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Laboratorio\2013\5 IETS\17 Sebrae Boletim\2 Boletim abr_2013\Tabelas e graficos\"/>
    </mc:Choice>
  </mc:AlternateContent>
  <bookViews>
    <workbookView xWindow="480" yWindow="30" windowWidth="20730" windowHeight="10035"/>
  </bookViews>
  <sheets>
    <sheet name="Tab1.1" sheetId="3" r:id="rId1"/>
    <sheet name="Tab1.2" sheetId="4" r:id="rId2"/>
    <sheet name="Tab1.3" sheetId="5" r:id="rId3"/>
    <sheet name="Tab1.4" sheetId="38" r:id="rId4"/>
    <sheet name="Tab2.1" sheetId="8" r:id="rId5"/>
    <sheet name="Tab2.2" sheetId="10" r:id="rId6"/>
    <sheet name="Tab2.3" sheetId="11" r:id="rId7"/>
    <sheet name="Tab2.4" sheetId="12" r:id="rId8"/>
    <sheet name="Tab3.1" sheetId="18" r:id="rId9"/>
    <sheet name="Tab3.2" sheetId="19" r:id="rId10"/>
    <sheet name="Tab3.3" sheetId="20" r:id="rId11"/>
    <sheet name="Tab3.4" sheetId="21" r:id="rId12"/>
    <sheet name="Tab4.1a" sheetId="26" r:id="rId13"/>
    <sheet name="Tab4.1b" sheetId="39" r:id="rId14"/>
    <sheet name="Tab4.2a" sheetId="33" r:id="rId15"/>
    <sheet name="Tab4.2b" sheetId="43" r:id="rId16"/>
    <sheet name="Tab4.3a" sheetId="34" r:id="rId17"/>
    <sheet name="Tab4.3b" sheetId="44" r:id="rId18"/>
    <sheet name="Tab5.1a" sheetId="36" r:id="rId19"/>
    <sheet name="Tab5.1b" sheetId="40" r:id="rId20"/>
    <sheet name="Tab5.2a" sheetId="31" r:id="rId21"/>
    <sheet name="Tab5.2b" sheetId="45" r:id="rId22"/>
    <sheet name="Tab5.3a" sheetId="35" r:id="rId23"/>
    <sheet name="Tab5.3b" sheetId="46" r:id="rId24"/>
    <sheet name="Tab6.1" sheetId="23" r:id="rId25"/>
    <sheet name="Tab6.2" sheetId="25" r:id="rId26"/>
    <sheet name="Tab7.1" sheetId="48" r:id="rId27"/>
    <sheet name="Tab7.2" sheetId="49" r:id="rId28"/>
    <sheet name="Saídas &gt;&gt;&gt;&gt;" sheetId="22" state="hidden" r:id="rId29"/>
    <sheet name="RESULT1_RM (2)" sheetId="51" state="hidden" r:id="rId30"/>
    <sheet name="RESULT2_RM (2)" sheetId="52" state="hidden" r:id="rId31"/>
    <sheet name="MODELO_PROBIT_MICROEMP_2011" sheetId="53" state="hidden" r:id="rId32"/>
    <sheet name="MODELO_PROBIT_MICROEMP_JOV_2011" sheetId="54" state="hidden" r:id="rId33"/>
    <sheet name="MODELO_PROBIT_EMPREGMP_JOV_2011" sheetId="55" state="hidden" r:id="rId34"/>
    <sheet name="RESULT_PROBIT_RMRJ" sheetId="37" state="hidden" r:id="rId35"/>
    <sheet name="RESULT_PROBIT" sheetId="27" state="hidden" r:id="rId36"/>
    <sheet name="RESULT1_RM_PME" sheetId="24" state="hidden" r:id="rId37"/>
    <sheet name="RESULT1_RM" sheetId="7" state="hidden" r:id="rId38"/>
    <sheet name="RESULT1_RMFAV" sheetId="6" state="hidden" r:id="rId39"/>
    <sheet name="RESULT2_RM" sheetId="9" state="hidden" r:id="rId40"/>
    <sheet name="RESULT2_RMFAV" sheetId="28" state="hidden" r:id="rId41"/>
    <sheet name="RESULT_PROBIT_RMRJ (2011)" sheetId="41" state="hidden" r:id="rId42"/>
    <sheet name="RESULT_PROBIT (2011)" sheetId="42" state="hidden" r:id="rId43"/>
  </sheets>
  <externalReferences>
    <externalReference r:id="rId44"/>
    <externalReference r:id="rId45"/>
  </externalReferences>
  <definedNames>
    <definedName name="DESEMP" localSheetId="0">#REF!</definedName>
    <definedName name="DESEMP" localSheetId="1">#REF!</definedName>
    <definedName name="DESEMP" localSheetId="2">#REF!</definedName>
    <definedName name="DESEMP" localSheetId="3">#REF!</definedName>
    <definedName name="DESEMP" localSheetId="5">#REF!</definedName>
    <definedName name="DESEMP" localSheetId="6">#REF!</definedName>
    <definedName name="DESEMP" localSheetId="7">#REF!</definedName>
    <definedName name="DESEMP" localSheetId="9">#REF!</definedName>
    <definedName name="DESEMP" localSheetId="10">#REF!</definedName>
    <definedName name="DESEMP" localSheetId="11">#REF!</definedName>
    <definedName name="DESEMP" localSheetId="12">#REF!</definedName>
    <definedName name="DESEMP" localSheetId="13">#REF!</definedName>
    <definedName name="DESEMP" localSheetId="14">#REF!</definedName>
    <definedName name="DESEMP" localSheetId="15">#REF!</definedName>
    <definedName name="DESEMP" localSheetId="16">#REF!</definedName>
    <definedName name="DESEMP" localSheetId="17">#REF!</definedName>
    <definedName name="DESEMP" localSheetId="18">#REF!</definedName>
    <definedName name="DESEMP" localSheetId="19">#REF!</definedName>
    <definedName name="DESEMP" localSheetId="20">#REF!</definedName>
    <definedName name="DESEMP" localSheetId="21">#REF!</definedName>
    <definedName name="DESEMP" localSheetId="22">#REF!</definedName>
    <definedName name="DESEMP" localSheetId="23">#REF!</definedName>
    <definedName name="DESEMP" localSheetId="24">#REF!</definedName>
    <definedName name="DESEMP" localSheetId="25">#REF!</definedName>
    <definedName name="DESEMP">#REF!</definedName>
    <definedName name="IDX" localSheetId="33">MODELO_PROBIT_EMPREGMP_JOV_2011!$A$1</definedName>
    <definedName name="IDX" localSheetId="31">MODELO_PROBIT_MICROEMP_2011!$A$1</definedName>
    <definedName name="IDX" localSheetId="32">MODELO_PROBIT_MICROEMP_JOV_2011!$A$1</definedName>
    <definedName name="IDX" localSheetId="35">RESULT_PROBIT!$A$1</definedName>
    <definedName name="IDX" localSheetId="42">'RESULT_PROBIT (2011)'!$A$1</definedName>
    <definedName name="IDX" localSheetId="34">RESULT_PROBIT_RMRJ!$A$1</definedName>
    <definedName name="IDX" localSheetId="41">'RESULT_PROBIT_RMRJ (2011)'!$A$1</definedName>
    <definedName name="POS" localSheetId="0">#REF!</definedName>
    <definedName name="POS" localSheetId="1">#REF!</definedName>
    <definedName name="POS" localSheetId="2">#REF!</definedName>
    <definedName name="POS" localSheetId="3">#REF!</definedName>
    <definedName name="POS" localSheetId="5">#REF!</definedName>
    <definedName name="POS" localSheetId="6">#REF!</definedName>
    <definedName name="POS" localSheetId="7">#REF!</definedName>
    <definedName name="POS" localSheetId="9">#REF!</definedName>
    <definedName name="POS" localSheetId="10">#REF!</definedName>
    <definedName name="POS" localSheetId="11">#REF!</definedName>
    <definedName name="POS" localSheetId="12">#REF!</definedName>
    <definedName name="POS" localSheetId="13">#REF!</definedName>
    <definedName name="POS" localSheetId="14">#REF!</definedName>
    <definedName name="POS" localSheetId="15">#REF!</definedName>
    <definedName name="POS" localSheetId="16">#REF!</definedName>
    <definedName name="POS" localSheetId="17">#REF!</definedName>
    <definedName name="POS" localSheetId="18">#REF!</definedName>
    <definedName name="POS" localSheetId="19">#REF!</definedName>
    <definedName name="POS" localSheetId="20">#REF!</definedName>
    <definedName name="POS" localSheetId="21">#REF!</definedName>
    <definedName name="POS" localSheetId="22">#REF!</definedName>
    <definedName name="POS" localSheetId="23">#REF!</definedName>
    <definedName name="POS" localSheetId="24">#REF!</definedName>
    <definedName name="POS" localSheetId="25">#REF!</definedName>
    <definedName name="POS">#REF!</definedName>
    <definedName name="RESULT_D" localSheetId="26">#REF!</definedName>
    <definedName name="RESULT_D">#REF!</definedName>
    <definedName name="RESULT_RADUL" localSheetId="26">#REF!</definedName>
    <definedName name="RESULT_RADUL">#REF!</definedName>
    <definedName name="RESULT_RDPC" localSheetId="26">#REF!</definedName>
    <definedName name="RESULT_RDPC">#REF!</definedName>
    <definedName name="RESULT_RNTRABADUL" localSheetId="26">#REF!</definedName>
    <definedName name="RESULT_RNTRABADUL">#REF!</definedName>
    <definedName name="RESULT_RTRABADUL" localSheetId="26">#REF!</definedName>
    <definedName name="RESULT_RTRABADUL">#REF!</definedName>
    <definedName name="RESULT_RTRABT" localSheetId="26">#REF!</definedName>
    <definedName name="RESULT_RTRABT">#REF!</definedName>
    <definedName name="RESULT_TADUL" localSheetId="26">#REF!</definedName>
    <definedName name="RESULT_TADUL">#REF!</definedName>
    <definedName name="RESULT1" localSheetId="26">#REF!</definedName>
    <definedName name="RESULT1">#REF!</definedName>
    <definedName name="RESULT1_RM">RESULT1_RM!$B$1:$J$766</definedName>
    <definedName name="RESULT2" localSheetId="26">#REF!</definedName>
    <definedName name="RESULT2">#REF!</definedName>
    <definedName name="RESULT2_RM" localSheetId="3">#REF!</definedName>
    <definedName name="RESULT2_RM" localSheetId="5">#REF!</definedName>
    <definedName name="RESULT2_RM" localSheetId="6">#REF!</definedName>
    <definedName name="RESULT2_RM" localSheetId="7">#REF!</definedName>
    <definedName name="RESULT2_RM" localSheetId="9">#REF!</definedName>
    <definedName name="RESULT2_RM" localSheetId="10">#REF!</definedName>
    <definedName name="RESULT2_RM" localSheetId="11">#REF!</definedName>
    <definedName name="RESULT2_RM" localSheetId="12">#REF!</definedName>
    <definedName name="RESULT2_RM" localSheetId="13">#REF!</definedName>
    <definedName name="RESULT2_RM" localSheetId="14">#REF!</definedName>
    <definedName name="RESULT2_RM" localSheetId="15">#REF!</definedName>
    <definedName name="RESULT2_RM" localSheetId="16">#REF!</definedName>
    <definedName name="RESULT2_RM" localSheetId="17">#REF!</definedName>
    <definedName name="RESULT2_RM" localSheetId="18">#REF!</definedName>
    <definedName name="RESULT2_RM" localSheetId="19">#REF!</definedName>
    <definedName name="RESULT2_RM" localSheetId="20">#REF!</definedName>
    <definedName name="RESULT2_RM" localSheetId="21">#REF!</definedName>
    <definedName name="RESULT2_RM" localSheetId="22">#REF!</definedName>
    <definedName name="RESULT2_RM" localSheetId="23">#REF!</definedName>
    <definedName name="RESULT2_RM" localSheetId="25">#REF!</definedName>
    <definedName name="RESULT2_RM">#REF!</definedName>
    <definedName name="RESULT2_RMFAV">RESULT2_RMFAV!$B$1:$Q$1461</definedName>
    <definedName name="RESULT3" localSheetId="26">#REF!</definedName>
    <definedName name="RESULT3">#REF!</definedName>
    <definedName name="RESULT3_RM" localSheetId="3">#REF!</definedName>
    <definedName name="RESULT3_RM" localSheetId="5">#REF!</definedName>
    <definedName name="RESULT3_RM" localSheetId="6">#REF!</definedName>
    <definedName name="RESULT3_RM" localSheetId="7">#REF!</definedName>
    <definedName name="RESULT3_RM" localSheetId="9">#REF!</definedName>
    <definedName name="RESULT3_RM" localSheetId="10">#REF!</definedName>
    <definedName name="RESULT3_RM" localSheetId="11">#REF!</definedName>
    <definedName name="RESULT3_RM" localSheetId="12">#REF!</definedName>
    <definedName name="RESULT3_RM" localSheetId="13">#REF!</definedName>
    <definedName name="RESULT3_RM" localSheetId="14">#REF!</definedName>
    <definedName name="RESULT3_RM" localSheetId="15">#REF!</definedName>
    <definedName name="RESULT3_RM" localSheetId="16">#REF!</definedName>
    <definedName name="RESULT3_RM" localSheetId="17">#REF!</definedName>
    <definedName name="RESULT3_RM" localSheetId="18">#REF!</definedName>
    <definedName name="RESULT3_RM" localSheetId="19">#REF!</definedName>
    <definedName name="RESULT3_RM" localSheetId="20">#REF!</definedName>
    <definedName name="RESULT3_RM" localSheetId="21">#REF!</definedName>
    <definedName name="RESULT3_RM" localSheetId="22">#REF!</definedName>
    <definedName name="RESULT3_RM" localSheetId="23">#REF!</definedName>
    <definedName name="RESULT3_RM" localSheetId="25">#REF!</definedName>
    <definedName name="RESULT3_RM">#REF!</definedName>
    <definedName name="RESULT5" localSheetId="26">#REF!</definedName>
    <definedName name="RESULT5">#REF!</definedName>
    <definedName name="RESULT6" localSheetId="26">#REF!</definedName>
    <definedName name="RESULT6">#REF!</definedName>
    <definedName name="RESULT7" localSheetId="26">#REF!</definedName>
    <definedName name="RESULT7">#REF!</definedName>
    <definedName name="SAIDA19" localSheetId="0">#REF!</definedName>
    <definedName name="SAIDA19" localSheetId="1">#REF!</definedName>
    <definedName name="SAIDA19" localSheetId="2">#REF!</definedName>
    <definedName name="SAIDA19" localSheetId="3">#REF!</definedName>
    <definedName name="SAIDA19" localSheetId="5">#REF!</definedName>
    <definedName name="SAIDA19" localSheetId="6">#REF!</definedName>
    <definedName name="SAIDA19" localSheetId="7">#REF!</definedName>
    <definedName name="SAIDA19" localSheetId="9">#REF!</definedName>
    <definedName name="SAIDA19" localSheetId="10">#REF!</definedName>
    <definedName name="SAIDA19" localSheetId="11">#REF!</definedName>
    <definedName name="SAIDA19" localSheetId="12">#REF!</definedName>
    <definedName name="SAIDA19" localSheetId="13">#REF!</definedName>
    <definedName name="SAIDA19" localSheetId="14">#REF!</definedName>
    <definedName name="SAIDA19" localSheetId="15">#REF!</definedName>
    <definedName name="SAIDA19" localSheetId="16">#REF!</definedName>
    <definedName name="SAIDA19" localSheetId="17">#REF!</definedName>
    <definedName name="SAIDA19" localSheetId="18">#REF!</definedName>
    <definedName name="SAIDA19" localSheetId="19">#REF!</definedName>
    <definedName name="SAIDA19" localSheetId="20">#REF!</definedName>
    <definedName name="SAIDA19" localSheetId="21">#REF!</definedName>
    <definedName name="SAIDA19" localSheetId="22">#REF!</definedName>
    <definedName name="SAIDA19" localSheetId="23">#REF!</definedName>
    <definedName name="SAIDA19" localSheetId="24">#REF!</definedName>
    <definedName name="SAIDA19" localSheetId="25">#REF!</definedName>
    <definedName name="SAIDA19">#REF!</definedName>
    <definedName name="SAIDA19_RJ" localSheetId="0">#REF!</definedName>
    <definedName name="SAIDA19_RJ" localSheetId="1">#REF!</definedName>
    <definedName name="SAIDA19_RJ" localSheetId="2">#REF!</definedName>
    <definedName name="SAIDA19_RJ" localSheetId="3">#REF!</definedName>
    <definedName name="SAIDA19_RJ" localSheetId="5">#REF!</definedName>
    <definedName name="SAIDA19_RJ" localSheetId="6">#REF!</definedName>
    <definedName name="SAIDA19_RJ" localSheetId="7">#REF!</definedName>
    <definedName name="SAIDA19_RJ" localSheetId="9">#REF!</definedName>
    <definedName name="SAIDA19_RJ" localSheetId="10">#REF!</definedName>
    <definedName name="SAIDA19_RJ" localSheetId="11">#REF!</definedName>
    <definedName name="SAIDA19_RJ" localSheetId="12">#REF!</definedName>
    <definedName name="SAIDA19_RJ" localSheetId="13">#REF!</definedName>
    <definedName name="SAIDA19_RJ" localSheetId="14">#REF!</definedName>
    <definedName name="SAIDA19_RJ" localSheetId="15">#REF!</definedName>
    <definedName name="SAIDA19_RJ" localSheetId="16">#REF!</definedName>
    <definedName name="SAIDA19_RJ" localSheetId="17">#REF!</definedName>
    <definedName name="SAIDA19_RJ" localSheetId="18">#REF!</definedName>
    <definedName name="SAIDA19_RJ" localSheetId="19">#REF!</definedName>
    <definedName name="SAIDA19_RJ" localSheetId="20">#REF!</definedName>
    <definedName name="SAIDA19_RJ" localSheetId="21">#REF!</definedName>
    <definedName name="SAIDA19_RJ" localSheetId="22">#REF!</definedName>
    <definedName name="SAIDA19_RJ" localSheetId="23">#REF!</definedName>
    <definedName name="SAIDA19_RJ" localSheetId="24">#REF!</definedName>
    <definedName name="SAIDA19_RJ" localSheetId="25">#REF!</definedName>
    <definedName name="SAIDA19_RJ">#REF!</definedName>
    <definedName name="SETOR" localSheetId="0">#REF!</definedName>
    <definedName name="SETOR" localSheetId="1">#REF!</definedName>
    <definedName name="SETOR" localSheetId="2">#REF!</definedName>
    <definedName name="SETOR" localSheetId="3">#REF!</definedName>
    <definedName name="SETOR" localSheetId="5">#REF!</definedName>
    <definedName name="SETOR" localSheetId="6">#REF!</definedName>
    <definedName name="SETOR" localSheetId="7">#REF!</definedName>
    <definedName name="SETOR" localSheetId="9">#REF!</definedName>
    <definedName name="SETOR" localSheetId="10">#REF!</definedName>
    <definedName name="SETOR" localSheetId="11">#REF!</definedName>
    <definedName name="SETOR" localSheetId="12">#REF!</definedName>
    <definedName name="SETOR" localSheetId="13">#REF!</definedName>
    <definedName name="SETOR" localSheetId="14">#REF!</definedName>
    <definedName name="SETOR" localSheetId="15">#REF!</definedName>
    <definedName name="SETOR" localSheetId="16">#REF!</definedName>
    <definedName name="SETOR" localSheetId="17">#REF!</definedName>
    <definedName name="SETOR" localSheetId="18">#REF!</definedName>
    <definedName name="SETOR" localSheetId="19">#REF!</definedName>
    <definedName name="SETOR" localSheetId="20">#REF!</definedName>
    <definedName name="SETOR" localSheetId="21">#REF!</definedName>
    <definedName name="SETOR" localSheetId="22">#REF!</definedName>
    <definedName name="SETOR" localSheetId="23">#REF!</definedName>
    <definedName name="SETOR" localSheetId="24">#REF!</definedName>
    <definedName name="SETOR" localSheetId="25">#REF!</definedName>
    <definedName name="SETOR">#REF!</definedName>
  </definedNames>
  <calcPr calcId="152511"/>
</workbook>
</file>

<file path=xl/calcChain.xml><?xml version="1.0" encoding="utf-8"?>
<calcChain xmlns="http://schemas.openxmlformats.org/spreadsheetml/2006/main">
  <c r="A3" i="52" l="1"/>
  <c r="A4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157" i="52"/>
  <c r="A158" i="52"/>
  <c r="A159" i="52"/>
  <c r="A160" i="52"/>
  <c r="A161" i="52"/>
  <c r="A162" i="52"/>
  <c r="A163" i="52"/>
  <c r="A164" i="52"/>
  <c r="A165" i="52"/>
  <c r="A166" i="52"/>
  <c r="A167" i="52"/>
  <c r="A168" i="52"/>
  <c r="A169" i="52"/>
  <c r="A170" i="52"/>
  <c r="A171" i="52"/>
  <c r="A172" i="52"/>
  <c r="A173" i="52"/>
  <c r="A174" i="52"/>
  <c r="A175" i="52"/>
  <c r="A176" i="52"/>
  <c r="A177" i="52"/>
  <c r="A178" i="52"/>
  <c r="A179" i="52"/>
  <c r="A180" i="52"/>
  <c r="A181" i="52"/>
  <c r="A182" i="52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202" i="52"/>
  <c r="A203" i="52"/>
  <c r="A204" i="52"/>
  <c r="A205" i="52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25" i="52"/>
  <c r="A226" i="52"/>
  <c r="A227" i="52"/>
  <c r="A228" i="52"/>
  <c r="A229" i="52"/>
  <c r="A230" i="52"/>
  <c r="A231" i="52"/>
  <c r="A232" i="52"/>
  <c r="A233" i="52"/>
  <c r="A234" i="52"/>
  <c r="A235" i="52"/>
  <c r="A236" i="52"/>
  <c r="A237" i="52"/>
  <c r="A238" i="52"/>
  <c r="A239" i="52"/>
  <c r="A240" i="52"/>
  <c r="A241" i="52"/>
  <c r="A242" i="52"/>
  <c r="A243" i="52"/>
  <c r="A244" i="52"/>
  <c r="A245" i="52"/>
  <c r="A246" i="52"/>
  <c r="A247" i="52"/>
  <c r="A248" i="52"/>
  <c r="A249" i="52"/>
  <c r="A250" i="52"/>
  <c r="A251" i="52"/>
  <c r="A252" i="52"/>
  <c r="A253" i="52"/>
  <c r="A254" i="52"/>
  <c r="A255" i="52"/>
  <c r="A256" i="52"/>
  <c r="A257" i="52"/>
  <c r="A258" i="52"/>
  <c r="A259" i="52"/>
  <c r="A260" i="52"/>
  <c r="A261" i="52"/>
  <c r="A262" i="52"/>
  <c r="A263" i="52"/>
  <c r="A264" i="52"/>
  <c r="A265" i="52"/>
  <c r="A266" i="52"/>
  <c r="A267" i="52"/>
  <c r="A268" i="52"/>
  <c r="A269" i="52"/>
  <c r="A270" i="52"/>
  <c r="A271" i="52"/>
  <c r="A272" i="52"/>
  <c r="A273" i="52"/>
  <c r="A274" i="52"/>
  <c r="A275" i="52"/>
  <c r="A276" i="52"/>
  <c r="A277" i="52"/>
  <c r="A278" i="52"/>
  <c r="A279" i="52"/>
  <c r="A280" i="52"/>
  <c r="A281" i="52"/>
  <c r="A282" i="52"/>
  <c r="A283" i="52"/>
  <c r="A284" i="52"/>
  <c r="A285" i="52"/>
  <c r="A286" i="52"/>
  <c r="A287" i="52"/>
  <c r="A288" i="52"/>
  <c r="A289" i="52"/>
  <c r="A290" i="52"/>
  <c r="A291" i="52"/>
  <c r="A292" i="52"/>
  <c r="A293" i="52"/>
  <c r="A294" i="52"/>
  <c r="A295" i="52"/>
  <c r="A296" i="52"/>
  <c r="A297" i="52"/>
  <c r="A298" i="52"/>
  <c r="A299" i="52"/>
  <c r="A300" i="52"/>
  <c r="A301" i="52"/>
  <c r="A302" i="52"/>
  <c r="A303" i="52"/>
  <c r="A304" i="52"/>
  <c r="A305" i="52"/>
  <c r="A306" i="52"/>
  <c r="A307" i="52"/>
  <c r="A308" i="52"/>
  <c r="A309" i="52"/>
  <c r="A310" i="52"/>
  <c r="A311" i="52"/>
  <c r="A312" i="52"/>
  <c r="A313" i="52"/>
  <c r="A314" i="52"/>
  <c r="A315" i="52"/>
  <c r="A316" i="52"/>
  <c r="A317" i="52"/>
  <c r="A318" i="52"/>
  <c r="A319" i="52"/>
  <c r="A320" i="52"/>
  <c r="A321" i="52"/>
  <c r="A322" i="52"/>
  <c r="A323" i="52"/>
  <c r="A324" i="52"/>
  <c r="A325" i="52"/>
  <c r="A326" i="52"/>
  <c r="A327" i="52"/>
  <c r="A328" i="52"/>
  <c r="A329" i="52"/>
  <c r="A330" i="52"/>
  <c r="A331" i="52"/>
  <c r="A332" i="52"/>
  <c r="A333" i="52"/>
  <c r="A334" i="52"/>
  <c r="A335" i="52"/>
  <c r="A336" i="52"/>
  <c r="A337" i="52"/>
  <c r="A338" i="52"/>
  <c r="A339" i="52"/>
  <c r="A340" i="52"/>
  <c r="A341" i="52"/>
  <c r="A342" i="52"/>
  <c r="A343" i="52"/>
  <c r="A344" i="52"/>
  <c r="A345" i="52"/>
  <c r="A346" i="52"/>
  <c r="A347" i="52"/>
  <c r="A348" i="52"/>
  <c r="A349" i="52"/>
  <c r="A350" i="52"/>
  <c r="A351" i="52"/>
  <c r="A352" i="52"/>
  <c r="A353" i="52"/>
  <c r="A354" i="52"/>
  <c r="A355" i="52"/>
  <c r="A356" i="52"/>
  <c r="A357" i="52"/>
  <c r="A358" i="52"/>
  <c r="A359" i="52"/>
  <c r="A360" i="52"/>
  <c r="A361" i="52"/>
  <c r="A362" i="52"/>
  <c r="A363" i="52"/>
  <c r="A364" i="52"/>
  <c r="A365" i="52"/>
  <c r="A366" i="52"/>
  <c r="A367" i="52"/>
  <c r="A368" i="52"/>
  <c r="A369" i="52"/>
  <c r="A370" i="52"/>
  <c r="A371" i="52"/>
  <c r="A372" i="52"/>
  <c r="A373" i="52"/>
  <c r="A374" i="52"/>
  <c r="A375" i="52"/>
  <c r="A376" i="52"/>
  <c r="A377" i="52"/>
  <c r="A378" i="52"/>
  <c r="A379" i="52"/>
  <c r="A380" i="52"/>
  <c r="A381" i="52"/>
  <c r="A382" i="52"/>
  <c r="A383" i="52"/>
  <c r="A384" i="52"/>
  <c r="A385" i="52"/>
  <c r="A386" i="52"/>
  <c r="A387" i="52"/>
  <c r="A388" i="52"/>
  <c r="A389" i="52"/>
  <c r="A390" i="52"/>
  <c r="A391" i="52"/>
  <c r="A392" i="52"/>
  <c r="A393" i="52"/>
  <c r="A394" i="52"/>
  <c r="A395" i="52"/>
  <c r="A396" i="52"/>
  <c r="A397" i="52"/>
  <c r="A398" i="52"/>
  <c r="A399" i="52"/>
  <c r="A400" i="52"/>
  <c r="A401" i="52"/>
  <c r="A402" i="52"/>
  <c r="A403" i="52"/>
  <c r="A404" i="52"/>
  <c r="A405" i="52"/>
  <c r="A406" i="52"/>
  <c r="A407" i="52"/>
  <c r="A408" i="52"/>
  <c r="A409" i="52"/>
  <c r="A410" i="52"/>
  <c r="A411" i="52"/>
  <c r="A412" i="52"/>
  <c r="A413" i="52"/>
  <c r="A414" i="52"/>
  <c r="A415" i="52"/>
  <c r="A416" i="52"/>
  <c r="A417" i="52"/>
  <c r="A418" i="52"/>
  <c r="A419" i="52"/>
  <c r="A420" i="52"/>
  <c r="A421" i="52"/>
  <c r="A422" i="52"/>
  <c r="A423" i="52"/>
  <c r="A424" i="52"/>
  <c r="A425" i="52"/>
  <c r="A426" i="52"/>
  <c r="A427" i="52"/>
  <c r="A428" i="52"/>
  <c r="A429" i="52"/>
  <c r="A430" i="52"/>
  <c r="A431" i="52"/>
  <c r="A432" i="52"/>
  <c r="A433" i="52"/>
  <c r="A434" i="52"/>
  <c r="A435" i="52"/>
  <c r="A436" i="52"/>
  <c r="A437" i="52"/>
  <c r="A438" i="52"/>
  <c r="A439" i="52"/>
  <c r="A440" i="52"/>
  <c r="A441" i="52"/>
  <c r="A442" i="52"/>
  <c r="A443" i="52"/>
  <c r="A444" i="52"/>
  <c r="A445" i="52"/>
  <c r="A446" i="52"/>
  <c r="A447" i="52"/>
  <c r="A448" i="52"/>
  <c r="A449" i="52"/>
  <c r="A450" i="52"/>
  <c r="A451" i="52"/>
  <c r="A452" i="52"/>
  <c r="A453" i="52"/>
  <c r="A454" i="52"/>
  <c r="A455" i="52"/>
  <c r="A456" i="52"/>
  <c r="A457" i="52"/>
  <c r="A458" i="52"/>
  <c r="A459" i="52"/>
  <c r="A460" i="52"/>
  <c r="A461" i="52"/>
  <c r="A462" i="52"/>
  <c r="A463" i="52"/>
  <c r="A464" i="52"/>
  <c r="A465" i="52"/>
  <c r="A466" i="52"/>
  <c r="A467" i="52"/>
  <c r="A468" i="52"/>
  <c r="A469" i="52"/>
  <c r="A470" i="52"/>
  <c r="A471" i="52"/>
  <c r="A472" i="52"/>
  <c r="A473" i="52"/>
  <c r="A474" i="52"/>
  <c r="A475" i="52"/>
  <c r="A476" i="52"/>
  <c r="A477" i="52"/>
  <c r="A478" i="52"/>
  <c r="A479" i="52"/>
  <c r="A480" i="52"/>
  <c r="A481" i="52"/>
  <c r="A482" i="52"/>
  <c r="A483" i="52"/>
  <c r="A484" i="52"/>
  <c r="A485" i="52"/>
  <c r="A486" i="52"/>
  <c r="A487" i="52"/>
  <c r="A488" i="52"/>
  <c r="A489" i="52"/>
  <c r="A490" i="52"/>
  <c r="A491" i="52"/>
  <c r="A492" i="52"/>
  <c r="A493" i="52"/>
  <c r="A494" i="52"/>
  <c r="A495" i="52"/>
  <c r="A496" i="52"/>
  <c r="A497" i="52"/>
  <c r="A498" i="52"/>
  <c r="A499" i="52"/>
  <c r="A500" i="52"/>
  <c r="A501" i="52"/>
  <c r="A502" i="52"/>
  <c r="A503" i="52"/>
  <c r="A504" i="52"/>
  <c r="A505" i="52"/>
  <c r="A506" i="52"/>
  <c r="A507" i="52"/>
  <c r="A508" i="52"/>
  <c r="A509" i="52"/>
  <c r="A510" i="52"/>
  <c r="A511" i="52"/>
  <c r="A512" i="52"/>
  <c r="A513" i="52"/>
  <c r="A514" i="52"/>
  <c r="A515" i="52"/>
  <c r="A516" i="52"/>
  <c r="A517" i="52"/>
  <c r="A518" i="52"/>
  <c r="A519" i="52"/>
  <c r="A520" i="52"/>
  <c r="A521" i="52"/>
  <c r="A522" i="52"/>
  <c r="A523" i="52"/>
  <c r="A524" i="52"/>
  <c r="A525" i="52"/>
  <c r="A526" i="52"/>
  <c r="A527" i="52"/>
  <c r="A528" i="52"/>
  <c r="A529" i="52"/>
  <c r="A530" i="52"/>
  <c r="A531" i="52"/>
  <c r="A532" i="52"/>
  <c r="A533" i="52"/>
  <c r="A534" i="52"/>
  <c r="A535" i="52"/>
  <c r="A536" i="52"/>
  <c r="A537" i="52"/>
  <c r="A538" i="52"/>
  <c r="A539" i="52"/>
  <c r="A540" i="52"/>
  <c r="A541" i="52"/>
  <c r="A542" i="52"/>
  <c r="A543" i="52"/>
  <c r="A544" i="52"/>
  <c r="A545" i="52"/>
  <c r="A546" i="52"/>
  <c r="A547" i="52"/>
  <c r="A548" i="52"/>
  <c r="A549" i="52"/>
  <c r="A550" i="52"/>
  <c r="A551" i="52"/>
  <c r="A552" i="52"/>
  <c r="A553" i="52"/>
  <c r="A554" i="52"/>
  <c r="A555" i="52"/>
  <c r="A556" i="52"/>
  <c r="A557" i="52"/>
  <c r="A558" i="52"/>
  <c r="A559" i="52"/>
  <c r="A560" i="52"/>
  <c r="A561" i="52"/>
  <c r="A562" i="52"/>
  <c r="A563" i="52"/>
  <c r="A564" i="52"/>
  <c r="A565" i="52"/>
  <c r="A566" i="52"/>
  <c r="A567" i="52"/>
  <c r="A568" i="52"/>
  <c r="A569" i="52"/>
  <c r="A570" i="52"/>
  <c r="A571" i="52"/>
  <c r="A572" i="52"/>
  <c r="A573" i="52"/>
  <c r="A574" i="52"/>
  <c r="A575" i="52"/>
  <c r="A576" i="52"/>
  <c r="A577" i="52"/>
  <c r="A578" i="52"/>
  <c r="A579" i="52"/>
  <c r="A580" i="52"/>
  <c r="A581" i="52"/>
  <c r="A582" i="52"/>
  <c r="A583" i="52"/>
  <c r="A584" i="52"/>
  <c r="A585" i="52"/>
  <c r="A586" i="52"/>
  <c r="A587" i="52"/>
  <c r="A588" i="52"/>
  <c r="A589" i="52"/>
  <c r="A590" i="52"/>
  <c r="A591" i="52"/>
  <c r="A592" i="52"/>
  <c r="A593" i="52"/>
  <c r="A594" i="52"/>
  <c r="A595" i="52"/>
  <c r="A596" i="52"/>
  <c r="A597" i="52"/>
  <c r="A598" i="52"/>
  <c r="A599" i="52"/>
  <c r="A600" i="52"/>
  <c r="A601" i="52"/>
  <c r="A602" i="52"/>
  <c r="A603" i="52"/>
  <c r="A604" i="52"/>
  <c r="A605" i="52"/>
  <c r="A606" i="52"/>
  <c r="A607" i="52"/>
  <c r="A608" i="52"/>
  <c r="A609" i="52"/>
  <c r="A610" i="52"/>
  <c r="A611" i="52"/>
  <c r="A612" i="52"/>
  <c r="A613" i="52"/>
  <c r="A614" i="52"/>
  <c r="A615" i="52"/>
  <c r="A616" i="52"/>
  <c r="A617" i="52"/>
  <c r="A618" i="52"/>
  <c r="A619" i="52"/>
  <c r="A620" i="52"/>
  <c r="A621" i="52"/>
  <c r="A622" i="52"/>
  <c r="A623" i="52"/>
  <c r="A624" i="52"/>
  <c r="A625" i="52"/>
  <c r="A626" i="52"/>
  <c r="A627" i="52"/>
  <c r="A628" i="52"/>
  <c r="A629" i="52"/>
  <c r="A630" i="52"/>
  <c r="A631" i="52"/>
  <c r="A632" i="52"/>
  <c r="A633" i="52"/>
  <c r="A634" i="52"/>
  <c r="A635" i="52"/>
  <c r="A636" i="52"/>
  <c r="A637" i="52"/>
  <c r="A638" i="52"/>
  <c r="A639" i="52"/>
  <c r="A640" i="52"/>
  <c r="A641" i="52"/>
  <c r="A642" i="52"/>
  <c r="A643" i="52"/>
  <c r="A644" i="52"/>
  <c r="A645" i="52"/>
  <c r="A646" i="52"/>
  <c r="A647" i="52"/>
  <c r="A648" i="52"/>
  <c r="A649" i="52"/>
  <c r="A650" i="52"/>
  <c r="A651" i="52"/>
  <c r="A652" i="52"/>
  <c r="A653" i="52"/>
  <c r="A654" i="52"/>
  <c r="A655" i="52"/>
  <c r="A656" i="52"/>
  <c r="A657" i="52"/>
  <c r="A658" i="52"/>
  <c r="A659" i="52"/>
  <c r="A660" i="52"/>
  <c r="A661" i="52"/>
  <c r="A662" i="52"/>
  <c r="A663" i="52"/>
  <c r="A664" i="52"/>
  <c r="A665" i="52"/>
  <c r="A666" i="52"/>
  <c r="A667" i="52"/>
  <c r="A668" i="52"/>
  <c r="A669" i="52"/>
  <c r="A670" i="52"/>
  <c r="A671" i="52"/>
  <c r="A672" i="52"/>
  <c r="A673" i="52"/>
  <c r="A674" i="52"/>
  <c r="A675" i="52"/>
  <c r="A676" i="52"/>
  <c r="A677" i="52"/>
  <c r="A678" i="52"/>
  <c r="A679" i="52"/>
  <c r="A680" i="52"/>
  <c r="A681" i="52"/>
  <c r="A682" i="52"/>
  <c r="A683" i="52"/>
  <c r="A684" i="52"/>
  <c r="A685" i="52"/>
  <c r="A686" i="52"/>
  <c r="A687" i="52"/>
  <c r="A688" i="52"/>
  <c r="A689" i="52"/>
  <c r="A690" i="52"/>
  <c r="A691" i="52"/>
  <c r="A692" i="52"/>
  <c r="A693" i="52"/>
  <c r="A694" i="52"/>
  <c r="A695" i="52"/>
  <c r="A696" i="52"/>
  <c r="A697" i="52"/>
  <c r="A698" i="52"/>
  <c r="A699" i="52"/>
  <c r="A700" i="52"/>
  <c r="A701" i="52"/>
  <c r="A702" i="52"/>
  <c r="A703" i="52"/>
  <c r="A704" i="52"/>
  <c r="A705" i="52"/>
  <c r="A706" i="52"/>
  <c r="A707" i="52"/>
  <c r="A708" i="52"/>
  <c r="A709" i="52"/>
  <c r="A710" i="52"/>
  <c r="A711" i="52"/>
  <c r="A712" i="52"/>
  <c r="A713" i="52"/>
  <c r="A714" i="52"/>
  <c r="A715" i="52"/>
  <c r="A716" i="52"/>
  <c r="A717" i="52"/>
  <c r="A718" i="52"/>
  <c r="A719" i="52"/>
  <c r="A720" i="52"/>
  <c r="A721" i="52"/>
  <c r="A722" i="52"/>
  <c r="A723" i="52"/>
  <c r="A724" i="52"/>
  <c r="A725" i="52"/>
  <c r="A726" i="52"/>
  <c r="A727" i="52"/>
  <c r="A728" i="52"/>
  <c r="A729" i="52"/>
  <c r="A730" i="52"/>
  <c r="A731" i="52"/>
  <c r="A732" i="52"/>
  <c r="A733" i="52"/>
  <c r="A734" i="52"/>
  <c r="A735" i="52"/>
  <c r="A736" i="52"/>
  <c r="A737" i="52"/>
  <c r="A738" i="52"/>
  <c r="A739" i="52"/>
  <c r="A740" i="52"/>
  <c r="A741" i="52"/>
  <c r="A742" i="52"/>
  <c r="A743" i="52"/>
  <c r="A744" i="52"/>
  <c r="A745" i="52"/>
  <c r="A746" i="52"/>
  <c r="A747" i="52"/>
  <c r="A748" i="52"/>
  <c r="A749" i="52"/>
  <c r="A750" i="52"/>
  <c r="A751" i="52"/>
  <c r="A752" i="52"/>
  <c r="A753" i="52"/>
  <c r="A754" i="52"/>
  <c r="A755" i="52"/>
  <c r="A756" i="52"/>
  <c r="A757" i="52"/>
  <c r="A758" i="52"/>
  <c r="A759" i="52"/>
  <c r="A760" i="52"/>
  <c r="A761" i="52"/>
  <c r="A762" i="52"/>
  <c r="A763" i="52"/>
  <c r="A764" i="52"/>
  <c r="A765" i="52"/>
  <c r="A766" i="52"/>
  <c r="A767" i="52"/>
  <c r="A768" i="52"/>
  <c r="A769" i="52"/>
  <c r="A770" i="52"/>
  <c r="A771" i="52"/>
  <c r="A772" i="52"/>
  <c r="A773" i="52"/>
  <c r="A774" i="52"/>
  <c r="A775" i="52"/>
  <c r="A776" i="52"/>
  <c r="A777" i="52"/>
  <c r="A778" i="52"/>
  <c r="A779" i="52"/>
  <c r="A780" i="52"/>
  <c r="A781" i="52"/>
  <c r="A782" i="52"/>
  <c r="A783" i="52"/>
  <c r="A784" i="52"/>
  <c r="A785" i="52"/>
  <c r="A786" i="52"/>
  <c r="A787" i="52"/>
  <c r="A788" i="52"/>
  <c r="A789" i="52"/>
  <c r="A790" i="52"/>
  <c r="A791" i="52"/>
  <c r="A792" i="52"/>
  <c r="A793" i="52"/>
  <c r="A794" i="52"/>
  <c r="A795" i="52"/>
  <c r="A796" i="52"/>
  <c r="A797" i="52"/>
  <c r="A798" i="52"/>
  <c r="A799" i="52"/>
  <c r="A800" i="52"/>
  <c r="A801" i="52"/>
  <c r="A802" i="52"/>
  <c r="A803" i="52"/>
  <c r="A804" i="52"/>
  <c r="A805" i="52"/>
  <c r="A806" i="52"/>
  <c r="A807" i="52"/>
  <c r="A808" i="52"/>
  <c r="A809" i="52"/>
  <c r="A810" i="52"/>
  <c r="A811" i="52"/>
  <c r="A812" i="52"/>
  <c r="A813" i="52"/>
  <c r="A814" i="52"/>
  <c r="A815" i="52"/>
  <c r="A816" i="52"/>
  <c r="A817" i="52"/>
  <c r="A818" i="52"/>
  <c r="A819" i="52"/>
  <c r="A820" i="52"/>
  <c r="A821" i="52"/>
  <c r="A822" i="52"/>
  <c r="A823" i="52"/>
  <c r="A824" i="52"/>
  <c r="A825" i="52"/>
  <c r="A826" i="52"/>
  <c r="A827" i="52"/>
  <c r="A828" i="52"/>
  <c r="A829" i="52"/>
  <c r="A830" i="52"/>
  <c r="A831" i="52"/>
  <c r="A832" i="52"/>
  <c r="A833" i="52"/>
  <c r="A834" i="52"/>
  <c r="A835" i="52"/>
  <c r="A836" i="52"/>
  <c r="A837" i="52"/>
  <c r="A838" i="52"/>
  <c r="A839" i="52"/>
  <c r="A840" i="52"/>
  <c r="A841" i="52"/>
  <c r="A842" i="52"/>
  <c r="A843" i="52"/>
  <c r="A844" i="52"/>
  <c r="A845" i="52"/>
  <c r="A846" i="52"/>
  <c r="A847" i="52"/>
  <c r="A848" i="52"/>
  <c r="A849" i="52"/>
  <c r="A850" i="52"/>
  <c r="A851" i="52"/>
  <c r="A852" i="52"/>
  <c r="A853" i="52"/>
  <c r="A854" i="52"/>
  <c r="A855" i="52"/>
  <c r="A856" i="52"/>
  <c r="A857" i="52"/>
  <c r="A858" i="52"/>
  <c r="A859" i="52"/>
  <c r="A860" i="52"/>
  <c r="A861" i="52"/>
  <c r="A862" i="52"/>
  <c r="A863" i="52"/>
  <c r="A864" i="52"/>
  <c r="A865" i="52"/>
  <c r="A866" i="52"/>
  <c r="A867" i="52"/>
  <c r="A868" i="52"/>
  <c r="A869" i="52"/>
  <c r="A870" i="52"/>
  <c r="A871" i="52"/>
  <c r="A872" i="52"/>
  <c r="A873" i="52"/>
  <c r="A874" i="52"/>
  <c r="A875" i="52"/>
  <c r="A876" i="52"/>
  <c r="A877" i="52"/>
  <c r="A878" i="52"/>
  <c r="A879" i="52"/>
  <c r="A880" i="52"/>
  <c r="A881" i="52"/>
  <c r="A882" i="52"/>
  <c r="A883" i="52"/>
  <c r="A884" i="52"/>
  <c r="A885" i="52"/>
  <c r="A886" i="52"/>
  <c r="A887" i="52"/>
  <c r="A888" i="52"/>
  <c r="A889" i="52"/>
  <c r="A890" i="52"/>
  <c r="A891" i="52"/>
  <c r="A892" i="52"/>
  <c r="A893" i="52"/>
  <c r="A894" i="52"/>
  <c r="A895" i="52"/>
  <c r="A896" i="52"/>
  <c r="A897" i="52"/>
  <c r="A898" i="52"/>
  <c r="A899" i="52"/>
  <c r="A900" i="52"/>
  <c r="A901" i="52"/>
  <c r="A902" i="52"/>
  <c r="A903" i="52"/>
  <c r="A904" i="52"/>
  <c r="A905" i="52"/>
  <c r="A906" i="52"/>
  <c r="A907" i="52"/>
  <c r="A908" i="52"/>
  <c r="A909" i="52"/>
  <c r="A910" i="52"/>
  <c r="A911" i="52"/>
  <c r="A912" i="52"/>
  <c r="A913" i="52"/>
  <c r="A914" i="52"/>
  <c r="A915" i="52"/>
  <c r="A916" i="52"/>
  <c r="A917" i="52"/>
  <c r="A918" i="52"/>
  <c r="A919" i="52"/>
  <c r="A920" i="52"/>
  <c r="A921" i="52"/>
  <c r="A922" i="52"/>
  <c r="A923" i="52"/>
  <c r="A924" i="52"/>
  <c r="A925" i="52"/>
  <c r="A926" i="52"/>
  <c r="A927" i="52"/>
  <c r="A928" i="52"/>
  <c r="A929" i="52"/>
  <c r="A930" i="52"/>
  <c r="A931" i="52"/>
  <c r="A932" i="52"/>
  <c r="A933" i="52"/>
  <c r="A934" i="52"/>
  <c r="A935" i="52"/>
  <c r="A936" i="52"/>
  <c r="A937" i="52"/>
  <c r="A938" i="52"/>
  <c r="A939" i="52"/>
  <c r="A940" i="52"/>
  <c r="A941" i="52"/>
  <c r="A942" i="52"/>
  <c r="A943" i="52"/>
  <c r="A944" i="52"/>
  <c r="A945" i="52"/>
  <c r="A946" i="52"/>
  <c r="A947" i="52"/>
  <c r="A948" i="52"/>
  <c r="A949" i="52"/>
  <c r="A950" i="52"/>
  <c r="A951" i="52"/>
  <c r="A952" i="52"/>
  <c r="A953" i="52"/>
  <c r="A954" i="52"/>
  <c r="A955" i="52"/>
  <c r="A956" i="52"/>
  <c r="A957" i="52"/>
  <c r="A958" i="52"/>
  <c r="A959" i="52"/>
  <c r="A960" i="52"/>
  <c r="A961" i="52"/>
  <c r="A962" i="52"/>
  <c r="A963" i="52"/>
  <c r="A964" i="52"/>
  <c r="A965" i="52"/>
  <c r="A966" i="52"/>
  <c r="A967" i="52"/>
  <c r="A968" i="52"/>
  <c r="A969" i="52"/>
  <c r="A970" i="52"/>
  <c r="A971" i="52"/>
  <c r="A972" i="52"/>
  <c r="A973" i="52"/>
  <c r="A974" i="52"/>
  <c r="A975" i="52"/>
  <c r="A976" i="52"/>
  <c r="A977" i="52"/>
  <c r="A978" i="52"/>
  <c r="A979" i="52"/>
  <c r="A980" i="52"/>
  <c r="A981" i="52"/>
  <c r="A982" i="52"/>
  <c r="A983" i="52"/>
  <c r="A984" i="52"/>
  <c r="A985" i="52"/>
  <c r="A986" i="52"/>
  <c r="A987" i="52"/>
  <c r="A988" i="52"/>
  <c r="A989" i="52"/>
  <c r="A990" i="52"/>
  <c r="A991" i="52"/>
  <c r="A992" i="52"/>
  <c r="A993" i="52"/>
  <c r="A994" i="52"/>
  <c r="A995" i="52"/>
  <c r="A996" i="52"/>
  <c r="A997" i="52"/>
  <c r="A998" i="52"/>
  <c r="A999" i="52"/>
  <c r="A1000" i="52"/>
  <c r="A1001" i="52"/>
  <c r="A1002" i="52"/>
  <c r="A1003" i="52"/>
  <c r="A1004" i="52"/>
  <c r="A1005" i="52"/>
  <c r="A1006" i="52"/>
  <c r="A1007" i="52"/>
  <c r="A1008" i="52"/>
  <c r="A1009" i="52"/>
  <c r="A1010" i="52"/>
  <c r="A1011" i="52"/>
  <c r="A1012" i="52"/>
  <c r="A1013" i="52"/>
  <c r="A1014" i="52"/>
  <c r="A1015" i="52"/>
  <c r="A1016" i="52"/>
  <c r="A1017" i="52"/>
  <c r="A1018" i="52"/>
  <c r="A1019" i="52"/>
  <c r="A1020" i="52"/>
  <c r="A1021" i="52"/>
  <c r="A1022" i="52"/>
  <c r="A1023" i="52"/>
  <c r="A1024" i="52"/>
  <c r="A1025" i="52"/>
  <c r="A1026" i="52"/>
  <c r="A1027" i="52"/>
  <c r="A1028" i="52"/>
  <c r="A1029" i="52"/>
  <c r="A1030" i="52"/>
  <c r="A1031" i="52"/>
  <c r="A1032" i="52"/>
  <c r="A1033" i="52"/>
  <c r="A1034" i="52"/>
  <c r="A1035" i="52"/>
  <c r="A1036" i="52"/>
  <c r="A1037" i="52"/>
  <c r="A1038" i="52"/>
  <c r="A1039" i="52"/>
  <c r="A1040" i="52"/>
  <c r="A1041" i="52"/>
  <c r="A1042" i="52"/>
  <c r="A1043" i="52"/>
  <c r="A1044" i="52"/>
  <c r="A1045" i="52"/>
  <c r="A1046" i="52"/>
  <c r="A1047" i="52"/>
  <c r="A1048" i="52"/>
  <c r="A1049" i="52"/>
  <c r="A1050" i="52"/>
  <c r="A1051" i="52"/>
  <c r="A1052" i="52"/>
  <c r="A1053" i="52"/>
  <c r="A1054" i="52"/>
  <c r="A1055" i="52"/>
  <c r="A1056" i="52"/>
  <c r="A1057" i="52"/>
  <c r="A1058" i="52"/>
  <c r="A1059" i="52"/>
  <c r="A1060" i="52"/>
  <c r="A1061" i="52"/>
  <c r="A1062" i="52"/>
  <c r="A1063" i="52"/>
  <c r="A1064" i="52"/>
  <c r="A1065" i="52"/>
  <c r="A1066" i="52"/>
  <c r="A1067" i="52"/>
  <c r="A1068" i="52"/>
  <c r="A1069" i="52"/>
  <c r="A1070" i="52"/>
  <c r="A1071" i="52"/>
  <c r="A1072" i="52"/>
  <c r="A1073" i="52"/>
  <c r="A1074" i="52"/>
  <c r="A1075" i="52"/>
  <c r="A1076" i="52"/>
  <c r="A1077" i="52"/>
  <c r="A1078" i="52"/>
  <c r="A1079" i="52"/>
  <c r="A1080" i="52"/>
  <c r="A1081" i="52"/>
  <c r="A1082" i="52"/>
  <c r="A1083" i="52"/>
  <c r="A1084" i="52"/>
  <c r="A1085" i="52"/>
  <c r="A1086" i="52"/>
  <c r="A1087" i="52"/>
  <c r="A1088" i="52"/>
  <c r="A1089" i="52"/>
  <c r="A1090" i="52"/>
  <c r="A1091" i="52"/>
  <c r="A1092" i="52"/>
  <c r="A1093" i="52"/>
  <c r="A1094" i="52"/>
  <c r="A1095" i="52"/>
  <c r="A1096" i="52"/>
  <c r="A1097" i="52"/>
  <c r="A1098" i="52"/>
  <c r="A1099" i="52"/>
  <c r="A1100" i="52"/>
  <c r="A1101" i="52"/>
  <c r="A1102" i="52"/>
  <c r="A1103" i="52"/>
  <c r="A1104" i="52"/>
  <c r="A1105" i="52"/>
  <c r="A1106" i="52"/>
  <c r="A1107" i="52"/>
  <c r="A1108" i="52"/>
  <c r="A1109" i="52"/>
  <c r="A1110" i="52"/>
  <c r="A1111" i="52"/>
  <c r="A1112" i="52"/>
  <c r="A1113" i="52"/>
  <c r="A1114" i="52"/>
  <c r="A1115" i="52"/>
  <c r="A1116" i="52"/>
  <c r="A1117" i="52"/>
  <c r="A1118" i="52"/>
  <c r="A1119" i="52"/>
  <c r="A1120" i="52"/>
  <c r="A1121" i="52"/>
  <c r="A1122" i="52"/>
  <c r="A1123" i="52"/>
  <c r="A1124" i="52"/>
  <c r="A1125" i="52"/>
  <c r="A1126" i="52"/>
  <c r="A1127" i="52"/>
  <c r="A1128" i="52"/>
  <c r="A1129" i="52"/>
  <c r="A1130" i="52"/>
  <c r="A1131" i="52"/>
  <c r="A1132" i="52"/>
  <c r="A1133" i="52"/>
  <c r="A1134" i="52"/>
  <c r="A1135" i="52"/>
  <c r="A1136" i="52"/>
  <c r="A1137" i="52"/>
  <c r="A1138" i="52"/>
  <c r="A1139" i="52"/>
  <c r="A1140" i="52"/>
  <c r="A1141" i="52"/>
  <c r="A1142" i="52"/>
  <c r="A1143" i="52"/>
  <c r="A1144" i="52"/>
  <c r="A1145" i="52"/>
  <c r="A1146" i="52"/>
  <c r="A1147" i="52"/>
  <c r="A1148" i="52"/>
  <c r="A1149" i="52"/>
  <c r="A1150" i="52"/>
  <c r="A1151" i="52"/>
  <c r="A1152" i="52"/>
  <c r="A1153" i="52"/>
  <c r="A1154" i="52"/>
  <c r="A1155" i="52"/>
  <c r="A1156" i="52"/>
  <c r="A1157" i="52"/>
  <c r="A1158" i="52"/>
  <c r="A1159" i="52"/>
  <c r="A1160" i="52"/>
  <c r="A1161" i="52"/>
  <c r="A1162" i="52"/>
  <c r="A1163" i="52"/>
  <c r="A1164" i="52"/>
  <c r="A1165" i="52"/>
  <c r="A1166" i="52"/>
  <c r="A1167" i="52"/>
  <c r="A1168" i="52"/>
  <c r="A1169" i="52"/>
  <c r="A1170" i="52"/>
  <c r="A1171" i="52"/>
  <c r="A1172" i="52"/>
  <c r="A1173" i="52"/>
  <c r="A1174" i="52"/>
  <c r="A1175" i="52"/>
  <c r="A1176" i="52"/>
  <c r="A1177" i="52"/>
  <c r="A1178" i="52"/>
  <c r="A1179" i="52"/>
  <c r="A1180" i="52"/>
  <c r="A1181" i="52"/>
  <c r="A1182" i="52"/>
  <c r="A1183" i="52"/>
  <c r="A1184" i="52"/>
  <c r="A1185" i="52"/>
  <c r="A1186" i="52"/>
  <c r="A1187" i="52"/>
  <c r="A1188" i="52"/>
  <c r="A1189" i="52"/>
  <c r="A1190" i="52"/>
  <c r="A1191" i="52"/>
  <c r="A1192" i="52"/>
  <c r="A1193" i="52"/>
  <c r="A1194" i="52"/>
  <c r="A1195" i="52"/>
  <c r="A1196" i="52"/>
  <c r="A1197" i="52"/>
  <c r="A1198" i="52"/>
  <c r="A1199" i="52"/>
  <c r="A1200" i="52"/>
  <c r="A1201" i="52"/>
  <c r="A1202" i="52"/>
  <c r="A1203" i="52"/>
  <c r="A1204" i="52"/>
  <c r="A1205" i="52"/>
  <c r="A1206" i="52"/>
  <c r="A1207" i="52"/>
  <c r="A1208" i="52"/>
  <c r="A1209" i="52"/>
  <c r="A1210" i="52"/>
  <c r="A1211" i="52"/>
  <c r="A1212" i="52"/>
  <c r="A1213" i="52"/>
  <c r="A1214" i="52"/>
  <c r="A1215" i="52"/>
  <c r="A1216" i="52"/>
  <c r="A1217" i="52"/>
  <c r="A1218" i="52"/>
  <c r="A1219" i="52"/>
  <c r="A1220" i="52"/>
  <c r="A1221" i="52"/>
  <c r="A1222" i="52"/>
  <c r="A1223" i="52"/>
  <c r="A1224" i="52"/>
  <c r="A1225" i="52"/>
  <c r="A1226" i="52"/>
  <c r="A1227" i="52"/>
  <c r="A1228" i="52"/>
  <c r="A1229" i="52"/>
  <c r="A1230" i="52"/>
  <c r="A1231" i="52"/>
  <c r="A1232" i="52"/>
  <c r="A1233" i="52"/>
  <c r="A1234" i="52"/>
  <c r="A1235" i="52"/>
  <c r="A1236" i="52"/>
  <c r="A1237" i="52"/>
  <c r="A1238" i="52"/>
  <c r="A1239" i="52"/>
  <c r="A1240" i="52"/>
  <c r="A1241" i="52"/>
  <c r="A1242" i="52"/>
  <c r="A1243" i="52"/>
  <c r="A1244" i="52"/>
  <c r="A1245" i="52"/>
  <c r="A1246" i="52"/>
  <c r="A1247" i="52"/>
  <c r="A1248" i="52"/>
  <c r="A1249" i="52"/>
  <c r="A1250" i="52"/>
  <c r="A1251" i="52"/>
  <c r="A1252" i="52"/>
  <c r="A1253" i="52"/>
  <c r="A1254" i="52"/>
  <c r="A1255" i="52"/>
  <c r="A1256" i="52"/>
  <c r="A1257" i="52"/>
  <c r="A1258" i="52"/>
  <c r="A1259" i="52"/>
  <c r="A1260" i="52"/>
  <c r="A1261" i="52"/>
  <c r="A1262" i="52"/>
  <c r="A1263" i="52"/>
  <c r="A1264" i="52"/>
  <c r="A1265" i="52"/>
  <c r="A1266" i="52"/>
  <c r="A1267" i="52"/>
  <c r="A1268" i="52"/>
  <c r="A1269" i="52"/>
  <c r="A1270" i="52"/>
  <c r="A1271" i="52"/>
  <c r="A1272" i="52"/>
  <c r="A1273" i="52"/>
  <c r="A1274" i="52"/>
  <c r="A1275" i="52"/>
  <c r="A1276" i="52"/>
  <c r="A1277" i="52"/>
  <c r="A1278" i="52"/>
  <c r="A1279" i="52"/>
  <c r="A1280" i="52"/>
  <c r="A1281" i="52"/>
  <c r="A1282" i="52"/>
  <c r="A1283" i="52"/>
  <c r="A1284" i="52"/>
  <c r="A1285" i="52"/>
  <c r="A1286" i="52"/>
  <c r="A1287" i="52"/>
  <c r="A1288" i="52"/>
  <c r="A1289" i="52"/>
  <c r="A1290" i="52"/>
  <c r="A1291" i="52"/>
  <c r="A1292" i="52"/>
  <c r="A1293" i="52"/>
  <c r="A1294" i="52"/>
  <c r="A1295" i="52"/>
  <c r="A1296" i="52"/>
  <c r="A1297" i="52"/>
  <c r="A1298" i="52"/>
  <c r="A1299" i="52"/>
  <c r="A1300" i="52"/>
  <c r="A1301" i="52"/>
  <c r="A1302" i="52"/>
  <c r="A1303" i="52"/>
  <c r="A1304" i="52"/>
  <c r="A1305" i="52"/>
  <c r="A1306" i="52"/>
  <c r="A1307" i="52"/>
  <c r="A1308" i="52"/>
  <c r="A1309" i="52"/>
  <c r="A1310" i="52"/>
  <c r="A1311" i="52"/>
  <c r="A1312" i="52"/>
  <c r="A1313" i="52"/>
  <c r="A1314" i="52"/>
  <c r="A1315" i="52"/>
  <c r="A1316" i="52"/>
  <c r="A1317" i="52"/>
  <c r="A1318" i="52"/>
  <c r="A1319" i="52"/>
  <c r="A1320" i="52"/>
  <c r="A1321" i="52"/>
  <c r="A1322" i="52"/>
  <c r="A1323" i="52"/>
  <c r="A1324" i="52"/>
  <c r="A1325" i="52"/>
  <c r="A1326" i="52"/>
  <c r="A1327" i="52"/>
  <c r="A1328" i="52"/>
  <c r="A1329" i="52"/>
  <c r="A1330" i="52"/>
  <c r="A1331" i="52"/>
  <c r="A1332" i="52"/>
  <c r="A1333" i="52"/>
  <c r="A1334" i="52"/>
  <c r="A1335" i="52"/>
  <c r="A1336" i="52"/>
  <c r="A1337" i="52"/>
  <c r="A1338" i="52"/>
  <c r="A1339" i="52"/>
  <c r="A1340" i="52"/>
  <c r="A1341" i="52"/>
  <c r="A1342" i="52"/>
  <c r="A1343" i="52"/>
  <c r="A1344" i="52"/>
  <c r="A1345" i="52"/>
  <c r="A1346" i="52"/>
  <c r="A1347" i="52"/>
  <c r="A1348" i="52"/>
  <c r="A1349" i="52"/>
  <c r="A1350" i="52"/>
  <c r="A1351" i="52"/>
  <c r="A1352" i="52"/>
  <c r="A1353" i="52"/>
  <c r="A1354" i="52"/>
  <c r="A1355" i="52"/>
  <c r="A1356" i="52"/>
  <c r="A1357" i="52"/>
  <c r="A1358" i="52"/>
  <c r="A1359" i="52"/>
  <c r="A1360" i="52"/>
  <c r="A1361" i="52"/>
  <c r="A1362" i="52"/>
  <c r="A1363" i="52"/>
  <c r="A1364" i="52"/>
  <c r="A1365" i="52"/>
  <c r="A1366" i="52"/>
  <c r="A1367" i="52"/>
  <c r="A1368" i="52"/>
  <c r="A1369" i="52"/>
  <c r="A1370" i="52"/>
  <c r="A1371" i="52"/>
  <c r="A1372" i="52"/>
  <c r="A1373" i="52"/>
  <c r="A1374" i="52"/>
  <c r="A1375" i="52"/>
  <c r="A1376" i="52"/>
  <c r="A1377" i="52"/>
  <c r="A1378" i="52"/>
  <c r="A1379" i="52"/>
  <c r="A1380" i="52"/>
  <c r="A1381" i="52"/>
  <c r="A1382" i="52"/>
  <c r="A1383" i="52"/>
  <c r="A1384" i="52"/>
  <c r="A1385" i="52"/>
  <c r="A1386" i="52"/>
  <c r="A1387" i="52"/>
  <c r="A1388" i="52"/>
  <c r="A1389" i="52"/>
  <c r="A1390" i="52"/>
  <c r="A1391" i="52"/>
  <c r="A1392" i="52"/>
  <c r="A1393" i="52"/>
  <c r="A1394" i="52"/>
  <c r="A1395" i="52"/>
  <c r="A1396" i="52"/>
  <c r="A1397" i="52"/>
  <c r="A1398" i="52"/>
  <c r="A1399" i="52"/>
  <c r="A1400" i="52"/>
  <c r="A1401" i="52"/>
  <c r="A1402" i="52"/>
  <c r="A1403" i="52"/>
  <c r="A1404" i="52"/>
  <c r="A1405" i="52"/>
  <c r="A1406" i="52"/>
  <c r="A1407" i="52"/>
  <c r="A1408" i="52"/>
  <c r="A1409" i="52"/>
  <c r="A1410" i="52"/>
  <c r="A1411" i="52"/>
  <c r="A1412" i="52"/>
  <c r="A1413" i="52"/>
  <c r="A1414" i="52"/>
  <c r="A1415" i="52"/>
  <c r="A1416" i="52"/>
  <c r="A1417" i="52"/>
  <c r="A1418" i="52"/>
  <c r="A1419" i="52"/>
  <c r="A1420" i="52"/>
  <c r="A1421" i="52"/>
  <c r="A1422" i="52"/>
  <c r="A1423" i="52"/>
  <c r="A1424" i="52"/>
  <c r="A1425" i="52"/>
  <c r="A1426" i="52"/>
  <c r="A1427" i="52"/>
  <c r="A1428" i="52"/>
  <c r="A1429" i="52"/>
  <c r="A1430" i="52"/>
  <c r="A1431" i="52"/>
  <c r="A1432" i="52"/>
  <c r="A1433" i="52"/>
  <c r="A1434" i="52"/>
  <c r="A1435" i="52"/>
  <c r="A1436" i="52"/>
  <c r="A1437" i="52"/>
  <c r="A1438" i="52"/>
  <c r="A1439" i="52"/>
  <c r="A1440" i="52"/>
  <c r="A1441" i="52"/>
  <c r="A1442" i="52"/>
  <c r="A1443" i="52"/>
  <c r="A1444" i="52"/>
  <c r="A1445" i="52"/>
  <c r="A1446" i="52"/>
  <c r="A1447" i="52"/>
  <c r="A1448" i="52"/>
  <c r="A1449" i="52"/>
  <c r="A1450" i="52"/>
  <c r="A1451" i="52"/>
  <c r="A1452" i="52"/>
  <c r="A1453" i="52"/>
  <c r="A1454" i="52"/>
  <c r="A1455" i="52"/>
  <c r="A1456" i="52"/>
  <c r="A1457" i="52"/>
  <c r="A1458" i="52"/>
  <c r="A1459" i="52"/>
  <c r="A1460" i="52"/>
  <c r="A1461" i="52"/>
  <c r="A1462" i="52"/>
  <c r="A1463" i="52"/>
  <c r="A1464" i="52"/>
  <c r="A1465" i="52"/>
  <c r="A1466" i="52"/>
  <c r="A1467" i="52"/>
  <c r="A1468" i="52"/>
  <c r="A1469" i="52"/>
  <c r="A1470" i="52"/>
  <c r="A1471" i="52"/>
  <c r="A1472" i="52"/>
  <c r="A1473" i="52"/>
  <c r="A1474" i="52"/>
  <c r="A1475" i="52"/>
  <c r="A1476" i="52"/>
  <c r="A1477" i="52"/>
  <c r="A1478" i="52"/>
  <c r="A1479" i="52"/>
  <c r="A1480" i="52"/>
  <c r="A1481" i="52"/>
  <c r="A1482" i="52"/>
  <c r="A1483" i="52"/>
  <c r="A1484" i="52"/>
  <c r="A1485" i="52"/>
  <c r="A1486" i="52"/>
  <c r="A1487" i="52"/>
  <c r="A1488" i="52"/>
  <c r="A1489" i="52"/>
  <c r="A1490" i="52"/>
  <c r="A1491" i="52"/>
  <c r="A1492" i="52"/>
  <c r="A1493" i="52"/>
  <c r="A1494" i="52"/>
  <c r="A1495" i="52"/>
  <c r="A1496" i="52"/>
  <c r="A1497" i="52"/>
  <c r="A1498" i="52"/>
  <c r="A1499" i="52"/>
  <c r="A1500" i="52"/>
  <c r="A1501" i="52"/>
  <c r="A1502" i="52"/>
  <c r="A1503" i="52"/>
  <c r="A1504" i="52"/>
  <c r="A1505" i="52"/>
  <c r="A1506" i="52"/>
  <c r="A1507" i="52"/>
  <c r="A1508" i="52"/>
  <c r="A1509" i="52"/>
  <c r="A1510" i="52"/>
  <c r="A1511" i="52"/>
  <c r="A1512" i="52"/>
  <c r="A1513" i="52"/>
  <c r="A1514" i="52"/>
  <c r="A1515" i="52"/>
  <c r="A1516" i="52"/>
  <c r="A1517" i="52"/>
  <c r="A1518" i="52"/>
  <c r="A1519" i="52"/>
  <c r="A1520" i="52"/>
  <c r="A1521" i="52"/>
  <c r="A1522" i="52"/>
  <c r="A1523" i="52"/>
  <c r="A1524" i="52"/>
  <c r="A1525" i="52"/>
  <c r="A1526" i="52"/>
  <c r="A1527" i="52"/>
  <c r="A1528" i="52"/>
  <c r="A1529" i="52"/>
  <c r="A1530" i="52"/>
  <c r="A1531" i="52"/>
  <c r="A1532" i="52"/>
  <c r="A1533" i="52"/>
  <c r="A1534" i="52"/>
  <c r="A1535" i="52"/>
  <c r="A1536" i="52"/>
  <c r="A1537" i="52"/>
  <c r="A1538" i="52"/>
  <c r="A1539" i="52"/>
  <c r="A1540" i="52"/>
  <c r="A1541" i="52"/>
  <c r="A1542" i="52"/>
  <c r="A1543" i="52"/>
  <c r="A1544" i="52"/>
  <c r="A1545" i="52"/>
  <c r="A1546" i="52"/>
  <c r="A1547" i="52"/>
  <c r="A1548" i="52"/>
  <c r="A1549" i="52"/>
  <c r="A1550" i="52"/>
  <c r="A1551" i="52"/>
  <c r="A1552" i="52"/>
  <c r="A1553" i="52"/>
  <c r="A1554" i="52"/>
  <c r="A1555" i="52"/>
  <c r="A1556" i="52"/>
  <c r="A1557" i="52"/>
  <c r="A1558" i="52"/>
  <c r="A1559" i="52"/>
  <c r="A1560" i="52"/>
  <c r="A1561" i="52"/>
  <c r="A1562" i="52"/>
  <c r="A1563" i="52"/>
  <c r="A1564" i="52"/>
  <c r="A1565" i="52"/>
  <c r="A1566" i="52"/>
  <c r="A1567" i="52"/>
  <c r="A1568" i="52"/>
  <c r="A1569" i="52"/>
  <c r="A1570" i="52"/>
  <c r="A1571" i="52"/>
  <c r="A1572" i="52"/>
  <c r="A1573" i="52"/>
  <c r="A1574" i="52"/>
  <c r="A1575" i="52"/>
  <c r="A1576" i="52"/>
  <c r="A1577" i="52"/>
  <c r="A1578" i="52"/>
  <c r="A1579" i="52"/>
  <c r="A1580" i="52"/>
  <c r="A1581" i="52"/>
  <c r="A1582" i="52"/>
  <c r="A1583" i="52"/>
  <c r="A1584" i="52"/>
  <c r="A1585" i="52"/>
  <c r="A1586" i="52"/>
  <c r="A1587" i="52"/>
  <c r="A1588" i="52"/>
  <c r="A1589" i="52"/>
  <c r="A1590" i="52"/>
  <c r="A1591" i="52"/>
  <c r="A1592" i="52"/>
  <c r="A1593" i="52"/>
  <c r="A1594" i="52"/>
  <c r="A1595" i="52"/>
  <c r="A1596" i="52"/>
  <c r="A1597" i="52"/>
  <c r="A1598" i="52"/>
  <c r="A1599" i="52"/>
  <c r="A1600" i="52"/>
  <c r="A1601" i="52"/>
  <c r="A1602" i="52"/>
  <c r="A1603" i="52"/>
  <c r="A1604" i="52"/>
  <c r="A1605" i="52"/>
  <c r="A1606" i="52"/>
  <c r="A1607" i="52"/>
  <c r="A1608" i="52"/>
  <c r="A1609" i="52"/>
  <c r="A1610" i="52"/>
  <c r="A1611" i="52"/>
  <c r="A1612" i="52"/>
  <c r="A1613" i="52"/>
  <c r="A1614" i="52"/>
  <c r="A1615" i="52"/>
  <c r="A1616" i="52"/>
  <c r="A1617" i="52"/>
  <c r="A1618" i="52"/>
  <c r="A1619" i="52"/>
  <c r="A1620" i="52"/>
  <c r="A1621" i="52"/>
  <c r="A1622" i="52"/>
  <c r="A1623" i="52"/>
  <c r="A1624" i="52"/>
  <c r="A1625" i="52"/>
  <c r="A1626" i="52"/>
  <c r="A1627" i="52"/>
  <c r="A1628" i="52"/>
  <c r="A1629" i="52"/>
  <c r="A1630" i="52"/>
  <c r="A1631" i="52"/>
  <c r="A1632" i="52"/>
  <c r="A1633" i="52"/>
  <c r="A1634" i="52"/>
  <c r="A1635" i="52"/>
  <c r="A1636" i="52"/>
  <c r="A1637" i="52"/>
  <c r="A1638" i="52"/>
  <c r="A1639" i="52"/>
  <c r="A1640" i="52"/>
  <c r="A1641" i="52"/>
  <c r="A1642" i="52"/>
  <c r="A1643" i="52"/>
  <c r="A1644" i="52"/>
  <c r="A1645" i="52"/>
  <c r="A1646" i="52"/>
  <c r="A1647" i="52"/>
  <c r="A1648" i="52"/>
  <c r="A1649" i="52"/>
  <c r="A1650" i="52"/>
  <c r="A1651" i="52"/>
  <c r="A1652" i="52"/>
  <c r="A1653" i="52"/>
  <c r="A1654" i="52"/>
  <c r="A1655" i="52"/>
  <c r="A1656" i="52"/>
  <c r="A1657" i="52"/>
  <c r="A1658" i="52"/>
  <c r="A1659" i="52"/>
  <c r="A1660" i="52"/>
  <c r="A1661" i="52"/>
  <c r="A1662" i="52"/>
  <c r="A1663" i="52"/>
  <c r="A1664" i="52"/>
  <c r="A1665" i="52"/>
  <c r="A1666" i="52"/>
  <c r="A1667" i="52"/>
  <c r="A1668" i="52"/>
  <c r="A1669" i="52"/>
  <c r="A1670" i="52"/>
  <c r="A1671" i="52"/>
  <c r="A1672" i="52"/>
  <c r="A1673" i="52"/>
  <c r="A1674" i="52"/>
  <c r="A1675" i="52"/>
  <c r="A1676" i="52"/>
  <c r="A1677" i="52"/>
  <c r="A1678" i="52"/>
  <c r="A1679" i="52"/>
  <c r="A1680" i="52"/>
  <c r="A1681" i="52"/>
  <c r="A1682" i="52"/>
  <c r="A1683" i="52"/>
  <c r="A1684" i="52"/>
  <c r="A1685" i="52"/>
  <c r="A1686" i="52"/>
  <c r="A1687" i="52"/>
  <c r="A1688" i="52"/>
  <c r="A1689" i="52"/>
  <c r="A1690" i="52"/>
  <c r="A1691" i="52"/>
  <c r="A1692" i="52"/>
  <c r="A1693" i="52"/>
  <c r="A1694" i="52"/>
  <c r="A1695" i="52"/>
  <c r="A1696" i="52"/>
  <c r="A1697" i="52"/>
  <c r="A1698" i="52"/>
  <c r="A1699" i="52"/>
  <c r="A1700" i="52"/>
  <c r="A1701" i="52"/>
  <c r="A1702" i="52"/>
  <c r="A1703" i="52"/>
  <c r="A1704" i="52"/>
  <c r="A1705" i="52"/>
  <c r="A1706" i="52"/>
  <c r="A1707" i="52"/>
  <c r="A1708" i="52"/>
  <c r="A1709" i="52"/>
  <c r="A1710" i="52"/>
  <c r="A1711" i="52"/>
  <c r="A1712" i="52"/>
  <c r="A1713" i="52"/>
  <c r="A1714" i="52"/>
  <c r="A1715" i="52"/>
  <c r="A1716" i="52"/>
  <c r="A1717" i="52"/>
  <c r="A1718" i="52"/>
  <c r="A1719" i="52"/>
  <c r="A1720" i="52"/>
  <c r="A1721" i="52"/>
  <c r="A1722" i="52"/>
  <c r="A1723" i="52"/>
  <c r="A1724" i="52"/>
  <c r="A1725" i="52"/>
  <c r="A1726" i="52"/>
  <c r="A1727" i="52"/>
  <c r="A1728" i="52"/>
  <c r="A1729" i="52"/>
  <c r="A1730" i="52"/>
  <c r="A1731" i="52"/>
  <c r="A1732" i="52"/>
  <c r="A1733" i="52"/>
  <c r="A1734" i="52"/>
  <c r="A1735" i="52"/>
  <c r="A1736" i="52"/>
  <c r="A1737" i="52"/>
  <c r="A1738" i="52"/>
  <c r="A1739" i="52"/>
  <c r="A1740" i="52"/>
  <c r="A1741" i="52"/>
  <c r="A1742" i="52"/>
  <c r="A1743" i="52"/>
  <c r="A1744" i="52"/>
  <c r="A1745" i="52"/>
  <c r="A1746" i="52"/>
  <c r="A1747" i="52"/>
  <c r="A1748" i="52"/>
  <c r="A1749" i="52"/>
  <c r="A1750" i="52"/>
  <c r="A1751" i="52"/>
  <c r="A1752" i="52"/>
  <c r="A1753" i="52"/>
  <c r="A1754" i="52"/>
  <c r="A1755" i="52"/>
  <c r="A1756" i="52"/>
  <c r="A1757" i="52"/>
  <c r="A1758" i="52"/>
  <c r="A1759" i="52"/>
  <c r="A1760" i="52"/>
  <c r="A1761" i="52"/>
  <c r="A1762" i="52"/>
  <c r="A1763" i="52"/>
  <c r="A1764" i="52"/>
  <c r="A1765" i="52"/>
  <c r="A1766" i="52"/>
  <c r="A1767" i="52"/>
  <c r="A1768" i="52"/>
  <c r="A1769" i="52"/>
  <c r="A1770" i="52"/>
  <c r="A1771" i="52"/>
  <c r="A1772" i="52"/>
  <c r="A1773" i="52"/>
  <c r="A1774" i="52"/>
  <c r="A1775" i="52"/>
  <c r="A1776" i="52"/>
  <c r="A1777" i="52"/>
  <c r="A1778" i="52"/>
  <c r="A1779" i="52"/>
  <c r="A1780" i="52"/>
  <c r="A1781" i="52"/>
  <c r="A1782" i="52"/>
  <c r="A1783" i="52"/>
  <c r="A1784" i="52"/>
  <c r="A1785" i="52"/>
  <c r="A1786" i="52"/>
  <c r="A1787" i="52"/>
  <c r="A1788" i="52"/>
  <c r="A1789" i="52"/>
  <c r="A1790" i="52"/>
  <c r="A1791" i="52"/>
  <c r="A1792" i="52"/>
  <c r="A1793" i="52"/>
  <c r="A1794" i="52"/>
  <c r="A1795" i="52"/>
  <c r="A1796" i="52"/>
  <c r="A1797" i="52"/>
  <c r="A1798" i="52"/>
  <c r="A1799" i="52"/>
  <c r="A1800" i="52"/>
  <c r="A1801" i="52"/>
  <c r="A1802" i="52"/>
  <c r="A1803" i="52"/>
  <c r="A1804" i="52"/>
  <c r="A1805" i="52"/>
  <c r="A1806" i="52"/>
  <c r="A1807" i="52"/>
  <c r="A1808" i="52"/>
  <c r="A1809" i="52"/>
  <c r="A1810" i="52"/>
  <c r="A1811" i="52"/>
  <c r="A1812" i="52"/>
  <c r="A1813" i="52"/>
  <c r="A1814" i="52"/>
  <c r="A1815" i="52"/>
  <c r="A1816" i="52"/>
  <c r="A1817" i="52"/>
  <c r="A1818" i="52"/>
  <c r="A1819" i="52"/>
  <c r="A1820" i="52"/>
  <c r="A1821" i="52"/>
  <c r="A1822" i="52"/>
  <c r="A1823" i="52"/>
  <c r="A1824" i="52"/>
  <c r="A1825" i="52"/>
  <c r="A1826" i="52"/>
  <c r="A1827" i="52"/>
  <c r="A1828" i="52"/>
  <c r="A1829" i="52"/>
  <c r="A1830" i="52"/>
  <c r="A1831" i="52"/>
  <c r="A1832" i="52"/>
  <c r="A1833" i="52"/>
  <c r="A1834" i="52"/>
  <c r="A1835" i="52"/>
  <c r="A1836" i="52"/>
  <c r="A1837" i="52"/>
  <c r="A1838" i="52"/>
  <c r="A1839" i="52"/>
  <c r="A1840" i="52"/>
  <c r="A1841" i="52"/>
  <c r="A1842" i="52"/>
  <c r="A1843" i="52"/>
  <c r="A1844" i="52"/>
  <c r="A1845" i="52"/>
  <c r="A1846" i="52"/>
  <c r="A1847" i="52"/>
  <c r="A1848" i="52"/>
  <c r="A1849" i="52"/>
  <c r="A1850" i="52"/>
  <c r="A1851" i="52"/>
  <c r="A1852" i="52"/>
  <c r="A1853" i="52"/>
  <c r="A1854" i="52"/>
  <c r="A1855" i="52"/>
  <c r="A1856" i="52"/>
  <c r="A1857" i="52"/>
  <c r="A1858" i="52"/>
  <c r="A1859" i="52"/>
  <c r="A1860" i="52"/>
  <c r="A1861" i="52"/>
  <c r="A1862" i="52"/>
  <c r="A1863" i="52"/>
  <c r="A1864" i="52"/>
  <c r="A1865" i="52"/>
  <c r="A1866" i="52"/>
  <c r="A1867" i="52"/>
  <c r="A1868" i="52"/>
  <c r="A1869" i="52"/>
  <c r="A1870" i="52"/>
  <c r="A1871" i="52"/>
  <c r="A1872" i="52"/>
  <c r="A1873" i="52"/>
  <c r="A1874" i="52"/>
  <c r="A1875" i="52"/>
  <c r="A1876" i="52"/>
  <c r="A1877" i="52"/>
  <c r="A1878" i="52"/>
  <c r="A1879" i="52"/>
  <c r="A1880" i="52"/>
  <c r="A1881" i="52"/>
  <c r="A1882" i="52"/>
  <c r="A1883" i="52"/>
  <c r="A1884" i="52"/>
  <c r="A1885" i="52"/>
  <c r="A1886" i="52"/>
  <c r="A1887" i="52"/>
  <c r="A1888" i="52"/>
  <c r="A1889" i="52"/>
  <c r="A1890" i="52"/>
  <c r="A1891" i="52"/>
  <c r="A1892" i="52"/>
  <c r="A1893" i="52"/>
  <c r="A1894" i="52"/>
  <c r="A1895" i="52"/>
  <c r="A1896" i="52"/>
  <c r="A1897" i="52"/>
  <c r="A1898" i="52"/>
  <c r="A1899" i="52"/>
  <c r="A1900" i="52"/>
  <c r="A1901" i="52"/>
  <c r="A1902" i="52"/>
  <c r="A1903" i="52"/>
  <c r="A1904" i="52"/>
  <c r="A1905" i="52"/>
  <c r="A1906" i="52"/>
  <c r="A1907" i="52"/>
  <c r="A1908" i="52"/>
  <c r="A1909" i="52"/>
  <c r="A1910" i="52"/>
  <c r="A1911" i="52"/>
  <c r="A1912" i="52"/>
  <c r="A1913" i="52"/>
  <c r="A1914" i="52"/>
  <c r="A1915" i="52"/>
  <c r="A1916" i="52"/>
  <c r="A1917" i="52"/>
  <c r="A1918" i="52"/>
  <c r="A1919" i="52"/>
  <c r="A1920" i="52"/>
  <c r="A1921" i="52"/>
  <c r="A1922" i="52"/>
  <c r="A1923" i="52"/>
  <c r="A1924" i="52"/>
  <c r="A1925" i="52"/>
  <c r="A1926" i="52"/>
  <c r="A1927" i="52"/>
  <c r="A1928" i="52"/>
  <c r="A1929" i="52"/>
  <c r="A1930" i="52"/>
  <c r="A1931" i="52"/>
  <c r="A1932" i="52"/>
  <c r="A1933" i="52"/>
  <c r="A1934" i="52"/>
  <c r="A1935" i="52"/>
  <c r="A1936" i="52"/>
  <c r="A1937" i="52"/>
  <c r="A1938" i="52"/>
  <c r="A1939" i="52"/>
  <c r="A1940" i="52"/>
  <c r="A1941" i="52"/>
  <c r="A1942" i="52"/>
  <c r="A1943" i="52"/>
  <c r="A1944" i="52"/>
  <c r="A1945" i="52"/>
  <c r="A1946" i="52"/>
  <c r="A1947" i="52"/>
  <c r="A1948" i="52"/>
  <c r="A1949" i="52"/>
  <c r="A1950" i="52"/>
  <c r="A1951" i="52"/>
  <c r="A1952" i="52"/>
  <c r="A1953" i="52"/>
  <c r="A1954" i="52"/>
  <c r="A1955" i="52"/>
  <c r="A1956" i="52"/>
  <c r="A1957" i="52"/>
  <c r="A1958" i="52"/>
  <c r="A1959" i="52"/>
  <c r="A1960" i="52"/>
  <c r="A1961" i="52"/>
  <c r="A1962" i="52"/>
  <c r="A1963" i="52"/>
  <c r="A1964" i="52"/>
  <c r="A1965" i="52"/>
  <c r="A1966" i="52"/>
  <c r="A1967" i="52"/>
  <c r="A1968" i="52"/>
  <c r="A1969" i="52"/>
  <c r="A1970" i="52"/>
  <c r="A1971" i="52"/>
  <c r="A1972" i="52"/>
  <c r="A1973" i="52"/>
  <c r="A1974" i="52"/>
  <c r="A1975" i="52"/>
  <c r="A1976" i="52"/>
  <c r="A1977" i="52"/>
  <c r="A1978" i="52"/>
  <c r="A1979" i="52"/>
  <c r="A1980" i="52"/>
  <c r="A1981" i="52"/>
  <c r="A1982" i="52"/>
  <c r="A1983" i="52"/>
  <c r="A1984" i="52"/>
  <c r="A1985" i="52"/>
  <c r="A1986" i="52"/>
  <c r="A1987" i="52"/>
  <c r="A1988" i="52"/>
  <c r="A1989" i="52"/>
  <c r="A1990" i="52"/>
  <c r="A1991" i="52"/>
  <c r="A1992" i="52"/>
  <c r="A1993" i="52"/>
  <c r="A1994" i="52"/>
  <c r="A1995" i="52"/>
  <c r="A1996" i="52"/>
  <c r="A1997" i="52"/>
  <c r="A1998" i="52"/>
  <c r="A1999" i="52"/>
  <c r="A2000" i="52"/>
  <c r="A2001" i="52"/>
  <c r="A2002" i="52"/>
  <c r="A2003" i="52"/>
  <c r="A2004" i="52"/>
  <c r="A2005" i="52"/>
  <c r="A2006" i="52"/>
  <c r="A2007" i="52"/>
  <c r="A2008" i="52"/>
  <c r="A2009" i="52"/>
  <c r="A2010" i="52"/>
  <c r="A2011" i="52"/>
  <c r="A2012" i="52"/>
  <c r="A2013" i="52"/>
  <c r="A2014" i="52"/>
  <c r="A2015" i="52"/>
  <c r="A2016" i="52"/>
  <c r="A2017" i="52"/>
  <c r="A2018" i="52"/>
  <c r="A2019" i="52"/>
  <c r="A2020" i="52"/>
  <c r="A2021" i="52"/>
  <c r="A2022" i="52"/>
  <c r="A2023" i="52"/>
  <c r="A2024" i="52"/>
  <c r="A2025" i="52"/>
  <c r="A2026" i="52"/>
  <c r="A2027" i="52"/>
  <c r="A2028" i="52"/>
  <c r="A2029" i="52"/>
  <c r="A2030" i="52"/>
  <c r="A2031" i="52"/>
  <c r="A2032" i="52"/>
  <c r="A2033" i="52"/>
  <c r="A2034" i="52"/>
  <c r="A2035" i="52"/>
  <c r="A2036" i="52"/>
  <c r="A2037" i="52"/>
  <c r="A2038" i="52"/>
  <c r="A2039" i="52"/>
  <c r="A2040" i="52"/>
  <c r="A2041" i="52"/>
  <c r="A2042" i="52"/>
  <c r="A2043" i="52"/>
  <c r="A2044" i="52"/>
  <c r="A2045" i="52"/>
  <c r="A2046" i="52"/>
  <c r="A2047" i="52"/>
  <c r="A2048" i="52"/>
  <c r="A2049" i="52"/>
  <c r="A2050" i="52"/>
  <c r="A2051" i="52"/>
  <c r="A2052" i="52"/>
  <c r="A2053" i="52"/>
  <c r="A2054" i="52"/>
  <c r="A2055" i="52"/>
  <c r="A2056" i="52"/>
  <c r="A2057" i="52"/>
  <c r="A2058" i="52"/>
  <c r="A2059" i="52"/>
  <c r="A2060" i="52"/>
  <c r="A2061" i="52"/>
  <c r="A2062" i="52"/>
  <c r="A2063" i="52"/>
  <c r="A2064" i="52"/>
  <c r="A2065" i="52"/>
  <c r="A2066" i="52"/>
  <c r="A2067" i="52"/>
  <c r="A2068" i="52"/>
  <c r="A2069" i="52"/>
  <c r="A2070" i="52"/>
  <c r="A2071" i="52"/>
  <c r="A2072" i="52"/>
  <c r="A2073" i="52"/>
  <c r="A2074" i="52"/>
  <c r="A2075" i="52"/>
  <c r="A2076" i="52"/>
  <c r="A2077" i="52"/>
  <c r="A2078" i="52"/>
  <c r="A2079" i="52"/>
  <c r="A2080" i="52"/>
  <c r="A2081" i="52"/>
  <c r="A2082" i="52"/>
  <c r="A2083" i="52"/>
  <c r="A2084" i="52"/>
  <c r="A2085" i="52"/>
  <c r="A2086" i="52"/>
  <c r="A2087" i="52"/>
  <c r="A2088" i="52"/>
  <c r="A2089" i="52"/>
  <c r="A2090" i="52"/>
  <c r="A2091" i="52"/>
  <c r="A2092" i="52"/>
  <c r="A2093" i="52"/>
  <c r="A2094" i="52"/>
  <c r="A2095" i="52"/>
  <c r="A2096" i="52"/>
  <c r="A2097" i="52"/>
  <c r="A2098" i="52"/>
  <c r="A2099" i="52"/>
  <c r="A2100" i="52"/>
  <c r="A2101" i="52"/>
  <c r="A2102" i="52"/>
  <c r="A2103" i="52"/>
  <c r="A2104" i="52"/>
  <c r="A2105" i="52"/>
  <c r="A2106" i="52"/>
  <c r="A2107" i="52"/>
  <c r="A2108" i="52"/>
  <c r="A2109" i="52"/>
  <c r="A2110" i="52"/>
  <c r="A2111" i="52"/>
  <c r="A2112" i="52"/>
  <c r="A2113" i="52"/>
  <c r="A2114" i="52"/>
  <c r="A2115" i="52"/>
  <c r="A2116" i="52"/>
  <c r="A2117" i="52"/>
  <c r="A2118" i="52"/>
  <c r="A2119" i="52"/>
  <c r="A2120" i="52"/>
  <c r="A2121" i="52"/>
  <c r="A2122" i="52"/>
  <c r="A2123" i="52"/>
  <c r="A2124" i="52"/>
  <c r="A2125" i="52"/>
  <c r="A2126" i="52"/>
  <c r="A2127" i="52"/>
  <c r="A2128" i="52"/>
  <c r="A2129" i="52"/>
  <c r="A2130" i="52"/>
  <c r="A2131" i="52"/>
  <c r="A2132" i="52"/>
  <c r="A2133" i="52"/>
  <c r="A2134" i="52"/>
  <c r="A2135" i="52"/>
  <c r="A2136" i="52"/>
  <c r="A2137" i="52"/>
  <c r="A2138" i="52"/>
  <c r="A2139" i="52"/>
  <c r="A2140" i="52"/>
  <c r="A2141" i="52"/>
  <c r="A2142" i="52"/>
  <c r="A2143" i="52"/>
  <c r="A2144" i="52"/>
  <c r="A2145" i="52"/>
  <c r="A2146" i="52"/>
  <c r="A2147" i="52"/>
  <c r="A2148" i="52"/>
  <c r="A2149" i="52"/>
  <c r="A2150" i="52"/>
  <c r="A2151" i="52"/>
  <c r="A2152" i="52"/>
  <c r="A2153" i="52"/>
  <c r="A2154" i="52"/>
  <c r="A2155" i="52"/>
  <c r="A2156" i="52"/>
  <c r="A2157" i="52"/>
  <c r="A2158" i="52"/>
  <c r="A2159" i="52"/>
  <c r="A2160" i="52"/>
  <c r="A2161" i="52"/>
  <c r="A2162" i="52"/>
  <c r="A2163" i="52"/>
  <c r="A2164" i="52"/>
  <c r="A2165" i="52"/>
  <c r="A2166" i="52"/>
  <c r="A2167" i="52"/>
  <c r="A2168" i="52"/>
  <c r="A2169" i="52"/>
  <c r="A2170" i="52"/>
  <c r="A2171" i="52"/>
  <c r="A2172" i="52"/>
  <c r="A2173" i="52"/>
  <c r="A2174" i="52"/>
  <c r="A2175" i="52"/>
  <c r="A2176" i="52"/>
  <c r="A2177" i="52"/>
  <c r="A2178" i="52"/>
  <c r="A2179" i="52"/>
  <c r="A2180" i="52"/>
  <c r="A2181" i="52"/>
  <c r="A2182" i="52"/>
  <c r="A2183" i="52"/>
  <c r="A2184" i="52"/>
  <c r="A2185" i="52"/>
  <c r="A2186" i="52"/>
  <c r="A2187" i="52"/>
  <c r="A2188" i="52"/>
  <c r="A2189" i="52"/>
  <c r="A2190" i="52"/>
  <c r="A2191" i="52"/>
  <c r="A2192" i="52"/>
  <c r="A2193" i="52"/>
  <c r="A2194" i="52"/>
  <c r="A2195" i="52"/>
  <c r="A2196" i="52"/>
  <c r="A2197" i="52"/>
  <c r="A2198" i="52"/>
  <c r="A2199" i="52"/>
  <c r="A2200" i="52"/>
  <c r="A2201" i="52"/>
  <c r="A2202" i="52"/>
  <c r="A2203" i="52"/>
  <c r="A2204" i="52"/>
  <c r="A2205" i="52"/>
  <c r="A2206" i="52"/>
  <c r="A2207" i="52"/>
  <c r="A2208" i="52"/>
  <c r="A2209" i="52"/>
  <c r="A2210" i="52"/>
  <c r="A2211" i="52"/>
  <c r="A2212" i="52"/>
  <c r="A2213" i="52"/>
  <c r="A2214" i="52"/>
  <c r="A2215" i="52"/>
  <c r="A2216" i="52"/>
  <c r="A2217" i="52"/>
  <c r="A2218" i="52"/>
  <c r="A2219" i="52"/>
  <c r="A2220" i="52"/>
  <c r="A2221" i="52"/>
  <c r="A2222" i="52"/>
  <c r="A2223" i="52"/>
  <c r="A2224" i="52"/>
  <c r="A2225" i="52"/>
  <c r="A2226" i="52"/>
  <c r="A2227" i="52"/>
  <c r="A2228" i="52"/>
  <c r="A2229" i="52"/>
  <c r="A2230" i="52"/>
  <c r="A2231" i="52"/>
  <c r="A2232" i="52"/>
  <c r="A2233" i="52"/>
  <c r="A2234" i="52"/>
  <c r="A2235" i="52"/>
  <c r="A2236" i="52"/>
  <c r="A2237" i="52"/>
  <c r="A2238" i="52"/>
  <c r="A2239" i="52"/>
  <c r="A2240" i="52"/>
  <c r="A2241" i="52"/>
  <c r="A2242" i="52"/>
  <c r="A2243" i="52"/>
  <c r="A2244" i="52"/>
  <c r="A2245" i="52"/>
  <c r="A2246" i="52"/>
  <c r="A2247" i="52"/>
  <c r="A2248" i="52"/>
  <c r="A2249" i="52"/>
  <c r="A2250" i="52"/>
  <c r="A2251" i="52"/>
  <c r="A2252" i="52"/>
  <c r="A2253" i="52"/>
  <c r="A2254" i="52"/>
  <c r="A2255" i="52"/>
  <c r="A2256" i="52"/>
  <c r="A2257" i="52"/>
  <c r="A2258" i="52"/>
  <c r="A2259" i="52"/>
  <c r="A2260" i="52"/>
  <c r="A2261" i="52"/>
  <c r="A2262" i="52"/>
  <c r="A2263" i="52"/>
  <c r="A2264" i="52"/>
  <c r="A2265" i="52"/>
  <c r="A2266" i="52"/>
  <c r="A2267" i="52"/>
  <c r="A2268" i="52"/>
  <c r="A2269" i="52"/>
  <c r="A2270" i="52"/>
  <c r="A2271" i="52"/>
  <c r="A2272" i="52"/>
  <c r="A2273" i="52"/>
  <c r="A2274" i="52"/>
  <c r="A2275" i="52"/>
  <c r="A2276" i="52"/>
  <c r="A2277" i="52"/>
  <c r="A2278" i="52"/>
  <c r="A2279" i="52"/>
  <c r="A2280" i="52"/>
  <c r="A2281" i="52"/>
  <c r="A2282" i="52"/>
  <c r="A2283" i="52"/>
  <c r="A2284" i="52"/>
  <c r="A2285" i="52"/>
  <c r="A2286" i="52"/>
  <c r="A2287" i="52"/>
  <c r="A2288" i="52"/>
  <c r="A2289" i="52"/>
  <c r="A2290" i="52"/>
  <c r="A2291" i="52"/>
  <c r="A2292" i="52"/>
  <c r="A2293" i="52"/>
  <c r="A2294" i="52"/>
  <c r="A2295" i="52"/>
  <c r="A2296" i="52"/>
  <c r="A2297" i="52"/>
  <c r="A2298" i="52"/>
  <c r="A2299" i="52"/>
  <c r="A2300" i="52"/>
  <c r="A2301" i="52"/>
  <c r="A2302" i="52"/>
  <c r="A2303" i="52"/>
  <c r="A2304" i="52"/>
  <c r="A2305" i="52"/>
  <c r="A2306" i="52"/>
  <c r="A2307" i="52"/>
  <c r="A2308" i="52"/>
  <c r="A2309" i="52"/>
  <c r="A2310" i="52"/>
  <c r="A2311" i="52"/>
  <c r="A2312" i="52"/>
  <c r="A2313" i="52"/>
  <c r="A2314" i="52"/>
  <c r="A2315" i="52"/>
  <c r="A2316" i="52"/>
  <c r="A2317" i="52"/>
  <c r="A2318" i="52"/>
  <c r="A2319" i="52"/>
  <c r="A2320" i="52"/>
  <c r="A2321" i="52"/>
  <c r="A2322" i="52"/>
  <c r="A2323" i="52"/>
  <c r="A2324" i="52"/>
  <c r="A2325" i="52"/>
  <c r="A2326" i="52"/>
  <c r="A2327" i="52"/>
  <c r="A2328" i="52"/>
  <c r="A2329" i="52"/>
  <c r="A2330" i="52"/>
  <c r="A2331" i="52"/>
  <c r="A2332" i="52"/>
  <c r="A2333" i="52"/>
  <c r="A2334" i="52"/>
  <c r="A2335" i="52"/>
  <c r="A2336" i="52"/>
  <c r="A2337" i="52"/>
  <c r="A2338" i="52"/>
  <c r="A2339" i="52"/>
  <c r="A2340" i="52"/>
  <c r="A2341" i="52"/>
  <c r="A2342" i="52"/>
  <c r="A2343" i="52"/>
  <c r="A2344" i="52"/>
  <c r="A2345" i="52"/>
  <c r="A2346" i="52"/>
  <c r="A2347" i="52"/>
  <c r="A2348" i="52"/>
  <c r="A2349" i="52"/>
  <c r="A2350" i="52"/>
  <c r="A2351" i="52"/>
  <c r="A2352" i="52"/>
  <c r="A2353" i="52"/>
  <c r="A2354" i="52"/>
  <c r="A2355" i="52"/>
  <c r="A2356" i="52"/>
  <c r="A2357" i="52"/>
  <c r="A2358" i="52"/>
  <c r="A2359" i="52"/>
  <c r="A2360" i="52"/>
  <c r="A2361" i="52"/>
  <c r="A2362" i="52"/>
  <c r="A2363" i="52"/>
  <c r="A2364" i="52"/>
  <c r="A2365" i="52"/>
  <c r="A2366" i="52"/>
  <c r="A2367" i="52"/>
  <c r="A2368" i="52"/>
  <c r="A2369" i="52"/>
  <c r="A2370" i="52"/>
  <c r="A2371" i="52"/>
  <c r="A2372" i="52"/>
  <c r="A2373" i="52"/>
  <c r="A2374" i="52"/>
  <c r="A2375" i="52"/>
  <c r="A2376" i="52"/>
  <c r="A2377" i="52"/>
  <c r="A2378" i="52"/>
  <c r="A2379" i="52"/>
  <c r="A2380" i="52"/>
  <c r="A2381" i="52"/>
  <c r="A2382" i="52"/>
  <c r="A2383" i="52"/>
  <c r="A2384" i="52"/>
  <c r="A2385" i="52"/>
  <c r="A2386" i="52"/>
  <c r="A2387" i="52"/>
  <c r="A2388" i="52"/>
  <c r="A2389" i="52"/>
  <c r="A2390" i="52"/>
  <c r="A2391" i="52"/>
  <c r="A2392" i="52"/>
  <c r="A2393" i="52"/>
  <c r="A2394" i="52"/>
  <c r="A2395" i="52"/>
  <c r="A2396" i="52"/>
  <c r="A2397" i="52"/>
  <c r="A2398" i="52"/>
  <c r="A2399" i="52"/>
  <c r="A2400" i="52"/>
  <c r="A2401" i="52"/>
  <c r="A2402" i="52"/>
  <c r="A2403" i="52"/>
  <c r="A2404" i="52"/>
  <c r="A2405" i="52"/>
  <c r="A2406" i="52"/>
  <c r="A2407" i="52"/>
  <c r="A2408" i="52"/>
  <c r="A2409" i="52"/>
  <c r="A2410" i="52"/>
  <c r="A2411" i="52"/>
  <c r="A2412" i="52"/>
  <c r="A2413" i="52"/>
  <c r="A2414" i="52"/>
  <c r="A2415" i="52"/>
  <c r="A2416" i="52"/>
  <c r="A2417" i="52"/>
  <c r="A2418" i="52"/>
  <c r="A2419" i="52"/>
  <c r="A2420" i="52"/>
  <c r="A2421" i="52"/>
  <c r="A2422" i="52"/>
  <c r="A2423" i="52"/>
  <c r="A2424" i="52"/>
  <c r="A2425" i="52"/>
  <c r="A2426" i="52"/>
  <c r="A2427" i="52"/>
  <c r="A2428" i="52"/>
  <c r="A2429" i="52"/>
  <c r="A2430" i="52"/>
  <c r="A2431" i="52"/>
  <c r="A2432" i="52"/>
  <c r="A2433" i="52"/>
  <c r="A2434" i="52"/>
  <c r="A2435" i="52"/>
  <c r="A2436" i="52"/>
  <c r="A2437" i="52"/>
  <c r="A2438" i="52"/>
  <c r="A2439" i="52"/>
  <c r="A2440" i="52"/>
  <c r="A2441" i="52"/>
  <c r="A2442" i="52"/>
  <c r="A2443" i="52"/>
  <c r="A2444" i="52"/>
  <c r="A2445" i="52"/>
  <c r="A2446" i="52"/>
  <c r="A2447" i="52"/>
  <c r="A2448" i="52"/>
  <c r="A2449" i="52"/>
  <c r="A2450" i="52"/>
  <c r="A2451" i="52"/>
  <c r="A2452" i="52"/>
  <c r="A2453" i="52"/>
  <c r="A2454" i="52"/>
  <c r="A2455" i="52"/>
  <c r="A2456" i="52"/>
  <c r="A2457" i="52"/>
  <c r="A2458" i="52"/>
  <c r="A2459" i="52"/>
  <c r="A2460" i="52"/>
  <c r="A2461" i="52"/>
  <c r="A2462" i="52"/>
  <c r="A2463" i="52"/>
  <c r="A2464" i="52"/>
  <c r="A2465" i="52"/>
  <c r="A2466" i="52"/>
  <c r="A2467" i="52"/>
  <c r="A2468" i="52"/>
  <c r="A2469" i="52"/>
  <c r="A2470" i="52"/>
  <c r="A2471" i="52"/>
  <c r="A2472" i="52"/>
  <c r="A2473" i="52"/>
  <c r="A2474" i="52"/>
  <c r="A2475" i="52"/>
  <c r="A2476" i="52"/>
  <c r="A2477" i="52"/>
  <c r="A2478" i="52"/>
  <c r="A2479" i="52"/>
  <c r="A2480" i="52"/>
  <c r="A2481" i="52"/>
  <c r="A2482" i="52"/>
  <c r="A2483" i="52"/>
  <c r="A2484" i="52"/>
  <c r="A2485" i="52"/>
  <c r="A2486" i="52"/>
  <c r="A2487" i="52"/>
  <c r="A2488" i="52"/>
  <c r="A2489" i="52"/>
  <c r="A2490" i="52"/>
  <c r="A2491" i="52"/>
  <c r="A2492" i="52"/>
  <c r="A2493" i="52"/>
  <c r="A2494" i="52"/>
  <c r="A2495" i="52"/>
  <c r="A2496" i="52"/>
  <c r="A2497" i="52"/>
  <c r="A2498" i="52"/>
  <c r="A2499" i="52"/>
  <c r="A2500" i="52"/>
  <c r="A2501" i="52"/>
  <c r="A2502" i="52"/>
  <c r="A2503" i="52"/>
  <c r="A2504" i="52"/>
  <c r="A2505" i="52"/>
  <c r="A2506" i="52"/>
  <c r="A2507" i="52"/>
  <c r="A2508" i="52"/>
  <c r="A2509" i="52"/>
  <c r="A2510" i="52"/>
  <c r="A2511" i="52"/>
  <c r="A2512" i="52"/>
  <c r="A2513" i="52"/>
  <c r="A2514" i="52"/>
  <c r="A2515" i="52"/>
  <c r="A2516" i="52"/>
  <c r="A2517" i="52"/>
  <c r="A2518" i="52"/>
  <c r="A2519" i="52"/>
  <c r="A2520" i="52"/>
  <c r="A2521" i="52"/>
  <c r="A2522" i="52"/>
  <c r="A2523" i="52"/>
  <c r="A2524" i="52"/>
  <c r="A2525" i="52"/>
  <c r="A2526" i="52"/>
  <c r="A2527" i="52"/>
  <c r="A2528" i="52"/>
  <c r="A2529" i="52"/>
  <c r="A2530" i="52"/>
  <c r="A2531" i="52"/>
  <c r="A2532" i="52"/>
  <c r="A2533" i="52"/>
  <c r="A2534" i="52"/>
  <c r="A2535" i="52"/>
  <c r="A2536" i="52"/>
  <c r="A2537" i="52"/>
  <c r="A2538" i="52"/>
  <c r="A2539" i="52"/>
  <c r="A2540" i="52"/>
  <c r="A2541" i="52"/>
  <c r="A2542" i="52"/>
  <c r="A2543" i="52"/>
  <c r="A2544" i="52"/>
  <c r="A2545" i="52"/>
  <c r="A2546" i="52"/>
  <c r="A2547" i="52"/>
  <c r="A2548" i="52"/>
  <c r="A2549" i="52"/>
  <c r="A2550" i="52"/>
  <c r="A2551" i="52"/>
  <c r="A2552" i="52"/>
  <c r="A2553" i="52"/>
  <c r="A2554" i="52"/>
  <c r="A2555" i="52"/>
  <c r="A2556" i="52"/>
  <c r="A2557" i="52"/>
  <c r="A2558" i="52"/>
  <c r="A2559" i="52"/>
  <c r="A2560" i="52"/>
  <c r="A2561" i="52"/>
  <c r="A2562" i="52"/>
  <c r="A2563" i="52"/>
  <c r="A2564" i="52"/>
  <c r="A2565" i="52"/>
  <c r="A2566" i="52"/>
  <c r="A2567" i="52"/>
  <c r="A2568" i="52"/>
  <c r="A2569" i="52"/>
  <c r="A2570" i="52"/>
  <c r="A2571" i="52"/>
  <c r="A2572" i="52"/>
  <c r="A2573" i="52"/>
  <c r="A2574" i="52"/>
  <c r="A2575" i="52"/>
  <c r="A2576" i="52"/>
  <c r="A2577" i="52"/>
  <c r="A2578" i="52"/>
  <c r="A2579" i="52"/>
  <c r="A2580" i="52"/>
  <c r="A2581" i="52"/>
  <c r="A2582" i="52"/>
  <c r="A2583" i="52"/>
  <c r="A2584" i="52"/>
  <c r="A2585" i="52"/>
  <c r="A2586" i="52"/>
  <c r="A2587" i="52"/>
  <c r="A2588" i="52"/>
  <c r="A2589" i="52"/>
  <c r="A2590" i="52"/>
  <c r="A2591" i="52"/>
  <c r="A2592" i="52"/>
  <c r="A2593" i="52"/>
  <c r="A2594" i="52"/>
  <c r="A2595" i="52"/>
  <c r="A2596" i="52"/>
  <c r="A2597" i="52"/>
  <c r="A2598" i="52"/>
  <c r="A2599" i="52"/>
  <c r="A2600" i="52"/>
  <c r="A2601" i="52"/>
  <c r="A2602" i="52"/>
  <c r="A2603" i="52"/>
  <c r="A2604" i="52"/>
  <c r="A2605" i="52"/>
  <c r="A2606" i="52"/>
  <c r="A2607" i="52"/>
  <c r="A2608" i="52"/>
  <c r="A2609" i="52"/>
  <c r="A2610" i="52"/>
  <c r="A2611" i="52"/>
  <c r="A2612" i="52"/>
  <c r="A2613" i="52"/>
  <c r="A2614" i="52"/>
  <c r="A2615" i="52"/>
  <c r="A2616" i="52"/>
  <c r="A2617" i="52"/>
  <c r="A2618" i="52"/>
  <c r="A2619" i="52"/>
  <c r="A2620" i="52"/>
  <c r="A2621" i="52"/>
  <c r="A2622" i="52"/>
  <c r="A2623" i="52"/>
  <c r="A2624" i="52"/>
  <c r="A2625" i="52"/>
  <c r="A2626" i="52"/>
  <c r="A2627" i="52"/>
  <c r="A2628" i="52"/>
  <c r="A2629" i="52"/>
  <c r="A2630" i="52"/>
  <c r="A2631" i="52"/>
  <c r="A2632" i="52"/>
  <c r="A2633" i="52"/>
  <c r="A2634" i="52"/>
  <c r="A2635" i="52"/>
  <c r="A2636" i="52"/>
  <c r="A2637" i="52"/>
  <c r="A2638" i="52"/>
  <c r="A2639" i="52"/>
  <c r="A2640" i="52"/>
  <c r="A2641" i="52"/>
  <c r="A2642" i="52"/>
  <c r="A2643" i="52"/>
  <c r="A2644" i="52"/>
  <c r="A2645" i="52"/>
  <c r="A2646" i="52"/>
  <c r="A2647" i="52"/>
  <c r="A2648" i="52"/>
  <c r="A2649" i="52"/>
  <c r="A2650" i="52"/>
  <c r="A2651" i="52"/>
  <c r="A2652" i="52"/>
  <c r="A2653" i="52"/>
  <c r="A2654" i="52"/>
  <c r="A2655" i="52"/>
  <c r="A2656" i="52"/>
  <c r="A2657" i="52"/>
  <c r="A2658" i="52"/>
  <c r="A2659" i="52"/>
  <c r="A2660" i="52"/>
  <c r="A2661" i="52"/>
  <c r="A2662" i="52"/>
  <c r="A2663" i="52"/>
  <c r="A2664" i="52"/>
  <c r="A2665" i="52"/>
  <c r="A2666" i="52"/>
  <c r="A2667" i="52"/>
  <c r="A2668" i="52"/>
  <c r="A2669" i="52"/>
  <c r="A2670" i="52"/>
  <c r="A2671" i="52"/>
  <c r="A2672" i="52"/>
  <c r="A2673" i="52"/>
  <c r="A2674" i="52"/>
  <c r="A2675" i="52"/>
  <c r="A2676" i="52"/>
  <c r="A2677" i="52"/>
  <c r="A2678" i="52"/>
  <c r="A2679" i="52"/>
  <c r="A2680" i="52"/>
  <c r="A2681" i="52"/>
  <c r="A2682" i="52"/>
  <c r="A2683" i="52"/>
  <c r="A2684" i="52"/>
  <c r="A2685" i="52"/>
  <c r="A2686" i="52"/>
  <c r="A2687" i="52"/>
  <c r="A2688" i="52"/>
  <c r="A2689" i="52"/>
  <c r="A2690" i="52"/>
  <c r="A2691" i="52"/>
  <c r="A2692" i="52"/>
  <c r="A2693" i="52"/>
  <c r="A2694" i="52"/>
  <c r="A2695" i="52"/>
  <c r="A2696" i="52"/>
  <c r="A2697" i="52"/>
  <c r="A2698" i="52"/>
  <c r="A2699" i="52"/>
  <c r="A2700" i="52"/>
  <c r="A2701" i="52"/>
  <c r="A2702" i="52"/>
  <c r="A2703" i="52"/>
  <c r="A2704" i="52"/>
  <c r="A2705" i="52"/>
  <c r="A2706" i="52"/>
  <c r="A2707" i="52"/>
  <c r="A2708" i="52"/>
  <c r="A2709" i="52"/>
  <c r="A2710" i="52"/>
  <c r="A2711" i="52"/>
  <c r="A2712" i="52"/>
  <c r="A2713" i="52"/>
  <c r="A2714" i="52"/>
  <c r="A2715" i="52"/>
  <c r="A2716" i="52"/>
  <c r="A2717" i="52"/>
  <c r="A2718" i="52"/>
  <c r="A2719" i="52"/>
  <c r="A2720" i="52"/>
  <c r="A2721" i="52"/>
  <c r="A2722" i="52"/>
  <c r="A2723" i="52"/>
  <c r="A2724" i="52"/>
  <c r="A2725" i="52"/>
  <c r="A2726" i="52"/>
  <c r="A2727" i="52"/>
  <c r="A2728" i="52"/>
  <c r="A2729" i="52"/>
  <c r="A2730" i="52"/>
  <c r="A2731" i="52"/>
  <c r="A2732" i="52"/>
  <c r="A2733" i="52"/>
  <c r="A2734" i="52"/>
  <c r="A2735" i="52"/>
  <c r="A2736" i="52"/>
  <c r="A2737" i="52"/>
  <c r="A2738" i="52"/>
  <c r="A2739" i="52"/>
  <c r="A2740" i="52"/>
  <c r="A2741" i="52"/>
  <c r="A2742" i="52"/>
  <c r="A2743" i="52"/>
  <c r="A2744" i="52"/>
  <c r="A2745" i="52"/>
  <c r="A2746" i="52"/>
  <c r="A2747" i="52"/>
  <c r="A2748" i="52"/>
  <c r="A2749" i="52"/>
  <c r="A2750" i="52"/>
  <c r="A2751" i="52"/>
  <c r="A2752" i="52"/>
  <c r="A2753" i="52"/>
  <c r="A2754" i="52"/>
  <c r="A2755" i="52"/>
  <c r="A2756" i="52"/>
  <c r="A2757" i="52"/>
  <c r="A2758" i="52"/>
  <c r="A2759" i="52"/>
  <c r="A2760" i="52"/>
  <c r="A2761" i="52"/>
  <c r="A2762" i="52"/>
  <c r="A2763" i="52"/>
  <c r="A2764" i="52"/>
  <c r="A2765" i="52"/>
  <c r="A2766" i="52"/>
  <c r="A2767" i="52"/>
  <c r="A2768" i="52"/>
  <c r="A2769" i="52"/>
  <c r="A2770" i="52"/>
  <c r="A2771" i="52"/>
  <c r="A2772" i="52"/>
  <c r="A2773" i="52"/>
  <c r="A2774" i="52"/>
  <c r="A2775" i="52"/>
  <c r="A2776" i="52"/>
  <c r="A2777" i="52"/>
  <c r="A2778" i="52"/>
  <c r="A2779" i="52"/>
  <c r="A2780" i="52"/>
  <c r="A2781" i="52"/>
  <c r="A2782" i="52"/>
  <c r="A2783" i="52"/>
  <c r="A2784" i="52"/>
  <c r="A2785" i="52"/>
  <c r="A2786" i="52"/>
  <c r="A2787" i="52"/>
  <c r="A2788" i="52"/>
  <c r="A2789" i="52"/>
  <c r="A2790" i="52"/>
  <c r="A2791" i="52"/>
  <c r="A2792" i="52"/>
  <c r="A2793" i="52"/>
  <c r="A2794" i="52"/>
  <c r="A2795" i="52"/>
  <c r="A2796" i="52"/>
  <c r="A2797" i="52"/>
  <c r="A2798" i="52"/>
  <c r="A2799" i="52"/>
  <c r="A2800" i="52"/>
  <c r="A2801" i="52"/>
  <c r="A2802" i="52"/>
  <c r="A2803" i="52"/>
  <c r="A2804" i="52"/>
  <c r="A2805" i="52"/>
  <c r="A2806" i="52"/>
  <c r="A2807" i="52"/>
  <c r="A2808" i="52"/>
  <c r="A2809" i="52"/>
  <c r="A2810" i="52"/>
  <c r="A2811" i="52"/>
  <c r="A2812" i="52"/>
  <c r="A2813" i="52"/>
  <c r="A2814" i="52"/>
  <c r="A2815" i="52"/>
  <c r="A2816" i="52"/>
  <c r="A2817" i="52"/>
  <c r="A2818" i="52"/>
  <c r="A2819" i="52"/>
  <c r="A2820" i="52"/>
  <c r="A2821" i="52"/>
  <c r="A2822" i="52"/>
  <c r="A2823" i="52"/>
  <c r="A2824" i="52"/>
  <c r="A2825" i="52"/>
  <c r="A2826" i="52"/>
  <c r="A2827" i="52"/>
  <c r="A2828" i="52"/>
  <c r="A2829" i="52"/>
  <c r="A2830" i="52"/>
  <c r="A2831" i="52"/>
  <c r="A2832" i="52"/>
  <c r="A2833" i="52"/>
  <c r="A2834" i="52"/>
  <c r="A2835" i="52"/>
  <c r="A2836" i="52"/>
  <c r="A2837" i="52"/>
  <c r="A2838" i="52"/>
  <c r="A2839" i="52"/>
  <c r="A2840" i="52"/>
  <c r="A2841" i="52"/>
  <c r="A2842" i="52"/>
  <c r="A2843" i="52"/>
  <c r="A2844" i="52"/>
  <c r="A2845" i="52"/>
  <c r="A2846" i="52"/>
  <c r="A2847" i="52"/>
  <c r="A2848" i="52"/>
  <c r="A2849" i="52"/>
  <c r="A2850" i="52"/>
  <c r="A2851" i="52"/>
  <c r="A2852" i="52"/>
  <c r="A2853" i="52"/>
  <c r="A2854" i="52"/>
  <c r="A2855" i="52"/>
  <c r="A2856" i="52"/>
  <c r="A2857" i="52"/>
  <c r="A2858" i="52"/>
  <c r="A2859" i="52"/>
  <c r="A2860" i="52"/>
  <c r="A2861" i="52"/>
  <c r="A2862" i="52"/>
  <c r="A2863" i="52"/>
  <c r="A2864" i="52"/>
  <c r="A2865" i="52"/>
  <c r="A2866" i="52"/>
  <c r="A2867" i="52"/>
  <c r="A2868" i="52"/>
  <c r="A2869" i="52"/>
  <c r="A2870" i="52"/>
  <c r="A2871" i="52"/>
  <c r="A2872" i="52"/>
  <c r="A2873" i="52"/>
  <c r="A2874" i="52"/>
  <c r="A2875" i="52"/>
  <c r="A2876" i="52"/>
  <c r="A2877" i="52"/>
  <c r="A2878" i="52"/>
  <c r="A2879" i="52"/>
  <c r="A2880" i="52"/>
  <c r="A2881" i="52"/>
  <c r="A2882" i="52"/>
  <c r="A2883" i="52"/>
  <c r="A2884" i="52"/>
  <c r="A2885" i="52"/>
  <c r="A2886" i="52"/>
  <c r="A2887" i="52"/>
  <c r="A2888" i="52"/>
  <c r="A2889" i="52"/>
  <c r="A2890" i="52"/>
  <c r="A2891" i="52"/>
  <c r="A2892" i="52"/>
  <c r="A2893" i="52"/>
  <c r="A2894" i="52"/>
  <c r="A2895" i="52"/>
  <c r="A2896" i="52"/>
  <c r="A2897" i="52"/>
  <c r="A2898" i="52"/>
  <c r="A2899" i="52"/>
  <c r="A2900" i="52"/>
  <c r="A2901" i="52"/>
  <c r="A2902" i="52"/>
  <c r="A2903" i="52"/>
  <c r="A2904" i="52"/>
  <c r="A2905" i="52"/>
  <c r="A2906" i="52"/>
  <c r="A2907" i="52"/>
  <c r="A2908" i="52"/>
  <c r="A2909" i="52"/>
  <c r="A2910" i="52"/>
  <c r="A2911" i="52"/>
  <c r="A2912" i="52"/>
  <c r="A2913" i="52"/>
  <c r="A2914" i="52"/>
  <c r="A2915" i="52"/>
  <c r="A2916" i="52"/>
  <c r="A2917" i="52"/>
  <c r="A2918" i="52"/>
  <c r="A2919" i="52"/>
  <c r="A2920" i="52"/>
  <c r="A2921" i="52"/>
  <c r="A2922" i="52"/>
  <c r="A2923" i="52"/>
  <c r="A2924" i="52"/>
  <c r="A2925" i="52"/>
  <c r="A2926" i="52"/>
  <c r="A2927" i="52"/>
  <c r="A2928" i="52"/>
  <c r="A2929" i="52"/>
  <c r="A2930" i="52"/>
  <c r="A2931" i="52"/>
  <c r="A2932" i="52"/>
  <c r="A2933" i="52"/>
  <c r="A2934" i="52"/>
  <c r="A2935" i="52"/>
  <c r="A2936" i="52"/>
  <c r="A2937" i="52"/>
  <c r="A2938" i="52"/>
  <c r="A2939" i="52"/>
  <c r="A2940" i="52"/>
  <c r="A2941" i="52"/>
  <c r="A2942" i="52"/>
  <c r="A2943" i="52"/>
  <c r="A2944" i="52"/>
  <c r="A2945" i="52"/>
  <c r="A2946" i="52"/>
  <c r="A2947" i="52"/>
  <c r="A2948" i="52"/>
  <c r="A2949" i="52"/>
  <c r="A2950" i="52"/>
  <c r="A2951" i="52"/>
  <c r="A2952" i="52"/>
  <c r="A2953" i="52"/>
  <c r="A2954" i="52"/>
  <c r="A2955" i="52"/>
  <c r="A2956" i="52"/>
  <c r="A2957" i="52"/>
  <c r="A2958" i="52"/>
  <c r="A2959" i="52"/>
  <c r="A2960" i="52"/>
  <c r="A2961" i="52"/>
  <c r="A2962" i="52"/>
  <c r="A2963" i="52"/>
  <c r="A2964" i="52"/>
  <c r="A2965" i="52"/>
  <c r="A2966" i="52"/>
  <c r="A2967" i="52"/>
  <c r="A2968" i="52"/>
  <c r="A2969" i="52"/>
  <c r="A2970" i="52"/>
  <c r="A2971" i="52"/>
  <c r="A2972" i="52"/>
  <c r="A2973" i="52"/>
  <c r="A2974" i="52"/>
  <c r="A2975" i="52"/>
  <c r="A2976" i="52"/>
  <c r="A2977" i="52"/>
  <c r="A2978" i="52"/>
  <c r="A2979" i="52"/>
  <c r="A2980" i="52"/>
  <c r="A2981" i="52"/>
  <c r="A2982" i="52"/>
  <c r="A2983" i="52"/>
  <c r="A2984" i="52"/>
  <c r="A2985" i="52"/>
  <c r="A2986" i="52"/>
  <c r="A2987" i="52"/>
  <c r="A2988" i="52"/>
  <c r="A2989" i="52"/>
  <c r="A2990" i="52"/>
  <c r="A2991" i="52"/>
  <c r="A2992" i="52"/>
  <c r="A2993" i="52"/>
  <c r="A2994" i="52"/>
  <c r="A2995" i="52"/>
  <c r="A2996" i="52"/>
  <c r="A2997" i="52"/>
  <c r="A2998" i="52"/>
  <c r="A2999" i="52"/>
  <c r="A3000" i="52"/>
  <c r="A3001" i="52"/>
  <c r="A3002" i="52"/>
  <c r="A3003" i="52"/>
  <c r="A3004" i="52"/>
  <c r="A3005" i="52"/>
  <c r="A3006" i="52"/>
  <c r="A3007" i="52"/>
  <c r="A3008" i="52"/>
  <c r="A3009" i="52"/>
  <c r="A3010" i="52"/>
  <c r="A3011" i="52"/>
  <c r="A3012" i="52"/>
  <c r="A3013" i="52"/>
  <c r="A3014" i="52"/>
  <c r="A3015" i="52"/>
  <c r="A3016" i="52"/>
  <c r="A3017" i="52"/>
  <c r="A3018" i="52"/>
  <c r="A3019" i="52"/>
  <c r="A3020" i="52"/>
  <c r="A3021" i="52"/>
  <c r="A3022" i="52"/>
  <c r="A3023" i="52"/>
  <c r="A3024" i="52"/>
  <c r="A3025" i="52"/>
  <c r="A3026" i="52"/>
  <c r="A3027" i="52"/>
  <c r="A3028" i="52"/>
  <c r="A3029" i="52"/>
  <c r="A3030" i="52"/>
  <c r="A3031" i="52"/>
  <c r="A3032" i="52"/>
  <c r="A3033" i="52"/>
  <c r="A3034" i="52"/>
  <c r="A3035" i="52"/>
  <c r="A3036" i="52"/>
  <c r="A3037" i="52"/>
  <c r="A3038" i="52"/>
  <c r="A3039" i="52"/>
  <c r="A3040" i="52"/>
  <c r="A3041" i="52"/>
  <c r="A3042" i="52"/>
  <c r="A3043" i="52"/>
  <c r="A3044" i="52"/>
  <c r="A3045" i="52"/>
  <c r="A3046" i="52"/>
  <c r="A3047" i="52"/>
  <c r="A3048" i="52"/>
  <c r="A3049" i="52"/>
  <c r="A3050" i="52"/>
  <c r="A3051" i="52"/>
  <c r="A3052" i="52"/>
  <c r="A3053" i="52"/>
  <c r="A3054" i="52"/>
  <c r="A3055" i="52"/>
  <c r="A3056" i="52"/>
  <c r="A3057" i="52"/>
  <c r="A3058" i="52"/>
  <c r="A3059" i="52"/>
  <c r="A3060" i="52"/>
  <c r="A3061" i="52"/>
  <c r="A3062" i="52"/>
  <c r="A3063" i="52"/>
  <c r="A3064" i="52"/>
  <c r="A3065" i="52"/>
  <c r="A3066" i="52"/>
  <c r="A3067" i="52"/>
  <c r="A3068" i="52"/>
  <c r="A3069" i="52"/>
  <c r="A3070" i="52"/>
  <c r="A3071" i="52"/>
  <c r="A3072" i="52"/>
  <c r="A3073" i="52"/>
  <c r="A3074" i="52"/>
  <c r="A3075" i="52"/>
  <c r="A3076" i="52"/>
  <c r="A3077" i="52"/>
  <c r="A3078" i="52"/>
  <c r="A3079" i="52"/>
  <c r="A3080" i="52"/>
  <c r="A3081" i="52"/>
  <c r="A3082" i="52"/>
  <c r="A3083" i="52"/>
  <c r="A3084" i="52"/>
  <c r="A3085" i="52"/>
  <c r="A3086" i="52"/>
  <c r="A3087" i="52"/>
  <c r="A3088" i="52"/>
  <c r="A3089" i="52"/>
  <c r="A3090" i="52"/>
  <c r="A3091" i="52"/>
  <c r="A3092" i="52"/>
  <c r="A3093" i="52"/>
  <c r="A3094" i="52"/>
  <c r="A3095" i="52"/>
  <c r="A3096" i="52"/>
  <c r="A3097" i="52"/>
  <c r="A3098" i="52"/>
  <c r="A3099" i="52"/>
  <c r="A3100" i="52"/>
  <c r="A3101" i="52"/>
  <c r="A3102" i="52"/>
  <c r="A3103" i="52"/>
  <c r="A3104" i="52"/>
  <c r="A3105" i="52"/>
  <c r="A3106" i="52"/>
  <c r="A3107" i="52"/>
  <c r="A3108" i="52"/>
  <c r="A3109" i="52"/>
  <c r="A3110" i="52"/>
  <c r="A3111" i="52"/>
  <c r="A3112" i="52"/>
  <c r="A3113" i="52"/>
  <c r="A3114" i="52"/>
  <c r="A3115" i="52"/>
  <c r="A3116" i="52"/>
  <c r="A3117" i="52"/>
  <c r="A3118" i="52"/>
  <c r="A3119" i="52"/>
  <c r="A3120" i="52"/>
  <c r="A3121" i="52"/>
  <c r="A3122" i="52"/>
  <c r="A3123" i="52"/>
  <c r="A3124" i="52"/>
  <c r="A3125" i="52"/>
  <c r="A3126" i="52"/>
  <c r="A3127" i="52"/>
  <c r="A3128" i="52"/>
  <c r="A3129" i="52"/>
  <c r="A3130" i="52"/>
  <c r="A3131" i="52"/>
  <c r="A3132" i="52"/>
  <c r="A3133" i="52"/>
  <c r="A3134" i="52"/>
  <c r="A3135" i="52"/>
  <c r="A3136" i="52"/>
  <c r="A3137" i="52"/>
  <c r="A3138" i="52"/>
  <c r="A3139" i="52"/>
  <c r="A3140" i="52"/>
  <c r="A3141" i="52"/>
  <c r="A3142" i="52"/>
  <c r="A3143" i="52"/>
  <c r="A3144" i="52"/>
  <c r="A3145" i="52"/>
  <c r="A3146" i="52"/>
  <c r="A3147" i="52"/>
  <c r="A3148" i="52"/>
  <c r="A3149" i="52"/>
  <c r="A3150" i="52"/>
  <c r="A3151" i="52"/>
  <c r="A3152" i="52"/>
  <c r="A3153" i="52"/>
  <c r="A3154" i="52"/>
  <c r="A3155" i="52"/>
  <c r="A3156" i="52"/>
  <c r="A3157" i="52"/>
  <c r="A3158" i="52"/>
  <c r="A3159" i="52"/>
  <c r="A3160" i="52"/>
  <c r="A3161" i="52"/>
  <c r="A3162" i="52"/>
  <c r="A3163" i="52"/>
  <c r="A3164" i="52"/>
  <c r="A3165" i="52"/>
  <c r="A3166" i="52"/>
  <c r="A3167" i="52"/>
  <c r="A3168" i="52"/>
  <c r="A3169" i="52"/>
  <c r="A3170" i="52"/>
  <c r="A3171" i="52"/>
  <c r="A3172" i="52"/>
  <c r="A3173" i="52"/>
  <c r="A3174" i="52"/>
  <c r="A3175" i="52"/>
  <c r="A3176" i="52"/>
  <c r="A3177" i="52"/>
  <c r="A3178" i="52"/>
  <c r="A3179" i="52"/>
  <c r="A3180" i="52"/>
  <c r="A3181" i="52"/>
  <c r="A3182" i="52"/>
  <c r="A3183" i="52"/>
  <c r="A3184" i="52"/>
  <c r="A3185" i="52"/>
  <c r="A3186" i="52"/>
  <c r="A3187" i="52"/>
  <c r="A3188" i="52"/>
  <c r="A3189" i="52"/>
  <c r="A3190" i="52"/>
  <c r="A3191" i="52"/>
  <c r="A3192" i="52"/>
  <c r="A3193" i="52"/>
  <c r="A3194" i="52"/>
  <c r="A3195" i="52"/>
  <c r="A3196" i="52"/>
  <c r="A3197" i="52"/>
  <c r="A3198" i="52"/>
  <c r="A3199" i="52"/>
  <c r="A3200" i="52"/>
  <c r="A3201" i="52"/>
  <c r="A3202" i="52"/>
  <c r="A3203" i="52"/>
  <c r="A3204" i="52"/>
  <c r="A3205" i="52"/>
  <c r="A3206" i="52"/>
  <c r="A3207" i="52"/>
  <c r="A3208" i="52"/>
  <c r="A3209" i="52"/>
  <c r="A3210" i="52"/>
  <c r="A3211" i="52"/>
  <c r="A3212" i="52"/>
  <c r="A3213" i="52"/>
  <c r="A3214" i="52"/>
  <c r="A3215" i="52"/>
  <c r="A3216" i="52"/>
  <c r="A3217" i="52"/>
  <c r="A3218" i="52"/>
  <c r="A3219" i="52"/>
  <c r="A3220" i="52"/>
  <c r="A3221" i="52"/>
  <c r="A3222" i="52"/>
  <c r="A3223" i="52"/>
  <c r="A3224" i="52"/>
  <c r="A3225" i="52"/>
  <c r="A3226" i="52"/>
  <c r="A3227" i="52"/>
  <c r="A3228" i="52"/>
  <c r="A3229" i="52"/>
  <c r="A3230" i="52"/>
  <c r="A3231" i="52"/>
  <c r="A3232" i="52"/>
  <c r="A3233" i="52"/>
  <c r="A3234" i="52"/>
  <c r="A3235" i="52"/>
  <c r="A3236" i="52"/>
  <c r="A3237" i="52"/>
  <c r="A3238" i="52"/>
  <c r="A3239" i="52"/>
  <c r="A3240" i="52"/>
  <c r="A3241" i="52"/>
  <c r="A3242" i="52"/>
  <c r="A3243" i="52"/>
  <c r="A3244" i="52"/>
  <c r="A3245" i="52"/>
  <c r="A3246" i="52"/>
  <c r="A3247" i="52"/>
  <c r="A3248" i="52"/>
  <c r="A3249" i="52"/>
  <c r="A3250" i="52"/>
  <c r="A3251" i="52"/>
  <c r="A3252" i="52"/>
  <c r="A3253" i="52"/>
  <c r="A3254" i="52"/>
  <c r="A3255" i="52"/>
  <c r="A3256" i="52"/>
  <c r="A3257" i="52"/>
  <c r="A3258" i="52"/>
  <c r="A3259" i="52"/>
  <c r="A3260" i="52"/>
  <c r="A3261" i="52"/>
  <c r="A3262" i="52"/>
  <c r="A3263" i="52"/>
  <c r="A3264" i="52"/>
  <c r="A3265" i="52"/>
  <c r="A3266" i="52"/>
  <c r="A3267" i="52"/>
  <c r="A3268" i="52"/>
  <c r="A3269" i="52"/>
  <c r="A3270" i="52"/>
  <c r="A3271" i="52"/>
  <c r="A3272" i="52"/>
  <c r="A3273" i="52"/>
  <c r="A3274" i="52"/>
  <c r="A3275" i="52"/>
  <c r="A3276" i="52"/>
  <c r="A3277" i="52"/>
  <c r="A3278" i="52"/>
  <c r="A3279" i="52"/>
  <c r="A3280" i="52"/>
  <c r="A3281" i="52"/>
  <c r="A3282" i="52"/>
  <c r="A3283" i="52"/>
  <c r="A3284" i="52"/>
  <c r="A3285" i="52"/>
  <c r="A3286" i="52"/>
  <c r="A3287" i="52"/>
  <c r="A3288" i="52"/>
  <c r="A3289" i="52"/>
  <c r="A3290" i="52"/>
  <c r="A3291" i="52"/>
  <c r="A3292" i="52"/>
  <c r="A3293" i="52"/>
  <c r="A3294" i="52"/>
  <c r="A3295" i="52"/>
  <c r="A3296" i="52"/>
  <c r="A3297" i="52"/>
  <c r="A3298" i="52"/>
  <c r="A3299" i="52"/>
  <c r="A3300" i="52"/>
  <c r="A3301" i="52"/>
  <c r="A3302" i="52"/>
  <c r="A3303" i="52"/>
  <c r="A3304" i="52"/>
  <c r="A3305" i="52"/>
  <c r="A3306" i="52"/>
  <c r="A3307" i="52"/>
  <c r="A3308" i="52"/>
  <c r="A3309" i="52"/>
  <c r="A3310" i="52"/>
  <c r="A3311" i="52"/>
  <c r="A3312" i="52"/>
  <c r="A3313" i="52"/>
  <c r="A3314" i="52"/>
  <c r="A3315" i="52"/>
  <c r="A3316" i="52"/>
  <c r="A3317" i="52"/>
  <c r="A3318" i="52"/>
  <c r="A3319" i="52"/>
  <c r="A3320" i="52"/>
  <c r="A3321" i="52"/>
  <c r="A3322" i="52"/>
  <c r="A3323" i="52"/>
  <c r="A3324" i="52"/>
  <c r="A3325" i="52"/>
  <c r="A3326" i="52"/>
  <c r="A3327" i="52"/>
  <c r="A3328" i="52"/>
  <c r="A3329" i="52"/>
  <c r="A3330" i="52"/>
  <c r="A3331" i="52"/>
  <c r="A3332" i="52"/>
  <c r="A3333" i="52"/>
  <c r="A3334" i="52"/>
  <c r="A3335" i="52"/>
  <c r="A3336" i="52"/>
  <c r="A3337" i="52"/>
  <c r="A3338" i="52"/>
  <c r="A3339" i="52"/>
  <c r="A3340" i="52"/>
  <c r="A3341" i="52"/>
  <c r="A3342" i="52"/>
  <c r="A3343" i="52"/>
  <c r="A3344" i="52"/>
  <c r="A3345" i="52"/>
  <c r="A3346" i="52"/>
  <c r="A3347" i="52"/>
  <c r="A3348" i="52"/>
  <c r="A3349" i="52"/>
  <c r="A3350" i="52"/>
  <c r="A3351" i="52"/>
  <c r="A3352" i="52"/>
  <c r="A3353" i="52"/>
  <c r="A3354" i="52"/>
  <c r="A3355" i="52"/>
  <c r="A3356" i="52"/>
  <c r="A3357" i="52"/>
  <c r="A3358" i="52"/>
  <c r="A3359" i="52"/>
  <c r="A3360" i="52"/>
  <c r="A3361" i="52"/>
  <c r="A3362" i="52"/>
  <c r="A3363" i="52"/>
  <c r="A3364" i="52"/>
  <c r="A3365" i="52"/>
  <c r="A3366" i="52"/>
  <c r="A3367" i="52"/>
  <c r="A3368" i="52"/>
  <c r="A3369" i="52"/>
  <c r="A3370" i="52"/>
  <c r="A3371" i="52"/>
  <c r="A3372" i="52"/>
  <c r="A3373" i="52"/>
  <c r="A3374" i="52"/>
  <c r="A3375" i="52"/>
  <c r="A3376" i="52"/>
  <c r="A3377" i="52"/>
  <c r="A3378" i="52"/>
  <c r="A3379" i="52"/>
  <c r="A3380" i="52"/>
  <c r="A3381" i="52"/>
  <c r="A3382" i="52"/>
  <c r="A3383" i="52"/>
  <c r="A3384" i="52"/>
  <c r="A3385" i="52"/>
  <c r="A3386" i="52"/>
  <c r="A3387" i="52"/>
  <c r="A3388" i="52"/>
  <c r="A3389" i="52"/>
  <c r="A3390" i="52"/>
  <c r="A3391" i="52"/>
  <c r="A3392" i="52"/>
  <c r="A3393" i="52"/>
  <c r="A3394" i="52"/>
  <c r="A3395" i="52"/>
  <c r="A3396" i="52"/>
  <c r="A3397" i="52"/>
  <c r="A3398" i="52"/>
  <c r="A3399" i="52"/>
  <c r="A3400" i="52"/>
  <c r="A3401" i="52"/>
  <c r="A3402" i="52"/>
  <c r="A3403" i="52"/>
  <c r="A3404" i="52"/>
  <c r="A3405" i="52"/>
  <c r="A3406" i="52"/>
  <c r="A3407" i="52"/>
  <c r="A3408" i="52"/>
  <c r="A3409" i="52"/>
  <c r="A3410" i="52"/>
  <c r="A3411" i="52"/>
  <c r="A3412" i="52"/>
  <c r="A3413" i="52"/>
  <c r="A3414" i="52"/>
  <c r="A3415" i="52"/>
  <c r="A3416" i="52"/>
  <c r="A3417" i="52"/>
  <c r="A3418" i="52"/>
  <c r="A3419" i="52"/>
  <c r="A3420" i="52"/>
  <c r="A3421" i="52"/>
  <c r="A3422" i="52"/>
  <c r="A3423" i="52"/>
  <c r="A3424" i="52"/>
  <c r="A3425" i="52"/>
  <c r="A3426" i="52"/>
  <c r="A3427" i="52"/>
  <c r="A3428" i="52"/>
  <c r="A3429" i="52"/>
  <c r="A3430" i="52"/>
  <c r="A3431" i="52"/>
  <c r="A3432" i="52"/>
  <c r="A3433" i="52"/>
  <c r="A3434" i="52"/>
  <c r="A3435" i="52"/>
  <c r="A3436" i="52"/>
  <c r="A3437" i="52"/>
  <c r="A3438" i="52"/>
  <c r="A3439" i="52"/>
  <c r="A3440" i="52"/>
  <c r="A3441" i="52"/>
  <c r="A3442" i="52"/>
  <c r="A3443" i="52"/>
  <c r="A3444" i="52"/>
  <c r="A3445" i="52"/>
  <c r="A3446" i="52"/>
  <c r="A3447" i="52"/>
  <c r="A3448" i="52"/>
  <c r="A3449" i="52"/>
  <c r="A3450" i="52"/>
  <c r="A3451" i="52"/>
  <c r="A3452" i="52"/>
  <c r="A3453" i="52"/>
  <c r="A3454" i="52"/>
  <c r="A3455" i="52"/>
  <c r="A3456" i="52"/>
  <c r="A3457" i="52"/>
  <c r="A3458" i="52"/>
  <c r="A3459" i="52"/>
  <c r="A3460" i="52"/>
  <c r="A3461" i="52"/>
  <c r="A3462" i="52"/>
  <c r="A3463" i="52"/>
  <c r="A3464" i="52"/>
  <c r="A3465" i="52"/>
  <c r="A3466" i="52"/>
  <c r="A3467" i="52"/>
  <c r="A3468" i="52"/>
  <c r="A3469" i="52"/>
  <c r="A3470" i="52"/>
  <c r="A3471" i="52"/>
  <c r="A3472" i="52"/>
  <c r="A3473" i="52"/>
  <c r="A3474" i="52"/>
  <c r="A3475" i="52"/>
  <c r="A3476" i="52"/>
  <c r="A3477" i="52"/>
  <c r="A3478" i="52"/>
  <c r="A3479" i="52"/>
  <c r="A3480" i="52"/>
  <c r="A3481" i="52"/>
  <c r="A3482" i="52"/>
  <c r="A3483" i="52"/>
  <c r="A3484" i="52"/>
  <c r="A3485" i="52"/>
  <c r="A3486" i="52"/>
  <c r="A3487" i="52"/>
  <c r="A3488" i="52"/>
  <c r="A3489" i="52"/>
  <c r="A3490" i="52"/>
  <c r="A3491" i="52"/>
  <c r="A3492" i="52"/>
  <c r="A3493" i="52"/>
  <c r="A3494" i="52"/>
  <c r="A3495" i="52"/>
  <c r="A3496" i="52"/>
  <c r="A3497" i="52"/>
  <c r="A3498" i="52"/>
  <c r="A3499" i="52"/>
  <c r="A3500" i="52"/>
  <c r="A3501" i="52"/>
  <c r="A3502" i="52"/>
  <c r="A3503" i="52"/>
  <c r="A3504" i="52"/>
  <c r="A3505" i="52"/>
  <c r="A3506" i="52"/>
  <c r="A3507" i="52"/>
  <c r="A3508" i="52"/>
  <c r="A3509" i="52"/>
  <c r="A3510" i="52"/>
  <c r="A3511" i="52"/>
  <c r="A3512" i="52"/>
  <c r="A3513" i="52"/>
  <c r="A3514" i="52"/>
  <c r="A3515" i="52"/>
  <c r="A3516" i="52"/>
  <c r="A3517" i="52"/>
  <c r="A3518" i="52"/>
  <c r="A3519" i="52"/>
  <c r="A3520" i="52"/>
  <c r="A3521" i="52"/>
  <c r="A3522" i="52"/>
  <c r="A3523" i="52"/>
  <c r="A3524" i="52"/>
  <c r="A3525" i="52"/>
  <c r="A3526" i="52"/>
  <c r="A3527" i="52"/>
  <c r="A3528" i="52"/>
  <c r="A3529" i="52"/>
  <c r="A3530" i="52"/>
  <c r="A3531" i="52"/>
  <c r="A3532" i="52"/>
  <c r="A3533" i="52"/>
  <c r="A3534" i="52"/>
  <c r="A3535" i="52"/>
  <c r="A3536" i="52"/>
  <c r="A3537" i="52"/>
  <c r="A3538" i="52"/>
  <c r="A3539" i="52"/>
  <c r="A3540" i="52"/>
  <c r="A3541" i="52"/>
  <c r="A3542" i="52"/>
  <c r="A3543" i="52"/>
  <c r="A3544" i="52"/>
  <c r="A3545" i="52"/>
  <c r="A3546" i="52"/>
  <c r="A3547" i="52"/>
  <c r="A3548" i="52"/>
  <c r="A3549" i="52"/>
  <c r="A3550" i="52"/>
  <c r="A3551" i="52"/>
  <c r="A3552" i="52"/>
  <c r="A3553" i="52"/>
  <c r="A3554" i="52"/>
  <c r="A3555" i="52"/>
  <c r="A3556" i="52"/>
  <c r="A3557" i="52"/>
  <c r="A3558" i="52"/>
  <c r="A3559" i="52"/>
  <c r="A3560" i="52"/>
  <c r="A3561" i="52"/>
  <c r="A3562" i="52"/>
  <c r="A3563" i="52"/>
  <c r="A3564" i="52"/>
  <c r="A3565" i="52"/>
  <c r="A3566" i="52"/>
  <c r="A3567" i="52"/>
  <c r="A3568" i="52"/>
  <c r="A3569" i="52"/>
  <c r="A3570" i="52"/>
  <c r="A3571" i="52"/>
  <c r="A3572" i="52"/>
  <c r="A3573" i="52"/>
  <c r="A3574" i="52"/>
  <c r="A3575" i="52"/>
  <c r="A3576" i="52"/>
  <c r="A3577" i="52"/>
  <c r="A3578" i="52"/>
  <c r="A3579" i="52"/>
  <c r="A3580" i="52"/>
  <c r="A3581" i="52"/>
  <c r="A3582" i="52"/>
  <c r="A3583" i="52"/>
  <c r="A3584" i="52"/>
  <c r="A3585" i="52"/>
  <c r="A3586" i="52"/>
  <c r="A3587" i="52"/>
  <c r="A3588" i="52"/>
  <c r="A3589" i="52"/>
  <c r="A3590" i="52"/>
  <c r="A3591" i="52"/>
  <c r="A3592" i="52"/>
  <c r="A3593" i="52"/>
  <c r="A3594" i="52"/>
  <c r="A3595" i="52"/>
  <c r="A3596" i="52"/>
  <c r="A3597" i="52"/>
  <c r="A3598" i="52"/>
  <c r="A3599" i="52"/>
  <c r="A3600" i="52"/>
  <c r="A3601" i="52"/>
  <c r="A3602" i="52"/>
  <c r="A3603" i="52"/>
  <c r="A3604" i="52"/>
  <c r="A3605" i="52"/>
  <c r="A3606" i="52"/>
  <c r="A3607" i="52"/>
  <c r="A3608" i="52"/>
  <c r="A3609" i="52"/>
  <c r="A3610" i="52"/>
  <c r="A3611" i="52"/>
  <c r="A3612" i="52"/>
  <c r="A3613" i="52"/>
  <c r="A3614" i="52"/>
  <c r="A3615" i="52"/>
  <c r="A3616" i="52"/>
  <c r="A3617" i="52"/>
  <c r="A3618" i="52"/>
  <c r="A3619" i="52"/>
  <c r="A3620" i="52"/>
  <c r="A3621" i="52"/>
  <c r="A3622" i="52"/>
  <c r="A3623" i="52"/>
  <c r="A3624" i="52"/>
  <c r="A3625" i="52"/>
  <c r="A3626" i="52"/>
  <c r="A3627" i="52"/>
  <c r="A3628" i="52"/>
  <c r="A3629" i="52"/>
  <c r="A3630" i="52"/>
  <c r="A3631" i="52"/>
  <c r="A3632" i="52"/>
  <c r="A3633" i="52"/>
  <c r="A3634" i="52"/>
  <c r="A3635" i="52"/>
  <c r="A3636" i="52"/>
  <c r="A3637" i="52"/>
  <c r="A3638" i="52"/>
  <c r="A3639" i="52"/>
  <c r="A3640" i="52"/>
  <c r="A3641" i="52"/>
  <c r="A3642" i="52"/>
  <c r="A3643" i="52"/>
  <c r="A3644" i="52"/>
  <c r="A3645" i="52"/>
  <c r="A3646" i="52"/>
  <c r="A3647" i="52"/>
  <c r="A3648" i="52"/>
  <c r="A3649" i="52"/>
  <c r="A3650" i="52"/>
  <c r="A3651" i="52"/>
  <c r="A3652" i="52"/>
  <c r="A3653" i="52"/>
  <c r="A3654" i="52"/>
  <c r="A3655" i="52"/>
  <c r="A3656" i="52"/>
  <c r="A3657" i="52"/>
  <c r="A3658" i="52"/>
  <c r="A3659" i="52"/>
  <c r="A3660" i="52"/>
  <c r="A3661" i="52"/>
  <c r="A3662" i="52"/>
  <c r="A3663" i="52"/>
  <c r="A3664" i="52"/>
  <c r="A3665" i="52"/>
  <c r="A3666" i="52"/>
  <c r="A3667" i="52"/>
  <c r="A3668" i="52"/>
  <c r="A3669" i="52"/>
  <c r="A3670" i="52"/>
  <c r="A3671" i="52"/>
  <c r="A3672" i="52"/>
  <c r="A3673" i="52"/>
  <c r="A3674" i="52"/>
  <c r="A3675" i="52"/>
  <c r="A3676" i="52"/>
  <c r="A3677" i="52"/>
  <c r="A3678" i="52"/>
  <c r="A3679" i="52"/>
  <c r="A3680" i="52"/>
  <c r="A3681" i="52"/>
  <c r="A3682" i="52"/>
  <c r="A3683" i="52"/>
  <c r="A3684" i="52"/>
  <c r="A3685" i="52"/>
  <c r="A3686" i="52"/>
  <c r="A3687" i="52"/>
  <c r="A3688" i="52"/>
  <c r="A3689" i="52"/>
  <c r="A3690" i="52"/>
  <c r="A3691" i="52"/>
  <c r="A3692" i="52"/>
  <c r="A3693" i="52"/>
  <c r="A3694" i="52"/>
  <c r="A3695" i="52"/>
  <c r="A3696" i="52"/>
  <c r="A3697" i="52"/>
  <c r="A3698" i="52"/>
  <c r="A3699" i="52"/>
  <c r="A3700" i="52"/>
  <c r="A3701" i="52"/>
  <c r="A3702" i="52"/>
  <c r="A3703" i="52"/>
  <c r="A3704" i="52"/>
  <c r="A3705" i="52"/>
  <c r="A3706" i="52"/>
  <c r="A3707" i="52"/>
  <c r="A3708" i="52"/>
  <c r="A3709" i="52"/>
  <c r="A3710" i="52"/>
  <c r="A3711" i="52"/>
  <c r="A3712" i="52"/>
  <c r="A3713" i="52"/>
  <c r="A3714" i="52"/>
  <c r="A3715" i="52"/>
  <c r="A3716" i="52"/>
  <c r="A3717" i="52"/>
  <c r="A3718" i="52"/>
  <c r="A3719" i="52"/>
  <c r="A3720" i="52"/>
  <c r="A3721" i="52"/>
  <c r="A3722" i="52"/>
  <c r="A3723" i="52"/>
  <c r="A3724" i="52"/>
  <c r="A3725" i="52"/>
  <c r="A3726" i="52"/>
  <c r="A3727" i="52"/>
  <c r="A3728" i="52"/>
  <c r="A3729" i="52"/>
  <c r="A3730" i="52"/>
  <c r="A3731" i="52"/>
  <c r="A3732" i="52"/>
  <c r="A3733" i="52"/>
  <c r="A3734" i="52"/>
  <c r="A3735" i="52"/>
  <c r="A3736" i="52"/>
  <c r="A3737" i="52"/>
  <c r="A3738" i="52"/>
  <c r="A3739" i="52"/>
  <c r="A3740" i="52"/>
  <c r="A3741" i="52"/>
  <c r="A3742" i="52"/>
  <c r="A3743" i="52"/>
  <c r="A3744" i="52"/>
  <c r="A3745" i="52"/>
  <c r="A3746" i="52"/>
  <c r="A3747" i="52"/>
  <c r="A3748" i="52"/>
  <c r="A3749" i="52"/>
  <c r="A3750" i="52"/>
  <c r="A3751" i="52"/>
  <c r="A3752" i="52"/>
  <c r="A3753" i="52"/>
  <c r="A3754" i="52"/>
  <c r="A3755" i="52"/>
  <c r="A3756" i="52"/>
  <c r="A3757" i="52"/>
  <c r="A3758" i="52"/>
  <c r="A3759" i="52"/>
  <c r="A3760" i="52"/>
  <c r="A3761" i="52"/>
  <c r="A3762" i="52"/>
  <c r="A3763" i="52"/>
  <c r="A3764" i="52"/>
  <c r="A3765" i="52"/>
  <c r="A3766" i="52"/>
  <c r="A3767" i="52"/>
  <c r="A3768" i="52"/>
  <c r="A3769" i="52"/>
  <c r="A3770" i="52"/>
  <c r="A3771" i="52"/>
  <c r="A3772" i="52"/>
  <c r="A3773" i="52"/>
  <c r="A3774" i="52"/>
  <c r="A3775" i="52"/>
  <c r="A3776" i="52"/>
  <c r="A3777" i="52"/>
  <c r="A3778" i="52"/>
  <c r="A3779" i="52"/>
  <c r="A3780" i="52"/>
  <c r="A3781" i="52"/>
  <c r="A3782" i="52"/>
  <c r="A3783" i="52"/>
  <c r="A3784" i="52"/>
  <c r="A3785" i="52"/>
  <c r="A3786" i="52"/>
  <c r="A3787" i="52"/>
  <c r="A3788" i="52"/>
  <c r="A3789" i="52"/>
  <c r="A3790" i="52"/>
  <c r="A3791" i="52"/>
  <c r="A3792" i="52"/>
  <c r="A3793" i="52"/>
  <c r="A3794" i="52"/>
  <c r="A3795" i="52"/>
  <c r="A3796" i="52"/>
  <c r="A3797" i="52"/>
  <c r="A3798" i="52"/>
  <c r="A3799" i="52"/>
  <c r="A3800" i="52"/>
  <c r="A3801" i="52"/>
  <c r="A3802" i="52"/>
  <c r="A3803" i="52"/>
  <c r="A3804" i="52"/>
  <c r="A3805" i="52"/>
  <c r="A3806" i="52"/>
  <c r="A3807" i="52"/>
  <c r="A3808" i="52"/>
  <c r="A3809" i="52"/>
  <c r="A3810" i="52"/>
  <c r="A3811" i="52"/>
  <c r="A3812" i="52"/>
  <c r="A3813" i="52"/>
  <c r="A3814" i="52"/>
  <c r="A3815" i="52"/>
  <c r="A3816" i="52"/>
  <c r="A3817" i="52"/>
  <c r="A3818" i="52"/>
  <c r="A3819" i="52"/>
  <c r="A3820" i="52"/>
  <c r="A3821" i="52"/>
  <c r="A3822" i="52"/>
  <c r="A3823" i="52"/>
  <c r="A3824" i="52"/>
  <c r="A3825" i="52"/>
  <c r="A3826" i="52"/>
  <c r="A3827" i="52"/>
  <c r="A3828" i="52"/>
  <c r="A3829" i="52"/>
  <c r="A3830" i="52"/>
  <c r="A3831" i="52"/>
  <c r="A3832" i="52"/>
  <c r="A3833" i="52"/>
  <c r="A3834" i="52"/>
  <c r="A3835" i="52"/>
  <c r="A3836" i="52"/>
  <c r="A3837" i="52"/>
  <c r="A3838" i="52"/>
  <c r="A3839" i="52"/>
  <c r="A3840" i="52"/>
  <c r="A3841" i="52"/>
  <c r="A3842" i="52"/>
  <c r="A3843" i="52"/>
  <c r="A3844" i="52"/>
  <c r="A3845" i="52"/>
  <c r="A3846" i="52"/>
  <c r="A3847" i="52"/>
  <c r="A3848" i="52"/>
  <c r="A3849" i="52"/>
  <c r="A3850" i="52"/>
  <c r="A3851" i="52"/>
  <c r="A3852" i="52"/>
  <c r="A3853" i="52"/>
  <c r="A3854" i="52"/>
  <c r="A3855" i="52"/>
  <c r="A3856" i="52"/>
  <c r="A3857" i="52"/>
  <c r="A3858" i="52"/>
  <c r="A3859" i="52"/>
  <c r="A3860" i="52"/>
  <c r="A3861" i="52"/>
  <c r="A3862" i="52"/>
  <c r="A3863" i="52"/>
  <c r="A3864" i="52"/>
  <c r="A3865" i="52"/>
  <c r="A3866" i="52"/>
  <c r="A3867" i="52"/>
  <c r="A3868" i="52"/>
  <c r="A3869" i="52"/>
  <c r="A3870" i="52"/>
  <c r="A3871" i="52"/>
  <c r="A3872" i="52"/>
  <c r="A3873" i="52"/>
  <c r="A3874" i="52"/>
  <c r="A3875" i="52"/>
  <c r="A3876" i="52"/>
  <c r="A3877" i="52"/>
  <c r="A3878" i="52"/>
  <c r="A3879" i="52"/>
  <c r="A3880" i="52"/>
  <c r="A3881" i="52"/>
  <c r="A3882" i="52"/>
  <c r="A3883" i="52"/>
  <c r="A3884" i="52"/>
  <c r="A3885" i="52"/>
  <c r="A3886" i="52"/>
  <c r="A3887" i="52"/>
  <c r="A3888" i="52"/>
  <c r="A3889" i="52"/>
  <c r="A3890" i="52"/>
  <c r="A3891" i="52"/>
  <c r="A3892" i="52"/>
  <c r="A3893" i="52"/>
  <c r="A3894" i="52"/>
  <c r="A3895" i="52"/>
  <c r="A3896" i="52"/>
  <c r="A3897" i="52"/>
  <c r="A3898" i="52"/>
  <c r="A3899" i="52"/>
  <c r="A3900" i="52"/>
  <c r="A3901" i="52"/>
  <c r="A3902" i="52"/>
  <c r="A3903" i="52"/>
  <c r="A3904" i="52"/>
  <c r="A3905" i="52"/>
  <c r="A3906" i="52"/>
  <c r="A3907" i="52"/>
  <c r="A3908" i="52"/>
  <c r="A3909" i="52"/>
  <c r="A3910" i="52"/>
  <c r="A3911" i="52"/>
  <c r="A3912" i="52"/>
  <c r="A3913" i="52"/>
  <c r="A3914" i="52"/>
  <c r="A3915" i="52"/>
  <c r="A3916" i="52"/>
  <c r="A3917" i="52"/>
  <c r="A3918" i="52"/>
  <c r="A3919" i="52"/>
  <c r="A3920" i="52"/>
  <c r="A3921" i="52"/>
  <c r="A3922" i="52"/>
  <c r="A3923" i="52"/>
  <c r="A3924" i="52"/>
  <c r="A3925" i="52"/>
  <c r="A3926" i="52"/>
  <c r="A3927" i="52"/>
  <c r="A3928" i="52"/>
  <c r="A3929" i="52"/>
  <c r="A3930" i="52"/>
  <c r="A3931" i="52"/>
  <c r="A3932" i="52"/>
  <c r="A3933" i="52"/>
  <c r="A3934" i="52"/>
  <c r="A3935" i="52"/>
  <c r="A3936" i="52"/>
  <c r="A3937" i="52"/>
  <c r="A3938" i="52"/>
  <c r="A3939" i="52"/>
  <c r="A3940" i="52"/>
  <c r="A3941" i="52"/>
  <c r="A3942" i="52"/>
  <c r="A3943" i="52"/>
  <c r="A3944" i="52"/>
  <c r="A3945" i="52"/>
  <c r="A3946" i="52"/>
  <c r="A3947" i="52"/>
  <c r="A3948" i="52"/>
  <c r="A3949" i="52"/>
  <c r="A3950" i="52"/>
  <c r="A3951" i="52"/>
  <c r="A3952" i="52"/>
  <c r="A3953" i="52"/>
  <c r="A3954" i="52"/>
  <c r="A3955" i="52"/>
  <c r="A3956" i="52"/>
  <c r="A3957" i="52"/>
  <c r="A3958" i="52"/>
  <c r="A3959" i="52"/>
  <c r="A3960" i="52"/>
  <c r="A3961" i="52"/>
  <c r="A3962" i="52"/>
  <c r="A3963" i="52"/>
  <c r="A3964" i="52"/>
  <c r="A3965" i="52"/>
  <c r="A3966" i="52"/>
  <c r="A3967" i="52"/>
  <c r="A3968" i="52"/>
  <c r="A3969" i="52"/>
  <c r="A3970" i="52"/>
  <c r="A3971" i="52"/>
  <c r="A3972" i="52"/>
  <c r="A3973" i="52"/>
  <c r="A3974" i="52"/>
  <c r="A3975" i="52"/>
  <c r="A3976" i="52"/>
  <c r="A3977" i="52"/>
  <c r="A3978" i="52"/>
  <c r="A3979" i="52"/>
  <c r="A3980" i="52"/>
  <c r="A3981" i="52"/>
  <c r="A3982" i="52"/>
  <c r="A3983" i="52"/>
  <c r="A3984" i="52"/>
  <c r="A3985" i="52"/>
  <c r="A3986" i="52"/>
  <c r="A3987" i="52"/>
  <c r="A3988" i="52"/>
  <c r="A3989" i="52"/>
  <c r="A3990" i="52"/>
  <c r="A3991" i="52"/>
  <c r="A3992" i="52"/>
  <c r="A3993" i="52"/>
  <c r="A3994" i="52"/>
  <c r="A3995" i="52"/>
  <c r="A3996" i="52"/>
  <c r="A3997" i="52"/>
  <c r="A3998" i="52"/>
  <c r="A3999" i="52"/>
  <c r="A4000" i="52"/>
  <c r="A4001" i="52"/>
  <c r="A4002" i="52"/>
  <c r="A4003" i="52"/>
  <c r="A4004" i="52"/>
  <c r="A4005" i="52"/>
  <c r="A4006" i="52"/>
  <c r="A4007" i="52"/>
  <c r="A4008" i="52"/>
  <c r="A4009" i="52"/>
  <c r="A4010" i="52"/>
  <c r="A4011" i="52"/>
  <c r="A4012" i="52"/>
  <c r="A4013" i="52"/>
  <c r="A4014" i="52"/>
  <c r="A4015" i="52"/>
  <c r="A4016" i="52"/>
  <c r="A4017" i="52"/>
  <c r="A4018" i="52"/>
  <c r="A4019" i="52"/>
  <c r="A4020" i="52"/>
  <c r="A4021" i="52"/>
  <c r="A4022" i="52"/>
  <c r="A4023" i="52"/>
  <c r="A4024" i="52"/>
  <c r="A4025" i="52"/>
  <c r="A4026" i="52"/>
  <c r="A4027" i="52"/>
  <c r="A4028" i="52"/>
  <c r="A4029" i="52"/>
  <c r="A4030" i="52"/>
  <c r="A4031" i="52"/>
  <c r="A4032" i="52"/>
  <c r="A4033" i="52"/>
  <c r="A4034" i="52"/>
  <c r="A4035" i="52"/>
  <c r="A4036" i="52"/>
  <c r="A4037" i="52"/>
  <c r="A4038" i="52"/>
  <c r="A4039" i="52"/>
  <c r="A4040" i="52"/>
  <c r="A4041" i="52"/>
  <c r="A4042" i="52"/>
  <c r="A4043" i="52"/>
  <c r="A4044" i="52"/>
  <c r="A4045" i="52"/>
  <c r="A4046" i="52"/>
  <c r="A4047" i="52"/>
  <c r="A4048" i="52"/>
  <c r="A4049" i="52"/>
  <c r="A4050" i="52"/>
  <c r="A4051" i="52"/>
  <c r="A4052" i="52"/>
  <c r="A4053" i="52"/>
  <c r="A4054" i="52"/>
  <c r="A4055" i="52"/>
  <c r="A4056" i="52"/>
  <c r="A4057" i="52"/>
  <c r="A4058" i="52"/>
  <c r="A4059" i="52"/>
  <c r="A4060" i="52"/>
  <c r="A4061" i="52"/>
  <c r="A4062" i="52"/>
  <c r="A4063" i="52"/>
  <c r="A4064" i="52"/>
  <c r="A4065" i="52"/>
  <c r="A4066" i="52"/>
  <c r="A4067" i="52"/>
  <c r="A4068" i="52"/>
  <c r="A4069" i="52"/>
  <c r="A4070" i="52"/>
  <c r="A4071" i="52"/>
  <c r="A4072" i="52"/>
  <c r="A4073" i="52"/>
  <c r="A4074" i="52"/>
  <c r="A4075" i="52"/>
  <c r="A4076" i="52"/>
  <c r="A4077" i="52"/>
  <c r="A4078" i="52"/>
  <c r="A4079" i="52"/>
  <c r="A4080" i="52"/>
  <c r="A4081" i="52"/>
  <c r="A4082" i="52"/>
  <c r="A4083" i="52"/>
  <c r="A4084" i="52"/>
  <c r="A4085" i="52"/>
  <c r="A4086" i="52"/>
  <c r="A4087" i="52"/>
  <c r="A4088" i="52"/>
  <c r="A4089" i="52"/>
  <c r="A4090" i="52"/>
  <c r="A4091" i="52"/>
  <c r="A4092" i="52"/>
  <c r="A4093" i="52"/>
  <c r="A4094" i="52"/>
  <c r="A4095" i="52"/>
  <c r="A4096" i="52"/>
  <c r="A4097" i="52"/>
  <c r="A4098" i="52"/>
  <c r="A4099" i="52"/>
  <c r="A4100" i="52"/>
  <c r="A4101" i="52"/>
  <c r="A4102" i="52"/>
  <c r="A4103" i="52"/>
  <c r="A4104" i="52"/>
  <c r="A4105" i="52"/>
  <c r="A4106" i="52"/>
  <c r="A4107" i="52"/>
  <c r="A4108" i="52"/>
  <c r="A4109" i="52"/>
  <c r="A4110" i="52"/>
  <c r="A4111" i="52"/>
  <c r="A4112" i="52"/>
  <c r="A4113" i="52"/>
  <c r="A4114" i="52"/>
  <c r="A4115" i="52"/>
  <c r="A4116" i="52"/>
  <c r="A4117" i="52"/>
  <c r="A4118" i="52"/>
  <c r="A4119" i="52"/>
  <c r="A4120" i="52"/>
  <c r="A4121" i="52"/>
  <c r="A4122" i="52"/>
  <c r="A4123" i="52"/>
  <c r="A4124" i="52"/>
  <c r="A4125" i="52"/>
  <c r="A4126" i="52"/>
  <c r="A4127" i="52"/>
  <c r="A4128" i="52"/>
  <c r="A4129" i="52"/>
  <c r="A4130" i="52"/>
  <c r="A4131" i="52"/>
  <c r="A4132" i="52"/>
  <c r="A4133" i="52"/>
  <c r="A4134" i="52"/>
  <c r="A4135" i="52"/>
  <c r="A4136" i="52"/>
  <c r="A4137" i="52"/>
  <c r="A4138" i="52"/>
  <c r="A4139" i="52"/>
  <c r="A4140" i="52"/>
  <c r="A4141" i="52"/>
  <c r="A4142" i="52"/>
  <c r="A4143" i="52"/>
  <c r="A4144" i="52"/>
  <c r="A4145" i="52"/>
  <c r="A4146" i="52"/>
  <c r="A4147" i="52"/>
  <c r="A4148" i="52"/>
  <c r="A4149" i="52"/>
  <c r="A4150" i="52"/>
  <c r="A4151" i="52"/>
  <c r="A4152" i="52"/>
  <c r="A4153" i="52"/>
  <c r="A4154" i="52"/>
  <c r="A4155" i="52"/>
  <c r="A4156" i="52"/>
  <c r="A4157" i="52"/>
  <c r="A4158" i="52"/>
  <c r="A4159" i="52"/>
  <c r="A4160" i="52"/>
  <c r="A4161" i="52"/>
  <c r="A4162" i="52"/>
  <c r="A4163" i="52"/>
  <c r="A4164" i="52"/>
  <c r="A4165" i="52"/>
  <c r="A4166" i="52"/>
  <c r="A4167" i="52"/>
  <c r="A4168" i="52"/>
  <c r="A4169" i="52"/>
  <c r="A4170" i="52"/>
  <c r="A4171" i="52"/>
  <c r="A4172" i="52"/>
  <c r="A4173" i="52"/>
  <c r="A4174" i="52"/>
  <c r="A4175" i="52"/>
  <c r="A4176" i="52"/>
  <c r="A4177" i="52"/>
  <c r="A4178" i="52"/>
  <c r="A4179" i="52"/>
  <c r="A4180" i="52"/>
  <c r="A4181" i="52"/>
  <c r="A4182" i="52"/>
  <c r="A4183" i="52"/>
  <c r="A4184" i="52"/>
  <c r="A4185" i="52"/>
  <c r="A4186" i="52"/>
  <c r="A4187" i="52"/>
  <c r="A4188" i="52"/>
  <c r="A4189" i="52"/>
  <c r="A4190" i="52"/>
  <c r="A4191" i="52"/>
  <c r="A4192" i="52"/>
  <c r="A4193" i="52"/>
  <c r="A4194" i="52"/>
  <c r="A4195" i="52"/>
  <c r="A4196" i="52"/>
  <c r="A4197" i="52"/>
  <c r="A4198" i="52"/>
  <c r="A4199" i="52"/>
  <c r="A4200" i="52"/>
  <c r="A4201" i="52"/>
  <c r="A4202" i="52"/>
  <c r="A4203" i="52"/>
  <c r="A4204" i="52"/>
  <c r="A4205" i="52"/>
  <c r="A4206" i="52"/>
  <c r="A4207" i="52"/>
  <c r="A4208" i="52"/>
  <c r="A4209" i="52"/>
  <c r="A4210" i="52"/>
  <c r="A4211" i="52"/>
  <c r="A4212" i="52"/>
  <c r="A4213" i="52"/>
  <c r="A4214" i="52"/>
  <c r="A4215" i="52"/>
  <c r="A4216" i="52"/>
  <c r="A4217" i="52"/>
  <c r="A4218" i="52"/>
  <c r="A4219" i="52"/>
  <c r="A4220" i="52"/>
  <c r="A4221" i="52"/>
  <c r="A4222" i="52"/>
  <c r="A4223" i="52"/>
  <c r="A4224" i="52"/>
  <c r="A4225" i="52"/>
  <c r="A4226" i="52"/>
  <c r="A4227" i="52"/>
  <c r="A4228" i="52"/>
  <c r="A4229" i="52"/>
  <c r="A4230" i="52"/>
  <c r="A4231" i="52"/>
  <c r="A4232" i="52"/>
  <c r="A4233" i="52"/>
  <c r="A4234" i="52"/>
  <c r="A4235" i="52"/>
  <c r="A4236" i="52"/>
  <c r="A4237" i="52"/>
  <c r="A4238" i="52"/>
  <c r="A4239" i="52"/>
  <c r="A4240" i="52"/>
  <c r="A4241" i="52"/>
  <c r="A4242" i="52"/>
  <c r="A4243" i="52"/>
  <c r="A4244" i="52"/>
  <c r="A4245" i="52"/>
  <c r="A4246" i="52"/>
  <c r="A4247" i="52"/>
  <c r="A4248" i="52"/>
  <c r="A4249" i="52"/>
  <c r="A4250" i="52"/>
  <c r="A4251" i="52"/>
  <c r="A4252" i="52"/>
  <c r="A4253" i="52"/>
  <c r="A4254" i="52"/>
  <c r="A4255" i="52"/>
  <c r="A4256" i="52"/>
  <c r="A4257" i="52"/>
  <c r="A4258" i="52"/>
  <c r="A4259" i="52"/>
  <c r="A4260" i="52"/>
  <c r="A4261" i="52"/>
  <c r="A4262" i="52"/>
  <c r="A4263" i="52"/>
  <c r="A4264" i="52"/>
  <c r="A4265" i="52"/>
  <c r="A4266" i="52"/>
  <c r="A4267" i="52"/>
  <c r="A4268" i="52"/>
  <c r="A4269" i="52"/>
  <c r="A4270" i="52"/>
  <c r="A4271" i="52"/>
  <c r="A4272" i="52"/>
  <c r="A4273" i="52"/>
  <c r="A4274" i="52"/>
  <c r="A4275" i="52"/>
  <c r="A4276" i="52"/>
  <c r="A4277" i="52"/>
  <c r="A4278" i="52"/>
  <c r="A4279" i="52"/>
  <c r="A4280" i="52"/>
  <c r="A4281" i="52"/>
  <c r="A4282" i="52"/>
  <c r="A4283" i="52"/>
  <c r="A4284" i="52"/>
  <c r="A4285" i="52"/>
  <c r="A4286" i="52"/>
  <c r="A4287" i="52"/>
  <c r="A4288" i="52"/>
  <c r="A4289" i="52"/>
  <c r="A4290" i="52"/>
  <c r="A4291" i="52"/>
  <c r="A4292" i="52"/>
  <c r="A4293" i="52"/>
  <c r="A4294" i="52"/>
  <c r="A4295" i="52"/>
  <c r="A4296" i="52"/>
  <c r="A4297" i="52"/>
  <c r="A4298" i="52"/>
  <c r="A4299" i="52"/>
  <c r="A4300" i="52"/>
  <c r="A4301" i="52"/>
  <c r="A4302" i="52"/>
  <c r="A4303" i="52"/>
  <c r="A4304" i="52"/>
  <c r="A4305" i="52"/>
  <c r="A4306" i="52"/>
  <c r="A4307" i="52"/>
  <c r="A4308" i="52"/>
  <c r="A4309" i="52"/>
  <c r="A4310" i="52"/>
  <c r="A4311" i="52"/>
  <c r="A4312" i="52"/>
  <c r="A4313" i="52"/>
  <c r="A4314" i="52"/>
  <c r="A4315" i="52"/>
  <c r="A4316" i="52"/>
  <c r="A4317" i="52"/>
  <c r="A4318" i="52"/>
  <c r="A4319" i="52"/>
  <c r="A4320" i="52"/>
  <c r="A4321" i="52"/>
  <c r="A4322" i="52"/>
  <c r="A4323" i="52"/>
  <c r="A4324" i="52"/>
  <c r="A4325" i="52"/>
  <c r="A4326" i="52"/>
  <c r="A4327" i="52"/>
  <c r="A4328" i="52"/>
  <c r="A4329" i="52"/>
  <c r="A4330" i="52"/>
  <c r="A4331" i="52"/>
  <c r="A4332" i="52"/>
  <c r="A4333" i="52"/>
  <c r="A4334" i="52"/>
  <c r="A4335" i="52"/>
  <c r="A4336" i="52"/>
  <c r="A4337" i="52"/>
  <c r="A4338" i="52"/>
  <c r="A4339" i="52"/>
  <c r="A4340" i="52"/>
  <c r="A4341" i="52"/>
  <c r="A4342" i="52"/>
  <c r="A4343" i="52"/>
  <c r="A4344" i="52"/>
  <c r="A4345" i="52"/>
  <c r="A4346" i="52"/>
  <c r="A4347" i="52"/>
  <c r="A4348" i="52"/>
  <c r="A4349" i="52"/>
  <c r="A4350" i="52"/>
  <c r="A4351" i="52"/>
  <c r="A4352" i="52"/>
  <c r="A4353" i="52"/>
  <c r="A4354" i="52"/>
  <c r="A4355" i="52"/>
  <c r="A4356" i="52"/>
  <c r="A4357" i="52"/>
  <c r="A4358" i="52"/>
  <c r="A4359" i="52"/>
  <c r="A4360" i="52"/>
  <c r="A4361" i="52"/>
  <c r="A4362" i="52"/>
  <c r="A4363" i="52"/>
  <c r="A4364" i="52"/>
  <c r="A4365" i="52"/>
  <c r="A4366" i="52"/>
  <c r="A4367" i="52"/>
  <c r="A4368" i="52"/>
  <c r="A4369" i="52"/>
  <c r="A4370" i="52"/>
  <c r="A4371" i="52"/>
  <c r="A4372" i="52"/>
  <c r="A4373" i="52"/>
  <c r="A4374" i="52"/>
  <c r="A4375" i="52"/>
  <c r="A4376" i="52"/>
  <c r="A4377" i="52"/>
  <c r="A4378" i="52"/>
  <c r="A4379" i="52"/>
  <c r="A4380" i="52"/>
  <c r="A4381" i="52"/>
  <c r="A4382" i="52"/>
  <c r="A4383" i="52"/>
  <c r="A4384" i="52"/>
  <c r="A4385" i="52"/>
  <c r="A4386" i="52"/>
  <c r="A4387" i="52"/>
  <c r="A4388" i="52"/>
  <c r="A4389" i="52"/>
  <c r="A4390" i="52"/>
  <c r="A4391" i="52"/>
  <c r="A4392" i="52"/>
  <c r="A4393" i="52"/>
  <c r="A4394" i="52"/>
  <c r="A4395" i="52"/>
  <c r="A4396" i="52"/>
  <c r="A4397" i="52"/>
  <c r="A4398" i="52"/>
  <c r="A4399" i="52"/>
  <c r="A4400" i="52"/>
  <c r="A4401" i="52"/>
  <c r="A4402" i="52"/>
  <c r="A4403" i="52"/>
  <c r="A4404" i="52"/>
  <c r="A4405" i="52"/>
  <c r="A4406" i="52"/>
  <c r="A4407" i="52"/>
  <c r="A4408" i="52"/>
  <c r="A4409" i="52"/>
  <c r="A4410" i="52"/>
  <c r="A4411" i="52"/>
  <c r="A4412" i="52"/>
  <c r="A4413" i="52"/>
  <c r="A4414" i="52"/>
  <c r="A4415" i="52"/>
  <c r="A4416" i="52"/>
  <c r="A4417" i="52"/>
  <c r="A4418" i="52"/>
  <c r="A4419" i="52"/>
  <c r="A4420" i="52"/>
  <c r="A4421" i="52"/>
  <c r="A4422" i="52"/>
  <c r="A4423" i="52"/>
  <c r="A4424" i="52"/>
  <c r="A4425" i="52"/>
  <c r="A4426" i="52"/>
  <c r="A4427" i="52"/>
  <c r="A4428" i="52"/>
  <c r="A4429" i="52"/>
  <c r="A4430" i="52"/>
  <c r="A4431" i="52"/>
  <c r="A4432" i="52"/>
  <c r="A4433" i="52"/>
  <c r="A4434" i="52"/>
  <c r="A4435" i="52"/>
  <c r="A4436" i="52"/>
  <c r="A4437" i="52"/>
  <c r="A4438" i="52"/>
  <c r="A4439" i="52"/>
  <c r="A4440" i="52"/>
  <c r="A4441" i="52"/>
  <c r="A4442" i="52"/>
  <c r="A4443" i="52"/>
  <c r="A4444" i="52"/>
  <c r="A4445" i="52"/>
  <c r="A4446" i="52"/>
  <c r="A4447" i="52"/>
  <c r="A4448" i="52"/>
  <c r="A4449" i="52"/>
  <c r="A4450" i="52"/>
  <c r="A4451" i="52"/>
  <c r="A4452" i="52"/>
  <c r="A4453" i="52"/>
  <c r="A4454" i="52"/>
  <c r="A4455" i="52"/>
  <c r="A4456" i="52"/>
  <c r="A4457" i="52"/>
  <c r="A4458" i="52"/>
  <c r="A4459" i="52"/>
  <c r="A4460" i="52"/>
  <c r="A4461" i="52"/>
  <c r="A4462" i="52"/>
  <c r="A4463" i="52"/>
  <c r="A4464" i="52"/>
  <c r="A4465" i="52"/>
  <c r="A4466" i="52"/>
  <c r="A4467" i="52"/>
  <c r="A4468" i="52"/>
  <c r="A4469" i="52"/>
  <c r="A4470" i="52"/>
  <c r="A4471" i="52"/>
  <c r="A4472" i="52"/>
  <c r="A4473" i="52"/>
  <c r="A4474" i="52"/>
  <c r="A4475" i="52"/>
  <c r="A4476" i="52"/>
  <c r="A4477" i="52"/>
  <c r="A4478" i="52"/>
  <c r="A4479" i="52"/>
  <c r="A4480" i="52"/>
  <c r="A4481" i="52"/>
  <c r="A4482" i="52"/>
  <c r="A4483" i="52"/>
  <c r="A4484" i="52"/>
  <c r="A4485" i="52"/>
  <c r="A4486" i="52"/>
  <c r="A4487" i="52"/>
  <c r="A4488" i="52"/>
  <c r="A4489" i="52"/>
  <c r="A4490" i="52"/>
  <c r="A4491" i="52"/>
  <c r="A4492" i="52"/>
  <c r="A4493" i="52"/>
  <c r="A4494" i="52"/>
  <c r="A4495" i="52"/>
  <c r="A4496" i="52"/>
  <c r="A4497" i="52"/>
  <c r="A4498" i="52"/>
  <c r="A4499" i="52"/>
  <c r="A4500" i="52"/>
  <c r="A4501" i="52"/>
  <c r="A4502" i="52"/>
  <c r="A4503" i="52"/>
  <c r="A4504" i="52"/>
  <c r="A4505" i="52"/>
  <c r="A4506" i="52"/>
  <c r="A4507" i="52"/>
  <c r="A4508" i="52"/>
  <c r="A4509" i="52"/>
  <c r="A4510" i="52"/>
  <c r="A4511" i="52"/>
  <c r="A4512" i="52"/>
  <c r="A4513" i="52"/>
  <c r="A4514" i="52"/>
  <c r="A4515" i="52"/>
  <c r="A4516" i="52"/>
  <c r="A4517" i="52"/>
  <c r="A4518" i="52"/>
  <c r="A4519" i="52"/>
  <c r="A4520" i="52"/>
  <c r="A4521" i="52"/>
  <c r="A4522" i="52"/>
  <c r="A4523" i="52"/>
  <c r="A4524" i="52"/>
  <c r="A4525" i="52"/>
  <c r="A4526" i="52"/>
  <c r="A4527" i="52"/>
  <c r="A4528" i="52"/>
  <c r="A4529" i="52"/>
  <c r="A4530" i="52"/>
  <c r="A4531" i="52"/>
  <c r="A4532" i="52"/>
  <c r="A4533" i="52"/>
  <c r="A4534" i="52"/>
  <c r="A4535" i="52"/>
  <c r="A4536" i="52"/>
  <c r="A4537" i="52"/>
  <c r="A4538" i="52"/>
  <c r="A4539" i="52"/>
  <c r="A4540" i="52"/>
  <c r="A4541" i="52"/>
  <c r="A4542" i="52"/>
  <c r="A4543" i="52"/>
  <c r="A4544" i="52"/>
  <c r="A4545" i="52"/>
  <c r="A4546" i="52"/>
  <c r="A4547" i="52"/>
  <c r="A4548" i="52"/>
  <c r="A4549" i="52"/>
  <c r="A4550" i="52"/>
  <c r="A4551" i="52"/>
  <c r="A4552" i="52"/>
  <c r="A4553" i="52"/>
  <c r="A4554" i="52"/>
  <c r="A4555" i="52"/>
  <c r="A4556" i="52"/>
  <c r="A4557" i="52"/>
  <c r="A4558" i="52"/>
  <c r="A4559" i="52"/>
  <c r="A4560" i="52"/>
  <c r="A4561" i="52"/>
  <c r="A4562" i="52"/>
  <c r="A4563" i="52"/>
  <c r="A4564" i="52"/>
  <c r="A4565" i="52"/>
  <c r="A4566" i="52"/>
  <c r="A4567" i="52"/>
  <c r="A4568" i="52"/>
  <c r="A4569" i="52"/>
  <c r="A4570" i="52"/>
  <c r="A4571" i="52"/>
  <c r="A4572" i="52"/>
  <c r="A4573" i="52"/>
  <c r="A4574" i="52"/>
  <c r="A4575" i="52"/>
  <c r="A4576" i="52"/>
  <c r="A4577" i="52"/>
  <c r="A4578" i="52"/>
  <c r="A4579" i="52"/>
  <c r="A4580" i="52"/>
  <c r="A4581" i="52"/>
  <c r="A4582" i="52"/>
  <c r="A4583" i="52"/>
  <c r="A4584" i="52"/>
  <c r="A4585" i="52"/>
  <c r="A4586" i="52"/>
  <c r="A4587" i="52"/>
  <c r="A4588" i="52"/>
  <c r="A4589" i="52"/>
  <c r="A4590" i="52"/>
  <c r="A4591" i="52"/>
  <c r="A4592" i="52"/>
  <c r="A4593" i="52"/>
  <c r="A4594" i="52"/>
  <c r="A4595" i="52"/>
  <c r="A4596" i="52"/>
  <c r="A4597" i="52"/>
  <c r="A4598" i="52"/>
  <c r="A4599" i="52"/>
  <c r="A4600" i="52"/>
  <c r="A4601" i="52"/>
  <c r="A4602" i="52"/>
  <c r="A4603" i="52"/>
  <c r="A4604" i="52"/>
  <c r="A4605" i="52"/>
  <c r="A4606" i="52"/>
  <c r="A4607" i="52"/>
  <c r="A4608" i="52"/>
  <c r="A4609" i="52"/>
  <c r="A4610" i="52"/>
  <c r="A4611" i="52"/>
  <c r="A4612" i="52"/>
  <c r="A4613" i="52"/>
  <c r="A4614" i="52"/>
  <c r="A4615" i="52"/>
  <c r="A4616" i="52"/>
  <c r="A4617" i="52"/>
  <c r="A4618" i="52"/>
  <c r="A4619" i="52"/>
  <c r="A4620" i="52"/>
  <c r="A4621" i="52"/>
  <c r="A4622" i="52"/>
  <c r="A4623" i="52"/>
  <c r="A4624" i="52"/>
  <c r="A4625" i="52"/>
  <c r="A4626" i="52"/>
  <c r="A4627" i="52"/>
  <c r="A4628" i="52"/>
  <c r="A4629" i="52"/>
  <c r="A4630" i="52"/>
  <c r="A4631" i="52"/>
  <c r="A4632" i="52"/>
  <c r="A4633" i="52"/>
  <c r="A4634" i="52"/>
  <c r="A4635" i="52"/>
  <c r="A4636" i="52"/>
  <c r="A4637" i="52"/>
  <c r="A4638" i="52"/>
  <c r="A4639" i="52"/>
  <c r="A4640" i="52"/>
  <c r="A4641" i="52"/>
  <c r="A4642" i="52"/>
  <c r="A4643" i="52"/>
  <c r="A4644" i="52"/>
  <c r="A4645" i="52"/>
  <c r="A4646" i="52"/>
  <c r="A4647" i="52"/>
  <c r="A4648" i="52"/>
  <c r="A4649" i="52"/>
  <c r="A4650" i="52"/>
  <c r="A4651" i="52"/>
  <c r="A4652" i="52"/>
  <c r="A4653" i="52"/>
  <c r="A4654" i="52"/>
  <c r="A4655" i="52"/>
  <c r="A4656" i="52"/>
  <c r="A4657" i="52"/>
  <c r="A4658" i="52"/>
  <c r="A4659" i="52"/>
  <c r="A4660" i="52"/>
  <c r="A4661" i="52"/>
  <c r="A4662" i="52"/>
  <c r="A4663" i="52"/>
  <c r="A4664" i="52"/>
  <c r="A4665" i="52"/>
  <c r="A4666" i="52"/>
  <c r="A4667" i="52"/>
  <c r="A4668" i="52"/>
  <c r="A4669" i="52"/>
  <c r="A4670" i="52"/>
  <c r="A4671" i="52"/>
  <c r="A4672" i="52"/>
  <c r="A4673" i="52"/>
  <c r="A4674" i="52"/>
  <c r="A4675" i="52"/>
  <c r="A4676" i="52"/>
  <c r="A4677" i="52"/>
  <c r="A4678" i="52"/>
  <c r="A4679" i="52"/>
  <c r="A4680" i="52"/>
  <c r="A4681" i="52"/>
  <c r="A4682" i="52"/>
  <c r="A4683" i="52"/>
  <c r="A4684" i="52"/>
  <c r="A4685" i="52"/>
  <c r="A4686" i="52"/>
  <c r="A4687" i="52"/>
  <c r="A4688" i="52"/>
  <c r="A4689" i="52"/>
  <c r="A4690" i="52"/>
  <c r="A4691" i="52"/>
  <c r="A4692" i="52"/>
  <c r="A4693" i="52"/>
  <c r="A4694" i="52"/>
  <c r="A4695" i="52"/>
  <c r="A4696" i="52"/>
  <c r="A4697" i="52"/>
  <c r="A4698" i="52"/>
  <c r="A4699" i="52"/>
  <c r="A4700" i="52"/>
  <c r="A4701" i="52"/>
  <c r="A4702" i="52"/>
  <c r="A4703" i="52"/>
  <c r="A4704" i="52"/>
  <c r="A4705" i="52"/>
  <c r="A4706" i="52"/>
  <c r="A4707" i="52"/>
  <c r="A4708" i="52"/>
  <c r="A4709" i="52"/>
  <c r="A4710" i="52"/>
  <c r="A4711" i="52"/>
  <c r="A4712" i="52"/>
  <c r="A4713" i="52"/>
  <c r="A4714" i="52"/>
  <c r="A4715" i="52"/>
  <c r="A4716" i="52"/>
  <c r="A4717" i="52"/>
  <c r="A4718" i="52"/>
  <c r="A4719" i="52"/>
  <c r="A4720" i="52"/>
  <c r="A4721" i="52"/>
  <c r="A4722" i="52"/>
  <c r="A4723" i="52"/>
  <c r="A4724" i="52"/>
  <c r="A4725" i="52"/>
  <c r="A4726" i="52"/>
  <c r="A4727" i="52"/>
  <c r="A4728" i="52"/>
  <c r="A4729" i="52"/>
  <c r="A4730" i="52"/>
  <c r="A4731" i="52"/>
  <c r="A4732" i="52"/>
  <c r="A4733" i="52"/>
  <c r="A4734" i="52"/>
  <c r="A4735" i="52"/>
  <c r="A4736" i="52"/>
  <c r="A4737" i="52"/>
  <c r="A4738" i="52"/>
  <c r="A4739" i="52"/>
  <c r="A4740" i="52"/>
  <c r="A4741" i="52"/>
  <c r="A4742" i="52"/>
  <c r="A4743" i="52"/>
  <c r="A4744" i="52"/>
  <c r="A4745" i="52"/>
  <c r="A4746" i="52"/>
  <c r="A4747" i="52"/>
  <c r="A4748" i="52"/>
  <c r="A4749" i="52"/>
  <c r="A4750" i="52"/>
  <c r="A4751" i="52"/>
  <c r="A4752" i="52"/>
  <c r="A4753" i="52"/>
  <c r="A4754" i="52"/>
  <c r="A4755" i="52"/>
  <c r="A4756" i="52"/>
  <c r="A4757" i="52"/>
  <c r="A4758" i="52"/>
  <c r="A4759" i="52"/>
  <c r="A4760" i="52"/>
  <c r="A4761" i="52"/>
  <c r="A4762" i="52"/>
  <c r="A4763" i="52"/>
  <c r="A4764" i="52"/>
  <c r="A4765" i="52"/>
  <c r="A4766" i="52"/>
  <c r="A4767" i="52"/>
  <c r="A4768" i="52"/>
  <c r="A4769" i="52"/>
  <c r="A4770" i="52"/>
  <c r="A4771" i="52"/>
  <c r="A4772" i="52"/>
  <c r="A4773" i="52"/>
  <c r="A4774" i="52"/>
  <c r="A4775" i="52"/>
  <c r="A4776" i="52"/>
  <c r="A4777" i="52"/>
  <c r="A4778" i="52"/>
  <c r="A4779" i="52"/>
  <c r="A4780" i="52"/>
  <c r="A4781" i="52"/>
  <c r="A4782" i="52"/>
  <c r="A4783" i="52"/>
  <c r="A4784" i="52"/>
  <c r="A4785" i="52"/>
  <c r="A4786" i="52"/>
  <c r="A4787" i="52"/>
  <c r="A4788" i="52"/>
  <c r="A4789" i="52"/>
  <c r="A4790" i="52"/>
  <c r="A4791" i="52"/>
  <c r="A4792" i="52"/>
  <c r="A4793" i="52"/>
  <c r="A4794" i="52"/>
  <c r="A4795" i="52"/>
  <c r="A4796" i="52"/>
  <c r="A4797" i="52"/>
  <c r="A4798" i="52"/>
  <c r="A4799" i="52"/>
  <c r="A4800" i="52"/>
  <c r="A4801" i="52"/>
  <c r="A4802" i="52"/>
  <c r="A4803" i="52"/>
  <c r="A4804" i="52"/>
  <c r="A4805" i="52"/>
  <c r="A4806" i="52"/>
  <c r="A4807" i="52"/>
  <c r="A4808" i="52"/>
  <c r="A4809" i="52"/>
  <c r="A4810" i="52"/>
  <c r="A4811" i="52"/>
  <c r="A4812" i="52"/>
  <c r="A4813" i="52"/>
  <c r="A4814" i="52"/>
  <c r="A4815" i="52"/>
  <c r="A4816" i="52"/>
  <c r="A4817" i="52"/>
  <c r="A4818" i="52"/>
  <c r="A4819" i="52"/>
  <c r="A4820" i="52"/>
  <c r="A4821" i="52"/>
  <c r="A4822" i="52"/>
  <c r="A4823" i="52"/>
  <c r="A4824" i="52"/>
  <c r="A4825" i="52"/>
  <c r="A4826" i="52"/>
  <c r="A4827" i="52"/>
  <c r="A4828" i="52"/>
  <c r="A4829" i="52"/>
  <c r="A4830" i="52"/>
  <c r="A4831" i="52"/>
  <c r="A4832" i="52"/>
  <c r="A4833" i="52"/>
  <c r="A4834" i="52"/>
  <c r="A4835" i="52"/>
  <c r="A4836" i="52"/>
  <c r="A4837" i="52"/>
  <c r="A4838" i="52"/>
  <c r="A4839" i="52"/>
  <c r="A4840" i="52"/>
  <c r="A4841" i="52"/>
  <c r="A4842" i="52"/>
  <c r="A4843" i="52"/>
  <c r="A4844" i="52"/>
  <c r="A4845" i="52"/>
  <c r="A4846" i="52"/>
  <c r="A4847" i="52"/>
  <c r="A4848" i="52"/>
  <c r="A4849" i="52"/>
  <c r="A4850" i="52"/>
  <c r="A4851" i="52"/>
  <c r="A4852" i="52"/>
  <c r="A4853" i="52"/>
  <c r="A4854" i="52"/>
  <c r="A4855" i="52"/>
  <c r="A4856" i="52"/>
  <c r="A4857" i="52"/>
  <c r="A4858" i="52"/>
  <c r="A4859" i="52"/>
  <c r="A4860" i="52"/>
  <c r="A4861" i="52"/>
  <c r="A4862" i="52"/>
  <c r="A4863" i="52"/>
  <c r="A4864" i="52"/>
  <c r="A4865" i="52"/>
  <c r="A4866" i="52"/>
  <c r="A4867" i="52"/>
  <c r="A4868" i="52"/>
  <c r="A4869" i="52"/>
  <c r="A4870" i="52"/>
  <c r="A4871" i="52"/>
  <c r="A4872" i="52"/>
  <c r="A4873" i="52"/>
  <c r="A4874" i="52"/>
  <c r="A4875" i="52"/>
  <c r="A4876" i="52"/>
  <c r="A4877" i="52"/>
  <c r="A4878" i="52"/>
  <c r="A4879" i="52"/>
  <c r="A4880" i="52"/>
  <c r="A4881" i="52"/>
  <c r="A4882" i="52"/>
  <c r="A4883" i="52"/>
  <c r="A4884" i="52"/>
  <c r="A4885" i="52"/>
  <c r="A4886" i="52"/>
  <c r="A4887" i="52"/>
  <c r="A4888" i="52"/>
  <c r="A4889" i="52"/>
  <c r="A4890" i="52"/>
  <c r="A4891" i="52"/>
  <c r="A4892" i="52"/>
  <c r="A4893" i="52"/>
  <c r="A4894" i="52"/>
  <c r="A4895" i="52"/>
  <c r="A4896" i="52"/>
  <c r="A4897" i="52"/>
  <c r="A4898" i="52"/>
  <c r="A4899" i="52"/>
  <c r="A4900" i="52"/>
  <c r="A4901" i="52"/>
  <c r="A4902" i="52"/>
  <c r="A4903" i="52"/>
  <c r="A4904" i="52"/>
  <c r="A4905" i="52"/>
  <c r="A4906" i="52"/>
  <c r="A4907" i="52"/>
  <c r="A4908" i="52"/>
  <c r="A4909" i="52"/>
  <c r="A4910" i="52"/>
  <c r="A4911" i="52"/>
  <c r="A4912" i="52"/>
  <c r="A4913" i="52"/>
  <c r="A4914" i="52"/>
  <c r="A4915" i="52"/>
  <c r="A4916" i="52"/>
  <c r="A4917" i="52"/>
  <c r="A4918" i="52"/>
  <c r="A4919" i="52"/>
  <c r="A4920" i="52"/>
  <c r="A4921" i="52"/>
  <c r="A4922" i="52"/>
  <c r="A4923" i="52"/>
  <c r="A4924" i="52"/>
  <c r="A4925" i="52"/>
  <c r="A4926" i="52"/>
  <c r="A4927" i="52"/>
  <c r="A4928" i="52"/>
  <c r="A4929" i="52"/>
  <c r="A4930" i="52"/>
  <c r="A4931" i="52"/>
  <c r="A4932" i="52"/>
  <c r="A4933" i="52"/>
  <c r="A4934" i="52"/>
  <c r="A4935" i="52"/>
  <c r="A4936" i="52"/>
  <c r="A4937" i="52"/>
  <c r="A4938" i="52"/>
  <c r="A4939" i="52"/>
  <c r="A4940" i="52"/>
  <c r="A4941" i="52"/>
  <c r="A4942" i="52"/>
  <c r="A4943" i="52"/>
  <c r="A4944" i="52"/>
  <c r="A4945" i="52"/>
  <c r="A4946" i="52"/>
  <c r="A4947" i="52"/>
  <c r="A4948" i="52"/>
  <c r="A4949" i="52"/>
  <c r="A4950" i="52"/>
  <c r="A4951" i="52"/>
  <c r="A4952" i="52"/>
  <c r="A4953" i="52"/>
  <c r="A4954" i="52"/>
  <c r="A4955" i="52"/>
  <c r="A4956" i="52"/>
  <c r="A4957" i="52"/>
  <c r="A4958" i="52"/>
  <c r="A4959" i="52"/>
  <c r="A4960" i="52"/>
  <c r="A4961" i="52"/>
  <c r="A4962" i="52"/>
  <c r="A4963" i="52"/>
  <c r="A4964" i="52"/>
  <c r="A4965" i="52"/>
  <c r="A4966" i="52"/>
  <c r="A4967" i="52"/>
  <c r="A4968" i="52"/>
  <c r="A4969" i="52"/>
  <c r="A4970" i="52"/>
  <c r="A4971" i="52"/>
  <c r="A4972" i="52"/>
  <c r="A4973" i="52"/>
  <c r="A4974" i="52"/>
  <c r="A4975" i="52"/>
  <c r="A4976" i="52"/>
  <c r="A4977" i="52"/>
  <c r="A4978" i="52"/>
  <c r="A4979" i="52"/>
  <c r="A4980" i="52"/>
  <c r="A4981" i="52"/>
  <c r="A4982" i="52"/>
  <c r="A4983" i="52"/>
  <c r="A4984" i="52"/>
  <c r="A4985" i="52"/>
  <c r="A4986" i="52"/>
  <c r="A4987" i="52"/>
  <c r="A4988" i="52"/>
  <c r="A4989" i="52"/>
  <c r="A4990" i="52"/>
  <c r="A4991" i="52"/>
  <c r="A4992" i="52"/>
  <c r="A4993" i="52"/>
  <c r="A4994" i="52"/>
  <c r="A4995" i="52"/>
  <c r="A4996" i="52"/>
  <c r="A4997" i="52"/>
  <c r="A4998" i="52"/>
  <c r="A4999" i="52"/>
  <c r="A5000" i="52"/>
  <c r="A5001" i="52"/>
  <c r="A5002" i="52"/>
  <c r="A5003" i="52"/>
  <c r="A5004" i="52"/>
  <c r="A5005" i="52"/>
  <c r="A5006" i="52"/>
  <c r="A5007" i="52"/>
  <c r="A5008" i="52"/>
  <c r="A5009" i="52"/>
  <c r="A5010" i="52"/>
  <c r="A5011" i="52"/>
  <c r="A5012" i="52"/>
  <c r="A5013" i="52"/>
  <c r="A5014" i="52"/>
  <c r="A5015" i="52"/>
  <c r="A5016" i="52"/>
  <c r="A5017" i="52"/>
  <c r="A5018" i="52"/>
  <c r="A5019" i="52"/>
  <c r="A5020" i="52"/>
  <c r="A5021" i="52"/>
  <c r="A5022" i="52"/>
  <c r="A5023" i="52"/>
  <c r="A5024" i="52"/>
  <c r="A5025" i="52"/>
  <c r="A5026" i="52"/>
  <c r="A5027" i="52"/>
  <c r="A5028" i="52"/>
  <c r="A5029" i="52"/>
  <c r="A5030" i="52"/>
  <c r="A5031" i="52"/>
  <c r="A5032" i="52"/>
  <c r="A5033" i="52"/>
  <c r="A5034" i="52"/>
  <c r="A5035" i="52"/>
  <c r="A5036" i="52"/>
  <c r="A5037" i="52"/>
  <c r="A5038" i="52"/>
  <c r="A5039" i="52"/>
  <c r="A5040" i="52"/>
  <c r="A5041" i="52"/>
  <c r="A5042" i="52"/>
  <c r="A5043" i="52"/>
  <c r="A5044" i="52"/>
  <c r="A5045" i="52"/>
  <c r="A5046" i="52"/>
  <c r="A5047" i="52"/>
  <c r="A5048" i="52"/>
  <c r="A5049" i="52"/>
  <c r="A5050" i="52"/>
  <c r="A5051" i="52"/>
  <c r="A5052" i="52"/>
  <c r="A5053" i="52"/>
  <c r="A5054" i="52"/>
  <c r="A5055" i="52"/>
  <c r="A5056" i="52"/>
  <c r="A5057" i="52"/>
  <c r="A5058" i="52"/>
  <c r="A5059" i="52"/>
  <c r="A5060" i="52"/>
  <c r="A5061" i="52"/>
  <c r="A5062" i="52"/>
  <c r="A5063" i="52"/>
  <c r="A5064" i="52"/>
  <c r="A5065" i="52"/>
  <c r="A5066" i="52"/>
  <c r="A5067" i="52"/>
  <c r="A5068" i="52"/>
  <c r="A5069" i="52"/>
  <c r="A5070" i="52"/>
  <c r="A5071" i="52"/>
  <c r="A5072" i="52"/>
  <c r="A5073" i="52"/>
  <c r="A5074" i="52"/>
  <c r="A5075" i="52"/>
  <c r="A5076" i="52"/>
  <c r="A5077" i="52"/>
  <c r="A5078" i="52"/>
  <c r="A5079" i="52"/>
  <c r="A5080" i="52"/>
  <c r="A5081" i="52"/>
  <c r="A5082" i="52"/>
  <c r="A5083" i="52"/>
  <c r="A5084" i="52"/>
  <c r="A5085" i="52"/>
  <c r="A5086" i="52"/>
  <c r="A5087" i="52"/>
  <c r="A5088" i="52"/>
  <c r="A5089" i="52"/>
  <c r="A5090" i="52"/>
  <c r="A5091" i="52"/>
  <c r="A5092" i="52"/>
  <c r="A5093" i="52"/>
  <c r="A5094" i="52"/>
  <c r="A5095" i="52"/>
  <c r="A5096" i="52"/>
  <c r="A5097" i="52"/>
  <c r="A5098" i="52"/>
  <c r="A5099" i="52"/>
  <c r="A5100" i="52"/>
  <c r="A5101" i="52"/>
  <c r="A5102" i="52"/>
  <c r="A5103" i="52"/>
  <c r="A5104" i="52"/>
  <c r="A5105" i="52"/>
  <c r="A5106" i="52"/>
  <c r="A5107" i="52"/>
  <c r="A5108" i="52"/>
  <c r="A5109" i="52"/>
  <c r="A5110" i="52"/>
  <c r="A5111" i="52"/>
  <c r="A5112" i="52"/>
  <c r="A5113" i="52"/>
  <c r="A5114" i="52"/>
  <c r="A5115" i="52"/>
  <c r="A5116" i="52"/>
  <c r="A5117" i="52"/>
  <c r="A5118" i="52"/>
  <c r="A5119" i="52"/>
  <c r="A5120" i="52"/>
  <c r="A5121" i="52"/>
  <c r="A5122" i="52"/>
  <c r="A5123" i="52"/>
  <c r="A5124" i="52"/>
  <c r="A5125" i="52"/>
  <c r="A5126" i="52"/>
  <c r="A5127" i="52"/>
  <c r="A5128" i="52"/>
  <c r="A5129" i="52"/>
  <c r="A5130" i="52"/>
  <c r="A5131" i="52"/>
  <c r="A5132" i="52"/>
  <c r="A5133" i="52"/>
  <c r="A5134" i="52"/>
  <c r="A5135" i="52"/>
  <c r="A5136" i="52"/>
  <c r="A5137" i="52"/>
  <c r="A5138" i="52"/>
  <c r="A5139" i="52"/>
  <c r="A5140" i="52"/>
  <c r="A5141" i="52"/>
  <c r="A5142" i="52"/>
  <c r="A5143" i="52"/>
  <c r="A5144" i="52"/>
  <c r="A5145" i="52"/>
  <c r="A5146" i="52"/>
  <c r="A5147" i="52"/>
  <c r="A5148" i="52"/>
  <c r="A5149" i="52"/>
  <c r="A5150" i="52"/>
  <c r="A5151" i="52"/>
  <c r="A5152" i="52"/>
  <c r="A5153" i="52"/>
  <c r="A5154" i="52"/>
  <c r="A5155" i="52"/>
  <c r="A5156" i="52"/>
  <c r="A5157" i="52"/>
  <c r="A5158" i="52"/>
  <c r="A5159" i="52"/>
  <c r="A5160" i="52"/>
  <c r="A5161" i="52"/>
  <c r="A5162" i="52"/>
  <c r="A5163" i="52"/>
  <c r="A5164" i="52"/>
  <c r="A5165" i="52"/>
  <c r="A5166" i="52"/>
  <c r="A5167" i="52"/>
  <c r="A5168" i="52"/>
  <c r="A5169" i="52"/>
  <c r="A5170" i="52"/>
  <c r="A5171" i="52"/>
  <c r="A5172" i="52"/>
  <c r="A5173" i="52"/>
  <c r="A5174" i="52"/>
  <c r="A5175" i="52"/>
  <c r="A5176" i="52"/>
  <c r="A5177" i="52"/>
  <c r="A5178" i="52"/>
  <c r="A5179" i="52"/>
  <c r="A5180" i="52"/>
  <c r="A5181" i="52"/>
  <c r="A5182" i="52"/>
  <c r="A5183" i="52"/>
  <c r="A5184" i="52"/>
  <c r="A5185" i="52"/>
  <c r="A5186" i="52"/>
  <c r="A5187" i="52"/>
  <c r="A5188" i="52"/>
  <c r="A5189" i="52"/>
  <c r="A5190" i="52"/>
  <c r="A5191" i="52"/>
  <c r="A5192" i="52"/>
  <c r="A5193" i="52"/>
  <c r="A5194" i="52"/>
  <c r="A5195" i="52"/>
  <c r="A5196" i="52"/>
  <c r="A5197" i="52"/>
  <c r="A5198" i="52"/>
  <c r="A5199" i="52"/>
  <c r="A5200" i="52"/>
  <c r="A5201" i="52"/>
  <c r="A5202" i="52"/>
  <c r="A5203" i="52"/>
  <c r="A5204" i="52"/>
  <c r="A5205" i="52"/>
  <c r="A5206" i="52"/>
  <c r="A5207" i="52"/>
  <c r="A5208" i="52"/>
  <c r="A5209" i="52"/>
  <c r="A5210" i="52"/>
  <c r="A5211" i="52"/>
  <c r="A5212" i="52"/>
  <c r="A5213" i="52"/>
  <c r="A5214" i="52"/>
  <c r="A5215" i="52"/>
  <c r="A5216" i="52"/>
  <c r="A5217" i="52"/>
  <c r="A5218" i="52"/>
  <c r="A5219" i="52"/>
  <c r="A5220" i="52"/>
  <c r="A5221" i="52"/>
  <c r="A5222" i="52"/>
  <c r="A5223" i="52"/>
  <c r="A5224" i="52"/>
  <c r="A5225" i="52"/>
  <c r="A5226" i="52"/>
  <c r="A5227" i="52"/>
  <c r="A5228" i="52"/>
  <c r="A5229" i="52"/>
  <c r="A5230" i="52"/>
  <c r="A5231" i="52"/>
  <c r="A5232" i="52"/>
  <c r="A5233" i="52"/>
  <c r="A5234" i="52"/>
  <c r="A5235" i="52"/>
  <c r="A5236" i="52"/>
  <c r="A5237" i="52"/>
  <c r="A5238" i="52"/>
  <c r="A5239" i="52"/>
  <c r="A5240" i="52"/>
  <c r="A5241" i="52"/>
  <c r="A5242" i="52"/>
  <c r="A5243" i="52"/>
  <c r="A5244" i="52"/>
  <c r="A5245" i="52"/>
  <c r="A5246" i="52"/>
  <c r="A5247" i="52"/>
  <c r="A5248" i="52"/>
  <c r="A5249" i="52"/>
  <c r="A5250" i="52"/>
  <c r="A5251" i="52"/>
  <c r="A5252" i="52"/>
  <c r="A5253" i="52"/>
  <c r="A5254" i="52"/>
  <c r="A5255" i="52"/>
  <c r="A5256" i="52"/>
  <c r="A5257" i="52"/>
  <c r="A5258" i="52"/>
  <c r="A5259" i="52"/>
  <c r="A5260" i="52"/>
  <c r="A5261" i="52"/>
  <c r="A5262" i="52"/>
  <c r="A5263" i="52"/>
  <c r="A5264" i="52"/>
  <c r="A5265" i="52"/>
  <c r="A5266" i="52"/>
  <c r="A5267" i="52"/>
  <c r="A5268" i="52"/>
  <c r="A5269" i="52"/>
  <c r="A5270" i="52"/>
  <c r="A5271" i="52"/>
  <c r="A5272" i="52"/>
  <c r="A5273" i="52"/>
  <c r="A5274" i="52"/>
  <c r="A5275" i="52"/>
  <c r="A5276" i="52"/>
  <c r="A5277" i="52"/>
  <c r="A5278" i="52"/>
  <c r="A5279" i="52"/>
  <c r="A5280" i="52"/>
  <c r="A5281" i="52"/>
  <c r="A5282" i="52"/>
  <c r="A5283" i="52"/>
  <c r="A5284" i="52"/>
  <c r="A5285" i="52"/>
  <c r="A5286" i="52"/>
  <c r="A5287" i="52"/>
  <c r="A5288" i="52"/>
  <c r="A5289" i="52"/>
  <c r="A5290" i="52"/>
  <c r="A5291" i="52"/>
  <c r="A5292" i="52"/>
  <c r="A5293" i="52"/>
  <c r="A5294" i="52"/>
  <c r="A5295" i="52"/>
  <c r="A5296" i="52"/>
  <c r="A5297" i="52"/>
  <c r="A5298" i="52"/>
  <c r="A5299" i="52"/>
  <c r="A5300" i="52"/>
  <c r="A5301" i="52"/>
  <c r="A5302" i="52"/>
  <c r="A5303" i="52"/>
  <c r="A5304" i="52"/>
  <c r="A5305" i="52"/>
  <c r="A5306" i="52"/>
  <c r="A5307" i="52"/>
  <c r="A5308" i="52"/>
  <c r="A5309" i="52"/>
  <c r="A5310" i="52"/>
  <c r="A5311" i="52"/>
  <c r="A5312" i="52"/>
  <c r="A5313" i="52"/>
  <c r="A5314" i="52"/>
  <c r="A5315" i="52"/>
  <c r="A5316" i="52"/>
  <c r="A5317" i="52"/>
  <c r="A5318" i="52"/>
  <c r="A5319" i="52"/>
  <c r="A5320" i="52"/>
  <c r="A5321" i="52"/>
  <c r="A5322" i="52"/>
  <c r="A5323" i="52"/>
  <c r="A5324" i="52"/>
  <c r="A5325" i="52"/>
  <c r="A5326" i="52"/>
  <c r="A5327" i="52"/>
  <c r="A5328" i="52"/>
  <c r="A5329" i="52"/>
  <c r="A5330" i="52"/>
  <c r="A5331" i="52"/>
  <c r="A5332" i="52"/>
  <c r="A5333" i="52"/>
  <c r="A5334" i="52"/>
  <c r="A5335" i="52"/>
  <c r="A5336" i="52"/>
  <c r="A5337" i="52"/>
  <c r="A5338" i="52"/>
  <c r="A5339" i="52"/>
  <c r="A5340" i="52"/>
  <c r="A5341" i="52"/>
  <c r="A5342" i="52"/>
  <c r="A5343" i="52"/>
  <c r="A5344" i="52"/>
  <c r="A5345" i="52"/>
  <c r="A5346" i="52"/>
  <c r="A5347" i="52"/>
  <c r="A5348" i="52"/>
  <c r="A5349" i="52"/>
  <c r="A5350" i="52"/>
  <c r="A5351" i="52"/>
  <c r="A5352" i="52"/>
  <c r="A5353" i="52"/>
  <c r="A5354" i="52"/>
  <c r="A5355" i="52"/>
  <c r="A5356" i="52"/>
  <c r="A5357" i="52"/>
  <c r="A5358" i="52"/>
  <c r="A5359" i="52"/>
  <c r="A5360" i="52"/>
  <c r="A5361" i="52"/>
  <c r="A5362" i="52"/>
  <c r="A5363" i="52"/>
  <c r="A5364" i="52"/>
  <c r="A5365" i="52"/>
  <c r="A5366" i="52"/>
  <c r="A5367" i="52"/>
  <c r="A5368" i="52"/>
  <c r="A5369" i="52"/>
  <c r="A5370" i="52"/>
  <c r="A5371" i="52"/>
  <c r="A5372" i="52"/>
  <c r="A5373" i="52"/>
  <c r="A5374" i="52"/>
  <c r="A5375" i="52"/>
  <c r="A5376" i="52"/>
  <c r="A5377" i="52"/>
  <c r="A5378" i="52"/>
  <c r="A5379" i="52"/>
  <c r="A5380" i="52"/>
  <c r="A5381" i="52"/>
  <c r="A5382" i="52"/>
  <c r="A5383" i="52"/>
  <c r="A5384" i="52"/>
  <c r="A5385" i="52"/>
  <c r="A5386" i="52"/>
  <c r="A5387" i="52"/>
  <c r="A5388" i="52"/>
  <c r="A5389" i="52"/>
  <c r="A5390" i="52"/>
  <c r="A5391" i="52"/>
  <c r="A5392" i="52"/>
  <c r="A5393" i="52"/>
  <c r="A5394" i="52"/>
  <c r="A5395" i="52"/>
  <c r="A5396" i="52"/>
  <c r="A5397" i="52"/>
  <c r="A5398" i="52"/>
  <c r="A5399" i="52"/>
  <c r="A5400" i="52"/>
  <c r="A5401" i="52"/>
  <c r="A5402" i="52"/>
  <c r="A5403" i="52"/>
  <c r="A5404" i="52"/>
  <c r="A5405" i="52"/>
  <c r="A5406" i="52"/>
  <c r="A5407" i="52"/>
  <c r="A5408" i="52"/>
  <c r="A5409" i="52"/>
  <c r="A5410" i="52"/>
  <c r="A5411" i="52"/>
  <c r="A5412" i="52"/>
  <c r="A5413" i="52"/>
  <c r="A5414" i="52"/>
  <c r="A5415" i="52"/>
  <c r="A5416" i="52"/>
  <c r="A5417" i="52"/>
  <c r="A5418" i="52"/>
  <c r="A5419" i="52"/>
  <c r="A5420" i="52"/>
  <c r="A5421" i="52"/>
  <c r="A5422" i="52"/>
  <c r="A5423" i="52"/>
  <c r="A5424" i="52"/>
  <c r="A5425" i="52"/>
  <c r="A5426" i="52"/>
  <c r="A5427" i="52"/>
  <c r="A5428" i="52"/>
  <c r="A5429" i="52"/>
  <c r="A5430" i="52"/>
  <c r="A5431" i="52"/>
  <c r="A5432" i="52"/>
  <c r="A5433" i="52"/>
  <c r="A5434" i="52"/>
  <c r="A5435" i="52"/>
  <c r="A5436" i="52"/>
  <c r="A5437" i="52"/>
  <c r="A5438" i="52"/>
  <c r="A5439" i="52"/>
  <c r="A5440" i="52"/>
  <c r="A5441" i="52"/>
  <c r="A5442" i="52"/>
  <c r="A5443" i="52"/>
  <c r="A5444" i="52"/>
  <c r="A5445" i="52"/>
  <c r="A5446" i="52"/>
  <c r="A5447" i="52"/>
  <c r="A5448" i="52"/>
  <c r="A5449" i="52"/>
  <c r="A5450" i="52"/>
  <c r="A5451" i="52"/>
  <c r="A5452" i="52"/>
  <c r="A5453" i="52"/>
  <c r="A5454" i="52"/>
  <c r="A5455" i="52"/>
  <c r="A5456" i="52"/>
  <c r="A5457" i="52"/>
  <c r="A5458" i="52"/>
  <c r="A5459" i="52"/>
  <c r="A5460" i="52"/>
  <c r="A5461" i="52"/>
  <c r="A5462" i="52"/>
  <c r="A5463" i="52"/>
  <c r="A5464" i="52"/>
  <c r="A5465" i="52"/>
  <c r="A5466" i="52"/>
  <c r="A5467" i="52"/>
  <c r="A5468" i="52"/>
  <c r="A5469" i="52"/>
  <c r="A5470" i="52"/>
  <c r="A5471" i="52"/>
  <c r="A5472" i="52"/>
  <c r="A5473" i="52"/>
  <c r="A5474" i="52"/>
  <c r="A5475" i="52"/>
  <c r="A5476" i="52"/>
  <c r="A5477" i="52"/>
  <c r="A5478" i="52"/>
  <c r="A5479" i="52"/>
  <c r="A5480" i="52"/>
  <c r="A5481" i="52"/>
  <c r="A5482" i="52"/>
  <c r="A5483" i="52"/>
  <c r="A5484" i="52"/>
  <c r="A5485" i="52"/>
  <c r="A5486" i="52"/>
  <c r="A5487" i="52"/>
  <c r="A5488" i="52"/>
  <c r="A5489" i="52"/>
  <c r="A5490" i="52"/>
  <c r="A5491" i="52"/>
  <c r="A5492" i="52"/>
  <c r="A5493" i="52"/>
  <c r="A5494" i="52"/>
  <c r="A5495" i="52"/>
  <c r="A5496" i="52"/>
  <c r="A5497" i="52"/>
  <c r="A5498" i="52"/>
  <c r="A5499" i="52"/>
  <c r="A5500" i="52"/>
  <c r="A5501" i="52"/>
  <c r="A5502" i="52"/>
  <c r="A5503" i="52"/>
  <c r="A5504" i="52"/>
  <c r="A5505" i="52"/>
  <c r="A5506" i="52"/>
  <c r="A5507" i="52"/>
  <c r="A5508" i="52"/>
  <c r="A5509" i="52"/>
  <c r="A5510" i="52"/>
  <c r="A5511" i="52"/>
  <c r="A5512" i="52"/>
  <c r="A5513" i="52"/>
  <c r="A5514" i="52"/>
  <c r="A5515" i="52"/>
  <c r="A5516" i="52"/>
  <c r="A5517" i="52"/>
  <c r="A5518" i="52"/>
  <c r="A5519" i="52"/>
  <c r="A5520" i="52"/>
  <c r="A5521" i="52"/>
  <c r="A5522" i="52"/>
  <c r="A5523" i="52"/>
  <c r="A5524" i="52"/>
  <c r="A5525" i="52"/>
  <c r="A5526" i="52"/>
  <c r="A5527" i="52"/>
  <c r="A5528" i="52"/>
  <c r="A5529" i="52"/>
  <c r="A5530" i="52"/>
  <c r="A5531" i="52"/>
  <c r="A5532" i="52"/>
  <c r="A5533" i="52"/>
  <c r="A5534" i="52"/>
  <c r="A5535" i="52"/>
  <c r="A5536" i="52"/>
  <c r="A5537" i="52"/>
  <c r="A5538" i="52"/>
  <c r="A5539" i="52"/>
  <c r="A5540" i="52"/>
  <c r="A5541" i="52"/>
  <c r="A5542" i="52"/>
  <c r="A5543" i="52"/>
  <c r="A5544" i="52"/>
  <c r="A5545" i="52"/>
  <c r="A5546" i="52"/>
  <c r="A5547" i="52"/>
  <c r="A5548" i="52"/>
  <c r="A5549" i="52"/>
  <c r="A5550" i="52"/>
  <c r="A5551" i="52"/>
  <c r="A5552" i="52"/>
  <c r="A5553" i="52"/>
  <c r="A5554" i="52"/>
  <c r="A5555" i="52"/>
  <c r="A5556" i="52"/>
  <c r="A5557" i="52"/>
  <c r="A5558" i="52"/>
  <c r="A5559" i="52"/>
  <c r="A5560" i="52"/>
  <c r="A5561" i="52"/>
  <c r="A5562" i="52"/>
  <c r="A5563" i="52"/>
  <c r="A5564" i="52"/>
  <c r="A5565" i="52"/>
  <c r="A5566" i="52"/>
  <c r="A5567" i="52"/>
  <c r="A5568" i="52"/>
  <c r="A5569" i="52"/>
  <c r="A5570" i="52"/>
  <c r="A5571" i="52"/>
  <c r="A5572" i="52"/>
  <c r="A5573" i="52"/>
  <c r="A5574" i="52"/>
  <c r="A5575" i="52"/>
  <c r="A5576" i="52"/>
  <c r="A5577" i="52"/>
  <c r="A5578" i="52"/>
  <c r="A5579" i="52"/>
  <c r="A5580" i="52"/>
  <c r="A5581" i="52"/>
  <c r="A5582" i="52"/>
  <c r="A5583" i="52"/>
  <c r="A5584" i="52"/>
  <c r="A5585" i="52"/>
  <c r="A5586" i="52"/>
  <c r="A5587" i="52"/>
  <c r="A5588" i="52"/>
  <c r="A5589" i="52"/>
  <c r="A5590" i="52"/>
  <c r="A5591" i="52"/>
  <c r="A5592" i="52"/>
  <c r="A5593" i="52"/>
  <c r="A5594" i="52"/>
  <c r="A5595" i="52"/>
  <c r="A5596" i="52"/>
  <c r="A5597" i="52"/>
  <c r="A5598" i="52"/>
  <c r="A5599" i="52"/>
  <c r="A5600" i="52"/>
  <c r="A5601" i="52"/>
  <c r="A5602" i="52"/>
  <c r="A5603" i="52"/>
  <c r="A5604" i="52"/>
  <c r="A5605" i="52"/>
  <c r="A5606" i="52"/>
  <c r="A5607" i="52"/>
  <c r="A5608" i="52"/>
  <c r="A5609" i="52"/>
  <c r="A5610" i="52"/>
  <c r="A5611" i="52"/>
  <c r="A5612" i="52"/>
  <c r="A5613" i="52"/>
  <c r="A5614" i="52"/>
  <c r="A5615" i="52"/>
  <c r="A5616" i="52"/>
  <c r="A5617" i="52"/>
  <c r="A5618" i="52"/>
  <c r="A5619" i="52"/>
  <c r="A5620" i="52"/>
  <c r="A5621" i="52"/>
  <c r="A5622" i="52"/>
  <c r="A5623" i="52"/>
  <c r="A5624" i="52"/>
  <c r="A5625" i="52"/>
  <c r="A5626" i="52"/>
  <c r="A5627" i="52"/>
  <c r="A5628" i="52"/>
  <c r="A5629" i="52"/>
  <c r="A5630" i="52"/>
  <c r="A5631" i="52"/>
  <c r="A5632" i="52"/>
  <c r="A5633" i="52"/>
  <c r="A5634" i="52"/>
  <c r="A5635" i="52"/>
  <c r="A5636" i="52"/>
  <c r="A5637" i="52"/>
  <c r="A5638" i="52"/>
  <c r="A5639" i="52"/>
  <c r="A5640" i="52"/>
  <c r="A5641" i="52"/>
  <c r="A5642" i="52"/>
  <c r="A5643" i="52"/>
  <c r="A5644" i="52"/>
  <c r="A5645" i="52"/>
  <c r="A5646" i="52"/>
  <c r="A5647" i="52"/>
  <c r="A5648" i="52"/>
  <c r="A5649" i="52"/>
  <c r="A5650" i="52"/>
  <c r="A5651" i="52"/>
  <c r="A5652" i="52"/>
  <c r="A5653" i="52"/>
  <c r="A5654" i="52"/>
  <c r="A5655" i="52"/>
  <c r="A5656" i="52"/>
  <c r="A5657" i="52"/>
  <c r="A5658" i="52"/>
  <c r="A5659" i="52"/>
  <c r="A5660" i="52"/>
  <c r="A5661" i="52"/>
  <c r="A5662" i="52"/>
  <c r="A5663" i="52"/>
  <c r="A5664" i="52"/>
  <c r="A5665" i="52"/>
  <c r="A5666" i="52"/>
  <c r="A5667" i="52"/>
  <c r="A5668" i="52"/>
  <c r="A5669" i="52"/>
  <c r="A5670" i="52"/>
  <c r="A5671" i="52"/>
  <c r="A5672" i="52"/>
  <c r="A5673" i="52"/>
  <c r="A5674" i="52"/>
  <c r="A5675" i="52"/>
  <c r="A5676" i="52"/>
  <c r="A5677" i="52"/>
  <c r="A5678" i="52"/>
  <c r="A5679" i="52"/>
  <c r="A5680" i="52"/>
  <c r="A5681" i="52"/>
  <c r="A5682" i="52"/>
  <c r="A5683" i="52"/>
  <c r="A5684" i="52"/>
  <c r="A5685" i="52"/>
  <c r="A5686" i="52"/>
  <c r="A5687" i="52"/>
  <c r="A5688" i="52"/>
  <c r="A5689" i="52"/>
  <c r="A5690" i="52"/>
  <c r="A5691" i="52"/>
  <c r="A5692" i="52"/>
  <c r="A5693" i="52"/>
  <c r="A5694" i="52"/>
  <c r="A5695" i="52"/>
  <c r="A5696" i="52"/>
  <c r="A5697" i="52"/>
  <c r="A5698" i="52"/>
  <c r="A5699" i="52"/>
  <c r="A5700" i="52"/>
  <c r="A5701" i="52"/>
  <c r="A5702" i="52"/>
  <c r="A5703" i="52"/>
  <c r="A5704" i="52"/>
  <c r="A5705" i="52"/>
  <c r="A5706" i="52"/>
  <c r="A5707" i="52"/>
  <c r="A5708" i="52"/>
  <c r="A5709" i="52"/>
  <c r="A5710" i="52"/>
  <c r="A5711" i="52"/>
  <c r="A5712" i="52"/>
  <c r="A5713" i="52"/>
  <c r="A5714" i="52"/>
  <c r="A5715" i="52"/>
  <c r="A5716" i="52"/>
  <c r="A5717" i="52"/>
  <c r="A5718" i="52"/>
  <c r="A5719" i="52"/>
  <c r="A5720" i="52"/>
  <c r="A5721" i="52"/>
  <c r="A5722" i="52"/>
  <c r="A5723" i="52"/>
  <c r="A5724" i="52"/>
  <c r="A5725" i="52"/>
  <c r="A5726" i="52"/>
  <c r="A5727" i="52"/>
  <c r="A5728" i="52"/>
  <c r="A5729" i="52"/>
  <c r="A5730" i="52"/>
  <c r="A5731" i="52"/>
  <c r="A5732" i="52"/>
  <c r="A5733" i="52"/>
  <c r="A5734" i="52"/>
  <c r="A5735" i="52"/>
  <c r="A5736" i="52"/>
  <c r="A5737" i="52"/>
  <c r="A5738" i="52"/>
  <c r="A5739" i="52"/>
  <c r="A5740" i="52"/>
  <c r="A5741" i="52"/>
  <c r="A5742" i="52"/>
  <c r="A5743" i="52"/>
  <c r="A5744" i="52"/>
  <c r="A5745" i="52"/>
  <c r="A5746" i="52"/>
  <c r="A5747" i="52"/>
  <c r="A5748" i="52"/>
  <c r="A5749" i="52"/>
  <c r="A5750" i="52"/>
  <c r="A5751" i="52"/>
  <c r="A5752" i="52"/>
  <c r="A5753" i="52"/>
  <c r="A5754" i="52"/>
  <c r="A5755" i="52"/>
  <c r="A5756" i="52"/>
  <c r="A5757" i="52"/>
  <c r="A5758" i="52"/>
  <c r="A5759" i="52"/>
  <c r="A5760" i="52"/>
  <c r="A5761" i="52"/>
  <c r="A5762" i="52"/>
  <c r="A5763" i="52"/>
  <c r="A5764" i="52"/>
  <c r="A5765" i="52"/>
  <c r="A5766" i="52"/>
  <c r="A5767" i="52"/>
  <c r="A5768" i="52"/>
  <c r="A5769" i="52"/>
  <c r="A5770" i="52"/>
  <c r="A5771" i="52"/>
  <c r="A5772" i="52"/>
  <c r="A5773" i="52"/>
  <c r="A5774" i="52"/>
  <c r="A5775" i="52"/>
  <c r="A5776" i="52"/>
  <c r="A5777" i="52"/>
  <c r="A5778" i="52"/>
  <c r="A5779" i="52"/>
  <c r="A5780" i="52"/>
  <c r="A5781" i="52"/>
  <c r="A5782" i="52"/>
  <c r="A5783" i="52"/>
  <c r="A5784" i="52"/>
  <c r="A5785" i="52"/>
  <c r="A5786" i="52"/>
  <c r="A5787" i="52"/>
  <c r="A5788" i="52"/>
  <c r="A5789" i="52"/>
  <c r="A5790" i="52"/>
  <c r="A5791" i="52"/>
  <c r="A5792" i="52"/>
  <c r="A5793" i="52"/>
  <c r="A5794" i="52"/>
  <c r="A5795" i="52"/>
  <c r="A5796" i="52"/>
  <c r="A5797" i="52"/>
  <c r="A5798" i="52"/>
  <c r="A5799" i="52"/>
  <c r="A5800" i="52"/>
  <c r="A5801" i="52"/>
  <c r="A5802" i="52"/>
  <c r="A5803" i="52"/>
  <c r="A5804" i="52"/>
  <c r="A5805" i="52"/>
  <c r="A5806" i="52"/>
  <c r="A5807" i="52"/>
  <c r="A5808" i="52"/>
  <c r="A5809" i="52"/>
  <c r="A5810" i="52"/>
  <c r="A5811" i="52"/>
  <c r="A5812" i="52"/>
  <c r="A5813" i="52"/>
  <c r="A5814" i="52"/>
  <c r="A5815" i="52"/>
  <c r="A5816" i="52"/>
  <c r="A5817" i="52"/>
  <c r="A5818" i="52"/>
  <c r="A5819" i="52"/>
  <c r="A5820" i="52"/>
  <c r="A5821" i="52"/>
  <c r="A5822" i="52"/>
  <c r="A5823" i="52"/>
  <c r="A5824" i="52"/>
  <c r="A5825" i="52"/>
  <c r="A5826" i="52"/>
  <c r="A5827" i="52"/>
  <c r="A5828" i="52"/>
  <c r="A5829" i="52"/>
  <c r="A5830" i="52"/>
  <c r="A5831" i="52"/>
  <c r="A5832" i="52"/>
  <c r="A5833" i="52"/>
  <c r="A5834" i="52"/>
  <c r="A5835" i="52"/>
  <c r="A5836" i="52"/>
  <c r="A5837" i="52"/>
  <c r="A5838" i="52"/>
  <c r="A5839" i="52"/>
  <c r="A5840" i="52"/>
  <c r="A5841" i="52"/>
  <c r="A5842" i="52"/>
  <c r="A5843" i="52"/>
  <c r="A5844" i="52"/>
  <c r="A5845" i="52"/>
  <c r="A5846" i="52"/>
  <c r="A5847" i="52"/>
  <c r="A5848" i="52"/>
  <c r="A5849" i="52"/>
  <c r="A5850" i="52"/>
  <c r="A5851" i="52"/>
  <c r="A5852" i="52"/>
  <c r="A5853" i="52"/>
  <c r="A5854" i="52"/>
  <c r="A5855" i="52"/>
  <c r="A5856" i="52"/>
  <c r="A5857" i="52"/>
  <c r="A5858" i="52"/>
  <c r="A5859" i="52"/>
  <c r="A5860" i="52"/>
  <c r="A5861" i="52"/>
  <c r="A5862" i="52"/>
  <c r="A5863" i="52"/>
  <c r="A5864" i="52"/>
  <c r="A5865" i="52"/>
  <c r="A5866" i="52"/>
  <c r="A5867" i="52"/>
  <c r="A5868" i="52"/>
  <c r="A5869" i="52"/>
  <c r="A5870" i="52"/>
  <c r="A5871" i="52"/>
  <c r="A5872" i="52"/>
  <c r="A5873" i="52"/>
  <c r="A5874" i="52"/>
  <c r="A5875" i="52"/>
  <c r="A5876" i="52"/>
  <c r="A5877" i="52"/>
  <c r="A5878" i="52"/>
  <c r="A5879" i="52"/>
  <c r="A5880" i="52"/>
  <c r="A5881" i="52"/>
  <c r="A5882" i="52"/>
  <c r="A5883" i="52"/>
  <c r="A5884" i="52"/>
  <c r="A5885" i="52"/>
  <c r="A5886" i="52"/>
  <c r="A5887" i="52"/>
  <c r="A5888" i="52"/>
  <c r="A5889" i="52"/>
  <c r="A5890" i="52"/>
  <c r="A5891" i="52"/>
  <c r="A5892" i="52"/>
  <c r="A5893" i="52"/>
  <c r="A5894" i="52"/>
  <c r="A5895" i="52"/>
  <c r="A5896" i="52"/>
  <c r="A5897" i="52"/>
  <c r="A5898" i="52"/>
  <c r="A5899" i="52"/>
  <c r="A5900" i="52"/>
  <c r="A5901" i="52"/>
  <c r="A5902" i="52"/>
  <c r="A5903" i="52"/>
  <c r="A5904" i="52"/>
  <c r="A5905" i="52"/>
  <c r="A5906" i="52"/>
  <c r="A5907" i="52"/>
  <c r="A5908" i="52"/>
  <c r="A5909" i="52"/>
  <c r="A5910" i="52"/>
  <c r="A5911" i="52"/>
  <c r="A5912" i="52"/>
  <c r="A5913" i="52"/>
  <c r="A5914" i="52"/>
  <c r="A5915" i="52"/>
  <c r="A5916" i="52"/>
  <c r="A5917" i="52"/>
  <c r="A5918" i="52"/>
  <c r="A5919" i="52"/>
  <c r="A5920" i="52"/>
  <c r="A5921" i="52"/>
  <c r="A5922" i="52"/>
  <c r="A5923" i="52"/>
  <c r="A5924" i="52"/>
  <c r="A5925" i="52"/>
  <c r="A5926" i="52"/>
  <c r="A5927" i="52"/>
  <c r="A5928" i="52"/>
  <c r="A5929" i="52"/>
  <c r="A5930" i="52"/>
  <c r="A5931" i="52"/>
  <c r="A5932" i="52"/>
  <c r="A5933" i="52"/>
  <c r="A5934" i="52"/>
  <c r="A5935" i="52"/>
  <c r="A5936" i="52"/>
  <c r="A5937" i="52"/>
  <c r="A5938" i="52"/>
  <c r="A5939" i="52"/>
  <c r="A5940" i="52"/>
  <c r="A5941" i="52"/>
  <c r="A5942" i="52"/>
  <c r="A5943" i="52"/>
  <c r="A5944" i="52"/>
  <c r="A5945" i="52"/>
  <c r="A5946" i="52"/>
  <c r="A5947" i="52"/>
  <c r="A5948" i="52"/>
  <c r="A5949" i="52"/>
  <c r="A5950" i="52"/>
  <c r="A5951" i="52"/>
  <c r="A5952" i="52"/>
  <c r="A5953" i="52"/>
  <c r="A5954" i="52"/>
  <c r="A5955" i="52"/>
  <c r="A5956" i="52"/>
  <c r="A5957" i="52"/>
  <c r="A5958" i="52"/>
  <c r="A5959" i="52"/>
  <c r="A5960" i="52"/>
  <c r="A5961" i="52"/>
  <c r="A5962" i="52"/>
  <c r="A5963" i="52"/>
  <c r="A5964" i="52"/>
  <c r="A5965" i="52"/>
  <c r="A5966" i="52"/>
  <c r="A5967" i="52"/>
  <c r="A5968" i="52"/>
  <c r="A5969" i="52"/>
  <c r="A5970" i="52"/>
  <c r="A5971" i="52"/>
  <c r="A5972" i="52"/>
  <c r="A5973" i="52"/>
  <c r="A5974" i="52"/>
  <c r="A5975" i="52"/>
  <c r="A5976" i="52"/>
  <c r="A5977" i="52"/>
  <c r="A5978" i="52"/>
  <c r="A5979" i="52"/>
  <c r="A5980" i="52"/>
  <c r="A5981" i="52"/>
  <c r="A5982" i="52"/>
  <c r="A5983" i="52"/>
  <c r="A5984" i="52"/>
  <c r="A5985" i="52"/>
  <c r="A5986" i="52"/>
  <c r="A5987" i="52"/>
  <c r="A5988" i="52"/>
  <c r="A5989" i="52"/>
  <c r="A5990" i="52"/>
  <c r="A5991" i="52"/>
  <c r="A5992" i="52"/>
  <c r="A5993" i="52"/>
  <c r="A5994" i="52"/>
  <c r="A5995" i="52"/>
  <c r="A5996" i="52"/>
  <c r="A5997" i="52"/>
  <c r="A5998" i="52"/>
  <c r="A5999" i="52"/>
  <c r="A6000" i="52"/>
  <c r="A6001" i="52"/>
  <c r="A6002" i="52"/>
  <c r="A6003" i="52"/>
  <c r="A6004" i="52"/>
  <c r="A6005" i="52"/>
  <c r="A6006" i="52"/>
  <c r="A6007" i="52"/>
  <c r="A6008" i="52"/>
  <c r="A6009" i="52"/>
  <c r="A6010" i="52"/>
  <c r="A6011" i="52"/>
  <c r="A6012" i="52"/>
  <c r="A6013" i="52"/>
  <c r="A6014" i="52"/>
  <c r="A6015" i="52"/>
  <c r="A6016" i="52"/>
  <c r="A6017" i="52"/>
  <c r="A6018" i="52"/>
  <c r="A6019" i="52"/>
  <c r="A6020" i="52"/>
  <c r="A6021" i="52"/>
  <c r="A6022" i="52"/>
  <c r="A6023" i="52"/>
  <c r="A6024" i="52"/>
  <c r="A6025" i="52"/>
  <c r="A6026" i="52"/>
  <c r="A6027" i="52"/>
  <c r="A6028" i="52"/>
  <c r="A6029" i="52"/>
  <c r="A6030" i="52"/>
  <c r="A6031" i="52"/>
  <c r="A6032" i="52"/>
  <c r="A6033" i="52"/>
  <c r="A6034" i="52"/>
  <c r="A6035" i="52"/>
  <c r="A6036" i="52"/>
  <c r="A6037" i="52"/>
  <c r="A6038" i="52"/>
  <c r="A6039" i="52"/>
  <c r="A6040" i="52"/>
  <c r="A6041" i="52"/>
  <c r="A6042" i="52"/>
  <c r="A6043" i="52"/>
  <c r="A6044" i="52"/>
  <c r="A6045" i="52"/>
  <c r="A6046" i="52"/>
  <c r="A6047" i="52"/>
  <c r="A6048" i="52"/>
  <c r="A6049" i="52"/>
  <c r="A6050" i="52"/>
  <c r="A6051" i="52"/>
  <c r="A6052" i="52"/>
  <c r="A6053" i="52"/>
  <c r="A6054" i="52"/>
  <c r="A6055" i="52"/>
  <c r="A6056" i="52"/>
  <c r="A6057" i="52"/>
  <c r="A6058" i="52"/>
  <c r="A6059" i="52"/>
  <c r="A6060" i="52"/>
  <c r="A6061" i="52"/>
  <c r="A6062" i="52"/>
  <c r="A6063" i="52"/>
  <c r="A6064" i="52"/>
  <c r="A6065" i="52"/>
  <c r="A6066" i="52"/>
  <c r="A6067" i="52"/>
  <c r="A6068" i="52"/>
  <c r="A6069" i="52"/>
  <c r="A6070" i="52"/>
  <c r="A6071" i="52"/>
  <c r="A6072" i="52"/>
  <c r="A6073" i="52"/>
  <c r="A6074" i="52"/>
  <c r="A6075" i="52"/>
  <c r="A6076" i="52"/>
  <c r="A6077" i="52"/>
  <c r="A6078" i="52"/>
  <c r="A6079" i="52"/>
  <c r="A6080" i="52"/>
  <c r="A6081" i="52"/>
  <c r="A6082" i="52"/>
  <c r="A6083" i="52"/>
  <c r="A6084" i="52"/>
  <c r="A6085" i="52"/>
  <c r="A6086" i="52"/>
  <c r="A6087" i="52"/>
  <c r="A6088" i="52"/>
  <c r="A6089" i="52"/>
  <c r="A6090" i="52"/>
  <c r="A6091" i="52"/>
  <c r="A6092" i="52"/>
  <c r="A6093" i="52"/>
  <c r="A6094" i="52"/>
  <c r="A6095" i="52"/>
  <c r="A6096" i="52"/>
  <c r="A6097" i="52"/>
  <c r="A6098" i="52"/>
  <c r="A6099" i="52"/>
  <c r="A6100" i="52"/>
  <c r="A6101" i="52"/>
  <c r="A6102" i="52"/>
  <c r="A6103" i="52"/>
  <c r="A6104" i="52"/>
  <c r="A6105" i="52"/>
  <c r="A6106" i="52"/>
  <c r="A6107" i="52"/>
  <c r="A6108" i="52"/>
  <c r="A6109" i="52"/>
  <c r="A6110" i="52"/>
  <c r="A6111" i="52"/>
  <c r="A6112" i="52"/>
  <c r="A6113" i="52"/>
  <c r="A6114" i="52"/>
  <c r="A6115" i="52"/>
  <c r="A6116" i="52"/>
  <c r="A6117" i="52"/>
  <c r="A6118" i="52"/>
  <c r="A6119" i="52"/>
  <c r="A6120" i="52"/>
  <c r="A6121" i="52"/>
  <c r="A6122" i="52"/>
  <c r="A6123" i="52"/>
  <c r="A6124" i="52"/>
  <c r="A6125" i="52"/>
  <c r="A6126" i="52"/>
  <c r="A6127" i="52"/>
  <c r="A6128" i="52"/>
  <c r="A6129" i="52"/>
  <c r="A6130" i="52"/>
  <c r="A6131" i="52"/>
  <c r="A6132" i="52"/>
  <c r="A6133" i="52"/>
  <c r="A6134" i="52"/>
  <c r="A6135" i="52"/>
  <c r="A6136" i="52"/>
  <c r="A6137" i="52"/>
  <c r="A6138" i="52"/>
  <c r="A6139" i="52"/>
  <c r="A6140" i="52"/>
  <c r="A6141" i="52"/>
  <c r="A6142" i="52"/>
  <c r="A6143" i="52"/>
  <c r="A6144" i="52"/>
  <c r="A6145" i="52"/>
  <c r="A6146" i="52"/>
  <c r="A6147" i="52"/>
  <c r="A6148" i="52"/>
  <c r="A6149" i="52"/>
  <c r="A6150" i="52"/>
  <c r="A6151" i="52"/>
  <c r="A6152" i="52"/>
  <c r="A6153" i="52"/>
  <c r="A6154" i="52"/>
  <c r="A6155" i="52"/>
  <c r="A6156" i="52"/>
  <c r="A6157" i="52"/>
  <c r="A6158" i="52"/>
  <c r="A6159" i="52"/>
  <c r="A6160" i="52"/>
  <c r="A6161" i="52"/>
  <c r="A6162" i="52"/>
  <c r="A6163" i="52"/>
  <c r="A6164" i="52"/>
  <c r="A6165" i="52"/>
  <c r="A6166" i="52"/>
  <c r="A6167" i="52"/>
  <c r="A6168" i="52"/>
  <c r="A6169" i="52"/>
  <c r="A6170" i="52"/>
  <c r="A6171" i="52"/>
  <c r="A6172" i="52"/>
  <c r="A6173" i="52"/>
  <c r="A6174" i="52"/>
  <c r="A6175" i="52"/>
  <c r="A6176" i="52"/>
  <c r="A6177" i="52"/>
  <c r="A6178" i="52"/>
  <c r="A6179" i="52"/>
  <c r="A6180" i="52"/>
  <c r="A6181" i="52"/>
  <c r="A6182" i="52"/>
  <c r="A6183" i="52"/>
  <c r="A6184" i="52"/>
  <c r="A6185" i="52"/>
  <c r="A6186" i="52"/>
  <c r="A6187" i="52"/>
  <c r="A6188" i="52"/>
  <c r="A6189" i="52"/>
  <c r="A6190" i="52"/>
  <c r="A6191" i="52"/>
  <c r="A6192" i="52"/>
  <c r="A6193" i="52"/>
  <c r="A6194" i="52"/>
  <c r="A6195" i="52"/>
  <c r="A6196" i="52"/>
  <c r="A6197" i="52"/>
  <c r="A6198" i="52"/>
  <c r="A6199" i="52"/>
  <c r="A6200" i="52"/>
  <c r="A6201" i="52"/>
  <c r="A6202" i="52"/>
  <c r="A6203" i="52"/>
  <c r="A6204" i="52"/>
  <c r="A6205" i="52"/>
  <c r="A6206" i="52"/>
  <c r="A6207" i="52"/>
  <c r="A6208" i="52"/>
  <c r="A6209" i="52"/>
  <c r="A6210" i="52"/>
  <c r="A6211" i="52"/>
  <c r="A6212" i="52"/>
  <c r="A6213" i="52"/>
  <c r="A6214" i="52"/>
  <c r="A6215" i="52"/>
  <c r="A6216" i="52"/>
  <c r="A6217" i="52"/>
  <c r="A6218" i="52"/>
  <c r="A6219" i="52"/>
  <c r="A6220" i="52"/>
  <c r="A6221" i="52"/>
  <c r="A6222" i="52"/>
  <c r="A6223" i="52"/>
  <c r="A6224" i="52"/>
  <c r="A6225" i="52"/>
  <c r="A6226" i="52"/>
  <c r="A6227" i="52"/>
  <c r="A6228" i="52"/>
  <c r="A6229" i="52"/>
  <c r="A6230" i="52"/>
  <c r="A6231" i="52"/>
  <c r="A6232" i="52"/>
  <c r="A6233" i="52"/>
  <c r="A6234" i="52"/>
  <c r="A6235" i="52"/>
  <c r="A6236" i="52"/>
  <c r="A6237" i="52"/>
  <c r="A6238" i="52"/>
  <c r="A6239" i="52"/>
  <c r="A6240" i="52"/>
  <c r="A6241" i="52"/>
  <c r="A6242" i="52"/>
  <c r="A6243" i="52"/>
  <c r="A6244" i="52"/>
  <c r="A6245" i="52"/>
  <c r="A6246" i="52"/>
  <c r="A6247" i="52"/>
  <c r="A6248" i="52"/>
  <c r="A6249" i="52"/>
  <c r="A6250" i="52"/>
  <c r="A6251" i="52"/>
  <c r="A6252" i="52"/>
  <c r="A6253" i="52"/>
  <c r="A6254" i="52"/>
  <c r="A6255" i="52"/>
  <c r="A6256" i="52"/>
  <c r="A6257" i="52"/>
  <c r="A6258" i="52"/>
  <c r="A6259" i="52"/>
  <c r="A6260" i="52"/>
  <c r="A6261" i="52"/>
  <c r="A6262" i="52"/>
  <c r="A6263" i="52"/>
  <c r="A6264" i="52"/>
  <c r="A6265" i="52"/>
  <c r="A6266" i="52"/>
  <c r="A6267" i="52"/>
  <c r="A6268" i="52"/>
  <c r="A6269" i="52"/>
  <c r="A6270" i="52"/>
  <c r="A6271" i="52"/>
  <c r="A6272" i="52"/>
  <c r="A6273" i="52"/>
  <c r="A6274" i="52"/>
  <c r="A6275" i="52"/>
  <c r="A6276" i="52"/>
  <c r="A6277" i="52"/>
  <c r="A6278" i="52"/>
  <c r="A6279" i="52"/>
  <c r="A6280" i="52"/>
  <c r="A6281" i="52"/>
  <c r="A6282" i="52"/>
  <c r="A6283" i="52"/>
  <c r="A6284" i="52"/>
  <c r="A6285" i="52"/>
  <c r="A6286" i="52"/>
  <c r="A6287" i="52"/>
  <c r="A6288" i="52"/>
  <c r="A6289" i="52"/>
  <c r="A6290" i="52"/>
  <c r="A6291" i="52"/>
  <c r="A6292" i="52"/>
  <c r="A6293" i="52"/>
  <c r="A6294" i="52"/>
  <c r="A6295" i="52"/>
  <c r="A6296" i="52"/>
  <c r="A6297" i="52"/>
  <c r="A6298" i="52"/>
  <c r="A6299" i="52"/>
  <c r="A6300" i="52"/>
  <c r="A6301" i="52"/>
  <c r="A6302" i="52"/>
  <c r="A6303" i="52"/>
  <c r="A6304" i="52"/>
  <c r="A6305" i="52"/>
  <c r="A6306" i="52"/>
  <c r="A6307" i="52"/>
  <c r="A6308" i="52"/>
  <c r="A6309" i="52"/>
  <c r="A6310" i="52"/>
  <c r="A6311" i="52"/>
  <c r="A6312" i="52"/>
  <c r="A6313" i="52"/>
  <c r="A6314" i="52"/>
  <c r="A6315" i="52"/>
  <c r="A6316" i="52"/>
  <c r="A6317" i="52"/>
  <c r="A6318" i="52"/>
  <c r="A6319" i="52"/>
  <c r="A6320" i="52"/>
  <c r="A6321" i="52"/>
  <c r="A6322" i="52"/>
  <c r="A6323" i="52"/>
  <c r="A6324" i="52"/>
  <c r="A6325" i="52"/>
  <c r="A6326" i="52"/>
  <c r="A6327" i="52"/>
  <c r="A6328" i="52"/>
  <c r="A6329" i="52"/>
  <c r="A6330" i="52"/>
  <c r="A6331" i="52"/>
  <c r="A6332" i="52"/>
  <c r="A6333" i="52"/>
  <c r="A6334" i="52"/>
  <c r="A6335" i="52"/>
  <c r="A6336" i="52"/>
  <c r="A6337" i="52"/>
  <c r="A6338" i="52"/>
  <c r="A6339" i="52"/>
  <c r="A6340" i="52"/>
  <c r="A6341" i="52"/>
  <c r="A6342" i="52"/>
  <c r="A6343" i="52"/>
  <c r="A6344" i="52"/>
  <c r="A6345" i="52"/>
  <c r="A6346" i="52"/>
  <c r="A6347" i="52"/>
  <c r="A6348" i="52"/>
  <c r="A6349" i="52"/>
  <c r="A6350" i="52"/>
  <c r="A6351" i="52"/>
  <c r="A6352" i="52"/>
  <c r="A6353" i="52"/>
  <c r="A6354" i="52"/>
  <c r="A6355" i="52"/>
  <c r="A6356" i="52"/>
  <c r="A6357" i="52"/>
  <c r="A6358" i="52"/>
  <c r="A6359" i="52"/>
  <c r="A6360" i="52"/>
  <c r="A6361" i="52"/>
  <c r="A6362" i="52"/>
  <c r="A6363" i="52"/>
  <c r="A6364" i="52"/>
  <c r="A6365" i="52"/>
  <c r="A6366" i="52"/>
  <c r="A6367" i="52"/>
  <c r="A6368" i="52"/>
  <c r="A6369" i="52"/>
  <c r="A6370" i="52"/>
  <c r="A6371" i="52"/>
  <c r="A6372" i="52"/>
  <c r="A6373" i="52"/>
  <c r="A6374" i="52"/>
  <c r="A6375" i="52"/>
  <c r="A6376" i="52"/>
  <c r="A6377" i="52"/>
  <c r="A6378" i="52"/>
  <c r="A6379" i="52"/>
  <c r="A6380" i="52"/>
  <c r="A6381" i="52"/>
  <c r="A6382" i="52"/>
  <c r="A6383" i="52"/>
  <c r="A6384" i="52"/>
  <c r="A6385" i="52"/>
  <c r="A6386" i="52"/>
  <c r="A6387" i="52"/>
  <c r="A6388" i="52"/>
  <c r="A6389" i="52"/>
  <c r="A6390" i="52"/>
  <c r="A6391" i="52"/>
  <c r="A6392" i="52"/>
  <c r="A6393" i="52"/>
  <c r="A6394" i="52"/>
  <c r="A6395" i="52"/>
  <c r="A6396" i="52"/>
  <c r="A6397" i="52"/>
  <c r="A6398" i="52"/>
  <c r="A6399" i="52"/>
  <c r="A6400" i="52"/>
  <c r="A6401" i="52"/>
  <c r="A6402" i="52"/>
  <c r="A6403" i="52"/>
  <c r="A6404" i="52"/>
  <c r="A6405" i="52"/>
  <c r="A6406" i="52"/>
  <c r="A6407" i="52"/>
  <c r="A6408" i="52"/>
  <c r="A6409" i="52"/>
  <c r="A6410" i="52"/>
  <c r="A6411" i="52"/>
  <c r="A6412" i="52"/>
  <c r="A6413" i="52"/>
  <c r="A6414" i="52"/>
  <c r="A6415" i="52"/>
  <c r="A6416" i="52"/>
  <c r="A6417" i="52"/>
  <c r="A6418" i="52"/>
  <c r="A6419" i="52"/>
  <c r="A6420" i="52"/>
  <c r="A6421" i="52"/>
  <c r="A6422" i="52"/>
  <c r="A6423" i="52"/>
  <c r="A6424" i="52"/>
  <c r="A6425" i="52"/>
  <c r="A6426" i="52"/>
  <c r="A6427" i="52"/>
  <c r="A6428" i="52"/>
  <c r="A6429" i="52"/>
  <c r="A6430" i="52"/>
  <c r="A6431" i="52"/>
  <c r="A6432" i="52"/>
  <c r="A6433" i="52"/>
  <c r="A6434" i="52"/>
  <c r="A6435" i="52"/>
  <c r="A6436" i="52"/>
  <c r="A6437" i="52"/>
  <c r="A6438" i="52"/>
  <c r="A6439" i="52"/>
  <c r="A6440" i="52"/>
  <c r="A6441" i="52"/>
  <c r="A6442" i="52"/>
  <c r="A6443" i="52"/>
  <c r="A6444" i="52"/>
  <c r="A6445" i="52"/>
  <c r="A6446" i="52"/>
  <c r="A6447" i="52"/>
  <c r="A6448" i="52"/>
  <c r="A6449" i="52"/>
  <c r="A6450" i="52"/>
  <c r="A6451" i="52"/>
  <c r="A6452" i="52"/>
  <c r="A6453" i="52"/>
  <c r="A6454" i="52"/>
  <c r="A6455" i="52"/>
  <c r="A6456" i="52"/>
  <c r="A6457" i="52"/>
  <c r="A6458" i="52"/>
  <c r="A6459" i="52"/>
  <c r="A6460" i="52"/>
  <c r="A6461" i="52"/>
  <c r="A6462" i="52"/>
  <c r="A6463" i="52"/>
  <c r="A6464" i="52"/>
  <c r="A6465" i="52"/>
  <c r="A6466" i="52"/>
  <c r="A6467" i="52"/>
  <c r="A6468" i="52"/>
  <c r="A6469" i="52"/>
  <c r="A6470" i="52"/>
  <c r="A6471" i="52"/>
  <c r="A6472" i="52"/>
  <c r="A6473" i="52"/>
  <c r="A6474" i="52"/>
  <c r="A6475" i="52"/>
  <c r="A6476" i="52"/>
  <c r="A6477" i="52"/>
  <c r="A6478" i="52"/>
  <c r="A6479" i="52"/>
  <c r="A6480" i="52"/>
  <c r="A6481" i="52"/>
  <c r="A6482" i="52"/>
  <c r="A6483" i="52"/>
  <c r="A6484" i="52"/>
  <c r="A6485" i="52"/>
  <c r="A6486" i="52"/>
  <c r="A6487" i="52"/>
  <c r="A6488" i="52"/>
  <c r="A6489" i="52"/>
  <c r="A6490" i="52"/>
  <c r="A6491" i="52"/>
  <c r="A6492" i="52"/>
  <c r="A6493" i="52"/>
  <c r="A6494" i="52"/>
  <c r="A6495" i="52"/>
  <c r="A6496" i="52"/>
  <c r="A6497" i="52"/>
  <c r="A6498" i="52"/>
  <c r="A6499" i="52"/>
  <c r="A6500" i="52"/>
  <c r="A6501" i="52"/>
  <c r="A6502" i="52"/>
  <c r="A6503" i="52"/>
  <c r="A6504" i="52"/>
  <c r="A6505" i="52"/>
  <c r="A6506" i="52"/>
  <c r="A6507" i="52"/>
  <c r="A6508" i="52"/>
  <c r="A6509" i="52"/>
  <c r="A6510" i="52"/>
  <c r="A6511" i="52"/>
  <c r="A6512" i="52"/>
  <c r="A6513" i="52"/>
  <c r="A6514" i="52"/>
  <c r="A6515" i="52"/>
  <c r="A6516" i="52"/>
  <c r="A6517" i="52"/>
  <c r="A6518" i="52"/>
  <c r="A6519" i="52"/>
  <c r="A6520" i="52"/>
  <c r="A6521" i="52"/>
  <c r="A6522" i="52"/>
  <c r="A6523" i="52"/>
  <c r="A6524" i="52"/>
  <c r="A6525" i="52"/>
  <c r="A6526" i="52"/>
  <c r="A6527" i="52"/>
  <c r="A6528" i="52"/>
  <c r="A6529" i="52"/>
  <c r="A6530" i="52"/>
  <c r="A6531" i="52"/>
  <c r="A6532" i="52"/>
  <c r="A6533" i="52"/>
  <c r="A6534" i="52"/>
  <c r="A6535" i="52"/>
  <c r="A6536" i="52"/>
  <c r="A6537" i="52"/>
  <c r="A6538" i="52"/>
  <c r="A6539" i="52"/>
  <c r="A6540" i="52"/>
  <c r="A6541" i="52"/>
  <c r="A6542" i="52"/>
  <c r="A6543" i="52"/>
  <c r="A6544" i="52"/>
  <c r="A6545" i="52"/>
  <c r="A6546" i="52"/>
  <c r="A6547" i="52"/>
  <c r="A6548" i="52"/>
  <c r="A6549" i="52"/>
  <c r="A6550" i="52"/>
  <c r="A6551" i="52"/>
  <c r="A6552" i="52"/>
  <c r="A6553" i="52"/>
  <c r="A6554" i="52"/>
  <c r="A6555" i="52"/>
  <c r="A6556" i="52"/>
  <c r="A6557" i="52"/>
  <c r="A6558" i="52"/>
  <c r="A6559" i="52"/>
  <c r="A6560" i="52"/>
  <c r="A6561" i="52"/>
  <c r="A6562" i="52"/>
  <c r="A6563" i="52"/>
  <c r="A6564" i="52"/>
  <c r="A6565" i="52"/>
  <c r="A6566" i="52"/>
  <c r="A6567" i="52"/>
  <c r="A6568" i="52"/>
  <c r="A6569" i="52"/>
  <c r="A6570" i="52"/>
  <c r="A6571" i="52"/>
  <c r="A6572" i="52"/>
  <c r="A6573" i="52"/>
  <c r="A6574" i="52"/>
  <c r="A6575" i="52"/>
  <c r="A6576" i="52"/>
  <c r="A6577" i="52"/>
  <c r="A6578" i="52"/>
  <c r="A6579" i="52"/>
  <c r="A6580" i="52"/>
  <c r="A6581" i="52"/>
  <c r="A6582" i="52"/>
  <c r="A6583" i="52"/>
  <c r="A6584" i="52"/>
  <c r="A6585" i="52"/>
  <c r="A6586" i="52"/>
  <c r="A6587" i="52"/>
  <c r="A6588" i="52"/>
  <c r="A6589" i="52"/>
  <c r="A6590" i="52"/>
  <c r="A6591" i="52"/>
  <c r="A6592" i="52"/>
  <c r="A6593" i="52"/>
  <c r="A6594" i="52"/>
  <c r="A6595" i="52"/>
  <c r="A6596" i="52"/>
  <c r="A6597" i="52"/>
  <c r="A6598" i="52"/>
  <c r="A6599" i="52"/>
  <c r="A6600" i="52"/>
  <c r="A6601" i="52"/>
  <c r="A6602" i="52"/>
  <c r="A6603" i="52"/>
  <c r="A6604" i="52"/>
  <c r="A6605" i="52"/>
  <c r="A6606" i="52"/>
  <c r="A6607" i="52"/>
  <c r="A6608" i="52"/>
  <c r="A6609" i="52"/>
  <c r="A6610" i="52"/>
  <c r="A6611" i="52"/>
  <c r="A6612" i="52"/>
  <c r="A6613" i="52"/>
  <c r="A6614" i="52"/>
  <c r="A6615" i="52"/>
  <c r="A6616" i="52"/>
  <c r="A6617" i="52"/>
  <c r="A6618" i="52"/>
  <c r="A6619" i="52"/>
  <c r="A6620" i="52"/>
  <c r="A6621" i="52"/>
  <c r="A6622" i="52"/>
  <c r="A6623" i="52"/>
  <c r="A6624" i="52"/>
  <c r="A6625" i="52"/>
  <c r="A6626" i="52"/>
  <c r="A6627" i="52"/>
  <c r="A6628" i="52"/>
  <c r="A6629" i="52"/>
  <c r="A6630" i="52"/>
  <c r="A6631" i="52"/>
  <c r="A6632" i="52"/>
  <c r="A6633" i="52"/>
  <c r="A6634" i="52"/>
  <c r="A6635" i="52"/>
  <c r="A6636" i="52"/>
  <c r="A6637" i="52"/>
  <c r="A6638" i="52"/>
  <c r="A6639" i="52"/>
  <c r="A6640" i="52"/>
  <c r="A6641" i="52"/>
  <c r="A6642" i="52"/>
  <c r="A6643" i="52"/>
  <c r="A6644" i="52"/>
  <c r="A6645" i="52"/>
  <c r="A6646" i="52"/>
  <c r="A6647" i="52"/>
  <c r="A6648" i="52"/>
  <c r="A6649" i="52"/>
  <c r="A6650" i="52"/>
  <c r="A6651" i="52"/>
  <c r="A6652" i="52"/>
  <c r="A6653" i="52"/>
  <c r="A6654" i="52"/>
  <c r="A6655" i="52"/>
  <c r="A6656" i="52"/>
  <c r="A6657" i="52"/>
  <c r="A6658" i="52"/>
  <c r="A6659" i="52"/>
  <c r="A6660" i="52"/>
  <c r="A6661" i="52"/>
  <c r="A6662" i="52"/>
  <c r="A6663" i="52"/>
  <c r="A6664" i="52"/>
  <c r="A6665" i="52"/>
  <c r="A6666" i="52"/>
  <c r="A6667" i="52"/>
  <c r="A6668" i="52"/>
  <c r="A6669" i="52"/>
  <c r="A6670" i="52"/>
  <c r="A6671" i="52"/>
  <c r="A6672" i="52"/>
  <c r="A6673" i="52"/>
  <c r="A6674" i="52"/>
  <c r="A6675" i="52"/>
  <c r="A6676" i="52"/>
  <c r="A6677" i="52"/>
  <c r="A6678" i="52"/>
  <c r="A6679" i="52"/>
  <c r="A6680" i="52"/>
  <c r="A6681" i="52"/>
  <c r="A6682" i="52"/>
  <c r="A6683" i="52"/>
  <c r="A6684" i="52"/>
  <c r="A6685" i="52"/>
  <c r="A6686" i="52"/>
  <c r="A6687" i="52"/>
  <c r="A6688" i="52"/>
  <c r="A6689" i="52"/>
  <c r="A6690" i="52"/>
  <c r="A6691" i="52"/>
  <c r="A6692" i="52"/>
  <c r="A6693" i="52"/>
  <c r="A6694" i="52"/>
  <c r="A6695" i="52"/>
  <c r="A6696" i="52"/>
  <c r="A6697" i="52"/>
  <c r="A6698" i="52"/>
  <c r="A6699" i="52"/>
  <c r="A6700" i="52"/>
  <c r="A6701" i="52"/>
  <c r="A6702" i="52"/>
  <c r="A6703" i="52"/>
  <c r="A6704" i="52"/>
  <c r="A6705" i="52"/>
  <c r="A6706" i="52"/>
  <c r="A6707" i="52"/>
  <c r="A6708" i="52"/>
  <c r="A6709" i="52"/>
  <c r="A6710" i="52"/>
  <c r="A6711" i="52"/>
  <c r="A6712" i="52"/>
  <c r="A6713" i="52"/>
  <c r="A6714" i="52"/>
  <c r="A6715" i="52"/>
  <c r="A6716" i="52"/>
  <c r="A6717" i="52"/>
  <c r="A6718" i="52"/>
  <c r="A6719" i="52"/>
  <c r="A6720" i="52"/>
  <c r="A6721" i="52"/>
  <c r="A6722" i="52"/>
  <c r="A6723" i="52"/>
  <c r="A6724" i="52"/>
  <c r="A6725" i="52"/>
  <c r="A6726" i="52"/>
  <c r="A6727" i="52"/>
  <c r="A6728" i="52"/>
  <c r="A6729" i="52"/>
  <c r="A6730" i="52"/>
  <c r="A6731" i="52"/>
  <c r="A6732" i="52"/>
  <c r="A6733" i="52"/>
  <c r="A6734" i="52"/>
  <c r="A6735" i="52"/>
  <c r="A6736" i="52"/>
  <c r="A6737" i="52"/>
  <c r="A6738" i="52"/>
  <c r="A6739" i="52"/>
  <c r="A6740" i="52"/>
  <c r="A6741" i="52"/>
  <c r="A6742" i="52"/>
  <c r="A6743" i="52"/>
  <c r="A6744" i="52"/>
  <c r="A6745" i="52"/>
  <c r="A6746" i="52"/>
  <c r="A6747" i="52"/>
  <c r="A6748" i="52"/>
  <c r="A6749" i="52"/>
  <c r="A6750" i="52"/>
  <c r="A6751" i="52"/>
  <c r="A6752" i="52"/>
  <c r="A6753" i="52"/>
  <c r="A6754" i="52"/>
  <c r="A6755" i="52"/>
  <c r="A6756" i="52"/>
  <c r="A6757" i="52"/>
  <c r="A6758" i="52"/>
  <c r="A6759" i="52"/>
  <c r="A6760" i="52"/>
  <c r="A6761" i="52"/>
  <c r="A6762" i="52"/>
  <c r="A6763" i="52"/>
  <c r="A6764" i="52"/>
  <c r="A6765" i="52"/>
  <c r="A6766" i="52"/>
  <c r="A6767" i="52"/>
  <c r="A6768" i="52"/>
  <c r="A6769" i="52"/>
  <c r="A6770" i="52"/>
  <c r="A6771" i="52"/>
  <c r="A6772" i="52"/>
  <c r="A6773" i="52"/>
  <c r="A6774" i="52"/>
  <c r="A6775" i="52"/>
  <c r="A6776" i="52"/>
  <c r="A6777" i="52"/>
  <c r="A6778" i="52"/>
  <c r="A6779" i="52"/>
  <c r="A6780" i="52"/>
  <c r="A6781" i="52"/>
  <c r="A6782" i="52"/>
  <c r="A6783" i="52"/>
  <c r="A6784" i="52"/>
  <c r="A6785" i="52"/>
  <c r="A6786" i="52"/>
  <c r="A6787" i="52"/>
  <c r="A6788" i="52"/>
  <c r="A6789" i="52"/>
  <c r="A6790" i="52"/>
  <c r="A6791" i="52"/>
  <c r="A6792" i="52"/>
  <c r="A6793" i="52"/>
  <c r="A6794" i="52"/>
  <c r="A6795" i="52"/>
  <c r="A6796" i="52"/>
  <c r="A6797" i="52"/>
  <c r="A6798" i="52"/>
  <c r="A6799" i="52"/>
  <c r="A6800" i="52"/>
  <c r="A6801" i="52"/>
  <c r="A6802" i="52"/>
  <c r="A6803" i="52"/>
  <c r="A6804" i="52"/>
  <c r="A6805" i="52"/>
  <c r="A6806" i="52"/>
  <c r="A6807" i="52"/>
  <c r="A6808" i="52"/>
  <c r="A6809" i="52"/>
  <c r="A6810" i="52"/>
  <c r="A6811" i="52"/>
  <c r="A6812" i="52"/>
  <c r="A6813" i="52"/>
  <c r="A6814" i="52"/>
  <c r="A6815" i="52"/>
  <c r="A6816" i="52"/>
  <c r="A6817" i="52"/>
  <c r="A6818" i="52"/>
  <c r="A6819" i="52"/>
  <c r="A6820" i="52"/>
  <c r="A6821" i="52"/>
  <c r="A6822" i="52"/>
  <c r="A6823" i="52"/>
  <c r="A6824" i="52"/>
  <c r="A6825" i="52"/>
  <c r="A6826" i="52"/>
  <c r="A6827" i="52"/>
  <c r="A6828" i="52"/>
  <c r="A6829" i="52"/>
  <c r="A6830" i="52"/>
  <c r="A6831" i="52"/>
  <c r="A6832" i="52"/>
  <c r="A6833" i="52"/>
  <c r="A6834" i="52"/>
  <c r="A6835" i="52"/>
  <c r="A6836" i="52"/>
  <c r="A6837" i="52"/>
  <c r="A6838" i="52"/>
  <c r="A6839" i="52"/>
  <c r="A6840" i="52"/>
  <c r="A6841" i="52"/>
  <c r="A6842" i="52"/>
  <c r="A6843" i="52"/>
  <c r="A6844" i="52"/>
  <c r="A6845" i="52"/>
  <c r="A6846" i="52"/>
  <c r="A6847" i="52"/>
  <c r="A6848" i="52"/>
  <c r="A6849" i="52"/>
  <c r="A6850" i="52"/>
  <c r="A6851" i="52"/>
  <c r="A6852" i="52"/>
  <c r="A6853" i="52"/>
  <c r="A6854" i="52"/>
  <c r="A6855" i="52"/>
  <c r="A6856" i="52"/>
  <c r="A6857" i="52"/>
  <c r="A6858" i="52"/>
  <c r="A6859" i="52"/>
  <c r="A6860" i="52"/>
  <c r="A6861" i="52"/>
  <c r="A6862" i="52"/>
  <c r="A6863" i="52"/>
  <c r="A6864" i="52"/>
  <c r="A6865" i="52"/>
  <c r="A6866" i="52"/>
  <c r="A6867" i="52"/>
  <c r="A6868" i="52"/>
  <c r="A6869" i="52"/>
  <c r="A6870" i="52"/>
  <c r="A6871" i="52"/>
  <c r="A6872" i="52"/>
  <c r="A6873" i="52"/>
  <c r="A6874" i="52"/>
  <c r="A6875" i="52"/>
  <c r="A6876" i="52"/>
  <c r="A6877" i="52"/>
  <c r="A6878" i="52"/>
  <c r="A6879" i="52"/>
  <c r="A6880" i="52"/>
  <c r="A6881" i="52"/>
  <c r="A6882" i="52"/>
  <c r="A6883" i="52"/>
  <c r="A6884" i="52"/>
  <c r="A6885" i="52"/>
  <c r="A6886" i="52"/>
  <c r="A6887" i="52"/>
  <c r="A6888" i="52"/>
  <c r="A6889" i="52"/>
  <c r="A6890" i="52"/>
  <c r="A6891" i="52"/>
  <c r="A6892" i="52"/>
  <c r="A6893" i="52"/>
  <c r="A6894" i="52"/>
  <c r="A6895" i="52"/>
  <c r="A6896" i="52"/>
  <c r="A6897" i="52"/>
  <c r="A6898" i="52"/>
  <c r="A6899" i="52"/>
  <c r="A6900" i="52"/>
  <c r="A6901" i="52"/>
  <c r="A6902" i="52"/>
  <c r="A6903" i="52"/>
  <c r="A6904" i="52"/>
  <c r="A6905" i="52"/>
  <c r="A6906" i="52"/>
  <c r="A6907" i="52"/>
  <c r="A6908" i="52"/>
  <c r="A6909" i="52"/>
  <c r="A6910" i="52"/>
  <c r="A6911" i="52"/>
  <c r="A6912" i="52"/>
  <c r="A6913" i="52"/>
  <c r="A6914" i="52"/>
  <c r="A6915" i="52"/>
  <c r="A6916" i="52"/>
  <c r="A6917" i="52"/>
  <c r="A6918" i="52"/>
  <c r="A6919" i="52"/>
  <c r="A6920" i="52"/>
  <c r="A6921" i="52"/>
  <c r="A6922" i="52"/>
  <c r="A6923" i="52"/>
  <c r="A6924" i="52"/>
  <c r="A6925" i="52"/>
  <c r="A6926" i="52"/>
  <c r="A6927" i="52"/>
  <c r="A6928" i="52"/>
  <c r="A6929" i="52"/>
  <c r="A6930" i="52"/>
  <c r="A6931" i="52"/>
  <c r="A6932" i="52"/>
  <c r="A6933" i="52"/>
  <c r="A6934" i="52"/>
  <c r="A6935" i="52"/>
  <c r="A6936" i="52"/>
  <c r="A6937" i="52"/>
  <c r="A6938" i="52"/>
  <c r="A6939" i="52"/>
  <c r="A6940" i="52"/>
  <c r="A6941" i="52"/>
  <c r="A6942" i="52"/>
  <c r="A6943" i="52"/>
  <c r="A6944" i="52"/>
  <c r="A6945" i="52"/>
  <c r="A6946" i="52"/>
  <c r="A6947" i="52"/>
  <c r="A6948" i="52"/>
  <c r="A6949" i="52"/>
  <c r="A6950" i="52"/>
  <c r="A6951" i="52"/>
  <c r="A6952" i="52"/>
  <c r="A6953" i="52"/>
  <c r="A6954" i="52"/>
  <c r="A6955" i="52"/>
  <c r="A6956" i="52"/>
  <c r="A6957" i="52"/>
  <c r="A6958" i="52"/>
  <c r="A6959" i="52"/>
  <c r="A6960" i="52"/>
  <c r="A6961" i="52"/>
  <c r="A6962" i="52"/>
  <c r="A6963" i="52"/>
  <c r="A6964" i="52"/>
  <c r="A6965" i="52"/>
  <c r="A6966" i="52"/>
  <c r="A6967" i="52"/>
  <c r="A6968" i="52"/>
  <c r="A6969" i="52"/>
  <c r="A6970" i="52"/>
  <c r="A6971" i="52"/>
  <c r="A6972" i="52"/>
  <c r="A6973" i="52"/>
  <c r="A6974" i="52"/>
  <c r="A6975" i="52"/>
  <c r="A6976" i="52"/>
  <c r="A6977" i="52"/>
  <c r="A6978" i="52"/>
  <c r="A6979" i="52"/>
  <c r="A6980" i="52"/>
  <c r="A6981" i="52"/>
  <c r="A6982" i="52"/>
  <c r="A6983" i="52"/>
  <c r="A6984" i="52"/>
  <c r="A6985" i="52"/>
  <c r="A6986" i="52"/>
  <c r="A6987" i="52"/>
  <c r="A6988" i="52"/>
  <c r="A6989" i="52"/>
  <c r="A6990" i="52"/>
  <c r="A6991" i="52"/>
  <c r="A6992" i="52"/>
  <c r="A6993" i="52"/>
  <c r="A6994" i="52"/>
  <c r="A6995" i="52"/>
  <c r="A6996" i="52"/>
  <c r="A6997" i="52"/>
  <c r="A6998" i="52"/>
  <c r="A6999" i="52"/>
  <c r="A7000" i="52"/>
  <c r="A7001" i="52"/>
  <c r="A7002" i="52"/>
  <c r="A7003" i="52"/>
  <c r="A7004" i="52"/>
  <c r="A7005" i="52"/>
  <c r="A7006" i="52"/>
  <c r="A7007" i="52"/>
  <c r="A7008" i="52"/>
  <c r="A7009" i="52"/>
  <c r="A7010" i="52"/>
  <c r="A7011" i="52"/>
  <c r="A7012" i="52"/>
  <c r="A7013" i="52"/>
  <c r="A7014" i="52"/>
  <c r="A7015" i="52"/>
  <c r="A7016" i="52"/>
  <c r="A7017" i="52"/>
  <c r="A7018" i="52"/>
  <c r="A7019" i="52"/>
  <c r="A7020" i="52"/>
  <c r="A7021" i="52"/>
  <c r="A7022" i="52"/>
  <c r="A7023" i="52"/>
  <c r="A7024" i="52"/>
  <c r="A7025" i="52"/>
  <c r="A7026" i="52"/>
  <c r="A7027" i="52"/>
  <c r="A7028" i="52"/>
  <c r="A7029" i="52"/>
  <c r="A7030" i="52"/>
  <c r="A7031" i="52"/>
  <c r="A7032" i="52"/>
  <c r="A7033" i="52"/>
  <c r="A7034" i="52"/>
  <c r="A7035" i="52"/>
  <c r="A7036" i="52"/>
  <c r="A7037" i="52"/>
  <c r="A7038" i="52"/>
  <c r="A7039" i="52"/>
  <c r="A7040" i="52"/>
  <c r="A7041" i="52"/>
  <c r="A7042" i="52"/>
  <c r="A7043" i="52"/>
  <c r="A7044" i="52"/>
  <c r="C2" i="51"/>
  <c r="D2" i="51"/>
  <c r="E2" i="51"/>
  <c r="F2" i="51" s="1"/>
  <c r="G2" i="51" s="1"/>
  <c r="H2" i="51" s="1"/>
  <c r="I2" i="51" s="1"/>
  <c r="J2" i="51" s="1"/>
  <c r="A3" i="51"/>
  <c r="A4" i="5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A104" i="51"/>
  <c r="A105" i="51"/>
  <c r="A106" i="51"/>
  <c r="A107" i="51"/>
  <c r="A108" i="51"/>
  <c r="A109" i="51"/>
  <c r="A110" i="51"/>
  <c r="A111" i="51"/>
  <c r="A112" i="51"/>
  <c r="A113" i="51"/>
  <c r="A114" i="51"/>
  <c r="A115" i="51"/>
  <c r="A116" i="51"/>
  <c r="A117" i="51"/>
  <c r="A118" i="51"/>
  <c r="A119" i="51"/>
  <c r="A120" i="51"/>
  <c r="A121" i="51"/>
  <c r="A122" i="51"/>
  <c r="A123" i="51"/>
  <c r="A124" i="51"/>
  <c r="A125" i="51"/>
  <c r="A126" i="51"/>
  <c r="A127" i="51"/>
  <c r="A128" i="51"/>
  <c r="A129" i="51"/>
  <c r="A130" i="51"/>
  <c r="A131" i="51"/>
  <c r="A132" i="51"/>
  <c r="A133" i="51"/>
  <c r="A134" i="51"/>
  <c r="A135" i="51"/>
  <c r="A136" i="51"/>
  <c r="A137" i="51"/>
  <c r="A138" i="51"/>
  <c r="A139" i="51"/>
  <c r="A140" i="51"/>
  <c r="A141" i="51"/>
  <c r="A142" i="51"/>
  <c r="A143" i="51"/>
  <c r="A144" i="51"/>
  <c r="A145" i="51"/>
  <c r="A146" i="51"/>
  <c r="A147" i="51"/>
  <c r="A148" i="51"/>
  <c r="A149" i="51"/>
  <c r="A150" i="51"/>
  <c r="A151" i="51"/>
  <c r="A152" i="51"/>
  <c r="A153" i="51"/>
  <c r="A154" i="51"/>
  <c r="A155" i="51"/>
  <c r="A156" i="51"/>
  <c r="A157" i="51"/>
  <c r="A158" i="51"/>
  <c r="A159" i="51"/>
  <c r="A160" i="51"/>
  <c r="A161" i="51"/>
  <c r="A162" i="51"/>
  <c r="A163" i="51"/>
  <c r="A164" i="51"/>
  <c r="A165" i="51"/>
  <c r="A166" i="51"/>
  <c r="A167" i="51"/>
  <c r="A168" i="51"/>
  <c r="A169" i="51"/>
  <c r="A170" i="51"/>
  <c r="A171" i="51"/>
  <c r="A172" i="51"/>
  <c r="A173" i="51"/>
  <c r="A174" i="51"/>
  <c r="A175" i="51"/>
  <c r="A176" i="51"/>
  <c r="A177" i="51"/>
  <c r="A178" i="51"/>
  <c r="A179" i="51"/>
  <c r="A180" i="51"/>
  <c r="A181" i="51"/>
  <c r="A182" i="51"/>
  <c r="A183" i="51"/>
  <c r="A184" i="51"/>
  <c r="A185" i="51"/>
  <c r="A186" i="51"/>
  <c r="A187" i="51"/>
  <c r="A188" i="51"/>
  <c r="A189" i="51"/>
  <c r="A190" i="51"/>
  <c r="A191" i="51"/>
  <c r="A192" i="51"/>
  <c r="A193" i="51"/>
  <c r="A194" i="51"/>
  <c r="A195" i="51"/>
  <c r="A196" i="51"/>
  <c r="A197" i="51"/>
  <c r="A198" i="51"/>
  <c r="A199" i="51"/>
  <c r="A200" i="51"/>
  <c r="A201" i="51"/>
  <c r="A202" i="51"/>
  <c r="A203" i="51"/>
  <c r="A204" i="51"/>
  <c r="A205" i="51"/>
  <c r="A206" i="51"/>
  <c r="A207" i="51"/>
  <c r="A208" i="51"/>
  <c r="A209" i="51"/>
  <c r="A210" i="51"/>
  <c r="A211" i="51"/>
  <c r="A212" i="51"/>
  <c r="A213" i="51"/>
  <c r="A214" i="51"/>
  <c r="A215" i="51"/>
  <c r="A216" i="51"/>
  <c r="A217" i="51"/>
  <c r="A218" i="51"/>
  <c r="A219" i="51"/>
  <c r="A220" i="51"/>
  <c r="A221" i="51"/>
  <c r="A222" i="51"/>
  <c r="A223" i="51"/>
  <c r="A224" i="51"/>
  <c r="A225" i="51"/>
  <c r="A226" i="51"/>
  <c r="A227" i="51"/>
  <c r="A228" i="51"/>
  <c r="A229" i="51"/>
  <c r="A230" i="51"/>
  <c r="A231" i="51"/>
  <c r="A232" i="51"/>
  <c r="A233" i="51"/>
  <c r="A234" i="51"/>
  <c r="A235" i="51"/>
  <c r="A236" i="51"/>
  <c r="A237" i="51"/>
  <c r="A238" i="51"/>
  <c r="A239" i="51"/>
  <c r="A240" i="51"/>
  <c r="A241" i="51"/>
  <c r="A242" i="51"/>
  <c r="A243" i="51"/>
  <c r="A244" i="51"/>
  <c r="A245" i="51"/>
  <c r="A246" i="51"/>
  <c r="A247" i="51"/>
  <c r="A248" i="51"/>
  <c r="A249" i="51"/>
  <c r="A250" i="51"/>
  <c r="A251" i="51"/>
  <c r="A252" i="51"/>
  <c r="A253" i="51"/>
  <c r="A254" i="51"/>
  <c r="A255" i="51"/>
  <c r="A256" i="51"/>
  <c r="A257" i="51"/>
  <c r="A258" i="51"/>
  <c r="A259" i="51"/>
  <c r="A260" i="51"/>
  <c r="A261" i="51"/>
  <c r="A262" i="51"/>
  <c r="A263" i="51"/>
  <c r="A264" i="51"/>
  <c r="A265" i="51"/>
  <c r="A266" i="51"/>
  <c r="A267" i="51"/>
  <c r="A268" i="51"/>
  <c r="A269" i="51"/>
  <c r="A270" i="51"/>
  <c r="A271" i="51"/>
  <c r="A272" i="51"/>
  <c r="A273" i="51"/>
  <c r="A274" i="51"/>
  <c r="A275" i="51"/>
  <c r="A276" i="51"/>
  <c r="A277" i="51"/>
  <c r="A278" i="51"/>
  <c r="A279" i="51"/>
  <c r="A280" i="51"/>
  <c r="A281" i="51"/>
  <c r="A282" i="51"/>
  <c r="A283" i="51"/>
  <c r="A284" i="51"/>
  <c r="A285" i="51"/>
  <c r="A286" i="51"/>
  <c r="A287" i="51"/>
  <c r="A288" i="51"/>
  <c r="A289" i="51"/>
  <c r="A290" i="51"/>
  <c r="A291" i="51"/>
  <c r="A292" i="51"/>
  <c r="A293" i="51"/>
  <c r="A294" i="51"/>
  <c r="A295" i="51"/>
  <c r="A296" i="51"/>
  <c r="A297" i="51"/>
  <c r="A298" i="51"/>
  <c r="A299" i="51"/>
  <c r="A300" i="51"/>
  <c r="A301" i="51"/>
  <c r="A302" i="51"/>
  <c r="A303" i="51"/>
  <c r="A304" i="51"/>
  <c r="A305" i="51"/>
  <c r="A306" i="51"/>
  <c r="A307" i="51"/>
  <c r="A308" i="51"/>
  <c r="A309" i="51"/>
  <c r="A310" i="51"/>
  <c r="A311" i="51"/>
  <c r="A312" i="51"/>
  <c r="A313" i="51"/>
  <c r="A314" i="51"/>
  <c r="A315" i="51"/>
  <c r="A316" i="51"/>
  <c r="A317" i="51"/>
  <c r="A318" i="51"/>
  <c r="A319" i="51"/>
  <c r="A320" i="51"/>
  <c r="A321" i="51"/>
  <c r="A322" i="51"/>
  <c r="A323" i="51"/>
  <c r="A324" i="51"/>
  <c r="A325" i="51"/>
  <c r="A326" i="51"/>
  <c r="A327" i="51"/>
  <c r="A328" i="51"/>
  <c r="A329" i="51"/>
  <c r="A330" i="51"/>
  <c r="A331" i="51"/>
  <c r="A332" i="51"/>
  <c r="A333" i="51"/>
  <c r="A334" i="51"/>
  <c r="A335" i="51"/>
  <c r="A336" i="51"/>
  <c r="A337" i="51"/>
  <c r="A338" i="51"/>
  <c r="A339" i="51"/>
  <c r="A340" i="51"/>
  <c r="A341" i="51"/>
  <c r="A342" i="51"/>
  <c r="A343" i="51"/>
  <c r="A344" i="51"/>
  <c r="A345" i="51"/>
  <c r="A346" i="51"/>
  <c r="A347" i="51"/>
  <c r="A348" i="51"/>
  <c r="A349" i="51"/>
  <c r="A350" i="51"/>
  <c r="A351" i="51"/>
  <c r="A352" i="51"/>
  <c r="A353" i="51"/>
  <c r="A354" i="51"/>
  <c r="A355" i="51"/>
  <c r="A356" i="51"/>
  <c r="A357" i="51"/>
  <c r="A358" i="51"/>
  <c r="A359" i="51"/>
  <c r="A360" i="51"/>
  <c r="A361" i="51"/>
  <c r="A362" i="51"/>
  <c r="A363" i="51"/>
  <c r="A364" i="51"/>
  <c r="A365" i="51"/>
  <c r="A366" i="51"/>
  <c r="A367" i="51"/>
  <c r="A368" i="51"/>
  <c r="A369" i="51"/>
  <c r="A370" i="51"/>
  <c r="A371" i="51"/>
  <c r="A372" i="51"/>
  <c r="A373" i="51"/>
  <c r="A374" i="51"/>
  <c r="A375" i="51"/>
  <c r="A376" i="51"/>
  <c r="A377" i="51"/>
  <c r="A378" i="51"/>
  <c r="A379" i="51"/>
  <c r="A380" i="51"/>
  <c r="A381" i="51"/>
  <c r="A382" i="51"/>
  <c r="A383" i="51"/>
  <c r="A384" i="51"/>
  <c r="A385" i="51"/>
  <c r="A386" i="51"/>
  <c r="A387" i="51"/>
  <c r="A388" i="51"/>
  <c r="A389" i="51"/>
  <c r="A390" i="51"/>
  <c r="A391" i="51"/>
  <c r="A392" i="51"/>
  <c r="A393" i="51"/>
  <c r="A394" i="51"/>
  <c r="A395" i="51"/>
  <c r="A396" i="51"/>
  <c r="A397" i="51"/>
  <c r="A398" i="51"/>
  <c r="A399" i="51"/>
  <c r="A400" i="51"/>
  <c r="A401" i="51"/>
  <c r="A402" i="51"/>
  <c r="A403" i="51"/>
  <c r="A404" i="51"/>
  <c r="A405" i="51"/>
  <c r="A406" i="51"/>
  <c r="A407" i="51"/>
  <c r="A408" i="51"/>
  <c r="A409" i="51"/>
  <c r="A410" i="51"/>
  <c r="A411" i="51"/>
  <c r="A412" i="51"/>
  <c r="A413" i="51"/>
  <c r="A414" i="51"/>
  <c r="A415" i="51"/>
  <c r="A416" i="51"/>
  <c r="A417" i="51"/>
  <c r="A418" i="51"/>
  <c r="A419" i="51"/>
  <c r="A420" i="51"/>
  <c r="A421" i="51"/>
  <c r="A422" i="51"/>
  <c r="A423" i="51"/>
  <c r="A424" i="51"/>
  <c r="A425" i="51"/>
  <c r="A426" i="51"/>
  <c r="A427" i="51"/>
  <c r="A428" i="51"/>
  <c r="A429" i="51"/>
  <c r="A430" i="51"/>
  <c r="A431" i="51"/>
  <c r="A432" i="51"/>
  <c r="A433" i="51"/>
  <c r="A434" i="51"/>
  <c r="A435" i="51"/>
  <c r="A436" i="51"/>
  <c r="A437" i="51"/>
  <c r="A438" i="51"/>
  <c r="A439" i="51"/>
  <c r="A440" i="51"/>
  <c r="A441" i="51"/>
  <c r="A442" i="51"/>
  <c r="A443" i="51"/>
  <c r="A444" i="51"/>
  <c r="A445" i="51"/>
  <c r="A446" i="51"/>
  <c r="A447" i="51"/>
  <c r="A448" i="51"/>
  <c r="A449" i="51"/>
  <c r="A450" i="51"/>
  <c r="A451" i="51"/>
  <c r="A452" i="51"/>
  <c r="A453" i="51"/>
  <c r="A454" i="51"/>
  <c r="A455" i="51"/>
  <c r="A456" i="51"/>
  <c r="A457" i="51"/>
  <c r="A458" i="51"/>
  <c r="A459" i="51"/>
  <c r="A460" i="51"/>
  <c r="A461" i="51"/>
  <c r="A462" i="51"/>
  <c r="A463" i="51"/>
  <c r="A464" i="51"/>
  <c r="A465" i="51"/>
  <c r="A466" i="51"/>
  <c r="A467" i="51"/>
  <c r="A468" i="51"/>
  <c r="A469" i="51"/>
  <c r="A470" i="51"/>
  <c r="A471" i="51"/>
  <c r="A472" i="51"/>
  <c r="A473" i="51"/>
  <c r="A474" i="51"/>
  <c r="A475" i="51"/>
  <c r="A476" i="51"/>
  <c r="A477" i="51"/>
  <c r="A478" i="51"/>
  <c r="A479" i="51"/>
  <c r="A480" i="51"/>
  <c r="A481" i="51"/>
  <c r="A482" i="51"/>
  <c r="A483" i="51"/>
  <c r="A484" i="51"/>
  <c r="A485" i="51"/>
  <c r="A486" i="51"/>
  <c r="A487" i="51"/>
  <c r="A488" i="51"/>
  <c r="A489" i="51"/>
  <c r="A490" i="51"/>
  <c r="A491" i="51"/>
  <c r="A492" i="51"/>
  <c r="A493" i="51"/>
  <c r="A494" i="51"/>
  <c r="A495" i="51"/>
  <c r="A496" i="51"/>
  <c r="A497" i="51"/>
  <c r="A498" i="51"/>
  <c r="A499" i="51"/>
  <c r="A500" i="51"/>
  <c r="A501" i="51"/>
  <c r="A502" i="51"/>
  <c r="A503" i="51"/>
  <c r="A504" i="51"/>
  <c r="A505" i="51"/>
  <c r="A506" i="51"/>
  <c r="A507" i="51"/>
  <c r="A508" i="51"/>
  <c r="A509" i="51"/>
  <c r="A510" i="51"/>
  <c r="A511" i="51"/>
  <c r="A512" i="51"/>
  <c r="A513" i="51"/>
  <c r="A514" i="51"/>
  <c r="A515" i="51"/>
  <c r="A516" i="51"/>
  <c r="A517" i="51"/>
  <c r="A518" i="51"/>
  <c r="A519" i="51"/>
  <c r="A520" i="51"/>
  <c r="A521" i="51"/>
  <c r="A522" i="51"/>
  <c r="A523" i="51"/>
  <c r="A524" i="51"/>
  <c r="A525" i="51"/>
  <c r="A526" i="51"/>
  <c r="A527" i="51"/>
  <c r="A528" i="51"/>
  <c r="A529" i="51"/>
  <c r="A530" i="51"/>
  <c r="A531" i="51"/>
  <c r="A532" i="51"/>
  <c r="A533" i="51"/>
  <c r="A534" i="51"/>
  <c r="A535" i="51"/>
  <c r="A536" i="51"/>
  <c r="A537" i="51"/>
  <c r="A538" i="51"/>
  <c r="A539" i="51"/>
  <c r="A540" i="51"/>
  <c r="A541" i="51"/>
  <c r="A542" i="51"/>
  <c r="A543" i="51"/>
  <c r="A544" i="51"/>
  <c r="A545" i="51"/>
  <c r="A546" i="51"/>
  <c r="A547" i="51"/>
  <c r="A548" i="51"/>
  <c r="A549" i="51"/>
  <c r="A550" i="51"/>
  <c r="A551" i="51"/>
  <c r="A552" i="51"/>
  <c r="A553" i="51"/>
  <c r="A554" i="51"/>
  <c r="A555" i="51"/>
  <c r="A556" i="51"/>
  <c r="A557" i="51"/>
  <c r="A558" i="51"/>
  <c r="A559" i="51"/>
  <c r="A560" i="51"/>
  <c r="A561" i="51"/>
  <c r="A562" i="51"/>
  <c r="A563" i="51"/>
  <c r="A564" i="51"/>
  <c r="A565" i="51"/>
  <c r="A566" i="51"/>
  <c r="A567" i="51"/>
  <c r="A568" i="51"/>
  <c r="A569" i="51"/>
  <c r="A570" i="51"/>
  <c r="A571" i="51"/>
  <c r="A572" i="51"/>
  <c r="A573" i="51"/>
  <c r="A574" i="51"/>
  <c r="A575" i="51"/>
  <c r="A576" i="51"/>
  <c r="A577" i="51"/>
  <c r="A578" i="51"/>
  <c r="A579" i="51"/>
  <c r="A580" i="51"/>
  <c r="A581" i="51"/>
  <c r="A582" i="51"/>
  <c r="A583" i="51"/>
  <c r="A584" i="51"/>
  <c r="A585" i="51"/>
  <c r="A586" i="51"/>
  <c r="A587" i="51"/>
  <c r="A588" i="51"/>
  <c r="A589" i="51"/>
  <c r="A590" i="51"/>
  <c r="A591" i="51"/>
  <c r="A592" i="51"/>
  <c r="A593" i="51"/>
  <c r="A594" i="51"/>
  <c r="A595" i="51"/>
  <c r="A596" i="51"/>
  <c r="A597" i="51"/>
  <c r="A598" i="51"/>
  <c r="A599" i="51"/>
  <c r="A600" i="51"/>
  <c r="A601" i="51"/>
  <c r="A602" i="51"/>
  <c r="A603" i="51"/>
  <c r="A604" i="51"/>
  <c r="A605" i="51"/>
  <c r="A606" i="51"/>
  <c r="A607" i="51"/>
  <c r="A608" i="51"/>
  <c r="A609" i="51"/>
  <c r="A610" i="51"/>
  <c r="A611" i="51"/>
  <c r="A612" i="51"/>
  <c r="A613" i="51"/>
  <c r="A614" i="51"/>
  <c r="A615" i="51"/>
  <c r="A616" i="51"/>
  <c r="A617" i="51"/>
  <c r="A618" i="51"/>
  <c r="A619" i="51"/>
  <c r="A620" i="51"/>
  <c r="A621" i="51"/>
  <c r="A622" i="51"/>
  <c r="A623" i="51"/>
  <c r="A624" i="51"/>
  <c r="A625" i="51"/>
  <c r="A626" i="51"/>
  <c r="A627" i="51"/>
  <c r="A628" i="51"/>
  <c r="A629" i="51"/>
  <c r="A630" i="51"/>
  <c r="A631" i="51"/>
  <c r="A632" i="51"/>
  <c r="A633" i="51"/>
  <c r="A634" i="51"/>
  <c r="A635" i="51"/>
  <c r="A636" i="51"/>
  <c r="A637" i="51"/>
  <c r="A638" i="51"/>
  <c r="A639" i="51"/>
  <c r="A640" i="51"/>
  <c r="A641" i="51"/>
  <c r="A642" i="51"/>
  <c r="A643" i="51"/>
  <c r="A644" i="51"/>
  <c r="A645" i="51"/>
  <c r="A646" i="51"/>
  <c r="A647" i="51"/>
  <c r="A648" i="51"/>
  <c r="A649" i="51"/>
  <c r="A650" i="51"/>
  <c r="A651" i="51"/>
  <c r="A652" i="51"/>
  <c r="A653" i="51"/>
  <c r="A654" i="51"/>
  <c r="A655" i="51"/>
  <c r="A656" i="51"/>
  <c r="A657" i="51"/>
  <c r="A658" i="51"/>
  <c r="A659" i="51"/>
  <c r="A660" i="51"/>
  <c r="A661" i="51"/>
  <c r="A662" i="51"/>
  <c r="A663" i="51"/>
  <c r="A664" i="51"/>
  <c r="A665" i="51"/>
  <c r="A666" i="51"/>
  <c r="A667" i="51"/>
  <c r="A668" i="51"/>
  <c r="A669" i="51"/>
  <c r="A670" i="51"/>
  <c r="A671" i="51"/>
  <c r="A672" i="51"/>
  <c r="A673" i="51"/>
  <c r="A674" i="51"/>
  <c r="A675" i="51"/>
  <c r="A676" i="51"/>
  <c r="A677" i="51"/>
  <c r="A678" i="51"/>
  <c r="A679" i="51"/>
  <c r="A680" i="51"/>
  <c r="A681" i="51"/>
  <c r="A682" i="51"/>
  <c r="A683" i="51"/>
  <c r="A684" i="51"/>
  <c r="A685" i="51"/>
  <c r="A686" i="51"/>
  <c r="A687" i="51"/>
  <c r="A688" i="51"/>
  <c r="A689" i="51"/>
  <c r="A690" i="51"/>
  <c r="A691" i="51"/>
  <c r="A692" i="51"/>
  <c r="A693" i="51"/>
  <c r="A694" i="51"/>
  <c r="A695" i="51"/>
  <c r="A696" i="51"/>
  <c r="A697" i="51"/>
  <c r="A698" i="51"/>
  <c r="A699" i="51"/>
  <c r="A700" i="51"/>
  <c r="A701" i="51"/>
  <c r="A702" i="51"/>
  <c r="A703" i="51"/>
  <c r="A704" i="51"/>
  <c r="A705" i="51"/>
  <c r="A706" i="51"/>
  <c r="A707" i="51"/>
  <c r="A708" i="51"/>
  <c r="A709" i="51"/>
  <c r="A710" i="51"/>
  <c r="A711" i="51"/>
  <c r="A712" i="51"/>
  <c r="A713" i="51"/>
  <c r="A714" i="51"/>
  <c r="A715" i="51"/>
  <c r="A716" i="51"/>
  <c r="A717" i="51"/>
  <c r="A718" i="51"/>
  <c r="A719" i="51"/>
  <c r="A720" i="51"/>
  <c r="A721" i="51"/>
  <c r="A722" i="51"/>
  <c r="A723" i="51"/>
  <c r="A724" i="51"/>
  <c r="A725" i="51"/>
  <c r="A726" i="51"/>
  <c r="A727" i="51"/>
  <c r="A728" i="51"/>
  <c r="A729" i="51"/>
  <c r="A730" i="51"/>
  <c r="A731" i="51"/>
  <c r="A732" i="51"/>
  <c r="A733" i="51"/>
  <c r="A734" i="51"/>
  <c r="A735" i="51"/>
  <c r="A736" i="51"/>
  <c r="A737" i="51"/>
  <c r="A738" i="51"/>
  <c r="A739" i="51"/>
  <c r="A740" i="51"/>
  <c r="A741" i="51"/>
  <c r="A742" i="51"/>
  <c r="A743" i="51"/>
  <c r="A744" i="51"/>
  <c r="A745" i="51"/>
  <c r="A746" i="51"/>
  <c r="A747" i="51"/>
  <c r="A748" i="51"/>
  <c r="A749" i="51"/>
  <c r="A750" i="51"/>
  <c r="A751" i="51"/>
  <c r="A752" i="51"/>
  <c r="A753" i="51"/>
  <c r="A754" i="51"/>
  <c r="A755" i="51"/>
  <c r="A756" i="51"/>
  <c r="A757" i="51"/>
  <c r="A758" i="51"/>
  <c r="A759" i="51"/>
  <c r="A760" i="51"/>
  <c r="A761" i="51"/>
  <c r="A762" i="51"/>
  <c r="A763" i="51"/>
  <c r="A764" i="51"/>
  <c r="A765" i="51"/>
  <c r="A766" i="51"/>
  <c r="A767" i="51"/>
  <c r="A768" i="51"/>
  <c r="A769" i="51"/>
  <c r="A770" i="51"/>
  <c r="A771" i="51"/>
  <c r="A772" i="51"/>
  <c r="A773" i="51"/>
  <c r="A774" i="51"/>
  <c r="A775" i="51"/>
  <c r="A776" i="51"/>
  <c r="A777" i="51"/>
  <c r="A778" i="51"/>
  <c r="A779" i="51"/>
  <c r="A780" i="51"/>
  <c r="A781" i="51"/>
  <c r="A782" i="51"/>
  <c r="A783" i="51"/>
  <c r="A784" i="51"/>
  <c r="A785" i="51"/>
  <c r="A786" i="51"/>
  <c r="A787" i="51"/>
  <c r="A788" i="51"/>
  <c r="A789" i="51"/>
  <c r="A790" i="51"/>
  <c r="A791" i="51"/>
  <c r="A792" i="51"/>
  <c r="A793" i="51"/>
  <c r="A794" i="51"/>
  <c r="A795" i="51"/>
  <c r="A796" i="51"/>
  <c r="A797" i="51"/>
  <c r="A798" i="51"/>
  <c r="A799" i="51"/>
  <c r="A800" i="51"/>
  <c r="A801" i="51"/>
  <c r="A802" i="51"/>
  <c r="A803" i="51"/>
  <c r="A804" i="51"/>
  <c r="A805" i="51"/>
  <c r="A806" i="51"/>
  <c r="A807" i="51"/>
  <c r="A808" i="51"/>
  <c r="A809" i="51"/>
  <c r="A810" i="51"/>
  <c r="A811" i="51"/>
  <c r="A812" i="51"/>
  <c r="A813" i="51"/>
  <c r="A814" i="51"/>
  <c r="A815" i="51"/>
  <c r="A816" i="51"/>
  <c r="A817" i="51"/>
  <c r="A818" i="51"/>
  <c r="A819" i="51"/>
  <c r="A820" i="51"/>
  <c r="A821" i="51"/>
  <c r="A822" i="51"/>
  <c r="A823" i="51"/>
  <c r="A824" i="51"/>
  <c r="A825" i="51"/>
  <c r="A826" i="51"/>
  <c r="A827" i="51"/>
  <c r="A828" i="51"/>
  <c r="A829" i="51"/>
  <c r="A830" i="51"/>
  <c r="A831" i="51"/>
  <c r="A832" i="51"/>
  <c r="A833" i="51"/>
  <c r="A834" i="51"/>
  <c r="A835" i="51"/>
  <c r="A836" i="51"/>
  <c r="A837" i="51"/>
  <c r="A838" i="51"/>
  <c r="A839" i="51"/>
  <c r="A840" i="51"/>
  <c r="A841" i="51"/>
  <c r="A842" i="51"/>
  <c r="A843" i="51"/>
  <c r="A844" i="51"/>
  <c r="A845" i="51"/>
  <c r="A846" i="51"/>
  <c r="A847" i="51"/>
  <c r="A848" i="51"/>
  <c r="A849" i="51"/>
  <c r="A850" i="51"/>
  <c r="A851" i="51"/>
  <c r="A852" i="51"/>
  <c r="A853" i="51"/>
  <c r="A854" i="51"/>
  <c r="A855" i="51"/>
  <c r="A856" i="51"/>
  <c r="A857" i="51"/>
  <c r="A858" i="51"/>
  <c r="A859" i="51"/>
  <c r="A860" i="51"/>
  <c r="A861" i="51"/>
  <c r="A862" i="51"/>
  <c r="A863" i="51"/>
  <c r="A864" i="51"/>
  <c r="A865" i="51"/>
  <c r="A866" i="51"/>
  <c r="A867" i="51"/>
  <c r="A868" i="51"/>
  <c r="A869" i="51"/>
  <c r="A870" i="51"/>
  <c r="A871" i="51"/>
  <c r="A872" i="51"/>
  <c r="A873" i="51"/>
  <c r="A874" i="51"/>
  <c r="A875" i="51"/>
  <c r="A876" i="51"/>
  <c r="A877" i="51"/>
  <c r="A878" i="51"/>
  <c r="A879" i="51"/>
  <c r="A880" i="51"/>
  <c r="A881" i="51"/>
  <c r="A882" i="51"/>
  <c r="A883" i="51"/>
  <c r="A884" i="51"/>
  <c r="A885" i="51"/>
  <c r="A886" i="51"/>
  <c r="A887" i="51"/>
  <c r="A888" i="51"/>
  <c r="A889" i="51"/>
  <c r="A890" i="51"/>
  <c r="A891" i="51"/>
  <c r="A892" i="51"/>
  <c r="A893" i="51"/>
  <c r="A894" i="51"/>
  <c r="A895" i="51"/>
  <c r="A896" i="51"/>
  <c r="A897" i="51"/>
  <c r="A898" i="51"/>
  <c r="A899" i="51"/>
  <c r="A900" i="51"/>
  <c r="A901" i="51"/>
  <c r="A902" i="51"/>
  <c r="A903" i="51"/>
  <c r="A904" i="51"/>
  <c r="A905" i="51"/>
  <c r="A906" i="51"/>
  <c r="A907" i="51"/>
  <c r="A908" i="51"/>
  <c r="A909" i="51"/>
  <c r="A910" i="51"/>
  <c r="A911" i="51"/>
  <c r="A912" i="51"/>
  <c r="A913" i="51"/>
  <c r="A914" i="51"/>
  <c r="A915" i="51"/>
  <c r="A916" i="51"/>
  <c r="A917" i="51"/>
  <c r="A918" i="51"/>
  <c r="A919" i="51"/>
  <c r="A920" i="51"/>
  <c r="A921" i="51"/>
  <c r="A922" i="51"/>
  <c r="A923" i="51"/>
  <c r="A924" i="51"/>
  <c r="A925" i="51"/>
  <c r="A926" i="51"/>
  <c r="A927" i="51"/>
  <c r="A928" i="51"/>
  <c r="A929" i="51"/>
  <c r="A930" i="51"/>
  <c r="A931" i="51"/>
  <c r="A932" i="51"/>
  <c r="A933" i="51"/>
  <c r="A934" i="51"/>
  <c r="A935" i="51"/>
  <c r="A936" i="51"/>
  <c r="A937" i="51"/>
  <c r="A938" i="51"/>
  <c r="A939" i="51"/>
  <c r="A940" i="51"/>
  <c r="A941" i="51"/>
  <c r="A942" i="51"/>
  <c r="A943" i="51"/>
  <c r="A944" i="51"/>
  <c r="A945" i="51"/>
  <c r="A946" i="51"/>
  <c r="A947" i="51"/>
  <c r="A948" i="51"/>
  <c r="A949" i="51"/>
  <c r="A950" i="51"/>
  <c r="A951" i="51"/>
  <c r="A952" i="51"/>
  <c r="A953" i="51"/>
  <c r="A954" i="51"/>
  <c r="A955" i="51"/>
  <c r="A956" i="51"/>
  <c r="A957" i="51"/>
  <c r="A958" i="51"/>
  <c r="A959" i="51"/>
  <c r="A960" i="51"/>
  <c r="A961" i="51"/>
  <c r="A962" i="51"/>
  <c r="A963" i="51"/>
  <c r="A964" i="51"/>
  <c r="A965" i="51"/>
  <c r="A966" i="51"/>
  <c r="A967" i="51"/>
  <c r="A968" i="51"/>
  <c r="A969" i="51"/>
  <c r="A970" i="51"/>
  <c r="A971" i="51"/>
  <c r="A972" i="51"/>
  <c r="A973" i="51"/>
  <c r="A974" i="51"/>
  <c r="A975" i="51"/>
  <c r="A976" i="51"/>
  <c r="A977" i="51"/>
  <c r="A978" i="51"/>
  <c r="A979" i="51"/>
  <c r="A980" i="51"/>
  <c r="A981" i="51"/>
  <c r="A982" i="51"/>
  <c r="A983" i="51"/>
  <c r="A984" i="51"/>
  <c r="A985" i="51"/>
  <c r="A986" i="51"/>
  <c r="A987" i="51"/>
  <c r="A988" i="51"/>
  <c r="A989" i="51"/>
  <c r="A990" i="51"/>
  <c r="A991" i="51"/>
  <c r="A992" i="51"/>
  <c r="A993" i="51"/>
  <c r="A994" i="51"/>
  <c r="A995" i="51"/>
  <c r="A996" i="51"/>
  <c r="A997" i="51"/>
  <c r="A998" i="51"/>
  <c r="A999" i="51"/>
  <c r="A1000" i="51"/>
  <c r="A1001" i="51"/>
  <c r="A1002" i="51"/>
  <c r="A1003" i="51"/>
  <c r="A1004" i="51"/>
  <c r="A1005" i="51"/>
  <c r="A1006" i="51"/>
  <c r="A1007" i="51"/>
  <c r="A1008" i="51"/>
  <c r="A1009" i="51"/>
  <c r="A1010" i="51"/>
  <c r="A1011" i="51"/>
  <c r="A1012" i="51"/>
  <c r="A1013" i="51"/>
  <c r="A1014" i="51"/>
  <c r="A1015" i="51"/>
  <c r="A1016" i="51"/>
  <c r="A1017" i="51"/>
  <c r="A1018" i="51"/>
  <c r="A1019" i="51"/>
  <c r="A1020" i="51"/>
  <c r="A1021" i="51"/>
  <c r="A1022" i="51"/>
  <c r="A1023" i="51"/>
  <c r="A1024" i="51"/>
  <c r="A1025" i="51"/>
  <c r="A1026" i="51"/>
  <c r="A1027" i="51"/>
  <c r="A1028" i="51"/>
  <c r="A1029" i="51"/>
  <c r="A1030" i="51"/>
  <c r="A1031" i="51"/>
  <c r="A1032" i="51"/>
  <c r="A1033" i="51"/>
  <c r="A1034" i="51"/>
  <c r="A1035" i="51"/>
  <c r="A1036" i="51"/>
  <c r="A1037" i="51"/>
  <c r="A1038" i="51"/>
  <c r="A1039" i="51"/>
  <c r="A1040" i="51"/>
  <c r="A1041" i="51"/>
  <c r="A1042" i="51"/>
  <c r="A1043" i="51"/>
  <c r="A1044" i="51"/>
  <c r="A1045" i="51"/>
  <c r="A1046" i="51"/>
  <c r="A1047" i="51"/>
  <c r="A1048" i="51"/>
  <c r="A1049" i="51"/>
  <c r="A1050" i="51"/>
  <c r="A1051" i="51"/>
  <c r="A1052" i="51"/>
  <c r="A1053" i="51"/>
  <c r="A1054" i="51"/>
  <c r="A1055" i="51"/>
  <c r="A1056" i="51"/>
  <c r="A1057" i="51"/>
  <c r="A1058" i="51"/>
  <c r="A1059" i="51"/>
  <c r="A1060" i="51"/>
  <c r="A1061" i="51"/>
  <c r="A1062" i="51"/>
  <c r="A1063" i="51"/>
  <c r="A1064" i="51"/>
  <c r="A1065" i="51"/>
  <c r="A1066" i="51"/>
  <c r="A1067" i="51"/>
  <c r="A1068" i="51"/>
  <c r="A1069" i="51"/>
  <c r="A1070" i="51"/>
  <c r="A1071" i="51"/>
  <c r="A1072" i="51"/>
  <c r="A1073" i="51"/>
  <c r="A1074" i="51"/>
  <c r="A1075" i="51"/>
  <c r="A1076" i="51"/>
  <c r="A1077" i="51"/>
  <c r="A1078" i="51"/>
  <c r="A1079" i="51"/>
  <c r="A1080" i="51"/>
  <c r="A1081" i="51"/>
  <c r="A1082" i="51"/>
  <c r="A1083" i="51"/>
  <c r="A1084" i="51"/>
  <c r="A1085" i="51"/>
  <c r="A1086" i="51"/>
  <c r="A1087" i="51"/>
  <c r="A1088" i="51"/>
  <c r="A1089" i="51"/>
  <c r="A1090" i="51"/>
  <c r="A1091" i="51"/>
  <c r="A1092" i="51"/>
  <c r="A1093" i="51"/>
  <c r="A1094" i="51"/>
  <c r="A1095" i="51"/>
  <c r="A1096" i="51"/>
  <c r="A1097" i="51"/>
  <c r="A1098" i="51"/>
  <c r="A1099" i="51"/>
  <c r="A1100" i="51"/>
  <c r="A1101" i="51"/>
  <c r="A1102" i="51"/>
  <c r="A1103" i="51"/>
  <c r="A1104" i="51"/>
  <c r="A1105" i="51"/>
  <c r="A1106" i="51"/>
  <c r="A1107" i="51"/>
  <c r="A1108" i="51"/>
  <c r="A1109" i="51"/>
  <c r="A1110" i="51"/>
  <c r="A1111" i="51"/>
  <c r="A1112" i="51"/>
  <c r="A1113" i="51"/>
  <c r="A1114" i="51"/>
  <c r="A1115" i="51"/>
  <c r="A1116" i="51"/>
  <c r="A1117" i="51"/>
  <c r="A1118" i="51"/>
  <c r="A1119" i="51"/>
  <c r="A1120" i="51"/>
  <c r="A1121" i="51"/>
  <c r="A1122" i="51"/>
  <c r="A1123" i="51"/>
  <c r="A1124" i="51"/>
  <c r="A1125" i="51"/>
  <c r="A1126" i="51"/>
  <c r="A1127" i="51"/>
  <c r="A1128" i="51"/>
  <c r="A1129" i="51"/>
  <c r="A1130" i="51"/>
  <c r="A1131" i="51"/>
  <c r="A1132" i="51"/>
  <c r="A1133" i="51"/>
  <c r="A1134" i="51"/>
  <c r="A1135" i="51"/>
  <c r="A1136" i="51"/>
  <c r="C1" i="49"/>
  <c r="F3" i="49"/>
  <c r="G3" i="49"/>
  <c r="G9" i="49" s="1"/>
  <c r="H3" i="49"/>
  <c r="I3" i="49" s="1"/>
  <c r="Q3" i="49"/>
  <c r="R3" i="49"/>
  <c r="S3" i="49"/>
  <c r="T3" i="49" s="1"/>
  <c r="E9" i="49"/>
  <c r="F9" i="49"/>
  <c r="H9" i="49"/>
  <c r="P9" i="49"/>
  <c r="Q9" i="49"/>
  <c r="R9" i="49"/>
  <c r="S9" i="49"/>
  <c r="B10" i="49"/>
  <c r="E10" i="49"/>
  <c r="F10" i="49"/>
  <c r="G10" i="49"/>
  <c r="H10" i="49"/>
  <c r="P10" i="49"/>
  <c r="Q10" i="49"/>
  <c r="R10" i="49"/>
  <c r="S10" i="49"/>
  <c r="B11" i="49"/>
  <c r="E11" i="49"/>
  <c r="F11" i="49"/>
  <c r="G11" i="49"/>
  <c r="H11" i="49"/>
  <c r="P11" i="49"/>
  <c r="Q11" i="49"/>
  <c r="R11" i="49"/>
  <c r="S11" i="49"/>
  <c r="B12" i="49"/>
  <c r="E12" i="49"/>
  <c r="F12" i="49"/>
  <c r="G12" i="49"/>
  <c r="H12" i="49"/>
  <c r="P12" i="49"/>
  <c r="Q12" i="49"/>
  <c r="R12" i="49"/>
  <c r="S12" i="49"/>
  <c r="B13" i="49"/>
  <c r="G13" i="49" s="1"/>
  <c r="E13" i="49"/>
  <c r="F13" i="49"/>
  <c r="P13" i="49"/>
  <c r="B15" i="49"/>
  <c r="E15" i="49"/>
  <c r="F15" i="49"/>
  <c r="G15" i="49"/>
  <c r="H15" i="49"/>
  <c r="P15" i="49"/>
  <c r="Q15" i="49"/>
  <c r="R15" i="49"/>
  <c r="S15" i="49"/>
  <c r="B16" i="49"/>
  <c r="E16" i="49"/>
  <c r="F16" i="49"/>
  <c r="G16" i="49"/>
  <c r="H16" i="49"/>
  <c r="P16" i="49"/>
  <c r="Q16" i="49"/>
  <c r="R16" i="49"/>
  <c r="S16" i="49"/>
  <c r="B17" i="49"/>
  <c r="G17" i="49" s="1"/>
  <c r="F17" i="49"/>
  <c r="P19" i="49"/>
  <c r="B21" i="49"/>
  <c r="E21" i="49"/>
  <c r="F21" i="49"/>
  <c r="G21" i="49"/>
  <c r="H21" i="49"/>
  <c r="P21" i="49"/>
  <c r="Q21" i="49"/>
  <c r="R21" i="49"/>
  <c r="S21" i="49"/>
  <c r="B22" i="49"/>
  <c r="G22" i="49" s="1"/>
  <c r="E22" i="49"/>
  <c r="F22" i="49"/>
  <c r="H22" i="49"/>
  <c r="Q22" i="49"/>
  <c r="R22" i="49"/>
  <c r="S22" i="49"/>
  <c r="B23" i="49"/>
  <c r="F23" i="49" s="1"/>
  <c r="E23" i="49"/>
  <c r="P25" i="49"/>
  <c r="B27" i="49"/>
  <c r="G27" i="49" s="1"/>
  <c r="F27" i="49"/>
  <c r="P31" i="49"/>
  <c r="P37" i="49"/>
  <c r="B1" i="48"/>
  <c r="E4" i="48"/>
  <c r="H8" i="48"/>
  <c r="I8" i="48"/>
  <c r="K8" i="48"/>
  <c r="L8" i="48"/>
  <c r="H9" i="48"/>
  <c r="I9" i="48"/>
  <c r="K9" i="48"/>
  <c r="L9" i="48"/>
  <c r="H10" i="48"/>
  <c r="I10" i="48"/>
  <c r="K10" i="48"/>
  <c r="L10" i="48"/>
  <c r="H11" i="48"/>
  <c r="I11" i="48"/>
  <c r="K11" i="48"/>
  <c r="L11" i="48"/>
  <c r="H12" i="48"/>
  <c r="I12" i="48"/>
  <c r="K12" i="48"/>
  <c r="L12" i="48"/>
  <c r="H13" i="48"/>
  <c r="I13" i="48"/>
  <c r="K13" i="48"/>
  <c r="L13" i="48"/>
  <c r="H14" i="48"/>
  <c r="I14" i="48"/>
  <c r="K14" i="48"/>
  <c r="L14" i="48"/>
  <c r="H15" i="48"/>
  <c r="I15" i="48"/>
  <c r="K15" i="48"/>
  <c r="L15" i="48"/>
  <c r="H16" i="48"/>
  <c r="I16" i="48"/>
  <c r="K16" i="48"/>
  <c r="L16" i="48"/>
  <c r="H17" i="48"/>
  <c r="I17" i="48"/>
  <c r="K17" i="48"/>
  <c r="L17" i="48"/>
  <c r="H18" i="48"/>
  <c r="I18" i="48"/>
  <c r="K18" i="48"/>
  <c r="L18" i="48"/>
  <c r="H19" i="48"/>
  <c r="I19" i="48"/>
  <c r="K19" i="48"/>
  <c r="L19" i="48"/>
  <c r="H20" i="48"/>
  <c r="I20" i="48"/>
  <c r="K20" i="48"/>
  <c r="L20" i="48"/>
  <c r="H21" i="48"/>
  <c r="I21" i="48"/>
  <c r="K21" i="48"/>
  <c r="L21" i="48"/>
  <c r="H22" i="48"/>
  <c r="I22" i="48"/>
  <c r="K22" i="48"/>
  <c r="L22" i="48"/>
  <c r="H23" i="48"/>
  <c r="I23" i="48"/>
  <c r="K23" i="48"/>
  <c r="L23" i="48"/>
  <c r="H24" i="48"/>
  <c r="I24" i="48"/>
  <c r="K24" i="48"/>
  <c r="L24" i="48"/>
  <c r="H25" i="48"/>
  <c r="I25" i="48"/>
  <c r="K25" i="48"/>
  <c r="L25" i="48"/>
  <c r="H26" i="48"/>
  <c r="I26" i="48"/>
  <c r="K26" i="48"/>
  <c r="L26" i="48"/>
  <c r="H27" i="48"/>
  <c r="I27" i="48"/>
  <c r="K27" i="48"/>
  <c r="L27" i="48"/>
  <c r="H28" i="48"/>
  <c r="I28" i="48"/>
  <c r="K28" i="48"/>
  <c r="L28" i="48"/>
  <c r="H29" i="48"/>
  <c r="I29" i="48"/>
  <c r="K29" i="48"/>
  <c r="L29" i="48"/>
  <c r="H30" i="48"/>
  <c r="I30" i="48"/>
  <c r="K30" i="48"/>
  <c r="L30" i="48"/>
  <c r="H31" i="48"/>
  <c r="I31" i="48"/>
  <c r="K31" i="48"/>
  <c r="L31" i="48"/>
  <c r="H32" i="48"/>
  <c r="I32" i="48"/>
  <c r="K32" i="48"/>
  <c r="L32" i="48"/>
  <c r="H33" i="48"/>
  <c r="I33" i="48"/>
  <c r="K33" i="48"/>
  <c r="L33" i="48"/>
  <c r="H34" i="48"/>
  <c r="I34" i="48"/>
  <c r="K34" i="48"/>
  <c r="L34" i="48"/>
  <c r="H35" i="48"/>
  <c r="I35" i="48"/>
  <c r="K35" i="48"/>
  <c r="L35" i="48"/>
  <c r="H36" i="48"/>
  <c r="I36" i="48"/>
  <c r="K36" i="48"/>
  <c r="L36" i="48"/>
  <c r="H37" i="48"/>
  <c r="I37" i="48"/>
  <c r="K37" i="48"/>
  <c r="L37" i="48"/>
  <c r="H38" i="48"/>
  <c r="I38" i="48"/>
  <c r="K38" i="48"/>
  <c r="L38" i="48"/>
  <c r="H39" i="48"/>
  <c r="I39" i="48"/>
  <c r="K39" i="48"/>
  <c r="L39" i="48"/>
  <c r="H40" i="48"/>
  <c r="I40" i="48"/>
  <c r="K40" i="48"/>
  <c r="L40" i="48"/>
  <c r="H41" i="48"/>
  <c r="I41" i="48"/>
  <c r="K41" i="48"/>
  <c r="L41" i="48"/>
  <c r="H42" i="48"/>
  <c r="I42" i="48"/>
  <c r="K42" i="48"/>
  <c r="L42" i="48"/>
  <c r="H43" i="48"/>
  <c r="I43" i="48"/>
  <c r="K43" i="48"/>
  <c r="L43" i="48"/>
  <c r="H44" i="48"/>
  <c r="I44" i="48"/>
  <c r="K44" i="48"/>
  <c r="L44" i="48"/>
  <c r="H45" i="48"/>
  <c r="I45" i="48"/>
  <c r="K45" i="48"/>
  <c r="L45" i="48"/>
  <c r="H46" i="48"/>
  <c r="I46" i="48"/>
  <c r="K46" i="48"/>
  <c r="L46" i="48"/>
  <c r="H47" i="48"/>
  <c r="I47" i="48"/>
  <c r="K47" i="48"/>
  <c r="L47" i="48"/>
  <c r="H48" i="48"/>
  <c r="I48" i="48"/>
  <c r="K48" i="48"/>
  <c r="L48" i="48"/>
  <c r="H49" i="48"/>
  <c r="I49" i="48"/>
  <c r="K49" i="48"/>
  <c r="L49" i="48"/>
  <c r="H50" i="48"/>
  <c r="I50" i="48"/>
  <c r="K50" i="48"/>
  <c r="L50" i="48"/>
  <c r="H51" i="48"/>
  <c r="I51" i="48"/>
  <c r="K51" i="48"/>
  <c r="L51" i="48"/>
  <c r="H52" i="48"/>
  <c r="I52" i="48"/>
  <c r="K52" i="48"/>
  <c r="L52" i="48"/>
  <c r="H53" i="48"/>
  <c r="I53" i="48"/>
  <c r="K53" i="48"/>
  <c r="L53" i="48"/>
  <c r="H54" i="48"/>
  <c r="I54" i="48"/>
  <c r="K54" i="48"/>
  <c r="L54" i="48"/>
  <c r="H55" i="48"/>
  <c r="I55" i="48"/>
  <c r="K55" i="48"/>
  <c r="L55" i="48"/>
  <c r="H56" i="48"/>
  <c r="I56" i="48"/>
  <c r="K56" i="48"/>
  <c r="L56" i="48"/>
  <c r="H57" i="48"/>
  <c r="I57" i="48"/>
  <c r="K57" i="48"/>
  <c r="L57" i="48"/>
  <c r="H58" i="48"/>
  <c r="I58" i="48"/>
  <c r="K58" i="48"/>
  <c r="L58" i="48"/>
  <c r="H59" i="48"/>
  <c r="I59" i="48"/>
  <c r="K59" i="48"/>
  <c r="L59" i="48"/>
  <c r="H60" i="48"/>
  <c r="I60" i="48"/>
  <c r="K60" i="48"/>
  <c r="L60" i="48"/>
  <c r="H61" i="48"/>
  <c r="I61" i="48"/>
  <c r="K61" i="48"/>
  <c r="L61" i="48"/>
  <c r="H62" i="48"/>
  <c r="I62" i="48"/>
  <c r="K62" i="48"/>
  <c r="L62" i="48"/>
  <c r="H63" i="48"/>
  <c r="I63" i="48"/>
  <c r="K63" i="48"/>
  <c r="L63" i="48"/>
  <c r="H64" i="48"/>
  <c r="I64" i="48"/>
  <c r="K64" i="48"/>
  <c r="L64" i="48"/>
  <c r="H65" i="48"/>
  <c r="K65" i="48"/>
  <c r="I15" i="49" l="1"/>
  <c r="I11" i="49"/>
  <c r="I21" i="49"/>
  <c r="I17" i="49"/>
  <c r="I27" i="49"/>
  <c r="I13" i="49"/>
  <c r="I23" i="49"/>
  <c r="I10" i="49"/>
  <c r="J3" i="49"/>
  <c r="I16" i="49"/>
  <c r="I12" i="49"/>
  <c r="I22" i="49"/>
  <c r="I9" i="49"/>
  <c r="T12" i="49"/>
  <c r="T22" i="49"/>
  <c r="T9" i="49"/>
  <c r="T23" i="49"/>
  <c r="T15" i="49"/>
  <c r="T11" i="49"/>
  <c r="T21" i="49"/>
  <c r="T17" i="49"/>
  <c r="T27" i="49"/>
  <c r="T13" i="49"/>
  <c r="U3" i="49"/>
  <c r="T10" i="49"/>
  <c r="T16" i="49"/>
  <c r="B33" i="49"/>
  <c r="I33" i="49" s="1"/>
  <c r="E27" i="49"/>
  <c r="E17" i="49"/>
  <c r="S23" i="49"/>
  <c r="P22" i="49"/>
  <c r="S13" i="49"/>
  <c r="S27" i="49"/>
  <c r="B24" i="49"/>
  <c r="R23" i="49"/>
  <c r="S17" i="49"/>
  <c r="R13" i="49"/>
  <c r="B28" i="49"/>
  <c r="R27" i="49"/>
  <c r="Q23" i="49"/>
  <c r="H23" i="49"/>
  <c r="B18" i="49"/>
  <c r="T18" i="49" s="1"/>
  <c r="R17" i="49"/>
  <c r="Q13" i="49"/>
  <c r="H13" i="49"/>
  <c r="Q27" i="49"/>
  <c r="H27" i="49"/>
  <c r="P23" i="49"/>
  <c r="G23" i="49"/>
  <c r="Q17" i="49"/>
  <c r="H17" i="49"/>
  <c r="P27" i="49"/>
  <c r="P17" i="49"/>
  <c r="I30" i="40"/>
  <c r="H30" i="40"/>
  <c r="G30" i="40"/>
  <c r="F30" i="40"/>
  <c r="E30" i="40"/>
  <c r="D30" i="40"/>
  <c r="I29" i="40"/>
  <c r="H29" i="40"/>
  <c r="G29" i="40"/>
  <c r="F29" i="40"/>
  <c r="E29" i="40"/>
  <c r="D29" i="40"/>
  <c r="I28" i="40"/>
  <c r="H28" i="40"/>
  <c r="G28" i="40"/>
  <c r="F28" i="40"/>
  <c r="E28" i="40"/>
  <c r="D28" i="40"/>
  <c r="I27" i="40"/>
  <c r="H27" i="40"/>
  <c r="G27" i="40"/>
  <c r="F27" i="40"/>
  <c r="E27" i="40"/>
  <c r="D27" i="40"/>
  <c r="I24" i="40"/>
  <c r="H24" i="40"/>
  <c r="G24" i="40"/>
  <c r="F24" i="40"/>
  <c r="E24" i="40"/>
  <c r="D24" i="40"/>
  <c r="I23" i="40"/>
  <c r="H23" i="40"/>
  <c r="G23" i="40"/>
  <c r="F23" i="40"/>
  <c r="E23" i="40"/>
  <c r="D23" i="40"/>
  <c r="I22" i="40"/>
  <c r="H22" i="40"/>
  <c r="G22" i="40"/>
  <c r="F22" i="40"/>
  <c r="E22" i="40"/>
  <c r="D22" i="40"/>
  <c r="I19" i="40"/>
  <c r="H19" i="40"/>
  <c r="G19" i="40"/>
  <c r="F19" i="40"/>
  <c r="E19" i="40"/>
  <c r="D19" i="40"/>
  <c r="I18" i="40"/>
  <c r="H18" i="40"/>
  <c r="G18" i="40"/>
  <c r="F18" i="40"/>
  <c r="E18" i="40"/>
  <c r="D18" i="40"/>
  <c r="I17" i="40"/>
  <c r="H17" i="40"/>
  <c r="G17" i="40"/>
  <c r="F17" i="40"/>
  <c r="E17" i="40"/>
  <c r="D17" i="40"/>
  <c r="I16" i="40"/>
  <c r="H16" i="40"/>
  <c r="G16" i="40"/>
  <c r="F16" i="40"/>
  <c r="E16" i="40"/>
  <c r="D16" i="40"/>
  <c r="I13" i="40"/>
  <c r="H13" i="40"/>
  <c r="G13" i="40"/>
  <c r="F13" i="40"/>
  <c r="E13" i="40"/>
  <c r="D13" i="40"/>
  <c r="I11" i="40"/>
  <c r="I12" i="40" s="1"/>
  <c r="H11" i="40"/>
  <c r="G11" i="40"/>
  <c r="F11" i="40"/>
  <c r="F12" i="40" s="1"/>
  <c r="E11" i="40"/>
  <c r="D11" i="40"/>
  <c r="I8" i="40"/>
  <c r="I9" i="40" s="1"/>
  <c r="H8" i="40"/>
  <c r="G8" i="40"/>
  <c r="F8" i="40"/>
  <c r="F9" i="40" s="1"/>
  <c r="E8" i="40"/>
  <c r="D8" i="40"/>
  <c r="H6" i="40"/>
  <c r="G6" i="40"/>
  <c r="E6" i="40"/>
  <c r="D6" i="40"/>
  <c r="I41" i="39"/>
  <c r="H41" i="39"/>
  <c r="G41" i="39"/>
  <c r="F41" i="39"/>
  <c r="E41" i="39"/>
  <c r="D41" i="39"/>
  <c r="I40" i="39"/>
  <c r="H40" i="39"/>
  <c r="G40" i="39"/>
  <c r="F40" i="39"/>
  <c r="E40" i="39"/>
  <c r="D40" i="39"/>
  <c r="I39" i="39"/>
  <c r="H39" i="39"/>
  <c r="G39" i="39"/>
  <c r="F39" i="39"/>
  <c r="E39" i="39"/>
  <c r="D39" i="39"/>
  <c r="I38" i="39"/>
  <c r="H38" i="39"/>
  <c r="G38" i="39"/>
  <c r="F38" i="39"/>
  <c r="E38" i="39"/>
  <c r="D38" i="39"/>
  <c r="I35" i="39"/>
  <c r="H35" i="39"/>
  <c r="G35" i="39"/>
  <c r="F35" i="39"/>
  <c r="E35" i="39"/>
  <c r="D35" i="39"/>
  <c r="I34" i="39"/>
  <c r="H34" i="39"/>
  <c r="G34" i="39"/>
  <c r="F34" i="39"/>
  <c r="E34" i="39"/>
  <c r="D34" i="39"/>
  <c r="I33" i="39"/>
  <c r="H33" i="39"/>
  <c r="G33" i="39"/>
  <c r="F33" i="39"/>
  <c r="E33" i="39"/>
  <c r="D33" i="39"/>
  <c r="I32" i="39"/>
  <c r="H32" i="39"/>
  <c r="G32" i="39"/>
  <c r="F32" i="39"/>
  <c r="E32" i="39"/>
  <c r="D32" i="39"/>
  <c r="I31" i="39"/>
  <c r="H31" i="39"/>
  <c r="G31" i="39"/>
  <c r="F31" i="39"/>
  <c r="E31" i="39"/>
  <c r="D31" i="39"/>
  <c r="I30" i="39"/>
  <c r="H30" i="39"/>
  <c r="G30" i="39"/>
  <c r="F30" i="39"/>
  <c r="E30" i="39"/>
  <c r="D30" i="39"/>
  <c r="I29" i="39"/>
  <c r="H29" i="39"/>
  <c r="G29" i="39"/>
  <c r="F29" i="39"/>
  <c r="E29" i="39"/>
  <c r="D29" i="39"/>
  <c r="I28" i="39"/>
  <c r="H28" i="39"/>
  <c r="G28" i="39"/>
  <c r="F28" i="39"/>
  <c r="E28" i="39"/>
  <c r="D28" i="39"/>
  <c r="I27" i="39"/>
  <c r="H27" i="39"/>
  <c r="G27" i="39"/>
  <c r="F27" i="39"/>
  <c r="E27" i="39"/>
  <c r="D27" i="39"/>
  <c r="I24" i="39"/>
  <c r="H24" i="39"/>
  <c r="G24" i="39"/>
  <c r="F24" i="39"/>
  <c r="E24" i="39"/>
  <c r="D24" i="39"/>
  <c r="I23" i="39"/>
  <c r="H23" i="39"/>
  <c r="G23" i="39"/>
  <c r="F23" i="39"/>
  <c r="E23" i="39"/>
  <c r="D23" i="39"/>
  <c r="I22" i="39"/>
  <c r="H22" i="39"/>
  <c r="G22" i="39"/>
  <c r="F22" i="39"/>
  <c r="E22" i="39"/>
  <c r="D22" i="39"/>
  <c r="I19" i="39"/>
  <c r="H19" i="39"/>
  <c r="G19" i="39"/>
  <c r="F19" i="39"/>
  <c r="E19" i="39"/>
  <c r="D19" i="39"/>
  <c r="I18" i="39"/>
  <c r="H18" i="39"/>
  <c r="G18" i="39"/>
  <c r="F18" i="39"/>
  <c r="E18" i="39"/>
  <c r="D18" i="39"/>
  <c r="I17" i="39"/>
  <c r="H17" i="39"/>
  <c r="G17" i="39"/>
  <c r="F17" i="39"/>
  <c r="E17" i="39"/>
  <c r="D17" i="39"/>
  <c r="I16" i="39"/>
  <c r="I15" i="39" s="1"/>
  <c r="H16" i="39"/>
  <c r="G16" i="39"/>
  <c r="F16" i="39"/>
  <c r="E16" i="39"/>
  <c r="D16" i="39"/>
  <c r="I13" i="39"/>
  <c r="H13" i="39"/>
  <c r="G13" i="39"/>
  <c r="F13" i="39"/>
  <c r="E13" i="39"/>
  <c r="D13" i="39"/>
  <c r="I11" i="39"/>
  <c r="I12" i="39" s="1"/>
  <c r="H11" i="39"/>
  <c r="G11" i="39"/>
  <c r="F11" i="39"/>
  <c r="F12" i="39" s="1"/>
  <c r="E11" i="39"/>
  <c r="D11" i="39"/>
  <c r="I8" i="39"/>
  <c r="I9" i="39" s="1"/>
  <c r="H8" i="39"/>
  <c r="G8" i="39"/>
  <c r="F8" i="39"/>
  <c r="F9" i="39" s="1"/>
  <c r="E8" i="39"/>
  <c r="D8" i="39"/>
  <c r="H6" i="39"/>
  <c r="G6" i="39"/>
  <c r="E6" i="39"/>
  <c r="D6" i="39"/>
  <c r="A7044" i="9"/>
  <c r="A7043" i="9"/>
  <c r="A7042" i="9"/>
  <c r="A7041" i="9"/>
  <c r="A7040" i="9"/>
  <c r="A7039" i="9"/>
  <c r="A7038" i="9"/>
  <c r="A7037" i="9"/>
  <c r="A7036" i="9"/>
  <c r="A7035" i="9"/>
  <c r="A7034" i="9"/>
  <c r="A7033" i="9"/>
  <c r="A7032" i="9"/>
  <c r="A7031" i="9"/>
  <c r="A7030" i="9"/>
  <c r="A7029" i="9"/>
  <c r="A7028" i="9"/>
  <c r="A7027" i="9"/>
  <c r="A7026" i="9"/>
  <c r="A7025" i="9"/>
  <c r="A7024" i="9"/>
  <c r="A7023" i="9"/>
  <c r="A7022" i="9"/>
  <c r="A7021" i="9"/>
  <c r="A7020" i="9"/>
  <c r="A7019" i="9"/>
  <c r="A7018" i="9"/>
  <c r="A7017" i="9"/>
  <c r="A7016" i="9"/>
  <c r="A7015" i="9"/>
  <c r="A7014" i="9"/>
  <c r="A7013" i="9"/>
  <c r="A7012" i="9"/>
  <c r="A7011" i="9"/>
  <c r="A7010" i="9"/>
  <c r="A7009" i="9"/>
  <c r="A7008" i="9"/>
  <c r="A7007" i="9"/>
  <c r="A7006" i="9"/>
  <c r="A7005" i="9"/>
  <c r="A7004" i="9"/>
  <c r="A7003" i="9"/>
  <c r="A7002" i="9"/>
  <c r="A7001" i="9"/>
  <c r="A7000" i="9"/>
  <c r="A6999" i="9"/>
  <c r="A6998" i="9"/>
  <c r="A6997" i="9"/>
  <c r="A6996" i="9"/>
  <c r="A6995" i="9"/>
  <c r="A6994" i="9"/>
  <c r="A6993" i="9"/>
  <c r="A6992" i="9"/>
  <c r="A6991" i="9"/>
  <c r="A6990" i="9"/>
  <c r="A6989" i="9"/>
  <c r="A6988" i="9"/>
  <c r="A6987" i="9"/>
  <c r="A6986" i="9"/>
  <c r="A6985" i="9"/>
  <c r="A6984" i="9"/>
  <c r="A6983" i="9"/>
  <c r="A6982" i="9"/>
  <c r="A6981" i="9"/>
  <c r="A6980" i="9"/>
  <c r="A6979" i="9"/>
  <c r="A6978" i="9"/>
  <c r="A6977" i="9"/>
  <c r="A6976" i="9"/>
  <c r="A6975" i="9"/>
  <c r="A6974" i="9"/>
  <c r="A6973" i="9"/>
  <c r="A6972" i="9"/>
  <c r="A6971" i="9"/>
  <c r="A6970" i="9"/>
  <c r="A6969" i="9"/>
  <c r="A6968" i="9"/>
  <c r="A6967" i="9"/>
  <c r="A6966" i="9"/>
  <c r="A6965" i="9"/>
  <c r="A6964" i="9"/>
  <c r="A6963" i="9"/>
  <c r="A6962" i="9"/>
  <c r="A6961" i="9"/>
  <c r="A6960" i="9"/>
  <c r="A6959" i="9"/>
  <c r="A6958" i="9"/>
  <c r="A6957" i="9"/>
  <c r="A6956" i="9"/>
  <c r="A6955" i="9"/>
  <c r="A6954" i="9"/>
  <c r="A6953" i="9"/>
  <c r="A6952" i="9"/>
  <c r="A6951" i="9"/>
  <c r="A6950" i="9"/>
  <c r="A6949" i="9"/>
  <c r="A6948" i="9"/>
  <c r="A6947" i="9"/>
  <c r="A6946" i="9"/>
  <c r="A6945" i="9"/>
  <c r="A6944" i="9"/>
  <c r="A6943" i="9"/>
  <c r="A6942" i="9"/>
  <c r="A6941" i="9"/>
  <c r="A6940" i="9"/>
  <c r="A6939" i="9"/>
  <c r="A6938" i="9"/>
  <c r="A6937" i="9"/>
  <c r="A6936" i="9"/>
  <c r="A6935" i="9"/>
  <c r="A6934" i="9"/>
  <c r="A6933" i="9"/>
  <c r="A6932" i="9"/>
  <c r="A6931" i="9"/>
  <c r="A6930" i="9"/>
  <c r="A6929" i="9"/>
  <c r="A6928" i="9"/>
  <c r="A6927" i="9"/>
  <c r="A6926" i="9"/>
  <c r="A6925" i="9"/>
  <c r="A6924" i="9"/>
  <c r="A6923" i="9"/>
  <c r="A6922" i="9"/>
  <c r="A6921" i="9"/>
  <c r="A6920" i="9"/>
  <c r="A6919" i="9"/>
  <c r="A6918" i="9"/>
  <c r="A6917" i="9"/>
  <c r="A6916" i="9"/>
  <c r="A6915" i="9"/>
  <c r="A6914" i="9"/>
  <c r="A6913" i="9"/>
  <c r="A6912" i="9"/>
  <c r="A6911" i="9"/>
  <c r="A6910" i="9"/>
  <c r="A6909" i="9"/>
  <c r="A6908" i="9"/>
  <c r="A6907" i="9"/>
  <c r="A6906" i="9"/>
  <c r="A6905" i="9"/>
  <c r="A6904" i="9"/>
  <c r="A6903" i="9"/>
  <c r="A6902" i="9"/>
  <c r="A6901" i="9"/>
  <c r="A6900" i="9"/>
  <c r="A6899" i="9"/>
  <c r="A6898" i="9"/>
  <c r="A6897" i="9"/>
  <c r="A6896" i="9"/>
  <c r="A6895" i="9"/>
  <c r="A6894" i="9"/>
  <c r="A6893" i="9"/>
  <c r="A6892" i="9"/>
  <c r="A6891" i="9"/>
  <c r="A6890" i="9"/>
  <c r="A6889" i="9"/>
  <c r="A6888" i="9"/>
  <c r="A6887" i="9"/>
  <c r="A6886" i="9"/>
  <c r="A6885" i="9"/>
  <c r="A6884" i="9"/>
  <c r="A6883" i="9"/>
  <c r="A6882" i="9"/>
  <c r="A6881" i="9"/>
  <c r="A6880" i="9"/>
  <c r="A6879" i="9"/>
  <c r="A6878" i="9"/>
  <c r="A6877" i="9"/>
  <c r="A6876" i="9"/>
  <c r="A6875" i="9"/>
  <c r="A6874" i="9"/>
  <c r="A6873" i="9"/>
  <c r="A6872" i="9"/>
  <c r="A6871" i="9"/>
  <c r="A6870" i="9"/>
  <c r="A6869" i="9"/>
  <c r="A6868" i="9"/>
  <c r="A6867" i="9"/>
  <c r="A6866" i="9"/>
  <c r="A6865" i="9"/>
  <c r="A6864" i="9"/>
  <c r="A6863" i="9"/>
  <c r="A6862" i="9"/>
  <c r="A6861" i="9"/>
  <c r="A6860" i="9"/>
  <c r="A6859" i="9"/>
  <c r="A6858" i="9"/>
  <c r="A6857" i="9"/>
  <c r="A6856" i="9"/>
  <c r="A6855" i="9"/>
  <c r="A6854" i="9"/>
  <c r="A6853" i="9"/>
  <c r="A6852" i="9"/>
  <c r="A6851" i="9"/>
  <c r="A6850" i="9"/>
  <c r="A6849" i="9"/>
  <c r="A6848" i="9"/>
  <c r="A6847" i="9"/>
  <c r="A6846" i="9"/>
  <c r="A6845" i="9"/>
  <c r="A6844" i="9"/>
  <c r="A6843" i="9"/>
  <c r="A6842" i="9"/>
  <c r="A6841" i="9"/>
  <c r="A6840" i="9"/>
  <c r="A6839" i="9"/>
  <c r="A6838" i="9"/>
  <c r="A6837" i="9"/>
  <c r="A6836" i="9"/>
  <c r="A6835" i="9"/>
  <c r="A6834" i="9"/>
  <c r="A6833" i="9"/>
  <c r="A6832" i="9"/>
  <c r="A6831" i="9"/>
  <c r="A6830" i="9"/>
  <c r="A6829" i="9"/>
  <c r="A6828" i="9"/>
  <c r="A6827" i="9"/>
  <c r="A6826" i="9"/>
  <c r="A6825" i="9"/>
  <c r="A6824" i="9"/>
  <c r="A6823" i="9"/>
  <c r="A6822" i="9"/>
  <c r="A6821" i="9"/>
  <c r="A6820" i="9"/>
  <c r="A6819" i="9"/>
  <c r="A6818" i="9"/>
  <c r="A6817" i="9"/>
  <c r="A6816" i="9"/>
  <c r="A6815" i="9"/>
  <c r="A6814" i="9"/>
  <c r="A6813" i="9"/>
  <c r="A6812" i="9"/>
  <c r="A6811" i="9"/>
  <c r="A6810" i="9"/>
  <c r="A6809" i="9"/>
  <c r="A6808" i="9"/>
  <c r="A6807" i="9"/>
  <c r="A6806" i="9"/>
  <c r="A6805" i="9"/>
  <c r="A6804" i="9"/>
  <c r="A6803" i="9"/>
  <c r="A6802" i="9"/>
  <c r="A6801" i="9"/>
  <c r="A6800" i="9"/>
  <c r="A6799" i="9"/>
  <c r="A6798" i="9"/>
  <c r="A6797" i="9"/>
  <c r="A6796" i="9"/>
  <c r="A6795" i="9"/>
  <c r="A6794" i="9"/>
  <c r="A6793" i="9"/>
  <c r="A6792" i="9"/>
  <c r="A6791" i="9"/>
  <c r="A6790" i="9"/>
  <c r="A6789" i="9"/>
  <c r="A6788" i="9"/>
  <c r="A6787" i="9"/>
  <c r="A6786" i="9"/>
  <c r="A6785" i="9"/>
  <c r="A6784" i="9"/>
  <c r="A6783" i="9"/>
  <c r="A6782" i="9"/>
  <c r="A6781" i="9"/>
  <c r="A6780" i="9"/>
  <c r="A6779" i="9"/>
  <c r="A6778" i="9"/>
  <c r="A6777" i="9"/>
  <c r="A6776" i="9"/>
  <c r="A6775" i="9"/>
  <c r="A6774" i="9"/>
  <c r="A6773" i="9"/>
  <c r="A6772" i="9"/>
  <c r="A6771" i="9"/>
  <c r="A6770" i="9"/>
  <c r="A6769" i="9"/>
  <c r="A6768" i="9"/>
  <c r="A6767" i="9"/>
  <c r="A6766" i="9"/>
  <c r="A6765" i="9"/>
  <c r="A6764" i="9"/>
  <c r="A6763" i="9"/>
  <c r="A6762" i="9"/>
  <c r="A6761" i="9"/>
  <c r="A6760" i="9"/>
  <c r="A6759" i="9"/>
  <c r="A6758" i="9"/>
  <c r="A6757" i="9"/>
  <c r="A6756" i="9"/>
  <c r="A6755" i="9"/>
  <c r="A6754" i="9"/>
  <c r="A6753" i="9"/>
  <c r="A6752" i="9"/>
  <c r="A6751" i="9"/>
  <c r="A6750" i="9"/>
  <c r="A6749" i="9"/>
  <c r="A6748" i="9"/>
  <c r="A6747" i="9"/>
  <c r="A6746" i="9"/>
  <c r="A6745" i="9"/>
  <c r="A6744" i="9"/>
  <c r="A6743" i="9"/>
  <c r="A6742" i="9"/>
  <c r="A6741" i="9"/>
  <c r="A6740" i="9"/>
  <c r="A6739" i="9"/>
  <c r="A6738" i="9"/>
  <c r="A6737" i="9"/>
  <c r="A6736" i="9"/>
  <c r="A6735" i="9"/>
  <c r="A6734" i="9"/>
  <c r="A6733" i="9"/>
  <c r="A6732" i="9"/>
  <c r="A6731" i="9"/>
  <c r="A6730" i="9"/>
  <c r="A6729" i="9"/>
  <c r="A6728" i="9"/>
  <c r="A6727" i="9"/>
  <c r="A6726" i="9"/>
  <c r="A6725" i="9"/>
  <c r="A6724" i="9"/>
  <c r="A6723" i="9"/>
  <c r="A6722" i="9"/>
  <c r="A6721" i="9"/>
  <c r="A6720" i="9"/>
  <c r="A6719" i="9"/>
  <c r="A6718" i="9"/>
  <c r="A6717" i="9"/>
  <c r="A6716" i="9"/>
  <c r="A6715" i="9"/>
  <c r="A6714" i="9"/>
  <c r="A6713" i="9"/>
  <c r="A6712" i="9"/>
  <c r="A6711" i="9"/>
  <c r="A6710" i="9"/>
  <c r="A6709" i="9"/>
  <c r="A6708" i="9"/>
  <c r="A6707" i="9"/>
  <c r="A6706" i="9"/>
  <c r="A6705" i="9"/>
  <c r="A6704" i="9"/>
  <c r="A6703" i="9"/>
  <c r="A6702" i="9"/>
  <c r="A6701" i="9"/>
  <c r="A6700" i="9"/>
  <c r="A6699" i="9"/>
  <c r="A6698" i="9"/>
  <c r="A6697" i="9"/>
  <c r="A6696" i="9"/>
  <c r="A6695" i="9"/>
  <c r="A6694" i="9"/>
  <c r="A6693" i="9"/>
  <c r="A6692" i="9"/>
  <c r="A6691" i="9"/>
  <c r="A6690" i="9"/>
  <c r="A6689" i="9"/>
  <c r="A6688" i="9"/>
  <c r="A6687" i="9"/>
  <c r="A6686" i="9"/>
  <c r="A6685" i="9"/>
  <c r="A6684" i="9"/>
  <c r="A6683" i="9"/>
  <c r="A6682" i="9"/>
  <c r="A6681" i="9"/>
  <c r="A6680" i="9"/>
  <c r="A6679" i="9"/>
  <c r="A6678" i="9"/>
  <c r="A6677" i="9"/>
  <c r="A6676" i="9"/>
  <c r="A6675" i="9"/>
  <c r="A6674" i="9"/>
  <c r="A6673" i="9"/>
  <c r="A6672" i="9"/>
  <c r="A6671" i="9"/>
  <c r="A6670" i="9"/>
  <c r="A6669" i="9"/>
  <c r="A6668" i="9"/>
  <c r="A6667" i="9"/>
  <c r="A6666" i="9"/>
  <c r="A6665" i="9"/>
  <c r="A6664" i="9"/>
  <c r="A6663" i="9"/>
  <c r="A6662" i="9"/>
  <c r="A6661" i="9"/>
  <c r="A6660" i="9"/>
  <c r="A6659" i="9"/>
  <c r="A6658" i="9"/>
  <c r="A6657" i="9"/>
  <c r="A6656" i="9"/>
  <c r="A6655" i="9"/>
  <c r="A6654" i="9"/>
  <c r="A6653" i="9"/>
  <c r="A6652" i="9"/>
  <c r="A6651" i="9"/>
  <c r="A6650" i="9"/>
  <c r="A6649" i="9"/>
  <c r="A6648" i="9"/>
  <c r="A6647" i="9"/>
  <c r="A6646" i="9"/>
  <c r="A6645" i="9"/>
  <c r="A6644" i="9"/>
  <c r="A6643" i="9"/>
  <c r="A6642" i="9"/>
  <c r="A6641" i="9"/>
  <c r="A6640" i="9"/>
  <c r="A6639" i="9"/>
  <c r="A6638" i="9"/>
  <c r="A6637" i="9"/>
  <c r="A6636" i="9"/>
  <c r="A6635" i="9"/>
  <c r="A6634" i="9"/>
  <c r="A6633" i="9"/>
  <c r="A6632" i="9"/>
  <c r="A6631" i="9"/>
  <c r="A6630" i="9"/>
  <c r="A6629" i="9"/>
  <c r="A6628" i="9"/>
  <c r="A6627" i="9"/>
  <c r="A6626" i="9"/>
  <c r="A6625" i="9"/>
  <c r="A6624" i="9"/>
  <c r="A6623" i="9"/>
  <c r="A6622" i="9"/>
  <c r="A6621" i="9"/>
  <c r="A6620" i="9"/>
  <c r="A6619" i="9"/>
  <c r="A6618" i="9"/>
  <c r="A6617" i="9"/>
  <c r="A6616" i="9"/>
  <c r="A6615" i="9"/>
  <c r="A6614" i="9"/>
  <c r="A6613" i="9"/>
  <c r="A6612" i="9"/>
  <c r="A6611" i="9"/>
  <c r="A6610" i="9"/>
  <c r="A6609" i="9"/>
  <c r="A6608" i="9"/>
  <c r="A6607" i="9"/>
  <c r="A6606" i="9"/>
  <c r="A6605" i="9"/>
  <c r="A6604" i="9"/>
  <c r="A6603" i="9"/>
  <c r="A6602" i="9"/>
  <c r="A6601" i="9"/>
  <c r="A6600" i="9"/>
  <c r="A6599" i="9"/>
  <c r="A6598" i="9"/>
  <c r="A6597" i="9"/>
  <c r="A6596" i="9"/>
  <c r="A6595" i="9"/>
  <c r="A6594" i="9"/>
  <c r="A6593" i="9"/>
  <c r="A6592" i="9"/>
  <c r="A6591" i="9"/>
  <c r="A6590" i="9"/>
  <c r="A6589" i="9"/>
  <c r="A6588" i="9"/>
  <c r="A6587" i="9"/>
  <c r="A6586" i="9"/>
  <c r="A6585" i="9"/>
  <c r="A6584" i="9"/>
  <c r="A6583" i="9"/>
  <c r="A6582" i="9"/>
  <c r="A6581" i="9"/>
  <c r="A6580" i="9"/>
  <c r="A6579" i="9"/>
  <c r="A6578" i="9"/>
  <c r="A6577" i="9"/>
  <c r="A6576" i="9"/>
  <c r="A6575" i="9"/>
  <c r="A6574" i="9"/>
  <c r="A6573" i="9"/>
  <c r="A6572" i="9"/>
  <c r="A6571" i="9"/>
  <c r="A6570" i="9"/>
  <c r="A6569" i="9"/>
  <c r="A6568" i="9"/>
  <c r="A6567" i="9"/>
  <c r="A6566" i="9"/>
  <c r="A6565" i="9"/>
  <c r="A6564" i="9"/>
  <c r="A6563" i="9"/>
  <c r="A6562" i="9"/>
  <c r="A6561" i="9"/>
  <c r="A6560" i="9"/>
  <c r="A6559" i="9"/>
  <c r="A6558" i="9"/>
  <c r="A6557" i="9"/>
  <c r="A6556" i="9"/>
  <c r="A6555" i="9"/>
  <c r="A6554" i="9"/>
  <c r="A6553" i="9"/>
  <c r="A6552" i="9"/>
  <c r="A6551" i="9"/>
  <c r="A6550" i="9"/>
  <c r="A6549" i="9"/>
  <c r="A6548" i="9"/>
  <c r="A6547" i="9"/>
  <c r="A6546" i="9"/>
  <c r="A6545" i="9"/>
  <c r="A6544" i="9"/>
  <c r="A6543" i="9"/>
  <c r="A6542" i="9"/>
  <c r="A6541" i="9"/>
  <c r="A6540" i="9"/>
  <c r="A6539" i="9"/>
  <c r="A6538" i="9"/>
  <c r="A6537" i="9"/>
  <c r="A6536" i="9"/>
  <c r="A6535" i="9"/>
  <c r="A6534" i="9"/>
  <c r="A6533" i="9"/>
  <c r="A6532" i="9"/>
  <c r="A6531" i="9"/>
  <c r="A6530" i="9"/>
  <c r="A6529" i="9"/>
  <c r="A6528" i="9"/>
  <c r="A6527" i="9"/>
  <c r="A6526" i="9"/>
  <c r="A6525" i="9"/>
  <c r="A6524" i="9"/>
  <c r="A6523" i="9"/>
  <c r="A6522" i="9"/>
  <c r="A6521" i="9"/>
  <c r="A6520" i="9"/>
  <c r="A6519" i="9"/>
  <c r="A6518" i="9"/>
  <c r="A6517" i="9"/>
  <c r="A6516" i="9"/>
  <c r="A6515" i="9"/>
  <c r="A6514" i="9"/>
  <c r="A6513" i="9"/>
  <c r="A6512" i="9"/>
  <c r="A6511" i="9"/>
  <c r="A6510" i="9"/>
  <c r="A6509" i="9"/>
  <c r="A6508" i="9"/>
  <c r="A6507" i="9"/>
  <c r="A6506" i="9"/>
  <c r="A6505" i="9"/>
  <c r="A6504" i="9"/>
  <c r="A6503" i="9"/>
  <c r="A6502" i="9"/>
  <c r="A6501" i="9"/>
  <c r="A6500" i="9"/>
  <c r="A6499" i="9"/>
  <c r="A6498" i="9"/>
  <c r="A6497" i="9"/>
  <c r="A6496" i="9"/>
  <c r="A6495" i="9"/>
  <c r="A6494" i="9"/>
  <c r="A6493" i="9"/>
  <c r="A6492" i="9"/>
  <c r="A6491" i="9"/>
  <c r="A6490" i="9"/>
  <c r="A6489" i="9"/>
  <c r="A6488" i="9"/>
  <c r="A6487" i="9"/>
  <c r="A6486" i="9"/>
  <c r="A6485" i="9"/>
  <c r="A6484" i="9"/>
  <c r="A6483" i="9"/>
  <c r="A6482" i="9"/>
  <c r="A6481" i="9"/>
  <c r="A6480" i="9"/>
  <c r="A6479" i="9"/>
  <c r="A6478" i="9"/>
  <c r="A6477" i="9"/>
  <c r="A6476" i="9"/>
  <c r="A6475" i="9"/>
  <c r="A6474" i="9"/>
  <c r="A6473" i="9"/>
  <c r="A6472" i="9"/>
  <c r="A6471" i="9"/>
  <c r="A6470" i="9"/>
  <c r="A6469" i="9"/>
  <c r="A6468" i="9"/>
  <c r="A6467" i="9"/>
  <c r="A6466" i="9"/>
  <c r="A6465" i="9"/>
  <c r="A6464" i="9"/>
  <c r="A6463" i="9"/>
  <c r="A6462" i="9"/>
  <c r="A6461" i="9"/>
  <c r="A6460" i="9"/>
  <c r="A6459" i="9"/>
  <c r="A6458" i="9"/>
  <c r="A6457" i="9"/>
  <c r="A6456" i="9"/>
  <c r="A6455" i="9"/>
  <c r="A6454" i="9"/>
  <c r="A6453" i="9"/>
  <c r="A6452" i="9"/>
  <c r="A6451" i="9"/>
  <c r="A6450" i="9"/>
  <c r="A6449" i="9"/>
  <c r="A6448" i="9"/>
  <c r="A6447" i="9"/>
  <c r="A6446" i="9"/>
  <c r="A6445" i="9"/>
  <c r="A6444" i="9"/>
  <c r="A6443" i="9"/>
  <c r="A6442" i="9"/>
  <c r="A6441" i="9"/>
  <c r="A6440" i="9"/>
  <c r="A6439" i="9"/>
  <c r="A6438" i="9"/>
  <c r="A6437" i="9"/>
  <c r="A6436" i="9"/>
  <c r="A6435" i="9"/>
  <c r="A6434" i="9"/>
  <c r="A6433" i="9"/>
  <c r="A6432" i="9"/>
  <c r="A6431" i="9"/>
  <c r="A6430" i="9"/>
  <c r="A6429" i="9"/>
  <c r="A6428" i="9"/>
  <c r="A6427" i="9"/>
  <c r="A6426" i="9"/>
  <c r="A6425" i="9"/>
  <c r="A6424" i="9"/>
  <c r="A6423" i="9"/>
  <c r="A6422" i="9"/>
  <c r="A6421" i="9"/>
  <c r="A6420" i="9"/>
  <c r="A6419" i="9"/>
  <c r="A6418" i="9"/>
  <c r="A6417" i="9"/>
  <c r="A6416" i="9"/>
  <c r="A6415" i="9"/>
  <c r="A6414" i="9"/>
  <c r="A6413" i="9"/>
  <c r="A6412" i="9"/>
  <c r="A6411" i="9"/>
  <c r="A6410" i="9"/>
  <c r="A6409" i="9"/>
  <c r="A6408" i="9"/>
  <c r="A6407" i="9"/>
  <c r="A6406" i="9"/>
  <c r="A6405" i="9"/>
  <c r="A6404" i="9"/>
  <c r="A6403" i="9"/>
  <c r="A6402" i="9"/>
  <c r="A6401" i="9"/>
  <c r="A6400" i="9"/>
  <c r="A6399" i="9"/>
  <c r="A6398" i="9"/>
  <c r="A6397" i="9"/>
  <c r="A6396" i="9"/>
  <c r="A6395" i="9"/>
  <c r="A6394" i="9"/>
  <c r="A6393" i="9"/>
  <c r="A6392" i="9"/>
  <c r="A6391" i="9"/>
  <c r="A6390" i="9"/>
  <c r="A6389" i="9"/>
  <c r="A6388" i="9"/>
  <c r="A6387" i="9"/>
  <c r="A6386" i="9"/>
  <c r="A6385" i="9"/>
  <c r="A6384" i="9"/>
  <c r="A6383" i="9"/>
  <c r="A6382" i="9"/>
  <c r="A6381" i="9"/>
  <c r="A6380" i="9"/>
  <c r="A6379" i="9"/>
  <c r="A6378" i="9"/>
  <c r="A6377" i="9"/>
  <c r="A6376" i="9"/>
  <c r="A6375" i="9"/>
  <c r="A6374" i="9"/>
  <c r="A6373" i="9"/>
  <c r="A6372" i="9"/>
  <c r="A6371" i="9"/>
  <c r="A6370" i="9"/>
  <c r="A6369" i="9"/>
  <c r="A6368" i="9"/>
  <c r="A6367" i="9"/>
  <c r="A6366" i="9"/>
  <c r="A6365" i="9"/>
  <c r="A6364" i="9"/>
  <c r="A6363" i="9"/>
  <c r="A6362" i="9"/>
  <c r="A6361" i="9"/>
  <c r="A6360" i="9"/>
  <c r="A6359" i="9"/>
  <c r="A6358" i="9"/>
  <c r="A6357" i="9"/>
  <c r="A6356" i="9"/>
  <c r="A6355" i="9"/>
  <c r="A6354" i="9"/>
  <c r="A6353" i="9"/>
  <c r="A6352" i="9"/>
  <c r="A6351" i="9"/>
  <c r="A6350" i="9"/>
  <c r="A6349" i="9"/>
  <c r="A6348" i="9"/>
  <c r="A6347" i="9"/>
  <c r="A6346" i="9"/>
  <c r="A6345" i="9"/>
  <c r="A6344" i="9"/>
  <c r="A6343" i="9"/>
  <c r="A6342" i="9"/>
  <c r="A6341" i="9"/>
  <c r="A6340" i="9"/>
  <c r="A6339" i="9"/>
  <c r="A6338" i="9"/>
  <c r="A6337" i="9"/>
  <c r="A6336" i="9"/>
  <c r="A6335" i="9"/>
  <c r="A6334" i="9"/>
  <c r="A6333" i="9"/>
  <c r="A6332" i="9"/>
  <c r="A6331" i="9"/>
  <c r="A6330" i="9"/>
  <c r="A6329" i="9"/>
  <c r="A6328" i="9"/>
  <c r="A6327" i="9"/>
  <c r="A6326" i="9"/>
  <c r="A6325" i="9"/>
  <c r="A6324" i="9"/>
  <c r="A6323" i="9"/>
  <c r="A6322" i="9"/>
  <c r="A6321" i="9"/>
  <c r="A6320" i="9"/>
  <c r="A6319" i="9"/>
  <c r="A6318" i="9"/>
  <c r="A6317" i="9"/>
  <c r="A6316" i="9"/>
  <c r="A6315" i="9"/>
  <c r="A6314" i="9"/>
  <c r="A6313" i="9"/>
  <c r="A6312" i="9"/>
  <c r="A6311" i="9"/>
  <c r="A6310" i="9"/>
  <c r="A6309" i="9"/>
  <c r="A6308" i="9"/>
  <c r="A6307" i="9"/>
  <c r="A6306" i="9"/>
  <c r="A6305" i="9"/>
  <c r="A6304" i="9"/>
  <c r="A6303" i="9"/>
  <c r="A6302" i="9"/>
  <c r="A6301" i="9"/>
  <c r="A6300" i="9"/>
  <c r="A6299" i="9"/>
  <c r="A6298" i="9"/>
  <c r="A6297" i="9"/>
  <c r="A6296" i="9"/>
  <c r="A6295" i="9"/>
  <c r="A6294" i="9"/>
  <c r="A6293" i="9"/>
  <c r="A6292" i="9"/>
  <c r="A6291" i="9"/>
  <c r="A6290" i="9"/>
  <c r="A6289" i="9"/>
  <c r="A6288" i="9"/>
  <c r="A6287" i="9"/>
  <c r="A6286" i="9"/>
  <c r="A6285" i="9"/>
  <c r="A6284" i="9"/>
  <c r="A6283" i="9"/>
  <c r="A6282" i="9"/>
  <c r="A6281" i="9"/>
  <c r="A6280" i="9"/>
  <c r="A6279" i="9"/>
  <c r="A6278" i="9"/>
  <c r="A6277" i="9"/>
  <c r="A6276" i="9"/>
  <c r="A6275" i="9"/>
  <c r="A6274" i="9"/>
  <c r="A6273" i="9"/>
  <c r="A6272" i="9"/>
  <c r="A6271" i="9"/>
  <c r="A6270" i="9"/>
  <c r="A6269" i="9"/>
  <c r="A6268" i="9"/>
  <c r="A6267" i="9"/>
  <c r="A6266" i="9"/>
  <c r="A6265" i="9"/>
  <c r="A6264" i="9"/>
  <c r="A6263" i="9"/>
  <c r="A6262" i="9"/>
  <c r="A6261" i="9"/>
  <c r="A6260" i="9"/>
  <c r="A6259" i="9"/>
  <c r="A6258" i="9"/>
  <c r="A6257" i="9"/>
  <c r="A6256" i="9"/>
  <c r="A6255" i="9"/>
  <c r="A6254" i="9"/>
  <c r="A6253" i="9"/>
  <c r="A6252" i="9"/>
  <c r="A6251" i="9"/>
  <c r="A6250" i="9"/>
  <c r="A6249" i="9"/>
  <c r="A6248" i="9"/>
  <c r="A6247" i="9"/>
  <c r="A6246" i="9"/>
  <c r="A6245" i="9"/>
  <c r="A6244" i="9"/>
  <c r="A6243" i="9"/>
  <c r="A6242" i="9"/>
  <c r="A6241" i="9"/>
  <c r="A6240" i="9"/>
  <c r="A6239" i="9"/>
  <c r="A6238" i="9"/>
  <c r="A6237" i="9"/>
  <c r="A6236" i="9"/>
  <c r="A6235" i="9"/>
  <c r="A6234" i="9"/>
  <c r="A6233" i="9"/>
  <c r="A6232" i="9"/>
  <c r="A6231" i="9"/>
  <c r="A6230" i="9"/>
  <c r="A6229" i="9"/>
  <c r="A6228" i="9"/>
  <c r="A6227" i="9"/>
  <c r="A6226" i="9"/>
  <c r="A6225" i="9"/>
  <c r="A6224" i="9"/>
  <c r="A6223" i="9"/>
  <c r="A6222" i="9"/>
  <c r="A6221" i="9"/>
  <c r="A6220" i="9"/>
  <c r="A6219" i="9"/>
  <c r="A6218" i="9"/>
  <c r="A6217" i="9"/>
  <c r="A6216" i="9"/>
  <c r="A6215" i="9"/>
  <c r="A6214" i="9"/>
  <c r="A6213" i="9"/>
  <c r="A6212" i="9"/>
  <c r="A6211" i="9"/>
  <c r="A6210" i="9"/>
  <c r="A6209" i="9"/>
  <c r="A6208" i="9"/>
  <c r="A6207" i="9"/>
  <c r="A6206" i="9"/>
  <c r="A6205" i="9"/>
  <c r="A6204" i="9"/>
  <c r="A6203" i="9"/>
  <c r="A6202" i="9"/>
  <c r="A6201" i="9"/>
  <c r="A6200" i="9"/>
  <c r="A6199" i="9"/>
  <c r="A6198" i="9"/>
  <c r="A6197" i="9"/>
  <c r="A6196" i="9"/>
  <c r="A6195" i="9"/>
  <c r="A6194" i="9"/>
  <c r="A6193" i="9"/>
  <c r="A6192" i="9"/>
  <c r="A6191" i="9"/>
  <c r="A6190" i="9"/>
  <c r="A6189" i="9"/>
  <c r="A6188" i="9"/>
  <c r="A6187" i="9"/>
  <c r="A6186" i="9"/>
  <c r="A6185" i="9"/>
  <c r="A6184" i="9"/>
  <c r="A6183" i="9"/>
  <c r="A6182" i="9"/>
  <c r="A6181" i="9"/>
  <c r="A6180" i="9"/>
  <c r="A6179" i="9"/>
  <c r="A6178" i="9"/>
  <c r="A6177" i="9"/>
  <c r="A6176" i="9"/>
  <c r="A6175" i="9"/>
  <c r="A6174" i="9"/>
  <c r="A6173" i="9"/>
  <c r="A6172" i="9"/>
  <c r="A6171" i="9"/>
  <c r="A6170" i="9"/>
  <c r="A6169" i="9"/>
  <c r="A6168" i="9"/>
  <c r="A6167" i="9"/>
  <c r="A6166" i="9"/>
  <c r="A6165" i="9"/>
  <c r="A6164" i="9"/>
  <c r="A6163" i="9"/>
  <c r="A6162" i="9"/>
  <c r="A6161" i="9"/>
  <c r="A6160" i="9"/>
  <c r="A6159" i="9"/>
  <c r="A6158" i="9"/>
  <c r="A6157" i="9"/>
  <c r="A6156" i="9"/>
  <c r="A6155" i="9"/>
  <c r="A6154" i="9"/>
  <c r="A6153" i="9"/>
  <c r="A6152" i="9"/>
  <c r="A6151" i="9"/>
  <c r="A6150" i="9"/>
  <c r="A6149" i="9"/>
  <c r="A6148" i="9"/>
  <c r="A6147" i="9"/>
  <c r="A6146" i="9"/>
  <c r="A6145" i="9"/>
  <c r="A6144" i="9"/>
  <c r="A6143" i="9"/>
  <c r="A6142" i="9"/>
  <c r="A6141" i="9"/>
  <c r="A6140" i="9"/>
  <c r="A6139" i="9"/>
  <c r="A6138" i="9"/>
  <c r="A6137" i="9"/>
  <c r="A6136" i="9"/>
  <c r="A6135" i="9"/>
  <c r="A6134" i="9"/>
  <c r="A6133" i="9"/>
  <c r="A6132" i="9"/>
  <c r="A6131" i="9"/>
  <c r="A6130" i="9"/>
  <c r="A6129" i="9"/>
  <c r="A6128" i="9"/>
  <c r="A6127" i="9"/>
  <c r="A6126" i="9"/>
  <c r="A6125" i="9"/>
  <c r="A6124" i="9"/>
  <c r="A6123" i="9"/>
  <c r="A6122" i="9"/>
  <c r="A6121" i="9"/>
  <c r="A6120" i="9"/>
  <c r="A6119" i="9"/>
  <c r="A6118" i="9"/>
  <c r="A6117" i="9"/>
  <c r="A6116" i="9"/>
  <c r="A6115" i="9"/>
  <c r="A6114" i="9"/>
  <c r="A6113" i="9"/>
  <c r="A6112" i="9"/>
  <c r="A6111" i="9"/>
  <c r="A6110" i="9"/>
  <c r="A6109" i="9"/>
  <c r="A6108" i="9"/>
  <c r="A6107" i="9"/>
  <c r="A6106" i="9"/>
  <c r="A6105" i="9"/>
  <c r="A6104" i="9"/>
  <c r="A6103" i="9"/>
  <c r="A6102" i="9"/>
  <c r="A6101" i="9"/>
  <c r="A6100" i="9"/>
  <c r="A6099" i="9"/>
  <c r="A6098" i="9"/>
  <c r="A6097" i="9"/>
  <c r="A6096" i="9"/>
  <c r="A6095" i="9"/>
  <c r="A6094" i="9"/>
  <c r="A6093" i="9"/>
  <c r="A6092" i="9"/>
  <c r="A6091" i="9"/>
  <c r="A6090" i="9"/>
  <c r="A6089" i="9"/>
  <c r="A6088" i="9"/>
  <c r="A6087" i="9"/>
  <c r="A6086" i="9"/>
  <c r="A6085" i="9"/>
  <c r="A6084" i="9"/>
  <c r="A6083" i="9"/>
  <c r="A6082" i="9"/>
  <c r="A6081" i="9"/>
  <c r="A6080" i="9"/>
  <c r="A6079" i="9"/>
  <c r="A6078" i="9"/>
  <c r="A6077" i="9"/>
  <c r="A6076" i="9"/>
  <c r="A6075" i="9"/>
  <c r="A6074" i="9"/>
  <c r="A6073" i="9"/>
  <c r="A6072" i="9"/>
  <c r="A6071" i="9"/>
  <c r="A6070" i="9"/>
  <c r="A6069" i="9"/>
  <c r="A6068" i="9"/>
  <c r="A6067" i="9"/>
  <c r="A6066" i="9"/>
  <c r="A6065" i="9"/>
  <c r="A6064" i="9"/>
  <c r="A6063" i="9"/>
  <c r="A6062" i="9"/>
  <c r="A6061" i="9"/>
  <c r="A6060" i="9"/>
  <c r="A6059" i="9"/>
  <c r="A6058" i="9"/>
  <c r="A6057" i="9"/>
  <c r="A6056" i="9"/>
  <c r="A6055" i="9"/>
  <c r="A6054" i="9"/>
  <c r="A6053" i="9"/>
  <c r="A6052" i="9"/>
  <c r="A6051" i="9"/>
  <c r="A6050" i="9"/>
  <c r="A6049" i="9"/>
  <c r="A6048" i="9"/>
  <c r="A6047" i="9"/>
  <c r="A6046" i="9"/>
  <c r="A6045" i="9"/>
  <c r="A6044" i="9"/>
  <c r="A6043" i="9"/>
  <c r="A6042" i="9"/>
  <c r="A6041" i="9"/>
  <c r="A6040" i="9"/>
  <c r="A6039" i="9"/>
  <c r="A6038" i="9"/>
  <c r="A6037" i="9"/>
  <c r="A6036" i="9"/>
  <c r="A6035" i="9"/>
  <c r="A6034" i="9"/>
  <c r="A6033" i="9"/>
  <c r="A6032" i="9"/>
  <c r="A6031" i="9"/>
  <c r="A6030" i="9"/>
  <c r="A6029" i="9"/>
  <c r="A6028" i="9"/>
  <c r="A6027" i="9"/>
  <c r="A6026" i="9"/>
  <c r="A6025" i="9"/>
  <c r="A6024" i="9"/>
  <c r="A6023" i="9"/>
  <c r="A6022" i="9"/>
  <c r="A6021" i="9"/>
  <c r="A6020" i="9"/>
  <c r="A6019" i="9"/>
  <c r="A6018" i="9"/>
  <c r="A6017" i="9"/>
  <c r="A6016" i="9"/>
  <c r="A6015" i="9"/>
  <c r="A6014" i="9"/>
  <c r="A6013" i="9"/>
  <c r="A6012" i="9"/>
  <c r="A6011" i="9"/>
  <c r="A6010" i="9"/>
  <c r="A6009" i="9"/>
  <c r="A6008" i="9"/>
  <c r="A6007" i="9"/>
  <c r="A6006" i="9"/>
  <c r="A6005" i="9"/>
  <c r="A6004" i="9"/>
  <c r="A6003" i="9"/>
  <c r="A6002" i="9"/>
  <c r="A6001" i="9"/>
  <c r="A6000" i="9"/>
  <c r="A5999" i="9"/>
  <c r="A5998" i="9"/>
  <c r="A5997" i="9"/>
  <c r="A5996" i="9"/>
  <c r="A5995" i="9"/>
  <c r="A5994" i="9"/>
  <c r="A5993" i="9"/>
  <c r="A5992" i="9"/>
  <c r="A5991" i="9"/>
  <c r="A5990" i="9"/>
  <c r="A5989" i="9"/>
  <c r="A5988" i="9"/>
  <c r="A5987" i="9"/>
  <c r="A5986" i="9"/>
  <c r="A5985" i="9"/>
  <c r="A5984" i="9"/>
  <c r="A5983" i="9"/>
  <c r="A5982" i="9"/>
  <c r="A5981" i="9"/>
  <c r="A5980" i="9"/>
  <c r="A5979" i="9"/>
  <c r="A5978" i="9"/>
  <c r="A5977" i="9"/>
  <c r="A5976" i="9"/>
  <c r="A5975" i="9"/>
  <c r="A5974" i="9"/>
  <c r="A5973" i="9"/>
  <c r="A5972" i="9"/>
  <c r="A5971" i="9"/>
  <c r="A5970" i="9"/>
  <c r="A5969" i="9"/>
  <c r="A5968" i="9"/>
  <c r="A5967" i="9"/>
  <c r="A5966" i="9"/>
  <c r="A5965" i="9"/>
  <c r="A5964" i="9"/>
  <c r="A5963" i="9"/>
  <c r="A5962" i="9"/>
  <c r="A5961" i="9"/>
  <c r="A5960" i="9"/>
  <c r="A5959" i="9"/>
  <c r="A5958" i="9"/>
  <c r="A5957" i="9"/>
  <c r="A5956" i="9"/>
  <c r="A5955" i="9"/>
  <c r="A5954" i="9"/>
  <c r="A5953" i="9"/>
  <c r="A5952" i="9"/>
  <c r="A5951" i="9"/>
  <c r="A5950" i="9"/>
  <c r="A5949" i="9"/>
  <c r="A5948" i="9"/>
  <c r="A5947" i="9"/>
  <c r="A5946" i="9"/>
  <c r="A5945" i="9"/>
  <c r="A5944" i="9"/>
  <c r="A5943" i="9"/>
  <c r="A5942" i="9"/>
  <c r="A5941" i="9"/>
  <c r="A5940" i="9"/>
  <c r="A5939" i="9"/>
  <c r="A5938" i="9"/>
  <c r="A5937" i="9"/>
  <c r="A5936" i="9"/>
  <c r="A5935" i="9"/>
  <c r="A5934" i="9"/>
  <c r="A5933" i="9"/>
  <c r="A5932" i="9"/>
  <c r="A5931" i="9"/>
  <c r="A5930" i="9"/>
  <c r="A5929" i="9"/>
  <c r="A5928" i="9"/>
  <c r="A5927" i="9"/>
  <c r="A5926" i="9"/>
  <c r="A5925" i="9"/>
  <c r="A5924" i="9"/>
  <c r="A5923" i="9"/>
  <c r="A5922" i="9"/>
  <c r="A5921" i="9"/>
  <c r="A5920" i="9"/>
  <c r="A5919" i="9"/>
  <c r="A5918" i="9"/>
  <c r="A5917" i="9"/>
  <c r="A5916" i="9"/>
  <c r="A5915" i="9"/>
  <c r="A5914" i="9"/>
  <c r="A5913" i="9"/>
  <c r="A5912" i="9"/>
  <c r="A5911" i="9"/>
  <c r="A5910" i="9"/>
  <c r="A5909" i="9"/>
  <c r="A5908" i="9"/>
  <c r="A5907" i="9"/>
  <c r="A5906" i="9"/>
  <c r="A5905" i="9"/>
  <c r="A5904" i="9"/>
  <c r="A5903" i="9"/>
  <c r="A5902" i="9"/>
  <c r="A5901" i="9"/>
  <c r="A5900" i="9"/>
  <c r="A5899" i="9"/>
  <c r="A5898" i="9"/>
  <c r="A5897" i="9"/>
  <c r="A5896" i="9"/>
  <c r="A5895" i="9"/>
  <c r="A5894" i="9"/>
  <c r="A5893" i="9"/>
  <c r="A5892" i="9"/>
  <c r="A5891" i="9"/>
  <c r="A5890" i="9"/>
  <c r="A5889" i="9"/>
  <c r="A5888" i="9"/>
  <c r="A5887" i="9"/>
  <c r="A5886" i="9"/>
  <c r="A5885" i="9"/>
  <c r="A5884" i="9"/>
  <c r="A5883" i="9"/>
  <c r="A5882" i="9"/>
  <c r="A5881" i="9"/>
  <c r="A5880" i="9"/>
  <c r="A5879" i="9"/>
  <c r="A5878" i="9"/>
  <c r="A5877" i="9"/>
  <c r="A5876" i="9"/>
  <c r="A5875" i="9"/>
  <c r="A5874" i="9"/>
  <c r="A5873" i="9"/>
  <c r="A5872" i="9"/>
  <c r="A5871" i="9"/>
  <c r="A5870" i="9"/>
  <c r="A5869" i="9"/>
  <c r="A5868" i="9"/>
  <c r="A5867" i="9"/>
  <c r="A5866" i="9"/>
  <c r="A5865" i="9"/>
  <c r="A5864" i="9"/>
  <c r="A5863" i="9"/>
  <c r="A5862" i="9"/>
  <c r="A5861" i="9"/>
  <c r="A5860" i="9"/>
  <c r="A5859" i="9"/>
  <c r="A5858" i="9"/>
  <c r="A5857" i="9"/>
  <c r="A5856" i="9"/>
  <c r="A5855" i="9"/>
  <c r="A5854" i="9"/>
  <c r="A5853" i="9"/>
  <c r="A5852" i="9"/>
  <c r="A5851" i="9"/>
  <c r="A5850" i="9"/>
  <c r="A5849" i="9"/>
  <c r="A5848" i="9"/>
  <c r="A5847" i="9"/>
  <c r="A5846" i="9"/>
  <c r="A5845" i="9"/>
  <c r="A5844" i="9"/>
  <c r="A5843" i="9"/>
  <c r="A5842" i="9"/>
  <c r="A5841" i="9"/>
  <c r="A5840" i="9"/>
  <c r="A5839" i="9"/>
  <c r="A5838" i="9"/>
  <c r="A5837" i="9"/>
  <c r="A5836" i="9"/>
  <c r="A5835" i="9"/>
  <c r="A5834" i="9"/>
  <c r="A5833" i="9"/>
  <c r="A5832" i="9"/>
  <c r="A5831" i="9"/>
  <c r="A5830" i="9"/>
  <c r="A5829" i="9"/>
  <c r="A5828" i="9"/>
  <c r="A5827" i="9"/>
  <c r="A5826" i="9"/>
  <c r="A5825" i="9"/>
  <c r="A5824" i="9"/>
  <c r="A5823" i="9"/>
  <c r="A5822" i="9"/>
  <c r="A5821" i="9"/>
  <c r="A5820" i="9"/>
  <c r="A5819" i="9"/>
  <c r="A5818" i="9"/>
  <c r="A5817" i="9"/>
  <c r="A5816" i="9"/>
  <c r="A5815" i="9"/>
  <c r="A5814" i="9"/>
  <c r="A5813" i="9"/>
  <c r="A5812" i="9"/>
  <c r="A5811" i="9"/>
  <c r="A5810" i="9"/>
  <c r="A5809" i="9"/>
  <c r="A5808" i="9"/>
  <c r="A5807" i="9"/>
  <c r="A5806" i="9"/>
  <c r="A5805" i="9"/>
  <c r="A5804" i="9"/>
  <c r="A5803" i="9"/>
  <c r="A5802" i="9"/>
  <c r="A5801" i="9"/>
  <c r="A5800" i="9"/>
  <c r="A5799" i="9"/>
  <c r="A5798" i="9"/>
  <c r="A5797" i="9"/>
  <c r="A5796" i="9"/>
  <c r="A5795" i="9"/>
  <c r="A5794" i="9"/>
  <c r="A5793" i="9"/>
  <c r="A5792" i="9"/>
  <c r="A5791" i="9"/>
  <c r="A5790" i="9"/>
  <c r="A5789" i="9"/>
  <c r="A5788" i="9"/>
  <c r="A5787" i="9"/>
  <c r="A5786" i="9"/>
  <c r="A5785" i="9"/>
  <c r="A5784" i="9"/>
  <c r="A5783" i="9"/>
  <c r="A5782" i="9"/>
  <c r="A5781" i="9"/>
  <c r="A5780" i="9"/>
  <c r="A5779" i="9"/>
  <c r="A5778" i="9"/>
  <c r="A5777" i="9"/>
  <c r="A5776" i="9"/>
  <c r="A5775" i="9"/>
  <c r="A5774" i="9"/>
  <c r="A5773" i="9"/>
  <c r="A5772" i="9"/>
  <c r="A5771" i="9"/>
  <c r="A5770" i="9"/>
  <c r="A5769" i="9"/>
  <c r="A5768" i="9"/>
  <c r="A5767" i="9"/>
  <c r="A5766" i="9"/>
  <c r="A5765" i="9"/>
  <c r="A5764" i="9"/>
  <c r="A5763" i="9"/>
  <c r="A5762" i="9"/>
  <c r="A5761" i="9"/>
  <c r="A5760" i="9"/>
  <c r="A5759" i="9"/>
  <c r="A5758" i="9"/>
  <c r="A5757" i="9"/>
  <c r="A5756" i="9"/>
  <c r="A5755" i="9"/>
  <c r="A5754" i="9"/>
  <c r="A5753" i="9"/>
  <c r="A5752" i="9"/>
  <c r="A5751" i="9"/>
  <c r="A5750" i="9"/>
  <c r="A5749" i="9"/>
  <c r="A5748" i="9"/>
  <c r="A5747" i="9"/>
  <c r="A5746" i="9"/>
  <c r="A5745" i="9"/>
  <c r="A5744" i="9"/>
  <c r="A5743" i="9"/>
  <c r="A5742" i="9"/>
  <c r="A5741" i="9"/>
  <c r="A5740" i="9"/>
  <c r="A5739" i="9"/>
  <c r="A5738" i="9"/>
  <c r="A5737" i="9"/>
  <c r="A5736" i="9"/>
  <c r="A5735" i="9"/>
  <c r="A5734" i="9"/>
  <c r="A5733" i="9"/>
  <c r="A5732" i="9"/>
  <c r="A5731" i="9"/>
  <c r="A5730" i="9"/>
  <c r="A5729" i="9"/>
  <c r="A5728" i="9"/>
  <c r="A5727" i="9"/>
  <c r="A5726" i="9"/>
  <c r="A5725" i="9"/>
  <c r="A5724" i="9"/>
  <c r="A5723" i="9"/>
  <c r="A5722" i="9"/>
  <c r="A5721" i="9"/>
  <c r="A5720" i="9"/>
  <c r="A5719" i="9"/>
  <c r="A5718" i="9"/>
  <c r="A5717" i="9"/>
  <c r="A5716" i="9"/>
  <c r="A5715" i="9"/>
  <c r="A5714" i="9"/>
  <c r="A5713" i="9"/>
  <c r="A5712" i="9"/>
  <c r="A5711" i="9"/>
  <c r="A5710" i="9"/>
  <c r="A5709" i="9"/>
  <c r="A5708" i="9"/>
  <c r="A5707" i="9"/>
  <c r="A5706" i="9"/>
  <c r="A5705" i="9"/>
  <c r="A5704" i="9"/>
  <c r="A5703" i="9"/>
  <c r="A5702" i="9"/>
  <c r="A5701" i="9"/>
  <c r="A5700" i="9"/>
  <c r="A5699" i="9"/>
  <c r="A5698" i="9"/>
  <c r="A5697" i="9"/>
  <c r="A5696" i="9"/>
  <c r="A5695" i="9"/>
  <c r="A5694" i="9"/>
  <c r="A5693" i="9"/>
  <c r="A5692" i="9"/>
  <c r="A5691" i="9"/>
  <c r="A5690" i="9"/>
  <c r="A5689" i="9"/>
  <c r="A5688" i="9"/>
  <c r="A5687" i="9"/>
  <c r="A5686" i="9"/>
  <c r="A5685" i="9"/>
  <c r="A5684" i="9"/>
  <c r="A5683" i="9"/>
  <c r="A5682" i="9"/>
  <c r="A5681" i="9"/>
  <c r="A5680" i="9"/>
  <c r="A5679" i="9"/>
  <c r="A5678" i="9"/>
  <c r="A5677" i="9"/>
  <c r="A5676" i="9"/>
  <c r="A5675" i="9"/>
  <c r="A5674" i="9"/>
  <c r="A5673" i="9"/>
  <c r="A5672" i="9"/>
  <c r="A5671" i="9"/>
  <c r="A5670" i="9"/>
  <c r="A5669" i="9"/>
  <c r="A5668" i="9"/>
  <c r="A5667" i="9"/>
  <c r="A5666" i="9"/>
  <c r="A5665" i="9"/>
  <c r="A5664" i="9"/>
  <c r="A5663" i="9"/>
  <c r="A5662" i="9"/>
  <c r="A5661" i="9"/>
  <c r="A5660" i="9"/>
  <c r="A5659" i="9"/>
  <c r="A5658" i="9"/>
  <c r="A5657" i="9"/>
  <c r="A5656" i="9"/>
  <c r="A5655" i="9"/>
  <c r="A5654" i="9"/>
  <c r="A5653" i="9"/>
  <c r="A5652" i="9"/>
  <c r="A5651" i="9"/>
  <c r="A5650" i="9"/>
  <c r="A5649" i="9"/>
  <c r="A5648" i="9"/>
  <c r="A5647" i="9"/>
  <c r="A5646" i="9"/>
  <c r="A5645" i="9"/>
  <c r="A5644" i="9"/>
  <c r="A5643" i="9"/>
  <c r="A5642" i="9"/>
  <c r="A5641" i="9"/>
  <c r="A5640" i="9"/>
  <c r="A5639" i="9"/>
  <c r="A5638" i="9"/>
  <c r="A5637" i="9"/>
  <c r="A5636" i="9"/>
  <c r="A5635" i="9"/>
  <c r="A5634" i="9"/>
  <c r="A5633" i="9"/>
  <c r="A5632" i="9"/>
  <c r="A5631" i="9"/>
  <c r="A5630" i="9"/>
  <c r="A5629" i="9"/>
  <c r="A5628" i="9"/>
  <c r="A5627" i="9"/>
  <c r="A5626" i="9"/>
  <c r="A5625" i="9"/>
  <c r="A5624" i="9"/>
  <c r="A5623" i="9"/>
  <c r="A5622" i="9"/>
  <c r="A5621" i="9"/>
  <c r="A5620" i="9"/>
  <c r="A5619" i="9"/>
  <c r="A5618" i="9"/>
  <c r="A5617" i="9"/>
  <c r="A5616" i="9"/>
  <c r="A5615" i="9"/>
  <c r="A5614" i="9"/>
  <c r="A5613" i="9"/>
  <c r="A5612" i="9"/>
  <c r="A5611" i="9"/>
  <c r="A5610" i="9"/>
  <c r="A5609" i="9"/>
  <c r="A5608" i="9"/>
  <c r="A5607" i="9"/>
  <c r="A5606" i="9"/>
  <c r="A5605" i="9"/>
  <c r="A5604" i="9"/>
  <c r="A5603" i="9"/>
  <c r="A5602" i="9"/>
  <c r="A5601" i="9"/>
  <c r="A5600" i="9"/>
  <c r="A5599" i="9"/>
  <c r="A5598" i="9"/>
  <c r="A5597" i="9"/>
  <c r="A5596" i="9"/>
  <c r="A5595" i="9"/>
  <c r="A5594" i="9"/>
  <c r="A5593" i="9"/>
  <c r="A5592" i="9"/>
  <c r="A5591" i="9"/>
  <c r="A5590" i="9"/>
  <c r="A5589" i="9"/>
  <c r="A5588" i="9"/>
  <c r="A5587" i="9"/>
  <c r="A5586" i="9"/>
  <c r="A5585" i="9"/>
  <c r="A5584" i="9"/>
  <c r="A5583" i="9"/>
  <c r="A5582" i="9"/>
  <c r="A5581" i="9"/>
  <c r="A5580" i="9"/>
  <c r="A5579" i="9"/>
  <c r="A5578" i="9"/>
  <c r="A5577" i="9"/>
  <c r="A5576" i="9"/>
  <c r="A5575" i="9"/>
  <c r="A5574" i="9"/>
  <c r="A5573" i="9"/>
  <c r="A5572" i="9"/>
  <c r="A5571" i="9"/>
  <c r="A5570" i="9"/>
  <c r="A5569" i="9"/>
  <c r="A5568" i="9"/>
  <c r="A5567" i="9"/>
  <c r="A5566" i="9"/>
  <c r="A5565" i="9"/>
  <c r="A5564" i="9"/>
  <c r="A5563" i="9"/>
  <c r="A5562" i="9"/>
  <c r="A5561" i="9"/>
  <c r="A5560" i="9"/>
  <c r="A5559" i="9"/>
  <c r="A5558" i="9"/>
  <c r="A5557" i="9"/>
  <c r="A5556" i="9"/>
  <c r="A5555" i="9"/>
  <c r="A5554" i="9"/>
  <c r="A5553" i="9"/>
  <c r="A5552" i="9"/>
  <c r="A5551" i="9"/>
  <c r="A5550" i="9"/>
  <c r="A5549" i="9"/>
  <c r="A5548" i="9"/>
  <c r="A5547" i="9"/>
  <c r="A5546" i="9"/>
  <c r="A5545" i="9"/>
  <c r="A5544" i="9"/>
  <c r="A5543" i="9"/>
  <c r="A5542" i="9"/>
  <c r="A5541" i="9"/>
  <c r="A5540" i="9"/>
  <c r="A5539" i="9"/>
  <c r="A5538" i="9"/>
  <c r="A5537" i="9"/>
  <c r="A5536" i="9"/>
  <c r="A5535" i="9"/>
  <c r="A5534" i="9"/>
  <c r="A5533" i="9"/>
  <c r="A5532" i="9"/>
  <c r="A5531" i="9"/>
  <c r="A5530" i="9"/>
  <c r="A5529" i="9"/>
  <c r="A5528" i="9"/>
  <c r="A5527" i="9"/>
  <c r="A5526" i="9"/>
  <c r="A5525" i="9"/>
  <c r="A5524" i="9"/>
  <c r="A5523" i="9"/>
  <c r="A5522" i="9"/>
  <c r="A5521" i="9"/>
  <c r="A5520" i="9"/>
  <c r="A5519" i="9"/>
  <c r="A5518" i="9"/>
  <c r="A5517" i="9"/>
  <c r="A5516" i="9"/>
  <c r="A5515" i="9"/>
  <c r="A5514" i="9"/>
  <c r="A5513" i="9"/>
  <c r="A5512" i="9"/>
  <c r="A5511" i="9"/>
  <c r="A5510" i="9"/>
  <c r="A5509" i="9"/>
  <c r="A5508" i="9"/>
  <c r="A5507" i="9"/>
  <c r="A5506" i="9"/>
  <c r="A5505" i="9"/>
  <c r="A5504" i="9"/>
  <c r="A5503" i="9"/>
  <c r="A5502" i="9"/>
  <c r="A5501" i="9"/>
  <c r="A5500" i="9"/>
  <c r="A5499" i="9"/>
  <c r="A5498" i="9"/>
  <c r="A5497" i="9"/>
  <c r="A5496" i="9"/>
  <c r="A5495" i="9"/>
  <c r="A5494" i="9"/>
  <c r="A5493" i="9"/>
  <c r="A5492" i="9"/>
  <c r="A5491" i="9"/>
  <c r="A5490" i="9"/>
  <c r="A5489" i="9"/>
  <c r="A5488" i="9"/>
  <c r="A5487" i="9"/>
  <c r="A5486" i="9"/>
  <c r="A5485" i="9"/>
  <c r="A5484" i="9"/>
  <c r="A5483" i="9"/>
  <c r="A5482" i="9"/>
  <c r="A5481" i="9"/>
  <c r="A5480" i="9"/>
  <c r="A5479" i="9"/>
  <c r="A5478" i="9"/>
  <c r="A5477" i="9"/>
  <c r="A5476" i="9"/>
  <c r="A5475" i="9"/>
  <c r="A5474" i="9"/>
  <c r="A5473" i="9"/>
  <c r="A5472" i="9"/>
  <c r="A5471" i="9"/>
  <c r="A5470" i="9"/>
  <c r="A5469" i="9"/>
  <c r="A5468" i="9"/>
  <c r="A5467" i="9"/>
  <c r="A5466" i="9"/>
  <c r="A5465" i="9"/>
  <c r="A5464" i="9"/>
  <c r="A5463" i="9"/>
  <c r="A5462" i="9"/>
  <c r="A5461" i="9"/>
  <c r="A5460" i="9"/>
  <c r="A5459" i="9"/>
  <c r="A5458" i="9"/>
  <c r="A5457" i="9"/>
  <c r="A5456" i="9"/>
  <c r="A5455" i="9"/>
  <c r="A5454" i="9"/>
  <c r="A5453" i="9"/>
  <c r="A5452" i="9"/>
  <c r="A5451" i="9"/>
  <c r="A5450" i="9"/>
  <c r="A5449" i="9"/>
  <c r="A5448" i="9"/>
  <c r="A5447" i="9"/>
  <c r="A5446" i="9"/>
  <c r="A5445" i="9"/>
  <c r="A5444" i="9"/>
  <c r="A5443" i="9"/>
  <c r="A5442" i="9"/>
  <c r="A5441" i="9"/>
  <c r="A5440" i="9"/>
  <c r="A5439" i="9"/>
  <c r="A5438" i="9"/>
  <c r="A5437" i="9"/>
  <c r="A5436" i="9"/>
  <c r="A5435" i="9"/>
  <c r="A5434" i="9"/>
  <c r="A5433" i="9"/>
  <c r="A5432" i="9"/>
  <c r="A5431" i="9"/>
  <c r="A5430" i="9"/>
  <c r="A5429" i="9"/>
  <c r="A5428" i="9"/>
  <c r="A5427" i="9"/>
  <c r="A5426" i="9"/>
  <c r="A5425" i="9"/>
  <c r="A5424" i="9"/>
  <c r="A5423" i="9"/>
  <c r="A5422" i="9"/>
  <c r="A5421" i="9"/>
  <c r="A5420" i="9"/>
  <c r="A5419" i="9"/>
  <c r="A5418" i="9"/>
  <c r="A5417" i="9"/>
  <c r="A5416" i="9"/>
  <c r="A5415" i="9"/>
  <c r="A5414" i="9"/>
  <c r="A5413" i="9"/>
  <c r="A5412" i="9"/>
  <c r="A5411" i="9"/>
  <c r="A5410" i="9"/>
  <c r="A5409" i="9"/>
  <c r="A5408" i="9"/>
  <c r="A5407" i="9"/>
  <c r="A5406" i="9"/>
  <c r="A5405" i="9"/>
  <c r="A5404" i="9"/>
  <c r="A5403" i="9"/>
  <c r="A5402" i="9"/>
  <c r="A5401" i="9"/>
  <c r="A5400" i="9"/>
  <c r="A5399" i="9"/>
  <c r="A5398" i="9"/>
  <c r="A5397" i="9"/>
  <c r="A5396" i="9"/>
  <c r="A5395" i="9"/>
  <c r="A5394" i="9"/>
  <c r="A5393" i="9"/>
  <c r="A5392" i="9"/>
  <c r="A5391" i="9"/>
  <c r="A5390" i="9"/>
  <c r="A5389" i="9"/>
  <c r="A5388" i="9"/>
  <c r="A5387" i="9"/>
  <c r="A5386" i="9"/>
  <c r="A5385" i="9"/>
  <c r="A5384" i="9"/>
  <c r="A5383" i="9"/>
  <c r="A5382" i="9"/>
  <c r="A5381" i="9"/>
  <c r="A5380" i="9"/>
  <c r="A5379" i="9"/>
  <c r="A5378" i="9"/>
  <c r="A5377" i="9"/>
  <c r="A5376" i="9"/>
  <c r="A5375" i="9"/>
  <c r="A5374" i="9"/>
  <c r="A5373" i="9"/>
  <c r="A5372" i="9"/>
  <c r="A5371" i="9"/>
  <c r="A5370" i="9"/>
  <c r="A5369" i="9"/>
  <c r="A5368" i="9"/>
  <c r="A5367" i="9"/>
  <c r="A5366" i="9"/>
  <c r="A5365" i="9"/>
  <c r="A5364" i="9"/>
  <c r="A5363" i="9"/>
  <c r="A5362" i="9"/>
  <c r="A5361" i="9"/>
  <c r="A5360" i="9"/>
  <c r="A5359" i="9"/>
  <c r="A5358" i="9"/>
  <c r="A5357" i="9"/>
  <c r="A5356" i="9"/>
  <c r="A5355" i="9"/>
  <c r="A5354" i="9"/>
  <c r="A5353" i="9"/>
  <c r="A5352" i="9"/>
  <c r="A5351" i="9"/>
  <c r="A5350" i="9"/>
  <c r="A5349" i="9"/>
  <c r="A5348" i="9"/>
  <c r="A5347" i="9"/>
  <c r="A5346" i="9"/>
  <c r="A5345" i="9"/>
  <c r="A5344" i="9"/>
  <c r="A5343" i="9"/>
  <c r="A5342" i="9"/>
  <c r="A5341" i="9"/>
  <c r="A5340" i="9"/>
  <c r="A5339" i="9"/>
  <c r="A5338" i="9"/>
  <c r="A5337" i="9"/>
  <c r="A5336" i="9"/>
  <c r="A5335" i="9"/>
  <c r="A5334" i="9"/>
  <c r="A5333" i="9"/>
  <c r="A5332" i="9"/>
  <c r="A5331" i="9"/>
  <c r="A5330" i="9"/>
  <c r="A5329" i="9"/>
  <c r="A5328" i="9"/>
  <c r="A5327" i="9"/>
  <c r="A5326" i="9"/>
  <c r="A5325" i="9"/>
  <c r="A5324" i="9"/>
  <c r="A5323" i="9"/>
  <c r="A5322" i="9"/>
  <c r="A5321" i="9"/>
  <c r="A5320" i="9"/>
  <c r="A5319" i="9"/>
  <c r="A5318" i="9"/>
  <c r="A5317" i="9"/>
  <c r="A5316" i="9"/>
  <c r="A5315" i="9"/>
  <c r="A5314" i="9"/>
  <c r="A5313" i="9"/>
  <c r="A5312" i="9"/>
  <c r="A5311" i="9"/>
  <c r="A5310" i="9"/>
  <c r="A5309" i="9"/>
  <c r="A5308" i="9"/>
  <c r="A5307" i="9"/>
  <c r="A5306" i="9"/>
  <c r="A5305" i="9"/>
  <c r="A5304" i="9"/>
  <c r="A5303" i="9"/>
  <c r="A5302" i="9"/>
  <c r="A5301" i="9"/>
  <c r="A5300" i="9"/>
  <c r="A5299" i="9"/>
  <c r="A5298" i="9"/>
  <c r="A5297" i="9"/>
  <c r="A5296" i="9"/>
  <c r="A5295" i="9"/>
  <c r="A5294" i="9"/>
  <c r="A5293" i="9"/>
  <c r="A5292" i="9"/>
  <c r="A5291" i="9"/>
  <c r="A5290" i="9"/>
  <c r="A5289" i="9"/>
  <c r="A5288" i="9"/>
  <c r="A5287" i="9"/>
  <c r="A5286" i="9"/>
  <c r="A5285" i="9"/>
  <c r="A5284" i="9"/>
  <c r="A5283" i="9"/>
  <c r="A5282" i="9"/>
  <c r="A5281" i="9"/>
  <c r="A5280" i="9"/>
  <c r="A5279" i="9"/>
  <c r="A5278" i="9"/>
  <c r="A5277" i="9"/>
  <c r="A5276" i="9"/>
  <c r="A5275" i="9"/>
  <c r="A5274" i="9"/>
  <c r="A5273" i="9"/>
  <c r="A5272" i="9"/>
  <c r="A5271" i="9"/>
  <c r="A5270" i="9"/>
  <c r="A5269" i="9"/>
  <c r="A5268" i="9"/>
  <c r="A5267" i="9"/>
  <c r="A5266" i="9"/>
  <c r="A5265" i="9"/>
  <c r="A5264" i="9"/>
  <c r="A5263" i="9"/>
  <c r="A5262" i="9"/>
  <c r="A5261" i="9"/>
  <c r="A5260" i="9"/>
  <c r="A5259" i="9"/>
  <c r="A5258" i="9"/>
  <c r="A5257" i="9"/>
  <c r="A5256" i="9"/>
  <c r="A5255" i="9"/>
  <c r="A5254" i="9"/>
  <c r="A5253" i="9"/>
  <c r="A5252" i="9"/>
  <c r="A5251" i="9"/>
  <c r="A5250" i="9"/>
  <c r="A5249" i="9"/>
  <c r="A5248" i="9"/>
  <c r="A5247" i="9"/>
  <c r="A5246" i="9"/>
  <c r="A5245" i="9"/>
  <c r="A5244" i="9"/>
  <c r="A5243" i="9"/>
  <c r="A5242" i="9"/>
  <c r="A5241" i="9"/>
  <c r="A5240" i="9"/>
  <c r="A5239" i="9"/>
  <c r="A5238" i="9"/>
  <c r="A5237" i="9"/>
  <c r="A5236" i="9"/>
  <c r="A5235" i="9"/>
  <c r="A5234" i="9"/>
  <c r="A5233" i="9"/>
  <c r="A5232" i="9"/>
  <c r="A5231" i="9"/>
  <c r="A5230" i="9"/>
  <c r="A5229" i="9"/>
  <c r="A5228" i="9"/>
  <c r="A5227" i="9"/>
  <c r="A5226" i="9"/>
  <c r="A5225" i="9"/>
  <c r="A5224" i="9"/>
  <c r="A5223" i="9"/>
  <c r="A5222" i="9"/>
  <c r="A5221" i="9"/>
  <c r="A5220" i="9"/>
  <c r="A5219" i="9"/>
  <c r="A5218" i="9"/>
  <c r="A5217" i="9"/>
  <c r="A5216" i="9"/>
  <c r="A5215" i="9"/>
  <c r="A5214" i="9"/>
  <c r="A5213" i="9"/>
  <c r="A5212" i="9"/>
  <c r="A5211" i="9"/>
  <c r="A5210" i="9"/>
  <c r="A5209" i="9"/>
  <c r="A5208" i="9"/>
  <c r="A5207" i="9"/>
  <c r="A5206" i="9"/>
  <c r="A5205" i="9"/>
  <c r="A5204" i="9"/>
  <c r="A5203" i="9"/>
  <c r="A5202" i="9"/>
  <c r="A5201" i="9"/>
  <c r="A5200" i="9"/>
  <c r="A5199" i="9"/>
  <c r="A5198" i="9"/>
  <c r="A5197" i="9"/>
  <c r="A5196" i="9"/>
  <c r="A5195" i="9"/>
  <c r="A5194" i="9"/>
  <c r="A5193" i="9"/>
  <c r="A5192" i="9"/>
  <c r="A5191" i="9"/>
  <c r="A5190" i="9"/>
  <c r="A5189" i="9"/>
  <c r="A5188" i="9"/>
  <c r="A5187" i="9"/>
  <c r="A5186" i="9"/>
  <c r="A5185" i="9"/>
  <c r="A5184" i="9"/>
  <c r="A5183" i="9"/>
  <c r="A5182" i="9"/>
  <c r="A5181" i="9"/>
  <c r="A5180" i="9"/>
  <c r="A5179" i="9"/>
  <c r="A5178" i="9"/>
  <c r="A5177" i="9"/>
  <c r="A5176" i="9"/>
  <c r="A5175" i="9"/>
  <c r="A5174" i="9"/>
  <c r="A5173" i="9"/>
  <c r="A5172" i="9"/>
  <c r="A5171" i="9"/>
  <c r="A5170" i="9"/>
  <c r="A5169" i="9"/>
  <c r="A5168" i="9"/>
  <c r="A5167" i="9"/>
  <c r="A5166" i="9"/>
  <c r="A5165" i="9"/>
  <c r="A5164" i="9"/>
  <c r="A5163" i="9"/>
  <c r="A5162" i="9"/>
  <c r="A5161" i="9"/>
  <c r="A5160" i="9"/>
  <c r="A5159" i="9"/>
  <c r="A5158" i="9"/>
  <c r="A5157" i="9"/>
  <c r="A5156" i="9"/>
  <c r="A5155" i="9"/>
  <c r="A5154" i="9"/>
  <c r="A5153" i="9"/>
  <c r="A5152" i="9"/>
  <c r="A5151" i="9"/>
  <c r="A5150" i="9"/>
  <c r="A5149" i="9"/>
  <c r="A5148" i="9"/>
  <c r="A5147" i="9"/>
  <c r="A5146" i="9"/>
  <c r="A5145" i="9"/>
  <c r="A5144" i="9"/>
  <c r="A5143" i="9"/>
  <c r="A5142" i="9"/>
  <c r="A5141" i="9"/>
  <c r="A5140" i="9"/>
  <c r="A5139" i="9"/>
  <c r="A5138" i="9"/>
  <c r="A5137" i="9"/>
  <c r="A5136" i="9"/>
  <c r="A5135" i="9"/>
  <c r="A5134" i="9"/>
  <c r="A5133" i="9"/>
  <c r="A5132" i="9"/>
  <c r="A5131" i="9"/>
  <c r="A5130" i="9"/>
  <c r="A5129" i="9"/>
  <c r="A5128" i="9"/>
  <c r="A5127" i="9"/>
  <c r="A5126" i="9"/>
  <c r="A5125" i="9"/>
  <c r="A5124" i="9"/>
  <c r="A5123" i="9"/>
  <c r="A5122" i="9"/>
  <c r="A5121" i="9"/>
  <c r="A5120" i="9"/>
  <c r="A5119" i="9"/>
  <c r="A5118" i="9"/>
  <c r="A5117" i="9"/>
  <c r="A5116" i="9"/>
  <c r="A5115" i="9"/>
  <c r="A5114" i="9"/>
  <c r="A5113" i="9"/>
  <c r="A5112" i="9"/>
  <c r="A5111" i="9"/>
  <c r="A5110" i="9"/>
  <c r="A5109" i="9"/>
  <c r="A5108" i="9"/>
  <c r="A5107" i="9"/>
  <c r="A5106" i="9"/>
  <c r="A5105" i="9"/>
  <c r="A5104" i="9"/>
  <c r="A5103" i="9"/>
  <c r="A5102" i="9"/>
  <c r="A5101" i="9"/>
  <c r="A5100" i="9"/>
  <c r="A5099" i="9"/>
  <c r="A5098" i="9"/>
  <c r="A5097" i="9"/>
  <c r="A5096" i="9"/>
  <c r="A5095" i="9"/>
  <c r="A5094" i="9"/>
  <c r="A5093" i="9"/>
  <c r="A5092" i="9"/>
  <c r="A5091" i="9"/>
  <c r="A5090" i="9"/>
  <c r="A5089" i="9"/>
  <c r="A5088" i="9"/>
  <c r="A5087" i="9"/>
  <c r="A5086" i="9"/>
  <c r="A5085" i="9"/>
  <c r="A5084" i="9"/>
  <c r="A5083" i="9"/>
  <c r="A5082" i="9"/>
  <c r="A5081" i="9"/>
  <c r="A5080" i="9"/>
  <c r="A5079" i="9"/>
  <c r="A5078" i="9"/>
  <c r="A5077" i="9"/>
  <c r="A5076" i="9"/>
  <c r="A5075" i="9"/>
  <c r="A5074" i="9"/>
  <c r="A5073" i="9"/>
  <c r="A5072" i="9"/>
  <c r="A5071" i="9"/>
  <c r="A5070" i="9"/>
  <c r="A5069" i="9"/>
  <c r="A5068" i="9"/>
  <c r="A5067" i="9"/>
  <c r="A5066" i="9"/>
  <c r="A5065" i="9"/>
  <c r="A5064" i="9"/>
  <c r="A5063" i="9"/>
  <c r="A5062" i="9"/>
  <c r="A5061" i="9"/>
  <c r="A5060" i="9"/>
  <c r="A5059" i="9"/>
  <c r="A5058" i="9"/>
  <c r="A5057" i="9"/>
  <c r="A5056" i="9"/>
  <c r="A5055" i="9"/>
  <c r="A5054" i="9"/>
  <c r="A5053" i="9"/>
  <c r="A5052" i="9"/>
  <c r="A5051" i="9"/>
  <c r="A5050" i="9"/>
  <c r="A5049" i="9"/>
  <c r="A5048" i="9"/>
  <c r="A5047" i="9"/>
  <c r="A5046" i="9"/>
  <c r="A5045" i="9"/>
  <c r="A5044" i="9"/>
  <c r="A5043" i="9"/>
  <c r="A5042" i="9"/>
  <c r="A5041" i="9"/>
  <c r="A5040" i="9"/>
  <c r="A5039" i="9"/>
  <c r="A5038" i="9"/>
  <c r="A5037" i="9"/>
  <c r="A5036" i="9"/>
  <c r="A5035" i="9"/>
  <c r="A5034" i="9"/>
  <c r="A5033" i="9"/>
  <c r="A5032" i="9"/>
  <c r="A5031" i="9"/>
  <c r="A5030" i="9"/>
  <c r="A5029" i="9"/>
  <c r="A5028" i="9"/>
  <c r="A5027" i="9"/>
  <c r="A5026" i="9"/>
  <c r="A5025" i="9"/>
  <c r="A5024" i="9"/>
  <c r="A5023" i="9"/>
  <c r="A5022" i="9"/>
  <c r="A5021" i="9"/>
  <c r="A5020" i="9"/>
  <c r="A5019" i="9"/>
  <c r="A5018" i="9"/>
  <c r="A5017" i="9"/>
  <c r="A5016" i="9"/>
  <c r="A5015" i="9"/>
  <c r="A5014" i="9"/>
  <c r="A5013" i="9"/>
  <c r="A5012" i="9"/>
  <c r="A5011" i="9"/>
  <c r="A5010" i="9"/>
  <c r="A5009" i="9"/>
  <c r="A5008" i="9"/>
  <c r="A5007" i="9"/>
  <c r="A5006" i="9"/>
  <c r="A5005" i="9"/>
  <c r="A5004" i="9"/>
  <c r="A5003" i="9"/>
  <c r="A5002" i="9"/>
  <c r="A5001" i="9"/>
  <c r="A5000" i="9"/>
  <c r="A4999" i="9"/>
  <c r="A4998" i="9"/>
  <c r="A4997" i="9"/>
  <c r="A4996" i="9"/>
  <c r="A4995" i="9"/>
  <c r="A4994" i="9"/>
  <c r="A4993" i="9"/>
  <c r="A4992" i="9"/>
  <c r="A4991" i="9"/>
  <c r="A4990" i="9"/>
  <c r="A4989" i="9"/>
  <c r="A4988" i="9"/>
  <c r="A4987" i="9"/>
  <c r="A4986" i="9"/>
  <c r="A4985" i="9"/>
  <c r="A4984" i="9"/>
  <c r="A4983" i="9"/>
  <c r="A4982" i="9"/>
  <c r="A4981" i="9"/>
  <c r="A4980" i="9"/>
  <c r="A4979" i="9"/>
  <c r="A4978" i="9"/>
  <c r="A4977" i="9"/>
  <c r="A4976" i="9"/>
  <c r="A4975" i="9"/>
  <c r="A4974" i="9"/>
  <c r="A4973" i="9"/>
  <c r="A4972" i="9"/>
  <c r="A4971" i="9"/>
  <c r="A4970" i="9"/>
  <c r="A4969" i="9"/>
  <c r="A4968" i="9"/>
  <c r="A4967" i="9"/>
  <c r="A4966" i="9"/>
  <c r="A4965" i="9"/>
  <c r="A4964" i="9"/>
  <c r="A4963" i="9"/>
  <c r="A4962" i="9"/>
  <c r="A4961" i="9"/>
  <c r="A4960" i="9"/>
  <c r="A4959" i="9"/>
  <c r="A4958" i="9"/>
  <c r="A4957" i="9"/>
  <c r="A4956" i="9"/>
  <c r="A4955" i="9"/>
  <c r="A4954" i="9"/>
  <c r="A4953" i="9"/>
  <c r="A4952" i="9"/>
  <c r="A4951" i="9"/>
  <c r="A4950" i="9"/>
  <c r="A4949" i="9"/>
  <c r="A4948" i="9"/>
  <c r="A4947" i="9"/>
  <c r="A4946" i="9"/>
  <c r="A4945" i="9"/>
  <c r="A4944" i="9"/>
  <c r="A4943" i="9"/>
  <c r="A4942" i="9"/>
  <c r="A4941" i="9"/>
  <c r="A4940" i="9"/>
  <c r="A4939" i="9"/>
  <c r="A4938" i="9"/>
  <c r="A4937" i="9"/>
  <c r="A4936" i="9"/>
  <c r="A4935" i="9"/>
  <c r="A4934" i="9"/>
  <c r="A4933" i="9"/>
  <c r="A4932" i="9"/>
  <c r="A4931" i="9"/>
  <c r="A4930" i="9"/>
  <c r="A4929" i="9"/>
  <c r="A4928" i="9"/>
  <c r="A4927" i="9"/>
  <c r="A4926" i="9"/>
  <c r="A4925" i="9"/>
  <c r="A4924" i="9"/>
  <c r="A4923" i="9"/>
  <c r="A4922" i="9"/>
  <c r="A4921" i="9"/>
  <c r="A4920" i="9"/>
  <c r="A4919" i="9"/>
  <c r="A4918" i="9"/>
  <c r="A4917" i="9"/>
  <c r="A4916" i="9"/>
  <c r="A4915" i="9"/>
  <c r="A4914" i="9"/>
  <c r="A4913" i="9"/>
  <c r="A4912" i="9"/>
  <c r="A4911" i="9"/>
  <c r="A4910" i="9"/>
  <c r="A4909" i="9"/>
  <c r="A4908" i="9"/>
  <c r="A4907" i="9"/>
  <c r="A4906" i="9"/>
  <c r="A4905" i="9"/>
  <c r="A4904" i="9"/>
  <c r="A4903" i="9"/>
  <c r="A4902" i="9"/>
  <c r="A4901" i="9"/>
  <c r="A4900" i="9"/>
  <c r="A4899" i="9"/>
  <c r="A4898" i="9"/>
  <c r="A4897" i="9"/>
  <c r="A4896" i="9"/>
  <c r="A4895" i="9"/>
  <c r="A4894" i="9"/>
  <c r="A4893" i="9"/>
  <c r="A4892" i="9"/>
  <c r="A4891" i="9"/>
  <c r="A4890" i="9"/>
  <c r="A4889" i="9"/>
  <c r="A4888" i="9"/>
  <c r="A4887" i="9"/>
  <c r="A4886" i="9"/>
  <c r="A4885" i="9"/>
  <c r="A4884" i="9"/>
  <c r="A4883" i="9"/>
  <c r="A4882" i="9"/>
  <c r="A4881" i="9"/>
  <c r="A4880" i="9"/>
  <c r="A4879" i="9"/>
  <c r="A4878" i="9"/>
  <c r="A4877" i="9"/>
  <c r="A4876" i="9"/>
  <c r="A4875" i="9"/>
  <c r="A4874" i="9"/>
  <c r="A4873" i="9"/>
  <c r="A4872" i="9"/>
  <c r="A4871" i="9"/>
  <c r="A4870" i="9"/>
  <c r="A4869" i="9"/>
  <c r="A4868" i="9"/>
  <c r="A4867" i="9"/>
  <c r="A4866" i="9"/>
  <c r="A4865" i="9"/>
  <c r="A4864" i="9"/>
  <c r="A4863" i="9"/>
  <c r="A4862" i="9"/>
  <c r="A4861" i="9"/>
  <c r="A4860" i="9"/>
  <c r="A4859" i="9"/>
  <c r="A4858" i="9"/>
  <c r="A4857" i="9"/>
  <c r="A4856" i="9"/>
  <c r="A4855" i="9"/>
  <c r="A4854" i="9"/>
  <c r="A4853" i="9"/>
  <c r="A4852" i="9"/>
  <c r="A4851" i="9"/>
  <c r="A4850" i="9"/>
  <c r="A4849" i="9"/>
  <c r="A4848" i="9"/>
  <c r="A4847" i="9"/>
  <c r="A4846" i="9"/>
  <c r="A4845" i="9"/>
  <c r="A4844" i="9"/>
  <c r="A4843" i="9"/>
  <c r="A4842" i="9"/>
  <c r="A4841" i="9"/>
  <c r="A4840" i="9"/>
  <c r="A4839" i="9"/>
  <c r="A4838" i="9"/>
  <c r="A4837" i="9"/>
  <c r="A4836" i="9"/>
  <c r="A4835" i="9"/>
  <c r="A4834" i="9"/>
  <c r="A4833" i="9"/>
  <c r="A4832" i="9"/>
  <c r="A4831" i="9"/>
  <c r="A4830" i="9"/>
  <c r="A4829" i="9"/>
  <c r="A4828" i="9"/>
  <c r="A4827" i="9"/>
  <c r="A4826" i="9"/>
  <c r="A4825" i="9"/>
  <c r="A4824" i="9"/>
  <c r="A4823" i="9"/>
  <c r="A4822" i="9"/>
  <c r="A4821" i="9"/>
  <c r="A4820" i="9"/>
  <c r="A4819" i="9"/>
  <c r="A4818" i="9"/>
  <c r="A4817" i="9"/>
  <c r="A4816" i="9"/>
  <c r="A4815" i="9"/>
  <c r="A4814" i="9"/>
  <c r="A4813" i="9"/>
  <c r="A4812" i="9"/>
  <c r="A4811" i="9"/>
  <c r="A4810" i="9"/>
  <c r="A4809" i="9"/>
  <c r="A4808" i="9"/>
  <c r="A4807" i="9"/>
  <c r="A4806" i="9"/>
  <c r="A4805" i="9"/>
  <c r="A4804" i="9"/>
  <c r="A4803" i="9"/>
  <c r="A4802" i="9"/>
  <c r="A4801" i="9"/>
  <c r="A4800" i="9"/>
  <c r="A4799" i="9"/>
  <c r="A4798" i="9"/>
  <c r="A4797" i="9"/>
  <c r="A4796" i="9"/>
  <c r="A4795" i="9"/>
  <c r="A4794" i="9"/>
  <c r="A4793" i="9"/>
  <c r="A4792" i="9"/>
  <c r="A4791" i="9"/>
  <c r="A4790" i="9"/>
  <c r="A4789" i="9"/>
  <c r="A4788" i="9"/>
  <c r="A4787" i="9"/>
  <c r="A4786" i="9"/>
  <c r="A4785" i="9"/>
  <c r="A4784" i="9"/>
  <c r="A4783" i="9"/>
  <c r="A4782" i="9"/>
  <c r="A4781" i="9"/>
  <c r="A4780" i="9"/>
  <c r="A4779" i="9"/>
  <c r="A4778" i="9"/>
  <c r="A4777" i="9"/>
  <c r="A4776" i="9"/>
  <c r="A4775" i="9"/>
  <c r="A4774" i="9"/>
  <c r="A4773" i="9"/>
  <c r="A4772" i="9"/>
  <c r="A4771" i="9"/>
  <c r="A4770" i="9"/>
  <c r="A4769" i="9"/>
  <c r="A4768" i="9"/>
  <c r="A4767" i="9"/>
  <c r="A4766" i="9"/>
  <c r="A4765" i="9"/>
  <c r="A4764" i="9"/>
  <c r="A4763" i="9"/>
  <c r="A4762" i="9"/>
  <c r="A4761" i="9"/>
  <c r="A4760" i="9"/>
  <c r="A4759" i="9"/>
  <c r="A4758" i="9"/>
  <c r="A4757" i="9"/>
  <c r="A4756" i="9"/>
  <c r="A4755" i="9"/>
  <c r="A4754" i="9"/>
  <c r="A4753" i="9"/>
  <c r="A4752" i="9"/>
  <c r="A4751" i="9"/>
  <c r="A4750" i="9"/>
  <c r="A4749" i="9"/>
  <c r="A4748" i="9"/>
  <c r="A4747" i="9"/>
  <c r="A4746" i="9"/>
  <c r="A4745" i="9"/>
  <c r="A4744" i="9"/>
  <c r="A4743" i="9"/>
  <c r="A4742" i="9"/>
  <c r="A4741" i="9"/>
  <c r="A4740" i="9"/>
  <c r="A4739" i="9"/>
  <c r="A4738" i="9"/>
  <c r="A4737" i="9"/>
  <c r="A4736" i="9"/>
  <c r="A4735" i="9"/>
  <c r="A4734" i="9"/>
  <c r="A4733" i="9"/>
  <c r="A4732" i="9"/>
  <c r="A4731" i="9"/>
  <c r="A4730" i="9"/>
  <c r="A4729" i="9"/>
  <c r="A4728" i="9"/>
  <c r="A4727" i="9"/>
  <c r="A4726" i="9"/>
  <c r="A4725" i="9"/>
  <c r="A4724" i="9"/>
  <c r="A4723" i="9"/>
  <c r="A4722" i="9"/>
  <c r="A4721" i="9"/>
  <c r="A4720" i="9"/>
  <c r="A4719" i="9"/>
  <c r="A4718" i="9"/>
  <c r="A4717" i="9"/>
  <c r="A4716" i="9"/>
  <c r="A4715" i="9"/>
  <c r="A4714" i="9"/>
  <c r="A4713" i="9"/>
  <c r="A4712" i="9"/>
  <c r="A4711" i="9"/>
  <c r="A4710" i="9"/>
  <c r="A4709" i="9"/>
  <c r="A4708" i="9"/>
  <c r="A4707" i="9"/>
  <c r="A4706" i="9"/>
  <c r="A4705" i="9"/>
  <c r="A4704" i="9"/>
  <c r="A4703" i="9"/>
  <c r="A4702" i="9"/>
  <c r="A4701" i="9"/>
  <c r="A4700" i="9"/>
  <c r="A4699" i="9"/>
  <c r="A4698" i="9"/>
  <c r="A4697" i="9"/>
  <c r="A4696" i="9"/>
  <c r="A4695" i="9"/>
  <c r="A4694" i="9"/>
  <c r="A4693" i="9"/>
  <c r="A4692" i="9"/>
  <c r="A4691" i="9"/>
  <c r="A4690" i="9"/>
  <c r="A4689" i="9"/>
  <c r="A4688" i="9"/>
  <c r="A4687" i="9"/>
  <c r="A4686" i="9"/>
  <c r="A4685" i="9"/>
  <c r="A4684" i="9"/>
  <c r="A4683" i="9"/>
  <c r="A4682" i="9"/>
  <c r="A4681" i="9"/>
  <c r="A4680" i="9"/>
  <c r="A4679" i="9"/>
  <c r="A4678" i="9"/>
  <c r="A4677" i="9"/>
  <c r="A4676" i="9"/>
  <c r="A4675" i="9"/>
  <c r="A4674" i="9"/>
  <c r="A4673" i="9"/>
  <c r="A4672" i="9"/>
  <c r="A4671" i="9"/>
  <c r="A4670" i="9"/>
  <c r="A4669" i="9"/>
  <c r="A4668" i="9"/>
  <c r="A4667" i="9"/>
  <c r="A4666" i="9"/>
  <c r="A4665" i="9"/>
  <c r="A4664" i="9"/>
  <c r="A4663" i="9"/>
  <c r="A4662" i="9"/>
  <c r="A4661" i="9"/>
  <c r="A4660" i="9"/>
  <c r="A4659" i="9"/>
  <c r="A4658" i="9"/>
  <c r="A4657" i="9"/>
  <c r="A4656" i="9"/>
  <c r="A4655" i="9"/>
  <c r="A4654" i="9"/>
  <c r="A4653" i="9"/>
  <c r="A4652" i="9"/>
  <c r="A4651" i="9"/>
  <c r="A4650" i="9"/>
  <c r="A4649" i="9"/>
  <c r="A4648" i="9"/>
  <c r="A4647" i="9"/>
  <c r="A4646" i="9"/>
  <c r="A4645" i="9"/>
  <c r="A4644" i="9"/>
  <c r="A4643" i="9"/>
  <c r="A4642" i="9"/>
  <c r="A4641" i="9"/>
  <c r="A4640" i="9"/>
  <c r="A4639" i="9"/>
  <c r="A4638" i="9"/>
  <c r="A4637" i="9"/>
  <c r="A4636" i="9"/>
  <c r="A4635" i="9"/>
  <c r="A4634" i="9"/>
  <c r="A4633" i="9"/>
  <c r="A4632" i="9"/>
  <c r="A4631" i="9"/>
  <c r="A4630" i="9"/>
  <c r="A4629" i="9"/>
  <c r="A4628" i="9"/>
  <c r="A4627" i="9"/>
  <c r="A4626" i="9"/>
  <c r="A4625" i="9"/>
  <c r="A4624" i="9"/>
  <c r="A4623" i="9"/>
  <c r="A4622" i="9"/>
  <c r="A4621" i="9"/>
  <c r="A4620" i="9"/>
  <c r="A4619" i="9"/>
  <c r="A4618" i="9"/>
  <c r="A4617" i="9"/>
  <c r="A4616" i="9"/>
  <c r="A4615" i="9"/>
  <c r="A4614" i="9"/>
  <c r="A4613" i="9"/>
  <c r="A4612" i="9"/>
  <c r="A4611" i="9"/>
  <c r="A4610" i="9"/>
  <c r="A4609" i="9"/>
  <c r="A4608" i="9"/>
  <c r="A4607" i="9"/>
  <c r="A4606" i="9"/>
  <c r="A4605" i="9"/>
  <c r="A4604" i="9"/>
  <c r="A4603" i="9"/>
  <c r="A4602" i="9"/>
  <c r="A4601" i="9"/>
  <c r="A4600" i="9"/>
  <c r="A4599" i="9"/>
  <c r="A4598" i="9"/>
  <c r="A4597" i="9"/>
  <c r="A4596" i="9"/>
  <c r="A4595" i="9"/>
  <c r="A4594" i="9"/>
  <c r="A4593" i="9"/>
  <c r="A4592" i="9"/>
  <c r="A4591" i="9"/>
  <c r="A4590" i="9"/>
  <c r="A4589" i="9"/>
  <c r="A4588" i="9"/>
  <c r="A4587" i="9"/>
  <c r="A4586" i="9"/>
  <c r="A4585" i="9"/>
  <c r="A4584" i="9"/>
  <c r="A4583" i="9"/>
  <c r="A4582" i="9"/>
  <c r="A4581" i="9"/>
  <c r="A4580" i="9"/>
  <c r="A4579" i="9"/>
  <c r="A4578" i="9"/>
  <c r="A4577" i="9"/>
  <c r="A4576" i="9"/>
  <c r="A4575" i="9"/>
  <c r="A4574" i="9"/>
  <c r="A4573" i="9"/>
  <c r="A4572" i="9"/>
  <c r="A4571" i="9"/>
  <c r="A4570" i="9"/>
  <c r="A4569" i="9"/>
  <c r="A4568" i="9"/>
  <c r="A4567" i="9"/>
  <c r="A4566" i="9"/>
  <c r="A4565" i="9"/>
  <c r="A4564" i="9"/>
  <c r="A4563" i="9"/>
  <c r="A4562" i="9"/>
  <c r="A4561" i="9"/>
  <c r="A4560" i="9"/>
  <c r="A4559" i="9"/>
  <c r="A4558" i="9"/>
  <c r="A4557" i="9"/>
  <c r="A4556" i="9"/>
  <c r="A4555" i="9"/>
  <c r="A4554" i="9"/>
  <c r="A4553" i="9"/>
  <c r="A4552" i="9"/>
  <c r="A4551" i="9"/>
  <c r="A4550" i="9"/>
  <c r="A4549" i="9"/>
  <c r="A4548" i="9"/>
  <c r="A4547" i="9"/>
  <c r="A4546" i="9"/>
  <c r="A4545" i="9"/>
  <c r="A4544" i="9"/>
  <c r="A4543" i="9"/>
  <c r="A4542" i="9"/>
  <c r="A4541" i="9"/>
  <c r="A4540" i="9"/>
  <c r="A4539" i="9"/>
  <c r="A4538" i="9"/>
  <c r="A4537" i="9"/>
  <c r="A4536" i="9"/>
  <c r="A4535" i="9"/>
  <c r="A4534" i="9"/>
  <c r="A4533" i="9"/>
  <c r="A4532" i="9"/>
  <c r="A4531" i="9"/>
  <c r="A4530" i="9"/>
  <c r="A4529" i="9"/>
  <c r="A4528" i="9"/>
  <c r="A4527" i="9"/>
  <c r="A4526" i="9"/>
  <c r="A4525" i="9"/>
  <c r="A4524" i="9"/>
  <c r="A4523" i="9"/>
  <c r="A4522" i="9"/>
  <c r="A4521" i="9"/>
  <c r="A4520" i="9"/>
  <c r="A4519" i="9"/>
  <c r="A4518" i="9"/>
  <c r="A4517" i="9"/>
  <c r="A4516" i="9"/>
  <c r="A4515" i="9"/>
  <c r="A4514" i="9"/>
  <c r="A4513" i="9"/>
  <c r="A4512" i="9"/>
  <c r="A4511" i="9"/>
  <c r="A4510" i="9"/>
  <c r="A4509" i="9"/>
  <c r="A4508" i="9"/>
  <c r="A4507" i="9"/>
  <c r="A4506" i="9"/>
  <c r="A4505" i="9"/>
  <c r="A4504" i="9"/>
  <c r="A4503" i="9"/>
  <c r="A4502" i="9"/>
  <c r="A4501" i="9"/>
  <c r="A4500" i="9"/>
  <c r="A4499" i="9"/>
  <c r="A4498" i="9"/>
  <c r="A4497" i="9"/>
  <c r="A4496" i="9"/>
  <c r="A4495" i="9"/>
  <c r="A4494" i="9"/>
  <c r="A4493" i="9"/>
  <c r="A4492" i="9"/>
  <c r="A4491" i="9"/>
  <c r="A4490" i="9"/>
  <c r="A4489" i="9"/>
  <c r="A4488" i="9"/>
  <c r="A4487" i="9"/>
  <c r="A4486" i="9"/>
  <c r="A4485" i="9"/>
  <c r="A4484" i="9"/>
  <c r="A4483" i="9"/>
  <c r="A4482" i="9"/>
  <c r="A4481" i="9"/>
  <c r="A4480" i="9"/>
  <c r="A4479" i="9"/>
  <c r="A4478" i="9"/>
  <c r="A4477" i="9"/>
  <c r="A4476" i="9"/>
  <c r="A4475" i="9"/>
  <c r="A4474" i="9"/>
  <c r="A4473" i="9"/>
  <c r="A4472" i="9"/>
  <c r="A4471" i="9"/>
  <c r="A4470" i="9"/>
  <c r="A4469" i="9"/>
  <c r="A4468" i="9"/>
  <c r="A4467" i="9"/>
  <c r="A4466" i="9"/>
  <c r="A4465" i="9"/>
  <c r="A4464" i="9"/>
  <c r="A4463" i="9"/>
  <c r="A4462" i="9"/>
  <c r="A4461" i="9"/>
  <c r="A4460" i="9"/>
  <c r="A4459" i="9"/>
  <c r="A4458" i="9"/>
  <c r="A4457" i="9"/>
  <c r="A4456" i="9"/>
  <c r="A4455" i="9"/>
  <c r="A4454" i="9"/>
  <c r="A4453" i="9"/>
  <c r="A4452" i="9"/>
  <c r="A4451" i="9"/>
  <c r="A4450" i="9"/>
  <c r="A4449" i="9"/>
  <c r="A4448" i="9"/>
  <c r="A4447" i="9"/>
  <c r="A4446" i="9"/>
  <c r="A4445" i="9"/>
  <c r="A4444" i="9"/>
  <c r="A4443" i="9"/>
  <c r="A4442" i="9"/>
  <c r="A4441" i="9"/>
  <c r="A4440" i="9"/>
  <c r="A4439" i="9"/>
  <c r="A4438" i="9"/>
  <c r="A4437" i="9"/>
  <c r="A4436" i="9"/>
  <c r="A4435" i="9"/>
  <c r="A4434" i="9"/>
  <c r="A4433" i="9"/>
  <c r="A4432" i="9"/>
  <c r="A4431" i="9"/>
  <c r="A4430" i="9"/>
  <c r="A4429" i="9"/>
  <c r="A4428" i="9"/>
  <c r="A4427" i="9"/>
  <c r="A4426" i="9"/>
  <c r="A4425" i="9"/>
  <c r="A4424" i="9"/>
  <c r="A4423" i="9"/>
  <c r="A4422" i="9"/>
  <c r="A4421" i="9"/>
  <c r="A4420" i="9"/>
  <c r="A4419" i="9"/>
  <c r="A4418" i="9"/>
  <c r="A4417" i="9"/>
  <c r="A4416" i="9"/>
  <c r="A4415" i="9"/>
  <c r="A4414" i="9"/>
  <c r="A4413" i="9"/>
  <c r="A4412" i="9"/>
  <c r="A4411" i="9"/>
  <c r="A4410" i="9"/>
  <c r="A4409" i="9"/>
  <c r="A4408" i="9"/>
  <c r="A4407" i="9"/>
  <c r="A4406" i="9"/>
  <c r="A4405" i="9"/>
  <c r="A4404" i="9"/>
  <c r="A4403" i="9"/>
  <c r="A4402" i="9"/>
  <c r="A4401" i="9"/>
  <c r="A4400" i="9"/>
  <c r="A4399" i="9"/>
  <c r="A4398" i="9"/>
  <c r="A4397" i="9"/>
  <c r="A4396" i="9"/>
  <c r="A4395" i="9"/>
  <c r="A4394" i="9"/>
  <c r="A4393" i="9"/>
  <c r="A4392" i="9"/>
  <c r="A4391" i="9"/>
  <c r="A4390" i="9"/>
  <c r="A4389" i="9"/>
  <c r="A4388" i="9"/>
  <c r="A4387" i="9"/>
  <c r="A4386" i="9"/>
  <c r="A4385" i="9"/>
  <c r="A4384" i="9"/>
  <c r="A4383" i="9"/>
  <c r="A4382" i="9"/>
  <c r="A4381" i="9"/>
  <c r="A4380" i="9"/>
  <c r="A4379" i="9"/>
  <c r="A4378" i="9"/>
  <c r="A4377" i="9"/>
  <c r="A4376" i="9"/>
  <c r="A4375" i="9"/>
  <c r="A4374" i="9"/>
  <c r="A4373" i="9"/>
  <c r="A4372" i="9"/>
  <c r="A4371" i="9"/>
  <c r="A4370" i="9"/>
  <c r="A4369" i="9"/>
  <c r="A4368" i="9"/>
  <c r="A4367" i="9"/>
  <c r="A4366" i="9"/>
  <c r="A4365" i="9"/>
  <c r="A4364" i="9"/>
  <c r="A4363" i="9"/>
  <c r="A4362" i="9"/>
  <c r="A4361" i="9"/>
  <c r="A4360" i="9"/>
  <c r="A4359" i="9"/>
  <c r="A4358" i="9"/>
  <c r="A4357" i="9"/>
  <c r="A4356" i="9"/>
  <c r="A4355" i="9"/>
  <c r="A4354" i="9"/>
  <c r="A4353" i="9"/>
  <c r="A4352" i="9"/>
  <c r="A4351" i="9"/>
  <c r="A4350" i="9"/>
  <c r="A4349" i="9"/>
  <c r="A4348" i="9"/>
  <c r="A4347" i="9"/>
  <c r="A4346" i="9"/>
  <c r="A4345" i="9"/>
  <c r="A4344" i="9"/>
  <c r="A4343" i="9"/>
  <c r="A4342" i="9"/>
  <c r="A4341" i="9"/>
  <c r="A4340" i="9"/>
  <c r="A4339" i="9"/>
  <c r="A4338" i="9"/>
  <c r="A4337" i="9"/>
  <c r="A4336" i="9"/>
  <c r="A4335" i="9"/>
  <c r="A4334" i="9"/>
  <c r="A4333" i="9"/>
  <c r="A4332" i="9"/>
  <c r="A4331" i="9"/>
  <c r="A4330" i="9"/>
  <c r="A4329" i="9"/>
  <c r="A4328" i="9"/>
  <c r="A4327" i="9"/>
  <c r="A4326" i="9"/>
  <c r="A4325" i="9"/>
  <c r="A4324" i="9"/>
  <c r="A4323" i="9"/>
  <c r="A4322" i="9"/>
  <c r="A4321" i="9"/>
  <c r="A4320" i="9"/>
  <c r="A4319" i="9"/>
  <c r="A4318" i="9"/>
  <c r="A4317" i="9"/>
  <c r="A4316" i="9"/>
  <c r="A4315" i="9"/>
  <c r="A4314" i="9"/>
  <c r="A4313" i="9"/>
  <c r="A4312" i="9"/>
  <c r="A4311" i="9"/>
  <c r="A4310" i="9"/>
  <c r="A4309" i="9"/>
  <c r="A4308" i="9"/>
  <c r="A4307" i="9"/>
  <c r="A4306" i="9"/>
  <c r="A4305" i="9"/>
  <c r="A4304" i="9"/>
  <c r="A4303" i="9"/>
  <c r="A4302" i="9"/>
  <c r="A4301" i="9"/>
  <c r="A4300" i="9"/>
  <c r="A4299" i="9"/>
  <c r="A4298" i="9"/>
  <c r="A4297" i="9"/>
  <c r="A4296" i="9"/>
  <c r="A4295" i="9"/>
  <c r="A4294" i="9"/>
  <c r="A4293" i="9"/>
  <c r="A4292" i="9"/>
  <c r="A4291" i="9"/>
  <c r="A4290" i="9"/>
  <c r="A4289" i="9"/>
  <c r="A4288" i="9"/>
  <c r="A4287" i="9"/>
  <c r="A4286" i="9"/>
  <c r="A4285" i="9"/>
  <c r="A4284" i="9"/>
  <c r="A4283" i="9"/>
  <c r="A4282" i="9"/>
  <c r="A4281" i="9"/>
  <c r="A4280" i="9"/>
  <c r="A4279" i="9"/>
  <c r="A4278" i="9"/>
  <c r="A4277" i="9"/>
  <c r="A4276" i="9"/>
  <c r="A4275" i="9"/>
  <c r="A4274" i="9"/>
  <c r="A4273" i="9"/>
  <c r="A4272" i="9"/>
  <c r="A4271" i="9"/>
  <c r="A4270" i="9"/>
  <c r="A4269" i="9"/>
  <c r="A4268" i="9"/>
  <c r="A4267" i="9"/>
  <c r="A4266" i="9"/>
  <c r="A4265" i="9"/>
  <c r="A4264" i="9"/>
  <c r="A4263" i="9"/>
  <c r="A4262" i="9"/>
  <c r="A4261" i="9"/>
  <c r="A4260" i="9"/>
  <c r="A4259" i="9"/>
  <c r="A4258" i="9"/>
  <c r="A4257" i="9"/>
  <c r="A4256" i="9"/>
  <c r="A4255" i="9"/>
  <c r="A4254" i="9"/>
  <c r="A4253" i="9"/>
  <c r="A4252" i="9"/>
  <c r="A4251" i="9"/>
  <c r="A4250" i="9"/>
  <c r="A4249" i="9"/>
  <c r="A4248" i="9"/>
  <c r="A4247" i="9"/>
  <c r="A4246" i="9"/>
  <c r="A4245" i="9"/>
  <c r="A4244" i="9"/>
  <c r="A4243" i="9"/>
  <c r="A4242" i="9"/>
  <c r="A4241" i="9"/>
  <c r="A4240" i="9"/>
  <c r="A4239" i="9"/>
  <c r="A4238" i="9"/>
  <c r="A4237" i="9"/>
  <c r="A4236" i="9"/>
  <c r="A4235" i="9"/>
  <c r="A4234" i="9"/>
  <c r="A4233" i="9"/>
  <c r="A4232" i="9"/>
  <c r="A4231" i="9"/>
  <c r="A4230" i="9"/>
  <c r="A4229" i="9"/>
  <c r="A4228" i="9"/>
  <c r="A4227" i="9"/>
  <c r="A4226" i="9"/>
  <c r="A4225" i="9"/>
  <c r="A4224" i="9"/>
  <c r="A4223" i="9"/>
  <c r="A4222" i="9"/>
  <c r="A4221" i="9"/>
  <c r="A4220" i="9"/>
  <c r="A4219" i="9"/>
  <c r="A4218" i="9"/>
  <c r="A4217" i="9"/>
  <c r="A4216" i="9"/>
  <c r="A4215" i="9"/>
  <c r="A4214" i="9"/>
  <c r="A4213" i="9"/>
  <c r="A4212" i="9"/>
  <c r="A4211" i="9"/>
  <c r="A4210" i="9"/>
  <c r="A4209" i="9"/>
  <c r="A4208" i="9"/>
  <c r="A4207" i="9"/>
  <c r="A4206" i="9"/>
  <c r="A4205" i="9"/>
  <c r="A4204" i="9"/>
  <c r="A4203" i="9"/>
  <c r="A4202" i="9"/>
  <c r="A4201" i="9"/>
  <c r="A4200" i="9"/>
  <c r="A4199" i="9"/>
  <c r="A4198" i="9"/>
  <c r="A4197" i="9"/>
  <c r="A4196" i="9"/>
  <c r="A4195" i="9"/>
  <c r="A4194" i="9"/>
  <c r="A4193" i="9"/>
  <c r="A4192" i="9"/>
  <c r="A4191" i="9"/>
  <c r="A4190" i="9"/>
  <c r="A4189" i="9"/>
  <c r="A4188" i="9"/>
  <c r="A4187" i="9"/>
  <c r="A4186" i="9"/>
  <c r="A4185" i="9"/>
  <c r="A4184" i="9"/>
  <c r="A4183" i="9"/>
  <c r="A4182" i="9"/>
  <c r="A4181" i="9"/>
  <c r="A4180" i="9"/>
  <c r="A4179" i="9"/>
  <c r="A4178" i="9"/>
  <c r="A4177" i="9"/>
  <c r="A4176" i="9"/>
  <c r="A4175" i="9"/>
  <c r="A4174" i="9"/>
  <c r="A4173" i="9"/>
  <c r="A4172" i="9"/>
  <c r="A4171" i="9"/>
  <c r="A4170" i="9"/>
  <c r="A4169" i="9"/>
  <c r="A4168" i="9"/>
  <c r="A4167" i="9"/>
  <c r="A4166" i="9"/>
  <c r="A4165" i="9"/>
  <c r="A4164" i="9"/>
  <c r="A4163" i="9"/>
  <c r="A4162" i="9"/>
  <c r="A4161" i="9"/>
  <c r="A4160" i="9"/>
  <c r="A4159" i="9"/>
  <c r="A4158" i="9"/>
  <c r="A4157" i="9"/>
  <c r="A4156" i="9"/>
  <c r="A4155" i="9"/>
  <c r="A4154" i="9"/>
  <c r="A4153" i="9"/>
  <c r="A4152" i="9"/>
  <c r="A4151" i="9"/>
  <c r="A4150" i="9"/>
  <c r="A4149" i="9"/>
  <c r="A4148" i="9"/>
  <c r="A4147" i="9"/>
  <c r="A4146" i="9"/>
  <c r="A4145" i="9"/>
  <c r="A4144" i="9"/>
  <c r="A4143" i="9"/>
  <c r="A4142" i="9"/>
  <c r="A4141" i="9"/>
  <c r="A4140" i="9"/>
  <c r="A4139" i="9"/>
  <c r="A4138" i="9"/>
  <c r="A4137" i="9"/>
  <c r="A4136" i="9"/>
  <c r="A4135" i="9"/>
  <c r="A4134" i="9"/>
  <c r="A4133" i="9"/>
  <c r="A4132" i="9"/>
  <c r="A4131" i="9"/>
  <c r="A4130" i="9"/>
  <c r="A4129" i="9"/>
  <c r="A4128" i="9"/>
  <c r="A4127" i="9"/>
  <c r="A4126" i="9"/>
  <c r="A4125" i="9"/>
  <c r="A4124" i="9"/>
  <c r="A4123" i="9"/>
  <c r="A4122" i="9"/>
  <c r="A4121" i="9"/>
  <c r="A4120" i="9"/>
  <c r="A4119" i="9"/>
  <c r="A4118" i="9"/>
  <c r="A4117" i="9"/>
  <c r="A4116" i="9"/>
  <c r="A4115" i="9"/>
  <c r="A4114" i="9"/>
  <c r="A4113" i="9"/>
  <c r="A4112" i="9"/>
  <c r="A4111" i="9"/>
  <c r="A4110" i="9"/>
  <c r="A4109" i="9"/>
  <c r="A4108" i="9"/>
  <c r="A4107" i="9"/>
  <c r="A4106" i="9"/>
  <c r="A4105" i="9"/>
  <c r="A4104" i="9"/>
  <c r="A4103" i="9"/>
  <c r="A4102" i="9"/>
  <c r="A4101" i="9"/>
  <c r="A4100" i="9"/>
  <c r="A4099" i="9"/>
  <c r="A4098" i="9"/>
  <c r="A4097" i="9"/>
  <c r="A4096" i="9"/>
  <c r="A4095" i="9"/>
  <c r="A4094" i="9"/>
  <c r="A4093" i="9"/>
  <c r="A4092" i="9"/>
  <c r="A4091" i="9"/>
  <c r="A4090" i="9"/>
  <c r="A4089" i="9"/>
  <c r="A4088" i="9"/>
  <c r="A4087" i="9"/>
  <c r="A4086" i="9"/>
  <c r="A4085" i="9"/>
  <c r="A4084" i="9"/>
  <c r="A4083" i="9"/>
  <c r="A4082" i="9"/>
  <c r="A4081" i="9"/>
  <c r="A4080" i="9"/>
  <c r="A4079" i="9"/>
  <c r="A4078" i="9"/>
  <c r="A4077" i="9"/>
  <c r="A4076" i="9"/>
  <c r="A4075" i="9"/>
  <c r="A4074" i="9"/>
  <c r="A4073" i="9"/>
  <c r="A4072" i="9"/>
  <c r="A4071" i="9"/>
  <c r="A4070" i="9"/>
  <c r="A4069" i="9"/>
  <c r="A4068" i="9"/>
  <c r="A4067" i="9"/>
  <c r="A4066" i="9"/>
  <c r="A4065" i="9"/>
  <c r="A4064" i="9"/>
  <c r="A4063" i="9"/>
  <c r="A4062" i="9"/>
  <c r="A4061" i="9"/>
  <c r="A4060" i="9"/>
  <c r="A4059" i="9"/>
  <c r="A4058" i="9"/>
  <c r="A4057" i="9"/>
  <c r="A4056" i="9"/>
  <c r="A4055" i="9"/>
  <c r="A4054" i="9"/>
  <c r="A4053" i="9"/>
  <c r="A4052" i="9"/>
  <c r="A4051" i="9"/>
  <c r="A4050" i="9"/>
  <c r="A4049" i="9"/>
  <c r="A4048" i="9"/>
  <c r="A4047" i="9"/>
  <c r="A4046" i="9"/>
  <c r="A4045" i="9"/>
  <c r="A4044" i="9"/>
  <c r="A4043" i="9"/>
  <c r="A4042" i="9"/>
  <c r="A4041" i="9"/>
  <c r="A4040" i="9"/>
  <c r="A4039" i="9"/>
  <c r="A4038" i="9"/>
  <c r="A4037" i="9"/>
  <c r="A4036" i="9"/>
  <c r="A4035" i="9"/>
  <c r="A4034" i="9"/>
  <c r="A4033" i="9"/>
  <c r="A4032" i="9"/>
  <c r="A4031" i="9"/>
  <c r="A4030" i="9"/>
  <c r="A4029" i="9"/>
  <c r="A4028" i="9"/>
  <c r="A4027" i="9"/>
  <c r="A4026" i="9"/>
  <c r="A4025" i="9"/>
  <c r="A4024" i="9"/>
  <c r="A4023" i="9"/>
  <c r="A4022" i="9"/>
  <c r="A4021" i="9"/>
  <c r="A4020" i="9"/>
  <c r="A4019" i="9"/>
  <c r="A4018" i="9"/>
  <c r="A4017" i="9"/>
  <c r="A4016" i="9"/>
  <c r="A4015" i="9"/>
  <c r="A4014" i="9"/>
  <c r="A4013" i="9"/>
  <c r="A4012" i="9"/>
  <c r="A4011" i="9"/>
  <c r="A4010" i="9"/>
  <c r="A4009" i="9"/>
  <c r="A4008" i="9"/>
  <c r="A4007" i="9"/>
  <c r="A4006" i="9"/>
  <c r="A4005" i="9"/>
  <c r="A4004" i="9"/>
  <c r="A4003" i="9"/>
  <c r="A4002" i="9"/>
  <c r="A4001" i="9"/>
  <c r="A4000" i="9"/>
  <c r="A3999" i="9"/>
  <c r="A3998" i="9"/>
  <c r="A3997" i="9"/>
  <c r="A3996" i="9"/>
  <c r="A3995" i="9"/>
  <c r="A3994" i="9"/>
  <c r="A3993" i="9"/>
  <c r="A3992" i="9"/>
  <c r="A3991" i="9"/>
  <c r="A3990" i="9"/>
  <c r="A3989" i="9"/>
  <c r="A3988" i="9"/>
  <c r="A3987" i="9"/>
  <c r="A3986" i="9"/>
  <c r="A3985" i="9"/>
  <c r="A3984" i="9"/>
  <c r="A3983" i="9"/>
  <c r="A3982" i="9"/>
  <c r="A3981" i="9"/>
  <c r="A3980" i="9"/>
  <c r="A3979" i="9"/>
  <c r="A3978" i="9"/>
  <c r="A3977" i="9"/>
  <c r="A3976" i="9"/>
  <c r="A3975" i="9"/>
  <c r="A3974" i="9"/>
  <c r="A3973" i="9"/>
  <c r="A3972" i="9"/>
  <c r="A3971" i="9"/>
  <c r="A3970" i="9"/>
  <c r="A3969" i="9"/>
  <c r="A3968" i="9"/>
  <c r="A3967" i="9"/>
  <c r="A3966" i="9"/>
  <c r="A3965" i="9"/>
  <c r="A3964" i="9"/>
  <c r="A3963" i="9"/>
  <c r="A3962" i="9"/>
  <c r="A3961" i="9"/>
  <c r="A3960" i="9"/>
  <c r="A3959" i="9"/>
  <c r="A3958" i="9"/>
  <c r="A3957" i="9"/>
  <c r="A3956" i="9"/>
  <c r="A3955" i="9"/>
  <c r="A3954" i="9"/>
  <c r="A3953" i="9"/>
  <c r="A3952" i="9"/>
  <c r="A3951" i="9"/>
  <c r="A3950" i="9"/>
  <c r="A3949" i="9"/>
  <c r="A3948" i="9"/>
  <c r="A3947" i="9"/>
  <c r="A3946" i="9"/>
  <c r="A3945" i="9"/>
  <c r="A3944" i="9"/>
  <c r="A3943" i="9"/>
  <c r="A3942" i="9"/>
  <c r="A3941" i="9"/>
  <c r="A3940" i="9"/>
  <c r="A3939" i="9"/>
  <c r="A3938" i="9"/>
  <c r="A3937" i="9"/>
  <c r="A3936" i="9"/>
  <c r="A3935" i="9"/>
  <c r="A3934" i="9"/>
  <c r="A3933" i="9"/>
  <c r="A3932" i="9"/>
  <c r="A3931" i="9"/>
  <c r="A3930" i="9"/>
  <c r="A3929" i="9"/>
  <c r="A3928" i="9"/>
  <c r="A3927" i="9"/>
  <c r="A3926" i="9"/>
  <c r="A3925" i="9"/>
  <c r="A3924" i="9"/>
  <c r="A3923" i="9"/>
  <c r="A3922" i="9"/>
  <c r="A3921" i="9"/>
  <c r="A3920" i="9"/>
  <c r="A3919" i="9"/>
  <c r="A3918" i="9"/>
  <c r="A3917" i="9"/>
  <c r="A3916" i="9"/>
  <c r="A3915" i="9"/>
  <c r="A3914" i="9"/>
  <c r="A3913" i="9"/>
  <c r="A3912" i="9"/>
  <c r="A3911" i="9"/>
  <c r="A3910" i="9"/>
  <c r="A3909" i="9"/>
  <c r="A3908" i="9"/>
  <c r="A3907" i="9"/>
  <c r="A3906" i="9"/>
  <c r="A3905" i="9"/>
  <c r="A3904" i="9"/>
  <c r="A3903" i="9"/>
  <c r="A3902" i="9"/>
  <c r="A3901" i="9"/>
  <c r="A3900" i="9"/>
  <c r="A3899" i="9"/>
  <c r="A3898" i="9"/>
  <c r="A3897" i="9"/>
  <c r="A3896" i="9"/>
  <c r="A3895" i="9"/>
  <c r="A3894" i="9"/>
  <c r="A3893" i="9"/>
  <c r="A3892" i="9"/>
  <c r="A3891" i="9"/>
  <c r="A3890" i="9"/>
  <c r="A3889" i="9"/>
  <c r="A3888" i="9"/>
  <c r="A3887" i="9"/>
  <c r="A3886" i="9"/>
  <c r="A3885" i="9"/>
  <c r="A3884" i="9"/>
  <c r="A3883" i="9"/>
  <c r="A3882" i="9"/>
  <c r="A3881" i="9"/>
  <c r="A3880" i="9"/>
  <c r="A3879" i="9"/>
  <c r="A3878" i="9"/>
  <c r="A3877" i="9"/>
  <c r="A3876" i="9"/>
  <c r="A3875" i="9"/>
  <c r="A3874" i="9"/>
  <c r="A3873" i="9"/>
  <c r="A3872" i="9"/>
  <c r="A3871" i="9"/>
  <c r="A3870" i="9"/>
  <c r="A3869" i="9"/>
  <c r="A3868" i="9"/>
  <c r="A3867" i="9"/>
  <c r="A3866" i="9"/>
  <c r="A3865" i="9"/>
  <c r="A3864" i="9"/>
  <c r="A3863" i="9"/>
  <c r="A3862" i="9"/>
  <c r="A3861" i="9"/>
  <c r="A3860" i="9"/>
  <c r="A3859" i="9"/>
  <c r="A3858" i="9"/>
  <c r="A3857" i="9"/>
  <c r="A3856" i="9"/>
  <c r="A3855" i="9"/>
  <c r="A3854" i="9"/>
  <c r="A3853" i="9"/>
  <c r="A3852" i="9"/>
  <c r="A3851" i="9"/>
  <c r="A3850" i="9"/>
  <c r="A3849" i="9"/>
  <c r="A3848" i="9"/>
  <c r="A3847" i="9"/>
  <c r="A3846" i="9"/>
  <c r="A3845" i="9"/>
  <c r="A3844" i="9"/>
  <c r="A3843" i="9"/>
  <c r="A3842" i="9"/>
  <c r="A3841" i="9"/>
  <c r="A3840" i="9"/>
  <c r="A3839" i="9"/>
  <c r="A3838" i="9"/>
  <c r="A3837" i="9"/>
  <c r="A3836" i="9"/>
  <c r="A3835" i="9"/>
  <c r="A3834" i="9"/>
  <c r="A3833" i="9"/>
  <c r="A3832" i="9"/>
  <c r="A3831" i="9"/>
  <c r="A3830" i="9"/>
  <c r="A3829" i="9"/>
  <c r="A3828" i="9"/>
  <c r="A3827" i="9"/>
  <c r="A3826" i="9"/>
  <c r="A3825" i="9"/>
  <c r="A3824" i="9"/>
  <c r="A3823" i="9"/>
  <c r="A3822" i="9"/>
  <c r="A3821" i="9"/>
  <c r="A3820" i="9"/>
  <c r="A3819" i="9"/>
  <c r="A3818" i="9"/>
  <c r="A3817" i="9"/>
  <c r="A3816" i="9"/>
  <c r="A3815" i="9"/>
  <c r="A3814" i="9"/>
  <c r="A3813" i="9"/>
  <c r="A3812" i="9"/>
  <c r="A3811" i="9"/>
  <c r="A3810" i="9"/>
  <c r="A3809" i="9"/>
  <c r="A3808" i="9"/>
  <c r="A3807" i="9"/>
  <c r="A3806" i="9"/>
  <c r="A3805" i="9"/>
  <c r="A3804" i="9"/>
  <c r="A3803" i="9"/>
  <c r="A3802" i="9"/>
  <c r="A3801" i="9"/>
  <c r="A3800" i="9"/>
  <c r="A3799" i="9"/>
  <c r="A3798" i="9"/>
  <c r="A3797" i="9"/>
  <c r="A3796" i="9"/>
  <c r="A3795" i="9"/>
  <c r="A3794" i="9"/>
  <c r="A3793" i="9"/>
  <c r="A3792" i="9"/>
  <c r="A3791" i="9"/>
  <c r="A3790" i="9"/>
  <c r="A3789" i="9"/>
  <c r="A3788" i="9"/>
  <c r="A3787" i="9"/>
  <c r="A3786" i="9"/>
  <c r="A3785" i="9"/>
  <c r="A3784" i="9"/>
  <c r="A3783" i="9"/>
  <c r="A3782" i="9"/>
  <c r="A3781" i="9"/>
  <c r="A3780" i="9"/>
  <c r="A3779" i="9"/>
  <c r="A3778" i="9"/>
  <c r="A3777" i="9"/>
  <c r="A3776" i="9"/>
  <c r="A3775" i="9"/>
  <c r="A3774" i="9"/>
  <c r="A3773" i="9"/>
  <c r="A3772" i="9"/>
  <c r="A3771" i="9"/>
  <c r="A3770" i="9"/>
  <c r="A3769" i="9"/>
  <c r="A3768" i="9"/>
  <c r="A3767" i="9"/>
  <c r="A3766" i="9"/>
  <c r="A3765" i="9"/>
  <c r="A3764" i="9"/>
  <c r="A3763" i="9"/>
  <c r="A3762" i="9"/>
  <c r="A3761" i="9"/>
  <c r="A3760" i="9"/>
  <c r="A3759" i="9"/>
  <c r="A3758" i="9"/>
  <c r="A3757" i="9"/>
  <c r="A3756" i="9"/>
  <c r="A3755" i="9"/>
  <c r="A3754" i="9"/>
  <c r="A3753" i="9"/>
  <c r="A3752" i="9"/>
  <c r="A3751" i="9"/>
  <c r="A3750" i="9"/>
  <c r="A3749" i="9"/>
  <c r="A3748" i="9"/>
  <c r="A3747" i="9"/>
  <c r="A3746" i="9"/>
  <c r="A3745" i="9"/>
  <c r="A3744" i="9"/>
  <c r="A3743" i="9"/>
  <c r="A3742" i="9"/>
  <c r="A3741" i="9"/>
  <c r="A3740" i="9"/>
  <c r="A3739" i="9"/>
  <c r="A3738" i="9"/>
  <c r="A3737" i="9"/>
  <c r="A3736" i="9"/>
  <c r="A3735" i="9"/>
  <c r="A3734" i="9"/>
  <c r="A3733" i="9"/>
  <c r="A3732" i="9"/>
  <c r="A3731" i="9"/>
  <c r="A3730" i="9"/>
  <c r="A3729" i="9"/>
  <c r="A3728" i="9"/>
  <c r="A3727" i="9"/>
  <c r="A3726" i="9"/>
  <c r="A3725" i="9"/>
  <c r="A3724" i="9"/>
  <c r="A3723" i="9"/>
  <c r="A3722" i="9"/>
  <c r="A3721" i="9"/>
  <c r="A3720" i="9"/>
  <c r="A3719" i="9"/>
  <c r="A3718" i="9"/>
  <c r="A3717" i="9"/>
  <c r="A3716" i="9"/>
  <c r="A3715" i="9"/>
  <c r="A3714" i="9"/>
  <c r="A3713" i="9"/>
  <c r="A3712" i="9"/>
  <c r="A3711" i="9"/>
  <c r="A3710" i="9"/>
  <c r="A3709" i="9"/>
  <c r="A3708" i="9"/>
  <c r="A3707" i="9"/>
  <c r="A3706" i="9"/>
  <c r="A3705" i="9"/>
  <c r="A3704" i="9"/>
  <c r="A3703" i="9"/>
  <c r="A3702" i="9"/>
  <c r="A3701" i="9"/>
  <c r="A3700" i="9"/>
  <c r="A3699" i="9"/>
  <c r="A3698" i="9"/>
  <c r="A3697" i="9"/>
  <c r="A3696" i="9"/>
  <c r="A3695" i="9"/>
  <c r="A3694" i="9"/>
  <c r="A3693" i="9"/>
  <c r="A3692" i="9"/>
  <c r="A3691" i="9"/>
  <c r="A3690" i="9"/>
  <c r="A3689" i="9"/>
  <c r="A3688" i="9"/>
  <c r="A3687" i="9"/>
  <c r="A3686" i="9"/>
  <c r="A3685" i="9"/>
  <c r="A3684" i="9"/>
  <c r="A3683" i="9"/>
  <c r="A3682" i="9"/>
  <c r="A3681" i="9"/>
  <c r="A3680" i="9"/>
  <c r="A3679" i="9"/>
  <c r="A3678" i="9"/>
  <c r="A3677" i="9"/>
  <c r="A3676" i="9"/>
  <c r="A3675" i="9"/>
  <c r="A3674" i="9"/>
  <c r="A3673" i="9"/>
  <c r="A3672" i="9"/>
  <c r="A3671" i="9"/>
  <c r="A3670" i="9"/>
  <c r="A3669" i="9"/>
  <c r="A3668" i="9"/>
  <c r="A3667" i="9"/>
  <c r="A3666" i="9"/>
  <c r="A3665" i="9"/>
  <c r="A3664" i="9"/>
  <c r="A3663" i="9"/>
  <c r="A3662" i="9"/>
  <c r="A3661" i="9"/>
  <c r="A3660" i="9"/>
  <c r="A3659" i="9"/>
  <c r="A3658" i="9"/>
  <c r="A3657" i="9"/>
  <c r="A3656" i="9"/>
  <c r="A3655" i="9"/>
  <c r="A3654" i="9"/>
  <c r="A3653" i="9"/>
  <c r="A3652" i="9"/>
  <c r="A3651" i="9"/>
  <c r="A3650" i="9"/>
  <c r="A3649" i="9"/>
  <c r="A3648" i="9"/>
  <c r="A3647" i="9"/>
  <c r="A3646" i="9"/>
  <c r="A3645" i="9"/>
  <c r="A3644" i="9"/>
  <c r="A3643" i="9"/>
  <c r="A3642" i="9"/>
  <c r="A3641" i="9"/>
  <c r="A3640" i="9"/>
  <c r="A3639" i="9"/>
  <c r="A3638" i="9"/>
  <c r="A3637" i="9"/>
  <c r="A3636" i="9"/>
  <c r="A3635" i="9"/>
  <c r="A3634" i="9"/>
  <c r="A3633" i="9"/>
  <c r="A3632" i="9"/>
  <c r="A3631" i="9"/>
  <c r="A3630" i="9"/>
  <c r="A3629" i="9"/>
  <c r="A3628" i="9"/>
  <c r="A3627" i="9"/>
  <c r="A3626" i="9"/>
  <c r="A3625" i="9"/>
  <c r="A3624" i="9"/>
  <c r="A3623" i="9"/>
  <c r="A3622" i="9"/>
  <c r="A3621" i="9"/>
  <c r="A3620" i="9"/>
  <c r="A3619" i="9"/>
  <c r="A3618" i="9"/>
  <c r="A3617" i="9"/>
  <c r="A3616" i="9"/>
  <c r="A3615" i="9"/>
  <c r="A3614" i="9"/>
  <c r="A3613" i="9"/>
  <c r="A3612" i="9"/>
  <c r="A3611" i="9"/>
  <c r="A3610" i="9"/>
  <c r="A3609" i="9"/>
  <c r="A3608" i="9"/>
  <c r="A3607" i="9"/>
  <c r="A3606" i="9"/>
  <c r="A3605" i="9"/>
  <c r="A3604" i="9"/>
  <c r="A3603" i="9"/>
  <c r="A3602" i="9"/>
  <c r="A3601" i="9"/>
  <c r="A3600" i="9"/>
  <c r="A3599" i="9"/>
  <c r="A3598" i="9"/>
  <c r="A3597" i="9"/>
  <c r="A3596" i="9"/>
  <c r="A3595" i="9"/>
  <c r="A3594" i="9"/>
  <c r="A3593" i="9"/>
  <c r="A3592" i="9"/>
  <c r="A3591" i="9"/>
  <c r="A3590" i="9"/>
  <c r="A3589" i="9"/>
  <c r="A3588" i="9"/>
  <c r="A3587" i="9"/>
  <c r="A3586" i="9"/>
  <c r="A3585" i="9"/>
  <c r="A3584" i="9"/>
  <c r="A3583" i="9"/>
  <c r="A3582" i="9"/>
  <c r="A3581" i="9"/>
  <c r="A3580" i="9"/>
  <c r="A3579" i="9"/>
  <c r="A3578" i="9"/>
  <c r="A3577" i="9"/>
  <c r="A3576" i="9"/>
  <c r="A3575" i="9"/>
  <c r="A3574" i="9"/>
  <c r="A3573" i="9"/>
  <c r="A3572" i="9"/>
  <c r="A3571" i="9"/>
  <c r="A3570" i="9"/>
  <c r="A3569" i="9"/>
  <c r="A3568" i="9"/>
  <c r="A3567" i="9"/>
  <c r="A3566" i="9"/>
  <c r="A3565" i="9"/>
  <c r="A3564" i="9"/>
  <c r="A3563" i="9"/>
  <c r="A3562" i="9"/>
  <c r="A3561" i="9"/>
  <c r="A3560" i="9"/>
  <c r="A3559" i="9"/>
  <c r="A3558" i="9"/>
  <c r="A3557" i="9"/>
  <c r="A3556" i="9"/>
  <c r="A3555" i="9"/>
  <c r="A3554" i="9"/>
  <c r="A3553" i="9"/>
  <c r="A3552" i="9"/>
  <c r="A3551" i="9"/>
  <c r="A3550" i="9"/>
  <c r="A3549" i="9"/>
  <c r="A3548" i="9"/>
  <c r="A3547" i="9"/>
  <c r="A3546" i="9"/>
  <c r="A3545" i="9"/>
  <c r="A3544" i="9"/>
  <c r="A3543" i="9"/>
  <c r="A3542" i="9"/>
  <c r="A3541" i="9"/>
  <c r="A3540" i="9"/>
  <c r="A3539" i="9"/>
  <c r="A3538" i="9"/>
  <c r="A3537" i="9"/>
  <c r="A3536" i="9"/>
  <c r="A3535" i="9"/>
  <c r="A3534" i="9"/>
  <c r="A3533" i="9"/>
  <c r="A3532" i="9"/>
  <c r="A3531" i="9"/>
  <c r="A3530" i="9"/>
  <c r="A3529" i="9"/>
  <c r="A3528" i="9"/>
  <c r="A3527" i="9"/>
  <c r="A3526" i="9"/>
  <c r="A3525" i="9"/>
  <c r="A3524" i="9"/>
  <c r="A3523" i="9"/>
  <c r="A3522" i="9"/>
  <c r="A3521" i="9"/>
  <c r="A3520" i="9"/>
  <c r="A3519" i="9"/>
  <c r="A3518" i="9"/>
  <c r="A3517" i="9"/>
  <c r="A3516" i="9"/>
  <c r="A3515" i="9"/>
  <c r="A3514" i="9"/>
  <c r="A3513" i="9"/>
  <c r="A3512" i="9"/>
  <c r="A3511" i="9"/>
  <c r="A3510" i="9"/>
  <c r="A3509" i="9"/>
  <c r="A3508" i="9"/>
  <c r="A3507" i="9"/>
  <c r="A3506" i="9"/>
  <c r="A3505" i="9"/>
  <c r="A3504" i="9"/>
  <c r="A3503" i="9"/>
  <c r="A3502" i="9"/>
  <c r="A3501" i="9"/>
  <c r="A3500" i="9"/>
  <c r="A3499" i="9"/>
  <c r="A3498" i="9"/>
  <c r="A3497" i="9"/>
  <c r="A3496" i="9"/>
  <c r="A3495" i="9"/>
  <c r="A3494" i="9"/>
  <c r="A3493" i="9"/>
  <c r="A3492" i="9"/>
  <c r="A3491" i="9"/>
  <c r="A3490" i="9"/>
  <c r="A3489" i="9"/>
  <c r="A3488" i="9"/>
  <c r="A3487" i="9"/>
  <c r="A3486" i="9"/>
  <c r="A3485" i="9"/>
  <c r="A3484" i="9"/>
  <c r="A3483" i="9"/>
  <c r="A3482" i="9"/>
  <c r="A3481" i="9"/>
  <c r="A3480" i="9"/>
  <c r="A3479" i="9"/>
  <c r="A3478" i="9"/>
  <c r="A3477" i="9"/>
  <c r="A3476" i="9"/>
  <c r="A3475" i="9"/>
  <c r="A3474" i="9"/>
  <c r="A3473" i="9"/>
  <c r="A3472" i="9"/>
  <c r="A3471" i="9"/>
  <c r="A3470" i="9"/>
  <c r="A3469" i="9"/>
  <c r="A3468" i="9"/>
  <c r="A3467" i="9"/>
  <c r="A3466" i="9"/>
  <c r="A3465" i="9"/>
  <c r="A3464" i="9"/>
  <c r="A3463" i="9"/>
  <c r="A3462" i="9"/>
  <c r="A3461" i="9"/>
  <c r="A3460" i="9"/>
  <c r="A3459" i="9"/>
  <c r="A3458" i="9"/>
  <c r="A3457" i="9"/>
  <c r="A3456" i="9"/>
  <c r="A3455" i="9"/>
  <c r="A3454" i="9"/>
  <c r="A3453" i="9"/>
  <c r="A3452" i="9"/>
  <c r="A3451" i="9"/>
  <c r="A3450" i="9"/>
  <c r="A3449" i="9"/>
  <c r="A3448" i="9"/>
  <c r="A3447" i="9"/>
  <c r="A3446" i="9"/>
  <c r="A3445" i="9"/>
  <c r="A3444" i="9"/>
  <c r="A3443" i="9"/>
  <c r="A3442" i="9"/>
  <c r="A3441" i="9"/>
  <c r="A3440" i="9"/>
  <c r="A3439" i="9"/>
  <c r="A3438" i="9"/>
  <c r="A3437" i="9"/>
  <c r="A3436" i="9"/>
  <c r="A3435" i="9"/>
  <c r="A3434" i="9"/>
  <c r="A3433" i="9"/>
  <c r="A3432" i="9"/>
  <c r="A3431" i="9"/>
  <c r="A3430" i="9"/>
  <c r="A3429" i="9"/>
  <c r="A3428" i="9"/>
  <c r="A3427" i="9"/>
  <c r="A3426" i="9"/>
  <c r="A3425" i="9"/>
  <c r="A3424" i="9"/>
  <c r="A3423" i="9"/>
  <c r="A3422" i="9"/>
  <c r="A3421" i="9"/>
  <c r="A3420" i="9"/>
  <c r="A3419" i="9"/>
  <c r="A3418" i="9"/>
  <c r="A3417" i="9"/>
  <c r="A3416" i="9"/>
  <c r="A3415" i="9"/>
  <c r="A3414" i="9"/>
  <c r="A3413" i="9"/>
  <c r="A3412" i="9"/>
  <c r="A3411" i="9"/>
  <c r="A3410" i="9"/>
  <c r="A3409" i="9"/>
  <c r="A3408" i="9"/>
  <c r="A3407" i="9"/>
  <c r="A3406" i="9"/>
  <c r="A3405" i="9"/>
  <c r="A3404" i="9"/>
  <c r="A3403" i="9"/>
  <c r="A3402" i="9"/>
  <c r="A3401" i="9"/>
  <c r="A3400" i="9"/>
  <c r="A3399" i="9"/>
  <c r="A3398" i="9"/>
  <c r="A3397" i="9"/>
  <c r="A3396" i="9"/>
  <c r="A3395" i="9"/>
  <c r="A3394" i="9"/>
  <c r="A3393" i="9"/>
  <c r="A3392" i="9"/>
  <c r="A3391" i="9"/>
  <c r="A3390" i="9"/>
  <c r="A3389" i="9"/>
  <c r="A3388" i="9"/>
  <c r="A3387" i="9"/>
  <c r="A3386" i="9"/>
  <c r="A3385" i="9"/>
  <c r="A3384" i="9"/>
  <c r="A3383" i="9"/>
  <c r="A3382" i="9"/>
  <c r="A3381" i="9"/>
  <c r="A3380" i="9"/>
  <c r="A3379" i="9"/>
  <c r="A3378" i="9"/>
  <c r="A3377" i="9"/>
  <c r="A3376" i="9"/>
  <c r="A3375" i="9"/>
  <c r="A3374" i="9"/>
  <c r="A3373" i="9"/>
  <c r="A3372" i="9"/>
  <c r="A3371" i="9"/>
  <c r="A3370" i="9"/>
  <c r="A3369" i="9"/>
  <c r="A3368" i="9"/>
  <c r="A3367" i="9"/>
  <c r="A3366" i="9"/>
  <c r="A3365" i="9"/>
  <c r="A3364" i="9"/>
  <c r="A3363" i="9"/>
  <c r="A3362" i="9"/>
  <c r="A3361" i="9"/>
  <c r="A3360" i="9"/>
  <c r="A3359" i="9"/>
  <c r="A3358" i="9"/>
  <c r="A3357" i="9"/>
  <c r="A3356" i="9"/>
  <c r="A3355" i="9"/>
  <c r="A3354" i="9"/>
  <c r="A3353" i="9"/>
  <c r="A3352" i="9"/>
  <c r="A3351" i="9"/>
  <c r="A3350" i="9"/>
  <c r="A3349" i="9"/>
  <c r="A3348" i="9"/>
  <c r="A3347" i="9"/>
  <c r="A3346" i="9"/>
  <c r="A3345" i="9"/>
  <c r="A3344" i="9"/>
  <c r="A3343" i="9"/>
  <c r="A3342" i="9"/>
  <c r="A3341" i="9"/>
  <c r="A3340" i="9"/>
  <c r="A3339" i="9"/>
  <c r="A3338" i="9"/>
  <c r="A3337" i="9"/>
  <c r="A3336" i="9"/>
  <c r="A3335" i="9"/>
  <c r="A3334" i="9"/>
  <c r="A3333" i="9"/>
  <c r="A3332" i="9"/>
  <c r="A3331" i="9"/>
  <c r="A3330" i="9"/>
  <c r="A3329" i="9"/>
  <c r="A3328" i="9"/>
  <c r="A3327" i="9"/>
  <c r="A3326" i="9"/>
  <c r="A3325" i="9"/>
  <c r="A3324" i="9"/>
  <c r="A3323" i="9"/>
  <c r="A3322" i="9"/>
  <c r="A3321" i="9"/>
  <c r="A3320" i="9"/>
  <c r="A3319" i="9"/>
  <c r="A3318" i="9"/>
  <c r="A3317" i="9"/>
  <c r="A3316" i="9"/>
  <c r="A3315" i="9"/>
  <c r="A3314" i="9"/>
  <c r="A3313" i="9"/>
  <c r="A3312" i="9"/>
  <c r="A3311" i="9"/>
  <c r="A3310" i="9"/>
  <c r="A3309" i="9"/>
  <c r="A3308" i="9"/>
  <c r="A3307" i="9"/>
  <c r="A3306" i="9"/>
  <c r="A3305" i="9"/>
  <c r="A3304" i="9"/>
  <c r="A3303" i="9"/>
  <c r="A3302" i="9"/>
  <c r="A3301" i="9"/>
  <c r="A3300" i="9"/>
  <c r="A3299" i="9"/>
  <c r="A3298" i="9"/>
  <c r="A3297" i="9"/>
  <c r="A3296" i="9"/>
  <c r="A3295" i="9"/>
  <c r="A3294" i="9"/>
  <c r="A3293" i="9"/>
  <c r="A3292" i="9"/>
  <c r="A3291" i="9"/>
  <c r="A3290" i="9"/>
  <c r="A3289" i="9"/>
  <c r="A3288" i="9"/>
  <c r="A3287" i="9"/>
  <c r="A3286" i="9"/>
  <c r="A3285" i="9"/>
  <c r="A3284" i="9"/>
  <c r="A3283" i="9"/>
  <c r="A3282" i="9"/>
  <c r="A3281" i="9"/>
  <c r="A3280" i="9"/>
  <c r="A3279" i="9"/>
  <c r="A3278" i="9"/>
  <c r="A3277" i="9"/>
  <c r="A3276" i="9"/>
  <c r="A3275" i="9"/>
  <c r="A3274" i="9"/>
  <c r="A3273" i="9"/>
  <c r="A3272" i="9"/>
  <c r="A3271" i="9"/>
  <c r="A3270" i="9"/>
  <c r="A3269" i="9"/>
  <c r="A3268" i="9"/>
  <c r="A3267" i="9"/>
  <c r="A3266" i="9"/>
  <c r="A3265" i="9"/>
  <c r="A3264" i="9"/>
  <c r="A3263" i="9"/>
  <c r="A3262" i="9"/>
  <c r="A3261" i="9"/>
  <c r="A3260" i="9"/>
  <c r="A3259" i="9"/>
  <c r="A3258" i="9"/>
  <c r="A3257" i="9"/>
  <c r="A3256" i="9"/>
  <c r="A3255" i="9"/>
  <c r="A3254" i="9"/>
  <c r="A3253" i="9"/>
  <c r="A3252" i="9"/>
  <c r="A3251" i="9"/>
  <c r="A3250" i="9"/>
  <c r="A3249" i="9"/>
  <c r="A3248" i="9"/>
  <c r="A3247" i="9"/>
  <c r="A3246" i="9"/>
  <c r="A3245" i="9"/>
  <c r="A3244" i="9"/>
  <c r="A3243" i="9"/>
  <c r="A3242" i="9"/>
  <c r="A3241" i="9"/>
  <c r="A3240" i="9"/>
  <c r="A3239" i="9"/>
  <c r="A3238" i="9"/>
  <c r="A3237" i="9"/>
  <c r="A3236" i="9"/>
  <c r="A3235" i="9"/>
  <c r="A3234" i="9"/>
  <c r="A3233" i="9"/>
  <c r="A3232" i="9"/>
  <c r="A3231" i="9"/>
  <c r="A3230" i="9"/>
  <c r="A3229" i="9"/>
  <c r="A3228" i="9"/>
  <c r="A3227" i="9"/>
  <c r="A3226" i="9"/>
  <c r="A3225" i="9"/>
  <c r="A3224" i="9"/>
  <c r="A3223" i="9"/>
  <c r="A3222" i="9"/>
  <c r="A3221" i="9"/>
  <c r="A3220" i="9"/>
  <c r="A3219" i="9"/>
  <c r="A3218" i="9"/>
  <c r="A3217" i="9"/>
  <c r="A3216" i="9"/>
  <c r="A3215" i="9"/>
  <c r="A3214" i="9"/>
  <c r="A3213" i="9"/>
  <c r="A3212" i="9"/>
  <c r="A3211" i="9"/>
  <c r="A3210" i="9"/>
  <c r="A3209" i="9"/>
  <c r="A3208" i="9"/>
  <c r="A3207" i="9"/>
  <c r="A3206" i="9"/>
  <c r="A3205" i="9"/>
  <c r="A3204" i="9"/>
  <c r="A3203" i="9"/>
  <c r="A3202" i="9"/>
  <c r="A3201" i="9"/>
  <c r="A3200" i="9"/>
  <c r="A3199" i="9"/>
  <c r="A3198" i="9"/>
  <c r="A3197" i="9"/>
  <c r="A3196" i="9"/>
  <c r="A3195" i="9"/>
  <c r="A3194" i="9"/>
  <c r="A3193" i="9"/>
  <c r="A3192" i="9"/>
  <c r="A3191" i="9"/>
  <c r="A3190" i="9"/>
  <c r="A3189" i="9"/>
  <c r="A3188" i="9"/>
  <c r="A3187" i="9"/>
  <c r="A3186" i="9"/>
  <c r="A3185" i="9"/>
  <c r="A3184" i="9"/>
  <c r="A3183" i="9"/>
  <c r="A3182" i="9"/>
  <c r="A3181" i="9"/>
  <c r="A3180" i="9"/>
  <c r="A3179" i="9"/>
  <c r="A3178" i="9"/>
  <c r="A3177" i="9"/>
  <c r="A3176" i="9"/>
  <c r="A3175" i="9"/>
  <c r="A3174" i="9"/>
  <c r="A3173" i="9"/>
  <c r="A3172" i="9"/>
  <c r="A3171" i="9"/>
  <c r="A3170" i="9"/>
  <c r="A3169" i="9"/>
  <c r="A3168" i="9"/>
  <c r="A3167" i="9"/>
  <c r="A3166" i="9"/>
  <c r="A3165" i="9"/>
  <c r="A3164" i="9"/>
  <c r="A3163" i="9"/>
  <c r="A3162" i="9"/>
  <c r="A3161" i="9"/>
  <c r="A3160" i="9"/>
  <c r="A3159" i="9"/>
  <c r="A3158" i="9"/>
  <c r="A3157" i="9"/>
  <c r="A3156" i="9"/>
  <c r="A3155" i="9"/>
  <c r="A3154" i="9"/>
  <c r="A3153" i="9"/>
  <c r="A3152" i="9"/>
  <c r="A3151" i="9"/>
  <c r="A3150" i="9"/>
  <c r="A3149" i="9"/>
  <c r="A3148" i="9"/>
  <c r="A3147" i="9"/>
  <c r="A3146" i="9"/>
  <c r="A3145" i="9"/>
  <c r="A3144" i="9"/>
  <c r="A3143" i="9"/>
  <c r="A3142" i="9"/>
  <c r="A3141" i="9"/>
  <c r="A3140" i="9"/>
  <c r="A3139" i="9"/>
  <c r="A3138" i="9"/>
  <c r="A3137" i="9"/>
  <c r="A3136" i="9"/>
  <c r="A3135" i="9"/>
  <c r="A3134" i="9"/>
  <c r="A3133" i="9"/>
  <c r="A3132" i="9"/>
  <c r="A3131" i="9"/>
  <c r="A3130" i="9"/>
  <c r="A3129" i="9"/>
  <c r="A3128" i="9"/>
  <c r="A3127" i="9"/>
  <c r="A3126" i="9"/>
  <c r="A3125" i="9"/>
  <c r="A3124" i="9"/>
  <c r="A3123" i="9"/>
  <c r="A3122" i="9"/>
  <c r="A3121" i="9"/>
  <c r="A3120" i="9"/>
  <c r="A3119" i="9"/>
  <c r="A3118" i="9"/>
  <c r="A3117" i="9"/>
  <c r="A3116" i="9"/>
  <c r="A3115" i="9"/>
  <c r="A3114" i="9"/>
  <c r="A3113" i="9"/>
  <c r="A3112" i="9"/>
  <c r="A3111" i="9"/>
  <c r="A3110" i="9"/>
  <c r="A3109" i="9"/>
  <c r="A3108" i="9"/>
  <c r="A3107" i="9"/>
  <c r="A3106" i="9"/>
  <c r="A3105" i="9"/>
  <c r="A3104" i="9"/>
  <c r="A3103" i="9"/>
  <c r="A3102" i="9"/>
  <c r="A3101" i="9"/>
  <c r="A3100" i="9"/>
  <c r="A3099" i="9"/>
  <c r="A3098" i="9"/>
  <c r="A3097" i="9"/>
  <c r="A3096" i="9"/>
  <c r="A3095" i="9"/>
  <c r="A3094" i="9"/>
  <c r="A3093" i="9"/>
  <c r="A3092" i="9"/>
  <c r="A3091" i="9"/>
  <c r="A3090" i="9"/>
  <c r="A3089" i="9"/>
  <c r="A3088" i="9"/>
  <c r="A3087" i="9"/>
  <c r="A3086" i="9"/>
  <c r="A3085" i="9"/>
  <c r="A3084" i="9"/>
  <c r="A3083" i="9"/>
  <c r="A3082" i="9"/>
  <c r="A3081" i="9"/>
  <c r="A3080" i="9"/>
  <c r="A3079" i="9"/>
  <c r="A3078" i="9"/>
  <c r="A3077" i="9"/>
  <c r="A3076" i="9"/>
  <c r="A3075" i="9"/>
  <c r="A3074" i="9"/>
  <c r="A3073" i="9"/>
  <c r="A3072" i="9"/>
  <c r="A3071" i="9"/>
  <c r="A3070" i="9"/>
  <c r="A3069" i="9"/>
  <c r="A3068" i="9"/>
  <c r="A3067" i="9"/>
  <c r="A3066" i="9"/>
  <c r="A3065" i="9"/>
  <c r="A3064" i="9"/>
  <c r="A3063" i="9"/>
  <c r="A3062" i="9"/>
  <c r="A3061" i="9"/>
  <c r="A3060" i="9"/>
  <c r="A3059" i="9"/>
  <c r="A3058" i="9"/>
  <c r="A3057" i="9"/>
  <c r="A3056" i="9"/>
  <c r="A3055" i="9"/>
  <c r="A3054" i="9"/>
  <c r="A3053" i="9"/>
  <c r="A3052" i="9"/>
  <c r="A3051" i="9"/>
  <c r="A3050" i="9"/>
  <c r="A3049" i="9"/>
  <c r="A3048" i="9"/>
  <c r="A3047" i="9"/>
  <c r="A3046" i="9"/>
  <c r="A3045" i="9"/>
  <c r="A3044" i="9"/>
  <c r="A3043" i="9"/>
  <c r="A3042" i="9"/>
  <c r="A3041" i="9"/>
  <c r="A3040" i="9"/>
  <c r="A3039" i="9"/>
  <c r="A3038" i="9"/>
  <c r="A3037" i="9"/>
  <c r="A3036" i="9"/>
  <c r="A3035" i="9"/>
  <c r="A3034" i="9"/>
  <c r="A3033" i="9"/>
  <c r="A3032" i="9"/>
  <c r="A3031" i="9"/>
  <c r="A3030" i="9"/>
  <c r="A3029" i="9"/>
  <c r="A3028" i="9"/>
  <c r="A3027" i="9"/>
  <c r="A3026" i="9"/>
  <c r="A3025" i="9"/>
  <c r="A3024" i="9"/>
  <c r="A3023" i="9"/>
  <c r="A3022" i="9"/>
  <c r="A3021" i="9"/>
  <c r="A3020" i="9"/>
  <c r="A3019" i="9"/>
  <c r="A3018" i="9"/>
  <c r="A3017" i="9"/>
  <c r="A3016" i="9"/>
  <c r="A3015" i="9"/>
  <c r="A3014" i="9"/>
  <c r="A3013" i="9"/>
  <c r="A3012" i="9"/>
  <c r="A3011" i="9"/>
  <c r="A3010" i="9"/>
  <c r="A3009" i="9"/>
  <c r="A3008" i="9"/>
  <c r="A3007" i="9"/>
  <c r="A3006" i="9"/>
  <c r="A3005" i="9"/>
  <c r="A3004" i="9"/>
  <c r="A3003" i="9"/>
  <c r="A3002" i="9"/>
  <c r="A3001" i="9"/>
  <c r="A3000" i="9"/>
  <c r="A2999" i="9"/>
  <c r="A2998" i="9"/>
  <c r="A2997" i="9"/>
  <c r="A2996" i="9"/>
  <c r="A2995" i="9"/>
  <c r="A2994" i="9"/>
  <c r="A2993" i="9"/>
  <c r="A2992" i="9"/>
  <c r="A2991" i="9"/>
  <c r="A2990" i="9"/>
  <c r="A2989" i="9"/>
  <c r="A2988" i="9"/>
  <c r="A2987" i="9"/>
  <c r="A2986" i="9"/>
  <c r="A2985" i="9"/>
  <c r="A2984" i="9"/>
  <c r="A2983" i="9"/>
  <c r="A2982" i="9"/>
  <c r="A2981" i="9"/>
  <c r="A2980" i="9"/>
  <c r="A2979" i="9"/>
  <c r="A2978" i="9"/>
  <c r="A2977" i="9"/>
  <c r="A2976" i="9"/>
  <c r="A2975" i="9"/>
  <c r="A2974" i="9"/>
  <c r="A2973" i="9"/>
  <c r="A2972" i="9"/>
  <c r="A2971" i="9"/>
  <c r="A2970" i="9"/>
  <c r="A2969" i="9"/>
  <c r="A2968" i="9"/>
  <c r="A2967" i="9"/>
  <c r="A2966" i="9"/>
  <c r="A2965" i="9"/>
  <c r="A2964" i="9"/>
  <c r="A2963" i="9"/>
  <c r="A2962" i="9"/>
  <c r="A2961" i="9"/>
  <c r="A2960" i="9"/>
  <c r="A2959" i="9"/>
  <c r="A2958" i="9"/>
  <c r="A2957" i="9"/>
  <c r="A2956" i="9"/>
  <c r="A2955" i="9"/>
  <c r="A2954" i="9"/>
  <c r="A2953" i="9"/>
  <c r="A2952" i="9"/>
  <c r="A2951" i="9"/>
  <c r="A2950" i="9"/>
  <c r="A2949" i="9"/>
  <c r="A2948" i="9"/>
  <c r="A2947" i="9"/>
  <c r="A2946" i="9"/>
  <c r="A2945" i="9"/>
  <c r="A2944" i="9"/>
  <c r="A2943" i="9"/>
  <c r="A2942" i="9"/>
  <c r="A2941" i="9"/>
  <c r="A2940" i="9"/>
  <c r="A2939" i="9"/>
  <c r="A2938" i="9"/>
  <c r="A2937" i="9"/>
  <c r="A2936" i="9"/>
  <c r="A2935" i="9"/>
  <c r="A2934" i="9"/>
  <c r="A2933" i="9"/>
  <c r="A2932" i="9"/>
  <c r="A2931" i="9"/>
  <c r="A2930" i="9"/>
  <c r="A2929" i="9"/>
  <c r="A2928" i="9"/>
  <c r="A2927" i="9"/>
  <c r="A2926" i="9"/>
  <c r="A2925" i="9"/>
  <c r="A2924" i="9"/>
  <c r="A2923" i="9"/>
  <c r="A2922" i="9"/>
  <c r="A2921" i="9"/>
  <c r="A2920" i="9"/>
  <c r="A2919" i="9"/>
  <c r="A2918" i="9"/>
  <c r="A2917" i="9"/>
  <c r="A2916" i="9"/>
  <c r="A2915" i="9"/>
  <c r="A2914" i="9"/>
  <c r="A2913" i="9"/>
  <c r="A2912" i="9"/>
  <c r="A2911" i="9"/>
  <c r="A2910" i="9"/>
  <c r="A2909" i="9"/>
  <c r="A2908" i="9"/>
  <c r="A2907" i="9"/>
  <c r="A2906" i="9"/>
  <c r="A2905" i="9"/>
  <c r="A2904" i="9"/>
  <c r="A2903" i="9"/>
  <c r="A2902" i="9"/>
  <c r="A2901" i="9"/>
  <c r="A2900" i="9"/>
  <c r="A2899" i="9"/>
  <c r="A2898" i="9"/>
  <c r="A2897" i="9"/>
  <c r="A2896" i="9"/>
  <c r="A2895" i="9"/>
  <c r="A2894" i="9"/>
  <c r="A2893" i="9"/>
  <c r="A2892" i="9"/>
  <c r="A2891" i="9"/>
  <c r="A2890" i="9"/>
  <c r="A2889" i="9"/>
  <c r="A2888" i="9"/>
  <c r="A2887" i="9"/>
  <c r="A2886" i="9"/>
  <c r="A2885" i="9"/>
  <c r="A2884" i="9"/>
  <c r="A2883" i="9"/>
  <c r="A2882" i="9"/>
  <c r="A2881" i="9"/>
  <c r="A2880" i="9"/>
  <c r="A2879" i="9"/>
  <c r="A2878" i="9"/>
  <c r="A2877" i="9"/>
  <c r="A2876" i="9"/>
  <c r="A2875" i="9"/>
  <c r="A2874" i="9"/>
  <c r="A2873" i="9"/>
  <c r="A2872" i="9"/>
  <c r="A2871" i="9"/>
  <c r="A2870" i="9"/>
  <c r="A2869" i="9"/>
  <c r="A2868" i="9"/>
  <c r="A2867" i="9"/>
  <c r="A2866" i="9"/>
  <c r="A2865" i="9"/>
  <c r="A2864" i="9"/>
  <c r="A2863" i="9"/>
  <c r="A2862" i="9"/>
  <c r="A2861" i="9"/>
  <c r="A2860" i="9"/>
  <c r="A2859" i="9"/>
  <c r="A2858" i="9"/>
  <c r="A2857" i="9"/>
  <c r="A2856" i="9"/>
  <c r="A2855" i="9"/>
  <c r="A2854" i="9"/>
  <c r="A2853" i="9"/>
  <c r="A2852" i="9"/>
  <c r="A2851" i="9"/>
  <c r="A2850" i="9"/>
  <c r="A2849" i="9"/>
  <c r="A2848" i="9"/>
  <c r="A2847" i="9"/>
  <c r="A2846" i="9"/>
  <c r="A2845" i="9"/>
  <c r="A2844" i="9"/>
  <c r="A2843" i="9"/>
  <c r="A2842" i="9"/>
  <c r="A2841" i="9"/>
  <c r="A2840" i="9"/>
  <c r="A2839" i="9"/>
  <c r="A2838" i="9"/>
  <c r="A2837" i="9"/>
  <c r="A2836" i="9"/>
  <c r="A2835" i="9"/>
  <c r="A2834" i="9"/>
  <c r="A2833" i="9"/>
  <c r="A2832" i="9"/>
  <c r="A2831" i="9"/>
  <c r="A2830" i="9"/>
  <c r="A2829" i="9"/>
  <c r="A2828" i="9"/>
  <c r="A2827" i="9"/>
  <c r="A2826" i="9"/>
  <c r="A2825" i="9"/>
  <c r="A2824" i="9"/>
  <c r="A2823" i="9"/>
  <c r="A2822" i="9"/>
  <c r="A2821" i="9"/>
  <c r="A2820" i="9"/>
  <c r="A2819" i="9"/>
  <c r="A2818" i="9"/>
  <c r="A2817" i="9"/>
  <c r="A2816" i="9"/>
  <c r="A2815" i="9"/>
  <c r="A2814" i="9"/>
  <c r="A2813" i="9"/>
  <c r="A2812" i="9"/>
  <c r="A2811" i="9"/>
  <c r="A2810" i="9"/>
  <c r="A2809" i="9"/>
  <c r="A2808" i="9"/>
  <c r="A2807" i="9"/>
  <c r="A2806" i="9"/>
  <c r="A2805" i="9"/>
  <c r="A2804" i="9"/>
  <c r="A2803" i="9"/>
  <c r="A2802" i="9"/>
  <c r="A2801" i="9"/>
  <c r="A2800" i="9"/>
  <c r="A2799" i="9"/>
  <c r="A2798" i="9"/>
  <c r="A2797" i="9"/>
  <c r="A2796" i="9"/>
  <c r="A2795" i="9"/>
  <c r="A2794" i="9"/>
  <c r="A2793" i="9"/>
  <c r="A2792" i="9"/>
  <c r="A2791" i="9"/>
  <c r="A2790" i="9"/>
  <c r="A2789" i="9"/>
  <c r="A2788" i="9"/>
  <c r="A2787" i="9"/>
  <c r="A2786" i="9"/>
  <c r="A2785" i="9"/>
  <c r="A2784" i="9"/>
  <c r="A2783" i="9"/>
  <c r="A2782" i="9"/>
  <c r="A2781" i="9"/>
  <c r="A2780" i="9"/>
  <c r="A2779" i="9"/>
  <c r="A2778" i="9"/>
  <c r="A2777" i="9"/>
  <c r="A2776" i="9"/>
  <c r="A2775" i="9"/>
  <c r="A2774" i="9"/>
  <c r="A2773" i="9"/>
  <c r="A2772" i="9"/>
  <c r="A2771" i="9"/>
  <c r="A2770" i="9"/>
  <c r="A2769" i="9"/>
  <c r="A2768" i="9"/>
  <c r="A2767" i="9"/>
  <c r="A2766" i="9"/>
  <c r="A2765" i="9"/>
  <c r="A2764" i="9"/>
  <c r="A2763" i="9"/>
  <c r="A2762" i="9"/>
  <c r="A2761" i="9"/>
  <c r="A2760" i="9"/>
  <c r="A2759" i="9"/>
  <c r="A2758" i="9"/>
  <c r="A2757" i="9"/>
  <c r="A2756" i="9"/>
  <c r="A2755" i="9"/>
  <c r="A2754" i="9"/>
  <c r="A2753" i="9"/>
  <c r="A2752" i="9"/>
  <c r="A2751" i="9"/>
  <c r="A2750" i="9"/>
  <c r="A2749" i="9"/>
  <c r="A2748" i="9"/>
  <c r="A2747" i="9"/>
  <c r="A2746" i="9"/>
  <c r="A2745" i="9"/>
  <c r="A2744" i="9"/>
  <c r="A2743" i="9"/>
  <c r="A2742" i="9"/>
  <c r="A2741" i="9"/>
  <c r="A2740" i="9"/>
  <c r="A2739" i="9"/>
  <c r="A2738" i="9"/>
  <c r="A2737" i="9"/>
  <c r="A2736" i="9"/>
  <c r="A2735" i="9"/>
  <c r="A2734" i="9"/>
  <c r="A2733" i="9"/>
  <c r="A2732" i="9"/>
  <c r="A2731" i="9"/>
  <c r="A2730" i="9"/>
  <c r="A2729" i="9"/>
  <c r="A2728" i="9"/>
  <c r="A2727" i="9"/>
  <c r="A2726" i="9"/>
  <c r="A2725" i="9"/>
  <c r="A2724" i="9"/>
  <c r="A2723" i="9"/>
  <c r="A2722" i="9"/>
  <c r="A2721" i="9"/>
  <c r="A2720" i="9"/>
  <c r="A2719" i="9"/>
  <c r="A2718" i="9"/>
  <c r="A2717" i="9"/>
  <c r="A2716" i="9"/>
  <c r="A2715" i="9"/>
  <c r="A2714" i="9"/>
  <c r="A2713" i="9"/>
  <c r="A2712" i="9"/>
  <c r="A2711" i="9"/>
  <c r="A2710" i="9"/>
  <c r="A2709" i="9"/>
  <c r="A2708" i="9"/>
  <c r="A2707" i="9"/>
  <c r="A2706" i="9"/>
  <c r="A2705" i="9"/>
  <c r="A2704" i="9"/>
  <c r="A2703" i="9"/>
  <c r="A2702" i="9"/>
  <c r="A2701" i="9"/>
  <c r="A2700" i="9"/>
  <c r="A2699" i="9"/>
  <c r="A2698" i="9"/>
  <c r="A2697" i="9"/>
  <c r="A2696" i="9"/>
  <c r="A2695" i="9"/>
  <c r="A2694" i="9"/>
  <c r="A2693" i="9"/>
  <c r="A2692" i="9"/>
  <c r="A2691" i="9"/>
  <c r="A2690" i="9"/>
  <c r="A2689" i="9"/>
  <c r="A2688" i="9"/>
  <c r="A2687" i="9"/>
  <c r="A2686" i="9"/>
  <c r="A2685" i="9"/>
  <c r="A2684" i="9"/>
  <c r="A2683" i="9"/>
  <c r="A2682" i="9"/>
  <c r="A2681" i="9"/>
  <c r="A2680" i="9"/>
  <c r="A2679" i="9"/>
  <c r="A2678" i="9"/>
  <c r="A2677" i="9"/>
  <c r="A2676" i="9"/>
  <c r="A2675" i="9"/>
  <c r="A2674" i="9"/>
  <c r="A2673" i="9"/>
  <c r="A2672" i="9"/>
  <c r="A2671" i="9"/>
  <c r="A2670" i="9"/>
  <c r="A2669" i="9"/>
  <c r="A2668" i="9"/>
  <c r="A2667" i="9"/>
  <c r="A2666" i="9"/>
  <c r="A2665" i="9"/>
  <c r="A2664" i="9"/>
  <c r="A2663" i="9"/>
  <c r="A2662" i="9"/>
  <c r="A2661" i="9"/>
  <c r="A2660" i="9"/>
  <c r="A2659" i="9"/>
  <c r="A2658" i="9"/>
  <c r="A2657" i="9"/>
  <c r="A2656" i="9"/>
  <c r="A2655" i="9"/>
  <c r="A2654" i="9"/>
  <c r="A2653" i="9"/>
  <c r="A2652" i="9"/>
  <c r="A2651" i="9"/>
  <c r="A2650" i="9"/>
  <c r="A2649" i="9"/>
  <c r="A2648" i="9"/>
  <c r="A2647" i="9"/>
  <c r="A2646" i="9"/>
  <c r="A2645" i="9"/>
  <c r="A2644" i="9"/>
  <c r="A2643" i="9"/>
  <c r="A2642" i="9"/>
  <c r="A2641" i="9"/>
  <c r="A2640" i="9"/>
  <c r="A2639" i="9"/>
  <c r="A2638" i="9"/>
  <c r="A2637" i="9"/>
  <c r="A2636" i="9"/>
  <c r="A2635" i="9"/>
  <c r="A2634" i="9"/>
  <c r="A2633" i="9"/>
  <c r="A2632" i="9"/>
  <c r="A2631" i="9"/>
  <c r="A2630" i="9"/>
  <c r="A2629" i="9"/>
  <c r="A2628" i="9"/>
  <c r="A2627" i="9"/>
  <c r="A2626" i="9"/>
  <c r="A2625" i="9"/>
  <c r="A2624" i="9"/>
  <c r="A2623" i="9"/>
  <c r="A2622" i="9"/>
  <c r="A2621" i="9"/>
  <c r="A2620" i="9"/>
  <c r="A2619" i="9"/>
  <c r="A2618" i="9"/>
  <c r="A2617" i="9"/>
  <c r="A2616" i="9"/>
  <c r="A2615" i="9"/>
  <c r="A2614" i="9"/>
  <c r="A2613" i="9"/>
  <c r="A2612" i="9"/>
  <c r="A2611" i="9"/>
  <c r="A2610" i="9"/>
  <c r="A2609" i="9"/>
  <c r="A2608" i="9"/>
  <c r="A2607" i="9"/>
  <c r="A2606" i="9"/>
  <c r="A2605" i="9"/>
  <c r="A2604" i="9"/>
  <c r="A2603" i="9"/>
  <c r="A2602" i="9"/>
  <c r="A2601" i="9"/>
  <c r="A2600" i="9"/>
  <c r="A2599" i="9"/>
  <c r="A2598" i="9"/>
  <c r="A2597" i="9"/>
  <c r="A2596" i="9"/>
  <c r="A2595" i="9"/>
  <c r="A2594" i="9"/>
  <c r="A2593" i="9"/>
  <c r="A2592" i="9"/>
  <c r="A2591" i="9"/>
  <c r="A2590" i="9"/>
  <c r="A2589" i="9"/>
  <c r="A2588" i="9"/>
  <c r="A2587" i="9"/>
  <c r="A2586" i="9"/>
  <c r="A2585" i="9"/>
  <c r="A2584" i="9"/>
  <c r="A2583" i="9"/>
  <c r="A2582" i="9"/>
  <c r="A2581" i="9"/>
  <c r="A2580" i="9"/>
  <c r="A2579" i="9"/>
  <c r="A2578" i="9"/>
  <c r="A2577" i="9"/>
  <c r="A2576" i="9"/>
  <c r="A2575" i="9"/>
  <c r="A2574" i="9"/>
  <c r="A2573" i="9"/>
  <c r="A2572" i="9"/>
  <c r="A2571" i="9"/>
  <c r="A2570" i="9"/>
  <c r="A2569" i="9"/>
  <c r="A2568" i="9"/>
  <c r="A2567" i="9"/>
  <c r="A2566" i="9"/>
  <c r="A2565" i="9"/>
  <c r="A2564" i="9"/>
  <c r="A2563" i="9"/>
  <c r="A2562" i="9"/>
  <c r="A2561" i="9"/>
  <c r="A2560" i="9"/>
  <c r="A2559" i="9"/>
  <c r="A2558" i="9"/>
  <c r="A2557" i="9"/>
  <c r="A2556" i="9"/>
  <c r="A2555" i="9"/>
  <c r="A2554" i="9"/>
  <c r="A2553" i="9"/>
  <c r="A2552" i="9"/>
  <c r="A2551" i="9"/>
  <c r="A2550" i="9"/>
  <c r="A2549" i="9"/>
  <c r="A2548" i="9"/>
  <c r="A2547" i="9"/>
  <c r="A2546" i="9"/>
  <c r="A2545" i="9"/>
  <c r="A2544" i="9"/>
  <c r="A2543" i="9"/>
  <c r="A2542" i="9"/>
  <c r="A2541" i="9"/>
  <c r="A2540" i="9"/>
  <c r="A2539" i="9"/>
  <c r="A2538" i="9"/>
  <c r="A2537" i="9"/>
  <c r="A2536" i="9"/>
  <c r="A2535" i="9"/>
  <c r="A2534" i="9"/>
  <c r="A2533" i="9"/>
  <c r="A2532" i="9"/>
  <c r="A2531" i="9"/>
  <c r="A2530" i="9"/>
  <c r="A2529" i="9"/>
  <c r="A2528" i="9"/>
  <c r="A2527" i="9"/>
  <c r="A2526" i="9"/>
  <c r="A2525" i="9"/>
  <c r="A2524" i="9"/>
  <c r="A2523" i="9"/>
  <c r="A2522" i="9"/>
  <c r="A2521" i="9"/>
  <c r="A2520" i="9"/>
  <c r="A2519" i="9"/>
  <c r="A2518" i="9"/>
  <c r="A2517" i="9"/>
  <c r="A2516" i="9"/>
  <c r="A2515" i="9"/>
  <c r="A2514" i="9"/>
  <c r="A2513" i="9"/>
  <c r="A2512" i="9"/>
  <c r="A2511" i="9"/>
  <c r="A2510" i="9"/>
  <c r="A2509" i="9"/>
  <c r="A2508" i="9"/>
  <c r="A2507" i="9"/>
  <c r="A2506" i="9"/>
  <c r="A2505" i="9"/>
  <c r="A2504" i="9"/>
  <c r="A2503" i="9"/>
  <c r="A2502" i="9"/>
  <c r="A2501" i="9"/>
  <c r="A2500" i="9"/>
  <c r="A2499" i="9"/>
  <c r="A2498" i="9"/>
  <c r="A2497" i="9"/>
  <c r="A2496" i="9"/>
  <c r="A2495" i="9"/>
  <c r="A2494" i="9"/>
  <c r="A2493" i="9"/>
  <c r="A2492" i="9"/>
  <c r="A2491" i="9"/>
  <c r="A2490" i="9"/>
  <c r="A2489" i="9"/>
  <c r="A2488" i="9"/>
  <c r="A2487" i="9"/>
  <c r="A2486" i="9"/>
  <c r="A2485" i="9"/>
  <c r="A2484" i="9"/>
  <c r="A2483" i="9"/>
  <c r="A2482" i="9"/>
  <c r="A2481" i="9"/>
  <c r="A2480" i="9"/>
  <c r="A2479" i="9"/>
  <c r="A2478" i="9"/>
  <c r="A2477" i="9"/>
  <c r="A2476" i="9"/>
  <c r="A2475" i="9"/>
  <c r="A2474" i="9"/>
  <c r="A2473" i="9"/>
  <c r="A2472" i="9"/>
  <c r="A2471" i="9"/>
  <c r="A2470" i="9"/>
  <c r="A2469" i="9"/>
  <c r="A2468" i="9"/>
  <c r="A2467" i="9"/>
  <c r="A2466" i="9"/>
  <c r="A2465" i="9"/>
  <c r="A2464" i="9"/>
  <c r="A2463" i="9"/>
  <c r="A2462" i="9"/>
  <c r="A2461" i="9"/>
  <c r="A2460" i="9"/>
  <c r="A2459" i="9"/>
  <c r="A2458" i="9"/>
  <c r="A2457" i="9"/>
  <c r="A2456" i="9"/>
  <c r="A2455" i="9"/>
  <c r="A2454" i="9"/>
  <c r="A2453" i="9"/>
  <c r="A2452" i="9"/>
  <c r="A2451" i="9"/>
  <c r="A2450" i="9"/>
  <c r="A2449" i="9"/>
  <c r="A2448" i="9"/>
  <c r="A2447" i="9"/>
  <c r="A2446" i="9"/>
  <c r="A2445" i="9"/>
  <c r="A2444" i="9"/>
  <c r="A2443" i="9"/>
  <c r="A2442" i="9"/>
  <c r="A2441" i="9"/>
  <c r="A2440" i="9"/>
  <c r="A2439" i="9"/>
  <c r="A2438" i="9"/>
  <c r="A2437" i="9"/>
  <c r="A2436" i="9"/>
  <c r="A2435" i="9"/>
  <c r="A2434" i="9"/>
  <c r="A2433" i="9"/>
  <c r="A2432" i="9"/>
  <c r="A2431" i="9"/>
  <c r="A2430" i="9"/>
  <c r="A2429" i="9"/>
  <c r="A2428" i="9"/>
  <c r="A2427" i="9"/>
  <c r="A2426" i="9"/>
  <c r="A2425" i="9"/>
  <c r="A2424" i="9"/>
  <c r="A2423" i="9"/>
  <c r="A2422" i="9"/>
  <c r="A2421" i="9"/>
  <c r="A2420" i="9"/>
  <c r="A2419" i="9"/>
  <c r="A2418" i="9"/>
  <c r="A2417" i="9"/>
  <c r="A2416" i="9"/>
  <c r="A2415" i="9"/>
  <c r="A2414" i="9"/>
  <c r="A2413" i="9"/>
  <c r="A2412" i="9"/>
  <c r="A2411" i="9"/>
  <c r="A2410" i="9"/>
  <c r="A2409" i="9"/>
  <c r="A2408" i="9"/>
  <c r="A2407" i="9"/>
  <c r="A2406" i="9"/>
  <c r="A2405" i="9"/>
  <c r="A2404" i="9"/>
  <c r="A2403" i="9"/>
  <c r="A2402" i="9"/>
  <c r="A2401" i="9"/>
  <c r="A2400" i="9"/>
  <c r="A2399" i="9"/>
  <c r="A2398" i="9"/>
  <c r="A2397" i="9"/>
  <c r="A2396" i="9"/>
  <c r="A2395" i="9"/>
  <c r="A2394" i="9"/>
  <c r="A2393" i="9"/>
  <c r="A2392" i="9"/>
  <c r="A2391" i="9"/>
  <c r="A2390" i="9"/>
  <c r="A2389" i="9"/>
  <c r="A2388" i="9"/>
  <c r="A2387" i="9"/>
  <c r="A2386" i="9"/>
  <c r="A2385" i="9"/>
  <c r="A2384" i="9"/>
  <c r="A2383" i="9"/>
  <c r="A2382" i="9"/>
  <c r="A2381" i="9"/>
  <c r="A2380" i="9"/>
  <c r="A2379" i="9"/>
  <c r="A2378" i="9"/>
  <c r="A2377" i="9"/>
  <c r="A2376" i="9"/>
  <c r="A2375" i="9"/>
  <c r="A2374" i="9"/>
  <c r="A2373" i="9"/>
  <c r="A2372" i="9"/>
  <c r="A2371" i="9"/>
  <c r="A2370" i="9"/>
  <c r="A2369" i="9"/>
  <c r="A2368" i="9"/>
  <c r="A2367" i="9"/>
  <c r="A2366" i="9"/>
  <c r="A2365" i="9"/>
  <c r="A2364" i="9"/>
  <c r="A2363" i="9"/>
  <c r="A2362" i="9"/>
  <c r="A2361" i="9"/>
  <c r="A2360" i="9"/>
  <c r="A2359" i="9"/>
  <c r="A2358" i="9"/>
  <c r="A2357" i="9"/>
  <c r="A2356" i="9"/>
  <c r="A2355" i="9"/>
  <c r="A2354" i="9"/>
  <c r="A2353" i="9"/>
  <c r="A2352" i="9"/>
  <c r="A2351" i="9"/>
  <c r="A2350" i="9"/>
  <c r="A2349" i="9"/>
  <c r="A2348" i="9"/>
  <c r="A2347" i="9"/>
  <c r="A2346" i="9"/>
  <c r="A2345" i="9"/>
  <c r="A2344" i="9"/>
  <c r="A2343" i="9"/>
  <c r="A2342" i="9"/>
  <c r="A2341" i="9"/>
  <c r="A2340" i="9"/>
  <c r="A2339" i="9"/>
  <c r="A2338" i="9"/>
  <c r="A2337" i="9"/>
  <c r="A2336" i="9"/>
  <c r="A2335" i="9"/>
  <c r="A2334" i="9"/>
  <c r="A2333" i="9"/>
  <c r="A2332" i="9"/>
  <c r="A2331" i="9"/>
  <c r="A2330" i="9"/>
  <c r="A2329" i="9"/>
  <c r="A2328" i="9"/>
  <c r="A2327" i="9"/>
  <c r="A2326" i="9"/>
  <c r="A2325" i="9"/>
  <c r="A2324" i="9"/>
  <c r="A2323" i="9"/>
  <c r="A2322" i="9"/>
  <c r="A2321" i="9"/>
  <c r="A2320" i="9"/>
  <c r="A2319" i="9"/>
  <c r="A2318" i="9"/>
  <c r="A2317" i="9"/>
  <c r="A2316" i="9"/>
  <c r="A2315" i="9"/>
  <c r="A2314" i="9"/>
  <c r="A2313" i="9"/>
  <c r="A2312" i="9"/>
  <c r="A2311" i="9"/>
  <c r="A2310" i="9"/>
  <c r="A2309" i="9"/>
  <c r="A2308" i="9"/>
  <c r="A2307" i="9"/>
  <c r="A2306" i="9"/>
  <c r="A2305" i="9"/>
  <c r="A2304" i="9"/>
  <c r="A2303" i="9"/>
  <c r="A2302" i="9"/>
  <c r="A2301" i="9"/>
  <c r="A2300" i="9"/>
  <c r="A2299" i="9"/>
  <c r="A2298" i="9"/>
  <c r="A2297" i="9"/>
  <c r="A2296" i="9"/>
  <c r="A2295" i="9"/>
  <c r="A2294" i="9"/>
  <c r="A2293" i="9"/>
  <c r="A2292" i="9"/>
  <c r="A2291" i="9"/>
  <c r="A2290" i="9"/>
  <c r="A2289" i="9"/>
  <c r="A2288" i="9"/>
  <c r="A2287" i="9"/>
  <c r="A2286" i="9"/>
  <c r="A2285" i="9"/>
  <c r="A2284" i="9"/>
  <c r="A2283" i="9"/>
  <c r="A2282" i="9"/>
  <c r="A2281" i="9"/>
  <c r="A2280" i="9"/>
  <c r="A2279" i="9"/>
  <c r="A2278" i="9"/>
  <c r="A2277" i="9"/>
  <c r="A2276" i="9"/>
  <c r="A2275" i="9"/>
  <c r="A2274" i="9"/>
  <c r="A2273" i="9"/>
  <c r="A2272" i="9"/>
  <c r="A2271" i="9"/>
  <c r="A2270" i="9"/>
  <c r="A2269" i="9"/>
  <c r="A2268" i="9"/>
  <c r="A2267" i="9"/>
  <c r="A2266" i="9"/>
  <c r="A2265" i="9"/>
  <c r="A2264" i="9"/>
  <c r="A2263" i="9"/>
  <c r="A2262" i="9"/>
  <c r="A2261" i="9"/>
  <c r="A2260" i="9"/>
  <c r="A2259" i="9"/>
  <c r="A2258" i="9"/>
  <c r="A2257" i="9"/>
  <c r="A2256" i="9"/>
  <c r="A2255" i="9"/>
  <c r="A2254" i="9"/>
  <c r="A2253" i="9"/>
  <c r="A2252" i="9"/>
  <c r="A2251" i="9"/>
  <c r="A2250" i="9"/>
  <c r="A2249" i="9"/>
  <c r="A2248" i="9"/>
  <c r="A2247" i="9"/>
  <c r="A2246" i="9"/>
  <c r="A2245" i="9"/>
  <c r="A2244" i="9"/>
  <c r="A2243" i="9"/>
  <c r="A2242" i="9"/>
  <c r="A2241" i="9"/>
  <c r="A2240" i="9"/>
  <c r="A2239" i="9"/>
  <c r="A2238" i="9"/>
  <c r="A2237" i="9"/>
  <c r="A2236" i="9"/>
  <c r="A2235" i="9"/>
  <c r="A2234" i="9"/>
  <c r="A2233" i="9"/>
  <c r="A2232" i="9"/>
  <c r="A2231" i="9"/>
  <c r="A2230" i="9"/>
  <c r="A2229" i="9"/>
  <c r="A2228" i="9"/>
  <c r="A2227" i="9"/>
  <c r="A2226" i="9"/>
  <c r="A2225" i="9"/>
  <c r="A2224" i="9"/>
  <c r="A2223" i="9"/>
  <c r="A2222" i="9"/>
  <c r="A2221" i="9"/>
  <c r="A2220" i="9"/>
  <c r="A2219" i="9"/>
  <c r="A2218" i="9"/>
  <c r="A2217" i="9"/>
  <c r="A2216" i="9"/>
  <c r="A2215" i="9"/>
  <c r="A2214" i="9"/>
  <c r="A2213" i="9"/>
  <c r="A2212" i="9"/>
  <c r="A2211" i="9"/>
  <c r="A2210" i="9"/>
  <c r="A2209" i="9"/>
  <c r="A2208" i="9"/>
  <c r="A2207" i="9"/>
  <c r="A2206" i="9"/>
  <c r="A2205" i="9"/>
  <c r="A2204" i="9"/>
  <c r="A2203" i="9"/>
  <c r="A2202" i="9"/>
  <c r="A2201" i="9"/>
  <c r="A2200" i="9"/>
  <c r="A2199" i="9"/>
  <c r="A2198" i="9"/>
  <c r="A2197" i="9"/>
  <c r="A2196" i="9"/>
  <c r="A2195" i="9"/>
  <c r="A2194" i="9"/>
  <c r="A2193" i="9"/>
  <c r="A2192" i="9"/>
  <c r="A2191" i="9"/>
  <c r="A2190" i="9"/>
  <c r="A2189" i="9"/>
  <c r="A2188" i="9"/>
  <c r="A2187" i="9"/>
  <c r="A2186" i="9"/>
  <c r="A2185" i="9"/>
  <c r="A2184" i="9"/>
  <c r="A2183" i="9"/>
  <c r="A2182" i="9"/>
  <c r="A2181" i="9"/>
  <c r="A2180" i="9"/>
  <c r="A2179" i="9"/>
  <c r="A2178" i="9"/>
  <c r="A2177" i="9"/>
  <c r="A2176" i="9"/>
  <c r="A2175" i="9"/>
  <c r="A2174" i="9"/>
  <c r="A2173" i="9"/>
  <c r="A2172" i="9"/>
  <c r="A2171" i="9"/>
  <c r="A2170" i="9"/>
  <c r="A2169" i="9"/>
  <c r="A2168" i="9"/>
  <c r="A2167" i="9"/>
  <c r="A2166" i="9"/>
  <c r="A2165" i="9"/>
  <c r="A2164" i="9"/>
  <c r="A2163" i="9"/>
  <c r="A2162" i="9"/>
  <c r="A2161" i="9"/>
  <c r="A2160" i="9"/>
  <c r="A2159" i="9"/>
  <c r="A2158" i="9"/>
  <c r="A2157" i="9"/>
  <c r="A2156" i="9"/>
  <c r="A2155" i="9"/>
  <c r="A2154" i="9"/>
  <c r="A2153" i="9"/>
  <c r="A2152" i="9"/>
  <c r="A2151" i="9"/>
  <c r="A2150" i="9"/>
  <c r="A2149" i="9"/>
  <c r="A2148" i="9"/>
  <c r="A2147" i="9"/>
  <c r="A2146" i="9"/>
  <c r="A2145" i="9"/>
  <c r="A2144" i="9"/>
  <c r="A2143" i="9"/>
  <c r="A2142" i="9"/>
  <c r="A2141" i="9"/>
  <c r="A2140" i="9"/>
  <c r="A2139" i="9"/>
  <c r="A2138" i="9"/>
  <c r="A2137" i="9"/>
  <c r="A2136" i="9"/>
  <c r="A2135" i="9"/>
  <c r="A2134" i="9"/>
  <c r="A2133" i="9"/>
  <c r="A2132" i="9"/>
  <c r="A2131" i="9"/>
  <c r="A2130" i="9"/>
  <c r="A2129" i="9"/>
  <c r="A2128" i="9"/>
  <c r="A2127" i="9"/>
  <c r="A2126" i="9"/>
  <c r="A2125" i="9"/>
  <c r="A2124" i="9"/>
  <c r="A2123" i="9"/>
  <c r="A2122" i="9"/>
  <c r="A2121" i="9"/>
  <c r="A2120" i="9"/>
  <c r="A2119" i="9"/>
  <c r="A2118" i="9"/>
  <c r="A2117" i="9"/>
  <c r="A2116" i="9"/>
  <c r="A2115" i="9"/>
  <c r="A2114" i="9"/>
  <c r="A2113" i="9"/>
  <c r="A2112" i="9"/>
  <c r="A2111" i="9"/>
  <c r="A2110" i="9"/>
  <c r="A2109" i="9"/>
  <c r="A2108" i="9"/>
  <c r="A2107" i="9"/>
  <c r="A2106" i="9"/>
  <c r="A2105" i="9"/>
  <c r="A2104" i="9"/>
  <c r="A2103" i="9"/>
  <c r="A2102" i="9"/>
  <c r="A2101" i="9"/>
  <c r="A2100" i="9"/>
  <c r="A2099" i="9"/>
  <c r="A2098" i="9"/>
  <c r="A2097" i="9"/>
  <c r="A2096" i="9"/>
  <c r="A2095" i="9"/>
  <c r="A2094" i="9"/>
  <c r="A2093" i="9"/>
  <c r="A2092" i="9"/>
  <c r="A2091" i="9"/>
  <c r="A2090" i="9"/>
  <c r="A2089" i="9"/>
  <c r="A2088" i="9"/>
  <c r="A2087" i="9"/>
  <c r="A2086" i="9"/>
  <c r="A2085" i="9"/>
  <c r="A2084" i="9"/>
  <c r="A2083" i="9"/>
  <c r="A2082" i="9"/>
  <c r="A2081" i="9"/>
  <c r="A2080" i="9"/>
  <c r="A2079" i="9"/>
  <c r="A2078" i="9"/>
  <c r="A2077" i="9"/>
  <c r="A2076" i="9"/>
  <c r="A2075" i="9"/>
  <c r="A2074" i="9"/>
  <c r="A2073" i="9"/>
  <c r="A2072" i="9"/>
  <c r="A2071" i="9"/>
  <c r="A2070" i="9"/>
  <c r="A2069" i="9"/>
  <c r="A2068" i="9"/>
  <c r="A2067" i="9"/>
  <c r="A2066" i="9"/>
  <c r="A2065" i="9"/>
  <c r="A2064" i="9"/>
  <c r="A2063" i="9"/>
  <c r="A2062" i="9"/>
  <c r="A2061" i="9"/>
  <c r="A2060" i="9"/>
  <c r="A2059" i="9"/>
  <c r="A2058" i="9"/>
  <c r="A2057" i="9"/>
  <c r="A2056" i="9"/>
  <c r="A2055" i="9"/>
  <c r="A2054" i="9"/>
  <c r="A2053" i="9"/>
  <c r="A2052" i="9"/>
  <c r="A2051" i="9"/>
  <c r="A2050" i="9"/>
  <c r="A2049" i="9"/>
  <c r="A2048" i="9"/>
  <c r="A2047" i="9"/>
  <c r="A2046" i="9"/>
  <c r="A2045" i="9"/>
  <c r="A2044" i="9"/>
  <c r="A2043" i="9"/>
  <c r="A2042" i="9"/>
  <c r="A2041" i="9"/>
  <c r="A2040" i="9"/>
  <c r="A2039" i="9"/>
  <c r="A2038" i="9"/>
  <c r="A2037" i="9"/>
  <c r="A2036" i="9"/>
  <c r="A2035" i="9"/>
  <c r="A2034" i="9"/>
  <c r="A2033" i="9"/>
  <c r="A2032" i="9"/>
  <c r="A2031" i="9"/>
  <c r="A2030" i="9"/>
  <c r="A2029" i="9"/>
  <c r="A2028" i="9"/>
  <c r="A2027" i="9"/>
  <c r="A2026" i="9"/>
  <c r="A2025" i="9"/>
  <c r="A2024" i="9"/>
  <c r="A2023" i="9"/>
  <c r="A2022" i="9"/>
  <c r="A2021" i="9"/>
  <c r="A2020" i="9"/>
  <c r="A2019" i="9"/>
  <c r="A2018" i="9"/>
  <c r="A2017" i="9"/>
  <c r="A2016" i="9"/>
  <c r="A2015" i="9"/>
  <c r="A2014" i="9"/>
  <c r="A2013" i="9"/>
  <c r="A2012" i="9"/>
  <c r="A2011" i="9"/>
  <c r="A2010" i="9"/>
  <c r="A2009" i="9"/>
  <c r="A2008" i="9"/>
  <c r="A2007" i="9"/>
  <c r="A2006" i="9"/>
  <c r="A2005" i="9"/>
  <c r="A2004" i="9"/>
  <c r="A2003" i="9"/>
  <c r="A2002" i="9"/>
  <c r="A2001" i="9"/>
  <c r="A2000" i="9"/>
  <c r="A1999" i="9"/>
  <c r="A1998" i="9"/>
  <c r="A1997" i="9"/>
  <c r="A1996" i="9"/>
  <c r="A1995" i="9"/>
  <c r="A1994" i="9"/>
  <c r="A1993" i="9"/>
  <c r="A1992" i="9"/>
  <c r="A1991" i="9"/>
  <c r="A1990" i="9"/>
  <c r="A1989" i="9"/>
  <c r="A1988" i="9"/>
  <c r="A1987" i="9"/>
  <c r="A1986" i="9"/>
  <c r="A1985" i="9"/>
  <c r="A1984" i="9"/>
  <c r="A1983" i="9"/>
  <c r="A1982" i="9"/>
  <c r="A1981" i="9"/>
  <c r="A1980" i="9"/>
  <c r="A1979" i="9"/>
  <c r="A1978" i="9"/>
  <c r="A1977" i="9"/>
  <c r="A1976" i="9"/>
  <c r="A1975" i="9"/>
  <c r="A1974" i="9"/>
  <c r="A1973" i="9"/>
  <c r="A1972" i="9"/>
  <c r="A1971" i="9"/>
  <c r="A1970" i="9"/>
  <c r="A1969" i="9"/>
  <c r="A1968" i="9"/>
  <c r="A1967" i="9"/>
  <c r="A1966" i="9"/>
  <c r="A1965" i="9"/>
  <c r="A1964" i="9"/>
  <c r="A1963" i="9"/>
  <c r="A1962" i="9"/>
  <c r="A1961" i="9"/>
  <c r="A1960" i="9"/>
  <c r="A1959" i="9"/>
  <c r="A1958" i="9"/>
  <c r="A1957" i="9"/>
  <c r="A1956" i="9"/>
  <c r="A1955" i="9"/>
  <c r="A1954" i="9"/>
  <c r="A1953" i="9"/>
  <c r="A1952" i="9"/>
  <c r="A1951" i="9"/>
  <c r="A1950" i="9"/>
  <c r="A1949" i="9"/>
  <c r="A1948" i="9"/>
  <c r="A1947" i="9"/>
  <c r="A1946" i="9"/>
  <c r="A1945" i="9"/>
  <c r="A1944" i="9"/>
  <c r="A1943" i="9"/>
  <c r="A1942" i="9"/>
  <c r="A1941" i="9"/>
  <c r="A1940" i="9"/>
  <c r="A1939" i="9"/>
  <c r="A1938" i="9"/>
  <c r="A1937" i="9"/>
  <c r="A1936" i="9"/>
  <c r="A1935" i="9"/>
  <c r="A1934" i="9"/>
  <c r="A1933" i="9"/>
  <c r="A1932" i="9"/>
  <c r="A1931" i="9"/>
  <c r="A1930" i="9"/>
  <c r="A1929" i="9"/>
  <c r="A1928" i="9"/>
  <c r="A1927" i="9"/>
  <c r="A1926" i="9"/>
  <c r="A1925" i="9"/>
  <c r="A1924" i="9"/>
  <c r="A1923" i="9"/>
  <c r="A1922" i="9"/>
  <c r="A1921" i="9"/>
  <c r="A1920" i="9"/>
  <c r="A1919" i="9"/>
  <c r="A1918" i="9"/>
  <c r="A1917" i="9"/>
  <c r="A1916" i="9"/>
  <c r="A1915" i="9"/>
  <c r="A1914" i="9"/>
  <c r="A1913" i="9"/>
  <c r="A1912" i="9"/>
  <c r="A1911" i="9"/>
  <c r="A1910" i="9"/>
  <c r="A1909" i="9"/>
  <c r="A1908" i="9"/>
  <c r="A1907" i="9"/>
  <c r="A1906" i="9"/>
  <c r="A1905" i="9"/>
  <c r="A1904" i="9"/>
  <c r="A1903" i="9"/>
  <c r="A1902" i="9"/>
  <c r="A1901" i="9"/>
  <c r="A1900" i="9"/>
  <c r="A1899" i="9"/>
  <c r="A1898" i="9"/>
  <c r="A1897" i="9"/>
  <c r="A1896" i="9"/>
  <c r="A1895" i="9"/>
  <c r="A1894" i="9"/>
  <c r="A1893" i="9"/>
  <c r="A1892" i="9"/>
  <c r="A1891" i="9"/>
  <c r="A1890" i="9"/>
  <c r="A1889" i="9"/>
  <c r="A1888" i="9"/>
  <c r="A1887" i="9"/>
  <c r="A1886" i="9"/>
  <c r="A1885" i="9"/>
  <c r="A1884" i="9"/>
  <c r="A1883" i="9"/>
  <c r="A1882" i="9"/>
  <c r="A1881" i="9"/>
  <c r="A1880" i="9"/>
  <c r="A1879" i="9"/>
  <c r="A1878" i="9"/>
  <c r="A1877" i="9"/>
  <c r="A1876" i="9"/>
  <c r="A1875" i="9"/>
  <c r="A1874" i="9"/>
  <c r="A1873" i="9"/>
  <c r="A1872" i="9"/>
  <c r="A1871" i="9"/>
  <c r="A1870" i="9"/>
  <c r="A1869" i="9"/>
  <c r="A1868" i="9"/>
  <c r="A1867" i="9"/>
  <c r="A1866" i="9"/>
  <c r="A1865" i="9"/>
  <c r="A1864" i="9"/>
  <c r="A1863" i="9"/>
  <c r="A1862" i="9"/>
  <c r="A1861" i="9"/>
  <c r="A1860" i="9"/>
  <c r="A1859" i="9"/>
  <c r="A1858" i="9"/>
  <c r="A1857" i="9"/>
  <c r="A1856" i="9"/>
  <c r="A1855" i="9"/>
  <c r="A1854" i="9"/>
  <c r="A1853" i="9"/>
  <c r="A1852" i="9"/>
  <c r="A1851" i="9"/>
  <c r="A1850" i="9"/>
  <c r="A1849" i="9"/>
  <c r="A1848" i="9"/>
  <c r="A1847" i="9"/>
  <c r="A1846" i="9"/>
  <c r="A1845" i="9"/>
  <c r="A1844" i="9"/>
  <c r="A1843" i="9"/>
  <c r="A1842" i="9"/>
  <c r="A1841" i="9"/>
  <c r="A1840" i="9"/>
  <c r="A1839" i="9"/>
  <c r="A1838" i="9"/>
  <c r="A1837" i="9"/>
  <c r="A1836" i="9"/>
  <c r="A1835" i="9"/>
  <c r="A1834" i="9"/>
  <c r="A1833" i="9"/>
  <c r="A1832" i="9"/>
  <c r="A1831" i="9"/>
  <c r="A1830" i="9"/>
  <c r="A1829" i="9"/>
  <c r="A1828" i="9"/>
  <c r="A1827" i="9"/>
  <c r="A1826" i="9"/>
  <c r="A1825" i="9"/>
  <c r="A1824" i="9"/>
  <c r="A1823" i="9"/>
  <c r="A1822" i="9"/>
  <c r="A1821" i="9"/>
  <c r="A1820" i="9"/>
  <c r="A1819" i="9"/>
  <c r="A1818" i="9"/>
  <c r="A1817" i="9"/>
  <c r="A1816" i="9"/>
  <c r="A1815" i="9"/>
  <c r="A1814" i="9"/>
  <c r="A1813" i="9"/>
  <c r="A1812" i="9"/>
  <c r="A1811" i="9"/>
  <c r="A1810" i="9"/>
  <c r="A1809" i="9"/>
  <c r="A1808" i="9"/>
  <c r="A1807" i="9"/>
  <c r="A1806" i="9"/>
  <c r="A1805" i="9"/>
  <c r="A1804" i="9"/>
  <c r="A1803" i="9"/>
  <c r="A1802" i="9"/>
  <c r="A1801" i="9"/>
  <c r="A1800" i="9"/>
  <c r="A1799" i="9"/>
  <c r="A1798" i="9"/>
  <c r="A1797" i="9"/>
  <c r="A1796" i="9"/>
  <c r="A1795" i="9"/>
  <c r="A1794" i="9"/>
  <c r="A1793" i="9"/>
  <c r="A1792" i="9"/>
  <c r="A1791" i="9"/>
  <c r="A1790" i="9"/>
  <c r="A1789" i="9"/>
  <c r="A1788" i="9"/>
  <c r="A1787" i="9"/>
  <c r="A1786" i="9"/>
  <c r="A1785" i="9"/>
  <c r="A1784" i="9"/>
  <c r="A1783" i="9"/>
  <c r="A1782" i="9"/>
  <c r="A1781" i="9"/>
  <c r="A1780" i="9"/>
  <c r="A1779" i="9"/>
  <c r="A1778" i="9"/>
  <c r="A1777" i="9"/>
  <c r="A1776" i="9"/>
  <c r="A1775" i="9"/>
  <c r="A1774" i="9"/>
  <c r="A1773" i="9"/>
  <c r="A1772" i="9"/>
  <c r="A1771" i="9"/>
  <c r="A1770" i="9"/>
  <c r="A1769" i="9"/>
  <c r="A1768" i="9"/>
  <c r="A1767" i="9"/>
  <c r="A1766" i="9"/>
  <c r="A1765" i="9"/>
  <c r="A1764" i="9"/>
  <c r="A1763" i="9"/>
  <c r="A1762" i="9"/>
  <c r="A1761" i="9"/>
  <c r="A1760" i="9"/>
  <c r="A1759" i="9"/>
  <c r="A1758" i="9"/>
  <c r="A1757" i="9"/>
  <c r="A1756" i="9"/>
  <c r="A1755" i="9"/>
  <c r="A1754" i="9"/>
  <c r="A1753" i="9"/>
  <c r="A1752" i="9"/>
  <c r="A1751" i="9"/>
  <c r="A1750" i="9"/>
  <c r="A1749" i="9"/>
  <c r="A1748" i="9"/>
  <c r="A1747" i="9"/>
  <c r="A1746" i="9"/>
  <c r="A1745" i="9"/>
  <c r="A1744" i="9"/>
  <c r="A1743" i="9"/>
  <c r="A1742" i="9"/>
  <c r="A1741" i="9"/>
  <c r="A1740" i="9"/>
  <c r="A1739" i="9"/>
  <c r="A1738" i="9"/>
  <c r="A1737" i="9"/>
  <c r="A1736" i="9"/>
  <c r="A1735" i="9"/>
  <c r="A1734" i="9"/>
  <c r="A1733" i="9"/>
  <c r="A1732" i="9"/>
  <c r="A1731" i="9"/>
  <c r="A1730" i="9"/>
  <c r="A1729" i="9"/>
  <c r="A1728" i="9"/>
  <c r="A1727" i="9"/>
  <c r="A1726" i="9"/>
  <c r="A1725" i="9"/>
  <c r="A1724" i="9"/>
  <c r="A1723" i="9"/>
  <c r="A1722" i="9"/>
  <c r="A1721" i="9"/>
  <c r="A1720" i="9"/>
  <c r="A1719" i="9"/>
  <c r="A1718" i="9"/>
  <c r="A1717" i="9"/>
  <c r="A1716" i="9"/>
  <c r="A1715" i="9"/>
  <c r="A1714" i="9"/>
  <c r="A1713" i="9"/>
  <c r="A1712" i="9"/>
  <c r="A1711" i="9"/>
  <c r="A1710" i="9"/>
  <c r="A1709" i="9"/>
  <c r="A1708" i="9"/>
  <c r="A1707" i="9"/>
  <c r="A1706" i="9"/>
  <c r="A1705" i="9"/>
  <c r="A1704" i="9"/>
  <c r="A1703" i="9"/>
  <c r="A1702" i="9"/>
  <c r="A1701" i="9"/>
  <c r="A1700" i="9"/>
  <c r="A1699" i="9"/>
  <c r="A1698" i="9"/>
  <c r="A1697" i="9"/>
  <c r="A1696" i="9"/>
  <c r="A1695" i="9"/>
  <c r="A1694" i="9"/>
  <c r="A1693" i="9"/>
  <c r="A1692" i="9"/>
  <c r="A1691" i="9"/>
  <c r="A1690" i="9"/>
  <c r="A1689" i="9"/>
  <c r="A1688" i="9"/>
  <c r="A1687" i="9"/>
  <c r="A1686" i="9"/>
  <c r="A1685" i="9"/>
  <c r="A1684" i="9"/>
  <c r="A1683" i="9"/>
  <c r="A1682" i="9"/>
  <c r="A1681" i="9"/>
  <c r="A1680" i="9"/>
  <c r="A1679" i="9"/>
  <c r="A1678" i="9"/>
  <c r="A1677" i="9"/>
  <c r="A1676" i="9"/>
  <c r="A1675" i="9"/>
  <c r="A1674" i="9"/>
  <c r="A1673" i="9"/>
  <c r="A1672" i="9"/>
  <c r="A1671" i="9"/>
  <c r="A1670" i="9"/>
  <c r="A1669" i="9"/>
  <c r="A1668" i="9"/>
  <c r="A1667" i="9"/>
  <c r="A1666" i="9"/>
  <c r="A1665" i="9"/>
  <c r="A1664" i="9"/>
  <c r="A1663" i="9"/>
  <c r="A1662" i="9"/>
  <c r="A1661" i="9"/>
  <c r="A1660" i="9"/>
  <c r="A1659" i="9"/>
  <c r="A1658" i="9"/>
  <c r="A1657" i="9"/>
  <c r="A1656" i="9"/>
  <c r="A1655" i="9"/>
  <c r="A1654" i="9"/>
  <c r="A1653" i="9"/>
  <c r="A1652" i="9"/>
  <c r="A1651" i="9"/>
  <c r="A1650" i="9"/>
  <c r="A1649" i="9"/>
  <c r="A1648" i="9"/>
  <c r="A1647" i="9"/>
  <c r="A1646" i="9"/>
  <c r="A1645" i="9"/>
  <c r="A1644" i="9"/>
  <c r="A1643" i="9"/>
  <c r="A1642" i="9"/>
  <c r="A1641" i="9"/>
  <c r="A1640" i="9"/>
  <c r="A1639" i="9"/>
  <c r="A1638" i="9"/>
  <c r="A1637" i="9"/>
  <c r="A1636" i="9"/>
  <c r="A1635" i="9"/>
  <c r="A1634" i="9"/>
  <c r="A1633" i="9"/>
  <c r="A1632" i="9"/>
  <c r="A1631" i="9"/>
  <c r="A1630" i="9"/>
  <c r="A1629" i="9"/>
  <c r="A1628" i="9"/>
  <c r="A1627" i="9"/>
  <c r="A1626" i="9"/>
  <c r="A1625" i="9"/>
  <c r="A1624" i="9"/>
  <c r="A1623" i="9"/>
  <c r="A1622" i="9"/>
  <c r="A1621" i="9"/>
  <c r="A1620" i="9"/>
  <c r="A1619" i="9"/>
  <c r="A1618" i="9"/>
  <c r="A1617" i="9"/>
  <c r="A1616" i="9"/>
  <c r="A1615" i="9"/>
  <c r="A1614" i="9"/>
  <c r="A1613" i="9"/>
  <c r="A1612" i="9"/>
  <c r="A1611" i="9"/>
  <c r="A1610" i="9"/>
  <c r="A1609" i="9"/>
  <c r="A1608" i="9"/>
  <c r="A1607" i="9"/>
  <c r="A1606" i="9"/>
  <c r="A1605" i="9"/>
  <c r="A1604" i="9"/>
  <c r="A1603" i="9"/>
  <c r="A1602" i="9"/>
  <c r="A1601" i="9"/>
  <c r="A1600" i="9"/>
  <c r="A1599" i="9"/>
  <c r="A1598" i="9"/>
  <c r="A1597" i="9"/>
  <c r="A1596" i="9"/>
  <c r="A1595" i="9"/>
  <c r="A1594" i="9"/>
  <c r="A1593" i="9"/>
  <c r="A1592" i="9"/>
  <c r="A1591" i="9"/>
  <c r="A1590" i="9"/>
  <c r="A1589" i="9"/>
  <c r="A1588" i="9"/>
  <c r="A1587" i="9"/>
  <c r="A1586" i="9"/>
  <c r="A1585" i="9"/>
  <c r="A1584" i="9"/>
  <c r="A1583" i="9"/>
  <c r="A1582" i="9"/>
  <c r="A1581" i="9"/>
  <c r="A1580" i="9"/>
  <c r="A1579" i="9"/>
  <c r="A1578" i="9"/>
  <c r="A1577" i="9"/>
  <c r="A1576" i="9"/>
  <c r="A1575" i="9"/>
  <c r="A1574" i="9"/>
  <c r="A1573" i="9"/>
  <c r="A1572" i="9"/>
  <c r="A1571" i="9"/>
  <c r="A1570" i="9"/>
  <c r="A1569" i="9"/>
  <c r="A1568" i="9"/>
  <c r="A1567" i="9"/>
  <c r="A1566" i="9"/>
  <c r="A1565" i="9"/>
  <c r="A1564" i="9"/>
  <c r="A1563" i="9"/>
  <c r="A1562" i="9"/>
  <c r="A1561" i="9"/>
  <c r="A1560" i="9"/>
  <c r="A1559" i="9"/>
  <c r="A1558" i="9"/>
  <c r="A1557" i="9"/>
  <c r="A1556" i="9"/>
  <c r="A1555" i="9"/>
  <c r="A1554" i="9"/>
  <c r="A1553" i="9"/>
  <c r="A1552" i="9"/>
  <c r="A1551" i="9"/>
  <c r="A1550" i="9"/>
  <c r="A1549" i="9"/>
  <c r="A1548" i="9"/>
  <c r="A1547" i="9"/>
  <c r="A1546" i="9"/>
  <c r="A1545" i="9"/>
  <c r="A1544" i="9"/>
  <c r="A1543" i="9"/>
  <c r="A1542" i="9"/>
  <c r="A1541" i="9"/>
  <c r="A1540" i="9"/>
  <c r="A1539" i="9"/>
  <c r="A1538" i="9"/>
  <c r="A1537" i="9"/>
  <c r="A1536" i="9"/>
  <c r="A1535" i="9"/>
  <c r="A1534" i="9"/>
  <c r="A1533" i="9"/>
  <c r="A1532" i="9"/>
  <c r="A1531" i="9"/>
  <c r="A1530" i="9"/>
  <c r="A1529" i="9"/>
  <c r="A1528" i="9"/>
  <c r="A1527" i="9"/>
  <c r="A1526" i="9"/>
  <c r="A1525" i="9"/>
  <c r="A1524" i="9"/>
  <c r="A1523" i="9"/>
  <c r="A1522" i="9"/>
  <c r="A1521" i="9"/>
  <c r="A1520" i="9"/>
  <c r="A1519" i="9"/>
  <c r="A1518" i="9"/>
  <c r="A1517" i="9"/>
  <c r="A1516" i="9"/>
  <c r="A1515" i="9"/>
  <c r="A1514" i="9"/>
  <c r="A1513" i="9"/>
  <c r="A1512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493" i="9"/>
  <c r="A1492" i="9"/>
  <c r="A1491" i="9"/>
  <c r="A1490" i="9"/>
  <c r="A1489" i="9"/>
  <c r="A1488" i="9"/>
  <c r="A1487" i="9"/>
  <c r="A1486" i="9"/>
  <c r="A1485" i="9"/>
  <c r="A1484" i="9"/>
  <c r="A1483" i="9"/>
  <c r="A1482" i="9"/>
  <c r="A1481" i="9"/>
  <c r="A1480" i="9"/>
  <c r="A1479" i="9"/>
  <c r="A1478" i="9"/>
  <c r="A1477" i="9"/>
  <c r="A1476" i="9"/>
  <c r="A1475" i="9"/>
  <c r="A1474" i="9"/>
  <c r="A1473" i="9"/>
  <c r="A1472" i="9"/>
  <c r="A1471" i="9"/>
  <c r="A1470" i="9"/>
  <c r="A1469" i="9"/>
  <c r="A1468" i="9"/>
  <c r="A1467" i="9"/>
  <c r="A1466" i="9"/>
  <c r="A1465" i="9"/>
  <c r="A1464" i="9"/>
  <c r="A1463" i="9"/>
  <c r="A1462" i="9"/>
  <c r="A1461" i="9"/>
  <c r="A1460" i="9"/>
  <c r="A1459" i="9"/>
  <c r="A1458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61" i="9"/>
  <c r="A1360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5" i="9"/>
  <c r="A1334" i="9"/>
  <c r="A1333" i="9"/>
  <c r="A1332" i="9"/>
  <c r="A1331" i="9"/>
  <c r="A1330" i="9"/>
  <c r="A1329" i="9"/>
  <c r="A1328" i="9"/>
  <c r="A1327" i="9"/>
  <c r="A1326" i="9"/>
  <c r="A1325" i="9"/>
  <c r="A1324" i="9"/>
  <c r="A1323" i="9"/>
  <c r="A1322" i="9"/>
  <c r="A1321" i="9"/>
  <c r="A1320" i="9"/>
  <c r="A1319" i="9"/>
  <c r="A1318" i="9"/>
  <c r="A1317" i="9"/>
  <c r="A1316" i="9"/>
  <c r="A1315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289" i="9"/>
  <c r="A1288" i="9"/>
  <c r="A1287" i="9"/>
  <c r="A1286" i="9"/>
  <c r="A1285" i="9"/>
  <c r="A1284" i="9"/>
  <c r="A1283" i="9"/>
  <c r="A1282" i="9"/>
  <c r="A1281" i="9"/>
  <c r="A1280" i="9"/>
  <c r="A1279" i="9"/>
  <c r="A1278" i="9"/>
  <c r="A1277" i="9"/>
  <c r="A1276" i="9"/>
  <c r="A1275" i="9"/>
  <c r="A1274" i="9"/>
  <c r="A1273" i="9"/>
  <c r="A1272" i="9"/>
  <c r="A1271" i="9"/>
  <c r="A1270" i="9"/>
  <c r="A1269" i="9"/>
  <c r="A1268" i="9"/>
  <c r="A1267" i="9"/>
  <c r="A1266" i="9"/>
  <c r="A1265" i="9"/>
  <c r="A1264" i="9"/>
  <c r="A1263" i="9"/>
  <c r="A1262" i="9"/>
  <c r="A1261" i="9"/>
  <c r="A1260" i="9"/>
  <c r="A1259" i="9"/>
  <c r="A1258" i="9"/>
  <c r="A1257" i="9"/>
  <c r="A1256" i="9"/>
  <c r="A1255" i="9"/>
  <c r="A1254" i="9"/>
  <c r="A1253" i="9"/>
  <c r="A1252" i="9"/>
  <c r="A1251" i="9"/>
  <c r="A1250" i="9"/>
  <c r="A1249" i="9"/>
  <c r="A1248" i="9"/>
  <c r="A1247" i="9"/>
  <c r="A124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1207" i="9"/>
  <c r="A1206" i="9"/>
  <c r="A1205" i="9"/>
  <c r="A1204" i="9"/>
  <c r="A1203" i="9"/>
  <c r="A1202" i="9"/>
  <c r="A1201" i="9"/>
  <c r="A1200" i="9"/>
  <c r="A1199" i="9"/>
  <c r="A1198" i="9"/>
  <c r="A1197" i="9"/>
  <c r="A1196" i="9"/>
  <c r="A1195" i="9"/>
  <c r="A1194" i="9"/>
  <c r="A1193" i="9"/>
  <c r="A1192" i="9"/>
  <c r="A1191" i="9"/>
  <c r="A1190" i="9"/>
  <c r="A1189" i="9"/>
  <c r="A1188" i="9"/>
  <c r="A1187" i="9"/>
  <c r="A1186" i="9"/>
  <c r="A1185" i="9"/>
  <c r="A1184" i="9"/>
  <c r="A1183" i="9"/>
  <c r="A1182" i="9"/>
  <c r="A1181" i="9"/>
  <c r="A1180" i="9"/>
  <c r="A1179" i="9"/>
  <c r="A1178" i="9"/>
  <c r="A1177" i="9"/>
  <c r="A1176" i="9"/>
  <c r="A1175" i="9"/>
  <c r="A1174" i="9"/>
  <c r="A1173" i="9"/>
  <c r="A1172" i="9"/>
  <c r="A1171" i="9"/>
  <c r="A1170" i="9"/>
  <c r="A1169" i="9"/>
  <c r="A1168" i="9"/>
  <c r="A1167" i="9"/>
  <c r="A1166" i="9"/>
  <c r="A1165" i="9"/>
  <c r="A1164" i="9"/>
  <c r="A1163" i="9"/>
  <c r="A1162" i="9"/>
  <c r="A1161" i="9"/>
  <c r="A1160" i="9"/>
  <c r="A1159" i="9"/>
  <c r="A1158" i="9"/>
  <c r="A1157" i="9"/>
  <c r="A1156" i="9"/>
  <c r="A1155" i="9"/>
  <c r="A1154" i="9"/>
  <c r="A1153" i="9"/>
  <c r="A1152" i="9"/>
  <c r="A1151" i="9"/>
  <c r="A1150" i="9"/>
  <c r="A1149" i="9"/>
  <c r="A1148" i="9"/>
  <c r="A1147" i="9"/>
  <c r="A1146" i="9"/>
  <c r="A1145" i="9"/>
  <c r="A1144" i="9"/>
  <c r="A114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100" i="9"/>
  <c r="A1099" i="9"/>
  <c r="A1098" i="9"/>
  <c r="A1097" i="9"/>
  <c r="A1096" i="9"/>
  <c r="A1095" i="9"/>
  <c r="A1094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V22" i="12" s="1"/>
  <c r="A4" i="9"/>
  <c r="A3" i="9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58" i="38" s="1"/>
  <c r="A8" i="7"/>
  <c r="A7" i="7"/>
  <c r="A6" i="7"/>
  <c r="A5" i="7"/>
  <c r="A4" i="7"/>
  <c r="A3" i="7"/>
  <c r="V7" i="10"/>
  <c r="V17" i="19"/>
  <c r="R27" i="10"/>
  <c r="R15" i="18"/>
  <c r="R25" i="8"/>
  <c r="N13" i="12"/>
  <c r="N22" i="21"/>
  <c r="J10" i="11"/>
  <c r="J20" i="20"/>
  <c r="F17" i="10"/>
  <c r="F27" i="12"/>
  <c r="F16" i="18"/>
  <c r="F21" i="20"/>
  <c r="F11" i="21"/>
  <c r="L51" i="38"/>
  <c r="J49" i="38"/>
  <c r="L46" i="38"/>
  <c r="N44" i="38"/>
  <c r="L42" i="38"/>
  <c r="E33" i="38"/>
  <c r="G31" i="38"/>
  <c r="E28" i="38"/>
  <c r="G26" i="38"/>
  <c r="I24" i="38"/>
  <c r="I14" i="38"/>
  <c r="K12" i="38"/>
  <c r="M9" i="38"/>
  <c r="K7" i="38"/>
  <c r="S28" i="49" l="1"/>
  <c r="G28" i="49"/>
  <c r="P28" i="49"/>
  <c r="E28" i="49"/>
  <c r="F28" i="49"/>
  <c r="R28" i="49"/>
  <c r="H28" i="49"/>
  <c r="Q28" i="49"/>
  <c r="B29" i="49"/>
  <c r="T28" i="49"/>
  <c r="U16" i="49"/>
  <c r="U12" i="49"/>
  <c r="U22" i="49"/>
  <c r="U9" i="49"/>
  <c r="U18" i="49"/>
  <c r="U28" i="49"/>
  <c r="U27" i="49"/>
  <c r="U15" i="49"/>
  <c r="U24" i="49"/>
  <c r="U34" i="49"/>
  <c r="U11" i="49"/>
  <c r="U21" i="49"/>
  <c r="U17" i="49"/>
  <c r="U13" i="49"/>
  <c r="U23" i="49"/>
  <c r="U33" i="49"/>
  <c r="V3" i="49"/>
  <c r="U10" i="49"/>
  <c r="U29" i="49"/>
  <c r="G33" i="49"/>
  <c r="P33" i="49"/>
  <c r="H33" i="49"/>
  <c r="Q33" i="49"/>
  <c r="R33" i="49"/>
  <c r="B34" i="49"/>
  <c r="S33" i="49"/>
  <c r="F33" i="49"/>
  <c r="E33" i="49"/>
  <c r="S18" i="49"/>
  <c r="E18" i="49"/>
  <c r="P18" i="49"/>
  <c r="F18" i="49"/>
  <c r="G18" i="49"/>
  <c r="H18" i="49"/>
  <c r="Q18" i="49"/>
  <c r="R18" i="49"/>
  <c r="B19" i="49"/>
  <c r="R24" i="49"/>
  <c r="B25" i="49"/>
  <c r="S24" i="49"/>
  <c r="F24" i="49"/>
  <c r="Q24" i="49"/>
  <c r="E24" i="49"/>
  <c r="H24" i="49"/>
  <c r="G24" i="49"/>
  <c r="P24" i="49"/>
  <c r="T24" i="49"/>
  <c r="J9" i="49"/>
  <c r="J18" i="49"/>
  <c r="J28" i="49"/>
  <c r="J15" i="49"/>
  <c r="J24" i="49"/>
  <c r="J34" i="49"/>
  <c r="J11" i="49"/>
  <c r="J21" i="49"/>
  <c r="J29" i="49"/>
  <c r="J17" i="49"/>
  <c r="J27" i="49"/>
  <c r="J13" i="49"/>
  <c r="J23" i="49"/>
  <c r="J33" i="49"/>
  <c r="J19" i="49"/>
  <c r="J10" i="49"/>
  <c r="K3" i="49"/>
  <c r="J16" i="49"/>
  <c r="J12" i="49"/>
  <c r="J22" i="49"/>
  <c r="I28" i="49"/>
  <c r="T33" i="49"/>
  <c r="I18" i="49"/>
  <c r="I24" i="49"/>
  <c r="F26" i="40"/>
  <c r="K16" i="38"/>
  <c r="N34" i="38"/>
  <c r="J54" i="38"/>
  <c r="I19" i="38"/>
  <c r="E38" i="38"/>
  <c r="H56" i="38"/>
  <c r="G21" i="38"/>
  <c r="N39" i="38"/>
  <c r="I21" i="39"/>
  <c r="K58" i="38"/>
  <c r="F6" i="38"/>
  <c r="H8" i="38"/>
  <c r="F10" i="38"/>
  <c r="D13" i="38"/>
  <c r="F15" i="38"/>
  <c r="D18" i="38"/>
  <c r="M19" i="38"/>
  <c r="D22" i="38"/>
  <c r="M24" i="38"/>
  <c r="K26" i="38"/>
  <c r="M28" i="38"/>
  <c r="K31" i="38"/>
  <c r="I33" i="38"/>
  <c r="K36" i="38"/>
  <c r="I38" i="38"/>
  <c r="G40" i="38"/>
  <c r="I43" i="38"/>
  <c r="G45" i="38"/>
  <c r="E48" i="38"/>
  <c r="G50" i="38"/>
  <c r="E52" i="38"/>
  <c r="N54" i="38"/>
  <c r="E57" i="38"/>
  <c r="N58" i="38"/>
  <c r="F17" i="21"/>
  <c r="F13" i="19"/>
  <c r="F23" i="18"/>
  <c r="F11" i="11"/>
  <c r="J15" i="8"/>
  <c r="J7" i="19"/>
  <c r="J20" i="11"/>
  <c r="N10" i="20"/>
  <c r="N22" i="12"/>
  <c r="R13" i="21"/>
  <c r="R25" i="18"/>
  <c r="V15" i="8"/>
  <c r="V27" i="19"/>
  <c r="V17" i="10"/>
  <c r="H7" i="43"/>
  <c r="F8" i="43"/>
  <c r="D10" i="43"/>
  <c r="L10" i="43"/>
  <c r="J11" i="43"/>
  <c r="H13" i="43"/>
  <c r="F14" i="43"/>
  <c r="D15" i="43"/>
  <c r="L15" i="43"/>
  <c r="J16" i="43"/>
  <c r="H17" i="43"/>
  <c r="F19" i="43"/>
  <c r="D20" i="43"/>
  <c r="L20" i="43"/>
  <c r="J21" i="43"/>
  <c r="H22" i="43"/>
  <c r="F23" i="43"/>
  <c r="D25" i="43"/>
  <c r="L25" i="43"/>
  <c r="J26" i="43"/>
  <c r="H27" i="43"/>
  <c r="F28" i="43"/>
  <c r="D7" i="46"/>
  <c r="D8" i="46"/>
  <c r="J11" i="45"/>
  <c r="D20" i="45"/>
  <c r="H27" i="45"/>
  <c r="L13" i="44"/>
  <c r="F21" i="44"/>
  <c r="N6" i="38"/>
  <c r="L8" i="38"/>
  <c r="J10" i="38"/>
  <c r="L13" i="38"/>
  <c r="J15" i="38"/>
  <c r="H18" i="38"/>
  <c r="J20" i="38"/>
  <c r="H22" i="38"/>
  <c r="F25" i="38"/>
  <c r="H27" i="38"/>
  <c r="F30" i="38"/>
  <c r="D32" i="38"/>
  <c r="F34" i="38"/>
  <c r="D37" i="38"/>
  <c r="M38" i="38"/>
  <c r="D42" i="38"/>
  <c r="M43" i="38"/>
  <c r="K45" i="38"/>
  <c r="M48" i="38"/>
  <c r="K50" i="38"/>
  <c r="I52" i="38"/>
  <c r="K55" i="38"/>
  <c r="I57" i="38"/>
  <c r="F14" i="8"/>
  <c r="F8" i="20"/>
  <c r="F19" i="19"/>
  <c r="F7" i="12"/>
  <c r="F25" i="11"/>
  <c r="J25" i="8"/>
  <c r="J15" i="18"/>
  <c r="J27" i="10"/>
  <c r="N17" i="19"/>
  <c r="N7" i="10"/>
  <c r="R20" i="20"/>
  <c r="R10" i="11"/>
  <c r="V22" i="21"/>
  <c r="V13" i="12"/>
  <c r="L27" i="44"/>
  <c r="F8" i="46"/>
  <c r="F10" i="46"/>
  <c r="H11" i="46"/>
  <c r="D14" i="46"/>
  <c r="J15" i="46"/>
  <c r="F17" i="46"/>
  <c r="L19" i="46"/>
  <c r="H21" i="46"/>
  <c r="D23" i="46"/>
  <c r="J25" i="46"/>
  <c r="F27" i="46"/>
  <c r="L28" i="46"/>
  <c r="H8" i="45"/>
  <c r="F14" i="45"/>
  <c r="J21" i="45"/>
  <c r="D7" i="44"/>
  <c r="H15" i="44"/>
  <c r="L22" i="44"/>
  <c r="G7" i="38"/>
  <c r="E9" i="38"/>
  <c r="G12" i="38"/>
  <c r="E14" i="38"/>
  <c r="N15" i="38"/>
  <c r="E19" i="38"/>
  <c r="N20" i="38"/>
  <c r="L22" i="38"/>
  <c r="N25" i="38"/>
  <c r="L27" i="38"/>
  <c r="J30" i="38"/>
  <c r="L32" i="38"/>
  <c r="J34" i="38"/>
  <c r="H37" i="38"/>
  <c r="J39" i="38"/>
  <c r="H42" i="38"/>
  <c r="F44" i="38"/>
  <c r="H46" i="38"/>
  <c r="F49" i="38"/>
  <c r="D51" i="38"/>
  <c r="F54" i="38"/>
  <c r="D56" i="38"/>
  <c r="M57" i="38"/>
  <c r="F26" i="8"/>
  <c r="F15" i="20"/>
  <c r="F26" i="19"/>
  <c r="F21" i="12"/>
  <c r="F8" i="10"/>
  <c r="J13" i="21"/>
  <c r="J25" i="18"/>
  <c r="N15" i="8"/>
  <c r="N27" i="19"/>
  <c r="N17" i="10"/>
  <c r="R7" i="19"/>
  <c r="R20" i="11"/>
  <c r="V10" i="20"/>
  <c r="F58" i="38"/>
  <c r="L56" i="38"/>
  <c r="G55" i="38"/>
  <c r="M52" i="38"/>
  <c r="H51" i="38"/>
  <c r="N49" i="38"/>
  <c r="I48" i="38"/>
  <c r="D46" i="38"/>
  <c r="J44" i="38"/>
  <c r="E43" i="38"/>
  <c r="K40" i="38"/>
  <c r="F39" i="38"/>
  <c r="L37" i="38"/>
  <c r="G36" i="38"/>
  <c r="M33" i="38"/>
  <c r="H32" i="38"/>
  <c r="N30" i="38"/>
  <c r="I28" i="38"/>
  <c r="D27" i="38"/>
  <c r="J25" i="38"/>
  <c r="E24" i="38"/>
  <c r="K21" i="38"/>
  <c r="F20" i="38"/>
  <c r="L18" i="38"/>
  <c r="G16" i="38"/>
  <c r="M14" i="38"/>
  <c r="H13" i="38"/>
  <c r="N10" i="38"/>
  <c r="I9" i="38"/>
  <c r="D8" i="38"/>
  <c r="J6" i="38"/>
  <c r="V20" i="11"/>
  <c r="V25" i="18"/>
  <c r="V7" i="19"/>
  <c r="V13" i="21"/>
  <c r="R17" i="10"/>
  <c r="R22" i="12"/>
  <c r="R27" i="19"/>
  <c r="R10" i="20"/>
  <c r="R15" i="8"/>
  <c r="N20" i="11"/>
  <c r="N25" i="18"/>
  <c r="N7" i="19"/>
  <c r="N13" i="21"/>
  <c r="J17" i="10"/>
  <c r="J22" i="12"/>
  <c r="J27" i="19"/>
  <c r="J10" i="20"/>
  <c r="V27" i="10"/>
  <c r="V10" i="11"/>
  <c r="V15" i="18"/>
  <c r="V20" i="20"/>
  <c r="V25" i="8"/>
  <c r="R7" i="10"/>
  <c r="R13" i="12"/>
  <c r="R17" i="19"/>
  <c r="R22" i="21"/>
  <c r="N27" i="10"/>
  <c r="N10" i="11"/>
  <c r="N15" i="18"/>
  <c r="N20" i="20"/>
  <c r="N25" i="8"/>
  <c r="J7" i="10"/>
  <c r="J13" i="12"/>
  <c r="J17" i="19"/>
  <c r="J22" i="21"/>
  <c r="F27" i="10"/>
  <c r="F19" i="11"/>
  <c r="F14" i="12"/>
  <c r="F10" i="18"/>
  <c r="F28" i="20"/>
  <c r="F23" i="21"/>
  <c r="F20" i="8"/>
  <c r="D7" i="43"/>
  <c r="L7" i="43"/>
  <c r="J8" i="43"/>
  <c r="H10" i="43"/>
  <c r="F11" i="43"/>
  <c r="D13" i="43"/>
  <c r="L13" i="43"/>
  <c r="J14" i="43"/>
  <c r="H15" i="43"/>
  <c r="F16" i="43"/>
  <c r="D17" i="43"/>
  <c r="L17" i="43"/>
  <c r="J19" i="43"/>
  <c r="H20" i="43"/>
  <c r="F21" i="43"/>
  <c r="D22" i="43"/>
  <c r="L22" i="43"/>
  <c r="J23" i="43"/>
  <c r="H25" i="43"/>
  <c r="F26" i="43"/>
  <c r="D27" i="43"/>
  <c r="L27" i="43"/>
  <c r="J28" i="43"/>
  <c r="J8" i="46"/>
  <c r="J10" i="46"/>
  <c r="L15" i="45"/>
  <c r="F23" i="45"/>
  <c r="J8" i="44"/>
  <c r="D17" i="44"/>
  <c r="H25" i="44"/>
  <c r="J7" i="46"/>
  <c r="L10" i="46"/>
  <c r="F13" i="46"/>
  <c r="L14" i="46"/>
  <c r="H16" i="46"/>
  <c r="D19" i="46"/>
  <c r="J20" i="46"/>
  <c r="F22" i="46"/>
  <c r="L23" i="46"/>
  <c r="H26" i="46"/>
  <c r="D28" i="46"/>
  <c r="J7" i="45"/>
  <c r="H17" i="45"/>
  <c r="L25" i="45"/>
  <c r="F11" i="44"/>
  <c r="J19" i="44"/>
  <c r="D27" i="44"/>
  <c r="M58" i="38"/>
  <c r="F7" i="43"/>
  <c r="J7" i="43"/>
  <c r="D8" i="43"/>
  <c r="H8" i="43"/>
  <c r="L8" i="43"/>
  <c r="F10" i="43"/>
  <c r="J10" i="43"/>
  <c r="D11" i="43"/>
  <c r="H11" i="43"/>
  <c r="L11" i="43"/>
  <c r="F13" i="43"/>
  <c r="J13" i="43"/>
  <c r="D14" i="43"/>
  <c r="H14" i="43"/>
  <c r="L14" i="43"/>
  <c r="F15" i="43"/>
  <c r="J15" i="43"/>
  <c r="D16" i="43"/>
  <c r="H16" i="43"/>
  <c r="L16" i="43"/>
  <c r="F17" i="43"/>
  <c r="J17" i="43"/>
  <c r="D19" i="43"/>
  <c r="H19" i="43"/>
  <c r="L19" i="43"/>
  <c r="F20" i="43"/>
  <c r="J20" i="43"/>
  <c r="D21" i="43"/>
  <c r="H21" i="43"/>
  <c r="L21" i="43"/>
  <c r="F22" i="43"/>
  <c r="J22" i="43"/>
  <c r="D23" i="43"/>
  <c r="H23" i="43"/>
  <c r="L23" i="43"/>
  <c r="F25" i="43"/>
  <c r="J25" i="43"/>
  <c r="D26" i="43"/>
  <c r="H26" i="43"/>
  <c r="L26" i="43"/>
  <c r="F27" i="43"/>
  <c r="J27" i="43"/>
  <c r="D28" i="43"/>
  <c r="H28" i="43"/>
  <c r="L28" i="43"/>
  <c r="F7" i="46"/>
  <c r="L7" i="46"/>
  <c r="L8" i="46"/>
  <c r="H10" i="46"/>
  <c r="L10" i="45"/>
  <c r="H13" i="45"/>
  <c r="D15" i="45"/>
  <c r="J16" i="45"/>
  <c r="F19" i="45"/>
  <c r="L20" i="45"/>
  <c r="H22" i="45"/>
  <c r="D25" i="45"/>
  <c r="J26" i="45"/>
  <c r="F28" i="45"/>
  <c r="L7" i="44"/>
  <c r="H10" i="44"/>
  <c r="D13" i="44"/>
  <c r="J14" i="44"/>
  <c r="F16" i="44"/>
  <c r="L17" i="44"/>
  <c r="H20" i="44"/>
  <c r="D22" i="44"/>
  <c r="J23" i="44"/>
  <c r="F26" i="44"/>
  <c r="V28" i="10"/>
  <c r="L28" i="44"/>
  <c r="H28" i="44"/>
  <c r="D28" i="44"/>
  <c r="J27" i="44"/>
  <c r="F27" i="44"/>
  <c r="L26" i="44"/>
  <c r="H26" i="44"/>
  <c r="D26" i="44"/>
  <c r="J25" i="44"/>
  <c r="F25" i="44"/>
  <c r="L23" i="44"/>
  <c r="H23" i="44"/>
  <c r="D23" i="44"/>
  <c r="J22" i="44"/>
  <c r="F22" i="44"/>
  <c r="L21" i="44"/>
  <c r="H21" i="44"/>
  <c r="D21" i="44"/>
  <c r="J20" i="44"/>
  <c r="F20" i="44"/>
  <c r="L19" i="44"/>
  <c r="H19" i="44"/>
  <c r="D19" i="44"/>
  <c r="J17" i="44"/>
  <c r="F17" i="44"/>
  <c r="L16" i="44"/>
  <c r="H16" i="44"/>
  <c r="D16" i="44"/>
  <c r="J15" i="44"/>
  <c r="F15" i="44"/>
  <c r="L14" i="44"/>
  <c r="H14" i="44"/>
  <c r="D14" i="44"/>
  <c r="J13" i="44"/>
  <c r="F13" i="44"/>
  <c r="L11" i="44"/>
  <c r="H11" i="44"/>
  <c r="D11" i="44"/>
  <c r="J10" i="44"/>
  <c r="F10" i="44"/>
  <c r="L8" i="44"/>
  <c r="H8" i="44"/>
  <c r="D8" i="44"/>
  <c r="J7" i="44"/>
  <c r="F7" i="44"/>
  <c r="L28" i="45"/>
  <c r="H28" i="45"/>
  <c r="D28" i="45"/>
  <c r="J27" i="45"/>
  <c r="F27" i="45"/>
  <c r="L26" i="45"/>
  <c r="H26" i="45"/>
  <c r="D26" i="45"/>
  <c r="J25" i="45"/>
  <c r="F25" i="45"/>
  <c r="L23" i="45"/>
  <c r="H23" i="45"/>
  <c r="D23" i="45"/>
  <c r="J22" i="45"/>
  <c r="F22" i="45"/>
  <c r="L21" i="45"/>
  <c r="H21" i="45"/>
  <c r="D21" i="45"/>
  <c r="J20" i="45"/>
  <c r="F20" i="45"/>
  <c r="L19" i="45"/>
  <c r="H19" i="45"/>
  <c r="D19" i="45"/>
  <c r="J17" i="45"/>
  <c r="F17" i="45"/>
  <c r="L16" i="45"/>
  <c r="H16" i="45"/>
  <c r="D16" i="45"/>
  <c r="J15" i="45"/>
  <c r="F15" i="45"/>
  <c r="L14" i="45"/>
  <c r="H14" i="45"/>
  <c r="D14" i="45"/>
  <c r="J13" i="45"/>
  <c r="F13" i="45"/>
  <c r="L11" i="45"/>
  <c r="H11" i="45"/>
  <c r="D11" i="45"/>
  <c r="J10" i="45"/>
  <c r="F10" i="45"/>
  <c r="J28" i="44"/>
  <c r="D10" i="45"/>
  <c r="J8" i="45"/>
  <c r="F8" i="45"/>
  <c r="L7" i="45"/>
  <c r="H7" i="45"/>
  <c r="D7" i="45"/>
  <c r="J28" i="46"/>
  <c r="F28" i="46"/>
  <c r="L27" i="46"/>
  <c r="H27" i="46"/>
  <c r="D27" i="46"/>
  <c r="J26" i="46"/>
  <c r="F26" i="46"/>
  <c r="L25" i="46"/>
  <c r="H25" i="46"/>
  <c r="D25" i="46"/>
  <c r="J23" i="46"/>
  <c r="F23" i="46"/>
  <c r="L22" i="46"/>
  <c r="H22" i="46"/>
  <c r="D22" i="46"/>
  <c r="J21" i="46"/>
  <c r="F21" i="46"/>
  <c r="L20" i="46"/>
  <c r="H20" i="46"/>
  <c r="D20" i="46"/>
  <c r="J19" i="46"/>
  <c r="F19" i="46"/>
  <c r="L17" i="46"/>
  <c r="H17" i="46"/>
  <c r="D17" i="46"/>
  <c r="J16" i="46"/>
  <c r="F16" i="46"/>
  <c r="L15" i="46"/>
  <c r="H15" i="46"/>
  <c r="D15" i="46"/>
  <c r="J14" i="46"/>
  <c r="F14" i="46"/>
  <c r="L13" i="46"/>
  <c r="H13" i="46"/>
  <c r="D13" i="46"/>
  <c r="J11" i="46"/>
  <c r="F11" i="46"/>
  <c r="F28" i="44"/>
  <c r="H27" i="44"/>
  <c r="J26" i="44"/>
  <c r="L25" i="44"/>
  <c r="D25" i="44"/>
  <c r="F23" i="44"/>
  <c r="H22" i="44"/>
  <c r="J21" i="44"/>
  <c r="L20" i="44"/>
  <c r="D20" i="44"/>
  <c r="F19" i="44"/>
  <c r="H17" i="44"/>
  <c r="J16" i="44"/>
  <c r="L15" i="44"/>
  <c r="D15" i="44"/>
  <c r="F14" i="44"/>
  <c r="H13" i="44"/>
  <c r="J11" i="44"/>
  <c r="L10" i="44"/>
  <c r="D10" i="44"/>
  <c r="F8" i="44"/>
  <c r="H7" i="44"/>
  <c r="J28" i="45"/>
  <c r="L27" i="45"/>
  <c r="D27" i="45"/>
  <c r="F26" i="45"/>
  <c r="H25" i="45"/>
  <c r="J23" i="45"/>
  <c r="L22" i="45"/>
  <c r="D22" i="45"/>
  <c r="F21" i="45"/>
  <c r="H20" i="45"/>
  <c r="J19" i="45"/>
  <c r="L17" i="45"/>
  <c r="D17" i="45"/>
  <c r="F16" i="45"/>
  <c r="H15" i="45"/>
  <c r="J14" i="45"/>
  <c r="L13" i="45"/>
  <c r="D13" i="45"/>
  <c r="F11" i="45"/>
  <c r="H10" i="45"/>
  <c r="I21" i="40"/>
  <c r="H7" i="46"/>
  <c r="H8" i="46"/>
  <c r="D10" i="46"/>
  <c r="D11" i="46"/>
  <c r="L11" i="46"/>
  <c r="J13" i="46"/>
  <c r="H14" i="46"/>
  <c r="F15" i="46"/>
  <c r="D16" i="46"/>
  <c r="L16" i="46"/>
  <c r="J17" i="46"/>
  <c r="H19" i="46"/>
  <c r="F20" i="46"/>
  <c r="D21" i="46"/>
  <c r="L21" i="46"/>
  <c r="J22" i="46"/>
  <c r="H23" i="46"/>
  <c r="F25" i="46"/>
  <c r="D26" i="46"/>
  <c r="L26" i="46"/>
  <c r="J27" i="46"/>
  <c r="H28" i="46"/>
  <c r="F7" i="45"/>
  <c r="D8" i="45"/>
  <c r="L8" i="45"/>
  <c r="F15" i="40"/>
  <c r="I26" i="40"/>
  <c r="I15" i="40"/>
  <c r="F21" i="40"/>
  <c r="F37" i="39"/>
  <c r="I26" i="39"/>
  <c r="I37" i="39"/>
  <c r="F15" i="39"/>
  <c r="F26" i="39"/>
  <c r="F21" i="39"/>
  <c r="F8" i="8"/>
  <c r="F15" i="8"/>
  <c r="F21" i="8"/>
  <c r="F28" i="8"/>
  <c r="F13" i="21"/>
  <c r="F19" i="21"/>
  <c r="F26" i="21"/>
  <c r="F10" i="20"/>
  <c r="F16" i="20"/>
  <c r="F23" i="20"/>
  <c r="F7" i="19"/>
  <c r="F14" i="19"/>
  <c r="F21" i="19"/>
  <c r="F27" i="19"/>
  <c r="F11" i="18"/>
  <c r="F19" i="18"/>
  <c r="F25" i="18"/>
  <c r="F8" i="12"/>
  <c r="F16" i="12"/>
  <c r="F22" i="12"/>
  <c r="F28" i="12"/>
  <c r="F14" i="11"/>
  <c r="F20" i="11"/>
  <c r="F26" i="11"/>
  <c r="F11" i="10"/>
  <c r="F19" i="10"/>
  <c r="F28" i="10"/>
  <c r="J16" i="8"/>
  <c r="J26" i="8"/>
  <c r="J14" i="21"/>
  <c r="J23" i="21"/>
  <c r="J11" i="20"/>
  <c r="J21" i="20"/>
  <c r="J8" i="19"/>
  <c r="J19" i="19"/>
  <c r="J28" i="19"/>
  <c r="J16" i="18"/>
  <c r="J26" i="18"/>
  <c r="J14" i="12"/>
  <c r="J23" i="12"/>
  <c r="J11" i="11"/>
  <c r="J21" i="11"/>
  <c r="J8" i="10"/>
  <c r="J19" i="10"/>
  <c r="J28" i="10"/>
  <c r="N16" i="8"/>
  <c r="N26" i="8"/>
  <c r="N14" i="21"/>
  <c r="N23" i="21"/>
  <c r="N11" i="20"/>
  <c r="N21" i="20"/>
  <c r="N8" i="19"/>
  <c r="N19" i="19"/>
  <c r="N28" i="19"/>
  <c r="N16" i="18"/>
  <c r="N26" i="18"/>
  <c r="N14" i="12"/>
  <c r="N23" i="12"/>
  <c r="N11" i="11"/>
  <c r="N21" i="11"/>
  <c r="N8" i="10"/>
  <c r="N19" i="10"/>
  <c r="N28" i="10"/>
  <c r="R16" i="8"/>
  <c r="R26" i="8"/>
  <c r="R14" i="21"/>
  <c r="R23" i="21"/>
  <c r="R11" i="20"/>
  <c r="R21" i="20"/>
  <c r="R8" i="19"/>
  <c r="R19" i="19"/>
  <c r="R28" i="19"/>
  <c r="R16" i="18"/>
  <c r="R26" i="18"/>
  <c r="R14" i="12"/>
  <c r="R23" i="12"/>
  <c r="R11" i="11"/>
  <c r="R21" i="11"/>
  <c r="R8" i="10"/>
  <c r="R19" i="10"/>
  <c r="R28" i="10"/>
  <c r="V16" i="8"/>
  <c r="V26" i="8"/>
  <c r="V14" i="21"/>
  <c r="V23" i="21"/>
  <c r="V11" i="20"/>
  <c r="V21" i="20"/>
  <c r="V8" i="19"/>
  <c r="V19" i="19"/>
  <c r="V28" i="19"/>
  <c r="V16" i="18"/>
  <c r="V26" i="18"/>
  <c r="V14" i="12"/>
  <c r="V23" i="12"/>
  <c r="V11" i="11"/>
  <c r="V21" i="11"/>
  <c r="V8" i="10"/>
  <c r="V19" i="10"/>
  <c r="V25" i="10"/>
  <c r="V20" i="10"/>
  <c r="V15" i="10"/>
  <c r="V10" i="10"/>
  <c r="V27" i="11"/>
  <c r="V22" i="11"/>
  <c r="V17" i="11"/>
  <c r="V13" i="11"/>
  <c r="V7" i="11"/>
  <c r="V25" i="12"/>
  <c r="V20" i="12"/>
  <c r="V15" i="12"/>
  <c r="V10" i="12"/>
  <c r="V27" i="18"/>
  <c r="V22" i="18"/>
  <c r="V17" i="18"/>
  <c r="V13" i="18"/>
  <c r="V7" i="18"/>
  <c r="V25" i="19"/>
  <c r="V20" i="19"/>
  <c r="V15" i="19"/>
  <c r="V10" i="19"/>
  <c r="V27" i="20"/>
  <c r="V22" i="20"/>
  <c r="V17" i="20"/>
  <c r="V13" i="20"/>
  <c r="V7" i="20"/>
  <c r="V25" i="21"/>
  <c r="V20" i="21"/>
  <c r="V15" i="21"/>
  <c r="V10" i="21"/>
  <c r="V27" i="8"/>
  <c r="V22" i="8"/>
  <c r="V17" i="8"/>
  <c r="V13" i="8"/>
  <c r="V7" i="8"/>
  <c r="R25" i="10"/>
  <c r="R20" i="10"/>
  <c r="R15" i="10"/>
  <c r="R10" i="10"/>
  <c r="R27" i="11"/>
  <c r="R22" i="11"/>
  <c r="R17" i="11"/>
  <c r="R13" i="11"/>
  <c r="R7" i="11"/>
  <c r="R25" i="12"/>
  <c r="R20" i="12"/>
  <c r="R15" i="12"/>
  <c r="R10" i="12"/>
  <c r="R27" i="18"/>
  <c r="R22" i="18"/>
  <c r="R17" i="18"/>
  <c r="R13" i="18"/>
  <c r="R7" i="18"/>
  <c r="R25" i="19"/>
  <c r="R20" i="19"/>
  <c r="R15" i="19"/>
  <c r="R10" i="19"/>
  <c r="R27" i="20"/>
  <c r="R22" i="20"/>
  <c r="R17" i="20"/>
  <c r="R13" i="20"/>
  <c r="R7" i="20"/>
  <c r="R25" i="21"/>
  <c r="R20" i="21"/>
  <c r="R15" i="21"/>
  <c r="R10" i="21"/>
  <c r="R27" i="8"/>
  <c r="R22" i="8"/>
  <c r="R17" i="8"/>
  <c r="R13" i="8"/>
  <c r="R7" i="8"/>
  <c r="N25" i="10"/>
  <c r="N20" i="10"/>
  <c r="N15" i="10"/>
  <c r="N10" i="10"/>
  <c r="N27" i="11"/>
  <c r="N22" i="11"/>
  <c r="N17" i="11"/>
  <c r="N13" i="11"/>
  <c r="N7" i="11"/>
  <c r="N25" i="12"/>
  <c r="N20" i="12"/>
  <c r="N15" i="12"/>
  <c r="N10" i="12"/>
  <c r="N27" i="18"/>
  <c r="N22" i="18"/>
  <c r="N17" i="18"/>
  <c r="N13" i="18"/>
  <c r="N7" i="18"/>
  <c r="N25" i="19"/>
  <c r="N20" i="19"/>
  <c r="N15" i="19"/>
  <c r="N10" i="19"/>
  <c r="N27" i="20"/>
  <c r="N22" i="20"/>
  <c r="N17" i="20"/>
  <c r="N13" i="20"/>
  <c r="N7" i="20"/>
  <c r="N25" i="21"/>
  <c r="N20" i="21"/>
  <c r="N15" i="21"/>
  <c r="N10" i="21"/>
  <c r="N27" i="8"/>
  <c r="N22" i="8"/>
  <c r="N17" i="8"/>
  <c r="N13" i="8"/>
  <c r="N7" i="8"/>
  <c r="J25" i="10"/>
  <c r="J20" i="10"/>
  <c r="J15" i="10"/>
  <c r="J10" i="10"/>
  <c r="J27" i="11"/>
  <c r="J22" i="11"/>
  <c r="J17" i="11"/>
  <c r="J13" i="11"/>
  <c r="J7" i="11"/>
  <c r="J25" i="12"/>
  <c r="J20" i="12"/>
  <c r="J15" i="12"/>
  <c r="J10" i="12"/>
  <c r="J27" i="18"/>
  <c r="J22" i="18"/>
  <c r="J17" i="18"/>
  <c r="J13" i="18"/>
  <c r="J7" i="18"/>
  <c r="J25" i="19"/>
  <c r="J20" i="19"/>
  <c r="J15" i="19"/>
  <c r="J10" i="19"/>
  <c r="J27" i="20"/>
  <c r="J22" i="20"/>
  <c r="J17" i="20"/>
  <c r="J13" i="20"/>
  <c r="J7" i="20"/>
  <c r="J25" i="21"/>
  <c r="J20" i="21"/>
  <c r="J15" i="21"/>
  <c r="J10" i="21"/>
  <c r="J27" i="8"/>
  <c r="J22" i="8"/>
  <c r="J17" i="8"/>
  <c r="J13" i="8"/>
  <c r="J7" i="8"/>
  <c r="F25" i="10"/>
  <c r="F20" i="10"/>
  <c r="F15" i="10"/>
  <c r="F10" i="10"/>
  <c r="F27" i="11"/>
  <c r="F22" i="11"/>
  <c r="F17" i="11"/>
  <c r="F13" i="11"/>
  <c r="F7" i="11"/>
  <c r="F25" i="12"/>
  <c r="F20" i="12"/>
  <c r="F15" i="12"/>
  <c r="F10" i="12"/>
  <c r="F27" i="18"/>
  <c r="F22" i="18"/>
  <c r="F17" i="18"/>
  <c r="F13" i="18"/>
  <c r="F7" i="18"/>
  <c r="F25" i="19"/>
  <c r="F20" i="19"/>
  <c r="F15" i="19"/>
  <c r="F10" i="19"/>
  <c r="F27" i="20"/>
  <c r="F22" i="20"/>
  <c r="F17" i="20"/>
  <c r="F13" i="20"/>
  <c r="F7" i="20"/>
  <c r="F25" i="21"/>
  <c r="F20" i="21"/>
  <c r="F15" i="21"/>
  <c r="F10" i="21"/>
  <c r="F27" i="8"/>
  <c r="F22" i="8"/>
  <c r="F17" i="8"/>
  <c r="F13" i="8"/>
  <c r="F7" i="8"/>
  <c r="V21" i="10"/>
  <c r="V16" i="10"/>
  <c r="V11" i="10"/>
  <c r="V28" i="11"/>
  <c r="V19" i="11"/>
  <c r="V8" i="11"/>
  <c r="V21" i="12"/>
  <c r="V16" i="12"/>
  <c r="V28" i="18"/>
  <c r="V19" i="18"/>
  <c r="V8" i="18"/>
  <c r="V21" i="19"/>
  <c r="V11" i="19"/>
  <c r="V23" i="20"/>
  <c r="V14" i="20"/>
  <c r="V26" i="21"/>
  <c r="V16" i="21"/>
  <c r="V28" i="8"/>
  <c r="V19" i="8"/>
  <c r="V8" i="8"/>
  <c r="R21" i="10"/>
  <c r="R11" i="10"/>
  <c r="R28" i="11"/>
  <c r="R19" i="11"/>
  <c r="R8" i="11"/>
  <c r="R21" i="12"/>
  <c r="R11" i="12"/>
  <c r="R23" i="18"/>
  <c r="R14" i="18"/>
  <c r="R26" i="19"/>
  <c r="R16" i="19"/>
  <c r="R28" i="20"/>
  <c r="R19" i="20"/>
  <c r="R8" i="20"/>
  <c r="R21" i="21"/>
  <c r="R11" i="21"/>
  <c r="R23" i="8"/>
  <c r="R14" i="8"/>
  <c r="N26" i="10"/>
  <c r="N16" i="10"/>
  <c r="N28" i="11"/>
  <c r="N19" i="11"/>
  <c r="N8" i="11"/>
  <c r="N21" i="12"/>
  <c r="N11" i="12"/>
  <c r="N23" i="18"/>
  <c r="N14" i="18"/>
  <c r="N26" i="19"/>
  <c r="N16" i="19"/>
  <c r="N28" i="20"/>
  <c r="N19" i="20"/>
  <c r="N8" i="20"/>
  <c r="N21" i="21"/>
  <c r="N11" i="21"/>
  <c r="N23" i="8"/>
  <c r="N14" i="8"/>
  <c r="J26" i="10"/>
  <c r="J16" i="10"/>
  <c r="J28" i="11"/>
  <c r="J19" i="11"/>
  <c r="J14" i="11"/>
  <c r="J21" i="12"/>
  <c r="J16" i="12"/>
  <c r="J28" i="18"/>
  <c r="J19" i="18"/>
  <c r="J8" i="18"/>
  <c r="J21" i="19"/>
  <c r="J11" i="19"/>
  <c r="J23" i="20"/>
  <c r="J14" i="20"/>
  <c r="J26" i="21"/>
  <c r="J16" i="21"/>
  <c r="J28" i="8"/>
  <c r="J19" i="8"/>
  <c r="J8" i="8"/>
  <c r="F21" i="10"/>
  <c r="V26" i="10"/>
  <c r="V23" i="11"/>
  <c r="V14" i="11"/>
  <c r="V26" i="12"/>
  <c r="V11" i="12"/>
  <c r="V23" i="18"/>
  <c r="V14" i="18"/>
  <c r="V26" i="19"/>
  <c r="V16" i="19"/>
  <c r="V28" i="20"/>
  <c r="V19" i="20"/>
  <c r="V8" i="20"/>
  <c r="V21" i="21"/>
  <c r="V11" i="21"/>
  <c r="V23" i="8"/>
  <c r="V14" i="8"/>
  <c r="R26" i="10"/>
  <c r="R16" i="10"/>
  <c r="R23" i="11"/>
  <c r="R14" i="11"/>
  <c r="R26" i="12"/>
  <c r="R16" i="12"/>
  <c r="R28" i="18"/>
  <c r="R19" i="18"/>
  <c r="R8" i="18"/>
  <c r="R21" i="19"/>
  <c r="R11" i="19"/>
  <c r="R23" i="20"/>
  <c r="R14" i="20"/>
  <c r="R26" i="21"/>
  <c r="R16" i="21"/>
  <c r="R28" i="8"/>
  <c r="R19" i="8"/>
  <c r="R8" i="8"/>
  <c r="N21" i="10"/>
  <c r="N11" i="10"/>
  <c r="N23" i="11"/>
  <c r="N14" i="11"/>
  <c r="N26" i="12"/>
  <c r="N16" i="12"/>
  <c r="N28" i="18"/>
  <c r="N19" i="18"/>
  <c r="N8" i="18"/>
  <c r="N21" i="19"/>
  <c r="N11" i="19"/>
  <c r="N23" i="20"/>
  <c r="N14" i="20"/>
  <c r="N26" i="21"/>
  <c r="N16" i="21"/>
  <c r="N28" i="8"/>
  <c r="N19" i="8"/>
  <c r="N8" i="8"/>
  <c r="J21" i="10"/>
  <c r="J11" i="10"/>
  <c r="J23" i="11"/>
  <c r="J8" i="11"/>
  <c r="J26" i="12"/>
  <c r="J11" i="12"/>
  <c r="J23" i="18"/>
  <c r="J14" i="18"/>
  <c r="J26" i="19"/>
  <c r="J16" i="19"/>
  <c r="J28" i="20"/>
  <c r="J19" i="20"/>
  <c r="J8" i="20"/>
  <c r="J21" i="21"/>
  <c r="J11" i="21"/>
  <c r="J23" i="8"/>
  <c r="J14" i="8"/>
  <c r="F26" i="10"/>
  <c r="F16" i="10"/>
  <c r="F11" i="8"/>
  <c r="F19" i="8"/>
  <c r="F25" i="8"/>
  <c r="F8" i="21"/>
  <c r="F16" i="21"/>
  <c r="F22" i="21"/>
  <c r="F28" i="21"/>
  <c r="F14" i="20"/>
  <c r="F20" i="20"/>
  <c r="F26" i="20"/>
  <c r="F11" i="19"/>
  <c r="F17" i="19"/>
  <c r="F23" i="19"/>
  <c r="F8" i="18"/>
  <c r="F15" i="18"/>
  <c r="F21" i="18"/>
  <c r="F28" i="18"/>
  <c r="F13" i="12"/>
  <c r="F19" i="12"/>
  <c r="F26" i="12"/>
  <c r="F10" i="11"/>
  <c r="F16" i="11"/>
  <c r="F23" i="11"/>
  <c r="F7" i="10"/>
  <c r="F14" i="10"/>
  <c r="F23" i="10"/>
  <c r="J11" i="8"/>
  <c r="J21" i="8"/>
  <c r="J8" i="21"/>
  <c r="J19" i="21"/>
  <c r="J28" i="21"/>
  <c r="J16" i="20"/>
  <c r="J26" i="20"/>
  <c r="J14" i="19"/>
  <c r="J23" i="19"/>
  <c r="J11" i="18"/>
  <c r="J21" i="18"/>
  <c r="J8" i="12"/>
  <c r="J19" i="12"/>
  <c r="J28" i="12"/>
  <c r="J16" i="11"/>
  <c r="J26" i="11"/>
  <c r="J14" i="10"/>
  <c r="J23" i="10"/>
  <c r="N11" i="8"/>
  <c r="N21" i="8"/>
  <c r="N8" i="21"/>
  <c r="N19" i="21"/>
  <c r="N28" i="21"/>
  <c r="N16" i="20"/>
  <c r="N26" i="20"/>
  <c r="N14" i="19"/>
  <c r="N23" i="19"/>
  <c r="N11" i="18"/>
  <c r="N21" i="18"/>
  <c r="N8" i="12"/>
  <c r="N19" i="12"/>
  <c r="N28" i="12"/>
  <c r="N16" i="11"/>
  <c r="N26" i="11"/>
  <c r="N14" i="10"/>
  <c r="N23" i="10"/>
  <c r="R11" i="8"/>
  <c r="R21" i="8"/>
  <c r="R8" i="21"/>
  <c r="R19" i="21"/>
  <c r="R28" i="21"/>
  <c r="R16" i="20"/>
  <c r="R26" i="20"/>
  <c r="R14" i="19"/>
  <c r="R23" i="19"/>
  <c r="R11" i="18"/>
  <c r="R21" i="18"/>
  <c r="R8" i="12"/>
  <c r="R19" i="12"/>
  <c r="R28" i="12"/>
  <c r="R16" i="11"/>
  <c r="R26" i="11"/>
  <c r="R14" i="10"/>
  <c r="R23" i="10"/>
  <c r="V11" i="8"/>
  <c r="V21" i="8"/>
  <c r="V8" i="21"/>
  <c r="V19" i="21"/>
  <c r="V28" i="21"/>
  <c r="V16" i="20"/>
  <c r="V26" i="20"/>
  <c r="V14" i="19"/>
  <c r="V23" i="19"/>
  <c r="V11" i="18"/>
  <c r="V21" i="18"/>
  <c r="V8" i="12"/>
  <c r="V19" i="12"/>
  <c r="V28" i="12"/>
  <c r="V16" i="11"/>
  <c r="V26" i="11"/>
  <c r="V14" i="10"/>
  <c r="V23" i="10"/>
  <c r="F10" i="8"/>
  <c r="F16" i="8"/>
  <c r="F23" i="8"/>
  <c r="F7" i="21"/>
  <c r="F14" i="21"/>
  <c r="F21" i="21"/>
  <c r="F27" i="21"/>
  <c r="F11" i="20"/>
  <c r="F19" i="20"/>
  <c r="F25" i="20"/>
  <c r="F8" i="19"/>
  <c r="F16" i="19"/>
  <c r="F22" i="19"/>
  <c r="F28" i="19"/>
  <c r="F14" i="18"/>
  <c r="F20" i="18"/>
  <c r="F26" i="18"/>
  <c r="F11" i="12"/>
  <c r="F17" i="12"/>
  <c r="F23" i="12"/>
  <c r="F8" i="11"/>
  <c r="F15" i="11"/>
  <c r="F21" i="11"/>
  <c r="F28" i="11"/>
  <c r="F13" i="10"/>
  <c r="F22" i="10"/>
  <c r="J10" i="8"/>
  <c r="J20" i="8"/>
  <c r="J7" i="21"/>
  <c r="J17" i="21"/>
  <c r="J27" i="21"/>
  <c r="J15" i="20"/>
  <c r="J25" i="20"/>
  <c r="J13" i="19"/>
  <c r="J22" i="19"/>
  <c r="J10" i="18"/>
  <c r="J20" i="18"/>
  <c r="J7" i="12"/>
  <c r="J17" i="12"/>
  <c r="J27" i="12"/>
  <c r="J15" i="11"/>
  <c r="J25" i="11"/>
  <c r="J13" i="10"/>
  <c r="J22" i="10"/>
  <c r="N10" i="8"/>
  <c r="N20" i="8"/>
  <c r="N7" i="21"/>
  <c r="N17" i="21"/>
  <c r="N27" i="21"/>
  <c r="N15" i="20"/>
  <c r="N25" i="20"/>
  <c r="N13" i="19"/>
  <c r="N22" i="19"/>
  <c r="N10" i="18"/>
  <c r="N20" i="18"/>
  <c r="N7" i="12"/>
  <c r="N17" i="12"/>
  <c r="N27" i="12"/>
  <c r="N15" i="11"/>
  <c r="N25" i="11"/>
  <c r="N13" i="10"/>
  <c r="N22" i="10"/>
  <c r="R10" i="8"/>
  <c r="R20" i="8"/>
  <c r="R7" i="21"/>
  <c r="R17" i="21"/>
  <c r="R27" i="21"/>
  <c r="R15" i="20"/>
  <c r="R25" i="20"/>
  <c r="R13" i="19"/>
  <c r="R22" i="19"/>
  <c r="R10" i="18"/>
  <c r="R20" i="18"/>
  <c r="R7" i="12"/>
  <c r="R17" i="12"/>
  <c r="R27" i="12"/>
  <c r="R15" i="11"/>
  <c r="R25" i="11"/>
  <c r="R13" i="10"/>
  <c r="R22" i="10"/>
  <c r="V10" i="8"/>
  <c r="V20" i="8"/>
  <c r="V7" i="21"/>
  <c r="V17" i="21"/>
  <c r="V27" i="21"/>
  <c r="V15" i="20"/>
  <c r="V25" i="20"/>
  <c r="V13" i="19"/>
  <c r="V22" i="19"/>
  <c r="V10" i="18"/>
  <c r="V20" i="18"/>
  <c r="V7" i="12"/>
  <c r="V17" i="12"/>
  <c r="V27" i="12"/>
  <c r="V15" i="11"/>
  <c r="V25" i="11"/>
  <c r="V13" i="10"/>
  <c r="V22" i="10"/>
  <c r="I6" i="38"/>
  <c r="F7" i="38"/>
  <c r="N7" i="38"/>
  <c r="K8" i="38"/>
  <c r="H9" i="38"/>
  <c r="E10" i="38"/>
  <c r="M10" i="38"/>
  <c r="J12" i="38"/>
  <c r="G13" i="38"/>
  <c r="D14" i="38"/>
  <c r="L14" i="38"/>
  <c r="I15" i="38"/>
  <c r="F16" i="38"/>
  <c r="J16" i="38"/>
  <c r="G18" i="38"/>
  <c r="D19" i="38"/>
  <c r="L19" i="38"/>
  <c r="I20" i="38"/>
  <c r="F21" i="38"/>
  <c r="N21" i="38"/>
  <c r="K22" i="38"/>
  <c r="H24" i="38"/>
  <c r="E25" i="38"/>
  <c r="M25" i="38"/>
  <c r="J26" i="38"/>
  <c r="G27" i="38"/>
  <c r="D28" i="38"/>
  <c r="L28" i="38"/>
  <c r="I30" i="38"/>
  <c r="F31" i="38"/>
  <c r="N31" i="38"/>
  <c r="K32" i="38"/>
  <c r="H33" i="38"/>
  <c r="E34" i="38"/>
  <c r="M34" i="38"/>
  <c r="J36" i="38"/>
  <c r="G37" i="38"/>
  <c r="D38" i="38"/>
  <c r="L38" i="38"/>
  <c r="I39" i="38"/>
  <c r="F40" i="38"/>
  <c r="J40" i="38"/>
  <c r="G42" i="38"/>
  <c r="D43" i="38"/>
  <c r="L43" i="38"/>
  <c r="I44" i="38"/>
  <c r="F45" i="38"/>
  <c r="N45" i="38"/>
  <c r="K46" i="38"/>
  <c r="H48" i="38"/>
  <c r="E49" i="38"/>
  <c r="M49" i="38"/>
  <c r="J50" i="38"/>
  <c r="G51" i="38"/>
  <c r="D52" i="38"/>
  <c r="L52" i="38"/>
  <c r="I54" i="38"/>
  <c r="F55" i="38"/>
  <c r="N55" i="38"/>
  <c r="K56" i="38"/>
  <c r="H57" i="38"/>
  <c r="E58" i="38"/>
  <c r="I58" i="38"/>
  <c r="D6" i="38"/>
  <c r="H6" i="38"/>
  <c r="L6" i="38"/>
  <c r="E7" i="38"/>
  <c r="I7" i="38"/>
  <c r="M7" i="38"/>
  <c r="F8" i="38"/>
  <c r="J8" i="38"/>
  <c r="N8" i="38"/>
  <c r="G9" i="38"/>
  <c r="K9" i="38"/>
  <c r="D10" i="38"/>
  <c r="H10" i="38"/>
  <c r="L10" i="38"/>
  <c r="E12" i="38"/>
  <c r="I12" i="38"/>
  <c r="M12" i="38"/>
  <c r="F13" i="38"/>
  <c r="J13" i="38"/>
  <c r="N13" i="38"/>
  <c r="G14" i="38"/>
  <c r="K14" i="38"/>
  <c r="D15" i="38"/>
  <c r="H15" i="38"/>
  <c r="L15" i="38"/>
  <c r="E16" i="38"/>
  <c r="I16" i="38"/>
  <c r="M16" i="38"/>
  <c r="F18" i="38"/>
  <c r="J18" i="38"/>
  <c r="N18" i="38"/>
  <c r="G19" i="38"/>
  <c r="K19" i="38"/>
  <c r="D20" i="38"/>
  <c r="H20" i="38"/>
  <c r="L20" i="38"/>
  <c r="E21" i="38"/>
  <c r="I21" i="38"/>
  <c r="M21" i="38"/>
  <c r="F22" i="38"/>
  <c r="J22" i="38"/>
  <c r="N22" i="38"/>
  <c r="G24" i="38"/>
  <c r="K24" i="38"/>
  <c r="D25" i="38"/>
  <c r="H25" i="38"/>
  <c r="L25" i="38"/>
  <c r="E26" i="38"/>
  <c r="I26" i="38"/>
  <c r="M26" i="38"/>
  <c r="F27" i="38"/>
  <c r="J27" i="38"/>
  <c r="N27" i="38"/>
  <c r="G28" i="38"/>
  <c r="K28" i="38"/>
  <c r="D30" i="38"/>
  <c r="H30" i="38"/>
  <c r="L30" i="38"/>
  <c r="E31" i="38"/>
  <c r="I31" i="38"/>
  <c r="M31" i="38"/>
  <c r="F32" i="38"/>
  <c r="J32" i="38"/>
  <c r="N32" i="38"/>
  <c r="G33" i="38"/>
  <c r="K33" i="38"/>
  <c r="D34" i="38"/>
  <c r="H34" i="38"/>
  <c r="L34" i="38"/>
  <c r="E36" i="38"/>
  <c r="I36" i="38"/>
  <c r="M36" i="38"/>
  <c r="F37" i="38"/>
  <c r="J37" i="38"/>
  <c r="N37" i="38"/>
  <c r="G38" i="38"/>
  <c r="K38" i="38"/>
  <c r="D39" i="38"/>
  <c r="H39" i="38"/>
  <c r="L39" i="38"/>
  <c r="E40" i="38"/>
  <c r="I40" i="38"/>
  <c r="M40" i="38"/>
  <c r="F42" i="38"/>
  <c r="J42" i="38"/>
  <c r="N42" i="38"/>
  <c r="G43" i="38"/>
  <c r="K43" i="38"/>
  <c r="D44" i="38"/>
  <c r="H44" i="38"/>
  <c r="L44" i="38"/>
  <c r="E45" i="38"/>
  <c r="I45" i="38"/>
  <c r="M45" i="38"/>
  <c r="F46" i="38"/>
  <c r="J46" i="38"/>
  <c r="N46" i="38"/>
  <c r="G48" i="38"/>
  <c r="K48" i="38"/>
  <c r="D49" i="38"/>
  <c r="H49" i="38"/>
  <c r="L49" i="38"/>
  <c r="E50" i="38"/>
  <c r="I50" i="38"/>
  <c r="M50" i="38"/>
  <c r="F51" i="38"/>
  <c r="J51" i="38"/>
  <c r="N51" i="38"/>
  <c r="G52" i="38"/>
  <c r="K52" i="38"/>
  <c r="D54" i="38"/>
  <c r="H54" i="38"/>
  <c r="L54" i="38"/>
  <c r="E55" i="38"/>
  <c r="I55" i="38"/>
  <c r="M55" i="38"/>
  <c r="F56" i="38"/>
  <c r="J56" i="38"/>
  <c r="N56" i="38"/>
  <c r="G57" i="38"/>
  <c r="K57" i="38"/>
  <c r="D58" i="38"/>
  <c r="H58" i="38"/>
  <c r="L58" i="38"/>
  <c r="E6" i="38"/>
  <c r="M6" i="38"/>
  <c r="J7" i="38"/>
  <c r="G8" i="38"/>
  <c r="D9" i="38"/>
  <c r="L9" i="38"/>
  <c r="I10" i="38"/>
  <c r="F12" i="38"/>
  <c r="N12" i="38"/>
  <c r="K13" i="38"/>
  <c r="H14" i="38"/>
  <c r="E15" i="38"/>
  <c r="M15" i="38"/>
  <c r="N16" i="38"/>
  <c r="K18" i="38"/>
  <c r="H19" i="38"/>
  <c r="E20" i="38"/>
  <c r="M20" i="38"/>
  <c r="J21" i="38"/>
  <c r="G22" i="38"/>
  <c r="D24" i="38"/>
  <c r="L24" i="38"/>
  <c r="I25" i="38"/>
  <c r="F26" i="38"/>
  <c r="N26" i="38"/>
  <c r="K27" i="38"/>
  <c r="H28" i="38"/>
  <c r="E30" i="38"/>
  <c r="M30" i="38"/>
  <c r="J31" i="38"/>
  <c r="G32" i="38"/>
  <c r="D33" i="38"/>
  <c r="L33" i="38"/>
  <c r="I34" i="38"/>
  <c r="F36" i="38"/>
  <c r="N36" i="38"/>
  <c r="K37" i="38"/>
  <c r="H38" i="38"/>
  <c r="E39" i="38"/>
  <c r="M39" i="38"/>
  <c r="N40" i="38"/>
  <c r="K42" i="38"/>
  <c r="H43" i="38"/>
  <c r="E44" i="38"/>
  <c r="M44" i="38"/>
  <c r="J45" i="38"/>
  <c r="G46" i="38"/>
  <c r="D48" i="38"/>
  <c r="L48" i="38"/>
  <c r="I49" i="38"/>
  <c r="F50" i="38"/>
  <c r="N50" i="38"/>
  <c r="K51" i="38"/>
  <c r="H52" i="38"/>
  <c r="E54" i="38"/>
  <c r="M54" i="38"/>
  <c r="J55" i="38"/>
  <c r="G56" i="38"/>
  <c r="D57" i="38"/>
  <c r="L57" i="38"/>
  <c r="G6" i="38"/>
  <c r="K6" i="38"/>
  <c r="D7" i="38"/>
  <c r="H7" i="38"/>
  <c r="L7" i="38"/>
  <c r="E8" i="38"/>
  <c r="I8" i="38"/>
  <c r="M8" i="38"/>
  <c r="F9" i="38"/>
  <c r="J9" i="38"/>
  <c r="N9" i="38"/>
  <c r="G10" i="38"/>
  <c r="K10" i="38"/>
  <c r="D12" i="38"/>
  <c r="H12" i="38"/>
  <c r="L12" i="38"/>
  <c r="E13" i="38"/>
  <c r="I13" i="38"/>
  <c r="M13" i="38"/>
  <c r="F14" i="38"/>
  <c r="J14" i="38"/>
  <c r="N14" i="38"/>
  <c r="G15" i="38"/>
  <c r="K15" i="38"/>
  <c r="D16" i="38"/>
  <c r="H16" i="38"/>
  <c r="L16" i="38"/>
  <c r="E18" i="38"/>
  <c r="I18" i="38"/>
  <c r="M18" i="38"/>
  <c r="F19" i="38"/>
  <c r="J19" i="38"/>
  <c r="N19" i="38"/>
  <c r="G20" i="38"/>
  <c r="K20" i="38"/>
  <c r="D21" i="38"/>
  <c r="H21" i="38"/>
  <c r="L21" i="38"/>
  <c r="E22" i="38"/>
  <c r="I22" i="38"/>
  <c r="M22" i="38"/>
  <c r="F24" i="38"/>
  <c r="J24" i="38"/>
  <c r="N24" i="38"/>
  <c r="G25" i="38"/>
  <c r="K25" i="38"/>
  <c r="D26" i="38"/>
  <c r="H26" i="38"/>
  <c r="L26" i="38"/>
  <c r="E27" i="38"/>
  <c r="I27" i="38"/>
  <c r="M27" i="38"/>
  <c r="F28" i="38"/>
  <c r="J28" i="38"/>
  <c r="N28" i="38"/>
  <c r="G30" i="38"/>
  <c r="K30" i="38"/>
  <c r="D31" i="38"/>
  <c r="H31" i="38"/>
  <c r="L31" i="38"/>
  <c r="E32" i="38"/>
  <c r="I32" i="38"/>
  <c r="M32" i="38"/>
  <c r="F33" i="38"/>
  <c r="J33" i="38"/>
  <c r="N33" i="38"/>
  <c r="G34" i="38"/>
  <c r="K34" i="38"/>
  <c r="D36" i="38"/>
  <c r="H36" i="38"/>
  <c r="L36" i="38"/>
  <c r="E37" i="38"/>
  <c r="I37" i="38"/>
  <c r="M37" i="38"/>
  <c r="F38" i="38"/>
  <c r="J38" i="38"/>
  <c r="N38" i="38"/>
  <c r="G39" i="38"/>
  <c r="K39" i="38"/>
  <c r="D40" i="38"/>
  <c r="H40" i="38"/>
  <c r="L40" i="38"/>
  <c r="E42" i="38"/>
  <c r="I42" i="38"/>
  <c r="M42" i="38"/>
  <c r="F43" i="38"/>
  <c r="J43" i="38"/>
  <c r="N43" i="38"/>
  <c r="G44" i="38"/>
  <c r="K44" i="38"/>
  <c r="D45" i="38"/>
  <c r="H45" i="38"/>
  <c r="L45" i="38"/>
  <c r="E46" i="38"/>
  <c r="I46" i="38"/>
  <c r="M46" i="38"/>
  <c r="F48" i="38"/>
  <c r="J48" i="38"/>
  <c r="N48" i="38"/>
  <c r="G49" i="38"/>
  <c r="K49" i="38"/>
  <c r="D50" i="38"/>
  <c r="H50" i="38"/>
  <c r="L50" i="38"/>
  <c r="E51" i="38"/>
  <c r="I51" i="38"/>
  <c r="M51" i="38"/>
  <c r="F52" i="38"/>
  <c r="J52" i="38"/>
  <c r="N52" i="38"/>
  <c r="G54" i="38"/>
  <c r="K54" i="38"/>
  <c r="D55" i="38"/>
  <c r="H55" i="38"/>
  <c r="L55" i="38"/>
  <c r="E56" i="38"/>
  <c r="I56" i="38"/>
  <c r="M56" i="38"/>
  <c r="F57" i="38"/>
  <c r="J57" i="38"/>
  <c r="N57" i="38"/>
  <c r="G58" i="38"/>
  <c r="I31" i="36"/>
  <c r="H31" i="36"/>
  <c r="G31" i="36"/>
  <c r="F31" i="36"/>
  <c r="E31" i="36"/>
  <c r="D31" i="36"/>
  <c r="I30" i="36"/>
  <c r="H30" i="36"/>
  <c r="G30" i="36"/>
  <c r="F30" i="36"/>
  <c r="E30" i="36"/>
  <c r="D30" i="36"/>
  <c r="I29" i="36"/>
  <c r="H29" i="36"/>
  <c r="G29" i="36"/>
  <c r="F29" i="36"/>
  <c r="E29" i="36"/>
  <c r="D29" i="36"/>
  <c r="I28" i="36"/>
  <c r="H28" i="36"/>
  <c r="G28" i="36"/>
  <c r="F28" i="36"/>
  <c r="E28" i="36"/>
  <c r="D28" i="36"/>
  <c r="I27" i="36"/>
  <c r="I26" i="36" s="1"/>
  <c r="H27" i="36"/>
  <c r="G27" i="36"/>
  <c r="F27" i="36"/>
  <c r="E27" i="36"/>
  <c r="D27" i="36"/>
  <c r="I24" i="36"/>
  <c r="H24" i="36"/>
  <c r="G24" i="36"/>
  <c r="F24" i="36"/>
  <c r="E24" i="36"/>
  <c r="D24" i="36"/>
  <c r="I23" i="36"/>
  <c r="H23" i="36"/>
  <c r="G23" i="36"/>
  <c r="F23" i="36"/>
  <c r="E23" i="36"/>
  <c r="D23" i="36"/>
  <c r="I22" i="36"/>
  <c r="H22" i="36"/>
  <c r="G22" i="36"/>
  <c r="F22" i="36"/>
  <c r="E22" i="36"/>
  <c r="D22" i="36"/>
  <c r="I19" i="36"/>
  <c r="H19" i="36"/>
  <c r="G19" i="36"/>
  <c r="F19" i="36"/>
  <c r="E19" i="36"/>
  <c r="D19" i="36"/>
  <c r="I18" i="36"/>
  <c r="H18" i="36"/>
  <c r="G18" i="36"/>
  <c r="F18" i="36"/>
  <c r="E18" i="36"/>
  <c r="D18" i="36"/>
  <c r="I17" i="36"/>
  <c r="H17" i="36"/>
  <c r="G17" i="36"/>
  <c r="F17" i="36"/>
  <c r="E17" i="36"/>
  <c r="D17" i="36"/>
  <c r="I16" i="36"/>
  <c r="H16" i="36"/>
  <c r="G16" i="36"/>
  <c r="F16" i="36"/>
  <c r="E16" i="36"/>
  <c r="D16" i="36"/>
  <c r="I13" i="36"/>
  <c r="H13" i="36"/>
  <c r="G13" i="36"/>
  <c r="F13" i="36"/>
  <c r="E13" i="36"/>
  <c r="D13" i="36"/>
  <c r="I11" i="36"/>
  <c r="I12" i="36" s="1"/>
  <c r="H11" i="36"/>
  <c r="G11" i="36"/>
  <c r="F11" i="36"/>
  <c r="F12" i="36" s="1"/>
  <c r="E11" i="36"/>
  <c r="D11" i="36"/>
  <c r="I8" i="36"/>
  <c r="I9" i="36" s="1"/>
  <c r="H8" i="36"/>
  <c r="G8" i="36"/>
  <c r="F8" i="36"/>
  <c r="F9" i="36" s="1"/>
  <c r="E8" i="36"/>
  <c r="D8" i="36"/>
  <c r="H6" i="36"/>
  <c r="G6" i="36"/>
  <c r="E6" i="36"/>
  <c r="D6" i="36"/>
  <c r="L28" i="35"/>
  <c r="J28" i="35"/>
  <c r="H28" i="35"/>
  <c r="F28" i="35"/>
  <c r="D28" i="35"/>
  <c r="L27" i="35"/>
  <c r="J27" i="35"/>
  <c r="H27" i="35"/>
  <c r="F27" i="35"/>
  <c r="D27" i="35"/>
  <c r="L26" i="35"/>
  <c r="J26" i="35"/>
  <c r="H26" i="35"/>
  <c r="F26" i="35"/>
  <c r="D26" i="35"/>
  <c r="L25" i="35"/>
  <c r="J25" i="35"/>
  <c r="H25" i="35"/>
  <c r="F25" i="35"/>
  <c r="D25" i="35"/>
  <c r="L23" i="35"/>
  <c r="J23" i="35"/>
  <c r="H23" i="35"/>
  <c r="F23" i="35"/>
  <c r="D23" i="35"/>
  <c r="L22" i="35"/>
  <c r="J22" i="35"/>
  <c r="H22" i="35"/>
  <c r="F22" i="35"/>
  <c r="D22" i="35"/>
  <c r="L21" i="35"/>
  <c r="J21" i="35"/>
  <c r="H21" i="35"/>
  <c r="F21" i="35"/>
  <c r="D21" i="35"/>
  <c r="L20" i="35"/>
  <c r="J20" i="35"/>
  <c r="H20" i="35"/>
  <c r="F20" i="35"/>
  <c r="D20" i="35"/>
  <c r="L19" i="35"/>
  <c r="J19" i="35"/>
  <c r="H19" i="35"/>
  <c r="F19" i="35"/>
  <c r="D19" i="35"/>
  <c r="L17" i="35"/>
  <c r="J17" i="35"/>
  <c r="H17" i="35"/>
  <c r="F17" i="35"/>
  <c r="D17" i="35"/>
  <c r="L16" i="35"/>
  <c r="J16" i="35"/>
  <c r="H16" i="35"/>
  <c r="F16" i="35"/>
  <c r="D16" i="35"/>
  <c r="L15" i="35"/>
  <c r="J15" i="35"/>
  <c r="H15" i="35"/>
  <c r="F15" i="35"/>
  <c r="D15" i="35"/>
  <c r="L14" i="35"/>
  <c r="J14" i="35"/>
  <c r="H14" i="35"/>
  <c r="F14" i="35"/>
  <c r="D14" i="35"/>
  <c r="L13" i="35"/>
  <c r="J13" i="35"/>
  <c r="H13" i="35"/>
  <c r="F13" i="35"/>
  <c r="D13" i="35"/>
  <c r="L11" i="35"/>
  <c r="J11" i="35"/>
  <c r="H11" i="35"/>
  <c r="F11" i="35"/>
  <c r="D11" i="35"/>
  <c r="L10" i="35"/>
  <c r="J10" i="35"/>
  <c r="H10" i="35"/>
  <c r="F10" i="35"/>
  <c r="D10" i="35"/>
  <c r="L8" i="35"/>
  <c r="J8" i="35"/>
  <c r="H8" i="35"/>
  <c r="F8" i="35"/>
  <c r="D8" i="35"/>
  <c r="L7" i="35"/>
  <c r="J7" i="35"/>
  <c r="H7" i="35"/>
  <c r="F7" i="35"/>
  <c r="D7" i="35"/>
  <c r="L28" i="34"/>
  <c r="J28" i="34"/>
  <c r="H28" i="34"/>
  <c r="F28" i="34"/>
  <c r="D28" i="34"/>
  <c r="L27" i="34"/>
  <c r="J27" i="34"/>
  <c r="H27" i="34"/>
  <c r="F27" i="34"/>
  <c r="D27" i="34"/>
  <c r="L26" i="34"/>
  <c r="J26" i="34"/>
  <c r="H26" i="34"/>
  <c r="F26" i="34"/>
  <c r="D26" i="34"/>
  <c r="L25" i="34"/>
  <c r="J25" i="34"/>
  <c r="H25" i="34"/>
  <c r="F25" i="34"/>
  <c r="D25" i="34"/>
  <c r="L23" i="34"/>
  <c r="J23" i="34"/>
  <c r="H23" i="34"/>
  <c r="F23" i="34"/>
  <c r="D23" i="34"/>
  <c r="L22" i="34"/>
  <c r="J22" i="34"/>
  <c r="H22" i="34"/>
  <c r="F22" i="34"/>
  <c r="D22" i="34"/>
  <c r="L21" i="34"/>
  <c r="J21" i="34"/>
  <c r="H21" i="34"/>
  <c r="F21" i="34"/>
  <c r="D21" i="34"/>
  <c r="L20" i="34"/>
  <c r="J20" i="34"/>
  <c r="H20" i="34"/>
  <c r="F20" i="34"/>
  <c r="D20" i="34"/>
  <c r="L19" i="34"/>
  <c r="J19" i="34"/>
  <c r="H19" i="34"/>
  <c r="F19" i="34"/>
  <c r="D19" i="34"/>
  <c r="L17" i="34"/>
  <c r="J17" i="34"/>
  <c r="H17" i="34"/>
  <c r="F17" i="34"/>
  <c r="D17" i="34"/>
  <c r="L16" i="34"/>
  <c r="J16" i="34"/>
  <c r="H16" i="34"/>
  <c r="F16" i="34"/>
  <c r="D16" i="34"/>
  <c r="L15" i="34"/>
  <c r="J15" i="34"/>
  <c r="H15" i="34"/>
  <c r="F15" i="34"/>
  <c r="D15" i="34"/>
  <c r="L14" i="34"/>
  <c r="J14" i="34"/>
  <c r="H14" i="34"/>
  <c r="F14" i="34"/>
  <c r="D14" i="34"/>
  <c r="L13" i="34"/>
  <c r="J13" i="34"/>
  <c r="H13" i="34"/>
  <c r="F13" i="34"/>
  <c r="D13" i="34"/>
  <c r="L11" i="34"/>
  <c r="J11" i="34"/>
  <c r="H11" i="34"/>
  <c r="F11" i="34"/>
  <c r="D11" i="34"/>
  <c r="L10" i="34"/>
  <c r="J10" i="34"/>
  <c r="H10" i="34"/>
  <c r="F10" i="34"/>
  <c r="D10" i="34"/>
  <c r="L8" i="34"/>
  <c r="J8" i="34"/>
  <c r="H8" i="34"/>
  <c r="F8" i="34"/>
  <c r="D8" i="34"/>
  <c r="L7" i="34"/>
  <c r="J7" i="34"/>
  <c r="H7" i="34"/>
  <c r="F7" i="34"/>
  <c r="D7" i="34"/>
  <c r="L28" i="33"/>
  <c r="J28" i="33"/>
  <c r="H28" i="33"/>
  <c r="F28" i="33"/>
  <c r="D28" i="33"/>
  <c r="L27" i="33"/>
  <c r="J27" i="33"/>
  <c r="H27" i="33"/>
  <c r="F27" i="33"/>
  <c r="D27" i="33"/>
  <c r="L26" i="33"/>
  <c r="J26" i="33"/>
  <c r="H26" i="33"/>
  <c r="F26" i="33"/>
  <c r="D26" i="33"/>
  <c r="L25" i="33"/>
  <c r="J25" i="33"/>
  <c r="H25" i="33"/>
  <c r="F25" i="33"/>
  <c r="D25" i="33"/>
  <c r="L23" i="33"/>
  <c r="J23" i="33"/>
  <c r="H23" i="33"/>
  <c r="F23" i="33"/>
  <c r="D23" i="33"/>
  <c r="L22" i="33"/>
  <c r="J22" i="33"/>
  <c r="H22" i="33"/>
  <c r="F22" i="33"/>
  <c r="D22" i="33"/>
  <c r="L21" i="33"/>
  <c r="J21" i="33"/>
  <c r="H21" i="33"/>
  <c r="F21" i="33"/>
  <c r="D21" i="33"/>
  <c r="L20" i="33"/>
  <c r="J20" i="33"/>
  <c r="H20" i="33"/>
  <c r="F20" i="33"/>
  <c r="D20" i="33"/>
  <c r="L19" i="33"/>
  <c r="J19" i="33"/>
  <c r="H19" i="33"/>
  <c r="F19" i="33"/>
  <c r="D19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1" i="33"/>
  <c r="J11" i="33"/>
  <c r="H11" i="33"/>
  <c r="F11" i="33"/>
  <c r="D11" i="33"/>
  <c r="L10" i="33"/>
  <c r="J10" i="33"/>
  <c r="H10" i="33"/>
  <c r="F10" i="33"/>
  <c r="D10" i="33"/>
  <c r="L8" i="33"/>
  <c r="J8" i="33"/>
  <c r="H8" i="33"/>
  <c r="F8" i="33"/>
  <c r="D8" i="33"/>
  <c r="L7" i="33"/>
  <c r="J7" i="33"/>
  <c r="H7" i="33"/>
  <c r="F7" i="33"/>
  <c r="D7" i="33"/>
  <c r="L28" i="31"/>
  <c r="J28" i="31"/>
  <c r="H28" i="31"/>
  <c r="F28" i="31"/>
  <c r="D28" i="31"/>
  <c r="L27" i="31"/>
  <c r="J27" i="31"/>
  <c r="H27" i="31"/>
  <c r="F27" i="31"/>
  <c r="D27" i="31"/>
  <c r="L26" i="31"/>
  <c r="J26" i="31"/>
  <c r="H26" i="31"/>
  <c r="F26" i="31"/>
  <c r="D26" i="31"/>
  <c r="L25" i="31"/>
  <c r="J25" i="31"/>
  <c r="H25" i="31"/>
  <c r="F25" i="31"/>
  <c r="D25" i="31"/>
  <c r="L23" i="31"/>
  <c r="J23" i="31"/>
  <c r="H23" i="31"/>
  <c r="F23" i="31"/>
  <c r="D23" i="31"/>
  <c r="L22" i="31"/>
  <c r="J22" i="31"/>
  <c r="H22" i="31"/>
  <c r="F22" i="31"/>
  <c r="D22" i="31"/>
  <c r="L21" i="31"/>
  <c r="J21" i="31"/>
  <c r="H21" i="31"/>
  <c r="F21" i="31"/>
  <c r="D21" i="31"/>
  <c r="L20" i="31"/>
  <c r="J20" i="31"/>
  <c r="H20" i="31"/>
  <c r="F20" i="31"/>
  <c r="D20" i="31"/>
  <c r="L19" i="31"/>
  <c r="J19" i="31"/>
  <c r="H19" i="31"/>
  <c r="F19" i="31"/>
  <c r="D19" i="31"/>
  <c r="L17" i="31"/>
  <c r="J17" i="31"/>
  <c r="H17" i="31"/>
  <c r="F17" i="31"/>
  <c r="D17" i="31"/>
  <c r="L16" i="31"/>
  <c r="J16" i="31"/>
  <c r="H16" i="31"/>
  <c r="F16" i="31"/>
  <c r="D16" i="31"/>
  <c r="L15" i="31"/>
  <c r="J15" i="31"/>
  <c r="H15" i="31"/>
  <c r="F15" i="31"/>
  <c r="D15" i="31"/>
  <c r="L14" i="31"/>
  <c r="J14" i="31"/>
  <c r="H14" i="31"/>
  <c r="F14" i="31"/>
  <c r="D14" i="31"/>
  <c r="L13" i="31"/>
  <c r="J13" i="31"/>
  <c r="H13" i="31"/>
  <c r="F13" i="31"/>
  <c r="D13" i="31"/>
  <c r="L11" i="31"/>
  <c r="J11" i="31"/>
  <c r="H11" i="31"/>
  <c r="F11" i="31"/>
  <c r="D11" i="31"/>
  <c r="L10" i="31"/>
  <c r="J10" i="31"/>
  <c r="H10" i="31"/>
  <c r="F10" i="31"/>
  <c r="D10" i="31"/>
  <c r="L8" i="31"/>
  <c r="J8" i="31"/>
  <c r="H8" i="31"/>
  <c r="F8" i="31"/>
  <c r="D8" i="31"/>
  <c r="L7" i="31"/>
  <c r="J7" i="31"/>
  <c r="H7" i="31"/>
  <c r="F7" i="31"/>
  <c r="D7" i="31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6" i="28"/>
  <c r="A617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683" i="28"/>
  <c r="A684" i="28"/>
  <c r="A685" i="28"/>
  <c r="A686" i="28"/>
  <c r="A687" i="28"/>
  <c r="A688" i="28"/>
  <c r="A689" i="28"/>
  <c r="A690" i="28"/>
  <c r="A691" i="28"/>
  <c r="A692" i="28"/>
  <c r="A693" i="28"/>
  <c r="A694" i="28"/>
  <c r="A695" i="28"/>
  <c r="A696" i="28"/>
  <c r="A697" i="28"/>
  <c r="A698" i="28"/>
  <c r="A699" i="28"/>
  <c r="A700" i="28"/>
  <c r="A701" i="28"/>
  <c r="A702" i="28"/>
  <c r="A703" i="28"/>
  <c r="A704" i="28"/>
  <c r="A705" i="28"/>
  <c r="A706" i="28"/>
  <c r="A707" i="28"/>
  <c r="A708" i="28"/>
  <c r="A709" i="28"/>
  <c r="A710" i="28"/>
  <c r="A711" i="28"/>
  <c r="A712" i="28"/>
  <c r="A713" i="28"/>
  <c r="A714" i="28"/>
  <c r="A715" i="28"/>
  <c r="A716" i="28"/>
  <c r="A717" i="28"/>
  <c r="A718" i="28"/>
  <c r="A719" i="28"/>
  <c r="A720" i="28"/>
  <c r="A721" i="28"/>
  <c r="A722" i="28"/>
  <c r="A723" i="28"/>
  <c r="A724" i="28"/>
  <c r="A725" i="28"/>
  <c r="A726" i="28"/>
  <c r="A727" i="28"/>
  <c r="A728" i="28"/>
  <c r="A729" i="28"/>
  <c r="A730" i="28"/>
  <c r="A731" i="28"/>
  <c r="A732" i="28"/>
  <c r="A733" i="28"/>
  <c r="A734" i="28"/>
  <c r="A735" i="28"/>
  <c r="A736" i="28"/>
  <c r="A737" i="28"/>
  <c r="A738" i="28"/>
  <c r="A739" i="28"/>
  <c r="A740" i="28"/>
  <c r="A741" i="28"/>
  <c r="A742" i="28"/>
  <c r="A743" i="28"/>
  <c r="A744" i="28"/>
  <c r="A745" i="28"/>
  <c r="A746" i="28"/>
  <c r="A747" i="28"/>
  <c r="A748" i="28"/>
  <c r="A749" i="28"/>
  <c r="A750" i="28"/>
  <c r="A751" i="28"/>
  <c r="A752" i="28"/>
  <c r="A753" i="28"/>
  <c r="A754" i="28"/>
  <c r="A755" i="28"/>
  <c r="A756" i="28"/>
  <c r="A757" i="28"/>
  <c r="A758" i="28"/>
  <c r="A759" i="28"/>
  <c r="A760" i="28"/>
  <c r="A761" i="28"/>
  <c r="A762" i="28"/>
  <c r="A763" i="28"/>
  <c r="A764" i="28"/>
  <c r="A765" i="28"/>
  <c r="A766" i="28"/>
  <c r="A767" i="28"/>
  <c r="A768" i="28"/>
  <c r="A769" i="28"/>
  <c r="A770" i="28"/>
  <c r="A771" i="28"/>
  <c r="A772" i="28"/>
  <c r="A773" i="28"/>
  <c r="A774" i="28"/>
  <c r="A775" i="28"/>
  <c r="A776" i="28"/>
  <c r="A777" i="28"/>
  <c r="A778" i="28"/>
  <c r="A779" i="28"/>
  <c r="A780" i="28"/>
  <c r="A781" i="28"/>
  <c r="A782" i="28"/>
  <c r="A783" i="28"/>
  <c r="A784" i="28"/>
  <c r="A785" i="28"/>
  <c r="A786" i="28"/>
  <c r="A787" i="28"/>
  <c r="A788" i="28"/>
  <c r="A789" i="28"/>
  <c r="A790" i="28"/>
  <c r="A791" i="28"/>
  <c r="A792" i="28"/>
  <c r="A793" i="28"/>
  <c r="A794" i="28"/>
  <c r="A795" i="28"/>
  <c r="A796" i="28"/>
  <c r="A797" i="28"/>
  <c r="A798" i="28"/>
  <c r="A799" i="28"/>
  <c r="A800" i="28"/>
  <c r="A801" i="28"/>
  <c r="A802" i="28"/>
  <c r="A803" i="28"/>
  <c r="A804" i="28"/>
  <c r="A805" i="28"/>
  <c r="A806" i="28"/>
  <c r="A807" i="28"/>
  <c r="A808" i="28"/>
  <c r="A809" i="28"/>
  <c r="A810" i="28"/>
  <c r="A811" i="28"/>
  <c r="A812" i="28"/>
  <c r="A813" i="28"/>
  <c r="A814" i="28"/>
  <c r="A815" i="28"/>
  <c r="A816" i="28"/>
  <c r="A817" i="28"/>
  <c r="A818" i="28"/>
  <c r="A819" i="28"/>
  <c r="A820" i="28"/>
  <c r="A821" i="28"/>
  <c r="A822" i="28"/>
  <c r="A823" i="28"/>
  <c r="A824" i="28"/>
  <c r="A825" i="28"/>
  <c r="A826" i="28"/>
  <c r="A827" i="28"/>
  <c r="A828" i="28"/>
  <c r="A829" i="28"/>
  <c r="A830" i="28"/>
  <c r="A831" i="28"/>
  <c r="A832" i="28"/>
  <c r="A833" i="28"/>
  <c r="A834" i="28"/>
  <c r="A835" i="28"/>
  <c r="A836" i="28"/>
  <c r="A837" i="28"/>
  <c r="A838" i="28"/>
  <c r="A839" i="28"/>
  <c r="A840" i="28"/>
  <c r="A841" i="28"/>
  <c r="A842" i="28"/>
  <c r="A843" i="28"/>
  <c r="A844" i="28"/>
  <c r="A845" i="28"/>
  <c r="A846" i="28"/>
  <c r="A847" i="28"/>
  <c r="A848" i="28"/>
  <c r="A849" i="28"/>
  <c r="A850" i="28"/>
  <c r="A851" i="28"/>
  <c r="A852" i="28"/>
  <c r="A853" i="28"/>
  <c r="A854" i="28"/>
  <c r="A855" i="28"/>
  <c r="A856" i="28"/>
  <c r="A857" i="28"/>
  <c r="A858" i="28"/>
  <c r="A859" i="28"/>
  <c r="A860" i="28"/>
  <c r="A861" i="28"/>
  <c r="A862" i="28"/>
  <c r="A863" i="28"/>
  <c r="A864" i="28"/>
  <c r="A865" i="28"/>
  <c r="A866" i="28"/>
  <c r="A867" i="28"/>
  <c r="A868" i="28"/>
  <c r="A869" i="28"/>
  <c r="A870" i="28"/>
  <c r="A871" i="28"/>
  <c r="A872" i="28"/>
  <c r="A873" i="28"/>
  <c r="A874" i="28"/>
  <c r="A875" i="28"/>
  <c r="A876" i="28"/>
  <c r="A877" i="28"/>
  <c r="A878" i="28"/>
  <c r="A879" i="28"/>
  <c r="A880" i="28"/>
  <c r="A881" i="28"/>
  <c r="A882" i="28"/>
  <c r="A883" i="28"/>
  <c r="A884" i="28"/>
  <c r="A885" i="28"/>
  <c r="A886" i="28"/>
  <c r="A887" i="28"/>
  <c r="A888" i="28"/>
  <c r="A889" i="28"/>
  <c r="A890" i="28"/>
  <c r="A891" i="28"/>
  <c r="A892" i="28"/>
  <c r="A893" i="28"/>
  <c r="A894" i="28"/>
  <c r="A895" i="28"/>
  <c r="A896" i="28"/>
  <c r="A897" i="28"/>
  <c r="A898" i="28"/>
  <c r="A899" i="28"/>
  <c r="A900" i="28"/>
  <c r="A901" i="28"/>
  <c r="A902" i="28"/>
  <c r="A903" i="28"/>
  <c r="A904" i="28"/>
  <c r="A905" i="28"/>
  <c r="A906" i="28"/>
  <c r="A907" i="28"/>
  <c r="A908" i="28"/>
  <c r="A909" i="28"/>
  <c r="A910" i="28"/>
  <c r="A911" i="28"/>
  <c r="A912" i="28"/>
  <c r="A913" i="28"/>
  <c r="A914" i="28"/>
  <c r="A915" i="28"/>
  <c r="A916" i="28"/>
  <c r="A917" i="28"/>
  <c r="A918" i="28"/>
  <c r="A919" i="28"/>
  <c r="A920" i="28"/>
  <c r="A921" i="28"/>
  <c r="A922" i="28"/>
  <c r="A923" i="28"/>
  <c r="A924" i="28"/>
  <c r="A925" i="28"/>
  <c r="A926" i="28"/>
  <c r="A927" i="28"/>
  <c r="A928" i="28"/>
  <c r="A929" i="28"/>
  <c r="A930" i="28"/>
  <c r="A931" i="28"/>
  <c r="A932" i="28"/>
  <c r="A933" i="28"/>
  <c r="A934" i="28"/>
  <c r="A935" i="28"/>
  <c r="A936" i="28"/>
  <c r="A937" i="28"/>
  <c r="A938" i="28"/>
  <c r="A939" i="28"/>
  <c r="A940" i="28"/>
  <c r="A941" i="28"/>
  <c r="A942" i="28"/>
  <c r="A943" i="28"/>
  <c r="A944" i="28"/>
  <c r="A945" i="28"/>
  <c r="A946" i="28"/>
  <c r="A947" i="28"/>
  <c r="A948" i="28"/>
  <c r="A949" i="28"/>
  <c r="A950" i="28"/>
  <c r="A951" i="28"/>
  <c r="A952" i="28"/>
  <c r="A953" i="28"/>
  <c r="A954" i="28"/>
  <c r="A955" i="28"/>
  <c r="A956" i="28"/>
  <c r="A957" i="28"/>
  <c r="A958" i="28"/>
  <c r="A959" i="28"/>
  <c r="A960" i="28"/>
  <c r="A961" i="28"/>
  <c r="A962" i="28"/>
  <c r="A963" i="28"/>
  <c r="A964" i="28"/>
  <c r="A965" i="28"/>
  <c r="A966" i="28"/>
  <c r="A967" i="28"/>
  <c r="A968" i="28"/>
  <c r="A969" i="28"/>
  <c r="A970" i="28"/>
  <c r="A971" i="28"/>
  <c r="A972" i="28"/>
  <c r="A973" i="28"/>
  <c r="A974" i="28"/>
  <c r="A975" i="28"/>
  <c r="A976" i="28"/>
  <c r="A977" i="28"/>
  <c r="A978" i="28"/>
  <c r="A979" i="28"/>
  <c r="A980" i="28"/>
  <c r="A981" i="28"/>
  <c r="A982" i="28"/>
  <c r="A983" i="28"/>
  <c r="A984" i="28"/>
  <c r="A985" i="28"/>
  <c r="A986" i="28"/>
  <c r="A987" i="28"/>
  <c r="A988" i="28"/>
  <c r="A989" i="28"/>
  <c r="A990" i="28"/>
  <c r="A991" i="28"/>
  <c r="A992" i="28"/>
  <c r="A993" i="28"/>
  <c r="A994" i="28"/>
  <c r="A995" i="28"/>
  <c r="A996" i="28"/>
  <c r="A997" i="28"/>
  <c r="A998" i="28"/>
  <c r="A999" i="28"/>
  <c r="A1000" i="28"/>
  <c r="A1001" i="28"/>
  <c r="A1002" i="28"/>
  <c r="A1003" i="28"/>
  <c r="A1004" i="28"/>
  <c r="A1005" i="28"/>
  <c r="A1006" i="28"/>
  <c r="A1007" i="28"/>
  <c r="A1008" i="28"/>
  <c r="A1009" i="28"/>
  <c r="A1010" i="28"/>
  <c r="A1011" i="28"/>
  <c r="A1012" i="28"/>
  <c r="A1013" i="28"/>
  <c r="A1014" i="28"/>
  <c r="A1015" i="28"/>
  <c r="A1016" i="28"/>
  <c r="A1017" i="28"/>
  <c r="A1018" i="28"/>
  <c r="A1019" i="28"/>
  <c r="A1020" i="28"/>
  <c r="A1021" i="28"/>
  <c r="A1022" i="28"/>
  <c r="A1023" i="28"/>
  <c r="A1024" i="28"/>
  <c r="A1025" i="28"/>
  <c r="A1026" i="28"/>
  <c r="A1027" i="28"/>
  <c r="A1028" i="28"/>
  <c r="A1029" i="28"/>
  <c r="A1030" i="28"/>
  <c r="A1031" i="28"/>
  <c r="A1032" i="28"/>
  <c r="A1033" i="28"/>
  <c r="A1034" i="28"/>
  <c r="A1035" i="28"/>
  <c r="A1036" i="28"/>
  <c r="A1037" i="28"/>
  <c r="A1038" i="28"/>
  <c r="A1039" i="28"/>
  <c r="A1040" i="28"/>
  <c r="A1041" i="28"/>
  <c r="A1042" i="28"/>
  <c r="A1043" i="28"/>
  <c r="A1044" i="28"/>
  <c r="A1045" i="28"/>
  <c r="A1046" i="28"/>
  <c r="A1047" i="28"/>
  <c r="A1048" i="28"/>
  <c r="A1049" i="28"/>
  <c r="A1050" i="28"/>
  <c r="A1051" i="28"/>
  <c r="A1052" i="28"/>
  <c r="A1053" i="28"/>
  <c r="A1054" i="28"/>
  <c r="A1055" i="28"/>
  <c r="A1056" i="28"/>
  <c r="A1057" i="28"/>
  <c r="A1058" i="28"/>
  <c r="A1059" i="28"/>
  <c r="A1060" i="28"/>
  <c r="A1061" i="28"/>
  <c r="A1062" i="28"/>
  <c r="A1063" i="28"/>
  <c r="A1064" i="28"/>
  <c r="A1065" i="28"/>
  <c r="A1066" i="28"/>
  <c r="A1067" i="28"/>
  <c r="A1068" i="28"/>
  <c r="A1069" i="28"/>
  <c r="A1070" i="28"/>
  <c r="A1071" i="28"/>
  <c r="A1072" i="28"/>
  <c r="A1073" i="28"/>
  <c r="A1074" i="28"/>
  <c r="A1075" i="28"/>
  <c r="A1076" i="28"/>
  <c r="A1077" i="28"/>
  <c r="A1078" i="28"/>
  <c r="A1079" i="28"/>
  <c r="A1080" i="28"/>
  <c r="A1081" i="28"/>
  <c r="A1082" i="28"/>
  <c r="A1083" i="28"/>
  <c r="A1084" i="28"/>
  <c r="A1085" i="28"/>
  <c r="A1086" i="28"/>
  <c r="A1087" i="28"/>
  <c r="A1088" i="28"/>
  <c r="A1089" i="28"/>
  <c r="A1090" i="28"/>
  <c r="A1091" i="28"/>
  <c r="A1092" i="28"/>
  <c r="A1093" i="28"/>
  <c r="A1094" i="28"/>
  <c r="A1095" i="28"/>
  <c r="A1096" i="28"/>
  <c r="A1097" i="28"/>
  <c r="A1098" i="28"/>
  <c r="A1099" i="28"/>
  <c r="A1100" i="28"/>
  <c r="A1101" i="28"/>
  <c r="A1102" i="28"/>
  <c r="A1103" i="28"/>
  <c r="A1104" i="28"/>
  <c r="A1105" i="28"/>
  <c r="A1106" i="28"/>
  <c r="A1107" i="28"/>
  <c r="A1108" i="28"/>
  <c r="A1109" i="28"/>
  <c r="A1110" i="28"/>
  <c r="A1111" i="28"/>
  <c r="A1112" i="28"/>
  <c r="A1113" i="28"/>
  <c r="A1114" i="28"/>
  <c r="A1115" i="28"/>
  <c r="A1116" i="28"/>
  <c r="A1117" i="28"/>
  <c r="A1118" i="28"/>
  <c r="A1119" i="28"/>
  <c r="A1120" i="28"/>
  <c r="A1121" i="28"/>
  <c r="A1122" i="28"/>
  <c r="A1123" i="28"/>
  <c r="A1124" i="28"/>
  <c r="A1125" i="28"/>
  <c r="A1126" i="28"/>
  <c r="A1127" i="28"/>
  <c r="A1128" i="28"/>
  <c r="A1129" i="28"/>
  <c r="A1130" i="28"/>
  <c r="A1131" i="28"/>
  <c r="A1132" i="28"/>
  <c r="A1133" i="28"/>
  <c r="A1134" i="28"/>
  <c r="A1135" i="28"/>
  <c r="A1136" i="28"/>
  <c r="A1137" i="28"/>
  <c r="A1138" i="28"/>
  <c r="A1139" i="28"/>
  <c r="A1140" i="28"/>
  <c r="A1141" i="28"/>
  <c r="A1142" i="28"/>
  <c r="A1143" i="28"/>
  <c r="A1144" i="28"/>
  <c r="A1145" i="28"/>
  <c r="A1146" i="28"/>
  <c r="A1147" i="28"/>
  <c r="A1148" i="28"/>
  <c r="A1149" i="28"/>
  <c r="A1150" i="28"/>
  <c r="A1151" i="28"/>
  <c r="A1152" i="28"/>
  <c r="A1153" i="28"/>
  <c r="A1154" i="28"/>
  <c r="A1155" i="28"/>
  <c r="A1156" i="28"/>
  <c r="A1157" i="28"/>
  <c r="A1158" i="28"/>
  <c r="A1159" i="28"/>
  <c r="A1160" i="28"/>
  <c r="A1161" i="28"/>
  <c r="A1162" i="28"/>
  <c r="A1163" i="28"/>
  <c r="A1164" i="28"/>
  <c r="A1165" i="28"/>
  <c r="A1166" i="28"/>
  <c r="A1167" i="28"/>
  <c r="A1168" i="28"/>
  <c r="A1169" i="28"/>
  <c r="A1170" i="28"/>
  <c r="A1171" i="28"/>
  <c r="A1172" i="28"/>
  <c r="A1173" i="28"/>
  <c r="A1174" i="28"/>
  <c r="A1175" i="28"/>
  <c r="A1176" i="28"/>
  <c r="A1177" i="28"/>
  <c r="A1178" i="28"/>
  <c r="A1179" i="28"/>
  <c r="A1180" i="28"/>
  <c r="A1181" i="28"/>
  <c r="A1182" i="28"/>
  <c r="A1183" i="28"/>
  <c r="A1184" i="28"/>
  <c r="A1185" i="28"/>
  <c r="A1186" i="28"/>
  <c r="A1187" i="28"/>
  <c r="A1188" i="28"/>
  <c r="A1189" i="28"/>
  <c r="A1190" i="28"/>
  <c r="A1191" i="28"/>
  <c r="A1192" i="28"/>
  <c r="A1193" i="28"/>
  <c r="A1194" i="28"/>
  <c r="A1195" i="28"/>
  <c r="A1196" i="28"/>
  <c r="A1197" i="28"/>
  <c r="A1198" i="28"/>
  <c r="A1199" i="28"/>
  <c r="A1200" i="28"/>
  <c r="A1201" i="28"/>
  <c r="A1202" i="28"/>
  <c r="A1203" i="28"/>
  <c r="A1204" i="28"/>
  <c r="A1205" i="28"/>
  <c r="A1206" i="28"/>
  <c r="A1207" i="28"/>
  <c r="A1208" i="28"/>
  <c r="A1209" i="28"/>
  <c r="A1210" i="28"/>
  <c r="A1211" i="28"/>
  <c r="A1212" i="28"/>
  <c r="A1213" i="28"/>
  <c r="A1214" i="28"/>
  <c r="A1215" i="28"/>
  <c r="A1216" i="28"/>
  <c r="A1217" i="28"/>
  <c r="A1218" i="28"/>
  <c r="A1219" i="28"/>
  <c r="A1220" i="28"/>
  <c r="A1221" i="28"/>
  <c r="A1222" i="28"/>
  <c r="A1223" i="28"/>
  <c r="A1224" i="28"/>
  <c r="A1225" i="28"/>
  <c r="A1226" i="28"/>
  <c r="A1227" i="28"/>
  <c r="A1228" i="28"/>
  <c r="A1229" i="28"/>
  <c r="A1230" i="28"/>
  <c r="A1231" i="28"/>
  <c r="A1232" i="28"/>
  <c r="A1233" i="28"/>
  <c r="A1234" i="28"/>
  <c r="A1235" i="28"/>
  <c r="A1236" i="28"/>
  <c r="A1237" i="28"/>
  <c r="A1238" i="28"/>
  <c r="A1239" i="28"/>
  <c r="A1240" i="28"/>
  <c r="A1241" i="28"/>
  <c r="A1242" i="28"/>
  <c r="A1243" i="28"/>
  <c r="A1244" i="28"/>
  <c r="A1245" i="28"/>
  <c r="A1246" i="28"/>
  <c r="A1247" i="28"/>
  <c r="A1248" i="28"/>
  <c r="A1249" i="28"/>
  <c r="A1250" i="28"/>
  <c r="A1251" i="28"/>
  <c r="A1252" i="28"/>
  <c r="A1253" i="28"/>
  <c r="A1254" i="28"/>
  <c r="A1255" i="28"/>
  <c r="A1256" i="28"/>
  <c r="A1257" i="28"/>
  <c r="A1258" i="28"/>
  <c r="A1259" i="28"/>
  <c r="A1260" i="28"/>
  <c r="A1261" i="28"/>
  <c r="A1262" i="28"/>
  <c r="A1263" i="28"/>
  <c r="A1264" i="28"/>
  <c r="A1265" i="28"/>
  <c r="A1266" i="28"/>
  <c r="A1267" i="28"/>
  <c r="A1268" i="28"/>
  <c r="A1269" i="28"/>
  <c r="A1270" i="28"/>
  <c r="A1271" i="28"/>
  <c r="A1272" i="28"/>
  <c r="A1273" i="28"/>
  <c r="A1274" i="28"/>
  <c r="A1275" i="28"/>
  <c r="A1276" i="28"/>
  <c r="A1277" i="28"/>
  <c r="A1278" i="28"/>
  <c r="A1279" i="28"/>
  <c r="A1280" i="28"/>
  <c r="A1281" i="28"/>
  <c r="A1282" i="28"/>
  <c r="A1283" i="28"/>
  <c r="A1284" i="28"/>
  <c r="A1285" i="28"/>
  <c r="A1286" i="28"/>
  <c r="A1287" i="28"/>
  <c r="A1288" i="28"/>
  <c r="A1289" i="28"/>
  <c r="A1290" i="28"/>
  <c r="A1291" i="28"/>
  <c r="A1292" i="28"/>
  <c r="A1293" i="28"/>
  <c r="A1294" i="28"/>
  <c r="A1295" i="28"/>
  <c r="A1296" i="28"/>
  <c r="A1297" i="28"/>
  <c r="A1298" i="28"/>
  <c r="A1299" i="28"/>
  <c r="A1300" i="28"/>
  <c r="A1301" i="28"/>
  <c r="A1302" i="28"/>
  <c r="A1303" i="28"/>
  <c r="A1304" i="28"/>
  <c r="A1305" i="28"/>
  <c r="A1306" i="28"/>
  <c r="A1307" i="28"/>
  <c r="A1308" i="28"/>
  <c r="A1309" i="28"/>
  <c r="A1310" i="28"/>
  <c r="A1311" i="28"/>
  <c r="A1312" i="28"/>
  <c r="A1313" i="28"/>
  <c r="A1314" i="28"/>
  <c r="A1315" i="28"/>
  <c r="A1316" i="28"/>
  <c r="A1317" i="28"/>
  <c r="A1318" i="28"/>
  <c r="A1319" i="28"/>
  <c r="A1320" i="28"/>
  <c r="A1321" i="28"/>
  <c r="A1322" i="28"/>
  <c r="A1323" i="28"/>
  <c r="A1324" i="28"/>
  <c r="A1325" i="28"/>
  <c r="A1326" i="28"/>
  <c r="A1327" i="28"/>
  <c r="A1328" i="28"/>
  <c r="A1329" i="28"/>
  <c r="A1330" i="28"/>
  <c r="A1331" i="28"/>
  <c r="A1332" i="28"/>
  <c r="A1333" i="28"/>
  <c r="A1334" i="28"/>
  <c r="A1335" i="28"/>
  <c r="A1336" i="28"/>
  <c r="A1337" i="28"/>
  <c r="A1338" i="28"/>
  <c r="A1339" i="28"/>
  <c r="A1340" i="28"/>
  <c r="A1341" i="28"/>
  <c r="A1342" i="28"/>
  <c r="A1343" i="28"/>
  <c r="A1344" i="28"/>
  <c r="A1345" i="28"/>
  <c r="A1346" i="28"/>
  <c r="A1347" i="28"/>
  <c r="A1348" i="28"/>
  <c r="A1349" i="28"/>
  <c r="A1350" i="28"/>
  <c r="A1351" i="28"/>
  <c r="A1352" i="28"/>
  <c r="A1353" i="28"/>
  <c r="A1354" i="28"/>
  <c r="A1355" i="28"/>
  <c r="A1356" i="28"/>
  <c r="A1357" i="28"/>
  <c r="A1358" i="28"/>
  <c r="A1359" i="28"/>
  <c r="A1360" i="28"/>
  <c r="A1361" i="28"/>
  <c r="A1362" i="28"/>
  <c r="A1363" i="28"/>
  <c r="A1364" i="28"/>
  <c r="A1365" i="28"/>
  <c r="A1366" i="28"/>
  <c r="A1367" i="28"/>
  <c r="A1368" i="28"/>
  <c r="A1369" i="28"/>
  <c r="A1370" i="28"/>
  <c r="A1371" i="28"/>
  <c r="A1372" i="28"/>
  <c r="A1373" i="28"/>
  <c r="A1374" i="28"/>
  <c r="A1375" i="28"/>
  <c r="A1376" i="28"/>
  <c r="A1377" i="28"/>
  <c r="A1378" i="28"/>
  <c r="A1379" i="28"/>
  <c r="A1380" i="28"/>
  <c r="A1381" i="28"/>
  <c r="A1382" i="28"/>
  <c r="A1383" i="28"/>
  <c r="A1384" i="28"/>
  <c r="A1385" i="28"/>
  <c r="A1386" i="28"/>
  <c r="A1387" i="28"/>
  <c r="A1388" i="28"/>
  <c r="A1389" i="28"/>
  <c r="A1390" i="28"/>
  <c r="A1391" i="28"/>
  <c r="A1392" i="28"/>
  <c r="A1393" i="28"/>
  <c r="A1394" i="28"/>
  <c r="A1395" i="28"/>
  <c r="A1396" i="28"/>
  <c r="A1397" i="28"/>
  <c r="A1398" i="28"/>
  <c r="A1399" i="28"/>
  <c r="A1400" i="28"/>
  <c r="A1401" i="28"/>
  <c r="A1402" i="28"/>
  <c r="A1403" i="28"/>
  <c r="A1404" i="28"/>
  <c r="A1405" i="28"/>
  <c r="A1406" i="28"/>
  <c r="A1407" i="28"/>
  <c r="A1408" i="28"/>
  <c r="A1409" i="28"/>
  <c r="A1410" i="28"/>
  <c r="A1411" i="28"/>
  <c r="A1412" i="28"/>
  <c r="A1413" i="28"/>
  <c r="A1414" i="28"/>
  <c r="A1415" i="28"/>
  <c r="A1416" i="28"/>
  <c r="A1417" i="28"/>
  <c r="A1418" i="28"/>
  <c r="A1419" i="28"/>
  <c r="A1420" i="28"/>
  <c r="A1421" i="28"/>
  <c r="A1422" i="28"/>
  <c r="A1423" i="28"/>
  <c r="A1424" i="28"/>
  <c r="A1425" i="28"/>
  <c r="A1426" i="28"/>
  <c r="A1427" i="28"/>
  <c r="A1428" i="28"/>
  <c r="A1429" i="28"/>
  <c r="A1430" i="28"/>
  <c r="A1431" i="28"/>
  <c r="A1432" i="28"/>
  <c r="A1433" i="28"/>
  <c r="A1434" i="28"/>
  <c r="A1435" i="28"/>
  <c r="A1436" i="28"/>
  <c r="A1437" i="28"/>
  <c r="A1438" i="28"/>
  <c r="A1439" i="28"/>
  <c r="A1440" i="28"/>
  <c r="A1441" i="28"/>
  <c r="A1442" i="28"/>
  <c r="A1443" i="28"/>
  <c r="A1444" i="28"/>
  <c r="A1445" i="28"/>
  <c r="A1446" i="28"/>
  <c r="A1447" i="28"/>
  <c r="A1448" i="28"/>
  <c r="A1449" i="28"/>
  <c r="A1450" i="28"/>
  <c r="A1451" i="28"/>
  <c r="A1452" i="28"/>
  <c r="A1453" i="28"/>
  <c r="A1454" i="28"/>
  <c r="A1455" i="28"/>
  <c r="A1456" i="28"/>
  <c r="A1457" i="28"/>
  <c r="A1458" i="28"/>
  <c r="A1459" i="28"/>
  <c r="A1460" i="28"/>
  <c r="A1461" i="28"/>
  <c r="A3" i="28"/>
  <c r="M7" i="34" s="1"/>
  <c r="E25" i="49" l="1"/>
  <c r="F25" i="49"/>
  <c r="R25" i="49"/>
  <c r="G25" i="49"/>
  <c r="H25" i="49"/>
  <c r="Q25" i="49"/>
  <c r="S25" i="49"/>
  <c r="I25" i="49"/>
  <c r="T25" i="49"/>
  <c r="J25" i="49"/>
  <c r="E19" i="49"/>
  <c r="F19" i="49"/>
  <c r="G19" i="49"/>
  <c r="H19" i="49"/>
  <c r="Q19" i="49"/>
  <c r="R19" i="49"/>
  <c r="S19" i="49"/>
  <c r="I19" i="49"/>
  <c r="T19" i="49"/>
  <c r="K12" i="49"/>
  <c r="K22" i="49"/>
  <c r="K9" i="49"/>
  <c r="K18" i="49"/>
  <c r="K28" i="49"/>
  <c r="K15" i="49"/>
  <c r="K24" i="49"/>
  <c r="K34" i="49"/>
  <c r="K23" i="49"/>
  <c r="K25" i="49"/>
  <c r="K11" i="49"/>
  <c r="K21" i="49"/>
  <c r="K33" i="49"/>
  <c r="K17" i="49"/>
  <c r="K27" i="49"/>
  <c r="K13" i="49"/>
  <c r="K35" i="49"/>
  <c r="K10" i="49"/>
  <c r="K19" i="49"/>
  <c r="K29" i="49"/>
  <c r="L3" i="49"/>
  <c r="K16" i="49"/>
  <c r="U25" i="49"/>
  <c r="U19" i="49"/>
  <c r="S34" i="49"/>
  <c r="H34" i="49"/>
  <c r="B35" i="49"/>
  <c r="F34" i="49"/>
  <c r="R34" i="49"/>
  <c r="E34" i="49"/>
  <c r="G34" i="49"/>
  <c r="P34" i="49"/>
  <c r="Q34" i="49"/>
  <c r="T34" i="49"/>
  <c r="I34" i="49"/>
  <c r="W3" i="49"/>
  <c r="V10" i="49"/>
  <c r="V19" i="49"/>
  <c r="V29" i="49"/>
  <c r="V16" i="49"/>
  <c r="V25" i="49"/>
  <c r="V35" i="49"/>
  <c r="V12" i="49"/>
  <c r="V22" i="49"/>
  <c r="V9" i="49"/>
  <c r="V18" i="49"/>
  <c r="V28" i="49"/>
  <c r="V15" i="49"/>
  <c r="V24" i="49"/>
  <c r="V34" i="49"/>
  <c r="V11" i="49"/>
  <c r="V21" i="49"/>
  <c r="V30" i="49"/>
  <c r="V23" i="49"/>
  <c r="V17" i="49"/>
  <c r="V27" i="49"/>
  <c r="V13" i="49"/>
  <c r="V33" i="49"/>
  <c r="E29" i="49"/>
  <c r="F29" i="49"/>
  <c r="G29" i="49"/>
  <c r="P29" i="49"/>
  <c r="S29" i="49"/>
  <c r="H29" i="49"/>
  <c r="Q29" i="49"/>
  <c r="R29" i="49"/>
  <c r="B30" i="49"/>
  <c r="I29" i="49"/>
  <c r="T29" i="49"/>
  <c r="G8" i="33"/>
  <c r="E13" i="33"/>
  <c r="E13" i="31"/>
  <c r="E22" i="31"/>
  <c r="G10" i="31"/>
  <c r="G20" i="31"/>
  <c r="I7" i="31"/>
  <c r="I17" i="31"/>
  <c r="I27" i="31"/>
  <c r="K15" i="31"/>
  <c r="K25" i="31"/>
  <c r="M13" i="31"/>
  <c r="M22" i="31"/>
  <c r="E7" i="33"/>
  <c r="K8" i="33"/>
  <c r="G11" i="33"/>
  <c r="M13" i="33"/>
  <c r="I15" i="33"/>
  <c r="E17" i="33"/>
  <c r="K19" i="33"/>
  <c r="G21" i="33"/>
  <c r="M22" i="33"/>
  <c r="I25" i="33"/>
  <c r="E27" i="33"/>
  <c r="K28" i="33"/>
  <c r="G8" i="34"/>
  <c r="I13" i="33"/>
  <c r="E15" i="33"/>
  <c r="K16" i="33"/>
  <c r="G19" i="33"/>
  <c r="M20" i="33"/>
  <c r="I22" i="33"/>
  <c r="E25" i="33"/>
  <c r="K26" i="33"/>
  <c r="G28" i="33"/>
  <c r="M28" i="44"/>
  <c r="K28" i="44"/>
  <c r="G28" i="44"/>
  <c r="M27" i="44"/>
  <c r="I27" i="44"/>
  <c r="E27" i="44"/>
  <c r="K26" i="44"/>
  <c r="G26" i="44"/>
  <c r="M25" i="44"/>
  <c r="I25" i="44"/>
  <c r="E25" i="44"/>
  <c r="K23" i="44"/>
  <c r="G23" i="44"/>
  <c r="M22" i="44"/>
  <c r="I22" i="44"/>
  <c r="E22" i="44"/>
  <c r="K21" i="44"/>
  <c r="G21" i="44"/>
  <c r="M20" i="44"/>
  <c r="I20" i="44"/>
  <c r="E20" i="44"/>
  <c r="K19" i="44"/>
  <c r="G19" i="44"/>
  <c r="M17" i="44"/>
  <c r="I17" i="44"/>
  <c r="E17" i="44"/>
  <c r="K16" i="44"/>
  <c r="G16" i="44"/>
  <c r="M15" i="44"/>
  <c r="I15" i="44"/>
  <c r="E15" i="44"/>
  <c r="K14" i="44"/>
  <c r="G14" i="44"/>
  <c r="M13" i="44"/>
  <c r="I13" i="44"/>
  <c r="E13" i="44"/>
  <c r="K11" i="44"/>
  <c r="G11" i="44"/>
  <c r="M10" i="44"/>
  <c r="I10" i="44"/>
  <c r="E10" i="44"/>
  <c r="K8" i="44"/>
  <c r="G8" i="44"/>
  <c r="M7" i="44"/>
  <c r="I7" i="44"/>
  <c r="E7" i="44"/>
  <c r="K28" i="45"/>
  <c r="G28" i="45"/>
  <c r="M27" i="45"/>
  <c r="I27" i="45"/>
  <c r="E27" i="45"/>
  <c r="K26" i="45"/>
  <c r="G26" i="45"/>
  <c r="M25" i="45"/>
  <c r="I25" i="45"/>
  <c r="E25" i="45"/>
  <c r="K23" i="45"/>
  <c r="G23" i="45"/>
  <c r="M22" i="45"/>
  <c r="I22" i="45"/>
  <c r="E22" i="45"/>
  <c r="K21" i="45"/>
  <c r="G21" i="45"/>
  <c r="M20" i="45"/>
  <c r="I20" i="45"/>
  <c r="E20" i="45"/>
  <c r="K19" i="45"/>
  <c r="G19" i="45"/>
  <c r="M17" i="45"/>
  <c r="I17" i="45"/>
  <c r="E17" i="45"/>
  <c r="K16" i="45"/>
  <c r="G16" i="45"/>
  <c r="M15" i="45"/>
  <c r="I15" i="45"/>
  <c r="E15" i="45"/>
  <c r="K14" i="45"/>
  <c r="G14" i="45"/>
  <c r="M13" i="45"/>
  <c r="I13" i="45"/>
  <c r="E13" i="45"/>
  <c r="K11" i="45"/>
  <c r="G11" i="45"/>
  <c r="M10" i="45"/>
  <c r="I10" i="45"/>
  <c r="I28" i="44"/>
  <c r="K27" i="44"/>
  <c r="M26" i="44"/>
  <c r="E26" i="44"/>
  <c r="G25" i="44"/>
  <c r="I23" i="44"/>
  <c r="K22" i="44"/>
  <c r="M21" i="44"/>
  <c r="E21" i="44"/>
  <c r="G20" i="44"/>
  <c r="I19" i="44"/>
  <c r="K17" i="44"/>
  <c r="M16" i="44"/>
  <c r="E16" i="44"/>
  <c r="G15" i="44"/>
  <c r="I14" i="44"/>
  <c r="K13" i="44"/>
  <c r="M11" i="44"/>
  <c r="E11" i="44"/>
  <c r="G10" i="44"/>
  <c r="I8" i="44"/>
  <c r="K7" i="44"/>
  <c r="M28" i="45"/>
  <c r="E28" i="45"/>
  <c r="G27" i="45"/>
  <c r="I26" i="45"/>
  <c r="K25" i="45"/>
  <c r="M23" i="45"/>
  <c r="E23" i="45"/>
  <c r="G22" i="45"/>
  <c r="I21" i="45"/>
  <c r="K20" i="45"/>
  <c r="M19" i="45"/>
  <c r="E19" i="45"/>
  <c r="G17" i="45"/>
  <c r="I16" i="45"/>
  <c r="K15" i="45"/>
  <c r="M14" i="45"/>
  <c r="E14" i="45"/>
  <c r="G13" i="45"/>
  <c r="I11" i="45"/>
  <c r="K10" i="45"/>
  <c r="M8" i="45"/>
  <c r="I8" i="45"/>
  <c r="E8" i="45"/>
  <c r="K7" i="45"/>
  <c r="G7" i="45"/>
  <c r="M28" i="46"/>
  <c r="I28" i="46"/>
  <c r="E28" i="46"/>
  <c r="K27" i="46"/>
  <c r="G27" i="46"/>
  <c r="M26" i="46"/>
  <c r="I26" i="46"/>
  <c r="E26" i="46"/>
  <c r="K25" i="46"/>
  <c r="G25" i="46"/>
  <c r="M23" i="46"/>
  <c r="I23" i="46"/>
  <c r="E23" i="46"/>
  <c r="K22" i="46"/>
  <c r="G22" i="46"/>
  <c r="M21" i="46"/>
  <c r="I21" i="46"/>
  <c r="E21" i="46"/>
  <c r="K20" i="46"/>
  <c r="G20" i="46"/>
  <c r="M19" i="46"/>
  <c r="I19" i="46"/>
  <c r="E19" i="46"/>
  <c r="K17" i="46"/>
  <c r="G17" i="46"/>
  <c r="M16" i="46"/>
  <c r="I16" i="46"/>
  <c r="E16" i="46"/>
  <c r="K15" i="46"/>
  <c r="G15" i="46"/>
  <c r="M14" i="46"/>
  <c r="I14" i="46"/>
  <c r="E14" i="46"/>
  <c r="K13" i="46"/>
  <c r="G13" i="46"/>
  <c r="M11" i="46"/>
  <c r="I11" i="46"/>
  <c r="E11" i="46"/>
  <c r="K10" i="46"/>
  <c r="G10" i="46"/>
  <c r="M8" i="46"/>
  <c r="I8" i="46"/>
  <c r="E8" i="46"/>
  <c r="K7" i="46"/>
  <c r="G7" i="46"/>
  <c r="E28" i="44"/>
  <c r="I26" i="44"/>
  <c r="M23" i="44"/>
  <c r="G22" i="44"/>
  <c r="K20" i="44"/>
  <c r="E19" i="44"/>
  <c r="I16" i="44"/>
  <c r="M14" i="44"/>
  <c r="G13" i="44"/>
  <c r="K10" i="44"/>
  <c r="E8" i="44"/>
  <c r="I28" i="45"/>
  <c r="M26" i="45"/>
  <c r="G25" i="45"/>
  <c r="K22" i="45"/>
  <c r="E21" i="45"/>
  <c r="I19" i="45"/>
  <c r="M16" i="45"/>
  <c r="G15" i="45"/>
  <c r="K13" i="45"/>
  <c r="E11" i="45"/>
  <c r="I10" i="46"/>
  <c r="M7" i="46"/>
  <c r="M28" i="43"/>
  <c r="I28" i="43"/>
  <c r="E28" i="43"/>
  <c r="K27" i="43"/>
  <c r="G27" i="43"/>
  <c r="M26" i="43"/>
  <c r="I26" i="43"/>
  <c r="E26" i="43"/>
  <c r="K25" i="43"/>
  <c r="G25" i="43"/>
  <c r="M23" i="43"/>
  <c r="I23" i="43"/>
  <c r="E23" i="43"/>
  <c r="K22" i="43"/>
  <c r="G22" i="43"/>
  <c r="M21" i="43"/>
  <c r="I21" i="43"/>
  <c r="E21" i="43"/>
  <c r="K20" i="43"/>
  <c r="G20" i="43"/>
  <c r="M19" i="43"/>
  <c r="I19" i="43"/>
  <c r="E19" i="43"/>
  <c r="K17" i="43"/>
  <c r="G17" i="43"/>
  <c r="M16" i="43"/>
  <c r="I16" i="43"/>
  <c r="E16" i="43"/>
  <c r="K15" i="43"/>
  <c r="G15" i="43"/>
  <c r="M14" i="43"/>
  <c r="I14" i="43"/>
  <c r="E14" i="43"/>
  <c r="K13" i="43"/>
  <c r="G13" i="43"/>
  <c r="M11" i="43"/>
  <c r="I11" i="43"/>
  <c r="E11" i="43"/>
  <c r="K10" i="43"/>
  <c r="G10" i="43"/>
  <c r="M8" i="43"/>
  <c r="I8" i="43"/>
  <c r="E8" i="43"/>
  <c r="K7" i="43"/>
  <c r="G7" i="43"/>
  <c r="K8" i="45"/>
  <c r="M7" i="45"/>
  <c r="E7" i="45"/>
  <c r="G28" i="46"/>
  <c r="I27" i="46"/>
  <c r="K26" i="46"/>
  <c r="M25" i="46"/>
  <c r="E25" i="46"/>
  <c r="G23" i="46"/>
  <c r="I22" i="46"/>
  <c r="K21" i="46"/>
  <c r="M20" i="46"/>
  <c r="E20" i="46"/>
  <c r="G19" i="46"/>
  <c r="I17" i="46"/>
  <c r="K16" i="46"/>
  <c r="M15" i="46"/>
  <c r="E15" i="46"/>
  <c r="G14" i="46"/>
  <c r="I13" i="46"/>
  <c r="K11" i="46"/>
  <c r="M10" i="46"/>
  <c r="G8" i="46"/>
  <c r="G27" i="44"/>
  <c r="K25" i="44"/>
  <c r="E23" i="44"/>
  <c r="I21" i="44"/>
  <c r="M19" i="44"/>
  <c r="G17" i="44"/>
  <c r="K15" i="44"/>
  <c r="E14" i="44"/>
  <c r="I11" i="44"/>
  <c r="M8" i="44"/>
  <c r="G7" i="44"/>
  <c r="K27" i="45"/>
  <c r="E26" i="45"/>
  <c r="I23" i="45"/>
  <c r="M21" i="45"/>
  <c r="G20" i="45"/>
  <c r="K17" i="45"/>
  <c r="E16" i="45"/>
  <c r="I14" i="45"/>
  <c r="M11" i="45"/>
  <c r="G10" i="45"/>
  <c r="K8" i="46"/>
  <c r="K28" i="43"/>
  <c r="M27" i="43"/>
  <c r="E27" i="43"/>
  <c r="G26" i="43"/>
  <c r="I25" i="43"/>
  <c r="K23" i="43"/>
  <c r="M22" i="43"/>
  <c r="E22" i="43"/>
  <c r="G21" i="43"/>
  <c r="I20" i="43"/>
  <c r="K19" i="43"/>
  <c r="M17" i="43"/>
  <c r="E17" i="43"/>
  <c r="G16" i="43"/>
  <c r="I15" i="43"/>
  <c r="K14" i="43"/>
  <c r="M13" i="43"/>
  <c r="E13" i="43"/>
  <c r="G11" i="43"/>
  <c r="I10" i="43"/>
  <c r="K8" i="43"/>
  <c r="M7" i="43"/>
  <c r="E7" i="43"/>
  <c r="E10" i="45"/>
  <c r="I7" i="45"/>
  <c r="M27" i="46"/>
  <c r="G26" i="46"/>
  <c r="K23" i="46"/>
  <c r="E22" i="46"/>
  <c r="I20" i="46"/>
  <c r="M17" i="46"/>
  <c r="G16" i="46"/>
  <c r="K14" i="46"/>
  <c r="E13" i="46"/>
  <c r="I7" i="46"/>
  <c r="E7" i="46"/>
  <c r="G28" i="43"/>
  <c r="I27" i="43"/>
  <c r="K26" i="43"/>
  <c r="M25" i="43"/>
  <c r="E25" i="43"/>
  <c r="G23" i="43"/>
  <c r="I22" i="43"/>
  <c r="K21" i="43"/>
  <c r="M20" i="43"/>
  <c r="E20" i="43"/>
  <c r="G19" i="43"/>
  <c r="I17" i="43"/>
  <c r="K16" i="43"/>
  <c r="M15" i="43"/>
  <c r="E15" i="43"/>
  <c r="G14" i="43"/>
  <c r="I13" i="43"/>
  <c r="K11" i="43"/>
  <c r="M10" i="43"/>
  <c r="E10" i="43"/>
  <c r="G8" i="43"/>
  <c r="I7" i="43"/>
  <c r="G8" i="45"/>
  <c r="K28" i="46"/>
  <c r="E27" i="46"/>
  <c r="I25" i="46"/>
  <c r="M22" i="46"/>
  <c r="G21" i="46"/>
  <c r="K19" i="46"/>
  <c r="E17" i="46"/>
  <c r="I15" i="46"/>
  <c r="M13" i="46"/>
  <c r="G11" i="46"/>
  <c r="E10" i="46"/>
  <c r="M25" i="31"/>
  <c r="M20" i="31"/>
  <c r="M15" i="31"/>
  <c r="M10" i="31"/>
  <c r="K27" i="31"/>
  <c r="K22" i="31"/>
  <c r="K17" i="31"/>
  <c r="K13" i="31"/>
  <c r="K7" i="31"/>
  <c r="I25" i="31"/>
  <c r="I20" i="31"/>
  <c r="I15" i="31"/>
  <c r="I10" i="31"/>
  <c r="G27" i="31"/>
  <c r="G22" i="31"/>
  <c r="G17" i="31"/>
  <c r="G13" i="31"/>
  <c r="G7" i="31"/>
  <c r="E25" i="31"/>
  <c r="E20" i="31"/>
  <c r="E15" i="31"/>
  <c r="E10" i="31"/>
  <c r="M28" i="35"/>
  <c r="I28" i="35"/>
  <c r="E28" i="35"/>
  <c r="K27" i="35"/>
  <c r="G27" i="35"/>
  <c r="M26" i="35"/>
  <c r="I26" i="35"/>
  <c r="E26" i="35"/>
  <c r="K25" i="35"/>
  <c r="G25" i="35"/>
  <c r="M23" i="35"/>
  <c r="I23" i="35"/>
  <c r="E23" i="35"/>
  <c r="K22" i="35"/>
  <c r="G22" i="35"/>
  <c r="M21" i="35"/>
  <c r="I21" i="35"/>
  <c r="E21" i="35"/>
  <c r="K20" i="35"/>
  <c r="G20" i="35"/>
  <c r="M19" i="35"/>
  <c r="I19" i="35"/>
  <c r="E19" i="35"/>
  <c r="K17" i="35"/>
  <c r="G17" i="35"/>
  <c r="M16" i="35"/>
  <c r="I16" i="35"/>
  <c r="E16" i="35"/>
  <c r="K15" i="35"/>
  <c r="G15" i="35"/>
  <c r="M14" i="35"/>
  <c r="I14" i="35"/>
  <c r="E14" i="35"/>
  <c r="K13" i="35"/>
  <c r="G13" i="35"/>
  <c r="M11" i="35"/>
  <c r="I11" i="35"/>
  <c r="E11" i="35"/>
  <c r="K10" i="35"/>
  <c r="G10" i="35"/>
  <c r="M8" i="35"/>
  <c r="I8" i="35"/>
  <c r="E8" i="35"/>
  <c r="K7" i="35"/>
  <c r="G7" i="35"/>
  <c r="M28" i="34"/>
  <c r="I28" i="34"/>
  <c r="E28" i="34"/>
  <c r="K27" i="34"/>
  <c r="G27" i="34"/>
  <c r="M26" i="34"/>
  <c r="I26" i="34"/>
  <c r="E26" i="34"/>
  <c r="K25" i="34"/>
  <c r="G25" i="34"/>
  <c r="M23" i="34"/>
  <c r="I23" i="34"/>
  <c r="E23" i="34"/>
  <c r="K22" i="34"/>
  <c r="G22" i="34"/>
  <c r="M21" i="34"/>
  <c r="I21" i="34"/>
  <c r="E21" i="34"/>
  <c r="K20" i="34"/>
  <c r="G20" i="34"/>
  <c r="M19" i="34"/>
  <c r="I19" i="34"/>
  <c r="E19" i="34"/>
  <c r="K17" i="34"/>
  <c r="G17" i="34"/>
  <c r="M16" i="34"/>
  <c r="I16" i="34"/>
  <c r="E16" i="34"/>
  <c r="K15" i="34"/>
  <c r="G15" i="34"/>
  <c r="M14" i="34"/>
  <c r="I14" i="34"/>
  <c r="E14" i="34"/>
  <c r="K13" i="34"/>
  <c r="G13" i="34"/>
  <c r="M11" i="34"/>
  <c r="I11" i="34"/>
  <c r="E11" i="34"/>
  <c r="K10" i="34"/>
  <c r="G10" i="34"/>
  <c r="M8" i="34"/>
  <c r="I8" i="34"/>
  <c r="E8" i="34"/>
  <c r="K7" i="34"/>
  <c r="G7" i="34"/>
  <c r="M28" i="33"/>
  <c r="I28" i="33"/>
  <c r="E28" i="33"/>
  <c r="K27" i="33"/>
  <c r="G27" i="33"/>
  <c r="M26" i="33"/>
  <c r="I26" i="33"/>
  <c r="E26" i="33"/>
  <c r="K25" i="33"/>
  <c r="G25" i="33"/>
  <c r="M23" i="33"/>
  <c r="I23" i="33"/>
  <c r="E23" i="33"/>
  <c r="K22" i="33"/>
  <c r="G22" i="33"/>
  <c r="M21" i="33"/>
  <c r="I21" i="33"/>
  <c r="E21" i="33"/>
  <c r="K20" i="33"/>
  <c r="G20" i="33"/>
  <c r="M19" i="33"/>
  <c r="I19" i="33"/>
  <c r="E19" i="33"/>
  <c r="K17" i="33"/>
  <c r="G17" i="33"/>
  <c r="M16" i="33"/>
  <c r="I16" i="33"/>
  <c r="E16" i="33"/>
  <c r="K15" i="33"/>
  <c r="G15" i="33"/>
  <c r="M14" i="33"/>
  <c r="I14" i="33"/>
  <c r="E14" i="33"/>
  <c r="K13" i="33"/>
  <c r="G13" i="33"/>
  <c r="M11" i="33"/>
  <c r="I11" i="33"/>
  <c r="E11" i="33"/>
  <c r="K10" i="33"/>
  <c r="G10" i="33"/>
  <c r="M8" i="33"/>
  <c r="I8" i="33"/>
  <c r="E8" i="33"/>
  <c r="K7" i="33"/>
  <c r="G7" i="33"/>
  <c r="M28" i="31"/>
  <c r="M23" i="31"/>
  <c r="M19" i="31"/>
  <c r="M14" i="31"/>
  <c r="M8" i="31"/>
  <c r="K26" i="31"/>
  <c r="K21" i="31"/>
  <c r="K16" i="31"/>
  <c r="K11" i="31"/>
  <c r="I28" i="31"/>
  <c r="I23" i="31"/>
  <c r="I19" i="31"/>
  <c r="I14" i="31"/>
  <c r="I8" i="31"/>
  <c r="G26" i="31"/>
  <c r="G21" i="31"/>
  <c r="G16" i="31"/>
  <c r="G11" i="31"/>
  <c r="E28" i="31"/>
  <c r="E23" i="31"/>
  <c r="E19" i="31"/>
  <c r="E14" i="31"/>
  <c r="E8" i="31"/>
  <c r="K28" i="35"/>
  <c r="G28" i="35"/>
  <c r="M27" i="35"/>
  <c r="I27" i="35"/>
  <c r="E27" i="35"/>
  <c r="K26" i="35"/>
  <c r="G26" i="35"/>
  <c r="M25" i="35"/>
  <c r="I25" i="35"/>
  <c r="E25" i="35"/>
  <c r="K23" i="35"/>
  <c r="G23" i="35"/>
  <c r="M22" i="35"/>
  <c r="I22" i="35"/>
  <c r="E22" i="35"/>
  <c r="K21" i="35"/>
  <c r="G21" i="35"/>
  <c r="M20" i="35"/>
  <c r="I20" i="35"/>
  <c r="E20" i="35"/>
  <c r="K19" i="35"/>
  <c r="G19" i="35"/>
  <c r="M17" i="35"/>
  <c r="I17" i="35"/>
  <c r="E17" i="35"/>
  <c r="K16" i="35"/>
  <c r="G16" i="35"/>
  <c r="M15" i="35"/>
  <c r="I15" i="35"/>
  <c r="E15" i="35"/>
  <c r="K14" i="35"/>
  <c r="G14" i="35"/>
  <c r="M13" i="35"/>
  <c r="I13" i="35"/>
  <c r="E13" i="35"/>
  <c r="K11" i="35"/>
  <c r="G11" i="35"/>
  <c r="M10" i="35"/>
  <c r="I10" i="35"/>
  <c r="E10" i="35"/>
  <c r="K8" i="35"/>
  <c r="G8" i="35"/>
  <c r="M7" i="35"/>
  <c r="I7" i="35"/>
  <c r="E7" i="35"/>
  <c r="K28" i="34"/>
  <c r="G28" i="34"/>
  <c r="M27" i="34"/>
  <c r="I27" i="34"/>
  <c r="E27" i="34"/>
  <c r="K26" i="34"/>
  <c r="G26" i="34"/>
  <c r="M25" i="34"/>
  <c r="I25" i="34"/>
  <c r="E25" i="34"/>
  <c r="K23" i="34"/>
  <c r="G23" i="34"/>
  <c r="M22" i="34"/>
  <c r="I22" i="34"/>
  <c r="E22" i="34"/>
  <c r="K21" i="34"/>
  <c r="G21" i="34"/>
  <c r="M20" i="34"/>
  <c r="I20" i="34"/>
  <c r="E20" i="34"/>
  <c r="K19" i="34"/>
  <c r="G19" i="34"/>
  <c r="M17" i="34"/>
  <c r="I17" i="34"/>
  <c r="E17" i="34"/>
  <c r="K16" i="34"/>
  <c r="G16" i="34"/>
  <c r="M15" i="34"/>
  <c r="I15" i="34"/>
  <c r="E15" i="34"/>
  <c r="K14" i="34"/>
  <c r="G14" i="34"/>
  <c r="M13" i="34"/>
  <c r="I13" i="34"/>
  <c r="E13" i="34"/>
  <c r="K11" i="34"/>
  <c r="G11" i="34"/>
  <c r="M10" i="34"/>
  <c r="I10" i="34"/>
  <c r="E10" i="34"/>
  <c r="E16" i="31"/>
  <c r="E26" i="31"/>
  <c r="G14" i="31"/>
  <c r="G23" i="31"/>
  <c r="I11" i="31"/>
  <c r="I21" i="31"/>
  <c r="K8" i="31"/>
  <c r="K19" i="31"/>
  <c r="K28" i="31"/>
  <c r="M16" i="31"/>
  <c r="M26" i="31"/>
  <c r="M10" i="33"/>
  <c r="I10" i="33"/>
  <c r="G16" i="33"/>
  <c r="I20" i="33"/>
  <c r="K23" i="33"/>
  <c r="M27" i="33"/>
  <c r="E7" i="31"/>
  <c r="E17" i="31"/>
  <c r="E27" i="31"/>
  <c r="G15" i="31"/>
  <c r="G25" i="31"/>
  <c r="I13" i="31"/>
  <c r="I22" i="31"/>
  <c r="K10" i="31"/>
  <c r="K20" i="31"/>
  <c r="M7" i="31"/>
  <c r="M17" i="31"/>
  <c r="M27" i="31"/>
  <c r="M7" i="33"/>
  <c r="K14" i="33"/>
  <c r="M17" i="33"/>
  <c r="E22" i="33"/>
  <c r="G26" i="33"/>
  <c r="I7" i="34"/>
  <c r="E11" i="31"/>
  <c r="E21" i="31"/>
  <c r="G8" i="31"/>
  <c r="G19" i="31"/>
  <c r="G28" i="31"/>
  <c r="I16" i="31"/>
  <c r="I26" i="31"/>
  <c r="K14" i="31"/>
  <c r="K23" i="31"/>
  <c r="M11" i="31"/>
  <c r="M21" i="31"/>
  <c r="I7" i="33"/>
  <c r="E10" i="33"/>
  <c r="K11" i="33"/>
  <c r="G14" i="33"/>
  <c r="M15" i="33"/>
  <c r="I17" i="33"/>
  <c r="E20" i="33"/>
  <c r="K21" i="33"/>
  <c r="G23" i="33"/>
  <c r="M25" i="33"/>
  <c r="I27" i="33"/>
  <c r="E7" i="34"/>
  <c r="K8" i="34"/>
  <c r="F26" i="36"/>
  <c r="F15" i="36"/>
  <c r="I21" i="36"/>
  <c r="I15" i="36"/>
  <c r="F21" i="36"/>
  <c r="I13" i="26"/>
  <c r="F13" i="26"/>
  <c r="I42" i="26"/>
  <c r="F42" i="26"/>
  <c r="I41" i="26"/>
  <c r="F41" i="26"/>
  <c r="I40" i="26"/>
  <c r="F40" i="26"/>
  <c r="I39" i="26"/>
  <c r="F39" i="26"/>
  <c r="I38" i="26"/>
  <c r="F38" i="26"/>
  <c r="I35" i="26"/>
  <c r="F35" i="26"/>
  <c r="I34" i="26"/>
  <c r="F34" i="26"/>
  <c r="I33" i="26"/>
  <c r="F33" i="26"/>
  <c r="I32" i="26"/>
  <c r="F32" i="26"/>
  <c r="I31" i="26"/>
  <c r="F31" i="26"/>
  <c r="I30" i="26"/>
  <c r="F30" i="26"/>
  <c r="I29" i="26"/>
  <c r="F29" i="26"/>
  <c r="I28" i="26"/>
  <c r="F28" i="26"/>
  <c r="I27" i="26"/>
  <c r="F27" i="26"/>
  <c r="I24" i="26"/>
  <c r="F24" i="26"/>
  <c r="I23" i="26"/>
  <c r="F23" i="26"/>
  <c r="I22" i="26"/>
  <c r="F22" i="26"/>
  <c r="I19" i="26"/>
  <c r="F19" i="26"/>
  <c r="I18" i="26"/>
  <c r="F18" i="26"/>
  <c r="I17" i="26"/>
  <c r="F17" i="26"/>
  <c r="I16" i="26"/>
  <c r="F16" i="26"/>
  <c r="I11" i="26"/>
  <c r="I12" i="26" s="1"/>
  <c r="F11" i="26"/>
  <c r="F12" i="26" s="1"/>
  <c r="I8" i="26"/>
  <c r="I9" i="26" s="1"/>
  <c r="F8" i="26"/>
  <c r="F9" i="26" s="1"/>
  <c r="H30" i="49" l="1"/>
  <c r="Q30" i="49"/>
  <c r="R30" i="49"/>
  <c r="B31" i="49"/>
  <c r="S30" i="49"/>
  <c r="E30" i="49"/>
  <c r="F30" i="49"/>
  <c r="G30" i="49"/>
  <c r="P30" i="49"/>
  <c r="T30" i="49"/>
  <c r="I30" i="49"/>
  <c r="J30" i="49"/>
  <c r="U30" i="49"/>
  <c r="M3" i="49"/>
  <c r="L16" i="49"/>
  <c r="L25" i="49"/>
  <c r="L12" i="49"/>
  <c r="L22" i="49"/>
  <c r="L31" i="49"/>
  <c r="L9" i="49"/>
  <c r="L18" i="49"/>
  <c r="L28" i="49"/>
  <c r="L27" i="49"/>
  <c r="L35" i="49"/>
  <c r="L15" i="49"/>
  <c r="L24" i="49"/>
  <c r="L34" i="49"/>
  <c r="L11" i="49"/>
  <c r="L21" i="49"/>
  <c r="L30" i="49"/>
  <c r="L17" i="49"/>
  <c r="L13" i="49"/>
  <c r="L23" i="49"/>
  <c r="L33" i="49"/>
  <c r="L10" i="49"/>
  <c r="L19" i="49"/>
  <c r="L29" i="49"/>
  <c r="W13" i="49"/>
  <c r="W23" i="49"/>
  <c r="X3" i="49"/>
  <c r="W10" i="49"/>
  <c r="W19" i="49"/>
  <c r="W29" i="49"/>
  <c r="W34" i="49"/>
  <c r="W16" i="49"/>
  <c r="W25" i="49"/>
  <c r="W35" i="49"/>
  <c r="W24" i="49"/>
  <c r="W12" i="49"/>
  <c r="W22" i="49"/>
  <c r="W31" i="49"/>
  <c r="W33" i="49"/>
  <c r="W9" i="49"/>
  <c r="W18" i="49"/>
  <c r="W28" i="49"/>
  <c r="W27" i="49"/>
  <c r="W15" i="49"/>
  <c r="W11" i="49"/>
  <c r="W21" i="49"/>
  <c r="W30" i="49"/>
  <c r="W17" i="49"/>
  <c r="E35" i="49"/>
  <c r="R35" i="49"/>
  <c r="B36" i="49"/>
  <c r="L36" i="49" s="1"/>
  <c r="F35" i="49"/>
  <c r="Q35" i="49"/>
  <c r="G35" i="49"/>
  <c r="P35" i="49"/>
  <c r="H35" i="49"/>
  <c r="S35" i="49"/>
  <c r="I35" i="49"/>
  <c r="T35" i="49"/>
  <c r="U35" i="49"/>
  <c r="J35" i="49"/>
  <c r="K30" i="49"/>
  <c r="I15" i="26"/>
  <c r="I21" i="26"/>
  <c r="I26" i="26"/>
  <c r="I37" i="26"/>
  <c r="F15" i="26"/>
  <c r="F21" i="26"/>
  <c r="F26" i="26"/>
  <c r="F37" i="26"/>
  <c r="H42" i="26"/>
  <c r="G42" i="26"/>
  <c r="E42" i="26"/>
  <c r="D42" i="26"/>
  <c r="H41" i="26"/>
  <c r="G41" i="26"/>
  <c r="E41" i="26"/>
  <c r="D41" i="26"/>
  <c r="H40" i="26"/>
  <c r="G40" i="26"/>
  <c r="E40" i="26"/>
  <c r="D40" i="26"/>
  <c r="H39" i="26"/>
  <c r="G39" i="26"/>
  <c r="E39" i="26"/>
  <c r="D39" i="26"/>
  <c r="H38" i="26"/>
  <c r="G38" i="26"/>
  <c r="E38" i="26"/>
  <c r="D38" i="26"/>
  <c r="H35" i="26"/>
  <c r="G35" i="26"/>
  <c r="E35" i="26"/>
  <c r="D35" i="26"/>
  <c r="H34" i="26"/>
  <c r="G34" i="26"/>
  <c r="E34" i="26"/>
  <c r="D34" i="26"/>
  <c r="H33" i="26"/>
  <c r="G33" i="26"/>
  <c r="E33" i="26"/>
  <c r="D33" i="26"/>
  <c r="H32" i="26"/>
  <c r="G32" i="26"/>
  <c r="E32" i="26"/>
  <c r="D32" i="26"/>
  <c r="H31" i="26"/>
  <c r="G31" i="26"/>
  <c r="E31" i="26"/>
  <c r="D31" i="26"/>
  <c r="H30" i="26"/>
  <c r="G30" i="26"/>
  <c r="E30" i="26"/>
  <c r="D30" i="26"/>
  <c r="H29" i="26"/>
  <c r="G29" i="26"/>
  <c r="E29" i="26"/>
  <c r="D29" i="26"/>
  <c r="H28" i="26"/>
  <c r="G28" i="26"/>
  <c r="E28" i="26"/>
  <c r="D28" i="26"/>
  <c r="H27" i="26"/>
  <c r="G27" i="26"/>
  <c r="E27" i="26"/>
  <c r="D27" i="26"/>
  <c r="H24" i="26"/>
  <c r="G24" i="26"/>
  <c r="E24" i="26"/>
  <c r="D24" i="26"/>
  <c r="H23" i="26"/>
  <c r="G23" i="26"/>
  <c r="E23" i="26"/>
  <c r="D23" i="26"/>
  <c r="H22" i="26"/>
  <c r="G22" i="26"/>
  <c r="E22" i="26"/>
  <c r="D22" i="26"/>
  <c r="H19" i="26"/>
  <c r="G19" i="26"/>
  <c r="E19" i="26"/>
  <c r="D19" i="26"/>
  <c r="H18" i="26"/>
  <c r="G18" i="26"/>
  <c r="E18" i="26"/>
  <c r="D18" i="26"/>
  <c r="H17" i="26"/>
  <c r="G17" i="26"/>
  <c r="E17" i="26"/>
  <c r="D17" i="26"/>
  <c r="H16" i="26"/>
  <c r="G16" i="26"/>
  <c r="E16" i="26"/>
  <c r="D16" i="26"/>
  <c r="H13" i="26"/>
  <c r="G13" i="26"/>
  <c r="E13" i="26"/>
  <c r="D13" i="26"/>
  <c r="H11" i="26"/>
  <c r="G11" i="26"/>
  <c r="E11" i="26"/>
  <c r="D11" i="26"/>
  <c r="H8" i="26"/>
  <c r="G8" i="26"/>
  <c r="E8" i="26"/>
  <c r="D8" i="26"/>
  <c r="H6" i="26"/>
  <c r="G6" i="26"/>
  <c r="E6" i="26"/>
  <c r="D6" i="26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6" i="24"/>
  <c r="A5" i="24"/>
  <c r="D19" i="23" s="1"/>
  <c r="A4" i="24"/>
  <c r="A3" i="24"/>
  <c r="W28" i="21"/>
  <c r="U28" i="21"/>
  <c r="T28" i="21"/>
  <c r="S28" i="21"/>
  <c r="Q28" i="21"/>
  <c r="P28" i="21"/>
  <c r="O28" i="21"/>
  <c r="M28" i="21"/>
  <c r="L28" i="21"/>
  <c r="K28" i="21"/>
  <c r="I28" i="21"/>
  <c r="H28" i="21"/>
  <c r="G28" i="21"/>
  <c r="E28" i="21"/>
  <c r="D28" i="21"/>
  <c r="W27" i="21"/>
  <c r="U27" i="21"/>
  <c r="T27" i="21"/>
  <c r="S27" i="21"/>
  <c r="Q27" i="21"/>
  <c r="P27" i="21"/>
  <c r="O27" i="21"/>
  <c r="M27" i="21"/>
  <c r="L27" i="21"/>
  <c r="K27" i="21"/>
  <c r="I27" i="21"/>
  <c r="H27" i="21"/>
  <c r="G27" i="21"/>
  <c r="E27" i="21"/>
  <c r="D27" i="21"/>
  <c r="W26" i="21"/>
  <c r="U26" i="21"/>
  <c r="T26" i="21"/>
  <c r="S26" i="21"/>
  <c r="Q26" i="21"/>
  <c r="P26" i="21"/>
  <c r="O26" i="21"/>
  <c r="M26" i="21"/>
  <c r="L26" i="21"/>
  <c r="K26" i="21"/>
  <c r="I26" i="21"/>
  <c r="H26" i="21"/>
  <c r="G26" i="21"/>
  <c r="E26" i="21"/>
  <c r="D26" i="21"/>
  <c r="W25" i="21"/>
  <c r="U25" i="21"/>
  <c r="T25" i="21"/>
  <c r="S25" i="21"/>
  <c r="Q25" i="21"/>
  <c r="P25" i="21"/>
  <c r="O25" i="21"/>
  <c r="M25" i="21"/>
  <c r="L25" i="21"/>
  <c r="K25" i="21"/>
  <c r="I25" i="21"/>
  <c r="H25" i="21"/>
  <c r="G25" i="21"/>
  <c r="E25" i="21"/>
  <c r="D25" i="21"/>
  <c r="W23" i="21"/>
  <c r="U23" i="21"/>
  <c r="T23" i="21"/>
  <c r="S23" i="21"/>
  <c r="Q23" i="21"/>
  <c r="P23" i="21"/>
  <c r="O23" i="21"/>
  <c r="M23" i="21"/>
  <c r="L23" i="21"/>
  <c r="K23" i="21"/>
  <c r="I23" i="21"/>
  <c r="H23" i="21"/>
  <c r="G23" i="21"/>
  <c r="E23" i="21"/>
  <c r="D23" i="21"/>
  <c r="W22" i="21"/>
  <c r="U22" i="21"/>
  <c r="T22" i="21"/>
  <c r="S22" i="21"/>
  <c r="Q22" i="21"/>
  <c r="P22" i="21"/>
  <c r="O22" i="21"/>
  <c r="M22" i="21"/>
  <c r="L22" i="21"/>
  <c r="K22" i="21"/>
  <c r="I22" i="21"/>
  <c r="H22" i="21"/>
  <c r="G22" i="21"/>
  <c r="E22" i="21"/>
  <c r="D22" i="21"/>
  <c r="W21" i="21"/>
  <c r="U21" i="21"/>
  <c r="T21" i="21"/>
  <c r="S21" i="21"/>
  <c r="Q21" i="21"/>
  <c r="P21" i="21"/>
  <c r="O21" i="21"/>
  <c r="M21" i="21"/>
  <c r="L21" i="21"/>
  <c r="K21" i="21"/>
  <c r="I21" i="21"/>
  <c r="H21" i="21"/>
  <c r="G21" i="21"/>
  <c r="E21" i="21"/>
  <c r="D21" i="21"/>
  <c r="W20" i="21"/>
  <c r="U20" i="21"/>
  <c r="T20" i="21"/>
  <c r="S20" i="21"/>
  <c r="Q20" i="21"/>
  <c r="P20" i="21"/>
  <c r="O20" i="21"/>
  <c r="M20" i="21"/>
  <c r="L20" i="21"/>
  <c r="K20" i="21"/>
  <c r="I20" i="21"/>
  <c r="H20" i="21"/>
  <c r="G20" i="21"/>
  <c r="E20" i="21"/>
  <c r="D20" i="21"/>
  <c r="W19" i="21"/>
  <c r="U19" i="21"/>
  <c r="T19" i="21"/>
  <c r="S19" i="21"/>
  <c r="Q19" i="21"/>
  <c r="P19" i="21"/>
  <c r="O19" i="21"/>
  <c r="M19" i="21"/>
  <c r="L19" i="21"/>
  <c r="K19" i="21"/>
  <c r="I19" i="21"/>
  <c r="H19" i="21"/>
  <c r="G19" i="21"/>
  <c r="E19" i="21"/>
  <c r="D19" i="21"/>
  <c r="W17" i="21"/>
  <c r="U17" i="21"/>
  <c r="T17" i="21"/>
  <c r="S17" i="21"/>
  <c r="Q17" i="21"/>
  <c r="P17" i="21"/>
  <c r="O17" i="21"/>
  <c r="M17" i="21"/>
  <c r="L17" i="21"/>
  <c r="K17" i="21"/>
  <c r="I17" i="21"/>
  <c r="H17" i="21"/>
  <c r="G17" i="21"/>
  <c r="E17" i="21"/>
  <c r="D17" i="21"/>
  <c r="W16" i="21"/>
  <c r="U16" i="21"/>
  <c r="T16" i="21"/>
  <c r="S16" i="21"/>
  <c r="Q16" i="21"/>
  <c r="P16" i="21"/>
  <c r="O16" i="21"/>
  <c r="M16" i="21"/>
  <c r="L16" i="21"/>
  <c r="K16" i="21"/>
  <c r="I16" i="21"/>
  <c r="H16" i="21"/>
  <c r="G16" i="21"/>
  <c r="E16" i="21"/>
  <c r="D16" i="21"/>
  <c r="W15" i="21"/>
  <c r="U15" i="21"/>
  <c r="T15" i="21"/>
  <c r="S15" i="21"/>
  <c r="Q15" i="21"/>
  <c r="P15" i="21"/>
  <c r="O15" i="21"/>
  <c r="M15" i="21"/>
  <c r="L15" i="21"/>
  <c r="K15" i="21"/>
  <c r="I15" i="21"/>
  <c r="H15" i="21"/>
  <c r="G15" i="21"/>
  <c r="E15" i="21"/>
  <c r="D15" i="21"/>
  <c r="W14" i="21"/>
  <c r="U14" i="21"/>
  <c r="T14" i="21"/>
  <c r="S14" i="21"/>
  <c r="Q14" i="21"/>
  <c r="P14" i="21"/>
  <c r="O14" i="21"/>
  <c r="M14" i="21"/>
  <c r="L14" i="21"/>
  <c r="K14" i="21"/>
  <c r="I14" i="21"/>
  <c r="H14" i="21"/>
  <c r="G14" i="21"/>
  <c r="E14" i="21"/>
  <c r="D14" i="21"/>
  <c r="W13" i="21"/>
  <c r="U13" i="21"/>
  <c r="T13" i="21"/>
  <c r="S13" i="21"/>
  <c r="Q13" i="21"/>
  <c r="P13" i="21"/>
  <c r="O13" i="21"/>
  <c r="M13" i="21"/>
  <c r="L13" i="21"/>
  <c r="K13" i="21"/>
  <c r="I13" i="21"/>
  <c r="H13" i="21"/>
  <c r="G13" i="21"/>
  <c r="E13" i="21"/>
  <c r="D13" i="21"/>
  <c r="W11" i="21"/>
  <c r="U11" i="21"/>
  <c r="T11" i="21"/>
  <c r="S11" i="21"/>
  <c r="Q11" i="21"/>
  <c r="P11" i="21"/>
  <c r="O11" i="21"/>
  <c r="M11" i="21"/>
  <c r="L11" i="21"/>
  <c r="K11" i="21"/>
  <c r="I11" i="21"/>
  <c r="H11" i="21"/>
  <c r="G11" i="21"/>
  <c r="E11" i="21"/>
  <c r="D11" i="21"/>
  <c r="W10" i="21"/>
  <c r="U10" i="21"/>
  <c r="T10" i="21"/>
  <c r="S10" i="21"/>
  <c r="Q10" i="21"/>
  <c r="P10" i="21"/>
  <c r="O10" i="21"/>
  <c r="M10" i="21"/>
  <c r="L10" i="21"/>
  <c r="K10" i="21"/>
  <c r="I10" i="21"/>
  <c r="H10" i="21"/>
  <c r="G10" i="21"/>
  <c r="E10" i="21"/>
  <c r="D10" i="21"/>
  <c r="W8" i="21"/>
  <c r="U8" i="21"/>
  <c r="T8" i="21"/>
  <c r="S8" i="21"/>
  <c r="Q8" i="21"/>
  <c r="P8" i="21"/>
  <c r="O8" i="21"/>
  <c r="M8" i="21"/>
  <c r="L8" i="21"/>
  <c r="K8" i="21"/>
  <c r="I8" i="21"/>
  <c r="H8" i="21"/>
  <c r="G8" i="21"/>
  <c r="E8" i="21"/>
  <c r="D8" i="21"/>
  <c r="W7" i="21"/>
  <c r="U7" i="21"/>
  <c r="T7" i="21"/>
  <c r="S7" i="21"/>
  <c r="Q7" i="21"/>
  <c r="P7" i="21"/>
  <c r="O7" i="21"/>
  <c r="M7" i="21"/>
  <c r="L7" i="21"/>
  <c r="K7" i="21"/>
  <c r="I7" i="21"/>
  <c r="H7" i="21"/>
  <c r="G7" i="21"/>
  <c r="E7" i="21"/>
  <c r="D7" i="21"/>
  <c r="W28" i="20"/>
  <c r="U28" i="20"/>
  <c r="T28" i="20"/>
  <c r="S28" i="20"/>
  <c r="Q28" i="20"/>
  <c r="P28" i="20"/>
  <c r="O28" i="20"/>
  <c r="M28" i="20"/>
  <c r="L28" i="20"/>
  <c r="K28" i="20"/>
  <c r="I28" i="20"/>
  <c r="H28" i="20"/>
  <c r="G28" i="20"/>
  <c r="E28" i="20"/>
  <c r="D28" i="20"/>
  <c r="W27" i="20"/>
  <c r="U27" i="20"/>
  <c r="T27" i="20"/>
  <c r="S27" i="20"/>
  <c r="Q27" i="20"/>
  <c r="P27" i="20"/>
  <c r="O27" i="20"/>
  <c r="M27" i="20"/>
  <c r="L27" i="20"/>
  <c r="K27" i="20"/>
  <c r="I27" i="20"/>
  <c r="H27" i="20"/>
  <c r="G27" i="20"/>
  <c r="E27" i="20"/>
  <c r="D27" i="20"/>
  <c r="W26" i="20"/>
  <c r="U26" i="20"/>
  <c r="T26" i="20"/>
  <c r="S26" i="20"/>
  <c r="Q26" i="20"/>
  <c r="P26" i="20"/>
  <c r="O26" i="20"/>
  <c r="M26" i="20"/>
  <c r="L26" i="20"/>
  <c r="K26" i="20"/>
  <c r="I26" i="20"/>
  <c r="H26" i="20"/>
  <c r="G26" i="20"/>
  <c r="E26" i="20"/>
  <c r="D26" i="20"/>
  <c r="W25" i="20"/>
  <c r="U25" i="20"/>
  <c r="T25" i="20"/>
  <c r="S25" i="20"/>
  <c r="Q25" i="20"/>
  <c r="P25" i="20"/>
  <c r="O25" i="20"/>
  <c r="M25" i="20"/>
  <c r="L25" i="20"/>
  <c r="K25" i="20"/>
  <c r="I25" i="20"/>
  <c r="H25" i="20"/>
  <c r="G25" i="20"/>
  <c r="E25" i="20"/>
  <c r="D25" i="20"/>
  <c r="W23" i="20"/>
  <c r="U23" i="20"/>
  <c r="T23" i="20"/>
  <c r="S23" i="20"/>
  <c r="Q23" i="20"/>
  <c r="P23" i="20"/>
  <c r="O23" i="20"/>
  <c r="M23" i="20"/>
  <c r="L23" i="20"/>
  <c r="K23" i="20"/>
  <c r="I23" i="20"/>
  <c r="H23" i="20"/>
  <c r="G23" i="20"/>
  <c r="E23" i="20"/>
  <c r="D23" i="20"/>
  <c r="W22" i="20"/>
  <c r="U22" i="20"/>
  <c r="T22" i="20"/>
  <c r="S22" i="20"/>
  <c r="Q22" i="20"/>
  <c r="P22" i="20"/>
  <c r="O22" i="20"/>
  <c r="M22" i="20"/>
  <c r="L22" i="20"/>
  <c r="K22" i="20"/>
  <c r="I22" i="20"/>
  <c r="H22" i="20"/>
  <c r="G22" i="20"/>
  <c r="E22" i="20"/>
  <c r="D22" i="20"/>
  <c r="W21" i="20"/>
  <c r="U21" i="20"/>
  <c r="T21" i="20"/>
  <c r="S21" i="20"/>
  <c r="Q21" i="20"/>
  <c r="P21" i="20"/>
  <c r="O21" i="20"/>
  <c r="M21" i="20"/>
  <c r="L21" i="20"/>
  <c r="K21" i="20"/>
  <c r="I21" i="20"/>
  <c r="H21" i="20"/>
  <c r="G21" i="20"/>
  <c r="E21" i="20"/>
  <c r="D21" i="20"/>
  <c r="W20" i="20"/>
  <c r="U20" i="20"/>
  <c r="T20" i="20"/>
  <c r="S20" i="20"/>
  <c r="Q20" i="20"/>
  <c r="P20" i="20"/>
  <c r="O20" i="20"/>
  <c r="M20" i="20"/>
  <c r="L20" i="20"/>
  <c r="K20" i="20"/>
  <c r="I20" i="20"/>
  <c r="H20" i="20"/>
  <c r="G20" i="20"/>
  <c r="E20" i="20"/>
  <c r="D20" i="20"/>
  <c r="W19" i="20"/>
  <c r="U19" i="20"/>
  <c r="T19" i="20"/>
  <c r="S19" i="20"/>
  <c r="Q19" i="20"/>
  <c r="P19" i="20"/>
  <c r="O19" i="20"/>
  <c r="M19" i="20"/>
  <c r="L19" i="20"/>
  <c r="K19" i="20"/>
  <c r="I19" i="20"/>
  <c r="H19" i="20"/>
  <c r="G19" i="20"/>
  <c r="E19" i="20"/>
  <c r="D19" i="20"/>
  <c r="W17" i="20"/>
  <c r="U17" i="20"/>
  <c r="T17" i="20"/>
  <c r="S17" i="20"/>
  <c r="Q17" i="20"/>
  <c r="P17" i="20"/>
  <c r="O17" i="20"/>
  <c r="M17" i="20"/>
  <c r="L17" i="20"/>
  <c r="K17" i="20"/>
  <c r="I17" i="20"/>
  <c r="H17" i="20"/>
  <c r="G17" i="20"/>
  <c r="E17" i="20"/>
  <c r="D17" i="20"/>
  <c r="W16" i="20"/>
  <c r="U16" i="20"/>
  <c r="T16" i="20"/>
  <c r="S16" i="20"/>
  <c r="Q16" i="20"/>
  <c r="P16" i="20"/>
  <c r="O16" i="20"/>
  <c r="M16" i="20"/>
  <c r="L16" i="20"/>
  <c r="K16" i="20"/>
  <c r="I16" i="20"/>
  <c r="H16" i="20"/>
  <c r="G16" i="20"/>
  <c r="E16" i="20"/>
  <c r="D16" i="20"/>
  <c r="W15" i="20"/>
  <c r="U15" i="20"/>
  <c r="T15" i="20"/>
  <c r="S15" i="20"/>
  <c r="Q15" i="20"/>
  <c r="P15" i="20"/>
  <c r="O15" i="20"/>
  <c r="M15" i="20"/>
  <c r="L15" i="20"/>
  <c r="K15" i="20"/>
  <c r="I15" i="20"/>
  <c r="H15" i="20"/>
  <c r="G15" i="20"/>
  <c r="E15" i="20"/>
  <c r="D15" i="20"/>
  <c r="W14" i="20"/>
  <c r="U14" i="20"/>
  <c r="T14" i="20"/>
  <c r="S14" i="20"/>
  <c r="Q14" i="20"/>
  <c r="P14" i="20"/>
  <c r="O14" i="20"/>
  <c r="M14" i="20"/>
  <c r="L14" i="20"/>
  <c r="K14" i="20"/>
  <c r="I14" i="20"/>
  <c r="H14" i="20"/>
  <c r="G14" i="20"/>
  <c r="E14" i="20"/>
  <c r="D14" i="20"/>
  <c r="W13" i="20"/>
  <c r="U13" i="20"/>
  <c r="T13" i="20"/>
  <c r="S13" i="20"/>
  <c r="Q13" i="20"/>
  <c r="P13" i="20"/>
  <c r="O13" i="20"/>
  <c r="M13" i="20"/>
  <c r="L13" i="20"/>
  <c r="K13" i="20"/>
  <c r="I13" i="20"/>
  <c r="H13" i="20"/>
  <c r="G13" i="20"/>
  <c r="E13" i="20"/>
  <c r="D13" i="20"/>
  <c r="W11" i="20"/>
  <c r="U11" i="20"/>
  <c r="T11" i="20"/>
  <c r="S11" i="20"/>
  <c r="Q11" i="20"/>
  <c r="P11" i="20"/>
  <c r="O11" i="20"/>
  <c r="M11" i="20"/>
  <c r="L11" i="20"/>
  <c r="K11" i="20"/>
  <c r="I11" i="20"/>
  <c r="H11" i="20"/>
  <c r="G11" i="20"/>
  <c r="E11" i="20"/>
  <c r="D11" i="20"/>
  <c r="W10" i="20"/>
  <c r="U10" i="20"/>
  <c r="T10" i="20"/>
  <c r="S10" i="20"/>
  <c r="Q10" i="20"/>
  <c r="P10" i="20"/>
  <c r="O10" i="20"/>
  <c r="M10" i="20"/>
  <c r="L10" i="20"/>
  <c r="K10" i="20"/>
  <c r="I10" i="20"/>
  <c r="H10" i="20"/>
  <c r="G10" i="20"/>
  <c r="E10" i="20"/>
  <c r="D10" i="20"/>
  <c r="W8" i="20"/>
  <c r="U8" i="20"/>
  <c r="T8" i="20"/>
  <c r="S8" i="20"/>
  <c r="Q8" i="20"/>
  <c r="P8" i="20"/>
  <c r="O8" i="20"/>
  <c r="M8" i="20"/>
  <c r="L8" i="20"/>
  <c r="K8" i="20"/>
  <c r="I8" i="20"/>
  <c r="H8" i="20"/>
  <c r="G8" i="20"/>
  <c r="E8" i="20"/>
  <c r="D8" i="20"/>
  <c r="W7" i="20"/>
  <c r="U7" i="20"/>
  <c r="T7" i="20"/>
  <c r="S7" i="20"/>
  <c r="Q7" i="20"/>
  <c r="P7" i="20"/>
  <c r="O7" i="20"/>
  <c r="M7" i="20"/>
  <c r="L7" i="20"/>
  <c r="K7" i="20"/>
  <c r="I7" i="20"/>
  <c r="H7" i="20"/>
  <c r="G7" i="20"/>
  <c r="E7" i="20"/>
  <c r="D7" i="20"/>
  <c r="W28" i="19"/>
  <c r="U28" i="19"/>
  <c r="T28" i="19"/>
  <c r="S28" i="19"/>
  <c r="Q28" i="19"/>
  <c r="P28" i="19"/>
  <c r="O28" i="19"/>
  <c r="M28" i="19"/>
  <c r="L28" i="19"/>
  <c r="K28" i="19"/>
  <c r="I28" i="19"/>
  <c r="H28" i="19"/>
  <c r="G28" i="19"/>
  <c r="E28" i="19"/>
  <c r="D28" i="19"/>
  <c r="W27" i="19"/>
  <c r="U27" i="19"/>
  <c r="T27" i="19"/>
  <c r="S27" i="19"/>
  <c r="Q27" i="19"/>
  <c r="P27" i="19"/>
  <c r="O27" i="19"/>
  <c r="M27" i="19"/>
  <c r="L27" i="19"/>
  <c r="K27" i="19"/>
  <c r="I27" i="19"/>
  <c r="H27" i="19"/>
  <c r="G27" i="19"/>
  <c r="E27" i="19"/>
  <c r="D27" i="19"/>
  <c r="W26" i="19"/>
  <c r="U26" i="19"/>
  <c r="T26" i="19"/>
  <c r="S26" i="19"/>
  <c r="Q26" i="19"/>
  <c r="P26" i="19"/>
  <c r="O26" i="19"/>
  <c r="M26" i="19"/>
  <c r="L26" i="19"/>
  <c r="K26" i="19"/>
  <c r="I26" i="19"/>
  <c r="H26" i="19"/>
  <c r="G26" i="19"/>
  <c r="E26" i="19"/>
  <c r="D26" i="19"/>
  <c r="W25" i="19"/>
  <c r="U25" i="19"/>
  <c r="T25" i="19"/>
  <c r="S25" i="19"/>
  <c r="Q25" i="19"/>
  <c r="P25" i="19"/>
  <c r="O25" i="19"/>
  <c r="M25" i="19"/>
  <c r="L25" i="19"/>
  <c r="K25" i="19"/>
  <c r="I25" i="19"/>
  <c r="H25" i="19"/>
  <c r="G25" i="19"/>
  <c r="E25" i="19"/>
  <c r="D25" i="19"/>
  <c r="W23" i="19"/>
  <c r="U23" i="19"/>
  <c r="T23" i="19"/>
  <c r="S23" i="19"/>
  <c r="Q23" i="19"/>
  <c r="P23" i="19"/>
  <c r="O23" i="19"/>
  <c r="M23" i="19"/>
  <c r="L23" i="19"/>
  <c r="K23" i="19"/>
  <c r="I23" i="19"/>
  <c r="H23" i="19"/>
  <c r="G23" i="19"/>
  <c r="E23" i="19"/>
  <c r="D23" i="19"/>
  <c r="W22" i="19"/>
  <c r="U22" i="19"/>
  <c r="T22" i="19"/>
  <c r="S22" i="19"/>
  <c r="Q22" i="19"/>
  <c r="P22" i="19"/>
  <c r="O22" i="19"/>
  <c r="M22" i="19"/>
  <c r="L22" i="19"/>
  <c r="K22" i="19"/>
  <c r="I22" i="19"/>
  <c r="H22" i="19"/>
  <c r="G22" i="19"/>
  <c r="E22" i="19"/>
  <c r="D22" i="19"/>
  <c r="W21" i="19"/>
  <c r="U21" i="19"/>
  <c r="T21" i="19"/>
  <c r="S21" i="19"/>
  <c r="Q21" i="19"/>
  <c r="P21" i="19"/>
  <c r="O21" i="19"/>
  <c r="M21" i="19"/>
  <c r="L21" i="19"/>
  <c r="K21" i="19"/>
  <c r="I21" i="19"/>
  <c r="H21" i="19"/>
  <c r="G21" i="19"/>
  <c r="E21" i="19"/>
  <c r="D21" i="19"/>
  <c r="W20" i="19"/>
  <c r="U20" i="19"/>
  <c r="T20" i="19"/>
  <c r="S20" i="19"/>
  <c r="Q20" i="19"/>
  <c r="P20" i="19"/>
  <c r="O20" i="19"/>
  <c r="M20" i="19"/>
  <c r="L20" i="19"/>
  <c r="K20" i="19"/>
  <c r="I20" i="19"/>
  <c r="H20" i="19"/>
  <c r="G20" i="19"/>
  <c r="E20" i="19"/>
  <c r="D20" i="19"/>
  <c r="W19" i="19"/>
  <c r="U19" i="19"/>
  <c r="T19" i="19"/>
  <c r="S19" i="19"/>
  <c r="Q19" i="19"/>
  <c r="P19" i="19"/>
  <c r="O19" i="19"/>
  <c r="M19" i="19"/>
  <c r="L19" i="19"/>
  <c r="K19" i="19"/>
  <c r="I19" i="19"/>
  <c r="H19" i="19"/>
  <c r="G19" i="19"/>
  <c r="E19" i="19"/>
  <c r="D19" i="19"/>
  <c r="W17" i="19"/>
  <c r="U17" i="19"/>
  <c r="T17" i="19"/>
  <c r="S17" i="19"/>
  <c r="Q17" i="19"/>
  <c r="P17" i="19"/>
  <c r="O17" i="19"/>
  <c r="M17" i="19"/>
  <c r="L17" i="19"/>
  <c r="K17" i="19"/>
  <c r="I17" i="19"/>
  <c r="H17" i="19"/>
  <c r="G17" i="19"/>
  <c r="E17" i="19"/>
  <c r="D17" i="19"/>
  <c r="W16" i="19"/>
  <c r="U16" i="19"/>
  <c r="T16" i="19"/>
  <c r="S16" i="19"/>
  <c r="Q16" i="19"/>
  <c r="P16" i="19"/>
  <c r="O16" i="19"/>
  <c r="M16" i="19"/>
  <c r="L16" i="19"/>
  <c r="K16" i="19"/>
  <c r="I16" i="19"/>
  <c r="H16" i="19"/>
  <c r="G16" i="19"/>
  <c r="E16" i="19"/>
  <c r="D16" i="19"/>
  <c r="W15" i="19"/>
  <c r="U15" i="19"/>
  <c r="T15" i="19"/>
  <c r="S15" i="19"/>
  <c r="Q15" i="19"/>
  <c r="P15" i="19"/>
  <c r="O15" i="19"/>
  <c r="M15" i="19"/>
  <c r="L15" i="19"/>
  <c r="K15" i="19"/>
  <c r="I15" i="19"/>
  <c r="H15" i="19"/>
  <c r="G15" i="19"/>
  <c r="E15" i="19"/>
  <c r="D15" i="19"/>
  <c r="W14" i="19"/>
  <c r="U14" i="19"/>
  <c r="T14" i="19"/>
  <c r="S14" i="19"/>
  <c r="Q14" i="19"/>
  <c r="P14" i="19"/>
  <c r="O14" i="19"/>
  <c r="M14" i="19"/>
  <c r="L14" i="19"/>
  <c r="K14" i="19"/>
  <c r="I14" i="19"/>
  <c r="H14" i="19"/>
  <c r="G14" i="19"/>
  <c r="E14" i="19"/>
  <c r="D14" i="19"/>
  <c r="W13" i="19"/>
  <c r="U13" i="19"/>
  <c r="T13" i="19"/>
  <c r="S13" i="19"/>
  <c r="Q13" i="19"/>
  <c r="P13" i="19"/>
  <c r="O13" i="19"/>
  <c r="M13" i="19"/>
  <c r="L13" i="19"/>
  <c r="K13" i="19"/>
  <c r="I13" i="19"/>
  <c r="H13" i="19"/>
  <c r="G13" i="19"/>
  <c r="E13" i="19"/>
  <c r="D13" i="19"/>
  <c r="W11" i="19"/>
  <c r="U11" i="19"/>
  <c r="T11" i="19"/>
  <c r="S11" i="19"/>
  <c r="Q11" i="19"/>
  <c r="P11" i="19"/>
  <c r="O11" i="19"/>
  <c r="M11" i="19"/>
  <c r="L11" i="19"/>
  <c r="K11" i="19"/>
  <c r="I11" i="19"/>
  <c r="H11" i="19"/>
  <c r="G11" i="19"/>
  <c r="E11" i="19"/>
  <c r="D11" i="19"/>
  <c r="W10" i="19"/>
  <c r="U10" i="19"/>
  <c r="T10" i="19"/>
  <c r="S10" i="19"/>
  <c r="Q10" i="19"/>
  <c r="P10" i="19"/>
  <c r="O10" i="19"/>
  <c r="M10" i="19"/>
  <c r="L10" i="19"/>
  <c r="K10" i="19"/>
  <c r="I10" i="19"/>
  <c r="H10" i="19"/>
  <c r="G10" i="19"/>
  <c r="E10" i="19"/>
  <c r="D10" i="19"/>
  <c r="W8" i="19"/>
  <c r="U8" i="19"/>
  <c r="T8" i="19"/>
  <c r="S8" i="19"/>
  <c r="Q8" i="19"/>
  <c r="P8" i="19"/>
  <c r="O8" i="19"/>
  <c r="M8" i="19"/>
  <c r="L8" i="19"/>
  <c r="K8" i="19"/>
  <c r="I8" i="19"/>
  <c r="H8" i="19"/>
  <c r="G8" i="19"/>
  <c r="E8" i="19"/>
  <c r="D8" i="19"/>
  <c r="W7" i="19"/>
  <c r="U7" i="19"/>
  <c r="T7" i="19"/>
  <c r="S7" i="19"/>
  <c r="Q7" i="19"/>
  <c r="P7" i="19"/>
  <c r="O7" i="19"/>
  <c r="M7" i="19"/>
  <c r="L7" i="19"/>
  <c r="K7" i="19"/>
  <c r="I7" i="19"/>
  <c r="H7" i="19"/>
  <c r="G7" i="19"/>
  <c r="E7" i="19"/>
  <c r="D7" i="19"/>
  <c r="W28" i="18"/>
  <c r="U28" i="18"/>
  <c r="T28" i="18"/>
  <c r="S28" i="18"/>
  <c r="Q28" i="18"/>
  <c r="P28" i="18"/>
  <c r="O28" i="18"/>
  <c r="M28" i="18"/>
  <c r="L28" i="18"/>
  <c r="K28" i="18"/>
  <c r="I28" i="18"/>
  <c r="H28" i="18"/>
  <c r="G28" i="18"/>
  <c r="E28" i="18"/>
  <c r="D28" i="18"/>
  <c r="W27" i="18"/>
  <c r="U27" i="18"/>
  <c r="T27" i="18"/>
  <c r="S27" i="18"/>
  <c r="Q27" i="18"/>
  <c r="P27" i="18"/>
  <c r="O27" i="18"/>
  <c r="M27" i="18"/>
  <c r="L27" i="18"/>
  <c r="K27" i="18"/>
  <c r="I27" i="18"/>
  <c r="H27" i="18"/>
  <c r="G27" i="18"/>
  <c r="E27" i="18"/>
  <c r="D27" i="18"/>
  <c r="W26" i="18"/>
  <c r="U26" i="18"/>
  <c r="T26" i="18"/>
  <c r="S26" i="18"/>
  <c r="Q26" i="18"/>
  <c r="P26" i="18"/>
  <c r="O26" i="18"/>
  <c r="M26" i="18"/>
  <c r="L26" i="18"/>
  <c r="K26" i="18"/>
  <c r="I26" i="18"/>
  <c r="H26" i="18"/>
  <c r="G26" i="18"/>
  <c r="E26" i="18"/>
  <c r="D26" i="18"/>
  <c r="W25" i="18"/>
  <c r="U25" i="18"/>
  <c r="T25" i="18"/>
  <c r="S25" i="18"/>
  <c r="Q25" i="18"/>
  <c r="P25" i="18"/>
  <c r="O25" i="18"/>
  <c r="M25" i="18"/>
  <c r="L25" i="18"/>
  <c r="K25" i="18"/>
  <c r="I25" i="18"/>
  <c r="H25" i="18"/>
  <c r="G25" i="18"/>
  <c r="E25" i="18"/>
  <c r="D25" i="18"/>
  <c r="W23" i="18"/>
  <c r="U23" i="18"/>
  <c r="T23" i="18"/>
  <c r="S23" i="18"/>
  <c r="Q23" i="18"/>
  <c r="P23" i="18"/>
  <c r="O23" i="18"/>
  <c r="M23" i="18"/>
  <c r="L23" i="18"/>
  <c r="K23" i="18"/>
  <c r="I23" i="18"/>
  <c r="H23" i="18"/>
  <c r="G23" i="18"/>
  <c r="E23" i="18"/>
  <c r="D23" i="18"/>
  <c r="W22" i="18"/>
  <c r="U22" i="18"/>
  <c r="T22" i="18"/>
  <c r="S22" i="18"/>
  <c r="Q22" i="18"/>
  <c r="P22" i="18"/>
  <c r="O22" i="18"/>
  <c r="M22" i="18"/>
  <c r="L22" i="18"/>
  <c r="K22" i="18"/>
  <c r="I22" i="18"/>
  <c r="H22" i="18"/>
  <c r="G22" i="18"/>
  <c r="E22" i="18"/>
  <c r="D22" i="18"/>
  <c r="W21" i="18"/>
  <c r="U21" i="18"/>
  <c r="T21" i="18"/>
  <c r="S21" i="18"/>
  <c r="Q21" i="18"/>
  <c r="P21" i="18"/>
  <c r="O21" i="18"/>
  <c r="M21" i="18"/>
  <c r="L21" i="18"/>
  <c r="K21" i="18"/>
  <c r="I21" i="18"/>
  <c r="H21" i="18"/>
  <c r="G21" i="18"/>
  <c r="E21" i="18"/>
  <c r="D21" i="18"/>
  <c r="W20" i="18"/>
  <c r="U20" i="18"/>
  <c r="T20" i="18"/>
  <c r="S20" i="18"/>
  <c r="Q20" i="18"/>
  <c r="P20" i="18"/>
  <c r="O20" i="18"/>
  <c r="M20" i="18"/>
  <c r="L20" i="18"/>
  <c r="K20" i="18"/>
  <c r="I20" i="18"/>
  <c r="H20" i="18"/>
  <c r="G20" i="18"/>
  <c r="E20" i="18"/>
  <c r="D20" i="18"/>
  <c r="W19" i="18"/>
  <c r="U19" i="18"/>
  <c r="T19" i="18"/>
  <c r="S19" i="18"/>
  <c r="Q19" i="18"/>
  <c r="P19" i="18"/>
  <c r="O19" i="18"/>
  <c r="M19" i="18"/>
  <c r="L19" i="18"/>
  <c r="K19" i="18"/>
  <c r="I19" i="18"/>
  <c r="H19" i="18"/>
  <c r="G19" i="18"/>
  <c r="E19" i="18"/>
  <c r="D19" i="18"/>
  <c r="W17" i="18"/>
  <c r="U17" i="18"/>
  <c r="T17" i="18"/>
  <c r="S17" i="18"/>
  <c r="Q17" i="18"/>
  <c r="P17" i="18"/>
  <c r="O17" i="18"/>
  <c r="M17" i="18"/>
  <c r="L17" i="18"/>
  <c r="K17" i="18"/>
  <c r="I17" i="18"/>
  <c r="H17" i="18"/>
  <c r="G17" i="18"/>
  <c r="E17" i="18"/>
  <c r="D17" i="18"/>
  <c r="W16" i="18"/>
  <c r="U16" i="18"/>
  <c r="T16" i="18"/>
  <c r="S16" i="18"/>
  <c r="Q16" i="18"/>
  <c r="P16" i="18"/>
  <c r="O16" i="18"/>
  <c r="M16" i="18"/>
  <c r="L16" i="18"/>
  <c r="K16" i="18"/>
  <c r="I16" i="18"/>
  <c r="H16" i="18"/>
  <c r="G16" i="18"/>
  <c r="E16" i="18"/>
  <c r="D16" i="18"/>
  <c r="W15" i="18"/>
  <c r="U15" i="18"/>
  <c r="T15" i="18"/>
  <c r="S15" i="18"/>
  <c r="Q15" i="18"/>
  <c r="P15" i="18"/>
  <c r="O15" i="18"/>
  <c r="M15" i="18"/>
  <c r="L15" i="18"/>
  <c r="K15" i="18"/>
  <c r="I15" i="18"/>
  <c r="H15" i="18"/>
  <c r="G15" i="18"/>
  <c r="E15" i="18"/>
  <c r="D15" i="18"/>
  <c r="W14" i="18"/>
  <c r="U14" i="18"/>
  <c r="T14" i="18"/>
  <c r="S14" i="18"/>
  <c r="Q14" i="18"/>
  <c r="P14" i="18"/>
  <c r="O14" i="18"/>
  <c r="M14" i="18"/>
  <c r="L14" i="18"/>
  <c r="K14" i="18"/>
  <c r="I14" i="18"/>
  <c r="H14" i="18"/>
  <c r="G14" i="18"/>
  <c r="E14" i="18"/>
  <c r="D14" i="18"/>
  <c r="W13" i="18"/>
  <c r="U13" i="18"/>
  <c r="T13" i="18"/>
  <c r="S13" i="18"/>
  <c r="Q13" i="18"/>
  <c r="P13" i="18"/>
  <c r="O13" i="18"/>
  <c r="M13" i="18"/>
  <c r="L13" i="18"/>
  <c r="K13" i="18"/>
  <c r="I13" i="18"/>
  <c r="H13" i="18"/>
  <c r="G13" i="18"/>
  <c r="E13" i="18"/>
  <c r="D13" i="18"/>
  <c r="W11" i="18"/>
  <c r="U11" i="18"/>
  <c r="T11" i="18"/>
  <c r="S11" i="18"/>
  <c r="Q11" i="18"/>
  <c r="P11" i="18"/>
  <c r="O11" i="18"/>
  <c r="M11" i="18"/>
  <c r="L11" i="18"/>
  <c r="K11" i="18"/>
  <c r="I11" i="18"/>
  <c r="H11" i="18"/>
  <c r="G11" i="18"/>
  <c r="E11" i="18"/>
  <c r="D11" i="18"/>
  <c r="W10" i="18"/>
  <c r="U10" i="18"/>
  <c r="T10" i="18"/>
  <c r="S10" i="18"/>
  <c r="Q10" i="18"/>
  <c r="P10" i="18"/>
  <c r="O10" i="18"/>
  <c r="M10" i="18"/>
  <c r="L10" i="18"/>
  <c r="K10" i="18"/>
  <c r="I10" i="18"/>
  <c r="H10" i="18"/>
  <c r="G10" i="18"/>
  <c r="E10" i="18"/>
  <c r="D10" i="18"/>
  <c r="W8" i="18"/>
  <c r="U8" i="18"/>
  <c r="T8" i="18"/>
  <c r="S8" i="18"/>
  <c r="Q8" i="18"/>
  <c r="P8" i="18"/>
  <c r="O8" i="18"/>
  <c r="M8" i="18"/>
  <c r="L8" i="18"/>
  <c r="K8" i="18"/>
  <c r="I8" i="18"/>
  <c r="H8" i="18"/>
  <c r="G8" i="18"/>
  <c r="E8" i="18"/>
  <c r="D8" i="18"/>
  <c r="W7" i="18"/>
  <c r="U7" i="18"/>
  <c r="T7" i="18"/>
  <c r="S7" i="18"/>
  <c r="Q7" i="18"/>
  <c r="P7" i="18"/>
  <c r="O7" i="18"/>
  <c r="M7" i="18"/>
  <c r="L7" i="18"/>
  <c r="K7" i="18"/>
  <c r="I7" i="18"/>
  <c r="H7" i="18"/>
  <c r="G7" i="18"/>
  <c r="E7" i="18"/>
  <c r="D7" i="18"/>
  <c r="W28" i="12"/>
  <c r="U28" i="12"/>
  <c r="T28" i="12"/>
  <c r="S28" i="12"/>
  <c r="Q28" i="12"/>
  <c r="P28" i="12"/>
  <c r="O28" i="12"/>
  <c r="M28" i="12"/>
  <c r="L28" i="12"/>
  <c r="K28" i="12"/>
  <c r="I28" i="12"/>
  <c r="H28" i="12"/>
  <c r="G28" i="12"/>
  <c r="E28" i="12"/>
  <c r="D28" i="12"/>
  <c r="W27" i="12"/>
  <c r="U27" i="12"/>
  <c r="T27" i="12"/>
  <c r="S27" i="12"/>
  <c r="Q27" i="12"/>
  <c r="P27" i="12"/>
  <c r="O27" i="12"/>
  <c r="M27" i="12"/>
  <c r="L27" i="12"/>
  <c r="K27" i="12"/>
  <c r="I27" i="12"/>
  <c r="H27" i="12"/>
  <c r="G27" i="12"/>
  <c r="E27" i="12"/>
  <c r="D27" i="12"/>
  <c r="W26" i="12"/>
  <c r="U26" i="12"/>
  <c r="T26" i="12"/>
  <c r="S26" i="12"/>
  <c r="Q26" i="12"/>
  <c r="P26" i="12"/>
  <c r="O26" i="12"/>
  <c r="M26" i="12"/>
  <c r="L26" i="12"/>
  <c r="K26" i="12"/>
  <c r="I26" i="12"/>
  <c r="H26" i="12"/>
  <c r="G26" i="12"/>
  <c r="E26" i="12"/>
  <c r="D26" i="12"/>
  <c r="W25" i="12"/>
  <c r="U25" i="12"/>
  <c r="T25" i="12"/>
  <c r="S25" i="12"/>
  <c r="Q25" i="12"/>
  <c r="P25" i="12"/>
  <c r="O25" i="12"/>
  <c r="M25" i="12"/>
  <c r="L25" i="12"/>
  <c r="K25" i="12"/>
  <c r="I25" i="12"/>
  <c r="H25" i="12"/>
  <c r="G25" i="12"/>
  <c r="E25" i="12"/>
  <c r="D25" i="12"/>
  <c r="W23" i="12"/>
  <c r="U23" i="12"/>
  <c r="T23" i="12"/>
  <c r="S23" i="12"/>
  <c r="Q23" i="12"/>
  <c r="P23" i="12"/>
  <c r="O23" i="12"/>
  <c r="M23" i="12"/>
  <c r="L23" i="12"/>
  <c r="K23" i="12"/>
  <c r="I23" i="12"/>
  <c r="H23" i="12"/>
  <c r="G23" i="12"/>
  <c r="E23" i="12"/>
  <c r="D23" i="12"/>
  <c r="W22" i="12"/>
  <c r="U22" i="12"/>
  <c r="T22" i="12"/>
  <c r="S22" i="12"/>
  <c r="Q22" i="12"/>
  <c r="P22" i="12"/>
  <c r="O22" i="12"/>
  <c r="M22" i="12"/>
  <c r="L22" i="12"/>
  <c r="K22" i="12"/>
  <c r="I22" i="12"/>
  <c r="H22" i="12"/>
  <c r="G22" i="12"/>
  <c r="E22" i="12"/>
  <c r="D22" i="12"/>
  <c r="W21" i="12"/>
  <c r="U21" i="12"/>
  <c r="T21" i="12"/>
  <c r="S21" i="12"/>
  <c r="Q21" i="12"/>
  <c r="P21" i="12"/>
  <c r="O21" i="12"/>
  <c r="M21" i="12"/>
  <c r="L21" i="12"/>
  <c r="K21" i="12"/>
  <c r="I21" i="12"/>
  <c r="H21" i="12"/>
  <c r="G21" i="12"/>
  <c r="E21" i="12"/>
  <c r="D21" i="12"/>
  <c r="W20" i="12"/>
  <c r="U20" i="12"/>
  <c r="T20" i="12"/>
  <c r="S20" i="12"/>
  <c r="Q20" i="12"/>
  <c r="P20" i="12"/>
  <c r="O20" i="12"/>
  <c r="M20" i="12"/>
  <c r="L20" i="12"/>
  <c r="K20" i="12"/>
  <c r="I20" i="12"/>
  <c r="H20" i="12"/>
  <c r="G20" i="12"/>
  <c r="E20" i="12"/>
  <c r="D20" i="12"/>
  <c r="W19" i="12"/>
  <c r="U19" i="12"/>
  <c r="T19" i="12"/>
  <c r="S19" i="12"/>
  <c r="Q19" i="12"/>
  <c r="P19" i="12"/>
  <c r="O19" i="12"/>
  <c r="M19" i="12"/>
  <c r="L19" i="12"/>
  <c r="K19" i="12"/>
  <c r="I19" i="12"/>
  <c r="H19" i="12"/>
  <c r="G19" i="12"/>
  <c r="E19" i="12"/>
  <c r="D19" i="12"/>
  <c r="W17" i="12"/>
  <c r="U17" i="12"/>
  <c r="T17" i="12"/>
  <c r="S17" i="12"/>
  <c r="Q17" i="12"/>
  <c r="P17" i="12"/>
  <c r="O17" i="12"/>
  <c r="M17" i="12"/>
  <c r="L17" i="12"/>
  <c r="K17" i="12"/>
  <c r="I17" i="12"/>
  <c r="H17" i="12"/>
  <c r="G17" i="12"/>
  <c r="E17" i="12"/>
  <c r="D17" i="12"/>
  <c r="W16" i="12"/>
  <c r="U16" i="12"/>
  <c r="T16" i="12"/>
  <c r="S16" i="12"/>
  <c r="Q16" i="12"/>
  <c r="P16" i="12"/>
  <c r="O16" i="12"/>
  <c r="M16" i="12"/>
  <c r="L16" i="12"/>
  <c r="K16" i="12"/>
  <c r="I16" i="12"/>
  <c r="H16" i="12"/>
  <c r="G16" i="12"/>
  <c r="E16" i="12"/>
  <c r="D16" i="12"/>
  <c r="W15" i="12"/>
  <c r="U15" i="12"/>
  <c r="T15" i="12"/>
  <c r="S15" i="12"/>
  <c r="Q15" i="12"/>
  <c r="P15" i="12"/>
  <c r="O15" i="12"/>
  <c r="M15" i="12"/>
  <c r="L15" i="12"/>
  <c r="K15" i="12"/>
  <c r="I15" i="12"/>
  <c r="H15" i="12"/>
  <c r="G15" i="12"/>
  <c r="E15" i="12"/>
  <c r="D15" i="12"/>
  <c r="W14" i="12"/>
  <c r="U14" i="12"/>
  <c r="T14" i="12"/>
  <c r="S14" i="12"/>
  <c r="Q14" i="12"/>
  <c r="P14" i="12"/>
  <c r="O14" i="12"/>
  <c r="M14" i="12"/>
  <c r="L14" i="12"/>
  <c r="K14" i="12"/>
  <c r="I14" i="12"/>
  <c r="H14" i="12"/>
  <c r="G14" i="12"/>
  <c r="E14" i="12"/>
  <c r="D14" i="12"/>
  <c r="W13" i="12"/>
  <c r="U13" i="12"/>
  <c r="T13" i="12"/>
  <c r="S13" i="12"/>
  <c r="Q13" i="12"/>
  <c r="P13" i="12"/>
  <c r="O13" i="12"/>
  <c r="M13" i="12"/>
  <c r="L13" i="12"/>
  <c r="K13" i="12"/>
  <c r="I13" i="12"/>
  <c r="H13" i="12"/>
  <c r="G13" i="12"/>
  <c r="E13" i="12"/>
  <c r="D13" i="12"/>
  <c r="W11" i="12"/>
  <c r="U11" i="12"/>
  <c r="T11" i="12"/>
  <c r="S11" i="12"/>
  <c r="Q11" i="12"/>
  <c r="P11" i="12"/>
  <c r="O11" i="12"/>
  <c r="M11" i="12"/>
  <c r="L11" i="12"/>
  <c r="K11" i="12"/>
  <c r="I11" i="12"/>
  <c r="H11" i="12"/>
  <c r="G11" i="12"/>
  <c r="E11" i="12"/>
  <c r="D11" i="12"/>
  <c r="W10" i="12"/>
  <c r="U10" i="12"/>
  <c r="T10" i="12"/>
  <c r="S10" i="12"/>
  <c r="Q10" i="12"/>
  <c r="P10" i="12"/>
  <c r="O10" i="12"/>
  <c r="M10" i="12"/>
  <c r="L10" i="12"/>
  <c r="K10" i="12"/>
  <c r="I10" i="12"/>
  <c r="H10" i="12"/>
  <c r="G10" i="12"/>
  <c r="E10" i="12"/>
  <c r="D10" i="12"/>
  <c r="W8" i="12"/>
  <c r="U8" i="12"/>
  <c r="T8" i="12"/>
  <c r="S8" i="12"/>
  <c r="Q8" i="12"/>
  <c r="P8" i="12"/>
  <c r="O8" i="12"/>
  <c r="M8" i="12"/>
  <c r="L8" i="12"/>
  <c r="K8" i="12"/>
  <c r="I8" i="12"/>
  <c r="H8" i="12"/>
  <c r="G8" i="12"/>
  <c r="E8" i="12"/>
  <c r="D8" i="12"/>
  <c r="W7" i="12"/>
  <c r="U7" i="12"/>
  <c r="T7" i="12"/>
  <c r="S7" i="12"/>
  <c r="Q7" i="12"/>
  <c r="P7" i="12"/>
  <c r="O7" i="12"/>
  <c r="M7" i="12"/>
  <c r="L7" i="12"/>
  <c r="K7" i="12"/>
  <c r="I7" i="12"/>
  <c r="H7" i="12"/>
  <c r="G7" i="12"/>
  <c r="E7" i="12"/>
  <c r="D7" i="12"/>
  <c r="W28" i="11"/>
  <c r="U28" i="11"/>
  <c r="T28" i="11"/>
  <c r="S28" i="11"/>
  <c r="Q28" i="11"/>
  <c r="P28" i="11"/>
  <c r="O28" i="11"/>
  <c r="M28" i="11"/>
  <c r="L28" i="11"/>
  <c r="K28" i="11"/>
  <c r="I28" i="11"/>
  <c r="H28" i="11"/>
  <c r="G28" i="11"/>
  <c r="E28" i="11"/>
  <c r="D28" i="11"/>
  <c r="W27" i="11"/>
  <c r="U27" i="11"/>
  <c r="T27" i="11"/>
  <c r="S27" i="11"/>
  <c r="Q27" i="11"/>
  <c r="P27" i="11"/>
  <c r="O27" i="11"/>
  <c r="M27" i="11"/>
  <c r="L27" i="11"/>
  <c r="K27" i="11"/>
  <c r="I27" i="11"/>
  <c r="H27" i="11"/>
  <c r="G27" i="11"/>
  <c r="E27" i="11"/>
  <c r="D27" i="11"/>
  <c r="W26" i="11"/>
  <c r="U26" i="11"/>
  <c r="T26" i="11"/>
  <c r="S26" i="11"/>
  <c r="Q26" i="11"/>
  <c r="P26" i="11"/>
  <c r="O26" i="11"/>
  <c r="M26" i="11"/>
  <c r="L26" i="11"/>
  <c r="K26" i="11"/>
  <c r="I26" i="11"/>
  <c r="H26" i="11"/>
  <c r="G26" i="11"/>
  <c r="E26" i="11"/>
  <c r="D26" i="11"/>
  <c r="W25" i="11"/>
  <c r="U25" i="11"/>
  <c r="T25" i="11"/>
  <c r="S25" i="11"/>
  <c r="Q25" i="11"/>
  <c r="P25" i="11"/>
  <c r="O25" i="11"/>
  <c r="M25" i="11"/>
  <c r="L25" i="11"/>
  <c r="K25" i="11"/>
  <c r="I25" i="11"/>
  <c r="H25" i="11"/>
  <c r="G25" i="11"/>
  <c r="E25" i="11"/>
  <c r="D25" i="11"/>
  <c r="W23" i="11"/>
  <c r="U23" i="11"/>
  <c r="T23" i="11"/>
  <c r="S23" i="11"/>
  <c r="Q23" i="11"/>
  <c r="P23" i="11"/>
  <c r="O23" i="11"/>
  <c r="M23" i="11"/>
  <c r="L23" i="11"/>
  <c r="K23" i="11"/>
  <c r="I23" i="11"/>
  <c r="H23" i="11"/>
  <c r="G23" i="11"/>
  <c r="E23" i="11"/>
  <c r="D23" i="11"/>
  <c r="W22" i="11"/>
  <c r="U22" i="11"/>
  <c r="T22" i="11"/>
  <c r="S22" i="11"/>
  <c r="Q22" i="11"/>
  <c r="P22" i="11"/>
  <c r="O22" i="11"/>
  <c r="M22" i="11"/>
  <c r="L22" i="11"/>
  <c r="K22" i="11"/>
  <c r="I22" i="11"/>
  <c r="H22" i="11"/>
  <c r="G22" i="11"/>
  <c r="E22" i="11"/>
  <c r="D22" i="11"/>
  <c r="W21" i="11"/>
  <c r="U21" i="11"/>
  <c r="T21" i="11"/>
  <c r="S21" i="11"/>
  <c r="Q21" i="11"/>
  <c r="P21" i="11"/>
  <c r="O21" i="11"/>
  <c r="M21" i="11"/>
  <c r="L21" i="11"/>
  <c r="K21" i="11"/>
  <c r="I21" i="11"/>
  <c r="H21" i="11"/>
  <c r="G21" i="11"/>
  <c r="E21" i="11"/>
  <c r="D21" i="11"/>
  <c r="W20" i="11"/>
  <c r="U20" i="11"/>
  <c r="T20" i="11"/>
  <c r="S20" i="11"/>
  <c r="Q20" i="11"/>
  <c r="P20" i="11"/>
  <c r="O20" i="11"/>
  <c r="M20" i="11"/>
  <c r="L20" i="11"/>
  <c r="K20" i="11"/>
  <c r="I20" i="11"/>
  <c r="H20" i="11"/>
  <c r="G20" i="11"/>
  <c r="E20" i="11"/>
  <c r="D20" i="11"/>
  <c r="W19" i="11"/>
  <c r="U19" i="11"/>
  <c r="T19" i="11"/>
  <c r="S19" i="11"/>
  <c r="Q19" i="11"/>
  <c r="P19" i="11"/>
  <c r="O19" i="11"/>
  <c r="M19" i="11"/>
  <c r="L19" i="11"/>
  <c r="K19" i="11"/>
  <c r="I19" i="11"/>
  <c r="H19" i="11"/>
  <c r="G19" i="11"/>
  <c r="E19" i="11"/>
  <c r="D19" i="11"/>
  <c r="W17" i="11"/>
  <c r="U17" i="11"/>
  <c r="T17" i="11"/>
  <c r="S17" i="11"/>
  <c r="Q17" i="11"/>
  <c r="P17" i="11"/>
  <c r="O17" i="11"/>
  <c r="M17" i="11"/>
  <c r="L17" i="11"/>
  <c r="K17" i="11"/>
  <c r="I17" i="11"/>
  <c r="H17" i="11"/>
  <c r="G17" i="11"/>
  <c r="E17" i="11"/>
  <c r="D17" i="11"/>
  <c r="W16" i="11"/>
  <c r="U16" i="11"/>
  <c r="T16" i="11"/>
  <c r="S16" i="11"/>
  <c r="Q16" i="11"/>
  <c r="P16" i="11"/>
  <c r="O16" i="11"/>
  <c r="M16" i="11"/>
  <c r="L16" i="11"/>
  <c r="K16" i="11"/>
  <c r="I16" i="11"/>
  <c r="H16" i="11"/>
  <c r="G16" i="11"/>
  <c r="E16" i="11"/>
  <c r="D16" i="11"/>
  <c r="W15" i="11"/>
  <c r="U15" i="11"/>
  <c r="T15" i="11"/>
  <c r="S15" i="11"/>
  <c r="Q15" i="11"/>
  <c r="P15" i="11"/>
  <c r="O15" i="11"/>
  <c r="M15" i="11"/>
  <c r="L15" i="11"/>
  <c r="K15" i="11"/>
  <c r="I15" i="11"/>
  <c r="H15" i="11"/>
  <c r="G15" i="11"/>
  <c r="E15" i="11"/>
  <c r="D15" i="11"/>
  <c r="W14" i="11"/>
  <c r="U14" i="11"/>
  <c r="T14" i="11"/>
  <c r="S14" i="11"/>
  <c r="Q14" i="11"/>
  <c r="P14" i="11"/>
  <c r="O14" i="11"/>
  <c r="M14" i="11"/>
  <c r="L14" i="11"/>
  <c r="K14" i="11"/>
  <c r="I14" i="11"/>
  <c r="H14" i="11"/>
  <c r="G14" i="11"/>
  <c r="E14" i="11"/>
  <c r="D14" i="11"/>
  <c r="W13" i="11"/>
  <c r="U13" i="11"/>
  <c r="T13" i="11"/>
  <c r="S13" i="11"/>
  <c r="Q13" i="11"/>
  <c r="P13" i="11"/>
  <c r="O13" i="11"/>
  <c r="M13" i="11"/>
  <c r="L13" i="11"/>
  <c r="K13" i="11"/>
  <c r="I13" i="11"/>
  <c r="H13" i="11"/>
  <c r="G13" i="11"/>
  <c r="E13" i="11"/>
  <c r="D13" i="11"/>
  <c r="W11" i="11"/>
  <c r="U11" i="11"/>
  <c r="T11" i="11"/>
  <c r="S11" i="11"/>
  <c r="Q11" i="11"/>
  <c r="P11" i="11"/>
  <c r="O11" i="11"/>
  <c r="M11" i="11"/>
  <c r="L11" i="11"/>
  <c r="K11" i="11"/>
  <c r="I11" i="11"/>
  <c r="H11" i="11"/>
  <c r="G11" i="11"/>
  <c r="E11" i="11"/>
  <c r="D11" i="11"/>
  <c r="W10" i="11"/>
  <c r="U10" i="11"/>
  <c r="T10" i="11"/>
  <c r="S10" i="11"/>
  <c r="Q10" i="11"/>
  <c r="P10" i="11"/>
  <c r="O10" i="11"/>
  <c r="M10" i="11"/>
  <c r="L10" i="11"/>
  <c r="K10" i="11"/>
  <c r="I10" i="11"/>
  <c r="H10" i="11"/>
  <c r="G10" i="11"/>
  <c r="E10" i="11"/>
  <c r="D10" i="11"/>
  <c r="W8" i="11"/>
  <c r="U8" i="11"/>
  <c r="T8" i="11"/>
  <c r="S8" i="11"/>
  <c r="Q8" i="11"/>
  <c r="P8" i="11"/>
  <c r="O8" i="11"/>
  <c r="M8" i="11"/>
  <c r="L8" i="11"/>
  <c r="K8" i="11"/>
  <c r="I8" i="11"/>
  <c r="H8" i="11"/>
  <c r="G8" i="11"/>
  <c r="E8" i="11"/>
  <c r="D8" i="11"/>
  <c r="W7" i="11"/>
  <c r="U7" i="11"/>
  <c r="T7" i="11"/>
  <c r="S7" i="11"/>
  <c r="Q7" i="11"/>
  <c r="P7" i="11"/>
  <c r="O7" i="11"/>
  <c r="M7" i="11"/>
  <c r="L7" i="11"/>
  <c r="K7" i="11"/>
  <c r="I7" i="11"/>
  <c r="H7" i="11"/>
  <c r="G7" i="11"/>
  <c r="E7" i="11"/>
  <c r="D7" i="11"/>
  <c r="W28" i="10"/>
  <c r="U28" i="10"/>
  <c r="T28" i="10"/>
  <c r="S28" i="10"/>
  <c r="Q28" i="10"/>
  <c r="P28" i="10"/>
  <c r="O28" i="10"/>
  <c r="M28" i="10"/>
  <c r="L28" i="10"/>
  <c r="K28" i="10"/>
  <c r="I28" i="10"/>
  <c r="H28" i="10"/>
  <c r="G28" i="10"/>
  <c r="E28" i="10"/>
  <c r="D28" i="10"/>
  <c r="W27" i="10"/>
  <c r="U27" i="10"/>
  <c r="T27" i="10"/>
  <c r="S27" i="10"/>
  <c r="Q27" i="10"/>
  <c r="P27" i="10"/>
  <c r="O27" i="10"/>
  <c r="M27" i="10"/>
  <c r="L27" i="10"/>
  <c r="K27" i="10"/>
  <c r="I27" i="10"/>
  <c r="H27" i="10"/>
  <c r="G27" i="10"/>
  <c r="E27" i="10"/>
  <c r="D27" i="10"/>
  <c r="W26" i="10"/>
  <c r="U26" i="10"/>
  <c r="T26" i="10"/>
  <c r="S26" i="10"/>
  <c r="Q26" i="10"/>
  <c r="P26" i="10"/>
  <c r="O26" i="10"/>
  <c r="M26" i="10"/>
  <c r="L26" i="10"/>
  <c r="K26" i="10"/>
  <c r="I26" i="10"/>
  <c r="H26" i="10"/>
  <c r="G26" i="10"/>
  <c r="E26" i="10"/>
  <c r="D26" i="10"/>
  <c r="W25" i="10"/>
  <c r="U25" i="10"/>
  <c r="T25" i="10"/>
  <c r="S25" i="10"/>
  <c r="Q25" i="10"/>
  <c r="P25" i="10"/>
  <c r="O25" i="10"/>
  <c r="M25" i="10"/>
  <c r="L25" i="10"/>
  <c r="K25" i="10"/>
  <c r="I25" i="10"/>
  <c r="H25" i="10"/>
  <c r="G25" i="10"/>
  <c r="E25" i="10"/>
  <c r="D25" i="10"/>
  <c r="W23" i="10"/>
  <c r="U23" i="10"/>
  <c r="T23" i="10"/>
  <c r="S23" i="10"/>
  <c r="Q23" i="10"/>
  <c r="P23" i="10"/>
  <c r="O23" i="10"/>
  <c r="M23" i="10"/>
  <c r="L23" i="10"/>
  <c r="K23" i="10"/>
  <c r="I23" i="10"/>
  <c r="H23" i="10"/>
  <c r="G23" i="10"/>
  <c r="E23" i="10"/>
  <c r="D23" i="10"/>
  <c r="W22" i="10"/>
  <c r="U22" i="10"/>
  <c r="T22" i="10"/>
  <c r="S22" i="10"/>
  <c r="Q22" i="10"/>
  <c r="P22" i="10"/>
  <c r="O22" i="10"/>
  <c r="M22" i="10"/>
  <c r="L22" i="10"/>
  <c r="K22" i="10"/>
  <c r="I22" i="10"/>
  <c r="H22" i="10"/>
  <c r="G22" i="10"/>
  <c r="E22" i="10"/>
  <c r="D22" i="10"/>
  <c r="W21" i="10"/>
  <c r="U21" i="10"/>
  <c r="T21" i="10"/>
  <c r="S21" i="10"/>
  <c r="Q21" i="10"/>
  <c r="P21" i="10"/>
  <c r="O21" i="10"/>
  <c r="M21" i="10"/>
  <c r="L21" i="10"/>
  <c r="K21" i="10"/>
  <c r="I21" i="10"/>
  <c r="H21" i="10"/>
  <c r="G21" i="10"/>
  <c r="E21" i="10"/>
  <c r="D21" i="10"/>
  <c r="W20" i="10"/>
  <c r="U20" i="10"/>
  <c r="T20" i="10"/>
  <c r="S20" i="10"/>
  <c r="Q20" i="10"/>
  <c r="P20" i="10"/>
  <c r="O20" i="10"/>
  <c r="M20" i="10"/>
  <c r="L20" i="10"/>
  <c r="K20" i="10"/>
  <c r="I20" i="10"/>
  <c r="H20" i="10"/>
  <c r="G20" i="10"/>
  <c r="E20" i="10"/>
  <c r="D20" i="10"/>
  <c r="W19" i="10"/>
  <c r="U19" i="10"/>
  <c r="T19" i="10"/>
  <c r="S19" i="10"/>
  <c r="Q19" i="10"/>
  <c r="P19" i="10"/>
  <c r="O19" i="10"/>
  <c r="M19" i="10"/>
  <c r="L19" i="10"/>
  <c r="K19" i="10"/>
  <c r="I19" i="10"/>
  <c r="H19" i="10"/>
  <c r="G19" i="10"/>
  <c r="E19" i="10"/>
  <c r="D19" i="10"/>
  <c r="W17" i="10"/>
  <c r="U17" i="10"/>
  <c r="T17" i="10"/>
  <c r="S17" i="10"/>
  <c r="Q17" i="10"/>
  <c r="P17" i="10"/>
  <c r="O17" i="10"/>
  <c r="M17" i="10"/>
  <c r="L17" i="10"/>
  <c r="K17" i="10"/>
  <c r="I17" i="10"/>
  <c r="H17" i="10"/>
  <c r="G17" i="10"/>
  <c r="E17" i="10"/>
  <c r="D17" i="10"/>
  <c r="W16" i="10"/>
  <c r="U16" i="10"/>
  <c r="T16" i="10"/>
  <c r="S16" i="10"/>
  <c r="Q16" i="10"/>
  <c r="P16" i="10"/>
  <c r="O16" i="10"/>
  <c r="M16" i="10"/>
  <c r="L16" i="10"/>
  <c r="K16" i="10"/>
  <c r="I16" i="10"/>
  <c r="H16" i="10"/>
  <c r="G16" i="10"/>
  <c r="E16" i="10"/>
  <c r="D16" i="10"/>
  <c r="W15" i="10"/>
  <c r="U15" i="10"/>
  <c r="T15" i="10"/>
  <c r="S15" i="10"/>
  <c r="Q15" i="10"/>
  <c r="P15" i="10"/>
  <c r="O15" i="10"/>
  <c r="M15" i="10"/>
  <c r="L15" i="10"/>
  <c r="K15" i="10"/>
  <c r="I15" i="10"/>
  <c r="H15" i="10"/>
  <c r="G15" i="10"/>
  <c r="E15" i="10"/>
  <c r="D15" i="10"/>
  <c r="W14" i="10"/>
  <c r="U14" i="10"/>
  <c r="T14" i="10"/>
  <c r="S14" i="10"/>
  <c r="Q14" i="10"/>
  <c r="P14" i="10"/>
  <c r="O14" i="10"/>
  <c r="M14" i="10"/>
  <c r="L14" i="10"/>
  <c r="K14" i="10"/>
  <c r="I14" i="10"/>
  <c r="H14" i="10"/>
  <c r="G14" i="10"/>
  <c r="E14" i="10"/>
  <c r="D14" i="10"/>
  <c r="W13" i="10"/>
  <c r="U13" i="10"/>
  <c r="T13" i="10"/>
  <c r="S13" i="10"/>
  <c r="Q13" i="10"/>
  <c r="P13" i="10"/>
  <c r="O13" i="10"/>
  <c r="M13" i="10"/>
  <c r="L13" i="10"/>
  <c r="K13" i="10"/>
  <c r="I13" i="10"/>
  <c r="H13" i="10"/>
  <c r="G13" i="10"/>
  <c r="E13" i="10"/>
  <c r="D13" i="10"/>
  <c r="W11" i="10"/>
  <c r="U11" i="10"/>
  <c r="T11" i="10"/>
  <c r="S11" i="10"/>
  <c r="Q11" i="10"/>
  <c r="P11" i="10"/>
  <c r="O11" i="10"/>
  <c r="M11" i="10"/>
  <c r="L11" i="10"/>
  <c r="K11" i="10"/>
  <c r="I11" i="10"/>
  <c r="H11" i="10"/>
  <c r="G11" i="10"/>
  <c r="E11" i="10"/>
  <c r="D11" i="10"/>
  <c r="W10" i="10"/>
  <c r="U10" i="10"/>
  <c r="T10" i="10"/>
  <c r="S10" i="10"/>
  <c r="Q10" i="10"/>
  <c r="P10" i="10"/>
  <c r="O10" i="10"/>
  <c r="M10" i="10"/>
  <c r="L10" i="10"/>
  <c r="K10" i="10"/>
  <c r="I10" i="10"/>
  <c r="H10" i="10"/>
  <c r="G10" i="10"/>
  <c r="E10" i="10"/>
  <c r="D10" i="10"/>
  <c r="W8" i="10"/>
  <c r="U8" i="10"/>
  <c r="T8" i="10"/>
  <c r="S8" i="10"/>
  <c r="Q8" i="10"/>
  <c r="P8" i="10"/>
  <c r="O8" i="10"/>
  <c r="M8" i="10"/>
  <c r="L8" i="10"/>
  <c r="K8" i="10"/>
  <c r="I8" i="10"/>
  <c r="H8" i="10"/>
  <c r="G8" i="10"/>
  <c r="E8" i="10"/>
  <c r="D8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7" i="10"/>
  <c r="D7" i="10"/>
  <c r="W28" i="8"/>
  <c r="U28" i="8"/>
  <c r="T28" i="8"/>
  <c r="S28" i="8"/>
  <c r="Q28" i="8"/>
  <c r="P28" i="8"/>
  <c r="O28" i="8"/>
  <c r="M28" i="8"/>
  <c r="L28" i="8"/>
  <c r="K28" i="8"/>
  <c r="I28" i="8"/>
  <c r="H28" i="8"/>
  <c r="G28" i="8"/>
  <c r="E28" i="8"/>
  <c r="D28" i="8"/>
  <c r="W27" i="8"/>
  <c r="U27" i="8"/>
  <c r="T27" i="8"/>
  <c r="S27" i="8"/>
  <c r="Q27" i="8"/>
  <c r="P27" i="8"/>
  <c r="O27" i="8"/>
  <c r="M27" i="8"/>
  <c r="L27" i="8"/>
  <c r="K27" i="8"/>
  <c r="I27" i="8"/>
  <c r="H27" i="8"/>
  <c r="G27" i="8"/>
  <c r="E27" i="8"/>
  <c r="D27" i="8"/>
  <c r="W26" i="8"/>
  <c r="U26" i="8"/>
  <c r="T26" i="8"/>
  <c r="S26" i="8"/>
  <c r="Q26" i="8"/>
  <c r="P26" i="8"/>
  <c r="O26" i="8"/>
  <c r="M26" i="8"/>
  <c r="L26" i="8"/>
  <c r="K26" i="8"/>
  <c r="I26" i="8"/>
  <c r="H26" i="8"/>
  <c r="G26" i="8"/>
  <c r="E26" i="8"/>
  <c r="D26" i="8"/>
  <c r="W25" i="8"/>
  <c r="U25" i="8"/>
  <c r="T25" i="8"/>
  <c r="S25" i="8"/>
  <c r="Q25" i="8"/>
  <c r="P25" i="8"/>
  <c r="O25" i="8"/>
  <c r="M25" i="8"/>
  <c r="L25" i="8"/>
  <c r="K25" i="8"/>
  <c r="I25" i="8"/>
  <c r="H25" i="8"/>
  <c r="G25" i="8"/>
  <c r="E25" i="8"/>
  <c r="D25" i="8"/>
  <c r="W23" i="8"/>
  <c r="U23" i="8"/>
  <c r="T23" i="8"/>
  <c r="S23" i="8"/>
  <c r="Q23" i="8"/>
  <c r="P23" i="8"/>
  <c r="O23" i="8"/>
  <c r="M23" i="8"/>
  <c r="L23" i="8"/>
  <c r="K23" i="8"/>
  <c r="I23" i="8"/>
  <c r="H23" i="8"/>
  <c r="G23" i="8"/>
  <c r="E23" i="8"/>
  <c r="D23" i="8"/>
  <c r="W22" i="8"/>
  <c r="U22" i="8"/>
  <c r="T22" i="8"/>
  <c r="S22" i="8"/>
  <c r="Q22" i="8"/>
  <c r="P22" i="8"/>
  <c r="O22" i="8"/>
  <c r="M22" i="8"/>
  <c r="L22" i="8"/>
  <c r="K22" i="8"/>
  <c r="I22" i="8"/>
  <c r="H22" i="8"/>
  <c r="G22" i="8"/>
  <c r="E22" i="8"/>
  <c r="D22" i="8"/>
  <c r="W21" i="8"/>
  <c r="U21" i="8"/>
  <c r="T21" i="8"/>
  <c r="S21" i="8"/>
  <c r="Q21" i="8"/>
  <c r="P21" i="8"/>
  <c r="O21" i="8"/>
  <c r="M21" i="8"/>
  <c r="L21" i="8"/>
  <c r="K21" i="8"/>
  <c r="I21" i="8"/>
  <c r="H21" i="8"/>
  <c r="G21" i="8"/>
  <c r="E21" i="8"/>
  <c r="D21" i="8"/>
  <c r="W20" i="8"/>
  <c r="U20" i="8"/>
  <c r="T20" i="8"/>
  <c r="S20" i="8"/>
  <c r="Q20" i="8"/>
  <c r="P20" i="8"/>
  <c r="O20" i="8"/>
  <c r="M20" i="8"/>
  <c r="L20" i="8"/>
  <c r="K20" i="8"/>
  <c r="I20" i="8"/>
  <c r="H20" i="8"/>
  <c r="G20" i="8"/>
  <c r="E20" i="8"/>
  <c r="D20" i="8"/>
  <c r="W19" i="8"/>
  <c r="U19" i="8"/>
  <c r="T19" i="8"/>
  <c r="S19" i="8"/>
  <c r="Q19" i="8"/>
  <c r="P19" i="8"/>
  <c r="O19" i="8"/>
  <c r="M19" i="8"/>
  <c r="L19" i="8"/>
  <c r="K19" i="8"/>
  <c r="I19" i="8"/>
  <c r="H19" i="8"/>
  <c r="G19" i="8"/>
  <c r="E19" i="8"/>
  <c r="D19" i="8"/>
  <c r="W17" i="8"/>
  <c r="U17" i="8"/>
  <c r="T17" i="8"/>
  <c r="S17" i="8"/>
  <c r="Q17" i="8"/>
  <c r="P17" i="8"/>
  <c r="O17" i="8"/>
  <c r="M17" i="8"/>
  <c r="L17" i="8"/>
  <c r="K17" i="8"/>
  <c r="I17" i="8"/>
  <c r="H17" i="8"/>
  <c r="G17" i="8"/>
  <c r="E17" i="8"/>
  <c r="D17" i="8"/>
  <c r="W16" i="8"/>
  <c r="U16" i="8"/>
  <c r="T16" i="8"/>
  <c r="S16" i="8"/>
  <c r="Q16" i="8"/>
  <c r="P16" i="8"/>
  <c r="O16" i="8"/>
  <c r="M16" i="8"/>
  <c r="L16" i="8"/>
  <c r="K16" i="8"/>
  <c r="I16" i="8"/>
  <c r="H16" i="8"/>
  <c r="G16" i="8"/>
  <c r="E16" i="8"/>
  <c r="D16" i="8"/>
  <c r="W15" i="8"/>
  <c r="U15" i="8"/>
  <c r="T15" i="8"/>
  <c r="S15" i="8"/>
  <c r="Q15" i="8"/>
  <c r="P15" i="8"/>
  <c r="O15" i="8"/>
  <c r="M15" i="8"/>
  <c r="L15" i="8"/>
  <c r="K15" i="8"/>
  <c r="I15" i="8"/>
  <c r="H15" i="8"/>
  <c r="G15" i="8"/>
  <c r="E15" i="8"/>
  <c r="D15" i="8"/>
  <c r="W14" i="8"/>
  <c r="U14" i="8"/>
  <c r="T14" i="8"/>
  <c r="S14" i="8"/>
  <c r="Q14" i="8"/>
  <c r="P14" i="8"/>
  <c r="O14" i="8"/>
  <c r="M14" i="8"/>
  <c r="L14" i="8"/>
  <c r="K14" i="8"/>
  <c r="I14" i="8"/>
  <c r="H14" i="8"/>
  <c r="G14" i="8"/>
  <c r="E14" i="8"/>
  <c r="D14" i="8"/>
  <c r="W13" i="8"/>
  <c r="U13" i="8"/>
  <c r="T13" i="8"/>
  <c r="S13" i="8"/>
  <c r="Q13" i="8"/>
  <c r="P13" i="8"/>
  <c r="O13" i="8"/>
  <c r="M13" i="8"/>
  <c r="L13" i="8"/>
  <c r="K13" i="8"/>
  <c r="I13" i="8"/>
  <c r="H13" i="8"/>
  <c r="G13" i="8"/>
  <c r="E13" i="8"/>
  <c r="D13" i="8"/>
  <c r="W11" i="8"/>
  <c r="U11" i="8"/>
  <c r="T11" i="8"/>
  <c r="S11" i="8"/>
  <c r="Q11" i="8"/>
  <c r="P11" i="8"/>
  <c r="O11" i="8"/>
  <c r="M11" i="8"/>
  <c r="L11" i="8"/>
  <c r="K11" i="8"/>
  <c r="I11" i="8"/>
  <c r="H11" i="8"/>
  <c r="G11" i="8"/>
  <c r="E11" i="8"/>
  <c r="D11" i="8"/>
  <c r="W10" i="8"/>
  <c r="U10" i="8"/>
  <c r="T10" i="8"/>
  <c r="S10" i="8"/>
  <c r="Q10" i="8"/>
  <c r="P10" i="8"/>
  <c r="O10" i="8"/>
  <c r="M10" i="8"/>
  <c r="L10" i="8"/>
  <c r="K10" i="8"/>
  <c r="I10" i="8"/>
  <c r="H10" i="8"/>
  <c r="G10" i="8"/>
  <c r="E10" i="8"/>
  <c r="D10" i="8"/>
  <c r="W8" i="8"/>
  <c r="U8" i="8"/>
  <c r="T8" i="8"/>
  <c r="S8" i="8"/>
  <c r="Q8" i="8"/>
  <c r="P8" i="8"/>
  <c r="O8" i="8"/>
  <c r="M8" i="8"/>
  <c r="L8" i="8"/>
  <c r="K8" i="8"/>
  <c r="I8" i="8"/>
  <c r="H8" i="8"/>
  <c r="G8" i="8"/>
  <c r="E8" i="8"/>
  <c r="D8" i="8"/>
  <c r="W7" i="8"/>
  <c r="U7" i="8"/>
  <c r="T7" i="8"/>
  <c r="S7" i="8"/>
  <c r="Q7" i="8"/>
  <c r="P7" i="8"/>
  <c r="O7" i="8"/>
  <c r="M7" i="8"/>
  <c r="L7" i="8"/>
  <c r="K7" i="8"/>
  <c r="I7" i="8"/>
  <c r="H7" i="8"/>
  <c r="G7" i="8"/>
  <c r="E7" i="8"/>
  <c r="D7" i="8"/>
  <c r="M26" i="4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D25" i="5" s="1"/>
  <c r="M10" i="49" l="1"/>
  <c r="M19" i="49"/>
  <c r="M29" i="49"/>
  <c r="N3" i="49"/>
  <c r="M16" i="49"/>
  <c r="M25" i="49"/>
  <c r="M35" i="49"/>
  <c r="M12" i="49"/>
  <c r="M22" i="49"/>
  <c r="M31" i="49"/>
  <c r="M9" i="49"/>
  <c r="M18" i="49"/>
  <c r="M28" i="49"/>
  <c r="M15" i="49"/>
  <c r="M24" i="49"/>
  <c r="M34" i="49"/>
  <c r="M30" i="49"/>
  <c r="M11" i="49"/>
  <c r="M21" i="49"/>
  <c r="M23" i="49"/>
  <c r="M17" i="49"/>
  <c r="M27" i="49"/>
  <c r="M36" i="49"/>
  <c r="M13" i="49"/>
  <c r="M33" i="49"/>
  <c r="E31" i="49"/>
  <c r="F31" i="49"/>
  <c r="G31" i="49"/>
  <c r="Q31" i="49"/>
  <c r="S31" i="49"/>
  <c r="H31" i="49"/>
  <c r="R31" i="49"/>
  <c r="T31" i="49"/>
  <c r="I31" i="49"/>
  <c r="J31" i="49"/>
  <c r="U31" i="49"/>
  <c r="K31" i="49"/>
  <c r="V31" i="49"/>
  <c r="H36" i="49"/>
  <c r="Q36" i="49"/>
  <c r="R36" i="49"/>
  <c r="B37" i="49"/>
  <c r="G36" i="49"/>
  <c r="S36" i="49"/>
  <c r="F36" i="49"/>
  <c r="E36" i="49"/>
  <c r="P36" i="49"/>
  <c r="I36" i="49"/>
  <c r="T36" i="49"/>
  <c r="J36" i="49"/>
  <c r="U36" i="49"/>
  <c r="K36" i="49"/>
  <c r="V36" i="49"/>
  <c r="W36" i="49"/>
  <c r="X17" i="49"/>
  <c r="X27" i="49"/>
  <c r="X13" i="49"/>
  <c r="X23" i="49"/>
  <c r="X33" i="49"/>
  <c r="Y3" i="49"/>
  <c r="X10" i="49"/>
  <c r="X19" i="49"/>
  <c r="X29" i="49"/>
  <c r="X28" i="49"/>
  <c r="X16" i="49"/>
  <c r="X25" i="49"/>
  <c r="X35" i="49"/>
  <c r="X12" i="49"/>
  <c r="X22" i="49"/>
  <c r="X31" i="49"/>
  <c r="X18" i="49"/>
  <c r="X30" i="49"/>
  <c r="X9" i="49"/>
  <c r="X37" i="49"/>
  <c r="X15" i="49"/>
  <c r="X24" i="49"/>
  <c r="X34" i="49"/>
  <c r="X11" i="49"/>
  <c r="X21" i="49"/>
  <c r="X36" i="49"/>
  <c r="J22" i="25"/>
  <c r="E6" i="25"/>
  <c r="I6" i="25"/>
  <c r="F7" i="25"/>
  <c r="J7" i="25"/>
  <c r="G8" i="25"/>
  <c r="D9" i="25"/>
  <c r="H9" i="25"/>
  <c r="E10" i="25"/>
  <c r="I10" i="25"/>
  <c r="F12" i="25"/>
  <c r="J12" i="25"/>
  <c r="G13" i="25"/>
  <c r="D14" i="25"/>
  <c r="H14" i="25"/>
  <c r="E15" i="25"/>
  <c r="I15" i="25"/>
  <c r="F16" i="25"/>
  <c r="J16" i="25"/>
  <c r="G18" i="25"/>
  <c r="D19" i="25"/>
  <c r="H19" i="25"/>
  <c r="E20" i="25"/>
  <c r="I20" i="25"/>
  <c r="F21" i="25"/>
  <c r="J21" i="25"/>
  <c r="G22" i="25"/>
  <c r="F6" i="25"/>
  <c r="J6" i="25"/>
  <c r="G7" i="25"/>
  <c r="D8" i="25"/>
  <c r="H8" i="25"/>
  <c r="E9" i="25"/>
  <c r="I9" i="25"/>
  <c r="F10" i="25"/>
  <c r="J10" i="25"/>
  <c r="G12" i="25"/>
  <c r="D13" i="25"/>
  <c r="H13" i="25"/>
  <c r="E14" i="25"/>
  <c r="I14" i="25"/>
  <c r="F15" i="25"/>
  <c r="J15" i="25"/>
  <c r="G16" i="25"/>
  <c r="D18" i="25"/>
  <c r="H18" i="25"/>
  <c r="E19" i="25"/>
  <c r="I19" i="25"/>
  <c r="F20" i="25"/>
  <c r="J20" i="25"/>
  <c r="G21" i="25"/>
  <c r="D22" i="25"/>
  <c r="H22" i="25"/>
  <c r="G6" i="25"/>
  <c r="D7" i="25"/>
  <c r="H7" i="25"/>
  <c r="E8" i="25"/>
  <c r="I8" i="25"/>
  <c r="F9" i="25"/>
  <c r="J9" i="25"/>
  <c r="G10" i="25"/>
  <c r="D12" i="25"/>
  <c r="H12" i="25"/>
  <c r="E13" i="25"/>
  <c r="I13" i="25"/>
  <c r="F14" i="25"/>
  <c r="J14" i="25"/>
  <c r="G15" i="25"/>
  <c r="D16" i="25"/>
  <c r="H16" i="25"/>
  <c r="E18" i="25"/>
  <c r="I18" i="25"/>
  <c r="F19" i="25"/>
  <c r="J19" i="25"/>
  <c r="G20" i="25"/>
  <c r="D21" i="25"/>
  <c r="H21" i="25"/>
  <c r="E22" i="25"/>
  <c r="I22" i="25"/>
  <c r="D6" i="25"/>
  <c r="H6" i="25"/>
  <c r="E7" i="25"/>
  <c r="I7" i="25"/>
  <c r="F8" i="25"/>
  <c r="J8" i="25"/>
  <c r="G9" i="25"/>
  <c r="D10" i="25"/>
  <c r="H10" i="25"/>
  <c r="E12" i="25"/>
  <c r="I12" i="25"/>
  <c r="F13" i="25"/>
  <c r="J13" i="25"/>
  <c r="G14" i="25"/>
  <c r="D15" i="25"/>
  <c r="H15" i="25"/>
  <c r="E16" i="25"/>
  <c r="I16" i="25"/>
  <c r="F18" i="25"/>
  <c r="J18" i="25"/>
  <c r="G19" i="25"/>
  <c r="D20" i="25"/>
  <c r="H20" i="25"/>
  <c r="E21" i="25"/>
  <c r="I21" i="25"/>
  <c r="F22" i="25"/>
  <c r="D6" i="23"/>
  <c r="G14" i="23"/>
  <c r="F20" i="23"/>
  <c r="G15" i="23"/>
  <c r="H21" i="23"/>
  <c r="I16" i="23"/>
  <c r="E22" i="23"/>
  <c r="I10" i="23"/>
  <c r="E10" i="23"/>
  <c r="H9" i="23"/>
  <c r="J8" i="23"/>
  <c r="G8" i="23"/>
  <c r="F7" i="23"/>
  <c r="D7" i="23"/>
  <c r="I6" i="23"/>
  <c r="E6" i="23"/>
  <c r="H12" i="23"/>
  <c r="H13" i="23"/>
  <c r="D18" i="23"/>
  <c r="F19" i="23"/>
  <c r="H20" i="23"/>
  <c r="H10" i="23"/>
  <c r="J9" i="23"/>
  <c r="G9" i="23"/>
  <c r="F8" i="23"/>
  <c r="D8" i="23"/>
  <c r="I7" i="23"/>
  <c r="E7" i="23"/>
  <c r="H6" i="23"/>
  <c r="J12" i="23"/>
  <c r="D15" i="23"/>
  <c r="F18" i="23"/>
  <c r="I19" i="23"/>
  <c r="J10" i="23"/>
  <c r="G10" i="23"/>
  <c r="F9" i="23"/>
  <c r="D9" i="23"/>
  <c r="I8" i="23"/>
  <c r="E8" i="23"/>
  <c r="H7" i="23"/>
  <c r="J6" i="23"/>
  <c r="G6" i="23"/>
  <c r="D12" i="23"/>
  <c r="D13" i="23"/>
  <c r="G16" i="23"/>
  <c r="I18" i="23"/>
  <c r="D20" i="23"/>
  <c r="E21" i="23"/>
  <c r="H22" i="23"/>
  <c r="F10" i="23"/>
  <c r="D10" i="23"/>
  <c r="I9" i="23"/>
  <c r="E9" i="23"/>
  <c r="H8" i="23"/>
  <c r="J7" i="23"/>
  <c r="G7" i="23"/>
  <c r="F6" i="23"/>
  <c r="E12" i="23"/>
  <c r="I13" i="23"/>
  <c r="E14" i="23"/>
  <c r="H15" i="23"/>
  <c r="H18" i="23"/>
  <c r="J19" i="23"/>
  <c r="G20" i="23"/>
  <c r="J21" i="23"/>
  <c r="F22" i="23"/>
  <c r="I12" i="23"/>
  <c r="E13" i="23"/>
  <c r="D14" i="23"/>
  <c r="I14" i="23"/>
  <c r="H16" i="23"/>
  <c r="G19" i="23"/>
  <c r="J20" i="23"/>
  <c r="G21" i="23"/>
  <c r="D22" i="23"/>
  <c r="I22" i="23"/>
  <c r="I21" i="23"/>
  <c r="E19" i="23"/>
  <c r="E18" i="23"/>
  <c r="J16" i="23"/>
  <c r="E16" i="23"/>
  <c r="J15" i="23"/>
  <c r="F15" i="23"/>
  <c r="J14" i="23"/>
  <c r="F14" i="23"/>
  <c r="F13" i="23"/>
  <c r="G12" i="23"/>
  <c r="F12" i="23"/>
  <c r="G13" i="23"/>
  <c r="J13" i="23"/>
  <c r="H14" i="23"/>
  <c r="E15" i="23"/>
  <c r="I15" i="23"/>
  <c r="D16" i="23"/>
  <c r="F16" i="23"/>
  <c r="G18" i="23"/>
  <c r="J18" i="23"/>
  <c r="H19" i="23"/>
  <c r="E20" i="23"/>
  <c r="I20" i="23"/>
  <c r="D21" i="23"/>
  <c r="F21" i="23"/>
  <c r="G22" i="23"/>
  <c r="J22" i="23"/>
  <c r="F33" i="3"/>
  <c r="I58" i="5"/>
  <c r="K40" i="5"/>
  <c r="K45" i="4"/>
  <c r="N15" i="3"/>
  <c r="E36" i="3"/>
  <c r="L22" i="3"/>
  <c r="E42" i="3"/>
  <c r="E9" i="3"/>
  <c r="F39" i="5"/>
  <c r="J40" i="5"/>
  <c r="F46" i="5"/>
  <c r="D18" i="5"/>
  <c r="K34" i="5"/>
  <c r="D39" i="5"/>
  <c r="H39" i="5"/>
  <c r="D40" i="5"/>
  <c r="H40" i="5"/>
  <c r="D45" i="5"/>
  <c r="H45" i="5"/>
  <c r="D46" i="5"/>
  <c r="H46" i="5"/>
  <c r="D48" i="5"/>
  <c r="E51" i="5"/>
  <c r="I51" i="5"/>
  <c r="E52" i="5"/>
  <c r="I52" i="5"/>
  <c r="D55" i="5"/>
  <c r="F57" i="5"/>
  <c r="J57" i="5"/>
  <c r="F58" i="5"/>
  <c r="J58" i="5"/>
  <c r="D21" i="5"/>
  <c r="D36" i="5"/>
  <c r="E39" i="5"/>
  <c r="I39" i="5"/>
  <c r="E40" i="5"/>
  <c r="I40" i="5"/>
  <c r="D42" i="5"/>
  <c r="E45" i="5"/>
  <c r="I45" i="5"/>
  <c r="E46" i="5"/>
  <c r="I46" i="5"/>
  <c r="D49" i="5"/>
  <c r="F51" i="5"/>
  <c r="J51" i="5"/>
  <c r="F52" i="5"/>
  <c r="J52" i="5"/>
  <c r="D56" i="5"/>
  <c r="G57" i="5"/>
  <c r="K57" i="5"/>
  <c r="G58" i="5"/>
  <c r="K58" i="5"/>
  <c r="D37" i="5"/>
  <c r="J39" i="5"/>
  <c r="F40" i="5"/>
  <c r="D43" i="5"/>
  <c r="F45" i="5"/>
  <c r="J45" i="5"/>
  <c r="J46" i="5"/>
  <c r="D50" i="5"/>
  <c r="G51" i="5"/>
  <c r="K51" i="5"/>
  <c r="G52" i="5"/>
  <c r="K52" i="5"/>
  <c r="D57" i="5"/>
  <c r="H57" i="5"/>
  <c r="D58" i="5"/>
  <c r="H58" i="5"/>
  <c r="F28" i="5"/>
  <c r="D38" i="5"/>
  <c r="G39" i="5"/>
  <c r="K39" i="5"/>
  <c r="G40" i="5"/>
  <c r="D44" i="5"/>
  <c r="G45" i="5"/>
  <c r="K45" i="5"/>
  <c r="G46" i="5"/>
  <c r="K46" i="5"/>
  <c r="D51" i="5"/>
  <c r="H51" i="5"/>
  <c r="D52" i="5"/>
  <c r="H52" i="5"/>
  <c r="D54" i="5"/>
  <c r="E57" i="5"/>
  <c r="I57" i="5"/>
  <c r="E58" i="5"/>
  <c r="F6" i="3"/>
  <c r="D13" i="3"/>
  <c r="M19" i="3"/>
  <c r="K26" i="3"/>
  <c r="N12" i="4"/>
  <c r="G58" i="3"/>
  <c r="M36" i="3"/>
  <c r="J37" i="3"/>
  <c r="G38" i="3"/>
  <c r="D39" i="3"/>
  <c r="L39" i="3"/>
  <c r="I40" i="3"/>
  <c r="G36" i="4"/>
  <c r="D37" i="4"/>
  <c r="L37" i="4"/>
  <c r="I38" i="4"/>
  <c r="F39" i="4"/>
  <c r="N39" i="4"/>
  <c r="D42" i="4"/>
  <c r="I43" i="4"/>
  <c r="N44" i="4"/>
  <c r="H46" i="4"/>
  <c r="M42" i="3"/>
  <c r="G44" i="3"/>
  <c r="L45" i="3"/>
  <c r="K48" i="4"/>
  <c r="E50" i="4"/>
  <c r="J51" i="4"/>
  <c r="D48" i="3"/>
  <c r="I49" i="3"/>
  <c r="N50" i="3"/>
  <c r="H52" i="3"/>
  <c r="F54" i="4"/>
  <c r="K55" i="4"/>
  <c r="E57" i="4"/>
  <c r="G54" i="3"/>
  <c r="F57" i="3"/>
  <c r="N6" i="3"/>
  <c r="L13" i="3"/>
  <c r="J20" i="3"/>
  <c r="H27" i="3"/>
  <c r="M14" i="4"/>
  <c r="E22" i="4"/>
  <c r="D10" i="4"/>
  <c r="F31" i="3"/>
  <c r="N25" i="3"/>
  <c r="D22" i="3"/>
  <c r="E19" i="3"/>
  <c r="F15" i="3"/>
  <c r="G12" i="3"/>
  <c r="H8" i="3"/>
  <c r="D56" i="3"/>
  <c r="N58" i="3"/>
  <c r="F58" i="3"/>
  <c r="I57" i="3"/>
  <c r="L56" i="3"/>
  <c r="G55" i="3"/>
  <c r="J54" i="3"/>
  <c r="M58" i="4"/>
  <c r="E58" i="4"/>
  <c r="F36" i="3"/>
  <c r="N36" i="3"/>
  <c r="K37" i="3"/>
  <c r="H38" i="3"/>
  <c r="E39" i="3"/>
  <c r="M39" i="3"/>
  <c r="J40" i="3"/>
  <c r="H36" i="4"/>
  <c r="E37" i="4"/>
  <c r="M37" i="4"/>
  <c r="J38" i="4"/>
  <c r="G39" i="4"/>
  <c r="D40" i="4"/>
  <c r="G42" i="4"/>
  <c r="L43" i="4"/>
  <c r="F45" i="4"/>
  <c r="K46" i="4"/>
  <c r="E43" i="3"/>
  <c r="J44" i="3"/>
  <c r="D46" i="3"/>
  <c r="G49" i="4"/>
  <c r="L50" i="4"/>
  <c r="F52" i="4"/>
  <c r="K48" i="3"/>
  <c r="E50" i="3"/>
  <c r="J51" i="3"/>
  <c r="I54" i="4"/>
  <c r="N55" i="4"/>
  <c r="H57" i="4"/>
  <c r="D55" i="3"/>
  <c r="N57" i="3"/>
  <c r="I36" i="3"/>
  <c r="F37" i="3"/>
  <c r="N37" i="3"/>
  <c r="K38" i="3"/>
  <c r="H39" i="3"/>
  <c r="E40" i="3"/>
  <c r="M40" i="3"/>
  <c r="K36" i="4"/>
  <c r="H37" i="4"/>
  <c r="E38" i="4"/>
  <c r="M38" i="4"/>
  <c r="J39" i="4"/>
  <c r="G40" i="4"/>
  <c r="L42" i="4"/>
  <c r="F44" i="4"/>
  <c r="J43" i="3"/>
  <c r="D45" i="3"/>
  <c r="I46" i="3"/>
  <c r="H49" i="4"/>
  <c r="M50" i="4"/>
  <c r="G52" i="4"/>
  <c r="L48" i="3"/>
  <c r="F50" i="3"/>
  <c r="K51" i="3"/>
  <c r="N54" i="4"/>
  <c r="H56" i="4"/>
  <c r="M57" i="4"/>
  <c r="L55" i="3"/>
  <c r="K58" i="3"/>
  <c r="M9" i="3"/>
  <c r="K16" i="3"/>
  <c r="I24" i="3"/>
  <c r="E6" i="4"/>
  <c r="L30" i="4"/>
  <c r="J36" i="3"/>
  <c r="G37" i="3"/>
  <c r="D38" i="3"/>
  <c r="L38" i="3"/>
  <c r="I39" i="3"/>
  <c r="F40" i="3"/>
  <c r="N40" i="3"/>
  <c r="D36" i="4"/>
  <c r="L36" i="4"/>
  <c r="I37" i="4"/>
  <c r="F38" i="4"/>
  <c r="N38" i="4"/>
  <c r="K39" i="4"/>
  <c r="J40" i="4"/>
  <c r="D43" i="4"/>
  <c r="I44" i="4"/>
  <c r="N45" i="4"/>
  <c r="H42" i="3"/>
  <c r="M43" i="3"/>
  <c r="G45" i="3"/>
  <c r="L46" i="3"/>
  <c r="J48" i="4"/>
  <c r="D50" i="4"/>
  <c r="I51" i="4"/>
  <c r="N52" i="4"/>
  <c r="H49" i="3"/>
  <c r="M50" i="3"/>
  <c r="G52" i="3"/>
  <c r="F55" i="4"/>
  <c r="K56" i="4"/>
  <c r="J58" i="4"/>
  <c r="I56" i="3"/>
  <c r="K7" i="3"/>
  <c r="J10" i="3"/>
  <c r="I14" i="3"/>
  <c r="H18" i="3"/>
  <c r="G21" i="3"/>
  <c r="F25" i="3"/>
  <c r="M28" i="3"/>
  <c r="D8" i="4"/>
  <c r="F18" i="4"/>
  <c r="I34" i="4"/>
  <c r="G36" i="3"/>
  <c r="K36" i="3"/>
  <c r="D37" i="3"/>
  <c r="H37" i="3"/>
  <c r="L37" i="3"/>
  <c r="E38" i="3"/>
  <c r="I38" i="3"/>
  <c r="M38" i="3"/>
  <c r="F39" i="3"/>
  <c r="J39" i="3"/>
  <c r="N39" i="3"/>
  <c r="G40" i="3"/>
  <c r="K40" i="3"/>
  <c r="E36" i="4"/>
  <c r="I36" i="4"/>
  <c r="M36" i="4"/>
  <c r="F37" i="4"/>
  <c r="J37" i="4"/>
  <c r="N37" i="4"/>
  <c r="G38" i="4"/>
  <c r="K38" i="4"/>
  <c r="D39" i="4"/>
  <c r="H39" i="4"/>
  <c r="L39" i="4"/>
  <c r="E40" i="4"/>
  <c r="K40" i="4"/>
  <c r="H42" i="4"/>
  <c r="E43" i="4"/>
  <c r="M43" i="4"/>
  <c r="J44" i="4"/>
  <c r="G45" i="4"/>
  <c r="D46" i="4"/>
  <c r="L46" i="4"/>
  <c r="I42" i="3"/>
  <c r="F43" i="3"/>
  <c r="N43" i="3"/>
  <c r="K44" i="3"/>
  <c r="H45" i="3"/>
  <c r="E46" i="3"/>
  <c r="M46" i="3"/>
  <c r="F48" i="4"/>
  <c r="N48" i="4"/>
  <c r="K49" i="4"/>
  <c r="H50" i="4"/>
  <c r="E51" i="4"/>
  <c r="M51" i="4"/>
  <c r="J52" i="4"/>
  <c r="G48" i="3"/>
  <c r="D49" i="3"/>
  <c r="L49" i="3"/>
  <c r="I50" i="3"/>
  <c r="F51" i="3"/>
  <c r="N51" i="3"/>
  <c r="K52" i="3"/>
  <c r="J54" i="4"/>
  <c r="G55" i="4"/>
  <c r="D56" i="4"/>
  <c r="L56" i="4"/>
  <c r="I57" i="4"/>
  <c r="F58" i="4"/>
  <c r="N58" i="4"/>
  <c r="K54" i="3"/>
  <c r="H55" i="3"/>
  <c r="E56" i="3"/>
  <c r="M56" i="3"/>
  <c r="J57" i="3"/>
  <c r="L58" i="3"/>
  <c r="H58" i="3"/>
  <c r="D58" i="3"/>
  <c r="K57" i="3"/>
  <c r="G57" i="3"/>
  <c r="N56" i="3"/>
  <c r="J56" i="3"/>
  <c r="F56" i="3"/>
  <c r="M55" i="3"/>
  <c r="I55" i="3"/>
  <c r="E55" i="3"/>
  <c r="L54" i="3"/>
  <c r="H54" i="3"/>
  <c r="D54" i="3"/>
  <c r="K58" i="4"/>
  <c r="G58" i="4"/>
  <c r="N57" i="4"/>
  <c r="J57" i="4"/>
  <c r="F57" i="4"/>
  <c r="M56" i="4"/>
  <c r="I56" i="4"/>
  <c r="E56" i="4"/>
  <c r="L55" i="4"/>
  <c r="H55" i="4"/>
  <c r="D55" i="4"/>
  <c r="K54" i="4"/>
  <c r="G54" i="4"/>
  <c r="M52" i="3"/>
  <c r="I52" i="3"/>
  <c r="E52" i="3"/>
  <c r="L51" i="3"/>
  <c r="H51" i="3"/>
  <c r="D51" i="3"/>
  <c r="K50" i="3"/>
  <c r="G50" i="3"/>
  <c r="N49" i="3"/>
  <c r="J49" i="3"/>
  <c r="F49" i="3"/>
  <c r="M48" i="3"/>
  <c r="I48" i="3"/>
  <c r="E48" i="3"/>
  <c r="L52" i="4"/>
  <c r="H52" i="4"/>
  <c r="D52" i="4"/>
  <c r="K51" i="4"/>
  <c r="G51" i="4"/>
  <c r="N50" i="4"/>
  <c r="J50" i="4"/>
  <c r="F50" i="4"/>
  <c r="M49" i="4"/>
  <c r="I49" i="4"/>
  <c r="E49" i="4"/>
  <c r="L48" i="4"/>
  <c r="H48" i="4"/>
  <c r="D48" i="4"/>
  <c r="N46" i="3"/>
  <c r="J46" i="3"/>
  <c r="F46" i="3"/>
  <c r="M45" i="3"/>
  <c r="I45" i="3"/>
  <c r="E45" i="3"/>
  <c r="L44" i="3"/>
  <c r="H44" i="3"/>
  <c r="D44" i="3"/>
  <c r="K43" i="3"/>
  <c r="G43" i="3"/>
  <c r="N42" i="3"/>
  <c r="J42" i="3"/>
  <c r="F42" i="3"/>
  <c r="M46" i="4"/>
  <c r="I46" i="4"/>
  <c r="E46" i="4"/>
  <c r="L45" i="4"/>
  <c r="H45" i="4"/>
  <c r="D45" i="4"/>
  <c r="K44" i="4"/>
  <c r="G44" i="4"/>
  <c r="N43" i="4"/>
  <c r="J43" i="4"/>
  <c r="F43" i="4"/>
  <c r="M42" i="4"/>
  <c r="I42" i="4"/>
  <c r="E42" i="4"/>
  <c r="L40" i="4"/>
  <c r="H40" i="4"/>
  <c r="M58" i="3"/>
  <c r="I58" i="3"/>
  <c r="E58" i="3"/>
  <c r="L57" i="3"/>
  <c r="H57" i="3"/>
  <c r="D57" i="3"/>
  <c r="K56" i="3"/>
  <c r="G56" i="3"/>
  <c r="N55" i="3"/>
  <c r="J55" i="3"/>
  <c r="F55" i="3"/>
  <c r="M54" i="3"/>
  <c r="I54" i="3"/>
  <c r="E54" i="3"/>
  <c r="L58" i="4"/>
  <c r="H58" i="4"/>
  <c r="D58" i="4"/>
  <c r="K57" i="4"/>
  <c r="G57" i="4"/>
  <c r="N56" i="4"/>
  <c r="J56" i="4"/>
  <c r="F56" i="4"/>
  <c r="M55" i="4"/>
  <c r="I55" i="4"/>
  <c r="E55" i="4"/>
  <c r="L54" i="4"/>
  <c r="H54" i="4"/>
  <c r="D54" i="4"/>
  <c r="N52" i="3"/>
  <c r="J52" i="3"/>
  <c r="F52" i="3"/>
  <c r="M51" i="3"/>
  <c r="I51" i="3"/>
  <c r="E51" i="3"/>
  <c r="L50" i="3"/>
  <c r="H50" i="3"/>
  <c r="D50" i="3"/>
  <c r="K49" i="3"/>
  <c r="G49" i="3"/>
  <c r="N48" i="3"/>
  <c r="J48" i="3"/>
  <c r="F48" i="3"/>
  <c r="M52" i="4"/>
  <c r="I52" i="4"/>
  <c r="E52" i="4"/>
  <c r="L51" i="4"/>
  <c r="H51" i="4"/>
  <c r="D51" i="4"/>
  <c r="K50" i="4"/>
  <c r="G50" i="4"/>
  <c r="N49" i="4"/>
  <c r="J49" i="4"/>
  <c r="F49" i="4"/>
  <c r="M48" i="4"/>
  <c r="I48" i="4"/>
  <c r="E48" i="4"/>
  <c r="K46" i="3"/>
  <c r="G46" i="3"/>
  <c r="N45" i="3"/>
  <c r="J45" i="3"/>
  <c r="F45" i="3"/>
  <c r="M44" i="3"/>
  <c r="I44" i="3"/>
  <c r="E44" i="3"/>
  <c r="L43" i="3"/>
  <c r="H43" i="3"/>
  <c r="D43" i="3"/>
  <c r="K42" i="3"/>
  <c r="G42" i="3"/>
  <c r="N46" i="4"/>
  <c r="J46" i="4"/>
  <c r="F46" i="4"/>
  <c r="M45" i="4"/>
  <c r="I45" i="4"/>
  <c r="E45" i="4"/>
  <c r="L44" i="4"/>
  <c r="H44" i="4"/>
  <c r="D44" i="4"/>
  <c r="K43" i="4"/>
  <c r="G43" i="4"/>
  <c r="N42" i="4"/>
  <c r="J42" i="4"/>
  <c r="F42" i="4"/>
  <c r="M40" i="4"/>
  <c r="I40" i="4"/>
  <c r="D36" i="3"/>
  <c r="H36" i="3"/>
  <c r="L36" i="3"/>
  <c r="E37" i="3"/>
  <c r="I37" i="3"/>
  <c r="M37" i="3"/>
  <c r="F38" i="3"/>
  <c r="J38" i="3"/>
  <c r="N38" i="3"/>
  <c r="G39" i="3"/>
  <c r="K39" i="3"/>
  <c r="D40" i="3"/>
  <c r="H40" i="3"/>
  <c r="L40" i="3"/>
  <c r="F36" i="4"/>
  <c r="J36" i="4"/>
  <c r="N36" i="4"/>
  <c r="G37" i="4"/>
  <c r="K37" i="4"/>
  <c r="D38" i="4"/>
  <c r="H38" i="4"/>
  <c r="L38" i="4"/>
  <c r="E39" i="4"/>
  <c r="I39" i="4"/>
  <c r="M39" i="4"/>
  <c r="F40" i="4"/>
  <c r="N40" i="4"/>
  <c r="K42" i="4"/>
  <c r="H43" i="4"/>
  <c r="E44" i="4"/>
  <c r="M44" i="4"/>
  <c r="J45" i="4"/>
  <c r="G46" i="4"/>
  <c r="D42" i="3"/>
  <c r="L42" i="3"/>
  <c r="I43" i="3"/>
  <c r="F44" i="3"/>
  <c r="N44" i="3"/>
  <c r="K45" i="3"/>
  <c r="H46" i="3"/>
  <c r="G48" i="4"/>
  <c r="D49" i="4"/>
  <c r="L49" i="4"/>
  <c r="I50" i="4"/>
  <c r="F51" i="4"/>
  <c r="N51" i="4"/>
  <c r="K52" i="4"/>
  <c r="H48" i="3"/>
  <c r="E49" i="3"/>
  <c r="M49" i="3"/>
  <c r="J50" i="3"/>
  <c r="G51" i="3"/>
  <c r="D52" i="3"/>
  <c r="L52" i="3"/>
  <c r="E54" i="4"/>
  <c r="M54" i="4"/>
  <c r="J55" i="4"/>
  <c r="G56" i="4"/>
  <c r="D57" i="4"/>
  <c r="L57" i="4"/>
  <c r="I58" i="4"/>
  <c r="F54" i="3"/>
  <c r="N54" i="3"/>
  <c r="K55" i="3"/>
  <c r="H56" i="3"/>
  <c r="E57" i="3"/>
  <c r="M57" i="3"/>
  <c r="J58" i="3"/>
  <c r="K33" i="5"/>
  <c r="F27" i="5"/>
  <c r="I28" i="5"/>
  <c r="E22" i="5"/>
  <c r="D16" i="5"/>
  <c r="K10" i="5"/>
  <c r="J9" i="5"/>
  <c r="K34" i="4"/>
  <c r="G34" i="4"/>
  <c r="N33" i="4"/>
  <c r="J33" i="4"/>
  <c r="F33" i="4"/>
  <c r="M32" i="4"/>
  <c r="I32" i="4"/>
  <c r="E32" i="4"/>
  <c r="L31" i="4"/>
  <c r="H31" i="4"/>
  <c r="D31" i="4"/>
  <c r="K30" i="4"/>
  <c r="G30" i="4"/>
  <c r="M28" i="4"/>
  <c r="I28" i="4"/>
  <c r="E28" i="4"/>
  <c r="L27" i="4"/>
  <c r="H27" i="4"/>
  <c r="D27" i="4"/>
  <c r="K26" i="4"/>
  <c r="G26" i="4"/>
  <c r="N25" i="4"/>
  <c r="J25" i="4"/>
  <c r="F25" i="4"/>
  <c r="M24" i="4"/>
  <c r="I24" i="4"/>
  <c r="E24" i="4"/>
  <c r="L22" i="4"/>
  <c r="H22" i="4"/>
  <c r="D22" i="4"/>
  <c r="K21" i="4"/>
  <c r="G21" i="4"/>
  <c r="N20" i="4"/>
  <c r="J20" i="4"/>
  <c r="F20" i="4"/>
  <c r="M19" i="4"/>
  <c r="I19" i="4"/>
  <c r="E19" i="4"/>
  <c r="L18" i="4"/>
  <c r="H18" i="4"/>
  <c r="D18" i="4"/>
  <c r="K16" i="4"/>
  <c r="N34" i="4"/>
  <c r="J34" i="4"/>
  <c r="F34" i="4"/>
  <c r="M33" i="4"/>
  <c r="I33" i="4"/>
  <c r="E33" i="4"/>
  <c r="L32" i="4"/>
  <c r="H32" i="4"/>
  <c r="D32" i="4"/>
  <c r="K31" i="4"/>
  <c r="G31" i="4"/>
  <c r="N30" i="4"/>
  <c r="J30" i="4"/>
  <c r="F30" i="4"/>
  <c r="L28" i="4"/>
  <c r="H28" i="4"/>
  <c r="D28" i="4"/>
  <c r="K27" i="4"/>
  <c r="G27" i="4"/>
  <c r="N26" i="4"/>
  <c r="J26" i="4"/>
  <c r="F26" i="4"/>
  <c r="M25" i="4"/>
  <c r="I25" i="4"/>
  <c r="E25" i="4"/>
  <c r="L24" i="4"/>
  <c r="H24" i="4"/>
  <c r="D24" i="4"/>
  <c r="K22" i="4"/>
  <c r="G22" i="4"/>
  <c r="N21" i="4"/>
  <c r="J21" i="4"/>
  <c r="F21" i="4"/>
  <c r="M20" i="4"/>
  <c r="I20" i="4"/>
  <c r="E20" i="4"/>
  <c r="L19" i="4"/>
  <c r="H19" i="4"/>
  <c r="D19" i="4"/>
  <c r="K18" i="4"/>
  <c r="G18" i="4"/>
  <c r="N16" i="4"/>
  <c r="J16" i="4"/>
  <c r="L34" i="4"/>
  <c r="D34" i="4"/>
  <c r="G33" i="4"/>
  <c r="J32" i="4"/>
  <c r="M31" i="4"/>
  <c r="E31" i="4"/>
  <c r="H30" i="4"/>
  <c r="J28" i="4"/>
  <c r="M27" i="4"/>
  <c r="E27" i="4"/>
  <c r="H26" i="4"/>
  <c r="K25" i="4"/>
  <c r="N24" i="4"/>
  <c r="F24" i="4"/>
  <c r="I22" i="4"/>
  <c r="L21" i="4"/>
  <c r="D21" i="4"/>
  <c r="G20" i="4"/>
  <c r="J19" i="4"/>
  <c r="M18" i="4"/>
  <c r="E18" i="4"/>
  <c r="H16" i="4"/>
  <c r="D16" i="4"/>
  <c r="K15" i="4"/>
  <c r="G15" i="4"/>
  <c r="N14" i="4"/>
  <c r="J14" i="4"/>
  <c r="F14" i="4"/>
  <c r="M13" i="4"/>
  <c r="I13" i="4"/>
  <c r="E13" i="4"/>
  <c r="L12" i="4"/>
  <c r="H12" i="4"/>
  <c r="D12" i="4"/>
  <c r="K10" i="4"/>
  <c r="G10" i="4"/>
  <c r="N9" i="4"/>
  <c r="J9" i="4"/>
  <c r="F9" i="4"/>
  <c r="M8" i="4"/>
  <c r="I8" i="4"/>
  <c r="E8" i="4"/>
  <c r="L7" i="4"/>
  <c r="H7" i="4"/>
  <c r="D7" i="4"/>
  <c r="K6" i="4"/>
  <c r="G6" i="4"/>
  <c r="N34" i="3"/>
  <c r="J34" i="3"/>
  <c r="F34" i="3"/>
  <c r="M33" i="3"/>
  <c r="I33" i="3"/>
  <c r="E33" i="3"/>
  <c r="L32" i="3"/>
  <c r="H32" i="3"/>
  <c r="D32" i="3"/>
  <c r="K31" i="3"/>
  <c r="G31" i="3"/>
  <c r="N30" i="3"/>
  <c r="J30" i="3"/>
  <c r="F30" i="3"/>
  <c r="H34" i="4"/>
  <c r="H33" i="4"/>
  <c r="G32" i="4"/>
  <c r="I31" i="4"/>
  <c r="I30" i="4"/>
  <c r="K28" i="4"/>
  <c r="J27" i="4"/>
  <c r="L26" i="4"/>
  <c r="L25" i="4"/>
  <c r="K24" i="4"/>
  <c r="M22" i="4"/>
  <c r="M21" i="4"/>
  <c r="L20" i="4"/>
  <c r="N19" i="4"/>
  <c r="N18" i="4"/>
  <c r="M16" i="4"/>
  <c r="F16" i="4"/>
  <c r="L15" i="4"/>
  <c r="F15" i="4"/>
  <c r="L14" i="4"/>
  <c r="G14" i="4"/>
  <c r="L13" i="4"/>
  <c r="G13" i="4"/>
  <c r="M12" i="4"/>
  <c r="G12" i="4"/>
  <c r="M10" i="4"/>
  <c r="H10" i="4"/>
  <c r="M9" i="4"/>
  <c r="H9" i="4"/>
  <c r="N8" i="4"/>
  <c r="H8" i="4"/>
  <c r="N7" i="4"/>
  <c r="I7" i="4"/>
  <c r="N6" i="4"/>
  <c r="I6" i="4"/>
  <c r="D6" i="4"/>
  <c r="I34" i="3"/>
  <c r="D34" i="3"/>
  <c r="J33" i="3"/>
  <c r="D33" i="3"/>
  <c r="J32" i="3"/>
  <c r="E32" i="3"/>
  <c r="J31" i="3"/>
  <c r="E31" i="3"/>
  <c r="K30" i="3"/>
  <c r="E30" i="3"/>
  <c r="L28" i="3"/>
  <c r="H28" i="3"/>
  <c r="D28" i="3"/>
  <c r="K27" i="3"/>
  <c r="G27" i="3"/>
  <c r="N26" i="3"/>
  <c r="J26" i="3"/>
  <c r="F26" i="3"/>
  <c r="M25" i="3"/>
  <c r="I25" i="3"/>
  <c r="E25" i="3"/>
  <c r="L24" i="3"/>
  <c r="H24" i="3"/>
  <c r="D24" i="3"/>
  <c r="K22" i="3"/>
  <c r="G22" i="3"/>
  <c r="N21" i="3"/>
  <c r="J21" i="3"/>
  <c r="F21" i="3"/>
  <c r="M20" i="3"/>
  <c r="I20" i="3"/>
  <c r="E20" i="3"/>
  <c r="L19" i="3"/>
  <c r="H19" i="3"/>
  <c r="D19" i="3"/>
  <c r="K18" i="3"/>
  <c r="G18" i="3"/>
  <c r="N16" i="3"/>
  <c r="J16" i="3"/>
  <c r="F16" i="3"/>
  <c r="M15" i="3"/>
  <c r="I15" i="3"/>
  <c r="E15" i="3"/>
  <c r="L14" i="3"/>
  <c r="H14" i="3"/>
  <c r="D14" i="3"/>
  <c r="K13" i="3"/>
  <c r="G13" i="3"/>
  <c r="N12" i="3"/>
  <c r="J12" i="3"/>
  <c r="F12" i="3"/>
  <c r="M10" i="3"/>
  <c r="I10" i="3"/>
  <c r="E10" i="3"/>
  <c r="L9" i="3"/>
  <c r="H9" i="3"/>
  <c r="D9" i="3"/>
  <c r="K8" i="3"/>
  <c r="G8" i="3"/>
  <c r="N7" i="3"/>
  <c r="J7" i="3"/>
  <c r="F7" i="3"/>
  <c r="M6" i="3"/>
  <c r="I6" i="3"/>
  <c r="E6" i="3"/>
  <c r="L33" i="4"/>
  <c r="N31" i="4"/>
  <c r="D30" i="4"/>
  <c r="F28" i="4"/>
  <c r="E26" i="4"/>
  <c r="G24" i="4"/>
  <c r="H21" i="4"/>
  <c r="G19" i="4"/>
  <c r="I16" i="4"/>
  <c r="I15" i="4"/>
  <c r="I14" i="4"/>
  <c r="D14" i="4"/>
  <c r="D13" i="4"/>
  <c r="E12" i="4"/>
  <c r="E10" i="4"/>
  <c r="K8" i="4"/>
  <c r="K7" i="4"/>
  <c r="L6" i="4"/>
  <c r="L34" i="3"/>
  <c r="L33" i="3"/>
  <c r="G33" i="3"/>
  <c r="G32" i="3"/>
  <c r="H31" i="3"/>
  <c r="H30" i="3"/>
  <c r="N28" i="3"/>
  <c r="F28" i="3"/>
  <c r="I27" i="3"/>
  <c r="E34" i="4"/>
  <c r="D33" i="4"/>
  <c r="F32" i="4"/>
  <c r="F31" i="4"/>
  <c r="E30" i="4"/>
  <c r="G28" i="4"/>
  <c r="I27" i="4"/>
  <c r="I26" i="4"/>
  <c r="H25" i="4"/>
  <c r="J24" i="4"/>
  <c r="J22" i="4"/>
  <c r="I21" i="4"/>
  <c r="K20" i="4"/>
  <c r="K19" i="4"/>
  <c r="J18" i="4"/>
  <c r="L16" i="4"/>
  <c r="E16" i="4"/>
  <c r="J15" i="4"/>
  <c r="E15" i="4"/>
  <c r="K14" i="4"/>
  <c r="E14" i="4"/>
  <c r="K13" i="4"/>
  <c r="F13" i="4"/>
  <c r="K12" i="4"/>
  <c r="F12" i="4"/>
  <c r="L10" i="4"/>
  <c r="F10" i="4"/>
  <c r="L9" i="4"/>
  <c r="G9" i="4"/>
  <c r="L8" i="4"/>
  <c r="G8" i="4"/>
  <c r="M7" i="4"/>
  <c r="G7" i="4"/>
  <c r="M6" i="4"/>
  <c r="H6" i="4"/>
  <c r="M34" i="3"/>
  <c r="H34" i="3"/>
  <c r="N33" i="3"/>
  <c r="H33" i="3"/>
  <c r="N32" i="3"/>
  <c r="I32" i="3"/>
  <c r="N31" i="3"/>
  <c r="I31" i="3"/>
  <c r="D31" i="3"/>
  <c r="I30" i="3"/>
  <c r="D30" i="3"/>
  <c r="K28" i="3"/>
  <c r="G28" i="3"/>
  <c r="N27" i="3"/>
  <c r="J27" i="3"/>
  <c r="F27" i="3"/>
  <c r="M26" i="3"/>
  <c r="I26" i="3"/>
  <c r="E26" i="3"/>
  <c r="L25" i="3"/>
  <c r="H25" i="3"/>
  <c r="D25" i="3"/>
  <c r="K24" i="3"/>
  <c r="G24" i="3"/>
  <c r="N22" i="3"/>
  <c r="J22" i="3"/>
  <c r="F22" i="3"/>
  <c r="M21" i="3"/>
  <c r="I21" i="3"/>
  <c r="E21" i="3"/>
  <c r="L20" i="3"/>
  <c r="H20" i="3"/>
  <c r="D20" i="3"/>
  <c r="K19" i="3"/>
  <c r="G19" i="3"/>
  <c r="N18" i="3"/>
  <c r="J18" i="3"/>
  <c r="F18" i="3"/>
  <c r="M16" i="3"/>
  <c r="I16" i="3"/>
  <c r="E16" i="3"/>
  <c r="L15" i="3"/>
  <c r="H15" i="3"/>
  <c r="D15" i="3"/>
  <c r="K14" i="3"/>
  <c r="G14" i="3"/>
  <c r="N13" i="3"/>
  <c r="J13" i="3"/>
  <c r="F13" i="3"/>
  <c r="M12" i="3"/>
  <c r="I12" i="3"/>
  <c r="E12" i="3"/>
  <c r="L10" i="3"/>
  <c r="H10" i="3"/>
  <c r="D10" i="3"/>
  <c r="K9" i="3"/>
  <c r="G9" i="3"/>
  <c r="N8" i="3"/>
  <c r="J8" i="3"/>
  <c r="F8" i="3"/>
  <c r="M7" i="3"/>
  <c r="I7" i="3"/>
  <c r="E7" i="3"/>
  <c r="L6" i="3"/>
  <c r="H6" i="3"/>
  <c r="D6" i="3"/>
  <c r="M34" i="4"/>
  <c r="N32" i="4"/>
  <c r="M30" i="4"/>
  <c r="F27" i="4"/>
  <c r="G25" i="4"/>
  <c r="F22" i="4"/>
  <c r="H20" i="4"/>
  <c r="I18" i="4"/>
  <c r="N15" i="4"/>
  <c r="D15" i="4"/>
  <c r="J13" i="4"/>
  <c r="J12" i="4"/>
  <c r="J10" i="4"/>
  <c r="K9" i="4"/>
  <c r="E9" i="4"/>
  <c r="F8" i="4"/>
  <c r="F7" i="4"/>
  <c r="F6" i="4"/>
  <c r="G34" i="3"/>
  <c r="M32" i="3"/>
  <c r="M31" i="3"/>
  <c r="M30" i="3"/>
  <c r="J28" i="3"/>
  <c r="M27" i="3"/>
  <c r="D7" i="3"/>
  <c r="I8" i="3"/>
  <c r="N9" i="3"/>
  <c r="H12" i="3"/>
  <c r="M13" i="3"/>
  <c r="G15" i="3"/>
  <c r="L16" i="3"/>
  <c r="F19" i="3"/>
  <c r="K20" i="3"/>
  <c r="E22" i="3"/>
  <c r="G25" i="3"/>
  <c r="L26" i="3"/>
  <c r="L31" i="3"/>
  <c r="J6" i="4"/>
  <c r="I10" i="4"/>
  <c r="H15" i="4"/>
  <c r="N22" i="4"/>
  <c r="G9" i="5"/>
  <c r="J6" i="3"/>
  <c r="G7" i="3"/>
  <c r="D8" i="3"/>
  <c r="L8" i="3"/>
  <c r="I9" i="3"/>
  <c r="F10" i="3"/>
  <c r="N10" i="3"/>
  <c r="K12" i="3"/>
  <c r="H13" i="3"/>
  <c r="E14" i="3"/>
  <c r="M14" i="3"/>
  <c r="J15" i="3"/>
  <c r="G16" i="3"/>
  <c r="D18" i="3"/>
  <c r="L18" i="3"/>
  <c r="I19" i="3"/>
  <c r="F20" i="3"/>
  <c r="N20" i="3"/>
  <c r="K21" i="3"/>
  <c r="H22" i="3"/>
  <c r="E24" i="3"/>
  <c r="M24" i="3"/>
  <c r="J25" i="3"/>
  <c r="G26" i="3"/>
  <c r="D27" i="3"/>
  <c r="E28" i="3"/>
  <c r="G30" i="3"/>
  <c r="F32" i="3"/>
  <c r="E34" i="3"/>
  <c r="E7" i="4"/>
  <c r="D9" i="4"/>
  <c r="N10" i="4"/>
  <c r="N13" i="4"/>
  <c r="M15" i="4"/>
  <c r="D20" i="4"/>
  <c r="D25" i="4"/>
  <c r="N28" i="4"/>
  <c r="K32" i="4"/>
  <c r="J10" i="5"/>
  <c r="D22" i="5"/>
  <c r="G6" i="3"/>
  <c r="L7" i="3"/>
  <c r="F9" i="3"/>
  <c r="K10" i="3"/>
  <c r="E13" i="3"/>
  <c r="J14" i="3"/>
  <c r="D16" i="3"/>
  <c r="I18" i="3"/>
  <c r="N19" i="3"/>
  <c r="H21" i="3"/>
  <c r="M22" i="3"/>
  <c r="J24" i="3"/>
  <c r="D26" i="3"/>
  <c r="L27" i="3"/>
  <c r="K33" i="3"/>
  <c r="J8" i="4"/>
  <c r="H13" i="4"/>
  <c r="F19" i="4"/>
  <c r="N27" i="4"/>
  <c r="J31" i="4"/>
  <c r="K6" i="3"/>
  <c r="H7" i="3"/>
  <c r="E8" i="3"/>
  <c r="M8" i="3"/>
  <c r="J9" i="3"/>
  <c r="G10" i="3"/>
  <c r="D12" i="3"/>
  <c r="L12" i="3"/>
  <c r="I13" i="3"/>
  <c r="F14" i="3"/>
  <c r="N14" i="3"/>
  <c r="K15" i="3"/>
  <c r="H16" i="3"/>
  <c r="E18" i="3"/>
  <c r="M18" i="3"/>
  <c r="J19" i="3"/>
  <c r="G20" i="3"/>
  <c r="D21" i="3"/>
  <c r="L21" i="3"/>
  <c r="I22" i="3"/>
  <c r="F24" i="3"/>
  <c r="N24" i="3"/>
  <c r="K25" i="3"/>
  <c r="H26" i="3"/>
  <c r="E27" i="3"/>
  <c r="I28" i="3"/>
  <c r="L30" i="3"/>
  <c r="K32" i="3"/>
  <c r="K34" i="3"/>
  <c r="J7" i="4"/>
  <c r="I9" i="4"/>
  <c r="I12" i="4"/>
  <c r="H14" i="4"/>
  <c r="G16" i="4"/>
  <c r="E21" i="4"/>
  <c r="D26" i="4"/>
  <c r="K33" i="4"/>
  <c r="H15" i="5"/>
  <c r="H33" i="5"/>
  <c r="J34" i="5"/>
  <c r="F34" i="5"/>
  <c r="J33" i="5"/>
  <c r="F33" i="5"/>
  <c r="D31" i="5"/>
  <c r="H28" i="5"/>
  <c r="D28" i="5"/>
  <c r="H27" i="5"/>
  <c r="D27" i="5"/>
  <c r="K22" i="5"/>
  <c r="G22" i="5"/>
  <c r="K21" i="5"/>
  <c r="G21" i="5"/>
  <c r="D20" i="5"/>
  <c r="J16" i="5"/>
  <c r="F16" i="5"/>
  <c r="J15" i="5"/>
  <c r="F15" i="5"/>
  <c r="D13" i="5"/>
  <c r="I10" i="5"/>
  <c r="E10" i="5"/>
  <c r="I9" i="5"/>
  <c r="E9" i="5"/>
  <c r="D6" i="5"/>
  <c r="I34" i="5"/>
  <c r="E34" i="5"/>
  <c r="I33" i="5"/>
  <c r="E33" i="5"/>
  <c r="D30" i="5"/>
  <c r="K28" i="5"/>
  <c r="G28" i="5"/>
  <c r="K27" i="5"/>
  <c r="G27" i="5"/>
  <c r="D26" i="5"/>
  <c r="J22" i="5"/>
  <c r="F22" i="5"/>
  <c r="J21" i="5"/>
  <c r="F21" i="5"/>
  <c r="D19" i="5"/>
  <c r="I16" i="5"/>
  <c r="E16" i="5"/>
  <c r="I15" i="5"/>
  <c r="E15" i="5"/>
  <c r="D12" i="5"/>
  <c r="H10" i="5"/>
  <c r="D10" i="5"/>
  <c r="H9" i="5"/>
  <c r="D9" i="5"/>
  <c r="G34" i="5"/>
  <c r="G33" i="5"/>
  <c r="E28" i="5"/>
  <c r="E27" i="5"/>
  <c r="H22" i="5"/>
  <c r="H21" i="5"/>
  <c r="K16" i="5"/>
  <c r="K15" i="5"/>
  <c r="D14" i="5"/>
  <c r="F10" i="5"/>
  <c r="F9" i="5"/>
  <c r="D7" i="5"/>
  <c r="K9" i="5"/>
  <c r="D15" i="5"/>
  <c r="G16" i="5"/>
  <c r="E21" i="5"/>
  <c r="I22" i="5"/>
  <c r="I27" i="5"/>
  <c r="J28" i="5"/>
  <c r="D32" i="5"/>
  <c r="D34" i="5"/>
  <c r="D8" i="5"/>
  <c r="G10" i="5"/>
  <c r="G15" i="5"/>
  <c r="H16" i="5"/>
  <c r="I21" i="5"/>
  <c r="D24" i="5"/>
  <c r="J27" i="5"/>
  <c r="D33" i="5"/>
  <c r="H34" i="5"/>
  <c r="Y11" i="49" l="1"/>
  <c r="Y21" i="49"/>
  <c r="Y17" i="49"/>
  <c r="Y27" i="49"/>
  <c r="Y36" i="49"/>
  <c r="Y35" i="49"/>
  <c r="Y22" i="49"/>
  <c r="Y13" i="49"/>
  <c r="Y23" i="49"/>
  <c r="Y33" i="49"/>
  <c r="Y24" i="49"/>
  <c r="Y10" i="49"/>
  <c r="Y19" i="49"/>
  <c r="Y29" i="49"/>
  <c r="Y31" i="49"/>
  <c r="Y16" i="49"/>
  <c r="Y25" i="49"/>
  <c r="Y12" i="49"/>
  <c r="Y37" i="49"/>
  <c r="Y34" i="49"/>
  <c r="Y9" i="49"/>
  <c r="Y18" i="49"/>
  <c r="Y28" i="49"/>
  <c r="Y30" i="49"/>
  <c r="Y15" i="49"/>
  <c r="N13" i="49"/>
  <c r="N23" i="49"/>
  <c r="N10" i="49"/>
  <c r="N19" i="49"/>
  <c r="N29" i="49"/>
  <c r="N34" i="49"/>
  <c r="N16" i="49"/>
  <c r="N25" i="49"/>
  <c r="N35" i="49"/>
  <c r="N24" i="49"/>
  <c r="N36" i="49"/>
  <c r="N12" i="49"/>
  <c r="N22" i="49"/>
  <c r="N31" i="49"/>
  <c r="N33" i="49"/>
  <c r="N9" i="49"/>
  <c r="N18" i="49"/>
  <c r="N28" i="49"/>
  <c r="N37" i="49"/>
  <c r="N27" i="49"/>
  <c r="N15" i="49"/>
  <c r="N11" i="49"/>
  <c r="N21" i="49"/>
  <c r="N30" i="49"/>
  <c r="N17" i="49"/>
  <c r="F37" i="49"/>
  <c r="G37" i="49"/>
  <c r="E37" i="49"/>
  <c r="R37" i="49"/>
  <c r="H37" i="49"/>
  <c r="Q37" i="49"/>
  <c r="S37" i="49"/>
  <c r="I37" i="49"/>
  <c r="T37" i="49"/>
  <c r="J37" i="49"/>
  <c r="U37" i="49"/>
  <c r="K37" i="49"/>
  <c r="V37" i="49"/>
  <c r="L37" i="49"/>
  <c r="W37" i="49"/>
  <c r="M37" i="49"/>
</calcChain>
</file>

<file path=xl/sharedStrings.xml><?xml version="1.0" encoding="utf-8"?>
<sst xmlns="http://schemas.openxmlformats.org/spreadsheetml/2006/main" count="38395" uniqueCount="344">
  <si>
    <t>15A17</t>
  </si>
  <si>
    <t>18A24</t>
  </si>
  <si>
    <t>25A29</t>
  </si>
  <si>
    <t>15A29</t>
  </si>
  <si>
    <t>30EMA</t>
  </si>
  <si>
    <t>15 a 17</t>
  </si>
  <si>
    <t>18 a 24</t>
  </si>
  <si>
    <t xml:space="preserve">25 a 29 </t>
  </si>
  <si>
    <t xml:space="preserve">30 ou mais </t>
  </si>
  <si>
    <t>EDU1</t>
  </si>
  <si>
    <t xml:space="preserve">1º grau incompleto </t>
  </si>
  <si>
    <t>EDU2</t>
  </si>
  <si>
    <t xml:space="preserve">1º grau completo </t>
  </si>
  <si>
    <t>EDU3</t>
  </si>
  <si>
    <t xml:space="preserve">2º grau incompleto </t>
  </si>
  <si>
    <t>EDU4</t>
  </si>
  <si>
    <t xml:space="preserve">2º grau completo </t>
  </si>
  <si>
    <t>EDU5</t>
  </si>
  <si>
    <t>Superior incompleto ou mais</t>
  </si>
  <si>
    <t>HOM</t>
  </si>
  <si>
    <t>Homem</t>
  </si>
  <si>
    <t>MUL</t>
  </si>
  <si>
    <t>Mulher</t>
  </si>
  <si>
    <t>AGCC</t>
  </si>
  <si>
    <t>CCA1</t>
  </si>
  <si>
    <t>CCA2</t>
  </si>
  <si>
    <t>MILI</t>
  </si>
  <si>
    <t>PUBL</t>
  </si>
  <si>
    <t>AGSC</t>
  </si>
  <si>
    <t>SCA1</t>
  </si>
  <si>
    <t>SCA2</t>
  </si>
  <si>
    <t>CONT</t>
  </si>
  <si>
    <t>EMPR</t>
  </si>
  <si>
    <t>TDOM</t>
  </si>
  <si>
    <t>AUTO</t>
  </si>
  <si>
    <t>SREM</t>
  </si>
  <si>
    <t>Renda domiciliar per capita</t>
  </si>
  <si>
    <t>Q1</t>
  </si>
  <si>
    <t>1º quinto</t>
  </si>
  <si>
    <t>Q2</t>
  </si>
  <si>
    <t>2º quinto</t>
  </si>
  <si>
    <t>Q3</t>
  </si>
  <si>
    <t>3º quinto</t>
  </si>
  <si>
    <t>Q4</t>
  </si>
  <si>
    <t>4º quinto</t>
  </si>
  <si>
    <t>Q5</t>
  </si>
  <si>
    <t>5º quinto</t>
  </si>
  <si>
    <t>Fonte: Estimativas produzidas com base na Pesquisa Nacional por Amostra de Domicílios (PNAD/IBGE).</t>
  </si>
  <si>
    <t>ANO</t>
  </si>
  <si>
    <t>FXID</t>
  </si>
  <si>
    <t>CATEG</t>
  </si>
  <si>
    <t>.....</t>
  </si>
  <si>
    <t>....</t>
  </si>
  <si>
    <t>IMLO</t>
  </si>
  <si>
    <t>INAT</t>
  </si>
  <si>
    <t>Características da atividade dos jovens: Regiões metropolitanas do Brasil e Distrito Federal, 1992</t>
  </si>
  <si>
    <t>Brasil</t>
  </si>
  <si>
    <t>Belém</t>
  </si>
  <si>
    <t>Fortaleza</t>
  </si>
  <si>
    <t>Recife</t>
  </si>
  <si>
    <t>Salvador</t>
  </si>
  <si>
    <t>Belo Horizonte</t>
  </si>
  <si>
    <t>Rio de Janeiro</t>
  </si>
  <si>
    <t>São Paulo</t>
  </si>
  <si>
    <t>Curitiba</t>
  </si>
  <si>
    <t>Porto Alegre</t>
  </si>
  <si>
    <t>Distrito Federal</t>
  </si>
  <si>
    <t>Número de jovens (milhões)</t>
  </si>
  <si>
    <t xml:space="preserve">18 a 24 </t>
  </si>
  <si>
    <t>25 a 29</t>
  </si>
  <si>
    <t>15 a 29</t>
  </si>
  <si>
    <t>Taxa de desemprego</t>
  </si>
  <si>
    <t>Taxa de participação</t>
  </si>
  <si>
    <t>Taxa de ocupação</t>
  </si>
  <si>
    <t xml:space="preserve">Percentual que não estuda, não trabalha e não procura trabalho </t>
  </si>
  <si>
    <t>Percentual que frequenta escola</t>
  </si>
  <si>
    <t>Características da atividade dos jovens: Regiões metropolitanas do Brasil e Distrito Federal, 2009</t>
  </si>
  <si>
    <t>Características da atividade dos jovens em aglomerados subnormais: Regiões metropolitanas do Brasil, 2009</t>
  </si>
  <si>
    <t>-</t>
  </si>
  <si>
    <t>V0102</t>
  </si>
  <si>
    <t>TOT</t>
  </si>
  <si>
    <t>DESE</t>
  </si>
  <si>
    <t>PEA</t>
  </si>
  <si>
    <t>OCUP</t>
  </si>
  <si>
    <t>NESTNTRAB</t>
  </si>
  <si>
    <t>FREQESC</t>
  </si>
  <si>
    <t>Percentual que não estuda e não trabalha</t>
  </si>
  <si>
    <t>Percentual que trabalha em micro e pequenos empreendimentos</t>
  </si>
  <si>
    <t>Percentual de empreendedores</t>
  </si>
  <si>
    <t>15 A 29</t>
  </si>
  <si>
    <t>Gênero</t>
  </si>
  <si>
    <t>Raça</t>
  </si>
  <si>
    <t>BRA</t>
  </si>
  <si>
    <t>Branco ou amarelo</t>
  </si>
  <si>
    <t>NEG</t>
  </si>
  <si>
    <t>Negros(preto e pardo)</t>
  </si>
  <si>
    <t>Escolaridade</t>
  </si>
  <si>
    <t xml:space="preserve">Posição na família </t>
  </si>
  <si>
    <t>CHEFE</t>
  </si>
  <si>
    <t>Chefe</t>
  </si>
  <si>
    <t>CONJU</t>
  </si>
  <si>
    <t>Cônjuge</t>
  </si>
  <si>
    <t>FILHO</t>
  </si>
  <si>
    <t>Filho</t>
  </si>
  <si>
    <t>OUTRO</t>
  </si>
  <si>
    <t>Outro</t>
  </si>
  <si>
    <t>RTRAB</t>
  </si>
  <si>
    <t>IND</t>
  </si>
  <si>
    <t xml:space="preserve">   Percentual de empreendedores por características pessoais e faixa etária: Região metropolitana do Rio de Janeiro</t>
  </si>
  <si>
    <t>NESTNTRAB1</t>
  </si>
  <si>
    <t>NESTNTRAB2</t>
  </si>
  <si>
    <t>MPE</t>
  </si>
  <si>
    <t>CONTEMPR</t>
  </si>
  <si>
    <t xml:space="preserve">   Percentual de trabalhadores por conta-própria por características pessoais e faixa etária: Região metropolitana do Rio de Janeiro</t>
  </si>
  <si>
    <t xml:space="preserve">   Percentual de trabalhadores empregadores por características pessoais e faixa etária: Região metropolitana do Rio de Janeiro</t>
  </si>
  <si>
    <t xml:space="preserve">   Percentual de trabalhadores em micro e pequenos empreendimentos por características pessoais e faixa etária: Região metropolitana do Rio de Janeiro</t>
  </si>
  <si>
    <t xml:space="preserve">   Percentual de empreendedores por características pessoais e faixa etária: Região metropolitana do Brasil</t>
  </si>
  <si>
    <t xml:space="preserve">   Percentual de trabalhadores em micro e pequenos empreendimentos por características pessoais e faixa etária: Região metropolitana do Brasil</t>
  </si>
  <si>
    <t xml:space="preserve">   Percentual de trabalhadores empregadores por características pessoais e faixa etária: Região metropolitana do Brasil</t>
  </si>
  <si>
    <t xml:space="preserve">   Percentual de trabalhadores por conta-própria por características pessoais e faixa etária: Região metropolitana do Brasil</t>
  </si>
  <si>
    <t>Percentual que frequenta curso de qualificação profissional</t>
  </si>
  <si>
    <t>Percentual que não estuda e não trabalha e não frequenta qualificação profissional</t>
  </si>
  <si>
    <t>Percentual que não estuda, não trabalha não procura trabalho e não frequenta qualificação profissional</t>
  </si>
  <si>
    <t>QUALI</t>
  </si>
  <si>
    <t>Características da atividade dos jovens: Regiões metropolitanas do Brasil, 2004</t>
  </si>
  <si>
    <t>Fonte: Estimativas produzidas com base na Pesquisa Mensal de Emprego (PME/IBGE).</t>
  </si>
  <si>
    <t>Características da atividade dos jovens: Regiões metropolitanas do Brasil, 2011</t>
  </si>
  <si>
    <t>Coeficiente</t>
  </si>
  <si>
    <t>Não estuda e não trabalha</t>
  </si>
  <si>
    <t>Não estuda, não trabalha e não procura trabalho</t>
  </si>
  <si>
    <t>Intercepto</t>
  </si>
  <si>
    <t>Idade</t>
  </si>
  <si>
    <t>Subnormal</t>
  </si>
  <si>
    <t>Região metropolitana</t>
  </si>
  <si>
    <t>FAV</t>
  </si>
  <si>
    <t>QUINTO5</t>
  </si>
  <si>
    <t>QUINTO4</t>
  </si>
  <si>
    <t>QUINTO3</t>
  </si>
  <si>
    <t>QUINTO2</t>
  </si>
  <si>
    <t>RM10</t>
  </si>
  <si>
    <t>RM9</t>
  </si>
  <si>
    <t>RM8</t>
  </si>
  <si>
    <t>RM7</t>
  </si>
  <si>
    <t>RM6</t>
  </si>
  <si>
    <t>RM5</t>
  </si>
  <si>
    <t>RM4</t>
  </si>
  <si>
    <t>RM3</t>
  </si>
  <si>
    <t>RM2</t>
  </si>
  <si>
    <t>POSFAM4</t>
  </si>
  <si>
    <t>POSFAM3</t>
  </si>
  <si>
    <t>POSFAM2</t>
  </si>
  <si>
    <t>FXEDU5</t>
  </si>
  <si>
    <t>FXEDU4</t>
  </si>
  <si>
    <t>FXEDU3</t>
  </si>
  <si>
    <t>FXEDU2</t>
  </si>
  <si>
    <t>IDADE</t>
  </si>
  <si>
    <t>Intercept</t>
  </si>
  <si>
    <t>Pr &gt; ChiSq</t>
  </si>
  <si>
    <t>Chi-Square</t>
  </si>
  <si>
    <t>95% Confidence Limits</t>
  </si>
  <si>
    <t>Standard Error</t>
  </si>
  <si>
    <t>Estimate</t>
  </si>
  <si>
    <t>DF</t>
  </si>
  <si>
    <t>Parameter</t>
  </si>
  <si>
    <t>Analysis of Parameter Estimates</t>
  </si>
  <si>
    <t>Wald</t>
  </si>
  <si>
    <t>Effect</t>
  </si>
  <si>
    <t>Type III Analysis of Effects</t>
  </si>
  <si>
    <t>Algorithm converged.</t>
  </si>
  <si>
    <t>PROC PROBIT is modeling the probabilities of levels of NESTNTRABNPROC having LOWER Ordered Values in the response profile table.</t>
  </si>
  <si>
    <t>Total Frequency</t>
  </si>
  <si>
    <t>NESTNTRABNPROC</t>
  </si>
  <si>
    <t>Ordered Value</t>
  </si>
  <si>
    <t>Response Profile</t>
  </si>
  <si>
    <t>0 1</t>
  </si>
  <si>
    <t>Values</t>
  </si>
  <si>
    <t>Levels</t>
  </si>
  <si>
    <t>Name</t>
  </si>
  <si>
    <t>Class Level Information</t>
  </si>
  <si>
    <t>Log Likelihood</t>
  </si>
  <si>
    <t>Normal</t>
  </si>
  <si>
    <t>Name of Distribution</t>
  </si>
  <si>
    <t>Missing Values</t>
  </si>
  <si>
    <t>Number of Observations</t>
  </si>
  <si>
    <t>PESO</t>
  </si>
  <si>
    <t>Weight Variable</t>
  </si>
  <si>
    <t>Dependent Variable</t>
  </si>
  <si>
    <t>WORK.BASE</t>
  </si>
  <si>
    <t>Data Set</t>
  </si>
  <si>
    <t>Model Information</t>
  </si>
  <si>
    <t>Probit Procedure</t>
  </si>
  <si>
    <t>The SAS System</t>
  </si>
  <si>
    <t>PROC PROBIT is modeling the probabilities of levels of NESTNTRAB having LOWER Ordered Values in the response profile table.</t>
  </si>
  <si>
    <t>P-valor (%)</t>
  </si>
  <si>
    <t>The MEANS Procedure</t>
  </si>
  <si>
    <t>Variable</t>
  </si>
  <si>
    <t>N</t>
  </si>
  <si>
    <t>Mean</t>
  </si>
  <si>
    <t>Std Dev</t>
  </si>
  <si>
    <t>Minimum</t>
  </si>
  <si>
    <t>Maximum</t>
  </si>
  <si>
    <t>....................</t>
  </si>
  <si>
    <t>Total</t>
  </si>
  <si>
    <t>.</t>
  </si>
  <si>
    <t>Perfil do grupo</t>
  </si>
  <si>
    <t>Características da atividade dos jovens: Regiões metropolitanas do Brasil e Distrito Federal, 2011</t>
  </si>
  <si>
    <t xml:space="preserve"> Probit da probabilidade de não estudar e não trabalhar sobre as características pessoais dos jovens: Região metropolitana do Brasil, 2009</t>
  </si>
  <si>
    <t xml:space="preserve">   Percentual que não trabalha e não estuda por características pessoais e faixa etária: Região metropolitana do Brasil, 2009</t>
  </si>
  <si>
    <t xml:space="preserve">   Percentual que não trabalha, não estuda e não procura trabalho por características pessoais e faixa etária: Região metropolitana do Brasil, 2009</t>
  </si>
  <si>
    <t xml:space="preserve"> Probit da probabilidade de não estudar e não trabalhar sobre as características pessoais dos jovens: Região metropolitana do Rio de Janeiro, 2009</t>
  </si>
  <si>
    <t xml:space="preserve">   Percentual que não trabalha e não estuda por características pessoais e faixa etária: Região metropolitana do Rio de Janeiro, 2009</t>
  </si>
  <si>
    <t xml:space="preserve">   Percentual que não trabalha, não estuda e não procura trabalho por características pessoais e faixa etária: Região metropolitana do Rio de Janeiro, 2009</t>
  </si>
  <si>
    <t xml:space="preserve"> Probit da probabilidade de não estudar e não trabalhar sobre as características pessoais dos jovens: Região metropolitana do Rio de Janeiro, 2011</t>
  </si>
  <si>
    <t xml:space="preserve"> Probit da probabilidade de não estudar e não trabalhar sobre as características pessoais dos jovens: Região metropolitana do Brasil, 2011</t>
  </si>
  <si>
    <t xml:space="preserve">   Percentual que não trabalha e não estuda por características pessoais e faixa etária: Região metropolitana do Brasil, 2011</t>
  </si>
  <si>
    <t xml:space="preserve">   Percentual que não trabalha, não estuda e não procura trabalho por características pessoais e faixa etária: Região metropolitana do Rio de Janeiro, 2011</t>
  </si>
  <si>
    <t xml:space="preserve">   Percentual que não trabalha e não estuda por características pessoais e faixa etária: Região metropolitana do Rio de Janeiro, 2011</t>
  </si>
  <si>
    <t xml:space="preserve">   Percentual que não trabalha, não estuda e não procura trabalho por características pessoais e faixa etária: Região metropolitana do Brasil, 2011</t>
  </si>
  <si>
    <t>RAMOP13</t>
  </si>
  <si>
    <t>RAMOP12</t>
  </si>
  <si>
    <t>RAMOP11</t>
  </si>
  <si>
    <t>RAMOP10</t>
  </si>
  <si>
    <t>RAMOP9</t>
  </si>
  <si>
    <t>RAMOP8</t>
  </si>
  <si>
    <t>RAMOP7</t>
  </si>
  <si>
    <t>RAMOP6</t>
  </si>
  <si>
    <t>RAMOP5</t>
  </si>
  <si>
    <t>RAMOP4</t>
  </si>
  <si>
    <t>RAMOP3</t>
  </si>
  <si>
    <t>RAMOP2</t>
  </si>
  <si>
    <t>GO</t>
  </si>
  <si>
    <t>MT</t>
  </si>
  <si>
    <t>MS</t>
  </si>
  <si>
    <t>RS</t>
  </si>
  <si>
    <t>SC</t>
  </si>
  <si>
    <t>PR</t>
  </si>
  <si>
    <t>SP</t>
  </si>
  <si>
    <t>RJ</t>
  </si>
  <si>
    <t>ES</t>
  </si>
  <si>
    <t>MG</t>
  </si>
  <si>
    <t>BA</t>
  </si>
  <si>
    <t>SE</t>
  </si>
  <si>
    <t>AL</t>
  </si>
  <si>
    <t>PE</t>
  </si>
  <si>
    <t>PB</t>
  </si>
  <si>
    <t>RN</t>
  </si>
  <si>
    <t>CE</t>
  </si>
  <si>
    <t>PI</t>
  </si>
  <si>
    <t>MA</t>
  </si>
  <si>
    <t>TO</t>
  </si>
  <si>
    <t>AP</t>
  </si>
  <si>
    <t>PA</t>
  </si>
  <si>
    <t>RR</t>
  </si>
  <si>
    <t>AM</t>
  </si>
  <si>
    <t>AC</t>
  </si>
  <si>
    <t>RO</t>
  </si>
  <si>
    <t>URB</t>
  </si>
  <si>
    <t>MET</t>
  </si>
  <si>
    <t>EDUCATEG5</t>
  </si>
  <si>
    <t>EDUCATEG4</t>
  </si>
  <si>
    <t>EDUCATEG3</t>
  </si>
  <si>
    <t>EDUCATEG2</t>
  </si>
  <si>
    <t>BRANCO</t>
  </si>
  <si>
    <t>PROC PROBIT is modeling the probabilities of levels of EMPREGADOMP having LOWER Ordered Values in the response profile table.</t>
  </si>
  <si>
    <t>EMPREGADOMP</t>
  </si>
  <si>
    <t>1 2</t>
  </si>
  <si>
    <t>WORK.OCUP</t>
  </si>
  <si>
    <t>Fonte: Estimativas produzidas com base na Pesquisa Nacional por Amostra de Domicílios (PNAD).</t>
  </si>
  <si>
    <t>Número de observações</t>
  </si>
  <si>
    <t xml:space="preserve">Atividades maldefinidas </t>
  </si>
  <si>
    <t>Outras atividades</t>
  </si>
  <si>
    <t>Outros serviços coletivos, sociais e pessoais</t>
  </si>
  <si>
    <t>Serviços domésticos</t>
  </si>
  <si>
    <t>Educação, saúde e serviços sociais</t>
  </si>
  <si>
    <t>Administração pública</t>
  </si>
  <si>
    <t>Transporte, armazenagem e comunicação</t>
  </si>
  <si>
    <t>Alojamento e alimentação</t>
  </si>
  <si>
    <t>Comércio e reparação</t>
  </si>
  <si>
    <t>Construção</t>
  </si>
  <si>
    <t>Indústria de transformação</t>
  </si>
  <si>
    <t>Outras atividades industriais</t>
  </si>
  <si>
    <t>Agrícola (omitido)</t>
  </si>
  <si>
    <t>Setor de atividades</t>
  </si>
  <si>
    <t>Distrito Federal (omitida)</t>
  </si>
  <si>
    <t>Goiás</t>
  </si>
  <si>
    <t>Mato Grosso</t>
  </si>
  <si>
    <t>Mato Grosso do Sul</t>
  </si>
  <si>
    <t>Rio Grande do Sul</t>
  </si>
  <si>
    <t>Santa Catarina</t>
  </si>
  <si>
    <t>Paraná</t>
  </si>
  <si>
    <t>Espírito Santo</t>
  </si>
  <si>
    <t>Minas Gerais</t>
  </si>
  <si>
    <t>Bahia</t>
  </si>
  <si>
    <t>Sergipe</t>
  </si>
  <si>
    <t>Alagoas</t>
  </si>
  <si>
    <t>Pernambuco</t>
  </si>
  <si>
    <t>Paraíba</t>
  </si>
  <si>
    <t>Rio Grande do Norte</t>
  </si>
  <si>
    <t>Ceará</t>
  </si>
  <si>
    <t>Piauí</t>
  </si>
  <si>
    <t>Maranhão</t>
  </si>
  <si>
    <t>Tocantins</t>
  </si>
  <si>
    <t>Amapá</t>
  </si>
  <si>
    <t>Pará</t>
  </si>
  <si>
    <t>Roraima</t>
  </si>
  <si>
    <t>Amazonas</t>
  </si>
  <si>
    <t>Acre</t>
  </si>
  <si>
    <t>Rondônia</t>
  </si>
  <si>
    <t>Unidade da federação</t>
  </si>
  <si>
    <t>Área urbana</t>
  </si>
  <si>
    <t>Mora na favela</t>
  </si>
  <si>
    <t>FAVELA</t>
  </si>
  <si>
    <t>Características regionais e de moradia</t>
  </si>
  <si>
    <t>Ensino superior</t>
  </si>
  <si>
    <t>Ensino médio completo</t>
  </si>
  <si>
    <t>Ensino médio incompleto</t>
  </si>
  <si>
    <t>Ensino fundamental completo</t>
  </si>
  <si>
    <t>Ensino fundamental incompleto (omitida)</t>
  </si>
  <si>
    <t>EDUCATEG1</t>
  </si>
  <si>
    <t>Cor (branco)</t>
  </si>
  <si>
    <t>Sexo (homem)</t>
  </si>
  <si>
    <t>Características pessoais</t>
  </si>
  <si>
    <t>Ser empregado privado em empresas com até 10 funcionários</t>
  </si>
  <si>
    <t>Ser microempreendedor</t>
  </si>
  <si>
    <t>Características</t>
  </si>
  <si>
    <t>Empregador</t>
  </si>
  <si>
    <t>Conta-própria</t>
  </si>
  <si>
    <t>Conta-própria e empregador</t>
  </si>
  <si>
    <t>Sem carteira</t>
  </si>
  <si>
    <t>Com carteira</t>
  </si>
  <si>
    <t>Região metropolitana do Rio de Janeiro</t>
  </si>
  <si>
    <t>Regiões metropolitanas do Brasil</t>
  </si>
  <si>
    <t>Posição na ocupação</t>
  </si>
  <si>
    <t xml:space="preserve">   Remuneração média dos trabalhadores por faixa etária e nível de escolaridade segundo a posição na ocupação: Região metropolitana do Rio de Janeiro e do Brasil</t>
  </si>
  <si>
    <t>RTRAB_EMP</t>
  </si>
  <si>
    <t>RTRAB_CONT</t>
  </si>
  <si>
    <t>RTRAB_CONTEMP</t>
  </si>
  <si>
    <t>RTRAB_SC</t>
  </si>
  <si>
    <t>RTRAB_CC</t>
  </si>
  <si>
    <t>FXEDU</t>
  </si>
  <si>
    <t>FX25A49</t>
  </si>
  <si>
    <t>FX15A24</t>
  </si>
  <si>
    <t>PROC PROBIT is modeling the probabilities of levels of MICROEMP having LOWER Ordered Values in the response profile table.</t>
  </si>
  <si>
    <t>MICROEMP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</si>
</sst>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00"/>
    <numFmt numFmtId="166" formatCode="#,##0.0"/>
    <numFmt numFmtId="167" formatCode="0.0000"/>
  </numFmts>
  <fonts count="27" x14ac:knownFonts="1">
    <font>
      <sz val="10"/>
      <name val="MS Sans Serif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0"/>
      <name val="MS Sans Serif"/>
      <family val="2"/>
    </font>
    <font>
      <b/>
      <sz val="16"/>
      <name val="Arial"/>
      <family val="2"/>
    </font>
    <font>
      <sz val="12"/>
      <name val="Arial"/>
      <family val="2"/>
    </font>
    <font>
      <sz val="12"/>
      <color rgb="FF000000"/>
      <name val="Verdana"/>
      <family val="2"/>
    </font>
    <font>
      <b/>
      <sz val="13.5"/>
      <color rgb="FF0033AA"/>
      <name val="Verdana"/>
      <family val="2"/>
    </font>
    <font>
      <sz val="12"/>
      <color rgb="FF002288"/>
      <name val="Verdana"/>
      <family val="2"/>
    </font>
    <font>
      <b/>
      <i/>
      <sz val="13.5"/>
      <color rgb="FF002288"/>
      <name val="Verdana"/>
      <family val="2"/>
    </font>
    <font>
      <b/>
      <i/>
      <sz val="18"/>
      <color rgb="FF002288"/>
      <name val="Verdana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6"/>
      <color theme="0"/>
      <name val="Arial"/>
      <family val="2"/>
    </font>
    <font>
      <b/>
      <sz val="16"/>
      <color indexed="9"/>
      <name val="Arial"/>
      <family val="2"/>
    </font>
    <font>
      <b/>
      <sz val="20"/>
      <name val="Arial"/>
      <family val="2"/>
    </font>
    <font>
      <sz val="10"/>
      <color theme="3" tint="-0.499984740745262"/>
      <name val="Arial"/>
      <family val="2"/>
    </font>
    <font>
      <sz val="10"/>
      <name val="MS Sans Serif"/>
    </font>
    <font>
      <sz val="10"/>
      <color theme="6" tint="0.7999816888943144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color theme="1"/>
      <name val="Arial"/>
      <family val="2"/>
    </font>
    <font>
      <sz val="10"/>
      <color rgb="FF003300"/>
      <name val="Arial"/>
      <family val="2"/>
    </font>
    <font>
      <sz val="10"/>
      <color theme="0" tint="-4.9989318521683403E-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rgb="FF002288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hair">
        <color indexed="64"/>
      </right>
      <top/>
      <bottom style="thin">
        <color theme="0"/>
      </bottom>
      <diagonal/>
    </border>
    <border>
      <left style="hair">
        <color indexed="64"/>
      </left>
      <right/>
      <top/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5" fillId="0" borderId="0"/>
    <xf numFmtId="0" fontId="2" fillId="0" borderId="0"/>
    <xf numFmtId="0" fontId="19" fillId="0" borderId="0"/>
    <xf numFmtId="0" fontId="5" fillId="0" borderId="0"/>
    <xf numFmtId="0" fontId="5" fillId="0" borderId="0"/>
    <xf numFmtId="0" fontId="2" fillId="0" borderId="0"/>
  </cellStyleXfs>
  <cellXfs count="222">
    <xf numFmtId="0" fontId="0" fillId="0" borderId="0" xfId="0"/>
    <xf numFmtId="0" fontId="3" fillId="2" borderId="0" xfId="1" applyFont="1" applyFill="1" applyAlignment="1">
      <alignment horizontal="left" vertical="center"/>
    </xf>
    <xf numFmtId="0" fontId="3" fillId="2" borderId="0" xfId="1" applyFont="1" applyFill="1" applyAlignment="1">
      <alignment vertical="center"/>
    </xf>
    <xf numFmtId="164" fontId="4" fillId="2" borderId="0" xfId="1" applyNumberFormat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4" fillId="2" borderId="3" xfId="1" applyFont="1" applyFill="1" applyBorder="1" applyAlignment="1">
      <alignment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5" fillId="0" borderId="0" xfId="3"/>
    <xf numFmtId="0" fontId="0" fillId="0" borderId="0" xfId="0" quotePrefix="1" applyNumberFormat="1"/>
    <xf numFmtId="0" fontId="3" fillId="2" borderId="0" xfId="1" applyFont="1" applyFill="1"/>
    <xf numFmtId="164" fontId="3" fillId="2" borderId="0" xfId="1" applyNumberFormat="1" applyFont="1" applyFill="1"/>
    <xf numFmtId="0" fontId="7" fillId="2" borderId="0" xfId="0" applyFont="1" applyFill="1"/>
    <xf numFmtId="0" fontId="3" fillId="2" borderId="0" xfId="1" applyFont="1" applyFill="1" applyBorder="1"/>
    <xf numFmtId="164" fontId="3" fillId="2" borderId="0" xfId="1" applyNumberFormat="1" applyFont="1" applyFill="1" applyBorder="1"/>
    <xf numFmtId="0" fontId="3" fillId="2" borderId="3" xfId="1" applyFont="1" applyFill="1" applyBorder="1"/>
    <xf numFmtId="0" fontId="4" fillId="2" borderId="0" xfId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horizontal="center"/>
    </xf>
    <xf numFmtId="3" fontId="4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vertical="center"/>
    </xf>
    <xf numFmtId="0" fontId="10" fillId="3" borderId="0" xfId="0" applyFont="1" applyFill="1"/>
    <xf numFmtId="0" fontId="0" fillId="3" borderId="0" xfId="0" applyFill="1"/>
    <xf numFmtId="0" fontId="12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 wrapText="1"/>
    </xf>
    <xf numFmtId="0" fontId="9" fillId="5" borderId="4" xfId="0" applyFont="1" applyFill="1" applyBorder="1" applyAlignment="1">
      <alignment horizontal="left" wrapText="1"/>
    </xf>
    <xf numFmtId="0" fontId="8" fillId="4" borderId="4" xfId="0" applyFont="1" applyFill="1" applyBorder="1" applyAlignment="1">
      <alignment horizontal="right" wrapText="1"/>
    </xf>
    <xf numFmtId="0" fontId="8" fillId="4" borderId="4" xfId="0" applyFont="1" applyFill="1" applyBorder="1" applyAlignment="1">
      <alignment horizontal="right"/>
    </xf>
    <xf numFmtId="0" fontId="9" fillId="5" borderId="4" xfId="0" applyFont="1" applyFill="1" applyBorder="1" applyAlignment="1">
      <alignment horizontal="right" wrapText="1"/>
    </xf>
    <xf numFmtId="0" fontId="8" fillId="4" borderId="4" xfId="0" applyFont="1" applyFill="1" applyBorder="1" applyAlignment="1">
      <alignment horizontal="left" wrapText="1"/>
    </xf>
    <xf numFmtId="11" fontId="8" fillId="4" borderId="4" xfId="0" applyNumberFormat="1" applyFont="1" applyFill="1" applyBorder="1" applyAlignment="1">
      <alignment horizontal="right" wrapText="1"/>
    </xf>
    <xf numFmtId="0" fontId="11" fillId="3" borderId="0" xfId="0" applyFont="1" applyFill="1" applyAlignment="1">
      <alignment horizontal="left" wrapText="1"/>
    </xf>
    <xf numFmtId="0" fontId="0" fillId="3" borderId="10" xfId="0" applyFill="1" applyBorder="1"/>
    <xf numFmtId="0" fontId="8" fillId="4" borderId="9" xfId="0" applyFont="1" applyFill="1" applyBorder="1" applyAlignment="1">
      <alignment horizontal="left" wrapText="1"/>
    </xf>
    <xf numFmtId="0" fontId="8" fillId="4" borderId="9" xfId="0" applyFont="1" applyFill="1" applyBorder="1" applyAlignment="1">
      <alignment horizontal="right" wrapText="1"/>
    </xf>
    <xf numFmtId="0" fontId="8" fillId="4" borderId="11" xfId="0" applyFont="1" applyFill="1" applyBorder="1" applyAlignment="1">
      <alignment horizontal="left" wrapText="1"/>
    </xf>
    <xf numFmtId="0" fontId="8" fillId="4" borderId="11" xfId="0" applyFont="1" applyFill="1" applyBorder="1" applyAlignment="1">
      <alignment horizontal="right" wrapText="1"/>
    </xf>
    <xf numFmtId="0" fontId="8" fillId="4" borderId="8" xfId="0" applyFont="1" applyFill="1" applyBorder="1" applyAlignment="1">
      <alignment horizontal="left" wrapText="1"/>
    </xf>
    <xf numFmtId="0" fontId="8" fillId="4" borderId="8" xfId="0" applyFont="1" applyFill="1" applyBorder="1" applyAlignment="1">
      <alignment horizontal="right" wrapText="1"/>
    </xf>
    <xf numFmtId="166" fontId="4" fillId="2" borderId="0" xfId="1" applyNumberFormat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horizontal="center" vertical="center"/>
    </xf>
    <xf numFmtId="166" fontId="3" fillId="2" borderId="0" xfId="1" applyNumberFormat="1" applyFont="1" applyFill="1" applyBorder="1" applyAlignment="1">
      <alignment vertical="center"/>
    </xf>
    <xf numFmtId="3" fontId="4" fillId="2" borderId="12" xfId="1" applyNumberFormat="1" applyFont="1" applyFill="1" applyBorder="1" applyAlignment="1">
      <alignment horizontal="center" vertical="center"/>
    </xf>
    <xf numFmtId="166" fontId="4" fillId="2" borderId="12" xfId="1" applyNumberFormat="1" applyFont="1" applyFill="1" applyBorder="1" applyAlignment="1">
      <alignment horizontal="center" vertical="center"/>
    </xf>
    <xf numFmtId="165" fontId="4" fillId="2" borderId="12" xfId="1" applyNumberFormat="1" applyFont="1" applyFill="1" applyBorder="1" applyAlignment="1">
      <alignment horizontal="center" vertical="center"/>
    </xf>
    <xf numFmtId="4" fontId="4" fillId="2" borderId="12" xfId="1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3" fontId="4" fillId="2" borderId="13" xfId="1" applyNumberFormat="1" applyFont="1" applyFill="1" applyBorder="1" applyAlignment="1">
      <alignment horizontal="center" vertical="center"/>
    </xf>
    <xf numFmtId="166" fontId="4" fillId="2" borderId="13" xfId="1" applyNumberFormat="1" applyFont="1" applyFill="1" applyBorder="1" applyAlignment="1">
      <alignment horizontal="center" vertical="center"/>
    </xf>
    <xf numFmtId="165" fontId="4" fillId="2" borderId="13" xfId="1" applyNumberFormat="1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right" wrapText="1"/>
    </xf>
    <xf numFmtId="0" fontId="9" fillId="5" borderId="8" xfId="0" applyFont="1" applyFill="1" applyBorder="1" applyAlignment="1">
      <alignment horizontal="right" wrapText="1"/>
    </xf>
    <xf numFmtId="164" fontId="3" fillId="2" borderId="0" xfId="1" applyNumberFormat="1" applyFont="1" applyFill="1" applyAlignment="1">
      <alignment horizontal="center"/>
    </xf>
    <xf numFmtId="0" fontId="9" fillId="5" borderId="9" xfId="0" applyFont="1" applyFill="1" applyBorder="1" applyAlignment="1">
      <alignment horizontal="right" wrapText="1"/>
    </xf>
    <xf numFmtId="0" fontId="9" fillId="5" borderId="8" xfId="0" applyFont="1" applyFill="1" applyBorder="1" applyAlignment="1">
      <alignment horizontal="right" wrapText="1"/>
    </xf>
    <xf numFmtId="0" fontId="4" fillId="2" borderId="14" xfId="1" applyFont="1" applyFill="1" applyBorder="1" applyAlignment="1">
      <alignment horizontal="center" vertical="center"/>
    </xf>
    <xf numFmtId="0" fontId="4" fillId="2" borderId="15" xfId="1" applyFont="1" applyFill="1" applyBorder="1" applyAlignment="1">
      <alignment horizontal="center" vertical="center"/>
    </xf>
    <xf numFmtId="164" fontId="4" fillId="2" borderId="14" xfId="1" applyNumberFormat="1" applyFont="1" applyFill="1" applyBorder="1" applyAlignment="1">
      <alignment horizontal="center" vertical="center"/>
    </xf>
    <xf numFmtId="164" fontId="4" fillId="2" borderId="15" xfId="1" applyNumberFormat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164" fontId="4" fillId="2" borderId="16" xfId="1" applyNumberFormat="1" applyFont="1" applyFill="1" applyBorder="1" applyAlignment="1">
      <alignment horizontal="center" vertical="center"/>
    </xf>
    <xf numFmtId="164" fontId="4" fillId="2" borderId="17" xfId="1" applyNumberFormat="1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left" wrapText="1"/>
    </xf>
    <xf numFmtId="0" fontId="9" fillId="5" borderId="8" xfId="0" applyFont="1" applyFill="1" applyBorder="1" applyAlignment="1">
      <alignment horizontal="left" wrapText="1"/>
    </xf>
    <xf numFmtId="0" fontId="9" fillId="5" borderId="9" xfId="0" applyFont="1" applyFill="1" applyBorder="1" applyAlignment="1">
      <alignment horizontal="right" wrapText="1"/>
    </xf>
    <xf numFmtId="0" fontId="9" fillId="5" borderId="8" xfId="0" applyFont="1" applyFill="1" applyBorder="1" applyAlignment="1">
      <alignment horizontal="right" wrapText="1"/>
    </xf>
    <xf numFmtId="0" fontId="9" fillId="5" borderId="6" xfId="0" applyFont="1" applyFill="1" applyBorder="1" applyAlignment="1">
      <alignment horizontal="center" wrapText="1"/>
    </xf>
    <xf numFmtId="0" fontId="9" fillId="5" borderId="7" xfId="0" applyFont="1" applyFill="1" applyBorder="1" applyAlignment="1">
      <alignment horizontal="center" wrapText="1"/>
    </xf>
    <xf numFmtId="0" fontId="9" fillId="5" borderId="5" xfId="0" applyFont="1" applyFill="1" applyBorder="1" applyAlignment="1">
      <alignment horizontal="center" wrapText="1"/>
    </xf>
    <xf numFmtId="0" fontId="15" fillId="6" borderId="1" xfId="1" applyFont="1" applyFill="1" applyBorder="1" applyAlignment="1">
      <alignment horizontal="left" vertical="center"/>
    </xf>
    <xf numFmtId="0" fontId="15" fillId="6" borderId="1" xfId="1" applyFont="1" applyFill="1" applyBorder="1" applyAlignment="1">
      <alignment horizontal="center" vertical="center" wrapText="1"/>
    </xf>
    <xf numFmtId="0" fontId="16" fillId="6" borderId="1" xfId="1" applyFont="1" applyFill="1" applyBorder="1" applyAlignment="1">
      <alignment horizontal="left" vertical="center"/>
    </xf>
    <xf numFmtId="0" fontId="16" fillId="6" borderId="1" xfId="1" applyFont="1" applyFill="1" applyBorder="1" applyAlignment="1">
      <alignment horizontal="center" vertical="center" wrapText="1"/>
    </xf>
    <xf numFmtId="0" fontId="17" fillId="0" borderId="0" xfId="2" applyFont="1" applyFill="1" applyBorder="1" applyAlignment="1">
      <alignment horizontal="left" vertical="center"/>
    </xf>
    <xf numFmtId="0" fontId="18" fillId="6" borderId="0" xfId="1" applyFont="1" applyFill="1"/>
    <xf numFmtId="0" fontId="18" fillId="6" borderId="0" xfId="1" applyFont="1" applyFill="1" applyAlignment="1">
      <alignment horizontal="center"/>
    </xf>
    <xf numFmtId="0" fontId="18" fillId="6" borderId="0" xfId="1" applyFont="1" applyFill="1" applyAlignment="1">
      <alignment vertical="center"/>
    </xf>
    <xf numFmtId="0" fontId="18" fillId="6" borderId="0" xfId="1" applyFont="1" applyFill="1" applyAlignment="1">
      <alignment horizontal="center" vertical="center"/>
    </xf>
    <xf numFmtId="0" fontId="15" fillId="6" borderId="2" xfId="1" applyFont="1" applyFill="1" applyBorder="1" applyAlignment="1">
      <alignment horizontal="left" vertical="center"/>
    </xf>
    <xf numFmtId="0" fontId="15" fillId="6" borderId="2" xfId="1" applyFont="1" applyFill="1" applyBorder="1" applyAlignment="1">
      <alignment horizontal="center" vertical="center" wrapText="1"/>
    </xf>
    <xf numFmtId="0" fontId="16" fillId="6" borderId="2" xfId="1" applyFont="1" applyFill="1" applyBorder="1" applyAlignment="1">
      <alignment horizontal="left" vertical="center"/>
    </xf>
    <xf numFmtId="0" fontId="16" fillId="6" borderId="2" xfId="1" applyFont="1" applyFill="1" applyBorder="1" applyAlignment="1">
      <alignment horizontal="center" vertical="center" wrapText="1"/>
    </xf>
    <xf numFmtId="0" fontId="15" fillId="6" borderId="19" xfId="1" applyFont="1" applyFill="1" applyBorder="1" applyAlignment="1">
      <alignment horizontal="center" vertical="center" wrapText="1"/>
    </xf>
    <xf numFmtId="0" fontId="15" fillId="6" borderId="20" xfId="1" applyFont="1" applyFill="1" applyBorder="1" applyAlignment="1">
      <alignment horizontal="center" vertical="center" wrapText="1"/>
    </xf>
    <xf numFmtId="0" fontId="15" fillId="6" borderId="21" xfId="1" applyFont="1" applyFill="1" applyBorder="1" applyAlignment="1">
      <alignment horizontal="center" vertical="center" wrapText="1"/>
    </xf>
    <xf numFmtId="0" fontId="16" fillId="6" borderId="19" xfId="1" applyFont="1" applyFill="1" applyBorder="1" applyAlignment="1">
      <alignment horizontal="center" vertical="center" wrapText="1"/>
    </xf>
    <xf numFmtId="0" fontId="16" fillId="6" borderId="20" xfId="1" applyFont="1" applyFill="1" applyBorder="1" applyAlignment="1">
      <alignment horizontal="center" vertical="center" wrapText="1"/>
    </xf>
    <xf numFmtId="0" fontId="16" fillId="6" borderId="21" xfId="1" applyFont="1" applyFill="1" applyBorder="1" applyAlignment="1">
      <alignment horizontal="center" vertical="center" wrapText="1"/>
    </xf>
    <xf numFmtId="0" fontId="15" fillId="6" borderId="18" xfId="1" applyFont="1" applyFill="1" applyBorder="1" applyAlignment="1">
      <alignment horizontal="center" vertical="center" wrapText="1"/>
    </xf>
    <xf numFmtId="0" fontId="15" fillId="6" borderId="22" xfId="1" applyFont="1" applyFill="1" applyBorder="1" applyAlignment="1">
      <alignment horizontal="center" vertical="center" wrapText="1"/>
    </xf>
    <xf numFmtId="0" fontId="15" fillId="6" borderId="23" xfId="1" applyFont="1" applyFill="1" applyBorder="1" applyAlignment="1">
      <alignment horizontal="center" vertical="center" wrapText="1"/>
    </xf>
    <xf numFmtId="0" fontId="16" fillId="6" borderId="18" xfId="1" applyFont="1" applyFill="1" applyBorder="1" applyAlignment="1">
      <alignment horizontal="center" vertical="center" wrapText="1"/>
    </xf>
    <xf numFmtId="0" fontId="16" fillId="6" borderId="22" xfId="1" applyFont="1" applyFill="1" applyBorder="1" applyAlignment="1">
      <alignment horizontal="center" vertical="center" wrapText="1"/>
    </xf>
    <xf numFmtId="0" fontId="16" fillId="6" borderId="23" xfId="1" applyFont="1" applyFill="1" applyBorder="1" applyAlignment="1">
      <alignment horizontal="center" vertical="center" wrapText="1"/>
    </xf>
    <xf numFmtId="0" fontId="15" fillId="6" borderId="24" xfId="1" applyFont="1" applyFill="1" applyBorder="1" applyAlignment="1">
      <alignment horizontal="center" vertical="center"/>
    </xf>
    <xf numFmtId="0" fontId="15" fillId="6" borderId="19" xfId="1" applyFont="1" applyFill="1" applyBorder="1" applyAlignment="1">
      <alignment horizontal="center" vertical="center"/>
    </xf>
    <xf numFmtId="0" fontId="16" fillId="6" borderId="24" xfId="1" applyFont="1" applyFill="1" applyBorder="1" applyAlignment="1">
      <alignment horizontal="center" vertical="center"/>
    </xf>
    <xf numFmtId="0" fontId="16" fillId="6" borderId="19" xfId="1" applyFont="1" applyFill="1" applyBorder="1" applyAlignment="1">
      <alignment horizontal="center" vertical="center"/>
    </xf>
    <xf numFmtId="0" fontId="15" fillId="6" borderId="24" xfId="1" applyFont="1" applyFill="1" applyBorder="1" applyAlignment="1">
      <alignment horizontal="left" vertical="center"/>
    </xf>
    <xf numFmtId="0" fontId="15" fillId="6" borderId="19" xfId="1" applyFont="1" applyFill="1" applyBorder="1" applyAlignment="1">
      <alignment horizontal="left" vertical="center"/>
    </xf>
    <xf numFmtId="0" fontId="16" fillId="6" borderId="24" xfId="1" applyFont="1" applyFill="1" applyBorder="1" applyAlignment="1">
      <alignment horizontal="left" vertical="center"/>
    </xf>
    <xf numFmtId="0" fontId="16" fillId="6" borderId="19" xfId="1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center" vertical="center"/>
    </xf>
    <xf numFmtId="0" fontId="17" fillId="0" borderId="3" xfId="2" applyFont="1" applyFill="1" applyBorder="1" applyAlignment="1">
      <alignment horizontal="center" vertical="center"/>
    </xf>
    <xf numFmtId="0" fontId="17" fillId="0" borderId="3" xfId="2" applyFont="1" applyFill="1" applyBorder="1" applyAlignment="1">
      <alignment horizontal="center" vertical="center" wrapText="1"/>
    </xf>
    <xf numFmtId="0" fontId="19" fillId="3" borderId="0" xfId="5" applyFill="1"/>
    <xf numFmtId="0" fontId="8" fillId="4" borderId="4" xfId="5" applyFont="1" applyFill="1" applyBorder="1" applyAlignment="1">
      <alignment horizontal="right" wrapText="1"/>
    </xf>
    <xf numFmtId="0" fontId="9" fillId="5" borderId="4" xfId="5" applyFont="1" applyFill="1" applyBorder="1" applyAlignment="1">
      <alignment horizontal="left" wrapText="1"/>
    </xf>
    <xf numFmtId="0" fontId="8" fillId="4" borderId="4" xfId="5" applyFont="1" applyFill="1" applyBorder="1" applyAlignment="1">
      <alignment horizontal="right"/>
    </xf>
    <xf numFmtId="0" fontId="9" fillId="5" borderId="4" xfId="5" applyFont="1" applyFill="1" applyBorder="1" applyAlignment="1">
      <alignment horizontal="right" wrapText="1"/>
    </xf>
    <xf numFmtId="0" fontId="9" fillId="5" borderId="5" xfId="5" applyFont="1" applyFill="1" applyBorder="1" applyAlignment="1">
      <alignment horizontal="center" wrapText="1"/>
    </xf>
    <xf numFmtId="0" fontId="9" fillId="5" borderId="6" xfId="5" applyFont="1" applyFill="1" applyBorder="1" applyAlignment="1">
      <alignment horizontal="center" wrapText="1"/>
    </xf>
    <xf numFmtId="0" fontId="9" fillId="5" borderId="7" xfId="5" applyFont="1" applyFill="1" applyBorder="1" applyAlignment="1">
      <alignment horizontal="center" wrapText="1"/>
    </xf>
    <xf numFmtId="0" fontId="10" fillId="3" borderId="0" xfId="5" applyFont="1" applyFill="1"/>
    <xf numFmtId="0" fontId="9" fillId="5" borderId="8" xfId="5" applyFont="1" applyFill="1" applyBorder="1" applyAlignment="1">
      <alignment horizontal="right" wrapText="1"/>
    </xf>
    <xf numFmtId="0" fontId="9" fillId="5" borderId="8" xfId="5" applyFont="1" applyFill="1" applyBorder="1" applyAlignment="1">
      <alignment horizontal="right" wrapText="1"/>
    </xf>
    <xf numFmtId="0" fontId="9" fillId="5" borderId="8" xfId="5" applyFont="1" applyFill="1" applyBorder="1" applyAlignment="1">
      <alignment horizontal="left" wrapText="1"/>
    </xf>
    <xf numFmtId="0" fontId="9" fillId="5" borderId="9" xfId="5" applyFont="1" applyFill="1" applyBorder="1" applyAlignment="1">
      <alignment horizontal="right" wrapText="1"/>
    </xf>
    <xf numFmtId="0" fontId="9" fillId="5" borderId="9" xfId="5" applyFont="1" applyFill="1" applyBorder="1" applyAlignment="1">
      <alignment horizontal="right" wrapText="1"/>
    </xf>
    <xf numFmtId="0" fontId="9" fillId="5" borderId="9" xfId="5" applyFont="1" applyFill="1" applyBorder="1" applyAlignment="1">
      <alignment horizontal="left" wrapText="1"/>
    </xf>
    <xf numFmtId="0" fontId="8" fillId="4" borderId="4" xfId="5" applyFont="1" applyFill="1" applyBorder="1" applyAlignment="1">
      <alignment horizontal="left" wrapText="1"/>
    </xf>
    <xf numFmtId="0" fontId="11" fillId="3" borderId="0" xfId="5" applyFont="1" applyFill="1" applyAlignment="1">
      <alignment horizontal="left" wrapText="1"/>
    </xf>
    <xf numFmtId="0" fontId="10" fillId="3" borderId="0" xfId="5" applyFont="1" applyFill="1" applyAlignment="1">
      <alignment horizontal="center"/>
    </xf>
    <xf numFmtId="11" fontId="8" fillId="4" borderId="4" xfId="5" applyNumberFormat="1" applyFont="1" applyFill="1" applyBorder="1" applyAlignment="1">
      <alignment horizontal="right" wrapText="1"/>
    </xf>
    <xf numFmtId="0" fontId="11" fillId="3" borderId="0" xfId="5" applyFont="1" applyFill="1" applyAlignment="1">
      <alignment horizontal="center" wrapText="1"/>
    </xf>
    <xf numFmtId="0" fontId="12" fillId="3" borderId="0" xfId="5" applyFont="1" applyFill="1" applyAlignment="1">
      <alignment horizontal="center" wrapText="1"/>
    </xf>
    <xf numFmtId="0" fontId="3" fillId="8" borderId="0" xfId="5" applyFont="1" applyFill="1" applyAlignment="1">
      <alignment vertical="center"/>
    </xf>
    <xf numFmtId="0" fontId="20" fillId="8" borderId="0" xfId="5" applyFont="1" applyFill="1" applyAlignment="1">
      <alignment vertical="center"/>
    </xf>
    <xf numFmtId="167" fontId="3" fillId="8" borderId="0" xfId="5" applyNumberFormat="1" applyFont="1" applyFill="1" applyAlignment="1">
      <alignment vertical="center"/>
    </xf>
    <xf numFmtId="0" fontId="3" fillId="0" borderId="0" xfId="5" applyFont="1" applyFill="1" applyAlignment="1">
      <alignment vertical="center"/>
    </xf>
    <xf numFmtId="0" fontId="21" fillId="0" borderId="0" xfId="5" applyFont="1" applyFill="1" applyAlignment="1">
      <alignment vertical="center"/>
    </xf>
    <xf numFmtId="3" fontId="7" fillId="0" borderId="25" xfId="5" applyNumberFormat="1" applyFont="1" applyFill="1" applyBorder="1" applyAlignment="1">
      <alignment horizontal="center" vertical="center"/>
    </xf>
    <xf numFmtId="3" fontId="7" fillId="0" borderId="25" xfId="5" applyNumberFormat="1" applyFont="1" applyFill="1" applyBorder="1" applyAlignment="1">
      <alignment horizontal="center" vertical="center"/>
    </xf>
    <xf numFmtId="0" fontId="3" fillId="0" borderId="25" xfId="5" applyFont="1" applyFill="1" applyBorder="1" applyAlignment="1">
      <alignment vertical="center"/>
    </xf>
    <xf numFmtId="0" fontId="22" fillId="0" borderId="25" xfId="5" applyFont="1" applyFill="1" applyBorder="1" applyAlignment="1">
      <alignment vertical="center"/>
    </xf>
    <xf numFmtId="3" fontId="7" fillId="0" borderId="0" xfId="5" applyNumberFormat="1" applyFont="1" applyFill="1" applyBorder="1" applyAlignment="1">
      <alignment horizontal="center" vertical="center"/>
    </xf>
    <xf numFmtId="4" fontId="7" fillId="0" borderId="0" xfId="5" applyNumberFormat="1" applyFont="1" applyFill="1" applyBorder="1" applyAlignment="1">
      <alignment horizontal="center" vertical="center"/>
    </xf>
    <xf numFmtId="0" fontId="3" fillId="0" borderId="0" xfId="5" applyFont="1" applyFill="1" applyBorder="1" applyAlignment="1">
      <alignment vertical="center"/>
    </xf>
    <xf numFmtId="0" fontId="22" fillId="0" borderId="0" xfId="5" applyFont="1" applyFill="1" applyBorder="1" applyAlignment="1">
      <alignment vertical="center"/>
    </xf>
    <xf numFmtId="3" fontId="7" fillId="9" borderId="0" xfId="5" applyNumberFormat="1" applyFont="1" applyFill="1" applyBorder="1" applyAlignment="1">
      <alignment horizontal="center" vertical="center"/>
    </xf>
    <xf numFmtId="4" fontId="7" fillId="9" borderId="0" xfId="5" applyNumberFormat="1" applyFont="1" applyFill="1" applyBorder="1" applyAlignment="1">
      <alignment horizontal="center" vertical="center"/>
    </xf>
    <xf numFmtId="0" fontId="3" fillId="9" borderId="0" xfId="5" applyFont="1" applyFill="1" applyBorder="1" applyAlignment="1">
      <alignment vertical="center"/>
    </xf>
    <xf numFmtId="3" fontId="23" fillId="7" borderId="0" xfId="5" applyNumberFormat="1" applyFont="1" applyFill="1" applyBorder="1" applyAlignment="1">
      <alignment horizontal="center" vertical="center"/>
    </xf>
    <xf numFmtId="4" fontId="23" fillId="7" borderId="0" xfId="5" applyNumberFormat="1" applyFont="1" applyFill="1" applyBorder="1" applyAlignment="1">
      <alignment horizontal="center" vertical="center"/>
    </xf>
    <xf numFmtId="0" fontId="22" fillId="7" borderId="0" xfId="5" applyFont="1" applyFill="1" applyBorder="1" applyAlignment="1">
      <alignment vertical="center"/>
    </xf>
    <xf numFmtId="0" fontId="3" fillId="0" borderId="0" xfId="5" applyFont="1" applyFill="1" applyBorder="1" applyAlignment="1">
      <alignment vertical="center" wrapText="1"/>
    </xf>
    <xf numFmtId="3" fontId="7" fillId="0" borderId="12" xfId="5" applyNumberFormat="1" applyFont="1" applyFill="1" applyBorder="1" applyAlignment="1">
      <alignment horizontal="center" vertical="center"/>
    </xf>
    <xf numFmtId="4" fontId="7" fillId="0" borderId="12" xfId="5" applyNumberFormat="1" applyFont="1" applyFill="1" applyBorder="1" applyAlignment="1">
      <alignment horizontal="center" vertical="center"/>
    </xf>
    <xf numFmtId="0" fontId="3" fillId="0" borderId="12" xfId="5" applyFont="1" applyFill="1" applyBorder="1" applyAlignment="1">
      <alignment vertical="center"/>
    </xf>
    <xf numFmtId="0" fontId="22" fillId="0" borderId="12" xfId="5" applyFont="1" applyFill="1" applyBorder="1" applyAlignment="1">
      <alignment vertical="center"/>
    </xf>
    <xf numFmtId="0" fontId="13" fillId="6" borderId="19" xfId="5" applyFont="1" applyFill="1" applyBorder="1" applyAlignment="1">
      <alignment horizontal="center" vertical="center" wrapText="1"/>
    </xf>
    <xf numFmtId="0" fontId="13" fillId="6" borderId="19" xfId="5" applyFont="1" applyFill="1" applyBorder="1" applyAlignment="1">
      <alignment horizontal="left" vertical="center"/>
    </xf>
    <xf numFmtId="0" fontId="13" fillId="6" borderId="26" xfId="5" applyFont="1" applyFill="1" applyBorder="1" applyAlignment="1">
      <alignment horizontal="center" vertical="center" wrapText="1"/>
    </xf>
    <xf numFmtId="0" fontId="13" fillId="6" borderId="27" xfId="5" applyFont="1" applyFill="1" applyBorder="1" applyAlignment="1">
      <alignment vertical="center" wrapText="1"/>
    </xf>
    <xf numFmtId="0" fontId="13" fillId="6" borderId="27" xfId="5" applyFont="1" applyFill="1" applyBorder="1" applyAlignment="1">
      <alignment horizontal="left" vertical="center"/>
    </xf>
    <xf numFmtId="0" fontId="1" fillId="0" borderId="0" xfId="5" applyFont="1" applyAlignment="1">
      <alignment horizontal="center" vertical="center"/>
    </xf>
    <xf numFmtId="0" fontId="1" fillId="0" borderId="0" xfId="5" applyFont="1" applyAlignment="1">
      <alignment vertical="center"/>
    </xf>
    <xf numFmtId="0" fontId="24" fillId="0" borderId="0" xfId="5" applyFont="1" applyAlignment="1">
      <alignment horizontal="center" vertical="center" wrapText="1"/>
    </xf>
    <xf numFmtId="164" fontId="14" fillId="8" borderId="0" xfId="5" applyNumberFormat="1" applyFont="1" applyFill="1" applyAlignment="1">
      <alignment vertical="center"/>
    </xf>
    <xf numFmtId="0" fontId="3" fillId="6" borderId="0" xfId="5" applyFont="1" applyFill="1" applyAlignment="1">
      <alignment vertical="center"/>
    </xf>
    <xf numFmtId="0" fontId="25" fillId="6" borderId="0" xfId="5" applyFont="1" applyFill="1" applyAlignment="1">
      <alignment vertical="center"/>
    </xf>
    <xf numFmtId="1" fontId="25" fillId="6" borderId="0" xfId="5" applyNumberFormat="1" applyFont="1" applyFill="1" applyAlignment="1">
      <alignment vertical="center"/>
    </xf>
    <xf numFmtId="0" fontId="20" fillId="6" borderId="0" xfId="5" applyFont="1" applyFill="1" applyAlignment="1">
      <alignment vertical="center"/>
    </xf>
    <xf numFmtId="1" fontId="4" fillId="2" borderId="13" xfId="1" applyNumberFormat="1" applyFont="1" applyFill="1" applyBorder="1" applyAlignment="1">
      <alignment horizontal="center" vertical="center"/>
    </xf>
    <xf numFmtId="1" fontId="4" fillId="2" borderId="28" xfId="1" applyNumberFormat="1" applyFont="1" applyFill="1" applyBorder="1" applyAlignment="1">
      <alignment horizontal="center" vertical="center"/>
    </xf>
    <xf numFmtId="1" fontId="4" fillId="2" borderId="29" xfId="1" applyNumberFormat="1" applyFont="1" applyFill="1" applyBorder="1" applyAlignment="1">
      <alignment horizontal="center" vertical="center"/>
    </xf>
    <xf numFmtId="0" fontId="4" fillId="2" borderId="13" xfId="1" applyFont="1" applyFill="1" applyBorder="1" applyAlignment="1">
      <alignment vertical="center"/>
    </xf>
    <xf numFmtId="0" fontId="6" fillId="2" borderId="13" xfId="1" applyFont="1" applyFill="1" applyBorder="1" applyAlignment="1">
      <alignment vertical="center"/>
    </xf>
    <xf numFmtId="1" fontId="4" fillId="2" borderId="0" xfId="1" applyNumberFormat="1" applyFont="1" applyFill="1" applyBorder="1" applyAlignment="1">
      <alignment horizontal="center" vertical="center"/>
    </xf>
    <xf numFmtId="1" fontId="4" fillId="2" borderId="15" xfId="1" applyNumberFormat="1" applyFont="1" applyFill="1" applyBorder="1" applyAlignment="1">
      <alignment horizontal="center" vertical="center"/>
    </xf>
    <xf numFmtId="1" fontId="4" fillId="2" borderId="14" xfId="1" applyNumberFormat="1" applyFont="1" applyFill="1" applyBorder="1" applyAlignment="1">
      <alignment horizontal="center" vertical="center"/>
    </xf>
    <xf numFmtId="0" fontId="15" fillId="6" borderId="30" xfId="1" applyFont="1" applyFill="1" applyBorder="1" applyAlignment="1">
      <alignment horizontal="center" vertical="center" wrapText="1"/>
    </xf>
    <xf numFmtId="0" fontId="15" fillId="6" borderId="31" xfId="1" applyFont="1" applyFill="1" applyBorder="1" applyAlignment="1">
      <alignment horizontal="center" vertical="center" wrapText="1"/>
    </xf>
    <xf numFmtId="0" fontId="15" fillId="6" borderId="32" xfId="1" applyFont="1" applyFill="1" applyBorder="1" applyAlignment="1">
      <alignment horizontal="center" vertical="center" wrapText="1"/>
    </xf>
    <xf numFmtId="0" fontId="15" fillId="6" borderId="0" xfId="1" applyFont="1" applyFill="1" applyBorder="1" applyAlignment="1">
      <alignment horizontal="center" vertical="center" wrapText="1"/>
    </xf>
    <xf numFmtId="0" fontId="15" fillId="6" borderId="0" xfId="1" applyFont="1" applyFill="1" applyBorder="1" applyAlignment="1">
      <alignment horizontal="left" vertical="center"/>
    </xf>
    <xf numFmtId="0" fontId="15" fillId="6" borderId="33" xfId="1" applyFont="1" applyFill="1" applyBorder="1" applyAlignment="1">
      <alignment horizontal="center" vertical="center" wrapText="1"/>
    </xf>
    <xf numFmtId="0" fontId="15" fillId="6" borderId="24" xfId="1" applyFont="1" applyFill="1" applyBorder="1" applyAlignment="1">
      <alignment horizontal="center" vertical="center" wrapText="1"/>
    </xf>
    <xf numFmtId="0" fontId="5" fillId="0" borderId="0" xfId="6"/>
    <xf numFmtId="0" fontId="5" fillId="0" borderId="0" xfId="6" quotePrefix="1" applyNumberFormat="1"/>
    <xf numFmtId="0" fontId="5" fillId="0" borderId="0" xfId="6" quotePrefix="1" applyNumberFormat="1" applyAlignment="1">
      <alignment horizontal="center"/>
    </xf>
    <xf numFmtId="0" fontId="5" fillId="0" borderId="0" xfId="6" applyAlignment="1">
      <alignment horizontal="center"/>
    </xf>
    <xf numFmtId="0" fontId="5" fillId="0" borderId="0" xfId="7"/>
    <xf numFmtId="0" fontId="2" fillId="3" borderId="0" xfId="8" applyFill="1"/>
    <xf numFmtId="0" fontId="8" fillId="4" borderId="4" xfId="8" applyFont="1" applyFill="1" applyBorder="1" applyAlignment="1">
      <alignment horizontal="right" wrapText="1"/>
    </xf>
    <xf numFmtId="0" fontId="9" fillId="5" borderId="4" xfId="8" applyFont="1" applyFill="1" applyBorder="1" applyAlignment="1">
      <alignment horizontal="left" wrapText="1"/>
    </xf>
    <xf numFmtId="0" fontId="8" fillId="4" borderId="4" xfId="8" applyFont="1" applyFill="1" applyBorder="1" applyAlignment="1">
      <alignment horizontal="right"/>
    </xf>
    <xf numFmtId="0" fontId="9" fillId="5" borderId="4" xfId="8" applyFont="1" applyFill="1" applyBorder="1" applyAlignment="1">
      <alignment horizontal="right" wrapText="1"/>
    </xf>
    <xf numFmtId="0" fontId="9" fillId="5" borderId="5" xfId="8" applyFont="1" applyFill="1" applyBorder="1" applyAlignment="1">
      <alignment horizontal="center" wrapText="1"/>
    </xf>
    <xf numFmtId="0" fontId="9" fillId="5" borderId="6" xfId="8" applyFont="1" applyFill="1" applyBorder="1" applyAlignment="1">
      <alignment horizontal="center" wrapText="1"/>
    </xf>
    <xf numFmtId="0" fontId="9" fillId="5" borderId="7" xfId="8" applyFont="1" applyFill="1" applyBorder="1" applyAlignment="1">
      <alignment horizontal="center" wrapText="1"/>
    </xf>
    <xf numFmtId="0" fontId="10" fillId="3" borderId="0" xfId="8" applyFont="1" applyFill="1"/>
    <xf numFmtId="0" fontId="9" fillId="5" borderId="8" xfId="8" applyFont="1" applyFill="1" applyBorder="1" applyAlignment="1">
      <alignment horizontal="right" wrapText="1"/>
    </xf>
    <xf numFmtId="0" fontId="9" fillId="5" borderId="8" xfId="8" applyFont="1" applyFill="1" applyBorder="1" applyAlignment="1">
      <alignment horizontal="right" wrapText="1"/>
    </xf>
    <xf numFmtId="0" fontId="9" fillId="5" borderId="8" xfId="8" applyFont="1" applyFill="1" applyBorder="1" applyAlignment="1">
      <alignment horizontal="left" wrapText="1"/>
    </xf>
    <xf numFmtId="0" fontId="9" fillId="5" borderId="9" xfId="8" applyFont="1" applyFill="1" applyBorder="1" applyAlignment="1">
      <alignment horizontal="right" wrapText="1"/>
    </xf>
    <xf numFmtId="0" fontId="9" fillId="5" borderId="9" xfId="8" applyFont="1" applyFill="1" applyBorder="1" applyAlignment="1">
      <alignment horizontal="right" wrapText="1"/>
    </xf>
    <xf numFmtId="0" fontId="9" fillId="5" borderId="9" xfId="8" applyFont="1" applyFill="1" applyBorder="1" applyAlignment="1">
      <alignment horizontal="left" wrapText="1"/>
    </xf>
    <xf numFmtId="0" fontId="8" fillId="4" borderId="4" xfId="8" applyFont="1" applyFill="1" applyBorder="1" applyAlignment="1">
      <alignment horizontal="left" wrapText="1"/>
    </xf>
    <xf numFmtId="0" fontId="11" fillId="3" borderId="0" xfId="8" applyFont="1" applyFill="1" applyAlignment="1">
      <alignment horizontal="left" wrapText="1"/>
    </xf>
    <xf numFmtId="0" fontId="10" fillId="3" borderId="0" xfId="8" applyFont="1" applyFill="1" applyAlignment="1">
      <alignment horizontal="center"/>
    </xf>
    <xf numFmtId="11" fontId="8" fillId="4" borderId="4" xfId="8" applyNumberFormat="1" applyFont="1" applyFill="1" applyBorder="1" applyAlignment="1">
      <alignment horizontal="right" wrapText="1"/>
    </xf>
    <xf numFmtId="0" fontId="11" fillId="3" borderId="0" xfId="8" applyFont="1" applyFill="1" applyAlignment="1">
      <alignment horizontal="center" wrapText="1"/>
    </xf>
    <xf numFmtId="0" fontId="12" fillId="3" borderId="0" xfId="8" applyFont="1" applyFill="1" applyAlignment="1">
      <alignment horizontal="center" wrapText="1"/>
    </xf>
    <xf numFmtId="0" fontId="20" fillId="2" borderId="0" xfId="1" applyFont="1" applyFill="1"/>
    <xf numFmtId="0" fontId="20" fillId="2" borderId="0" xfId="1" applyFont="1" applyFill="1" applyAlignment="1">
      <alignment horizontal="center"/>
    </xf>
    <xf numFmtId="0" fontId="20" fillId="2" borderId="0" xfId="1" applyFont="1" applyFill="1" applyAlignment="1">
      <alignment horizontal="left" vertical="center"/>
    </xf>
    <xf numFmtId="0" fontId="20" fillId="2" borderId="0" xfId="1" applyFont="1" applyFill="1" applyBorder="1"/>
    <xf numFmtId="0" fontId="26" fillId="6" borderId="0" xfId="1" applyFont="1" applyFill="1" applyAlignment="1">
      <alignment horizontal="left"/>
    </xf>
    <xf numFmtId="0" fontId="26" fillId="2" borderId="0" xfId="1" applyFont="1" applyFill="1" applyAlignment="1">
      <alignment horizontal="left" vertical="center"/>
    </xf>
    <xf numFmtId="0" fontId="26" fillId="2" borderId="0" xfId="1" applyFont="1" applyFill="1" applyAlignment="1">
      <alignment horizontal="left"/>
    </xf>
    <xf numFmtId="0" fontId="26" fillId="6" borderId="0" xfId="1" applyFont="1" applyFill="1"/>
    <xf numFmtId="0" fontId="26" fillId="2" borderId="0" xfId="1" applyFont="1" applyFill="1"/>
    <xf numFmtId="0" fontId="26" fillId="2" borderId="0" xfId="1" applyFont="1" applyFill="1" applyBorder="1"/>
    <xf numFmtId="0" fontId="26" fillId="6" borderId="0" xfId="1" applyFont="1" applyFill="1" applyAlignment="1">
      <alignment vertical="center"/>
    </xf>
    <xf numFmtId="0" fontId="26" fillId="2" borderId="0" xfId="1" applyFont="1" applyFill="1" applyAlignment="1">
      <alignment vertical="center"/>
    </xf>
    <xf numFmtId="0" fontId="26" fillId="2" borderId="0" xfId="1" applyFont="1" applyFill="1" applyBorder="1" applyAlignment="1">
      <alignment vertical="center"/>
    </xf>
  </cellXfs>
  <cellStyles count="9">
    <cellStyle name="Normal" xfId="0" builtinId="0"/>
    <cellStyle name="Normal 2" xfId="4"/>
    <cellStyle name="Normal 2 2" xfId="6"/>
    <cellStyle name="Normal 3" xfId="3"/>
    <cellStyle name="Normal 3 2" xfId="7"/>
    <cellStyle name="Normal 3 3" xfId="8"/>
    <cellStyle name="Normal 4" xfId="5"/>
    <cellStyle name="Normal_domicilio" xfId="2"/>
    <cellStyle name="Normal_txdesempre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mpendio%20juventude%20complementacao%20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aboratorio/2013/5%20IETS/17%20Sebrae%20Boletim/2%20Boletim%20mar_2013/3%20Tabelas%20e%20gr&#225;ficos/Compendio%20Sebrae%20NT%20mar_2013%20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a"/>
      <sheetName val="Tab1b"/>
      <sheetName val="Tab1c"/>
      <sheetName val="Tab2a"/>
      <sheetName val="Tab2b"/>
      <sheetName val="Tab3"/>
      <sheetName val="Saída &gt;&gt;&gt;&gt;"/>
      <sheetName val="MODELO_PROBIT_CNPJ_2009"/>
      <sheetName val="MODELO_PROBIT_CNPJ_2011"/>
      <sheetName val="DISTRIB_MICRO"/>
      <sheetName val="MEDIAS_RTRAB"/>
      <sheetName val="NUM_RTRAB"/>
      <sheetName val="Plan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D2">
            <v>35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4"/>
  <sheetViews>
    <sheetView tabSelected="1" zoomScale="65" workbookViewId="0">
      <selection activeCell="D8" sqref="D8"/>
    </sheetView>
  </sheetViews>
  <sheetFormatPr defaultRowHeight="12.75" x14ac:dyDescent="0.2"/>
  <cols>
    <col min="1" max="1" width="9.140625" style="215"/>
    <col min="2" max="2" width="1.7109375" style="11" customWidth="1"/>
    <col min="3" max="3" width="38.140625" style="11" customWidth="1"/>
    <col min="4" max="14" width="17.85546875" style="11" customWidth="1"/>
    <col min="15" max="16384" width="9.140625" style="11"/>
  </cols>
  <sheetData>
    <row r="1" spans="1:16" s="79" customFormat="1" ht="51" customHeight="1" x14ac:dyDescent="0.2">
      <c r="A1" s="213"/>
      <c r="C1" s="79">
        <v>1992</v>
      </c>
      <c r="D1" s="79">
        <v>0</v>
      </c>
      <c r="E1" s="79">
        <v>15</v>
      </c>
      <c r="F1" s="79">
        <v>23</v>
      </c>
      <c r="G1" s="79">
        <v>26</v>
      </c>
      <c r="H1" s="79">
        <v>29</v>
      </c>
      <c r="I1" s="79">
        <v>31</v>
      </c>
      <c r="J1" s="79">
        <v>33</v>
      </c>
      <c r="K1" s="79">
        <v>35</v>
      </c>
      <c r="L1" s="79">
        <v>41</v>
      </c>
      <c r="M1" s="79">
        <v>43</v>
      </c>
      <c r="N1" s="79">
        <v>53</v>
      </c>
    </row>
    <row r="3" spans="1:16" s="1" customFormat="1" ht="48" customHeight="1" thickBot="1" x14ac:dyDescent="0.25">
      <c r="A3" s="214"/>
      <c r="B3" s="108" t="s">
        <v>55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</row>
    <row r="4" spans="1:16" ht="40.5" customHeight="1" x14ac:dyDescent="0.2">
      <c r="B4" s="76"/>
      <c r="C4" s="77"/>
      <c r="D4" s="77" t="s">
        <v>56</v>
      </c>
      <c r="E4" s="77" t="s">
        <v>57</v>
      </c>
      <c r="F4" s="77" t="s">
        <v>58</v>
      </c>
      <c r="G4" s="77" t="s">
        <v>59</v>
      </c>
      <c r="H4" s="77" t="s">
        <v>60</v>
      </c>
      <c r="I4" s="77" t="s">
        <v>61</v>
      </c>
      <c r="J4" s="77" t="s">
        <v>62</v>
      </c>
      <c r="K4" s="77" t="s">
        <v>63</v>
      </c>
      <c r="L4" s="77" t="s">
        <v>64</v>
      </c>
      <c r="M4" s="77" t="s">
        <v>65</v>
      </c>
      <c r="N4" s="77" t="s">
        <v>66</v>
      </c>
    </row>
    <row r="5" spans="1:16" ht="30" customHeight="1" x14ac:dyDescent="0.2">
      <c r="A5" s="215">
        <v>5</v>
      </c>
      <c r="B5" s="4" t="s">
        <v>67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6" ht="27" customHeight="1" x14ac:dyDescent="0.2">
      <c r="A6" s="215" t="s">
        <v>0</v>
      </c>
      <c r="B6" s="4"/>
      <c r="C6" s="5" t="s">
        <v>5</v>
      </c>
      <c r="D6" s="3">
        <f>(1/1000000)*VLOOKUP($C$1&amp;$A6&amp;D$1,RESULT1_RM!$1:$1048576,$A$5,0)</f>
        <v>2.6279689999999998</v>
      </c>
      <c r="E6" s="3">
        <f>(1/1000000)*VLOOKUP($C$1&amp;$A6&amp;E$1,RESULT1_RM!$1:$1048576,$A$5,0)</f>
        <v>6.4163999999999999E-2</v>
      </c>
      <c r="F6" s="3">
        <f>(1/1000000)*VLOOKUP($C$1&amp;$A6&amp;F$1,RESULT1_RM!$1:$1048576,$A$5,0)</f>
        <v>0.14302899999999999</v>
      </c>
      <c r="G6" s="3">
        <f>(1/1000000)*VLOOKUP($C$1&amp;$A6&amp;G$1,RESULT1_RM!$1:$1048576,$A$5,0)</f>
        <v>0.18821099999999999</v>
      </c>
      <c r="H6" s="3">
        <f>(1/1000000)*VLOOKUP($C$1&amp;$A6&amp;H$1,RESULT1_RM!$1:$1048576,$A$5,0)</f>
        <v>0.165552</v>
      </c>
      <c r="I6" s="3">
        <f>(1/1000000)*VLOOKUP($C$1&amp;$A6&amp;I$1,RESULT1_RM!$1:$1048576,$A$5,0)</f>
        <v>0.218057</v>
      </c>
      <c r="J6" s="3">
        <f>(1/1000000)*VLOOKUP($C$1&amp;$A6&amp;J$1,RESULT1_RM!$1:$1048576,$A$5,0)</f>
        <v>0.54344700000000001</v>
      </c>
      <c r="K6" s="3">
        <f>(1/1000000)*VLOOKUP($C$1&amp;$A6&amp;K$1,RESULT1_RM!$1:$1048576,$A$5,0)</f>
        <v>0.91248799999999997</v>
      </c>
      <c r="L6" s="3">
        <f>(1/1000000)*VLOOKUP($C$1&amp;$A6&amp;L$1,RESULT1_RM!$1:$1048576,$A$5,0)</f>
        <v>0.12524299999999999</v>
      </c>
      <c r="M6" s="3">
        <f>(1/1000000)*VLOOKUP($C$1&amp;$A6&amp;M$1,RESULT1_RM!$1:$1048576,$A$5,0)</f>
        <v>0.15961</v>
      </c>
      <c r="N6" s="3">
        <f>(1/1000000)*VLOOKUP($C$1&amp;$A6&amp;N$1,RESULT1_RM!$1:$1048576,$A$5,0)</f>
        <v>0.108168</v>
      </c>
      <c r="P6" s="12"/>
    </row>
    <row r="7" spans="1:16" ht="27" customHeight="1" x14ac:dyDescent="0.2">
      <c r="A7" s="215" t="s">
        <v>1</v>
      </c>
      <c r="B7" s="4"/>
      <c r="C7" s="5" t="s">
        <v>68</v>
      </c>
      <c r="D7" s="3">
        <f>(1/1000000)*VLOOKUP($C$1&amp;$A7&amp;D$1,RESULT1_RM!$1:$1048576,$A$5,0)</f>
        <v>5.8965839999999998</v>
      </c>
      <c r="E7" s="3">
        <f>(1/1000000)*VLOOKUP($C$1&amp;$A7&amp;E$1,RESULT1_RM!$1:$1048576,$A$5,0)</f>
        <v>0.14600299999999999</v>
      </c>
      <c r="F7" s="3">
        <f>(1/1000000)*VLOOKUP($C$1&amp;$A7&amp;F$1,RESULT1_RM!$1:$1048576,$A$5,0)</f>
        <v>0.34470499999999998</v>
      </c>
      <c r="G7" s="3">
        <f>(1/1000000)*VLOOKUP($C$1&amp;$A7&amp;G$1,RESULT1_RM!$1:$1048576,$A$5,0)</f>
        <v>0.41383399999999998</v>
      </c>
      <c r="H7" s="3">
        <f>(1/1000000)*VLOOKUP($C$1&amp;$A7&amp;H$1,RESULT1_RM!$1:$1048576,$A$5,0)</f>
        <v>0.36419099999999999</v>
      </c>
      <c r="I7" s="3">
        <f>(1/1000000)*VLOOKUP($C$1&amp;$A7&amp;I$1,RESULT1_RM!$1:$1048576,$A$5,0)</f>
        <v>0.48142399999999996</v>
      </c>
      <c r="J7" s="3">
        <f>(1/1000000)*VLOOKUP($C$1&amp;$A7&amp;J$1,RESULT1_RM!$1:$1048576,$A$5,0)</f>
        <v>1.2208479999999999</v>
      </c>
      <c r="K7" s="3">
        <f>(1/1000000)*VLOOKUP($C$1&amp;$A7&amp;K$1,RESULT1_RM!$1:$1048576,$A$5,0)</f>
        <v>2.0288010000000001</v>
      </c>
      <c r="L7" s="3">
        <f>(1/1000000)*VLOOKUP($C$1&amp;$A7&amp;L$1,RESULT1_RM!$1:$1048576,$A$5,0)</f>
        <v>0.27826099999999998</v>
      </c>
      <c r="M7" s="3">
        <f>(1/1000000)*VLOOKUP($C$1&amp;$A7&amp;M$1,RESULT1_RM!$1:$1048576,$A$5,0)</f>
        <v>0.36506699999999997</v>
      </c>
      <c r="N7" s="3">
        <f>(1/1000000)*VLOOKUP($C$1&amp;$A7&amp;N$1,RESULT1_RM!$1:$1048576,$A$5,0)</f>
        <v>0.25345000000000001</v>
      </c>
      <c r="P7" s="12"/>
    </row>
    <row r="8" spans="1:16" ht="27" customHeight="1" x14ac:dyDescent="0.2">
      <c r="A8" s="215" t="s">
        <v>2</v>
      </c>
      <c r="B8" s="4"/>
      <c r="C8" s="5" t="s">
        <v>69</v>
      </c>
      <c r="D8" s="3">
        <f>(1/1000000)*VLOOKUP($C$1&amp;$A8&amp;D$1,RESULT1_RM!$1:$1048576,$A$5,0)</f>
        <v>3.9835439999999998</v>
      </c>
      <c r="E8" s="3">
        <f>(1/1000000)*VLOOKUP($C$1&amp;$A8&amp;E$1,RESULT1_RM!$1:$1048576,$A$5,0)</f>
        <v>8.8013999999999995E-2</v>
      </c>
      <c r="F8" s="3">
        <f>(1/1000000)*VLOOKUP($C$1&amp;$A8&amp;F$1,RESULT1_RM!$1:$1048576,$A$5,0)</f>
        <v>0.210092</v>
      </c>
      <c r="G8" s="3">
        <f>(1/1000000)*VLOOKUP($C$1&amp;$A8&amp;G$1,RESULT1_RM!$1:$1048576,$A$5,0)</f>
        <v>0.266704</v>
      </c>
      <c r="H8" s="3">
        <f>(1/1000000)*VLOOKUP($C$1&amp;$A8&amp;H$1,RESULT1_RM!$1:$1048576,$A$5,0)</f>
        <v>0.2359</v>
      </c>
      <c r="I8" s="3">
        <f>(1/1000000)*VLOOKUP($C$1&amp;$A8&amp;I$1,RESULT1_RM!$1:$1048576,$A$5,0)</f>
        <v>0.31173999999999996</v>
      </c>
      <c r="J8" s="3">
        <f>(1/1000000)*VLOOKUP($C$1&amp;$A8&amp;J$1,RESULT1_RM!$1:$1048576,$A$5,0)</f>
        <v>0.85352699999999992</v>
      </c>
      <c r="K8" s="3">
        <f>(1/1000000)*VLOOKUP($C$1&amp;$A8&amp;K$1,RESULT1_RM!$1:$1048576,$A$5,0)</f>
        <v>1.373513</v>
      </c>
      <c r="L8" s="3">
        <f>(1/1000000)*VLOOKUP($C$1&amp;$A8&amp;L$1,RESULT1_RM!$1:$1048576,$A$5,0)</f>
        <v>0.206399</v>
      </c>
      <c r="M8" s="3">
        <f>(1/1000000)*VLOOKUP($C$1&amp;$A8&amp;M$1,RESULT1_RM!$1:$1048576,$A$5,0)</f>
        <v>0.26821</v>
      </c>
      <c r="N8" s="3">
        <f>(1/1000000)*VLOOKUP($C$1&amp;$A8&amp;N$1,RESULT1_RM!$1:$1048576,$A$5,0)</f>
        <v>0.16944499999999998</v>
      </c>
      <c r="P8" s="12"/>
    </row>
    <row r="9" spans="1:16" ht="27" customHeight="1" x14ac:dyDescent="0.2">
      <c r="A9" s="215" t="s">
        <v>3</v>
      </c>
      <c r="B9" s="4"/>
      <c r="C9" s="4" t="s">
        <v>70</v>
      </c>
      <c r="D9" s="3">
        <f>(1/1000000)*VLOOKUP($C$1&amp;$A9&amp;D$1,RESULT1_RM!$1:$1048576,$A$5,0)</f>
        <v>12.508096999999999</v>
      </c>
      <c r="E9" s="3">
        <f>(1/1000000)*VLOOKUP($C$1&amp;$A9&amp;E$1,RESULT1_RM!$1:$1048576,$A$5,0)</f>
        <v>0.29818099999999997</v>
      </c>
      <c r="F9" s="3">
        <f>(1/1000000)*VLOOKUP($C$1&amp;$A9&amp;F$1,RESULT1_RM!$1:$1048576,$A$5,0)</f>
        <v>0.69782599999999995</v>
      </c>
      <c r="G9" s="3">
        <f>(1/1000000)*VLOOKUP($C$1&amp;$A9&amp;G$1,RESULT1_RM!$1:$1048576,$A$5,0)</f>
        <v>0.86874899999999999</v>
      </c>
      <c r="H9" s="3">
        <f>(1/1000000)*VLOOKUP($C$1&amp;$A9&amp;H$1,RESULT1_RM!$1:$1048576,$A$5,0)</f>
        <v>0.76564299999999996</v>
      </c>
      <c r="I9" s="3">
        <f>(1/1000000)*VLOOKUP($C$1&amp;$A9&amp;I$1,RESULT1_RM!$1:$1048576,$A$5,0)</f>
        <v>1.0112209999999999</v>
      </c>
      <c r="J9" s="3">
        <f>(1/1000000)*VLOOKUP($C$1&amp;$A9&amp;J$1,RESULT1_RM!$1:$1048576,$A$5,0)</f>
        <v>2.6178219999999999</v>
      </c>
      <c r="K9" s="3">
        <f>(1/1000000)*VLOOKUP($C$1&amp;$A9&amp;K$1,RESULT1_RM!$1:$1048576,$A$5,0)</f>
        <v>4.3148020000000002</v>
      </c>
      <c r="L9" s="3">
        <f>(1/1000000)*VLOOKUP($C$1&amp;$A9&amp;L$1,RESULT1_RM!$1:$1048576,$A$5,0)</f>
        <v>0.60990299999999997</v>
      </c>
      <c r="M9" s="3">
        <f>(1/1000000)*VLOOKUP($C$1&amp;$A9&amp;M$1,RESULT1_RM!$1:$1048576,$A$5,0)</f>
        <v>0.79288700000000001</v>
      </c>
      <c r="N9" s="3">
        <f>(1/1000000)*VLOOKUP($C$1&amp;$A9&amp;N$1,RESULT1_RM!$1:$1048576,$A$5,0)</f>
        <v>0.53106299999999995</v>
      </c>
      <c r="P9" s="12"/>
    </row>
    <row r="10" spans="1:16" ht="27" customHeight="1" x14ac:dyDescent="0.2">
      <c r="A10" s="215" t="s">
        <v>4</v>
      </c>
      <c r="B10" s="4"/>
      <c r="C10" s="4" t="s">
        <v>8</v>
      </c>
      <c r="D10" s="3">
        <f>(1/1000000)*VLOOKUP($C$1&amp;$A10&amp;D$1,RESULT1_RM!$1:$1048576,$A$5,0)</f>
        <v>18.596767</v>
      </c>
      <c r="E10" s="3">
        <f>(1/1000000)*VLOOKUP($C$1&amp;$A10&amp;E$1,RESULT1_RM!$1:$1048576,$A$5,0)</f>
        <v>0.32908999999999999</v>
      </c>
      <c r="F10" s="3">
        <f>(1/1000000)*VLOOKUP($C$1&amp;$A10&amp;F$1,RESULT1_RM!$1:$1048576,$A$5,0)</f>
        <v>0.82825499999999996</v>
      </c>
      <c r="G10" s="3">
        <f>(1/1000000)*VLOOKUP($C$1&amp;$A10&amp;G$1,RESULT1_RM!$1:$1048576,$A$5,0)</f>
        <v>1.1000299999999998</v>
      </c>
      <c r="H10" s="3">
        <f>(1/1000000)*VLOOKUP($C$1&amp;$A10&amp;H$1,RESULT1_RM!$1:$1048576,$A$5,0)</f>
        <v>0.93003099999999994</v>
      </c>
      <c r="I10" s="3">
        <f>(1/1000000)*VLOOKUP($C$1&amp;$A10&amp;I$1,RESULT1_RM!$1:$1048576,$A$5,0)</f>
        <v>1.3844029999999998</v>
      </c>
      <c r="J10" s="3">
        <f>(1/1000000)*VLOOKUP($C$1&amp;$A10&amp;J$1,RESULT1_RM!$1:$1048576,$A$5,0)</f>
        <v>4.627294</v>
      </c>
      <c r="K10" s="3">
        <f>(1/1000000)*VLOOKUP($C$1&amp;$A10&amp;K$1,RESULT1_RM!$1:$1048576,$A$5,0)</f>
        <v>6.6612640000000001</v>
      </c>
      <c r="L10" s="3">
        <f>(1/1000000)*VLOOKUP($C$1&amp;$A10&amp;L$1,RESULT1_RM!$1:$1048576,$A$5,0)</f>
        <v>0.83021</v>
      </c>
      <c r="M10" s="3">
        <f>(1/1000000)*VLOOKUP($C$1&amp;$A10&amp;M$1,RESULT1_RM!$1:$1048576,$A$5,0)</f>
        <v>1.3444989999999999</v>
      </c>
      <c r="N10" s="3">
        <f>(1/1000000)*VLOOKUP($C$1&amp;$A10&amp;N$1,RESULT1_RM!$1:$1048576,$A$5,0)</f>
        <v>0.56169099999999994</v>
      </c>
      <c r="P10" s="12"/>
    </row>
    <row r="11" spans="1:16" ht="30" customHeight="1" x14ac:dyDescent="0.2">
      <c r="A11" s="215">
        <v>6</v>
      </c>
      <c r="B11" s="4" t="s">
        <v>71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6" ht="27" customHeight="1" x14ac:dyDescent="0.2">
      <c r="A12" s="215" t="s">
        <v>0</v>
      </c>
      <c r="B12" s="4"/>
      <c r="C12" s="5" t="s">
        <v>5</v>
      </c>
      <c r="D12" s="3">
        <f>100*VLOOKUP($C$1&amp;$A12&amp;D$1,RESULT1_RM!$1:$1048576,$A$11,0)</f>
        <v>23.004176221218088</v>
      </c>
      <c r="E12" s="3">
        <f>100*VLOOKUP($C$1&amp;$A12&amp;E$1,RESULT1_RM!$1:$1048576,$A$11,0)</f>
        <v>19.050145927301671</v>
      </c>
      <c r="F12" s="3">
        <f>100*VLOOKUP($C$1&amp;$A12&amp;F$1,RESULT1_RM!$1:$1048576,$A$11,0)</f>
        <v>17.661553135680787</v>
      </c>
      <c r="G12" s="3">
        <f>100*VLOOKUP($C$1&amp;$A12&amp;G$1,RESULT1_RM!$1:$1048576,$A$11,0)</f>
        <v>25.257806592770155</v>
      </c>
      <c r="H12" s="3">
        <f>100*VLOOKUP($C$1&amp;$A12&amp;H$1,RESULT1_RM!$1:$1048576,$A$11,0)</f>
        <v>21.154392948535683</v>
      </c>
      <c r="I12" s="3">
        <f>100*VLOOKUP($C$1&amp;$A12&amp;I$1,RESULT1_RM!$1:$1048576,$A$11,0)</f>
        <v>22.470793659981283</v>
      </c>
      <c r="J12" s="3">
        <f>100*VLOOKUP($C$1&amp;$A12&amp;J$1,RESULT1_RM!$1:$1048576,$A$11,0)</f>
        <v>17.96049755089885</v>
      </c>
      <c r="K12" s="3">
        <f>100*VLOOKUP($C$1&amp;$A12&amp;K$1,RESULT1_RM!$1:$1048576,$A$11,0)</f>
        <v>26.713944859765636</v>
      </c>
      <c r="L12" s="3">
        <f>100*VLOOKUP($C$1&amp;$A12&amp;L$1,RESULT1_RM!$1:$1048576,$A$11,0)</f>
        <v>21.488116890990664</v>
      </c>
      <c r="M12" s="3">
        <f>100*VLOOKUP($C$1&amp;$A12&amp;M$1,RESULT1_RM!$1:$1048576,$A$11,0)</f>
        <v>20.396773961258731</v>
      </c>
      <c r="N12" s="3">
        <f>100*VLOOKUP($C$1&amp;$A12&amp;N$1,RESULT1_RM!$1:$1048576,$A$11,0)</f>
        <v>19.989625210737909</v>
      </c>
      <c r="P12" s="12"/>
    </row>
    <row r="13" spans="1:16" ht="27" customHeight="1" x14ac:dyDescent="0.2">
      <c r="A13" s="215" t="s">
        <v>1</v>
      </c>
      <c r="B13" s="4"/>
      <c r="C13" s="5" t="s">
        <v>68</v>
      </c>
      <c r="D13" s="3">
        <f>100*VLOOKUP($C$1&amp;$A13&amp;D$1,RESULT1_RM!$1:$1048576,$A$11,0)</f>
        <v>15.657560218494627</v>
      </c>
      <c r="E13" s="3">
        <f>100*VLOOKUP($C$1&amp;$A13&amp;E$1,RESULT1_RM!$1:$1048576,$A$11,0)</f>
        <v>24.912776479539154</v>
      </c>
      <c r="F13" s="3">
        <f>100*VLOOKUP($C$1&amp;$A13&amp;F$1,RESULT1_RM!$1:$1048576,$A$11,0)</f>
        <v>17.722212002557836</v>
      </c>
      <c r="G13" s="3">
        <f>100*VLOOKUP($C$1&amp;$A13&amp;G$1,RESULT1_RM!$1:$1048576,$A$11,0)</f>
        <v>22.799461441759092</v>
      </c>
      <c r="H13" s="3">
        <f>100*VLOOKUP($C$1&amp;$A13&amp;H$1,RESULT1_RM!$1:$1048576,$A$11,0)</f>
        <v>21.288253658122201</v>
      </c>
      <c r="I13" s="3">
        <f>100*VLOOKUP($C$1&amp;$A13&amp;I$1,RESULT1_RM!$1:$1048576,$A$11,0)</f>
        <v>16.114560699799583</v>
      </c>
      <c r="J13" s="3">
        <f>100*VLOOKUP($C$1&amp;$A13&amp;J$1,RESULT1_RM!$1:$1048576,$A$11,0)</f>
        <v>13.605996022111174</v>
      </c>
      <c r="K13" s="3">
        <f>100*VLOOKUP($C$1&amp;$A13&amp;K$1,RESULT1_RM!$1:$1048576,$A$11,0)</f>
        <v>15.259985454471609</v>
      </c>
      <c r="L13" s="3">
        <f>100*VLOOKUP($C$1&amp;$A13&amp;L$1,RESULT1_RM!$1:$1048576,$A$11,0)</f>
        <v>10.322322148363771</v>
      </c>
      <c r="M13" s="3">
        <f>100*VLOOKUP($C$1&amp;$A13&amp;M$1,RESULT1_RM!$1:$1048576,$A$11,0)</f>
        <v>11.95652558598796</v>
      </c>
      <c r="N13" s="3">
        <f>100*VLOOKUP($C$1&amp;$A13&amp;N$1,RESULT1_RM!$1:$1048576,$A$11,0)</f>
        <v>14.27170853005291</v>
      </c>
      <c r="P13" s="12"/>
    </row>
    <row r="14" spans="1:16" ht="27" customHeight="1" x14ac:dyDescent="0.2">
      <c r="A14" s="215" t="s">
        <v>2</v>
      </c>
      <c r="B14" s="4"/>
      <c r="C14" s="5" t="s">
        <v>69</v>
      </c>
      <c r="D14" s="3">
        <f>100*VLOOKUP($C$1&amp;$A14&amp;D$1,RESULT1_RM!$1:$1048576,$A$11,0)</f>
        <v>9.2532331783134403</v>
      </c>
      <c r="E14" s="3">
        <f>100*VLOOKUP($C$1&amp;$A14&amp;E$1,RESULT1_RM!$1:$1048576,$A$11,0)</f>
        <v>11.92500176217664</v>
      </c>
      <c r="F14" s="3">
        <f>100*VLOOKUP($C$1&amp;$A14&amp;F$1,RESULT1_RM!$1:$1048576,$A$11,0)</f>
        <v>9.9201803103130519</v>
      </c>
      <c r="G14" s="3">
        <f>100*VLOOKUP($C$1&amp;$A14&amp;G$1,RESULT1_RM!$1:$1048576,$A$11,0)</f>
        <v>13.646538116000142</v>
      </c>
      <c r="H14" s="3">
        <f>100*VLOOKUP($C$1&amp;$A14&amp;H$1,RESULT1_RM!$1:$1048576,$A$11,0)</f>
        <v>12.804406056657255</v>
      </c>
      <c r="I14" s="3">
        <f>100*VLOOKUP($C$1&amp;$A14&amp;I$1,RESULT1_RM!$1:$1048576,$A$11,0)</f>
        <v>9.7790048438982904</v>
      </c>
      <c r="J14" s="3">
        <f>100*VLOOKUP($C$1&amp;$A14&amp;J$1,RESULT1_RM!$1:$1048576,$A$11,0)</f>
        <v>6.0530814754711679</v>
      </c>
      <c r="K14" s="3">
        <f>100*VLOOKUP($C$1&amp;$A14&amp;K$1,RESULT1_RM!$1:$1048576,$A$11,0)</f>
        <v>9.9920890268015601</v>
      </c>
      <c r="L14" s="3">
        <f>100*VLOOKUP($C$1&amp;$A14&amp;L$1,RESULT1_RM!$1:$1048576,$A$11,0)</f>
        <v>7.4135406609847632</v>
      </c>
      <c r="M14" s="3">
        <f>100*VLOOKUP($C$1&amp;$A14&amp;M$1,RESULT1_RM!$1:$1048576,$A$11,0)</f>
        <v>7.6291220162811024</v>
      </c>
      <c r="N14" s="3">
        <f>100*VLOOKUP($C$1&amp;$A14&amp;N$1,RESULT1_RM!$1:$1048576,$A$11,0)</f>
        <v>8.8601028803619553</v>
      </c>
      <c r="P14" s="12"/>
    </row>
    <row r="15" spans="1:16" ht="27" customHeight="1" x14ac:dyDescent="0.2">
      <c r="A15" s="215" t="s">
        <v>3</v>
      </c>
      <c r="B15" s="4"/>
      <c r="C15" s="4" t="s">
        <v>70</v>
      </c>
      <c r="D15" s="3">
        <f>100*VLOOKUP($C$1&amp;$A15&amp;D$1,RESULT1_RM!$1:$1048576,$A$11,0)</f>
        <v>14.29165995317935</v>
      </c>
      <c r="E15" s="3">
        <f>100*VLOOKUP($C$1&amp;$A15&amp;E$1,RESULT1_RM!$1:$1048576,$A$11,0)</f>
        <v>19.233215128749581</v>
      </c>
      <c r="F15" s="3">
        <f>100*VLOOKUP($C$1&amp;$A15&amp;F$1,RESULT1_RM!$1:$1048576,$A$11,0)</f>
        <v>14.940409662819393</v>
      </c>
      <c r="G15" s="3">
        <f>100*VLOOKUP($C$1&amp;$A15&amp;G$1,RESULT1_RM!$1:$1048576,$A$11,0)</f>
        <v>19.673813825415404</v>
      </c>
      <c r="H15" s="3">
        <f>100*VLOOKUP($C$1&amp;$A15&amp;H$1,RESULT1_RM!$1:$1048576,$A$11,0)</f>
        <v>18.062742867974599</v>
      </c>
      <c r="I15" s="3">
        <f>100*VLOOKUP($C$1&amp;$A15&amp;I$1,RESULT1_RM!$1:$1048576,$A$11,0)</f>
        <v>14.857921763417789</v>
      </c>
      <c r="J15" s="3">
        <f>100*VLOOKUP($C$1&amp;$A15&amp;J$1,RESULT1_RM!$1:$1048576,$A$11,0)</f>
        <v>11.077312350536141</v>
      </c>
      <c r="K15" s="3">
        <f>100*VLOOKUP($C$1&amp;$A15&amp;K$1,RESULT1_RM!$1:$1048576,$A$11,0)</f>
        <v>15.106203008124266</v>
      </c>
      <c r="L15" s="3">
        <f>100*VLOOKUP($C$1&amp;$A15&amp;L$1,RESULT1_RM!$1:$1048576,$A$11,0)</f>
        <v>10.978227466172486</v>
      </c>
      <c r="M15" s="3">
        <f>100*VLOOKUP($C$1&amp;$A15&amp;M$1,RESULT1_RM!$1:$1048576,$A$11,0)</f>
        <v>11.549110334316804</v>
      </c>
      <c r="N15" s="3">
        <f>100*VLOOKUP($C$1&amp;$A15&amp;N$1,RESULT1_RM!$1:$1048576,$A$11,0)</f>
        <v>12.79731062552961</v>
      </c>
      <c r="P15" s="12"/>
    </row>
    <row r="16" spans="1:16" ht="27" customHeight="1" x14ac:dyDescent="0.2">
      <c r="A16" s="215" t="s">
        <v>4</v>
      </c>
      <c r="B16" s="4"/>
      <c r="C16" s="4" t="s">
        <v>8</v>
      </c>
      <c r="D16" s="3">
        <f>100*VLOOKUP($C$1&amp;$A16&amp;D$1,RESULT1_RM!$1:$1048576,$A$11,0)</f>
        <v>5.4436711245400238</v>
      </c>
      <c r="E16" s="3">
        <f>100*VLOOKUP($C$1&amp;$A16&amp;E$1,RESULT1_RM!$1:$1048576,$A$11,0)</f>
        <v>5.9014565164053261</v>
      </c>
      <c r="F16" s="3">
        <f>100*VLOOKUP($C$1&amp;$A16&amp;F$1,RESULT1_RM!$1:$1048576,$A$11,0)</f>
        <v>4.7431269889417971</v>
      </c>
      <c r="G16" s="3">
        <f>100*VLOOKUP($C$1&amp;$A16&amp;G$1,RESULT1_RM!$1:$1048576,$A$11,0)</f>
        <v>7.9609431483367405</v>
      </c>
      <c r="H16" s="3">
        <f>100*VLOOKUP($C$1&amp;$A16&amp;H$1,RESULT1_RM!$1:$1048576,$A$11,0)</f>
        <v>6.5734256542042253</v>
      </c>
      <c r="I16" s="3">
        <f>100*VLOOKUP($C$1&amp;$A16&amp;I$1,RESULT1_RM!$1:$1048576,$A$11,0)</f>
        <v>5.2067509988745391</v>
      </c>
      <c r="J16" s="3">
        <f>100*VLOOKUP($C$1&amp;$A16&amp;J$1,RESULT1_RM!$1:$1048576,$A$11,0)</f>
        <v>4.4798220031461646</v>
      </c>
      <c r="K16" s="3">
        <f>100*VLOOKUP($C$1&amp;$A16&amp;K$1,RESULT1_RM!$1:$1048576,$A$11,0)</f>
        <v>6.3844612192307446</v>
      </c>
      <c r="L16" s="3">
        <f>100*VLOOKUP($C$1&amp;$A16&amp;L$1,RESULT1_RM!$1:$1048576,$A$11,0)</f>
        <v>3.7449321840448699</v>
      </c>
      <c r="M16" s="3">
        <f>100*VLOOKUP($C$1&amp;$A16&amp;M$1,RESULT1_RM!$1:$1048576,$A$11,0)</f>
        <v>3.9447019359080557</v>
      </c>
      <c r="N16" s="3">
        <f>100*VLOOKUP($C$1&amp;$A16&amp;N$1,RESULT1_RM!$1:$1048576,$A$11,0)</f>
        <v>3.6159442595877125</v>
      </c>
      <c r="P16" s="12"/>
    </row>
    <row r="17" spans="1:16" ht="30" customHeight="1" x14ac:dyDescent="0.2">
      <c r="A17" s="215">
        <v>7</v>
      </c>
      <c r="B17" s="4" t="s">
        <v>72</v>
      </c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spans="1:16" ht="27" customHeight="1" x14ac:dyDescent="0.2">
      <c r="A18" s="215" t="s">
        <v>0</v>
      </c>
      <c r="B18" s="4"/>
      <c r="C18" s="5" t="s">
        <v>5</v>
      </c>
      <c r="D18" s="3">
        <f>100*VLOOKUP($C$1&amp;$A18&amp;D$1,RESULT1_RM!$1:$1048576,$A$17,0)</f>
        <v>42.251765098223444</v>
      </c>
      <c r="E18" s="3">
        <f>100*VLOOKUP($C$1&amp;$A18&amp;E$1,RESULT1_RM!$1:$1048576,$A$17,0)</f>
        <v>35.413502043628732</v>
      </c>
      <c r="F18" s="3">
        <f>100*VLOOKUP($C$1&amp;$A18&amp;F$1,RESULT1_RM!$1:$1048576,$A$17,0)</f>
        <v>43.980591348607625</v>
      </c>
      <c r="G18" s="3">
        <f>100*VLOOKUP($C$1&amp;$A18&amp;G$1,RESULT1_RM!$1:$1048576,$A$17,0)</f>
        <v>33.026231197963988</v>
      </c>
      <c r="H18" s="3">
        <f>100*VLOOKUP($C$1&amp;$A18&amp;H$1,RESULT1_RM!$1:$1048576,$A$17,0)</f>
        <v>36.265869236881528</v>
      </c>
      <c r="I18" s="3">
        <f>100*VLOOKUP($C$1&amp;$A18&amp;I$1,RESULT1_RM!$1:$1048576,$A$17,0)</f>
        <v>47.537570451762612</v>
      </c>
      <c r="J18" s="3">
        <f>100*VLOOKUP($C$1&amp;$A18&amp;J$1,RESULT1_RM!$1:$1048576,$A$17,0)</f>
        <v>29.039262338369703</v>
      </c>
      <c r="K18" s="3">
        <f>100*VLOOKUP($C$1&amp;$A18&amp;K$1,RESULT1_RM!$1:$1048576,$A$17,0)</f>
        <v>49.651392675848889</v>
      </c>
      <c r="L18" s="3">
        <f>100*VLOOKUP($C$1&amp;$A18&amp;L$1,RESULT1_RM!$1:$1048576,$A$17,0)</f>
        <v>52.678393203612174</v>
      </c>
      <c r="M18" s="3">
        <f>100*VLOOKUP($C$1&amp;$A18&amp;M$1,RESULT1_RM!$1:$1048576,$A$17,0)</f>
        <v>52.271287240516173</v>
      </c>
      <c r="N18" s="3">
        <f>100*VLOOKUP($C$1&amp;$A18&amp;N$1,RESULT1_RM!$1:$1048576,$A$17,0)</f>
        <v>35.643628429849862</v>
      </c>
      <c r="P18" s="12"/>
    </row>
    <row r="19" spans="1:16" ht="27" customHeight="1" x14ac:dyDescent="0.2">
      <c r="A19" s="215" t="s">
        <v>1</v>
      </c>
      <c r="B19" s="4"/>
      <c r="C19" s="5" t="s">
        <v>68</v>
      </c>
      <c r="D19" s="3">
        <f>100*VLOOKUP($C$1&amp;$A19&amp;D$1,RESULT1_RM!$1:$1048576,$A$17,0)</f>
        <v>72.235743755695509</v>
      </c>
      <c r="E19" s="3">
        <f>100*VLOOKUP($C$1&amp;$A19&amp;E$1,RESULT1_RM!$1:$1048576,$A$17,0)</f>
        <v>63.015828441881325</v>
      </c>
      <c r="F19" s="3">
        <f>100*VLOOKUP($C$1&amp;$A19&amp;F$1,RESULT1_RM!$1:$1048576,$A$17,0)</f>
        <v>66.276143340251664</v>
      </c>
      <c r="G19" s="3">
        <f>100*VLOOKUP($C$1&amp;$A19&amp;G$1,RESULT1_RM!$1:$1048576,$A$17,0)</f>
        <v>65.037106559201177</v>
      </c>
      <c r="H19" s="3">
        <f>100*VLOOKUP($C$1&amp;$A19&amp;H$1,RESULT1_RM!$1:$1048576,$A$17,0)</f>
        <v>64.727779595360317</v>
      </c>
      <c r="I19" s="3">
        <f>100*VLOOKUP($C$1&amp;$A19&amp;I$1,RESULT1_RM!$1:$1048576,$A$17,0)</f>
        <v>73.897229884675468</v>
      </c>
      <c r="J19" s="3">
        <f>100*VLOOKUP($C$1&amp;$A19&amp;J$1,RESULT1_RM!$1:$1048576,$A$17,0)</f>
        <v>67.910419642740123</v>
      </c>
      <c r="K19" s="3">
        <f>100*VLOOKUP($C$1&amp;$A19&amp;K$1,RESULT1_RM!$1:$1048576,$A$17,0)</f>
        <v>77.729665628785995</v>
      </c>
      <c r="L19" s="3">
        <f>100*VLOOKUP($C$1&amp;$A19&amp;L$1,RESULT1_RM!$1:$1048576,$A$17,0)</f>
        <v>74.445574478636971</v>
      </c>
      <c r="M19" s="3">
        <f>100*VLOOKUP($C$1&amp;$A19&amp;M$1,RESULT1_RM!$1:$1048576,$A$17,0)</f>
        <v>77.398669285364051</v>
      </c>
      <c r="N19" s="3">
        <f>100*VLOOKUP($C$1&amp;$A19&amp;N$1,RESULT1_RM!$1:$1048576,$A$17,0)</f>
        <v>72.037088183073578</v>
      </c>
      <c r="P19" s="12"/>
    </row>
    <row r="20" spans="1:16" ht="30" customHeight="1" x14ac:dyDescent="0.2">
      <c r="A20" s="215" t="s">
        <v>2</v>
      </c>
      <c r="B20" s="4"/>
      <c r="C20" s="5" t="s">
        <v>69</v>
      </c>
      <c r="D20" s="3">
        <f>100*VLOOKUP($C$1&amp;$A20&amp;D$1,RESULT1_RM!$1:$1048576,$A$17,0)</f>
        <v>77.160536910594899</v>
      </c>
      <c r="E20" s="3">
        <f>100*VLOOKUP($C$1&amp;$A20&amp;E$1,RESULT1_RM!$1:$1048576,$A$17,0)</f>
        <v>80.5951325925421</v>
      </c>
      <c r="F20" s="3">
        <f>100*VLOOKUP($C$1&amp;$A20&amp;F$1,RESULT1_RM!$1:$1048576,$A$17,0)</f>
        <v>76.448413076176152</v>
      </c>
      <c r="G20" s="3">
        <f>100*VLOOKUP($C$1&amp;$A20&amp;G$1,RESULT1_RM!$1:$1048576,$A$17,0)</f>
        <v>73.871033055372251</v>
      </c>
      <c r="H20" s="3">
        <f>100*VLOOKUP($C$1&amp;$A20&amp;H$1,RESULT1_RM!$1:$1048576,$A$17,0)</f>
        <v>76.270387359836903</v>
      </c>
      <c r="I20" s="3">
        <f>100*VLOOKUP($C$1&amp;$A20&amp;I$1,RESULT1_RM!$1:$1048576,$A$17,0)</f>
        <v>78.077564637197668</v>
      </c>
      <c r="J20" s="3">
        <f>100*VLOOKUP($C$1&amp;$A20&amp;J$1,RESULT1_RM!$1:$1048576,$A$17,0)</f>
        <v>74.218976083943446</v>
      </c>
      <c r="K20" s="3">
        <f>100*VLOOKUP($C$1&amp;$A20&amp;K$1,RESULT1_RM!$1:$1048576,$A$17,0)</f>
        <v>78.318952933099283</v>
      </c>
      <c r="L20" s="3">
        <f>100*VLOOKUP($C$1&amp;$A20&amp;L$1,RESULT1_RM!$1:$1048576,$A$17,0)</f>
        <v>75.777014423519489</v>
      </c>
      <c r="M20" s="3">
        <f>100*VLOOKUP($C$1&amp;$A20&amp;M$1,RESULT1_RM!$1:$1048576,$A$17,0)</f>
        <v>81.067074307445665</v>
      </c>
      <c r="N20" s="3">
        <f>100*VLOOKUP($C$1&amp;$A20&amp;N$1,RESULT1_RM!$1:$1048576,$A$17,0)</f>
        <v>81.9156658502759</v>
      </c>
    </row>
    <row r="21" spans="1:16" ht="27" customHeight="1" x14ac:dyDescent="0.2">
      <c r="A21" s="215" t="s">
        <v>3</v>
      </c>
      <c r="B21" s="4"/>
      <c r="C21" s="4" t="s">
        <v>70</v>
      </c>
      <c r="D21" s="3">
        <f>100*VLOOKUP($C$1&amp;$A21&amp;D$1,RESULT1_RM!$1:$1048576,$A$17,0)</f>
        <v>67.505556936919916</v>
      </c>
      <c r="E21" s="3">
        <f>100*VLOOKUP($C$1&amp;$A21&amp;E$1,RESULT1_RM!$1:$1048576,$A$17,0)</f>
        <v>62.29278151164587</v>
      </c>
      <c r="F21" s="3">
        <f>100*VLOOKUP($C$1&amp;$A21&amp;F$1,RESULT1_RM!$1:$1048576,$A$17,0)</f>
        <v>64.768439944037979</v>
      </c>
      <c r="G21" s="3">
        <f>100*VLOOKUP($C$1&amp;$A21&amp;G$1,RESULT1_RM!$1:$1048576,$A$17,0)</f>
        <v>60.811982692996466</v>
      </c>
      <c r="H21" s="3">
        <f>100*VLOOKUP($C$1&amp;$A21&amp;H$1,RESULT1_RM!$1:$1048576,$A$17,0)</f>
        <v>62.14317687432758</v>
      </c>
      <c r="I21" s="3">
        <f>100*VLOOKUP($C$1&amp;$A21&amp;I$1,RESULT1_RM!$1:$1048576,$A$17,0)</f>
        <v>69.501820076916914</v>
      </c>
      <c r="J21" s="3">
        <f>100*VLOOKUP($C$1&amp;$A21&amp;J$1,RESULT1_RM!$1:$1048576,$A$17,0)</f>
        <v>61.897829569772121</v>
      </c>
      <c r="K21" s="3">
        <f>100*VLOOKUP($C$1&amp;$A21&amp;K$1,RESULT1_RM!$1:$1048576,$A$17,0)</f>
        <v>71.977175230785249</v>
      </c>
      <c r="L21" s="3">
        <f>100*VLOOKUP($C$1&amp;$A21&amp;L$1,RESULT1_RM!$1:$1048576,$A$17,0)</f>
        <v>70.426280900405473</v>
      </c>
      <c r="M21" s="3">
        <f>100*VLOOKUP($C$1&amp;$A21&amp;M$1,RESULT1_RM!$1:$1048576,$A$17,0)</f>
        <v>73.586945551798962</v>
      </c>
      <c r="N21" s="3">
        <f>100*VLOOKUP($C$1&amp;$A21&amp;N$1,RESULT1_RM!$1:$1048576,$A$17,0)</f>
        <v>67.776327855640488</v>
      </c>
      <c r="P21" s="12"/>
    </row>
    <row r="22" spans="1:16" ht="27" customHeight="1" x14ac:dyDescent="0.2">
      <c r="A22" s="215" t="s">
        <v>4</v>
      </c>
      <c r="B22" s="4"/>
      <c r="C22" s="4" t="s">
        <v>8</v>
      </c>
      <c r="D22" s="3">
        <f>100*VLOOKUP($C$1&amp;$A22&amp;D$1,RESULT1_RM!$1:$1048576,$A$17,0)</f>
        <v>63.18781874500975</v>
      </c>
      <c r="E22" s="3">
        <f>100*VLOOKUP($C$1&amp;$A22&amp;E$1,RESULT1_RM!$1:$1048576,$A$17,0)</f>
        <v>68.116624631559759</v>
      </c>
      <c r="F22" s="3">
        <f>100*VLOOKUP($C$1&amp;$A22&amp;F$1,RESULT1_RM!$1:$1048576,$A$17,0)</f>
        <v>67.26708561976686</v>
      </c>
      <c r="G22" s="3">
        <f>100*VLOOKUP($C$1&amp;$A22&amp;G$1,RESULT1_RM!$1:$1048576,$A$17,0)</f>
        <v>58.490814841760638</v>
      </c>
      <c r="H22" s="3">
        <f>100*VLOOKUP($C$1&amp;$A22&amp;H$1,RESULT1_RM!$1:$1048576,$A$17,0)</f>
        <v>65.471276535089842</v>
      </c>
      <c r="I22" s="3">
        <f>100*VLOOKUP($C$1&amp;$A22&amp;I$1,RESULT1_RM!$1:$1048576,$A$17,0)</f>
        <v>65.33632186581508</v>
      </c>
      <c r="J22" s="3">
        <f>100*VLOOKUP($C$1&amp;$A22&amp;J$1,RESULT1_RM!$1:$1048576,$A$17,0)</f>
        <v>58.976952836798361</v>
      </c>
      <c r="K22" s="3">
        <f>100*VLOOKUP($C$1&amp;$A22&amp;K$1,RESULT1_RM!$1:$1048576,$A$17,0)</f>
        <v>62.718291903758804</v>
      </c>
      <c r="L22" s="3">
        <f>100*VLOOKUP($C$1&amp;$A22&amp;L$1,RESULT1_RM!$1:$1048576,$A$17,0)</f>
        <v>68.829522671190631</v>
      </c>
      <c r="M22" s="3">
        <f>100*VLOOKUP($C$1&amp;$A22&amp;M$1,RESULT1_RM!$1:$1048576,$A$17,0)</f>
        <v>68.810910522317144</v>
      </c>
      <c r="N22" s="3">
        <f>100*VLOOKUP($C$1&amp;$A22&amp;N$1,RESULT1_RM!$1:$1048576,$A$17,0)</f>
        <v>72.873875493821345</v>
      </c>
      <c r="P22" s="12"/>
    </row>
    <row r="23" spans="1:16" ht="27" customHeight="1" x14ac:dyDescent="0.2">
      <c r="A23" s="215">
        <v>8</v>
      </c>
      <c r="B23" s="4" t="s">
        <v>73</v>
      </c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P23" s="12"/>
    </row>
    <row r="24" spans="1:16" ht="27" customHeight="1" x14ac:dyDescent="0.2">
      <c r="A24" s="215" t="s">
        <v>0</v>
      </c>
      <c r="B24" s="4"/>
      <c r="C24" s="5" t="s">
        <v>5</v>
      </c>
      <c r="D24" s="3">
        <f>100*VLOOKUP($C$1&amp;$A24&amp;D$1,RESULT1_RM!$1:$1048576,$A$23,0)</f>
        <v>32.532094598453007</v>
      </c>
      <c r="E24" s="3">
        <f>100*VLOOKUP($C$1&amp;$A24&amp;E$1,RESULT1_RM!$1:$1048576,$A$23,0)</f>
        <v>28.667178226349499</v>
      </c>
      <c r="F24" s="3">
        <f>100*VLOOKUP($C$1&amp;$A24&amp;F$1,RESULT1_RM!$1:$1048576,$A$23,0)</f>
        <v>36.21293583818666</v>
      </c>
      <c r="G24" s="3">
        <f>100*VLOOKUP($C$1&amp;$A24&amp;G$1,RESULT1_RM!$1:$1048576,$A$23,0)</f>
        <v>24.684529597101125</v>
      </c>
      <c r="H24" s="3">
        <f>100*VLOOKUP($C$1&amp;$A24&amp;H$1,RESULT1_RM!$1:$1048576,$A$23,0)</f>
        <v>28.594044752309493</v>
      </c>
      <c r="I24" s="3">
        <f>100*VLOOKUP($C$1&amp;$A24&amp;I$1,RESULT1_RM!$1:$1048576,$A$23,0)</f>
        <v>36.855501084578805</v>
      </c>
      <c r="J24" s="3">
        <f>100*VLOOKUP($C$1&amp;$A24&amp;J$1,RESULT1_RM!$1:$1048576,$A$23,0)</f>
        <v>23.823666337287722</v>
      </c>
      <c r="K24" s="3">
        <f>100*VLOOKUP($C$1&amp;$A24&amp;K$1,RESULT1_RM!$1:$1048576,$A$23,0)</f>
        <v>36.387547014316901</v>
      </c>
      <c r="L24" s="3">
        <f>100*VLOOKUP($C$1&amp;$A24&amp;L$1,RESULT1_RM!$1:$1048576,$A$23,0)</f>
        <v>41.358798495724315</v>
      </c>
      <c r="M24" s="3">
        <f>100*VLOOKUP($C$1&amp;$A24&amp;M$1,RESULT1_RM!$1:$1048576,$A$23,0)</f>
        <v>41.609630935427816</v>
      </c>
      <c r="N24" s="3">
        <f>100*VLOOKUP($C$1&amp;$A24&amp;N$1,RESULT1_RM!$1:$1048576,$A$23,0)</f>
        <v>28.51860069521485</v>
      </c>
      <c r="P24" s="12"/>
    </row>
    <row r="25" spans="1:16" ht="27" customHeight="1" x14ac:dyDescent="0.2">
      <c r="A25" s="215" t="s">
        <v>1</v>
      </c>
      <c r="B25" s="4"/>
      <c r="C25" s="5" t="s">
        <v>68</v>
      </c>
      <c r="D25" s="3">
        <f>100*VLOOKUP($C$1&amp;$A25&amp;D$1,RESULT1_RM!$1:$1048576,$A$23,0)</f>
        <v>60.925388677870018</v>
      </c>
      <c r="E25" s="3">
        <f>100*VLOOKUP($C$1&amp;$A25&amp;E$1,RESULT1_RM!$1:$1048576,$A$23,0)</f>
        <v>47.316835955425574</v>
      </c>
      <c r="F25" s="3">
        <f>100*VLOOKUP($C$1&amp;$A25&amp;F$1,RESULT1_RM!$1:$1048576,$A$23,0)</f>
        <v>54.53054471037315</v>
      </c>
      <c r="G25" s="3">
        <f>100*VLOOKUP($C$1&amp;$A25&amp;G$1,RESULT1_RM!$1:$1048576,$A$23,0)</f>
        <v>50.208996526400327</v>
      </c>
      <c r="H25" s="3">
        <f>100*VLOOKUP($C$1&amp;$A25&amp;H$1,RESULT1_RM!$1:$1048576,$A$23,0)</f>
        <v>50.948365687829742</v>
      </c>
      <c r="I25" s="3">
        <f>100*VLOOKUP($C$1&amp;$A25&amp;I$1,RESULT1_RM!$1:$1048576,$A$23,0)</f>
        <v>61.989015919438998</v>
      </c>
      <c r="J25" s="3">
        <f>100*VLOOKUP($C$1&amp;$A25&amp;J$1,RESULT1_RM!$1:$1048576,$A$23,0)</f>
        <v>58.670530647549903</v>
      </c>
      <c r="K25" s="3">
        <f>100*VLOOKUP($C$1&amp;$A25&amp;K$1,RESULT1_RM!$1:$1048576,$A$23,0)</f>
        <v>65.868129960023836</v>
      </c>
      <c r="L25" s="3">
        <f>100*VLOOKUP($C$1&amp;$A25&amp;L$1,RESULT1_RM!$1:$1048576,$A$23,0)</f>
        <v>66.761062455751969</v>
      </c>
      <c r="M25" s="3">
        <f>100*VLOOKUP($C$1&amp;$A25&amp;M$1,RESULT1_RM!$1:$1048576,$A$23,0)</f>
        <v>68.144477589045295</v>
      </c>
      <c r="N25" s="3">
        <f>100*VLOOKUP($C$1&amp;$A25&amp;N$1,RESULT1_RM!$1:$1048576,$A$23,0)</f>
        <v>61.756164924048143</v>
      </c>
      <c r="P25" s="12"/>
    </row>
    <row r="26" spans="1:16" ht="27" customHeight="1" x14ac:dyDescent="0.2">
      <c r="A26" s="215" t="s">
        <v>2</v>
      </c>
      <c r="B26" s="4"/>
      <c r="C26" s="5" t="s">
        <v>69</v>
      </c>
      <c r="D26" s="3">
        <f>100*VLOOKUP($C$1&amp;$A26&amp;D$1,RESULT1_RM!$1:$1048576,$A$23,0)</f>
        <v>70.02069250861895</v>
      </c>
      <c r="E26" s="3">
        <f>100*VLOOKUP($C$1&amp;$A26&amp;E$1,RESULT1_RM!$1:$1048576,$A$23,0)</f>
        <v>70.984161610652848</v>
      </c>
      <c r="F26" s="3">
        <f>100*VLOOKUP($C$1&amp;$A26&amp;F$1,RESULT1_RM!$1:$1048576,$A$23,0)</f>
        <v>68.864592654646543</v>
      </c>
      <c r="G26" s="3">
        <f>100*VLOOKUP($C$1&amp;$A26&amp;G$1,RESULT1_RM!$1:$1048576,$A$23,0)</f>
        <v>63.790194372787809</v>
      </c>
      <c r="H26" s="3">
        <f>100*VLOOKUP($C$1&amp;$A26&amp;H$1,RESULT1_RM!$1:$1048576,$A$23,0)</f>
        <v>66.504417261298002</v>
      </c>
      <c r="I26" s="3">
        <f>100*VLOOKUP($C$1&amp;$A26&amp;I$1,RESULT1_RM!$1:$1048576,$A$23,0)</f>
        <v>70.442355809328276</v>
      </c>
      <c r="J26" s="3">
        <f>100*VLOOKUP($C$1&amp;$A26&amp;J$1,RESULT1_RM!$1:$1048576,$A$23,0)</f>
        <v>69.726440991321894</v>
      </c>
      <c r="K26" s="3">
        <f>100*VLOOKUP($C$1&amp;$A26&amp;K$1,RESULT1_RM!$1:$1048576,$A$23,0)</f>
        <v>70.493253431165186</v>
      </c>
      <c r="L26" s="3">
        <f>100*VLOOKUP($C$1&amp;$A26&amp;L$1,RESULT1_RM!$1:$1048576,$A$23,0)</f>
        <v>70.159254647551577</v>
      </c>
      <c r="M26" s="3">
        <f>100*VLOOKUP($C$1&amp;$A26&amp;M$1,RESULT1_RM!$1:$1048576,$A$23,0)</f>
        <v>74.882368293501358</v>
      </c>
      <c r="N26" s="3">
        <f>100*VLOOKUP($C$1&amp;$A26&amp;N$1,RESULT1_RM!$1:$1048576,$A$23,0)</f>
        <v>74.657853580807938</v>
      </c>
      <c r="P26" s="12"/>
    </row>
    <row r="27" spans="1:16" ht="27" customHeight="1" x14ac:dyDescent="0.2">
      <c r="A27" s="215" t="s">
        <v>3</v>
      </c>
      <c r="B27" s="4"/>
      <c r="C27" s="4" t="s">
        <v>70</v>
      </c>
      <c r="D27" s="3">
        <f>100*VLOOKUP($C$1&amp;$A27&amp;D$1,RESULT1_RM!$1:$1048576,$A$23,0)</f>
        <v>57.857892289995448</v>
      </c>
      <c r="E27" s="3">
        <f>100*VLOOKUP($C$1&amp;$A27&amp;E$1,RESULT1_RM!$1:$1048576,$A$23,0)</f>
        <v>50.311876833829075</v>
      </c>
      <c r="F27" s="3">
        <f>100*VLOOKUP($C$1&amp;$A27&amp;F$1,RESULT1_RM!$1:$1048576,$A$23,0)</f>
        <v>55.091769684181557</v>
      </c>
      <c r="G27" s="3">
        <f>100*VLOOKUP($C$1&amp;$A27&amp;G$1,RESULT1_RM!$1:$1048576,$A$23,0)</f>
        <v>48.847946434432501</v>
      </c>
      <c r="H27" s="3">
        <f>100*VLOOKUP($C$1&amp;$A27&amp;H$1,RESULT1_RM!$1:$1048576,$A$23,0)</f>
        <v>50.918414625527134</v>
      </c>
      <c r="I27" s="3">
        <f>100*VLOOKUP($C$1&amp;$A27&amp;I$1,RESULT1_RM!$1:$1048576,$A$23,0)</f>
        <v>59.175294025737202</v>
      </c>
      <c r="J27" s="3">
        <f>100*VLOOKUP($C$1&amp;$A27&amp;J$1,RESULT1_RM!$1:$1048576,$A$23,0)</f>
        <v>55.04121365012594</v>
      </c>
      <c r="K27" s="3">
        <f>100*VLOOKUP($C$1&amp;$A27&amp;K$1,RESULT1_RM!$1:$1048576,$A$23,0)</f>
        <v>61.10415702090949</v>
      </c>
      <c r="L27" s="3">
        <f>100*VLOOKUP($C$1&amp;$A27&amp;L$1,RESULT1_RM!$1:$1048576,$A$23,0)</f>
        <v>62.694723587193366</v>
      </c>
      <c r="M27" s="3">
        <f>100*VLOOKUP($C$1&amp;$A27&amp;M$1,RESULT1_RM!$1:$1048576,$A$23,0)</f>
        <v>65.088308018368068</v>
      </c>
      <c r="N27" s="3">
        <f>100*VLOOKUP($C$1&amp;$A27&amp;N$1,RESULT1_RM!$1:$1048576,$A$23,0)</f>
        <v>59.102780649376818</v>
      </c>
      <c r="P27" s="12"/>
    </row>
    <row r="28" spans="1:16" ht="27" customHeight="1" x14ac:dyDescent="0.2">
      <c r="A28" s="215" t="s">
        <v>4</v>
      </c>
      <c r="B28" s="4"/>
      <c r="C28" s="4" t="s">
        <v>8</v>
      </c>
      <c r="D28" s="3">
        <f>100*VLOOKUP($C$1&amp;$A28&amp;D$1,RESULT1_RM!$1:$1048576,$A$23,0)</f>
        <v>59.74808170176096</v>
      </c>
      <c r="E28" s="3">
        <f>100*VLOOKUP($C$1&amp;$A28&amp;E$1,RESULT1_RM!$1:$1048576,$A$23,0)</f>
        <v>64.096751648485224</v>
      </c>
      <c r="F28" s="3">
        <f>100*VLOOKUP($C$1&amp;$A28&amp;F$1,RESULT1_RM!$1:$1048576,$A$23,0)</f>
        <v>64.076522327061113</v>
      </c>
      <c r="G28" s="3">
        <f>100*VLOOKUP($C$1&amp;$A28&amp;G$1,RESULT1_RM!$1:$1048576,$A$23,0)</f>
        <v>53.834394325209168</v>
      </c>
      <c r="H28" s="3">
        <f>100*VLOOKUP($C$1&amp;$A28&amp;H$1,RESULT1_RM!$1:$1048576,$A$23,0)</f>
        <v>61.167570847197247</v>
      </c>
      <c r="I28" s="3">
        <f>100*VLOOKUP($C$1&amp;$A28&amp;I$1,RESULT1_RM!$1:$1048576,$A$23,0)</f>
        <v>61.934422274438873</v>
      </c>
      <c r="J28" s="3">
        <f>100*VLOOKUP($C$1&amp;$A28&amp;J$1,RESULT1_RM!$1:$1048576,$A$23,0)</f>
        <v>56.334890326830319</v>
      </c>
      <c r="K28" s="3">
        <f>100*VLOOKUP($C$1&amp;$A28&amp;K$1,RESULT1_RM!$1:$1048576,$A$23,0)</f>
        <v>58.71406687979939</v>
      </c>
      <c r="L28" s="3">
        <f>100*VLOOKUP($C$1&amp;$A28&amp;L$1,RESULT1_RM!$1:$1048576,$A$23,0)</f>
        <v>66.251903724552747</v>
      </c>
      <c r="M28" s="3">
        <f>100*VLOOKUP($C$1&amp;$A28&amp;M$1,RESULT1_RM!$1:$1048576,$A$23,0)</f>
        <v>66.096525202827337</v>
      </c>
      <c r="N28" s="3">
        <f>100*VLOOKUP($C$1&amp;$A28&amp;N$1,RESULT1_RM!$1:$1048576,$A$23,0)</f>
        <v>70.238796776163397</v>
      </c>
      <c r="P28" s="12"/>
    </row>
    <row r="29" spans="1:16" ht="27" customHeight="1" x14ac:dyDescent="0.2">
      <c r="A29" s="215">
        <v>11</v>
      </c>
      <c r="B29" s="4" t="s">
        <v>75</v>
      </c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6" ht="27" customHeight="1" x14ac:dyDescent="0.2">
      <c r="A30" s="215" t="s">
        <v>0</v>
      </c>
      <c r="B30" s="4"/>
      <c r="C30" s="5" t="s">
        <v>5</v>
      </c>
      <c r="D30" s="3">
        <f>100*VLOOKUP($C$1&amp;$A30&amp;D$1,RESULT1_RM!$1:$1048576,$A$29,0)</f>
        <v>69.761965846777173</v>
      </c>
      <c r="E30" s="3">
        <f>100*VLOOKUP($C$1&amp;$A30&amp;E$1,RESULT1_RM!$1:$1048576,$A$29,0)</f>
        <v>78.662489869708878</v>
      </c>
      <c r="F30" s="3">
        <f>100*VLOOKUP($C$1&amp;$A30&amp;F$1,RESULT1_RM!$1:$1048576,$A$29,0)</f>
        <v>61.879059491431811</v>
      </c>
      <c r="G30" s="3">
        <f>100*VLOOKUP($C$1&amp;$A30&amp;G$1,RESULT1_RM!$1:$1048576,$A$29,0)</f>
        <v>70.106134273435543</v>
      </c>
      <c r="H30" s="3">
        <f>100*VLOOKUP($C$1&amp;$A30&amp;H$1,RESULT1_RM!$1:$1048576,$A$29,0)</f>
        <v>75.940286229297968</v>
      </c>
      <c r="I30" s="3">
        <f>100*VLOOKUP($C$1&amp;$A30&amp;I$1,RESULT1_RM!$1:$1048576,$A$29,0)</f>
        <v>66.079969916122849</v>
      </c>
      <c r="J30" s="3">
        <f>100*VLOOKUP($C$1&amp;$A30&amp;J$1,RESULT1_RM!$1:$1048576,$A$29,0)</f>
        <v>69.530239379369092</v>
      </c>
      <c r="K30" s="3">
        <f>100*VLOOKUP($C$1&amp;$A30&amp;K$1,RESULT1_RM!$1:$1048576,$A$29,0)</f>
        <v>72.426267523518121</v>
      </c>
      <c r="L30" s="3">
        <f>100*VLOOKUP($C$1&amp;$A30&amp;L$1,RESULT1_RM!$1:$1048576,$A$29,0)</f>
        <v>58.232396221744928</v>
      </c>
      <c r="M30" s="3">
        <f>100*VLOOKUP($C$1&amp;$A30&amp;M$1,RESULT1_RM!$1:$1048576,$A$29,0)</f>
        <v>61.636230183873572</v>
      </c>
      <c r="N30" s="3">
        <f>100*VLOOKUP($C$1&amp;$A30&amp;N$1,RESULT1_RM!$1:$1048576,$A$29,0)</f>
        <v>76.300754382072327</v>
      </c>
    </row>
    <row r="31" spans="1:16" ht="27" customHeight="1" x14ac:dyDescent="0.2">
      <c r="A31" s="215" t="s">
        <v>1</v>
      </c>
      <c r="B31" s="4"/>
      <c r="C31" s="5" t="s">
        <v>68</v>
      </c>
      <c r="D31" s="3">
        <f>100*VLOOKUP($C$1&amp;$A31&amp;D$1,RESULT1_RM!$1:$1048576,$A$29,0)</f>
        <v>28.009812755632396</v>
      </c>
      <c r="E31" s="3">
        <f>100*VLOOKUP($C$1&amp;$A31&amp;E$1,RESULT1_RM!$1:$1048576,$A$29,0)</f>
        <v>41.625857002938297</v>
      </c>
      <c r="F31" s="3">
        <f>100*VLOOKUP($C$1&amp;$A31&amp;F$1,RESULT1_RM!$1:$1048576,$A$29,0)</f>
        <v>25.241873486024279</v>
      </c>
      <c r="G31" s="3">
        <f>100*VLOOKUP($C$1&amp;$A31&amp;G$1,RESULT1_RM!$1:$1048576,$A$29,0)</f>
        <v>31.064769571653876</v>
      </c>
      <c r="H31" s="3">
        <f>100*VLOOKUP($C$1&amp;$A31&amp;H$1,RESULT1_RM!$1:$1048576,$A$29,0)</f>
        <v>38.508914278496725</v>
      </c>
      <c r="I31" s="3">
        <f>100*VLOOKUP($C$1&amp;$A31&amp;I$1,RESULT1_RM!$1:$1048576,$A$29,0)</f>
        <v>24.71875103858553</v>
      </c>
      <c r="J31" s="3">
        <f>100*VLOOKUP($C$1&amp;$A31&amp;J$1,RESULT1_RM!$1:$1048576,$A$29,0)</f>
        <v>24.726376965513172</v>
      </c>
      <c r="K31" s="3">
        <f>100*VLOOKUP($C$1&amp;$A31&amp;K$1,RESULT1_RM!$1:$1048576,$A$29,0)</f>
        <v>29.591714515124945</v>
      </c>
      <c r="L31" s="3">
        <f>100*VLOOKUP($C$1&amp;$A31&amp;L$1,RESULT1_RM!$1:$1048576,$A$29,0)</f>
        <v>20.09624057988723</v>
      </c>
      <c r="M31" s="3">
        <f>100*VLOOKUP($C$1&amp;$A31&amp;M$1,RESULT1_RM!$1:$1048576,$A$29,0)</f>
        <v>22.34123947972456</v>
      </c>
      <c r="N31" s="3">
        <f>100*VLOOKUP($C$1&amp;$A31&amp;N$1,RESULT1_RM!$1:$1048576,$A$29,0)</f>
        <v>30.102584336160977</v>
      </c>
    </row>
    <row r="32" spans="1:16" ht="27" customHeight="1" x14ac:dyDescent="0.2">
      <c r="A32" s="215" t="s">
        <v>2</v>
      </c>
      <c r="B32" s="4"/>
      <c r="C32" s="5" t="s">
        <v>69</v>
      </c>
      <c r="D32" s="3">
        <f>100*VLOOKUP($C$1&amp;$A32&amp;D$1,RESULT1_RM!$1:$1048576,$A$29,0)</f>
        <v>7.3558241142732284</v>
      </c>
      <c r="E32" s="3">
        <f>100*VLOOKUP($C$1&amp;$A32&amp;E$1,RESULT1_RM!$1:$1048576,$A$29,0)</f>
        <v>13.810302906355806</v>
      </c>
      <c r="F32" s="3">
        <f>100*VLOOKUP($C$1&amp;$A32&amp;F$1,RESULT1_RM!$1:$1048576,$A$29,0)</f>
        <v>4.9932581485875458</v>
      </c>
      <c r="G32" s="3">
        <f>100*VLOOKUP($C$1&amp;$A32&amp;G$1,RESULT1_RM!$1:$1048576,$A$29,0)</f>
        <v>9.2893034994028714</v>
      </c>
      <c r="H32" s="3">
        <f>100*VLOOKUP($C$1&amp;$A32&amp;H$1,RESULT1_RM!$1:$1048576,$A$29,0)</f>
        <v>10.05861365953109</v>
      </c>
      <c r="I32" s="3">
        <f>100*VLOOKUP($C$1&amp;$A32&amp;I$1,RESULT1_RM!$1:$1048576,$A$29,0)</f>
        <v>7.3891704625649579</v>
      </c>
      <c r="J32" s="3">
        <f>100*VLOOKUP($C$1&amp;$A32&amp;J$1,RESULT1_RM!$1:$1048576,$A$29,0)</f>
        <v>5.8673161140615449</v>
      </c>
      <c r="K32" s="3">
        <f>100*VLOOKUP($C$1&amp;$A32&amp;K$1,RESULT1_RM!$1:$1048576,$A$29,0)</f>
        <v>7.4210437032630931</v>
      </c>
      <c r="L32" s="3">
        <f>100*VLOOKUP($C$1&amp;$A32&amp;L$1,RESULT1_RM!$1:$1048576,$A$29,0)</f>
        <v>4.8692096376435936</v>
      </c>
      <c r="M32" s="3">
        <f>100*VLOOKUP($C$1&amp;$A32&amp;M$1,RESULT1_RM!$1:$1048576,$A$29,0)</f>
        <v>7.5731702770217364</v>
      </c>
      <c r="N32" s="3">
        <f>100*VLOOKUP($C$1&amp;$A32&amp;N$1,RESULT1_RM!$1:$1048576,$A$29,0)</f>
        <v>9.71878780725309</v>
      </c>
    </row>
    <row r="33" spans="1:16" ht="27" customHeight="1" x14ac:dyDescent="0.2">
      <c r="A33" s="215" t="s">
        <v>3</v>
      </c>
      <c r="B33" s="4"/>
      <c r="C33" s="4" t="s">
        <v>70</v>
      </c>
      <c r="D33" s="3">
        <f>100*VLOOKUP($C$1&amp;$A33&amp;D$1,RESULT1_RM!$1:$1048576,$A$29,0)</f>
        <v>30.205714008765938</v>
      </c>
      <c r="E33" s="3">
        <f>100*VLOOKUP($C$1&amp;$A33&amp;E$1,RESULT1_RM!$1:$1048576,$A$29,0)</f>
        <v>41.385265996156697</v>
      </c>
      <c r="F33" s="3">
        <f>100*VLOOKUP($C$1&amp;$A33&amp;F$1,RESULT1_RM!$1:$1048576,$A$29,0)</f>
        <v>26.661477572937585</v>
      </c>
      <c r="G33" s="3">
        <f>100*VLOOKUP($C$1&amp;$A33&amp;G$1,RESULT1_RM!$1:$1048576,$A$29,0)</f>
        <v>32.831983990021428</v>
      </c>
      <c r="H33" s="3">
        <f>100*VLOOKUP($C$1&amp;$A33&amp;H$1,RESULT1_RM!$1:$1048576,$A$29,0)</f>
        <v>37.842063499326102</v>
      </c>
      <c r="I33" s="3">
        <f>100*VLOOKUP($C$1&amp;$A33&amp;I$1,RESULT1_RM!$1:$1048576,$A$29,0)</f>
        <v>28.295397346376312</v>
      </c>
      <c r="J33" s="3">
        <f>100*VLOOKUP($C$1&amp;$A33&amp;J$1,RESULT1_RM!$1:$1048576,$A$29,0)</f>
        <v>27.888550988549614</v>
      </c>
      <c r="K33" s="3">
        <f>100*VLOOKUP($C$1&amp;$A33&amp;K$1,RESULT1_RM!$1:$1048576,$A$29,0)</f>
        <v>31.592805417259008</v>
      </c>
      <c r="L33" s="3">
        <f>100*VLOOKUP($C$1&amp;$A33&amp;L$1,RESULT1_RM!$1:$1048576,$A$29,0)</f>
        <v>22.774441181630522</v>
      </c>
      <c r="M33" s="3">
        <f>100*VLOOKUP($C$1&amp;$A33&amp;M$1,RESULT1_RM!$1:$1048576,$A$29,0)</f>
        <v>25.247833429681442</v>
      </c>
      <c r="N33" s="3">
        <f>100*VLOOKUP($C$1&amp;$A33&amp;N$1,RESULT1_RM!$1:$1048576,$A$29,0)</f>
        <v>33.00851311426328</v>
      </c>
    </row>
    <row r="34" spans="1:16" ht="27" customHeight="1" x14ac:dyDescent="0.2">
      <c r="A34" s="215" t="s">
        <v>4</v>
      </c>
      <c r="B34" s="4"/>
      <c r="C34" s="4" t="s">
        <v>8</v>
      </c>
      <c r="D34" s="3">
        <f>100*VLOOKUP($C$1&amp;$A34&amp;D$1,RESULT1_RM!$1:$1048576,$A$29,0)</f>
        <v>1.8772034616922746</v>
      </c>
      <c r="E34" s="3">
        <f>100*VLOOKUP($C$1&amp;$A34&amp;E$1,RESULT1_RM!$1:$1048576,$A$29,0)</f>
        <v>2.6181287793612689</v>
      </c>
      <c r="F34" s="3">
        <f>100*VLOOKUP($C$1&amp;$A34&amp;F$1,RESULT1_RM!$1:$1048576,$A$29,0)</f>
        <v>1.1900924232271464</v>
      </c>
      <c r="G34" s="3">
        <f>100*VLOOKUP($C$1&amp;$A34&amp;G$1,RESULT1_RM!$1:$1048576,$A$29,0)</f>
        <v>1.7609845504532078</v>
      </c>
      <c r="H34" s="3">
        <f>100*VLOOKUP($C$1&amp;$A34&amp;H$1,RESULT1_RM!$1:$1048576,$A$29,0)</f>
        <v>1.6835172739812911</v>
      </c>
      <c r="I34" s="3">
        <f>100*VLOOKUP($C$1&amp;$A34&amp;I$1,RESULT1_RM!$1:$1048576,$A$29,0)</f>
        <v>1.4787601587110111</v>
      </c>
      <c r="J34" s="3">
        <f>100*VLOOKUP($C$1&amp;$A34&amp;J$1,RESULT1_RM!$1:$1048576,$A$29,0)</f>
        <v>1.3457736441724584</v>
      </c>
      <c r="K34" s="3">
        <f>100*VLOOKUP($C$1&amp;$A34&amp;K$1,RESULT1_RM!$1:$1048576,$A$29,0)</f>
        <v>2.4264313799903441</v>
      </c>
      <c r="L34" s="3">
        <f>100*VLOOKUP($C$1&amp;$A34&amp;L$1,RESULT1_RM!$1:$1048576,$A$29,0)</f>
        <v>1.2104166415726143</v>
      </c>
      <c r="M34" s="3">
        <f>100*VLOOKUP($C$1&amp;$A34&amp;M$1,RESULT1_RM!$1:$1048576,$A$29,0)</f>
        <v>1.8826704697706822</v>
      </c>
      <c r="N34" s="3">
        <f>100*VLOOKUP($C$1&amp;$A34&amp;N$1,RESULT1_RM!$1:$1048576,$A$29,0)</f>
        <v>2.8209460361657923</v>
      </c>
      <c r="P34" s="3"/>
    </row>
    <row r="35" spans="1:16" ht="27" customHeight="1" x14ac:dyDescent="0.2">
      <c r="A35" s="215">
        <v>10</v>
      </c>
      <c r="B35" s="4" t="s">
        <v>86</v>
      </c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P35" s="12"/>
    </row>
    <row r="36" spans="1:16" ht="27" customHeight="1" x14ac:dyDescent="0.2">
      <c r="A36" s="215" t="s">
        <v>0</v>
      </c>
      <c r="B36" s="4"/>
      <c r="C36" s="5" t="s">
        <v>5</v>
      </c>
      <c r="D36" s="3">
        <f>100*VLOOKUP($C$1&amp;$A36&amp;D$1,RESULT1_RM!$1:$1048576,$A35,0)</f>
        <v>15.458820017166101</v>
      </c>
      <c r="E36" s="3">
        <f>100*VLOOKUP($C$1&amp;$A36&amp;E$1,RESULT1_RM!$1:$1048576,$A35,0)</f>
        <v>13.008753934572562</v>
      </c>
      <c r="F36" s="3">
        <f>100*VLOOKUP($C$1&amp;$A36&amp;F$1,RESULT1_RM!$1:$1048576,$A35,0)</f>
        <v>18.327052555775403</v>
      </c>
      <c r="G36" s="3">
        <f>100*VLOOKUP($C$1&amp;$A36&amp;G$1,RESULT1_RM!$1:$1048576,$A35,0)</f>
        <v>18.555125385422379</v>
      </c>
      <c r="H36" s="3">
        <f>100*VLOOKUP($C$1&amp;$A36&amp;H$1,RESULT1_RM!$1:$1048576,$A35,0)</f>
        <v>12.708266264965104</v>
      </c>
      <c r="I36" s="3">
        <f>100*VLOOKUP($C$1&amp;$A36&amp;I$1,RESULT1_RM!$1:$1048576,$A35,0)</f>
        <v>14.437509458536072</v>
      </c>
      <c r="J36" s="3">
        <f>100*VLOOKUP($C$1&amp;$A36&amp;J$1,RESULT1_RM!$1:$1048576,$A35,0)</f>
        <v>17.382191823673697</v>
      </c>
      <c r="K36" s="3">
        <f>100*VLOOKUP($C$1&amp;$A36&amp;K$1,RESULT1_RM!$1:$1048576,$A35,0)</f>
        <v>14.397559200778531</v>
      </c>
      <c r="L36" s="3">
        <f>100*VLOOKUP($C$1&amp;$A36&amp;L$1,RESULT1_RM!$1:$1048576,$A35,0)</f>
        <v>17.074806576016226</v>
      </c>
      <c r="M36" s="3">
        <f>100*VLOOKUP($C$1&amp;$A36&amp;M$1,RESULT1_RM!$1:$1048576,$A35,0)</f>
        <v>14.698594129345119</v>
      </c>
      <c r="N36" s="3">
        <f>100*VLOOKUP($C$1&amp;$A36&amp;N$1,RESULT1_RM!$1:$1048576,$A35,0)</f>
        <v>12.521263220176024</v>
      </c>
      <c r="P36" s="12"/>
    </row>
    <row r="37" spans="1:16" ht="30" customHeight="1" x14ac:dyDescent="0.2">
      <c r="A37" s="215" t="s">
        <v>1</v>
      </c>
      <c r="B37" s="4"/>
      <c r="C37" s="5" t="s">
        <v>68</v>
      </c>
      <c r="D37" s="3">
        <f>100*VLOOKUP($C$1&amp;$A37&amp;D$1,RESULT1_RM!$1:$1048576,$A35,0)</f>
        <v>25.443993041313089</v>
      </c>
      <c r="E37" s="3">
        <f>100*VLOOKUP($C$1&amp;$A37&amp;E$1,RESULT1_RM!$1:$1048576,$A35,0)</f>
        <v>25.494681616131174</v>
      </c>
      <c r="F37" s="3">
        <f>100*VLOOKUP($C$1&amp;$A37&amp;F$1,RESULT1_RM!$1:$1048576,$A35,0)</f>
        <v>30.863437785744352</v>
      </c>
      <c r="G37" s="3">
        <f>100*VLOOKUP($C$1&amp;$A37&amp;G$1,RESULT1_RM!$1:$1048576,$A35,0)</f>
        <v>31.196394930431453</v>
      </c>
      <c r="H37" s="3">
        <f>100*VLOOKUP($C$1&amp;$A37&amp;H$1,RESULT1_RM!$1:$1048576,$A35,0)</f>
        <v>24.33831595327316</v>
      </c>
      <c r="I37" s="3">
        <f>100*VLOOKUP($C$1&amp;$A37&amp;I$1,RESULT1_RM!$1:$1048576,$A35,0)</f>
        <v>26.421615872910365</v>
      </c>
      <c r="J37" s="3">
        <f>100*VLOOKUP($C$1&amp;$A37&amp;J$1,RESULT1_RM!$1:$1048576,$A35,0)</f>
        <v>27.277487683275808</v>
      </c>
      <c r="K37" s="3">
        <f>100*VLOOKUP($C$1&amp;$A37&amp;K$1,RESULT1_RM!$1:$1048576,$A35,0)</f>
        <v>23.134873185188692</v>
      </c>
      <c r="L37" s="3">
        <f>100*VLOOKUP($C$1&amp;$A37&amp;L$1,RESULT1_RM!$1:$1048576,$A35,0)</f>
        <v>25.273753777927915</v>
      </c>
      <c r="M37" s="3">
        <f>100*VLOOKUP($C$1&amp;$A37&amp;M$1,RESULT1_RM!$1:$1048576,$A35,0)</f>
        <v>21.999544772701718</v>
      </c>
      <c r="N37" s="3">
        <f>100*VLOOKUP($C$1&amp;$A37&amp;N$1,RESULT1_RM!$1:$1048576,$A35,0)</f>
        <v>23.189583744328271</v>
      </c>
    </row>
    <row r="38" spans="1:16" ht="27" customHeight="1" x14ac:dyDescent="0.2">
      <c r="A38" s="215" t="s">
        <v>2</v>
      </c>
      <c r="B38" s="4"/>
      <c r="C38" s="5" t="s">
        <v>69</v>
      </c>
      <c r="D38" s="3">
        <f>100*VLOOKUP($C$1&amp;$A38&amp;D$1,RESULT1_RM!$1:$1048576,$A35,0)</f>
        <v>27.922479354413287</v>
      </c>
      <c r="E38" s="3">
        <f>100*VLOOKUP($C$1&amp;$A38&amp;E$1,RESULT1_RM!$1:$1048576,$A35,0)</f>
        <v>24.12229872520281</v>
      </c>
      <c r="F38" s="3">
        <f>100*VLOOKUP($C$1&amp;$A38&amp;F$1,RESULT1_RM!$1:$1048576,$A35,0)</f>
        <v>29.668910774097952</v>
      </c>
      <c r="G38" s="3">
        <f>100*VLOOKUP($C$1&amp;$A38&amp;G$1,RESULT1_RM!$1:$1048576,$A35,0)</f>
        <v>33.117765910302921</v>
      </c>
      <c r="H38" s="3">
        <f>100*VLOOKUP($C$1&amp;$A38&amp;H$1,RESULT1_RM!$1:$1048576,$A35,0)</f>
        <v>29.451442675972423</v>
      </c>
      <c r="I38" s="3">
        <f>100*VLOOKUP($C$1&amp;$A38&amp;I$1,RESULT1_RM!$1:$1048576,$A35,0)</f>
        <v>27.751331237569772</v>
      </c>
      <c r="J38" s="3">
        <f>100*VLOOKUP($C$1&amp;$A38&amp;J$1,RESULT1_RM!$1:$1048576,$A35,0)</f>
        <v>28.292138706759719</v>
      </c>
      <c r="K38" s="3">
        <f>100*VLOOKUP($C$1&amp;$A38&amp;K$1,RESULT1_RM!$1:$1048576,$A35,0)</f>
        <v>27.825583012319505</v>
      </c>
      <c r="L38" s="3">
        <f>100*VLOOKUP($C$1&amp;$A38&amp;L$1,RESULT1_RM!$1:$1048576,$A35,0)</f>
        <v>28.592192791631742</v>
      </c>
      <c r="M38" s="3">
        <f>100*VLOOKUP($C$1&amp;$A38&amp;M$1,RESULT1_RM!$1:$1048576,$A35,0)</f>
        <v>23.494649714775736</v>
      </c>
      <c r="N38" s="3">
        <f>100*VLOOKUP($C$1&amp;$A38&amp;N$1,RESULT1_RM!$1:$1048576,$A35,0)</f>
        <v>22.882351205405886</v>
      </c>
    </row>
    <row r="39" spans="1:16" ht="27" customHeight="1" x14ac:dyDescent="0.2">
      <c r="A39" s="215" t="s">
        <v>3</v>
      </c>
      <c r="B39" s="4"/>
      <c r="C39" s="4" t="s">
        <v>70</v>
      </c>
      <c r="D39" s="3">
        <f>100*VLOOKUP($C$1&amp;$A39&amp;D$1,RESULT1_RM!$1:$1048576,$A35,0)</f>
        <v>24.135491483160248</v>
      </c>
      <c r="E39" s="3">
        <f>100*VLOOKUP($C$1&amp;$A39&amp;E$1,RESULT1_RM!$1:$1048576,$A35,0)</f>
        <v>22.412496558947741</v>
      </c>
      <c r="F39" s="3">
        <f>100*VLOOKUP($C$1&amp;$A39&amp;F$1,RESULT1_RM!$1:$1048576,$A35,0)</f>
        <v>27.932900013908661</v>
      </c>
      <c r="G39" s="3">
        <f>100*VLOOKUP($C$1&amp;$A39&amp;G$1,RESULT1_RM!$1:$1048576,$A35,0)</f>
        <v>29.048624671147099</v>
      </c>
      <c r="H39" s="3">
        <f>100*VLOOKUP($C$1&amp;$A39&amp;H$1,RESULT1_RM!$1:$1048576,$A35,0)</f>
        <v>23.40399610136452</v>
      </c>
      <c r="I39" s="3">
        <f>100*VLOOKUP($C$1&amp;$A39&amp;I$1,RESULT1_RM!$1:$1048576,$A35,0)</f>
        <v>24.247320813155582</v>
      </c>
      <c r="J39" s="3">
        <f>100*VLOOKUP($C$1&amp;$A39&amp;J$1,RESULT1_RM!$1:$1048576,$A35,0)</f>
        <v>25.552566437169649</v>
      </c>
      <c r="K39" s="3">
        <f>100*VLOOKUP($C$1&amp;$A39&amp;K$1,RESULT1_RM!$1:$1048576,$A35,0)</f>
        <v>22.780162055675948</v>
      </c>
      <c r="L39" s="3">
        <f>100*VLOOKUP($C$1&amp;$A39&amp;L$1,RESULT1_RM!$1:$1048576,$A35,0)</f>
        <v>24.713110117510489</v>
      </c>
      <c r="M39" s="3">
        <f>100*VLOOKUP($C$1&amp;$A39&amp;M$1,RESULT1_RM!$1:$1048576,$A35,0)</f>
        <v>21.036747758959741</v>
      </c>
      <c r="N39" s="3">
        <f>100*VLOOKUP($C$1&amp;$A39&amp;N$1,RESULT1_RM!$1:$1048576,$A35,0)</f>
        <v>20.918610409687741</v>
      </c>
    </row>
    <row r="40" spans="1:16" ht="27" customHeight="1" x14ac:dyDescent="0.2">
      <c r="A40" s="215" t="s">
        <v>4</v>
      </c>
      <c r="B40" s="4"/>
      <c r="C40" s="4" t="s">
        <v>8</v>
      </c>
      <c r="D40" s="3">
        <f>100*VLOOKUP($C$1&amp;$A40&amp;D$1,RESULT1_RM!$1:$1048576,$A35,0)</f>
        <v>39.82675206187735</v>
      </c>
      <c r="E40" s="3">
        <f>100*VLOOKUP($C$1&amp;$A40&amp;E$1,RESULT1_RM!$1:$1048576,$A35,0)</f>
        <v>35.295511866054881</v>
      </c>
      <c r="F40" s="3">
        <f>100*VLOOKUP($C$1&amp;$A40&amp;F$1,RESULT1_RM!$1:$1048576,$A35,0)</f>
        <v>35.695770022517223</v>
      </c>
      <c r="G40" s="3">
        <f>100*VLOOKUP($C$1&amp;$A40&amp;G$1,RESULT1_RM!$1:$1048576,$A35,0)</f>
        <v>45.587578509803208</v>
      </c>
      <c r="H40" s="3">
        <f>100*VLOOKUP($C$1&amp;$A40&amp;H$1,RESULT1_RM!$1:$1048576,$A35,0)</f>
        <v>38.410053197848818</v>
      </c>
      <c r="I40" s="3">
        <f>100*VLOOKUP($C$1&amp;$A40&amp;I$1,RESULT1_RM!$1:$1048576,$A35,0)</f>
        <v>37.714307177895456</v>
      </c>
      <c r="J40" s="3">
        <f>100*VLOOKUP($C$1&amp;$A40&amp;J$1,RESULT1_RM!$1:$1048576,$A35,0)</f>
        <v>43.373703155323852</v>
      </c>
      <c r="K40" s="3">
        <f>100*VLOOKUP($C$1&amp;$A40&amp;K$1,RESULT1_RM!$1:$1048576,$A35,0)</f>
        <v>40.688343833842943</v>
      </c>
      <c r="L40" s="3">
        <f>100*VLOOKUP($C$1&amp;$A40&amp;L$1,RESULT1_RM!$1:$1048576,$A35,0)</f>
        <v>33.530854796421963</v>
      </c>
      <c r="M40" s="3">
        <f>100*VLOOKUP($C$1&amp;$A40&amp;M$1,RESULT1_RM!$1:$1048576,$A35,0)</f>
        <v>33.646799186031188</v>
      </c>
      <c r="N40" s="3">
        <f>100*VLOOKUP($C$1&amp;$A40&amp;N$1,RESULT1_RM!$1:$1048576,$A35,0)</f>
        <v>29.501095798223581</v>
      </c>
    </row>
    <row r="41" spans="1:16" ht="27" customHeight="1" x14ac:dyDescent="0.2">
      <c r="A41" s="215">
        <v>9</v>
      </c>
      <c r="B41" s="4" t="s">
        <v>74</v>
      </c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P41" s="12"/>
    </row>
    <row r="42" spans="1:16" ht="27" customHeight="1" x14ac:dyDescent="0.2">
      <c r="A42" s="215" t="s">
        <v>0</v>
      </c>
      <c r="B42" s="4"/>
      <c r="C42" s="5" t="s">
        <v>5</v>
      </c>
      <c r="D42" s="3">
        <f>100*VLOOKUP($C$1&amp;$A42&amp;D$1,RESULT1_RM!$1:$1048576,$A41,0)</f>
        <v>11.864791444062044</v>
      </c>
      <c r="E42" s="3">
        <f>100*VLOOKUP($C$1&amp;$A42&amp;E$1,RESULT1_RM!$1:$1048576,$A41,0)</f>
        <v>10.116353727860689</v>
      </c>
      <c r="F42" s="3">
        <f>100*VLOOKUP($C$1&amp;$A42&amp;F$1,RESULT1_RM!$1:$1048576,$A41,0)</f>
        <v>14.662760698879248</v>
      </c>
      <c r="G42" s="3">
        <f>100*VLOOKUP($C$1&amp;$A42&amp;G$1,RESULT1_RM!$1:$1048576,$A41,0)</f>
        <v>15.921206085812727</v>
      </c>
      <c r="H42" s="3">
        <f>100*VLOOKUP($C$1&amp;$A42&amp;H$1,RESULT1_RM!$1:$1048576,$A41,0)</f>
        <v>10.333894176744638</v>
      </c>
      <c r="I42" s="3">
        <f>100*VLOOKUP($C$1&amp;$A42&amp;I$1,RESULT1_RM!$1:$1048576,$A41,0)</f>
        <v>9.0384624203763231</v>
      </c>
      <c r="J42" s="3">
        <f>100*VLOOKUP($C$1&amp;$A42&amp;J$1,RESULT1_RM!$1:$1048576,$A41,0)</f>
        <v>15.234972315607594</v>
      </c>
      <c r="K42" s="3">
        <f>100*VLOOKUP($C$1&amp;$A42&amp;K$1,RESULT1_RM!$1:$1048576,$A41,0)</f>
        <v>10.122105715362832</v>
      </c>
      <c r="L42" s="3">
        <f>100*VLOOKUP($C$1&amp;$A42&amp;L$1,RESULT1_RM!$1:$1048576,$A41,0)</f>
        <v>11.930407288231677</v>
      </c>
      <c r="M42" s="3">
        <f>100*VLOOKUP($C$1&amp;$A42&amp;M$1,RESULT1_RM!$1:$1048576,$A41,0)</f>
        <v>10.279605779063129</v>
      </c>
      <c r="N42" s="3">
        <f>100*VLOOKUP($C$1&amp;$A42&amp;N$1,RESULT1_RM!$1:$1048576,$A41,0)</f>
        <v>10.211892611493232</v>
      </c>
      <c r="P42" s="12"/>
    </row>
    <row r="43" spans="1:16" ht="30" customHeight="1" x14ac:dyDescent="0.2">
      <c r="A43" s="215" t="s">
        <v>1</v>
      </c>
      <c r="B43" s="4"/>
      <c r="C43" s="5" t="s">
        <v>68</v>
      </c>
      <c r="D43" s="3">
        <f>100*VLOOKUP($C$1&amp;$A43&amp;D$1,RESULT1_RM!$1:$1048576,$A41,0)</f>
        <v>17.693790283260508</v>
      </c>
      <c r="E43" s="3">
        <f>100*VLOOKUP($C$1&amp;$A43&amp;E$1,RESULT1_RM!$1:$1048576,$A41,0)</f>
        <v>15.485983164729491</v>
      </c>
      <c r="F43" s="3">
        <f>100*VLOOKUP($C$1&amp;$A43&amp;F$1,RESULT1_RM!$1:$1048576,$A41,0)</f>
        <v>22.34255939853989</v>
      </c>
      <c r="G43" s="3">
        <f>100*VLOOKUP($C$1&amp;$A43&amp;G$1,RESULT1_RM!$1:$1048576,$A41,0)</f>
        <v>21.664559996513098</v>
      </c>
      <c r="H43" s="3">
        <f>100*VLOOKUP($C$1&amp;$A43&amp;H$1,RESULT1_RM!$1:$1048576,$A41,0)</f>
        <v>16.562789534023771</v>
      </c>
      <c r="I43" s="3">
        <f>100*VLOOKUP($C$1&amp;$A43&amp;I$1,RESULT1_RM!$1:$1048576,$A41,0)</f>
        <v>17.171973146332547</v>
      </c>
      <c r="J43" s="3">
        <f>100*VLOOKUP($C$1&amp;$A43&amp;J$1,RESULT1_RM!$1:$1048576,$A41,0)</f>
        <v>20.446663585436927</v>
      </c>
      <c r="K43" s="3">
        <f>100*VLOOKUP($C$1&amp;$A43&amp;K$1,RESULT1_RM!$1:$1048576,$A41,0)</f>
        <v>15.279438518395743</v>
      </c>
      <c r="L43" s="3">
        <f>100*VLOOKUP($C$1&amp;$A43&amp;L$1,RESULT1_RM!$1:$1048576,$A41,0)</f>
        <v>19.532740844027728</v>
      </c>
      <c r="M43" s="3">
        <f>100*VLOOKUP($C$1&amp;$A43&amp;M$1,RESULT1_RM!$1:$1048576,$A41,0)</f>
        <v>15.121773302290123</v>
      </c>
      <c r="N43" s="3">
        <f>100*VLOOKUP($C$1&amp;$A43&amp;N$1,RESULT1_RM!$1:$1048576,$A41,0)</f>
        <v>16.52949299664628</v>
      </c>
    </row>
    <row r="44" spans="1:16" ht="27" customHeight="1" x14ac:dyDescent="0.2">
      <c r="A44" s="215" t="s">
        <v>2</v>
      </c>
      <c r="B44" s="4"/>
      <c r="C44" s="5" t="s">
        <v>69</v>
      </c>
      <c r="D44" s="3">
        <f>100*VLOOKUP($C$1&amp;$A44&amp;D$1,RESULT1_RM!$1:$1048576,$A41,0)</f>
        <v>21.415266744120327</v>
      </c>
      <c r="E44" s="3">
        <f>100*VLOOKUP($C$1&amp;$A44&amp;E$1,RESULT1_RM!$1:$1048576,$A41,0)</f>
        <v>15.385052378030768</v>
      </c>
      <c r="F44" s="3">
        <f>100*VLOOKUP($C$1&amp;$A44&amp;F$1,RESULT1_RM!$1:$1048576,$A41,0)</f>
        <v>22.077538438082168</v>
      </c>
      <c r="G44" s="3">
        <f>100*VLOOKUP($C$1&amp;$A44&amp;G$1,RESULT1_RM!$1:$1048576,$A41,0)</f>
        <v>23.828462410900052</v>
      </c>
      <c r="H44" s="3">
        <f>100*VLOOKUP($C$1&amp;$A44&amp;H$1,RESULT1_RM!$1:$1048576,$A41,0)</f>
        <v>21.036258404970638</v>
      </c>
      <c r="I44" s="3">
        <f>100*VLOOKUP($C$1&amp;$A44&amp;I$1,RESULT1_RM!$1:$1048576,$A41,0)</f>
        <v>20.855199846025535</v>
      </c>
      <c r="J44" s="3">
        <f>100*VLOOKUP($C$1&amp;$A44&amp;J$1,RESULT1_RM!$1:$1048576,$A41,0)</f>
        <v>24.315329234400533</v>
      </c>
      <c r="K44" s="3">
        <f>100*VLOOKUP($C$1&amp;$A44&amp;K$1,RESULT1_RM!$1:$1048576,$A41,0)</f>
        <v>20.695399315477903</v>
      </c>
      <c r="L44" s="3">
        <f>100*VLOOKUP($C$1&amp;$A44&amp;L$1,RESULT1_RM!$1:$1048576,$A41,0)</f>
        <v>23.473466441213379</v>
      </c>
      <c r="M44" s="3">
        <f>100*VLOOKUP($C$1&amp;$A44&amp;M$1,RESULT1_RM!$1:$1048576,$A41,0)</f>
        <v>17.619029864658291</v>
      </c>
      <c r="N44" s="3">
        <f>100*VLOOKUP($C$1&amp;$A44&amp;N$1,RESULT1_RM!$1:$1048576,$A41,0)</f>
        <v>16.238897577384993</v>
      </c>
    </row>
    <row r="45" spans="1:16" ht="27" customHeight="1" x14ac:dyDescent="0.2">
      <c r="A45" s="215" t="s">
        <v>3</v>
      </c>
      <c r="B45" s="4"/>
      <c r="C45" s="4" t="s">
        <v>70</v>
      </c>
      <c r="D45" s="3">
        <f>100*VLOOKUP($C$1&amp;$A45&amp;D$1,RESULT1_RM!$1:$1048576,$A41,0)</f>
        <v>17.654361720239063</v>
      </c>
      <c r="E45" s="3">
        <f>100*VLOOKUP($C$1&amp;$A45&amp;E$1,RESULT1_RM!$1:$1048576,$A41,0)</f>
        <v>14.305041729053226</v>
      </c>
      <c r="F45" s="3">
        <f>100*VLOOKUP($C$1&amp;$A45&amp;F$1,RESULT1_RM!$1:$1048576,$A41,0)</f>
        <v>20.687776291319128</v>
      </c>
      <c r="G45" s="3">
        <f>100*VLOOKUP($C$1&amp;$A45&amp;G$1,RESULT1_RM!$1:$1048576,$A41,0)</f>
        <v>21.085223216293802</v>
      </c>
      <c r="H45" s="3">
        <f>100*VLOOKUP($C$1&amp;$A45&amp;H$1,RESULT1_RM!$1:$1048576,$A41,0)</f>
        <v>16.596449307258588</v>
      </c>
      <c r="I45" s="3">
        <f>100*VLOOKUP($C$1&amp;$A45&amp;I$1,RESULT1_RM!$1:$1048576,$A41,0)</f>
        <v>16.553552586427696</v>
      </c>
      <c r="J45" s="3">
        <f>100*VLOOKUP($C$1&amp;$A45&amp;J$1,RESULT1_RM!$1:$1048576,$A41,0)</f>
        <v>20.624572846573368</v>
      </c>
      <c r="K45" s="3">
        <f>100*VLOOKUP($C$1&amp;$A45&amp;K$1,RESULT1_RM!$1:$1048576,$A41,0)</f>
        <v>15.913047570845743</v>
      </c>
      <c r="L45" s="3">
        <f>100*VLOOKUP($C$1&amp;$A45&amp;L$1,RESULT1_RM!$1:$1048576,$A41,0)</f>
        <v>19.305200990977252</v>
      </c>
      <c r="M45" s="3">
        <f>100*VLOOKUP($C$1&amp;$A45&amp;M$1,RESULT1_RM!$1:$1048576,$A41,0)</f>
        <v>14.992944288913069</v>
      </c>
      <c r="N45" s="3">
        <f>100*VLOOKUP($C$1&amp;$A45&amp;N$1,RESULT1_RM!$1:$1048576,$A41,0)</f>
        <v>15.149991620579856</v>
      </c>
    </row>
    <row r="46" spans="1:16" ht="27" customHeight="1" x14ac:dyDescent="0.2">
      <c r="A46" s="215" t="s">
        <v>4</v>
      </c>
      <c r="B46" s="4"/>
      <c r="C46" s="4" t="s">
        <v>8</v>
      </c>
      <c r="D46" s="3">
        <f>100*VLOOKUP($C$1&amp;$A46&amp;D$1,RESULT1_RM!$1:$1048576,$A41,0)</f>
        <v>36.490062548875557</v>
      </c>
      <c r="E46" s="3">
        <f>100*VLOOKUP($C$1&amp;$A46&amp;E$1,RESULT1_RM!$1:$1048576,$A41,0)</f>
        <v>31.462517852259257</v>
      </c>
      <c r="F46" s="3">
        <f>100*VLOOKUP($C$1&amp;$A46&amp;F$1,RESULT1_RM!$1:$1048576,$A41,0)</f>
        <v>32.530561240197763</v>
      </c>
      <c r="G46" s="3">
        <f>100*VLOOKUP($C$1&amp;$A46&amp;G$1,RESULT1_RM!$1:$1048576,$A41,0)</f>
        <v>41.106345820617889</v>
      </c>
      <c r="H46" s="3">
        <f>100*VLOOKUP($C$1&amp;$A46&amp;H$1,RESULT1_RM!$1:$1048576,$A41,0)</f>
        <v>34.224775182810383</v>
      </c>
      <c r="I46" s="3">
        <f>100*VLOOKUP($C$1&amp;$A46&amp;I$1,RESULT1_RM!$1:$1048576,$A41,0)</f>
        <v>34.386374487775598</v>
      </c>
      <c r="J46" s="3">
        <f>100*VLOOKUP($C$1&amp;$A46&amp;J$1,RESULT1_RM!$1:$1048576,$A41,0)</f>
        <v>40.814521373937531</v>
      </c>
      <c r="K46" s="3">
        <f>100*VLOOKUP($C$1&amp;$A46&amp;K$1,RESULT1_RM!$1:$1048576,$A41,0)</f>
        <v>36.827515018170729</v>
      </c>
      <c r="L46" s="3">
        <f>100*VLOOKUP($C$1&amp;$A46&amp;L$1,RESULT1_RM!$1:$1048576,$A41,0)</f>
        <v>31.015287631091919</v>
      </c>
      <c r="M46" s="3">
        <f>100*VLOOKUP($C$1&amp;$A46&amp;M$1,RESULT1_RM!$1:$1048576,$A41,0)</f>
        <v>30.96171472522596</v>
      </c>
      <c r="N46" s="3">
        <f>100*VLOOKUP($C$1&amp;$A46&amp;N$1,RESULT1_RM!$1:$1048576,$A41,0)</f>
        <v>26.866017080565651</v>
      </c>
    </row>
    <row r="47" spans="1:16" ht="27" customHeight="1" x14ac:dyDescent="0.2">
      <c r="A47" s="215">
        <v>12</v>
      </c>
      <c r="B47" s="4" t="s">
        <v>87</v>
      </c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12"/>
    </row>
    <row r="48" spans="1:16" ht="27" customHeight="1" x14ac:dyDescent="0.2">
      <c r="A48" s="215" t="s">
        <v>0</v>
      </c>
      <c r="B48" s="4"/>
      <c r="C48" s="5" t="s">
        <v>5</v>
      </c>
      <c r="D48" s="3">
        <f>100*VLOOKUP($C$1&amp;$A48&amp;D$1,RESULT1_RM!$1:$1048576,$A47,0)</f>
        <v>13.301663883124732</v>
      </c>
      <c r="E48" s="3">
        <f>100*VLOOKUP($C$1&amp;$A48&amp;E$1,RESULT1_RM!$1:$1048576,$A47,0)</f>
        <v>11.02487376098747</v>
      </c>
      <c r="F48" s="3">
        <f>100*VLOOKUP($C$1&amp;$A48&amp;F$1,RESULT1_RM!$1:$1048576,$A47,0)</f>
        <v>13.19522614295003</v>
      </c>
      <c r="G48" s="3">
        <f>100*VLOOKUP($C$1&amp;$A48&amp;G$1,RESULT1_RM!$1:$1048576,$A47,0)</f>
        <v>10.857495045454305</v>
      </c>
      <c r="H48" s="3">
        <f>100*VLOOKUP($C$1&amp;$A48&amp;H$1,RESULT1_RM!$1:$1048576,$A47,0)</f>
        <v>12.780274475693437</v>
      </c>
      <c r="I48" s="3">
        <f>100*VLOOKUP($C$1&amp;$A48&amp;I$1,RESULT1_RM!$1:$1048576,$A47,0)</f>
        <v>14.437509458536072</v>
      </c>
      <c r="J48" s="3">
        <f>100*VLOOKUP($C$1&amp;$A48&amp;J$1,RESULT1_RM!$1:$1048576,$A47,0)</f>
        <v>12.575835362050025</v>
      </c>
      <c r="K48" s="3">
        <f>100*VLOOKUP($C$1&amp;$A48&amp;K$1,RESULT1_RM!$1:$1048576,$A47,0)</f>
        <v>14.224515829249263</v>
      </c>
      <c r="L48" s="3">
        <f>100*VLOOKUP($C$1&amp;$A48&amp;L$1,RESULT1_RM!$1:$1048576,$A47,0)</f>
        <v>14.407990865756966</v>
      </c>
      <c r="M48" s="3">
        <f>100*VLOOKUP($C$1&amp;$A48&amp;M$1,RESULT1_RM!$1:$1048576,$A47,0)</f>
        <v>14.085251180899307</v>
      </c>
      <c r="N48" s="3">
        <f>100*VLOOKUP($C$1&amp;$A48&amp;N$1,RESULT1_RM!$1:$1048576,$A47,0)</f>
        <v>10.982915464832482</v>
      </c>
      <c r="P48" s="12"/>
    </row>
    <row r="49" spans="1:16" ht="30" customHeight="1" x14ac:dyDescent="0.2">
      <c r="A49" s="215" t="s">
        <v>1</v>
      </c>
      <c r="B49" s="4"/>
      <c r="C49" s="5" t="s">
        <v>68</v>
      </c>
      <c r="D49" s="3">
        <f>100*VLOOKUP($C$1&amp;$A49&amp;D$1,RESULT1_RM!$1:$1048576,$A47,0)</f>
        <v>21.820939655967909</v>
      </c>
      <c r="E49" s="3">
        <f>100*VLOOKUP($C$1&amp;$A49&amp;E$1,RESULT1_RM!$1:$1048576,$A47,0)</f>
        <v>21.396135695841867</v>
      </c>
      <c r="F49" s="3">
        <f>100*VLOOKUP($C$1&amp;$A49&amp;F$1,RESULT1_RM!$1:$1048576,$A47,0)</f>
        <v>21.042920758329586</v>
      </c>
      <c r="G49" s="3">
        <f>100*VLOOKUP($C$1&amp;$A49&amp;G$1,RESULT1_RM!$1:$1048576,$A47,0)</f>
        <v>20.480192540970535</v>
      </c>
      <c r="H49" s="3">
        <f>100*VLOOKUP($C$1&amp;$A49&amp;H$1,RESULT1_RM!$1:$1048576,$A47,0)</f>
        <v>22.725438025651375</v>
      </c>
      <c r="I49" s="3">
        <f>100*VLOOKUP($C$1&amp;$A49&amp;I$1,RESULT1_RM!$1:$1048576,$A47,0)</f>
        <v>22.327303998138856</v>
      </c>
      <c r="J49" s="3">
        <f>100*VLOOKUP($C$1&amp;$A49&amp;J$1,RESULT1_RM!$1:$1048576,$A47,0)</f>
        <v>22.732687456394288</v>
      </c>
      <c r="K49" s="3">
        <f>100*VLOOKUP($C$1&amp;$A49&amp;K$1,RESULT1_RM!$1:$1048576,$A47,0)</f>
        <v>20.956860727099404</v>
      </c>
      <c r="L49" s="3">
        <f>100*VLOOKUP($C$1&amp;$A49&amp;L$1,RESULT1_RM!$1:$1048576,$A47,0)</f>
        <v>21.759067925436909</v>
      </c>
      <c r="M49" s="3">
        <f>100*VLOOKUP($C$1&amp;$A49&amp;M$1,RESULT1_RM!$1:$1048576,$A47,0)</f>
        <v>23.626074117901645</v>
      </c>
      <c r="N49" s="3">
        <f>100*VLOOKUP($C$1&amp;$A49&amp;N$1,RESULT1_RM!$1:$1048576,$A47,0)</f>
        <v>23.049190296989824</v>
      </c>
    </row>
    <row r="50" spans="1:16" ht="27" customHeight="1" x14ac:dyDescent="0.2">
      <c r="A50" s="215" t="s">
        <v>2</v>
      </c>
      <c r="B50" s="4"/>
      <c r="C50" s="5" t="s">
        <v>69</v>
      </c>
      <c r="D50" s="3">
        <f>100*VLOOKUP($C$1&amp;$A50&amp;D$1,RESULT1_RM!$1:$1048576,$A47,0)</f>
        <v>25.090444006065006</v>
      </c>
      <c r="E50" s="3">
        <f>100*VLOOKUP($C$1&amp;$A50&amp;E$1,RESULT1_RM!$1:$1048576,$A47,0)</f>
        <v>32.000590815097596</v>
      </c>
      <c r="F50" s="3">
        <f>100*VLOOKUP($C$1&amp;$A50&amp;F$1,RESULT1_RM!$1:$1048576,$A47,0)</f>
        <v>29.838832511471164</v>
      </c>
      <c r="G50" s="3">
        <f>100*VLOOKUP($C$1&amp;$A50&amp;G$1,RESULT1_RM!$1:$1048576,$A47,0)</f>
        <v>24.275976363309137</v>
      </c>
      <c r="H50" s="3">
        <f>100*VLOOKUP($C$1&amp;$A50&amp;H$1,RESULT1_RM!$1:$1048576,$A47,0)</f>
        <v>28.585734289472569</v>
      </c>
      <c r="I50" s="3">
        <f>100*VLOOKUP($C$1&amp;$A50&amp;I$1,RESULT1_RM!$1:$1048576,$A47,0)</f>
        <v>28.5125399699503</v>
      </c>
      <c r="J50" s="3">
        <f>100*VLOOKUP($C$1&amp;$A50&amp;J$1,RESULT1_RM!$1:$1048576,$A47,0)</f>
        <v>26.30321009177214</v>
      </c>
      <c r="K50" s="3">
        <f>100*VLOOKUP($C$1&amp;$A50&amp;K$1,RESULT1_RM!$1:$1048576,$A47,0)</f>
        <v>21.101001592267419</v>
      </c>
      <c r="L50" s="3">
        <f>100*VLOOKUP($C$1&amp;$A50&amp;L$1,RESULT1_RM!$1:$1048576,$A47,0)</f>
        <v>26.345088881244578</v>
      </c>
      <c r="M50" s="3">
        <f>100*VLOOKUP($C$1&amp;$A50&amp;M$1,RESULT1_RM!$1:$1048576,$A47,0)</f>
        <v>26.920221042301769</v>
      </c>
      <c r="N50" s="3">
        <f>100*VLOOKUP($C$1&amp;$A50&amp;N$1,RESULT1_RM!$1:$1048576,$A47,0)</f>
        <v>27.550532621204521</v>
      </c>
    </row>
    <row r="51" spans="1:16" ht="27" customHeight="1" x14ac:dyDescent="0.2">
      <c r="A51" s="215" t="s">
        <v>3</v>
      </c>
      <c r="B51" s="4"/>
      <c r="C51" s="4" t="s">
        <v>70</v>
      </c>
      <c r="D51" s="3">
        <f>100*VLOOKUP($C$1&amp;$A51&amp;D$1,RESULT1_RM!$1:$1048576,$A47,0)</f>
        <v>21.072374529435656</v>
      </c>
      <c r="E51" s="3">
        <f>100*VLOOKUP($C$1&amp;$A51&amp;E$1,RESULT1_RM!$1:$1048576,$A47,0)</f>
        <v>22.294512393479131</v>
      </c>
      <c r="F51" s="3">
        <f>100*VLOOKUP($C$1&amp;$A51&amp;F$1,RESULT1_RM!$1:$1048576,$A47,0)</f>
        <v>22.082582190975973</v>
      </c>
      <c r="G51" s="3">
        <f>100*VLOOKUP($C$1&amp;$A51&amp;G$1,RESULT1_RM!$1:$1048576,$A47,0)</f>
        <v>19.560770717433922</v>
      </c>
      <c r="H51" s="3">
        <f>100*VLOOKUP($C$1&amp;$A51&amp;H$1,RESULT1_RM!$1:$1048576,$A47,0)</f>
        <v>22.378768063777333</v>
      </c>
      <c r="I51" s="3">
        <f>100*VLOOKUP($C$1&amp;$A51&amp;I$1,RESULT1_RM!$1:$1048576,$A47,0)</f>
        <v>22.531244899675062</v>
      </c>
      <c r="J51" s="3">
        <f>100*VLOOKUP($C$1&amp;$A51&amp;J$1,RESULT1_RM!$1:$1048576,$A47,0)</f>
        <v>21.787923847914424</v>
      </c>
      <c r="K51" s="3">
        <f>100*VLOOKUP($C$1&amp;$A51&amp;K$1,RESULT1_RM!$1:$1048576,$A47,0)</f>
        <v>19.578998062947036</v>
      </c>
      <c r="L51" s="3">
        <f>100*VLOOKUP($C$1&amp;$A51&amp;L$1,RESULT1_RM!$1:$1048576,$A47,0)</f>
        <v>21.801499582720531</v>
      </c>
      <c r="M51" s="3">
        <f>100*VLOOKUP($C$1&amp;$A51&amp;M$1,RESULT1_RM!$1:$1048576,$A47,0)</f>
        <v>22.825572337414258</v>
      </c>
      <c r="N51" s="3">
        <f>100*VLOOKUP($C$1&amp;$A51&amp;N$1,RESULT1_RM!$1:$1048576,$A47,0)</f>
        <v>22.027337083265834</v>
      </c>
    </row>
    <row r="52" spans="1:16" ht="27" customHeight="1" x14ac:dyDescent="0.2">
      <c r="A52" s="215" t="s">
        <v>4</v>
      </c>
      <c r="B52" s="4"/>
      <c r="C52" s="4" t="s">
        <v>8</v>
      </c>
      <c r="D52" s="3">
        <f>100*VLOOKUP($C$1&amp;$A52&amp;D$1,RESULT1_RM!$1:$1048576,$A47,0)</f>
        <v>25.891158838764984</v>
      </c>
      <c r="E52" s="3">
        <f>100*VLOOKUP($C$1&amp;$A52&amp;E$1,RESULT1_RM!$1:$1048576,$A47,0)</f>
        <v>32.897990467876987</v>
      </c>
      <c r="F52" s="3">
        <f>100*VLOOKUP($C$1&amp;$A52&amp;F$1,RESULT1_RM!$1:$1048576,$A47,0)</f>
        <v>32.285935974165355</v>
      </c>
      <c r="G52" s="3">
        <f>100*VLOOKUP($C$1&amp;$A52&amp;G$1,RESULT1_RM!$1:$1048576,$A47,0)</f>
        <v>25.518940392534752</v>
      </c>
      <c r="H52" s="3">
        <f>100*VLOOKUP($C$1&amp;$A52&amp;H$1,RESULT1_RM!$1:$1048576,$A47,0)</f>
        <v>31.083046051548202</v>
      </c>
      <c r="I52" s="3">
        <f>100*VLOOKUP($C$1&amp;$A52&amp;I$1,RESULT1_RM!$1:$1048576,$A47,0)</f>
        <v>26.196996105902688</v>
      </c>
      <c r="J52" s="3">
        <f>100*VLOOKUP($C$1&amp;$A52&amp;J$1,RESULT1_RM!$1:$1048576,$A47,0)</f>
        <v>24.105881941013301</v>
      </c>
      <c r="K52" s="3">
        <f>100*VLOOKUP($C$1&amp;$A52&amp;K$1,RESULT1_RM!$1:$1048576,$A47,0)</f>
        <v>24.193396328384523</v>
      </c>
      <c r="L52" s="3">
        <f>100*VLOOKUP($C$1&amp;$A52&amp;L$1,RESULT1_RM!$1:$1048576,$A47,0)</f>
        <v>29.378988664509247</v>
      </c>
      <c r="M52" s="3">
        <f>100*VLOOKUP($C$1&amp;$A52&amp;M$1,RESULT1_RM!$1:$1048576,$A47,0)</f>
        <v>28.216058841784928</v>
      </c>
      <c r="N52" s="3">
        <f>100*VLOOKUP($C$1&amp;$A52&amp;N$1,RESULT1_RM!$1:$1048576,$A47,0)</f>
        <v>27.88755263721362</v>
      </c>
    </row>
    <row r="53" spans="1:16" ht="27" customHeight="1" x14ac:dyDescent="0.2">
      <c r="A53" s="215">
        <v>13</v>
      </c>
      <c r="B53" s="4" t="s">
        <v>88</v>
      </c>
      <c r="C53" s="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P53" s="12"/>
    </row>
    <row r="54" spans="1:16" ht="27" customHeight="1" x14ac:dyDescent="0.2">
      <c r="A54" s="215" t="s">
        <v>0</v>
      </c>
      <c r="B54" s="4"/>
      <c r="C54" s="5" t="s">
        <v>5</v>
      </c>
      <c r="D54" s="3">
        <f>100*VLOOKUP($C$1&amp;$A54&amp;D$1,RESULT1_RM!$1:$1048576,$A53,0)</f>
        <v>2.514855283730971</v>
      </c>
      <c r="E54" s="3">
        <f>100*VLOOKUP($C$1&amp;$A54&amp;E$1,RESULT1_RM!$1:$1048576,$A53,0)</f>
        <v>2.6354341998628512</v>
      </c>
      <c r="F54" s="3">
        <f>100*VLOOKUP($C$1&amp;$A54&amp;F$1,RESULT1_RM!$1:$1048576,$A53,0)</f>
        <v>3.8125135462039168</v>
      </c>
      <c r="G54" s="3">
        <f>100*VLOOKUP($C$1&amp;$A54&amp;G$1,RESULT1_RM!$1:$1048576,$A53,0)</f>
        <v>3.0843043180260454</v>
      </c>
      <c r="H54" s="3">
        <f>100*VLOOKUP($C$1&amp;$A54&amp;H$1,RESULT1_RM!$1:$1048576,$A53,0)</f>
        <v>3.3342997970426209</v>
      </c>
      <c r="I54" s="3">
        <f>100*VLOOKUP($C$1&amp;$A54&amp;I$1,RESULT1_RM!$1:$1048576,$A53,0)</f>
        <v>2.112750335921342</v>
      </c>
      <c r="J54" s="3">
        <f>100*VLOOKUP($C$1&amp;$A54&amp;J$1,RESULT1_RM!$1:$1048576,$A53,0)</f>
        <v>3.0672724295101457</v>
      </c>
      <c r="K54" s="3">
        <f>100*VLOOKUP($C$1&amp;$A54&amp;K$1,RESULT1_RM!$1:$1048576,$A53,0)</f>
        <v>1.9202444306116901</v>
      </c>
      <c r="L54" s="3">
        <f>100*VLOOKUP($C$1&amp;$A54&amp;L$1,RESULT1_RM!$1:$1048576,$A53,0)</f>
        <v>2.0568015777328874</v>
      </c>
      <c r="M54" s="3">
        <f>100*VLOOKUP($C$1&amp;$A54&amp;M$1,RESULT1_RM!$1:$1048576,$A53,0)</f>
        <v>2.6089855273006308</v>
      </c>
      <c r="N54" s="3">
        <f>100*VLOOKUP($C$1&amp;$A54&amp;N$1,RESULT1_RM!$1:$1048576,$A53,0)</f>
        <v>1.925708157680645</v>
      </c>
      <c r="P54" s="12"/>
    </row>
    <row r="55" spans="1:16" ht="30" customHeight="1" x14ac:dyDescent="0.2">
      <c r="A55" s="215" t="s">
        <v>1</v>
      </c>
      <c r="B55" s="4"/>
      <c r="C55" s="5" t="s">
        <v>68</v>
      </c>
      <c r="D55" s="3">
        <f>100*VLOOKUP($C$1&amp;$A55&amp;D$1,RESULT1_RM!$1:$1048576,$A53,0)</f>
        <v>6.6159717359561849</v>
      </c>
      <c r="E55" s="3">
        <f>100*VLOOKUP($C$1&amp;$A55&amp;E$1,RESULT1_RM!$1:$1048576,$A53,0)</f>
        <v>8.6429730895940491</v>
      </c>
      <c r="F55" s="3">
        <f>100*VLOOKUP($C$1&amp;$A55&amp;F$1,RESULT1_RM!$1:$1048576,$A53,0)</f>
        <v>7.4785686311483728</v>
      </c>
      <c r="G55" s="3">
        <f>100*VLOOKUP($C$1&amp;$A55&amp;G$1,RESULT1_RM!$1:$1048576,$A53,0)</f>
        <v>7.1214544962472868</v>
      </c>
      <c r="H55" s="3">
        <f>100*VLOOKUP($C$1&amp;$A55&amp;H$1,RESULT1_RM!$1:$1048576,$A53,0)</f>
        <v>7.6380251022128505</v>
      </c>
      <c r="I55" s="3">
        <f>100*VLOOKUP($C$1&amp;$A55&amp;I$1,RESULT1_RM!$1:$1048576,$A53,0)</f>
        <v>6.7510136594768859</v>
      </c>
      <c r="J55" s="3">
        <f>100*VLOOKUP($C$1&amp;$A55&amp;J$1,RESULT1_RM!$1:$1048576,$A53,0)</f>
        <v>7.3343679826060866</v>
      </c>
      <c r="K55" s="3">
        <f>100*VLOOKUP($C$1&amp;$A55&amp;K$1,RESULT1_RM!$1:$1048576,$A53,0)</f>
        <v>5.5335146226761518</v>
      </c>
      <c r="L55" s="3">
        <f>100*VLOOKUP($C$1&amp;$A55&amp;L$1,RESULT1_RM!$1:$1048576,$A53,0)</f>
        <v>7.8699494359612014</v>
      </c>
      <c r="M55" s="3">
        <f>100*VLOOKUP($C$1&amp;$A55&amp;M$1,RESULT1_RM!$1:$1048576,$A53,0)</f>
        <v>6.5878318226517321</v>
      </c>
      <c r="N55" s="3">
        <f>100*VLOOKUP($C$1&amp;$A55&amp;N$1,RESULT1_RM!$1:$1048576,$A53,0)</f>
        <v>5.5950655699511538</v>
      </c>
    </row>
    <row r="56" spans="1:16" ht="27" customHeight="1" x14ac:dyDescent="0.2">
      <c r="A56" s="215" t="s">
        <v>2</v>
      </c>
      <c r="B56" s="4"/>
      <c r="C56" s="5" t="s">
        <v>69</v>
      </c>
      <c r="D56" s="3">
        <f>100*VLOOKUP($C$1&amp;$A56&amp;D$1,RESULT1_RM!$1:$1048576,$A53,0)</f>
        <v>12.247382591013322</v>
      </c>
      <c r="E56" s="3">
        <f>100*VLOOKUP($C$1&amp;$A56&amp;E$1,RESULT1_RM!$1:$1048576,$A53,0)</f>
        <v>16.965482764105712</v>
      </c>
      <c r="F56" s="3">
        <f>100*VLOOKUP($C$1&amp;$A56&amp;F$1,RESULT1_RM!$1:$1048576,$A53,0)</f>
        <v>16.86213658778059</v>
      </c>
      <c r="G56" s="3">
        <f>100*VLOOKUP($C$1&amp;$A56&amp;G$1,RESULT1_RM!$1:$1048576,$A53,0)</f>
        <v>12.580988661587378</v>
      </c>
      <c r="H56" s="3">
        <f>100*VLOOKUP($C$1&amp;$A56&amp;H$1,RESULT1_RM!$1:$1048576,$A53,0)</f>
        <v>13.170959392370687</v>
      </c>
      <c r="I56" s="3">
        <f>100*VLOOKUP($C$1&amp;$A56&amp;I$1,RESULT1_RM!$1:$1048576,$A53,0)</f>
        <v>14.791771005894363</v>
      </c>
      <c r="J56" s="3">
        <f>100*VLOOKUP($C$1&amp;$A56&amp;J$1,RESULT1_RM!$1:$1048576,$A53,0)</f>
        <v>12.696376330215681</v>
      </c>
      <c r="K56" s="3">
        <f>100*VLOOKUP($C$1&amp;$A56&amp;K$1,RESULT1_RM!$1:$1048576,$A53,0)</f>
        <v>10.086762921064453</v>
      </c>
      <c r="L56" s="3">
        <f>100*VLOOKUP($C$1&amp;$A56&amp;L$1,RESULT1_RM!$1:$1048576,$A53,0)</f>
        <v>13.234560244962426</v>
      </c>
      <c r="M56" s="3">
        <f>100*VLOOKUP($C$1&amp;$A56&amp;M$1,RESULT1_RM!$1:$1048576,$A53,0)</f>
        <v>12.997242568180207</v>
      </c>
      <c r="N56" s="3">
        <f>100*VLOOKUP($C$1&amp;$A56&amp;N$1,RESULT1_RM!$1:$1048576,$A53,0)</f>
        <v>10.451769010593408</v>
      </c>
    </row>
    <row r="57" spans="1:16" ht="27" customHeight="1" x14ac:dyDescent="0.2">
      <c r="A57" s="215" t="s">
        <v>3</v>
      </c>
      <c r="B57" s="4"/>
      <c r="C57" s="4" t="s">
        <v>70</v>
      </c>
      <c r="D57" s="3">
        <f>100*VLOOKUP($C$1&amp;$A57&amp;D$1,RESULT1_RM!$1:$1048576,$A53,0)</f>
        <v>7.5478852722206291</v>
      </c>
      <c r="E57" s="3">
        <f>100*VLOOKUP($C$1&amp;$A57&amp;E$1,RESULT1_RM!$1:$1048576,$A53,0)</f>
        <v>9.8067952015722</v>
      </c>
      <c r="F57" s="3">
        <f>100*VLOOKUP($C$1&amp;$A57&amp;F$1,RESULT1_RM!$1:$1048576,$A53,0)</f>
        <v>9.5522379504346357</v>
      </c>
      <c r="G57" s="3">
        <f>100*VLOOKUP($C$1&amp;$A57&amp;G$1,RESULT1_RM!$1:$1048576,$A53,0)</f>
        <v>7.9228868177114444</v>
      </c>
      <c r="H57" s="3">
        <f>100*VLOOKUP($C$1&amp;$A57&amp;H$1,RESULT1_RM!$1:$1048576,$A53,0)</f>
        <v>8.4107534102504147</v>
      </c>
      <c r="I57" s="3">
        <f>100*VLOOKUP($C$1&amp;$A57&amp;I$1,RESULT1_RM!$1:$1048576,$A53,0)</f>
        <v>8.2279801971383772</v>
      </c>
      <c r="J57" s="3">
        <f>100*VLOOKUP($C$1&amp;$A57&amp;J$1,RESULT1_RM!$1:$1048576,$A53,0)</f>
        <v>8.197160481230064</v>
      </c>
      <c r="K57" s="3">
        <f>100*VLOOKUP($C$1&amp;$A57&amp;K$1,RESULT1_RM!$1:$1048576,$A53,0)</f>
        <v>6.2188021605626398</v>
      </c>
      <c r="L57" s="3">
        <f>100*VLOOKUP($C$1&amp;$A57&amp;L$1,RESULT1_RM!$1:$1048576,$A53,0)</f>
        <v>8.4916781848916969</v>
      </c>
      <c r="M57" s="3">
        <f>100*VLOOKUP($C$1&amp;$A57&amp;M$1,RESULT1_RM!$1:$1048576,$A53,0)</f>
        <v>7.9578667750760985</v>
      </c>
      <c r="N57" s="3">
        <f>100*VLOOKUP($C$1&amp;$A57&amp;N$1,RESULT1_RM!$1:$1048576,$A53,0)</f>
        <v>6.397615916994126</v>
      </c>
    </row>
    <row r="58" spans="1:16" ht="27" customHeight="1" thickBot="1" x14ac:dyDescent="0.25">
      <c r="A58" s="215" t="s">
        <v>4</v>
      </c>
      <c r="B58" s="6"/>
      <c r="C58" s="6" t="s">
        <v>8</v>
      </c>
      <c r="D58" s="8">
        <f>100*VLOOKUP($C$1&amp;$A58&amp;D$1,RESULT1_RM!$1:$1048576,$A53,0)</f>
        <v>17.297529399241622</v>
      </c>
      <c r="E58" s="8">
        <f>100*VLOOKUP($C$1&amp;$A58&amp;E$1,RESULT1_RM!$1:$1048576,$A53,0)</f>
        <v>22.181499651745984</v>
      </c>
      <c r="F58" s="8">
        <f>100*VLOOKUP($C$1&amp;$A58&amp;F$1,RESULT1_RM!$1:$1048576,$A53,0)</f>
        <v>23.16223036537848</v>
      </c>
      <c r="G58" s="8">
        <f>100*VLOOKUP($C$1&amp;$A58&amp;G$1,RESULT1_RM!$1:$1048576,$A53,0)</f>
        <v>17.187803968982664</v>
      </c>
      <c r="H58" s="8">
        <f>100*VLOOKUP($C$1&amp;$A58&amp;H$1,RESULT1_RM!$1:$1048576,$A53,0)</f>
        <v>19.600887299795179</v>
      </c>
      <c r="I58" s="8">
        <f>100*VLOOKUP($C$1&amp;$A58&amp;I$1,RESULT1_RM!$1:$1048576,$A53,0)</f>
        <v>18.543083191816258</v>
      </c>
      <c r="J58" s="8">
        <f>100*VLOOKUP($C$1&amp;$A58&amp;J$1,RESULT1_RM!$1:$1048576,$A53,0)</f>
        <v>15.626495384004887</v>
      </c>
      <c r="K58" s="8">
        <f>100*VLOOKUP($C$1&amp;$A58&amp;K$1,RESULT1_RM!$1:$1048576,$A53,0)</f>
        <v>16.411960252588699</v>
      </c>
      <c r="L58" s="8">
        <f>100*VLOOKUP($C$1&amp;$A58&amp;L$1,RESULT1_RM!$1:$1048576,$A53,0)</f>
        <v>19.565744038471969</v>
      </c>
      <c r="M58" s="8">
        <f>100*VLOOKUP($C$1&amp;$A58&amp;M$1,RESULT1_RM!$1:$1048576,$A53,0)</f>
        <v>18.327775177108087</v>
      </c>
      <c r="N58" s="8">
        <f>100*VLOOKUP($C$1&amp;$A58&amp;N$1,RESULT1_RM!$1:$1048576,$A53,0)</f>
        <v>17.586896010277638</v>
      </c>
    </row>
    <row r="59" spans="1:16" ht="15" x14ac:dyDescent="0.2">
      <c r="B59" s="13"/>
      <c r="C59" s="2" t="s">
        <v>47</v>
      </c>
      <c r="P59" s="12"/>
    </row>
    <row r="60" spans="1:16" ht="15" x14ac:dyDescent="0.2">
      <c r="B60" s="13"/>
    </row>
    <row r="61" spans="1:16" ht="15" x14ac:dyDescent="0.2">
      <c r="B61" s="13"/>
    </row>
    <row r="62" spans="1:16" ht="15" x14ac:dyDescent="0.2">
      <c r="B62" s="13"/>
    </row>
    <row r="63" spans="1:16" ht="15" x14ac:dyDescent="0.2">
      <c r="B63" s="13"/>
    </row>
    <row r="64" spans="1:16" ht="15" x14ac:dyDescent="0.2">
      <c r="B64" s="13"/>
    </row>
  </sheetData>
  <mergeCells count="1">
    <mergeCell ref="B3:N3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23" width="12.7109375" style="19" customWidth="1"/>
    <col min="24" max="16384" width="9.140625" style="11"/>
  </cols>
  <sheetData>
    <row r="1" spans="1:23" s="79" customFormat="1" ht="55.5" customHeight="1" x14ac:dyDescent="0.2">
      <c r="A1" s="216">
        <v>16</v>
      </c>
      <c r="D1" s="80" t="s">
        <v>0</v>
      </c>
      <c r="E1" s="80" t="s">
        <v>0</v>
      </c>
      <c r="F1" s="80" t="s">
        <v>0</v>
      </c>
      <c r="G1" s="80" t="s">
        <v>0</v>
      </c>
      <c r="H1" s="80" t="s">
        <v>1</v>
      </c>
      <c r="I1" s="80" t="s">
        <v>1</v>
      </c>
      <c r="J1" s="80" t="s">
        <v>1</v>
      </c>
      <c r="K1" s="80" t="s">
        <v>1</v>
      </c>
      <c r="L1" s="80" t="s">
        <v>2</v>
      </c>
      <c r="M1" s="80" t="s">
        <v>2</v>
      </c>
      <c r="N1" s="80" t="s">
        <v>2</v>
      </c>
      <c r="O1" s="80" t="s">
        <v>2</v>
      </c>
      <c r="P1" s="80" t="s">
        <v>3</v>
      </c>
      <c r="Q1" s="80" t="s">
        <v>3</v>
      </c>
      <c r="R1" s="80" t="s">
        <v>3</v>
      </c>
      <c r="S1" s="80" t="s">
        <v>3</v>
      </c>
      <c r="T1" s="80" t="s">
        <v>4</v>
      </c>
      <c r="U1" s="80" t="s">
        <v>4</v>
      </c>
      <c r="V1" s="80" t="s">
        <v>4</v>
      </c>
      <c r="W1" s="80" t="s">
        <v>4</v>
      </c>
    </row>
    <row r="2" spans="1:23" x14ac:dyDescent="0.2">
      <c r="A2" s="217">
        <v>0</v>
      </c>
    </row>
    <row r="3" spans="1:23" s="1" customFormat="1" ht="48" customHeight="1" thickBot="1" x14ac:dyDescent="0.25">
      <c r="A3" s="214"/>
      <c r="B3" s="108" t="s">
        <v>119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39" customHeight="1" x14ac:dyDescent="0.2">
      <c r="B4" s="105"/>
      <c r="C4" s="105"/>
      <c r="D4" s="96" t="s">
        <v>5</v>
      </c>
      <c r="E4" s="96"/>
      <c r="F4" s="96"/>
      <c r="G4" s="96"/>
      <c r="H4" s="97" t="s">
        <v>6</v>
      </c>
      <c r="I4" s="96"/>
      <c r="J4" s="96"/>
      <c r="K4" s="98"/>
      <c r="L4" s="96" t="s">
        <v>7</v>
      </c>
      <c r="M4" s="96"/>
      <c r="N4" s="96"/>
      <c r="O4" s="96"/>
      <c r="P4" s="97" t="s">
        <v>89</v>
      </c>
      <c r="Q4" s="96"/>
      <c r="R4" s="96"/>
      <c r="S4" s="98"/>
      <c r="T4" s="96" t="s">
        <v>8</v>
      </c>
      <c r="U4" s="96"/>
      <c r="V4" s="96"/>
      <c r="W4" s="96"/>
    </row>
    <row r="5" spans="1:23" ht="39" customHeight="1" x14ac:dyDescent="0.2">
      <c r="B5" s="106"/>
      <c r="C5" s="106"/>
      <c r="D5" s="90">
        <v>1992</v>
      </c>
      <c r="E5" s="90">
        <v>1999</v>
      </c>
      <c r="F5" s="90">
        <v>2009</v>
      </c>
      <c r="G5" s="90">
        <v>2011</v>
      </c>
      <c r="H5" s="91">
        <v>1992</v>
      </c>
      <c r="I5" s="90">
        <v>1999</v>
      </c>
      <c r="J5" s="90">
        <v>2009</v>
      </c>
      <c r="K5" s="92">
        <v>2011</v>
      </c>
      <c r="L5" s="90">
        <v>1992</v>
      </c>
      <c r="M5" s="90">
        <v>1999</v>
      </c>
      <c r="N5" s="90">
        <v>2009</v>
      </c>
      <c r="O5" s="90">
        <v>2011</v>
      </c>
      <c r="P5" s="91">
        <v>1992</v>
      </c>
      <c r="Q5" s="90">
        <v>1999</v>
      </c>
      <c r="R5" s="90">
        <v>2009</v>
      </c>
      <c r="S5" s="92">
        <v>2011</v>
      </c>
      <c r="T5" s="90">
        <v>1992</v>
      </c>
      <c r="U5" s="90">
        <v>1999</v>
      </c>
      <c r="V5" s="90">
        <v>2009</v>
      </c>
      <c r="W5" s="90">
        <v>2011</v>
      </c>
    </row>
    <row r="6" spans="1:23" ht="30" customHeight="1" x14ac:dyDescent="0.2">
      <c r="B6" s="4" t="s">
        <v>90</v>
      </c>
      <c r="C6" s="5"/>
      <c r="D6" s="17"/>
      <c r="E6" s="17"/>
      <c r="F6" s="17"/>
      <c r="G6" s="17"/>
      <c r="H6" s="59"/>
      <c r="I6" s="17"/>
      <c r="J6" s="17"/>
      <c r="K6" s="60"/>
      <c r="L6" s="17"/>
      <c r="M6" s="17"/>
      <c r="N6" s="17"/>
      <c r="O6" s="17"/>
      <c r="P6" s="59"/>
      <c r="Q6" s="17"/>
      <c r="R6" s="17"/>
      <c r="S6" s="60"/>
      <c r="T6" s="17"/>
      <c r="U6" s="17"/>
      <c r="V6" s="17"/>
      <c r="W6" s="17"/>
    </row>
    <row r="7" spans="1:23" ht="27" customHeight="1" x14ac:dyDescent="0.2">
      <c r="A7" s="217" t="s">
        <v>19</v>
      </c>
      <c r="B7" s="4"/>
      <c r="C7" s="5" t="s">
        <v>20</v>
      </c>
      <c r="D7" s="3">
        <f>IFERROR(100*VLOOKUP(D$5&amp;D$1&amp;$A7&amp;$A$2,RESULT2_RM!$1:$1048576,$A$1,0),"-")</f>
        <v>3.9155744825502339</v>
      </c>
      <c r="E7" s="3">
        <f>IFERROR(100*VLOOKUP(E$5&amp;E$1&amp;$A7&amp;$A$2,RESULT2_RM!$1:$1048576,$A$1,0),"-")</f>
        <v>2.8066194928000696</v>
      </c>
      <c r="F7" s="3">
        <f>IFERROR(100*VLOOKUP(F$5&amp;F$1&amp;$A7&amp;$A$2,RESULT2_RM!$1:$1048576,$A$1,0),"-")</f>
        <v>2.1765676725083711</v>
      </c>
      <c r="G7" s="3">
        <f>IFERROR(100*VLOOKUP(G$5&amp;G$1&amp;$A7&amp;$A$2,RESULT2_RM!$1:$1048576,$A$1,0),"-")</f>
        <v>2.0985489991424591</v>
      </c>
      <c r="H7" s="61">
        <f>IFERROR(100*VLOOKUP(H$5&amp;H$1&amp;$A7&amp;$A$2,RESULT2_RM!$1:$1048576,$A$1,0),"-")</f>
        <v>8.9948737411066286</v>
      </c>
      <c r="I7" s="3">
        <f>IFERROR(100*VLOOKUP(I$5&amp;I$1&amp;$A7&amp;$A$2,RESULT2_RM!$1:$1048576,$A$1,0),"-")</f>
        <v>8.223352904198288</v>
      </c>
      <c r="J7" s="3">
        <f>IFERROR(100*VLOOKUP(J$5&amp;J$1&amp;$A7&amp;$A$2,RESULT2_RM!$1:$1048576,$A$1,0),"-")</f>
        <v>6.0195961408851568</v>
      </c>
      <c r="K7" s="62">
        <f>IFERROR(100*VLOOKUP(K$5&amp;K$1&amp;$A7&amp;$A$2,RESULT2_RM!$1:$1048576,$A$1,0),"-")</f>
        <v>5.6771255519509376</v>
      </c>
      <c r="L7" s="3">
        <f>IFERROR(100*VLOOKUP(L$5&amp;L$1&amp;$A7&amp;$A$2,RESULT2_RM!$1:$1048576,$A$1,0),"-")</f>
        <v>14.276596285178394</v>
      </c>
      <c r="M7" s="3">
        <f>IFERROR(100*VLOOKUP(M$5&amp;M$1&amp;$A7&amp;$A$2,RESULT2_RM!$1:$1048576,$A$1,0),"-")</f>
        <v>15.734133682484314</v>
      </c>
      <c r="N7" s="3">
        <f>IFERROR(100*VLOOKUP(N$5&amp;N$1&amp;$A7&amp;$A$2,RESULT2_RM!$1:$1048576,$A$1,0),"-")</f>
        <v>10.784650345298253</v>
      </c>
      <c r="O7" s="3">
        <f>IFERROR(100*VLOOKUP(O$5&amp;O$1&amp;$A7&amp;$A$2,RESULT2_RM!$1:$1048576,$A$1,0),"-")</f>
        <v>11.300808693690099</v>
      </c>
      <c r="P7" s="61">
        <f>IFERROR(100*VLOOKUP(P$5&amp;P$1&amp;$A7&amp;$A$2,RESULT2_RM!$1:$1048576,$A$1,0),"-")</f>
        <v>9.580213955692729</v>
      </c>
      <c r="Q7" s="3">
        <f>IFERROR(100*VLOOKUP(Q$5&amp;Q$1&amp;$A7&amp;$A$2,RESULT2_RM!$1:$1048576,$A$1,0),"-")</f>
        <v>9.1622747069995754</v>
      </c>
      <c r="R7" s="3">
        <f>IFERROR(100*VLOOKUP(R$5&amp;R$1&amp;$A7&amp;$A$2,RESULT2_RM!$1:$1048576,$A$1,0),"-")</f>
        <v>6.9120809943184227</v>
      </c>
      <c r="S7" s="62">
        <f>IFERROR(100*VLOOKUP(S$5&amp;S$1&amp;$A7&amp;$A$2,RESULT2_RM!$1:$1048576,$A$1,0),"-")</f>
        <v>6.8168334948963887</v>
      </c>
      <c r="T7" s="3">
        <f>IFERROR(100*VLOOKUP(T$5&amp;T$1&amp;$A7&amp;$A$2,RESULT2_RM!$1:$1048576,$A$1,0),"-")</f>
        <v>19.237518770192619</v>
      </c>
      <c r="U7" s="3">
        <f>IFERROR(100*VLOOKUP(U$5&amp;U$1&amp;$A7&amp;$A$2,RESULT2_RM!$1:$1048576,$A$1,0),"-")</f>
        <v>22.058607554205484</v>
      </c>
      <c r="V7" s="3">
        <f>IFERROR(100*VLOOKUP(V$5&amp;V$1&amp;$A7&amp;$A$2,RESULT2_RM!$1:$1048576,$A$1,0),"-")</f>
        <v>19.474467169701764</v>
      </c>
      <c r="W7" s="3">
        <f>IFERROR(100*VLOOKUP(W$5&amp;W$1&amp;$A7&amp;$A$2,RESULT2_RM!$1:$1048576,$A$1,0),"-")</f>
        <v>20.236920554373043</v>
      </c>
    </row>
    <row r="8" spans="1:23" ht="27" customHeight="1" x14ac:dyDescent="0.2">
      <c r="A8" s="217" t="s">
        <v>21</v>
      </c>
      <c r="B8" s="4"/>
      <c r="C8" s="5" t="s">
        <v>22</v>
      </c>
      <c r="D8" s="3">
        <f>IFERROR(100*VLOOKUP(D$5&amp;D$1&amp;$A8&amp;$A$2,RESULT2_RM!$1:$1048576,$A$1,0),"-")</f>
        <v>1.1867305565794324</v>
      </c>
      <c r="E8" s="3">
        <f>IFERROR(100*VLOOKUP(E$5&amp;E$1&amp;$A8&amp;$A$2,RESULT2_RM!$1:$1048576,$A$1,0),"-")</f>
        <v>0.97172038721653575</v>
      </c>
      <c r="F8" s="3">
        <f>IFERROR(100*VLOOKUP(F$5&amp;F$1&amp;$A8&amp;$A$2,RESULT2_RM!$1:$1048576,$A$1,0),"-")</f>
        <v>1.7146963369269752</v>
      </c>
      <c r="G8" s="3">
        <f>IFERROR(100*VLOOKUP(G$5&amp;G$1&amp;$A8&amp;$A$2,RESULT2_RM!$1:$1048576,$A$1,0),"-")</f>
        <v>0.84322320473928059</v>
      </c>
      <c r="H8" s="61">
        <f>IFERROR(100*VLOOKUP(H$5&amp;H$1&amp;$A8&amp;$A$2,RESULT2_RM!$1:$1048576,$A$1,0),"-")</f>
        <v>3.40967187841474</v>
      </c>
      <c r="I8" s="3">
        <f>IFERROR(100*VLOOKUP(I$5&amp;I$1&amp;$A8&amp;$A$2,RESULT2_RM!$1:$1048576,$A$1,0),"-")</f>
        <v>3.3541481869741685</v>
      </c>
      <c r="J8" s="3">
        <f>IFERROR(100*VLOOKUP(J$5&amp;J$1&amp;$A8&amp;$A$2,RESULT2_RM!$1:$1048576,$A$1,0),"-")</f>
        <v>3.8777931261389376</v>
      </c>
      <c r="K8" s="62">
        <f>IFERROR(100*VLOOKUP(K$5&amp;K$1&amp;$A8&amp;$A$2,RESULT2_RM!$1:$1048576,$A$1,0),"-")</f>
        <v>2.6969358862230264</v>
      </c>
      <c r="L8" s="3">
        <f>IFERROR(100*VLOOKUP(L$5&amp;L$1&amp;$A8&amp;$A$2,RESULT2_RM!$1:$1048576,$A$1,0),"-")</f>
        <v>7.0250446774268287</v>
      </c>
      <c r="M8" s="3">
        <f>IFERROR(100*VLOOKUP(M$5&amp;M$1&amp;$A8&amp;$A$2,RESULT2_RM!$1:$1048576,$A$1,0),"-")</f>
        <v>6.6468784340011373</v>
      </c>
      <c r="N8" s="3">
        <f>IFERROR(100*VLOOKUP(N$5&amp;N$1&amp;$A8&amp;$A$2,RESULT2_RM!$1:$1048576,$A$1,0),"-")</f>
        <v>6.7966324514488292</v>
      </c>
      <c r="O8" s="3">
        <f>IFERROR(100*VLOOKUP(O$5&amp;O$1&amp;$A8&amp;$A$2,RESULT2_RM!$1:$1048576,$A$1,0),"-")</f>
        <v>6.5288411428432616</v>
      </c>
      <c r="P8" s="61">
        <f>IFERROR(100*VLOOKUP(P$5&amp;P$1&amp;$A8&amp;$A$2,RESULT2_RM!$1:$1048576,$A$1,0),"-")</f>
        <v>4.1118755400195139</v>
      </c>
      <c r="Q8" s="3">
        <f>IFERROR(100*VLOOKUP(Q$5&amp;Q$1&amp;$A8&amp;$A$2,RESULT2_RM!$1:$1048576,$A$1,0),"-")</f>
        <v>3.8493588417336535</v>
      </c>
      <c r="R8" s="3">
        <f>IFERROR(100*VLOOKUP(R$5&amp;R$1&amp;$A8&amp;$A$2,RESULT2_RM!$1:$1048576,$A$1,0),"-")</f>
        <v>4.5064239874531387</v>
      </c>
      <c r="S8" s="62">
        <f>IFERROR(100*VLOOKUP(S$5&amp;S$1&amp;$A8&amp;$A$2,RESULT2_RM!$1:$1048576,$A$1,0),"-")</f>
        <v>3.6871851443328869</v>
      </c>
      <c r="T8" s="3">
        <f>IFERROR(100*VLOOKUP(T$5&amp;T$1&amp;$A8&amp;$A$2,RESULT2_RM!$1:$1048576,$A$1,0),"-")</f>
        <v>9.3270627014963416</v>
      </c>
      <c r="U8" s="3">
        <f>IFERROR(100*VLOOKUP(U$5&amp;U$1&amp;$A8&amp;$A$2,RESULT2_RM!$1:$1048576,$A$1,0),"-")</f>
        <v>9.7251539549307591</v>
      </c>
      <c r="V8" s="3">
        <f>IFERROR(100*VLOOKUP(V$5&amp;V$1&amp;$A8&amp;$A$2,RESULT2_RM!$1:$1048576,$A$1,0),"-")</f>
        <v>10.525868526220147</v>
      </c>
      <c r="W8" s="3">
        <f>IFERROR(100*VLOOKUP(W$5&amp;W$1&amp;$A8&amp;$A$2,RESULT2_RM!$1:$1048576,$A$1,0),"-")</f>
        <v>9.5759832291377798</v>
      </c>
    </row>
    <row r="9" spans="1:23" ht="32.25" customHeight="1" x14ac:dyDescent="0.2">
      <c r="B9" s="4" t="s">
        <v>91</v>
      </c>
      <c r="C9" s="5"/>
      <c r="D9" s="3"/>
      <c r="E9" s="3"/>
      <c r="F9" s="3"/>
      <c r="G9" s="3"/>
      <c r="H9" s="61"/>
      <c r="I9" s="3"/>
      <c r="J9" s="3"/>
      <c r="K9" s="62"/>
      <c r="L9" s="3"/>
      <c r="M9" s="3"/>
      <c r="N9" s="3"/>
      <c r="O9" s="3"/>
      <c r="P9" s="61"/>
      <c r="Q9" s="3"/>
      <c r="R9" s="3"/>
      <c r="S9" s="62"/>
      <c r="T9" s="3"/>
      <c r="U9" s="3"/>
      <c r="V9" s="3"/>
      <c r="W9" s="3"/>
    </row>
    <row r="10" spans="1:23" ht="27" customHeight="1" x14ac:dyDescent="0.2">
      <c r="A10" s="217" t="s">
        <v>92</v>
      </c>
      <c r="B10" s="4"/>
      <c r="C10" s="5" t="s">
        <v>93</v>
      </c>
      <c r="D10" s="3">
        <f>IFERROR(100*VLOOKUP(D$5&amp;D$1&amp;$A10&amp;$A$2,RESULT2_RM!$1:$1048576,$A$1,0),"-")</f>
        <v>1.9881847926492324</v>
      </c>
      <c r="E10" s="3">
        <f>IFERROR(100*VLOOKUP(E$5&amp;E$1&amp;$A10&amp;$A$2,RESULT2_RM!$1:$1048576,$A$1,0),"-")</f>
        <v>1.5243083694368329</v>
      </c>
      <c r="F10" s="3">
        <f>IFERROR(100*VLOOKUP(F$5&amp;F$1&amp;$A10&amp;$A$2,RESULT2_RM!$1:$1048576,$A$1,0),"-")</f>
        <v>1.0939788472611123</v>
      </c>
      <c r="G10" s="3">
        <f>IFERROR(100*VLOOKUP(G$5&amp;G$1&amp;$A10&amp;$A$2,RESULT2_RM!$1:$1048576,$A$1,0),"-")</f>
        <v>1.1726076767466742</v>
      </c>
      <c r="H10" s="61">
        <f>IFERROR(100*VLOOKUP(H$5&amp;H$1&amp;$A10&amp;$A$2,RESULT2_RM!$1:$1048576,$A$1,0),"-")</f>
        <v>6.018155036661982</v>
      </c>
      <c r="I10" s="3">
        <f>IFERROR(100*VLOOKUP(I$5&amp;I$1&amp;$A10&amp;$A$2,RESULT2_RM!$1:$1048576,$A$1,0),"-")</f>
        <v>5.5825949238324473</v>
      </c>
      <c r="J10" s="3">
        <f>IFERROR(100*VLOOKUP(J$5&amp;J$1&amp;$A10&amp;$A$2,RESULT2_RM!$1:$1048576,$A$1,0),"-")</f>
        <v>4.3894709900613078</v>
      </c>
      <c r="K10" s="62">
        <f>IFERROR(100*VLOOKUP(K$5&amp;K$1&amp;$A10&amp;$A$2,RESULT2_RM!$1:$1048576,$A$1,0),"-")</f>
        <v>3.5431460958038445</v>
      </c>
      <c r="L10" s="3">
        <f>IFERROR(100*VLOOKUP(L$5&amp;L$1&amp;$A10&amp;$A$2,RESULT2_RM!$1:$1048576,$A$1,0),"-")</f>
        <v>10.305143929260115</v>
      </c>
      <c r="M10" s="3">
        <f>IFERROR(100*VLOOKUP(M$5&amp;M$1&amp;$A10&amp;$A$2,RESULT2_RM!$1:$1048576,$A$1,0),"-")</f>
        <v>10.437824673791022</v>
      </c>
      <c r="N10" s="3">
        <f>IFERROR(100*VLOOKUP(N$5&amp;N$1&amp;$A10&amp;$A$2,RESULT2_RM!$1:$1048576,$A$1,0),"-")</f>
        <v>8.1973003203065975</v>
      </c>
      <c r="O10" s="3">
        <f>IFERROR(100*VLOOKUP(O$5&amp;O$1&amp;$A10&amp;$A$2,RESULT2_RM!$1:$1048576,$A$1,0),"-")</f>
        <v>8.9404982492933129</v>
      </c>
      <c r="P10" s="61">
        <f>IFERROR(100*VLOOKUP(P$5&amp;P$1&amp;$A10&amp;$A$2,RESULT2_RM!$1:$1048576,$A$1,0),"-")</f>
        <v>6.5899728896858232</v>
      </c>
      <c r="Q10" s="3">
        <f>IFERROR(100*VLOOKUP(Q$5&amp;Q$1&amp;$A10&amp;$A$2,RESULT2_RM!$1:$1048576,$A$1,0),"-")</f>
        <v>6.2101094383657927</v>
      </c>
      <c r="R10" s="3">
        <f>IFERROR(100*VLOOKUP(R$5&amp;R$1&amp;$A10&amp;$A$2,RESULT2_RM!$1:$1048576,$A$1,0),"-")</f>
        <v>5.1546991906158111</v>
      </c>
      <c r="S10" s="62">
        <f>IFERROR(100*VLOOKUP(S$5&amp;S$1&amp;$A10&amp;$A$2,RESULT2_RM!$1:$1048576,$A$1,0),"-")</f>
        <v>4.9637723299446064</v>
      </c>
      <c r="T10" s="3">
        <f>IFERROR(100*VLOOKUP(T$5&amp;T$1&amp;$A10&amp;$A$2,RESULT2_RM!$1:$1048576,$A$1,0),"-")</f>
        <v>13.401632480798122</v>
      </c>
      <c r="U10" s="3">
        <f>IFERROR(100*VLOOKUP(U$5&amp;U$1&amp;$A10&amp;$A$2,RESULT2_RM!$1:$1048576,$A$1,0),"-")</f>
        <v>15.122563547269078</v>
      </c>
      <c r="V10" s="3">
        <f>IFERROR(100*VLOOKUP(V$5&amp;V$1&amp;$A10&amp;$A$2,RESULT2_RM!$1:$1048576,$A$1,0),"-")</f>
        <v>13.984640233151072</v>
      </c>
      <c r="W10" s="3">
        <f>IFERROR(100*VLOOKUP(W$5&amp;W$1&amp;$A10&amp;$A$2,RESULT2_RM!$1:$1048576,$A$1,0),"-")</f>
        <v>13.616513837678829</v>
      </c>
    </row>
    <row r="11" spans="1:23" ht="27" customHeight="1" x14ac:dyDescent="0.2">
      <c r="A11" s="217" t="s">
        <v>94</v>
      </c>
      <c r="B11" s="4"/>
      <c r="C11" s="5" t="s">
        <v>95</v>
      </c>
      <c r="D11" s="3">
        <f>IFERROR(100*VLOOKUP(D$5&amp;D$1&amp;$A11&amp;$A$2,RESULT2_RM!$1:$1048576,$A$1,0),"-")</f>
        <v>3.156643961176858</v>
      </c>
      <c r="E11" s="3">
        <f>IFERROR(100*VLOOKUP(E$5&amp;E$1&amp;$A11&amp;$A$2,RESULT2_RM!$1:$1048576,$A$1,0),"-")</f>
        <v>2.3346183694619995</v>
      </c>
      <c r="F11" s="3">
        <f>IFERROR(100*VLOOKUP(F$5&amp;F$1&amp;$A11&amp;$A$2,RESULT2_RM!$1:$1048576,$A$1,0),"-")</f>
        <v>2.7167761956918586</v>
      </c>
      <c r="G11" s="3">
        <f>IFERROR(100*VLOOKUP(G$5&amp;G$1&amp;$A11&amp;$A$2,RESULT2_RM!$1:$1048576,$A$1,0),"-")</f>
        <v>1.7828212411479711</v>
      </c>
      <c r="H11" s="61">
        <f>IFERROR(100*VLOOKUP(H$5&amp;H$1&amp;$A11&amp;$A$2,RESULT2_RM!$1:$1048576,$A$1,0),"-")</f>
        <v>6.2472310899114021</v>
      </c>
      <c r="I11" s="3">
        <f>IFERROR(100*VLOOKUP(I$5&amp;I$1&amp;$A11&amp;$A$2,RESULT2_RM!$1:$1048576,$A$1,0),"-")</f>
        <v>5.8612414706753926</v>
      </c>
      <c r="J11" s="3">
        <f>IFERROR(100*VLOOKUP(J$5&amp;J$1&amp;$A11&amp;$A$2,RESULT2_RM!$1:$1048576,$A$1,0),"-")</f>
        <v>5.4603252336987058</v>
      </c>
      <c r="K11" s="62">
        <f>IFERROR(100*VLOOKUP(K$5&amp;K$1&amp;$A11&amp;$A$2,RESULT2_RM!$1:$1048576,$A$1,0),"-")</f>
        <v>4.7338035192704995</v>
      </c>
      <c r="L11" s="3">
        <f>IFERROR(100*VLOOKUP(L$5&amp;L$1&amp;$A11&amp;$A$2,RESULT2_RM!$1:$1048576,$A$1,0),"-")</f>
        <v>10.678550137116966</v>
      </c>
      <c r="M11" s="3">
        <f>IFERROR(100*VLOOKUP(M$5&amp;M$1&amp;$A11&amp;$A$2,RESULT2_RM!$1:$1048576,$A$1,0),"-")</f>
        <v>11.562141022497</v>
      </c>
      <c r="N11" s="3">
        <f>IFERROR(100*VLOOKUP(N$5&amp;N$1&amp;$A11&amp;$A$2,RESULT2_RM!$1:$1048576,$A$1,0),"-")</f>
        <v>9.2840059392031868</v>
      </c>
      <c r="O11" s="3">
        <f>IFERROR(100*VLOOKUP(O$5&amp;O$1&amp;$A11&amp;$A$2,RESULT2_RM!$1:$1048576,$A$1,0),"-")</f>
        <v>8.7404576446622038</v>
      </c>
      <c r="P11" s="61">
        <f>IFERROR(100*VLOOKUP(P$5&amp;P$1&amp;$A11&amp;$A$2,RESULT2_RM!$1:$1048576,$A$1,0),"-")</f>
        <v>6.9434286189785883</v>
      </c>
      <c r="Q11" s="3">
        <f>IFERROR(100*VLOOKUP(Q$5&amp;Q$1&amp;$A11&amp;$A$2,RESULT2_RM!$1:$1048576,$A$1,0),"-")</f>
        <v>6.672683634007341</v>
      </c>
      <c r="R11" s="3">
        <f>IFERROR(100*VLOOKUP(R$5&amp;R$1&amp;$A11&amp;$A$2,RESULT2_RM!$1:$1048576,$A$1,0),"-")</f>
        <v>6.2089003669487202</v>
      </c>
      <c r="S11" s="62">
        <f>IFERROR(100*VLOOKUP(S$5&amp;S$1&amp;$A11&amp;$A$2,RESULT2_RM!$1:$1048576,$A$1,0),"-")</f>
        <v>5.4818216457031843</v>
      </c>
      <c r="T11" s="3">
        <f>IFERROR(100*VLOOKUP(T$5&amp;T$1&amp;$A11&amp;$A$2,RESULT2_RM!$1:$1048576,$A$1,0),"-")</f>
        <v>14.758860687231895</v>
      </c>
      <c r="U11" s="3">
        <f>IFERROR(100*VLOOKUP(U$5&amp;U$1&amp;$A11&amp;$A$2,RESULT2_RM!$1:$1048576,$A$1,0),"-")</f>
        <v>15.690455248207979</v>
      </c>
      <c r="V11" s="3">
        <f>IFERROR(100*VLOOKUP(V$5&amp;V$1&amp;$A11&amp;$A$2,RESULT2_RM!$1:$1048576,$A$1,0),"-")</f>
        <v>15.173973597901625</v>
      </c>
      <c r="W11" s="3">
        <f>IFERROR(100*VLOOKUP(W$5&amp;W$1&amp;$A11&amp;$A$2,RESULT2_RM!$1:$1048576,$A$1,0),"-")</f>
        <v>15.25618243452819</v>
      </c>
    </row>
    <row r="12" spans="1:23" ht="32.25" customHeight="1" x14ac:dyDescent="0.2">
      <c r="B12" s="4" t="s">
        <v>96</v>
      </c>
      <c r="C12" s="5"/>
      <c r="D12" s="3"/>
      <c r="E12" s="3"/>
      <c r="F12" s="3"/>
      <c r="G12" s="3"/>
      <c r="H12" s="61"/>
      <c r="I12" s="3"/>
      <c r="J12" s="3"/>
      <c r="K12" s="62"/>
      <c r="L12" s="3"/>
      <c r="M12" s="3"/>
      <c r="N12" s="3"/>
      <c r="O12" s="3"/>
      <c r="P12" s="61"/>
      <c r="Q12" s="3"/>
      <c r="R12" s="3"/>
      <c r="S12" s="62"/>
      <c r="T12" s="3"/>
      <c r="U12" s="3"/>
      <c r="V12" s="3"/>
      <c r="W12" s="3"/>
    </row>
    <row r="13" spans="1:23" ht="27" customHeight="1" x14ac:dyDescent="0.2">
      <c r="A13" s="217" t="s">
        <v>9</v>
      </c>
      <c r="B13" s="4"/>
      <c r="C13" s="5" t="s">
        <v>10</v>
      </c>
      <c r="D13" s="3">
        <f>IFERROR(100*VLOOKUP(D$5&amp;D$1&amp;$A13&amp;$A$2,RESULT2_RM!$1:$1048576,$A$1,0),"-")</f>
        <v>2.8109752807077886</v>
      </c>
      <c r="E13" s="3">
        <f>IFERROR(100*VLOOKUP(E$5&amp;E$1&amp;$A13&amp;$A$2,RESULT2_RM!$1:$1048576,$A$1,0),"-")</f>
        <v>2.5891415185664841</v>
      </c>
      <c r="F13" s="3">
        <f>IFERROR(100*VLOOKUP(F$5&amp;F$1&amp;$A13&amp;$A$2,RESULT2_RM!$1:$1048576,$A$1,0),"-")</f>
        <v>2.5460713432262359</v>
      </c>
      <c r="G13" s="3">
        <f>IFERROR(100*VLOOKUP(G$5&amp;G$1&amp;$A13&amp;$A$2,RESULT2_RM!$1:$1048576,$A$1,0),"-")</f>
        <v>1.7555912820350368</v>
      </c>
      <c r="H13" s="61">
        <f>IFERROR(100*VLOOKUP(H$5&amp;H$1&amp;$A13&amp;$A$2,RESULT2_RM!$1:$1048576,$A$1,0),"-")</f>
        <v>7.2153533164519361</v>
      </c>
      <c r="I13" s="3">
        <f>IFERROR(100*VLOOKUP(I$5&amp;I$1&amp;$A13&amp;$A$2,RESULT2_RM!$1:$1048576,$A$1,0),"-")</f>
        <v>7.9596180584207907</v>
      </c>
      <c r="J13" s="3">
        <f>IFERROR(100*VLOOKUP(J$5&amp;J$1&amp;$A13&amp;$A$2,RESULT2_RM!$1:$1048576,$A$1,0),"-")</f>
        <v>8.9890875134521728</v>
      </c>
      <c r="K13" s="62">
        <f>IFERROR(100*VLOOKUP(K$5&amp;K$1&amp;$A13&amp;$A$2,RESULT2_RM!$1:$1048576,$A$1,0),"-")</f>
        <v>7.3532578618682312</v>
      </c>
      <c r="L13" s="3">
        <f>IFERROR(100*VLOOKUP(L$5&amp;L$1&amp;$A13&amp;$A$2,RESULT2_RM!$1:$1048576,$A$1,0),"-")</f>
        <v>12.044660810095911</v>
      </c>
      <c r="M13" s="3">
        <f>IFERROR(100*VLOOKUP(M$5&amp;M$1&amp;$A13&amp;$A$2,RESULT2_RM!$1:$1048576,$A$1,0),"-")</f>
        <v>12.897718683052917</v>
      </c>
      <c r="N13" s="3">
        <f>IFERROR(100*VLOOKUP(N$5&amp;N$1&amp;$A13&amp;$A$2,RESULT2_RM!$1:$1048576,$A$1,0),"-")</f>
        <v>12.665246202603738</v>
      </c>
      <c r="O13" s="3">
        <f>IFERROR(100*VLOOKUP(O$5&amp;O$1&amp;$A13&amp;$A$2,RESULT2_RM!$1:$1048576,$A$1,0),"-")</f>
        <v>11.400657980260592</v>
      </c>
      <c r="P13" s="61">
        <f>IFERROR(100*VLOOKUP(P$5&amp;P$1&amp;$A13&amp;$A$2,RESULT2_RM!$1:$1048576,$A$1,0),"-")</f>
        <v>7.3453014929211964</v>
      </c>
      <c r="Q13" s="3">
        <f>IFERROR(100*VLOOKUP(Q$5&amp;Q$1&amp;$A13&amp;$A$2,RESULT2_RM!$1:$1048576,$A$1,0),"-")</f>
        <v>7.7798218004182145</v>
      </c>
      <c r="R13" s="3">
        <f>IFERROR(100*VLOOKUP(R$5&amp;R$1&amp;$A13&amp;$A$2,RESULT2_RM!$1:$1048576,$A$1,0),"-")</f>
        <v>7.7609839972609613</v>
      </c>
      <c r="S13" s="62">
        <f>IFERROR(100*VLOOKUP(S$5&amp;S$1&amp;$A13&amp;$A$2,RESULT2_RM!$1:$1048576,$A$1,0),"-")</f>
        <v>6.2571802768648705</v>
      </c>
      <c r="T13" s="3">
        <f>IFERROR(100*VLOOKUP(T$5&amp;T$1&amp;$A13&amp;$A$2,RESULT2_RM!$1:$1048576,$A$1,0),"-")</f>
        <v>14.794945144310653</v>
      </c>
      <c r="U13" s="3">
        <f>IFERROR(100*VLOOKUP(U$5&amp;U$1&amp;$A13&amp;$A$2,RESULT2_RM!$1:$1048576,$A$1,0),"-")</f>
        <v>15.420209626487317</v>
      </c>
      <c r="V13" s="3">
        <f>IFERROR(100*VLOOKUP(V$5&amp;V$1&amp;$A13&amp;$A$2,RESULT2_RM!$1:$1048576,$A$1,0),"-")</f>
        <v>15.04537121093017</v>
      </c>
      <c r="W13" s="3">
        <f>IFERROR(100*VLOOKUP(W$5&amp;W$1&amp;$A13&amp;$A$2,RESULT2_RM!$1:$1048576,$A$1,0),"-")</f>
        <v>15.053441141164402</v>
      </c>
    </row>
    <row r="14" spans="1:23" ht="27" customHeight="1" x14ac:dyDescent="0.2">
      <c r="A14" s="217" t="s">
        <v>11</v>
      </c>
      <c r="B14" s="4"/>
      <c r="C14" s="5" t="s">
        <v>12</v>
      </c>
      <c r="D14" s="3">
        <f>IFERROR(100*VLOOKUP(D$5&amp;D$1&amp;$A14&amp;$A$2,RESULT2_RM!$1:$1048576,$A$1,0),"-")</f>
        <v>1.6397209767855137</v>
      </c>
      <c r="E14" s="3">
        <f>IFERROR(100*VLOOKUP(E$5&amp;E$1&amp;$A14&amp;$A$2,RESULT2_RM!$1:$1048576,$A$1,0),"-")</f>
        <v>0.90513211139471372</v>
      </c>
      <c r="F14" s="3">
        <f>IFERROR(100*VLOOKUP(F$5&amp;F$1&amp;$A14&amp;$A$2,RESULT2_RM!$1:$1048576,$A$1,0),"-")</f>
        <v>1.9771148662658098</v>
      </c>
      <c r="G14" s="3">
        <f>IFERROR(100*VLOOKUP(G$5&amp;G$1&amp;$A14&amp;$A$2,RESULT2_RM!$1:$1048576,$A$1,0),"-")</f>
        <v>1.0353853666291917</v>
      </c>
      <c r="H14" s="61">
        <f>IFERROR(100*VLOOKUP(H$5&amp;H$1&amp;$A14&amp;$A$2,RESULT2_RM!$1:$1048576,$A$1,0),"-")</f>
        <v>7.3037030677246175</v>
      </c>
      <c r="I14" s="3">
        <f>IFERROR(100*VLOOKUP(I$5&amp;I$1&amp;$A14&amp;$A$2,RESULT2_RM!$1:$1048576,$A$1,0),"-")</f>
        <v>6.8884299789456707</v>
      </c>
      <c r="J14" s="3">
        <f>IFERROR(100*VLOOKUP(J$5&amp;J$1&amp;$A14&amp;$A$2,RESULT2_RM!$1:$1048576,$A$1,0),"-")</f>
        <v>6.2059599495701185</v>
      </c>
      <c r="K14" s="62">
        <f>IFERROR(100*VLOOKUP(K$5&amp;K$1&amp;$A14&amp;$A$2,RESULT2_RM!$1:$1048576,$A$1,0),"-")</f>
        <v>6.4119535633560281</v>
      </c>
      <c r="L14" s="3">
        <f>IFERROR(100*VLOOKUP(L$5&amp;L$1&amp;$A14&amp;$A$2,RESULT2_RM!$1:$1048576,$A$1,0),"-")</f>
        <v>8.5535064653756621</v>
      </c>
      <c r="M14" s="3">
        <f>IFERROR(100*VLOOKUP(M$5&amp;M$1&amp;$A14&amp;$A$2,RESULT2_RM!$1:$1048576,$A$1,0),"-")</f>
        <v>11.423017107309487</v>
      </c>
      <c r="N14" s="3">
        <f>IFERROR(100*VLOOKUP(N$5&amp;N$1&amp;$A14&amp;$A$2,RESULT2_RM!$1:$1048576,$A$1,0),"-")</f>
        <v>11.20574102585757</v>
      </c>
      <c r="O14" s="3">
        <f>IFERROR(100*VLOOKUP(O$5&amp;O$1&amp;$A14&amp;$A$2,RESULT2_RM!$1:$1048576,$A$1,0),"-")</f>
        <v>13.208505937586301</v>
      </c>
      <c r="P14" s="61">
        <f>IFERROR(100*VLOOKUP(P$5&amp;P$1&amp;$A14&amp;$A$2,RESULT2_RM!$1:$1048576,$A$1,0),"-")</f>
        <v>6.4593236073900817</v>
      </c>
      <c r="Q14" s="3">
        <f>IFERROR(100*VLOOKUP(Q$5&amp;Q$1&amp;$A14&amp;$A$2,RESULT2_RM!$1:$1048576,$A$1,0),"-")</f>
        <v>6.2311540995502765</v>
      </c>
      <c r="R14" s="3">
        <f>IFERROR(100*VLOOKUP(R$5&amp;R$1&amp;$A14&amp;$A$2,RESULT2_RM!$1:$1048576,$A$1,0),"-")</f>
        <v>5.7039861949775341</v>
      </c>
      <c r="S14" s="62">
        <f>IFERROR(100*VLOOKUP(S$5&amp;S$1&amp;$A14&amp;$A$2,RESULT2_RM!$1:$1048576,$A$1,0),"-")</f>
        <v>6.0346414259686041</v>
      </c>
      <c r="T14" s="3">
        <f>IFERROR(100*VLOOKUP(T$5&amp;T$1&amp;$A14&amp;$A$2,RESULT2_RM!$1:$1048576,$A$1,0),"-")</f>
        <v>14.312242873636114</v>
      </c>
      <c r="U14" s="3">
        <f>IFERROR(100*VLOOKUP(U$5&amp;U$1&amp;$A14&amp;$A$2,RESULT2_RM!$1:$1048576,$A$1,0),"-")</f>
        <v>16.221233917617113</v>
      </c>
      <c r="V14" s="3">
        <f>IFERROR(100*VLOOKUP(V$5&amp;V$1&amp;$A14&amp;$A$2,RESULT2_RM!$1:$1048576,$A$1,0),"-")</f>
        <v>16.737379687348128</v>
      </c>
      <c r="W14" s="3">
        <f>IFERROR(100*VLOOKUP(W$5&amp;W$1&amp;$A14&amp;$A$2,RESULT2_RM!$1:$1048576,$A$1,0),"-")</f>
        <v>15.936270891720577</v>
      </c>
    </row>
    <row r="15" spans="1:23" ht="27" customHeight="1" x14ac:dyDescent="0.2">
      <c r="A15" s="217" t="s">
        <v>13</v>
      </c>
      <c r="B15" s="4"/>
      <c r="C15" s="5" t="s">
        <v>14</v>
      </c>
      <c r="D15" s="3">
        <f>IFERROR(100*VLOOKUP(D$5&amp;D$1&amp;$A15&amp;$A$2,RESULT2_RM!$1:$1048576,$A$1,0),"-")</f>
        <v>1.6321195862587832</v>
      </c>
      <c r="E15" s="3">
        <f>IFERROR(100*VLOOKUP(E$5&amp;E$1&amp;$A15&amp;$A$2,RESULT2_RM!$1:$1048576,$A$1,0),"-")</f>
        <v>1.1469315235751303</v>
      </c>
      <c r="F15" s="3">
        <f>IFERROR(100*VLOOKUP(F$5&amp;F$1&amp;$A15&amp;$A$2,RESULT2_RM!$1:$1048576,$A$1,0),"-")</f>
        <v>1.405307042886492</v>
      </c>
      <c r="G15" s="3">
        <f>IFERROR(100*VLOOKUP(G$5&amp;G$1&amp;$A15&amp;$A$2,RESULT2_RM!$1:$1048576,$A$1,0),"-")</f>
        <v>1.440870796278886</v>
      </c>
      <c r="H15" s="61">
        <f>IFERROR(100*VLOOKUP(H$5&amp;H$1&amp;$A15&amp;$A$2,RESULT2_RM!$1:$1048576,$A$1,0),"-")</f>
        <v>3.2569731678863083</v>
      </c>
      <c r="I15" s="3">
        <f>IFERROR(100*VLOOKUP(I$5&amp;I$1&amp;$A15&amp;$A$2,RESULT2_RM!$1:$1048576,$A$1,0),"-")</f>
        <v>4.0579925018886884</v>
      </c>
      <c r="J15" s="3">
        <f>IFERROR(100*VLOOKUP(J$5&amp;J$1&amp;$A15&amp;$A$2,RESULT2_RM!$1:$1048576,$A$1,0),"-")</f>
        <v>4.7297002447352821</v>
      </c>
      <c r="K15" s="62">
        <f>IFERROR(100*VLOOKUP(K$5&amp;K$1&amp;$A15&amp;$A$2,RESULT2_RM!$1:$1048576,$A$1,0),"-")</f>
        <v>3.9067897745116515</v>
      </c>
      <c r="L15" s="3">
        <f>IFERROR(100*VLOOKUP(L$5&amp;L$1&amp;$A15&amp;$A$2,RESULT2_RM!$1:$1048576,$A$1,0),"-")</f>
        <v>10.904244770388939</v>
      </c>
      <c r="M15" s="3">
        <f>IFERROR(100*VLOOKUP(M$5&amp;M$1&amp;$A15&amp;$A$2,RESULT2_RM!$1:$1048576,$A$1,0),"-")</f>
        <v>9.6648231479692157</v>
      </c>
      <c r="N15" s="3">
        <f>IFERROR(100*VLOOKUP(N$5&amp;N$1&amp;$A15&amp;$A$2,RESULT2_RM!$1:$1048576,$A$1,0),"-")</f>
        <v>9.1298239683956464</v>
      </c>
      <c r="O15" s="3">
        <f>IFERROR(100*VLOOKUP(O$5&amp;O$1&amp;$A15&amp;$A$2,RESULT2_RM!$1:$1048576,$A$1,0),"-")</f>
        <v>9.7971669920121069</v>
      </c>
      <c r="P15" s="61">
        <f>IFERROR(100*VLOOKUP(P$5&amp;P$1&amp;$A15&amp;$A$2,RESULT2_RM!$1:$1048576,$A$1,0),"-")</f>
        <v>4.2319194589937039</v>
      </c>
      <c r="Q15" s="3">
        <f>IFERROR(100*VLOOKUP(Q$5&amp;Q$1&amp;$A15&amp;$A$2,RESULT2_RM!$1:$1048576,$A$1,0),"-")</f>
        <v>3.9255976827250842</v>
      </c>
      <c r="R15" s="3">
        <f>IFERROR(100*VLOOKUP(R$5&amp;R$1&amp;$A15&amp;$A$2,RESULT2_RM!$1:$1048576,$A$1,0),"-")</f>
        <v>4.0640918437008944</v>
      </c>
      <c r="S15" s="62">
        <f>IFERROR(100*VLOOKUP(S$5&amp;S$1&amp;$A15&amp;$A$2,RESULT2_RM!$1:$1048576,$A$1,0),"-")</f>
        <v>3.6174184446248656</v>
      </c>
      <c r="T15" s="3">
        <f>IFERROR(100*VLOOKUP(T$5&amp;T$1&amp;$A15&amp;$A$2,RESULT2_RM!$1:$1048576,$A$1,0),"-")</f>
        <v>15.554338317005698</v>
      </c>
      <c r="U15" s="3">
        <f>IFERROR(100*VLOOKUP(U$5&amp;U$1&amp;$A15&amp;$A$2,RESULT2_RM!$1:$1048576,$A$1,0),"-")</f>
        <v>18.821270440343934</v>
      </c>
      <c r="V15" s="3">
        <f>IFERROR(100*VLOOKUP(V$5&amp;V$1&amp;$A15&amp;$A$2,RESULT2_RM!$1:$1048576,$A$1,0),"-")</f>
        <v>18.408363471786735</v>
      </c>
      <c r="W15" s="3">
        <f>IFERROR(100*VLOOKUP(W$5&amp;W$1&amp;$A15&amp;$A$2,RESULT2_RM!$1:$1048576,$A$1,0),"-")</f>
        <v>17.619176066057179</v>
      </c>
    </row>
    <row r="16" spans="1:23" ht="27" customHeight="1" x14ac:dyDescent="0.2">
      <c r="A16" s="217" t="s">
        <v>15</v>
      </c>
      <c r="B16" s="4"/>
      <c r="C16" s="5" t="s">
        <v>16</v>
      </c>
      <c r="D16" s="3">
        <f>IFERROR(100*VLOOKUP(D$5&amp;D$1&amp;$A16&amp;$A$2,RESULT2_RM!$1:$1048576,$A$1,0),"-")</f>
        <v>5.7541047342764005</v>
      </c>
      <c r="E16" s="3">
        <f>IFERROR(100*VLOOKUP(E$5&amp;E$1&amp;$A16&amp;$A$2,RESULT2_RM!$1:$1048576,$A$1,0),"-")</f>
        <v>2.2430539390989694</v>
      </c>
      <c r="F16" s="3">
        <f>IFERROR(100*VLOOKUP(F$5&amp;F$1&amp;$A16&amp;$A$2,RESULT2_RM!$1:$1048576,$A$1,0),"-")</f>
        <v>0.31711439867007529</v>
      </c>
      <c r="G16" s="3">
        <f>IFERROR(100*VLOOKUP(G$5&amp;G$1&amp;$A16&amp;$A$2,RESULT2_RM!$1:$1048576,$A$1,0),"-")</f>
        <v>2.3513300049997463</v>
      </c>
      <c r="H16" s="61">
        <f>IFERROR(100*VLOOKUP(H$5&amp;H$1&amp;$A16&amp;$A$2,RESULT2_RM!$1:$1048576,$A$1,0),"-")</f>
        <v>4.6668076828959757</v>
      </c>
      <c r="I16" s="3">
        <f>IFERROR(100*VLOOKUP(I$5&amp;I$1&amp;$A16&amp;$A$2,RESULT2_RM!$1:$1048576,$A$1,0),"-")</f>
        <v>4.0016551360371775</v>
      </c>
      <c r="J16" s="3">
        <f>IFERROR(100*VLOOKUP(J$5&amp;J$1&amp;$A16&amp;$A$2,RESULT2_RM!$1:$1048576,$A$1,0),"-")</f>
        <v>4.1163136812083314</v>
      </c>
      <c r="K16" s="62">
        <f>IFERROR(100*VLOOKUP(K$5&amp;K$1&amp;$A16&amp;$A$2,RESULT2_RM!$1:$1048576,$A$1,0),"-")</f>
        <v>3.4536877597824036</v>
      </c>
      <c r="L16" s="3">
        <f>IFERROR(100*VLOOKUP(L$5&amp;L$1&amp;$A16&amp;$A$2,RESULT2_RM!$1:$1048576,$A$1,0),"-")</f>
        <v>10.275395079292601</v>
      </c>
      <c r="M16" s="3">
        <f>IFERROR(100*VLOOKUP(M$5&amp;M$1&amp;$A16&amp;$A$2,RESULT2_RM!$1:$1048576,$A$1,0),"-")</f>
        <v>8.8908396864172925</v>
      </c>
      <c r="N16" s="3">
        <f>IFERROR(100*VLOOKUP(N$5&amp;N$1&amp;$A16&amp;$A$2,RESULT2_RM!$1:$1048576,$A$1,0),"-")</f>
        <v>7.9207408054738302</v>
      </c>
      <c r="O16" s="3">
        <f>IFERROR(100*VLOOKUP(O$5&amp;O$1&amp;$A16&amp;$A$2,RESULT2_RM!$1:$1048576,$A$1,0),"-")</f>
        <v>7.9428979132254263</v>
      </c>
      <c r="P16" s="61">
        <f>IFERROR(100*VLOOKUP(P$5&amp;P$1&amp;$A16&amp;$A$2,RESULT2_RM!$1:$1048576,$A$1,0),"-")</f>
        <v>7.1740129582693752</v>
      </c>
      <c r="Q16" s="3">
        <f>IFERROR(100*VLOOKUP(Q$5&amp;Q$1&amp;$A16&amp;$A$2,RESULT2_RM!$1:$1048576,$A$1,0),"-")</f>
        <v>5.8357504475873112</v>
      </c>
      <c r="R16" s="3">
        <f>IFERROR(100*VLOOKUP(R$5&amp;R$1&amp;$A16&amp;$A$2,RESULT2_RM!$1:$1048576,$A$1,0),"-")</f>
        <v>5.6397766577516908</v>
      </c>
      <c r="S16" s="62">
        <f>IFERROR(100*VLOOKUP(S$5&amp;S$1&amp;$A16&amp;$A$2,RESULT2_RM!$1:$1048576,$A$1,0),"-")</f>
        <v>5.2750042864651174</v>
      </c>
      <c r="T16" s="3">
        <f>IFERROR(100*VLOOKUP(T$5&amp;T$1&amp;$A16&amp;$A$2,RESULT2_RM!$1:$1048576,$A$1,0),"-")</f>
        <v>12.003884142994306</v>
      </c>
      <c r="U16" s="3">
        <f>IFERROR(100*VLOOKUP(U$5&amp;U$1&amp;$A16&amp;$A$2,RESULT2_RM!$1:$1048576,$A$1,0),"-")</f>
        <v>14.943533991842168</v>
      </c>
      <c r="V16" s="3">
        <f>IFERROR(100*VLOOKUP(V$5&amp;V$1&amp;$A16&amp;$A$2,RESULT2_RM!$1:$1048576,$A$1,0),"-")</f>
        <v>13.806337073634861</v>
      </c>
      <c r="W16" s="3">
        <f>IFERROR(100*VLOOKUP(W$5&amp;W$1&amp;$A16&amp;$A$2,RESULT2_RM!$1:$1048576,$A$1,0),"-")</f>
        <v>13.901323303057586</v>
      </c>
    </row>
    <row r="17" spans="1:23" s="14" customFormat="1" ht="27" customHeight="1" x14ac:dyDescent="0.2">
      <c r="A17" s="218" t="s">
        <v>17</v>
      </c>
      <c r="B17" s="4"/>
      <c r="C17" s="5" t="s">
        <v>18</v>
      </c>
      <c r="D17" s="3">
        <f>IFERROR(100*VLOOKUP(D$5&amp;D$1&amp;$A17&amp;$A$2,RESULT2_RM!$1:$1048576,$A$1,0),"-")</f>
        <v>0</v>
      </c>
      <c r="E17" s="3">
        <f>IFERROR(100*VLOOKUP(E$5&amp;E$1&amp;$A17&amp;$A$2,RESULT2_RM!$1:$1048576,$A$1,0),"-")</f>
        <v>0</v>
      </c>
      <c r="F17" s="3">
        <f>IFERROR(100*VLOOKUP(F$5&amp;F$1&amp;$A17&amp;$A$2,RESULT2_RM!$1:$1048576,$A$1,0),"-")</f>
        <v>0</v>
      </c>
      <c r="G17" s="3">
        <f>IFERROR(100*VLOOKUP(G$5&amp;G$1&amp;$A17&amp;$A$2,RESULT2_RM!$1:$1048576,$A$1,0),"-")</f>
        <v>0</v>
      </c>
      <c r="H17" s="61">
        <f>IFERROR(100*VLOOKUP(H$5&amp;H$1&amp;$A17&amp;$A$2,RESULT2_RM!$1:$1048576,$A$1,0),"-")</f>
        <v>4.7066475137914736</v>
      </c>
      <c r="I17" s="3">
        <f>IFERROR(100*VLOOKUP(I$5&amp;I$1&amp;$A17&amp;$A$2,RESULT2_RM!$1:$1048576,$A$1,0),"-")</f>
        <v>3.5426446499457205</v>
      </c>
      <c r="J17" s="3">
        <f>IFERROR(100*VLOOKUP(J$5&amp;J$1&amp;$A17&amp;$A$2,RESULT2_RM!$1:$1048576,$A$1,0),"-")</f>
        <v>3.3796354334505687</v>
      </c>
      <c r="K17" s="62">
        <f>IFERROR(100*VLOOKUP(K$5&amp;K$1&amp;$A17&amp;$A$2,RESULT2_RM!$1:$1048576,$A$1,0),"-")</f>
        <v>2.6545375684488541</v>
      </c>
      <c r="L17" s="3">
        <f>IFERROR(100*VLOOKUP(L$5&amp;L$1&amp;$A17&amp;$A$2,RESULT2_RM!$1:$1048576,$A$1,0),"-")</f>
        <v>6.9314763166860107</v>
      </c>
      <c r="M17" s="3">
        <f>IFERROR(100*VLOOKUP(M$5&amp;M$1&amp;$A17&amp;$A$2,RESULT2_RM!$1:$1048576,$A$1,0),"-")</f>
        <v>9.7179709595833703</v>
      </c>
      <c r="N17" s="3">
        <f>IFERROR(100*VLOOKUP(N$5&amp;N$1&amp;$A17&amp;$A$2,RESULT2_RM!$1:$1048576,$A$1,0),"-")</f>
        <v>6.6161762909997437</v>
      </c>
      <c r="O17" s="3">
        <f>IFERROR(100*VLOOKUP(O$5&amp;O$1&amp;$A17&amp;$A$2,RESULT2_RM!$1:$1048576,$A$1,0),"-")</f>
        <v>7.3236344532580846</v>
      </c>
      <c r="P17" s="61">
        <f>IFERROR(100*VLOOKUP(P$5&amp;P$1&amp;$A17&amp;$A$2,RESULT2_RM!$1:$1048576,$A$1,0),"-")</f>
        <v>5.9120429568430346</v>
      </c>
      <c r="Q17" s="3">
        <f>IFERROR(100*VLOOKUP(Q$5&amp;Q$1&amp;$A17&amp;$A$2,RESULT2_RM!$1:$1048576,$A$1,0),"-")</f>
        <v>6.4530135250260399</v>
      </c>
      <c r="R17" s="3">
        <f>IFERROR(100*VLOOKUP(R$5&amp;R$1&amp;$A17&amp;$A$2,RESULT2_RM!$1:$1048576,$A$1,0),"-")</f>
        <v>5.0682058202299931</v>
      </c>
      <c r="S17" s="62">
        <f>IFERROR(100*VLOOKUP(S$5&amp;S$1&amp;$A17&amp;$A$2,RESULT2_RM!$1:$1048576,$A$1,0),"-")</f>
        <v>5.0788491205617978</v>
      </c>
      <c r="T17" s="3">
        <f>IFERROR(100*VLOOKUP(T$5&amp;T$1&amp;$A17&amp;$A$2,RESULT2_RM!$1:$1048576,$A$1,0),"-")</f>
        <v>10.515015240852383</v>
      </c>
      <c r="U17" s="3">
        <f>IFERROR(100*VLOOKUP(U$5&amp;U$1&amp;$A17&amp;$A$2,RESULT2_RM!$1:$1048576,$A$1,0),"-")</f>
        <v>13.928321398421076</v>
      </c>
      <c r="V17" s="3">
        <f>IFERROR(100*VLOOKUP(V$5&amp;V$1&amp;$A17&amp;$A$2,RESULT2_RM!$1:$1048576,$A$1,0),"-")</f>
        <v>12.160657775046859</v>
      </c>
      <c r="W17" s="3">
        <f>IFERROR(100*VLOOKUP(W$5&amp;W$1&amp;$A17&amp;$A$2,RESULT2_RM!$1:$1048576,$A$1,0),"-")</f>
        <v>12.23917146590524</v>
      </c>
    </row>
    <row r="18" spans="1:2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61"/>
      <c r="I18" s="3"/>
      <c r="J18" s="3"/>
      <c r="K18" s="62"/>
      <c r="L18" s="3"/>
      <c r="M18" s="3"/>
      <c r="N18" s="3"/>
      <c r="O18" s="3"/>
      <c r="P18" s="61"/>
      <c r="Q18" s="3"/>
      <c r="R18" s="3"/>
      <c r="S18" s="62"/>
      <c r="T18" s="3"/>
      <c r="U18" s="3"/>
      <c r="V18" s="3"/>
      <c r="W18" s="3"/>
    </row>
    <row r="19" spans="1:23" ht="27" customHeight="1" x14ac:dyDescent="0.2">
      <c r="A19" s="217" t="s">
        <v>37</v>
      </c>
      <c r="C19" s="5" t="s">
        <v>38</v>
      </c>
      <c r="D19" s="3">
        <f>IFERROR(100*VLOOKUP(D$5&amp;D$1&amp;$A19&amp;$A$2,RESULT2_RM!$1:$1048576,$A$1,0),"-")</f>
        <v>2.7922100717909113</v>
      </c>
      <c r="E19" s="3">
        <f>IFERROR(100*VLOOKUP(E$5&amp;E$1&amp;$A19&amp;$A$2,RESULT2_RM!$1:$1048576,$A$1,0),"-")</f>
        <v>1.9461824353178114</v>
      </c>
      <c r="F19" s="3">
        <f>IFERROR(100*VLOOKUP(F$5&amp;F$1&amp;$A19&amp;$A$2,RESULT2_RM!$1:$1048576,$A$1,0),"-")</f>
        <v>1.8279731195770095</v>
      </c>
      <c r="G19" s="3">
        <f>IFERROR(100*VLOOKUP(G$5&amp;G$1&amp;$A19&amp;$A$2,RESULT2_RM!$1:$1048576,$A$1,0),"-")</f>
        <v>1.2222265190284063</v>
      </c>
      <c r="H19" s="61">
        <f>IFERROR(100*VLOOKUP(H$5&amp;H$1&amp;$A19&amp;$A$2,RESULT2_RM!$1:$1048576,$A$1,0),"-")</f>
        <v>5.2837421527621506</v>
      </c>
      <c r="I19" s="3">
        <f>IFERROR(100*VLOOKUP(I$5&amp;I$1&amp;$A19&amp;$A$2,RESULT2_RM!$1:$1048576,$A$1,0),"-")</f>
        <v>4.7401890556247368</v>
      </c>
      <c r="J19" s="3">
        <f>IFERROR(100*VLOOKUP(J$5&amp;J$1&amp;$A19&amp;$A$2,RESULT2_RM!$1:$1048576,$A$1,0),"-")</f>
        <v>5.6257712739745616</v>
      </c>
      <c r="K19" s="62">
        <f>IFERROR(100*VLOOKUP(K$5&amp;K$1&amp;$A19&amp;$A$2,RESULT2_RM!$1:$1048576,$A$1,0),"-")</f>
        <v>3.1707094034090497</v>
      </c>
      <c r="L19" s="3">
        <f>IFERROR(100*VLOOKUP(L$5&amp;L$1&amp;$A19&amp;$A$2,RESULT2_RM!$1:$1048576,$A$1,0),"-")</f>
        <v>10.813057350895852</v>
      </c>
      <c r="M19" s="3">
        <f>IFERROR(100*VLOOKUP(M$5&amp;M$1&amp;$A19&amp;$A$2,RESULT2_RM!$1:$1048576,$A$1,0),"-")</f>
        <v>9.9679854132213883</v>
      </c>
      <c r="N19" s="3">
        <f>IFERROR(100*VLOOKUP(N$5&amp;N$1&amp;$A19&amp;$A$2,RESULT2_RM!$1:$1048576,$A$1,0),"-")</f>
        <v>7.8859267076154884</v>
      </c>
      <c r="O19" s="3">
        <f>IFERROR(100*VLOOKUP(O$5&amp;O$1&amp;$A19&amp;$A$2,RESULT2_RM!$1:$1048576,$A$1,0),"-")</f>
        <v>8.443365851919129</v>
      </c>
      <c r="P19" s="61">
        <f>IFERROR(100*VLOOKUP(P$5&amp;P$1&amp;$A19&amp;$A$2,RESULT2_RM!$1:$1048576,$A$1,0),"-")</f>
        <v>6.5030541486424802</v>
      </c>
      <c r="Q19" s="3">
        <f>IFERROR(100*VLOOKUP(Q$5&amp;Q$1&amp;$A19&amp;$A$2,RESULT2_RM!$1:$1048576,$A$1,0),"-")</f>
        <v>5.4622931354807207</v>
      </c>
      <c r="R19" s="3">
        <f>IFERROR(100*VLOOKUP(R$5&amp;R$1&amp;$A19&amp;$A$2,RESULT2_RM!$1:$1048576,$A$1,0),"-")</f>
        <v>5.3256610100487567</v>
      </c>
      <c r="S19" s="62">
        <f>IFERROR(100*VLOOKUP(S$5&amp;S$1&amp;$A19&amp;$A$2,RESULT2_RM!$1:$1048576,$A$1,0),"-")</f>
        <v>4.1557898557210695</v>
      </c>
      <c r="T19" s="3">
        <f>IFERROR(100*VLOOKUP(T$5&amp;T$1&amp;$A19&amp;$A$2,RESULT2_RM!$1:$1048576,$A$1,0),"-")</f>
        <v>12.912636558083296</v>
      </c>
      <c r="U19" s="3">
        <f>IFERROR(100*VLOOKUP(U$5&amp;U$1&amp;$A19&amp;$A$2,RESULT2_RM!$1:$1048576,$A$1,0),"-")</f>
        <v>13.973681740486304</v>
      </c>
      <c r="V19" s="3">
        <f>IFERROR(100*VLOOKUP(V$5&amp;V$1&amp;$A19&amp;$A$2,RESULT2_RM!$1:$1048576,$A$1,0),"-")</f>
        <v>13.989715681262174</v>
      </c>
      <c r="W19" s="3">
        <f>IFERROR(100*VLOOKUP(W$5&amp;W$1&amp;$A19&amp;$A$2,RESULT2_RM!$1:$1048576,$A$1,0),"-")</f>
        <v>12.205371096864734</v>
      </c>
    </row>
    <row r="20" spans="1:23" ht="27" customHeight="1" x14ac:dyDescent="0.2">
      <c r="A20" s="217" t="s">
        <v>39</v>
      </c>
      <c r="C20" s="5" t="s">
        <v>40</v>
      </c>
      <c r="D20" s="3">
        <f>IFERROR(100*VLOOKUP(D$5&amp;D$1&amp;$A20&amp;$A$2,RESULT2_RM!$1:$1048576,$A$1,0),"-")</f>
        <v>3.0388152319632695</v>
      </c>
      <c r="E20" s="3">
        <f>IFERROR(100*VLOOKUP(E$5&amp;E$1&amp;$A20&amp;$A$2,RESULT2_RM!$1:$1048576,$A$1,0),"-")</f>
        <v>2.4382522362197347</v>
      </c>
      <c r="F20" s="3">
        <f>IFERROR(100*VLOOKUP(F$5&amp;F$1&amp;$A20&amp;$A$2,RESULT2_RM!$1:$1048576,$A$1,0),"-")</f>
        <v>3.0580813271586278</v>
      </c>
      <c r="G20" s="3">
        <f>IFERROR(100*VLOOKUP(G$5&amp;G$1&amp;$A20&amp;$A$2,RESULT2_RM!$1:$1048576,$A$1,0),"-")</f>
        <v>1.7388064057035364</v>
      </c>
      <c r="H20" s="61">
        <f>IFERROR(100*VLOOKUP(H$5&amp;H$1&amp;$A20&amp;$A$2,RESULT2_RM!$1:$1048576,$A$1,0),"-")</f>
        <v>6.2463629716945936</v>
      </c>
      <c r="I20" s="3">
        <f>IFERROR(100*VLOOKUP(I$5&amp;I$1&amp;$A20&amp;$A$2,RESULT2_RM!$1:$1048576,$A$1,0),"-")</f>
        <v>5.8897350804802411</v>
      </c>
      <c r="J20" s="3">
        <f>IFERROR(100*VLOOKUP(J$5&amp;J$1&amp;$A20&amp;$A$2,RESULT2_RM!$1:$1048576,$A$1,0),"-")</f>
        <v>5.6342904357866308</v>
      </c>
      <c r="K20" s="62">
        <f>IFERROR(100*VLOOKUP(K$5&amp;K$1&amp;$A20&amp;$A$2,RESULT2_RM!$1:$1048576,$A$1,0),"-")</f>
        <v>4.3283442562989709</v>
      </c>
      <c r="L20" s="3">
        <f>IFERROR(100*VLOOKUP(L$5&amp;L$1&amp;$A20&amp;$A$2,RESULT2_RM!$1:$1048576,$A$1,0),"-")</f>
        <v>10.397226273142559</v>
      </c>
      <c r="M20" s="3">
        <f>IFERROR(100*VLOOKUP(M$5&amp;M$1&amp;$A20&amp;$A$2,RESULT2_RM!$1:$1048576,$A$1,0),"-")</f>
        <v>10.287506208499275</v>
      </c>
      <c r="N20" s="3">
        <f>IFERROR(100*VLOOKUP(N$5&amp;N$1&amp;$A20&amp;$A$2,RESULT2_RM!$1:$1048576,$A$1,0),"-")</f>
        <v>8.7041582679727849</v>
      </c>
      <c r="O20" s="3">
        <f>IFERROR(100*VLOOKUP(O$5&amp;O$1&amp;$A20&amp;$A$2,RESULT2_RM!$1:$1048576,$A$1,0),"-")</f>
        <v>9.5584317114747837</v>
      </c>
      <c r="P20" s="61">
        <f>IFERROR(100*VLOOKUP(P$5&amp;P$1&amp;$A20&amp;$A$2,RESULT2_RM!$1:$1048576,$A$1,0),"-")</f>
        <v>6.6525829960888112</v>
      </c>
      <c r="Q20" s="3">
        <f>IFERROR(100*VLOOKUP(Q$5&amp;Q$1&amp;$A20&amp;$A$2,RESULT2_RM!$1:$1048576,$A$1,0),"-")</f>
        <v>6.1620965640253607</v>
      </c>
      <c r="R20" s="3">
        <f>IFERROR(100*VLOOKUP(R$5&amp;R$1&amp;$A20&amp;$A$2,RESULT2_RM!$1:$1048576,$A$1,0),"-")</f>
        <v>5.9174832968624704</v>
      </c>
      <c r="S20" s="62">
        <f>IFERROR(100*VLOOKUP(S$5&amp;S$1&amp;$A20&amp;$A$2,RESULT2_RM!$1:$1048576,$A$1,0),"-")</f>
        <v>5.2058566977205905</v>
      </c>
      <c r="T20" s="3">
        <f>IFERROR(100*VLOOKUP(T$5&amp;T$1&amp;$A20&amp;$A$2,RESULT2_RM!$1:$1048576,$A$1,0),"-")</f>
        <v>14.910755523009714</v>
      </c>
      <c r="U20" s="3">
        <f>IFERROR(100*VLOOKUP(U$5&amp;U$1&amp;$A20&amp;$A$2,RESULT2_RM!$1:$1048576,$A$1,0),"-")</f>
        <v>15.019297966037135</v>
      </c>
      <c r="V20" s="3">
        <f>IFERROR(100*VLOOKUP(V$5&amp;V$1&amp;$A20&amp;$A$2,RESULT2_RM!$1:$1048576,$A$1,0),"-")</f>
        <v>14.91213688201524</v>
      </c>
      <c r="W20" s="3">
        <f>IFERROR(100*VLOOKUP(W$5&amp;W$1&amp;$A20&amp;$A$2,RESULT2_RM!$1:$1048576,$A$1,0),"-")</f>
        <v>13.770045823113053</v>
      </c>
    </row>
    <row r="21" spans="1:23" ht="27" customHeight="1" x14ac:dyDescent="0.2">
      <c r="A21" s="217" t="s">
        <v>41</v>
      </c>
      <c r="C21" s="5" t="s">
        <v>42</v>
      </c>
      <c r="D21" s="3">
        <f>IFERROR(100*VLOOKUP(D$5&amp;D$1&amp;$A21&amp;$A$2,RESULT2_RM!$1:$1048576,$A$1,0),"-")</f>
        <v>2.729374080463121</v>
      </c>
      <c r="E21" s="3">
        <f>IFERROR(100*VLOOKUP(E$5&amp;E$1&amp;$A21&amp;$A$2,RESULT2_RM!$1:$1048576,$A$1,0),"-")</f>
        <v>1.9181865817231265</v>
      </c>
      <c r="F21" s="3">
        <f>IFERROR(100*VLOOKUP(F$5&amp;F$1&amp;$A21&amp;$A$2,RESULT2_RM!$1:$1048576,$A$1,0),"-")</f>
        <v>2.0503912438579137</v>
      </c>
      <c r="G21" s="3">
        <f>IFERROR(100*VLOOKUP(G$5&amp;G$1&amp;$A21&amp;$A$2,RESULT2_RM!$1:$1048576,$A$1,0),"-")</f>
        <v>1.6514651752763823</v>
      </c>
      <c r="H21" s="61">
        <f>IFERROR(100*VLOOKUP(H$5&amp;H$1&amp;$A21&amp;$A$2,RESULT2_RM!$1:$1048576,$A$1,0),"-")</f>
        <v>6.9528184634928891</v>
      </c>
      <c r="I21" s="3">
        <f>IFERROR(100*VLOOKUP(I$5&amp;I$1&amp;$A21&amp;$A$2,RESULT2_RM!$1:$1048576,$A$1,0),"-")</f>
        <v>6.17807745705705</v>
      </c>
      <c r="J21" s="3">
        <f>IFERROR(100*VLOOKUP(J$5&amp;J$1&amp;$A21&amp;$A$2,RESULT2_RM!$1:$1048576,$A$1,0),"-")</f>
        <v>5.15524029356631</v>
      </c>
      <c r="K21" s="62">
        <f>IFERROR(100*VLOOKUP(K$5&amp;K$1&amp;$A21&amp;$A$2,RESULT2_RM!$1:$1048576,$A$1,0),"-")</f>
        <v>4.8200142089014406</v>
      </c>
      <c r="L21" s="3">
        <f>IFERROR(100*VLOOKUP(L$5&amp;L$1&amp;$A21&amp;$A$2,RESULT2_RM!$1:$1048576,$A$1,0),"-")</f>
        <v>10.798641621212372</v>
      </c>
      <c r="M21" s="3">
        <f>IFERROR(100*VLOOKUP(M$5&amp;M$1&amp;$A21&amp;$A$2,RESULT2_RM!$1:$1048576,$A$1,0),"-")</f>
        <v>10.687229571636504</v>
      </c>
      <c r="N21" s="3">
        <f>IFERROR(100*VLOOKUP(N$5&amp;N$1&amp;$A21&amp;$A$2,RESULT2_RM!$1:$1048576,$A$1,0),"-")</f>
        <v>7.611607422274334</v>
      </c>
      <c r="O21" s="3">
        <f>IFERROR(100*VLOOKUP(O$5&amp;O$1&amp;$A21&amp;$A$2,RESULT2_RM!$1:$1048576,$A$1,0),"-")</f>
        <v>9.0894523222013781</v>
      </c>
      <c r="P21" s="61">
        <f>IFERROR(100*VLOOKUP(P$5&amp;P$1&amp;$A21&amp;$A$2,RESULT2_RM!$1:$1048576,$A$1,0),"-")</f>
        <v>7.0807274015497352</v>
      </c>
      <c r="Q21" s="3">
        <f>IFERROR(100*VLOOKUP(Q$5&amp;Q$1&amp;$A21&amp;$A$2,RESULT2_RM!$1:$1048576,$A$1,0),"-")</f>
        <v>6.4415042026392202</v>
      </c>
      <c r="R21" s="3">
        <f>IFERROR(100*VLOOKUP(R$5&amp;R$1&amp;$A21&amp;$A$2,RESULT2_RM!$1:$1048576,$A$1,0),"-")</f>
        <v>5.2951517681278686</v>
      </c>
      <c r="S21" s="62">
        <f>IFERROR(100*VLOOKUP(S$5&amp;S$1&amp;$A21&amp;$A$2,RESULT2_RM!$1:$1048576,$A$1,0),"-")</f>
        <v>5.4711642504306566</v>
      </c>
      <c r="T21" s="3">
        <f>IFERROR(100*VLOOKUP(T$5&amp;T$1&amp;$A21&amp;$A$2,RESULT2_RM!$1:$1048576,$A$1,0),"-")</f>
        <v>15.814724449768574</v>
      </c>
      <c r="U21" s="3">
        <f>IFERROR(100*VLOOKUP(U$5&amp;U$1&amp;$A21&amp;$A$2,RESULT2_RM!$1:$1048576,$A$1,0),"-")</f>
        <v>14.820855072114664</v>
      </c>
      <c r="V21" s="3">
        <f>IFERROR(100*VLOOKUP(V$5&amp;V$1&amp;$A21&amp;$A$2,RESULT2_RM!$1:$1048576,$A$1,0),"-")</f>
        <v>14.237119045732518</v>
      </c>
      <c r="W21" s="3">
        <f>IFERROR(100*VLOOKUP(W$5&amp;W$1&amp;$A21&amp;$A$2,RESULT2_RM!$1:$1048576,$A$1,0),"-")</f>
        <v>13.325951657407797</v>
      </c>
    </row>
    <row r="22" spans="1:23" ht="27" customHeight="1" x14ac:dyDescent="0.2">
      <c r="A22" s="217" t="s">
        <v>43</v>
      </c>
      <c r="C22" s="5" t="s">
        <v>44</v>
      </c>
      <c r="D22" s="3">
        <f>IFERROR(100*VLOOKUP(D$5&amp;D$1&amp;$A22&amp;$A$2,RESULT2_RM!$1:$1048576,$A$1,0),"-")</f>
        <v>2.1593354052115705</v>
      </c>
      <c r="E22" s="3">
        <f>IFERROR(100*VLOOKUP(E$5&amp;E$1&amp;$A22&amp;$A$2,RESULT2_RM!$1:$1048576,$A$1,0),"-")</f>
        <v>2.0651103156039001</v>
      </c>
      <c r="F22" s="3">
        <f>IFERROR(100*VLOOKUP(F$5&amp;F$1&amp;$A22&amp;$A$2,RESULT2_RM!$1:$1048576,$A$1,0),"-")</f>
        <v>1.707727485281068</v>
      </c>
      <c r="G22" s="3">
        <f>IFERROR(100*VLOOKUP(G$5&amp;G$1&amp;$A22&amp;$A$2,RESULT2_RM!$1:$1048576,$A$1,0),"-")</f>
        <v>1.5942930402000481</v>
      </c>
      <c r="H22" s="61">
        <f>IFERROR(100*VLOOKUP(H$5&amp;H$1&amp;$A22&amp;$A$2,RESULT2_RM!$1:$1048576,$A$1,0),"-")</f>
        <v>5.8422626012267509</v>
      </c>
      <c r="I22" s="3">
        <f>IFERROR(100*VLOOKUP(I$5&amp;I$1&amp;$A22&amp;$A$2,RESULT2_RM!$1:$1048576,$A$1,0),"-")</f>
        <v>5.3203499369665117</v>
      </c>
      <c r="J22" s="3">
        <f>IFERROR(100*VLOOKUP(J$5&amp;J$1&amp;$A22&amp;$A$2,RESULT2_RM!$1:$1048576,$A$1,0),"-")</f>
        <v>3.9805234476485012</v>
      </c>
      <c r="K22" s="62">
        <f>IFERROR(100*VLOOKUP(K$5&amp;K$1&amp;$A22&amp;$A$2,RESULT2_RM!$1:$1048576,$A$1,0),"-")</f>
        <v>3.6494798298935636</v>
      </c>
      <c r="L22" s="3">
        <f>IFERROR(100*VLOOKUP(L$5&amp;L$1&amp;$A22&amp;$A$2,RESULT2_RM!$1:$1048576,$A$1,0),"-")</f>
        <v>9.7372494835543115</v>
      </c>
      <c r="M22" s="3">
        <f>IFERROR(100*VLOOKUP(M$5&amp;M$1&amp;$A22&amp;$A$2,RESULT2_RM!$1:$1048576,$A$1,0),"-")</f>
        <v>10.470707871559316</v>
      </c>
      <c r="N22" s="3">
        <f>IFERROR(100*VLOOKUP(N$5&amp;N$1&amp;$A22&amp;$A$2,RESULT2_RM!$1:$1048576,$A$1,0),"-")</f>
        <v>8.5887505056418316</v>
      </c>
      <c r="O22" s="3">
        <f>IFERROR(100*VLOOKUP(O$5&amp;O$1&amp;$A22&amp;$A$2,RESULT2_RM!$1:$1048576,$A$1,0),"-")</f>
        <v>6.8036214218342339</v>
      </c>
      <c r="P22" s="61">
        <f>IFERROR(100*VLOOKUP(P$5&amp;P$1&amp;$A22&amp;$A$2,RESULT2_RM!$1:$1048576,$A$1,0),"-")</f>
        <v>6.2493369138397759</v>
      </c>
      <c r="Q22" s="3">
        <f>IFERROR(100*VLOOKUP(Q$5&amp;Q$1&amp;$A22&amp;$A$2,RESULT2_RM!$1:$1048576,$A$1,0),"-")</f>
        <v>6.1842178593322856</v>
      </c>
      <c r="R22" s="3">
        <f>IFERROR(100*VLOOKUP(R$5&amp;R$1&amp;$A22&amp;$A$2,RESULT2_RM!$1:$1048576,$A$1,0),"-")</f>
        <v>5.2466521635038283</v>
      </c>
      <c r="S22" s="62">
        <f>IFERROR(100*VLOOKUP(S$5&amp;S$1&amp;$A22&amp;$A$2,RESULT2_RM!$1:$1048576,$A$1,0),"-")</f>
        <v>4.3783365187179406</v>
      </c>
      <c r="T22" s="3">
        <f>IFERROR(100*VLOOKUP(T$5&amp;T$1&amp;$A22&amp;$A$2,RESULT2_RM!$1:$1048576,$A$1,0),"-")</f>
        <v>14.105064955632232</v>
      </c>
      <c r="U22" s="3">
        <f>IFERROR(100*VLOOKUP(U$5&amp;U$1&amp;$A22&amp;$A$2,RESULT2_RM!$1:$1048576,$A$1,0),"-")</f>
        <v>16.110198235955679</v>
      </c>
      <c r="V22" s="3">
        <f>IFERROR(100*VLOOKUP(V$5&amp;V$1&amp;$A22&amp;$A$2,RESULT2_RM!$1:$1048576,$A$1,0),"-")</f>
        <v>14.649352761139273</v>
      </c>
      <c r="W22" s="3">
        <f>IFERROR(100*VLOOKUP(W$5&amp;W$1&amp;$A22&amp;$A$2,RESULT2_RM!$1:$1048576,$A$1,0),"-")</f>
        <v>14.767698942506014</v>
      </c>
    </row>
    <row r="23" spans="1:23" ht="27" customHeight="1" x14ac:dyDescent="0.2">
      <c r="A23" s="217" t="s">
        <v>45</v>
      </c>
      <c r="B23" s="4"/>
      <c r="C23" s="5" t="s">
        <v>46</v>
      </c>
      <c r="D23" s="3">
        <f>IFERROR(100*VLOOKUP(D$5&amp;D$1&amp;$A23&amp;$A$2,RESULT2_RM!$1:$1048576,$A$1,0),"-")</f>
        <v>2.2080542356384383</v>
      </c>
      <c r="E23" s="3">
        <f>IFERROR(100*VLOOKUP(E$5&amp;E$1&amp;$A23&amp;$A$2,RESULT2_RM!$1:$1048576,$A$1,0),"-")</f>
        <v>1.3562511169170284</v>
      </c>
      <c r="F23" s="3">
        <f>IFERROR(100*VLOOKUP(F$5&amp;F$1&amp;$A23&amp;$A$2,RESULT2_RM!$1:$1048576,$A$1,0),"-")</f>
        <v>0.67305757382439702</v>
      </c>
      <c r="G23" s="3">
        <f>IFERROR(100*VLOOKUP(G$5&amp;G$1&amp;$A23&amp;$A$2,RESULT2_RM!$1:$1048576,$A$1,0),"-")</f>
        <v>0.91350066587747858</v>
      </c>
      <c r="H23" s="61">
        <f>IFERROR(100*VLOOKUP(H$5&amp;H$1&amp;$A23&amp;$A$2,RESULT2_RM!$1:$1048576,$A$1,0),"-")</f>
        <v>6.2184319610144563</v>
      </c>
      <c r="I23" s="3">
        <f>IFERROR(100*VLOOKUP(I$5&amp;I$1&amp;$A23&amp;$A$2,RESULT2_RM!$1:$1048576,$A$1,0),"-")</f>
        <v>6.0641314086400628</v>
      </c>
      <c r="J23" s="3">
        <f>IFERROR(100*VLOOKUP(J$5&amp;J$1&amp;$A23&amp;$A$2,RESULT2_RM!$1:$1048576,$A$1,0),"-")</f>
        <v>4.9223827377069469</v>
      </c>
      <c r="K23" s="62">
        <f>IFERROR(100*VLOOKUP(K$5&amp;K$1&amp;$A23&amp;$A$2,RESULT2_RM!$1:$1048576,$A$1,0),"-")</f>
        <v>4.5561808552243459</v>
      </c>
      <c r="L23" s="3">
        <f>IFERROR(100*VLOOKUP(L$5&amp;L$1&amp;$A23&amp;$A$2,RESULT2_RM!$1:$1048576,$A$1,0),"-")</f>
        <v>10.941844300278035</v>
      </c>
      <c r="M23" s="3">
        <f>IFERROR(100*VLOOKUP(M$5&amp;M$1&amp;$A23&amp;$A$2,RESULT2_RM!$1:$1048576,$A$1,0),"-")</f>
        <v>11.78019839991671</v>
      </c>
      <c r="N23" s="3">
        <f>IFERROR(100*VLOOKUP(N$5&amp;N$1&amp;$A23&amp;$A$2,RESULT2_RM!$1:$1048576,$A$1,0),"-")</f>
        <v>9.3867620980152076</v>
      </c>
      <c r="O23" s="3">
        <f>IFERROR(100*VLOOKUP(O$5&amp;O$1&amp;$A23&amp;$A$2,RESULT2_RM!$1:$1048576,$A$1,0),"-")</f>
        <v>10.121011339708083</v>
      </c>
      <c r="P23" s="61">
        <f>IFERROR(100*VLOOKUP(P$5&amp;P$1&amp;$A23&amp;$A$2,RESULT2_RM!$1:$1048576,$A$1,0),"-")</f>
        <v>7.3021992673825977</v>
      </c>
      <c r="Q23" s="3">
        <f>IFERROR(100*VLOOKUP(Q$5&amp;Q$1&amp;$A23&amp;$A$2,RESULT2_RM!$1:$1048576,$A$1,0),"-")</f>
        <v>7.0729877817289495</v>
      </c>
      <c r="R23" s="3">
        <f>IFERROR(100*VLOOKUP(R$5&amp;R$1&amp;$A23&amp;$A$2,RESULT2_RM!$1:$1048576,$A$1,0),"-")</f>
        <v>6.2412217702056214</v>
      </c>
      <c r="S23" s="62">
        <f>IFERROR(100*VLOOKUP(S$5&amp;S$1&amp;$A23&amp;$A$2,RESULT2_RM!$1:$1048576,$A$1,0),"-")</f>
        <v>6.4652753575247068</v>
      </c>
      <c r="T23" s="3">
        <f>IFERROR(100*VLOOKUP(T$5&amp;T$1&amp;$A23&amp;$A$2,RESULT2_RM!$1:$1048576,$A$1,0),"-")</f>
        <v>12.702729117762553</v>
      </c>
      <c r="U23" s="3">
        <f>IFERROR(100*VLOOKUP(U$5&amp;U$1&amp;$A23&amp;$A$2,RESULT2_RM!$1:$1048576,$A$1,0),"-")</f>
        <v>15.108300286274085</v>
      </c>
      <c r="V23" s="3">
        <f>IFERROR(100*VLOOKUP(V$5&amp;V$1&amp;$A23&amp;$A$2,RESULT2_RM!$1:$1048576,$A$1,0),"-")</f>
        <v>14.551696234433683</v>
      </c>
      <c r="W23" s="3">
        <f>IFERROR(100*VLOOKUP(W$5&amp;W$1&amp;$A23&amp;$A$2,RESULT2_RM!$1:$1048576,$A$1,0),"-")</f>
        <v>15.443199065814811</v>
      </c>
    </row>
    <row r="24" spans="1:23" ht="32.25" customHeight="1" x14ac:dyDescent="0.2">
      <c r="B24" s="4" t="s">
        <v>97</v>
      </c>
      <c r="D24" s="18"/>
      <c r="E24" s="18"/>
      <c r="F24" s="18"/>
      <c r="G24" s="18"/>
      <c r="H24" s="63"/>
      <c r="I24" s="50"/>
      <c r="J24" s="50"/>
      <c r="K24" s="64"/>
      <c r="L24" s="18"/>
      <c r="M24" s="18"/>
      <c r="N24" s="18"/>
      <c r="O24" s="18"/>
      <c r="P24" s="63"/>
      <c r="Q24" s="50"/>
      <c r="R24" s="50"/>
      <c r="S24" s="64"/>
      <c r="T24" s="18"/>
      <c r="U24" s="18"/>
      <c r="V24" s="18"/>
      <c r="W24" s="18"/>
    </row>
    <row r="25" spans="1:23" ht="27" customHeight="1" x14ac:dyDescent="0.2">
      <c r="A25" s="217" t="s">
        <v>98</v>
      </c>
      <c r="C25" s="5" t="s">
        <v>99</v>
      </c>
      <c r="D25" s="3">
        <f>IFERROR(100*VLOOKUP(D$5&amp;D$1&amp;$A25&amp;$A$2,RESULT2_RM!$1:$1048576,$A$1,0),"-")</f>
        <v>8.7812566787775168</v>
      </c>
      <c r="E25" s="3">
        <f>IFERROR(100*VLOOKUP(E$5&amp;E$1&amp;$A25&amp;$A$2,RESULT2_RM!$1:$1048576,$A$1,0),"-")</f>
        <v>3.1187680866057907</v>
      </c>
      <c r="F25" s="3">
        <f>IFERROR(100*VLOOKUP(F$5&amp;F$1&amp;$A25&amp;$A$2,RESULT2_RM!$1:$1048576,$A$1,0),"-")</f>
        <v>3.6311569301260027</v>
      </c>
      <c r="G25" s="3">
        <f>IFERROR(100*VLOOKUP(G$5&amp;G$1&amp;$A25&amp;$A$2,RESULT2_RM!$1:$1048576,$A$1,0),"-")</f>
        <v>5.9343686013010304</v>
      </c>
      <c r="H25" s="61">
        <f>IFERROR(100*VLOOKUP(H$5&amp;H$1&amp;$A25&amp;$A$2,RESULT2_RM!$1:$1048576,$A$1,0),"-")</f>
        <v>11.471837557143685</v>
      </c>
      <c r="I25" s="3">
        <f>IFERROR(100*VLOOKUP(I$5&amp;I$1&amp;$A25&amp;$A$2,RESULT2_RM!$1:$1048576,$A$1,0),"-")</f>
        <v>10.463190933523785</v>
      </c>
      <c r="J25" s="3">
        <f>IFERROR(100*VLOOKUP(J$5&amp;J$1&amp;$A25&amp;$A$2,RESULT2_RM!$1:$1048576,$A$1,0),"-")</f>
        <v>8.2606404190638791</v>
      </c>
      <c r="K25" s="62">
        <f>IFERROR(100*VLOOKUP(K$5&amp;K$1&amp;$A25&amp;$A$2,RESULT2_RM!$1:$1048576,$A$1,0),"-")</f>
        <v>7.8069145079148345</v>
      </c>
      <c r="L25" s="3">
        <f>IFERROR(100*VLOOKUP(L$5&amp;L$1&amp;$A25&amp;$A$2,RESULT2_RM!$1:$1048576,$A$1,0),"-")</f>
        <v>14.945570782533549</v>
      </c>
      <c r="M25" s="3">
        <f>IFERROR(100*VLOOKUP(M$5&amp;M$1&amp;$A25&amp;$A$2,RESULT2_RM!$1:$1048576,$A$1,0),"-")</f>
        <v>14.981359261415353</v>
      </c>
      <c r="N25" s="3">
        <f>IFERROR(100*VLOOKUP(N$5&amp;N$1&amp;$A25&amp;$A$2,RESULT2_RM!$1:$1048576,$A$1,0),"-")</f>
        <v>10.438249996634653</v>
      </c>
      <c r="O25" s="3">
        <f>IFERROR(100*VLOOKUP(O$5&amp;O$1&amp;$A25&amp;$A$2,RESULT2_RM!$1:$1048576,$A$1,0),"-")</f>
        <v>11.564357744745553</v>
      </c>
      <c r="P25" s="61">
        <f>IFERROR(100*VLOOKUP(P$5&amp;P$1&amp;$A25&amp;$A$2,RESULT2_RM!$1:$1048576,$A$1,0),"-")</f>
        <v>13.512688100394247</v>
      </c>
      <c r="Q25" s="3">
        <f>IFERROR(100*VLOOKUP(Q$5&amp;Q$1&amp;$A25&amp;$A$2,RESULT2_RM!$1:$1048576,$A$1,0),"-")</f>
        <v>12.843015007055742</v>
      </c>
      <c r="R25" s="3">
        <f>IFERROR(100*VLOOKUP(R$5&amp;R$1&amp;$A25&amp;$A$2,RESULT2_RM!$1:$1048576,$A$1,0),"-")</f>
        <v>9.558807168950354</v>
      </c>
      <c r="S25" s="62">
        <f>IFERROR(100*VLOOKUP(S$5&amp;S$1&amp;$A25&amp;$A$2,RESULT2_RM!$1:$1048576,$A$1,0),"-")</f>
        <v>10.06527784204761</v>
      </c>
      <c r="T25" s="3">
        <f>IFERROR(100*VLOOKUP(T$5&amp;T$1&amp;$A25&amp;$A$2,RESULT2_RM!$1:$1048576,$A$1,0),"-")</f>
        <v>17.50854809170211</v>
      </c>
      <c r="U25" s="3">
        <f>IFERROR(100*VLOOKUP(U$5&amp;U$1&amp;$A25&amp;$A$2,RESULT2_RM!$1:$1048576,$A$1,0),"-")</f>
        <v>18.932621342642104</v>
      </c>
      <c r="V25" s="3">
        <f>IFERROR(100*VLOOKUP(V$5&amp;V$1&amp;$A25&amp;$A$2,RESULT2_RM!$1:$1048576,$A$1,0),"-")</f>
        <v>16.224481733986128</v>
      </c>
      <c r="W25" s="3">
        <f>IFERROR(100*VLOOKUP(W$5&amp;W$1&amp;$A25&amp;$A$2,RESULT2_RM!$1:$1048576,$A$1,0),"-")</f>
        <v>16.604108716873466</v>
      </c>
    </row>
    <row r="26" spans="1:23" ht="27" customHeight="1" x14ac:dyDescent="0.2">
      <c r="A26" s="217" t="s">
        <v>100</v>
      </c>
      <c r="C26" s="5" t="s">
        <v>101</v>
      </c>
      <c r="D26" s="3">
        <f>IFERROR(100*VLOOKUP(D$5&amp;D$1&amp;$A26&amp;$A$2,RESULT2_RM!$1:$1048576,$A$1,0),"-")</f>
        <v>1.7881500670556276</v>
      </c>
      <c r="E26" s="3">
        <f>IFERROR(100*VLOOKUP(E$5&amp;E$1&amp;$A26&amp;$A$2,RESULT2_RM!$1:$1048576,$A$1,0),"-")</f>
        <v>2.5352324589999498</v>
      </c>
      <c r="F26" s="3">
        <f>IFERROR(100*VLOOKUP(F$5&amp;F$1&amp;$A26&amp;$A$2,RESULT2_RM!$1:$1048576,$A$1,0),"-")</f>
        <v>7.2380571287860125</v>
      </c>
      <c r="G26" s="3">
        <f>IFERROR(100*VLOOKUP(G$5&amp;G$1&amp;$A26&amp;$A$2,RESULT2_RM!$1:$1048576,$A$1,0),"-")</f>
        <v>4.2123265978336608</v>
      </c>
      <c r="H26" s="61">
        <f>IFERROR(100*VLOOKUP(H$5&amp;H$1&amp;$A26&amp;$A$2,RESULT2_RM!$1:$1048576,$A$1,0),"-")</f>
        <v>4.5541679051568291</v>
      </c>
      <c r="I26" s="3">
        <f>IFERROR(100*VLOOKUP(I$5&amp;I$1&amp;$A26&amp;$A$2,RESULT2_RM!$1:$1048576,$A$1,0),"-")</f>
        <v>5.0493283614761015</v>
      </c>
      <c r="J26" s="3">
        <f>IFERROR(100*VLOOKUP(J$5&amp;J$1&amp;$A26&amp;$A$2,RESULT2_RM!$1:$1048576,$A$1,0),"-")</f>
        <v>6.7549902014856196</v>
      </c>
      <c r="K26" s="62">
        <f>IFERROR(100*VLOOKUP(K$5&amp;K$1&amp;$A26&amp;$A$2,RESULT2_RM!$1:$1048576,$A$1,0),"-")</f>
        <v>4.409943895149957</v>
      </c>
      <c r="L26" s="3">
        <f>IFERROR(100*VLOOKUP(L$5&amp;L$1&amp;$A26&amp;$A$2,RESULT2_RM!$1:$1048576,$A$1,0),"-")</f>
        <v>7.3310003118395066</v>
      </c>
      <c r="M26" s="3">
        <f>IFERROR(100*VLOOKUP(M$5&amp;M$1&amp;$A26&amp;$A$2,RESULT2_RM!$1:$1048576,$A$1,0),"-")</f>
        <v>7.9180087109441484</v>
      </c>
      <c r="N26" s="3">
        <f>IFERROR(100*VLOOKUP(N$5&amp;N$1&amp;$A26&amp;$A$2,RESULT2_RM!$1:$1048576,$A$1,0),"-")</f>
        <v>8.2042372472371028</v>
      </c>
      <c r="O26" s="3">
        <f>IFERROR(100*VLOOKUP(O$5&amp;O$1&amp;$A26&amp;$A$2,RESULT2_RM!$1:$1048576,$A$1,0),"-")</f>
        <v>8.6999015133859103</v>
      </c>
      <c r="P26" s="61">
        <f>IFERROR(100*VLOOKUP(P$5&amp;P$1&amp;$A26&amp;$A$2,RESULT2_RM!$1:$1048576,$A$1,0),"-")</f>
        <v>5.9492533687436806</v>
      </c>
      <c r="Q26" s="3">
        <f>IFERROR(100*VLOOKUP(Q$5&amp;Q$1&amp;$A26&amp;$A$2,RESULT2_RM!$1:$1048576,$A$1,0),"-")</f>
        <v>6.4830364740602695</v>
      </c>
      <c r="R26" s="3">
        <f>IFERROR(100*VLOOKUP(R$5&amp;R$1&amp;$A26&amp;$A$2,RESULT2_RM!$1:$1048576,$A$1,0),"-")</f>
        <v>7.6310141602668882</v>
      </c>
      <c r="S26" s="62">
        <f>IFERROR(100*VLOOKUP(S$5&amp;S$1&amp;$A26&amp;$A$2,RESULT2_RM!$1:$1048576,$A$1,0),"-")</f>
        <v>6.9622474635974179</v>
      </c>
      <c r="T26" s="3">
        <f>IFERROR(100*VLOOKUP(T$5&amp;T$1&amp;$A26&amp;$A$2,RESULT2_RM!$1:$1048576,$A$1,0),"-")</f>
        <v>9.8238271369266403</v>
      </c>
      <c r="U26" s="3">
        <f>IFERROR(100*VLOOKUP(U$5&amp;U$1&amp;$A26&amp;$A$2,RESULT2_RM!$1:$1048576,$A$1,0),"-")</f>
        <v>11.007775243855274</v>
      </c>
      <c r="V26" s="3">
        <f>IFERROR(100*VLOOKUP(V$5&amp;V$1&amp;$A26&amp;$A$2,RESULT2_RM!$1:$1048576,$A$1,0),"-")</f>
        <v>12.764989948089148</v>
      </c>
      <c r="W26" s="3">
        <f>IFERROR(100*VLOOKUP(W$5&amp;W$1&amp;$A26&amp;$A$2,RESULT2_RM!$1:$1048576,$A$1,0),"-")</f>
        <v>12.195897554479844</v>
      </c>
    </row>
    <row r="27" spans="1:23" ht="27" customHeight="1" x14ac:dyDescent="0.2">
      <c r="A27" s="217" t="s">
        <v>102</v>
      </c>
      <c r="C27" s="5" t="s">
        <v>103</v>
      </c>
      <c r="D27" s="3">
        <f>IFERROR(100*VLOOKUP(D$5&amp;D$1&amp;$A27&amp;$A$2,RESULT2_RM!$1:$1048576,$A$1,0),"-")</f>
        <v>2.4472172339040288</v>
      </c>
      <c r="E27" s="3">
        <f>IFERROR(100*VLOOKUP(E$5&amp;E$1&amp;$A27&amp;$A$2,RESULT2_RM!$1:$1048576,$A$1,0),"-")</f>
        <v>1.8057362624104338</v>
      </c>
      <c r="F27" s="3">
        <f>IFERROR(100*VLOOKUP(F$5&amp;F$1&amp;$A27&amp;$A$2,RESULT2_RM!$1:$1048576,$A$1,0),"-")</f>
        <v>1.6147119711611475</v>
      </c>
      <c r="G27" s="3">
        <f>IFERROR(100*VLOOKUP(G$5&amp;G$1&amp;$A27&amp;$A$2,RESULT2_RM!$1:$1048576,$A$1,0),"-")</f>
        <v>1.2854954171218831</v>
      </c>
      <c r="H27" s="61">
        <f>IFERROR(100*VLOOKUP(H$5&amp;H$1&amp;$A27&amp;$A$2,RESULT2_RM!$1:$1048576,$A$1,0),"-")</f>
        <v>5.3595828925203577</v>
      </c>
      <c r="I27" s="3">
        <f>IFERROR(100*VLOOKUP(I$5&amp;I$1&amp;$A27&amp;$A$2,RESULT2_RM!$1:$1048576,$A$1,0),"-")</f>
        <v>4.8476159505967056</v>
      </c>
      <c r="J27" s="3">
        <f>IFERROR(100*VLOOKUP(J$5&amp;J$1&amp;$A27&amp;$A$2,RESULT2_RM!$1:$1048576,$A$1,0),"-")</f>
        <v>3.7665171870827541</v>
      </c>
      <c r="K27" s="62">
        <f>IFERROR(100*VLOOKUP(K$5&amp;K$1&amp;$A27&amp;$A$2,RESULT2_RM!$1:$1048576,$A$1,0),"-")</f>
        <v>3.433766652329453</v>
      </c>
      <c r="L27" s="3">
        <f>IFERROR(100*VLOOKUP(L$5&amp;L$1&amp;$A27&amp;$A$2,RESULT2_RM!$1:$1048576,$A$1,0),"-")</f>
        <v>9.1090500281056777</v>
      </c>
      <c r="M27" s="3">
        <f>IFERROR(100*VLOOKUP(M$5&amp;M$1&amp;$A27&amp;$A$2,RESULT2_RM!$1:$1048576,$A$1,0),"-")</f>
        <v>9.2039344064295197</v>
      </c>
      <c r="N27" s="3">
        <f>IFERROR(100*VLOOKUP(N$5&amp;N$1&amp;$A27&amp;$A$2,RESULT2_RM!$1:$1048576,$A$1,0),"-")</f>
        <v>7.5585462311244038</v>
      </c>
      <c r="O27" s="3">
        <f>IFERROR(100*VLOOKUP(O$5&amp;O$1&amp;$A27&amp;$A$2,RESULT2_RM!$1:$1048576,$A$1,0),"-")</f>
        <v>7.0320350295794993</v>
      </c>
      <c r="P27" s="61">
        <f>IFERROR(100*VLOOKUP(P$5&amp;P$1&amp;$A27&amp;$A$2,RESULT2_RM!$1:$1048576,$A$1,0),"-")</f>
        <v>4.9356551997802267</v>
      </c>
      <c r="Q27" s="3">
        <f>IFERROR(100*VLOOKUP(Q$5&amp;Q$1&amp;$A27&amp;$A$2,RESULT2_RM!$1:$1048576,$A$1,0),"-")</f>
        <v>4.4760990156875575</v>
      </c>
      <c r="R27" s="3">
        <f>IFERROR(100*VLOOKUP(R$5&amp;R$1&amp;$A27&amp;$A$2,RESULT2_RM!$1:$1048576,$A$1,0),"-")</f>
        <v>3.9705293512579081</v>
      </c>
      <c r="S27" s="62">
        <f>IFERROR(100*VLOOKUP(S$5&amp;S$1&amp;$A27&amp;$A$2,RESULT2_RM!$1:$1048576,$A$1,0),"-")</f>
        <v>3.5624942805864896</v>
      </c>
      <c r="T27" s="3">
        <f>IFERROR(100*VLOOKUP(T$5&amp;T$1&amp;$A27&amp;$A$2,RESULT2_RM!$1:$1048576,$A$1,0),"-")</f>
        <v>10.678900065259779</v>
      </c>
      <c r="U27" s="3">
        <f>IFERROR(100*VLOOKUP(U$5&amp;U$1&amp;$A27&amp;$A$2,RESULT2_RM!$1:$1048576,$A$1,0),"-")</f>
        <v>13.355680920066499</v>
      </c>
      <c r="V27" s="3">
        <f>IFERROR(100*VLOOKUP(V$5&amp;V$1&amp;$A27&amp;$A$2,RESULT2_RM!$1:$1048576,$A$1,0),"-")</f>
        <v>14.060072950816677</v>
      </c>
      <c r="W27" s="3">
        <f>IFERROR(100*VLOOKUP(W$5&amp;W$1&amp;$A27&amp;$A$2,RESULT2_RM!$1:$1048576,$A$1,0),"-")</f>
        <v>12.686492013888603</v>
      </c>
    </row>
    <row r="28" spans="1:23" ht="27" customHeight="1" thickBot="1" x14ac:dyDescent="0.25">
      <c r="A28" s="217" t="s">
        <v>104</v>
      </c>
      <c r="B28" s="6"/>
      <c r="C28" s="7" t="s">
        <v>105</v>
      </c>
      <c r="D28" s="8">
        <f>IFERROR(100*VLOOKUP(D$5&amp;D$1&amp;$A28&amp;$A$2,RESULT2_RM!$1:$1048576,$A$1,0),"-")</f>
        <v>2.3593991116584503</v>
      </c>
      <c r="E28" s="8">
        <f>IFERROR(100*VLOOKUP(E$5&amp;E$1&amp;$A28&amp;$A$2,RESULT2_RM!$1:$1048576,$A$1,0),"-")</f>
        <v>2.263350562138204</v>
      </c>
      <c r="F28" s="8">
        <f>IFERROR(100*VLOOKUP(F$5&amp;F$1&amp;$A28&amp;$A$2,RESULT2_RM!$1:$1048576,$A$1,0),"-")</f>
        <v>3.349710709762284</v>
      </c>
      <c r="G28" s="8">
        <f>IFERROR(100*VLOOKUP(G$5&amp;G$1&amp;$A28&amp;$A$2,RESULT2_RM!$1:$1048576,$A$1,0),"-")</f>
        <v>1.8031063233232496</v>
      </c>
      <c r="H28" s="65">
        <f>IFERROR(100*VLOOKUP(H$5&amp;H$1&amp;$A28&amp;$A$2,RESULT2_RM!$1:$1048576,$A$1,0),"-")</f>
        <v>4.9283737971802788</v>
      </c>
      <c r="I28" s="8">
        <f>IFERROR(100*VLOOKUP(I$5&amp;I$1&amp;$A28&amp;$A$2,RESULT2_RM!$1:$1048576,$A$1,0),"-")</f>
        <v>4.6432145243099265</v>
      </c>
      <c r="J28" s="8">
        <f>IFERROR(100*VLOOKUP(J$5&amp;J$1&amp;$A28&amp;$A$2,RESULT2_RM!$1:$1048576,$A$1,0),"-")</f>
        <v>5.2199698450151271</v>
      </c>
      <c r="K28" s="66">
        <f>IFERROR(100*VLOOKUP(K$5&amp;K$1&amp;$A28&amp;$A$2,RESULT2_RM!$1:$1048576,$A$1,0),"-")</f>
        <v>3.584635788515806</v>
      </c>
      <c r="L28" s="8">
        <f>IFERROR(100*VLOOKUP(L$5&amp;L$1&amp;$A28&amp;$A$2,RESULT2_RM!$1:$1048576,$A$1,0),"-")</f>
        <v>6.7839071431022715</v>
      </c>
      <c r="M28" s="8">
        <f>IFERROR(100*VLOOKUP(M$5&amp;M$1&amp;$A28&amp;$A$2,RESULT2_RM!$1:$1048576,$A$1,0),"-")</f>
        <v>10.605811132698872</v>
      </c>
      <c r="N28" s="8">
        <f>IFERROR(100*VLOOKUP(N$5&amp;N$1&amp;$A28&amp;$A$2,RESULT2_RM!$1:$1048576,$A$1,0),"-")</f>
        <v>8.8884834446542182</v>
      </c>
      <c r="O28" s="8">
        <f>IFERROR(100*VLOOKUP(O$5&amp;O$1&amp;$A28&amp;$A$2,RESULT2_RM!$1:$1048576,$A$1,0),"-")</f>
        <v>6.6878306344651595</v>
      </c>
      <c r="P28" s="65">
        <f>IFERROR(100*VLOOKUP(P$5&amp;P$1&amp;$A28&amp;$A$2,RESULT2_RM!$1:$1048576,$A$1,0),"-")</f>
        <v>4.7586114466474339</v>
      </c>
      <c r="Q28" s="8">
        <f>IFERROR(100*VLOOKUP(Q$5&amp;Q$1&amp;$A28&amp;$A$2,RESULT2_RM!$1:$1048576,$A$1,0),"-")</f>
        <v>5.4036777974023318</v>
      </c>
      <c r="R28" s="8">
        <f>IFERROR(100*VLOOKUP(R$5&amp;R$1&amp;$A28&amp;$A$2,RESULT2_RM!$1:$1048576,$A$1,0),"-")</f>
        <v>5.7610709058464664</v>
      </c>
      <c r="S28" s="66">
        <f>IFERROR(100*VLOOKUP(S$5&amp;S$1&amp;$A28&amp;$A$2,RESULT2_RM!$1:$1048576,$A$1,0),"-")</f>
        <v>4.0052420610161432</v>
      </c>
      <c r="T28" s="8">
        <f>IFERROR(100*VLOOKUP(T$5&amp;T$1&amp;$A28&amp;$A$2,RESULT2_RM!$1:$1048576,$A$1,0),"-")</f>
        <v>6.5892918601487311</v>
      </c>
      <c r="U28" s="8">
        <f>IFERROR(100*VLOOKUP(U$5&amp;U$1&amp;$A28&amp;$A$2,RESULT2_RM!$1:$1048576,$A$1,0),"-")</f>
        <v>8.1011919189948358</v>
      </c>
      <c r="V28" s="8">
        <f>IFERROR(100*VLOOKUP(V$5&amp;V$1&amp;$A28&amp;$A$2,RESULT2_RM!$1:$1048576,$A$1,0),"-")</f>
        <v>8.7570985810864297</v>
      </c>
      <c r="W28" s="8">
        <f>IFERROR(100*VLOOKUP(W$5&amp;W$1&amp;$A28&amp;$A$2,RESULT2_RM!$1:$1048576,$A$1,0),"-")</f>
        <v>7.7785382831233969</v>
      </c>
    </row>
    <row r="29" spans="1:23" x14ac:dyDescent="0.2">
      <c r="B29" s="2" t="s">
        <v>47</v>
      </c>
    </row>
  </sheetData>
  <mergeCells count="7">
    <mergeCell ref="B3:W3"/>
    <mergeCell ref="B4:C5"/>
    <mergeCell ref="D4:G4"/>
    <mergeCell ref="H4:K4"/>
    <mergeCell ref="L4:O4"/>
    <mergeCell ref="P4:S4"/>
    <mergeCell ref="T4:W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23" width="12.7109375" style="19" customWidth="1"/>
    <col min="24" max="16384" width="9.140625" style="11"/>
  </cols>
  <sheetData>
    <row r="1" spans="1:23" s="79" customFormat="1" ht="55.5" customHeight="1" x14ac:dyDescent="0.2">
      <c r="A1" s="216">
        <v>17</v>
      </c>
      <c r="D1" s="80" t="s">
        <v>0</v>
      </c>
      <c r="E1" s="80" t="s">
        <v>0</v>
      </c>
      <c r="F1" s="80" t="s">
        <v>0</v>
      </c>
      <c r="G1" s="80" t="s">
        <v>0</v>
      </c>
      <c r="H1" s="80" t="s">
        <v>1</v>
      </c>
      <c r="I1" s="80" t="s">
        <v>1</v>
      </c>
      <c r="J1" s="80" t="s">
        <v>1</v>
      </c>
      <c r="K1" s="80" t="s">
        <v>1</v>
      </c>
      <c r="L1" s="80" t="s">
        <v>2</v>
      </c>
      <c r="M1" s="80" t="s">
        <v>2</v>
      </c>
      <c r="N1" s="80" t="s">
        <v>2</v>
      </c>
      <c r="O1" s="80" t="s">
        <v>2</v>
      </c>
      <c r="P1" s="80" t="s">
        <v>3</v>
      </c>
      <c r="Q1" s="80" t="s">
        <v>3</v>
      </c>
      <c r="R1" s="80" t="s">
        <v>3</v>
      </c>
      <c r="S1" s="80" t="s">
        <v>3</v>
      </c>
      <c r="T1" s="80" t="s">
        <v>4</v>
      </c>
      <c r="U1" s="80" t="s">
        <v>4</v>
      </c>
      <c r="V1" s="80" t="s">
        <v>4</v>
      </c>
      <c r="W1" s="80" t="s">
        <v>4</v>
      </c>
    </row>
    <row r="2" spans="1:23" x14ac:dyDescent="0.2">
      <c r="A2" s="217">
        <v>0</v>
      </c>
    </row>
    <row r="3" spans="1:23" s="1" customFormat="1" ht="48" customHeight="1" thickBot="1" x14ac:dyDescent="0.25">
      <c r="A3" s="214"/>
      <c r="B3" s="108" t="s">
        <v>118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39" customHeight="1" x14ac:dyDescent="0.2">
      <c r="B4" s="105"/>
      <c r="C4" s="105"/>
      <c r="D4" s="96" t="s">
        <v>5</v>
      </c>
      <c r="E4" s="96"/>
      <c r="F4" s="96"/>
      <c r="G4" s="96"/>
      <c r="H4" s="97" t="s">
        <v>6</v>
      </c>
      <c r="I4" s="96"/>
      <c r="J4" s="96"/>
      <c r="K4" s="98"/>
      <c r="L4" s="96" t="s">
        <v>7</v>
      </c>
      <c r="M4" s="96"/>
      <c r="N4" s="96"/>
      <c r="O4" s="96"/>
      <c r="P4" s="97" t="s">
        <v>89</v>
      </c>
      <c r="Q4" s="96"/>
      <c r="R4" s="96"/>
      <c r="S4" s="98"/>
      <c r="T4" s="96" t="s">
        <v>8</v>
      </c>
      <c r="U4" s="96"/>
      <c r="V4" s="96"/>
      <c r="W4" s="96"/>
    </row>
    <row r="5" spans="1:23" ht="39" customHeight="1" x14ac:dyDescent="0.2">
      <c r="B5" s="106"/>
      <c r="C5" s="106"/>
      <c r="D5" s="90">
        <v>1992</v>
      </c>
      <c r="E5" s="90">
        <v>1999</v>
      </c>
      <c r="F5" s="90">
        <v>2009</v>
      </c>
      <c r="G5" s="90">
        <v>2011</v>
      </c>
      <c r="H5" s="91">
        <v>1992</v>
      </c>
      <c r="I5" s="90">
        <v>1999</v>
      </c>
      <c r="J5" s="90">
        <v>2009</v>
      </c>
      <c r="K5" s="92">
        <v>2011</v>
      </c>
      <c r="L5" s="90">
        <v>1992</v>
      </c>
      <c r="M5" s="90">
        <v>1999</v>
      </c>
      <c r="N5" s="90">
        <v>2009</v>
      </c>
      <c r="O5" s="90">
        <v>2011</v>
      </c>
      <c r="P5" s="91">
        <v>1992</v>
      </c>
      <c r="Q5" s="90">
        <v>1999</v>
      </c>
      <c r="R5" s="90">
        <v>2009</v>
      </c>
      <c r="S5" s="92">
        <v>2011</v>
      </c>
      <c r="T5" s="90">
        <v>1992</v>
      </c>
      <c r="U5" s="90">
        <v>1999</v>
      </c>
      <c r="V5" s="90">
        <v>2009</v>
      </c>
      <c r="W5" s="90">
        <v>2011</v>
      </c>
    </row>
    <row r="6" spans="1:23" ht="30" customHeight="1" x14ac:dyDescent="0.2">
      <c r="B6" s="4" t="s">
        <v>90</v>
      </c>
      <c r="C6" s="5"/>
      <c r="D6" s="17"/>
      <c r="E6" s="17"/>
      <c r="F6" s="17"/>
      <c r="G6" s="17"/>
      <c r="H6" s="59"/>
      <c r="I6" s="17"/>
      <c r="J6" s="17"/>
      <c r="K6" s="60"/>
      <c r="L6" s="17"/>
      <c r="M6" s="17"/>
      <c r="N6" s="17"/>
      <c r="O6" s="17"/>
      <c r="P6" s="59"/>
      <c r="Q6" s="17"/>
      <c r="R6" s="17"/>
      <c r="S6" s="60"/>
      <c r="T6" s="17"/>
      <c r="U6" s="17"/>
      <c r="V6" s="17"/>
      <c r="W6" s="17"/>
    </row>
    <row r="7" spans="1:23" ht="27" customHeight="1" x14ac:dyDescent="0.2">
      <c r="A7" s="217" t="s">
        <v>19</v>
      </c>
      <c r="B7" s="4"/>
      <c r="C7" s="5" t="s">
        <v>20</v>
      </c>
      <c r="D7" s="3">
        <f>IFERROR(100*VLOOKUP(D$5&amp;D$1&amp;$A7&amp;$A$2,RESULT2_RM!$1:$1048576,$A$1,0),"-")</f>
        <v>0</v>
      </c>
      <c r="E7" s="3">
        <f>IFERROR(100*VLOOKUP(E$5&amp;E$1&amp;$A7&amp;$A$2,RESULT2_RM!$1:$1048576,$A$1,0),"-")</f>
        <v>5.0689349618616909E-2</v>
      </c>
      <c r="F7" s="3">
        <f>IFERROR(100*VLOOKUP(F$5&amp;F$1&amp;$A7&amp;$A$2,RESULT2_RM!$1:$1048576,$A$1,0),"-")</f>
        <v>0</v>
      </c>
      <c r="G7" s="3">
        <f>IFERROR(100*VLOOKUP(G$5&amp;G$1&amp;$A7&amp;$A$2,RESULT2_RM!$1:$1048576,$A$1,0),"-")</f>
        <v>0</v>
      </c>
      <c r="H7" s="61">
        <f>IFERROR(100*VLOOKUP(H$5&amp;H$1&amp;$A7&amp;$A$2,RESULT2_RM!$1:$1048576,$A$1,0),"-")</f>
        <v>0.83280302466398359</v>
      </c>
      <c r="I7" s="3">
        <f>IFERROR(100*VLOOKUP(I$5&amp;I$1&amp;$A7&amp;$A$2,RESULT2_RM!$1:$1048576,$A$1,0),"-")</f>
        <v>0.81353922939385503</v>
      </c>
      <c r="J7" s="3">
        <f>IFERROR(100*VLOOKUP(J$5&amp;J$1&amp;$A7&amp;$A$2,RESULT2_RM!$1:$1048576,$A$1,0),"-")</f>
        <v>0.70198440220196756</v>
      </c>
      <c r="K7" s="62">
        <f>IFERROR(100*VLOOKUP(K$5&amp;K$1&amp;$A7&amp;$A$2,RESULT2_RM!$1:$1048576,$A$1,0),"-")</f>
        <v>0.5039891166842384</v>
      </c>
      <c r="L7" s="3">
        <f>IFERROR(100*VLOOKUP(L$5&amp;L$1&amp;$A7&amp;$A$2,RESULT2_RM!$1:$1048576,$A$1,0),"-")</f>
        <v>2.9756360372413617</v>
      </c>
      <c r="M7" s="3">
        <f>IFERROR(100*VLOOKUP(M$5&amp;M$1&amp;$A7&amp;$A$2,RESULT2_RM!$1:$1048576,$A$1,0),"-")</f>
        <v>2.9164091277469844</v>
      </c>
      <c r="N7" s="3">
        <f>IFERROR(100*VLOOKUP(N$5&amp;N$1&amp;$A7&amp;$A$2,RESULT2_RM!$1:$1048576,$A$1,0),"-")</f>
        <v>2.3154501170133521</v>
      </c>
      <c r="O7" s="3">
        <f>IFERROR(100*VLOOKUP(O$5&amp;O$1&amp;$A7&amp;$A$2,RESULT2_RM!$1:$1048576,$A$1,0),"-")</f>
        <v>1.5128725417239035</v>
      </c>
      <c r="P7" s="61">
        <f>IFERROR(100*VLOOKUP(P$5&amp;P$1&amp;$A7&amp;$A$2,RESULT2_RM!$1:$1048576,$A$1,0),"-")</f>
        <v>1.3294140836921762</v>
      </c>
      <c r="Q7" s="3">
        <f>IFERROR(100*VLOOKUP(Q$5&amp;Q$1&amp;$A7&amp;$A$2,RESULT2_RM!$1:$1048576,$A$1,0),"-")</f>
        <v>1.246694943084443</v>
      </c>
      <c r="R7" s="3">
        <f>IFERROR(100*VLOOKUP(R$5&amp;R$1&amp;$A7&amp;$A$2,RESULT2_RM!$1:$1048576,$A$1,0),"-")</f>
        <v>1.1208826614238763</v>
      </c>
      <c r="S7" s="62">
        <f>IFERROR(100*VLOOKUP(S$5&amp;S$1&amp;$A7&amp;$A$2,RESULT2_RM!$1:$1048576,$A$1,0),"-")</f>
        <v>0.73693047331774308</v>
      </c>
      <c r="T7" s="3">
        <f>IFERROR(100*VLOOKUP(T$5&amp;T$1&amp;$A7&amp;$A$2,RESULT2_RM!$1:$1048576,$A$1,0),"-")</f>
        <v>5.7709953635027391</v>
      </c>
      <c r="U7" s="3">
        <f>IFERROR(100*VLOOKUP(U$5&amp;U$1&amp;$A7&amp;$A$2,RESULT2_RM!$1:$1048576,$A$1,0),"-")</f>
        <v>5.4962892737301328</v>
      </c>
      <c r="V7" s="3">
        <f>IFERROR(100*VLOOKUP(V$5&amp;V$1&amp;$A7&amp;$A$2,RESULT2_RM!$1:$1048576,$A$1,0),"-")</f>
        <v>5.2591541175092011</v>
      </c>
      <c r="W7" s="3">
        <f>IFERROR(100*VLOOKUP(W$5&amp;W$1&amp;$A7&amp;$A$2,RESULT2_RM!$1:$1048576,$A$1,0),"-")</f>
        <v>3.9282078467427572</v>
      </c>
    </row>
    <row r="8" spans="1:23" ht="27" customHeight="1" x14ac:dyDescent="0.2">
      <c r="A8" s="217" t="s">
        <v>21</v>
      </c>
      <c r="B8" s="4"/>
      <c r="C8" s="5" t="s">
        <v>22</v>
      </c>
      <c r="D8" s="3">
        <f>IFERROR(100*VLOOKUP(D$5&amp;D$1&amp;$A8&amp;$A$2,RESULT2_RM!$1:$1048576,$A$1,0),"-")</f>
        <v>1.5849612974566902E-2</v>
      </c>
      <c r="E8" s="3">
        <f>IFERROR(100*VLOOKUP(E$5&amp;E$1&amp;$A8&amp;$A$2,RESULT2_RM!$1:$1048576,$A$1,0),"-")</f>
        <v>0</v>
      </c>
      <c r="F8" s="3">
        <f>IFERROR(100*VLOOKUP(F$5&amp;F$1&amp;$A8&amp;$A$2,RESULT2_RM!$1:$1048576,$A$1,0),"-")</f>
        <v>0</v>
      </c>
      <c r="G8" s="3">
        <f>IFERROR(100*VLOOKUP(G$5&amp;G$1&amp;$A8&amp;$A$2,RESULT2_RM!$1:$1048576,$A$1,0),"-")</f>
        <v>0</v>
      </c>
      <c r="H8" s="61">
        <f>IFERROR(100*VLOOKUP(H$5&amp;H$1&amp;$A8&amp;$A$2,RESULT2_RM!$1:$1048576,$A$1,0),"-")</f>
        <v>0.17687837683269039</v>
      </c>
      <c r="I8" s="3">
        <f>IFERROR(100*VLOOKUP(I$5&amp;I$1&amp;$A8&amp;$A$2,RESULT2_RM!$1:$1048576,$A$1,0),"-")</f>
        <v>0.18342494780886845</v>
      </c>
      <c r="J8" s="3">
        <f>IFERROR(100*VLOOKUP(J$5&amp;J$1&amp;$A8&amp;$A$2,RESULT2_RM!$1:$1048576,$A$1,0),"-")</f>
        <v>0.27805124995866121</v>
      </c>
      <c r="K8" s="62">
        <f>IFERROR(100*VLOOKUP(K$5&amp;K$1&amp;$A8&amp;$A$2,RESULT2_RM!$1:$1048576,$A$1,0),"-")</f>
        <v>0.26428500550377415</v>
      </c>
      <c r="L8" s="3">
        <f>IFERROR(100*VLOOKUP(L$5&amp;L$1&amp;$A8&amp;$A$2,RESULT2_RM!$1:$1048576,$A$1,0),"-")</f>
        <v>0.70480700928038886</v>
      </c>
      <c r="M8" s="3">
        <f>IFERROR(100*VLOOKUP(M$5&amp;M$1&amp;$A8&amp;$A$2,RESULT2_RM!$1:$1048576,$A$1,0),"-")</f>
        <v>1.1647862304809466</v>
      </c>
      <c r="N8" s="3">
        <f>IFERROR(100*VLOOKUP(N$5&amp;N$1&amp;$A8&amp;$A$2,RESULT2_RM!$1:$1048576,$A$1,0),"-")</f>
        <v>1.1763916829423207</v>
      </c>
      <c r="O8" s="3">
        <f>IFERROR(100*VLOOKUP(O$5&amp;O$1&amp;$A8&amp;$A$2,RESULT2_RM!$1:$1048576,$A$1,0),"-")</f>
        <v>0.86286769045774525</v>
      </c>
      <c r="P8" s="61">
        <f>IFERROR(100*VLOOKUP(P$5&amp;P$1&amp;$A8&amp;$A$2,RESULT2_RM!$1:$1048576,$A$1,0),"-")</f>
        <v>0.31363932356935897</v>
      </c>
      <c r="Q8" s="3">
        <f>IFERROR(100*VLOOKUP(Q$5&amp;Q$1&amp;$A8&amp;$A$2,RESULT2_RM!$1:$1048576,$A$1,0),"-")</f>
        <v>0.44207579344424386</v>
      </c>
      <c r="R8" s="3">
        <f>IFERROR(100*VLOOKUP(R$5&amp;R$1&amp;$A8&amp;$A$2,RESULT2_RM!$1:$1048576,$A$1,0),"-")</f>
        <v>0.54404070127605342</v>
      </c>
      <c r="S8" s="62">
        <f>IFERROR(100*VLOOKUP(S$5&amp;S$1&amp;$A8&amp;$A$2,RESULT2_RM!$1:$1048576,$A$1,0),"-")</f>
        <v>0.42376017100805496</v>
      </c>
      <c r="T8" s="3">
        <f>IFERROR(100*VLOOKUP(T$5&amp;T$1&amp;$A8&amp;$A$2,RESULT2_RM!$1:$1048576,$A$1,0),"-")</f>
        <v>1.3790667779391217</v>
      </c>
      <c r="U8" s="3">
        <f>IFERROR(100*VLOOKUP(U$5&amp;U$1&amp;$A8&amp;$A$2,RESULT2_RM!$1:$1048576,$A$1,0),"-")</f>
        <v>1.5969089507987713</v>
      </c>
      <c r="V8" s="3">
        <f>IFERROR(100*VLOOKUP(V$5&amp;V$1&amp;$A8&amp;$A$2,RESULT2_RM!$1:$1048576,$A$1,0),"-")</f>
        <v>1.8292155747453334</v>
      </c>
      <c r="W8" s="3">
        <f>IFERROR(100*VLOOKUP(W$5&amp;W$1&amp;$A8&amp;$A$2,RESULT2_RM!$1:$1048576,$A$1,0),"-")</f>
        <v>1.490978081733414</v>
      </c>
    </row>
    <row r="9" spans="1:23" ht="32.25" customHeight="1" x14ac:dyDescent="0.2">
      <c r="B9" s="4" t="s">
        <v>91</v>
      </c>
      <c r="C9" s="5"/>
      <c r="D9" s="3"/>
      <c r="E9" s="3"/>
      <c r="F9" s="3"/>
      <c r="G9" s="3"/>
      <c r="H9" s="61"/>
      <c r="I9" s="3"/>
      <c r="J9" s="3"/>
      <c r="K9" s="62"/>
      <c r="L9" s="3"/>
      <c r="M9" s="3"/>
      <c r="N9" s="3"/>
      <c r="O9" s="3"/>
      <c r="P9" s="61"/>
      <c r="Q9" s="3"/>
      <c r="R9" s="3"/>
      <c r="S9" s="62"/>
      <c r="T9" s="3"/>
      <c r="U9" s="3"/>
      <c r="V9" s="3"/>
      <c r="W9" s="3"/>
    </row>
    <row r="10" spans="1:23" ht="27" customHeight="1" x14ac:dyDescent="0.2">
      <c r="A10" s="217" t="s">
        <v>92</v>
      </c>
      <c r="B10" s="4"/>
      <c r="C10" s="5" t="s">
        <v>93</v>
      </c>
      <c r="D10" s="3">
        <f>IFERROR(100*VLOOKUP(D$5&amp;D$1&amp;$A10&amp;$A$2,RESULT2_RM!$1:$1048576,$A$1,0),"-")</f>
        <v>1.478792397493894E-2</v>
      </c>
      <c r="E10" s="3">
        <f>IFERROR(100*VLOOKUP(E$5&amp;E$1&amp;$A10&amp;$A$2,RESULT2_RM!$1:$1048576,$A$1,0),"-")</f>
        <v>4.717418324496591E-2</v>
      </c>
      <c r="F10" s="3">
        <f>IFERROR(100*VLOOKUP(F$5&amp;F$1&amp;$A10&amp;$A$2,RESULT2_RM!$1:$1048576,$A$1,0),"-")</f>
        <v>0</v>
      </c>
      <c r="G10" s="3">
        <f>IFERROR(100*VLOOKUP(G$5&amp;G$1&amp;$A10&amp;$A$2,RESULT2_RM!$1:$1048576,$A$1,0),"-")</f>
        <v>0</v>
      </c>
      <c r="H10" s="61">
        <f>IFERROR(100*VLOOKUP(H$5&amp;H$1&amp;$A10&amp;$A$2,RESULT2_RM!$1:$1048576,$A$1,0),"-")</f>
        <v>0.73066244990214368</v>
      </c>
      <c r="I10" s="3">
        <f>IFERROR(100*VLOOKUP(I$5&amp;I$1&amp;$A10&amp;$A$2,RESULT2_RM!$1:$1048576,$A$1,0),"-")</f>
        <v>0.63232997280065606</v>
      </c>
      <c r="J10" s="3">
        <f>IFERROR(100*VLOOKUP(J$5&amp;J$1&amp;$A10&amp;$A$2,RESULT2_RM!$1:$1048576,$A$1,0),"-")</f>
        <v>0.60810860659110166</v>
      </c>
      <c r="K10" s="62">
        <f>IFERROR(100*VLOOKUP(K$5&amp;K$1&amp;$A10&amp;$A$2,RESULT2_RM!$1:$1048576,$A$1,0),"-")</f>
        <v>0.58993562107136166</v>
      </c>
      <c r="L10" s="3">
        <f>IFERROR(100*VLOOKUP(L$5&amp;L$1&amp;$A10&amp;$A$2,RESULT2_RM!$1:$1048576,$A$1,0),"-")</f>
        <v>2.4983930649896635</v>
      </c>
      <c r="M10" s="3">
        <f>IFERROR(100*VLOOKUP(M$5&amp;M$1&amp;$A10&amp;$A$2,RESULT2_RM!$1:$1048576,$A$1,0),"-")</f>
        <v>2.7676059606688521</v>
      </c>
      <c r="N10" s="3">
        <f>IFERROR(100*VLOOKUP(N$5&amp;N$1&amp;$A10&amp;$A$2,RESULT2_RM!$1:$1048576,$A$1,0),"-")</f>
        <v>2.3344778729903495</v>
      </c>
      <c r="O10" s="3">
        <f>IFERROR(100*VLOOKUP(O$5&amp;O$1&amp;$A10&amp;$A$2,RESULT2_RM!$1:$1048576,$A$1,0),"-")</f>
        <v>1.5580135903529337</v>
      </c>
      <c r="P10" s="61">
        <f>IFERROR(100*VLOOKUP(P$5&amp;P$1&amp;$A10&amp;$A$2,RESULT2_RM!$1:$1048576,$A$1,0),"-")</f>
        <v>1.1624651856244066</v>
      </c>
      <c r="Q10" s="3">
        <f>IFERROR(100*VLOOKUP(Q$5&amp;Q$1&amp;$A10&amp;$A$2,RESULT2_RM!$1:$1048576,$A$1,0),"-")</f>
        <v>1.1622316467417433</v>
      </c>
      <c r="R10" s="3">
        <f>IFERROR(100*VLOOKUP(R$5&amp;R$1&amp;$A10&amp;$A$2,RESULT2_RM!$1:$1048576,$A$1,0),"-")</f>
        <v>1.114585315443269</v>
      </c>
      <c r="S10" s="62">
        <f>IFERROR(100*VLOOKUP(S$5&amp;S$1&amp;$A10&amp;$A$2,RESULT2_RM!$1:$1048576,$A$1,0),"-")</f>
        <v>0.81321981895419759</v>
      </c>
      <c r="T10" s="3">
        <f>IFERROR(100*VLOOKUP(T$5&amp;T$1&amp;$A10&amp;$A$2,RESULT2_RM!$1:$1048576,$A$1,0),"-")</f>
        <v>4.4254390583230272</v>
      </c>
      <c r="U10" s="3">
        <f>IFERROR(100*VLOOKUP(U$5&amp;U$1&amp;$A10&amp;$A$2,RESULT2_RM!$1:$1048576,$A$1,0),"-")</f>
        <v>4.484294434559442</v>
      </c>
      <c r="V10" s="3">
        <f>IFERROR(100*VLOOKUP(V$5&amp;V$1&amp;$A10&amp;$A$2,RESULT2_RM!$1:$1048576,$A$1,0),"-")</f>
        <v>4.4161233011215568</v>
      </c>
      <c r="W10" s="3">
        <f>IFERROR(100*VLOOKUP(W$5&amp;W$1&amp;$A10&amp;$A$2,RESULT2_RM!$1:$1048576,$A$1,0),"-")</f>
        <v>3.5697505623127963</v>
      </c>
    </row>
    <row r="11" spans="1:23" ht="27" customHeight="1" x14ac:dyDescent="0.2">
      <c r="A11" s="217" t="s">
        <v>94</v>
      </c>
      <c r="B11" s="4"/>
      <c r="C11" s="5" t="s">
        <v>95</v>
      </c>
      <c r="D11" s="3">
        <f>IFERROR(100*VLOOKUP(D$5&amp;D$1&amp;$A11&amp;$A$2,RESULT2_RM!$1:$1048576,$A$1,0),"-")</f>
        <v>0</v>
      </c>
      <c r="E11" s="3">
        <f>IFERROR(100*VLOOKUP(E$5&amp;E$1&amp;$A11&amp;$A$2,RESULT2_RM!$1:$1048576,$A$1,0),"-")</f>
        <v>0</v>
      </c>
      <c r="F11" s="3">
        <f>IFERROR(100*VLOOKUP(F$5&amp;F$1&amp;$A11&amp;$A$2,RESULT2_RM!$1:$1048576,$A$1,0),"-")</f>
        <v>0</v>
      </c>
      <c r="G11" s="3">
        <f>IFERROR(100*VLOOKUP(G$5&amp;G$1&amp;$A11&amp;$A$2,RESULT2_RM!$1:$1048576,$A$1,0),"-")</f>
        <v>0</v>
      </c>
      <c r="H11" s="61">
        <f>IFERROR(100*VLOOKUP(H$5&amp;H$1&amp;$A11&amp;$A$2,RESULT2_RM!$1:$1048576,$A$1,0),"-")</f>
        <v>0.20449089669752141</v>
      </c>
      <c r="I11" s="3">
        <f>IFERROR(100*VLOOKUP(I$5&amp;I$1&amp;$A11&amp;$A$2,RESULT2_RM!$1:$1048576,$A$1,0),"-")</f>
        <v>0.31412189517735251</v>
      </c>
      <c r="J11" s="3">
        <f>IFERROR(100*VLOOKUP(J$5&amp;J$1&amp;$A11&amp;$A$2,RESULT2_RM!$1:$1048576,$A$1,0),"-")</f>
        <v>0.36841574603540411</v>
      </c>
      <c r="K11" s="62">
        <f>IFERROR(100*VLOOKUP(K$5&amp;K$1&amp;$A11&amp;$A$2,RESULT2_RM!$1:$1048576,$A$1,0),"-")</f>
        <v>0.18744746028353637</v>
      </c>
      <c r="L11" s="3">
        <f>IFERROR(100*VLOOKUP(L$5&amp;L$1&amp;$A11&amp;$A$2,RESULT2_RM!$1:$1048576,$A$1,0),"-")</f>
        <v>0.80201502325026819</v>
      </c>
      <c r="M11" s="3">
        <f>IFERROR(100*VLOOKUP(M$5&amp;M$1&amp;$A11&amp;$A$2,RESULT2_RM!$1:$1048576,$A$1,0),"-")</f>
        <v>0.94126110918752326</v>
      </c>
      <c r="N11" s="3">
        <f>IFERROR(100*VLOOKUP(N$5&amp;N$1&amp;$A11&amp;$A$2,RESULT2_RM!$1:$1048576,$A$1,0),"-")</f>
        <v>1.0983119040357125</v>
      </c>
      <c r="O11" s="3">
        <f>IFERROR(100*VLOOKUP(O$5&amp;O$1&amp;$A11&amp;$A$2,RESULT2_RM!$1:$1048576,$A$1,0),"-")</f>
        <v>0.80498542551476782</v>
      </c>
      <c r="P11" s="61">
        <f>IFERROR(100*VLOOKUP(P$5&amp;P$1&amp;$A11&amp;$A$2,RESULT2_RM!$1:$1048576,$A$1,0),"-")</f>
        <v>0.34370789190546469</v>
      </c>
      <c r="Q11" s="3">
        <f>IFERROR(100*VLOOKUP(Q$5&amp;Q$1&amp;$A11&amp;$A$2,RESULT2_RM!$1:$1048576,$A$1,0),"-")</f>
        <v>0.42010985879147716</v>
      </c>
      <c r="R11" s="3">
        <f>IFERROR(100*VLOOKUP(R$5&amp;R$1&amp;$A11&amp;$A$2,RESULT2_RM!$1:$1048576,$A$1,0),"-")</f>
        <v>0.54268474114236842</v>
      </c>
      <c r="S11" s="62">
        <f>IFERROR(100*VLOOKUP(S$5&amp;S$1&amp;$A11&amp;$A$2,RESULT2_RM!$1:$1048576,$A$1,0),"-")</f>
        <v>0.35726547975949219</v>
      </c>
      <c r="T11" s="3">
        <f>IFERROR(100*VLOOKUP(T$5&amp;T$1&amp;$A11&amp;$A$2,RESULT2_RM!$1:$1048576,$A$1,0),"-")</f>
        <v>1.6583570418318105</v>
      </c>
      <c r="U11" s="3">
        <f>IFERROR(100*VLOOKUP(U$5&amp;U$1&amp;$A11&amp;$A$2,RESULT2_RM!$1:$1048576,$A$1,0),"-")</f>
        <v>1.576264616137939</v>
      </c>
      <c r="V11" s="3">
        <f>IFERROR(100*VLOOKUP(V$5&amp;V$1&amp;$A11&amp;$A$2,RESULT2_RM!$1:$1048576,$A$1,0),"-")</f>
        <v>2.1171296787156786</v>
      </c>
      <c r="W11" s="3">
        <f>IFERROR(100*VLOOKUP(W$5&amp;W$1&amp;$A11&amp;$A$2,RESULT2_RM!$1:$1048576,$A$1,0),"-")</f>
        <v>1.4985756954461777</v>
      </c>
    </row>
    <row r="12" spans="1:23" ht="32.25" customHeight="1" x14ac:dyDescent="0.2">
      <c r="B12" s="4" t="s">
        <v>96</v>
      </c>
      <c r="C12" s="5"/>
      <c r="D12" s="3"/>
      <c r="E12" s="3"/>
      <c r="F12" s="3"/>
      <c r="G12" s="3"/>
      <c r="H12" s="61"/>
      <c r="I12" s="3"/>
      <c r="J12" s="3"/>
      <c r="K12" s="62"/>
      <c r="L12" s="3"/>
      <c r="M12" s="3"/>
      <c r="N12" s="3"/>
      <c r="O12" s="3"/>
      <c r="P12" s="61"/>
      <c r="Q12" s="3"/>
      <c r="R12" s="3"/>
      <c r="S12" s="62"/>
      <c r="T12" s="3"/>
      <c r="U12" s="3"/>
      <c r="V12" s="3"/>
      <c r="W12" s="3"/>
    </row>
    <row r="13" spans="1:23" ht="27" customHeight="1" x14ac:dyDescent="0.2">
      <c r="A13" s="217" t="s">
        <v>9</v>
      </c>
      <c r="B13" s="4"/>
      <c r="C13" s="5" t="s">
        <v>10</v>
      </c>
      <c r="D13" s="3">
        <f>IFERROR(100*VLOOKUP(D$5&amp;D$1&amp;$A13&amp;$A$2,RESULT2_RM!$1:$1048576,$A$1,0),"-")</f>
        <v>0</v>
      </c>
      <c r="E13" s="3">
        <f>IFERROR(100*VLOOKUP(E$5&amp;E$1&amp;$A13&amp;$A$2,RESULT2_RM!$1:$1048576,$A$1,0),"-")</f>
        <v>0</v>
      </c>
      <c r="F13" s="3">
        <f>IFERROR(100*VLOOKUP(F$5&amp;F$1&amp;$A13&amp;$A$2,RESULT2_RM!$1:$1048576,$A$1,0),"-")</f>
        <v>0</v>
      </c>
      <c r="G13" s="3">
        <f>IFERROR(100*VLOOKUP(G$5&amp;G$1&amp;$A13&amp;$A$2,RESULT2_RM!$1:$1048576,$A$1,0),"-")</f>
        <v>0</v>
      </c>
      <c r="H13" s="61">
        <f>IFERROR(100*VLOOKUP(H$5&amp;H$1&amp;$A13&amp;$A$2,RESULT2_RM!$1:$1048576,$A$1,0),"-")</f>
        <v>0.21499373307362657</v>
      </c>
      <c r="I13" s="3">
        <f>IFERROR(100*VLOOKUP(I$5&amp;I$1&amp;$A13&amp;$A$2,RESULT2_RM!$1:$1048576,$A$1,0),"-")</f>
        <v>0.25887667509961337</v>
      </c>
      <c r="J13" s="3">
        <f>IFERROR(100*VLOOKUP(J$5&amp;J$1&amp;$A13&amp;$A$2,RESULT2_RM!$1:$1048576,$A$1,0),"-")</f>
        <v>0.17241812494503975</v>
      </c>
      <c r="K13" s="62">
        <f>IFERROR(100*VLOOKUP(K$5&amp;K$1&amp;$A13&amp;$A$2,RESULT2_RM!$1:$1048576,$A$1,0),"-")</f>
        <v>8.3707101557669916E-2</v>
      </c>
      <c r="L13" s="3">
        <f>IFERROR(100*VLOOKUP(L$5&amp;L$1&amp;$A13&amp;$A$2,RESULT2_RM!$1:$1048576,$A$1,0),"-")</f>
        <v>0.60819066115269282</v>
      </c>
      <c r="M13" s="3">
        <f>IFERROR(100*VLOOKUP(M$5&amp;M$1&amp;$A13&amp;$A$2,RESULT2_RM!$1:$1048576,$A$1,0),"-")</f>
        <v>1.0990537223654113</v>
      </c>
      <c r="N13" s="3">
        <f>IFERROR(100*VLOOKUP(N$5&amp;N$1&amp;$A13&amp;$A$2,RESULT2_RM!$1:$1048576,$A$1,0),"-")</f>
        <v>0.90867264780308266</v>
      </c>
      <c r="O13" s="3">
        <f>IFERROR(100*VLOOKUP(O$5&amp;O$1&amp;$A13&amp;$A$2,RESULT2_RM!$1:$1048576,$A$1,0),"-")</f>
        <v>0.26970619452844985</v>
      </c>
      <c r="P13" s="61">
        <f>IFERROR(100*VLOOKUP(P$5&amp;P$1&amp;$A13&amp;$A$2,RESULT2_RM!$1:$1048576,$A$1,0),"-")</f>
        <v>0.26552717509658708</v>
      </c>
      <c r="Q13" s="3">
        <f>IFERROR(100*VLOOKUP(Q$5&amp;Q$1&amp;$A13&amp;$A$2,RESULT2_RM!$1:$1048576,$A$1,0),"-")</f>
        <v>0.42130537087078568</v>
      </c>
      <c r="R13" s="3">
        <f>IFERROR(100*VLOOKUP(R$5&amp;R$1&amp;$A13&amp;$A$2,RESULT2_RM!$1:$1048576,$A$1,0),"-")</f>
        <v>0.33531963837298689</v>
      </c>
      <c r="S13" s="62">
        <f>IFERROR(100*VLOOKUP(S$5&amp;S$1&amp;$A13&amp;$A$2,RESULT2_RM!$1:$1048576,$A$1,0),"-")</f>
        <v>0.1014417471446926</v>
      </c>
      <c r="T13" s="3">
        <f>IFERROR(100*VLOOKUP(T$5&amp;T$1&amp;$A13&amp;$A$2,RESULT2_RM!$1:$1048576,$A$1,0),"-")</f>
        <v>1.7611483890499138</v>
      </c>
      <c r="U13" s="3">
        <f>IFERROR(100*VLOOKUP(U$5&amp;U$1&amp;$A13&amp;$A$2,RESULT2_RM!$1:$1048576,$A$1,0),"-")</f>
        <v>1.5405157773570013</v>
      </c>
      <c r="V13" s="3">
        <f>IFERROR(100*VLOOKUP(V$5&amp;V$1&amp;$A13&amp;$A$2,RESULT2_RM!$1:$1048576,$A$1,0),"-")</f>
        <v>1.6703889612991241</v>
      </c>
      <c r="W13" s="3">
        <f>IFERROR(100*VLOOKUP(W$5&amp;W$1&amp;$A13&amp;$A$2,RESULT2_RM!$1:$1048576,$A$1,0),"-")</f>
        <v>1.0996699558954732</v>
      </c>
    </row>
    <row r="14" spans="1:23" ht="27" customHeight="1" x14ac:dyDescent="0.2">
      <c r="A14" s="217" t="s">
        <v>11</v>
      </c>
      <c r="B14" s="4"/>
      <c r="C14" s="5" t="s">
        <v>12</v>
      </c>
      <c r="D14" s="3">
        <f>IFERROR(100*VLOOKUP(D$5&amp;D$1&amp;$A14&amp;$A$2,RESULT2_RM!$1:$1048576,$A$1,0),"-")</f>
        <v>0</v>
      </c>
      <c r="E14" s="3">
        <f>IFERROR(100*VLOOKUP(E$5&amp;E$1&amp;$A14&amp;$A$2,RESULT2_RM!$1:$1048576,$A$1,0),"-")</f>
        <v>0</v>
      </c>
      <c r="F14" s="3">
        <f>IFERROR(100*VLOOKUP(F$5&amp;F$1&amp;$A14&amp;$A$2,RESULT2_RM!$1:$1048576,$A$1,0),"-")</f>
        <v>0</v>
      </c>
      <c r="G14" s="3">
        <f>IFERROR(100*VLOOKUP(G$5&amp;G$1&amp;$A14&amp;$A$2,RESULT2_RM!$1:$1048576,$A$1,0),"-")</f>
        <v>0</v>
      </c>
      <c r="H14" s="61">
        <f>IFERROR(100*VLOOKUP(H$5&amp;H$1&amp;$A14&amp;$A$2,RESULT2_RM!$1:$1048576,$A$1,0),"-")</f>
        <v>0.56665736547253642</v>
      </c>
      <c r="I14" s="3">
        <f>IFERROR(100*VLOOKUP(I$5&amp;I$1&amp;$A14&amp;$A$2,RESULT2_RM!$1:$1048576,$A$1,0),"-")</f>
        <v>0.47946502504893812</v>
      </c>
      <c r="J14" s="3">
        <f>IFERROR(100*VLOOKUP(J$5&amp;J$1&amp;$A14&amp;$A$2,RESULT2_RM!$1:$1048576,$A$1,0),"-")</f>
        <v>0.13266293134169238</v>
      </c>
      <c r="K14" s="62">
        <f>IFERROR(100*VLOOKUP(K$5&amp;K$1&amp;$A14&amp;$A$2,RESULT2_RM!$1:$1048576,$A$1,0),"-")</f>
        <v>0.14418759217706784</v>
      </c>
      <c r="L14" s="3">
        <f>IFERROR(100*VLOOKUP(L$5&amp;L$1&amp;$A14&amp;$A$2,RESULT2_RM!$1:$1048576,$A$1,0),"-")</f>
        <v>1.8777375535082408</v>
      </c>
      <c r="M14" s="3">
        <f>IFERROR(100*VLOOKUP(M$5&amp;M$1&amp;$A14&amp;$A$2,RESULT2_RM!$1:$1048576,$A$1,0),"-")</f>
        <v>1.1089008644073928</v>
      </c>
      <c r="N14" s="3">
        <f>IFERROR(100*VLOOKUP(N$5&amp;N$1&amp;$A14&amp;$A$2,RESULT2_RM!$1:$1048576,$A$1,0),"-")</f>
        <v>0.92096344946610964</v>
      </c>
      <c r="O14" s="3">
        <f>IFERROR(100*VLOOKUP(O$5&amp;O$1&amp;$A14&amp;$A$2,RESULT2_RM!$1:$1048576,$A$1,0),"-")</f>
        <v>0.98249102457884563</v>
      </c>
      <c r="P14" s="61">
        <f>IFERROR(100*VLOOKUP(P$5&amp;P$1&amp;$A14&amp;$A$2,RESULT2_RM!$1:$1048576,$A$1,0),"-")</f>
        <v>0.85464890980409647</v>
      </c>
      <c r="Q14" s="3">
        <f>IFERROR(100*VLOOKUP(Q$5&amp;Q$1&amp;$A14&amp;$A$2,RESULT2_RM!$1:$1048576,$A$1,0),"-")</f>
        <v>0.49703526176585727</v>
      </c>
      <c r="R14" s="3">
        <f>IFERROR(100*VLOOKUP(R$5&amp;R$1&amp;$A14&amp;$A$2,RESULT2_RM!$1:$1048576,$A$1,0),"-")</f>
        <v>0.27028348998625701</v>
      </c>
      <c r="S14" s="62">
        <f>IFERROR(100*VLOOKUP(S$5&amp;S$1&amp;$A14&amp;$A$2,RESULT2_RM!$1:$1048576,$A$1,0),"-")</f>
        <v>0.29156931335081937</v>
      </c>
      <c r="T14" s="3">
        <f>IFERROR(100*VLOOKUP(T$5&amp;T$1&amp;$A14&amp;$A$2,RESULT2_RM!$1:$1048576,$A$1,0),"-")</f>
        <v>3.2157666227620862</v>
      </c>
      <c r="U14" s="3">
        <f>IFERROR(100*VLOOKUP(U$5&amp;U$1&amp;$A14&amp;$A$2,RESULT2_RM!$1:$1048576,$A$1,0),"-")</f>
        <v>2.6971690069837475</v>
      </c>
      <c r="V14" s="3">
        <f>IFERROR(100*VLOOKUP(V$5&amp;V$1&amp;$A14&amp;$A$2,RESULT2_RM!$1:$1048576,$A$1,0),"-")</f>
        <v>2.8070512377608701</v>
      </c>
      <c r="W14" s="3">
        <f>IFERROR(100*VLOOKUP(W$5&amp;W$1&amp;$A14&amp;$A$2,RESULT2_RM!$1:$1048576,$A$1,0),"-")</f>
        <v>1.8460673527335789</v>
      </c>
    </row>
    <row r="15" spans="1:23" ht="27" customHeight="1" x14ac:dyDescent="0.2">
      <c r="A15" s="217" t="s">
        <v>13</v>
      </c>
      <c r="B15" s="4"/>
      <c r="C15" s="5" t="s">
        <v>14</v>
      </c>
      <c r="D15" s="3">
        <f>IFERROR(100*VLOOKUP(D$5&amp;D$1&amp;$A15&amp;$A$2,RESULT2_RM!$1:$1048576,$A$1,0),"-")</f>
        <v>0</v>
      </c>
      <c r="E15" s="3">
        <f>IFERROR(100*VLOOKUP(E$5&amp;E$1&amp;$A15&amp;$A$2,RESULT2_RM!$1:$1048576,$A$1,0),"-")</f>
        <v>0.10868404698874011</v>
      </c>
      <c r="F15" s="3">
        <f>IFERROR(100*VLOOKUP(F$5&amp;F$1&amp;$A15&amp;$A$2,RESULT2_RM!$1:$1048576,$A$1,0),"-")</f>
        <v>0</v>
      </c>
      <c r="G15" s="3">
        <f>IFERROR(100*VLOOKUP(G$5&amp;G$1&amp;$A15&amp;$A$2,RESULT2_RM!$1:$1048576,$A$1,0),"-")</f>
        <v>0</v>
      </c>
      <c r="H15" s="61">
        <f>IFERROR(100*VLOOKUP(H$5&amp;H$1&amp;$A15&amp;$A$2,RESULT2_RM!$1:$1048576,$A$1,0),"-")</f>
        <v>0.71587655106586068</v>
      </c>
      <c r="I15" s="3">
        <f>IFERROR(100*VLOOKUP(I$5&amp;I$1&amp;$A15&amp;$A$2,RESULT2_RM!$1:$1048576,$A$1,0),"-")</f>
        <v>0.27103814941082105</v>
      </c>
      <c r="J15" s="3">
        <f>IFERROR(100*VLOOKUP(J$5&amp;J$1&amp;$A15&amp;$A$2,RESULT2_RM!$1:$1048576,$A$1,0),"-")</f>
        <v>0.3851035124785902</v>
      </c>
      <c r="K15" s="62">
        <f>IFERROR(100*VLOOKUP(K$5&amp;K$1&amp;$A15&amp;$A$2,RESULT2_RM!$1:$1048576,$A$1,0),"-")</f>
        <v>0.28274852988268923</v>
      </c>
      <c r="L15" s="3">
        <f>IFERROR(100*VLOOKUP(L$5&amp;L$1&amp;$A15&amp;$A$2,RESULT2_RM!$1:$1048576,$A$1,0),"-")</f>
        <v>1.8617970664995518</v>
      </c>
      <c r="M15" s="3">
        <f>IFERROR(100*VLOOKUP(M$5&amp;M$1&amp;$A15&amp;$A$2,RESULT2_RM!$1:$1048576,$A$1,0),"-")</f>
        <v>1.4208283871205218</v>
      </c>
      <c r="N15" s="3">
        <f>IFERROR(100*VLOOKUP(N$5&amp;N$1&amp;$A15&amp;$A$2,RESULT2_RM!$1:$1048576,$A$1,0),"-")</f>
        <v>1.1400066546601106</v>
      </c>
      <c r="O15" s="3">
        <f>IFERROR(100*VLOOKUP(O$5&amp;O$1&amp;$A15&amp;$A$2,RESULT2_RM!$1:$1048576,$A$1,0),"-")</f>
        <v>0.90390090655077893</v>
      </c>
      <c r="P15" s="61">
        <f>IFERROR(100*VLOOKUP(P$5&amp;P$1&amp;$A15&amp;$A$2,RESULT2_RM!$1:$1048576,$A$1,0),"-")</f>
        <v>0.73644912452731626</v>
      </c>
      <c r="Q15" s="3">
        <f>IFERROR(100*VLOOKUP(Q$5&amp;Q$1&amp;$A15&amp;$A$2,RESULT2_RM!$1:$1048576,$A$1,0),"-")</f>
        <v>0.38455847105222818</v>
      </c>
      <c r="R15" s="3">
        <f>IFERROR(100*VLOOKUP(R$5&amp;R$1&amp;$A15&amp;$A$2,RESULT2_RM!$1:$1048576,$A$1,0),"-")</f>
        <v>0.34550456269617169</v>
      </c>
      <c r="S15" s="62">
        <f>IFERROR(100*VLOOKUP(S$5&amp;S$1&amp;$A15&amp;$A$2,RESULT2_RM!$1:$1048576,$A$1,0),"-")</f>
        <v>0.24190435627487258</v>
      </c>
      <c r="T15" s="3">
        <f>IFERROR(100*VLOOKUP(T$5&amp;T$1&amp;$A15&amp;$A$2,RESULT2_RM!$1:$1048576,$A$1,0),"-")</f>
        <v>4.4774237277448945</v>
      </c>
      <c r="U15" s="3">
        <f>IFERROR(100*VLOOKUP(U$5&amp;U$1&amp;$A15&amp;$A$2,RESULT2_RM!$1:$1048576,$A$1,0),"-")</f>
        <v>2.8888774668536619</v>
      </c>
      <c r="V15" s="3">
        <f>IFERROR(100*VLOOKUP(V$5&amp;V$1&amp;$A15&amp;$A$2,RESULT2_RM!$1:$1048576,$A$1,0),"-")</f>
        <v>3.203333645930595</v>
      </c>
      <c r="W15" s="3">
        <f>IFERROR(100*VLOOKUP(W$5&amp;W$1&amp;$A15&amp;$A$2,RESULT2_RM!$1:$1048576,$A$1,0),"-")</f>
        <v>2.580151245730228</v>
      </c>
    </row>
    <row r="16" spans="1:23" ht="27" customHeight="1" x14ac:dyDescent="0.2">
      <c r="A16" s="217" t="s">
        <v>15</v>
      </c>
      <c r="B16" s="4"/>
      <c r="C16" s="5" t="s">
        <v>16</v>
      </c>
      <c r="D16" s="3">
        <f>IFERROR(100*VLOOKUP(D$5&amp;D$1&amp;$A16&amp;$A$2,RESULT2_RM!$1:$1048576,$A$1,0),"-")</f>
        <v>0.64300026916290332</v>
      </c>
      <c r="E16" s="3">
        <f>IFERROR(100*VLOOKUP(E$5&amp;E$1&amp;$A16&amp;$A$2,RESULT2_RM!$1:$1048576,$A$1,0),"-")</f>
        <v>0</v>
      </c>
      <c r="F16" s="3">
        <f>IFERROR(100*VLOOKUP(F$5&amp;F$1&amp;$A16&amp;$A$2,RESULT2_RM!$1:$1048576,$A$1,0),"-")</f>
        <v>0</v>
      </c>
      <c r="G16" s="3">
        <f>IFERROR(100*VLOOKUP(G$5&amp;G$1&amp;$A16&amp;$A$2,RESULT2_RM!$1:$1048576,$A$1,0),"-")</f>
        <v>0</v>
      </c>
      <c r="H16" s="61">
        <f>IFERROR(100*VLOOKUP(H$5&amp;H$1&amp;$A16&amp;$A$2,RESULT2_RM!$1:$1048576,$A$1,0),"-")</f>
        <v>0.83303263696201268</v>
      </c>
      <c r="I16" s="3">
        <f>IFERROR(100*VLOOKUP(I$5&amp;I$1&amp;$A16&amp;$A$2,RESULT2_RM!$1:$1048576,$A$1,0),"-")</f>
        <v>0.59930475192284527</v>
      </c>
      <c r="J16" s="3">
        <f>IFERROR(100*VLOOKUP(J$5&amp;J$1&amp;$A16&amp;$A$2,RESULT2_RM!$1:$1048576,$A$1,0),"-")</f>
        <v>0.542906951799354</v>
      </c>
      <c r="K16" s="62">
        <f>IFERROR(100*VLOOKUP(K$5&amp;K$1&amp;$A16&amp;$A$2,RESULT2_RM!$1:$1048576,$A$1,0),"-")</f>
        <v>0.39159845726088388</v>
      </c>
      <c r="L16" s="3">
        <f>IFERROR(100*VLOOKUP(L$5&amp;L$1&amp;$A16&amp;$A$2,RESULT2_RM!$1:$1048576,$A$1,0),"-")</f>
        <v>2.5197272339606549</v>
      </c>
      <c r="M16" s="3">
        <f>IFERROR(100*VLOOKUP(M$5&amp;M$1&amp;$A16&amp;$A$2,RESULT2_RM!$1:$1048576,$A$1,0),"-")</f>
        <v>2.749155420598743</v>
      </c>
      <c r="N16" s="3">
        <f>IFERROR(100*VLOOKUP(N$5&amp;N$1&amp;$A16&amp;$A$2,RESULT2_RM!$1:$1048576,$A$1,0),"-")</f>
        <v>1.4040607066911359</v>
      </c>
      <c r="O16" s="3">
        <f>IFERROR(100*VLOOKUP(O$5&amp;O$1&amp;$A16&amp;$A$2,RESULT2_RM!$1:$1048576,$A$1,0),"-")</f>
        <v>0.93804225043108058</v>
      </c>
      <c r="P16" s="61">
        <f>IFERROR(100*VLOOKUP(P$5&amp;P$1&amp;$A16&amp;$A$2,RESULT2_RM!$1:$1048576,$A$1,0),"-")</f>
        <v>1.5773926391318316</v>
      </c>
      <c r="Q16" s="3">
        <f>IFERROR(100*VLOOKUP(Q$5&amp;Q$1&amp;$A16&amp;$A$2,RESULT2_RM!$1:$1048576,$A$1,0),"-")</f>
        <v>1.4086022426480038</v>
      </c>
      <c r="R16" s="3">
        <f>IFERROR(100*VLOOKUP(R$5&amp;R$1&amp;$A16&amp;$A$2,RESULT2_RM!$1:$1048576,$A$1,0),"-")</f>
        <v>0.89209752256621078</v>
      </c>
      <c r="S16" s="62">
        <f>IFERROR(100*VLOOKUP(S$5&amp;S$1&amp;$A16&amp;$A$2,RESULT2_RM!$1:$1048576,$A$1,0),"-")</f>
        <v>0.60666088663149587</v>
      </c>
      <c r="T16" s="3">
        <f>IFERROR(100*VLOOKUP(T$5&amp;T$1&amp;$A16&amp;$A$2,RESULT2_RM!$1:$1048576,$A$1,0),"-")</f>
        <v>6.0320950742555564</v>
      </c>
      <c r="U16" s="3">
        <f>IFERROR(100*VLOOKUP(U$5&amp;U$1&amp;$A16&amp;$A$2,RESULT2_RM!$1:$1048576,$A$1,0),"-")</f>
        <v>4.6985657957472231</v>
      </c>
      <c r="V16" s="3">
        <f>IFERROR(100*VLOOKUP(V$5&amp;V$1&amp;$A16&amp;$A$2,RESULT2_RM!$1:$1048576,$A$1,0),"-")</f>
        <v>3.9788890770387706</v>
      </c>
      <c r="W16" s="3">
        <f>IFERROR(100*VLOOKUP(W$5&amp;W$1&amp;$A16&amp;$A$2,RESULT2_RM!$1:$1048576,$A$1,0),"-")</f>
        <v>2.7932991193549537</v>
      </c>
    </row>
    <row r="17" spans="1:23" s="14" customFormat="1" ht="27" customHeight="1" x14ac:dyDescent="0.2">
      <c r="A17" s="218" t="s">
        <v>17</v>
      </c>
      <c r="B17" s="4"/>
      <c r="C17" s="5" t="s">
        <v>18</v>
      </c>
      <c r="D17" s="3">
        <f>IFERROR(100*VLOOKUP(D$5&amp;D$1&amp;$A17&amp;$A$2,RESULT2_RM!$1:$1048576,$A$1,0),"-")</f>
        <v>0</v>
      </c>
      <c r="E17" s="3">
        <f>IFERROR(100*VLOOKUP(E$5&amp;E$1&amp;$A17&amp;$A$2,RESULT2_RM!$1:$1048576,$A$1,0),"-")</f>
        <v>0</v>
      </c>
      <c r="F17" s="3">
        <f>IFERROR(100*VLOOKUP(F$5&amp;F$1&amp;$A17&amp;$A$2,RESULT2_RM!$1:$1048576,$A$1,0),"-")</f>
        <v>0</v>
      </c>
      <c r="G17" s="3">
        <f>IFERROR(100*VLOOKUP(G$5&amp;G$1&amp;$A17&amp;$A$2,RESULT2_RM!$1:$1048576,$A$1,0),"-")</f>
        <v>0</v>
      </c>
      <c r="H17" s="61">
        <f>IFERROR(100*VLOOKUP(H$5&amp;H$1&amp;$A17&amp;$A$2,RESULT2_RM!$1:$1048576,$A$1,0),"-")</f>
        <v>1.1129099424945841</v>
      </c>
      <c r="I17" s="3">
        <f>IFERROR(100*VLOOKUP(I$5&amp;I$1&amp;$A17&amp;$A$2,RESULT2_RM!$1:$1048576,$A$1,0),"-")</f>
        <v>1.4336906917030385</v>
      </c>
      <c r="J17" s="3">
        <f>IFERROR(100*VLOOKUP(J$5&amp;J$1&amp;$A17&amp;$A$2,RESULT2_RM!$1:$1048576,$A$1,0),"-")</f>
        <v>0.86361710129523339</v>
      </c>
      <c r="K17" s="62">
        <f>IFERROR(100*VLOOKUP(K$5&amp;K$1&amp;$A17&amp;$A$2,RESULT2_RM!$1:$1048576,$A$1,0),"-")</f>
        <v>0.77290083726405967</v>
      </c>
      <c r="L17" s="3">
        <f>IFERROR(100*VLOOKUP(L$5&amp;L$1&amp;$A17&amp;$A$2,RESULT2_RM!$1:$1048576,$A$1,0),"-")</f>
        <v>4.7008621038104641</v>
      </c>
      <c r="M17" s="3">
        <f>IFERROR(100*VLOOKUP(M$5&amp;M$1&amp;$A17&amp;$A$2,RESULT2_RM!$1:$1048576,$A$1,0),"-")</f>
        <v>4.1441917505010117</v>
      </c>
      <c r="N17" s="3">
        <f>IFERROR(100*VLOOKUP(N$5&amp;N$1&amp;$A17&amp;$A$2,RESULT2_RM!$1:$1048576,$A$1,0),"-")</f>
        <v>3.1660708044350678</v>
      </c>
      <c r="O17" s="3">
        <f>IFERROR(100*VLOOKUP(O$5&amp;O$1&amp;$A17&amp;$A$2,RESULT2_RM!$1:$1048576,$A$1,0),"-")</f>
        <v>2.1341617506675483</v>
      </c>
      <c r="P17" s="61">
        <f>IFERROR(100*VLOOKUP(P$5&amp;P$1&amp;$A17&amp;$A$2,RESULT2_RM!$1:$1048576,$A$1,0),"-")</f>
        <v>3.0734618471526769</v>
      </c>
      <c r="Q17" s="3">
        <f>IFERROR(100*VLOOKUP(Q$5&amp;Q$1&amp;$A17&amp;$A$2,RESULT2_RM!$1:$1048576,$A$1,0),"-")</f>
        <v>2.7111967653423266</v>
      </c>
      <c r="R17" s="3">
        <f>IFERROR(100*VLOOKUP(R$5&amp;R$1&amp;$A17&amp;$A$2,RESULT2_RM!$1:$1048576,$A$1,0),"-")</f>
        <v>2.0659762966439801</v>
      </c>
      <c r="S17" s="62">
        <f>IFERROR(100*VLOOKUP(S$5&amp;S$1&amp;$A17&amp;$A$2,RESULT2_RM!$1:$1048576,$A$1,0),"-")</f>
        <v>1.4797031928468853</v>
      </c>
      <c r="T17" s="3">
        <f>IFERROR(100*VLOOKUP(T$5&amp;T$1&amp;$A17&amp;$A$2,RESULT2_RM!$1:$1048576,$A$1,0),"-")</f>
        <v>9.0772189388576638</v>
      </c>
      <c r="U17" s="3">
        <f>IFERROR(100*VLOOKUP(U$5&amp;U$1&amp;$A17&amp;$A$2,RESULT2_RM!$1:$1048576,$A$1,0),"-")</f>
        <v>9.9311882555376609</v>
      </c>
      <c r="V17" s="3">
        <f>IFERROR(100*VLOOKUP(V$5&amp;V$1&amp;$A17&amp;$A$2,RESULT2_RM!$1:$1048576,$A$1,0),"-")</f>
        <v>6.7662470677394602</v>
      </c>
      <c r="W17" s="3">
        <f>IFERROR(100*VLOOKUP(W$5&amp;W$1&amp;$A17&amp;$A$2,RESULT2_RM!$1:$1048576,$A$1,0),"-")</f>
        <v>5.7529239058542645</v>
      </c>
    </row>
    <row r="18" spans="1:2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61"/>
      <c r="I18" s="3"/>
      <c r="J18" s="3"/>
      <c r="K18" s="62"/>
      <c r="L18" s="3"/>
      <c r="M18" s="3"/>
      <c r="N18" s="3"/>
      <c r="O18" s="3"/>
      <c r="P18" s="61"/>
      <c r="Q18" s="3"/>
      <c r="R18" s="3"/>
      <c r="S18" s="62"/>
      <c r="T18" s="3"/>
      <c r="U18" s="3"/>
      <c r="V18" s="3"/>
      <c r="W18" s="3"/>
    </row>
    <row r="19" spans="1:23" ht="27" customHeight="1" x14ac:dyDescent="0.2">
      <c r="A19" s="217" t="s">
        <v>37</v>
      </c>
      <c r="C19" s="5" t="s">
        <v>38</v>
      </c>
      <c r="D19" s="3">
        <f>IFERROR(100*VLOOKUP(D$5&amp;D$1&amp;$A19&amp;$A$2,RESULT2_RM!$1:$1048576,$A$1,0),"-")</f>
        <v>0</v>
      </c>
      <c r="E19" s="3">
        <f>IFERROR(100*VLOOKUP(E$5&amp;E$1&amp;$A19&amp;$A$2,RESULT2_RM!$1:$1048576,$A$1,0),"-")</f>
        <v>0</v>
      </c>
      <c r="F19" s="3">
        <f>IFERROR(100*VLOOKUP(F$5&amp;F$1&amp;$A19&amp;$A$2,RESULT2_RM!$1:$1048576,$A$1,0),"-")</f>
        <v>0</v>
      </c>
      <c r="G19" s="3">
        <f>IFERROR(100*VLOOKUP(G$5&amp;G$1&amp;$A19&amp;$A$2,RESULT2_RM!$1:$1048576,$A$1,0),"-")</f>
        <v>0</v>
      </c>
      <c r="H19" s="61">
        <f>IFERROR(100*VLOOKUP(H$5&amp;H$1&amp;$A19&amp;$A$2,RESULT2_RM!$1:$1048576,$A$1,0),"-")</f>
        <v>0</v>
      </c>
      <c r="I19" s="3">
        <f>IFERROR(100*VLOOKUP(I$5&amp;I$1&amp;$A19&amp;$A$2,RESULT2_RM!$1:$1048576,$A$1,0),"-")</f>
        <v>0</v>
      </c>
      <c r="J19" s="3">
        <f>IFERROR(100*VLOOKUP(J$5&amp;J$1&amp;$A19&amp;$A$2,RESULT2_RM!$1:$1048576,$A$1,0),"-")</f>
        <v>0</v>
      </c>
      <c r="K19" s="62">
        <f>IFERROR(100*VLOOKUP(K$5&amp;K$1&amp;$A19&amp;$A$2,RESULT2_RM!$1:$1048576,$A$1,0),"-")</f>
        <v>0</v>
      </c>
      <c r="L19" s="3">
        <f>IFERROR(100*VLOOKUP(L$5&amp;L$1&amp;$A19&amp;$A$2,RESULT2_RM!$1:$1048576,$A$1,0),"-")</f>
        <v>0.1521721345005318</v>
      </c>
      <c r="M19" s="3">
        <f>IFERROR(100*VLOOKUP(M$5&amp;M$1&amp;$A19&amp;$A$2,RESULT2_RM!$1:$1048576,$A$1,0),"-")</f>
        <v>0.10653860831955222</v>
      </c>
      <c r="N19" s="3">
        <f>IFERROR(100*VLOOKUP(N$5&amp;N$1&amp;$A19&amp;$A$2,RESULT2_RM!$1:$1048576,$A$1,0),"-")</f>
        <v>8.1260306913928423E-2</v>
      </c>
      <c r="O19" s="3">
        <f>IFERROR(100*VLOOKUP(O$5&amp;O$1&amp;$A19&amp;$A$2,RESULT2_RM!$1:$1048576,$A$1,0),"-")</f>
        <v>4.7613753872550353E-2</v>
      </c>
      <c r="P19" s="61">
        <f>IFERROR(100*VLOOKUP(P$5&amp;P$1&amp;$A19&amp;$A$2,RESULT2_RM!$1:$1048576,$A$1,0),"-")</f>
        <v>5.0540182162032911E-2</v>
      </c>
      <c r="Q19" s="3">
        <f>IFERROR(100*VLOOKUP(Q$5&amp;Q$1&amp;$A19&amp;$A$2,RESULT2_RM!$1:$1048576,$A$1,0),"-")</f>
        <v>3.0286638168095362E-2</v>
      </c>
      <c r="R19" s="3">
        <f>IFERROR(100*VLOOKUP(R$5&amp;R$1&amp;$A19&amp;$A$2,RESULT2_RM!$1:$1048576,$A$1,0),"-")</f>
        <v>2.5633694505516176E-2</v>
      </c>
      <c r="S19" s="62">
        <f>IFERROR(100*VLOOKUP(S$5&amp;S$1&amp;$A19&amp;$A$2,RESULT2_RM!$1:$1048576,$A$1,0),"-")</f>
        <v>1.3916596061909847E-2</v>
      </c>
      <c r="T19" s="3">
        <f>IFERROR(100*VLOOKUP(T$5&amp;T$1&amp;$A19&amp;$A$2,RESULT2_RM!$1:$1048576,$A$1,0),"-")</f>
        <v>0.29700923634721887</v>
      </c>
      <c r="U19" s="3">
        <f>IFERROR(100*VLOOKUP(U$5&amp;U$1&amp;$A19&amp;$A$2,RESULT2_RM!$1:$1048576,$A$1,0),"-")</f>
        <v>0.39511230498992106</v>
      </c>
      <c r="V19" s="3">
        <f>IFERROR(100*VLOOKUP(V$5&amp;V$1&amp;$A19&amp;$A$2,RESULT2_RM!$1:$1048576,$A$1,0),"-")</f>
        <v>0.28976934225147988</v>
      </c>
      <c r="W19" s="3">
        <f>IFERROR(100*VLOOKUP(W$5&amp;W$1&amp;$A19&amp;$A$2,RESULT2_RM!$1:$1048576,$A$1,0),"-")</f>
        <v>0.20719078338847791</v>
      </c>
    </row>
    <row r="20" spans="1:23" ht="27" customHeight="1" x14ac:dyDescent="0.2">
      <c r="A20" s="217" t="s">
        <v>39</v>
      </c>
      <c r="C20" s="5" t="s">
        <v>40</v>
      </c>
      <c r="D20" s="3">
        <f>IFERROR(100*VLOOKUP(D$5&amp;D$1&amp;$A20&amp;$A$2,RESULT2_RM!$1:$1048576,$A$1,0),"-")</f>
        <v>0</v>
      </c>
      <c r="E20" s="3">
        <f>IFERROR(100*VLOOKUP(E$5&amp;E$1&amp;$A20&amp;$A$2,RESULT2_RM!$1:$1048576,$A$1,0),"-")</f>
        <v>0</v>
      </c>
      <c r="F20" s="3">
        <f>IFERROR(100*VLOOKUP(F$5&amp;F$1&amp;$A20&amp;$A$2,RESULT2_RM!$1:$1048576,$A$1,0),"-")</f>
        <v>0</v>
      </c>
      <c r="G20" s="3">
        <f>IFERROR(100*VLOOKUP(G$5&amp;G$1&amp;$A20&amp;$A$2,RESULT2_RM!$1:$1048576,$A$1,0),"-")</f>
        <v>0</v>
      </c>
      <c r="H20" s="61">
        <f>IFERROR(100*VLOOKUP(H$5&amp;H$1&amp;$A20&amp;$A$2,RESULT2_RM!$1:$1048576,$A$1,0),"-")</f>
        <v>5.8814167126735206E-2</v>
      </c>
      <c r="I20" s="3">
        <f>IFERROR(100*VLOOKUP(I$5&amp;I$1&amp;$A20&amp;$A$2,RESULT2_RM!$1:$1048576,$A$1,0),"-")</f>
        <v>0.22759159837020393</v>
      </c>
      <c r="J20" s="3">
        <f>IFERROR(100*VLOOKUP(J$5&amp;J$1&amp;$A20&amp;$A$2,RESULT2_RM!$1:$1048576,$A$1,0),"-")</f>
        <v>7.3881801609516837E-2</v>
      </c>
      <c r="K20" s="62">
        <f>IFERROR(100*VLOOKUP(K$5&amp;K$1&amp;$A20&amp;$A$2,RESULT2_RM!$1:$1048576,$A$1,0),"-")</f>
        <v>0</v>
      </c>
      <c r="L20" s="3">
        <f>IFERROR(100*VLOOKUP(L$5&amp;L$1&amp;$A20&amp;$A$2,RESULT2_RM!$1:$1048576,$A$1,0),"-")</f>
        <v>0.38032508233294376</v>
      </c>
      <c r="M20" s="3">
        <f>IFERROR(100*VLOOKUP(M$5&amp;M$1&amp;$A20&amp;$A$2,RESULT2_RM!$1:$1048576,$A$1,0),"-")</f>
        <v>0.20160440450640826</v>
      </c>
      <c r="N20" s="3">
        <f>IFERROR(100*VLOOKUP(N$5&amp;N$1&amp;$A20&amp;$A$2,RESULT2_RM!$1:$1048576,$A$1,0),"-")</f>
        <v>0.36617884866205336</v>
      </c>
      <c r="O20" s="3">
        <f>IFERROR(100*VLOOKUP(O$5&amp;O$1&amp;$A20&amp;$A$2,RESULT2_RM!$1:$1048576,$A$1,0),"-")</f>
        <v>0.24854122868179035</v>
      </c>
      <c r="P20" s="61">
        <f>IFERROR(100*VLOOKUP(P$5&amp;P$1&amp;$A20&amp;$A$2,RESULT2_RM!$1:$1048576,$A$1,0),"-")</f>
        <v>0.13812178132980393</v>
      </c>
      <c r="Q20" s="3">
        <f>IFERROR(100*VLOOKUP(Q$5&amp;Q$1&amp;$A20&amp;$A$2,RESULT2_RM!$1:$1048576,$A$1,0),"-")</f>
        <v>0.16125459793185354</v>
      </c>
      <c r="R20" s="3">
        <f>IFERROR(100*VLOOKUP(R$5&amp;R$1&amp;$A20&amp;$A$2,RESULT2_RM!$1:$1048576,$A$1,0),"-")</f>
        <v>0.14488673321385648</v>
      </c>
      <c r="S20" s="62">
        <f>IFERROR(100*VLOOKUP(S$5&amp;S$1&amp;$A20&amp;$A$2,RESULT2_RM!$1:$1048576,$A$1,0),"-")</f>
        <v>7.4274310278851507E-2</v>
      </c>
      <c r="T20" s="3">
        <f>IFERROR(100*VLOOKUP(T$5&amp;T$1&amp;$A20&amp;$A$2,RESULT2_RM!$1:$1048576,$A$1,0),"-")</f>
        <v>0.42259515709202489</v>
      </c>
      <c r="U20" s="3">
        <f>IFERROR(100*VLOOKUP(U$5&amp;U$1&amp;$A20&amp;$A$2,RESULT2_RM!$1:$1048576,$A$1,0),"-")</f>
        <v>0.62697983916418232</v>
      </c>
      <c r="V20" s="3">
        <f>IFERROR(100*VLOOKUP(V$5&amp;V$1&amp;$A20&amp;$A$2,RESULT2_RM!$1:$1048576,$A$1,0),"-")</f>
        <v>0.68343534669129313</v>
      </c>
      <c r="W20" s="3">
        <f>IFERROR(100*VLOOKUP(W$5&amp;W$1&amp;$A20&amp;$A$2,RESULT2_RM!$1:$1048576,$A$1,0),"-")</f>
        <v>0.36475789501803635</v>
      </c>
    </row>
    <row r="21" spans="1:23" ht="27" customHeight="1" x14ac:dyDescent="0.2">
      <c r="A21" s="217" t="s">
        <v>41</v>
      </c>
      <c r="C21" s="5" t="s">
        <v>42</v>
      </c>
      <c r="D21" s="3">
        <f>IFERROR(100*VLOOKUP(D$5&amp;D$1&amp;$A21&amp;$A$2,RESULT2_RM!$1:$1048576,$A$1,0),"-")</f>
        <v>0</v>
      </c>
      <c r="E21" s="3">
        <f>IFERROR(100*VLOOKUP(E$5&amp;E$1&amp;$A21&amp;$A$2,RESULT2_RM!$1:$1048576,$A$1,0),"-")</f>
        <v>0</v>
      </c>
      <c r="F21" s="3">
        <f>IFERROR(100*VLOOKUP(F$5&amp;F$1&amp;$A21&amp;$A$2,RESULT2_RM!$1:$1048576,$A$1,0),"-")</f>
        <v>0</v>
      </c>
      <c r="G21" s="3">
        <f>IFERROR(100*VLOOKUP(G$5&amp;G$1&amp;$A21&amp;$A$2,RESULT2_RM!$1:$1048576,$A$1,0),"-")</f>
        <v>0</v>
      </c>
      <c r="H21" s="61">
        <f>IFERROR(100*VLOOKUP(H$5&amp;H$1&amp;$A21&amp;$A$2,RESULT2_RM!$1:$1048576,$A$1,0),"-")</f>
        <v>0.16213156747465704</v>
      </c>
      <c r="I21" s="3">
        <f>IFERROR(100*VLOOKUP(I$5&amp;I$1&amp;$A21&amp;$A$2,RESULT2_RM!$1:$1048576,$A$1,0),"-")</f>
        <v>0.17681109749225951</v>
      </c>
      <c r="J21" s="3">
        <f>IFERROR(100*VLOOKUP(J$5&amp;J$1&amp;$A21&amp;$A$2,RESULT2_RM!$1:$1048576,$A$1,0),"-")</f>
        <v>0.1752007924996162</v>
      </c>
      <c r="K21" s="62">
        <f>IFERROR(100*VLOOKUP(K$5&amp;K$1&amp;$A21&amp;$A$2,RESULT2_RM!$1:$1048576,$A$1,0),"-")</f>
        <v>7.5250586748096371E-2</v>
      </c>
      <c r="L21" s="3">
        <f>IFERROR(100*VLOOKUP(L$5&amp;L$1&amp;$A21&amp;$A$2,RESULT2_RM!$1:$1048576,$A$1,0),"-")</f>
        <v>0.5324645898613436</v>
      </c>
      <c r="M21" s="3">
        <f>IFERROR(100*VLOOKUP(M$5&amp;M$1&amp;$A21&amp;$A$2,RESULT2_RM!$1:$1048576,$A$1,0),"-")</f>
        <v>0.54383733811555823</v>
      </c>
      <c r="N21" s="3">
        <f>IFERROR(100*VLOOKUP(N$5&amp;N$1&amp;$A21&amp;$A$2,RESULT2_RM!$1:$1048576,$A$1,0),"-")</f>
        <v>0.39900774857400367</v>
      </c>
      <c r="O21" s="3">
        <f>IFERROR(100*VLOOKUP(O$5&amp;O$1&amp;$A21&amp;$A$2,RESULT2_RM!$1:$1048576,$A$1,0),"-")</f>
        <v>0.3109640895307636</v>
      </c>
      <c r="P21" s="61">
        <f>IFERROR(100*VLOOKUP(P$5&amp;P$1&amp;$A21&amp;$A$2,RESULT2_RM!$1:$1048576,$A$1,0),"-")</f>
        <v>0.23134729981118007</v>
      </c>
      <c r="Q21" s="3">
        <f>IFERROR(100*VLOOKUP(Q$5&amp;Q$1&amp;$A21&amp;$A$2,RESULT2_RM!$1:$1048576,$A$1,0),"-")</f>
        <v>0.23842131082035264</v>
      </c>
      <c r="R21" s="3">
        <f>IFERROR(100*VLOOKUP(R$5&amp;R$1&amp;$A21&amp;$A$2,RESULT2_RM!$1:$1048576,$A$1,0),"-")</f>
        <v>0.21002432589444978</v>
      </c>
      <c r="S21" s="62">
        <f>IFERROR(100*VLOOKUP(S$5&amp;S$1&amp;$A21&amp;$A$2,RESULT2_RM!$1:$1048576,$A$1,0),"-")</f>
        <v>0.13318291942344798</v>
      </c>
      <c r="T21" s="3">
        <f>IFERROR(100*VLOOKUP(T$5&amp;T$1&amp;$A21&amp;$A$2,RESULT2_RM!$1:$1048576,$A$1,0),"-")</f>
        <v>0.86663419349785642</v>
      </c>
      <c r="U21" s="3">
        <f>IFERROR(100*VLOOKUP(U$5&amp;U$1&amp;$A21&amp;$A$2,RESULT2_RM!$1:$1048576,$A$1,0),"-")</f>
        <v>0.68884878558601426</v>
      </c>
      <c r="V21" s="3">
        <f>IFERROR(100*VLOOKUP(V$5&amp;V$1&amp;$A21&amp;$A$2,RESULT2_RM!$1:$1048576,$A$1,0),"-")</f>
        <v>1.0973031571213507</v>
      </c>
      <c r="W21" s="3">
        <f>IFERROR(100*VLOOKUP(W$5&amp;W$1&amp;$A21&amp;$A$2,RESULT2_RM!$1:$1048576,$A$1,0),"-")</f>
        <v>0.92612725129952189</v>
      </c>
    </row>
    <row r="22" spans="1:23" ht="27" customHeight="1" x14ac:dyDescent="0.2">
      <c r="A22" s="217" t="s">
        <v>43</v>
      </c>
      <c r="C22" s="5" t="s">
        <v>44</v>
      </c>
      <c r="D22" s="3">
        <f>IFERROR(100*VLOOKUP(D$5&amp;D$1&amp;$A22&amp;$A$2,RESULT2_RM!$1:$1048576,$A$1,0),"-")</f>
        <v>0</v>
      </c>
      <c r="E22" s="3">
        <f>IFERROR(100*VLOOKUP(E$5&amp;E$1&amp;$A22&amp;$A$2,RESULT2_RM!$1:$1048576,$A$1,0),"-")</f>
        <v>0</v>
      </c>
      <c r="F22" s="3">
        <f>IFERROR(100*VLOOKUP(F$5&amp;F$1&amp;$A22&amp;$A$2,RESULT2_RM!$1:$1048576,$A$1,0),"-")</f>
        <v>0</v>
      </c>
      <c r="G22" s="3">
        <f>IFERROR(100*VLOOKUP(G$5&amp;G$1&amp;$A22&amp;$A$2,RESULT2_RM!$1:$1048576,$A$1,0),"-")</f>
        <v>0</v>
      </c>
      <c r="H22" s="61">
        <f>IFERROR(100*VLOOKUP(H$5&amp;H$1&amp;$A22&amp;$A$2,RESULT2_RM!$1:$1048576,$A$1,0),"-")</f>
        <v>0.30454543956388036</v>
      </c>
      <c r="I22" s="3">
        <f>IFERROR(100*VLOOKUP(I$5&amp;I$1&amp;$A22&amp;$A$2,RESULT2_RM!$1:$1048576,$A$1,0),"-")</f>
        <v>0.27235551118367762</v>
      </c>
      <c r="J22" s="3">
        <f>IFERROR(100*VLOOKUP(J$5&amp;J$1&amp;$A22&amp;$A$2,RESULT2_RM!$1:$1048576,$A$1,0),"-")</f>
        <v>0.49725934985926395</v>
      </c>
      <c r="K22" s="62">
        <f>IFERROR(100*VLOOKUP(K$5&amp;K$1&amp;$A22&amp;$A$2,RESULT2_RM!$1:$1048576,$A$1,0),"-")</f>
        <v>0.30435357151437975</v>
      </c>
      <c r="L22" s="3">
        <f>IFERROR(100*VLOOKUP(L$5&amp;L$1&amp;$A22&amp;$A$2,RESULT2_RM!$1:$1048576,$A$1,0),"-")</f>
        <v>1.112216604651598</v>
      </c>
      <c r="M22" s="3">
        <f>IFERROR(100*VLOOKUP(M$5&amp;M$1&amp;$A22&amp;$A$2,RESULT2_RM!$1:$1048576,$A$1,0),"-")</f>
        <v>1.1397607297226389</v>
      </c>
      <c r="N22" s="3">
        <f>IFERROR(100*VLOOKUP(N$5&amp;N$1&amp;$A22&amp;$A$2,RESULT2_RM!$1:$1048576,$A$1,0),"-")</f>
        <v>1.1226714303780401</v>
      </c>
      <c r="O22" s="3">
        <f>IFERROR(100*VLOOKUP(O$5&amp;O$1&amp;$A22&amp;$A$2,RESULT2_RM!$1:$1048576,$A$1,0),"-")</f>
        <v>0.63677520167783253</v>
      </c>
      <c r="P22" s="61">
        <f>IFERROR(100*VLOOKUP(P$5&amp;P$1&amp;$A22&amp;$A$2,RESULT2_RM!$1:$1048576,$A$1,0),"-")</f>
        <v>0.48657024202724258</v>
      </c>
      <c r="Q22" s="3">
        <f>IFERROR(100*VLOOKUP(Q$5&amp;Q$1&amp;$A22&amp;$A$2,RESULT2_RM!$1:$1048576,$A$1,0),"-")</f>
        <v>0.47491322409119296</v>
      </c>
      <c r="R22" s="3">
        <f>IFERROR(100*VLOOKUP(R$5&amp;R$1&amp;$A22&amp;$A$2,RESULT2_RM!$1:$1048576,$A$1,0),"-")</f>
        <v>0.63866921366968099</v>
      </c>
      <c r="S22" s="62">
        <f>IFERROR(100*VLOOKUP(S$5&amp;S$1&amp;$A22&amp;$A$2,RESULT2_RM!$1:$1048576,$A$1,0),"-")</f>
        <v>0.36672225416562926</v>
      </c>
      <c r="T22" s="3">
        <f>IFERROR(100*VLOOKUP(T$5&amp;T$1&amp;$A22&amp;$A$2,RESULT2_RM!$1:$1048576,$A$1,0),"-")</f>
        <v>2.2695552186804475</v>
      </c>
      <c r="U22" s="3">
        <f>IFERROR(100*VLOOKUP(U$5&amp;U$1&amp;$A22&amp;$A$2,RESULT2_RM!$1:$1048576,$A$1,0),"-")</f>
        <v>1.3992558329146425</v>
      </c>
      <c r="V22" s="3">
        <f>IFERROR(100*VLOOKUP(V$5&amp;V$1&amp;$A22&amp;$A$2,RESULT2_RM!$1:$1048576,$A$1,0),"-")</f>
        <v>2.31099070759839</v>
      </c>
      <c r="W22" s="3">
        <f>IFERROR(100*VLOOKUP(W$5&amp;W$1&amp;$A22&amp;$A$2,RESULT2_RM!$1:$1048576,$A$1,0),"-")</f>
        <v>1.2362408393764437</v>
      </c>
    </row>
    <row r="23" spans="1:23" ht="27" customHeight="1" x14ac:dyDescent="0.2">
      <c r="A23" s="217" t="s">
        <v>45</v>
      </c>
      <c r="B23" s="4"/>
      <c r="C23" s="5" t="s">
        <v>46</v>
      </c>
      <c r="D23" s="3">
        <f>IFERROR(100*VLOOKUP(D$5&amp;D$1&amp;$A23&amp;$A$2,RESULT2_RM!$1:$1048576,$A$1,0),"-")</f>
        <v>3.6330577842065066E-2</v>
      </c>
      <c r="E23" s="3">
        <f>IFERROR(100*VLOOKUP(E$5&amp;E$1&amp;$A23&amp;$A$2,RESULT2_RM!$1:$1048576,$A$1,0),"-")</f>
        <v>0.11726705726147452</v>
      </c>
      <c r="F23" s="3">
        <f>IFERROR(100*VLOOKUP(F$5&amp;F$1&amp;$A23&amp;$A$2,RESULT2_RM!$1:$1048576,$A$1,0),"-")</f>
        <v>0</v>
      </c>
      <c r="G23" s="3">
        <f>IFERROR(100*VLOOKUP(G$5&amp;G$1&amp;$A23&amp;$A$2,RESULT2_RM!$1:$1048576,$A$1,0),"-")</f>
        <v>0</v>
      </c>
      <c r="H23" s="61">
        <f>IFERROR(100*VLOOKUP(H$5&amp;H$1&amp;$A23&amp;$A$2,RESULT2_RM!$1:$1048576,$A$1,0),"-")</f>
        <v>1.1635639680865288</v>
      </c>
      <c r="I23" s="3">
        <f>IFERROR(100*VLOOKUP(I$5&amp;I$1&amp;$A23&amp;$A$2,RESULT2_RM!$1:$1048576,$A$1,0),"-")</f>
        <v>1.1509942294997741</v>
      </c>
      <c r="J23" s="3">
        <f>IFERROR(100*VLOOKUP(J$5&amp;J$1&amp;$A23&amp;$A$2,RESULT2_RM!$1:$1048576,$A$1,0),"-")</f>
        <v>1.219775347416769</v>
      </c>
      <c r="K23" s="62">
        <f>IFERROR(100*VLOOKUP(K$5&amp;K$1&amp;$A23&amp;$A$2,RESULT2_RM!$1:$1048576,$A$1,0),"-")</f>
        <v>1.0105328746329403</v>
      </c>
      <c r="L23" s="3">
        <f>IFERROR(100*VLOOKUP(L$5&amp;L$1&amp;$A23&amp;$A$2,RESULT2_RM!$1:$1048576,$A$1,0),"-")</f>
        <v>3.8820366380607347</v>
      </c>
      <c r="M23" s="3">
        <f>IFERROR(100*VLOOKUP(M$5&amp;M$1&amp;$A23&amp;$A$2,RESULT2_RM!$1:$1048576,$A$1,0),"-")</f>
        <v>4.9973321100081662</v>
      </c>
      <c r="N23" s="3">
        <f>IFERROR(100*VLOOKUP(N$5&amp;N$1&amp;$A23&amp;$A$2,RESULT2_RM!$1:$1048576,$A$1,0),"-")</f>
        <v>4.3131967325599518</v>
      </c>
      <c r="O23" s="3">
        <f>IFERROR(100*VLOOKUP(O$5&amp;O$1&amp;$A23&amp;$A$2,RESULT2_RM!$1:$1048576,$A$1,0),"-")</f>
        <v>2.8926569471805785</v>
      </c>
      <c r="P23" s="61">
        <f>IFERROR(100*VLOOKUP(P$5&amp;P$1&amp;$A23&amp;$A$2,RESULT2_RM!$1:$1048576,$A$1,0),"-")</f>
        <v>1.981219221647426</v>
      </c>
      <c r="Q23" s="3">
        <f>IFERROR(100*VLOOKUP(Q$5&amp;Q$1&amp;$A23&amp;$A$2,RESULT2_RM!$1:$1048576,$A$1,0),"-")</f>
        <v>2.2095089965411563</v>
      </c>
      <c r="R23" s="3">
        <f>IFERROR(100*VLOOKUP(R$5&amp;R$1&amp;$A23&amp;$A$2,RESULT2_RM!$1:$1048576,$A$1,0),"-")</f>
        <v>2.3588779412574774</v>
      </c>
      <c r="S23" s="62">
        <f>IFERROR(100*VLOOKUP(S$5&amp;S$1&amp;$A23&amp;$A$2,RESULT2_RM!$1:$1048576,$A$1,0),"-")</f>
        <v>1.6845158279628327</v>
      </c>
      <c r="T23" s="3">
        <f>IFERROR(100*VLOOKUP(T$5&amp;T$1&amp;$A23&amp;$A$2,RESULT2_RM!$1:$1048576,$A$1,0),"-")</f>
        <v>6.4114343253654074</v>
      </c>
      <c r="U23" s="3">
        <f>IFERROR(100*VLOOKUP(U$5&amp;U$1&amp;$A23&amp;$A$2,RESULT2_RM!$1:$1048576,$A$1,0),"-")</f>
        <v>6.9167035666869019</v>
      </c>
      <c r="V23" s="3">
        <f>IFERROR(100*VLOOKUP(V$5&amp;V$1&amp;$A23&amp;$A$2,RESULT2_RM!$1:$1048576,$A$1,0),"-")</f>
        <v>6.89459173420307</v>
      </c>
      <c r="W23" s="3">
        <f>IFERROR(100*VLOOKUP(W$5&amp;W$1&amp;$A23&amp;$A$2,RESULT2_RM!$1:$1048576,$A$1,0),"-")</f>
        <v>5.3600490463177231</v>
      </c>
    </row>
    <row r="24" spans="1:23" ht="32.25" customHeight="1" x14ac:dyDescent="0.2">
      <c r="B24" s="4" t="s">
        <v>97</v>
      </c>
      <c r="D24" s="18"/>
      <c r="E24" s="18"/>
      <c r="F24" s="18"/>
      <c r="G24" s="18"/>
      <c r="H24" s="63"/>
      <c r="I24" s="50"/>
      <c r="J24" s="50"/>
      <c r="K24" s="64"/>
      <c r="L24" s="18"/>
      <c r="M24" s="18"/>
      <c r="N24" s="18"/>
      <c r="O24" s="18"/>
      <c r="P24" s="63"/>
      <c r="Q24" s="50"/>
      <c r="R24" s="50"/>
      <c r="S24" s="64"/>
      <c r="T24" s="18"/>
      <c r="U24" s="18"/>
      <c r="V24" s="18"/>
      <c r="W24" s="18"/>
    </row>
    <row r="25" spans="1:23" ht="27" customHeight="1" x14ac:dyDescent="0.2">
      <c r="A25" s="217" t="s">
        <v>98</v>
      </c>
      <c r="C25" s="5" t="s">
        <v>99</v>
      </c>
      <c r="D25" s="3">
        <f>IFERROR(100*VLOOKUP(D$5&amp;D$1&amp;$A25&amp;$A$2,RESULT2_RM!$1:$1048576,$A$1,0),"-")</f>
        <v>0</v>
      </c>
      <c r="E25" s="3">
        <f>IFERROR(100*VLOOKUP(E$5&amp;E$1&amp;$A25&amp;$A$2,RESULT2_RM!$1:$1048576,$A$1,0),"-")</f>
        <v>0</v>
      </c>
      <c r="F25" s="3">
        <f>IFERROR(100*VLOOKUP(F$5&amp;F$1&amp;$A25&amp;$A$2,RESULT2_RM!$1:$1048576,$A$1,0),"-")</f>
        <v>0</v>
      </c>
      <c r="G25" s="3">
        <f>IFERROR(100*VLOOKUP(G$5&amp;G$1&amp;$A25&amp;$A$2,RESULT2_RM!$1:$1048576,$A$1,0),"-")</f>
        <v>0</v>
      </c>
      <c r="H25" s="61">
        <f>IFERROR(100*VLOOKUP(H$5&amp;H$1&amp;$A25&amp;$A$2,RESULT2_RM!$1:$1048576,$A$1,0),"-")</f>
        <v>1.0340832889383826</v>
      </c>
      <c r="I25" s="3">
        <f>IFERROR(100*VLOOKUP(I$5&amp;I$1&amp;$A25&amp;$A$2,RESULT2_RM!$1:$1048576,$A$1,0),"-")</f>
        <v>0.98464487755370533</v>
      </c>
      <c r="J25" s="3">
        <f>IFERROR(100*VLOOKUP(J$5&amp;J$1&amp;$A25&amp;$A$2,RESULT2_RM!$1:$1048576,$A$1,0),"-")</f>
        <v>0.66300346481182004</v>
      </c>
      <c r="K25" s="62">
        <f>IFERROR(100*VLOOKUP(K$5&amp;K$1&amp;$A25&amp;$A$2,RESULT2_RM!$1:$1048576,$A$1,0),"-")</f>
        <v>0.56716266013069117</v>
      </c>
      <c r="L25" s="3">
        <f>IFERROR(100*VLOOKUP(L$5&amp;L$1&amp;$A25&amp;$A$2,RESULT2_RM!$1:$1048576,$A$1,0),"-")</f>
        <v>2.8587702272636402</v>
      </c>
      <c r="M25" s="3">
        <f>IFERROR(100*VLOOKUP(M$5&amp;M$1&amp;$A25&amp;$A$2,RESULT2_RM!$1:$1048576,$A$1,0),"-")</f>
        <v>2.8746264121720726</v>
      </c>
      <c r="N25" s="3">
        <f>IFERROR(100*VLOOKUP(N$5&amp;N$1&amp;$A25&amp;$A$2,RESULT2_RM!$1:$1048576,$A$1,0),"-")</f>
        <v>2.2575911964888027</v>
      </c>
      <c r="O25" s="3">
        <f>IFERROR(100*VLOOKUP(O$5&amp;O$1&amp;$A25&amp;$A$2,RESULT2_RM!$1:$1048576,$A$1,0),"-")</f>
        <v>1.6520420253962764</v>
      </c>
      <c r="P25" s="61">
        <f>IFERROR(100*VLOOKUP(P$5&amp;P$1&amp;$A25&amp;$A$2,RESULT2_RM!$1:$1048576,$A$1,0),"-")</f>
        <v>2.1120752754935661</v>
      </c>
      <c r="Q25" s="3">
        <f>IFERROR(100*VLOOKUP(Q$5&amp;Q$1&amp;$A25&amp;$A$2,RESULT2_RM!$1:$1048576,$A$1,0),"-")</f>
        <v>2.0333137923988951</v>
      </c>
      <c r="R25" s="3">
        <f>IFERROR(100*VLOOKUP(R$5&amp;R$1&amp;$A25&amp;$A$2,RESULT2_RM!$1:$1048576,$A$1,0),"-")</f>
        <v>1.6483406254502482</v>
      </c>
      <c r="S25" s="62">
        <f>IFERROR(100*VLOOKUP(S$5&amp;S$1&amp;$A25&amp;$A$2,RESULT2_RM!$1:$1048576,$A$1,0),"-")</f>
        <v>1.2186467456543981</v>
      </c>
      <c r="T25" s="3">
        <f>IFERROR(100*VLOOKUP(T$5&amp;T$1&amp;$A25&amp;$A$2,RESULT2_RM!$1:$1048576,$A$1,0),"-")</f>
        <v>4.9000074684926638</v>
      </c>
      <c r="U25" s="3">
        <f>IFERROR(100*VLOOKUP(U$5&amp;U$1&amp;$A25&amp;$A$2,RESULT2_RM!$1:$1048576,$A$1,0),"-")</f>
        <v>4.5738414960257732</v>
      </c>
      <c r="V25" s="3">
        <f>IFERROR(100*VLOOKUP(V$5&amp;V$1&amp;$A25&amp;$A$2,RESULT2_RM!$1:$1048576,$A$1,0),"-")</f>
        <v>4.0780923922934109</v>
      </c>
      <c r="W25" s="3">
        <f>IFERROR(100*VLOOKUP(W$5&amp;W$1&amp;$A25&amp;$A$2,RESULT2_RM!$1:$1048576,$A$1,0),"-")</f>
        <v>3.1159862910093881</v>
      </c>
    </row>
    <row r="26" spans="1:23" ht="27" customHeight="1" x14ac:dyDescent="0.2">
      <c r="A26" s="217" t="s">
        <v>100</v>
      </c>
      <c r="C26" s="5" t="s">
        <v>101</v>
      </c>
      <c r="D26" s="3">
        <f>IFERROR(100*VLOOKUP(D$5&amp;D$1&amp;$A26&amp;$A$2,RESULT2_RM!$1:$1048576,$A$1,0),"-")</f>
        <v>0</v>
      </c>
      <c r="E26" s="3">
        <f>IFERROR(100*VLOOKUP(E$5&amp;E$1&amp;$A26&amp;$A$2,RESULT2_RM!$1:$1048576,$A$1,0),"-")</f>
        <v>0</v>
      </c>
      <c r="F26" s="3">
        <f>IFERROR(100*VLOOKUP(F$5&amp;F$1&amp;$A26&amp;$A$2,RESULT2_RM!$1:$1048576,$A$1,0),"-")</f>
        <v>0</v>
      </c>
      <c r="G26" s="3">
        <f>IFERROR(100*VLOOKUP(G$5&amp;G$1&amp;$A26&amp;$A$2,RESULT2_RM!$1:$1048576,$A$1,0),"-")</f>
        <v>0</v>
      </c>
      <c r="H26" s="61">
        <f>IFERROR(100*VLOOKUP(H$5&amp;H$1&amp;$A26&amp;$A$2,RESULT2_RM!$1:$1048576,$A$1,0),"-")</f>
        <v>0.23145553860922022</v>
      </c>
      <c r="I26" s="3">
        <f>IFERROR(100*VLOOKUP(I$5&amp;I$1&amp;$A26&amp;$A$2,RESULT2_RM!$1:$1048576,$A$1,0),"-")</f>
        <v>0.31673699979252207</v>
      </c>
      <c r="J26" s="3">
        <f>IFERROR(100*VLOOKUP(J$5&amp;J$1&amp;$A26&amp;$A$2,RESULT2_RM!$1:$1048576,$A$1,0),"-")</f>
        <v>0.61020688360303699</v>
      </c>
      <c r="K26" s="62">
        <f>IFERROR(100*VLOOKUP(K$5&amp;K$1&amp;$A26&amp;$A$2,RESULT2_RM!$1:$1048576,$A$1,0),"-")</f>
        <v>0.52033397847742013</v>
      </c>
      <c r="L26" s="3">
        <f>IFERROR(100*VLOOKUP(L$5&amp;L$1&amp;$A26&amp;$A$2,RESULT2_RM!$1:$1048576,$A$1,0),"-")</f>
        <v>0.80716383893681987</v>
      </c>
      <c r="M26" s="3">
        <f>IFERROR(100*VLOOKUP(M$5&amp;M$1&amp;$A26&amp;$A$2,RESULT2_RM!$1:$1048576,$A$1,0),"-")</f>
        <v>1.3668366414330826</v>
      </c>
      <c r="N26" s="3">
        <f>IFERROR(100*VLOOKUP(N$5&amp;N$1&amp;$A26&amp;$A$2,RESULT2_RM!$1:$1048576,$A$1,0),"-")</f>
        <v>1.6424066257568501</v>
      </c>
      <c r="O26" s="3">
        <f>IFERROR(100*VLOOKUP(O$5&amp;O$1&amp;$A26&amp;$A$2,RESULT2_RM!$1:$1048576,$A$1,0),"-")</f>
        <v>1.4769984888695089</v>
      </c>
      <c r="P26" s="61">
        <f>IFERROR(100*VLOOKUP(P$5&amp;P$1&amp;$A26&amp;$A$2,RESULT2_RM!$1:$1048576,$A$1,0),"-")</f>
        <v>0.53306225568498167</v>
      </c>
      <c r="Q26" s="3">
        <f>IFERROR(100*VLOOKUP(Q$5&amp;Q$1&amp;$A26&amp;$A$2,RESULT2_RM!$1:$1048576,$A$1,0),"-")</f>
        <v>0.86161560009301252</v>
      </c>
      <c r="R26" s="3">
        <f>IFERROR(100*VLOOKUP(R$5&amp;R$1&amp;$A26&amp;$A$2,RESULT2_RM!$1:$1048576,$A$1,0),"-")</f>
        <v>1.2067520873352646</v>
      </c>
      <c r="S26" s="62">
        <f>IFERROR(100*VLOOKUP(S$5&amp;S$1&amp;$A26&amp;$A$2,RESULT2_RM!$1:$1048576,$A$1,0),"-")</f>
        <v>1.0760183376762864</v>
      </c>
      <c r="T26" s="3">
        <f>IFERROR(100*VLOOKUP(T$5&amp;T$1&amp;$A26&amp;$A$2,RESULT2_RM!$1:$1048576,$A$1,0),"-")</f>
        <v>1.7011432441712282</v>
      </c>
      <c r="U26" s="3">
        <f>IFERROR(100*VLOOKUP(U$5&amp;U$1&amp;$A26&amp;$A$2,RESULT2_RM!$1:$1048576,$A$1,0),"-")</f>
        <v>2.0758185551888713</v>
      </c>
      <c r="V26" s="3">
        <f>IFERROR(100*VLOOKUP(V$5&amp;V$1&amp;$A26&amp;$A$2,RESULT2_RM!$1:$1048576,$A$1,0),"-")</f>
        <v>2.8891625494050799</v>
      </c>
      <c r="W26" s="3">
        <f>IFERROR(100*VLOOKUP(W$5&amp;W$1&amp;$A26&amp;$A$2,RESULT2_RM!$1:$1048576,$A$1,0),"-")</f>
        <v>2.2569318111410439</v>
      </c>
    </row>
    <row r="27" spans="1:23" ht="27" customHeight="1" x14ac:dyDescent="0.2">
      <c r="A27" s="217" t="s">
        <v>102</v>
      </c>
      <c r="C27" s="5" t="s">
        <v>103</v>
      </c>
      <c r="D27" s="3">
        <f>IFERROR(100*VLOOKUP(D$5&amp;D$1&amp;$A27&amp;$A$2,RESULT2_RM!$1:$1048576,$A$1,0),"-")</f>
        <v>9.6139399446237058E-3</v>
      </c>
      <c r="E27" s="3">
        <f>IFERROR(100*VLOOKUP(E$5&amp;E$1&amp;$A27&amp;$A$2,RESULT2_RM!$1:$1048576,$A$1,0),"-")</f>
        <v>2.9566827360263226E-2</v>
      </c>
      <c r="F27" s="3">
        <f>IFERROR(100*VLOOKUP(F$5&amp;F$1&amp;$A27&amp;$A$2,RESULT2_RM!$1:$1048576,$A$1,0),"-")</f>
        <v>0</v>
      </c>
      <c r="G27" s="3">
        <f>IFERROR(100*VLOOKUP(G$5&amp;G$1&amp;$A27&amp;$A$2,RESULT2_RM!$1:$1048576,$A$1,0),"-")</f>
        <v>0</v>
      </c>
      <c r="H27" s="61">
        <f>IFERROR(100*VLOOKUP(H$5&amp;H$1&amp;$A27&amp;$A$2,RESULT2_RM!$1:$1048576,$A$1,0),"-")</f>
        <v>0.4937607391680503</v>
      </c>
      <c r="I27" s="3">
        <f>IFERROR(100*VLOOKUP(I$5&amp;I$1&amp;$A27&amp;$A$2,RESULT2_RM!$1:$1048576,$A$1,0),"-")</f>
        <v>0.44504418601103601</v>
      </c>
      <c r="J27" s="3">
        <f>IFERROR(100*VLOOKUP(J$5&amp;J$1&amp;$A27&amp;$A$2,RESULT2_RM!$1:$1048576,$A$1,0),"-")</f>
        <v>0.44648201180489694</v>
      </c>
      <c r="K27" s="62">
        <f>IFERROR(100*VLOOKUP(K$5&amp;K$1&amp;$A27&amp;$A$2,RESULT2_RM!$1:$1048576,$A$1,0),"-")</f>
        <v>0.3326061366877559</v>
      </c>
      <c r="L27" s="3">
        <f>IFERROR(100*VLOOKUP(L$5&amp;L$1&amp;$A27&amp;$A$2,RESULT2_RM!$1:$1048576,$A$1,0),"-")</f>
        <v>1.7701557857544366</v>
      </c>
      <c r="M27" s="3">
        <f>IFERROR(100*VLOOKUP(M$5&amp;M$1&amp;$A27&amp;$A$2,RESULT2_RM!$1:$1048576,$A$1,0),"-")</f>
        <v>1.7814201875276263</v>
      </c>
      <c r="N27" s="3">
        <f>IFERROR(100*VLOOKUP(N$5&amp;N$1&amp;$A27&amp;$A$2,RESULT2_RM!$1:$1048576,$A$1,0),"-")</f>
        <v>1.3807269690995272</v>
      </c>
      <c r="O27" s="3">
        <f>IFERROR(100*VLOOKUP(O$5&amp;O$1&amp;$A27&amp;$A$2,RESULT2_RM!$1:$1048576,$A$1,0),"-")</f>
        <v>0.61038909185282786</v>
      </c>
      <c r="P27" s="61">
        <f>IFERROR(100*VLOOKUP(P$5&amp;P$1&amp;$A27&amp;$A$2,RESULT2_RM!$1:$1048576,$A$1,0),"-")</f>
        <v>0.52258783309422785</v>
      </c>
      <c r="Q27" s="3">
        <f>IFERROR(100*VLOOKUP(Q$5&amp;Q$1&amp;$A27&amp;$A$2,RESULT2_RM!$1:$1048576,$A$1,0),"-")</f>
        <v>0.50468179059445883</v>
      </c>
      <c r="R27" s="3">
        <f>IFERROR(100*VLOOKUP(R$5&amp;R$1&amp;$A27&amp;$A$2,RESULT2_RM!$1:$1048576,$A$1,0),"-")</f>
        <v>0.52070658311673945</v>
      </c>
      <c r="S27" s="62">
        <f>IFERROR(100*VLOOKUP(S$5&amp;S$1&amp;$A27&amp;$A$2,RESULT2_RM!$1:$1048576,$A$1,0),"-")</f>
        <v>0.29374440898148679</v>
      </c>
      <c r="T27" s="3">
        <f>IFERROR(100*VLOOKUP(T$5&amp;T$1&amp;$A27&amp;$A$2,RESULT2_RM!$1:$1048576,$A$1,0),"-")</f>
        <v>1.9799103025157745</v>
      </c>
      <c r="U27" s="3">
        <f>IFERROR(100*VLOOKUP(U$5&amp;U$1&amp;$A27&amp;$A$2,RESULT2_RM!$1:$1048576,$A$1,0),"-")</f>
        <v>2.2793857138963833</v>
      </c>
      <c r="V27" s="3">
        <f>IFERROR(100*VLOOKUP(V$5&amp;V$1&amp;$A27&amp;$A$2,RESULT2_RM!$1:$1048576,$A$1,0),"-")</f>
        <v>1.9658984170842335</v>
      </c>
      <c r="W27" s="3">
        <f>IFERROR(100*VLOOKUP(W$5&amp;W$1&amp;$A27&amp;$A$2,RESULT2_RM!$1:$1048576,$A$1,0),"-")</f>
        <v>1.4543982355151694</v>
      </c>
    </row>
    <row r="28" spans="1:23" ht="27" customHeight="1" thickBot="1" x14ac:dyDescent="0.25">
      <c r="A28" s="217" t="s">
        <v>104</v>
      </c>
      <c r="B28" s="6"/>
      <c r="C28" s="7" t="s">
        <v>105</v>
      </c>
      <c r="D28" s="8">
        <f>IFERROR(100*VLOOKUP(D$5&amp;D$1&amp;$A28&amp;$A$2,RESULT2_RM!$1:$1048576,$A$1,0),"-")</f>
        <v>0</v>
      </c>
      <c r="E28" s="8">
        <f>IFERROR(100*VLOOKUP(E$5&amp;E$1&amp;$A28&amp;$A$2,RESULT2_RM!$1:$1048576,$A$1,0),"-")</f>
        <v>0</v>
      </c>
      <c r="F28" s="8">
        <f>IFERROR(100*VLOOKUP(F$5&amp;F$1&amp;$A28&amp;$A$2,RESULT2_RM!$1:$1048576,$A$1,0),"-")</f>
        <v>0</v>
      </c>
      <c r="G28" s="8">
        <f>IFERROR(100*VLOOKUP(G$5&amp;G$1&amp;$A28&amp;$A$2,RESULT2_RM!$1:$1048576,$A$1,0),"-")</f>
        <v>0</v>
      </c>
      <c r="H28" s="65">
        <f>IFERROR(100*VLOOKUP(H$5&amp;H$1&amp;$A28&amp;$A$2,RESULT2_RM!$1:$1048576,$A$1,0),"-")</f>
        <v>0.15392315174178683</v>
      </c>
      <c r="I28" s="8">
        <f>IFERROR(100*VLOOKUP(I$5&amp;I$1&amp;$A28&amp;$A$2,RESULT2_RM!$1:$1048576,$A$1,0),"-")</f>
        <v>0.25633159100488295</v>
      </c>
      <c r="J28" s="8">
        <f>IFERROR(100*VLOOKUP(J$5&amp;J$1&amp;$A28&amp;$A$2,RESULT2_RM!$1:$1048576,$A$1,0),"-")</f>
        <v>0.36812578936547258</v>
      </c>
      <c r="K28" s="66">
        <f>IFERROR(100*VLOOKUP(K$5&amp;K$1&amp;$A28&amp;$A$2,RESULT2_RM!$1:$1048576,$A$1,0),"-")</f>
        <v>0.2925986340556736</v>
      </c>
      <c r="L28" s="8">
        <f>IFERROR(100*VLOOKUP(L$5&amp;L$1&amp;$A28&amp;$A$2,RESULT2_RM!$1:$1048576,$A$1,0),"-")</f>
        <v>0.80304133794465649</v>
      </c>
      <c r="M28" s="8">
        <f>IFERROR(100*VLOOKUP(M$5&amp;M$1&amp;$A28&amp;$A$2,RESULT2_RM!$1:$1048576,$A$1,0),"-")</f>
        <v>1.0252357273795019</v>
      </c>
      <c r="N28" s="8">
        <f>IFERROR(100*VLOOKUP(N$5&amp;N$1&amp;$A28&amp;$A$2,RESULT2_RM!$1:$1048576,$A$1,0),"-")</f>
        <v>1.4268111458382911</v>
      </c>
      <c r="O28" s="8">
        <f>IFERROR(100*VLOOKUP(O$5&amp;O$1&amp;$A28&amp;$A$2,RESULT2_RM!$1:$1048576,$A$1,0),"-")</f>
        <v>0.86664683070002468</v>
      </c>
      <c r="P28" s="65">
        <f>IFERROR(100*VLOOKUP(P$5&amp;P$1&amp;$A28&amp;$A$2,RESULT2_RM!$1:$1048576,$A$1,0),"-")</f>
        <v>0.26495437183304782</v>
      </c>
      <c r="Q28" s="8">
        <f>IFERROR(100*VLOOKUP(Q$5&amp;Q$1&amp;$A28&amp;$A$2,RESULT2_RM!$1:$1048576,$A$1,0),"-")</f>
        <v>0.36583499646120393</v>
      </c>
      <c r="R28" s="8">
        <f>IFERROR(100*VLOOKUP(R$5&amp;R$1&amp;$A28&amp;$A$2,RESULT2_RM!$1:$1048576,$A$1,0),"-")</f>
        <v>0.55936087495648712</v>
      </c>
      <c r="S28" s="66">
        <f>IFERROR(100*VLOOKUP(S$5&amp;S$1&amp;$A28&amp;$A$2,RESULT2_RM!$1:$1048576,$A$1,0),"-")</f>
        <v>0.37816987739674446</v>
      </c>
      <c r="T28" s="8">
        <f>IFERROR(100*VLOOKUP(T$5&amp;T$1&amp;$A28&amp;$A$2,RESULT2_RM!$1:$1048576,$A$1,0),"-")</f>
        <v>0.55148019410372984</v>
      </c>
      <c r="U28" s="8">
        <f>IFERROR(100*VLOOKUP(U$5&amp;U$1&amp;$A28&amp;$A$2,RESULT2_RM!$1:$1048576,$A$1,0),"-")</f>
        <v>0.54421687027271626</v>
      </c>
      <c r="V28" s="8">
        <f>IFERROR(100*VLOOKUP(V$5&amp;V$1&amp;$A28&amp;$A$2,RESULT2_RM!$1:$1048576,$A$1,0),"-")</f>
        <v>0.93649513457619971</v>
      </c>
      <c r="W28" s="8">
        <f>IFERROR(100*VLOOKUP(W$5&amp;W$1&amp;$A28&amp;$A$2,RESULT2_RM!$1:$1048576,$A$1,0),"-")</f>
        <v>0.9585509457992436</v>
      </c>
    </row>
    <row r="29" spans="1:23" x14ac:dyDescent="0.2">
      <c r="B29" s="2" t="s">
        <v>47</v>
      </c>
    </row>
  </sheetData>
  <mergeCells count="7">
    <mergeCell ref="B3:W3"/>
    <mergeCell ref="B4:C5"/>
    <mergeCell ref="D4:G4"/>
    <mergeCell ref="H4:K4"/>
    <mergeCell ref="L4:O4"/>
    <mergeCell ref="P4:S4"/>
    <mergeCell ref="T4:W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23" width="12.7109375" style="19" customWidth="1"/>
    <col min="24" max="16384" width="9.140625" style="11"/>
  </cols>
  <sheetData>
    <row r="1" spans="1:23" s="79" customFormat="1" ht="55.5" customHeight="1" x14ac:dyDescent="0.2">
      <c r="A1" s="216">
        <v>14</v>
      </c>
      <c r="D1" s="80" t="s">
        <v>0</v>
      </c>
      <c r="E1" s="80" t="s">
        <v>0</v>
      </c>
      <c r="F1" s="80" t="s">
        <v>0</v>
      </c>
      <c r="G1" s="80" t="s">
        <v>0</v>
      </c>
      <c r="H1" s="80" t="s">
        <v>1</v>
      </c>
      <c r="I1" s="80" t="s">
        <v>1</v>
      </c>
      <c r="J1" s="80" t="s">
        <v>1</v>
      </c>
      <c r="K1" s="80" t="s">
        <v>1</v>
      </c>
      <c r="L1" s="80" t="s">
        <v>2</v>
      </c>
      <c r="M1" s="80" t="s">
        <v>2</v>
      </c>
      <c r="N1" s="80" t="s">
        <v>2</v>
      </c>
      <c r="O1" s="80" t="s">
        <v>2</v>
      </c>
      <c r="P1" s="80" t="s">
        <v>3</v>
      </c>
      <c r="Q1" s="80" t="s">
        <v>3</v>
      </c>
      <c r="R1" s="80" t="s">
        <v>3</v>
      </c>
      <c r="S1" s="80" t="s">
        <v>3</v>
      </c>
      <c r="T1" s="80" t="s">
        <v>4</v>
      </c>
      <c r="U1" s="80" t="s">
        <v>4</v>
      </c>
      <c r="V1" s="80" t="s">
        <v>4</v>
      </c>
      <c r="W1" s="80" t="s">
        <v>4</v>
      </c>
    </row>
    <row r="2" spans="1:23" x14ac:dyDescent="0.2">
      <c r="A2" s="217">
        <v>0</v>
      </c>
    </row>
    <row r="3" spans="1:23" s="1" customFormat="1" ht="48" customHeight="1" thickBot="1" x14ac:dyDescent="0.25">
      <c r="A3" s="214"/>
      <c r="B3" s="108" t="s">
        <v>117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39" customHeight="1" x14ac:dyDescent="0.2">
      <c r="B4" s="105"/>
      <c r="C4" s="105"/>
      <c r="D4" s="96" t="s">
        <v>5</v>
      </c>
      <c r="E4" s="96"/>
      <c r="F4" s="96"/>
      <c r="G4" s="96"/>
      <c r="H4" s="97" t="s">
        <v>6</v>
      </c>
      <c r="I4" s="96"/>
      <c r="J4" s="96"/>
      <c r="K4" s="98"/>
      <c r="L4" s="96" t="s">
        <v>7</v>
      </c>
      <c r="M4" s="96"/>
      <c r="N4" s="96"/>
      <c r="O4" s="96"/>
      <c r="P4" s="97" t="s">
        <v>89</v>
      </c>
      <c r="Q4" s="96"/>
      <c r="R4" s="96"/>
      <c r="S4" s="98"/>
      <c r="T4" s="96" t="s">
        <v>8</v>
      </c>
      <c r="U4" s="96"/>
      <c r="V4" s="96"/>
      <c r="W4" s="96"/>
    </row>
    <row r="5" spans="1:23" ht="39" customHeight="1" x14ac:dyDescent="0.2">
      <c r="B5" s="106"/>
      <c r="C5" s="106"/>
      <c r="D5" s="90">
        <v>1992</v>
      </c>
      <c r="E5" s="90">
        <v>1999</v>
      </c>
      <c r="F5" s="90">
        <v>2009</v>
      </c>
      <c r="G5" s="90">
        <v>2011</v>
      </c>
      <c r="H5" s="91">
        <v>1992</v>
      </c>
      <c r="I5" s="90">
        <v>1999</v>
      </c>
      <c r="J5" s="90">
        <v>2009</v>
      </c>
      <c r="K5" s="92">
        <v>2011</v>
      </c>
      <c r="L5" s="90">
        <v>1992</v>
      </c>
      <c r="M5" s="90">
        <v>1999</v>
      </c>
      <c r="N5" s="90">
        <v>2009</v>
      </c>
      <c r="O5" s="90">
        <v>2011</v>
      </c>
      <c r="P5" s="91">
        <v>1992</v>
      </c>
      <c r="Q5" s="90">
        <v>1999</v>
      </c>
      <c r="R5" s="90">
        <v>2009</v>
      </c>
      <c r="S5" s="92">
        <v>2011</v>
      </c>
      <c r="T5" s="90">
        <v>1992</v>
      </c>
      <c r="U5" s="90">
        <v>1999</v>
      </c>
      <c r="V5" s="90">
        <v>2009</v>
      </c>
      <c r="W5" s="90">
        <v>2011</v>
      </c>
    </row>
    <row r="6" spans="1:23" ht="30" customHeight="1" x14ac:dyDescent="0.2">
      <c r="B6" s="4" t="s">
        <v>90</v>
      </c>
      <c r="C6" s="5"/>
      <c r="D6" s="17"/>
      <c r="E6" s="17"/>
      <c r="F6" s="17"/>
      <c r="G6" s="17"/>
      <c r="H6" s="59"/>
      <c r="I6" s="17"/>
      <c r="J6" s="17"/>
      <c r="K6" s="60"/>
      <c r="L6" s="17"/>
      <c r="M6" s="17"/>
      <c r="N6" s="17"/>
      <c r="O6" s="17"/>
      <c r="P6" s="59"/>
      <c r="Q6" s="17"/>
      <c r="R6" s="17"/>
      <c r="S6" s="60"/>
      <c r="T6" s="17"/>
      <c r="U6" s="17"/>
      <c r="V6" s="17"/>
      <c r="W6" s="17"/>
    </row>
    <row r="7" spans="1:23" ht="27" customHeight="1" x14ac:dyDescent="0.2">
      <c r="A7" s="217" t="s">
        <v>19</v>
      </c>
      <c r="B7" s="4"/>
      <c r="C7" s="5" t="s">
        <v>20</v>
      </c>
      <c r="D7" s="3">
        <f>IFERROR(100*VLOOKUP(D$5&amp;D$1&amp;$A7&amp;$A$2,RESULT2_RM!$1:$1048576,$A$1,0),"-")</f>
        <v>20.65227312786423</v>
      </c>
      <c r="E7" s="3">
        <f>IFERROR(100*VLOOKUP(E$5&amp;E$1&amp;$A7&amp;$A$2,RESULT2_RM!$1:$1048576,$A$1,0),"-")</f>
        <v>14.371132862275632</v>
      </c>
      <c r="F7" s="3">
        <f>IFERROR(100*VLOOKUP(F$5&amp;F$1&amp;$A7&amp;$A$2,RESULT2_RM!$1:$1048576,$A$1,0),"-")</f>
        <v>14.087417052471766</v>
      </c>
      <c r="G7" s="3">
        <f>IFERROR(100*VLOOKUP(G$5&amp;G$1&amp;$A7&amp;$A$2,RESULT2_RM!$1:$1048576,$A$1,0),"-")</f>
        <v>10.236990687684719</v>
      </c>
      <c r="H7" s="61">
        <f>IFERROR(100*VLOOKUP(H$5&amp;H$1&amp;$A7&amp;$A$2,RESULT2_RM!$1:$1048576,$A$1,0),"-")</f>
        <v>28.500447835624232</v>
      </c>
      <c r="I7" s="3">
        <f>IFERROR(100*VLOOKUP(I$5&amp;I$1&amp;$A7&amp;$A$2,RESULT2_RM!$1:$1048576,$A$1,0),"-")</f>
        <v>30.709259181797226</v>
      </c>
      <c r="J7" s="3">
        <f>IFERROR(100*VLOOKUP(J$5&amp;J$1&amp;$A7&amp;$A$2,RESULT2_RM!$1:$1048576,$A$1,0),"-")</f>
        <v>27.05652812673549</v>
      </c>
      <c r="K7" s="62">
        <f>IFERROR(100*VLOOKUP(K$5&amp;K$1&amp;$A7&amp;$A$2,RESULT2_RM!$1:$1048576,$A$1,0),"-")</f>
        <v>25.895998638996858</v>
      </c>
      <c r="L7" s="3">
        <f>IFERROR(100*VLOOKUP(L$5&amp;L$1&amp;$A7&amp;$A$2,RESULT2_RM!$1:$1048576,$A$1,0),"-")</f>
        <v>34.005976146221883</v>
      </c>
      <c r="M7" s="3">
        <f>IFERROR(100*VLOOKUP(M$5&amp;M$1&amp;$A7&amp;$A$2,RESULT2_RM!$1:$1048576,$A$1,0),"-")</f>
        <v>37.778830751599578</v>
      </c>
      <c r="N7" s="3">
        <f>IFERROR(100*VLOOKUP(N$5&amp;N$1&amp;$A7&amp;$A$2,RESULT2_RM!$1:$1048576,$A$1,0),"-")</f>
        <v>32.23714962949947</v>
      </c>
      <c r="O7" s="3">
        <f>IFERROR(100*VLOOKUP(O$5&amp;O$1&amp;$A7&amp;$A$2,RESULT2_RM!$1:$1048576,$A$1,0),"-")</f>
        <v>33.731596982680919</v>
      </c>
      <c r="P7" s="61">
        <f>IFERROR(100*VLOOKUP(P$5&amp;P$1&amp;$A7&amp;$A$2,RESULT2_RM!$1:$1048576,$A$1,0),"-")</f>
        <v>28.571675289912601</v>
      </c>
      <c r="Q7" s="3">
        <f>IFERROR(100*VLOOKUP(Q$5&amp;Q$1&amp;$A7&amp;$A$2,RESULT2_RM!$1:$1048576,$A$1,0),"-")</f>
        <v>29.05386783060629</v>
      </c>
      <c r="R7" s="3">
        <f>IFERROR(100*VLOOKUP(R$5&amp;R$1&amp;$A7&amp;$A$2,RESULT2_RM!$1:$1048576,$A$1,0),"-")</f>
        <v>26.314966050667099</v>
      </c>
      <c r="S7" s="62">
        <f>IFERROR(100*VLOOKUP(S$5&amp;S$1&amp;$A7&amp;$A$2,RESULT2_RM!$1:$1048576,$A$1,0),"-")</f>
        <v>25.281495156152438</v>
      </c>
      <c r="T7" s="3">
        <f>IFERROR(100*VLOOKUP(T$5&amp;T$1&amp;$A7&amp;$A$2,RESULT2_RM!$1:$1048576,$A$1,0),"-")</f>
        <v>36.351347660731555</v>
      </c>
      <c r="U7" s="3">
        <f>IFERROR(100*VLOOKUP(U$5&amp;U$1&amp;$A7&amp;$A$2,RESULT2_RM!$1:$1048576,$A$1,0),"-")</f>
        <v>39.30068967119562</v>
      </c>
      <c r="V7" s="3">
        <f>IFERROR(100*VLOOKUP(V$5&amp;V$1&amp;$A7&amp;$A$2,RESULT2_RM!$1:$1048576,$A$1,0),"-")</f>
        <v>37.457624549574106</v>
      </c>
      <c r="W7" s="3">
        <f>IFERROR(100*VLOOKUP(W$5&amp;W$1&amp;$A7&amp;$A$2,RESULT2_RM!$1:$1048576,$A$1,0),"-")</f>
        <v>37.372120633436431</v>
      </c>
    </row>
    <row r="8" spans="1:23" ht="27" customHeight="1" x14ac:dyDescent="0.2">
      <c r="A8" s="217" t="s">
        <v>21</v>
      </c>
      <c r="B8" s="4"/>
      <c r="C8" s="5" t="s">
        <v>22</v>
      </c>
      <c r="D8" s="3">
        <f>IFERROR(100*VLOOKUP(D$5&amp;D$1&amp;$A8&amp;$A$2,RESULT2_RM!$1:$1048576,$A$1,0),"-")</f>
        <v>6.4151861408035389</v>
      </c>
      <c r="E8" s="3">
        <f>IFERROR(100*VLOOKUP(E$5&amp;E$1&amp;$A8&amp;$A$2,RESULT2_RM!$1:$1048576,$A$1,0),"-")</f>
        <v>5.6008659316316765</v>
      </c>
      <c r="F8" s="3">
        <f>IFERROR(100*VLOOKUP(F$5&amp;F$1&amp;$A8&amp;$A$2,RESULT2_RM!$1:$1048576,$A$1,0),"-")</f>
        <v>7.2629573292326555</v>
      </c>
      <c r="G8" s="3">
        <f>IFERROR(100*VLOOKUP(G$5&amp;G$1&amp;$A8&amp;$A$2,RESULT2_RM!$1:$1048576,$A$1,0),"-")</f>
        <v>6.5030406268153262</v>
      </c>
      <c r="H8" s="61">
        <f>IFERROR(100*VLOOKUP(H$5&amp;H$1&amp;$A8&amp;$A$2,RESULT2_RM!$1:$1048576,$A$1,0),"-")</f>
        <v>15.520533680893081</v>
      </c>
      <c r="I8" s="3">
        <f>IFERROR(100*VLOOKUP(I$5&amp;I$1&amp;$A8&amp;$A$2,RESULT2_RM!$1:$1048576,$A$1,0),"-")</f>
        <v>15.811756892365311</v>
      </c>
      <c r="J8" s="3">
        <f>IFERROR(100*VLOOKUP(J$5&amp;J$1&amp;$A8&amp;$A$2,RESULT2_RM!$1:$1048576,$A$1,0),"-")</f>
        <v>20.758446474498403</v>
      </c>
      <c r="K8" s="62">
        <f>IFERROR(100*VLOOKUP(K$5&amp;K$1&amp;$A8&amp;$A$2,RESULT2_RM!$1:$1048576,$A$1,0),"-")</f>
        <v>21.005350314649732</v>
      </c>
      <c r="L8" s="3">
        <f>IFERROR(100*VLOOKUP(L$5&amp;L$1&amp;$A8&amp;$A$2,RESULT2_RM!$1:$1048576,$A$1,0),"-")</f>
        <v>17.043011189300923</v>
      </c>
      <c r="M8" s="3">
        <f>IFERROR(100*VLOOKUP(M$5&amp;M$1&amp;$A8&amp;$A$2,RESULT2_RM!$1:$1048576,$A$1,0),"-")</f>
        <v>20.494073863090108</v>
      </c>
      <c r="N8" s="3">
        <f>IFERROR(100*VLOOKUP(N$5&amp;N$1&amp;$A8&amp;$A$2,RESULT2_RM!$1:$1048576,$A$1,0),"-")</f>
        <v>22.756571070029718</v>
      </c>
      <c r="O8" s="3">
        <f>IFERROR(100*VLOOKUP(O$5&amp;O$1&amp;$A8&amp;$A$2,RESULT2_RM!$1:$1048576,$A$1,0),"-")</f>
        <v>25.460157512353931</v>
      </c>
      <c r="P8" s="61">
        <f>IFERROR(100*VLOOKUP(P$5&amp;P$1&amp;$A8&amp;$A$2,RESULT2_RM!$1:$1048576,$A$1,0),"-")</f>
        <v>14.107060285688638</v>
      </c>
      <c r="Q8" s="3">
        <f>IFERROR(100*VLOOKUP(Q$5&amp;Q$1&amp;$A8&amp;$A$2,RESULT2_RM!$1:$1048576,$A$1,0),"-")</f>
        <v>15.077074018498635</v>
      </c>
      <c r="R8" s="3">
        <f>IFERROR(100*VLOOKUP(R$5&amp;R$1&amp;$A8&amp;$A$2,RESULT2_RM!$1:$1048576,$A$1,0),"-")</f>
        <v>18.941555096267376</v>
      </c>
      <c r="S8" s="62">
        <f>IFERROR(100*VLOOKUP(S$5&amp;S$1&amp;$A8&amp;$A$2,RESULT2_RM!$1:$1048576,$A$1,0),"-")</f>
        <v>19.818304605905698</v>
      </c>
      <c r="T8" s="3">
        <f>IFERROR(100*VLOOKUP(T$5&amp;T$1&amp;$A8&amp;$A$2,RESULT2_RM!$1:$1048576,$A$1,0),"-")</f>
        <v>16.949721378228745</v>
      </c>
      <c r="U8" s="3">
        <f>IFERROR(100*VLOOKUP(U$5&amp;U$1&amp;$A8&amp;$A$2,RESULT2_RM!$1:$1048576,$A$1,0),"-")</f>
        <v>18.183735981439504</v>
      </c>
      <c r="V8" s="3">
        <f>IFERROR(100*VLOOKUP(V$5&amp;V$1&amp;$A8&amp;$A$2,RESULT2_RM!$1:$1048576,$A$1,0),"-")</f>
        <v>20.432582568163518</v>
      </c>
      <c r="W8" s="3">
        <f>IFERROR(100*VLOOKUP(W$5&amp;W$1&amp;$A8&amp;$A$2,RESULT2_RM!$1:$1048576,$A$1,0),"-")</f>
        <v>19.967613583736561</v>
      </c>
    </row>
    <row r="9" spans="1:23" ht="32.25" customHeight="1" x14ac:dyDescent="0.2">
      <c r="B9" s="4" t="s">
        <v>91</v>
      </c>
      <c r="C9" s="5"/>
      <c r="D9" s="3"/>
      <c r="E9" s="3"/>
      <c r="F9" s="3"/>
      <c r="G9" s="3"/>
      <c r="H9" s="61"/>
      <c r="I9" s="3"/>
      <c r="J9" s="3"/>
      <c r="K9" s="62"/>
      <c r="L9" s="3"/>
      <c r="M9" s="3"/>
      <c r="N9" s="3"/>
      <c r="O9" s="3"/>
      <c r="P9" s="61"/>
      <c r="Q9" s="3"/>
      <c r="R9" s="3"/>
      <c r="S9" s="62"/>
      <c r="T9" s="3"/>
      <c r="U9" s="3"/>
      <c r="V9" s="3"/>
      <c r="W9" s="3"/>
    </row>
    <row r="10" spans="1:23" ht="27" customHeight="1" x14ac:dyDescent="0.2">
      <c r="A10" s="217" t="s">
        <v>92</v>
      </c>
      <c r="B10" s="4"/>
      <c r="C10" s="5" t="s">
        <v>93</v>
      </c>
      <c r="D10" s="3">
        <f>IFERROR(100*VLOOKUP(D$5&amp;D$1&amp;$A10&amp;$A$2,RESULT2_RM!$1:$1048576,$A$1,0),"-")</f>
        <v>11.673312061649824</v>
      </c>
      <c r="E10" s="3">
        <f>IFERROR(100*VLOOKUP(E$5&amp;E$1&amp;$A10&amp;$A$2,RESULT2_RM!$1:$1048576,$A$1,0),"-")</f>
        <v>9.3783939864204893</v>
      </c>
      <c r="F10" s="3">
        <f>IFERROR(100*VLOOKUP(F$5&amp;F$1&amp;$A10&amp;$A$2,RESULT2_RM!$1:$1048576,$A$1,0),"-")</f>
        <v>8.8099924178238798</v>
      </c>
      <c r="G10" s="3">
        <f>IFERROR(100*VLOOKUP(G$5&amp;G$1&amp;$A10&amp;$A$2,RESULT2_RM!$1:$1048576,$A$1,0),"-")</f>
        <v>7.8827219052817155</v>
      </c>
      <c r="H10" s="61">
        <f>IFERROR(100*VLOOKUP(H$5&amp;H$1&amp;$A10&amp;$A$2,RESULT2_RM!$1:$1048576,$A$1,0),"-")</f>
        <v>22.214531576798098</v>
      </c>
      <c r="I10" s="3">
        <f>IFERROR(100*VLOOKUP(I$5&amp;I$1&amp;$A10&amp;$A$2,RESULT2_RM!$1:$1048576,$A$1,0),"-")</f>
        <v>23.450357284823141</v>
      </c>
      <c r="J10" s="3">
        <f>IFERROR(100*VLOOKUP(J$5&amp;J$1&amp;$A10&amp;$A$2,RESULT2_RM!$1:$1048576,$A$1,0),"-")</f>
        <v>24.105713457158863</v>
      </c>
      <c r="K10" s="62">
        <f>IFERROR(100*VLOOKUP(K$5&amp;K$1&amp;$A10&amp;$A$2,RESULT2_RM!$1:$1048576,$A$1,0),"-")</f>
        <v>23.355607217289212</v>
      </c>
      <c r="L10" s="3">
        <f>IFERROR(100*VLOOKUP(L$5&amp;L$1&amp;$A10&amp;$A$2,RESULT2_RM!$1:$1048576,$A$1,0),"-")</f>
        <v>25.401950905963901</v>
      </c>
      <c r="M10" s="3">
        <f>IFERROR(100*VLOOKUP(M$5&amp;M$1&amp;$A10&amp;$A$2,RESULT2_RM!$1:$1048576,$A$1,0),"-")</f>
        <v>29.015562982864658</v>
      </c>
      <c r="N10" s="3">
        <f>IFERROR(100*VLOOKUP(N$5&amp;N$1&amp;$A10&amp;$A$2,RESULT2_RM!$1:$1048576,$A$1,0),"-")</f>
        <v>27.593251500527948</v>
      </c>
      <c r="O10" s="3">
        <f>IFERROR(100*VLOOKUP(O$5&amp;O$1&amp;$A10&amp;$A$2,RESULT2_RM!$1:$1048576,$A$1,0),"-")</f>
        <v>30.163431114604656</v>
      </c>
      <c r="P10" s="61">
        <f>IFERROR(100*VLOOKUP(P$5&amp;P$1&amp;$A10&amp;$A$2,RESULT2_RM!$1:$1048576,$A$1,0),"-")</f>
        <v>21.076145489168702</v>
      </c>
      <c r="Q10" s="3">
        <f>IFERROR(100*VLOOKUP(Q$5&amp;Q$1&amp;$A10&amp;$A$2,RESULT2_RM!$1:$1048576,$A$1,0),"-")</f>
        <v>22.175640396352986</v>
      </c>
      <c r="R10" s="3">
        <f>IFERROR(100*VLOOKUP(R$5&amp;R$1&amp;$A10&amp;$A$2,RESULT2_RM!$1:$1048576,$A$1,0),"-")</f>
        <v>22.595724739990981</v>
      </c>
      <c r="S10" s="62">
        <f>IFERROR(100*VLOOKUP(S$5&amp;S$1&amp;$A10&amp;$A$2,RESULT2_RM!$1:$1048576,$A$1,0),"-")</f>
        <v>22.759159687127305</v>
      </c>
      <c r="T10" s="3">
        <f>IFERROR(100*VLOOKUP(T$5&amp;T$1&amp;$A10&amp;$A$2,RESULT2_RM!$1:$1048576,$A$1,0),"-")</f>
        <v>25.984411336175945</v>
      </c>
      <c r="U10" s="3">
        <f>IFERROR(100*VLOOKUP(U$5&amp;U$1&amp;$A10&amp;$A$2,RESULT2_RM!$1:$1048576,$A$1,0),"-")</f>
        <v>28.092721784966546</v>
      </c>
      <c r="V10" s="3">
        <f>IFERROR(100*VLOOKUP(V$5&amp;V$1&amp;$A10&amp;$A$2,RESULT2_RM!$1:$1048576,$A$1,0),"-")</f>
        <v>28.01014640701338</v>
      </c>
      <c r="W10" s="3">
        <f>IFERROR(100*VLOOKUP(W$5&amp;W$1&amp;$A10&amp;$A$2,RESULT2_RM!$1:$1048576,$A$1,0),"-")</f>
        <v>27.24245692136159</v>
      </c>
    </row>
    <row r="11" spans="1:23" ht="27" customHeight="1" x14ac:dyDescent="0.2">
      <c r="A11" s="217" t="s">
        <v>94</v>
      </c>
      <c r="B11" s="4"/>
      <c r="C11" s="5" t="s">
        <v>95</v>
      </c>
      <c r="D11" s="3">
        <f>IFERROR(100*VLOOKUP(D$5&amp;D$1&amp;$A11&amp;$A$2,RESULT2_RM!$1:$1048576,$A$1,0),"-")</f>
        <v>15.356018321570557</v>
      </c>
      <c r="E11" s="3">
        <f>IFERROR(100*VLOOKUP(E$5&amp;E$1&amp;$A11&amp;$A$2,RESULT2_RM!$1:$1048576,$A$1,0),"-")</f>
        <v>10.77911817457224</v>
      </c>
      <c r="F11" s="3">
        <f>IFERROR(100*VLOOKUP(F$5&amp;F$1&amp;$A11&amp;$A$2,RESULT2_RM!$1:$1048576,$A$1,0),"-")</f>
        <v>12.434021801491681</v>
      </c>
      <c r="G11" s="3">
        <f>IFERROR(100*VLOOKUP(G$5&amp;G$1&amp;$A11&amp;$A$2,RESULT2_RM!$1:$1048576,$A$1,0),"-")</f>
        <v>8.9218698770195974</v>
      </c>
      <c r="H11" s="61">
        <f>IFERROR(100*VLOOKUP(H$5&amp;H$1&amp;$A11&amp;$A$2,RESULT2_RM!$1:$1048576,$A$1,0),"-")</f>
        <v>21.338940431672608</v>
      </c>
      <c r="I11" s="3">
        <f>IFERROR(100*VLOOKUP(I$5&amp;I$1&amp;$A11&amp;$A$2,RESULT2_RM!$1:$1048576,$A$1,0),"-")</f>
        <v>22.552183100364704</v>
      </c>
      <c r="J11" s="3">
        <f>IFERROR(100*VLOOKUP(J$5&amp;J$1&amp;$A11&amp;$A$2,RESULT2_RM!$1:$1048576,$A$1,0),"-")</f>
        <v>23.585809555360306</v>
      </c>
      <c r="K11" s="62">
        <f>IFERROR(100*VLOOKUP(K$5&amp;K$1&amp;$A11&amp;$A$2,RESULT2_RM!$1:$1048576,$A$1,0),"-")</f>
        <v>23.493196551969795</v>
      </c>
      <c r="L11" s="3">
        <f>IFERROR(100*VLOOKUP(L$5&amp;L$1&amp;$A11&amp;$A$2,RESULT2_RM!$1:$1048576,$A$1,0),"-")</f>
        <v>24.681888637176584</v>
      </c>
      <c r="M11" s="3">
        <f>IFERROR(100*VLOOKUP(M$5&amp;M$1&amp;$A11&amp;$A$2,RESULT2_RM!$1:$1048576,$A$1,0),"-")</f>
        <v>28.149223528329024</v>
      </c>
      <c r="N11" s="3">
        <f>IFERROR(100*VLOOKUP(N$5&amp;N$1&amp;$A11&amp;$A$2,RESULT2_RM!$1:$1048576,$A$1,0),"-")</f>
        <v>27.21812655327134</v>
      </c>
      <c r="O11" s="3">
        <f>IFERROR(100*VLOOKUP(O$5&amp;O$1&amp;$A11&amp;$A$2,RESULT2_RM!$1:$1048576,$A$1,0),"-")</f>
        <v>28.870608477476061</v>
      </c>
      <c r="P11" s="61">
        <f>IFERROR(100*VLOOKUP(P$5&amp;P$1&amp;$A11&amp;$A$2,RESULT2_RM!$1:$1048576,$A$1,0),"-")</f>
        <v>21.084120567655436</v>
      </c>
      <c r="Q11" s="3">
        <f>IFERROR(100*VLOOKUP(Q$5&amp;Q$1&amp;$A11&amp;$A$2,RESULT2_RM!$1:$1048576,$A$1,0),"-")</f>
        <v>21.466386931578079</v>
      </c>
      <c r="R11" s="3">
        <f>IFERROR(100*VLOOKUP(R$5&amp;R$1&amp;$A11&amp;$A$2,RESULT2_RM!$1:$1048576,$A$1,0),"-")</f>
        <v>22.570448187444029</v>
      </c>
      <c r="S11" s="62">
        <f>IFERROR(100*VLOOKUP(S$5&amp;S$1&amp;$A11&amp;$A$2,RESULT2_RM!$1:$1048576,$A$1,0),"-")</f>
        <v>22.333266513976586</v>
      </c>
      <c r="T11" s="3">
        <f>IFERROR(100*VLOOKUP(T$5&amp;T$1&amp;$A11&amp;$A$2,RESULT2_RM!$1:$1048576,$A$1,0),"-")</f>
        <v>25.759385536301384</v>
      </c>
      <c r="U11" s="3">
        <f>IFERROR(100*VLOOKUP(U$5&amp;U$1&amp;$A11&amp;$A$2,RESULT2_RM!$1:$1048576,$A$1,0),"-")</f>
        <v>27.339522853088262</v>
      </c>
      <c r="V11" s="3">
        <f>IFERROR(100*VLOOKUP(V$5&amp;V$1&amp;$A11&amp;$A$2,RESULT2_RM!$1:$1048576,$A$1,0),"-")</f>
        <v>28.126543132237607</v>
      </c>
      <c r="W11" s="3">
        <f>IFERROR(100*VLOOKUP(W$5&amp;W$1&amp;$A11&amp;$A$2,RESULT2_RM!$1:$1048576,$A$1,0),"-")</f>
        <v>28.502509252155694</v>
      </c>
    </row>
    <row r="12" spans="1:23" ht="32.25" customHeight="1" x14ac:dyDescent="0.2">
      <c r="B12" s="4" t="s">
        <v>96</v>
      </c>
      <c r="C12" s="5"/>
      <c r="D12" s="3"/>
      <c r="E12" s="3"/>
      <c r="F12" s="3"/>
      <c r="G12" s="3"/>
      <c r="H12" s="61"/>
      <c r="I12" s="3"/>
      <c r="J12" s="3"/>
      <c r="K12" s="62"/>
      <c r="L12" s="3"/>
      <c r="M12" s="3"/>
      <c r="N12" s="3"/>
      <c r="O12" s="3"/>
      <c r="P12" s="61"/>
      <c r="Q12" s="3"/>
      <c r="R12" s="3"/>
      <c r="S12" s="62"/>
      <c r="T12" s="3"/>
      <c r="U12" s="3"/>
      <c r="V12" s="3"/>
      <c r="W12" s="3"/>
    </row>
    <row r="13" spans="1:23" ht="27" customHeight="1" x14ac:dyDescent="0.2">
      <c r="A13" s="217" t="s">
        <v>9</v>
      </c>
      <c r="B13" s="4"/>
      <c r="C13" s="5" t="s">
        <v>10</v>
      </c>
      <c r="D13" s="3">
        <f>IFERROR(100*VLOOKUP(D$5&amp;D$1&amp;$A13&amp;$A$2,RESULT2_RM!$1:$1048576,$A$1,0),"-")</f>
        <v>14.308288804012301</v>
      </c>
      <c r="E13" s="3">
        <f>IFERROR(100*VLOOKUP(E$5&amp;E$1&amp;$A13&amp;$A$2,RESULT2_RM!$1:$1048576,$A$1,0),"-")</f>
        <v>10.424341236090985</v>
      </c>
      <c r="F13" s="3">
        <f>IFERROR(100*VLOOKUP(F$5&amp;F$1&amp;$A13&amp;$A$2,RESULT2_RM!$1:$1048576,$A$1,0),"-")</f>
        <v>11.668501867218945</v>
      </c>
      <c r="G13" s="3">
        <f>IFERROR(100*VLOOKUP(G$5&amp;G$1&amp;$A13&amp;$A$2,RESULT2_RM!$1:$1048576,$A$1,0),"-")</f>
        <v>8.1293360154591827</v>
      </c>
      <c r="H13" s="61">
        <f>IFERROR(100*VLOOKUP(H$5&amp;H$1&amp;$A13&amp;$A$2,RESULT2_RM!$1:$1048576,$A$1,0),"-")</f>
        <v>21.438629155405337</v>
      </c>
      <c r="I13" s="3">
        <f>IFERROR(100*VLOOKUP(I$5&amp;I$1&amp;$A13&amp;$A$2,RESULT2_RM!$1:$1048576,$A$1,0),"-")</f>
        <v>23.631256445481849</v>
      </c>
      <c r="J13" s="3">
        <f>IFERROR(100*VLOOKUP(J$5&amp;J$1&amp;$A13&amp;$A$2,RESULT2_RM!$1:$1048576,$A$1,0),"-")</f>
        <v>26.651319673881634</v>
      </c>
      <c r="K13" s="62">
        <f>IFERROR(100*VLOOKUP(K$5&amp;K$1&amp;$A13&amp;$A$2,RESULT2_RM!$1:$1048576,$A$1,0),"-")</f>
        <v>23.908739577134416</v>
      </c>
      <c r="L13" s="3">
        <f>IFERROR(100*VLOOKUP(L$5&amp;L$1&amp;$A13&amp;$A$2,RESULT2_RM!$1:$1048576,$A$1,0),"-")</f>
        <v>24.896694047404829</v>
      </c>
      <c r="M13" s="3">
        <f>IFERROR(100*VLOOKUP(M$5&amp;M$1&amp;$A13&amp;$A$2,RESULT2_RM!$1:$1048576,$A$1,0),"-")</f>
        <v>28.258168235602117</v>
      </c>
      <c r="N13" s="3">
        <f>IFERROR(100*VLOOKUP(N$5&amp;N$1&amp;$A13&amp;$A$2,RESULT2_RM!$1:$1048576,$A$1,0),"-")</f>
        <v>29.440681108051308</v>
      </c>
      <c r="O13" s="3">
        <f>IFERROR(100*VLOOKUP(O$5&amp;O$1&amp;$A13&amp;$A$2,RESULT2_RM!$1:$1048576,$A$1,0),"-")</f>
        <v>28.708424461551868</v>
      </c>
      <c r="P13" s="61">
        <f>IFERROR(100*VLOOKUP(P$5&amp;P$1&amp;$A13&amp;$A$2,RESULT2_RM!$1:$1048576,$A$1,0),"-")</f>
        <v>20.425346964203499</v>
      </c>
      <c r="Q13" s="3">
        <f>IFERROR(100*VLOOKUP(Q$5&amp;Q$1&amp;$A13&amp;$A$2,RESULT2_RM!$1:$1048576,$A$1,0),"-")</f>
        <v>21.053272158170682</v>
      </c>
      <c r="R13" s="3">
        <f>IFERROR(100*VLOOKUP(R$5&amp;R$1&amp;$A13&amp;$A$2,RESULT2_RM!$1:$1048576,$A$1,0),"-")</f>
        <v>22.0279024049862</v>
      </c>
      <c r="S13" s="62">
        <f>IFERROR(100*VLOOKUP(S$5&amp;S$1&amp;$A13&amp;$A$2,RESULT2_RM!$1:$1048576,$A$1,0),"-")</f>
        <v>19.021357159258105</v>
      </c>
      <c r="T13" s="3">
        <f>IFERROR(100*VLOOKUP(T$5&amp;T$1&amp;$A13&amp;$A$2,RESULT2_RM!$1:$1048576,$A$1,0),"-")</f>
        <v>24.020019647659797</v>
      </c>
      <c r="U13" s="3">
        <f>IFERROR(100*VLOOKUP(U$5&amp;U$1&amp;$A13&amp;$A$2,RESULT2_RM!$1:$1048576,$A$1,0),"-")</f>
        <v>24.888835463120138</v>
      </c>
      <c r="V13" s="3">
        <f>IFERROR(100*VLOOKUP(V$5&amp;V$1&amp;$A13&amp;$A$2,RESULT2_RM!$1:$1048576,$A$1,0),"-")</f>
        <v>24.442606717753922</v>
      </c>
      <c r="W13" s="3">
        <f>IFERROR(100*VLOOKUP(W$5&amp;W$1&amp;$A13&amp;$A$2,RESULT2_RM!$1:$1048576,$A$1,0),"-")</f>
        <v>23.535270603337572</v>
      </c>
    </row>
    <row r="14" spans="1:23" ht="27" customHeight="1" x14ac:dyDescent="0.2">
      <c r="A14" s="217" t="s">
        <v>11</v>
      </c>
      <c r="B14" s="4"/>
      <c r="C14" s="5" t="s">
        <v>12</v>
      </c>
      <c r="D14" s="3">
        <f>IFERROR(100*VLOOKUP(D$5&amp;D$1&amp;$A14&amp;$A$2,RESULT2_RM!$1:$1048576,$A$1,0),"-")</f>
        <v>11.091989827704186</v>
      </c>
      <c r="E14" s="3">
        <f>IFERROR(100*VLOOKUP(E$5&amp;E$1&amp;$A14&amp;$A$2,RESULT2_RM!$1:$1048576,$A$1,0),"-")</f>
        <v>9.0237481650125453</v>
      </c>
      <c r="F14" s="3">
        <f>IFERROR(100*VLOOKUP(F$5&amp;F$1&amp;$A14&amp;$A$2,RESULT2_RM!$1:$1048576,$A$1,0),"-")</f>
        <v>10.27900165871864</v>
      </c>
      <c r="G14" s="3">
        <f>IFERROR(100*VLOOKUP(G$5&amp;G$1&amp;$A14&amp;$A$2,RESULT2_RM!$1:$1048576,$A$1,0),"-")</f>
        <v>7.3882283469037802</v>
      </c>
      <c r="H14" s="61">
        <f>IFERROR(100*VLOOKUP(H$5&amp;H$1&amp;$A14&amp;$A$2,RESULT2_RM!$1:$1048576,$A$1,0),"-")</f>
        <v>23.035480478224475</v>
      </c>
      <c r="I14" s="3">
        <f>IFERROR(100*VLOOKUP(I$5&amp;I$1&amp;$A14&amp;$A$2,RESULT2_RM!$1:$1048576,$A$1,0),"-")</f>
        <v>24.496416057764385</v>
      </c>
      <c r="J14" s="3">
        <f>IFERROR(100*VLOOKUP(J$5&amp;J$1&amp;$A14&amp;$A$2,RESULT2_RM!$1:$1048576,$A$1,0),"-")</f>
        <v>24.772032378140263</v>
      </c>
      <c r="K14" s="62">
        <f>IFERROR(100*VLOOKUP(K$5&amp;K$1&amp;$A14&amp;$A$2,RESULT2_RM!$1:$1048576,$A$1,0),"-")</f>
        <v>25.519006671079264</v>
      </c>
      <c r="L14" s="3">
        <f>IFERROR(100*VLOOKUP(L$5&amp;L$1&amp;$A14&amp;$A$2,RESULT2_RM!$1:$1048576,$A$1,0),"-")</f>
        <v>23.617307996186291</v>
      </c>
      <c r="M14" s="3">
        <f>IFERROR(100*VLOOKUP(M$5&amp;M$1&amp;$A14&amp;$A$2,RESULT2_RM!$1:$1048576,$A$1,0),"-")</f>
        <v>29.705233462331371</v>
      </c>
      <c r="N14" s="3">
        <f>IFERROR(100*VLOOKUP(N$5&amp;N$1&amp;$A14&amp;$A$2,RESULT2_RM!$1:$1048576,$A$1,0),"-")</f>
        <v>29.431852385994773</v>
      </c>
      <c r="O14" s="3">
        <f>IFERROR(100*VLOOKUP(O$5&amp;O$1&amp;$A14&amp;$A$2,RESULT2_RM!$1:$1048576,$A$1,0),"-")</f>
        <v>33.765921016293845</v>
      </c>
      <c r="P14" s="61">
        <f>IFERROR(100*VLOOKUP(P$5&amp;P$1&amp;$A14&amp;$A$2,RESULT2_RM!$1:$1048576,$A$1,0),"-")</f>
        <v>20.610041344087072</v>
      </c>
      <c r="Q14" s="3">
        <f>IFERROR(100*VLOOKUP(Q$5&amp;Q$1&amp;$A14&amp;$A$2,RESULT2_RM!$1:$1048576,$A$1,0),"-")</f>
        <v>21.076090173874022</v>
      </c>
      <c r="R14" s="3">
        <f>IFERROR(100*VLOOKUP(R$5&amp;R$1&amp;$A14&amp;$A$2,RESULT2_RM!$1:$1048576,$A$1,0),"-")</f>
        <v>20.021647924592013</v>
      </c>
      <c r="S14" s="62">
        <f>IFERROR(100*VLOOKUP(S$5&amp;S$1&amp;$A14&amp;$A$2,RESULT2_RM!$1:$1048576,$A$1,0),"-")</f>
        <v>20.724123024534361</v>
      </c>
      <c r="T14" s="3">
        <f>IFERROR(100*VLOOKUP(T$5&amp;T$1&amp;$A14&amp;$A$2,RESULT2_RM!$1:$1048576,$A$1,0),"-")</f>
        <v>26.782390468911764</v>
      </c>
      <c r="U14" s="3">
        <f>IFERROR(100*VLOOKUP(U$5&amp;U$1&amp;$A14&amp;$A$2,RESULT2_RM!$1:$1048576,$A$1,0),"-")</f>
        <v>30.034288999608368</v>
      </c>
      <c r="V14" s="3">
        <f>IFERROR(100*VLOOKUP(V$5&amp;V$1&amp;$A14&amp;$A$2,RESULT2_RM!$1:$1048576,$A$1,0),"-")</f>
        <v>30.291795142642002</v>
      </c>
      <c r="W14" s="3">
        <f>IFERROR(100*VLOOKUP(W$5&amp;W$1&amp;$A14&amp;$A$2,RESULT2_RM!$1:$1048576,$A$1,0),"-")</f>
        <v>30.368739844235826</v>
      </c>
    </row>
    <row r="15" spans="1:23" ht="27" customHeight="1" x14ac:dyDescent="0.2">
      <c r="A15" s="217" t="s">
        <v>13</v>
      </c>
      <c r="B15" s="4"/>
      <c r="C15" s="5" t="s">
        <v>14</v>
      </c>
      <c r="D15" s="3">
        <f>IFERROR(100*VLOOKUP(D$5&amp;D$1&amp;$A15&amp;$A$2,RESULT2_RM!$1:$1048576,$A$1,0),"-")</f>
        <v>10.415196505111357</v>
      </c>
      <c r="E15" s="3">
        <f>IFERROR(100*VLOOKUP(E$5&amp;E$1&amp;$A15&amp;$A$2,RESULT2_RM!$1:$1048576,$A$1,0),"-")</f>
        <v>9.5550250630340106</v>
      </c>
      <c r="F15" s="3">
        <f>IFERROR(100*VLOOKUP(F$5&amp;F$1&amp;$A15&amp;$A$2,RESULT2_RM!$1:$1048576,$A$1,0),"-")</f>
        <v>9.8317323125321003</v>
      </c>
      <c r="G15" s="3">
        <f>IFERROR(100*VLOOKUP(G$5&amp;G$1&amp;$A15&amp;$A$2,RESULT2_RM!$1:$1048576,$A$1,0),"-")</f>
        <v>8.4617663951068014</v>
      </c>
      <c r="H15" s="61">
        <f>IFERROR(100*VLOOKUP(H$5&amp;H$1&amp;$A15&amp;$A$2,RESULT2_RM!$1:$1048576,$A$1,0),"-")</f>
        <v>20.818883232580337</v>
      </c>
      <c r="I15" s="3">
        <f>IFERROR(100*VLOOKUP(I$5&amp;I$1&amp;$A15&amp;$A$2,RESULT2_RM!$1:$1048576,$A$1,0),"-")</f>
        <v>20.671948051299008</v>
      </c>
      <c r="J15" s="3">
        <f>IFERROR(100*VLOOKUP(J$5&amp;J$1&amp;$A15&amp;$A$2,RESULT2_RM!$1:$1048576,$A$1,0),"-")</f>
        <v>21.087781054652698</v>
      </c>
      <c r="K15" s="62">
        <f>IFERROR(100*VLOOKUP(K$5&amp;K$1&amp;$A15&amp;$A$2,RESULT2_RM!$1:$1048576,$A$1,0),"-")</f>
        <v>22.111944117522892</v>
      </c>
      <c r="L15" s="3">
        <f>IFERROR(100*VLOOKUP(L$5&amp;L$1&amp;$A15&amp;$A$2,RESULT2_RM!$1:$1048576,$A$1,0),"-")</f>
        <v>25.138226731503003</v>
      </c>
      <c r="M15" s="3">
        <f>IFERROR(100*VLOOKUP(M$5&amp;M$1&amp;$A15&amp;$A$2,RESULT2_RM!$1:$1048576,$A$1,0),"-")</f>
        <v>27.802777240979488</v>
      </c>
      <c r="N15" s="3">
        <f>IFERROR(100*VLOOKUP(N$5&amp;N$1&amp;$A15&amp;$A$2,RESULT2_RM!$1:$1048576,$A$1,0),"-")</f>
        <v>26.155719046587901</v>
      </c>
      <c r="O15" s="3">
        <f>IFERROR(100*VLOOKUP(O$5&amp;O$1&amp;$A15&amp;$A$2,RESULT2_RM!$1:$1048576,$A$1,0),"-")</f>
        <v>31.213435441748445</v>
      </c>
      <c r="P15" s="61">
        <f>IFERROR(100*VLOOKUP(P$5&amp;P$1&amp;$A15&amp;$A$2,RESULT2_RM!$1:$1048576,$A$1,0),"-")</f>
        <v>18.849055653928737</v>
      </c>
      <c r="Q15" s="3">
        <f>IFERROR(100*VLOOKUP(Q$5&amp;Q$1&amp;$A15&amp;$A$2,RESULT2_RM!$1:$1048576,$A$1,0),"-")</f>
        <v>18.103710280382113</v>
      </c>
      <c r="R15" s="3">
        <f>IFERROR(100*VLOOKUP(R$5&amp;R$1&amp;$A15&amp;$A$2,RESULT2_RM!$1:$1048576,$A$1,0),"-")</f>
        <v>17.330327892030329</v>
      </c>
      <c r="S15" s="62">
        <f>IFERROR(100*VLOOKUP(S$5&amp;S$1&amp;$A15&amp;$A$2,RESULT2_RM!$1:$1048576,$A$1,0),"-")</f>
        <v>17.189683627700212</v>
      </c>
      <c r="T15" s="3">
        <f>IFERROR(100*VLOOKUP(T$5&amp;T$1&amp;$A15&amp;$A$2,RESULT2_RM!$1:$1048576,$A$1,0),"-")</f>
        <v>30.515601232651068</v>
      </c>
      <c r="U15" s="3">
        <f>IFERROR(100*VLOOKUP(U$5&amp;U$1&amp;$A15&amp;$A$2,RESULT2_RM!$1:$1048576,$A$1,0),"-")</f>
        <v>32.957140444529294</v>
      </c>
      <c r="V15" s="3">
        <f>IFERROR(100*VLOOKUP(V$5&amp;V$1&amp;$A15&amp;$A$2,RESULT2_RM!$1:$1048576,$A$1,0),"-")</f>
        <v>34.530553664115601</v>
      </c>
      <c r="W15" s="3">
        <f>IFERROR(100*VLOOKUP(W$5&amp;W$1&amp;$A15&amp;$A$2,RESULT2_RM!$1:$1048576,$A$1,0),"-")</f>
        <v>32.870238216826287</v>
      </c>
    </row>
    <row r="16" spans="1:23" ht="27" customHeight="1" x14ac:dyDescent="0.2">
      <c r="A16" s="217" t="s">
        <v>15</v>
      </c>
      <c r="B16" s="4"/>
      <c r="C16" s="5" t="s">
        <v>16</v>
      </c>
      <c r="D16" s="3">
        <f>IFERROR(100*VLOOKUP(D$5&amp;D$1&amp;$A16&amp;$A$2,RESULT2_RM!$1:$1048576,$A$1,0),"-")</f>
        <v>16.170709094715434</v>
      </c>
      <c r="E16" s="3">
        <f>IFERROR(100*VLOOKUP(E$5&amp;E$1&amp;$A16&amp;$A$2,RESULT2_RM!$1:$1048576,$A$1,0),"-")</f>
        <v>15.961656474173139</v>
      </c>
      <c r="F16" s="3">
        <f>IFERROR(100*VLOOKUP(F$5&amp;F$1&amp;$A16&amp;$A$2,RESULT2_RM!$1:$1048576,$A$1,0),"-")</f>
        <v>13.099478926560776</v>
      </c>
      <c r="G16" s="3">
        <f>IFERROR(100*VLOOKUP(G$5&amp;G$1&amp;$A16&amp;$A$2,RESULT2_RM!$1:$1048576,$A$1,0),"-")</f>
        <v>15.578919909859646</v>
      </c>
      <c r="H16" s="61">
        <f>IFERROR(100*VLOOKUP(H$5&amp;H$1&amp;$A16&amp;$A$2,RESULT2_RM!$1:$1048576,$A$1,0),"-")</f>
        <v>22.250390905282718</v>
      </c>
      <c r="I16" s="3">
        <f>IFERROR(100*VLOOKUP(I$5&amp;I$1&amp;$A16&amp;$A$2,RESULT2_RM!$1:$1048576,$A$1,0),"-")</f>
        <v>23.603876837871695</v>
      </c>
      <c r="J16" s="3">
        <f>IFERROR(100*VLOOKUP(J$5&amp;J$1&amp;$A16&amp;$A$2,RESULT2_RM!$1:$1048576,$A$1,0),"-")</f>
        <v>23.495668826090053</v>
      </c>
      <c r="K16" s="62">
        <f>IFERROR(100*VLOOKUP(K$5&amp;K$1&amp;$A16&amp;$A$2,RESULT2_RM!$1:$1048576,$A$1,0),"-")</f>
        <v>23.072680766691771</v>
      </c>
      <c r="L16" s="3">
        <f>IFERROR(100*VLOOKUP(L$5&amp;L$1&amp;$A16&amp;$A$2,RESULT2_RM!$1:$1048576,$A$1,0),"-")</f>
        <v>26.337193870940556</v>
      </c>
      <c r="M16" s="3">
        <f>IFERROR(100*VLOOKUP(M$5&amp;M$1&amp;$A16&amp;$A$2,RESULT2_RM!$1:$1048576,$A$1,0),"-")</f>
        <v>28.10731465124897</v>
      </c>
      <c r="N16" s="3">
        <f>IFERROR(100*VLOOKUP(N$5&amp;N$1&amp;$A16&amp;$A$2,RESULT2_RM!$1:$1048576,$A$1,0),"-")</f>
        <v>26.320057963857668</v>
      </c>
      <c r="O16" s="3">
        <f>IFERROR(100*VLOOKUP(O$5&amp;O$1&amp;$A16&amp;$A$2,RESULT2_RM!$1:$1048576,$A$1,0),"-")</f>
        <v>28.867849093688179</v>
      </c>
      <c r="P16" s="61">
        <f>IFERROR(100*VLOOKUP(P$5&amp;P$1&amp;$A16&amp;$A$2,RESULT2_RM!$1:$1048576,$A$1,0),"-")</f>
        <v>23.949148609574124</v>
      </c>
      <c r="Q16" s="3">
        <f>IFERROR(100*VLOOKUP(Q$5&amp;Q$1&amp;$A16&amp;$A$2,RESULT2_RM!$1:$1048576,$A$1,0),"-")</f>
        <v>25.195747706382726</v>
      </c>
      <c r="R16" s="3">
        <f>IFERROR(100*VLOOKUP(R$5&amp;R$1&amp;$A16&amp;$A$2,RESULT2_RM!$1:$1048576,$A$1,0),"-")</f>
        <v>24.522839462083653</v>
      </c>
      <c r="S16" s="62">
        <f>IFERROR(100*VLOOKUP(S$5&amp;S$1&amp;$A16&amp;$A$2,RESULT2_RM!$1:$1048576,$A$1,0),"-")</f>
        <v>25.267357755662896</v>
      </c>
      <c r="T16" s="3">
        <f>IFERROR(100*VLOOKUP(T$5&amp;T$1&amp;$A16&amp;$A$2,RESULT2_RM!$1:$1048576,$A$1,0),"-")</f>
        <v>28.563113486369751</v>
      </c>
      <c r="U16" s="3">
        <f>IFERROR(100*VLOOKUP(U$5&amp;U$1&amp;$A16&amp;$A$2,RESULT2_RM!$1:$1048576,$A$1,0),"-")</f>
        <v>30.653918184419759</v>
      </c>
      <c r="V16" s="3">
        <f>IFERROR(100*VLOOKUP(V$5&amp;V$1&amp;$A16&amp;$A$2,RESULT2_RM!$1:$1048576,$A$1,0),"-")</f>
        <v>30.526588489125235</v>
      </c>
      <c r="W16" s="3">
        <f>IFERROR(100*VLOOKUP(W$5&amp;W$1&amp;$A16&amp;$A$2,RESULT2_RM!$1:$1048576,$A$1,0),"-")</f>
        <v>30.889154635213362</v>
      </c>
    </row>
    <row r="17" spans="1:23" s="14" customFormat="1" ht="27" customHeight="1" x14ac:dyDescent="0.2">
      <c r="A17" s="218" t="s">
        <v>17</v>
      </c>
      <c r="B17" s="4"/>
      <c r="C17" s="5" t="s">
        <v>18</v>
      </c>
      <c r="D17" s="3">
        <f>IFERROR(100*VLOOKUP(D$5&amp;D$1&amp;$A17&amp;$A$2,RESULT2_RM!$1:$1048576,$A$1,0),"-")</f>
        <v>8.4940500615510874</v>
      </c>
      <c r="E17" s="3">
        <f>IFERROR(100*VLOOKUP(E$5&amp;E$1&amp;$A17&amp;$A$2,RESULT2_RM!$1:$1048576,$A$1,0),"-")</f>
        <v>0</v>
      </c>
      <c r="F17" s="3">
        <f>IFERROR(100*VLOOKUP(F$5&amp;F$1&amp;$A17&amp;$A$2,RESULT2_RM!$1:$1048576,$A$1,0),"-")</f>
        <v>11.183879093198993</v>
      </c>
      <c r="G17" s="3">
        <f>IFERROR(100*VLOOKUP(G$5&amp;G$1&amp;$A17&amp;$A$2,RESULT2_RM!$1:$1048576,$A$1,0),"-")</f>
        <v>14.052643028061778</v>
      </c>
      <c r="H17" s="61">
        <f>IFERROR(100*VLOOKUP(H$5&amp;H$1&amp;$A17&amp;$A$2,RESULT2_RM!$1:$1048576,$A$1,0),"-")</f>
        <v>22.870217435043212</v>
      </c>
      <c r="I17" s="3">
        <f>IFERROR(100*VLOOKUP(I$5&amp;I$1&amp;$A17&amp;$A$2,RESULT2_RM!$1:$1048576,$A$1,0),"-")</f>
        <v>21.839650591727839</v>
      </c>
      <c r="J17" s="3">
        <f>IFERROR(100*VLOOKUP(J$5&amp;J$1&amp;$A17&amp;$A$2,RESULT2_RM!$1:$1048576,$A$1,0),"-")</f>
        <v>24.623431718566501</v>
      </c>
      <c r="K17" s="62">
        <f>IFERROR(100*VLOOKUP(K$5&amp;K$1&amp;$A17&amp;$A$2,RESULT2_RM!$1:$1048576,$A$1,0),"-")</f>
        <v>23.734770856085074</v>
      </c>
      <c r="L17" s="3">
        <f>IFERROR(100*VLOOKUP(L$5&amp;L$1&amp;$A17&amp;$A$2,RESULT2_RM!$1:$1048576,$A$1,0),"-")</f>
        <v>25.308396032667169</v>
      </c>
      <c r="M17" s="3">
        <f>IFERROR(100*VLOOKUP(M$5&amp;M$1&amp;$A17&amp;$A$2,RESULT2_RM!$1:$1048576,$A$1,0),"-")</f>
        <v>30.312471958283897</v>
      </c>
      <c r="N17" s="3">
        <f>IFERROR(100*VLOOKUP(N$5&amp;N$1&amp;$A17&amp;$A$2,RESULT2_RM!$1:$1048576,$A$1,0),"-")</f>
        <v>27.346567229963519</v>
      </c>
      <c r="O17" s="3">
        <f>IFERROR(100*VLOOKUP(O$5&amp;O$1&amp;$A17&amp;$A$2,RESULT2_RM!$1:$1048576,$A$1,0),"-")</f>
        <v>28.957898356097488</v>
      </c>
      <c r="P17" s="61">
        <f>IFERROR(100*VLOOKUP(P$5&amp;P$1&amp;$A17&amp;$A$2,RESULT2_RM!$1:$1048576,$A$1,0),"-")</f>
        <v>24.167542641913258</v>
      </c>
      <c r="Q17" s="3">
        <f>IFERROR(100*VLOOKUP(Q$5&amp;Q$1&amp;$A17&amp;$A$2,RESULT2_RM!$1:$1048576,$A$1,0),"-")</f>
        <v>25.822399487119601</v>
      </c>
      <c r="R17" s="3">
        <f>IFERROR(100*VLOOKUP(R$5&amp;R$1&amp;$A17&amp;$A$2,RESULT2_RM!$1:$1048576,$A$1,0),"-")</f>
        <v>26.036435109129314</v>
      </c>
      <c r="S17" s="62">
        <f>IFERROR(100*VLOOKUP(S$5&amp;S$1&amp;$A17&amp;$A$2,RESULT2_RM!$1:$1048576,$A$1,0),"-")</f>
        <v>26.43532209530623</v>
      </c>
      <c r="T17" s="3">
        <f>IFERROR(100*VLOOKUP(T$5&amp;T$1&amp;$A17&amp;$A$2,RESULT2_RM!$1:$1048576,$A$1,0),"-")</f>
        <v>31.032693663696691</v>
      </c>
      <c r="U17" s="3">
        <f>IFERROR(100*VLOOKUP(U$5&amp;U$1&amp;$A17&amp;$A$2,RESULT2_RM!$1:$1048576,$A$1,0),"-")</f>
        <v>32.803764739026988</v>
      </c>
      <c r="V17" s="3">
        <f>IFERROR(100*VLOOKUP(V$5&amp;V$1&amp;$A17&amp;$A$2,RESULT2_RM!$1:$1048576,$A$1,0),"-")</f>
        <v>29.974370884390577</v>
      </c>
      <c r="W17" s="3">
        <f>IFERROR(100*VLOOKUP(W$5&amp;W$1&amp;$A17&amp;$A$2,RESULT2_RM!$1:$1048576,$A$1,0),"-")</f>
        <v>29.44325606155931</v>
      </c>
    </row>
    <row r="18" spans="1:2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61"/>
      <c r="I18" s="3"/>
      <c r="J18" s="3"/>
      <c r="K18" s="62"/>
      <c r="L18" s="3"/>
      <c r="M18" s="3"/>
      <c r="N18" s="3"/>
      <c r="O18" s="3"/>
      <c r="P18" s="61"/>
      <c r="Q18" s="3"/>
      <c r="R18" s="3"/>
      <c r="S18" s="62"/>
      <c r="T18" s="3"/>
      <c r="U18" s="3"/>
      <c r="V18" s="3"/>
      <c r="W18" s="3"/>
    </row>
    <row r="19" spans="1:23" ht="27" customHeight="1" x14ac:dyDescent="0.2">
      <c r="A19" s="217" t="s">
        <v>37</v>
      </c>
      <c r="C19" s="5" t="s">
        <v>38</v>
      </c>
      <c r="D19" s="3">
        <f>IFERROR(100*VLOOKUP(D$5&amp;D$1&amp;$A19&amp;$A$2,RESULT2_RM!$1:$1048576,$A$1,0),"-")</f>
        <v>9.1213073318003897</v>
      </c>
      <c r="E19" s="3">
        <f>IFERROR(100*VLOOKUP(E$5&amp;E$1&amp;$A19&amp;$A$2,RESULT2_RM!$1:$1048576,$A$1,0),"-")</f>
        <v>6.3994798425201189</v>
      </c>
      <c r="F19" s="3">
        <f>IFERROR(100*VLOOKUP(F$5&amp;F$1&amp;$A19&amp;$A$2,RESULT2_RM!$1:$1048576,$A$1,0),"-")</f>
        <v>6.8105478049321366</v>
      </c>
      <c r="G19" s="3">
        <f>IFERROR(100*VLOOKUP(G$5&amp;G$1&amp;$A19&amp;$A$2,RESULT2_RM!$1:$1048576,$A$1,0),"-")</f>
        <v>4.0067717665459268</v>
      </c>
      <c r="H19" s="61">
        <f>IFERROR(100*VLOOKUP(H$5&amp;H$1&amp;$A19&amp;$A$2,RESULT2_RM!$1:$1048576,$A$1,0),"-")</f>
        <v>12.898311178708799</v>
      </c>
      <c r="I19" s="3">
        <f>IFERROR(100*VLOOKUP(I$5&amp;I$1&amp;$A19&amp;$A$2,RESULT2_RM!$1:$1048576,$A$1,0),"-")</f>
        <v>12.031726184493623</v>
      </c>
      <c r="J19" s="3">
        <f>IFERROR(100*VLOOKUP(J$5&amp;J$1&amp;$A19&amp;$A$2,RESULT2_RM!$1:$1048576,$A$1,0),"-")</f>
        <v>14.440330983246785</v>
      </c>
      <c r="K19" s="62">
        <f>IFERROR(100*VLOOKUP(K$5&amp;K$1&amp;$A19&amp;$A$2,RESULT2_RM!$1:$1048576,$A$1,0),"-")</f>
        <v>11.103289008623506</v>
      </c>
      <c r="L19" s="3">
        <f>IFERROR(100*VLOOKUP(L$5&amp;L$1&amp;$A19&amp;$A$2,RESULT2_RM!$1:$1048576,$A$1,0),"-")</f>
        <v>17.359077149635933</v>
      </c>
      <c r="M19" s="3">
        <f>IFERROR(100*VLOOKUP(M$5&amp;M$1&amp;$A19&amp;$A$2,RESULT2_RM!$1:$1048576,$A$1,0),"-")</f>
        <v>19.89224229317729</v>
      </c>
      <c r="N19" s="3">
        <f>IFERROR(100*VLOOKUP(N$5&amp;N$1&amp;$A19&amp;$A$2,RESULT2_RM!$1:$1048576,$A$1,0),"-")</f>
        <v>17.152175551678432</v>
      </c>
      <c r="O19" s="3">
        <f>IFERROR(100*VLOOKUP(O$5&amp;O$1&amp;$A19&amp;$A$2,RESULT2_RM!$1:$1048576,$A$1,0),"-")</f>
        <v>18.657879447009247</v>
      </c>
      <c r="P19" s="61">
        <f>IFERROR(100*VLOOKUP(P$5&amp;P$1&amp;$A19&amp;$A$2,RESULT2_RM!$1:$1048576,$A$1,0),"-")</f>
        <v>13.444340586483492</v>
      </c>
      <c r="Q19" s="3">
        <f>IFERROR(100*VLOOKUP(Q$5&amp;Q$1&amp;$A19&amp;$A$2,RESULT2_RM!$1:$1048576,$A$1,0),"-")</f>
        <v>12.726113862691532</v>
      </c>
      <c r="R19" s="3">
        <f>IFERROR(100*VLOOKUP(R$5&amp;R$1&amp;$A19&amp;$A$2,RESULT2_RM!$1:$1048576,$A$1,0),"-")</f>
        <v>13.260507349968945</v>
      </c>
      <c r="S19" s="62">
        <f>IFERROR(100*VLOOKUP(S$5&amp;S$1&amp;$A19&amp;$A$2,RESULT2_RM!$1:$1048576,$A$1,0),"-")</f>
        <v>11.286298099618305</v>
      </c>
      <c r="T19" s="3">
        <f>IFERROR(100*VLOOKUP(T$5&amp;T$1&amp;$A19&amp;$A$2,RESULT2_RM!$1:$1048576,$A$1,0),"-")</f>
        <v>19.490517586596702</v>
      </c>
      <c r="U19" s="3">
        <f>IFERROR(100*VLOOKUP(U$5&amp;U$1&amp;$A19&amp;$A$2,RESULT2_RM!$1:$1048576,$A$1,0),"-")</f>
        <v>20.63957367714319</v>
      </c>
      <c r="V19" s="3">
        <f>IFERROR(100*VLOOKUP(V$5&amp;V$1&amp;$A19&amp;$A$2,RESULT2_RM!$1:$1048576,$A$1,0),"-")</f>
        <v>22.155439407447471</v>
      </c>
      <c r="W19" s="3">
        <f>IFERROR(100*VLOOKUP(W$5&amp;W$1&amp;$A19&amp;$A$2,RESULT2_RM!$1:$1048576,$A$1,0),"-")</f>
        <v>19.57187006363867</v>
      </c>
    </row>
    <row r="20" spans="1:23" ht="27" customHeight="1" x14ac:dyDescent="0.2">
      <c r="A20" s="217" t="s">
        <v>39</v>
      </c>
      <c r="C20" s="5" t="s">
        <v>40</v>
      </c>
      <c r="D20" s="3">
        <f>IFERROR(100*VLOOKUP(D$5&amp;D$1&amp;$A20&amp;$A$2,RESULT2_RM!$1:$1048576,$A$1,0),"-")</f>
        <v>11.970757428339558</v>
      </c>
      <c r="E20" s="3">
        <f>IFERROR(100*VLOOKUP(E$5&amp;E$1&amp;$A20&amp;$A$2,RESULT2_RM!$1:$1048576,$A$1,0),"-")</f>
        <v>9.2927457500117079</v>
      </c>
      <c r="F20" s="3">
        <f>IFERROR(100*VLOOKUP(F$5&amp;F$1&amp;$A20&amp;$A$2,RESULT2_RM!$1:$1048576,$A$1,0),"-")</f>
        <v>10.153954511928225</v>
      </c>
      <c r="G20" s="3">
        <f>IFERROR(100*VLOOKUP(G$5&amp;G$1&amp;$A20&amp;$A$2,RESULT2_RM!$1:$1048576,$A$1,0),"-")</f>
        <v>8.0617523948058789</v>
      </c>
      <c r="H20" s="61">
        <f>IFERROR(100*VLOOKUP(H$5&amp;H$1&amp;$A20&amp;$A$2,RESULT2_RM!$1:$1048576,$A$1,0),"-")</f>
        <v>18.039536051965364</v>
      </c>
      <c r="I20" s="3">
        <f>IFERROR(100*VLOOKUP(I$5&amp;I$1&amp;$A20&amp;$A$2,RESULT2_RM!$1:$1048576,$A$1,0),"-")</f>
        <v>20.035412341511652</v>
      </c>
      <c r="J20" s="3">
        <f>IFERROR(100*VLOOKUP(J$5&amp;J$1&amp;$A20&amp;$A$2,RESULT2_RM!$1:$1048576,$A$1,0),"-")</f>
        <v>20.457585332142418</v>
      </c>
      <c r="K20" s="62">
        <f>IFERROR(100*VLOOKUP(K$5&amp;K$1&amp;$A20&amp;$A$2,RESULT2_RM!$1:$1048576,$A$1,0),"-")</f>
        <v>19.120227045208463</v>
      </c>
      <c r="L20" s="3">
        <f>IFERROR(100*VLOOKUP(L$5&amp;L$1&amp;$A20&amp;$A$2,RESULT2_RM!$1:$1048576,$A$1,0),"-")</f>
        <v>23.562577866200517</v>
      </c>
      <c r="M20" s="3">
        <f>IFERROR(100*VLOOKUP(M$5&amp;M$1&amp;$A20&amp;$A$2,RESULT2_RM!$1:$1048576,$A$1,0),"-")</f>
        <v>24.138461905015003</v>
      </c>
      <c r="N20" s="3">
        <f>IFERROR(100*VLOOKUP(N$5&amp;N$1&amp;$A20&amp;$A$2,RESULT2_RM!$1:$1048576,$A$1,0),"-")</f>
        <v>25.831691435981142</v>
      </c>
      <c r="O20" s="3">
        <f>IFERROR(100*VLOOKUP(O$5&amp;O$1&amp;$A20&amp;$A$2,RESULT2_RM!$1:$1048576,$A$1,0),"-")</f>
        <v>25.04036309553792</v>
      </c>
      <c r="P20" s="61">
        <f>IFERROR(100*VLOOKUP(P$5&amp;P$1&amp;$A20&amp;$A$2,RESULT2_RM!$1:$1048576,$A$1,0),"-")</f>
        <v>18.125684033698999</v>
      </c>
      <c r="Q20" s="3">
        <f>IFERROR(100*VLOOKUP(Q$5&amp;Q$1&amp;$A20&amp;$A$2,RESULT2_RM!$1:$1048576,$A$1,0),"-")</f>
        <v>18.32606188206314</v>
      </c>
      <c r="R20" s="3">
        <f>IFERROR(100*VLOOKUP(R$5&amp;R$1&amp;$A20&amp;$A$2,RESULT2_RM!$1:$1048576,$A$1,0),"-")</f>
        <v>19.464761767921043</v>
      </c>
      <c r="S20" s="62">
        <f>IFERROR(100*VLOOKUP(S$5&amp;S$1&amp;$A20&amp;$A$2,RESULT2_RM!$1:$1048576,$A$1,0),"-")</f>
        <v>17.962221907079073</v>
      </c>
      <c r="T20" s="3">
        <f>IFERROR(100*VLOOKUP(T$5&amp;T$1&amp;$A20&amp;$A$2,RESULT2_RM!$1:$1048576,$A$1,0),"-")</f>
        <v>24.226341873209371</v>
      </c>
      <c r="U20" s="3">
        <f>IFERROR(100*VLOOKUP(U$5&amp;U$1&amp;$A20&amp;$A$2,RESULT2_RM!$1:$1048576,$A$1,0),"-")</f>
        <v>24.982412226320637</v>
      </c>
      <c r="V20" s="3">
        <f>IFERROR(100*VLOOKUP(V$5&amp;V$1&amp;$A20&amp;$A$2,RESULT2_RM!$1:$1048576,$A$1,0),"-")</f>
        <v>26.142795374283633</v>
      </c>
      <c r="W20" s="3">
        <f>IFERROR(100*VLOOKUP(W$5&amp;W$1&amp;$A20&amp;$A$2,RESULT2_RM!$1:$1048576,$A$1,0),"-")</f>
        <v>25.585930978160796</v>
      </c>
    </row>
    <row r="21" spans="1:23" ht="27" customHeight="1" x14ac:dyDescent="0.2">
      <c r="A21" s="217" t="s">
        <v>41</v>
      </c>
      <c r="C21" s="5" t="s">
        <v>42</v>
      </c>
      <c r="D21" s="3">
        <f>IFERROR(100*VLOOKUP(D$5&amp;D$1&amp;$A21&amp;$A$2,RESULT2_RM!$1:$1048576,$A$1,0),"-")</f>
        <v>15.697716290506778</v>
      </c>
      <c r="E21" s="3">
        <f>IFERROR(100*VLOOKUP(E$5&amp;E$1&amp;$A21&amp;$A$2,RESULT2_RM!$1:$1048576,$A$1,0),"-")</f>
        <v>10.711145583241807</v>
      </c>
      <c r="F21" s="3">
        <f>IFERROR(100*VLOOKUP(F$5&amp;F$1&amp;$A21&amp;$A$2,RESULT2_RM!$1:$1048576,$A$1,0),"-")</f>
        <v>13.441096287003305</v>
      </c>
      <c r="G21" s="3">
        <f>IFERROR(100*VLOOKUP(G$5&amp;G$1&amp;$A21&amp;$A$2,RESULT2_RM!$1:$1048576,$A$1,0),"-")</f>
        <v>10.590488370336928</v>
      </c>
      <c r="H21" s="61">
        <f>IFERROR(100*VLOOKUP(H$5&amp;H$1&amp;$A21&amp;$A$2,RESULT2_RM!$1:$1048576,$A$1,0),"-")</f>
        <v>22.918734990326289</v>
      </c>
      <c r="I21" s="3">
        <f>IFERROR(100*VLOOKUP(I$5&amp;I$1&amp;$A21&amp;$A$2,RESULT2_RM!$1:$1048576,$A$1,0),"-")</f>
        <v>24.088061366157991</v>
      </c>
      <c r="J21" s="3">
        <f>IFERROR(100*VLOOKUP(J$5&amp;J$1&amp;$A21&amp;$A$2,RESULT2_RM!$1:$1048576,$A$1,0),"-")</f>
        <v>26.998683068306278</v>
      </c>
      <c r="K21" s="62">
        <f>IFERROR(100*VLOOKUP(K$5&amp;K$1&amp;$A21&amp;$A$2,RESULT2_RM!$1:$1048576,$A$1,0),"-")</f>
        <v>26.410585249202569</v>
      </c>
      <c r="L21" s="3">
        <f>IFERROR(100*VLOOKUP(L$5&amp;L$1&amp;$A21&amp;$A$2,RESULT2_RM!$1:$1048576,$A$1,0),"-")</f>
        <v>25.836966913694869</v>
      </c>
      <c r="M21" s="3">
        <f>IFERROR(100*VLOOKUP(M$5&amp;M$1&amp;$A21&amp;$A$2,RESULT2_RM!$1:$1048576,$A$1,0),"-")</f>
        <v>27.042587965285815</v>
      </c>
      <c r="N21" s="3">
        <f>IFERROR(100*VLOOKUP(N$5&amp;N$1&amp;$A21&amp;$A$2,RESULT2_RM!$1:$1048576,$A$1,0),"-")</f>
        <v>24.739106306095795</v>
      </c>
      <c r="O21" s="3">
        <f>IFERROR(100*VLOOKUP(O$5&amp;O$1&amp;$A21&amp;$A$2,RESULT2_RM!$1:$1048576,$A$1,0),"-")</f>
        <v>29.553578832478323</v>
      </c>
      <c r="P21" s="61">
        <f>IFERROR(100*VLOOKUP(P$5&amp;P$1&amp;$A21&amp;$A$2,RESULT2_RM!$1:$1048576,$A$1,0),"-")</f>
        <v>22.081399621243101</v>
      </c>
      <c r="Q21" s="3">
        <f>IFERROR(100*VLOOKUP(Q$5&amp;Q$1&amp;$A21&amp;$A$2,RESULT2_RM!$1:$1048576,$A$1,0),"-")</f>
        <v>21.75834142183637</v>
      </c>
      <c r="R21" s="3">
        <f>IFERROR(100*VLOOKUP(R$5&amp;R$1&amp;$A21&amp;$A$2,RESULT2_RM!$1:$1048576,$A$1,0),"-")</f>
        <v>23.505315890433902</v>
      </c>
      <c r="S21" s="62">
        <f>IFERROR(100*VLOOKUP(S$5&amp;S$1&amp;$A21&amp;$A$2,RESULT2_RM!$1:$1048576,$A$1,0),"-")</f>
        <v>23.915599089296684</v>
      </c>
      <c r="T21" s="3">
        <f>IFERROR(100*VLOOKUP(T$5&amp;T$1&amp;$A21&amp;$A$2,RESULT2_RM!$1:$1048576,$A$1,0),"-")</f>
        <v>25.892338651672841</v>
      </c>
      <c r="U21" s="3">
        <f>IFERROR(100*VLOOKUP(U$5&amp;U$1&amp;$A21&amp;$A$2,RESULT2_RM!$1:$1048576,$A$1,0),"-")</f>
        <v>25.33365844210303</v>
      </c>
      <c r="V21" s="3">
        <f>IFERROR(100*VLOOKUP(V$5&amp;V$1&amp;$A21&amp;$A$2,RESULT2_RM!$1:$1048576,$A$1,0),"-")</f>
        <v>26.536098365615253</v>
      </c>
      <c r="W21" s="3">
        <f>IFERROR(100*VLOOKUP(W$5&amp;W$1&amp;$A21&amp;$A$2,RESULT2_RM!$1:$1048576,$A$1,0),"-")</f>
        <v>25.543810366840784</v>
      </c>
    </row>
    <row r="22" spans="1:23" ht="27" customHeight="1" x14ac:dyDescent="0.2">
      <c r="A22" s="217" t="s">
        <v>43</v>
      </c>
      <c r="C22" s="5" t="s">
        <v>44</v>
      </c>
      <c r="D22" s="3">
        <f>IFERROR(100*VLOOKUP(D$5&amp;D$1&amp;$A22&amp;$A$2,RESULT2_RM!$1:$1048576,$A$1,0),"-")</f>
        <v>16.680014343772413</v>
      </c>
      <c r="E22" s="3">
        <f>IFERROR(100*VLOOKUP(E$5&amp;E$1&amp;$A22&amp;$A$2,RESULT2_RM!$1:$1048576,$A$1,0),"-")</f>
        <v>12.179273736610357</v>
      </c>
      <c r="F22" s="3">
        <f>IFERROR(100*VLOOKUP(F$5&amp;F$1&amp;$A22&amp;$A$2,RESULT2_RM!$1:$1048576,$A$1,0),"-")</f>
        <v>14.065002632654489</v>
      </c>
      <c r="G22" s="3">
        <f>IFERROR(100*VLOOKUP(G$5&amp;G$1&amp;$A22&amp;$A$2,RESULT2_RM!$1:$1048576,$A$1,0),"-")</f>
        <v>11.84277572366071</v>
      </c>
      <c r="H22" s="61">
        <f>IFERROR(100*VLOOKUP(H$5&amp;H$1&amp;$A22&amp;$A$2,RESULT2_RM!$1:$1048576,$A$1,0),"-")</f>
        <v>23.641295570577746</v>
      </c>
      <c r="I22" s="3">
        <f>IFERROR(100*VLOOKUP(I$5&amp;I$1&amp;$A22&amp;$A$2,RESULT2_RM!$1:$1048576,$A$1,0),"-")</f>
        <v>25.896941691423631</v>
      </c>
      <c r="J22" s="3">
        <f>IFERROR(100*VLOOKUP(J$5&amp;J$1&amp;$A22&amp;$A$2,RESULT2_RM!$1:$1048576,$A$1,0),"-")</f>
        <v>25.665328480111459</v>
      </c>
      <c r="K22" s="62">
        <f>IFERROR(100*VLOOKUP(K$5&amp;K$1&amp;$A22&amp;$A$2,RESULT2_RM!$1:$1048576,$A$1,0),"-")</f>
        <v>27.300341173926622</v>
      </c>
      <c r="L22" s="3">
        <f>IFERROR(100*VLOOKUP(L$5&amp;L$1&amp;$A22&amp;$A$2,RESULT2_RM!$1:$1048576,$A$1,0),"-")</f>
        <v>23.958089665576075</v>
      </c>
      <c r="M22" s="3">
        <f>IFERROR(100*VLOOKUP(M$5&amp;M$1&amp;$A22&amp;$A$2,RESULT2_RM!$1:$1048576,$A$1,0),"-")</f>
        <v>29.901220098396884</v>
      </c>
      <c r="N22" s="3">
        <f>IFERROR(100*VLOOKUP(N$5&amp;N$1&amp;$A22&amp;$A$2,RESULT2_RM!$1:$1048576,$A$1,0),"-")</f>
        <v>29.488110402863587</v>
      </c>
      <c r="O22" s="3">
        <f>IFERROR(100*VLOOKUP(O$5&amp;O$1&amp;$A22&amp;$A$2,RESULT2_RM!$1:$1048576,$A$1,0),"-")</f>
        <v>31.601061262591905</v>
      </c>
      <c r="P22" s="61">
        <f>IFERROR(100*VLOOKUP(P$5&amp;P$1&amp;$A22&amp;$A$2,RESULT2_RM!$1:$1048576,$A$1,0),"-")</f>
        <v>22.258158580350795</v>
      </c>
      <c r="Q22" s="3">
        <f>IFERROR(100*VLOOKUP(Q$5&amp;Q$1&amp;$A22&amp;$A$2,RESULT2_RM!$1:$1048576,$A$1,0),"-")</f>
        <v>24.254498843226049</v>
      </c>
      <c r="R22" s="3">
        <f>IFERROR(100*VLOOKUP(R$5&amp;R$1&amp;$A22&amp;$A$2,RESULT2_RM!$1:$1048576,$A$1,0),"-")</f>
        <v>25.150151642404573</v>
      </c>
      <c r="S22" s="62">
        <f>IFERROR(100*VLOOKUP(S$5&amp;S$1&amp;$A22&amp;$A$2,RESULT2_RM!$1:$1048576,$A$1,0),"-")</f>
        <v>26.210670053264884</v>
      </c>
      <c r="T22" s="3">
        <f>IFERROR(100*VLOOKUP(T$5&amp;T$1&amp;$A22&amp;$A$2,RESULT2_RM!$1:$1048576,$A$1,0),"-")</f>
        <v>25.079172878393418</v>
      </c>
      <c r="U22" s="3">
        <f>IFERROR(100*VLOOKUP(U$5&amp;U$1&amp;$A22&amp;$A$2,RESULT2_RM!$1:$1048576,$A$1,0),"-")</f>
        <v>28.257000480972959</v>
      </c>
      <c r="V22" s="3">
        <f>IFERROR(100*VLOOKUP(V$5&amp;V$1&amp;$A22&amp;$A$2,RESULT2_RM!$1:$1048576,$A$1,0),"-")</f>
        <v>28.846023367989581</v>
      </c>
      <c r="W22" s="3">
        <f>IFERROR(100*VLOOKUP(W$5&amp;W$1&amp;$A22&amp;$A$2,RESULT2_RM!$1:$1048576,$A$1,0),"-")</f>
        <v>28.801978354256757</v>
      </c>
    </row>
    <row r="23" spans="1:23" ht="27" customHeight="1" x14ac:dyDescent="0.2">
      <c r="A23" s="217" t="s">
        <v>45</v>
      </c>
      <c r="B23" s="4"/>
      <c r="C23" s="5" t="s">
        <v>46</v>
      </c>
      <c r="D23" s="3">
        <f>IFERROR(100*VLOOKUP(D$5&amp;D$1&amp;$A23&amp;$A$2,RESULT2_RM!$1:$1048576,$A$1,0),"-")</f>
        <v>9.7269630340594944</v>
      </c>
      <c r="E23" s="3">
        <f>IFERROR(100*VLOOKUP(E$5&amp;E$1&amp;$A23&amp;$A$2,RESULT2_RM!$1:$1048576,$A$1,0),"-")</f>
        <v>9.4549149518451827</v>
      </c>
      <c r="F23" s="3">
        <f>IFERROR(100*VLOOKUP(F$5&amp;F$1&amp;$A23&amp;$A$2,RESULT2_RM!$1:$1048576,$A$1,0),"-")</f>
        <v>7.4858388172682933</v>
      </c>
      <c r="G23" s="3">
        <f>IFERROR(100*VLOOKUP(G$5&amp;G$1&amp;$A23&amp;$A$2,RESULT2_RM!$1:$1048576,$A$1,0),"-")</f>
        <v>6.0241103137022787</v>
      </c>
      <c r="H23" s="61">
        <f>IFERROR(100*VLOOKUP(H$5&amp;H$1&amp;$A23&amp;$A$2,RESULT2_RM!$1:$1048576,$A$1,0),"-")</f>
        <v>24.441261681548724</v>
      </c>
      <c r="I23" s="3">
        <f>IFERROR(100*VLOOKUP(I$5&amp;I$1&amp;$A23&amp;$A$2,RESULT2_RM!$1:$1048576,$A$1,0),"-")</f>
        <v>25.154474848683606</v>
      </c>
      <c r="J23" s="3">
        <f>IFERROR(100*VLOOKUP(J$5&amp;J$1&amp;$A23&amp;$A$2,RESULT2_RM!$1:$1048576,$A$1,0),"-")</f>
        <v>25.956247283255902</v>
      </c>
      <c r="K23" s="62">
        <f>IFERROR(100*VLOOKUP(K$5&amp;K$1&amp;$A23&amp;$A$2,RESULT2_RM!$1:$1048576,$A$1,0),"-")</f>
        <v>24.947070482099416</v>
      </c>
      <c r="L23" s="3">
        <f>IFERROR(100*VLOOKUP(L$5&amp;L$1&amp;$A23&amp;$A$2,RESULT2_RM!$1:$1048576,$A$1,0),"-")</f>
        <v>28.188904469024951</v>
      </c>
      <c r="M23" s="3">
        <f>IFERROR(100*VLOOKUP(M$5&amp;M$1&amp;$A23&amp;$A$2,RESULT2_RM!$1:$1048576,$A$1,0),"-")</f>
        <v>33.12876798792292</v>
      </c>
      <c r="N23" s="3">
        <f>IFERROR(100*VLOOKUP(N$5&amp;N$1&amp;$A23&amp;$A$2,RESULT2_RM!$1:$1048576,$A$1,0),"-")</f>
        <v>31.361575469950981</v>
      </c>
      <c r="O23" s="3">
        <f>IFERROR(100*VLOOKUP(O$5&amp;O$1&amp;$A23&amp;$A$2,RESULT2_RM!$1:$1048576,$A$1,0),"-")</f>
        <v>32.854488744048766</v>
      </c>
      <c r="P23" s="61">
        <f>IFERROR(100*VLOOKUP(P$5&amp;P$1&amp;$A23&amp;$A$2,RESULT2_RM!$1:$1048576,$A$1,0),"-")</f>
        <v>23.407378507799148</v>
      </c>
      <c r="Q23" s="3">
        <f>IFERROR(100*VLOOKUP(Q$5&amp;Q$1&amp;$A23&amp;$A$2,RESULT2_RM!$1:$1048576,$A$1,0),"-")</f>
        <v>24.937437355252044</v>
      </c>
      <c r="R23" s="3">
        <f>IFERROR(100*VLOOKUP(R$5&amp;R$1&amp;$A23&amp;$A$2,RESULT2_RM!$1:$1048576,$A$1,0),"-")</f>
        <v>25.812546364012828</v>
      </c>
      <c r="S23" s="62">
        <f>IFERROR(100*VLOOKUP(S$5&amp;S$1&amp;$A23&amp;$A$2,RESULT2_RM!$1:$1048576,$A$1,0),"-")</f>
        <v>25.903750391342616</v>
      </c>
      <c r="T23" s="3">
        <f>IFERROR(100*VLOOKUP(T$5&amp;T$1&amp;$A23&amp;$A$2,RESULT2_RM!$1:$1048576,$A$1,0),"-")</f>
        <v>27.961464864153147</v>
      </c>
      <c r="U23" s="3">
        <f>IFERROR(100*VLOOKUP(U$5&amp;U$1&amp;$A23&amp;$A$2,RESULT2_RM!$1:$1048576,$A$1,0),"-")</f>
        <v>30.299599646493121</v>
      </c>
      <c r="V23" s="3">
        <f>IFERROR(100*VLOOKUP(V$5&amp;V$1&amp;$A23&amp;$A$2,RESULT2_RM!$1:$1048576,$A$1,0),"-")</f>
        <v>30.438214485734992</v>
      </c>
      <c r="W23" s="3">
        <f>IFERROR(100*VLOOKUP(W$5&amp;W$1&amp;$A23&amp;$A$2,RESULT2_RM!$1:$1048576,$A$1,0),"-")</f>
        <v>30.936778486860479</v>
      </c>
    </row>
    <row r="24" spans="1:23" ht="32.25" customHeight="1" x14ac:dyDescent="0.2">
      <c r="B24" s="4" t="s">
        <v>97</v>
      </c>
      <c r="D24" s="18"/>
      <c r="E24" s="18"/>
      <c r="F24" s="18"/>
      <c r="G24" s="18"/>
      <c r="H24" s="63"/>
      <c r="I24" s="50"/>
      <c r="J24" s="50"/>
      <c r="K24" s="64"/>
      <c r="L24" s="18"/>
      <c r="M24" s="18"/>
      <c r="N24" s="18"/>
      <c r="O24" s="18"/>
      <c r="P24" s="63"/>
      <c r="Q24" s="50"/>
      <c r="R24" s="50"/>
      <c r="S24" s="64"/>
      <c r="T24" s="18"/>
      <c r="U24" s="18"/>
      <c r="V24" s="18"/>
      <c r="W24" s="18"/>
    </row>
    <row r="25" spans="1:23" ht="27" customHeight="1" x14ac:dyDescent="0.2">
      <c r="A25" s="217" t="s">
        <v>98</v>
      </c>
      <c r="C25" s="5" t="s">
        <v>99</v>
      </c>
      <c r="D25" s="3">
        <f>IFERROR(100*VLOOKUP(D$5&amp;D$1&amp;$A25&amp;$A$2,RESULT2_RM!$1:$1048576,$A$1,0),"-")</f>
        <v>19.849326779226331</v>
      </c>
      <c r="E25" s="3">
        <f>IFERROR(100*VLOOKUP(E$5&amp;E$1&amp;$A25&amp;$A$2,RESULT2_RM!$1:$1048576,$A$1,0),"-")</f>
        <v>13.739073066138873</v>
      </c>
      <c r="F25" s="3">
        <f>IFERROR(100*VLOOKUP(F$5&amp;F$1&amp;$A25&amp;$A$2,RESULT2_RM!$1:$1048576,$A$1,0),"-")</f>
        <v>15.592783505154639</v>
      </c>
      <c r="G25" s="3">
        <f>IFERROR(100*VLOOKUP(G$5&amp;G$1&amp;$A25&amp;$A$2,RESULT2_RM!$1:$1048576,$A$1,0),"-")</f>
        <v>16.152354721220576</v>
      </c>
      <c r="H25" s="61">
        <f>IFERROR(100*VLOOKUP(H$5&amp;H$1&amp;$A25&amp;$A$2,RESULT2_RM!$1:$1048576,$A$1,0),"-")</f>
        <v>29.839204588341211</v>
      </c>
      <c r="I25" s="3">
        <f>IFERROR(100*VLOOKUP(I$5&amp;I$1&amp;$A25&amp;$A$2,RESULT2_RM!$1:$1048576,$A$1,0),"-")</f>
        <v>31.37002650027252</v>
      </c>
      <c r="J25" s="3">
        <f>IFERROR(100*VLOOKUP(J$5&amp;J$1&amp;$A25&amp;$A$2,RESULT2_RM!$1:$1048576,$A$1,0),"-")</f>
        <v>28.726877040261158</v>
      </c>
      <c r="K25" s="62">
        <f>IFERROR(100*VLOOKUP(K$5&amp;K$1&amp;$A25&amp;$A$2,RESULT2_RM!$1:$1048576,$A$1,0),"-")</f>
        <v>29.437332236465487</v>
      </c>
      <c r="L25" s="3">
        <f>IFERROR(100*VLOOKUP(L$5&amp;L$1&amp;$A25&amp;$A$2,RESULT2_RM!$1:$1048576,$A$1,0),"-")</f>
        <v>33.396089962703762</v>
      </c>
      <c r="M25" s="3">
        <f>IFERROR(100*VLOOKUP(M$5&amp;M$1&amp;$A25&amp;$A$2,RESULT2_RM!$1:$1048576,$A$1,0),"-")</f>
        <v>36.993765805638873</v>
      </c>
      <c r="N25" s="3">
        <f>IFERROR(100*VLOOKUP(N$5&amp;N$1&amp;$A25&amp;$A$2,RESULT2_RM!$1:$1048576,$A$1,0),"-")</f>
        <v>30.047038758836958</v>
      </c>
      <c r="O25" s="3">
        <f>IFERROR(100*VLOOKUP(O$5&amp;O$1&amp;$A25&amp;$A$2,RESULT2_RM!$1:$1048576,$A$1,0),"-")</f>
        <v>32.038389365499917</v>
      </c>
      <c r="P25" s="61">
        <f>IFERROR(100*VLOOKUP(P$5&amp;P$1&amp;$A25&amp;$A$2,RESULT2_RM!$1:$1048576,$A$1,0),"-")</f>
        <v>31.814984763510502</v>
      </c>
      <c r="Q25" s="3">
        <f>IFERROR(100*VLOOKUP(Q$5&amp;Q$1&amp;$A25&amp;$A$2,RESULT2_RM!$1:$1048576,$A$1,0),"-")</f>
        <v>34.115950940160822</v>
      </c>
      <c r="R25" s="3">
        <f>IFERROR(100*VLOOKUP(R$5&amp;R$1&amp;$A25&amp;$A$2,RESULT2_RM!$1:$1048576,$A$1,0),"-")</f>
        <v>29.382337331687058</v>
      </c>
      <c r="S25" s="62">
        <f>IFERROR(100*VLOOKUP(S$5&amp;S$1&amp;$A25&amp;$A$2,RESULT2_RM!$1:$1048576,$A$1,0),"-")</f>
        <v>30.743386569493275</v>
      </c>
      <c r="T25" s="3">
        <f>IFERROR(100*VLOOKUP(T$5&amp;T$1&amp;$A25&amp;$A$2,RESULT2_RM!$1:$1048576,$A$1,0),"-")</f>
        <v>32.645653739117513</v>
      </c>
      <c r="U25" s="3">
        <f>IFERROR(100*VLOOKUP(U$5&amp;U$1&amp;$A25&amp;$A$2,RESULT2_RM!$1:$1048576,$A$1,0),"-")</f>
        <v>34.09092705755868</v>
      </c>
      <c r="V25" s="3">
        <f>IFERROR(100*VLOOKUP(V$5&amp;V$1&amp;$A25&amp;$A$2,RESULT2_RM!$1:$1048576,$A$1,0),"-")</f>
        <v>30.592312282649736</v>
      </c>
      <c r="W25" s="3">
        <f>IFERROR(100*VLOOKUP(W$5&amp;W$1&amp;$A25&amp;$A$2,RESULT2_RM!$1:$1048576,$A$1,0),"-")</f>
        <v>30.415121253679487</v>
      </c>
    </row>
    <row r="26" spans="1:23" ht="27" customHeight="1" x14ac:dyDescent="0.2">
      <c r="A26" s="217" t="s">
        <v>100</v>
      </c>
      <c r="C26" s="5" t="s">
        <v>101</v>
      </c>
      <c r="D26" s="3">
        <f>IFERROR(100*VLOOKUP(D$5&amp;D$1&amp;$A26&amp;$A$2,RESULT2_RM!$1:$1048576,$A$1,0),"-")</f>
        <v>5.1535401932577569</v>
      </c>
      <c r="E26" s="3">
        <f>IFERROR(100*VLOOKUP(E$5&amp;E$1&amp;$A26&amp;$A$2,RESULT2_RM!$1:$1048576,$A$1,0),"-")</f>
        <v>6.2879281809519032</v>
      </c>
      <c r="F26" s="3">
        <f>IFERROR(100*VLOOKUP(F$5&amp;F$1&amp;$A26&amp;$A$2,RESULT2_RM!$1:$1048576,$A$1,0),"-")</f>
        <v>11.268776163506526</v>
      </c>
      <c r="G26" s="3">
        <f>IFERROR(100*VLOOKUP(G$5&amp;G$1&amp;$A26&amp;$A$2,RESULT2_RM!$1:$1048576,$A$1,0),"-")</f>
        <v>12.619560397795654</v>
      </c>
      <c r="H26" s="61">
        <f>IFERROR(100*VLOOKUP(H$5&amp;H$1&amp;$A26&amp;$A$2,RESULT2_RM!$1:$1048576,$A$1,0),"-")</f>
        <v>11.725683768388533</v>
      </c>
      <c r="I26" s="3">
        <f>IFERROR(100*VLOOKUP(I$5&amp;I$1&amp;$A26&amp;$A$2,RESULT2_RM!$1:$1048576,$A$1,0),"-")</f>
        <v>12.221308557799745</v>
      </c>
      <c r="J26" s="3">
        <f>IFERROR(100*VLOOKUP(J$5&amp;J$1&amp;$A26&amp;$A$2,RESULT2_RM!$1:$1048576,$A$1,0),"-")</f>
        <v>21.128648039710388</v>
      </c>
      <c r="K26" s="62">
        <f>IFERROR(100*VLOOKUP(K$5&amp;K$1&amp;$A26&amp;$A$2,RESULT2_RM!$1:$1048576,$A$1,0),"-")</f>
        <v>20.02927624862842</v>
      </c>
      <c r="L26" s="3">
        <f>IFERROR(100*VLOOKUP(L$5&amp;L$1&amp;$A26&amp;$A$2,RESULT2_RM!$1:$1048576,$A$1,0),"-")</f>
        <v>14.793358203496451</v>
      </c>
      <c r="M26" s="3">
        <f>IFERROR(100*VLOOKUP(M$5&amp;M$1&amp;$A26&amp;$A$2,RESULT2_RM!$1:$1048576,$A$1,0),"-")</f>
        <v>18.149034673591721</v>
      </c>
      <c r="N26" s="3">
        <f>IFERROR(100*VLOOKUP(N$5&amp;N$1&amp;$A26&amp;$A$2,RESULT2_RM!$1:$1048576,$A$1,0),"-")</f>
        <v>23.73274233126557</v>
      </c>
      <c r="O26" s="3">
        <f>IFERROR(100*VLOOKUP(O$5&amp;O$1&amp;$A26&amp;$A$2,RESULT2_RM!$1:$1048576,$A$1,0),"-")</f>
        <v>25.943253666934812</v>
      </c>
      <c r="P26" s="61">
        <f>IFERROR(100*VLOOKUP(P$5&amp;P$1&amp;$A26&amp;$A$2,RESULT2_RM!$1:$1048576,$A$1,0),"-")</f>
        <v>13.139706836488191</v>
      </c>
      <c r="Q26" s="3">
        <f>IFERROR(100*VLOOKUP(Q$5&amp;Q$1&amp;$A26&amp;$A$2,RESULT2_RM!$1:$1048576,$A$1,0),"-")</f>
        <v>15.159325542843666</v>
      </c>
      <c r="R26" s="3">
        <f>IFERROR(100*VLOOKUP(R$5&amp;R$1&amp;$A26&amp;$A$2,RESULT2_RM!$1:$1048576,$A$1,0),"-")</f>
        <v>22.394855855382328</v>
      </c>
      <c r="S26" s="62">
        <f>IFERROR(100*VLOOKUP(S$5&amp;S$1&amp;$A26&amp;$A$2,RESULT2_RM!$1:$1048576,$A$1,0),"-")</f>
        <v>23.345751803038979</v>
      </c>
      <c r="T26" s="3">
        <f>IFERROR(100*VLOOKUP(T$5&amp;T$1&amp;$A26&amp;$A$2,RESULT2_RM!$1:$1048576,$A$1,0),"-")</f>
        <v>17.157258389257997</v>
      </c>
      <c r="U26" s="3">
        <f>IFERROR(100*VLOOKUP(U$5&amp;U$1&amp;$A26&amp;$A$2,RESULT2_RM!$1:$1048576,$A$1,0),"-")</f>
        <v>19.008005380693643</v>
      </c>
      <c r="V26" s="3">
        <f>IFERROR(100*VLOOKUP(V$5&amp;V$1&amp;$A26&amp;$A$2,RESULT2_RM!$1:$1048576,$A$1,0),"-")</f>
        <v>24.664438719581749</v>
      </c>
      <c r="W26" s="3">
        <f>IFERROR(100*VLOOKUP(W$5&amp;W$1&amp;$A26&amp;$A$2,RESULT2_RM!$1:$1048576,$A$1,0),"-")</f>
        <v>24.306432849674987</v>
      </c>
    </row>
    <row r="27" spans="1:23" ht="27" customHeight="1" x14ac:dyDescent="0.2">
      <c r="A27" s="217" t="s">
        <v>102</v>
      </c>
      <c r="C27" s="5" t="s">
        <v>103</v>
      </c>
      <c r="D27" s="3">
        <f>IFERROR(100*VLOOKUP(D$5&amp;D$1&amp;$A27&amp;$A$2,RESULT2_RM!$1:$1048576,$A$1,0),"-")</f>
        <v>13.542419385995663</v>
      </c>
      <c r="E27" s="3">
        <f>IFERROR(100*VLOOKUP(E$5&amp;E$1&amp;$A27&amp;$A$2,RESULT2_RM!$1:$1048576,$A$1,0),"-")</f>
        <v>9.8220330210073428</v>
      </c>
      <c r="F27" s="3">
        <f>IFERROR(100*VLOOKUP(F$5&amp;F$1&amp;$A27&amp;$A$2,RESULT2_RM!$1:$1048576,$A$1,0),"-")</f>
        <v>10.196948261116306</v>
      </c>
      <c r="G27" s="3">
        <f>IFERROR(100*VLOOKUP(G$5&amp;G$1&amp;$A27&amp;$A$2,RESULT2_RM!$1:$1048576,$A$1,0),"-")</f>
        <v>7.8240592824472115</v>
      </c>
      <c r="H27" s="61">
        <f>IFERROR(100*VLOOKUP(H$5&amp;H$1&amp;$A27&amp;$A$2,RESULT2_RM!$1:$1048576,$A$1,0),"-")</f>
        <v>23.029053892850516</v>
      </c>
      <c r="I27" s="3">
        <f>IFERROR(100*VLOOKUP(I$5&amp;I$1&amp;$A27&amp;$A$2,RESULT2_RM!$1:$1048576,$A$1,0),"-")</f>
        <v>23.624582226271794</v>
      </c>
      <c r="J27" s="3">
        <f>IFERROR(100*VLOOKUP(J$5&amp;J$1&amp;$A27&amp;$A$2,RESULT2_RM!$1:$1048576,$A$1,0),"-")</f>
        <v>23.072841370546691</v>
      </c>
      <c r="K27" s="62">
        <f>IFERROR(100*VLOOKUP(K$5&amp;K$1&amp;$A27&amp;$A$2,RESULT2_RM!$1:$1048576,$A$1,0),"-")</f>
        <v>22.136454727251927</v>
      </c>
      <c r="L27" s="3">
        <f>IFERROR(100*VLOOKUP(L$5&amp;L$1&amp;$A27&amp;$A$2,RESULT2_RM!$1:$1048576,$A$1,0),"-")</f>
        <v>27.133321288043042</v>
      </c>
      <c r="M27" s="3">
        <f>IFERROR(100*VLOOKUP(M$5&amp;M$1&amp;$A27&amp;$A$2,RESULT2_RM!$1:$1048576,$A$1,0),"-")</f>
        <v>29.39406215637479</v>
      </c>
      <c r="N27" s="3">
        <f>IFERROR(100*VLOOKUP(N$5&amp;N$1&amp;$A27&amp;$A$2,RESULT2_RM!$1:$1048576,$A$1,0),"-")</f>
        <v>27.218904540725998</v>
      </c>
      <c r="O27" s="3">
        <f>IFERROR(100*VLOOKUP(O$5&amp;O$1&amp;$A27&amp;$A$2,RESULT2_RM!$1:$1048576,$A$1,0),"-")</f>
        <v>29.89980457789046</v>
      </c>
      <c r="P27" s="61">
        <f>IFERROR(100*VLOOKUP(P$5&amp;P$1&amp;$A27&amp;$A$2,RESULT2_RM!$1:$1048576,$A$1,0),"-")</f>
        <v>20.415204053600316</v>
      </c>
      <c r="Q27" s="3">
        <f>IFERROR(100*VLOOKUP(Q$5&amp;Q$1&amp;$A27&amp;$A$2,RESULT2_RM!$1:$1048576,$A$1,0),"-")</f>
        <v>19.85476333792063</v>
      </c>
      <c r="R27" s="3">
        <f>IFERROR(100*VLOOKUP(R$5&amp;R$1&amp;$A27&amp;$A$2,RESULT2_RM!$1:$1048576,$A$1,0),"-")</f>
        <v>20.281835628926419</v>
      </c>
      <c r="S27" s="62">
        <f>IFERROR(100*VLOOKUP(S$5&amp;S$1&amp;$A27&amp;$A$2,RESULT2_RM!$1:$1048576,$A$1,0),"-")</f>
        <v>19.582279716205036</v>
      </c>
      <c r="T27" s="3">
        <f>IFERROR(100*VLOOKUP(T$5&amp;T$1&amp;$A27&amp;$A$2,RESULT2_RM!$1:$1048576,$A$1,0),"-")</f>
        <v>26.618154913625013</v>
      </c>
      <c r="U27" s="3">
        <f>IFERROR(100*VLOOKUP(U$5&amp;U$1&amp;$A27&amp;$A$2,RESULT2_RM!$1:$1048576,$A$1,0),"-")</f>
        <v>29.834845883411003</v>
      </c>
      <c r="V27" s="3">
        <f>IFERROR(100*VLOOKUP(V$5&amp;V$1&amp;$A27&amp;$A$2,RESULT2_RM!$1:$1048576,$A$1,0),"-")</f>
        <v>32.436981239652205</v>
      </c>
      <c r="W27" s="3">
        <f>IFERROR(100*VLOOKUP(W$5&amp;W$1&amp;$A27&amp;$A$2,RESULT2_RM!$1:$1048576,$A$1,0),"-")</f>
        <v>32.127877665004959</v>
      </c>
    </row>
    <row r="28" spans="1:23" ht="27" customHeight="1" thickBot="1" x14ac:dyDescent="0.25">
      <c r="A28" s="217" t="s">
        <v>104</v>
      </c>
      <c r="B28" s="6"/>
      <c r="C28" s="7" t="s">
        <v>105</v>
      </c>
      <c r="D28" s="8">
        <f>IFERROR(100*VLOOKUP(D$5&amp;D$1&amp;$A28&amp;$A$2,RESULT2_RM!$1:$1048576,$A$1,0),"-")</f>
        <v>13.028884241511756</v>
      </c>
      <c r="E28" s="8">
        <f>IFERROR(100*VLOOKUP(E$5&amp;E$1&amp;$A28&amp;$A$2,RESULT2_RM!$1:$1048576,$A$1,0),"-")</f>
        <v>11.958693147586381</v>
      </c>
      <c r="F28" s="8">
        <f>IFERROR(100*VLOOKUP(F$5&amp;F$1&amp;$A28&amp;$A$2,RESULT2_RM!$1:$1048576,$A$1,0),"-")</f>
        <v>14.173105287320395</v>
      </c>
      <c r="G28" s="8">
        <f>IFERROR(100*VLOOKUP(G$5&amp;G$1&amp;$A28&amp;$A$2,RESULT2_RM!$1:$1048576,$A$1,0),"-")</f>
        <v>11.006173294965444</v>
      </c>
      <c r="H28" s="65">
        <f>IFERROR(100*VLOOKUP(H$5&amp;H$1&amp;$A28&amp;$A$2,RESULT2_RM!$1:$1048576,$A$1,0),"-")</f>
        <v>20.276306222083722</v>
      </c>
      <c r="I28" s="8">
        <f>IFERROR(100*VLOOKUP(I$5&amp;I$1&amp;$A28&amp;$A$2,RESULT2_RM!$1:$1048576,$A$1,0),"-")</f>
        <v>23.219083227484251</v>
      </c>
      <c r="J28" s="8">
        <f>IFERROR(100*VLOOKUP(J$5&amp;J$1&amp;$A28&amp;$A$2,RESULT2_RM!$1:$1048576,$A$1,0),"-")</f>
        <v>25.108063521279821</v>
      </c>
      <c r="K28" s="66">
        <f>IFERROR(100*VLOOKUP(K$5&amp;K$1&amp;$A28&amp;$A$2,RESULT2_RM!$1:$1048576,$A$1,0),"-")</f>
        <v>26.649830346036001</v>
      </c>
      <c r="L28" s="8">
        <f>IFERROR(100*VLOOKUP(L$5&amp;L$1&amp;$A28&amp;$A$2,RESULT2_RM!$1:$1048576,$A$1,0),"-")</f>
        <v>23.174186758588082</v>
      </c>
      <c r="M28" s="8">
        <f>IFERROR(100*VLOOKUP(M$5&amp;M$1&amp;$A28&amp;$A$2,RESULT2_RM!$1:$1048576,$A$1,0),"-")</f>
        <v>29.014683336809327</v>
      </c>
      <c r="N28" s="8">
        <f>IFERROR(100*VLOOKUP(N$5&amp;N$1&amp;$A28&amp;$A$2,RESULT2_RM!$1:$1048576,$A$1,0),"-")</f>
        <v>29.096529221071116</v>
      </c>
      <c r="O28" s="8">
        <f>IFERROR(100*VLOOKUP(O$5&amp;O$1&amp;$A28&amp;$A$2,RESULT2_RM!$1:$1048576,$A$1,0),"-")</f>
        <v>29.044393901953171</v>
      </c>
      <c r="P28" s="65">
        <f>IFERROR(100*VLOOKUP(P$5&amp;P$1&amp;$A28&amp;$A$2,RESULT2_RM!$1:$1048576,$A$1,0),"-")</f>
        <v>19.270877184541924</v>
      </c>
      <c r="Q28" s="8">
        <f>IFERROR(100*VLOOKUP(Q$5&amp;Q$1&amp;$A28&amp;$A$2,RESULT2_RM!$1:$1048576,$A$1,0),"-")</f>
        <v>21.934238967564223</v>
      </c>
      <c r="R28" s="8">
        <f>IFERROR(100*VLOOKUP(R$5&amp;R$1&amp;$A28&amp;$A$2,RESULT2_RM!$1:$1048576,$A$1,0),"-")</f>
        <v>23.876669047256144</v>
      </c>
      <c r="S28" s="66">
        <f>IFERROR(100*VLOOKUP(S$5&amp;S$1&amp;$A28&amp;$A$2,RESULT2_RM!$1:$1048576,$A$1,0),"-")</f>
        <v>23.976616119143856</v>
      </c>
      <c r="T28" s="8">
        <f>IFERROR(100*VLOOKUP(T$5&amp;T$1&amp;$A28&amp;$A$2,RESULT2_RM!$1:$1048576,$A$1,0),"-")</f>
        <v>12.482678963026231</v>
      </c>
      <c r="U28" s="8">
        <f>IFERROR(100*VLOOKUP(U$5&amp;U$1&amp;$A28&amp;$A$2,RESULT2_RM!$1:$1048576,$A$1,0),"-")</f>
        <v>15.906036289629638</v>
      </c>
      <c r="V28" s="8">
        <f>IFERROR(100*VLOOKUP(V$5&amp;V$1&amp;$A28&amp;$A$2,RESULT2_RM!$1:$1048576,$A$1,0),"-")</f>
        <v>17.215058983472669</v>
      </c>
      <c r="W28" s="8">
        <f>IFERROR(100*VLOOKUP(W$5&amp;W$1&amp;$A28&amp;$A$2,RESULT2_RM!$1:$1048576,$A$1,0),"-")</f>
        <v>17.278949113115193</v>
      </c>
    </row>
    <row r="29" spans="1:23" x14ac:dyDescent="0.2">
      <c r="B29" s="2" t="s">
        <v>47</v>
      </c>
    </row>
  </sheetData>
  <mergeCells count="7">
    <mergeCell ref="B3:W3"/>
    <mergeCell ref="B4:C5"/>
    <mergeCell ref="D4:G4"/>
    <mergeCell ref="H4:K4"/>
    <mergeCell ref="L4:O4"/>
    <mergeCell ref="P4:S4"/>
    <mergeCell ref="T4:W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8"/>
  <sheetViews>
    <sheetView zoomScale="65" workbookViewId="0">
      <selection activeCell="D8" sqref="D8"/>
    </sheetView>
  </sheetViews>
  <sheetFormatPr defaultRowHeight="12.75" x14ac:dyDescent="0.2"/>
  <cols>
    <col min="1" max="1" width="9.140625" style="220"/>
    <col min="2" max="2" width="1.7109375" style="2" customWidth="1"/>
    <col min="3" max="3" width="57" style="2" customWidth="1"/>
    <col min="4" max="9" width="27.42578125" style="18" customWidth="1"/>
    <col min="10" max="16384" width="9.140625" style="2"/>
  </cols>
  <sheetData>
    <row r="1" spans="1:9" s="81" customFormat="1" ht="55.5" customHeight="1" x14ac:dyDescent="0.2">
      <c r="A1" s="219"/>
      <c r="D1" s="82"/>
      <c r="E1" s="82"/>
      <c r="F1" s="82"/>
      <c r="G1" s="82"/>
      <c r="H1" s="82"/>
      <c r="I1" s="82"/>
    </row>
    <row r="3" spans="1:9" s="1" customFormat="1" ht="51.75" customHeight="1" thickBot="1" x14ac:dyDescent="0.25">
      <c r="A3" s="214"/>
      <c r="B3" s="109" t="s">
        <v>206</v>
      </c>
      <c r="C3" s="109"/>
      <c r="D3" s="109"/>
      <c r="E3" s="109"/>
      <c r="F3" s="109"/>
      <c r="G3" s="109"/>
      <c r="H3" s="109"/>
      <c r="I3" s="109"/>
    </row>
    <row r="4" spans="1:9" ht="48" customHeight="1" x14ac:dyDescent="0.2">
      <c r="B4" s="101"/>
      <c r="C4" s="101"/>
      <c r="D4" s="96" t="s">
        <v>128</v>
      </c>
      <c r="E4" s="96"/>
      <c r="F4" s="96"/>
      <c r="G4" s="96" t="s">
        <v>129</v>
      </c>
      <c r="H4" s="96"/>
      <c r="I4" s="96"/>
    </row>
    <row r="5" spans="1:9" ht="39" customHeight="1" x14ac:dyDescent="0.2">
      <c r="B5" s="102"/>
      <c r="C5" s="102"/>
      <c r="D5" s="90" t="s">
        <v>127</v>
      </c>
      <c r="E5" s="90" t="s">
        <v>193</v>
      </c>
      <c r="F5" s="90" t="s">
        <v>204</v>
      </c>
      <c r="G5" s="90" t="s">
        <v>127</v>
      </c>
      <c r="H5" s="90" t="s">
        <v>193</v>
      </c>
      <c r="I5" s="90" t="s">
        <v>204</v>
      </c>
    </row>
    <row r="6" spans="1:9" ht="30" customHeight="1" x14ac:dyDescent="0.2">
      <c r="B6" s="4" t="s">
        <v>130</v>
      </c>
      <c r="C6" s="5"/>
      <c r="D6" s="21">
        <f>RESULT_PROBIT!C59</f>
        <v>-1.0410999999999999</v>
      </c>
      <c r="E6" s="46">
        <f>RESULT_PROBIT!H59*100</f>
        <v>0</v>
      </c>
      <c r="F6" s="47" t="s">
        <v>78</v>
      </c>
      <c r="G6" s="48">
        <f>RESULT_PROBIT!C147</f>
        <v>-0.96889999999999998</v>
      </c>
      <c r="H6" s="46">
        <f>RESULT_PROBIT!H147*100</f>
        <v>0</v>
      </c>
      <c r="I6" s="49" t="s">
        <v>78</v>
      </c>
    </row>
    <row r="7" spans="1:9" ht="30" customHeight="1" x14ac:dyDescent="0.2">
      <c r="B7" s="4" t="s">
        <v>90</v>
      </c>
      <c r="C7" s="5"/>
      <c r="D7" s="2"/>
      <c r="E7" s="23"/>
      <c r="F7" s="45"/>
      <c r="G7" s="23"/>
      <c r="H7" s="23"/>
      <c r="I7" s="23"/>
    </row>
    <row r="8" spans="1:9" ht="27" customHeight="1" x14ac:dyDescent="0.2">
      <c r="A8" s="220" t="s">
        <v>19</v>
      </c>
      <c r="B8" s="4"/>
      <c r="C8" s="5" t="s">
        <v>20</v>
      </c>
      <c r="D8" s="21">
        <f>RESULT_PROBIT!C60</f>
        <v>-0.37209999999999999</v>
      </c>
      <c r="E8" s="20">
        <f>RESULT_PROBIT!H60*100</f>
        <v>0</v>
      </c>
      <c r="F8" s="43">
        <f>100*RESULT_PROBIT!C184</f>
        <v>33.246750000000006</v>
      </c>
      <c r="G8" s="21">
        <f>RESULT_PROBIT!C148</f>
        <v>-0.41820000000000002</v>
      </c>
      <c r="H8" s="20">
        <f>RESULT_PROBIT!H148*100</f>
        <v>0</v>
      </c>
      <c r="I8" s="43">
        <f>100*RESULT_PROBIT!C220</f>
        <v>27.419749999999997</v>
      </c>
    </row>
    <row r="9" spans="1:9" ht="27" customHeight="1" x14ac:dyDescent="0.2">
      <c r="A9" s="220" t="s">
        <v>21</v>
      </c>
      <c r="B9" s="4"/>
      <c r="C9" s="5" t="s">
        <v>22</v>
      </c>
      <c r="D9" s="18" t="s">
        <v>78</v>
      </c>
      <c r="E9" s="50" t="s">
        <v>78</v>
      </c>
      <c r="F9" s="43">
        <f>100-F8</f>
        <v>66.753249999999994</v>
      </c>
      <c r="G9" s="50" t="s">
        <v>78</v>
      </c>
      <c r="H9" s="50" t="s">
        <v>78</v>
      </c>
      <c r="I9" s="43">
        <f>100-I8</f>
        <v>72.580250000000007</v>
      </c>
    </row>
    <row r="10" spans="1:9" ht="32.25" customHeight="1" x14ac:dyDescent="0.2">
      <c r="B10" s="4" t="s">
        <v>91</v>
      </c>
      <c r="C10" s="5"/>
      <c r="D10" s="2"/>
      <c r="E10" s="23"/>
      <c r="F10" s="45"/>
      <c r="G10" s="23"/>
      <c r="H10" s="23"/>
      <c r="I10" s="45"/>
    </row>
    <row r="11" spans="1:9" ht="27" customHeight="1" x14ac:dyDescent="0.2">
      <c r="A11" s="220" t="s">
        <v>92</v>
      </c>
      <c r="B11" s="4"/>
      <c r="C11" s="5" t="s">
        <v>93</v>
      </c>
      <c r="D11" s="21">
        <f>RESULT_PROBIT!C61</f>
        <v>2.0199999999999999E-2</v>
      </c>
      <c r="E11" s="20">
        <f>RESULT_PROBIT!H61*100</f>
        <v>0</v>
      </c>
      <c r="F11" s="43">
        <f>100*RESULT_PROBIT!C185</f>
        <v>43.750190000000003</v>
      </c>
      <c r="G11" s="21">
        <f>RESULT_PROBIT!C149</f>
        <v>9.2600000000000002E-2</v>
      </c>
      <c r="H11" s="20">
        <f>RESULT_PROBIT!H149*100</f>
        <v>0</v>
      </c>
      <c r="I11" s="43">
        <f>100*RESULT_PROBIT!C221</f>
        <v>46.153880000000001</v>
      </c>
    </row>
    <row r="12" spans="1:9" ht="27" customHeight="1" x14ac:dyDescent="0.2">
      <c r="A12" s="220" t="s">
        <v>94</v>
      </c>
      <c r="B12" s="4"/>
      <c r="C12" s="5" t="s">
        <v>95</v>
      </c>
      <c r="D12" s="18" t="s">
        <v>78</v>
      </c>
      <c r="E12" s="50" t="s">
        <v>78</v>
      </c>
      <c r="F12" s="43">
        <f>100-F11</f>
        <v>56.249809999999997</v>
      </c>
      <c r="G12" s="50" t="s">
        <v>78</v>
      </c>
      <c r="H12" s="50" t="s">
        <v>78</v>
      </c>
      <c r="I12" s="43">
        <f>100-I11</f>
        <v>53.846119999999999</v>
      </c>
    </row>
    <row r="13" spans="1:9" ht="32.25" customHeight="1" x14ac:dyDescent="0.2">
      <c r="B13" s="4" t="s">
        <v>131</v>
      </c>
      <c r="C13" s="5"/>
      <c r="D13" s="21">
        <f>RESULT_PROBIT!C62</f>
        <v>3.4500000000000003E-2</v>
      </c>
      <c r="E13" s="20">
        <f>RESULT_PROBIT!H62*100</f>
        <v>0</v>
      </c>
      <c r="F13" s="43">
        <f>RESULT_PROBIT!C186</f>
        <v>22.889828099999999</v>
      </c>
      <c r="G13" s="21">
        <f>RESULT_PROBIT!C150</f>
        <v>1.8800000000000001E-2</v>
      </c>
      <c r="H13" s="20">
        <f>RESULT_PROBIT!H150*100</f>
        <v>0</v>
      </c>
      <c r="I13" s="43">
        <f>RESULT_PROBIT!C222</f>
        <v>22.761141299999998</v>
      </c>
    </row>
    <row r="14" spans="1:9" ht="32.25" customHeight="1" x14ac:dyDescent="0.2">
      <c r="B14" s="4" t="s">
        <v>96</v>
      </c>
      <c r="C14" s="5"/>
      <c r="D14" s="2"/>
      <c r="E14" s="23"/>
      <c r="F14" s="45"/>
      <c r="G14" s="23"/>
      <c r="H14" s="23"/>
      <c r="I14" s="45"/>
    </row>
    <row r="15" spans="1:9" ht="27" customHeight="1" x14ac:dyDescent="0.2">
      <c r="A15" s="220" t="s">
        <v>9</v>
      </c>
      <c r="B15" s="4"/>
      <c r="C15" s="5" t="s">
        <v>10</v>
      </c>
      <c r="D15" s="18" t="s">
        <v>78</v>
      </c>
      <c r="E15" s="50" t="s">
        <v>78</v>
      </c>
      <c r="F15" s="43">
        <f>100-SUM(F16:F19)</f>
        <v>25.628559999999993</v>
      </c>
      <c r="G15" s="50" t="s">
        <v>78</v>
      </c>
      <c r="H15" s="50" t="s">
        <v>78</v>
      </c>
      <c r="I15" s="43">
        <f>100-SUM(I16:I19)</f>
        <v>31.741079999999997</v>
      </c>
    </row>
    <row r="16" spans="1:9" ht="27" customHeight="1" x14ac:dyDescent="0.2">
      <c r="A16" s="220" t="s">
        <v>11</v>
      </c>
      <c r="B16" s="4"/>
      <c r="C16" s="5" t="s">
        <v>12</v>
      </c>
      <c r="D16" s="21">
        <f>RESULT_PROBIT!C63</f>
        <v>-0.1074</v>
      </c>
      <c r="E16" s="20">
        <f>RESULT_PROBIT!H63*100</f>
        <v>0</v>
      </c>
      <c r="F16" s="43">
        <f>100*RESULT_PROBIT!C187</f>
        <v>12.1394</v>
      </c>
      <c r="G16" s="21">
        <f>RESULT_PROBIT!C151</f>
        <v>-0.2296</v>
      </c>
      <c r="H16" s="20">
        <f>RESULT_PROBIT!H151*100</f>
        <v>0</v>
      </c>
      <c r="I16" s="43">
        <f>100*RESULT_PROBIT!C223</f>
        <v>13.187940000000001</v>
      </c>
    </row>
    <row r="17" spans="1:9" ht="27" customHeight="1" x14ac:dyDescent="0.2">
      <c r="A17" s="220" t="s">
        <v>13</v>
      </c>
      <c r="B17" s="4"/>
      <c r="C17" s="5" t="s">
        <v>14</v>
      </c>
      <c r="D17" s="21">
        <f>RESULT_PROBIT!C64</f>
        <v>-0.309</v>
      </c>
      <c r="E17" s="20">
        <f>RESULT_PROBIT!H64*100</f>
        <v>0</v>
      </c>
      <c r="F17" s="43">
        <f>100*RESULT_PROBIT!C188</f>
        <v>10.3653</v>
      </c>
      <c r="G17" s="21">
        <f>RESULT_PROBIT!C152</f>
        <v>-0.42609999999999998</v>
      </c>
      <c r="H17" s="20">
        <f>RESULT_PROBIT!H152*100</f>
        <v>0</v>
      </c>
      <c r="I17" s="43">
        <f>100*RESULT_PROBIT!C224</f>
        <v>10.596299999999999</v>
      </c>
    </row>
    <row r="18" spans="1:9" ht="27" customHeight="1" x14ac:dyDescent="0.2">
      <c r="A18" s="220" t="s">
        <v>15</v>
      </c>
      <c r="B18" s="4"/>
      <c r="C18" s="5" t="s">
        <v>16</v>
      </c>
      <c r="D18" s="21">
        <f>RESULT_PROBIT!C65</f>
        <v>0.23910000000000001</v>
      </c>
      <c r="E18" s="20">
        <f>RESULT_PROBIT!H65*100</f>
        <v>0</v>
      </c>
      <c r="F18" s="43">
        <f>100*RESULT_PROBIT!C189</f>
        <v>44.536700000000003</v>
      </c>
      <c r="G18" s="21">
        <f>RESULT_PROBIT!C153</f>
        <v>-0.1212</v>
      </c>
      <c r="H18" s="20">
        <f>RESULT_PROBIT!H153*100</f>
        <v>0</v>
      </c>
      <c r="I18" s="43">
        <f>100*RESULT_PROBIT!C225</f>
        <v>38.375480000000003</v>
      </c>
    </row>
    <row r="19" spans="1:9" s="23" customFormat="1" ht="27" customHeight="1" x14ac:dyDescent="0.2">
      <c r="A19" s="221" t="s">
        <v>17</v>
      </c>
      <c r="B19" s="4"/>
      <c r="C19" s="5" t="s">
        <v>18</v>
      </c>
      <c r="D19" s="21">
        <f>RESULT_PROBIT!C66</f>
        <v>-0.28820000000000001</v>
      </c>
      <c r="E19" s="20">
        <f>RESULT_PROBIT!H66*100</f>
        <v>0</v>
      </c>
      <c r="F19" s="43">
        <f>100*RESULT_PROBIT!C190</f>
        <v>7.3300400000000003</v>
      </c>
      <c r="G19" s="21">
        <f>RESULT_PROBIT!C154</f>
        <v>-0.60409999999999997</v>
      </c>
      <c r="H19" s="20">
        <f>RESULT_PROBIT!H154*100</f>
        <v>0</v>
      </c>
      <c r="I19" s="43">
        <f>100*RESULT_PROBIT!C226</f>
        <v>6.0991999999999997</v>
      </c>
    </row>
    <row r="20" spans="1:9" s="23" customFormat="1" ht="32.25" customHeight="1" x14ac:dyDescent="0.2">
      <c r="A20" s="221"/>
      <c r="B20" s="4" t="s">
        <v>97</v>
      </c>
      <c r="F20" s="45"/>
      <c r="I20" s="45"/>
    </row>
    <row r="21" spans="1:9" s="23" customFormat="1" ht="27" customHeight="1" x14ac:dyDescent="0.2">
      <c r="A21" s="221" t="s">
        <v>98</v>
      </c>
      <c r="C21" s="5" t="s">
        <v>99</v>
      </c>
      <c r="D21" s="18" t="s">
        <v>78</v>
      </c>
      <c r="E21" s="50" t="s">
        <v>78</v>
      </c>
      <c r="F21" s="43">
        <f>100-SUM(F22:F24)</f>
        <v>16.310860000000005</v>
      </c>
      <c r="G21" s="50" t="s">
        <v>78</v>
      </c>
      <c r="H21" s="50" t="s">
        <v>78</v>
      </c>
      <c r="I21" s="43">
        <f>100-SUM(I22:I24)</f>
        <v>14.487870000000001</v>
      </c>
    </row>
    <row r="22" spans="1:9" s="23" customFormat="1" ht="27" customHeight="1" x14ac:dyDescent="0.2">
      <c r="A22" s="221" t="s">
        <v>100</v>
      </c>
      <c r="C22" s="5" t="s">
        <v>101</v>
      </c>
      <c r="D22" s="21">
        <f>RESULT_PROBIT!C67</f>
        <v>0.55169999999999997</v>
      </c>
      <c r="E22" s="20">
        <f>RESULT_PROBIT!H67*100</f>
        <v>0</v>
      </c>
      <c r="F22" s="43">
        <f>100*RESULT_PROBIT!C191</f>
        <v>28.635070000000002</v>
      </c>
      <c r="G22" s="21">
        <f>RESULT_PROBIT!C155</f>
        <v>0.62790000000000001</v>
      </c>
      <c r="H22" s="20">
        <f>RESULT_PROBIT!H155*100</f>
        <v>0</v>
      </c>
      <c r="I22" s="43">
        <f>100*RESULT_PROBIT!C227</f>
        <v>36.061250000000001</v>
      </c>
    </row>
    <row r="23" spans="1:9" s="23" customFormat="1" ht="27" customHeight="1" x14ac:dyDescent="0.2">
      <c r="A23" s="221" t="s">
        <v>102</v>
      </c>
      <c r="C23" s="5" t="s">
        <v>103</v>
      </c>
      <c r="D23" s="21">
        <f>RESULT_PROBIT!C68</f>
        <v>0.23930000000000001</v>
      </c>
      <c r="E23" s="20">
        <f>RESULT_PROBIT!H68*100</f>
        <v>0</v>
      </c>
      <c r="F23" s="43">
        <f>100*RESULT_PROBIT!C192</f>
        <v>45.610129999999998</v>
      </c>
      <c r="G23" s="21">
        <f>RESULT_PROBIT!C156</f>
        <v>0.1537</v>
      </c>
      <c r="H23" s="20">
        <f>RESULT_PROBIT!H156*100</f>
        <v>0</v>
      </c>
      <c r="I23" s="43">
        <f>100*RESULT_PROBIT!C228</f>
        <v>40.44229</v>
      </c>
    </row>
    <row r="24" spans="1:9" s="23" customFormat="1" ht="27" customHeight="1" x14ac:dyDescent="0.2">
      <c r="A24" s="221" t="s">
        <v>104</v>
      </c>
      <c r="B24" s="4"/>
      <c r="C24" s="5" t="s">
        <v>105</v>
      </c>
      <c r="D24" s="21">
        <f>RESULT_PROBIT!C69</f>
        <v>0.33939999999999998</v>
      </c>
      <c r="E24" s="20">
        <f>RESULT_PROBIT!H69*100</f>
        <v>0</v>
      </c>
      <c r="F24" s="43">
        <f>100*RESULT_PROBIT!C193</f>
        <v>9.4439400000000013</v>
      </c>
      <c r="G24" s="21">
        <f>RESULT_PROBIT!C157</f>
        <v>0.26219999999999999</v>
      </c>
      <c r="H24" s="20">
        <f>RESULT_PROBIT!H157*100</f>
        <v>0</v>
      </c>
      <c r="I24" s="43">
        <f>100*RESULT_PROBIT!C229</f>
        <v>9.0085899999999999</v>
      </c>
    </row>
    <row r="25" spans="1:9" s="23" customFormat="1" ht="32.25" customHeight="1" x14ac:dyDescent="0.2">
      <c r="A25" s="221"/>
      <c r="B25" s="4" t="s">
        <v>133</v>
      </c>
      <c r="F25" s="45"/>
      <c r="I25" s="45"/>
    </row>
    <row r="26" spans="1:9" s="23" customFormat="1" ht="27" customHeight="1" x14ac:dyDescent="0.2">
      <c r="A26" s="221" t="s">
        <v>98</v>
      </c>
      <c r="C26" s="5" t="s">
        <v>57</v>
      </c>
      <c r="D26" s="18" t="s">
        <v>78</v>
      </c>
      <c r="E26" s="50" t="s">
        <v>78</v>
      </c>
      <c r="F26" s="43">
        <f>100-SUM(F27:F35)</f>
        <v>4.3615799999999894</v>
      </c>
      <c r="G26" s="50" t="s">
        <v>78</v>
      </c>
      <c r="H26" s="50" t="s">
        <v>78</v>
      </c>
      <c r="I26" s="43">
        <f>100-SUM(I27:I35)</f>
        <v>5.3325100000000276</v>
      </c>
    </row>
    <row r="27" spans="1:9" s="23" customFormat="1" ht="27" customHeight="1" x14ac:dyDescent="0.2">
      <c r="A27" s="221" t="s">
        <v>100</v>
      </c>
      <c r="C27" s="5" t="s">
        <v>58</v>
      </c>
      <c r="D27" s="21">
        <f>RESULT_PROBIT!C70</f>
        <v>-6.1999999999999998E-3</v>
      </c>
      <c r="E27" s="20">
        <f>RESULT_PROBIT!H70*100</f>
        <v>1.5</v>
      </c>
      <c r="F27" s="43">
        <f>100*RESULT_PROBIT!C194</f>
        <v>7.5984499999999997</v>
      </c>
      <c r="G27" s="21">
        <f>RESULT_PROBIT!C158</f>
        <v>-7.2900000000000006E-2</v>
      </c>
      <c r="H27" s="20">
        <f>RESULT_PROBIT!H158*100</f>
        <v>0</v>
      </c>
      <c r="I27" s="43">
        <f>100*RESULT_PROBIT!C230</f>
        <v>8.4386500000000009</v>
      </c>
    </row>
    <row r="28" spans="1:9" s="23" customFormat="1" ht="27" customHeight="1" x14ac:dyDescent="0.2">
      <c r="A28" s="221" t="s">
        <v>102</v>
      </c>
      <c r="C28" s="5" t="s">
        <v>59</v>
      </c>
      <c r="D28" s="21">
        <f>RESULT_PROBIT!C71</f>
        <v>0.15029999999999999</v>
      </c>
      <c r="E28" s="20">
        <f>RESULT_PROBIT!H71*100</f>
        <v>0</v>
      </c>
      <c r="F28" s="43">
        <f>100*RESULT_PROBIT!C195</f>
        <v>8.9812799999999999</v>
      </c>
      <c r="G28" s="21">
        <f>RESULT_PROBIT!C159</f>
        <v>9.1000000000000004E-3</v>
      </c>
      <c r="H28" s="20">
        <f>RESULT_PROBIT!H159*100</f>
        <v>0.1</v>
      </c>
      <c r="I28" s="43">
        <f>100*RESULT_PROBIT!C231</f>
        <v>9.2460500000000003</v>
      </c>
    </row>
    <row r="29" spans="1:9" s="23" customFormat="1" ht="27" customHeight="1" x14ac:dyDescent="0.2">
      <c r="A29" s="221" t="s">
        <v>104</v>
      </c>
      <c r="B29" s="4"/>
      <c r="C29" s="5" t="s">
        <v>60</v>
      </c>
      <c r="D29" s="21">
        <f>RESULT_PROBIT!C72</f>
        <v>6.6E-3</v>
      </c>
      <c r="E29" s="20">
        <f>RESULT_PROBIT!H72*100</f>
        <v>0.97</v>
      </c>
      <c r="F29" s="43">
        <f>100*RESULT_PROBIT!C196</f>
        <v>7.5134000000000007</v>
      </c>
      <c r="G29" s="21">
        <f>RESULT_PROBIT!C160</f>
        <v>-0.24990000000000001</v>
      </c>
      <c r="H29" s="20">
        <f>RESULT_PROBIT!H160*100</f>
        <v>0</v>
      </c>
      <c r="I29" s="43">
        <f>100*RESULT_PROBIT!C232</f>
        <v>6.1252800000000001</v>
      </c>
    </row>
    <row r="30" spans="1:9" s="23" customFormat="1" ht="27" customHeight="1" x14ac:dyDescent="0.2">
      <c r="A30" s="221" t="s">
        <v>104</v>
      </c>
      <c r="B30" s="4"/>
      <c r="C30" s="5" t="s">
        <v>61</v>
      </c>
      <c r="D30" s="21">
        <f>RESULT_PROBIT!C73</f>
        <v>-1.6199999999999999E-2</v>
      </c>
      <c r="E30" s="20">
        <f>RESULT_PROBIT!H73*100</f>
        <v>0</v>
      </c>
      <c r="F30" s="43">
        <f>100*RESULT_PROBIT!C197</f>
        <v>6.8801200000000007</v>
      </c>
      <c r="G30" s="21">
        <f>RESULT_PROBIT!C161</f>
        <v>-0.18529999999999999</v>
      </c>
      <c r="H30" s="20">
        <f>RESULT_PROBIT!H161*100</f>
        <v>0</v>
      </c>
      <c r="I30" s="43">
        <f>100*RESULT_PROBIT!C233</f>
        <v>6.6243800000000004</v>
      </c>
    </row>
    <row r="31" spans="1:9" s="23" customFormat="1" ht="27" customHeight="1" x14ac:dyDescent="0.2">
      <c r="A31" s="221" t="s">
        <v>104</v>
      </c>
      <c r="B31" s="4"/>
      <c r="C31" s="5" t="s">
        <v>62</v>
      </c>
      <c r="D31" s="21">
        <f>RESULT_PROBIT!C74</f>
        <v>0.151</v>
      </c>
      <c r="E31" s="20">
        <f>RESULT_PROBIT!H74*100</f>
        <v>0</v>
      </c>
      <c r="F31" s="43">
        <f>100*RESULT_PROBIT!C198</f>
        <v>17.733689999999999</v>
      </c>
      <c r="G31" s="21">
        <f>RESULT_PROBIT!C162</f>
        <v>6.3E-3</v>
      </c>
      <c r="H31" s="20">
        <f>RESULT_PROBIT!H162*100</f>
        <v>1.26</v>
      </c>
      <c r="I31" s="43">
        <f>100*RESULT_PROBIT!C234</f>
        <v>19.62199</v>
      </c>
    </row>
    <row r="32" spans="1:9" s="23" customFormat="1" ht="27" customHeight="1" x14ac:dyDescent="0.2">
      <c r="A32" s="221" t="s">
        <v>104</v>
      </c>
      <c r="B32" s="4"/>
      <c r="C32" s="5" t="s">
        <v>63</v>
      </c>
      <c r="D32" s="21">
        <f>RESULT_PROBIT!C75</f>
        <v>0.15160000000000001</v>
      </c>
      <c r="E32" s="20">
        <f>RESULT_PROBIT!H75*100</f>
        <v>0</v>
      </c>
      <c r="F32" s="43">
        <f>100*RESULT_PROBIT!C199</f>
        <v>32.121860000000005</v>
      </c>
      <c r="G32" s="21">
        <f>RESULT_PROBIT!C163</f>
        <v>-0.1108</v>
      </c>
      <c r="H32" s="20">
        <f>RESULT_PROBIT!H163*100</f>
        <v>0</v>
      </c>
      <c r="I32" s="43">
        <f>100*RESULT_PROBIT!C235</f>
        <v>29.049720000000001</v>
      </c>
    </row>
    <row r="33" spans="1:12" s="23" customFormat="1" ht="27" customHeight="1" x14ac:dyDescent="0.2">
      <c r="A33" s="221" t="s">
        <v>104</v>
      </c>
      <c r="B33" s="4"/>
      <c r="C33" s="5" t="s">
        <v>64</v>
      </c>
      <c r="D33" s="21">
        <f>RESULT_PROBIT!C76</f>
        <v>0.1094</v>
      </c>
      <c r="E33" s="20">
        <f>RESULT_PROBIT!H76*100</f>
        <v>0</v>
      </c>
      <c r="F33" s="43">
        <f>100*RESULT_PROBIT!C200</f>
        <v>4.6144100000000003</v>
      </c>
      <c r="G33" s="21">
        <f>RESULT_PROBIT!C164</f>
        <v>-0.10539999999999999</v>
      </c>
      <c r="H33" s="20">
        <f>RESULT_PROBIT!H164*100</f>
        <v>0</v>
      </c>
      <c r="I33" s="43">
        <f>100*RESULT_PROBIT!C236</f>
        <v>4.8309699999999998</v>
      </c>
    </row>
    <row r="34" spans="1:12" s="23" customFormat="1" ht="27" customHeight="1" x14ac:dyDescent="0.2">
      <c r="A34" s="221" t="s">
        <v>104</v>
      </c>
      <c r="B34" s="4"/>
      <c r="C34" s="5" t="s">
        <v>65</v>
      </c>
      <c r="D34" s="21">
        <f>RESULT_PROBIT!C77</f>
        <v>6.0199999999999997E-2</v>
      </c>
      <c r="E34" s="20">
        <f>RESULT_PROBIT!H77*100</f>
        <v>0</v>
      </c>
      <c r="F34" s="43">
        <f>100*RESULT_PROBIT!C201</f>
        <v>5.4406299999999996</v>
      </c>
      <c r="G34" s="21">
        <f>RESULT_PROBIT!C165</f>
        <v>-0.10589999999999999</v>
      </c>
      <c r="H34" s="20">
        <f>RESULT_PROBIT!H165*100</f>
        <v>0</v>
      </c>
      <c r="I34" s="43">
        <f>100*RESULT_PROBIT!C237</f>
        <v>6.0077699999999998</v>
      </c>
    </row>
    <row r="35" spans="1:12" s="23" customFormat="1" ht="27" customHeight="1" x14ac:dyDescent="0.2">
      <c r="A35" s="221" t="s">
        <v>104</v>
      </c>
      <c r="B35" s="4"/>
      <c r="C35" s="5" t="s">
        <v>66</v>
      </c>
      <c r="D35" s="21">
        <f>RESULT_PROBIT!C78</f>
        <v>0.193</v>
      </c>
      <c r="E35" s="20">
        <f>RESULT_PROBIT!H78*100</f>
        <v>0</v>
      </c>
      <c r="F35" s="43">
        <f>100*RESULT_PROBIT!C202</f>
        <v>4.7545799999999998</v>
      </c>
      <c r="G35" s="21">
        <f>RESULT_PROBIT!C166</f>
        <v>-8.6999999999999994E-3</v>
      </c>
      <c r="H35" s="20">
        <f>RESULT_PROBIT!H166*100</f>
        <v>0.5</v>
      </c>
      <c r="I35" s="43">
        <f>100*RESULT_PROBIT!C238</f>
        <v>4.7226799999999995</v>
      </c>
    </row>
    <row r="36" spans="1:12" s="23" customFormat="1" ht="32.25" customHeight="1" x14ac:dyDescent="0.2">
      <c r="A36" s="221"/>
      <c r="B36" s="4" t="s">
        <v>36</v>
      </c>
      <c r="C36" s="5"/>
      <c r="F36" s="45"/>
      <c r="I36" s="45"/>
    </row>
    <row r="37" spans="1:12" ht="27" customHeight="1" x14ac:dyDescent="0.2">
      <c r="A37" s="220" t="s">
        <v>37</v>
      </c>
      <c r="C37" s="5" t="s">
        <v>38</v>
      </c>
      <c r="D37" s="18" t="s">
        <v>78</v>
      </c>
      <c r="E37" s="50" t="s">
        <v>78</v>
      </c>
      <c r="F37" s="43">
        <f>100-SUM(F38:F41)</f>
        <v>26.751469999999998</v>
      </c>
      <c r="G37" s="50" t="s">
        <v>78</v>
      </c>
      <c r="H37" s="50" t="s">
        <v>78</v>
      </c>
      <c r="I37" s="43">
        <f>100-SUM(I38:I41)</f>
        <v>26.355789999999999</v>
      </c>
    </row>
    <row r="38" spans="1:12" ht="27" customHeight="1" x14ac:dyDescent="0.2">
      <c r="A38" s="220" t="s">
        <v>39</v>
      </c>
      <c r="C38" s="5" t="s">
        <v>40</v>
      </c>
      <c r="D38" s="21">
        <f>RESULT_PROBIT!C79</f>
        <v>-0.44280000000000003</v>
      </c>
      <c r="E38" s="20">
        <f>RESULT_PROBIT!H79*100</f>
        <v>0</v>
      </c>
      <c r="F38" s="43">
        <f>100*RESULT_PROBIT!C203</f>
        <v>26.920630000000003</v>
      </c>
      <c r="G38" s="21">
        <f>RESULT_PROBIT!C167</f>
        <v>-0.26290000000000002</v>
      </c>
      <c r="H38" s="20">
        <f>RESULT_PROBIT!H167*100</f>
        <v>0</v>
      </c>
      <c r="I38" s="43">
        <f>100*RESULT_PROBIT!C239</f>
        <v>27.193919999999999</v>
      </c>
    </row>
    <row r="39" spans="1:12" ht="27" customHeight="1" x14ac:dyDescent="0.2">
      <c r="A39" s="220" t="s">
        <v>41</v>
      </c>
      <c r="C39" s="5" t="s">
        <v>42</v>
      </c>
      <c r="D39" s="21">
        <f>RESULT_PROBIT!C80</f>
        <v>-0.7954</v>
      </c>
      <c r="E39" s="20">
        <f>RESULT_PROBIT!H80*100</f>
        <v>0</v>
      </c>
      <c r="F39" s="43">
        <f>100*RESULT_PROBIT!C204</f>
        <v>21.335819999999998</v>
      </c>
      <c r="G39" s="21">
        <f>RESULT_PROBIT!C168</f>
        <v>-0.50460000000000005</v>
      </c>
      <c r="H39" s="20">
        <f>RESULT_PROBIT!H168*100</f>
        <v>0</v>
      </c>
      <c r="I39" s="43">
        <f>100*RESULT_PROBIT!C240</f>
        <v>21.063000000000002</v>
      </c>
    </row>
    <row r="40" spans="1:12" ht="27" customHeight="1" x14ac:dyDescent="0.2">
      <c r="A40" s="220" t="s">
        <v>43</v>
      </c>
      <c r="C40" s="5" t="s">
        <v>44</v>
      </c>
      <c r="D40" s="21">
        <f>RESULT_PROBIT!C81</f>
        <v>-1.1581999999999999</v>
      </c>
      <c r="E40" s="20">
        <f>RESULT_PROBIT!H81*100</f>
        <v>0</v>
      </c>
      <c r="F40" s="43">
        <f>100*RESULT_PROBIT!C205</f>
        <v>14.395949999999999</v>
      </c>
      <c r="G40" s="21">
        <f>RESULT_PROBIT!C169</f>
        <v>-0.74129999999999996</v>
      </c>
      <c r="H40" s="20">
        <f>RESULT_PROBIT!H169*100</f>
        <v>0</v>
      </c>
      <c r="I40" s="43">
        <f>100*RESULT_PROBIT!C241</f>
        <v>14.35989</v>
      </c>
    </row>
    <row r="41" spans="1:12" ht="27" customHeight="1" x14ac:dyDescent="0.2">
      <c r="A41" s="220" t="s">
        <v>45</v>
      </c>
      <c r="B41" s="4"/>
      <c r="C41" s="5" t="s">
        <v>46</v>
      </c>
      <c r="D41" s="21">
        <f>RESULT_PROBIT!C82</f>
        <v>-1.2915000000000001</v>
      </c>
      <c r="E41" s="20">
        <f>RESULT_PROBIT!H82*100</f>
        <v>0</v>
      </c>
      <c r="F41" s="43">
        <f>100*RESULT_PROBIT!C206</f>
        <v>10.596129999999999</v>
      </c>
      <c r="G41" s="21">
        <f>RESULT_PROBIT!C170</f>
        <v>-0.79010000000000002</v>
      </c>
      <c r="H41" s="20">
        <f>RESULT_PROBIT!H170*100</f>
        <v>0</v>
      </c>
      <c r="I41" s="43">
        <f>100*RESULT_PROBIT!C242</f>
        <v>11.0274</v>
      </c>
    </row>
    <row r="42" spans="1:12" s="23" customFormat="1" ht="32.25" customHeight="1" thickBot="1" x14ac:dyDescent="0.25">
      <c r="A42" s="221"/>
      <c r="B42" s="6" t="s">
        <v>132</v>
      </c>
      <c r="C42" s="7"/>
      <c r="D42" s="22">
        <f>RESULT_PROBIT!C83</f>
        <v>-1.3899999999999999E-2</v>
      </c>
      <c r="E42" s="51">
        <f>RESULT_PROBIT!H83*100</f>
        <v>0</v>
      </c>
      <c r="F42" s="52">
        <f>100*RESULT_PROBIT!C207</f>
        <v>11.69252</v>
      </c>
      <c r="G42" s="53">
        <f>RESULT_PROBIT!C171</f>
        <v>-2.75E-2</v>
      </c>
      <c r="H42" s="51">
        <f>RESULT_PROBIT!H171*100</f>
        <v>0</v>
      </c>
      <c r="I42" s="52">
        <f>100*RESULT_PROBIT!C243</f>
        <v>11.97062</v>
      </c>
    </row>
    <row r="43" spans="1:12" ht="20.25" x14ac:dyDescent="0.2">
      <c r="B43" s="2" t="s">
        <v>47</v>
      </c>
      <c r="D43" s="21"/>
      <c r="E43" s="20"/>
      <c r="F43" s="20"/>
      <c r="G43" s="21"/>
      <c r="H43" s="21"/>
      <c r="I43" s="20"/>
      <c r="K43" s="44"/>
      <c r="L43" s="44"/>
    </row>
    <row r="44" spans="1:12" ht="20.25" x14ac:dyDescent="0.2">
      <c r="D44" s="3"/>
      <c r="E44" s="3"/>
      <c r="F44" s="3"/>
      <c r="G44" s="3"/>
      <c r="H44" s="3"/>
      <c r="I44" s="3"/>
    </row>
    <row r="45" spans="1:12" ht="20.25" x14ac:dyDescent="0.2">
      <c r="D45" s="3"/>
      <c r="E45" s="3"/>
      <c r="F45" s="3"/>
      <c r="G45" s="3"/>
      <c r="H45" s="3"/>
      <c r="I45" s="3"/>
    </row>
    <row r="46" spans="1:12" ht="20.25" x14ac:dyDescent="0.2">
      <c r="D46" s="3"/>
      <c r="E46" s="3"/>
      <c r="F46" s="3"/>
      <c r="G46" s="3"/>
      <c r="H46" s="3"/>
      <c r="I46" s="3"/>
    </row>
    <row r="47" spans="1:12" ht="20.25" x14ac:dyDescent="0.2">
      <c r="D47" s="3"/>
      <c r="E47" s="3"/>
      <c r="F47" s="3"/>
      <c r="G47" s="3"/>
      <c r="H47" s="3"/>
      <c r="I47" s="3"/>
    </row>
    <row r="48" spans="1:12" ht="20.25" x14ac:dyDescent="0.2">
      <c r="D48" s="3"/>
      <c r="E48" s="3"/>
      <c r="F48" s="3"/>
      <c r="G48" s="3"/>
      <c r="H48" s="3"/>
      <c r="I48" s="3"/>
    </row>
  </sheetData>
  <mergeCells count="4">
    <mergeCell ref="G4:I4"/>
    <mergeCell ref="B3:I3"/>
    <mergeCell ref="D4:F4"/>
    <mergeCell ref="B4:C5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8"/>
  <sheetViews>
    <sheetView zoomScale="65" workbookViewId="0">
      <selection activeCell="D8" sqref="D8"/>
    </sheetView>
  </sheetViews>
  <sheetFormatPr defaultRowHeight="12.75" x14ac:dyDescent="0.2"/>
  <cols>
    <col min="1" max="1" width="9.140625" style="220"/>
    <col min="2" max="2" width="1.7109375" style="2" customWidth="1"/>
    <col min="3" max="3" width="57" style="2" customWidth="1"/>
    <col min="4" max="9" width="27.42578125" style="18" customWidth="1"/>
    <col min="10" max="16384" width="9.140625" style="2"/>
  </cols>
  <sheetData>
    <row r="1" spans="1:9" s="81" customFormat="1" ht="55.5" customHeight="1" x14ac:dyDescent="0.2">
      <c r="A1" s="219"/>
      <c r="D1" s="82"/>
      <c r="E1" s="82"/>
      <c r="F1" s="82"/>
      <c r="G1" s="82"/>
      <c r="H1" s="82"/>
      <c r="I1" s="82"/>
    </row>
    <row r="3" spans="1:9" s="1" customFormat="1" ht="51.75" customHeight="1" thickBot="1" x14ac:dyDescent="0.25">
      <c r="A3" s="214"/>
      <c r="B3" s="109" t="s">
        <v>213</v>
      </c>
      <c r="C3" s="109"/>
      <c r="D3" s="109"/>
      <c r="E3" s="109"/>
      <c r="F3" s="109"/>
      <c r="G3" s="109"/>
      <c r="H3" s="109"/>
      <c r="I3" s="109"/>
    </row>
    <row r="4" spans="1:9" ht="48" customHeight="1" x14ac:dyDescent="0.2">
      <c r="B4" s="99"/>
      <c r="C4" s="99"/>
      <c r="D4" s="93" t="s">
        <v>128</v>
      </c>
      <c r="E4" s="93"/>
      <c r="F4" s="93"/>
      <c r="G4" s="93" t="s">
        <v>129</v>
      </c>
      <c r="H4" s="93"/>
      <c r="I4" s="93"/>
    </row>
    <row r="5" spans="1:9" ht="39" customHeight="1" x14ac:dyDescent="0.2">
      <c r="B5" s="100"/>
      <c r="C5" s="100"/>
      <c r="D5" s="87" t="s">
        <v>127</v>
      </c>
      <c r="E5" s="87" t="s">
        <v>193</v>
      </c>
      <c r="F5" s="87" t="s">
        <v>204</v>
      </c>
      <c r="G5" s="87" t="s">
        <v>127</v>
      </c>
      <c r="H5" s="87" t="s">
        <v>193</v>
      </c>
      <c r="I5" s="87" t="s">
        <v>204</v>
      </c>
    </row>
    <row r="6" spans="1:9" ht="30" customHeight="1" x14ac:dyDescent="0.2">
      <c r="B6" s="4" t="s">
        <v>130</v>
      </c>
      <c r="C6" s="5"/>
      <c r="D6" s="21">
        <f>'RESULT_PROBIT (2011)'!C58</f>
        <v>-0.75490000000000002</v>
      </c>
      <c r="E6" s="46">
        <f>'RESULT_PROBIT (2011)'!H58*100</f>
        <v>0</v>
      </c>
      <c r="F6" s="47" t="s">
        <v>78</v>
      </c>
      <c r="G6" s="48">
        <f>'RESULT_PROBIT (2011)'!C144</f>
        <v>-0.8599</v>
      </c>
      <c r="H6" s="46">
        <f>'RESULT_PROBIT (2011)'!H144*100</f>
        <v>0</v>
      </c>
      <c r="I6" s="49" t="s">
        <v>78</v>
      </c>
    </row>
    <row r="7" spans="1:9" ht="30" customHeight="1" x14ac:dyDescent="0.2">
      <c r="B7" s="4" t="s">
        <v>90</v>
      </c>
      <c r="C7" s="5"/>
      <c r="D7" s="2"/>
      <c r="E7" s="23"/>
      <c r="F7" s="45"/>
      <c r="G7" s="23"/>
      <c r="H7" s="23"/>
      <c r="I7" s="23"/>
    </row>
    <row r="8" spans="1:9" ht="27" customHeight="1" x14ac:dyDescent="0.2">
      <c r="A8" s="220" t="s">
        <v>19</v>
      </c>
      <c r="B8" s="4"/>
      <c r="C8" s="5" t="s">
        <v>20</v>
      </c>
      <c r="D8" s="21">
        <f>'RESULT_PROBIT (2011)'!C59</f>
        <v>-0.41170000000000001</v>
      </c>
      <c r="E8" s="20">
        <f>'RESULT_PROBIT (2011)'!H59*100</f>
        <v>0</v>
      </c>
      <c r="F8" s="43">
        <f>100*'RESULT_PROBIT (2011)'!C180</f>
        <v>32.529690000000002</v>
      </c>
      <c r="G8" s="21">
        <f>'RESULT_PROBIT (2011)'!C145</f>
        <v>-0.4405</v>
      </c>
      <c r="H8" s="20">
        <f>'RESULT_PROBIT (2011)'!H145*100</f>
        <v>0</v>
      </c>
      <c r="I8" s="43">
        <f>100*'RESULT_PROBIT (2011)'!C215</f>
        <v>28.958909999999999</v>
      </c>
    </row>
    <row r="9" spans="1:9" ht="27" customHeight="1" x14ac:dyDescent="0.2">
      <c r="A9" s="220" t="s">
        <v>21</v>
      </c>
      <c r="B9" s="4"/>
      <c r="C9" s="5" t="s">
        <v>22</v>
      </c>
      <c r="D9" s="18" t="s">
        <v>78</v>
      </c>
      <c r="E9" s="50" t="s">
        <v>78</v>
      </c>
      <c r="F9" s="43">
        <f>100-F8</f>
        <v>67.470309999999998</v>
      </c>
      <c r="G9" s="50" t="s">
        <v>78</v>
      </c>
      <c r="H9" s="50" t="s">
        <v>78</v>
      </c>
      <c r="I9" s="43">
        <f>100-I8</f>
        <v>71.041089999999997</v>
      </c>
    </row>
    <row r="10" spans="1:9" ht="32.25" customHeight="1" x14ac:dyDescent="0.2">
      <c r="B10" s="4" t="s">
        <v>91</v>
      </c>
      <c r="C10" s="5"/>
      <c r="D10" s="2"/>
      <c r="E10" s="23"/>
      <c r="F10" s="45"/>
      <c r="G10" s="23"/>
      <c r="H10" s="23"/>
      <c r="I10" s="45"/>
    </row>
    <row r="11" spans="1:9" ht="27" customHeight="1" x14ac:dyDescent="0.2">
      <c r="A11" s="220" t="s">
        <v>92</v>
      </c>
      <c r="B11" s="4"/>
      <c r="C11" s="5" t="s">
        <v>93</v>
      </c>
      <c r="D11" s="21">
        <f>'RESULT_PROBIT (2011)'!C60</f>
        <v>3.5200000000000002E-2</v>
      </c>
      <c r="E11" s="20">
        <f>'RESULT_PROBIT (2011)'!H60*100</f>
        <v>0</v>
      </c>
      <c r="F11" s="43">
        <f>100*'RESULT_PROBIT (2011)'!C181</f>
        <v>42.222929999999998</v>
      </c>
      <c r="G11" s="21">
        <f>'RESULT_PROBIT (2011)'!C146</f>
        <v>3.9699999999999999E-2</v>
      </c>
      <c r="H11" s="20">
        <f>'RESULT_PROBIT (2011)'!H146*100</f>
        <v>0</v>
      </c>
      <c r="I11" s="43">
        <f>100*'RESULT_PROBIT (2011)'!C216</f>
        <v>42.860910000000004</v>
      </c>
    </row>
    <row r="12" spans="1:9" ht="27" customHeight="1" x14ac:dyDescent="0.2">
      <c r="A12" s="220" t="s">
        <v>94</v>
      </c>
      <c r="B12" s="4"/>
      <c r="C12" s="5" t="s">
        <v>95</v>
      </c>
      <c r="D12" s="18" t="s">
        <v>78</v>
      </c>
      <c r="E12" s="50" t="s">
        <v>78</v>
      </c>
      <c r="F12" s="43">
        <f>100-F11</f>
        <v>57.777070000000002</v>
      </c>
      <c r="G12" s="50" t="s">
        <v>78</v>
      </c>
      <c r="H12" s="50" t="s">
        <v>78</v>
      </c>
      <c r="I12" s="43">
        <f>100-I11</f>
        <v>57.139089999999996</v>
      </c>
    </row>
    <row r="13" spans="1:9" ht="32.25" customHeight="1" x14ac:dyDescent="0.2">
      <c r="B13" s="4" t="s">
        <v>131</v>
      </c>
      <c r="C13" s="5"/>
      <c r="D13" s="21">
        <f>'RESULT_PROBIT (2011)'!C61</f>
        <v>2.6800000000000001E-2</v>
      </c>
      <c r="E13" s="20">
        <f>'RESULT_PROBIT (2011)'!H61*100</f>
        <v>0</v>
      </c>
      <c r="F13" s="43">
        <f>'RESULT_PROBIT (2011)'!C182</f>
        <v>22.717989599999999</v>
      </c>
      <c r="G13" s="21">
        <f>'RESULT_PROBIT (2011)'!C147</f>
        <v>1.54E-2</v>
      </c>
      <c r="H13" s="20">
        <f>'RESULT_PROBIT (2011)'!H147*100</f>
        <v>0</v>
      </c>
      <c r="I13" s="43">
        <f>'RESULT_PROBIT (2011)'!C217</f>
        <v>22.576912799999999</v>
      </c>
    </row>
    <row r="14" spans="1:9" ht="32.25" customHeight="1" x14ac:dyDescent="0.2">
      <c r="B14" s="4" t="s">
        <v>96</v>
      </c>
      <c r="C14" s="5"/>
      <c r="D14" s="2"/>
      <c r="E14" s="23"/>
      <c r="F14" s="45"/>
      <c r="G14" s="23"/>
      <c r="H14" s="23"/>
      <c r="I14" s="45"/>
    </row>
    <row r="15" spans="1:9" ht="27" customHeight="1" x14ac:dyDescent="0.2">
      <c r="A15" s="220" t="s">
        <v>9</v>
      </c>
      <c r="B15" s="4"/>
      <c r="C15" s="5" t="s">
        <v>10</v>
      </c>
      <c r="D15" s="18" t="s">
        <v>78</v>
      </c>
      <c r="E15" s="50" t="s">
        <v>78</v>
      </c>
      <c r="F15" s="43">
        <f>100-SUM(F16:F19)</f>
        <v>24.324420000000003</v>
      </c>
      <c r="G15" s="50" t="s">
        <v>78</v>
      </c>
      <c r="H15" s="50" t="s">
        <v>78</v>
      </c>
      <c r="I15" s="43">
        <f>100-SUM(I16:I19)</f>
        <v>27.918530000000004</v>
      </c>
    </row>
    <row r="16" spans="1:9" ht="27" customHeight="1" x14ac:dyDescent="0.2">
      <c r="A16" s="220" t="s">
        <v>11</v>
      </c>
      <c r="B16" s="4"/>
      <c r="C16" s="5" t="s">
        <v>12</v>
      </c>
      <c r="D16" s="21">
        <f>'RESULT_PROBIT (2011)'!C62</f>
        <v>-0.14019999999999999</v>
      </c>
      <c r="E16" s="20">
        <f>'RESULT_PROBIT (2011)'!H62*100</f>
        <v>0</v>
      </c>
      <c r="F16" s="43">
        <f>100*'RESULT_PROBIT (2011)'!C183</f>
        <v>13.300139999999999</v>
      </c>
      <c r="G16" s="21">
        <f>'RESULT_PROBIT (2011)'!C148</f>
        <v>-0.24790000000000001</v>
      </c>
      <c r="H16" s="20">
        <f>'RESULT_PROBIT (2011)'!H148*100</f>
        <v>0</v>
      </c>
      <c r="I16" s="43">
        <f>100*'RESULT_PROBIT (2011)'!C218</f>
        <v>13.601849999999999</v>
      </c>
    </row>
    <row r="17" spans="1:9" ht="27" customHeight="1" x14ac:dyDescent="0.2">
      <c r="A17" s="220" t="s">
        <v>13</v>
      </c>
      <c r="B17" s="4"/>
      <c r="C17" s="5" t="s">
        <v>14</v>
      </c>
      <c r="D17" s="21">
        <f>'RESULT_PROBIT (2011)'!C63</f>
        <v>-0.53080000000000005</v>
      </c>
      <c r="E17" s="20">
        <f>'RESULT_PROBIT (2011)'!H63*100</f>
        <v>0</v>
      </c>
      <c r="F17" s="43">
        <f>100*'RESULT_PROBIT (2011)'!C184</f>
        <v>8.615689999999999</v>
      </c>
      <c r="G17" s="21">
        <f>'RESULT_PROBIT (2011)'!C149</f>
        <v>-0.60019999999999996</v>
      </c>
      <c r="H17" s="20">
        <f>'RESULT_PROBIT (2011)'!H149*100</f>
        <v>0</v>
      </c>
      <c r="I17" s="43">
        <f>100*'RESULT_PROBIT (2011)'!C219</f>
        <v>8.6604600000000005</v>
      </c>
    </row>
    <row r="18" spans="1:9" ht="27" customHeight="1" x14ac:dyDescent="0.2">
      <c r="A18" s="220" t="s">
        <v>15</v>
      </c>
      <c r="B18" s="4"/>
      <c r="C18" s="5" t="s">
        <v>16</v>
      </c>
      <c r="D18" s="21">
        <f>'RESULT_PROBIT (2011)'!C64</f>
        <v>0.1249</v>
      </c>
      <c r="E18" s="20">
        <f>'RESULT_PROBIT (2011)'!H64*100</f>
        <v>0</v>
      </c>
      <c r="F18" s="43">
        <f>100*'RESULT_PROBIT (2011)'!C185</f>
        <v>46.190770000000001</v>
      </c>
      <c r="G18" s="21">
        <f>'RESULT_PROBIT (2011)'!C150</f>
        <v>-0.1003</v>
      </c>
      <c r="H18" s="20">
        <f>'RESULT_PROBIT (2011)'!H150*100</f>
        <v>0</v>
      </c>
      <c r="I18" s="43">
        <f>100*'RESULT_PROBIT (2011)'!C220</f>
        <v>43.419780000000003</v>
      </c>
    </row>
    <row r="19" spans="1:9" s="23" customFormat="1" ht="27" customHeight="1" x14ac:dyDescent="0.2">
      <c r="A19" s="221" t="s">
        <v>17</v>
      </c>
      <c r="B19" s="4"/>
      <c r="C19" s="5" t="s">
        <v>18</v>
      </c>
      <c r="D19" s="21">
        <f>'RESULT_PROBIT (2011)'!C65</f>
        <v>-0.38219999999999998</v>
      </c>
      <c r="E19" s="20">
        <f>'RESULT_PROBIT (2011)'!H65*100</f>
        <v>0</v>
      </c>
      <c r="F19" s="43">
        <f>100*'RESULT_PROBIT (2011)'!C186</f>
        <v>7.5689799999999998</v>
      </c>
      <c r="G19" s="21">
        <f>'RESULT_PROBIT (2011)'!C151</f>
        <v>-0.58809999999999996</v>
      </c>
      <c r="H19" s="20">
        <f>'RESULT_PROBIT (2011)'!H151*100</f>
        <v>0</v>
      </c>
      <c r="I19" s="43">
        <f>100*'RESULT_PROBIT (2011)'!C221</f>
        <v>6.3993800000000007</v>
      </c>
    </row>
    <row r="20" spans="1:9" s="23" customFormat="1" ht="32.25" customHeight="1" x14ac:dyDescent="0.2">
      <c r="A20" s="221"/>
      <c r="B20" s="4" t="s">
        <v>97</v>
      </c>
      <c r="F20" s="45"/>
      <c r="I20" s="45"/>
    </row>
    <row r="21" spans="1:9" s="23" customFormat="1" ht="27" customHeight="1" x14ac:dyDescent="0.2">
      <c r="A21" s="221" t="s">
        <v>98</v>
      </c>
      <c r="C21" s="5" t="s">
        <v>99</v>
      </c>
      <c r="D21" s="18" t="s">
        <v>78</v>
      </c>
      <c r="E21" s="50" t="s">
        <v>78</v>
      </c>
      <c r="F21" s="43">
        <f>100-SUM(F22:F24)</f>
        <v>16.296999999999997</v>
      </c>
      <c r="G21" s="50" t="s">
        <v>78</v>
      </c>
      <c r="H21" s="50" t="s">
        <v>78</v>
      </c>
      <c r="I21" s="43">
        <f>100-SUM(I22:I24)</f>
        <v>14.926339999999996</v>
      </c>
    </row>
    <row r="22" spans="1:9" s="23" customFormat="1" ht="27" customHeight="1" x14ac:dyDescent="0.2">
      <c r="A22" s="221" t="s">
        <v>100</v>
      </c>
      <c r="C22" s="5" t="s">
        <v>101</v>
      </c>
      <c r="D22" s="21">
        <f>'RESULT_PROBIT (2011)'!C66</f>
        <v>0.50519999999999998</v>
      </c>
      <c r="E22" s="20">
        <f>'RESULT_PROBIT (2011)'!H66*100</f>
        <v>0</v>
      </c>
      <c r="F22" s="43">
        <f>100*'RESULT_PROBIT (2011)'!C187</f>
        <v>28.322199999999999</v>
      </c>
      <c r="G22" s="21">
        <f>'RESULT_PROBIT (2011)'!C152</f>
        <v>0.54100000000000004</v>
      </c>
      <c r="H22" s="20">
        <f>'RESULT_PROBIT (2011)'!H152*100</f>
        <v>0</v>
      </c>
      <c r="I22" s="43">
        <f>100*'RESULT_PROBIT (2011)'!C222</f>
        <v>32.34422</v>
      </c>
    </row>
    <row r="23" spans="1:9" s="23" customFormat="1" ht="27" customHeight="1" x14ac:dyDescent="0.2">
      <c r="A23" s="221" t="s">
        <v>102</v>
      </c>
      <c r="C23" s="5" t="s">
        <v>103</v>
      </c>
      <c r="D23" s="21">
        <f>'RESULT_PROBIT (2011)'!C67</f>
        <v>0.17150000000000001</v>
      </c>
      <c r="E23" s="20">
        <f>'RESULT_PROBIT (2011)'!H67*100</f>
        <v>0</v>
      </c>
      <c r="F23" s="43">
        <f>100*'RESULT_PROBIT (2011)'!C188</f>
        <v>46.010750000000002</v>
      </c>
      <c r="G23" s="21">
        <f>'RESULT_PROBIT (2011)'!C153</f>
        <v>0.1285</v>
      </c>
      <c r="H23" s="20">
        <f>'RESULT_PROBIT (2011)'!H153*100</f>
        <v>0</v>
      </c>
      <c r="I23" s="43">
        <f>100*'RESULT_PROBIT (2011)'!C223</f>
        <v>43.605049999999999</v>
      </c>
    </row>
    <row r="24" spans="1:9" s="23" customFormat="1" ht="27" customHeight="1" x14ac:dyDescent="0.2">
      <c r="A24" s="221" t="s">
        <v>104</v>
      </c>
      <c r="B24" s="4"/>
      <c r="C24" s="5" t="s">
        <v>105</v>
      </c>
      <c r="D24" s="21">
        <f>'RESULT_PROBIT (2011)'!C68</f>
        <v>0.2482</v>
      </c>
      <c r="E24" s="20">
        <f>'RESULT_PROBIT (2011)'!H68*100</f>
        <v>0</v>
      </c>
      <c r="F24" s="43">
        <f>100*'RESULT_PROBIT (2011)'!C189</f>
        <v>9.3700500000000009</v>
      </c>
      <c r="G24" s="21">
        <f>'RESULT_PROBIT (2011)'!C154</f>
        <v>0.1948</v>
      </c>
      <c r="H24" s="20">
        <f>'RESULT_PROBIT (2011)'!H154*100</f>
        <v>0</v>
      </c>
      <c r="I24" s="43">
        <f>100*'RESULT_PROBIT (2011)'!C224</f>
        <v>9.12439</v>
      </c>
    </row>
    <row r="25" spans="1:9" s="23" customFormat="1" ht="32.25" customHeight="1" x14ac:dyDescent="0.2">
      <c r="A25" s="221"/>
      <c r="B25" s="4" t="s">
        <v>133</v>
      </c>
      <c r="F25" s="45"/>
      <c r="I25" s="45"/>
    </row>
    <row r="26" spans="1:9" s="23" customFormat="1" ht="27" customHeight="1" x14ac:dyDescent="0.2">
      <c r="A26" s="221" t="s">
        <v>98</v>
      </c>
      <c r="C26" s="5" t="s">
        <v>57</v>
      </c>
      <c r="D26" s="18" t="s">
        <v>78</v>
      </c>
      <c r="E26" s="50" t="s">
        <v>78</v>
      </c>
      <c r="F26" s="43">
        <f>100-SUM(F27:F35)</f>
        <v>4.2504899999999992</v>
      </c>
      <c r="G26" s="50" t="s">
        <v>78</v>
      </c>
      <c r="H26" s="50" t="s">
        <v>78</v>
      </c>
      <c r="I26" s="43">
        <f>100-SUM(I27:I35)</f>
        <v>4.1995599999999911</v>
      </c>
    </row>
    <row r="27" spans="1:9" s="23" customFormat="1" ht="27" customHeight="1" x14ac:dyDescent="0.2">
      <c r="A27" s="221" t="s">
        <v>100</v>
      </c>
      <c r="C27" s="5" t="s">
        <v>58</v>
      </c>
      <c r="D27" s="21">
        <f>'RESULT_PROBIT (2011)'!C69</f>
        <v>-2.2200000000000001E-2</v>
      </c>
      <c r="E27" s="20">
        <f>'RESULT_PROBIT (2011)'!H69*100</f>
        <v>0</v>
      </c>
      <c r="F27" s="43">
        <f>100*'RESULT_PROBIT (2011)'!C190</f>
        <v>7.6038800000000002</v>
      </c>
      <c r="G27" s="21">
        <f>'RESULT_PROBIT (2011)'!C155</f>
        <v>7.1999999999999995E-2</v>
      </c>
      <c r="H27" s="20">
        <f>'RESULT_PROBIT (2011)'!H155*100</f>
        <v>0</v>
      </c>
      <c r="I27" s="43">
        <f>100*'RESULT_PROBIT (2011)'!C225</f>
        <v>8.5117499999999993</v>
      </c>
    </row>
    <row r="28" spans="1:9" s="23" customFormat="1" ht="27" customHeight="1" x14ac:dyDescent="0.2">
      <c r="A28" s="221" t="s">
        <v>102</v>
      </c>
      <c r="C28" s="5" t="s">
        <v>59</v>
      </c>
      <c r="D28" s="21">
        <f>'RESULT_PROBIT (2011)'!C70</f>
        <v>0.1832</v>
      </c>
      <c r="E28" s="20">
        <f>'RESULT_PROBIT (2011)'!H70*100</f>
        <v>0</v>
      </c>
      <c r="F28" s="43">
        <f>100*'RESULT_PROBIT (2011)'!C191</f>
        <v>9.1758000000000006</v>
      </c>
      <c r="G28" s="21">
        <f>'RESULT_PROBIT (2011)'!C156</f>
        <v>0.2298</v>
      </c>
      <c r="H28" s="20">
        <f>'RESULT_PROBIT (2011)'!H156*100</f>
        <v>0</v>
      </c>
      <c r="I28" s="43">
        <f>100*'RESULT_PROBIT (2011)'!C226</f>
        <v>10.060829999999999</v>
      </c>
    </row>
    <row r="29" spans="1:9" s="23" customFormat="1" ht="27" customHeight="1" x14ac:dyDescent="0.2">
      <c r="A29" s="221" t="s">
        <v>104</v>
      </c>
      <c r="B29" s="4"/>
      <c r="C29" s="5" t="s">
        <v>60</v>
      </c>
      <c r="D29" s="21">
        <f>'RESULT_PROBIT (2011)'!C71</f>
        <v>-1.7100000000000001E-2</v>
      </c>
      <c r="E29" s="20">
        <f>'RESULT_PROBIT (2011)'!H71*100</f>
        <v>0</v>
      </c>
      <c r="F29" s="43">
        <f>100*'RESULT_PROBIT (2011)'!C192</f>
        <v>6.8887799999999997</v>
      </c>
      <c r="G29" s="21">
        <f>'RESULT_PROBIT (2011)'!C157</f>
        <v>-0.2142</v>
      </c>
      <c r="H29" s="20">
        <f>'RESULT_PROBIT (2011)'!H157*100</f>
        <v>0</v>
      </c>
      <c r="I29" s="43">
        <f>100*'RESULT_PROBIT (2011)'!C227</f>
        <v>4.9696600000000002</v>
      </c>
    </row>
    <row r="30" spans="1:9" s="23" customFormat="1" ht="27" customHeight="1" x14ac:dyDescent="0.2">
      <c r="A30" s="221" t="s">
        <v>104</v>
      </c>
      <c r="B30" s="4"/>
      <c r="C30" s="5" t="s">
        <v>61</v>
      </c>
      <c r="D30" s="21">
        <f>'RESULT_PROBIT (2011)'!C72</f>
        <v>8.3500000000000005E-2</v>
      </c>
      <c r="E30" s="20">
        <f>'RESULT_PROBIT (2011)'!H72*100</f>
        <v>0</v>
      </c>
      <c r="F30" s="43">
        <f>100*'RESULT_PROBIT (2011)'!C193</f>
        <v>7.7340900000000001</v>
      </c>
      <c r="G30" s="21">
        <f>'RESULT_PROBIT (2011)'!C158</f>
        <v>5.7799999999999997E-2</v>
      </c>
      <c r="H30" s="20">
        <f>'RESULT_PROBIT (2011)'!H158*100</f>
        <v>0</v>
      </c>
      <c r="I30" s="43">
        <f>100*'RESULT_PROBIT (2011)'!C228</f>
        <v>7.6829999999999998</v>
      </c>
    </row>
    <row r="31" spans="1:9" s="23" customFormat="1" ht="27" customHeight="1" x14ac:dyDescent="0.2">
      <c r="A31" s="221" t="s">
        <v>104</v>
      </c>
      <c r="B31" s="4"/>
      <c r="C31" s="5" t="s">
        <v>62</v>
      </c>
      <c r="D31" s="21">
        <f>'RESULT_PROBIT (2011)'!C73</f>
        <v>0.1394</v>
      </c>
      <c r="E31" s="20">
        <f>'RESULT_PROBIT (2011)'!H73*100</f>
        <v>0</v>
      </c>
      <c r="F31" s="43">
        <f>100*'RESULT_PROBIT (2011)'!C194</f>
        <v>19.25291</v>
      </c>
      <c r="G31" s="21">
        <f>'RESULT_PROBIT (2011)'!C159</f>
        <v>0.1144</v>
      </c>
      <c r="H31" s="20">
        <f>'RESULT_PROBIT (2011)'!H159*100</f>
        <v>0</v>
      </c>
      <c r="I31" s="43">
        <f>100*'RESULT_PROBIT (2011)'!C229</f>
        <v>19.606019999999997</v>
      </c>
    </row>
    <row r="32" spans="1:9" s="23" customFormat="1" ht="27" customHeight="1" x14ac:dyDescent="0.2">
      <c r="A32" s="221" t="s">
        <v>104</v>
      </c>
      <c r="B32" s="4"/>
      <c r="C32" s="5" t="s">
        <v>63</v>
      </c>
      <c r="D32" s="21">
        <f>'RESULT_PROBIT (2011)'!C74</f>
        <v>0.13420000000000001</v>
      </c>
      <c r="E32" s="20">
        <f>'RESULT_PROBIT (2011)'!H74*100</f>
        <v>0</v>
      </c>
      <c r="F32" s="43">
        <f>100*'RESULT_PROBIT (2011)'!C195</f>
        <v>30.375760000000003</v>
      </c>
      <c r="G32" s="21">
        <f>'RESULT_PROBIT (2011)'!C160</f>
        <v>8.8900000000000007E-2</v>
      </c>
      <c r="H32" s="20">
        <f>'RESULT_PROBIT (2011)'!H160*100</f>
        <v>0</v>
      </c>
      <c r="I32" s="43">
        <f>100*'RESULT_PROBIT (2011)'!C230</f>
        <v>29.513879999999997</v>
      </c>
    </row>
    <row r="33" spans="1:12" s="23" customFormat="1" ht="27" customHeight="1" x14ac:dyDescent="0.2">
      <c r="A33" s="221" t="s">
        <v>104</v>
      </c>
      <c r="B33" s="4"/>
      <c r="C33" s="5" t="s">
        <v>64</v>
      </c>
      <c r="D33" s="21">
        <f>'RESULT_PROBIT (2011)'!C75</f>
        <v>0.13</v>
      </c>
      <c r="E33" s="20">
        <f>'RESULT_PROBIT (2011)'!H75*100</f>
        <v>0</v>
      </c>
      <c r="F33" s="43">
        <f>100*'RESULT_PROBIT (2011)'!C196</f>
        <v>4.9109800000000003</v>
      </c>
      <c r="G33" s="21">
        <f>'RESULT_PROBIT (2011)'!C161</f>
        <v>0.1203</v>
      </c>
      <c r="H33" s="20">
        <f>'RESULT_PROBIT (2011)'!H161*100</f>
        <v>0</v>
      </c>
      <c r="I33" s="43">
        <f>100*'RESULT_PROBIT (2011)'!C231</f>
        <v>5.2138299999999997</v>
      </c>
    </row>
    <row r="34" spans="1:12" s="23" customFormat="1" ht="27" customHeight="1" x14ac:dyDescent="0.2">
      <c r="A34" s="221" t="s">
        <v>104</v>
      </c>
      <c r="B34" s="4"/>
      <c r="C34" s="5" t="s">
        <v>65</v>
      </c>
      <c r="D34" s="21">
        <f>'RESULT_PROBIT (2011)'!C76</f>
        <v>8.8000000000000005E-3</v>
      </c>
      <c r="E34" s="20">
        <f>'RESULT_PROBIT (2011)'!H76*100</f>
        <v>0.15</v>
      </c>
      <c r="F34" s="43">
        <f>100*'RESULT_PROBIT (2011)'!C197</f>
        <v>5.1887699999999999</v>
      </c>
      <c r="G34" s="21">
        <f>'RESULT_PROBIT (2011)'!C162</f>
        <v>2.8500000000000001E-2</v>
      </c>
      <c r="H34" s="20">
        <f>'RESULT_PROBIT (2011)'!H162*100</f>
        <v>0</v>
      </c>
      <c r="I34" s="43">
        <f>100*'RESULT_PROBIT (2011)'!C232</f>
        <v>5.6326200000000002</v>
      </c>
    </row>
    <row r="35" spans="1:12" s="23" customFormat="1" ht="27" customHeight="1" x14ac:dyDescent="0.2">
      <c r="A35" s="221" t="s">
        <v>104</v>
      </c>
      <c r="B35" s="4"/>
      <c r="C35" s="5" t="s">
        <v>66</v>
      </c>
      <c r="D35" s="21">
        <f>'RESULT_PROBIT (2011)'!C77</f>
        <v>0.19259999999999999</v>
      </c>
      <c r="E35" s="20">
        <f>'RESULT_PROBIT (2011)'!H77*100</f>
        <v>0</v>
      </c>
      <c r="F35" s="43">
        <f>100*'RESULT_PROBIT (2011)'!C198</f>
        <v>4.6185400000000003</v>
      </c>
      <c r="G35" s="21">
        <f>'RESULT_PROBIT (2011)'!C163</f>
        <v>0.1545</v>
      </c>
      <c r="H35" s="20">
        <f>'RESULT_PROBIT (2011)'!H163*100</f>
        <v>0</v>
      </c>
      <c r="I35" s="43">
        <f>100*'RESULT_PROBIT (2011)'!C233</f>
        <v>4.6088499999999994</v>
      </c>
    </row>
    <row r="36" spans="1:12" s="23" customFormat="1" ht="32.25" customHeight="1" x14ac:dyDescent="0.2">
      <c r="A36" s="221"/>
      <c r="B36" s="4" t="s">
        <v>36</v>
      </c>
      <c r="C36" s="5"/>
      <c r="F36" s="45"/>
      <c r="I36" s="45"/>
    </row>
    <row r="37" spans="1:12" ht="27" customHeight="1" x14ac:dyDescent="0.2">
      <c r="A37" s="220" t="s">
        <v>37</v>
      </c>
      <c r="C37" s="5" t="s">
        <v>38</v>
      </c>
      <c r="D37" s="18" t="s">
        <v>78</v>
      </c>
      <c r="E37" s="50" t="s">
        <v>78</v>
      </c>
      <c r="F37" s="43">
        <f>100-SUM(F38:F41)</f>
        <v>26.38646</v>
      </c>
      <c r="G37" s="50" t="s">
        <v>78</v>
      </c>
      <c r="H37" s="50" t="s">
        <v>78</v>
      </c>
      <c r="I37" s="43">
        <f>100-SUM(I38:I41)</f>
        <v>24.563749999999999</v>
      </c>
    </row>
    <row r="38" spans="1:12" ht="27" customHeight="1" x14ac:dyDescent="0.2">
      <c r="A38" s="220" t="s">
        <v>39</v>
      </c>
      <c r="C38" s="5" t="s">
        <v>40</v>
      </c>
      <c r="D38" s="21">
        <f>'RESULT_PROBIT (2011)'!C78</f>
        <v>-0.38969999999999999</v>
      </c>
      <c r="E38" s="20">
        <f>'RESULT_PROBIT (2011)'!H78*100</f>
        <v>0</v>
      </c>
      <c r="F38" s="43">
        <f>100*'RESULT_PROBIT (2011)'!C199</f>
        <v>28.423470000000002</v>
      </c>
      <c r="G38" s="21">
        <f>'RESULT_PROBIT (2011)'!C164</f>
        <v>-0.18709999999999999</v>
      </c>
      <c r="H38" s="20">
        <f>'RESULT_PROBIT (2011)'!H164*100</f>
        <v>0</v>
      </c>
      <c r="I38" s="43">
        <f>100*'RESULT_PROBIT (2011)'!C234</f>
        <v>29.480849999999997</v>
      </c>
    </row>
    <row r="39" spans="1:12" ht="27" customHeight="1" x14ac:dyDescent="0.2">
      <c r="A39" s="220" t="s">
        <v>41</v>
      </c>
      <c r="C39" s="5" t="s">
        <v>42</v>
      </c>
      <c r="D39" s="21">
        <f>'RESULT_PROBIT (2011)'!C79</f>
        <v>-0.79430000000000001</v>
      </c>
      <c r="E39" s="20">
        <f>'RESULT_PROBIT (2011)'!H79*100</f>
        <v>0</v>
      </c>
      <c r="F39" s="43">
        <f>100*'RESULT_PROBIT (2011)'!C200</f>
        <v>20.042590000000001</v>
      </c>
      <c r="G39" s="21">
        <f>'RESULT_PROBIT (2011)'!C165</f>
        <v>-0.52329999999999999</v>
      </c>
      <c r="H39" s="20">
        <f>'RESULT_PROBIT (2011)'!H165*100</f>
        <v>0</v>
      </c>
      <c r="I39" s="43">
        <f>100*'RESULT_PROBIT (2011)'!C235</f>
        <v>20.11214</v>
      </c>
    </row>
    <row r="40" spans="1:12" ht="27" customHeight="1" x14ac:dyDescent="0.2">
      <c r="A40" s="220" t="s">
        <v>43</v>
      </c>
      <c r="C40" s="5" t="s">
        <v>44</v>
      </c>
      <c r="D40" s="21">
        <f>'RESULT_PROBIT (2011)'!C80</f>
        <v>-1.1385000000000001</v>
      </c>
      <c r="E40" s="20">
        <f>'RESULT_PROBIT (2011)'!H80*100</f>
        <v>0</v>
      </c>
      <c r="F40" s="43">
        <f>100*'RESULT_PROBIT (2011)'!C201</f>
        <v>14.497640000000001</v>
      </c>
      <c r="G40" s="21">
        <f>'RESULT_PROBIT (2011)'!C166</f>
        <v>-0.79369999999999996</v>
      </c>
      <c r="H40" s="20">
        <f>'RESULT_PROBIT (2011)'!H166*100</f>
        <v>0</v>
      </c>
      <c r="I40" s="43">
        <f>100*'RESULT_PROBIT (2011)'!C236</f>
        <v>14.490320000000001</v>
      </c>
    </row>
    <row r="41" spans="1:12" ht="27" customHeight="1" x14ac:dyDescent="0.2">
      <c r="A41" s="220" t="s">
        <v>45</v>
      </c>
      <c r="B41" s="4"/>
      <c r="C41" s="5" t="s">
        <v>46</v>
      </c>
      <c r="D41" s="21">
        <f>'RESULT_PROBIT (2011)'!C81</f>
        <v>-1.2461</v>
      </c>
      <c r="E41" s="20">
        <f>'RESULT_PROBIT (2011)'!H81*100</f>
        <v>0</v>
      </c>
      <c r="F41" s="43">
        <f>100*'RESULT_PROBIT (2011)'!C202</f>
        <v>10.649839999999999</v>
      </c>
      <c r="G41" s="21">
        <f>'RESULT_PROBIT (2011)'!C167</f>
        <v>-0.81379999999999997</v>
      </c>
      <c r="H41" s="20">
        <f>'RESULT_PROBIT (2011)'!H167*100</f>
        <v>0</v>
      </c>
      <c r="I41" s="43">
        <f>100*'RESULT_PROBIT (2011)'!C237</f>
        <v>11.35294</v>
      </c>
    </row>
    <row r="42" spans="1:12" s="23" customFormat="1" ht="32.25" customHeight="1" thickBot="1" x14ac:dyDescent="0.25">
      <c r="A42" s="221"/>
      <c r="B42" s="6" t="s">
        <v>132</v>
      </c>
      <c r="C42" s="7"/>
      <c r="D42" s="22" t="s">
        <v>78</v>
      </c>
      <c r="E42" s="22" t="s">
        <v>78</v>
      </c>
      <c r="F42" s="22" t="s">
        <v>78</v>
      </c>
      <c r="G42" s="22" t="s">
        <v>78</v>
      </c>
      <c r="H42" s="22" t="s">
        <v>78</v>
      </c>
      <c r="I42" s="22" t="s">
        <v>78</v>
      </c>
    </row>
    <row r="43" spans="1:12" ht="20.25" x14ac:dyDescent="0.2">
      <c r="B43" s="2" t="s">
        <v>47</v>
      </c>
      <c r="D43" s="21"/>
      <c r="E43" s="20"/>
      <c r="F43" s="20"/>
      <c r="G43" s="21"/>
      <c r="H43" s="21"/>
      <c r="I43" s="20"/>
      <c r="K43" s="44"/>
      <c r="L43" s="44"/>
    </row>
    <row r="44" spans="1:12" ht="20.25" x14ac:dyDescent="0.2">
      <c r="D44" s="3"/>
      <c r="E44" s="3"/>
      <c r="F44" s="3"/>
      <c r="G44" s="3"/>
      <c r="H44" s="3"/>
      <c r="I44" s="3"/>
    </row>
    <row r="45" spans="1:12" ht="20.25" x14ac:dyDescent="0.2">
      <c r="D45" s="3"/>
      <c r="E45" s="3"/>
      <c r="F45" s="3"/>
      <c r="G45" s="3"/>
      <c r="H45" s="3"/>
      <c r="I45" s="3"/>
    </row>
    <row r="46" spans="1:12" ht="20.25" x14ac:dyDescent="0.2">
      <c r="D46" s="3"/>
      <c r="E46" s="3"/>
      <c r="F46" s="3"/>
      <c r="G46" s="3"/>
      <c r="H46" s="3"/>
      <c r="I46" s="3"/>
    </row>
    <row r="47" spans="1:12" ht="20.25" x14ac:dyDescent="0.2">
      <c r="D47" s="3"/>
      <c r="E47" s="3"/>
      <c r="F47" s="3"/>
      <c r="G47" s="3"/>
      <c r="H47" s="3"/>
      <c r="I47" s="3"/>
    </row>
    <row r="48" spans="1:12" ht="20.25" x14ac:dyDescent="0.2">
      <c r="D48" s="3"/>
      <c r="E48" s="3"/>
      <c r="F48" s="3"/>
      <c r="G48" s="3"/>
      <c r="H48" s="3"/>
      <c r="I48" s="3"/>
    </row>
  </sheetData>
  <mergeCells count="4">
    <mergeCell ref="B3:I3"/>
    <mergeCell ref="D4:F4"/>
    <mergeCell ref="G4:I4"/>
    <mergeCell ref="B4:C5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13" width="20.5703125" style="19" customWidth="1"/>
    <col min="14" max="16384" width="9.140625" style="11"/>
  </cols>
  <sheetData>
    <row r="1" spans="1:13" s="79" customFormat="1" ht="55.5" customHeight="1" x14ac:dyDescent="0.2">
      <c r="A1" s="216">
        <v>11</v>
      </c>
      <c r="D1" s="80" t="s">
        <v>0</v>
      </c>
      <c r="E1" s="80" t="s">
        <v>0</v>
      </c>
      <c r="F1" s="80" t="s">
        <v>1</v>
      </c>
      <c r="G1" s="80" t="s">
        <v>1</v>
      </c>
      <c r="H1" s="80" t="s">
        <v>2</v>
      </c>
      <c r="I1" s="80" t="s">
        <v>2</v>
      </c>
      <c r="J1" s="80" t="s">
        <v>3</v>
      </c>
      <c r="K1" s="80" t="s">
        <v>3</v>
      </c>
      <c r="L1" s="80" t="s">
        <v>4</v>
      </c>
      <c r="M1" s="80" t="s">
        <v>4</v>
      </c>
    </row>
    <row r="2" spans="1:13" x14ac:dyDescent="0.2">
      <c r="A2" s="217">
        <v>0</v>
      </c>
    </row>
    <row r="3" spans="1:13" s="1" customFormat="1" ht="48" customHeight="1" thickBot="1" x14ac:dyDescent="0.25">
      <c r="A3" s="214"/>
      <c r="B3" s="108" t="s">
        <v>207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3" ht="39" customHeight="1" x14ac:dyDescent="0.2">
      <c r="B4" s="103"/>
      <c r="C4" s="103"/>
      <c r="D4" s="93" t="s">
        <v>5</v>
      </c>
      <c r="E4" s="93"/>
      <c r="F4" s="93" t="s">
        <v>6</v>
      </c>
      <c r="G4" s="93"/>
      <c r="H4" s="93" t="s">
        <v>7</v>
      </c>
      <c r="I4" s="93"/>
      <c r="J4" s="93" t="s">
        <v>89</v>
      </c>
      <c r="K4" s="93"/>
      <c r="L4" s="93" t="s">
        <v>8</v>
      </c>
      <c r="M4" s="93"/>
    </row>
    <row r="5" spans="1:13" ht="39" customHeight="1" x14ac:dyDescent="0.2">
      <c r="B5" s="104"/>
      <c r="C5" s="104"/>
      <c r="D5" s="87" t="s">
        <v>202</v>
      </c>
      <c r="E5" s="87" t="s">
        <v>132</v>
      </c>
      <c r="F5" s="87" t="s">
        <v>202</v>
      </c>
      <c r="G5" s="87" t="s">
        <v>132</v>
      </c>
      <c r="H5" s="87" t="s">
        <v>202</v>
      </c>
      <c r="I5" s="87" t="s">
        <v>132</v>
      </c>
      <c r="J5" s="87" t="s">
        <v>202</v>
      </c>
      <c r="K5" s="87" t="s">
        <v>132</v>
      </c>
      <c r="L5" s="87" t="s">
        <v>202</v>
      </c>
      <c r="M5" s="87" t="s">
        <v>132</v>
      </c>
    </row>
    <row r="6" spans="1:13" ht="30" customHeight="1" x14ac:dyDescent="0.2">
      <c r="B6" s="4" t="s">
        <v>90</v>
      </c>
      <c r="C6" s="5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13" ht="27" customHeight="1" x14ac:dyDescent="0.2">
      <c r="A7" s="217" t="s">
        <v>19</v>
      </c>
      <c r="B7" s="4"/>
      <c r="C7" s="5" t="s">
        <v>20</v>
      </c>
      <c r="D7" s="3">
        <f>IFERROR(100*VLOOKUP(2009&amp;D$1&amp;$A7&amp;$A$2,RESULT2_RM!$1:$1048576,$A$1,0),"-")</f>
        <v>6.341576275569226</v>
      </c>
      <c r="E7" s="3">
        <f>IFERROR(100*VLOOKUP(2009&amp;E$1&amp;$A7&amp;$A$2,RESULT2_RMFAV!$1:$1048576,$A$1,0),"-")</f>
        <v>8.9811595597026201</v>
      </c>
      <c r="F7" s="3">
        <f>IFERROR(100*VLOOKUP(2009&amp;F$1&amp;$A7&amp;$A$2,RESULT2_RM!$1:$1048576,$A$1,0),"-")</f>
        <v>17.145692365146708</v>
      </c>
      <c r="G7" s="3">
        <f>IFERROR(100*VLOOKUP(2009&amp;G$1&amp;$A7&amp;$A$2,RESULT2_RMFAV!$1:$1048576,$A$1,0),"-")</f>
        <v>19.387298407353391</v>
      </c>
      <c r="H7" s="3">
        <f>IFERROR(100*VLOOKUP(2009&amp;H$1&amp;$A7&amp;$A$2,RESULT2_RM!$1:$1048576,$A$1,0),"-")</f>
        <v>11.851809378822974</v>
      </c>
      <c r="I7" s="3">
        <f>IFERROR(100*VLOOKUP(2009&amp;I$1&amp;$A7&amp;$A$2,RESULT2_RMFAV!$1:$1048576,$A$1,0),"-")</f>
        <v>11.432781411828836</v>
      </c>
      <c r="J7" s="3">
        <f>IFERROR(100*VLOOKUP(2009&amp;J$1&amp;$A7&amp;$A$2,RESULT2_RM!$1:$1048576,$A$1,0),"-")</f>
        <v>13.217467842819373</v>
      </c>
      <c r="K7" s="3">
        <f>IFERROR(100*VLOOKUP(2009&amp;K$1&amp;$A7&amp;$A$2,RESULT2_RMFAV!$1:$1048576,$A$1,0),"-")</f>
        <v>14.615385700640942</v>
      </c>
      <c r="L7" s="3">
        <f>IFERROR(100*VLOOKUP(2009&amp;L$1&amp;$A7&amp;$A$2,RESULT2_RM!$1:$1048576,$A$1,0),"-")</f>
        <v>23.486867331637072</v>
      </c>
      <c r="M7" s="3">
        <f>IFERROR(100*VLOOKUP(2009&amp;M$1&amp;$A7&amp;$A$2,RESULT2_RMFAV!$1:$1048576,$A$1,0),"-")</f>
        <v>20.837314524027388</v>
      </c>
    </row>
    <row r="8" spans="1:13" ht="27" customHeight="1" x14ac:dyDescent="0.2">
      <c r="A8" s="217" t="s">
        <v>21</v>
      </c>
      <c r="B8" s="4"/>
      <c r="C8" s="5" t="s">
        <v>22</v>
      </c>
      <c r="D8" s="3">
        <f>IFERROR(100*VLOOKUP(2009&amp;D$1&amp;$A8&amp;$A$2,RESULT2_RM!$1:$1048576,$A$1,0),"-")</f>
        <v>8.8618886005744546</v>
      </c>
      <c r="E8" s="3">
        <f>IFERROR(100*VLOOKUP(2009&amp;E$1&amp;$A8&amp;$A$2,RESULT2_RMFAV!$1:$1048576,$A$1,0),"-")</f>
        <v>12.670956838273531</v>
      </c>
      <c r="F8" s="3">
        <f>IFERROR(100*VLOOKUP(2009&amp;F$1&amp;$A8&amp;$A$2,RESULT2_RM!$1:$1048576,$A$1,0),"-")</f>
        <v>29.639773875127112</v>
      </c>
      <c r="G8" s="3">
        <f>IFERROR(100*VLOOKUP(2009&amp;G$1&amp;$A8&amp;$A$2,RESULT2_RMFAV!$1:$1048576,$A$1,0),"-")</f>
        <v>37.355813144581347</v>
      </c>
      <c r="H8" s="3">
        <f>IFERROR(100*VLOOKUP(2009&amp;H$1&amp;$A8&amp;$A$2,RESULT2_RM!$1:$1048576,$A$1,0),"-")</f>
        <v>30.268274493492402</v>
      </c>
      <c r="I8" s="3">
        <f>IFERROR(100*VLOOKUP(2009&amp;I$1&amp;$A8&amp;$A$2,RESULT2_RMFAV!$1:$1048576,$A$1,0),"-")</f>
        <v>39.007466240549128</v>
      </c>
      <c r="J8" s="3">
        <f>IFERROR(100*VLOOKUP(2009&amp;J$1&amp;$A8&amp;$A$2,RESULT2_RM!$1:$1048576,$A$1,0),"-")</f>
        <v>25.976270874223438</v>
      </c>
      <c r="K8" s="3">
        <f>IFERROR(100*VLOOKUP(2009&amp;K$1&amp;$A8&amp;$A$2,RESULT2_RMFAV!$1:$1048576,$A$1,0),"-")</f>
        <v>32.920221971851696</v>
      </c>
      <c r="L8" s="3">
        <f>IFERROR(100*VLOOKUP(2009&amp;L$1&amp;$A8&amp;$A$2,RESULT2_RM!$1:$1048576,$A$1,0),"-")</f>
        <v>46.809535924441271</v>
      </c>
      <c r="M8" s="3">
        <f>IFERROR(100*VLOOKUP(2009&amp;M$1&amp;$A8&amp;$A$2,RESULT2_RMFAV!$1:$1048576,$A$1,0),"-")</f>
        <v>43.342597666953729</v>
      </c>
    </row>
    <row r="9" spans="1:13" ht="32.25" customHeight="1" x14ac:dyDescent="0.2">
      <c r="B9" s="4" t="s">
        <v>91</v>
      </c>
      <c r="C9" s="5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27" customHeight="1" x14ac:dyDescent="0.2">
      <c r="A10" s="217" t="s">
        <v>92</v>
      </c>
      <c r="B10" s="4"/>
      <c r="C10" s="5" t="s">
        <v>93</v>
      </c>
      <c r="D10" s="3">
        <f>IFERROR(100*VLOOKUP(2009&amp;D$1&amp;$A10&amp;$A$2,RESULT2_RM!$1:$1048576,$A$1,0),"-")</f>
        <v>6.8103689104824783</v>
      </c>
      <c r="E10" s="3">
        <f>IFERROR(100*VLOOKUP(2009&amp;E$1&amp;$A10&amp;$A$2,RESULT2_RMFAV!$1:$1048576,$A$1,0),"-")</f>
        <v>10.333584430477947</v>
      </c>
      <c r="F10" s="3">
        <f>IFERROR(100*VLOOKUP(2009&amp;F$1&amp;$A10&amp;$A$2,RESULT2_RM!$1:$1048576,$A$1,0),"-")</f>
        <v>20.082443125702365</v>
      </c>
      <c r="G10" s="3">
        <f>IFERROR(100*VLOOKUP(2009&amp;G$1&amp;$A10&amp;$A$2,RESULT2_RMFAV!$1:$1048576,$A$1,0),"-")</f>
        <v>26.384582319579668</v>
      </c>
      <c r="H10" s="3">
        <f>IFERROR(100*VLOOKUP(2009&amp;H$1&amp;$A10&amp;$A$2,RESULT2_RM!$1:$1048576,$A$1,0),"-")</f>
        <v>19.038941490188225</v>
      </c>
      <c r="I10" s="3">
        <f>IFERROR(100*VLOOKUP(2009&amp;I$1&amp;$A10&amp;$A$2,RESULT2_RMFAV!$1:$1048576,$A$1,0),"-")</f>
        <v>22.323167452473072</v>
      </c>
      <c r="J10" s="3">
        <f>IFERROR(100*VLOOKUP(2009&amp;J$1&amp;$A10&amp;$A$2,RESULT2_RM!$1:$1048576,$A$1,0),"-")</f>
        <v>17.319872108379204</v>
      </c>
      <c r="K10" s="3">
        <f>IFERROR(100*VLOOKUP(2009&amp;K$1&amp;$A10&amp;$A$2,RESULT2_RMFAV!$1:$1048576,$A$1,0),"-")</f>
        <v>22.143987448253849</v>
      </c>
      <c r="L10" s="3">
        <f>IFERROR(100*VLOOKUP(2009&amp;L$1&amp;$A10&amp;$A$2,RESULT2_RM!$1:$1048576,$A$1,0),"-")</f>
        <v>37.966555913988735</v>
      </c>
      <c r="M10" s="3">
        <f>IFERROR(100*VLOOKUP(2009&amp;M$1&amp;$A10&amp;$A$2,RESULT2_RMFAV!$1:$1048576,$A$1,0),"-")</f>
        <v>34.025419112178525</v>
      </c>
    </row>
    <row r="11" spans="1:13" ht="27" customHeight="1" x14ac:dyDescent="0.2">
      <c r="A11" s="217" t="s">
        <v>94</v>
      </c>
      <c r="B11" s="4"/>
      <c r="C11" s="5" t="s">
        <v>95</v>
      </c>
      <c r="D11" s="3">
        <f>IFERROR(100*VLOOKUP(2009&amp;D$1&amp;$A11&amp;$A$2,RESULT2_RM!$1:$1048576,$A$1,0),"-")</f>
        <v>8.26694771179673</v>
      </c>
      <c r="E11" s="3">
        <f>IFERROR(100*VLOOKUP(2009&amp;E$1&amp;$A11&amp;$A$2,RESULT2_RMFAV!$1:$1048576,$A$1,0),"-")</f>
        <v>11.127827424169567</v>
      </c>
      <c r="F11" s="3">
        <f>IFERROR(100*VLOOKUP(2009&amp;F$1&amp;$A11&amp;$A$2,RESULT2_RM!$1:$1048576,$A$1,0),"-")</f>
        <v>26.785945690041945</v>
      </c>
      <c r="G11" s="3">
        <f>IFERROR(100*VLOOKUP(2009&amp;G$1&amp;$A11&amp;$A$2,RESULT2_RMFAV!$1:$1048576,$A$1,0),"-")</f>
        <v>29.942741054279487</v>
      </c>
      <c r="H11" s="3">
        <f>IFERROR(100*VLOOKUP(2009&amp;H$1&amp;$A11&amp;$A$2,RESULT2_RM!$1:$1048576,$A$1,0),"-")</f>
        <v>23.510881861248066</v>
      </c>
      <c r="I11" s="3">
        <f>IFERROR(100*VLOOKUP(2009&amp;I$1&amp;$A11&amp;$A$2,RESULT2_RMFAV!$1:$1048576,$A$1,0),"-")</f>
        <v>27.949733311782772</v>
      </c>
      <c r="J11" s="3">
        <f>IFERROR(100*VLOOKUP(2009&amp;J$1&amp;$A11&amp;$A$2,RESULT2_RM!$1:$1048576,$A$1,0),"-")</f>
        <v>21.927564702763842</v>
      </c>
      <c r="K11" s="3">
        <f>IFERROR(100*VLOOKUP(2009&amp;K$1&amp;$A11&amp;$A$2,RESULT2_RMFAV!$1:$1048576,$A$1,0),"-")</f>
        <v>25.154998082280695</v>
      </c>
      <c r="L11" s="3">
        <f>IFERROR(100*VLOOKUP(2009&amp;L$1&amp;$A11&amp;$A$2,RESULT2_RM!$1:$1048576,$A$1,0),"-")</f>
        <v>34.355643814647841</v>
      </c>
      <c r="M11" s="3">
        <f>IFERROR(100*VLOOKUP(2009&amp;M$1&amp;$A11&amp;$A$2,RESULT2_RMFAV!$1:$1048576,$A$1,0),"-")</f>
        <v>32.423253913939845</v>
      </c>
    </row>
    <row r="12" spans="1:13" ht="32.25" customHeight="1" x14ac:dyDescent="0.2">
      <c r="B12" s="4" t="s">
        <v>96</v>
      </c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27" customHeight="1" x14ac:dyDescent="0.2">
      <c r="A13" s="217" t="s">
        <v>9</v>
      </c>
      <c r="B13" s="4"/>
      <c r="C13" s="5" t="s">
        <v>10</v>
      </c>
      <c r="D13" s="3">
        <f>IFERROR(100*VLOOKUP(2009&amp;D$1&amp;$A13&amp;$A$2,RESULT2_RM!$1:$1048576,$A$1,0),"-")</f>
        <v>11.713177851792826</v>
      </c>
      <c r="E13" s="3">
        <f>IFERROR(100*VLOOKUP(2009&amp;E$1&amp;$A13&amp;$A$2,RESULT2_RMFAV!$1:$1048576,$A$1,0),"-")</f>
        <v>14.955346498906652</v>
      </c>
      <c r="F13" s="3">
        <f>IFERROR(100*VLOOKUP(2009&amp;F$1&amp;$A13&amp;$A$2,RESULT2_RM!$1:$1048576,$A$1,0),"-")</f>
        <v>36.67007502571952</v>
      </c>
      <c r="G13" s="3">
        <f>IFERROR(100*VLOOKUP(2009&amp;G$1&amp;$A13&amp;$A$2,RESULT2_RMFAV!$1:$1048576,$A$1,0),"-")</f>
        <v>38.67858540873884</v>
      </c>
      <c r="H13" s="3">
        <f>IFERROR(100*VLOOKUP(2009&amp;H$1&amp;$A13&amp;$A$2,RESULT2_RM!$1:$1048576,$A$1,0),"-")</f>
        <v>32.381191348421737</v>
      </c>
      <c r="I13" s="3">
        <f>IFERROR(100*VLOOKUP(2009&amp;I$1&amp;$A13&amp;$A$2,RESULT2_RMFAV!$1:$1048576,$A$1,0),"-")</f>
        <v>32.27909206066623</v>
      </c>
      <c r="J13" s="3">
        <f>IFERROR(100*VLOOKUP(2009&amp;J$1&amp;$A13&amp;$A$2,RESULT2_RM!$1:$1048576,$A$1,0),"-")</f>
        <v>26.229401007415603</v>
      </c>
      <c r="K13" s="3">
        <f>IFERROR(100*VLOOKUP(2009&amp;K$1&amp;$A13&amp;$A$2,RESULT2_RMFAV!$1:$1048576,$A$1,0),"-")</f>
        <v>28.833788376887505</v>
      </c>
      <c r="L13" s="3">
        <f>IFERROR(100*VLOOKUP(2009&amp;L$1&amp;$A13&amp;$A$2,RESULT2_RM!$1:$1048576,$A$1,0),"-")</f>
        <v>48.783303524150348</v>
      </c>
      <c r="M13" s="3">
        <f>IFERROR(100*VLOOKUP(2009&amp;M$1&amp;$A13&amp;$A$2,RESULT2_RMFAV!$1:$1048576,$A$1,0),"-")</f>
        <v>39.588267055517917</v>
      </c>
    </row>
    <row r="14" spans="1:13" ht="27" customHeight="1" x14ac:dyDescent="0.2">
      <c r="A14" s="217" t="s">
        <v>11</v>
      </c>
      <c r="B14" s="4"/>
      <c r="C14" s="5" t="s">
        <v>12</v>
      </c>
      <c r="D14" s="3">
        <f>IFERROR(100*VLOOKUP(2009&amp;D$1&amp;$A14&amp;$A$2,RESULT2_RM!$1:$1048576,$A$1,0),"-")</f>
        <v>5.020067314244554</v>
      </c>
      <c r="E14" s="3">
        <f>IFERROR(100*VLOOKUP(2009&amp;E$1&amp;$A14&amp;$A$2,RESULT2_RMFAV!$1:$1048576,$A$1,0),"-")</f>
        <v>8.6390808548246536</v>
      </c>
      <c r="F14" s="3">
        <f>IFERROR(100*VLOOKUP(2009&amp;F$1&amp;$A14&amp;$A$2,RESULT2_RM!$1:$1048576,$A$1,0),"-")</f>
        <v>29.987613431348791</v>
      </c>
      <c r="G14" s="3">
        <f>IFERROR(100*VLOOKUP(2009&amp;G$1&amp;$A14&amp;$A$2,RESULT2_RMFAV!$1:$1048576,$A$1,0),"-")</f>
        <v>32.383422431588421</v>
      </c>
      <c r="H14" s="3">
        <f>IFERROR(100*VLOOKUP(2009&amp;H$1&amp;$A14&amp;$A$2,RESULT2_RM!$1:$1048576,$A$1,0),"-")</f>
        <v>27.183941574296149</v>
      </c>
      <c r="I14" s="3">
        <f>IFERROR(100*VLOOKUP(2009&amp;I$1&amp;$A14&amp;$A$2,RESULT2_RMFAV!$1:$1048576,$A$1,0),"-")</f>
        <v>24.625123391986964</v>
      </c>
      <c r="J14" s="3">
        <f>IFERROR(100*VLOOKUP(2009&amp;J$1&amp;$A14&amp;$A$2,RESULT2_RM!$1:$1048576,$A$1,0),"-")</f>
        <v>19.179341081075968</v>
      </c>
      <c r="K14" s="3">
        <f>IFERROR(100*VLOOKUP(2009&amp;K$1&amp;$A14&amp;$A$2,RESULT2_RMFAV!$1:$1048576,$A$1,0),"-")</f>
        <v>22.249982273423065</v>
      </c>
      <c r="L14" s="3">
        <f>IFERROR(100*VLOOKUP(2009&amp;L$1&amp;$A14&amp;$A$2,RESULT2_RM!$1:$1048576,$A$1,0),"-")</f>
        <v>35.353042643683033</v>
      </c>
      <c r="M14" s="3">
        <f>IFERROR(100*VLOOKUP(2009&amp;M$1&amp;$A14&amp;$A$2,RESULT2_RMFAV!$1:$1048576,$A$1,0),"-")</f>
        <v>23.61658206079905</v>
      </c>
    </row>
    <row r="15" spans="1:13" ht="27" customHeight="1" x14ac:dyDescent="0.2">
      <c r="A15" s="217" t="s">
        <v>13</v>
      </c>
      <c r="B15" s="4"/>
      <c r="C15" s="5" t="s">
        <v>14</v>
      </c>
      <c r="D15" s="3">
        <f>IFERROR(100*VLOOKUP(2009&amp;D$1&amp;$A15&amp;$A$2,RESULT2_RM!$1:$1048576,$A$1,0),"-")</f>
        <v>3.0109276912345968</v>
      </c>
      <c r="E15" s="3">
        <f>IFERROR(100*VLOOKUP(2009&amp;E$1&amp;$A15&amp;$A$2,RESULT2_RMFAV!$1:$1048576,$A$1,0),"-")</f>
        <v>3.8673431274900394</v>
      </c>
      <c r="F15" s="3">
        <f>IFERROR(100*VLOOKUP(2009&amp;F$1&amp;$A15&amp;$A$2,RESULT2_RM!$1:$1048576,$A$1,0),"-")</f>
        <v>16.627089613841907</v>
      </c>
      <c r="G15" s="3">
        <f>IFERROR(100*VLOOKUP(2009&amp;G$1&amp;$A15&amp;$A$2,RESULT2_RMFAV!$1:$1048576,$A$1,0),"-")</f>
        <v>20.646862912863011</v>
      </c>
      <c r="H15" s="3">
        <f>IFERROR(100*VLOOKUP(2009&amp;H$1&amp;$A15&amp;$A$2,RESULT2_RM!$1:$1048576,$A$1,0),"-")</f>
        <v>25.835925657939907</v>
      </c>
      <c r="I15" s="3">
        <f>IFERROR(100*VLOOKUP(2009&amp;I$1&amp;$A15&amp;$A$2,RESULT2_RMFAV!$1:$1048576,$A$1,0),"-")</f>
        <v>28.092827484215917</v>
      </c>
      <c r="J15" s="3">
        <f>IFERROR(100*VLOOKUP(2009&amp;J$1&amp;$A15&amp;$A$2,RESULT2_RM!$1:$1048576,$A$1,0),"-")</f>
        <v>12.548950566086193</v>
      </c>
      <c r="K15" s="3">
        <f>IFERROR(100*VLOOKUP(2009&amp;K$1&amp;$A15&amp;$A$2,RESULT2_RMFAV!$1:$1048576,$A$1,0),"-")</f>
        <v>17.994350282485875</v>
      </c>
      <c r="L15" s="3">
        <f>IFERROR(100*VLOOKUP(2009&amp;L$1&amp;$A15&amp;$A$2,RESULT2_RM!$1:$1048576,$A$1,0),"-")</f>
        <v>25.763103168010275</v>
      </c>
      <c r="M15" s="3">
        <f>IFERROR(100*VLOOKUP(2009&amp;M$1&amp;$A15&amp;$A$2,RESULT2_RMFAV!$1:$1048576,$A$1,0),"-")</f>
        <v>22.48745530049602</v>
      </c>
    </row>
    <row r="16" spans="1:13" ht="27" customHeight="1" x14ac:dyDescent="0.2">
      <c r="A16" s="217" t="s">
        <v>15</v>
      </c>
      <c r="B16" s="4"/>
      <c r="C16" s="5" t="s">
        <v>16</v>
      </c>
      <c r="D16" s="3">
        <f>IFERROR(100*VLOOKUP(2009&amp;D$1&amp;$A16&amp;$A$2,RESULT2_RM!$1:$1048576,$A$1,0),"-")</f>
        <v>37.499126887668858</v>
      </c>
      <c r="E16" s="3">
        <f>IFERROR(100*VLOOKUP(2009&amp;E$1&amp;$A16&amp;$A$2,RESULT2_RMFAV!$1:$1048576,$A$1,0),"-")</f>
        <v>17.419871794871796</v>
      </c>
      <c r="F16" s="3">
        <f>IFERROR(100*VLOOKUP(2009&amp;F$1&amp;$A16&amp;$A$2,RESULT2_RM!$1:$1048576,$A$1,0),"-")</f>
        <v>27.454523736790915</v>
      </c>
      <c r="G16" s="3">
        <f>IFERROR(100*VLOOKUP(2009&amp;G$1&amp;$A16&amp;$A$2,RESULT2_RMFAV!$1:$1048576,$A$1,0),"-")</f>
        <v>28.662708914479175</v>
      </c>
      <c r="H16" s="3">
        <f>IFERROR(100*VLOOKUP(2009&amp;H$1&amp;$A16&amp;$A$2,RESULT2_RM!$1:$1048576,$A$1,0),"-")</f>
        <v>22.615800667282414</v>
      </c>
      <c r="I16" s="3">
        <f>IFERROR(100*VLOOKUP(2009&amp;I$1&amp;$A16&amp;$A$2,RESULT2_RMFAV!$1:$1048576,$A$1,0),"-")</f>
        <v>24.748296764635306</v>
      </c>
      <c r="J16" s="3">
        <f>IFERROR(100*VLOOKUP(2009&amp;J$1&amp;$A16&amp;$A$2,RESULT2_RM!$1:$1048576,$A$1,0),"-")</f>
        <v>25.587710236933027</v>
      </c>
      <c r="K16" s="3">
        <f>IFERROR(100*VLOOKUP(2009&amp;K$1&amp;$A16&amp;$A$2,RESULT2_RMFAV!$1:$1048576,$A$1,0),"-")</f>
        <v>26.837666150643251</v>
      </c>
      <c r="L16" s="3">
        <f>IFERROR(100*VLOOKUP(2009&amp;L$1&amp;$A16&amp;$A$2,RESULT2_RM!$1:$1048576,$A$1,0),"-")</f>
        <v>30.148725906928163</v>
      </c>
      <c r="M16" s="3">
        <f>IFERROR(100*VLOOKUP(2009&amp;M$1&amp;$A16&amp;$A$2,RESULT2_RMFAV!$1:$1048576,$A$1,0),"-")</f>
        <v>23.09736874256663</v>
      </c>
    </row>
    <row r="17" spans="1:13" s="14" customFormat="1" ht="27" customHeight="1" x14ac:dyDescent="0.2">
      <c r="A17" s="218" t="s">
        <v>17</v>
      </c>
      <c r="B17" s="4"/>
      <c r="C17" s="5" t="s">
        <v>18</v>
      </c>
      <c r="D17" s="3">
        <f>IFERROR(100*VLOOKUP(2009&amp;D$1&amp;$A17&amp;$A$2,RESULT2_RM!$1:$1048576,$A$1,0),"-")</f>
        <v>11.435768261964736</v>
      </c>
      <c r="E17" s="3">
        <f>IFERROR(100*VLOOKUP(2009&amp;E$1&amp;$A17&amp;$A$2,RESULT2_RMFAV!$1:$1048576,$A$1,0),"-")</f>
        <v>0</v>
      </c>
      <c r="F17" s="3">
        <f>IFERROR(100*VLOOKUP(2009&amp;F$1&amp;$A17&amp;$A$2,RESULT2_RM!$1:$1048576,$A$1,0),"-")</f>
        <v>6.9227036160553261</v>
      </c>
      <c r="G17" s="3">
        <f>IFERROR(100*VLOOKUP(2009&amp;G$1&amp;$A17&amp;$A$2,RESULT2_RMFAV!$1:$1048576,$A$1,0),"-")</f>
        <v>9.2502132278824529</v>
      </c>
      <c r="H17" s="3">
        <f>IFERROR(100*VLOOKUP(2009&amp;H$1&amp;$A17&amp;$A$2,RESULT2_RM!$1:$1048576,$A$1,0),"-")</f>
        <v>9.1544511399988497</v>
      </c>
      <c r="I17" s="3">
        <f>IFERROR(100*VLOOKUP(2009&amp;I$1&amp;$A17&amp;$A$2,RESULT2_RMFAV!$1:$1048576,$A$1,0),"-")</f>
        <v>2.4255565192252098</v>
      </c>
      <c r="J17" s="3">
        <f>IFERROR(100*VLOOKUP(2009&amp;J$1&amp;$A17&amp;$A$2,RESULT2_RM!$1:$1048576,$A$1,0),"-")</f>
        <v>8.0920338535555043</v>
      </c>
      <c r="K17" s="3">
        <f>IFERROR(100*VLOOKUP(2009&amp;K$1&amp;$A17&amp;$A$2,RESULT2_RMFAV!$1:$1048576,$A$1,0),"-")</f>
        <v>5.9784300193507356</v>
      </c>
      <c r="L17" s="3">
        <f>IFERROR(100*VLOOKUP(2009&amp;L$1&amp;$A17&amp;$A$2,RESULT2_RM!$1:$1048576,$A$1,0),"-")</f>
        <v>19.656245827030553</v>
      </c>
      <c r="M17" s="3">
        <f>IFERROR(100*VLOOKUP(2009&amp;M$1&amp;$A17&amp;$A$2,RESULT2_RMFAV!$1:$1048576,$A$1,0),"-")</f>
        <v>15.190201942803469</v>
      </c>
    </row>
    <row r="18" spans="1:1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27" customHeight="1" x14ac:dyDescent="0.2">
      <c r="A19" s="217" t="s">
        <v>37</v>
      </c>
      <c r="C19" s="5" t="s">
        <v>38</v>
      </c>
      <c r="D19" s="3">
        <f>IFERROR(100*VLOOKUP(2009&amp;D$1&amp;$A19&amp;$A$2,RESULT2_RM!$1:$1048576,$A$1,0),"-")</f>
        <v>13.244304143743568</v>
      </c>
      <c r="E19" s="3">
        <f>IFERROR(100*VLOOKUP(2009&amp;E$1&amp;$A19&amp;$A$2,RESULT2_RMFAV!$1:$1048576,$A$1,0),"-")</f>
        <v>14.490500643484244</v>
      </c>
      <c r="F19" s="3">
        <f>IFERROR(100*VLOOKUP(2009&amp;F$1&amp;$A19&amp;$A$2,RESULT2_RM!$1:$1048576,$A$1,0),"-")</f>
        <v>54.76767735576783</v>
      </c>
      <c r="G19" s="3">
        <f>IFERROR(100*VLOOKUP(2009&amp;G$1&amp;$A19&amp;$A$2,RESULT2_RMFAV!$1:$1048576,$A$1,0),"-")</f>
        <v>52.153860742579802</v>
      </c>
      <c r="H19" s="3">
        <f>IFERROR(100*VLOOKUP(2009&amp;H$1&amp;$A19&amp;$A$2,RESULT2_RM!$1:$1048576,$A$1,0),"-")</f>
        <v>56.687337180635048</v>
      </c>
      <c r="I19" s="3">
        <f>IFERROR(100*VLOOKUP(2009&amp;I$1&amp;$A19&amp;$A$2,RESULT2_RMFAV!$1:$1048576,$A$1,0),"-")</f>
        <v>49.49942422034735</v>
      </c>
      <c r="J19" s="3">
        <f>IFERROR(100*VLOOKUP(2009&amp;J$1&amp;$A19&amp;$A$2,RESULT2_RM!$1:$1048576,$A$1,0),"-")</f>
        <v>44.291269921282471</v>
      </c>
      <c r="K19" s="3">
        <f>IFERROR(100*VLOOKUP(2009&amp;K$1&amp;$A19&amp;$A$2,RESULT2_RMFAV!$1:$1048576,$A$1,0),"-")</f>
        <v>40.773726491691171</v>
      </c>
      <c r="L19" s="3">
        <f>IFERROR(100*VLOOKUP(2009&amp;L$1&amp;$A19&amp;$A$2,RESULT2_RM!$1:$1048576,$A$1,0),"-")</f>
        <v>54.352333898680037</v>
      </c>
      <c r="M19" s="3">
        <f>IFERROR(100*VLOOKUP(2009&amp;M$1&amp;$A19&amp;$A$2,RESULT2_RMFAV!$1:$1048576,$A$1,0),"-")</f>
        <v>50.33153224126071</v>
      </c>
    </row>
    <row r="20" spans="1:13" ht="27" customHeight="1" x14ac:dyDescent="0.2">
      <c r="A20" s="217" t="s">
        <v>39</v>
      </c>
      <c r="C20" s="5" t="s">
        <v>40</v>
      </c>
      <c r="D20" s="3">
        <f>IFERROR(100*VLOOKUP(2009&amp;D$1&amp;$A20&amp;$A$2,RESULT2_RM!$1:$1048576,$A$1,0),"-")</f>
        <v>10.725729417312552</v>
      </c>
      <c r="E20" s="3">
        <f>IFERROR(100*VLOOKUP(2009&amp;E$1&amp;$A20&amp;$A$2,RESULT2_RMFAV!$1:$1048576,$A$1,0),"-")</f>
        <v>14.222529072903406</v>
      </c>
      <c r="F20" s="3">
        <f>IFERROR(100*VLOOKUP(2009&amp;F$1&amp;$A20&amp;$A$2,RESULT2_RM!$1:$1048576,$A$1,0),"-")</f>
        <v>37.276549826768985</v>
      </c>
      <c r="G20" s="3">
        <f>IFERROR(100*VLOOKUP(2009&amp;G$1&amp;$A20&amp;$A$2,RESULT2_RMFAV!$1:$1048576,$A$1,0),"-")</f>
        <v>40.647100985049825</v>
      </c>
      <c r="H20" s="3">
        <f>IFERROR(100*VLOOKUP(2009&amp;H$1&amp;$A20&amp;$A$2,RESULT2_RM!$1:$1048576,$A$1,0),"-")</f>
        <v>35.61520496744027</v>
      </c>
      <c r="I20" s="3">
        <f>IFERROR(100*VLOOKUP(2009&amp;I$1&amp;$A20&amp;$A$2,RESULT2_RMFAV!$1:$1048576,$A$1,0),"-")</f>
        <v>37.277719440188669</v>
      </c>
      <c r="J20" s="3">
        <f>IFERROR(100*VLOOKUP(2009&amp;J$1&amp;$A20&amp;$A$2,RESULT2_RM!$1:$1048576,$A$1,0),"-")</f>
        <v>29.945655275328097</v>
      </c>
      <c r="K20" s="3">
        <f>IFERROR(100*VLOOKUP(2009&amp;K$1&amp;$A20&amp;$A$2,RESULT2_RMFAV!$1:$1048576,$A$1,0),"-")</f>
        <v>32.896269680823494</v>
      </c>
      <c r="L20" s="3">
        <f>IFERROR(100*VLOOKUP(2009&amp;L$1&amp;$A20&amp;$A$2,RESULT2_RM!$1:$1048576,$A$1,0),"-")</f>
        <v>39.505720938071548</v>
      </c>
      <c r="M20" s="3">
        <f>IFERROR(100*VLOOKUP(2009&amp;M$1&amp;$A20&amp;$A$2,RESULT2_RMFAV!$1:$1048576,$A$1,0),"-")</f>
        <v>35.676087926943211</v>
      </c>
    </row>
    <row r="21" spans="1:13" ht="27" customHeight="1" x14ac:dyDescent="0.2">
      <c r="A21" s="217" t="s">
        <v>41</v>
      </c>
      <c r="C21" s="5" t="s">
        <v>42</v>
      </c>
      <c r="D21" s="3">
        <f>IFERROR(100*VLOOKUP(2009&amp;D$1&amp;$A21&amp;$A$2,RESULT2_RM!$1:$1048576,$A$1,0),"-")</f>
        <v>6.2068112727897571</v>
      </c>
      <c r="E21" s="3">
        <f>IFERROR(100*VLOOKUP(2009&amp;E$1&amp;$A21&amp;$A$2,RESULT2_RMFAV!$1:$1048576,$A$1,0),"-")</f>
        <v>7.1018774719004512</v>
      </c>
      <c r="F21" s="3">
        <f>IFERROR(100*VLOOKUP(2009&amp;F$1&amp;$A21&amp;$A$2,RESULT2_RM!$1:$1048576,$A$1,0),"-")</f>
        <v>23.751375963001998</v>
      </c>
      <c r="G21" s="3">
        <f>IFERROR(100*VLOOKUP(2009&amp;G$1&amp;$A21&amp;$A$2,RESULT2_RMFAV!$1:$1048576,$A$1,0),"-")</f>
        <v>23.564506955989152</v>
      </c>
      <c r="H21" s="3">
        <f>IFERROR(100*VLOOKUP(2009&amp;H$1&amp;$A21&amp;$A$2,RESULT2_RM!$1:$1048576,$A$1,0),"-")</f>
        <v>23.875855225579425</v>
      </c>
      <c r="I21" s="3">
        <f>IFERROR(100*VLOOKUP(2009&amp;I$1&amp;$A21&amp;$A$2,RESULT2_RMFAV!$1:$1048576,$A$1,0),"-")</f>
        <v>21.047381944111969</v>
      </c>
      <c r="J21" s="3">
        <f>IFERROR(100*VLOOKUP(2009&amp;J$1&amp;$A21&amp;$A$2,RESULT2_RM!$1:$1048576,$A$1,0),"-")</f>
        <v>20.190706352287098</v>
      </c>
      <c r="K21" s="3">
        <f>IFERROR(100*VLOOKUP(2009&amp;K$1&amp;$A21&amp;$A$2,RESULT2_RMFAV!$1:$1048576,$A$1,0),"-")</f>
        <v>19.887143797611209</v>
      </c>
      <c r="L21" s="3">
        <f>IFERROR(100*VLOOKUP(2009&amp;L$1&amp;$A21&amp;$A$2,RESULT2_RM!$1:$1048576,$A$1,0),"-")</f>
        <v>37.924165666879937</v>
      </c>
      <c r="M21" s="3">
        <f>IFERROR(100*VLOOKUP(2009&amp;M$1&amp;$A21&amp;$A$2,RESULT2_RMFAV!$1:$1048576,$A$1,0),"-")</f>
        <v>30.908383455757932</v>
      </c>
    </row>
    <row r="22" spans="1:13" ht="27" customHeight="1" x14ac:dyDescent="0.2">
      <c r="A22" s="217" t="s">
        <v>43</v>
      </c>
      <c r="C22" s="5" t="s">
        <v>44</v>
      </c>
      <c r="D22" s="3">
        <f>IFERROR(100*VLOOKUP(2009&amp;D$1&amp;$A22&amp;$A$2,RESULT2_RM!$1:$1048576,$A$1,0),"-")</f>
        <v>4.1354178738496126</v>
      </c>
      <c r="E22" s="3">
        <f>IFERROR(100*VLOOKUP(2009&amp;E$1&amp;$A22&amp;$A$2,RESULT2_RMFAV!$1:$1048576,$A$1,0),"-")</f>
        <v>5.5743919132357584</v>
      </c>
      <c r="F22" s="3">
        <f>IFERROR(100*VLOOKUP(2009&amp;F$1&amp;$A22&amp;$A$2,RESULT2_RM!$1:$1048576,$A$1,0),"-")</f>
        <v>15.140680921354502</v>
      </c>
      <c r="G22" s="3">
        <f>IFERROR(100*VLOOKUP(2009&amp;G$1&amp;$A22&amp;$A$2,RESULT2_RMFAV!$1:$1048576,$A$1,0),"-")</f>
        <v>13.265345195093623</v>
      </c>
      <c r="H22" s="3">
        <f>IFERROR(100*VLOOKUP(2009&amp;H$1&amp;$A22&amp;$A$2,RESULT2_RM!$1:$1048576,$A$1,0),"-")</f>
        <v>12.125014639696163</v>
      </c>
      <c r="I22" s="3">
        <f>IFERROR(100*VLOOKUP(2009&amp;I$1&amp;$A22&amp;$A$2,RESULT2_RMFAV!$1:$1048576,$A$1,0),"-")</f>
        <v>7.7441045731937015</v>
      </c>
      <c r="J22" s="3">
        <f>IFERROR(100*VLOOKUP(2009&amp;J$1&amp;$A22&amp;$A$2,RESULT2_RM!$1:$1048576,$A$1,0),"-")</f>
        <v>12.298702465147258</v>
      </c>
      <c r="K22" s="3">
        <f>IFERROR(100*VLOOKUP(2009&amp;K$1&amp;$A22&amp;$A$2,RESULT2_RMFAV!$1:$1048576,$A$1,0),"-")</f>
        <v>10.199669419357333</v>
      </c>
      <c r="L22" s="3">
        <f>IFERROR(100*VLOOKUP(2009&amp;L$1&amp;$A22&amp;$A$2,RESULT2_RM!$1:$1048576,$A$1,0),"-")</f>
        <v>34.458606341903511</v>
      </c>
      <c r="M22" s="3">
        <f>IFERROR(100*VLOOKUP(2009&amp;M$1&amp;$A22&amp;$A$2,RESULT2_RMFAV!$1:$1048576,$A$1,0),"-")</f>
        <v>26.212029320814334</v>
      </c>
    </row>
    <row r="23" spans="1:13" ht="27" customHeight="1" x14ac:dyDescent="0.2">
      <c r="A23" s="217" t="s">
        <v>45</v>
      </c>
      <c r="B23" s="4"/>
      <c r="C23" s="5" t="s">
        <v>46</v>
      </c>
      <c r="D23" s="3">
        <f>IFERROR(100*VLOOKUP(2009&amp;D$1&amp;$A23&amp;$A$2,RESULT2_RM!$1:$1048576,$A$1,0),"-")</f>
        <v>3.0129173963118845</v>
      </c>
      <c r="E23" s="3">
        <f>IFERROR(100*VLOOKUP(2009&amp;E$1&amp;$A23&amp;$A$2,RESULT2_RMFAV!$1:$1048576,$A$1,0),"-")</f>
        <v>3.2642916321458157</v>
      </c>
      <c r="F23" s="3">
        <f>IFERROR(100*VLOOKUP(2009&amp;F$1&amp;$A23&amp;$A$2,RESULT2_RM!$1:$1048576,$A$1,0),"-")</f>
        <v>10.018326168487572</v>
      </c>
      <c r="G23" s="3">
        <f>IFERROR(100*VLOOKUP(2009&amp;G$1&amp;$A23&amp;$A$2,RESULT2_RMFAV!$1:$1048576,$A$1,0),"-")</f>
        <v>8.4009993753903807</v>
      </c>
      <c r="H23" s="3">
        <f>IFERROR(100*VLOOKUP(2009&amp;H$1&amp;$A23&amp;$A$2,RESULT2_RM!$1:$1048576,$A$1,0),"-")</f>
        <v>8.6098648137392289</v>
      </c>
      <c r="I23" s="3">
        <f>IFERROR(100*VLOOKUP(2009&amp;I$1&amp;$A23&amp;$A$2,RESULT2_RMFAV!$1:$1048576,$A$1,0),"-")</f>
        <v>6.4788651173519414</v>
      </c>
      <c r="J23" s="3">
        <f>IFERROR(100*VLOOKUP(2009&amp;J$1&amp;$A23&amp;$A$2,RESULT2_RM!$1:$1048576,$A$1,0),"-")</f>
        <v>8.5121350489201717</v>
      </c>
      <c r="K23" s="3">
        <f>IFERROR(100*VLOOKUP(2009&amp;K$1&amp;$A23&amp;$A$2,RESULT2_RMFAV!$1:$1048576,$A$1,0),"-")</f>
        <v>7.1149211867419906</v>
      </c>
      <c r="L23" s="3">
        <f>IFERROR(100*VLOOKUP(2009&amp;L$1&amp;$A23&amp;$A$2,RESULT2_RM!$1:$1048576,$A$1,0),"-")</f>
        <v>31.392706694383289</v>
      </c>
      <c r="M23" s="3">
        <f>IFERROR(100*VLOOKUP(2009&amp;M$1&amp;$A23&amp;$A$2,RESULT2_RMFAV!$1:$1048576,$A$1,0),"-")</f>
        <v>21.305151414624898</v>
      </c>
    </row>
    <row r="24" spans="1:13" ht="32.25" customHeight="1" x14ac:dyDescent="0.2">
      <c r="B24" s="4" t="s">
        <v>97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27" customHeight="1" x14ac:dyDescent="0.2">
      <c r="A25" s="217" t="s">
        <v>98</v>
      </c>
      <c r="C25" s="5" t="s">
        <v>99</v>
      </c>
      <c r="D25" s="3">
        <f>IFERROR(100*VLOOKUP(2009&amp;D$1&amp;$A25&amp;$A$2,RESULT2_RM!$1:$1048576,$A$1,0),"-")</f>
        <v>41.875715922107673</v>
      </c>
      <c r="E25" s="3">
        <f>IFERROR(100*VLOOKUP(2009&amp;E$1&amp;$A25&amp;$A$2,RESULT2_RMFAV!$1:$1048576,$A$1,0),"-")</f>
        <v>69.742398648648646</v>
      </c>
      <c r="F25" s="3">
        <f>IFERROR(100*VLOOKUP(2009&amp;F$1&amp;$A25&amp;$A$2,RESULT2_RM!$1:$1048576,$A$1,0),"-")</f>
        <v>21.663548651546044</v>
      </c>
      <c r="G25" s="3">
        <f>IFERROR(100*VLOOKUP(2009&amp;G$1&amp;$A25&amp;$A$2,RESULT2_RMFAV!$1:$1048576,$A$1,0),"-")</f>
        <v>25.106043491654752</v>
      </c>
      <c r="H25" s="3">
        <f>IFERROR(100*VLOOKUP(2009&amp;H$1&amp;$A25&amp;$A$2,RESULT2_RM!$1:$1048576,$A$1,0),"-")</f>
        <v>15.019664576092811</v>
      </c>
      <c r="I25" s="3">
        <f>IFERROR(100*VLOOKUP(2009&amp;I$1&amp;$A25&amp;$A$2,RESULT2_RMFAV!$1:$1048576,$A$1,0),"-")</f>
        <v>16.600806687320979</v>
      </c>
      <c r="J25" s="3">
        <f>IFERROR(100*VLOOKUP(2009&amp;J$1&amp;$A25&amp;$A$2,RESULT2_RM!$1:$1048576,$A$1,0),"-")</f>
        <v>17.780964448131716</v>
      </c>
      <c r="K25" s="3">
        <f>IFERROR(100*VLOOKUP(2009&amp;K$1&amp;$A25&amp;$A$2,RESULT2_RMFAV!$1:$1048576,$A$1,0),"-")</f>
        <v>20.993700500983781</v>
      </c>
      <c r="L25" s="3">
        <f>IFERROR(100*VLOOKUP(2009&amp;L$1&amp;$A25&amp;$A$2,RESULT2_RM!$1:$1048576,$A$1,0),"-")</f>
        <v>32.799760841485934</v>
      </c>
      <c r="M25" s="3">
        <f>IFERROR(100*VLOOKUP(2009&amp;M$1&amp;$A25&amp;$A$2,RESULT2_RMFAV!$1:$1048576,$A$1,0),"-")</f>
        <v>27.982788675637959</v>
      </c>
    </row>
    <row r="26" spans="1:13" ht="27" customHeight="1" x14ac:dyDescent="0.2">
      <c r="A26" s="217" t="s">
        <v>100</v>
      </c>
      <c r="C26" s="5" t="s">
        <v>101</v>
      </c>
      <c r="D26" s="3">
        <f>IFERROR(100*VLOOKUP(2009&amp;D$1&amp;$A26&amp;$A$2,RESULT2_RM!$1:$1048576,$A$1,0),"-")</f>
        <v>51.546724944594921</v>
      </c>
      <c r="E26" s="3">
        <f>IFERROR(100*VLOOKUP(2009&amp;E$1&amp;$A26&amp;$A$2,RESULT2_RMFAV!$1:$1048576,$A$1,0),"-")</f>
        <v>52.434527748889103</v>
      </c>
      <c r="F26" s="3">
        <f>IFERROR(100*VLOOKUP(2009&amp;F$1&amp;$A26&amp;$A$2,RESULT2_RM!$1:$1048576,$A$1,0),"-")</f>
        <v>43.171667625004403</v>
      </c>
      <c r="G26" s="3">
        <f>IFERROR(100*VLOOKUP(2009&amp;G$1&amp;$A26&amp;$A$2,RESULT2_RMFAV!$1:$1048576,$A$1,0),"-")</f>
        <v>47.791620627084455</v>
      </c>
      <c r="H26" s="3">
        <f>IFERROR(100*VLOOKUP(2009&amp;H$1&amp;$A26&amp;$A$2,RESULT2_RM!$1:$1048576,$A$1,0),"-")</f>
        <v>34.050108956725431</v>
      </c>
      <c r="I26" s="3">
        <f>IFERROR(100*VLOOKUP(2009&amp;I$1&amp;$A26&amp;$A$2,RESULT2_RMFAV!$1:$1048576,$A$1,0),"-")</f>
        <v>43.498792229442387</v>
      </c>
      <c r="J26" s="3">
        <f>IFERROR(100*VLOOKUP(2009&amp;J$1&amp;$A26&amp;$A$2,RESULT2_RM!$1:$1048576,$A$1,0),"-")</f>
        <v>37.985592826183264</v>
      </c>
      <c r="K26" s="3">
        <f>IFERROR(100*VLOOKUP(2009&amp;K$1&amp;$A26&amp;$A$2,RESULT2_RMFAV!$1:$1048576,$A$1,0),"-")</f>
        <v>45.520689803231207</v>
      </c>
      <c r="L26" s="3">
        <f>IFERROR(100*VLOOKUP(2009&amp;L$1&amp;$A26&amp;$A$2,RESULT2_RM!$1:$1048576,$A$1,0),"-")</f>
        <v>41.115477884487326</v>
      </c>
      <c r="M26" s="3">
        <f>IFERROR(100*VLOOKUP(2009&amp;M$1&amp;$A26&amp;$A$2,RESULT2_RMFAV!$1:$1048576,$A$1,0),"-")</f>
        <v>39.867506836668696</v>
      </c>
    </row>
    <row r="27" spans="1:13" ht="27" customHeight="1" x14ac:dyDescent="0.2">
      <c r="A27" s="217" t="s">
        <v>102</v>
      </c>
      <c r="C27" s="5" t="s">
        <v>103</v>
      </c>
      <c r="D27" s="3">
        <f>IFERROR(100*VLOOKUP(2009&amp;D$1&amp;$A27&amp;$A$2,RESULT2_RM!$1:$1048576,$A$1,0),"-")</f>
        <v>5.72509647142844</v>
      </c>
      <c r="E27" s="3">
        <f>IFERROR(100*VLOOKUP(2009&amp;E$1&amp;$A27&amp;$A$2,RESULT2_RMFAV!$1:$1048576,$A$1,0),"-")</f>
        <v>7.6139210914365858</v>
      </c>
      <c r="F27" s="3">
        <f>IFERROR(100*VLOOKUP(2009&amp;F$1&amp;$A27&amp;$A$2,RESULT2_RM!$1:$1048576,$A$1,0),"-")</f>
        <v>20.270192216308413</v>
      </c>
      <c r="G27" s="3">
        <f>IFERROR(100*VLOOKUP(2009&amp;G$1&amp;$A27&amp;$A$2,RESULT2_RMFAV!$1:$1048576,$A$1,0),"-")</f>
        <v>24.879812749842205</v>
      </c>
      <c r="H27" s="3">
        <f>IFERROR(100*VLOOKUP(2009&amp;H$1&amp;$A27&amp;$A$2,RESULT2_RM!$1:$1048576,$A$1,0),"-")</f>
        <v>18.177903959291317</v>
      </c>
      <c r="I27" s="3">
        <f>IFERROR(100*VLOOKUP(2009&amp;I$1&amp;$A27&amp;$A$2,RESULT2_RMFAV!$1:$1048576,$A$1,0),"-")</f>
        <v>21.227101523711696</v>
      </c>
      <c r="J27" s="3">
        <f>IFERROR(100*VLOOKUP(2009&amp;J$1&amp;$A27&amp;$A$2,RESULT2_RM!$1:$1048576,$A$1,0),"-")</f>
        <v>15.651654284337685</v>
      </c>
      <c r="K27" s="3">
        <f>IFERROR(100*VLOOKUP(2009&amp;K$1&amp;$A27&amp;$A$2,RESULT2_RMFAV!$1:$1048576,$A$1,0),"-")</f>
        <v>18.609041825025983</v>
      </c>
      <c r="L27" s="3">
        <f>IFERROR(100*VLOOKUP(2009&amp;L$1&amp;$A27&amp;$A$2,RESULT2_RM!$1:$1048576,$A$1,0),"-")</f>
        <v>25.547586087361086</v>
      </c>
      <c r="M27" s="3">
        <f>IFERROR(100*VLOOKUP(2009&amp;M$1&amp;$A27&amp;$A$2,RESULT2_RMFAV!$1:$1048576,$A$1,0),"-")</f>
        <v>31.142140751034937</v>
      </c>
    </row>
    <row r="28" spans="1:13" ht="27" customHeight="1" thickBot="1" x14ac:dyDescent="0.25">
      <c r="A28" s="217" t="s">
        <v>104</v>
      </c>
      <c r="B28" s="6"/>
      <c r="C28" s="7" t="s">
        <v>105</v>
      </c>
      <c r="D28" s="8">
        <f>IFERROR(100*VLOOKUP(2009&amp;D$1&amp;$A28&amp;$A$2,RESULT2_RM!$1:$1048576,$A$1,0),"-")</f>
        <v>9.5871538766465427</v>
      </c>
      <c r="E28" s="8">
        <f>IFERROR(100*VLOOKUP(2009&amp;E$1&amp;$A28&amp;$A$2,RESULT2_RMFAV!$1:$1048576,$A$1,0),"-")</f>
        <v>13.782297640867972</v>
      </c>
      <c r="F28" s="8">
        <f>IFERROR(100*VLOOKUP(2009&amp;F$1&amp;$A28&amp;$A$2,RESULT2_RM!$1:$1048576,$A$1,0),"-")</f>
        <v>21.963941295685292</v>
      </c>
      <c r="G28" s="8">
        <f>IFERROR(100*VLOOKUP(2009&amp;G$1&amp;$A28&amp;$A$2,RESULT2_RMFAV!$1:$1048576,$A$1,0),"-")</f>
        <v>29.044684129429893</v>
      </c>
      <c r="H28" s="8">
        <f>IFERROR(100*VLOOKUP(2009&amp;H$1&amp;$A28&amp;$A$2,RESULT2_RM!$1:$1048576,$A$1,0),"-")</f>
        <v>19.694277419047772</v>
      </c>
      <c r="I28" s="8">
        <f>IFERROR(100*VLOOKUP(2009&amp;I$1&amp;$A28&amp;$A$2,RESULT2_RMFAV!$1:$1048576,$A$1,0),"-")</f>
        <v>12.619808306709265</v>
      </c>
      <c r="J28" s="8">
        <f>IFERROR(100*VLOOKUP(2009&amp;J$1&amp;$A28&amp;$A$2,RESULT2_RM!$1:$1048576,$A$1,0),"-")</f>
        <v>18.858611476291095</v>
      </c>
      <c r="K28" s="8">
        <f>IFERROR(100*VLOOKUP(2009&amp;K$1&amp;$A28&amp;$A$2,RESULT2_RMFAV!$1:$1048576,$A$1,0),"-")</f>
        <v>21.814264045023464</v>
      </c>
      <c r="L28" s="8">
        <f>IFERROR(100*VLOOKUP(2009&amp;L$1&amp;$A28&amp;$A$2,RESULT2_RM!$1:$1048576,$A$1,0),"-")</f>
        <v>57.263743570623291</v>
      </c>
      <c r="M28" s="8">
        <f>IFERROR(100*VLOOKUP(2009&amp;M$1&amp;$A28&amp;$A$2,RESULT2_RMFAV!$1:$1048576,$A$1,0),"-")</f>
        <v>50.434157838936642</v>
      </c>
    </row>
    <row r="29" spans="1:13" x14ac:dyDescent="0.2">
      <c r="B29" s="2" t="s">
        <v>47</v>
      </c>
    </row>
  </sheetData>
  <mergeCells count="7">
    <mergeCell ref="B3:M3"/>
    <mergeCell ref="B4:C5"/>
    <mergeCell ref="D4:E4"/>
    <mergeCell ref="F4:G4"/>
    <mergeCell ref="H4:I4"/>
    <mergeCell ref="J4:K4"/>
    <mergeCell ref="L4:M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  <ignoredErrors>
    <ignoredError sqref="E7:M8 E10:M11 E13:M17 E19:M23 E25:M28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13" width="20.5703125" style="19" customWidth="1"/>
    <col min="14" max="16384" width="9.140625" style="11"/>
  </cols>
  <sheetData>
    <row r="1" spans="1:13" s="79" customFormat="1" ht="55.5" customHeight="1" x14ac:dyDescent="0.2">
      <c r="A1" s="216">
        <v>11</v>
      </c>
      <c r="D1" s="80" t="s">
        <v>0</v>
      </c>
      <c r="E1" s="80" t="s">
        <v>0</v>
      </c>
      <c r="F1" s="80" t="s">
        <v>1</v>
      </c>
      <c r="G1" s="80" t="s">
        <v>1</v>
      </c>
      <c r="H1" s="80" t="s">
        <v>2</v>
      </c>
      <c r="I1" s="80" t="s">
        <v>2</v>
      </c>
      <c r="J1" s="80" t="s">
        <v>3</v>
      </c>
      <c r="K1" s="80" t="s">
        <v>3</v>
      </c>
      <c r="L1" s="80" t="s">
        <v>4</v>
      </c>
      <c r="M1" s="80" t="s">
        <v>4</v>
      </c>
    </row>
    <row r="2" spans="1:13" x14ac:dyDescent="0.2">
      <c r="A2" s="217">
        <v>0</v>
      </c>
    </row>
    <row r="3" spans="1:13" s="1" customFormat="1" ht="48" customHeight="1" thickBot="1" x14ac:dyDescent="0.25">
      <c r="A3" s="214"/>
      <c r="B3" s="108" t="s">
        <v>214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3" ht="39" customHeight="1" x14ac:dyDescent="0.2">
      <c r="B4" s="105"/>
      <c r="C4" s="105"/>
      <c r="D4" s="96" t="s">
        <v>5</v>
      </c>
      <c r="E4" s="96"/>
      <c r="F4" s="96" t="s">
        <v>6</v>
      </c>
      <c r="G4" s="96"/>
      <c r="H4" s="96" t="s">
        <v>7</v>
      </c>
      <c r="I4" s="96"/>
      <c r="J4" s="96" t="s">
        <v>89</v>
      </c>
      <c r="K4" s="96"/>
      <c r="L4" s="96" t="s">
        <v>8</v>
      </c>
      <c r="M4" s="96"/>
    </row>
    <row r="5" spans="1:13" ht="39" customHeight="1" x14ac:dyDescent="0.2">
      <c r="B5" s="106"/>
      <c r="C5" s="106"/>
      <c r="D5" s="90" t="s">
        <v>202</v>
      </c>
      <c r="E5" s="90" t="s">
        <v>132</v>
      </c>
      <c r="F5" s="90" t="s">
        <v>202</v>
      </c>
      <c r="G5" s="90" t="s">
        <v>132</v>
      </c>
      <c r="H5" s="90" t="s">
        <v>202</v>
      </c>
      <c r="I5" s="90" t="s">
        <v>132</v>
      </c>
      <c r="J5" s="90" t="s">
        <v>202</v>
      </c>
      <c r="K5" s="90" t="s">
        <v>132</v>
      </c>
      <c r="L5" s="90" t="s">
        <v>202</v>
      </c>
      <c r="M5" s="90" t="s">
        <v>132</v>
      </c>
    </row>
    <row r="6" spans="1:13" ht="30" customHeight="1" x14ac:dyDescent="0.2">
      <c r="B6" s="4" t="s">
        <v>90</v>
      </c>
      <c r="C6" s="5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13" ht="27" customHeight="1" x14ac:dyDescent="0.2">
      <c r="A7" s="217" t="s">
        <v>19</v>
      </c>
      <c r="B7" s="4"/>
      <c r="C7" s="5" t="s">
        <v>20</v>
      </c>
      <c r="D7" s="3">
        <f>IFERROR(100*VLOOKUP(2011&amp;D$1&amp;$A7&amp;$A$2,RESULT2_RM!$1:$1048576,$A$1,0),"-")</f>
        <v>7.8721542590668827</v>
      </c>
      <c r="E7" s="3" t="str">
        <f>IFERROR(100*VLOOKUP(2011&amp;E$1&amp;$A7&amp;$A$2,RESULT2_RMFAV!$1:$1048576,$A$1,0),"-")</f>
        <v>-</v>
      </c>
      <c r="F7" s="3">
        <f>IFERROR(100*VLOOKUP(2011&amp;F$1&amp;$A7&amp;$A$2,RESULT2_RM!$1:$1048576,$A$1,0),"-")</f>
        <v>16.075509964140849</v>
      </c>
      <c r="G7" s="3" t="str">
        <f>IFERROR(100*VLOOKUP(2011&amp;G$1&amp;$A7&amp;$A$2,RESULT2_RMFAV!$1:$1048576,$A$1,0),"-")</f>
        <v>-</v>
      </c>
      <c r="H7" s="3">
        <f>IFERROR(100*VLOOKUP(2011&amp;H$1&amp;$A7&amp;$A$2,RESULT2_RM!$1:$1048576,$A$1,0),"-")</f>
        <v>10.986769786352744</v>
      </c>
      <c r="I7" s="3" t="str">
        <f>IFERROR(100*VLOOKUP(2011&amp;I$1&amp;$A7&amp;$A$2,RESULT2_RMFAV!$1:$1048576,$A$1,0),"-")</f>
        <v>-</v>
      </c>
      <c r="J7" s="3">
        <f>IFERROR(100*VLOOKUP(2011&amp;J$1&amp;$A7&amp;$A$2,RESULT2_RM!$1:$1048576,$A$1,0),"-")</f>
        <v>12.684259063553938</v>
      </c>
      <c r="K7" s="3" t="str">
        <f>IFERROR(100*VLOOKUP(2011&amp;K$1&amp;$A7&amp;$A$2,RESULT2_RMFAV!$1:$1048576,$A$1,0),"-")</f>
        <v>-</v>
      </c>
      <c r="L7" s="3">
        <f>IFERROR(100*VLOOKUP(2011&amp;L$1&amp;$A7&amp;$A$2,RESULT2_RM!$1:$1048576,$A$1,0),"-")</f>
        <v>23.041840518926353</v>
      </c>
      <c r="M7" s="3" t="str">
        <f>IFERROR(100*VLOOKUP(2011&amp;M$1&amp;$A7&amp;$A$2,RESULT2_RMFAV!$1:$1048576,$A$1,0),"-")</f>
        <v>-</v>
      </c>
    </row>
    <row r="8" spans="1:13" ht="27" customHeight="1" x14ac:dyDescent="0.2">
      <c r="A8" s="217" t="s">
        <v>21</v>
      </c>
      <c r="B8" s="4"/>
      <c r="C8" s="5" t="s">
        <v>22</v>
      </c>
      <c r="D8" s="3">
        <f>IFERROR(100*VLOOKUP(2011&amp;D$1&amp;$A8&amp;$A$2,RESULT2_RM!$1:$1048576,$A$1,0),"-")</f>
        <v>11.798670374725333</v>
      </c>
      <c r="E8" s="3" t="str">
        <f>IFERROR(100*VLOOKUP(2011&amp;E$1&amp;$A8&amp;$A$2,RESULT2_RMFAV!$1:$1048576,$A$1,0),"-")</f>
        <v>-</v>
      </c>
      <c r="F8" s="3">
        <f>IFERROR(100*VLOOKUP(2011&amp;F$1&amp;$A8&amp;$A$2,RESULT2_RM!$1:$1048576,$A$1,0),"-")</f>
        <v>28.920459298015881</v>
      </c>
      <c r="G8" s="3" t="str">
        <f>IFERROR(100*VLOOKUP(2011&amp;G$1&amp;$A8&amp;$A$2,RESULT2_RMFAV!$1:$1048576,$A$1,0),"-")</f>
        <v>-</v>
      </c>
      <c r="H8" s="3">
        <f>IFERROR(100*VLOOKUP(2011&amp;H$1&amp;$A8&amp;$A$2,RESULT2_RM!$1:$1048576,$A$1,0),"-")</f>
        <v>29.445377819590963</v>
      </c>
      <c r="I8" s="3" t="str">
        <f>IFERROR(100*VLOOKUP(2011&amp;I$1&amp;$A8&amp;$A$2,RESULT2_RMFAV!$1:$1048576,$A$1,0),"-")</f>
        <v>-</v>
      </c>
      <c r="J8" s="3">
        <f>IFERROR(100*VLOOKUP(2011&amp;J$1&amp;$A8&amp;$A$2,RESULT2_RM!$1:$1048576,$A$1,0),"-")</f>
        <v>25.862081105083501</v>
      </c>
      <c r="K8" s="3" t="str">
        <f>IFERROR(100*VLOOKUP(2011&amp;K$1&amp;$A8&amp;$A$2,RESULT2_RMFAV!$1:$1048576,$A$1,0),"-")</f>
        <v>-</v>
      </c>
      <c r="L8" s="3">
        <f>IFERROR(100*VLOOKUP(2011&amp;L$1&amp;$A8&amp;$A$2,RESULT2_RM!$1:$1048576,$A$1,0),"-")</f>
        <v>48.095478920292436</v>
      </c>
      <c r="M8" s="3" t="str">
        <f>IFERROR(100*VLOOKUP(2011&amp;M$1&amp;$A8&amp;$A$2,RESULT2_RMFAV!$1:$1048576,$A$1,0),"-")</f>
        <v>-</v>
      </c>
    </row>
    <row r="9" spans="1:13" ht="32.25" customHeight="1" x14ac:dyDescent="0.2">
      <c r="B9" s="4" t="s">
        <v>91</v>
      </c>
      <c r="C9" s="5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27" customHeight="1" x14ac:dyDescent="0.2">
      <c r="A10" s="217" t="s">
        <v>92</v>
      </c>
      <c r="B10" s="4"/>
      <c r="C10" s="5" t="s">
        <v>93</v>
      </c>
      <c r="D10" s="3">
        <f>IFERROR(100*VLOOKUP(2011&amp;D$1&amp;$A10&amp;$A$2,RESULT2_RM!$1:$1048576,$A$1,0),"-")</f>
        <v>8.288784912501777</v>
      </c>
      <c r="E10" s="3" t="str">
        <f>IFERROR(100*VLOOKUP(2011&amp;E$1&amp;$A10&amp;$A$2,RESULT2_RMFAV!$1:$1048576,$A$1,0),"-")</f>
        <v>-</v>
      </c>
      <c r="F10" s="3">
        <f>IFERROR(100*VLOOKUP(2011&amp;F$1&amp;$A10&amp;$A$2,RESULT2_RM!$1:$1048576,$A$1,0),"-")</f>
        <v>19.56514327243146</v>
      </c>
      <c r="G10" s="3" t="str">
        <f>IFERROR(100*VLOOKUP(2011&amp;G$1&amp;$A10&amp;$A$2,RESULT2_RMFAV!$1:$1048576,$A$1,0),"-")</f>
        <v>-</v>
      </c>
      <c r="H10" s="3">
        <f>IFERROR(100*VLOOKUP(2011&amp;H$1&amp;$A10&amp;$A$2,RESULT2_RM!$1:$1048576,$A$1,0),"-")</f>
        <v>17.868960637118551</v>
      </c>
      <c r="I10" s="3" t="str">
        <f>IFERROR(100*VLOOKUP(2011&amp;I$1&amp;$A10&amp;$A$2,RESULT2_RMFAV!$1:$1048576,$A$1,0),"-")</f>
        <v>-</v>
      </c>
      <c r="J10" s="3">
        <f>IFERROR(100*VLOOKUP(2011&amp;J$1&amp;$A10&amp;$A$2,RESULT2_RM!$1:$1048576,$A$1,0),"-")</f>
        <v>16.819350928517093</v>
      </c>
      <c r="K10" s="3" t="str">
        <f>IFERROR(100*VLOOKUP(2011&amp;K$1&amp;$A10&amp;$A$2,RESULT2_RMFAV!$1:$1048576,$A$1,0),"-")</f>
        <v>-</v>
      </c>
      <c r="L10" s="3">
        <f>IFERROR(100*VLOOKUP(2011&amp;L$1&amp;$A10&amp;$A$2,RESULT2_RM!$1:$1048576,$A$1,0),"-")</f>
        <v>38.032368103207467</v>
      </c>
      <c r="M10" s="3" t="str">
        <f>IFERROR(100*VLOOKUP(2011&amp;M$1&amp;$A10&amp;$A$2,RESULT2_RMFAV!$1:$1048576,$A$1,0),"-")</f>
        <v>-</v>
      </c>
    </row>
    <row r="11" spans="1:13" ht="27" customHeight="1" x14ac:dyDescent="0.2">
      <c r="A11" s="217" t="s">
        <v>94</v>
      </c>
      <c r="B11" s="4"/>
      <c r="C11" s="5" t="s">
        <v>95</v>
      </c>
      <c r="D11" s="3">
        <f>IFERROR(100*VLOOKUP(2011&amp;D$1&amp;$A11&amp;$A$2,RESULT2_RM!$1:$1048576,$A$1,0),"-")</f>
        <v>11.089409903236424</v>
      </c>
      <c r="E11" s="3" t="str">
        <f>IFERROR(100*VLOOKUP(2011&amp;E$1&amp;$A11&amp;$A$2,RESULT2_RMFAV!$1:$1048576,$A$1,0),"-")</f>
        <v>-</v>
      </c>
      <c r="F11" s="3">
        <f>IFERROR(100*VLOOKUP(2011&amp;F$1&amp;$A11&amp;$A$2,RESULT2_RM!$1:$1048576,$A$1,0),"-")</f>
        <v>25.405006524875695</v>
      </c>
      <c r="G11" s="3" t="str">
        <f>IFERROR(100*VLOOKUP(2011&amp;G$1&amp;$A11&amp;$A$2,RESULT2_RMFAV!$1:$1048576,$A$1,0),"-")</f>
        <v>-</v>
      </c>
      <c r="H11" s="3">
        <f>IFERROR(100*VLOOKUP(2011&amp;H$1&amp;$A11&amp;$A$2,RESULT2_RM!$1:$1048576,$A$1,0),"-")</f>
        <v>23.103535484791898</v>
      </c>
      <c r="I11" s="3" t="str">
        <f>IFERROR(100*VLOOKUP(2011&amp;I$1&amp;$A11&amp;$A$2,RESULT2_RMFAV!$1:$1048576,$A$1,0),"-")</f>
        <v>-</v>
      </c>
      <c r="J11" s="3">
        <f>IFERROR(100*VLOOKUP(2011&amp;J$1&amp;$A11&amp;$A$2,RESULT2_RM!$1:$1048576,$A$1,0),"-")</f>
        <v>21.711802146329777</v>
      </c>
      <c r="K11" s="3" t="str">
        <f>IFERROR(100*VLOOKUP(2011&amp;K$1&amp;$A11&amp;$A$2,RESULT2_RMFAV!$1:$1048576,$A$1,0),"-")</f>
        <v>-</v>
      </c>
      <c r="L11" s="3">
        <f>IFERROR(100*VLOOKUP(2011&amp;L$1&amp;$A11&amp;$A$2,RESULT2_RM!$1:$1048576,$A$1,0),"-")</f>
        <v>35.345616363739225</v>
      </c>
      <c r="M11" s="3" t="str">
        <f>IFERROR(100*VLOOKUP(2011&amp;M$1&amp;$A11&amp;$A$2,RESULT2_RMFAV!$1:$1048576,$A$1,0),"-")</f>
        <v>-</v>
      </c>
    </row>
    <row r="12" spans="1:13" ht="32.25" customHeight="1" x14ac:dyDescent="0.2">
      <c r="B12" s="4" t="s">
        <v>96</v>
      </c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27" customHeight="1" x14ac:dyDescent="0.2">
      <c r="A13" s="217" t="s">
        <v>9</v>
      </c>
      <c r="B13" s="4"/>
      <c r="C13" s="5" t="s">
        <v>10</v>
      </c>
      <c r="D13" s="3">
        <f>IFERROR(100*VLOOKUP(2011&amp;D$1&amp;$A13&amp;$A$2,RESULT2_RM!$1:$1048576,$A$1,0),"-")</f>
        <v>13.817970961718668</v>
      </c>
      <c r="E13" s="3" t="str">
        <f>IFERROR(100*VLOOKUP(2011&amp;E$1&amp;$A13&amp;$A$2,RESULT2_RMFAV!$1:$1048576,$A$1,0),"-")</f>
        <v>-</v>
      </c>
      <c r="F13" s="3">
        <f>IFERROR(100*VLOOKUP(2011&amp;F$1&amp;$A13&amp;$A$2,RESULT2_RM!$1:$1048576,$A$1,0),"-")</f>
        <v>36.438722327816237</v>
      </c>
      <c r="G13" s="3" t="str">
        <f>IFERROR(100*VLOOKUP(2011&amp;G$1&amp;$A13&amp;$A$2,RESULT2_RMFAV!$1:$1048576,$A$1,0),"-")</f>
        <v>-</v>
      </c>
      <c r="H13" s="3">
        <f>IFERROR(100*VLOOKUP(2011&amp;H$1&amp;$A13&amp;$A$2,RESULT2_RM!$1:$1048576,$A$1,0),"-")</f>
        <v>35.191292641056506</v>
      </c>
      <c r="I13" s="3" t="str">
        <f>IFERROR(100*VLOOKUP(2011&amp;I$1&amp;$A13&amp;$A$2,RESULT2_RMFAV!$1:$1048576,$A$1,0),"-")</f>
        <v>-</v>
      </c>
      <c r="J13" s="3">
        <f>IFERROR(100*VLOOKUP(2011&amp;J$1&amp;$A13&amp;$A$2,RESULT2_RM!$1:$1048576,$A$1,0),"-")</f>
        <v>27.229697223644798</v>
      </c>
      <c r="K13" s="3" t="str">
        <f>IFERROR(100*VLOOKUP(2011&amp;K$1&amp;$A13&amp;$A$2,RESULT2_RMFAV!$1:$1048576,$A$1,0),"-")</f>
        <v>-</v>
      </c>
      <c r="L13" s="3">
        <f>IFERROR(100*VLOOKUP(2011&amp;L$1&amp;$A13&amp;$A$2,RESULT2_RM!$1:$1048576,$A$1,0),"-")</f>
        <v>50.835909272526166</v>
      </c>
      <c r="M13" s="3" t="str">
        <f>IFERROR(100*VLOOKUP(2011&amp;M$1&amp;$A13&amp;$A$2,RESULT2_RMFAV!$1:$1048576,$A$1,0),"-")</f>
        <v>-</v>
      </c>
    </row>
    <row r="14" spans="1:13" ht="27" customHeight="1" x14ac:dyDescent="0.2">
      <c r="A14" s="217" t="s">
        <v>11</v>
      </c>
      <c r="B14" s="4"/>
      <c r="C14" s="5" t="s">
        <v>12</v>
      </c>
      <c r="D14" s="3">
        <f>IFERROR(100*VLOOKUP(2011&amp;D$1&amp;$A14&amp;$A$2,RESULT2_RM!$1:$1048576,$A$1,0),"-")</f>
        <v>5.7549483868769808</v>
      </c>
      <c r="E14" s="3" t="str">
        <f>IFERROR(100*VLOOKUP(2011&amp;E$1&amp;$A14&amp;$A$2,RESULT2_RMFAV!$1:$1048576,$A$1,0),"-")</f>
        <v>-</v>
      </c>
      <c r="F14" s="3">
        <f>IFERROR(100*VLOOKUP(2011&amp;F$1&amp;$A14&amp;$A$2,RESULT2_RM!$1:$1048576,$A$1,0),"-")</f>
        <v>30.206423464088296</v>
      </c>
      <c r="G14" s="3" t="str">
        <f>IFERROR(100*VLOOKUP(2011&amp;G$1&amp;$A14&amp;$A$2,RESULT2_RMFAV!$1:$1048576,$A$1,0),"-")</f>
        <v>-</v>
      </c>
      <c r="H14" s="3">
        <f>IFERROR(100*VLOOKUP(2011&amp;H$1&amp;$A14&amp;$A$2,RESULT2_RM!$1:$1048576,$A$1,0),"-")</f>
        <v>27.067437107715509</v>
      </c>
      <c r="I14" s="3" t="str">
        <f>IFERROR(100*VLOOKUP(2011&amp;I$1&amp;$A14&amp;$A$2,RESULT2_RMFAV!$1:$1048576,$A$1,0),"-")</f>
        <v>-</v>
      </c>
      <c r="J14" s="3">
        <f>IFERROR(100*VLOOKUP(2011&amp;J$1&amp;$A14&amp;$A$2,RESULT2_RM!$1:$1048576,$A$1,0),"-")</f>
        <v>20.327763084223289</v>
      </c>
      <c r="K14" s="3" t="str">
        <f>IFERROR(100*VLOOKUP(2011&amp;K$1&amp;$A14&amp;$A$2,RESULT2_RMFAV!$1:$1048576,$A$1,0),"-")</f>
        <v>-</v>
      </c>
      <c r="L14" s="3">
        <f>IFERROR(100*VLOOKUP(2011&amp;L$1&amp;$A14&amp;$A$2,RESULT2_RM!$1:$1048576,$A$1,0),"-")</f>
        <v>37.838941046125143</v>
      </c>
      <c r="M14" s="3" t="str">
        <f>IFERROR(100*VLOOKUP(2011&amp;M$1&amp;$A14&amp;$A$2,RESULT2_RMFAV!$1:$1048576,$A$1,0),"-")</f>
        <v>-</v>
      </c>
    </row>
    <row r="15" spans="1:13" ht="27" customHeight="1" x14ac:dyDescent="0.2">
      <c r="A15" s="217" t="s">
        <v>13</v>
      </c>
      <c r="B15" s="4"/>
      <c r="C15" s="5" t="s">
        <v>14</v>
      </c>
      <c r="D15" s="3">
        <f>IFERROR(100*VLOOKUP(2011&amp;D$1&amp;$A15&amp;$A$2,RESULT2_RM!$1:$1048576,$A$1,0),"-")</f>
        <v>2.8641822658116252</v>
      </c>
      <c r="E15" s="3" t="str">
        <f>IFERROR(100*VLOOKUP(2011&amp;E$1&amp;$A15&amp;$A$2,RESULT2_RMFAV!$1:$1048576,$A$1,0),"-")</f>
        <v>-</v>
      </c>
      <c r="F15" s="3">
        <f>IFERROR(100*VLOOKUP(2011&amp;F$1&amp;$A15&amp;$A$2,RESULT2_RM!$1:$1048576,$A$1,0),"-")</f>
        <v>14.231259772732185</v>
      </c>
      <c r="G15" s="3" t="str">
        <f>IFERROR(100*VLOOKUP(2011&amp;G$1&amp;$A15&amp;$A$2,RESULT2_RMFAV!$1:$1048576,$A$1,0),"-")</f>
        <v>-</v>
      </c>
      <c r="H15" s="3">
        <f>IFERROR(100*VLOOKUP(2011&amp;H$1&amp;$A15&amp;$A$2,RESULT2_RM!$1:$1048576,$A$1,0),"-")</f>
        <v>23.266762650932314</v>
      </c>
      <c r="I15" s="3" t="str">
        <f>IFERROR(100*VLOOKUP(2011&amp;I$1&amp;$A15&amp;$A$2,RESULT2_RMFAV!$1:$1048576,$A$1,0),"-")</f>
        <v>-</v>
      </c>
      <c r="J15" s="3">
        <f>IFERROR(100*VLOOKUP(2011&amp;J$1&amp;$A15&amp;$A$2,RESULT2_RM!$1:$1048576,$A$1,0),"-")</f>
        <v>10.338453118449859</v>
      </c>
      <c r="K15" s="3" t="str">
        <f>IFERROR(100*VLOOKUP(2011&amp;K$1&amp;$A15&amp;$A$2,RESULT2_RMFAV!$1:$1048576,$A$1,0),"-")</f>
        <v>-</v>
      </c>
      <c r="L15" s="3">
        <f>IFERROR(100*VLOOKUP(2011&amp;L$1&amp;$A15&amp;$A$2,RESULT2_RM!$1:$1048576,$A$1,0),"-")</f>
        <v>27.570527072950796</v>
      </c>
      <c r="M15" s="3" t="str">
        <f>IFERROR(100*VLOOKUP(2011&amp;M$1&amp;$A15&amp;$A$2,RESULT2_RMFAV!$1:$1048576,$A$1,0),"-")</f>
        <v>-</v>
      </c>
    </row>
    <row r="16" spans="1:13" ht="27" customHeight="1" x14ac:dyDescent="0.2">
      <c r="A16" s="217" t="s">
        <v>15</v>
      </c>
      <c r="B16" s="4"/>
      <c r="C16" s="5" t="s">
        <v>16</v>
      </c>
      <c r="D16" s="3">
        <f>IFERROR(100*VLOOKUP(2011&amp;D$1&amp;$A16&amp;$A$2,RESULT2_RM!$1:$1048576,$A$1,0),"-")</f>
        <v>54.676936677125077</v>
      </c>
      <c r="E16" s="3" t="str">
        <f>IFERROR(100*VLOOKUP(2011&amp;E$1&amp;$A16&amp;$A$2,RESULT2_RMFAV!$1:$1048576,$A$1,0),"-")</f>
        <v>-</v>
      </c>
      <c r="F16" s="3">
        <f>IFERROR(100*VLOOKUP(2011&amp;F$1&amp;$A16&amp;$A$2,RESULT2_RM!$1:$1048576,$A$1,0),"-")</f>
        <v>25.940111362811617</v>
      </c>
      <c r="G16" s="3" t="str">
        <f>IFERROR(100*VLOOKUP(2011&amp;G$1&amp;$A16&amp;$A$2,RESULT2_RMFAV!$1:$1048576,$A$1,0),"-")</f>
        <v>-</v>
      </c>
      <c r="H16" s="3">
        <f>IFERROR(100*VLOOKUP(2011&amp;H$1&amp;$A16&amp;$A$2,RESULT2_RM!$1:$1048576,$A$1,0),"-")</f>
        <v>21.569786990689511</v>
      </c>
      <c r="I16" s="3" t="str">
        <f>IFERROR(100*VLOOKUP(2011&amp;I$1&amp;$A16&amp;$A$2,RESULT2_RMFAV!$1:$1048576,$A$1,0),"-")</f>
        <v>-</v>
      </c>
      <c r="J16" s="3">
        <f>IFERROR(100*VLOOKUP(2011&amp;J$1&amp;$A16&amp;$A$2,RESULT2_RM!$1:$1048576,$A$1,0),"-")</f>
        <v>24.88006657803037</v>
      </c>
      <c r="K16" s="3" t="str">
        <f>IFERROR(100*VLOOKUP(2011&amp;K$1&amp;$A16&amp;$A$2,RESULT2_RMFAV!$1:$1048576,$A$1,0),"-")</f>
        <v>-</v>
      </c>
      <c r="L16" s="3">
        <f>IFERROR(100*VLOOKUP(2011&amp;L$1&amp;$A16&amp;$A$2,RESULT2_RM!$1:$1048576,$A$1,0),"-")</f>
        <v>30.016123407904736</v>
      </c>
      <c r="M16" s="3" t="str">
        <f>IFERROR(100*VLOOKUP(2011&amp;M$1&amp;$A16&amp;$A$2,RESULT2_RMFAV!$1:$1048576,$A$1,0),"-")</f>
        <v>-</v>
      </c>
    </row>
    <row r="17" spans="1:13" s="14" customFormat="1" ht="27" customHeight="1" x14ac:dyDescent="0.2">
      <c r="A17" s="218" t="s">
        <v>17</v>
      </c>
      <c r="B17" s="4"/>
      <c r="C17" s="5" t="s">
        <v>18</v>
      </c>
      <c r="D17" s="3">
        <f>IFERROR(100*VLOOKUP(2011&amp;D$1&amp;$A17&amp;$A$2,RESULT2_RM!$1:$1048576,$A$1,0),"-")</f>
        <v>28.736132260169679</v>
      </c>
      <c r="E17" s="3" t="str">
        <f>IFERROR(100*VLOOKUP(2011&amp;E$1&amp;$A17&amp;$A$2,RESULT2_RMFAV!$1:$1048576,$A$1,0),"-")</f>
        <v>-</v>
      </c>
      <c r="F17" s="3">
        <f>IFERROR(100*VLOOKUP(2011&amp;F$1&amp;$A17&amp;$A$2,RESULT2_RM!$1:$1048576,$A$1,0),"-")</f>
        <v>7.3143264322946919</v>
      </c>
      <c r="G17" s="3" t="str">
        <f>IFERROR(100*VLOOKUP(2011&amp;G$1&amp;$A17&amp;$A$2,RESULT2_RMFAV!$1:$1048576,$A$1,0),"-")</f>
        <v>-</v>
      </c>
      <c r="H17" s="3">
        <f>IFERROR(100*VLOOKUP(2011&amp;H$1&amp;$A17&amp;$A$2,RESULT2_RM!$1:$1048576,$A$1,0),"-")</f>
        <v>8.729775115730936</v>
      </c>
      <c r="I17" s="3" t="str">
        <f>IFERROR(100*VLOOKUP(2011&amp;I$1&amp;$A17&amp;$A$2,RESULT2_RMFAV!$1:$1048576,$A$1,0),"-")</f>
        <v>-</v>
      </c>
      <c r="J17" s="3">
        <f>IFERROR(100*VLOOKUP(2011&amp;J$1&amp;$A17&amp;$A$2,RESULT2_RM!$1:$1048576,$A$1,0),"-")</f>
        <v>8.0870987833987655</v>
      </c>
      <c r="K17" s="3" t="str">
        <f>IFERROR(100*VLOOKUP(2011&amp;K$1&amp;$A17&amp;$A$2,RESULT2_RMFAV!$1:$1048576,$A$1,0),"-")</f>
        <v>-</v>
      </c>
      <c r="L17" s="3">
        <f>IFERROR(100*VLOOKUP(2011&amp;L$1&amp;$A17&amp;$A$2,RESULT2_RM!$1:$1048576,$A$1,0),"-")</f>
        <v>19.442366362099907</v>
      </c>
      <c r="M17" s="3" t="str">
        <f>IFERROR(100*VLOOKUP(2011&amp;M$1&amp;$A17&amp;$A$2,RESULT2_RMFAV!$1:$1048576,$A$1,0),"-")</f>
        <v>-</v>
      </c>
    </row>
    <row r="18" spans="1:1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27" customHeight="1" x14ac:dyDescent="0.2">
      <c r="A19" s="217" t="s">
        <v>37</v>
      </c>
      <c r="C19" s="5" t="s">
        <v>38</v>
      </c>
      <c r="D19" s="3">
        <f>IFERROR(100*VLOOKUP(2011&amp;D$1&amp;$A19&amp;$A$2,RESULT2_RM!$1:$1048576,$A$1,0),"-")</f>
        <v>13.984954337164504</v>
      </c>
      <c r="E19" s="3" t="str">
        <f>IFERROR(100*VLOOKUP(2011&amp;E$1&amp;$A19&amp;$A$2,RESULT2_RMFAV!$1:$1048576,$A$1,0),"-")</f>
        <v>-</v>
      </c>
      <c r="F19" s="3">
        <f>IFERROR(100*VLOOKUP(2011&amp;F$1&amp;$A19&amp;$A$2,RESULT2_RM!$1:$1048576,$A$1,0),"-")</f>
        <v>53.944668044526637</v>
      </c>
      <c r="G19" s="3" t="str">
        <f>IFERROR(100*VLOOKUP(2011&amp;G$1&amp;$A19&amp;$A$2,RESULT2_RMFAV!$1:$1048576,$A$1,0),"-")</f>
        <v>-</v>
      </c>
      <c r="H19" s="3">
        <f>IFERROR(100*VLOOKUP(2011&amp;H$1&amp;$A19&amp;$A$2,RESULT2_RM!$1:$1048576,$A$1,0),"-")</f>
        <v>57.783073144401719</v>
      </c>
      <c r="I19" s="3" t="str">
        <f>IFERROR(100*VLOOKUP(2011&amp;I$1&amp;$A19&amp;$A$2,RESULT2_RMFAV!$1:$1048576,$A$1,0),"-")</f>
        <v>-</v>
      </c>
      <c r="J19" s="3">
        <f>IFERROR(100*VLOOKUP(2011&amp;J$1&amp;$A19&amp;$A$2,RESULT2_RM!$1:$1048576,$A$1,0),"-")</f>
        <v>43.669553121877627</v>
      </c>
      <c r="K19" s="3" t="str">
        <f>IFERROR(100*VLOOKUP(2011&amp;K$1&amp;$A19&amp;$A$2,RESULT2_RMFAV!$1:$1048576,$A$1,0),"-")</f>
        <v>-</v>
      </c>
      <c r="L19" s="3">
        <f>IFERROR(100*VLOOKUP(2011&amp;L$1&amp;$A19&amp;$A$2,RESULT2_RM!$1:$1048576,$A$1,0),"-")</f>
        <v>57.488062127203264</v>
      </c>
      <c r="M19" s="3" t="str">
        <f>IFERROR(100*VLOOKUP(2011&amp;M$1&amp;$A19&amp;$A$2,RESULT2_RMFAV!$1:$1048576,$A$1,0),"-")</f>
        <v>-</v>
      </c>
    </row>
    <row r="20" spans="1:13" ht="27" customHeight="1" x14ac:dyDescent="0.2">
      <c r="A20" s="217" t="s">
        <v>39</v>
      </c>
      <c r="C20" s="5" t="s">
        <v>40</v>
      </c>
      <c r="D20" s="3">
        <f>IFERROR(100*VLOOKUP(2011&amp;D$1&amp;$A20&amp;$A$2,RESULT2_RM!$1:$1048576,$A$1,0),"-")</f>
        <v>12.753042798970993</v>
      </c>
      <c r="E20" s="3" t="str">
        <f>IFERROR(100*VLOOKUP(2011&amp;E$1&amp;$A20&amp;$A$2,RESULT2_RMFAV!$1:$1048576,$A$1,0),"-")</f>
        <v>-</v>
      </c>
      <c r="F20" s="3">
        <f>IFERROR(100*VLOOKUP(2011&amp;F$1&amp;$A20&amp;$A$2,RESULT2_RM!$1:$1048576,$A$1,0),"-")</f>
        <v>36.254772868541565</v>
      </c>
      <c r="G20" s="3" t="str">
        <f>IFERROR(100*VLOOKUP(2011&amp;G$1&amp;$A20&amp;$A$2,RESULT2_RMFAV!$1:$1048576,$A$1,0),"-")</f>
        <v>-</v>
      </c>
      <c r="H20" s="3">
        <f>IFERROR(100*VLOOKUP(2011&amp;H$1&amp;$A20&amp;$A$2,RESULT2_RM!$1:$1048576,$A$1,0),"-")</f>
        <v>37.4577960365664</v>
      </c>
      <c r="I20" s="3" t="str">
        <f>IFERROR(100*VLOOKUP(2011&amp;I$1&amp;$A20&amp;$A$2,RESULT2_RMFAV!$1:$1048576,$A$1,0),"-")</f>
        <v>-</v>
      </c>
      <c r="J20" s="3">
        <f>IFERROR(100*VLOOKUP(2011&amp;J$1&amp;$A20&amp;$A$2,RESULT2_RM!$1:$1048576,$A$1,0),"-")</f>
        <v>30.400829624658936</v>
      </c>
      <c r="K20" s="3" t="str">
        <f>IFERROR(100*VLOOKUP(2011&amp;K$1&amp;$A20&amp;$A$2,RESULT2_RMFAV!$1:$1048576,$A$1,0),"-")</f>
        <v>-</v>
      </c>
      <c r="L20" s="3">
        <f>IFERROR(100*VLOOKUP(2011&amp;L$1&amp;$A20&amp;$A$2,RESULT2_RM!$1:$1048576,$A$1,0),"-")</f>
        <v>42.19439791247116</v>
      </c>
      <c r="M20" s="3" t="str">
        <f>IFERROR(100*VLOOKUP(2011&amp;M$1&amp;$A20&amp;$A$2,RESULT2_RMFAV!$1:$1048576,$A$1,0),"-")</f>
        <v>-</v>
      </c>
    </row>
    <row r="21" spans="1:13" ht="27" customHeight="1" x14ac:dyDescent="0.2">
      <c r="A21" s="217" t="s">
        <v>41</v>
      </c>
      <c r="C21" s="5" t="s">
        <v>42</v>
      </c>
      <c r="D21" s="3">
        <f>IFERROR(100*VLOOKUP(2011&amp;D$1&amp;$A21&amp;$A$2,RESULT2_RM!$1:$1048576,$A$1,0),"-")</f>
        <v>8.2239077660153885</v>
      </c>
      <c r="E21" s="3" t="str">
        <f>IFERROR(100*VLOOKUP(2011&amp;E$1&amp;$A21&amp;$A$2,RESULT2_RMFAV!$1:$1048576,$A$1,0),"-")</f>
        <v>-</v>
      </c>
      <c r="F21" s="3">
        <f>IFERROR(100*VLOOKUP(2011&amp;F$1&amp;$A21&amp;$A$2,RESULT2_RM!$1:$1048576,$A$1,0),"-")</f>
        <v>23.260185166798291</v>
      </c>
      <c r="G21" s="3" t="str">
        <f>IFERROR(100*VLOOKUP(2011&amp;G$1&amp;$A21&amp;$A$2,RESULT2_RMFAV!$1:$1048576,$A$1,0),"-")</f>
        <v>-</v>
      </c>
      <c r="H21" s="3">
        <f>IFERROR(100*VLOOKUP(2011&amp;H$1&amp;$A21&amp;$A$2,RESULT2_RM!$1:$1048576,$A$1,0),"-")</f>
        <v>20.839568119707899</v>
      </c>
      <c r="I21" s="3" t="str">
        <f>IFERROR(100*VLOOKUP(2011&amp;I$1&amp;$A21&amp;$A$2,RESULT2_RMFAV!$1:$1048576,$A$1,0),"-")</f>
        <v>-</v>
      </c>
      <c r="J21" s="3">
        <f>IFERROR(100*VLOOKUP(2011&amp;J$1&amp;$A21&amp;$A$2,RESULT2_RM!$1:$1048576,$A$1,0),"-")</f>
        <v>19.181657481174962</v>
      </c>
      <c r="K21" s="3" t="str">
        <f>IFERROR(100*VLOOKUP(2011&amp;K$1&amp;$A21&amp;$A$2,RESULT2_RMFAV!$1:$1048576,$A$1,0),"-")</f>
        <v>-</v>
      </c>
      <c r="L21" s="3">
        <f>IFERROR(100*VLOOKUP(2011&amp;L$1&amp;$A21&amp;$A$2,RESULT2_RM!$1:$1048576,$A$1,0),"-")</f>
        <v>40.784061092765704</v>
      </c>
      <c r="M21" s="3" t="str">
        <f>IFERROR(100*VLOOKUP(2011&amp;M$1&amp;$A21&amp;$A$2,RESULT2_RMFAV!$1:$1048576,$A$1,0),"-")</f>
        <v>-</v>
      </c>
    </row>
    <row r="22" spans="1:13" ht="27" customHeight="1" x14ac:dyDescent="0.2">
      <c r="A22" s="217" t="s">
        <v>43</v>
      </c>
      <c r="C22" s="5" t="s">
        <v>44</v>
      </c>
      <c r="D22" s="3">
        <f>IFERROR(100*VLOOKUP(2011&amp;D$1&amp;$A22&amp;$A$2,RESULT2_RM!$1:$1048576,$A$1,0),"-")</f>
        <v>7.8097148152110645</v>
      </c>
      <c r="E22" s="3" t="str">
        <f>IFERROR(100*VLOOKUP(2011&amp;E$1&amp;$A22&amp;$A$2,RESULT2_RMFAV!$1:$1048576,$A$1,0),"-")</f>
        <v>-</v>
      </c>
      <c r="F22" s="3">
        <f>IFERROR(100*VLOOKUP(2011&amp;F$1&amp;$A22&amp;$A$2,RESULT2_RM!$1:$1048576,$A$1,0),"-")</f>
        <v>13.128625095898833</v>
      </c>
      <c r="G22" s="3" t="str">
        <f>IFERROR(100*VLOOKUP(2011&amp;G$1&amp;$A22&amp;$A$2,RESULT2_RMFAV!$1:$1048576,$A$1,0),"-")</f>
        <v>-</v>
      </c>
      <c r="H22" s="3">
        <f>IFERROR(100*VLOOKUP(2011&amp;H$1&amp;$A22&amp;$A$2,RESULT2_RM!$1:$1048576,$A$1,0),"-")</f>
        <v>11.480124277298573</v>
      </c>
      <c r="I22" s="3" t="str">
        <f>IFERROR(100*VLOOKUP(2011&amp;I$1&amp;$A22&amp;$A$2,RESULT2_RMFAV!$1:$1048576,$A$1,0),"-")</f>
        <v>-</v>
      </c>
      <c r="J22" s="3">
        <f>IFERROR(100*VLOOKUP(2011&amp;J$1&amp;$A22&amp;$A$2,RESULT2_RM!$1:$1048576,$A$1,0),"-")</f>
        <v>11.695587933792895</v>
      </c>
      <c r="K22" s="3" t="str">
        <f>IFERROR(100*VLOOKUP(2011&amp;K$1&amp;$A22&amp;$A$2,RESULT2_RMFAV!$1:$1048576,$A$1,0),"-")</f>
        <v>-</v>
      </c>
      <c r="L22" s="3">
        <f>IFERROR(100*VLOOKUP(2011&amp;L$1&amp;$A22&amp;$A$2,RESULT2_RM!$1:$1048576,$A$1,0),"-")</f>
        <v>33.757959021977172</v>
      </c>
      <c r="M22" s="3" t="str">
        <f>IFERROR(100*VLOOKUP(2011&amp;M$1&amp;$A22&amp;$A$2,RESULT2_RMFAV!$1:$1048576,$A$1,0),"-")</f>
        <v>-</v>
      </c>
    </row>
    <row r="23" spans="1:13" ht="27" customHeight="1" x14ac:dyDescent="0.2">
      <c r="A23" s="217" t="s">
        <v>45</v>
      </c>
      <c r="B23" s="4"/>
      <c r="C23" s="5" t="s">
        <v>46</v>
      </c>
      <c r="D23" s="3">
        <f>IFERROR(100*VLOOKUP(2011&amp;D$1&amp;$A23&amp;$A$2,RESULT2_RM!$1:$1048576,$A$1,0),"-")</f>
        <v>5.3968444806155667</v>
      </c>
      <c r="E23" s="3" t="str">
        <f>IFERROR(100*VLOOKUP(2011&amp;E$1&amp;$A23&amp;$A$2,RESULT2_RMFAV!$1:$1048576,$A$1,0),"-")</f>
        <v>-</v>
      </c>
      <c r="F23" s="3">
        <f>IFERROR(100*VLOOKUP(2011&amp;F$1&amp;$A23&amp;$A$2,RESULT2_RM!$1:$1048576,$A$1,0),"-")</f>
        <v>9.9625483060565685</v>
      </c>
      <c r="G23" s="3" t="str">
        <f>IFERROR(100*VLOOKUP(2011&amp;G$1&amp;$A23&amp;$A$2,RESULT2_RMFAV!$1:$1048576,$A$1,0),"-")</f>
        <v>-</v>
      </c>
      <c r="H23" s="3">
        <f>IFERROR(100*VLOOKUP(2011&amp;H$1&amp;$A23&amp;$A$2,RESULT2_RM!$1:$1048576,$A$1,0),"-")</f>
        <v>7.9059194752083704</v>
      </c>
      <c r="I23" s="3" t="str">
        <f>IFERROR(100*VLOOKUP(2011&amp;I$1&amp;$A23&amp;$A$2,RESULT2_RMFAV!$1:$1048576,$A$1,0),"-")</f>
        <v>-</v>
      </c>
      <c r="J23" s="3">
        <f>IFERROR(100*VLOOKUP(2011&amp;J$1&amp;$A23&amp;$A$2,RESULT2_RM!$1:$1048576,$A$1,0),"-")</f>
        <v>8.5016922764802665</v>
      </c>
      <c r="K23" s="3" t="str">
        <f>IFERROR(100*VLOOKUP(2011&amp;K$1&amp;$A23&amp;$A$2,RESULT2_RMFAV!$1:$1048576,$A$1,0),"-")</f>
        <v>-</v>
      </c>
      <c r="L23" s="3">
        <f>IFERROR(100*VLOOKUP(2011&amp;L$1&amp;$A23&amp;$A$2,RESULT2_RM!$1:$1048576,$A$1,0),"-")</f>
        <v>30.259387195159636</v>
      </c>
      <c r="M23" s="3" t="str">
        <f>IFERROR(100*VLOOKUP(2011&amp;M$1&amp;$A23&amp;$A$2,RESULT2_RMFAV!$1:$1048576,$A$1,0),"-")</f>
        <v>-</v>
      </c>
    </row>
    <row r="24" spans="1:13" ht="32.25" customHeight="1" x14ac:dyDescent="0.2">
      <c r="B24" s="4" t="s">
        <v>97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27" customHeight="1" x14ac:dyDescent="0.2">
      <c r="A25" s="217" t="s">
        <v>98</v>
      </c>
      <c r="C25" s="5" t="s">
        <v>99</v>
      </c>
      <c r="D25" s="3">
        <f>IFERROR(100*VLOOKUP(2011&amp;D$1&amp;$A25&amp;$A$2,RESULT2_RM!$1:$1048576,$A$1,0),"-")</f>
        <v>34.187399206334824</v>
      </c>
      <c r="E25" s="3" t="str">
        <f>IFERROR(100*VLOOKUP(2011&amp;E$1&amp;$A25&amp;$A$2,RESULT2_RMFAV!$1:$1048576,$A$1,0),"-")</f>
        <v>-</v>
      </c>
      <c r="F25" s="3">
        <f>IFERROR(100*VLOOKUP(2011&amp;F$1&amp;$A25&amp;$A$2,RESULT2_RM!$1:$1048576,$A$1,0),"-")</f>
        <v>22.606294374153237</v>
      </c>
      <c r="G25" s="3" t="str">
        <f>IFERROR(100*VLOOKUP(2011&amp;G$1&amp;$A25&amp;$A$2,RESULT2_RMFAV!$1:$1048576,$A$1,0),"-")</f>
        <v>-</v>
      </c>
      <c r="H25" s="3">
        <f>IFERROR(100*VLOOKUP(2011&amp;H$1&amp;$A25&amp;$A$2,RESULT2_RM!$1:$1048576,$A$1,0),"-")</f>
        <v>15.079513160383165</v>
      </c>
      <c r="I25" s="3" t="str">
        <f>IFERROR(100*VLOOKUP(2011&amp;I$1&amp;$A25&amp;$A$2,RESULT2_RMFAV!$1:$1048576,$A$1,0),"-")</f>
        <v>-</v>
      </c>
      <c r="J25" s="3">
        <f>IFERROR(100*VLOOKUP(2011&amp;J$1&amp;$A25&amp;$A$2,RESULT2_RM!$1:$1048576,$A$1,0),"-")</f>
        <v>18.25104059443909</v>
      </c>
      <c r="K25" s="3" t="str">
        <f>IFERROR(100*VLOOKUP(2011&amp;K$1&amp;$A25&amp;$A$2,RESULT2_RMFAV!$1:$1048576,$A$1,0),"-")</f>
        <v>-</v>
      </c>
      <c r="L25" s="3">
        <f>IFERROR(100*VLOOKUP(2011&amp;L$1&amp;$A25&amp;$A$2,RESULT2_RM!$1:$1048576,$A$1,0),"-")</f>
        <v>33.308366522066599</v>
      </c>
      <c r="M25" s="3" t="str">
        <f>IFERROR(100*VLOOKUP(2011&amp;M$1&amp;$A25&amp;$A$2,RESULT2_RMFAV!$1:$1048576,$A$1,0),"-")</f>
        <v>-</v>
      </c>
    </row>
    <row r="26" spans="1:13" ht="27" customHeight="1" x14ac:dyDescent="0.2">
      <c r="A26" s="217" t="s">
        <v>100</v>
      </c>
      <c r="C26" s="5" t="s">
        <v>101</v>
      </c>
      <c r="D26" s="3">
        <f>IFERROR(100*VLOOKUP(2011&amp;D$1&amp;$A26&amp;$A$2,RESULT2_RM!$1:$1048576,$A$1,0),"-")</f>
        <v>52.630328751504408</v>
      </c>
      <c r="E26" s="3" t="str">
        <f>IFERROR(100*VLOOKUP(2011&amp;E$1&amp;$A26&amp;$A$2,RESULT2_RMFAV!$1:$1048576,$A$1,0),"-")</f>
        <v>-</v>
      </c>
      <c r="F26" s="3">
        <f>IFERROR(100*VLOOKUP(2011&amp;F$1&amp;$A26&amp;$A$2,RESULT2_RM!$1:$1048576,$A$1,0),"-")</f>
        <v>41.27695964714961</v>
      </c>
      <c r="G26" s="3" t="str">
        <f>IFERROR(100*VLOOKUP(2011&amp;G$1&amp;$A26&amp;$A$2,RESULT2_RMFAV!$1:$1048576,$A$1,0),"-")</f>
        <v>-</v>
      </c>
      <c r="H26" s="3">
        <f>IFERROR(100*VLOOKUP(2011&amp;H$1&amp;$A26&amp;$A$2,RESULT2_RM!$1:$1048576,$A$1,0),"-")</f>
        <v>32.906752078108788</v>
      </c>
      <c r="I26" s="3" t="str">
        <f>IFERROR(100*VLOOKUP(2011&amp;I$1&amp;$A26&amp;$A$2,RESULT2_RMFAV!$1:$1048576,$A$1,0),"-")</f>
        <v>-</v>
      </c>
      <c r="J26" s="3">
        <f>IFERROR(100*VLOOKUP(2011&amp;J$1&amp;$A26&amp;$A$2,RESULT2_RM!$1:$1048576,$A$1,0),"-")</f>
        <v>36.608572398771813</v>
      </c>
      <c r="K26" s="3" t="str">
        <f>IFERROR(100*VLOOKUP(2011&amp;K$1&amp;$A26&amp;$A$2,RESULT2_RMFAV!$1:$1048576,$A$1,0),"-")</f>
        <v>-</v>
      </c>
      <c r="L26" s="3">
        <f>IFERROR(100*VLOOKUP(2011&amp;L$1&amp;$A26&amp;$A$2,RESULT2_RM!$1:$1048576,$A$1,0),"-")</f>
        <v>42.061501631176498</v>
      </c>
      <c r="M26" s="3" t="str">
        <f>IFERROR(100*VLOOKUP(2011&amp;M$1&amp;$A26&amp;$A$2,RESULT2_RMFAV!$1:$1048576,$A$1,0),"-")</f>
        <v>-</v>
      </c>
    </row>
    <row r="27" spans="1:13" ht="27" customHeight="1" x14ac:dyDescent="0.2">
      <c r="A27" s="217" t="s">
        <v>102</v>
      </c>
      <c r="C27" s="5" t="s">
        <v>103</v>
      </c>
      <c r="D27" s="3">
        <f>IFERROR(100*VLOOKUP(2011&amp;D$1&amp;$A27&amp;$A$2,RESULT2_RM!$1:$1048576,$A$1,0),"-")</f>
        <v>8.0267533186414202</v>
      </c>
      <c r="E27" s="3" t="str">
        <f>IFERROR(100*VLOOKUP(2011&amp;E$1&amp;$A27&amp;$A$2,RESULT2_RMFAV!$1:$1048576,$A$1,0),"-")</f>
        <v>-</v>
      </c>
      <c r="F27" s="3">
        <f>IFERROR(100*VLOOKUP(2011&amp;F$1&amp;$A27&amp;$A$2,RESULT2_RM!$1:$1048576,$A$1,0),"-")</f>
        <v>19.265693364158178</v>
      </c>
      <c r="G27" s="3" t="str">
        <f>IFERROR(100*VLOOKUP(2011&amp;G$1&amp;$A27&amp;$A$2,RESULT2_RMFAV!$1:$1048576,$A$1,0),"-")</f>
        <v>-</v>
      </c>
      <c r="H27" s="3">
        <f>IFERROR(100*VLOOKUP(2011&amp;H$1&amp;$A27&amp;$A$2,RESULT2_RM!$1:$1048576,$A$1,0),"-")</f>
        <v>16.95282289249807</v>
      </c>
      <c r="I27" s="3" t="str">
        <f>IFERROR(100*VLOOKUP(2011&amp;I$1&amp;$A27&amp;$A$2,RESULT2_RMFAV!$1:$1048576,$A$1,0),"-")</f>
        <v>-</v>
      </c>
      <c r="J27" s="3">
        <f>IFERROR(100*VLOOKUP(2011&amp;J$1&amp;$A27&amp;$A$2,RESULT2_RM!$1:$1048576,$A$1,0),"-")</f>
        <v>15.490553887165657</v>
      </c>
      <c r="K27" s="3" t="str">
        <f>IFERROR(100*VLOOKUP(2011&amp;K$1&amp;$A27&amp;$A$2,RESULT2_RMFAV!$1:$1048576,$A$1,0),"-")</f>
        <v>-</v>
      </c>
      <c r="L27" s="3">
        <f>IFERROR(100*VLOOKUP(2011&amp;L$1&amp;$A27&amp;$A$2,RESULT2_RM!$1:$1048576,$A$1,0),"-")</f>
        <v>24.684596168972927</v>
      </c>
      <c r="M27" s="3" t="str">
        <f>IFERROR(100*VLOOKUP(2011&amp;M$1&amp;$A27&amp;$A$2,RESULT2_RMFAV!$1:$1048576,$A$1,0),"-")</f>
        <v>-</v>
      </c>
    </row>
    <row r="28" spans="1:13" ht="27" customHeight="1" thickBot="1" x14ac:dyDescent="0.25">
      <c r="A28" s="217" t="s">
        <v>104</v>
      </c>
      <c r="B28" s="6"/>
      <c r="C28" s="7" t="s">
        <v>105</v>
      </c>
      <c r="D28" s="8">
        <f>IFERROR(100*VLOOKUP(2011&amp;D$1&amp;$A28&amp;$A$2,RESULT2_RM!$1:$1048576,$A$1,0),"-")</f>
        <v>10.732556137632503</v>
      </c>
      <c r="E28" s="8" t="str">
        <f>IFERROR(100*VLOOKUP(2011&amp;E$1&amp;$A28&amp;$A$2,RESULT2_RMFAV!$1:$1048576,$A$1,0),"-")</f>
        <v>-</v>
      </c>
      <c r="F28" s="8">
        <f>IFERROR(100*VLOOKUP(2011&amp;F$1&amp;$A28&amp;$A$2,RESULT2_RM!$1:$1048576,$A$1,0),"-")</f>
        <v>20.483356486299414</v>
      </c>
      <c r="G28" s="8" t="str">
        <f>IFERROR(100*VLOOKUP(2011&amp;G$1&amp;$A28&amp;$A$2,RESULT2_RMFAV!$1:$1048576,$A$1,0),"-")</f>
        <v>-</v>
      </c>
      <c r="H28" s="8">
        <f>IFERROR(100*VLOOKUP(2011&amp;H$1&amp;$A28&amp;$A$2,RESULT2_RM!$1:$1048576,$A$1,0),"-")</f>
        <v>16.686166430484182</v>
      </c>
      <c r="I28" s="8" t="str">
        <f>IFERROR(100*VLOOKUP(2011&amp;I$1&amp;$A28&amp;$A$2,RESULT2_RMFAV!$1:$1048576,$A$1,0),"-")</f>
        <v>-</v>
      </c>
      <c r="J28" s="8">
        <f>IFERROR(100*VLOOKUP(2011&amp;J$1&amp;$A28&amp;$A$2,RESULT2_RM!$1:$1048576,$A$1,0),"-")</f>
        <v>17.46214748818986</v>
      </c>
      <c r="K28" s="8" t="str">
        <f>IFERROR(100*VLOOKUP(2011&amp;K$1&amp;$A28&amp;$A$2,RESULT2_RMFAV!$1:$1048576,$A$1,0),"-")</f>
        <v>-</v>
      </c>
      <c r="L28" s="8">
        <f>IFERROR(100*VLOOKUP(2011&amp;L$1&amp;$A28&amp;$A$2,RESULT2_RM!$1:$1048576,$A$1,0),"-")</f>
        <v>55.820108172341421</v>
      </c>
      <c r="M28" s="8" t="str">
        <f>IFERROR(100*VLOOKUP(2011&amp;M$1&amp;$A28&amp;$A$2,RESULT2_RMFAV!$1:$1048576,$A$1,0),"-")</f>
        <v>-</v>
      </c>
    </row>
    <row r="29" spans="1:13" x14ac:dyDescent="0.2">
      <c r="B29" s="2" t="s">
        <v>47</v>
      </c>
    </row>
  </sheetData>
  <mergeCells count="7">
    <mergeCell ref="B3:M3"/>
    <mergeCell ref="B4:C5"/>
    <mergeCell ref="D4:E4"/>
    <mergeCell ref="F4:G4"/>
    <mergeCell ref="H4:I4"/>
    <mergeCell ref="J4:K4"/>
    <mergeCell ref="L4:M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13" width="20.5703125" style="19" customWidth="1"/>
    <col min="14" max="16384" width="9.140625" style="11"/>
  </cols>
  <sheetData>
    <row r="1" spans="1:13" s="79" customFormat="1" ht="55.5" customHeight="1" x14ac:dyDescent="0.2">
      <c r="A1" s="216">
        <v>10</v>
      </c>
      <c r="D1" s="80" t="s">
        <v>0</v>
      </c>
      <c r="E1" s="80" t="s">
        <v>0</v>
      </c>
      <c r="F1" s="80" t="s">
        <v>1</v>
      </c>
      <c r="G1" s="80" t="s">
        <v>1</v>
      </c>
      <c r="H1" s="80" t="s">
        <v>2</v>
      </c>
      <c r="I1" s="80" t="s">
        <v>2</v>
      </c>
      <c r="J1" s="80" t="s">
        <v>3</v>
      </c>
      <c r="K1" s="80" t="s">
        <v>3</v>
      </c>
      <c r="L1" s="80" t="s">
        <v>4</v>
      </c>
      <c r="M1" s="80" t="s">
        <v>4</v>
      </c>
    </row>
    <row r="2" spans="1:13" x14ac:dyDescent="0.2">
      <c r="A2" s="217">
        <v>0</v>
      </c>
    </row>
    <row r="3" spans="1:13" s="1" customFormat="1" ht="48" customHeight="1" thickBot="1" x14ac:dyDescent="0.25">
      <c r="A3" s="214"/>
      <c r="B3" s="108" t="s">
        <v>208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3" ht="39" customHeight="1" x14ac:dyDescent="0.2">
      <c r="B4" s="105"/>
      <c r="C4" s="105"/>
      <c r="D4" s="96" t="s">
        <v>5</v>
      </c>
      <c r="E4" s="96"/>
      <c r="F4" s="96" t="s">
        <v>6</v>
      </c>
      <c r="G4" s="96"/>
      <c r="H4" s="96" t="s">
        <v>7</v>
      </c>
      <c r="I4" s="96"/>
      <c r="J4" s="96" t="s">
        <v>89</v>
      </c>
      <c r="K4" s="96"/>
      <c r="L4" s="96" t="s">
        <v>8</v>
      </c>
      <c r="M4" s="96"/>
    </row>
    <row r="5" spans="1:13" ht="39" customHeight="1" x14ac:dyDescent="0.2">
      <c r="B5" s="106"/>
      <c r="C5" s="106"/>
      <c r="D5" s="90" t="s">
        <v>202</v>
      </c>
      <c r="E5" s="90" t="s">
        <v>132</v>
      </c>
      <c r="F5" s="90" t="s">
        <v>202</v>
      </c>
      <c r="G5" s="90" t="s">
        <v>132</v>
      </c>
      <c r="H5" s="90" t="s">
        <v>202</v>
      </c>
      <c r="I5" s="90" t="s">
        <v>132</v>
      </c>
      <c r="J5" s="90" t="s">
        <v>202</v>
      </c>
      <c r="K5" s="90" t="s">
        <v>132</v>
      </c>
      <c r="L5" s="90" t="s">
        <v>202</v>
      </c>
      <c r="M5" s="90" t="s">
        <v>132</v>
      </c>
    </row>
    <row r="6" spans="1:13" ht="30" customHeight="1" x14ac:dyDescent="0.2">
      <c r="B6" s="4" t="s">
        <v>90</v>
      </c>
      <c r="C6" s="5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13" ht="27" customHeight="1" x14ac:dyDescent="0.2">
      <c r="A7" s="217" t="s">
        <v>19</v>
      </c>
      <c r="B7" s="4"/>
      <c r="C7" s="5" t="s">
        <v>20</v>
      </c>
      <c r="D7" s="3">
        <f>IFERROR(100*VLOOKUP(2009&amp;D$1&amp;$A7&amp;$A$2,RESULT2_RM!$1:$1048576,$A$1,0),"-")</f>
        <v>4.7313445023612832</v>
      </c>
      <c r="E7" s="3">
        <f>IFERROR(100*VLOOKUP(2009&amp;E$1&amp;$A7&amp;$A$2,RESULT2_RMFAV!$1:$1048576,$A$1,0),"-")</f>
        <v>7.3870741661971442</v>
      </c>
      <c r="F7" s="3">
        <f>IFERROR(100*VLOOKUP(2009&amp;F$1&amp;$A7&amp;$A$2,RESULT2_RM!$1:$1048576,$A$1,0),"-")</f>
        <v>8.2062545710663795</v>
      </c>
      <c r="G7" s="3">
        <f>IFERROR(100*VLOOKUP(2009&amp;G$1&amp;$A7&amp;$A$2,RESULT2_RMFAV!$1:$1048576,$A$1,0),"-")</f>
        <v>7.5704756018474821</v>
      </c>
      <c r="H7" s="3">
        <f>IFERROR(100*VLOOKUP(2009&amp;H$1&amp;$A7&amp;$A$2,RESULT2_RM!$1:$1048576,$A$1,0),"-")</f>
        <v>4.3681614593094196</v>
      </c>
      <c r="I7" s="3">
        <f>IFERROR(100*VLOOKUP(2009&amp;I$1&amp;$A7&amp;$A$2,RESULT2_RMFAV!$1:$1048576,$A$1,0),"-")</f>
        <v>4.027408694467157</v>
      </c>
      <c r="J7" s="3">
        <f>IFERROR(100*VLOOKUP(2009&amp;J$1&amp;$A7&amp;$A$2,RESULT2_RM!$1:$1048576,$A$1,0),"-")</f>
        <v>6.2072389198819433</v>
      </c>
      <c r="K7" s="3">
        <f>IFERROR(100*VLOOKUP(2009&amp;K$1&amp;$A7&amp;$A$2,RESULT2_RMFAV!$1:$1048576,$A$1,0),"-")</f>
        <v>6.3590485905070677</v>
      </c>
      <c r="L7" s="3">
        <f>IFERROR(100*VLOOKUP(2009&amp;L$1&amp;$A7&amp;$A$2,RESULT2_RM!$1:$1048576,$A$1,0),"-")</f>
        <v>20.061161367494254</v>
      </c>
      <c r="M7" s="3">
        <f>IFERROR(100*VLOOKUP(2009&amp;M$1&amp;$A7&amp;$A$2,RESULT2_RMFAV!$1:$1048576,$A$1,0),"-")</f>
        <v>16.085175256689091</v>
      </c>
    </row>
    <row r="8" spans="1:13" ht="27" customHeight="1" x14ac:dyDescent="0.2">
      <c r="A8" s="217" t="s">
        <v>21</v>
      </c>
      <c r="B8" s="4"/>
      <c r="C8" s="5" t="s">
        <v>22</v>
      </c>
      <c r="D8" s="3">
        <f>IFERROR(100*VLOOKUP(2009&amp;D$1&amp;$A8&amp;$A$2,RESULT2_RM!$1:$1048576,$A$1,0),"-")</f>
        <v>7.3907220091654864</v>
      </c>
      <c r="E8" s="3">
        <f>IFERROR(100*VLOOKUP(2009&amp;E$1&amp;$A8&amp;$A$2,RESULT2_RMFAV!$1:$1048576,$A$1,0),"-")</f>
        <v>11.393655746229848</v>
      </c>
      <c r="F8" s="3">
        <f>IFERROR(100*VLOOKUP(2009&amp;F$1&amp;$A8&amp;$A$2,RESULT2_RM!$1:$1048576,$A$1,0),"-")</f>
        <v>16.825145510937414</v>
      </c>
      <c r="G8" s="3">
        <f>IFERROR(100*VLOOKUP(2009&amp;G$1&amp;$A8&amp;$A$2,RESULT2_RMFAV!$1:$1048576,$A$1,0),"-")</f>
        <v>22.213612879325606</v>
      </c>
      <c r="H8" s="3">
        <f>IFERROR(100*VLOOKUP(2009&amp;H$1&amp;$A8&amp;$A$2,RESULT2_RM!$1:$1048576,$A$1,0),"-")</f>
        <v>19.740465820242715</v>
      </c>
      <c r="I8" s="3">
        <f>IFERROR(100*VLOOKUP(2009&amp;I$1&amp;$A8&amp;$A$2,RESULT2_RMFAV!$1:$1048576,$A$1,0),"-")</f>
        <v>25.713464815784192</v>
      </c>
      <c r="J8" s="3">
        <f>IFERROR(100*VLOOKUP(2009&amp;J$1&amp;$A8&amp;$A$2,RESULT2_RM!$1:$1048576,$A$1,0),"-")</f>
        <v>16.092646331987229</v>
      </c>
      <c r="K8" s="3">
        <f>IFERROR(100*VLOOKUP(2009&amp;K$1&amp;$A8&amp;$A$2,RESULT2_RMFAV!$1:$1048576,$A$1,0),"-")</f>
        <v>21.195527997289695</v>
      </c>
      <c r="L8" s="3">
        <f>IFERROR(100*VLOOKUP(2009&amp;L$1&amp;$A8&amp;$A$2,RESULT2_RM!$1:$1048576,$A$1,0),"-")</f>
        <v>42.279603134210738</v>
      </c>
      <c r="M8" s="3">
        <f>IFERROR(100*VLOOKUP(2009&amp;M$1&amp;$A8&amp;$A$2,RESULT2_RMFAV!$1:$1048576,$A$1,0),"-")</f>
        <v>37.044468801377903</v>
      </c>
    </row>
    <row r="9" spans="1:13" ht="32.25" customHeight="1" x14ac:dyDescent="0.2">
      <c r="B9" s="4" t="s">
        <v>91</v>
      </c>
      <c r="C9" s="5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27" customHeight="1" x14ac:dyDescent="0.2">
      <c r="A10" s="217" t="s">
        <v>92</v>
      </c>
      <c r="B10" s="4"/>
      <c r="C10" s="5" t="s">
        <v>93</v>
      </c>
      <c r="D10" s="3">
        <f>IFERROR(100*VLOOKUP(2009&amp;D$1&amp;$A10&amp;$A$2,RESULT2_RM!$1:$1048576,$A$1,0),"-")</f>
        <v>5.4796448971285567</v>
      </c>
      <c r="E10" s="3">
        <f>IFERROR(100*VLOOKUP(2009&amp;E$1&amp;$A10&amp;$A$2,RESULT2_RMFAV!$1:$1048576,$A$1,0),"-")</f>
        <v>9.0631078331065975</v>
      </c>
      <c r="F10" s="3">
        <f>IFERROR(100*VLOOKUP(2009&amp;F$1&amp;$A10&amp;$A$2,RESULT2_RM!$1:$1048576,$A$1,0),"-")</f>
        <v>11.475949219164381</v>
      </c>
      <c r="G10" s="3">
        <f>IFERROR(100*VLOOKUP(2009&amp;G$1&amp;$A10&amp;$A$2,RESULT2_RMFAV!$1:$1048576,$A$1,0),"-")</f>
        <v>14.590540895831333</v>
      </c>
      <c r="H10" s="3">
        <f>IFERROR(100*VLOOKUP(2009&amp;H$1&amp;$A10&amp;$A$2,RESULT2_RM!$1:$1048576,$A$1,0),"-")</f>
        <v>11.48659446251553</v>
      </c>
      <c r="I10" s="3">
        <f>IFERROR(100*VLOOKUP(2009&amp;I$1&amp;$A10&amp;$A$2,RESULT2_RMFAV!$1:$1048576,$A$1,0),"-")</f>
        <v>14.054186703424653</v>
      </c>
      <c r="J10" s="3">
        <f>IFERROR(100*VLOOKUP(2009&amp;J$1&amp;$A10&amp;$A$2,RESULT2_RM!$1:$1048576,$A$1,0),"-")</f>
        <v>10.399818296057884</v>
      </c>
      <c r="K10" s="3">
        <f>IFERROR(100*VLOOKUP(2009&amp;K$1&amp;$A10&amp;$A$2,RESULT2_RMFAV!$1:$1048576,$A$1,0),"-")</f>
        <v>13.447750087966051</v>
      </c>
      <c r="L10" s="3">
        <f>IFERROR(100*VLOOKUP(2009&amp;L$1&amp;$A10&amp;$A$2,RESULT2_RM!$1:$1048576,$A$1,0),"-")</f>
        <v>34.546509146156097</v>
      </c>
      <c r="M10" s="3">
        <f>IFERROR(100*VLOOKUP(2009&amp;M$1&amp;$A10&amp;$A$2,RESULT2_RMFAV!$1:$1048576,$A$1,0),"-")</f>
        <v>28.58832975684625</v>
      </c>
    </row>
    <row r="11" spans="1:13" ht="27" customHeight="1" x14ac:dyDescent="0.2">
      <c r="A11" s="217" t="s">
        <v>94</v>
      </c>
      <c r="B11" s="4"/>
      <c r="C11" s="5" t="s">
        <v>95</v>
      </c>
      <c r="D11" s="3">
        <f>IFERROR(100*VLOOKUP(2009&amp;D$1&amp;$A11&amp;$A$2,RESULT2_RM!$1:$1048576,$A$1,0),"-")</f>
        <v>6.5468707457292812</v>
      </c>
      <c r="E11" s="3">
        <f>IFERROR(100*VLOOKUP(2009&amp;E$1&amp;$A11&amp;$A$2,RESULT2_RMFAV!$1:$1048576,$A$1,0),"-")</f>
        <v>9.6257397365276312</v>
      </c>
      <c r="F11" s="3">
        <f>IFERROR(100*VLOOKUP(2009&amp;F$1&amp;$A11&amp;$A$2,RESULT2_RM!$1:$1048576,$A$1,0),"-")</f>
        <v>13.676522338107681</v>
      </c>
      <c r="G11" s="3">
        <f>IFERROR(100*VLOOKUP(2009&amp;G$1&amp;$A11&amp;$A$2,RESULT2_RMFAV!$1:$1048576,$A$1,0),"-")</f>
        <v>15.486610546414587</v>
      </c>
      <c r="H11" s="3">
        <f>IFERROR(100*VLOOKUP(2009&amp;H$1&amp;$A11&amp;$A$2,RESULT2_RM!$1:$1048576,$A$1,0),"-")</f>
        <v>13.074024454748676</v>
      </c>
      <c r="I11" s="3">
        <f>IFERROR(100*VLOOKUP(2009&amp;I$1&amp;$A11&amp;$A$2,RESULT2_RMFAV!$1:$1048576,$A$1,0),"-")</f>
        <v>16.119821130327029</v>
      </c>
      <c r="J11" s="3">
        <f>IFERROR(100*VLOOKUP(2009&amp;J$1&amp;$A11&amp;$A$2,RESULT2_RM!$1:$1048576,$A$1,0),"-")</f>
        <v>12.030524758294991</v>
      </c>
      <c r="K11" s="3">
        <f>IFERROR(100*VLOOKUP(2009&amp;K$1&amp;$A11&amp;$A$2,RESULT2_RMFAV!$1:$1048576,$A$1,0),"-")</f>
        <v>14.38763640041979</v>
      </c>
      <c r="L11" s="3">
        <f>IFERROR(100*VLOOKUP(2009&amp;L$1&amp;$A11&amp;$A$2,RESULT2_RM!$1:$1048576,$A$1,0),"-")</f>
        <v>29.693898802193917</v>
      </c>
      <c r="M11" s="3">
        <f>IFERROR(100*VLOOKUP(2009&amp;M$1&amp;$A11&amp;$A$2,RESULT2_RMFAV!$1:$1048576,$A$1,0),"-")</f>
        <v>26.810397224555842</v>
      </c>
    </row>
    <row r="12" spans="1:13" ht="32.25" customHeight="1" x14ac:dyDescent="0.2">
      <c r="B12" s="4" t="s">
        <v>96</v>
      </c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27" customHeight="1" x14ac:dyDescent="0.2">
      <c r="A13" s="217" t="s">
        <v>9</v>
      </c>
      <c r="B13" s="4"/>
      <c r="C13" s="5" t="s">
        <v>10</v>
      </c>
      <c r="D13" s="3">
        <f>IFERROR(100*VLOOKUP(2009&amp;D$1&amp;$A13&amp;$A$2,RESULT2_RM!$1:$1048576,$A$1,0),"-")</f>
        <v>9.8489537441324551</v>
      </c>
      <c r="E13" s="3">
        <f>IFERROR(100*VLOOKUP(2009&amp;E$1&amp;$A13&amp;$A$2,RESULT2_RMFAV!$1:$1048576,$A$1,0),"-")</f>
        <v>12.357200760233519</v>
      </c>
      <c r="F13" s="3">
        <f>IFERROR(100*VLOOKUP(2009&amp;F$1&amp;$A13&amp;$A$2,RESULT2_RM!$1:$1048576,$A$1,0),"-")</f>
        <v>23.64460224658955</v>
      </c>
      <c r="G13" s="3">
        <f>IFERROR(100*VLOOKUP(2009&amp;G$1&amp;$A13&amp;$A$2,RESULT2_RMFAV!$1:$1048576,$A$1,0),"-")</f>
        <v>26.611179916962392</v>
      </c>
      <c r="H13" s="3">
        <f>IFERROR(100*VLOOKUP(2009&amp;H$1&amp;$A13&amp;$A$2,RESULT2_RM!$1:$1048576,$A$1,0),"-")</f>
        <v>23.325359785439076</v>
      </c>
      <c r="I13" s="3">
        <f>IFERROR(100*VLOOKUP(2009&amp;I$1&amp;$A13&amp;$A$2,RESULT2_RMFAV!$1:$1048576,$A$1,0),"-")</f>
        <v>22.138382005546237</v>
      </c>
      <c r="J13" s="3">
        <f>IFERROR(100*VLOOKUP(2009&amp;J$1&amp;$A13&amp;$A$2,RESULT2_RM!$1:$1048576,$A$1,0),"-")</f>
        <v>18.502994380957009</v>
      </c>
      <c r="K13" s="3">
        <f>IFERROR(100*VLOOKUP(2009&amp;K$1&amp;$A13&amp;$A$2,RESULT2_RMFAV!$1:$1048576,$A$1,0),"-")</f>
        <v>20.491669916977767</v>
      </c>
      <c r="L13" s="3">
        <f>IFERROR(100*VLOOKUP(2009&amp;L$1&amp;$A13&amp;$A$2,RESULT2_RM!$1:$1048576,$A$1,0),"-")</f>
        <v>45.268235573532927</v>
      </c>
      <c r="M13" s="3">
        <f>IFERROR(100*VLOOKUP(2009&amp;M$1&amp;$A13&amp;$A$2,RESULT2_RMFAV!$1:$1048576,$A$1,0),"-")</f>
        <v>34.516922251531277</v>
      </c>
    </row>
    <row r="14" spans="1:13" ht="27" customHeight="1" x14ac:dyDescent="0.2">
      <c r="A14" s="217" t="s">
        <v>11</v>
      </c>
      <c r="B14" s="4"/>
      <c r="C14" s="5" t="s">
        <v>12</v>
      </c>
      <c r="D14" s="3">
        <f>IFERROR(100*VLOOKUP(2009&amp;D$1&amp;$A14&amp;$A$2,RESULT2_RM!$1:$1048576,$A$1,0),"-")</f>
        <v>3.810328254104796</v>
      </c>
      <c r="E14" s="3">
        <f>IFERROR(100*VLOOKUP(2009&amp;E$1&amp;$A14&amp;$A$2,RESULT2_RMFAV!$1:$1048576,$A$1,0),"-")</f>
        <v>8.3604404237298535</v>
      </c>
      <c r="F14" s="3">
        <f>IFERROR(100*VLOOKUP(2009&amp;F$1&amp;$A14&amp;$A$2,RESULT2_RM!$1:$1048576,$A$1,0),"-")</f>
        <v>17.678535632328344</v>
      </c>
      <c r="G14" s="3">
        <f>IFERROR(100*VLOOKUP(2009&amp;G$1&amp;$A14&amp;$A$2,RESULT2_RMFAV!$1:$1048576,$A$1,0),"-")</f>
        <v>19.17429735881014</v>
      </c>
      <c r="H14" s="3">
        <f>IFERROR(100*VLOOKUP(2009&amp;H$1&amp;$A14&amp;$A$2,RESULT2_RM!$1:$1048576,$A$1,0),"-")</f>
        <v>16.894621983103217</v>
      </c>
      <c r="I14" s="3">
        <f>IFERROR(100*VLOOKUP(2009&amp;I$1&amp;$A14&amp;$A$2,RESULT2_RMFAV!$1:$1048576,$A$1,0),"-")</f>
        <v>14.125444602873664</v>
      </c>
      <c r="J14" s="3">
        <f>IFERROR(100*VLOOKUP(2009&amp;J$1&amp;$A14&amp;$A$2,RESULT2_RM!$1:$1048576,$A$1,0),"-")</f>
        <v>11.863157308459851</v>
      </c>
      <c r="K14" s="3">
        <f>IFERROR(100*VLOOKUP(2009&amp;K$1&amp;$A14&amp;$A$2,RESULT2_RMFAV!$1:$1048576,$A$1,0),"-")</f>
        <v>14.155818696742065</v>
      </c>
      <c r="L14" s="3">
        <f>IFERROR(100*VLOOKUP(2009&amp;L$1&amp;$A14&amp;$A$2,RESULT2_RM!$1:$1048576,$A$1,0),"-")</f>
        <v>31.035740986479905</v>
      </c>
      <c r="M14" s="3">
        <f>IFERROR(100*VLOOKUP(2009&amp;M$1&amp;$A14&amp;$A$2,RESULT2_RMFAV!$1:$1048576,$A$1,0),"-")</f>
        <v>17.816858451454152</v>
      </c>
    </row>
    <row r="15" spans="1:13" ht="27" customHeight="1" x14ac:dyDescent="0.2">
      <c r="A15" s="217" t="s">
        <v>13</v>
      </c>
      <c r="B15" s="4"/>
      <c r="C15" s="5" t="s">
        <v>14</v>
      </c>
      <c r="D15" s="3">
        <f>IFERROR(100*VLOOKUP(2009&amp;D$1&amp;$A15&amp;$A$2,RESULT2_RM!$1:$1048576,$A$1,0),"-")</f>
        <v>2.2508799076397632</v>
      </c>
      <c r="E15" s="3">
        <f>IFERROR(100*VLOOKUP(2009&amp;E$1&amp;$A15&amp;$A$2,RESULT2_RMFAV!$1:$1048576,$A$1,0),"-")</f>
        <v>3.4876120517928286</v>
      </c>
      <c r="F15" s="3">
        <f>IFERROR(100*VLOOKUP(2009&amp;F$1&amp;$A15&amp;$A$2,RESULT2_RM!$1:$1048576,$A$1,0),"-")</f>
        <v>9.478310199242884</v>
      </c>
      <c r="G15" s="3">
        <f>IFERROR(100*VLOOKUP(2009&amp;G$1&amp;$A15&amp;$A$2,RESULT2_RMFAV!$1:$1048576,$A$1,0),"-")</f>
        <v>10.433386837881219</v>
      </c>
      <c r="H15" s="3">
        <f>IFERROR(100*VLOOKUP(2009&amp;H$1&amp;$A15&amp;$A$2,RESULT2_RM!$1:$1048576,$A$1,0),"-")</f>
        <v>14.391230636787594</v>
      </c>
      <c r="I15" s="3">
        <f>IFERROR(100*VLOOKUP(2009&amp;I$1&amp;$A15&amp;$A$2,RESULT2_RMFAV!$1:$1048576,$A$1,0),"-")</f>
        <v>14.460686726200633</v>
      </c>
      <c r="J15" s="3">
        <f>IFERROR(100*VLOOKUP(2009&amp;J$1&amp;$A15&amp;$A$2,RESULT2_RM!$1:$1048576,$A$1,0),"-")</f>
        <v>7.31744840858671</v>
      </c>
      <c r="K15" s="3">
        <f>IFERROR(100*VLOOKUP(2009&amp;K$1&amp;$A15&amp;$A$2,RESULT2_RMFAV!$1:$1048576,$A$1,0),"-")</f>
        <v>9.5282872842659234</v>
      </c>
      <c r="L15" s="3">
        <f>IFERROR(100*VLOOKUP(2009&amp;L$1&amp;$A15&amp;$A$2,RESULT2_RM!$1:$1048576,$A$1,0),"-")</f>
        <v>20.146021461372221</v>
      </c>
      <c r="M15" s="3">
        <f>IFERROR(100*VLOOKUP(2009&amp;M$1&amp;$A15&amp;$A$2,RESULT2_RMFAV!$1:$1048576,$A$1,0),"-")</f>
        <v>15.853183758218941</v>
      </c>
    </row>
    <row r="16" spans="1:13" ht="27" customHeight="1" x14ac:dyDescent="0.2">
      <c r="A16" s="217" t="s">
        <v>15</v>
      </c>
      <c r="B16" s="4"/>
      <c r="C16" s="5" t="s">
        <v>16</v>
      </c>
      <c r="D16" s="3">
        <f>IFERROR(100*VLOOKUP(2009&amp;D$1&amp;$A16&amp;$A$2,RESULT2_RM!$1:$1048576,$A$1,0),"-")</f>
        <v>26.264615900423284</v>
      </c>
      <c r="E16" s="3">
        <f>IFERROR(100*VLOOKUP(2009&amp;E$1&amp;$A16&amp;$A$2,RESULT2_RMFAV!$1:$1048576,$A$1,0),"-")</f>
        <v>17.419871794871796</v>
      </c>
      <c r="F16" s="3">
        <f>IFERROR(100*VLOOKUP(2009&amp;F$1&amp;$A16&amp;$A$2,RESULT2_RM!$1:$1048576,$A$1,0),"-")</f>
        <v>12.909714640567968</v>
      </c>
      <c r="G16" s="3">
        <f>IFERROR(100*VLOOKUP(2009&amp;G$1&amp;$A16&amp;$A$2,RESULT2_RMFAV!$1:$1048576,$A$1,0),"-")</f>
        <v>11.388471655977558</v>
      </c>
      <c r="H16" s="3">
        <f>IFERROR(100*VLOOKUP(2009&amp;H$1&amp;$A16&amp;$A$2,RESULT2_RM!$1:$1048576,$A$1,0),"-")</f>
        <v>11.642280810293947</v>
      </c>
      <c r="I16" s="3">
        <f>IFERROR(100*VLOOKUP(2009&amp;I$1&amp;$A16&amp;$A$2,RESULT2_RMFAV!$1:$1048576,$A$1,0),"-")</f>
        <v>13.364007219839955</v>
      </c>
      <c r="J16" s="3">
        <f>IFERROR(100*VLOOKUP(2009&amp;J$1&amp;$A16&amp;$A$2,RESULT2_RM!$1:$1048576,$A$1,0),"-")</f>
        <v>12.567657758686195</v>
      </c>
      <c r="K16" s="3">
        <f>IFERROR(100*VLOOKUP(2009&amp;K$1&amp;$A16&amp;$A$2,RESULT2_RMFAV!$1:$1048576,$A$1,0),"-")</f>
        <v>12.314498478620616</v>
      </c>
      <c r="L16" s="3">
        <f>IFERROR(100*VLOOKUP(2009&amp;L$1&amp;$A16&amp;$A$2,RESULT2_RM!$1:$1048576,$A$1,0),"-")</f>
        <v>24.667319966622234</v>
      </c>
      <c r="M16" s="3">
        <f>IFERROR(100*VLOOKUP(2009&amp;M$1&amp;$A16&amp;$A$2,RESULT2_RMFAV!$1:$1048576,$A$1,0),"-")</f>
        <v>15.661629220346928</v>
      </c>
    </row>
    <row r="17" spans="1:13" s="14" customFormat="1" ht="27" customHeight="1" x14ac:dyDescent="0.2">
      <c r="A17" s="218" t="s">
        <v>17</v>
      </c>
      <c r="B17" s="4"/>
      <c r="C17" s="5" t="s">
        <v>18</v>
      </c>
      <c r="D17" s="3">
        <f>IFERROR(100*VLOOKUP(2009&amp;D$1&amp;$A17&amp;$A$2,RESULT2_RM!$1:$1048576,$A$1,0),"-")</f>
        <v>11.435768261964736</v>
      </c>
      <c r="E17" s="3">
        <f>IFERROR(100*VLOOKUP(2009&amp;E$1&amp;$A17&amp;$A$2,RESULT2_RMFAV!$1:$1048576,$A$1,0),"-")</f>
        <v>0</v>
      </c>
      <c r="F17" s="3">
        <f>IFERROR(100*VLOOKUP(2009&amp;F$1&amp;$A17&amp;$A$2,RESULT2_RM!$1:$1048576,$A$1,0),"-")</f>
        <v>3.5459907447072787</v>
      </c>
      <c r="G17" s="3">
        <f>IFERROR(100*VLOOKUP(2009&amp;G$1&amp;$A17&amp;$A$2,RESULT2_RMFAV!$1:$1048576,$A$1,0),"-")</f>
        <v>1.0855237652167171</v>
      </c>
      <c r="H17" s="3">
        <f>IFERROR(100*VLOOKUP(2009&amp;H$1&amp;$A17&amp;$A$2,RESULT2_RM!$1:$1048576,$A$1,0),"-")</f>
        <v>4.0954474441089648</v>
      </c>
      <c r="I17" s="3">
        <f>IFERROR(100*VLOOKUP(2009&amp;I$1&amp;$A17&amp;$A$2,RESULT2_RMFAV!$1:$1048576,$A$1,0),"-")</f>
        <v>0.5695287655391732</v>
      </c>
      <c r="J17" s="3">
        <f>IFERROR(100*VLOOKUP(2009&amp;J$1&amp;$A17&amp;$A$2,RESULT2_RM!$1:$1048576,$A$1,0),"-")</f>
        <v>3.8388142454822813</v>
      </c>
      <c r="K17" s="3">
        <f>IFERROR(100*VLOOKUP(2009&amp;K$1&amp;$A17&amp;$A$2,RESULT2_RMFAV!$1:$1048576,$A$1,0),"-")</f>
        <v>0.83492334131720325</v>
      </c>
      <c r="L17" s="3">
        <f>IFERROR(100*VLOOKUP(2009&amp;L$1&amp;$A17&amp;$A$2,RESULT2_RM!$1:$1048576,$A$1,0),"-")</f>
        <v>17.037317565984907</v>
      </c>
      <c r="M17" s="3">
        <f>IFERROR(100*VLOOKUP(2009&amp;M$1&amp;$A17&amp;$A$2,RESULT2_RMFAV!$1:$1048576,$A$1,0),"-")</f>
        <v>12.053538324640977</v>
      </c>
    </row>
    <row r="18" spans="1:1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27" customHeight="1" x14ac:dyDescent="0.2">
      <c r="A19" s="217" t="s">
        <v>37</v>
      </c>
      <c r="C19" s="5" t="s">
        <v>38</v>
      </c>
      <c r="D19" s="3">
        <f>IFERROR(100*VLOOKUP(2009&amp;D$1&amp;$A19&amp;$A$2,RESULT2_RM!$1:$1048576,$A$1,0),"-")</f>
        <v>10.234738318446889</v>
      </c>
      <c r="E19" s="3">
        <f>IFERROR(100*VLOOKUP(2009&amp;E$1&amp;$A19&amp;$A$2,RESULT2_RMFAV!$1:$1048576,$A$1,0),"-")</f>
        <v>12.232571770792186</v>
      </c>
      <c r="F19" s="3">
        <f>IFERROR(100*VLOOKUP(2009&amp;F$1&amp;$A19&amp;$A$2,RESULT2_RM!$1:$1048576,$A$1,0),"-")</f>
        <v>28.844770297301459</v>
      </c>
      <c r="G19" s="3">
        <f>IFERROR(100*VLOOKUP(2009&amp;G$1&amp;$A19&amp;$A$2,RESULT2_RMFAV!$1:$1048576,$A$1,0),"-")</f>
        <v>28.679925173058852</v>
      </c>
      <c r="H19" s="3">
        <f>IFERROR(100*VLOOKUP(2009&amp;H$1&amp;$A19&amp;$A$2,RESULT2_RM!$1:$1048576,$A$1,0),"-")</f>
        <v>31.563746136918102</v>
      </c>
      <c r="I19" s="3">
        <f>IFERROR(100*VLOOKUP(2009&amp;I$1&amp;$A19&amp;$A$2,RESULT2_RMFAV!$1:$1048576,$A$1,0),"-")</f>
        <v>27.43061267655284</v>
      </c>
      <c r="J19" s="3">
        <f>IFERROR(100*VLOOKUP(2009&amp;J$1&amp;$A19&amp;$A$2,RESULT2_RM!$1:$1048576,$A$1,0),"-")</f>
        <v>24.735184406211651</v>
      </c>
      <c r="K19" s="3">
        <f>IFERROR(100*VLOOKUP(2009&amp;K$1&amp;$A19&amp;$A$2,RESULT2_RMFAV!$1:$1048576,$A$1,0),"-")</f>
        <v>23.682855119428289</v>
      </c>
      <c r="L19" s="3">
        <f>IFERROR(100*VLOOKUP(2009&amp;L$1&amp;$A19&amp;$A$2,RESULT2_RM!$1:$1048576,$A$1,0),"-")</f>
        <v>37.041136873597608</v>
      </c>
      <c r="M19" s="3">
        <f>IFERROR(100*VLOOKUP(2009&amp;M$1&amp;$A19&amp;$A$2,RESULT2_RMFAV!$1:$1048576,$A$1,0),"-")</f>
        <v>32.022046965402481</v>
      </c>
    </row>
    <row r="20" spans="1:13" ht="27" customHeight="1" x14ac:dyDescent="0.2">
      <c r="A20" s="217" t="s">
        <v>39</v>
      </c>
      <c r="C20" s="5" t="s">
        <v>40</v>
      </c>
      <c r="D20" s="3">
        <f>IFERROR(100*VLOOKUP(2009&amp;D$1&amp;$A20&amp;$A$2,RESULT2_RM!$1:$1048576,$A$1,0),"-")</f>
        <v>8.9643060106646679</v>
      </c>
      <c r="E20" s="3">
        <f>IFERROR(100*VLOOKUP(2009&amp;E$1&amp;$A20&amp;$A$2,RESULT2_RMFAV!$1:$1048576,$A$1,0),"-")</f>
        <v>13.460916093119593</v>
      </c>
      <c r="F20" s="3">
        <f>IFERROR(100*VLOOKUP(2009&amp;F$1&amp;$A20&amp;$A$2,RESULT2_RM!$1:$1048576,$A$1,0),"-")</f>
        <v>19.602081447560273</v>
      </c>
      <c r="G20" s="3">
        <f>IFERROR(100*VLOOKUP(2009&amp;G$1&amp;$A20&amp;$A$2,RESULT2_RMFAV!$1:$1048576,$A$1,0),"-")</f>
        <v>22.348516082381373</v>
      </c>
      <c r="H20" s="3">
        <f>IFERROR(100*VLOOKUP(2009&amp;H$1&amp;$A20&amp;$A$2,RESULT2_RM!$1:$1048576,$A$1,0),"-")</f>
        <v>20.573036201582841</v>
      </c>
      <c r="I20" s="3">
        <f>IFERROR(100*VLOOKUP(2009&amp;I$1&amp;$A20&amp;$A$2,RESULT2_RMFAV!$1:$1048576,$A$1,0),"-")</f>
        <v>23.816081664973922</v>
      </c>
      <c r="J20" s="3">
        <f>IFERROR(100*VLOOKUP(2009&amp;J$1&amp;$A20&amp;$A$2,RESULT2_RM!$1:$1048576,$A$1,0),"-")</f>
        <v>17.168724861343119</v>
      </c>
      <c r="K20" s="3">
        <f>IFERROR(100*VLOOKUP(2009&amp;K$1&amp;$A20&amp;$A$2,RESULT2_RMFAV!$1:$1048576,$A$1,0),"-")</f>
        <v>20.566000158237777</v>
      </c>
      <c r="L20" s="3">
        <f>IFERROR(100*VLOOKUP(2009&amp;L$1&amp;$A20&amp;$A$2,RESULT2_RM!$1:$1048576,$A$1,0),"-")</f>
        <v>32.681493873321635</v>
      </c>
      <c r="M20" s="3">
        <f>IFERROR(100*VLOOKUP(2009&amp;M$1&amp;$A20&amp;$A$2,RESULT2_RMFAV!$1:$1048576,$A$1,0),"-")</f>
        <v>29.855437059366775</v>
      </c>
    </row>
    <row r="21" spans="1:13" ht="27" customHeight="1" x14ac:dyDescent="0.2">
      <c r="A21" s="217" t="s">
        <v>41</v>
      </c>
      <c r="C21" s="5" t="s">
        <v>42</v>
      </c>
      <c r="D21" s="3">
        <f>IFERROR(100*VLOOKUP(2009&amp;D$1&amp;$A21&amp;$A$2,RESULT2_RM!$1:$1048576,$A$1,0),"-")</f>
        <v>5.0446199873776107</v>
      </c>
      <c r="E21" s="3">
        <f>IFERROR(100*VLOOKUP(2009&amp;E$1&amp;$A21&amp;$A$2,RESULT2_RMFAV!$1:$1048576,$A$1,0),"-")</f>
        <v>5.5980240428957782</v>
      </c>
      <c r="F21" s="3">
        <f>IFERROR(100*VLOOKUP(2009&amp;F$1&amp;$A21&amp;$A$2,RESULT2_RM!$1:$1048576,$A$1,0),"-")</f>
        <v>12.219171028328832</v>
      </c>
      <c r="G21" s="3">
        <f>IFERROR(100*VLOOKUP(2009&amp;G$1&amp;$A21&amp;$A$2,RESULT2_RMFAV!$1:$1048576,$A$1,0),"-")</f>
        <v>12.273055385423048</v>
      </c>
      <c r="H21" s="3">
        <f>IFERROR(100*VLOOKUP(2009&amp;H$1&amp;$A21&amp;$A$2,RESULT2_RM!$1:$1048576,$A$1,0),"-")</f>
        <v>13.922718043435662</v>
      </c>
      <c r="I21" s="3">
        <f>IFERROR(100*VLOOKUP(2009&amp;I$1&amp;$A21&amp;$A$2,RESULT2_RMFAV!$1:$1048576,$A$1,0),"-")</f>
        <v>11.442524058026523</v>
      </c>
      <c r="J21" s="3">
        <f>IFERROR(100*VLOOKUP(2009&amp;J$1&amp;$A21&amp;$A$2,RESULT2_RM!$1:$1048576,$A$1,0),"-")</f>
        <v>11.28556261240748</v>
      </c>
      <c r="K21" s="3">
        <f>IFERROR(100*VLOOKUP(2009&amp;K$1&amp;$A21&amp;$A$2,RESULT2_RMFAV!$1:$1048576,$A$1,0),"-")</f>
        <v>10.846018460050248</v>
      </c>
      <c r="L21" s="3">
        <f>IFERROR(100*VLOOKUP(2009&amp;L$1&amp;$A21&amp;$A$2,RESULT2_RM!$1:$1048576,$A$1,0),"-")</f>
        <v>34.041316681336603</v>
      </c>
      <c r="M21" s="3">
        <f>IFERROR(100*VLOOKUP(2009&amp;M$1&amp;$A21&amp;$A$2,RESULT2_RMFAV!$1:$1048576,$A$1,0),"-")</f>
        <v>27.029324683775048</v>
      </c>
    </row>
    <row r="22" spans="1:13" ht="27" customHeight="1" x14ac:dyDescent="0.2">
      <c r="A22" s="217" t="s">
        <v>43</v>
      </c>
      <c r="C22" s="5" t="s">
        <v>44</v>
      </c>
      <c r="D22" s="3">
        <f>IFERROR(100*VLOOKUP(2009&amp;D$1&amp;$A22&amp;$A$2,RESULT2_RM!$1:$1048576,$A$1,0),"-")</f>
        <v>2.9710036955893906</v>
      </c>
      <c r="E22" s="3">
        <f>IFERROR(100*VLOOKUP(2009&amp;E$1&amp;$A22&amp;$A$2,RESULT2_RMFAV!$1:$1048576,$A$1,0),"-")</f>
        <v>3.7948825945035276</v>
      </c>
      <c r="F22" s="3">
        <f>IFERROR(100*VLOOKUP(2009&amp;F$1&amp;$A22&amp;$A$2,RESULT2_RM!$1:$1048576,$A$1,0),"-")</f>
        <v>7.9913737725979619</v>
      </c>
      <c r="G22" s="3">
        <f>IFERROR(100*VLOOKUP(2009&amp;G$1&amp;$A22&amp;$A$2,RESULT2_RMFAV!$1:$1048576,$A$1,0),"-")</f>
        <v>5.5381827000395676</v>
      </c>
      <c r="H22" s="3">
        <f>IFERROR(100*VLOOKUP(2009&amp;H$1&amp;$A22&amp;$A$2,RESULT2_RM!$1:$1048576,$A$1,0),"-")</f>
        <v>7.3354916428248762</v>
      </c>
      <c r="I22" s="3">
        <f>IFERROR(100*VLOOKUP(2009&amp;I$1&amp;$A22&amp;$A$2,RESULT2_RMFAV!$1:$1048576,$A$1,0),"-")</f>
        <v>5.630791833044527</v>
      </c>
      <c r="J22" s="3">
        <f>IFERROR(100*VLOOKUP(2009&amp;J$1&amp;$A22&amp;$A$2,RESULT2_RM!$1:$1048576,$A$1,0),"-")</f>
        <v>6.9499764491480933</v>
      </c>
      <c r="K22" s="3">
        <f>IFERROR(100*VLOOKUP(2009&amp;K$1&amp;$A22&amp;$A$2,RESULT2_RMFAV!$1:$1048576,$A$1,0),"-")</f>
        <v>5.3031450269523104</v>
      </c>
      <c r="L22" s="3">
        <f>IFERROR(100*VLOOKUP(2009&amp;L$1&amp;$A22&amp;$A$2,RESULT2_RM!$1:$1048576,$A$1,0),"-")</f>
        <v>32.173829965313871</v>
      </c>
      <c r="M22" s="3">
        <f>IFERROR(100*VLOOKUP(2009&amp;M$1&amp;$A22&amp;$A$2,RESULT2_RMFAV!$1:$1048576,$A$1,0),"-")</f>
        <v>24.418787483995597</v>
      </c>
    </row>
    <row r="23" spans="1:13" ht="27" customHeight="1" x14ac:dyDescent="0.2">
      <c r="A23" s="217" t="s">
        <v>45</v>
      </c>
      <c r="B23" s="4"/>
      <c r="C23" s="5" t="s">
        <v>46</v>
      </c>
      <c r="D23" s="3">
        <f>IFERROR(100*VLOOKUP(2009&amp;D$1&amp;$A23&amp;$A$2,RESULT2_RM!$1:$1048576,$A$1,0),"-")</f>
        <v>2.4460419333707253</v>
      </c>
      <c r="E23" s="3">
        <f>IFERROR(100*VLOOKUP(2009&amp;E$1&amp;$A23&amp;$A$2,RESULT2_RMFAV!$1:$1048576,$A$1,0),"-")</f>
        <v>3.2642916321458157</v>
      </c>
      <c r="F23" s="3">
        <f>IFERROR(100*VLOOKUP(2009&amp;F$1&amp;$A23&amp;$A$2,RESULT2_RM!$1:$1048576,$A$1,0),"-")</f>
        <v>6.1040381622092887</v>
      </c>
      <c r="G23" s="3">
        <f>IFERROR(100*VLOOKUP(2009&amp;G$1&amp;$A23&amp;$A$2,RESULT2_RMFAV!$1:$1048576,$A$1,0),"-")</f>
        <v>2.9385043438759864</v>
      </c>
      <c r="H23" s="3">
        <f>IFERROR(100*VLOOKUP(2009&amp;H$1&amp;$A23&amp;$A$2,RESULT2_RM!$1:$1048576,$A$1,0),"-")</f>
        <v>4.67044019460001</v>
      </c>
      <c r="I23" s="3">
        <f>IFERROR(100*VLOOKUP(2009&amp;I$1&amp;$A23&amp;$A$2,RESULT2_RMFAV!$1:$1048576,$A$1,0),"-")</f>
        <v>3.4282913326797759</v>
      </c>
      <c r="J23" s="3">
        <f>IFERROR(100*VLOOKUP(2009&amp;J$1&amp;$A23&amp;$A$2,RESULT2_RM!$1:$1048576,$A$1,0),"-")</f>
        <v>5.0244915408491053</v>
      </c>
      <c r="K23" s="3">
        <f>IFERROR(100*VLOOKUP(2009&amp;K$1&amp;$A23&amp;$A$2,RESULT2_RMFAV!$1:$1048576,$A$1,0),"-")</f>
        <v>3.1880851736261997</v>
      </c>
      <c r="L23" s="3">
        <f>IFERROR(100*VLOOKUP(2009&amp;L$1&amp;$A23&amp;$A$2,RESULT2_RM!$1:$1048576,$A$1,0),"-")</f>
        <v>30.117587048349669</v>
      </c>
      <c r="M23" s="3">
        <f>IFERROR(100*VLOOKUP(2009&amp;M$1&amp;$A23&amp;$A$2,RESULT2_RMFAV!$1:$1048576,$A$1,0),"-")</f>
        <v>21.09615658025686</v>
      </c>
    </row>
    <row r="24" spans="1:13" ht="32.25" customHeight="1" x14ac:dyDescent="0.2">
      <c r="B24" s="4" t="s">
        <v>97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27" customHeight="1" x14ac:dyDescent="0.2">
      <c r="A25" s="217" t="s">
        <v>98</v>
      </c>
      <c r="C25" s="5" t="s">
        <v>99</v>
      </c>
      <c r="D25" s="3">
        <f>IFERROR(100*VLOOKUP(2009&amp;D$1&amp;$A25&amp;$A$2,RESULT2_RM!$1:$1048576,$A$1,0),"-")</f>
        <v>37.614547537227949</v>
      </c>
      <c r="E25" s="3">
        <f>IFERROR(100*VLOOKUP(2009&amp;E$1&amp;$A25&amp;$A$2,RESULT2_RMFAV!$1:$1048576,$A$1,0),"-")</f>
        <v>51.499155405405403</v>
      </c>
      <c r="F25" s="3">
        <f>IFERROR(100*VLOOKUP(2009&amp;F$1&amp;$A25&amp;$A$2,RESULT2_RM!$1:$1048576,$A$1,0),"-")</f>
        <v>10.944483315365959</v>
      </c>
      <c r="G25" s="3">
        <f>IFERROR(100*VLOOKUP(2009&amp;G$1&amp;$A25&amp;$A$2,RESULT2_RMFAV!$1:$1048576,$A$1,0),"-")</f>
        <v>13.451133105316787</v>
      </c>
      <c r="H25" s="3">
        <f>IFERROR(100*VLOOKUP(2009&amp;H$1&amp;$A25&amp;$A$2,RESULT2_RM!$1:$1048576,$A$1,0),"-")</f>
        <v>7.2712424513826051</v>
      </c>
      <c r="I25" s="3">
        <f>IFERROR(100*VLOOKUP(2009&amp;I$1&amp;$A25&amp;$A$2,RESULT2_RMFAV!$1:$1048576,$A$1,0),"-")</f>
        <v>7.3876191032910503</v>
      </c>
      <c r="J25" s="3">
        <f>IFERROR(100*VLOOKUP(2009&amp;J$1&amp;$A25&amp;$A$2,RESULT2_RM!$1:$1048576,$A$1,0),"-")</f>
        <v>8.9951344549700156</v>
      </c>
      <c r="K25" s="3">
        <f>IFERROR(100*VLOOKUP(2009&amp;K$1&amp;$A25&amp;$A$2,RESULT2_RMFAV!$1:$1048576,$A$1,0),"-")</f>
        <v>10.616887948281278</v>
      </c>
      <c r="L25" s="3">
        <f>IFERROR(100*VLOOKUP(2009&amp;L$1&amp;$A25&amp;$A$2,RESULT2_RM!$1:$1048576,$A$1,0),"-")</f>
        <v>29.220299239540338</v>
      </c>
      <c r="M25" s="3">
        <f>IFERROR(100*VLOOKUP(2009&amp;M$1&amp;$A25&amp;$A$2,RESULT2_RMFAV!$1:$1048576,$A$1,0),"-")</f>
        <v>23.270925729425539</v>
      </c>
    </row>
    <row r="26" spans="1:13" ht="27" customHeight="1" x14ac:dyDescent="0.2">
      <c r="A26" s="217" t="s">
        <v>100</v>
      </c>
      <c r="C26" s="5" t="s">
        <v>101</v>
      </c>
      <c r="D26" s="3">
        <f>IFERROR(100*VLOOKUP(2009&amp;D$1&amp;$A26&amp;$A$2,RESULT2_RM!$1:$1048576,$A$1,0),"-")</f>
        <v>45.119736518098989</v>
      </c>
      <c r="E26" s="3">
        <f>IFERROR(100*VLOOKUP(2009&amp;E$1&amp;$A26&amp;$A$2,RESULT2_RMFAV!$1:$1048576,$A$1,0),"-")</f>
        <v>52.434527748889103</v>
      </c>
      <c r="F26" s="3">
        <f>IFERROR(100*VLOOKUP(2009&amp;F$1&amp;$A26&amp;$A$2,RESULT2_RM!$1:$1048576,$A$1,0),"-")</f>
        <v>29.212833120152084</v>
      </c>
      <c r="G26" s="3">
        <f>IFERROR(100*VLOOKUP(2009&amp;G$1&amp;$A26&amp;$A$2,RESULT2_RMFAV!$1:$1048576,$A$1,0),"-")</f>
        <v>34.945816902693444</v>
      </c>
      <c r="H26" s="3">
        <f>IFERROR(100*VLOOKUP(2009&amp;H$1&amp;$A26&amp;$A$2,RESULT2_RM!$1:$1048576,$A$1,0),"-")</f>
        <v>25.160947830703151</v>
      </c>
      <c r="I26" s="3">
        <f>IFERROR(100*VLOOKUP(2009&amp;I$1&amp;$A26&amp;$A$2,RESULT2_RMFAV!$1:$1048576,$A$1,0),"-")</f>
        <v>32.077025142040618</v>
      </c>
      <c r="J26" s="3">
        <f>IFERROR(100*VLOOKUP(2009&amp;J$1&amp;$A26&amp;$A$2,RESULT2_RM!$1:$1048576,$A$1,0),"-")</f>
        <v>27.258878159160886</v>
      </c>
      <c r="K26" s="3">
        <f>IFERROR(100*VLOOKUP(2009&amp;K$1&amp;$A26&amp;$A$2,RESULT2_RMFAV!$1:$1048576,$A$1,0),"-")</f>
        <v>34.022147711260047</v>
      </c>
      <c r="L26" s="3">
        <f>IFERROR(100*VLOOKUP(2009&amp;L$1&amp;$A26&amp;$A$2,RESULT2_RM!$1:$1048576,$A$1,0),"-")</f>
        <v>37.110692936469043</v>
      </c>
      <c r="M26" s="3">
        <f>IFERROR(100*VLOOKUP(2009&amp;M$1&amp;$A26&amp;$A$2,RESULT2_RMFAV!$1:$1048576,$A$1,0),"-")</f>
        <v>33.795552072738403</v>
      </c>
    </row>
    <row r="27" spans="1:13" ht="27" customHeight="1" x14ac:dyDescent="0.2">
      <c r="A27" s="217" t="s">
        <v>102</v>
      </c>
      <c r="C27" s="5" t="s">
        <v>103</v>
      </c>
      <c r="D27" s="3">
        <f>IFERROR(100*VLOOKUP(2009&amp;D$1&amp;$A27&amp;$A$2,RESULT2_RM!$1:$1048576,$A$1,0),"-")</f>
        <v>4.3564224348146325</v>
      </c>
      <c r="E27" s="3">
        <f>IFERROR(100*VLOOKUP(2009&amp;E$1&amp;$A27&amp;$A$2,RESULT2_RMFAV!$1:$1048576,$A$1,0),"-")</f>
        <v>6.6732204012963603</v>
      </c>
      <c r="F27" s="3">
        <f>IFERROR(100*VLOOKUP(2009&amp;F$1&amp;$A27&amp;$A$2,RESULT2_RM!$1:$1048576,$A$1,0),"-")</f>
        <v>9.8441103164070647</v>
      </c>
      <c r="G27" s="3">
        <f>IFERROR(100*VLOOKUP(2009&amp;G$1&amp;$A27&amp;$A$2,RESULT2_RMFAV!$1:$1048576,$A$1,0),"-")</f>
        <v>11.095097832947612</v>
      </c>
      <c r="H27" s="3">
        <f>IFERROR(100*VLOOKUP(2009&amp;H$1&amp;$A27&amp;$A$2,RESULT2_RM!$1:$1048576,$A$1,0),"-")</f>
        <v>8.1439025730321877</v>
      </c>
      <c r="I27" s="3">
        <f>IFERROR(100*VLOOKUP(2009&amp;I$1&amp;$A27&amp;$A$2,RESULT2_RMFAV!$1:$1048576,$A$1,0),"-")</f>
        <v>10.100296752839126</v>
      </c>
      <c r="J27" s="3">
        <f>IFERROR(100*VLOOKUP(2009&amp;J$1&amp;$A27&amp;$A$2,RESULT2_RM!$1:$1048576,$A$1,0),"-")</f>
        <v>7.9043787093795626</v>
      </c>
      <c r="K27" s="3">
        <f>IFERROR(100*VLOOKUP(2009&amp;K$1&amp;$A27&amp;$A$2,RESULT2_RMFAV!$1:$1048576,$A$1,0),"-")</f>
        <v>9.4783322931034704</v>
      </c>
      <c r="L27" s="3">
        <f>IFERROR(100*VLOOKUP(2009&amp;L$1&amp;$A27&amp;$A$2,RESULT2_RM!$1:$1048576,$A$1,0),"-")</f>
        <v>17.358733257465008</v>
      </c>
      <c r="M27" s="3">
        <f>IFERROR(100*VLOOKUP(2009&amp;M$1&amp;$A27&amp;$A$2,RESULT2_RMFAV!$1:$1048576,$A$1,0),"-")</f>
        <v>19.933234803197085</v>
      </c>
    </row>
    <row r="28" spans="1:13" ht="27" customHeight="1" thickBot="1" x14ac:dyDescent="0.25">
      <c r="A28" s="217" t="s">
        <v>104</v>
      </c>
      <c r="B28" s="6"/>
      <c r="C28" s="7" t="s">
        <v>105</v>
      </c>
      <c r="D28" s="8">
        <f>IFERROR(100*VLOOKUP(2009&amp;D$1&amp;$A28&amp;$A$2,RESULT2_RM!$1:$1048576,$A$1,0),"-")</f>
        <v>7.9810635352832993</v>
      </c>
      <c r="E28" s="8">
        <f>IFERROR(100*VLOOKUP(2009&amp;E$1&amp;$A28&amp;$A$2,RESULT2_RMFAV!$1:$1048576,$A$1,0),"-")</f>
        <v>10.627919351977768</v>
      </c>
      <c r="F28" s="8">
        <f>IFERROR(100*VLOOKUP(2009&amp;F$1&amp;$A28&amp;$A$2,RESULT2_RM!$1:$1048576,$A$1,0),"-")</f>
        <v>11.561205807771762</v>
      </c>
      <c r="G28" s="8">
        <f>IFERROR(100*VLOOKUP(2009&amp;G$1&amp;$A28&amp;$A$2,RESULT2_RMFAV!$1:$1048576,$A$1,0),"-")</f>
        <v>12.701418087801311</v>
      </c>
      <c r="H28" s="8">
        <f>IFERROR(100*VLOOKUP(2009&amp;H$1&amp;$A28&amp;$A$2,RESULT2_RM!$1:$1048576,$A$1,0),"-")</f>
        <v>9.2131913925951778</v>
      </c>
      <c r="I28" s="8">
        <f>IFERROR(100*VLOOKUP(2009&amp;I$1&amp;$A28&amp;$A$2,RESULT2_RMFAV!$1:$1048576,$A$1,0),"-")</f>
        <v>2.771076481710895</v>
      </c>
      <c r="J28" s="8">
        <f>IFERROR(100*VLOOKUP(2009&amp;J$1&amp;$A28&amp;$A$2,RESULT2_RM!$1:$1048576,$A$1,0),"-")</f>
        <v>10.237355162521357</v>
      </c>
      <c r="K28" s="8">
        <f>IFERROR(100*VLOOKUP(2009&amp;K$1&amp;$A28&amp;$A$2,RESULT2_RMFAV!$1:$1048576,$A$1,0),"-")</f>
        <v>10.045221927673268</v>
      </c>
      <c r="L28" s="8">
        <f>IFERROR(100*VLOOKUP(2009&amp;L$1&amp;$A28&amp;$A$2,RESULT2_RM!$1:$1048576,$A$1,0),"-")</f>
        <v>53.830575344163186</v>
      </c>
      <c r="M28" s="8">
        <f>IFERROR(100*VLOOKUP(2009&amp;M$1&amp;$A28&amp;$A$2,RESULT2_RMFAV!$1:$1048576,$A$1,0),"-")</f>
        <v>44.208746243286107</v>
      </c>
    </row>
    <row r="29" spans="1:13" x14ac:dyDescent="0.2">
      <c r="B29" s="2" t="s">
        <v>47</v>
      </c>
    </row>
  </sheetData>
  <mergeCells count="7">
    <mergeCell ref="B3:M3"/>
    <mergeCell ref="B4:C5"/>
    <mergeCell ref="D4:E4"/>
    <mergeCell ref="F4:G4"/>
    <mergeCell ref="H4:I4"/>
    <mergeCell ref="J4:K4"/>
    <mergeCell ref="L4:M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  <ignoredErrors>
    <ignoredError sqref="E7:M8 E10:M11 E13:M17 E19:M23 E25:M28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13" width="20.5703125" style="19" customWidth="1"/>
    <col min="14" max="16384" width="9.140625" style="11"/>
  </cols>
  <sheetData>
    <row r="1" spans="1:13" s="79" customFormat="1" ht="55.5" customHeight="1" x14ac:dyDescent="0.2">
      <c r="A1" s="216">
        <v>10</v>
      </c>
      <c r="D1" s="80" t="s">
        <v>0</v>
      </c>
      <c r="E1" s="80" t="s">
        <v>0</v>
      </c>
      <c r="F1" s="80" t="s">
        <v>1</v>
      </c>
      <c r="G1" s="80" t="s">
        <v>1</v>
      </c>
      <c r="H1" s="80" t="s">
        <v>2</v>
      </c>
      <c r="I1" s="80" t="s">
        <v>2</v>
      </c>
      <c r="J1" s="80" t="s">
        <v>3</v>
      </c>
      <c r="K1" s="80" t="s">
        <v>3</v>
      </c>
      <c r="L1" s="80" t="s">
        <v>4</v>
      </c>
      <c r="M1" s="80" t="s">
        <v>4</v>
      </c>
    </row>
    <row r="2" spans="1:13" x14ac:dyDescent="0.2">
      <c r="A2" s="217">
        <v>0</v>
      </c>
    </row>
    <row r="3" spans="1:13" s="1" customFormat="1" ht="48" customHeight="1" thickBot="1" x14ac:dyDescent="0.25">
      <c r="A3" s="214"/>
      <c r="B3" s="108" t="s">
        <v>217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3" ht="39" customHeight="1" x14ac:dyDescent="0.2">
      <c r="B4" s="105"/>
      <c r="C4" s="105"/>
      <c r="D4" s="96" t="s">
        <v>5</v>
      </c>
      <c r="E4" s="96"/>
      <c r="F4" s="96" t="s">
        <v>6</v>
      </c>
      <c r="G4" s="96"/>
      <c r="H4" s="96" t="s">
        <v>7</v>
      </c>
      <c r="I4" s="96"/>
      <c r="J4" s="96" t="s">
        <v>89</v>
      </c>
      <c r="K4" s="96"/>
      <c r="L4" s="96" t="s">
        <v>8</v>
      </c>
      <c r="M4" s="96"/>
    </row>
    <row r="5" spans="1:13" ht="39" customHeight="1" x14ac:dyDescent="0.2">
      <c r="B5" s="106"/>
      <c r="C5" s="106"/>
      <c r="D5" s="90" t="s">
        <v>202</v>
      </c>
      <c r="E5" s="90" t="s">
        <v>132</v>
      </c>
      <c r="F5" s="90" t="s">
        <v>202</v>
      </c>
      <c r="G5" s="90" t="s">
        <v>132</v>
      </c>
      <c r="H5" s="90" t="s">
        <v>202</v>
      </c>
      <c r="I5" s="90" t="s">
        <v>132</v>
      </c>
      <c r="J5" s="90" t="s">
        <v>202</v>
      </c>
      <c r="K5" s="90" t="s">
        <v>132</v>
      </c>
      <c r="L5" s="90" t="s">
        <v>202</v>
      </c>
      <c r="M5" s="90" t="s">
        <v>132</v>
      </c>
    </row>
    <row r="6" spans="1:13" ht="30" customHeight="1" x14ac:dyDescent="0.2">
      <c r="B6" s="4" t="s">
        <v>90</v>
      </c>
      <c r="C6" s="5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13" ht="27" customHeight="1" x14ac:dyDescent="0.2">
      <c r="A7" s="217" t="s">
        <v>19</v>
      </c>
      <c r="B7" s="4"/>
      <c r="C7" s="5" t="s">
        <v>20</v>
      </c>
      <c r="D7" s="3">
        <f>IFERROR(100*VLOOKUP(2011&amp;D$1&amp;$A7&amp;$A$2,RESULT2_RM!$1:$1048576,$A$1,0),"-")</f>
        <v>6.4835867068219128</v>
      </c>
      <c r="E7" s="3" t="str">
        <f>IFERROR(100*VLOOKUP(2011&amp;E$1&amp;$A7&amp;$A$2,RESULT2_RMFAV!$1:$1048576,$A$1,0),"-")</f>
        <v>-</v>
      </c>
      <c r="F7" s="3">
        <f>IFERROR(100*VLOOKUP(2011&amp;F$1&amp;$A7&amp;$A$2,RESULT2_RM!$1:$1048576,$A$1,0),"-")</f>
        <v>9.4859208747281176</v>
      </c>
      <c r="G7" s="3" t="str">
        <f>IFERROR(100*VLOOKUP(2011&amp;G$1&amp;$A7&amp;$A$2,RESULT2_RMFAV!$1:$1048576,$A$1,0),"-")</f>
        <v>-</v>
      </c>
      <c r="H7" s="3">
        <f>IFERROR(100*VLOOKUP(2011&amp;H$1&amp;$A7&amp;$A$2,RESULT2_RM!$1:$1048576,$A$1,0),"-")</f>
        <v>5.7328363456435296</v>
      </c>
      <c r="I7" s="3" t="str">
        <f>IFERROR(100*VLOOKUP(2011&amp;I$1&amp;$A7&amp;$A$2,RESULT2_RMFAV!$1:$1048576,$A$1,0),"-")</f>
        <v>-</v>
      </c>
      <c r="J7" s="3">
        <f>IFERROR(100*VLOOKUP(2011&amp;J$1&amp;$A7&amp;$A$2,RESULT2_RM!$1:$1048576,$A$1,0),"-")</f>
        <v>7.613225839757523</v>
      </c>
      <c r="K7" s="3" t="str">
        <f>IFERROR(100*VLOOKUP(2011&amp;K$1&amp;$A7&amp;$A$2,RESULT2_RMFAV!$1:$1048576,$A$1,0),"-")</f>
        <v>-</v>
      </c>
      <c r="L7" s="3">
        <f>IFERROR(100*VLOOKUP(2011&amp;L$1&amp;$A7&amp;$A$2,RESULT2_RM!$1:$1048576,$A$1,0),"-")</f>
        <v>20.441707294522715</v>
      </c>
      <c r="M7" s="3" t="str">
        <f>IFERROR(100*VLOOKUP(2011&amp;M$1&amp;$A7&amp;$A$2,RESULT2_RMFAV!$1:$1048576,$A$1,0),"-")</f>
        <v>-</v>
      </c>
    </row>
    <row r="8" spans="1:13" ht="27" customHeight="1" x14ac:dyDescent="0.2">
      <c r="A8" s="217" t="s">
        <v>21</v>
      </c>
      <c r="B8" s="4"/>
      <c r="C8" s="5" t="s">
        <v>22</v>
      </c>
      <c r="D8" s="3">
        <f>IFERROR(100*VLOOKUP(2011&amp;D$1&amp;$A8&amp;$A$2,RESULT2_RM!$1:$1048576,$A$1,0),"-")</f>
        <v>9.9612449872453634</v>
      </c>
      <c r="E8" s="3" t="str">
        <f>IFERROR(100*VLOOKUP(2011&amp;E$1&amp;$A8&amp;$A$2,RESULT2_RMFAV!$1:$1048576,$A$1,0),"-")</f>
        <v>-</v>
      </c>
      <c r="F8" s="3">
        <f>IFERROR(100*VLOOKUP(2011&amp;F$1&amp;$A8&amp;$A$2,RESULT2_RM!$1:$1048576,$A$1,0),"-")</f>
        <v>19.569920075684376</v>
      </c>
      <c r="G8" s="3" t="str">
        <f>IFERROR(100*VLOOKUP(2011&amp;G$1&amp;$A8&amp;$A$2,RESULT2_RMFAV!$1:$1048576,$A$1,0),"-")</f>
        <v>-</v>
      </c>
      <c r="H8" s="3">
        <f>IFERROR(100*VLOOKUP(2011&amp;H$1&amp;$A8&amp;$A$2,RESULT2_RM!$1:$1048576,$A$1,0),"-")</f>
        <v>21.309897036092206</v>
      </c>
      <c r="I8" s="3" t="str">
        <f>IFERROR(100*VLOOKUP(2011&amp;I$1&amp;$A8&amp;$A$2,RESULT2_RMFAV!$1:$1048576,$A$1,0),"-")</f>
        <v>-</v>
      </c>
      <c r="J8" s="3">
        <f>IFERROR(100*VLOOKUP(2011&amp;J$1&amp;$A8&amp;$A$2,RESULT2_RM!$1:$1048576,$A$1,0),"-")</f>
        <v>18.359538724884239</v>
      </c>
      <c r="K8" s="3" t="str">
        <f>IFERROR(100*VLOOKUP(2011&amp;K$1&amp;$A8&amp;$A$2,RESULT2_RMFAV!$1:$1048576,$A$1,0),"-")</f>
        <v>-</v>
      </c>
      <c r="L8" s="3">
        <f>IFERROR(100*VLOOKUP(2011&amp;L$1&amp;$A8&amp;$A$2,RESULT2_RM!$1:$1048576,$A$1,0),"-")</f>
        <v>44.738383250332504</v>
      </c>
      <c r="M8" s="3" t="str">
        <f>IFERROR(100*VLOOKUP(2011&amp;M$1&amp;$A8&amp;$A$2,RESULT2_RMFAV!$1:$1048576,$A$1,0),"-")</f>
        <v>-</v>
      </c>
    </row>
    <row r="9" spans="1:13" ht="32.25" customHeight="1" x14ac:dyDescent="0.2">
      <c r="B9" s="4" t="s">
        <v>91</v>
      </c>
      <c r="C9" s="5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27" customHeight="1" x14ac:dyDescent="0.2">
      <c r="A10" s="217" t="s">
        <v>92</v>
      </c>
      <c r="B10" s="4"/>
      <c r="C10" s="5" t="s">
        <v>93</v>
      </c>
      <c r="D10" s="3">
        <f>IFERROR(100*VLOOKUP(2011&amp;D$1&amp;$A10&amp;$A$2,RESULT2_RM!$1:$1048576,$A$1,0),"-")</f>
        <v>6.9248706850821797</v>
      </c>
      <c r="E10" s="3" t="str">
        <f>IFERROR(100*VLOOKUP(2011&amp;E$1&amp;$A10&amp;$A$2,RESULT2_RMFAV!$1:$1048576,$A$1,0),"-")</f>
        <v>-</v>
      </c>
      <c r="F10" s="3">
        <f>IFERROR(100*VLOOKUP(2011&amp;F$1&amp;$A10&amp;$A$2,RESULT2_RM!$1:$1048576,$A$1,0),"-")</f>
        <v>12.756345648292426</v>
      </c>
      <c r="G10" s="3" t="str">
        <f>IFERROR(100*VLOOKUP(2011&amp;G$1&amp;$A10&amp;$A$2,RESULT2_RMFAV!$1:$1048576,$A$1,0),"-")</f>
        <v>-</v>
      </c>
      <c r="H10" s="3">
        <f>IFERROR(100*VLOOKUP(2011&amp;H$1&amp;$A10&amp;$A$2,RESULT2_RM!$1:$1048576,$A$1,0),"-")</f>
        <v>12.383073018282314</v>
      </c>
      <c r="I10" s="3" t="str">
        <f>IFERROR(100*VLOOKUP(2011&amp;I$1&amp;$A10&amp;$A$2,RESULT2_RMFAV!$1:$1048576,$A$1,0),"-")</f>
        <v>-</v>
      </c>
      <c r="J10" s="3">
        <f>IFERROR(100*VLOOKUP(2011&amp;J$1&amp;$A10&amp;$A$2,RESULT2_RM!$1:$1048576,$A$1,0),"-")</f>
        <v>11.51127874564941</v>
      </c>
      <c r="K10" s="3" t="str">
        <f>IFERROR(100*VLOOKUP(2011&amp;K$1&amp;$A10&amp;$A$2,RESULT2_RMFAV!$1:$1048576,$A$1,0),"-")</f>
        <v>-</v>
      </c>
      <c r="L10" s="3">
        <f>IFERROR(100*VLOOKUP(2011&amp;L$1&amp;$A10&amp;$A$2,RESULT2_RM!$1:$1048576,$A$1,0),"-")</f>
        <v>35.639332431640909</v>
      </c>
      <c r="M10" s="3" t="str">
        <f>IFERROR(100*VLOOKUP(2011&amp;M$1&amp;$A10&amp;$A$2,RESULT2_RMFAV!$1:$1048576,$A$1,0),"-")</f>
        <v>-</v>
      </c>
    </row>
    <row r="11" spans="1:13" ht="27" customHeight="1" x14ac:dyDescent="0.2">
      <c r="A11" s="217" t="s">
        <v>94</v>
      </c>
      <c r="B11" s="4"/>
      <c r="C11" s="5" t="s">
        <v>95</v>
      </c>
      <c r="D11" s="3">
        <f>IFERROR(100*VLOOKUP(2011&amp;D$1&amp;$A11&amp;$A$2,RESULT2_RM!$1:$1048576,$A$1,0),"-")</f>
        <v>9.2621881618770363</v>
      </c>
      <c r="E11" s="3" t="str">
        <f>IFERROR(100*VLOOKUP(2011&amp;E$1&amp;$A11&amp;$A$2,RESULT2_RMFAV!$1:$1048576,$A$1,0),"-")</f>
        <v>-</v>
      </c>
      <c r="F11" s="3">
        <f>IFERROR(100*VLOOKUP(2011&amp;F$1&amp;$A11&amp;$A$2,RESULT2_RM!$1:$1048576,$A$1,0),"-")</f>
        <v>16.293306690802918</v>
      </c>
      <c r="G11" s="3" t="str">
        <f>IFERROR(100*VLOOKUP(2011&amp;G$1&amp;$A11&amp;$A$2,RESULT2_RMFAV!$1:$1048576,$A$1,0),"-")</f>
        <v>-</v>
      </c>
      <c r="H11" s="3">
        <f>IFERROR(100*VLOOKUP(2011&amp;H$1&amp;$A11&amp;$A$2,RESULT2_RM!$1:$1048576,$A$1,0),"-")</f>
        <v>15.108101755058312</v>
      </c>
      <c r="I11" s="3" t="str">
        <f>IFERROR(100*VLOOKUP(2011&amp;I$1&amp;$A11&amp;$A$2,RESULT2_RMFAV!$1:$1048576,$A$1,0),"-")</f>
        <v>-</v>
      </c>
      <c r="J11" s="3">
        <f>IFERROR(100*VLOOKUP(2011&amp;J$1&amp;$A11&amp;$A$2,RESULT2_RM!$1:$1048576,$A$1,0),"-")</f>
        <v>14.46090113004434</v>
      </c>
      <c r="K11" s="3" t="str">
        <f>IFERROR(100*VLOOKUP(2011&amp;K$1&amp;$A11&amp;$A$2,RESULT2_RMFAV!$1:$1048576,$A$1,0),"-")</f>
        <v>-</v>
      </c>
      <c r="L11" s="3">
        <f>IFERROR(100*VLOOKUP(2011&amp;L$1&amp;$A11&amp;$A$2,RESULT2_RM!$1:$1048576,$A$1,0),"-")</f>
        <v>31.620471816060803</v>
      </c>
      <c r="M11" s="3" t="str">
        <f>IFERROR(100*VLOOKUP(2011&amp;M$1&amp;$A11&amp;$A$2,RESULT2_RMFAV!$1:$1048576,$A$1,0),"-")</f>
        <v>-</v>
      </c>
    </row>
    <row r="12" spans="1:13" ht="32.25" customHeight="1" x14ac:dyDescent="0.2">
      <c r="B12" s="4" t="s">
        <v>96</v>
      </c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27" customHeight="1" x14ac:dyDescent="0.2">
      <c r="A13" s="217" t="s">
        <v>9</v>
      </c>
      <c r="B13" s="4"/>
      <c r="C13" s="5" t="s">
        <v>10</v>
      </c>
      <c r="D13" s="3">
        <f>IFERROR(100*VLOOKUP(2011&amp;D$1&amp;$A13&amp;$A$2,RESULT2_RM!$1:$1048576,$A$1,0),"-")</f>
        <v>12.150540719990262</v>
      </c>
      <c r="E13" s="3" t="str">
        <f>IFERROR(100*VLOOKUP(2011&amp;E$1&amp;$A13&amp;$A$2,RESULT2_RMFAV!$1:$1048576,$A$1,0),"-")</f>
        <v>-</v>
      </c>
      <c r="F13" s="3">
        <f>IFERROR(100*VLOOKUP(2011&amp;F$1&amp;$A13&amp;$A$2,RESULT2_RM!$1:$1048576,$A$1,0),"-")</f>
        <v>26.682413278023649</v>
      </c>
      <c r="G13" s="3" t="str">
        <f>IFERROR(100*VLOOKUP(2011&amp;G$1&amp;$A13&amp;$A$2,RESULT2_RMFAV!$1:$1048576,$A$1,0),"-")</f>
        <v>-</v>
      </c>
      <c r="H13" s="3">
        <f>IFERROR(100*VLOOKUP(2011&amp;H$1&amp;$A13&amp;$A$2,RESULT2_RM!$1:$1048576,$A$1,0),"-")</f>
        <v>27.001075598167922</v>
      </c>
      <c r="I13" s="3" t="str">
        <f>IFERROR(100*VLOOKUP(2011&amp;I$1&amp;$A13&amp;$A$2,RESULT2_RMFAV!$1:$1048576,$A$1,0),"-")</f>
        <v>-</v>
      </c>
      <c r="J13" s="3">
        <f>IFERROR(100*VLOOKUP(2011&amp;J$1&amp;$A13&amp;$A$2,RESULT2_RM!$1:$1048576,$A$1,0),"-")</f>
        <v>21.07143411394075</v>
      </c>
      <c r="K13" s="3" t="str">
        <f>IFERROR(100*VLOOKUP(2011&amp;K$1&amp;$A13&amp;$A$2,RESULT2_RMFAV!$1:$1048576,$A$1,0),"-")</f>
        <v>-</v>
      </c>
      <c r="L13" s="3">
        <f>IFERROR(100*VLOOKUP(2011&amp;L$1&amp;$A13&amp;$A$2,RESULT2_RM!$1:$1048576,$A$1,0),"-")</f>
        <v>48.328286304531261</v>
      </c>
      <c r="M13" s="3" t="str">
        <f>IFERROR(100*VLOOKUP(2011&amp;M$1&amp;$A13&amp;$A$2,RESULT2_RMFAV!$1:$1048576,$A$1,0),"-")</f>
        <v>-</v>
      </c>
    </row>
    <row r="14" spans="1:13" ht="27" customHeight="1" x14ac:dyDescent="0.2">
      <c r="A14" s="217" t="s">
        <v>11</v>
      </c>
      <c r="B14" s="4"/>
      <c r="C14" s="5" t="s">
        <v>12</v>
      </c>
      <c r="D14" s="3">
        <f>IFERROR(100*VLOOKUP(2011&amp;D$1&amp;$A14&amp;$A$2,RESULT2_RM!$1:$1048576,$A$1,0),"-")</f>
        <v>4.5705152227483845</v>
      </c>
      <c r="E14" s="3" t="str">
        <f>IFERROR(100*VLOOKUP(2011&amp;E$1&amp;$A14&amp;$A$2,RESULT2_RMFAV!$1:$1048576,$A$1,0),"-")</f>
        <v>-</v>
      </c>
      <c r="F14" s="3">
        <f>IFERROR(100*VLOOKUP(2011&amp;F$1&amp;$A14&amp;$A$2,RESULT2_RM!$1:$1048576,$A$1,0),"-")</f>
        <v>19.875932153222557</v>
      </c>
      <c r="G14" s="3" t="str">
        <f>IFERROR(100*VLOOKUP(2011&amp;G$1&amp;$A14&amp;$A$2,RESULT2_RMFAV!$1:$1048576,$A$1,0),"-")</f>
        <v>-</v>
      </c>
      <c r="H14" s="3">
        <f>IFERROR(100*VLOOKUP(2011&amp;H$1&amp;$A14&amp;$A$2,RESULT2_RM!$1:$1048576,$A$1,0),"-")</f>
        <v>19.259115550724989</v>
      </c>
      <c r="I14" s="3" t="str">
        <f>IFERROR(100*VLOOKUP(2011&amp;I$1&amp;$A14&amp;$A$2,RESULT2_RMFAV!$1:$1048576,$A$1,0),"-")</f>
        <v>-</v>
      </c>
      <c r="J14" s="3">
        <f>IFERROR(100*VLOOKUP(2011&amp;J$1&amp;$A14&amp;$A$2,RESULT2_RM!$1:$1048576,$A$1,0),"-")</f>
        <v>14.016273736947294</v>
      </c>
      <c r="K14" s="3" t="str">
        <f>IFERROR(100*VLOOKUP(2011&amp;K$1&amp;$A14&amp;$A$2,RESULT2_RMFAV!$1:$1048576,$A$1,0),"-")</f>
        <v>-</v>
      </c>
      <c r="L14" s="3">
        <f>IFERROR(100*VLOOKUP(2011&amp;L$1&amp;$A14&amp;$A$2,RESULT2_RM!$1:$1048576,$A$1,0),"-")</f>
        <v>34.001573412801932</v>
      </c>
      <c r="M14" s="3" t="str">
        <f>IFERROR(100*VLOOKUP(2011&amp;M$1&amp;$A14&amp;$A$2,RESULT2_RMFAV!$1:$1048576,$A$1,0),"-")</f>
        <v>-</v>
      </c>
    </row>
    <row r="15" spans="1:13" ht="27" customHeight="1" x14ac:dyDescent="0.2">
      <c r="A15" s="217" t="s">
        <v>13</v>
      </c>
      <c r="B15" s="4"/>
      <c r="C15" s="5" t="s">
        <v>14</v>
      </c>
      <c r="D15" s="3">
        <f>IFERROR(100*VLOOKUP(2011&amp;D$1&amp;$A15&amp;$A$2,RESULT2_RM!$1:$1048576,$A$1,0),"-")</f>
        <v>2.5059537092248658</v>
      </c>
      <c r="E15" s="3" t="str">
        <f>IFERROR(100*VLOOKUP(2011&amp;E$1&amp;$A15&amp;$A$2,RESULT2_RMFAV!$1:$1048576,$A$1,0),"-")</f>
        <v>-</v>
      </c>
      <c r="F15" s="3">
        <f>IFERROR(100*VLOOKUP(2011&amp;F$1&amp;$A15&amp;$A$2,RESULT2_RM!$1:$1048576,$A$1,0),"-")</f>
        <v>9.2439881291220463</v>
      </c>
      <c r="G15" s="3" t="str">
        <f>IFERROR(100*VLOOKUP(2011&amp;G$1&amp;$A15&amp;$A$2,RESULT2_RMFAV!$1:$1048576,$A$1,0),"-")</f>
        <v>-</v>
      </c>
      <c r="H15" s="3">
        <f>IFERROR(100*VLOOKUP(2011&amp;H$1&amp;$A15&amp;$A$2,RESULT2_RM!$1:$1048576,$A$1,0),"-")</f>
        <v>15.096617290711608</v>
      </c>
      <c r="I15" s="3" t="str">
        <f>IFERROR(100*VLOOKUP(2011&amp;I$1&amp;$A15&amp;$A$2,RESULT2_RMFAV!$1:$1048576,$A$1,0),"-")</f>
        <v>-</v>
      </c>
      <c r="J15" s="3">
        <f>IFERROR(100*VLOOKUP(2011&amp;J$1&amp;$A15&amp;$A$2,RESULT2_RM!$1:$1048576,$A$1,0),"-")</f>
        <v>7.0066141878988315</v>
      </c>
      <c r="K15" s="3" t="str">
        <f>IFERROR(100*VLOOKUP(2011&amp;K$1&amp;$A15&amp;$A$2,RESULT2_RMFAV!$1:$1048576,$A$1,0),"-")</f>
        <v>-</v>
      </c>
      <c r="L15" s="3">
        <f>IFERROR(100*VLOOKUP(2011&amp;L$1&amp;$A15&amp;$A$2,RESULT2_RM!$1:$1048576,$A$1,0),"-")</f>
        <v>23.719723138082653</v>
      </c>
      <c r="M15" s="3" t="str">
        <f>IFERROR(100*VLOOKUP(2011&amp;M$1&amp;$A15&amp;$A$2,RESULT2_RMFAV!$1:$1048576,$A$1,0),"-")</f>
        <v>-</v>
      </c>
    </row>
    <row r="16" spans="1:13" ht="27" customHeight="1" x14ac:dyDescent="0.2">
      <c r="A16" s="217" t="s">
        <v>15</v>
      </c>
      <c r="B16" s="4"/>
      <c r="C16" s="5" t="s">
        <v>16</v>
      </c>
      <c r="D16" s="3">
        <f>IFERROR(100*VLOOKUP(2011&amp;D$1&amp;$A16&amp;$A$2,RESULT2_RM!$1:$1048576,$A$1,0),"-")</f>
        <v>41.442825363930815</v>
      </c>
      <c r="E16" s="3" t="str">
        <f>IFERROR(100*VLOOKUP(2011&amp;E$1&amp;$A16&amp;$A$2,RESULT2_RMFAV!$1:$1048576,$A$1,0),"-")</f>
        <v>-</v>
      </c>
      <c r="F16" s="3">
        <f>IFERROR(100*VLOOKUP(2011&amp;F$1&amp;$A16&amp;$A$2,RESULT2_RM!$1:$1048576,$A$1,0),"-")</f>
        <v>15.986350402744792</v>
      </c>
      <c r="G16" s="3" t="str">
        <f>IFERROR(100*VLOOKUP(2011&amp;G$1&amp;$A16&amp;$A$2,RESULT2_RMFAV!$1:$1048576,$A$1,0),"-")</f>
        <v>-</v>
      </c>
      <c r="H16" s="3">
        <f>IFERROR(100*VLOOKUP(2011&amp;H$1&amp;$A16&amp;$A$2,RESULT2_RM!$1:$1048576,$A$1,0),"-")</f>
        <v>13.865090780230545</v>
      </c>
      <c r="I16" s="3" t="str">
        <f>IFERROR(100*VLOOKUP(2011&amp;I$1&amp;$A16&amp;$A$2,RESULT2_RMFAV!$1:$1048576,$A$1,0),"-")</f>
        <v>-</v>
      </c>
      <c r="J16" s="3">
        <f>IFERROR(100*VLOOKUP(2011&amp;J$1&amp;$A16&amp;$A$2,RESULT2_RM!$1:$1048576,$A$1,0),"-")</f>
        <v>15.768318759121716</v>
      </c>
      <c r="K16" s="3" t="str">
        <f>IFERROR(100*VLOOKUP(2011&amp;K$1&amp;$A16&amp;$A$2,RESULT2_RMFAV!$1:$1048576,$A$1,0),"-")</f>
        <v>-</v>
      </c>
      <c r="L16" s="3">
        <f>IFERROR(100*VLOOKUP(2011&amp;L$1&amp;$A16&amp;$A$2,RESULT2_RM!$1:$1048576,$A$1,0),"-")</f>
        <v>25.947402332462151</v>
      </c>
      <c r="M16" s="3" t="str">
        <f>IFERROR(100*VLOOKUP(2011&amp;M$1&amp;$A16&amp;$A$2,RESULT2_RMFAV!$1:$1048576,$A$1,0),"-")</f>
        <v>-</v>
      </c>
    </row>
    <row r="17" spans="1:13" s="14" customFormat="1" ht="27" customHeight="1" x14ac:dyDescent="0.2">
      <c r="A17" s="218" t="s">
        <v>17</v>
      </c>
      <c r="B17" s="4"/>
      <c r="C17" s="5" t="s">
        <v>18</v>
      </c>
      <c r="D17" s="3">
        <f>IFERROR(100*VLOOKUP(2011&amp;D$1&amp;$A17&amp;$A$2,RESULT2_RM!$1:$1048576,$A$1,0),"-")</f>
        <v>28.736132260169679</v>
      </c>
      <c r="E17" s="3" t="str">
        <f>IFERROR(100*VLOOKUP(2011&amp;E$1&amp;$A17&amp;$A$2,RESULT2_RMFAV!$1:$1048576,$A$1,0),"-")</f>
        <v>-</v>
      </c>
      <c r="F17" s="3">
        <f>IFERROR(100*VLOOKUP(2011&amp;F$1&amp;$A17&amp;$A$2,RESULT2_RM!$1:$1048576,$A$1,0),"-")</f>
        <v>4.1891085964789987</v>
      </c>
      <c r="G17" s="3" t="str">
        <f>IFERROR(100*VLOOKUP(2011&amp;G$1&amp;$A17&amp;$A$2,RESULT2_RMFAV!$1:$1048576,$A$1,0),"-")</f>
        <v>-</v>
      </c>
      <c r="H17" s="3">
        <f>IFERROR(100*VLOOKUP(2011&amp;H$1&amp;$A17&amp;$A$2,RESULT2_RM!$1:$1048576,$A$1,0),"-")</f>
        <v>4.9177550440749247</v>
      </c>
      <c r="I17" s="3" t="str">
        <f>IFERROR(100*VLOOKUP(2011&amp;I$1&amp;$A17&amp;$A$2,RESULT2_RMFAV!$1:$1048576,$A$1,0),"-")</f>
        <v>-</v>
      </c>
      <c r="J17" s="3">
        <f>IFERROR(100*VLOOKUP(2011&amp;J$1&amp;$A17&amp;$A$2,RESULT2_RM!$1:$1048576,$A$1,0),"-")</f>
        <v>4.6099314416654265</v>
      </c>
      <c r="K17" s="3" t="str">
        <f>IFERROR(100*VLOOKUP(2011&amp;K$1&amp;$A17&amp;$A$2,RESULT2_RMFAV!$1:$1048576,$A$1,0),"-")</f>
        <v>-</v>
      </c>
      <c r="L17" s="3">
        <f>IFERROR(100*VLOOKUP(2011&amp;L$1&amp;$A17&amp;$A$2,RESULT2_RM!$1:$1048576,$A$1,0),"-")</f>
        <v>17.624643809158812</v>
      </c>
      <c r="M17" s="3" t="str">
        <f>IFERROR(100*VLOOKUP(2011&amp;M$1&amp;$A17&amp;$A$2,RESULT2_RMFAV!$1:$1048576,$A$1,0),"-")</f>
        <v>-</v>
      </c>
    </row>
    <row r="18" spans="1:1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27" customHeight="1" x14ac:dyDescent="0.2">
      <c r="A19" s="217" t="s">
        <v>37</v>
      </c>
      <c r="C19" s="5" t="s">
        <v>38</v>
      </c>
      <c r="D19" s="3">
        <f>IFERROR(100*VLOOKUP(2011&amp;D$1&amp;$A19&amp;$A$2,RESULT2_RM!$1:$1048576,$A$1,0),"-")</f>
        <v>11.960550744234464</v>
      </c>
      <c r="E19" s="3" t="str">
        <f>IFERROR(100*VLOOKUP(2011&amp;E$1&amp;$A19&amp;$A$2,RESULT2_RMFAV!$1:$1048576,$A$1,0),"-")</f>
        <v>-</v>
      </c>
      <c r="F19" s="3">
        <f>IFERROR(100*VLOOKUP(2011&amp;F$1&amp;$A19&amp;$A$2,RESULT2_RM!$1:$1048576,$A$1,0),"-")</f>
        <v>32.282388774067229</v>
      </c>
      <c r="G19" s="3" t="str">
        <f>IFERROR(100*VLOOKUP(2011&amp;G$1&amp;$A19&amp;$A$2,RESULT2_RMFAV!$1:$1048576,$A$1,0),"-")</f>
        <v>-</v>
      </c>
      <c r="H19" s="3">
        <f>IFERROR(100*VLOOKUP(2011&amp;H$1&amp;$A19&amp;$A$2,RESULT2_RM!$1:$1048576,$A$1,0),"-")</f>
        <v>35.000188290033599</v>
      </c>
      <c r="I19" s="3" t="str">
        <f>IFERROR(100*VLOOKUP(2011&amp;I$1&amp;$A19&amp;$A$2,RESULT2_RMFAV!$1:$1048576,$A$1,0),"-")</f>
        <v>-</v>
      </c>
      <c r="J19" s="3">
        <f>IFERROR(100*VLOOKUP(2011&amp;J$1&amp;$A19&amp;$A$2,RESULT2_RM!$1:$1048576,$A$1,0),"-")</f>
        <v>27.280981231510687</v>
      </c>
      <c r="K19" s="3" t="str">
        <f>IFERROR(100*VLOOKUP(2011&amp;K$1&amp;$A19&amp;$A$2,RESULT2_RMFAV!$1:$1048576,$A$1,0),"-")</f>
        <v>-</v>
      </c>
      <c r="L19" s="3">
        <f>IFERROR(100*VLOOKUP(2011&amp;L$1&amp;$A19&amp;$A$2,RESULT2_RM!$1:$1048576,$A$1,0),"-")</f>
        <v>43.596273708196506</v>
      </c>
      <c r="M19" s="3" t="str">
        <f>IFERROR(100*VLOOKUP(2011&amp;M$1&amp;$A19&amp;$A$2,RESULT2_RMFAV!$1:$1048576,$A$1,0),"-")</f>
        <v>-</v>
      </c>
    </row>
    <row r="20" spans="1:13" ht="27" customHeight="1" x14ac:dyDescent="0.2">
      <c r="A20" s="217" t="s">
        <v>39</v>
      </c>
      <c r="C20" s="5" t="s">
        <v>40</v>
      </c>
      <c r="D20" s="3">
        <f>IFERROR(100*VLOOKUP(2011&amp;D$1&amp;$A20&amp;$A$2,RESULT2_RM!$1:$1048576,$A$1,0),"-")</f>
        <v>10.163464862462344</v>
      </c>
      <c r="E20" s="3" t="str">
        <f>IFERROR(100*VLOOKUP(2011&amp;E$1&amp;$A20&amp;$A$2,RESULT2_RMFAV!$1:$1048576,$A$1,0),"-")</f>
        <v>-</v>
      </c>
      <c r="F20" s="3">
        <f>IFERROR(100*VLOOKUP(2011&amp;F$1&amp;$A20&amp;$A$2,RESULT2_RM!$1:$1048576,$A$1,0),"-")</f>
        <v>24.041031718848821</v>
      </c>
      <c r="G20" s="3" t="str">
        <f>IFERROR(100*VLOOKUP(2011&amp;G$1&amp;$A20&amp;$A$2,RESULT2_RMFAV!$1:$1048576,$A$1,0),"-")</f>
        <v>-</v>
      </c>
      <c r="H20" s="3">
        <f>IFERROR(100*VLOOKUP(2011&amp;H$1&amp;$A20&amp;$A$2,RESULT2_RM!$1:$1048576,$A$1,0),"-")</f>
        <v>26.677140176055548</v>
      </c>
      <c r="I20" s="3" t="str">
        <f>IFERROR(100*VLOOKUP(2011&amp;I$1&amp;$A20&amp;$A$2,RESULT2_RMFAV!$1:$1048576,$A$1,0),"-")</f>
        <v>-</v>
      </c>
      <c r="J20" s="3">
        <f>IFERROR(100*VLOOKUP(2011&amp;J$1&amp;$A20&amp;$A$2,RESULT2_RM!$1:$1048576,$A$1,0),"-")</f>
        <v>21.160018485341503</v>
      </c>
      <c r="K20" s="3" t="str">
        <f>IFERROR(100*VLOOKUP(2011&amp;K$1&amp;$A20&amp;$A$2,RESULT2_RMFAV!$1:$1048576,$A$1,0),"-")</f>
        <v>-</v>
      </c>
      <c r="L20" s="3">
        <f>IFERROR(100*VLOOKUP(2011&amp;L$1&amp;$A20&amp;$A$2,RESULT2_RM!$1:$1048576,$A$1,0),"-")</f>
        <v>36.944917428111566</v>
      </c>
      <c r="M20" s="3" t="str">
        <f>IFERROR(100*VLOOKUP(2011&amp;M$1&amp;$A20&amp;$A$2,RESULT2_RMFAV!$1:$1048576,$A$1,0),"-")</f>
        <v>-</v>
      </c>
    </row>
    <row r="21" spans="1:13" ht="27" customHeight="1" x14ac:dyDescent="0.2">
      <c r="A21" s="217" t="s">
        <v>41</v>
      </c>
      <c r="C21" s="5" t="s">
        <v>42</v>
      </c>
      <c r="D21" s="3">
        <f>IFERROR(100*VLOOKUP(2011&amp;D$1&amp;$A21&amp;$A$2,RESULT2_RM!$1:$1048576,$A$1,0),"-")</f>
        <v>7.2658683808443536</v>
      </c>
      <c r="E21" s="3" t="str">
        <f>IFERROR(100*VLOOKUP(2011&amp;E$1&amp;$A21&amp;$A$2,RESULT2_RMFAV!$1:$1048576,$A$1,0),"-")</f>
        <v>-</v>
      </c>
      <c r="F21" s="3">
        <f>IFERROR(100*VLOOKUP(2011&amp;F$1&amp;$A21&amp;$A$2,RESULT2_RM!$1:$1048576,$A$1,0),"-")</f>
        <v>14.37120123179761</v>
      </c>
      <c r="G21" s="3" t="str">
        <f>IFERROR(100*VLOOKUP(2011&amp;G$1&amp;$A21&amp;$A$2,RESULT2_RMFAV!$1:$1048576,$A$1,0),"-")</f>
        <v>-</v>
      </c>
      <c r="H21" s="3">
        <f>IFERROR(100*VLOOKUP(2011&amp;H$1&amp;$A21&amp;$A$2,RESULT2_RM!$1:$1048576,$A$1,0),"-")</f>
        <v>14.723690694861341</v>
      </c>
      <c r="I21" s="3" t="str">
        <f>IFERROR(100*VLOOKUP(2011&amp;I$1&amp;$A21&amp;$A$2,RESULT2_RMFAV!$1:$1048576,$A$1,0),"-")</f>
        <v>-</v>
      </c>
      <c r="J21" s="3">
        <f>IFERROR(100*VLOOKUP(2011&amp;J$1&amp;$A21&amp;$A$2,RESULT2_RM!$1:$1048576,$A$1,0),"-")</f>
        <v>12.916900773677204</v>
      </c>
      <c r="K21" s="3" t="str">
        <f>IFERROR(100*VLOOKUP(2011&amp;K$1&amp;$A21&amp;$A$2,RESULT2_RMFAV!$1:$1048576,$A$1,0),"-")</f>
        <v>-</v>
      </c>
      <c r="L21" s="3">
        <f>IFERROR(100*VLOOKUP(2011&amp;L$1&amp;$A21&amp;$A$2,RESULT2_RM!$1:$1048576,$A$1,0),"-")</f>
        <v>37.823388463280864</v>
      </c>
      <c r="M21" s="3" t="str">
        <f>IFERROR(100*VLOOKUP(2011&amp;M$1&amp;$A21&amp;$A$2,RESULT2_RMFAV!$1:$1048576,$A$1,0),"-")</f>
        <v>-</v>
      </c>
    </row>
    <row r="22" spans="1:13" ht="27" customHeight="1" x14ac:dyDescent="0.2">
      <c r="A22" s="217" t="s">
        <v>43</v>
      </c>
      <c r="C22" s="5" t="s">
        <v>44</v>
      </c>
      <c r="D22" s="3">
        <f>IFERROR(100*VLOOKUP(2011&amp;D$1&amp;$A22&amp;$A$2,RESULT2_RM!$1:$1048576,$A$1,0),"-")</f>
        <v>5.8503953999060689</v>
      </c>
      <c r="E22" s="3" t="str">
        <f>IFERROR(100*VLOOKUP(2011&amp;E$1&amp;$A22&amp;$A$2,RESULT2_RMFAV!$1:$1048576,$A$1,0),"-")</f>
        <v>-</v>
      </c>
      <c r="F22" s="3">
        <f>IFERROR(100*VLOOKUP(2011&amp;F$1&amp;$A22&amp;$A$2,RESULT2_RM!$1:$1048576,$A$1,0),"-")</f>
        <v>8.7708861352200547</v>
      </c>
      <c r="G22" s="3" t="str">
        <f>IFERROR(100*VLOOKUP(2011&amp;G$1&amp;$A22&amp;$A$2,RESULT2_RMFAV!$1:$1048576,$A$1,0),"-")</f>
        <v>-</v>
      </c>
      <c r="H22" s="3">
        <f>IFERROR(100*VLOOKUP(2011&amp;H$1&amp;$A22&amp;$A$2,RESULT2_RM!$1:$1048576,$A$1,0),"-")</f>
        <v>7.4535503892928148</v>
      </c>
      <c r="I22" s="3" t="str">
        <f>IFERROR(100*VLOOKUP(2011&amp;I$1&amp;$A22&amp;$A$2,RESULT2_RMFAV!$1:$1048576,$A$1,0),"-")</f>
        <v>-</v>
      </c>
      <c r="J22" s="3">
        <f>IFERROR(100*VLOOKUP(2011&amp;J$1&amp;$A22&amp;$A$2,RESULT2_RM!$1:$1048576,$A$1,0),"-")</f>
        <v>7.8445983874678857</v>
      </c>
      <c r="K22" s="3" t="str">
        <f>IFERROR(100*VLOOKUP(2011&amp;K$1&amp;$A22&amp;$A$2,RESULT2_RMFAV!$1:$1048576,$A$1,0),"-")</f>
        <v>-</v>
      </c>
      <c r="L22" s="3">
        <f>IFERROR(100*VLOOKUP(2011&amp;L$1&amp;$A22&amp;$A$2,RESULT2_RM!$1:$1048576,$A$1,0),"-")</f>
        <v>32.167387533173319</v>
      </c>
      <c r="M22" s="3" t="str">
        <f>IFERROR(100*VLOOKUP(2011&amp;M$1&amp;$A22&amp;$A$2,RESULT2_RMFAV!$1:$1048576,$A$1,0),"-")</f>
        <v>-</v>
      </c>
    </row>
    <row r="23" spans="1:13" ht="27" customHeight="1" x14ac:dyDescent="0.2">
      <c r="A23" s="217" t="s">
        <v>45</v>
      </c>
      <c r="B23" s="4"/>
      <c r="C23" s="5" t="s">
        <v>46</v>
      </c>
      <c r="D23" s="3">
        <f>IFERROR(100*VLOOKUP(2011&amp;D$1&amp;$A23&amp;$A$2,RESULT2_RM!$1:$1048576,$A$1,0),"-")</f>
        <v>4.9575503107428229</v>
      </c>
      <c r="E23" s="3" t="str">
        <f>IFERROR(100*VLOOKUP(2011&amp;E$1&amp;$A23&amp;$A$2,RESULT2_RMFAV!$1:$1048576,$A$1,0),"-")</f>
        <v>-</v>
      </c>
      <c r="F23" s="3">
        <f>IFERROR(100*VLOOKUP(2011&amp;F$1&amp;$A23&amp;$A$2,RESULT2_RM!$1:$1048576,$A$1,0),"-")</f>
        <v>7.0281252278587569</v>
      </c>
      <c r="G23" s="3" t="str">
        <f>IFERROR(100*VLOOKUP(2011&amp;G$1&amp;$A23&amp;$A$2,RESULT2_RMFAV!$1:$1048576,$A$1,0),"-")</f>
        <v>-</v>
      </c>
      <c r="H23" s="3">
        <f>IFERROR(100*VLOOKUP(2011&amp;H$1&amp;$A23&amp;$A$2,RESULT2_RM!$1:$1048576,$A$1,0),"-")</f>
        <v>5.4305969297198553</v>
      </c>
      <c r="I23" s="3" t="str">
        <f>IFERROR(100*VLOOKUP(2011&amp;I$1&amp;$A23&amp;$A$2,RESULT2_RMFAV!$1:$1048576,$A$1,0),"-")</f>
        <v>-</v>
      </c>
      <c r="J23" s="3">
        <f>IFERROR(100*VLOOKUP(2011&amp;J$1&amp;$A23&amp;$A$2,RESULT2_RM!$1:$1048576,$A$1,0),"-")</f>
        <v>6.0818889945772145</v>
      </c>
      <c r="K23" s="3" t="str">
        <f>IFERROR(100*VLOOKUP(2011&amp;K$1&amp;$A23&amp;$A$2,RESULT2_RMFAV!$1:$1048576,$A$1,0),"-")</f>
        <v>-</v>
      </c>
      <c r="L23" s="3">
        <f>IFERROR(100*VLOOKUP(2011&amp;L$1&amp;$A23&amp;$A$2,RESULT2_RM!$1:$1048576,$A$1,0),"-")</f>
        <v>29.329410014948699</v>
      </c>
      <c r="M23" s="3" t="str">
        <f>IFERROR(100*VLOOKUP(2011&amp;M$1&amp;$A23&amp;$A$2,RESULT2_RMFAV!$1:$1048576,$A$1,0),"-")</f>
        <v>-</v>
      </c>
    </row>
    <row r="24" spans="1:13" ht="32.25" customHeight="1" x14ac:dyDescent="0.2">
      <c r="B24" s="4" t="s">
        <v>97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27" customHeight="1" x14ac:dyDescent="0.2">
      <c r="A25" s="217" t="s">
        <v>98</v>
      </c>
      <c r="C25" s="5" t="s">
        <v>99</v>
      </c>
      <c r="D25" s="3">
        <f>IFERROR(100*VLOOKUP(2011&amp;D$1&amp;$A25&amp;$A$2,RESULT2_RM!$1:$1048576,$A$1,0),"-")</f>
        <v>24.418794281261892</v>
      </c>
      <c r="E25" s="3" t="str">
        <f>IFERROR(100*VLOOKUP(2011&amp;E$1&amp;$A25&amp;$A$2,RESULT2_RMFAV!$1:$1048576,$A$1,0),"-")</f>
        <v>-</v>
      </c>
      <c r="F25" s="3">
        <f>IFERROR(100*VLOOKUP(2011&amp;F$1&amp;$A25&amp;$A$2,RESULT2_RM!$1:$1048576,$A$1,0),"-")</f>
        <v>13.650290689373259</v>
      </c>
      <c r="G25" s="3" t="str">
        <f>IFERROR(100*VLOOKUP(2011&amp;G$1&amp;$A25&amp;$A$2,RESULT2_RMFAV!$1:$1048576,$A$1,0),"-")</f>
        <v>-</v>
      </c>
      <c r="H25" s="3">
        <f>IFERROR(100*VLOOKUP(2011&amp;H$1&amp;$A25&amp;$A$2,RESULT2_RM!$1:$1048576,$A$1,0),"-")</f>
        <v>9.3816517464463729</v>
      </c>
      <c r="I25" s="3" t="str">
        <f>IFERROR(100*VLOOKUP(2011&amp;I$1&amp;$A25&amp;$A$2,RESULT2_RMFAV!$1:$1048576,$A$1,0),"-")</f>
        <v>-</v>
      </c>
      <c r="J25" s="3">
        <f>IFERROR(100*VLOOKUP(2011&amp;J$1&amp;$A25&amp;$A$2,RESULT2_RM!$1:$1048576,$A$1,0),"-")</f>
        <v>11.27028596358036</v>
      </c>
      <c r="K25" s="3" t="str">
        <f>IFERROR(100*VLOOKUP(2011&amp;K$1&amp;$A25&amp;$A$2,RESULT2_RMFAV!$1:$1048576,$A$1,0),"-")</f>
        <v>-</v>
      </c>
      <c r="L25" s="3">
        <f>IFERROR(100*VLOOKUP(2011&amp;L$1&amp;$A25&amp;$A$2,RESULT2_RM!$1:$1048576,$A$1,0),"-")</f>
        <v>30.798817913516384</v>
      </c>
      <c r="M25" s="3" t="str">
        <f>IFERROR(100*VLOOKUP(2011&amp;M$1&amp;$A25&amp;$A$2,RESULT2_RMFAV!$1:$1048576,$A$1,0),"-")</f>
        <v>-</v>
      </c>
    </row>
    <row r="26" spans="1:13" ht="27" customHeight="1" x14ac:dyDescent="0.2">
      <c r="A26" s="217" t="s">
        <v>100</v>
      </c>
      <c r="C26" s="5" t="s">
        <v>101</v>
      </c>
      <c r="D26" s="3">
        <f>IFERROR(100*VLOOKUP(2011&amp;D$1&amp;$A26&amp;$A$2,RESULT2_RM!$1:$1048576,$A$1,0),"-")</f>
        <v>46.972192310128584</v>
      </c>
      <c r="E26" s="3" t="str">
        <f>IFERROR(100*VLOOKUP(2011&amp;E$1&amp;$A26&amp;$A$2,RESULT2_RMFAV!$1:$1048576,$A$1,0),"-")</f>
        <v>-</v>
      </c>
      <c r="F26" s="3">
        <f>IFERROR(100*VLOOKUP(2011&amp;F$1&amp;$A26&amp;$A$2,RESULT2_RM!$1:$1048576,$A$1,0),"-")</f>
        <v>31.910632862174378</v>
      </c>
      <c r="G26" s="3" t="str">
        <f>IFERROR(100*VLOOKUP(2011&amp;G$1&amp;$A26&amp;$A$2,RESULT2_RMFAV!$1:$1048576,$A$1,0),"-")</f>
        <v>-</v>
      </c>
      <c r="H26" s="3">
        <f>IFERROR(100*VLOOKUP(2011&amp;H$1&amp;$A26&amp;$A$2,RESULT2_RM!$1:$1048576,$A$1,0),"-")</f>
        <v>24.94985559764838</v>
      </c>
      <c r="I26" s="3" t="str">
        <f>IFERROR(100*VLOOKUP(2011&amp;I$1&amp;$A26&amp;$A$2,RESULT2_RMFAV!$1:$1048576,$A$1,0),"-")</f>
        <v>-</v>
      </c>
      <c r="J26" s="3">
        <f>IFERROR(100*VLOOKUP(2011&amp;J$1&amp;$A26&amp;$A$2,RESULT2_RM!$1:$1048576,$A$1,0),"-")</f>
        <v>28.187322655241342</v>
      </c>
      <c r="K26" s="3" t="str">
        <f>IFERROR(100*VLOOKUP(2011&amp;K$1&amp;$A26&amp;$A$2,RESULT2_RMFAV!$1:$1048576,$A$1,0),"-")</f>
        <v>-</v>
      </c>
      <c r="L26" s="3">
        <f>IFERROR(100*VLOOKUP(2011&amp;L$1&amp;$A26&amp;$A$2,RESULT2_RM!$1:$1048576,$A$1,0),"-")</f>
        <v>38.795889554781475</v>
      </c>
      <c r="M26" s="3" t="str">
        <f>IFERROR(100*VLOOKUP(2011&amp;M$1&amp;$A26&amp;$A$2,RESULT2_RMFAV!$1:$1048576,$A$1,0),"-")</f>
        <v>-</v>
      </c>
    </row>
    <row r="27" spans="1:13" ht="27" customHeight="1" x14ac:dyDescent="0.2">
      <c r="A27" s="217" t="s">
        <v>102</v>
      </c>
      <c r="C27" s="5" t="s">
        <v>103</v>
      </c>
      <c r="D27" s="3">
        <f>IFERROR(100*VLOOKUP(2011&amp;D$1&amp;$A27&amp;$A$2,RESULT2_RM!$1:$1048576,$A$1,0),"-")</f>
        <v>6.6752090327345703</v>
      </c>
      <c r="E27" s="3" t="str">
        <f>IFERROR(100*VLOOKUP(2011&amp;E$1&amp;$A27&amp;$A$2,RESULT2_RMFAV!$1:$1048576,$A$1,0),"-")</f>
        <v>-</v>
      </c>
      <c r="F27" s="3">
        <f>IFERROR(100*VLOOKUP(2011&amp;F$1&amp;$A27&amp;$A$2,RESULT2_RM!$1:$1048576,$A$1,0),"-")</f>
        <v>11.722622403614828</v>
      </c>
      <c r="G27" s="3" t="str">
        <f>IFERROR(100*VLOOKUP(2011&amp;G$1&amp;$A27&amp;$A$2,RESULT2_RMFAV!$1:$1048576,$A$1,0),"-")</f>
        <v>-</v>
      </c>
      <c r="H27" s="3">
        <f>IFERROR(100*VLOOKUP(2011&amp;H$1&amp;$A27&amp;$A$2,RESULT2_RM!$1:$1048576,$A$1,0),"-")</f>
        <v>10.06982733051141</v>
      </c>
      <c r="I27" s="3" t="str">
        <f>IFERROR(100*VLOOKUP(2011&amp;I$1&amp;$A27&amp;$A$2,RESULT2_RMFAV!$1:$1048576,$A$1,0),"-")</f>
        <v>-</v>
      </c>
      <c r="J27" s="3">
        <f>IFERROR(100*VLOOKUP(2011&amp;J$1&amp;$A27&amp;$A$2,RESULT2_RM!$1:$1048576,$A$1,0),"-")</f>
        <v>9.8979608148712632</v>
      </c>
      <c r="K27" s="3" t="str">
        <f>IFERROR(100*VLOOKUP(2011&amp;K$1&amp;$A27&amp;$A$2,RESULT2_RMFAV!$1:$1048576,$A$1,0),"-")</f>
        <v>-</v>
      </c>
      <c r="L27" s="3">
        <f>IFERROR(100*VLOOKUP(2011&amp;L$1&amp;$A27&amp;$A$2,RESULT2_RM!$1:$1048576,$A$1,0),"-")</f>
        <v>18.613847049338514</v>
      </c>
      <c r="M27" s="3" t="str">
        <f>IFERROR(100*VLOOKUP(2011&amp;M$1&amp;$A27&amp;$A$2,RESULT2_RMFAV!$1:$1048576,$A$1,0),"-")</f>
        <v>-</v>
      </c>
    </row>
    <row r="28" spans="1:13" ht="27" customHeight="1" thickBot="1" x14ac:dyDescent="0.25">
      <c r="A28" s="217" t="s">
        <v>104</v>
      </c>
      <c r="B28" s="6"/>
      <c r="C28" s="7" t="s">
        <v>105</v>
      </c>
      <c r="D28" s="8">
        <f>IFERROR(100*VLOOKUP(2011&amp;D$1&amp;$A28&amp;$A$2,RESULT2_RM!$1:$1048576,$A$1,0),"-")</f>
        <v>9.3423350303745796</v>
      </c>
      <c r="E28" s="8" t="str">
        <f>IFERROR(100*VLOOKUP(2011&amp;E$1&amp;$A28&amp;$A$2,RESULT2_RMFAV!$1:$1048576,$A$1,0),"-")</f>
        <v>-</v>
      </c>
      <c r="F28" s="8">
        <f>IFERROR(100*VLOOKUP(2011&amp;F$1&amp;$A28&amp;$A$2,RESULT2_RM!$1:$1048576,$A$1,0),"-")</f>
        <v>12.749096066254593</v>
      </c>
      <c r="G28" s="8" t="str">
        <f>IFERROR(100*VLOOKUP(2011&amp;G$1&amp;$A28&amp;$A$2,RESULT2_RMFAV!$1:$1048576,$A$1,0),"-")</f>
        <v>-</v>
      </c>
      <c r="H28" s="8">
        <f>IFERROR(100*VLOOKUP(2011&amp;H$1&amp;$A28&amp;$A$2,RESULT2_RM!$1:$1048576,$A$1,0),"-")</f>
        <v>10.528863852985229</v>
      </c>
      <c r="I28" s="8" t="str">
        <f>IFERROR(100*VLOOKUP(2011&amp;I$1&amp;$A28&amp;$A$2,RESULT2_RMFAV!$1:$1048576,$A$1,0),"-")</f>
        <v>-</v>
      </c>
      <c r="J28" s="8">
        <f>IFERROR(100*VLOOKUP(2011&amp;J$1&amp;$A28&amp;$A$2,RESULT2_RM!$1:$1048576,$A$1,0),"-")</f>
        <v>11.464650966319306</v>
      </c>
      <c r="K28" s="8" t="str">
        <f>IFERROR(100*VLOOKUP(2011&amp;K$1&amp;$A28&amp;$A$2,RESULT2_RMFAV!$1:$1048576,$A$1,0),"-")</f>
        <v>-</v>
      </c>
      <c r="L28" s="8">
        <f>IFERROR(100*VLOOKUP(2011&amp;L$1&amp;$A28&amp;$A$2,RESULT2_RM!$1:$1048576,$A$1,0),"-")</f>
        <v>53.330763529780342</v>
      </c>
      <c r="M28" s="8" t="str">
        <f>IFERROR(100*VLOOKUP(2011&amp;M$1&amp;$A28&amp;$A$2,RESULT2_RMFAV!$1:$1048576,$A$1,0),"-")</f>
        <v>-</v>
      </c>
    </row>
    <row r="29" spans="1:13" x14ac:dyDescent="0.2">
      <c r="B29" s="2" t="s">
        <v>47</v>
      </c>
    </row>
  </sheetData>
  <mergeCells count="7">
    <mergeCell ref="B3:M3"/>
    <mergeCell ref="B4:C5"/>
    <mergeCell ref="D4:E4"/>
    <mergeCell ref="F4:G4"/>
    <mergeCell ref="H4:I4"/>
    <mergeCell ref="J4:K4"/>
    <mergeCell ref="L4:M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zoomScale="65" workbookViewId="0">
      <selection activeCell="D8" sqref="D8"/>
    </sheetView>
  </sheetViews>
  <sheetFormatPr defaultRowHeight="12.75" x14ac:dyDescent="0.2"/>
  <cols>
    <col min="1" max="1" width="9.140625" style="220"/>
    <col min="2" max="2" width="1.7109375" style="2" customWidth="1"/>
    <col min="3" max="3" width="57" style="2" customWidth="1"/>
    <col min="4" max="9" width="27.42578125" style="18" customWidth="1"/>
    <col min="10" max="16384" width="9.140625" style="2"/>
  </cols>
  <sheetData>
    <row r="1" spans="1:9" s="81" customFormat="1" ht="55.5" customHeight="1" x14ac:dyDescent="0.2">
      <c r="A1" s="219"/>
      <c r="D1" s="82"/>
      <c r="E1" s="82"/>
      <c r="F1" s="82"/>
      <c r="G1" s="82"/>
      <c r="H1" s="82"/>
      <c r="I1" s="82"/>
    </row>
    <row r="3" spans="1:9" s="1" customFormat="1" ht="51.75" customHeight="1" thickBot="1" x14ac:dyDescent="0.25">
      <c r="A3" s="214"/>
      <c r="B3" s="109" t="s">
        <v>209</v>
      </c>
      <c r="C3" s="109"/>
      <c r="D3" s="109"/>
      <c r="E3" s="109"/>
      <c r="F3" s="109"/>
      <c r="G3" s="109"/>
      <c r="H3" s="109"/>
      <c r="I3" s="109"/>
    </row>
    <row r="4" spans="1:9" ht="48" customHeight="1" x14ac:dyDescent="0.2">
      <c r="B4" s="76"/>
      <c r="C4" s="77"/>
      <c r="D4" s="96" t="s">
        <v>128</v>
      </c>
      <c r="E4" s="96"/>
      <c r="F4" s="96"/>
      <c r="G4" s="96" t="s">
        <v>129</v>
      </c>
      <c r="H4" s="96"/>
      <c r="I4" s="96"/>
    </row>
    <row r="5" spans="1:9" ht="39" customHeight="1" x14ac:dyDescent="0.2">
      <c r="B5" s="85"/>
      <c r="C5" s="86"/>
      <c r="D5" s="90" t="s">
        <v>127</v>
      </c>
      <c r="E5" s="90" t="s">
        <v>193</v>
      </c>
      <c r="F5" s="90" t="s">
        <v>204</v>
      </c>
      <c r="G5" s="90" t="s">
        <v>127</v>
      </c>
      <c r="H5" s="90" t="s">
        <v>193</v>
      </c>
      <c r="I5" s="90" t="s">
        <v>204</v>
      </c>
    </row>
    <row r="6" spans="1:9" ht="30" customHeight="1" x14ac:dyDescent="0.2">
      <c r="B6" s="4" t="s">
        <v>130</v>
      </c>
      <c r="C6" s="5"/>
      <c r="D6" s="21">
        <f>RESULT_PROBIT_RMRJ!C59</f>
        <v>-0.90990000000000004</v>
      </c>
      <c r="E6" s="46">
        <f>RESULT_PROBIT_RMRJ!H59*100</f>
        <v>0</v>
      </c>
      <c r="F6" s="47" t="s">
        <v>78</v>
      </c>
      <c r="G6" s="48">
        <f>RESULT_PROBIT_RMRJ!C147</f>
        <v>-0.74180000000000001</v>
      </c>
      <c r="H6" s="46">
        <f>RESULT_PROBIT_RMRJ!H147*100</f>
        <v>0</v>
      </c>
      <c r="I6" s="49" t="s">
        <v>78</v>
      </c>
    </row>
    <row r="7" spans="1:9" ht="30" customHeight="1" x14ac:dyDescent="0.2">
      <c r="B7" s="4" t="s">
        <v>90</v>
      </c>
      <c r="C7" s="5"/>
      <c r="D7" s="2"/>
      <c r="E7" s="23"/>
      <c r="F7" s="45"/>
      <c r="G7" s="23"/>
      <c r="H7" s="23"/>
      <c r="I7" s="23"/>
    </row>
    <row r="8" spans="1:9" ht="27" customHeight="1" x14ac:dyDescent="0.2">
      <c r="A8" s="220" t="s">
        <v>19</v>
      </c>
      <c r="B8" s="4"/>
      <c r="C8" s="5" t="s">
        <v>20</v>
      </c>
      <c r="D8" s="21">
        <f>RESULT_PROBIT_RMRJ!C60</f>
        <v>-0.35189999999999999</v>
      </c>
      <c r="E8" s="20">
        <f>RESULT_PROBIT_RMRJ!H60*100</f>
        <v>0</v>
      </c>
      <c r="F8" s="43">
        <f>100*RESULT_PROBIT_RMRJ!C184</f>
        <v>32.068660000000001</v>
      </c>
      <c r="G8" s="21">
        <f>RESULT_PROBIT_RMRJ!C148</f>
        <v>-0.40339999999999998</v>
      </c>
      <c r="H8" s="20">
        <f>RESULT_PROBIT_RMRJ!H148*100</f>
        <v>0</v>
      </c>
      <c r="I8" s="43">
        <f>100*RESULT_PROBIT_RMRJ!C220</f>
        <v>25.731090000000002</v>
      </c>
    </row>
    <row r="9" spans="1:9" ht="27" customHeight="1" x14ac:dyDescent="0.2">
      <c r="A9" s="220" t="s">
        <v>21</v>
      </c>
      <c r="B9" s="4"/>
      <c r="C9" s="5" t="s">
        <v>22</v>
      </c>
      <c r="D9" s="18" t="s">
        <v>78</v>
      </c>
      <c r="E9" s="50" t="s">
        <v>78</v>
      </c>
      <c r="F9" s="43">
        <f>100-F8</f>
        <v>67.931340000000006</v>
      </c>
      <c r="G9" s="50" t="s">
        <v>78</v>
      </c>
      <c r="H9" s="50" t="s">
        <v>78</v>
      </c>
      <c r="I9" s="43">
        <f>100-I8</f>
        <v>74.268910000000005</v>
      </c>
    </row>
    <row r="10" spans="1:9" ht="32.25" customHeight="1" x14ac:dyDescent="0.2">
      <c r="B10" s="4" t="s">
        <v>91</v>
      </c>
      <c r="C10" s="5"/>
      <c r="D10" s="2"/>
      <c r="E10" s="23"/>
      <c r="F10" s="45"/>
      <c r="G10" s="23"/>
      <c r="H10" s="23"/>
      <c r="I10" s="45"/>
    </row>
    <row r="11" spans="1:9" ht="27" customHeight="1" x14ac:dyDescent="0.2">
      <c r="A11" s="220" t="s">
        <v>92</v>
      </c>
      <c r="B11" s="4"/>
      <c r="C11" s="5" t="s">
        <v>93</v>
      </c>
      <c r="D11" s="21">
        <f>RESULT_PROBIT_RMRJ!C61</f>
        <v>-7.6999999999999999E-2</v>
      </c>
      <c r="E11" s="20">
        <f>RESULT_PROBIT_RMRJ!H61*100</f>
        <v>0</v>
      </c>
      <c r="F11" s="43">
        <f>100*RESULT_PROBIT_RMRJ!C185</f>
        <v>46.322400000000002</v>
      </c>
      <c r="G11" s="21">
        <f>RESULT_PROBIT_RMRJ!C149</f>
        <v>5.0500000000000003E-2</v>
      </c>
      <c r="H11" s="20">
        <f>RESULT_PROBIT_RMRJ!H149*100</f>
        <v>0</v>
      </c>
      <c r="I11" s="43">
        <f>100*RESULT_PROBIT_RMRJ!C221</f>
        <v>50.182590000000005</v>
      </c>
    </row>
    <row r="12" spans="1:9" ht="27" customHeight="1" x14ac:dyDescent="0.2">
      <c r="A12" s="220" t="s">
        <v>94</v>
      </c>
      <c r="B12" s="4"/>
      <c r="C12" s="5" t="s">
        <v>95</v>
      </c>
      <c r="D12" s="18" t="s">
        <v>78</v>
      </c>
      <c r="E12" s="50" t="s">
        <v>78</v>
      </c>
      <c r="F12" s="43">
        <f>100-F11</f>
        <v>53.677599999999998</v>
      </c>
      <c r="G12" s="50" t="s">
        <v>78</v>
      </c>
      <c r="H12" s="50" t="s">
        <v>78</v>
      </c>
      <c r="I12" s="43">
        <f>100-I11</f>
        <v>49.817409999999995</v>
      </c>
    </row>
    <row r="13" spans="1:9" ht="32.25" customHeight="1" x14ac:dyDescent="0.2">
      <c r="B13" s="4" t="s">
        <v>131</v>
      </c>
      <c r="C13" s="5"/>
      <c r="D13" s="21">
        <f>RESULT_PROBIT_RMRJ!C62</f>
        <v>2.53E-2</v>
      </c>
      <c r="E13" s="20">
        <f>RESULT_PROBIT_RMRJ!H62*100</f>
        <v>0</v>
      </c>
      <c r="F13" s="43">
        <f>RESULT_PROBIT_RMRJ!C186</f>
        <v>22.837948300000001</v>
      </c>
      <c r="G13" s="21">
        <f>RESULT_PROBIT_RMRJ!C150</f>
        <v>5.0000000000000001E-4</v>
      </c>
      <c r="H13" s="20">
        <f>RESULT_PROBIT_RMRJ!H150*100</f>
        <v>14.790000000000001</v>
      </c>
      <c r="I13" s="43">
        <f>RESULT_PROBIT_RMRJ!C222</f>
        <v>22.698935800000001</v>
      </c>
    </row>
    <row r="14" spans="1:9" ht="32.25" customHeight="1" x14ac:dyDescent="0.2">
      <c r="B14" s="4" t="s">
        <v>96</v>
      </c>
      <c r="C14" s="5"/>
      <c r="D14" s="2"/>
      <c r="E14" s="23"/>
      <c r="F14" s="45"/>
      <c r="G14" s="23"/>
      <c r="H14" s="23"/>
      <c r="I14" s="45"/>
    </row>
    <row r="15" spans="1:9" ht="27" customHeight="1" x14ac:dyDescent="0.2">
      <c r="A15" s="220" t="s">
        <v>9</v>
      </c>
      <c r="B15" s="4"/>
      <c r="C15" s="5" t="s">
        <v>10</v>
      </c>
      <c r="D15" s="18" t="s">
        <v>78</v>
      </c>
      <c r="E15" s="50" t="s">
        <v>78</v>
      </c>
      <c r="F15" s="43">
        <f>100-SUM(F16:F19)</f>
        <v>23.562609999999992</v>
      </c>
      <c r="G15" s="50" t="s">
        <v>78</v>
      </c>
      <c r="H15" s="50" t="s">
        <v>78</v>
      </c>
      <c r="I15" s="43">
        <f>100-SUM(I16:I19)</f>
        <v>27.920090000000002</v>
      </c>
    </row>
    <row r="16" spans="1:9" ht="27" customHeight="1" x14ac:dyDescent="0.2">
      <c r="A16" s="220" t="s">
        <v>11</v>
      </c>
      <c r="B16" s="4"/>
      <c r="C16" s="5" t="s">
        <v>12</v>
      </c>
      <c r="D16" s="21">
        <f>RESULT_PROBIT_RMRJ!C63</f>
        <v>6.9000000000000006E-2</v>
      </c>
      <c r="E16" s="20">
        <f>RESULT_PROBIT_RMRJ!H63*100</f>
        <v>0</v>
      </c>
      <c r="F16" s="43">
        <f>100*RESULT_PROBIT_RMRJ!C187</f>
        <v>13.332540000000002</v>
      </c>
      <c r="G16" s="21">
        <f>RESULT_PROBIT_RMRJ!C151</f>
        <v>-8.4000000000000005E-2</v>
      </c>
      <c r="H16" s="20">
        <f>RESULT_PROBIT_RMRJ!H151*100</f>
        <v>0</v>
      </c>
      <c r="I16" s="43">
        <f>100*RESULT_PROBIT_RMRJ!C223</f>
        <v>13.684679999999998</v>
      </c>
    </row>
    <row r="17" spans="1:12" ht="27" customHeight="1" x14ac:dyDescent="0.2">
      <c r="A17" s="220" t="s">
        <v>13</v>
      </c>
      <c r="B17" s="4"/>
      <c r="C17" s="5" t="s">
        <v>14</v>
      </c>
      <c r="D17" s="21">
        <f>RESULT_PROBIT_RMRJ!C64</f>
        <v>-0.24709999999999999</v>
      </c>
      <c r="E17" s="20">
        <f>RESULT_PROBIT_RMRJ!H64*100</f>
        <v>0</v>
      </c>
      <c r="F17" s="43">
        <f>100*RESULT_PROBIT_RMRJ!C188</f>
        <v>9.0801700000000007</v>
      </c>
      <c r="G17" s="21">
        <f>RESULT_PROBIT_RMRJ!C152</f>
        <v>-0.34899999999999998</v>
      </c>
      <c r="H17" s="20">
        <f>RESULT_PROBIT_RMRJ!H152*100</f>
        <v>0</v>
      </c>
      <c r="I17" s="43">
        <f>100*RESULT_PROBIT_RMRJ!C224</f>
        <v>9.3052200000000003</v>
      </c>
    </row>
    <row r="18" spans="1:12" ht="27" customHeight="1" x14ac:dyDescent="0.2">
      <c r="A18" s="220" t="s">
        <v>15</v>
      </c>
      <c r="B18" s="4"/>
      <c r="C18" s="5" t="s">
        <v>16</v>
      </c>
      <c r="D18" s="21">
        <f>RESULT_PROBIT_RMRJ!C65</f>
        <v>0.49669999999999997</v>
      </c>
      <c r="E18" s="20">
        <f>RESULT_PROBIT_RMRJ!H65*100</f>
        <v>0</v>
      </c>
      <c r="F18" s="43">
        <f>100*RESULT_PROBIT_RMRJ!C189</f>
        <v>45.749580000000002</v>
      </c>
      <c r="G18" s="21">
        <f>RESULT_PROBIT_RMRJ!C153</f>
        <v>0.1913</v>
      </c>
      <c r="H18" s="20">
        <f>RESULT_PROBIT_RMRJ!H153*100</f>
        <v>0</v>
      </c>
      <c r="I18" s="43">
        <f>100*RESULT_PROBIT_RMRJ!C225</f>
        <v>41.973790000000001</v>
      </c>
    </row>
    <row r="19" spans="1:12" s="23" customFormat="1" ht="27" customHeight="1" x14ac:dyDescent="0.2">
      <c r="A19" s="221" t="s">
        <v>17</v>
      </c>
      <c r="B19" s="4"/>
      <c r="C19" s="5" t="s">
        <v>18</v>
      </c>
      <c r="D19" s="21">
        <f>RESULT_PROBIT_RMRJ!C66</f>
        <v>-0.11459999999999999</v>
      </c>
      <c r="E19" s="20">
        <f>RESULT_PROBIT_RMRJ!H66*100</f>
        <v>0</v>
      </c>
      <c r="F19" s="43">
        <f>100*RESULT_PROBIT_RMRJ!C190</f>
        <v>8.2751000000000001</v>
      </c>
      <c r="G19" s="21">
        <f>RESULT_PROBIT_RMRJ!C154</f>
        <v>-0.3589</v>
      </c>
      <c r="H19" s="20">
        <f>RESULT_PROBIT_RMRJ!H154*100</f>
        <v>0</v>
      </c>
      <c r="I19" s="43">
        <f>100*RESULT_PROBIT_RMRJ!C226</f>
        <v>7.1162199999999993</v>
      </c>
    </row>
    <row r="20" spans="1:12" s="23" customFormat="1" ht="32.25" customHeight="1" x14ac:dyDescent="0.2">
      <c r="A20" s="221"/>
      <c r="B20" s="4" t="s">
        <v>97</v>
      </c>
      <c r="F20" s="45"/>
      <c r="I20" s="45"/>
    </row>
    <row r="21" spans="1:12" s="23" customFormat="1" ht="27" customHeight="1" x14ac:dyDescent="0.2">
      <c r="A21" s="221" t="s">
        <v>98</v>
      </c>
      <c r="C21" s="5" t="s">
        <v>99</v>
      </c>
      <c r="D21" s="18" t="s">
        <v>78</v>
      </c>
      <c r="E21" s="50" t="s">
        <v>78</v>
      </c>
      <c r="F21" s="43">
        <f>100-SUM(F22:F24)</f>
        <v>12.18356</v>
      </c>
      <c r="G21" s="50" t="s">
        <v>78</v>
      </c>
      <c r="H21" s="50" t="s">
        <v>78</v>
      </c>
      <c r="I21" s="43">
        <f>100-SUM(I22:I24)</f>
        <v>10.948809999999995</v>
      </c>
    </row>
    <row r="22" spans="1:12" s="23" customFormat="1" ht="27" customHeight="1" x14ac:dyDescent="0.2">
      <c r="A22" s="221" t="s">
        <v>100</v>
      </c>
      <c r="C22" s="5" t="s">
        <v>101</v>
      </c>
      <c r="D22" s="21">
        <f>RESULT_PROBIT_RMRJ!C67</f>
        <v>0.72950000000000004</v>
      </c>
      <c r="E22" s="20">
        <f>RESULT_PROBIT_RMRJ!H67*100</f>
        <v>0</v>
      </c>
      <c r="F22" s="43">
        <f>100*RESULT_PROBIT_RMRJ!C191</f>
        <v>30.804680000000001</v>
      </c>
      <c r="G22" s="21">
        <f>RESULT_PROBIT_RMRJ!C155</f>
        <v>0.79610000000000003</v>
      </c>
      <c r="H22" s="20">
        <f>RESULT_PROBIT_RMRJ!H155*100</f>
        <v>0</v>
      </c>
      <c r="I22" s="43">
        <f>100*RESULT_PROBIT_RMRJ!C227</f>
        <v>38.867420000000003</v>
      </c>
    </row>
    <row r="23" spans="1:12" s="23" customFormat="1" ht="27" customHeight="1" x14ac:dyDescent="0.2">
      <c r="A23" s="221" t="s">
        <v>102</v>
      </c>
      <c r="C23" s="5" t="s">
        <v>103</v>
      </c>
      <c r="D23" s="21">
        <f>RESULT_PROBIT_RMRJ!C68</f>
        <v>0.27100000000000002</v>
      </c>
      <c r="E23" s="20">
        <f>RESULT_PROBIT_RMRJ!H68*100</f>
        <v>0</v>
      </c>
      <c r="F23" s="43">
        <f>100*RESULT_PROBIT_RMRJ!C192</f>
        <v>47.241909999999997</v>
      </c>
      <c r="G23" s="21">
        <f>RESULT_PROBIT_RMRJ!C156</f>
        <v>7.8200000000000006E-2</v>
      </c>
      <c r="H23" s="20">
        <f>RESULT_PROBIT_RMRJ!H156*100</f>
        <v>0</v>
      </c>
      <c r="I23" s="43">
        <f>100*RESULT_PROBIT_RMRJ!C228</f>
        <v>39.965899999999998</v>
      </c>
    </row>
    <row r="24" spans="1:12" s="23" customFormat="1" ht="27" customHeight="1" x14ac:dyDescent="0.2">
      <c r="A24" s="221" t="s">
        <v>104</v>
      </c>
      <c r="B24" s="4"/>
      <c r="C24" s="5" t="s">
        <v>105</v>
      </c>
      <c r="D24" s="21">
        <f>RESULT_PROBIT_RMRJ!C69</f>
        <v>0.3679</v>
      </c>
      <c r="E24" s="20">
        <f>RESULT_PROBIT_RMRJ!H69*100</f>
        <v>0</v>
      </c>
      <c r="F24" s="43">
        <f>100*RESULT_PROBIT_RMRJ!C193</f>
        <v>9.7698499999999999</v>
      </c>
      <c r="G24" s="21">
        <f>RESULT_PROBIT_RMRJ!C157</f>
        <v>0.28749999999999998</v>
      </c>
      <c r="H24" s="20">
        <f>RESULT_PROBIT_RMRJ!H157*100</f>
        <v>0</v>
      </c>
      <c r="I24" s="43">
        <f>100*RESULT_PROBIT_RMRJ!C229</f>
        <v>10.21787</v>
      </c>
    </row>
    <row r="25" spans="1:12" s="23" customFormat="1" ht="32.25" customHeight="1" x14ac:dyDescent="0.2">
      <c r="A25" s="221"/>
      <c r="B25" s="4" t="s">
        <v>36</v>
      </c>
      <c r="C25" s="5"/>
      <c r="F25" s="45"/>
      <c r="I25" s="45"/>
    </row>
    <row r="26" spans="1:12" ht="27" customHeight="1" x14ac:dyDescent="0.2">
      <c r="A26" s="220" t="s">
        <v>37</v>
      </c>
      <c r="C26" s="5" t="s">
        <v>38</v>
      </c>
      <c r="D26" s="18" t="s">
        <v>78</v>
      </c>
      <c r="E26" s="50" t="s">
        <v>78</v>
      </c>
      <c r="F26" s="43">
        <f>100-SUM(F27:F30)</f>
        <v>22.113259999999997</v>
      </c>
      <c r="G26" s="50" t="s">
        <v>78</v>
      </c>
      <c r="H26" s="50" t="s">
        <v>78</v>
      </c>
      <c r="I26" s="43">
        <f>100-SUM(I27:I30)</f>
        <v>21.010630000000006</v>
      </c>
    </row>
    <row r="27" spans="1:12" ht="27" customHeight="1" x14ac:dyDescent="0.2">
      <c r="A27" s="220" t="s">
        <v>39</v>
      </c>
      <c r="C27" s="5" t="s">
        <v>40</v>
      </c>
      <c r="D27" s="21">
        <f>RESULT_PROBIT_RMRJ!C79</f>
        <v>-0.4577</v>
      </c>
      <c r="E27" s="20">
        <f>RESULT_PROBIT_RMRJ!H79*100</f>
        <v>0</v>
      </c>
      <c r="F27" s="43">
        <f>100*RESULT_PROBIT_RMRJ!C203</f>
        <v>24.059290000000001</v>
      </c>
      <c r="G27" s="21">
        <f>RESULT_PROBIT_RMRJ!C167</f>
        <v>-0.28539999999999999</v>
      </c>
      <c r="H27" s="20">
        <f>RESULT_PROBIT_RMRJ!H167*100</f>
        <v>0</v>
      </c>
      <c r="I27" s="43">
        <f>100*RESULT_PROBIT_RMRJ!C239</f>
        <v>24.319370000000003</v>
      </c>
    </row>
    <row r="28" spans="1:12" ht="27" customHeight="1" x14ac:dyDescent="0.2">
      <c r="A28" s="220" t="s">
        <v>41</v>
      </c>
      <c r="C28" s="5" t="s">
        <v>42</v>
      </c>
      <c r="D28" s="21">
        <f>RESULT_PROBIT_RMRJ!C80</f>
        <v>-0.76390000000000002</v>
      </c>
      <c r="E28" s="20">
        <f>RESULT_PROBIT_RMRJ!H80*100</f>
        <v>0</v>
      </c>
      <c r="F28" s="43">
        <f>100*RESULT_PROBIT_RMRJ!C204</f>
        <v>23.45101</v>
      </c>
      <c r="G28" s="21">
        <f>RESULT_PROBIT_RMRJ!C168</f>
        <v>-0.44340000000000002</v>
      </c>
      <c r="H28" s="20">
        <f>RESULT_PROBIT_RMRJ!H168*100</f>
        <v>0</v>
      </c>
      <c r="I28" s="43">
        <f>100*RESULT_PROBIT_RMRJ!C240</f>
        <v>24.70682</v>
      </c>
    </row>
    <row r="29" spans="1:12" ht="27" customHeight="1" x14ac:dyDescent="0.2">
      <c r="A29" s="220" t="s">
        <v>43</v>
      </c>
      <c r="C29" s="5" t="s">
        <v>44</v>
      </c>
      <c r="D29" s="21">
        <f>RESULT_PROBIT_RMRJ!C81</f>
        <v>-1.014</v>
      </c>
      <c r="E29" s="20">
        <f>RESULT_PROBIT_RMRJ!H81*100</f>
        <v>0</v>
      </c>
      <c r="F29" s="43">
        <f>100*RESULT_PROBIT_RMRJ!C205</f>
        <v>17.861560000000001</v>
      </c>
      <c r="G29" s="21">
        <f>RESULT_PROBIT_RMRJ!C169</f>
        <v>-0.68589999999999995</v>
      </c>
      <c r="H29" s="20">
        <f>RESULT_PROBIT_RMRJ!H169*100</f>
        <v>0</v>
      </c>
      <c r="I29" s="43">
        <f>100*RESULT_PROBIT_RMRJ!C241</f>
        <v>17.122309999999999</v>
      </c>
    </row>
    <row r="30" spans="1:12" ht="27" customHeight="1" x14ac:dyDescent="0.2">
      <c r="A30" s="220" t="s">
        <v>45</v>
      </c>
      <c r="B30" s="4"/>
      <c r="C30" s="5" t="s">
        <v>46</v>
      </c>
      <c r="D30" s="21">
        <f>RESULT_PROBIT_RMRJ!C82</f>
        <v>-1.1839</v>
      </c>
      <c r="E30" s="20">
        <f>RESULT_PROBIT_RMRJ!H82*100</f>
        <v>0</v>
      </c>
      <c r="F30" s="43">
        <f>100*RESULT_PROBIT_RMRJ!C206</f>
        <v>12.51488</v>
      </c>
      <c r="G30" s="21">
        <f>RESULT_PROBIT_RMRJ!C170</f>
        <v>-0.76690000000000003</v>
      </c>
      <c r="H30" s="20">
        <f>RESULT_PROBIT_RMRJ!H170*100</f>
        <v>0</v>
      </c>
      <c r="I30" s="43">
        <f>100*RESULT_PROBIT_RMRJ!C242</f>
        <v>12.840869999999999</v>
      </c>
    </row>
    <row r="31" spans="1:12" s="23" customFormat="1" ht="32.25" customHeight="1" thickBot="1" x14ac:dyDescent="0.25">
      <c r="A31" s="221"/>
      <c r="B31" s="6" t="s">
        <v>132</v>
      </c>
      <c r="C31" s="7"/>
      <c r="D31" s="22">
        <f>RESULT_PROBIT_RMRJ!C83</f>
        <v>3.2199999999999999E-2</v>
      </c>
      <c r="E31" s="51">
        <f>RESULT_PROBIT_RMRJ!H83*100</f>
        <v>0</v>
      </c>
      <c r="F31" s="52">
        <f>100*RESULT_PROBIT_RMRJ!C207</f>
        <v>9.5409499999999987</v>
      </c>
      <c r="G31" s="53">
        <f>RESULT_PROBIT_RMRJ!C171</f>
        <v>-7.0000000000000001E-3</v>
      </c>
      <c r="H31" s="51">
        <f>RESULT_PROBIT_RMRJ!H171*100</f>
        <v>6.8199999999999994</v>
      </c>
      <c r="I31" s="52">
        <f>100*RESULT_PROBIT_RMRJ!C243</f>
        <v>9.8529800000000005</v>
      </c>
    </row>
    <row r="32" spans="1:12" ht="20.25" x14ac:dyDescent="0.2">
      <c r="B32" s="2" t="s">
        <v>47</v>
      </c>
      <c r="D32" s="21"/>
      <c r="E32" s="20"/>
      <c r="F32" s="20"/>
      <c r="G32" s="21"/>
      <c r="H32" s="21"/>
      <c r="I32" s="20"/>
      <c r="K32" s="44"/>
      <c r="L32" s="44"/>
    </row>
    <row r="33" spans="4:9" ht="20.25" x14ac:dyDescent="0.2">
      <c r="D33" s="3"/>
      <c r="E33" s="3"/>
      <c r="F33" s="3"/>
      <c r="G33" s="3"/>
      <c r="H33" s="3"/>
      <c r="I33" s="3"/>
    </row>
    <row r="34" spans="4:9" ht="20.25" x14ac:dyDescent="0.2">
      <c r="D34" s="3"/>
      <c r="E34" s="3"/>
      <c r="F34" s="3"/>
      <c r="G34" s="3"/>
      <c r="H34" s="3"/>
      <c r="I34" s="3"/>
    </row>
    <row r="35" spans="4:9" ht="20.25" x14ac:dyDescent="0.2">
      <c r="D35" s="3"/>
      <c r="E35" s="3"/>
      <c r="F35" s="3"/>
      <c r="G35" s="3"/>
      <c r="H35" s="3"/>
      <c r="I35" s="3"/>
    </row>
    <row r="36" spans="4:9" ht="20.25" x14ac:dyDescent="0.2">
      <c r="D36" s="3"/>
      <c r="E36" s="3"/>
      <c r="F36" s="3"/>
      <c r="G36" s="3"/>
      <c r="H36" s="3"/>
      <c r="I36" s="3"/>
    </row>
    <row r="37" spans="4:9" ht="20.25" x14ac:dyDescent="0.2">
      <c r="D37" s="3"/>
      <c r="E37" s="3"/>
      <c r="F37" s="3"/>
      <c r="G37" s="3"/>
      <c r="H37" s="3"/>
      <c r="I37" s="3"/>
    </row>
  </sheetData>
  <mergeCells count="3">
    <mergeCell ref="B3:I3"/>
    <mergeCell ref="D4:F4"/>
    <mergeCell ref="G4:I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4"/>
  <sheetViews>
    <sheetView zoomScale="65" workbookViewId="0">
      <selection activeCell="D8" sqref="D8"/>
    </sheetView>
  </sheetViews>
  <sheetFormatPr defaultRowHeight="12.75" x14ac:dyDescent="0.2"/>
  <cols>
    <col min="1" max="1" width="9.140625" style="215"/>
    <col min="2" max="2" width="1.7109375" style="11" customWidth="1"/>
    <col min="3" max="3" width="38.140625" style="11" customWidth="1"/>
    <col min="4" max="14" width="17.85546875" style="11" customWidth="1"/>
    <col min="15" max="16384" width="9.140625" style="11"/>
  </cols>
  <sheetData>
    <row r="1" spans="1:16" s="79" customFormat="1" ht="51" customHeight="1" x14ac:dyDescent="0.2">
      <c r="A1" s="213"/>
      <c r="C1" s="79">
        <v>2009</v>
      </c>
      <c r="D1" s="79">
        <v>0</v>
      </c>
      <c r="E1" s="79">
        <v>15</v>
      </c>
      <c r="F1" s="79">
        <v>23</v>
      </c>
      <c r="G1" s="79">
        <v>26</v>
      </c>
      <c r="H1" s="79">
        <v>29</v>
      </c>
      <c r="I1" s="79">
        <v>31</v>
      </c>
      <c r="J1" s="79">
        <v>33</v>
      </c>
      <c r="K1" s="79">
        <v>35</v>
      </c>
      <c r="L1" s="79">
        <v>41</v>
      </c>
      <c r="M1" s="79">
        <v>43</v>
      </c>
      <c r="N1" s="79">
        <v>53</v>
      </c>
    </row>
    <row r="3" spans="1:16" s="1" customFormat="1" ht="48" customHeight="1" thickBot="1" x14ac:dyDescent="0.25">
      <c r="A3" s="214"/>
      <c r="B3" s="108" t="s">
        <v>76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</row>
    <row r="4" spans="1:16" ht="40.5" customHeight="1" x14ac:dyDescent="0.2">
      <c r="B4" s="76"/>
      <c r="C4" s="77"/>
      <c r="D4" s="77" t="s">
        <v>56</v>
      </c>
      <c r="E4" s="77" t="s">
        <v>57</v>
      </c>
      <c r="F4" s="77" t="s">
        <v>58</v>
      </c>
      <c r="G4" s="77" t="s">
        <v>59</v>
      </c>
      <c r="H4" s="77" t="s">
        <v>60</v>
      </c>
      <c r="I4" s="77" t="s">
        <v>61</v>
      </c>
      <c r="J4" s="77" t="s">
        <v>62</v>
      </c>
      <c r="K4" s="77" t="s">
        <v>63</v>
      </c>
      <c r="L4" s="77" t="s">
        <v>64</v>
      </c>
      <c r="M4" s="77" t="s">
        <v>65</v>
      </c>
      <c r="N4" s="77" t="s">
        <v>66</v>
      </c>
    </row>
    <row r="5" spans="1:16" ht="30" customHeight="1" x14ac:dyDescent="0.2">
      <c r="A5" s="215">
        <v>5</v>
      </c>
      <c r="B5" s="4" t="s">
        <v>67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6" ht="27" customHeight="1" x14ac:dyDescent="0.2">
      <c r="A6" s="215" t="s">
        <v>0</v>
      </c>
      <c r="B6" s="4"/>
      <c r="C6" s="5" t="s">
        <v>5</v>
      </c>
      <c r="D6" s="3">
        <f>(1/1000000)*VLOOKUP($C$1&amp;$A6&amp;D$1,RESULT1_RM!$1:$1048576,$A$5,0)</f>
        <v>2.9112529999999999</v>
      </c>
      <c r="E6" s="3">
        <f>(1/1000000)*VLOOKUP($C$1&amp;$A6&amp;E$1,RESULT1_RM!$1:$1048576,$A$5,0)</f>
        <v>0.108901</v>
      </c>
      <c r="F6" s="3">
        <f>(1/1000000)*VLOOKUP($C$1&amp;$A6&amp;F$1,RESULT1_RM!$1:$1048576,$A$5,0)</f>
        <v>0.20521699999999998</v>
      </c>
      <c r="G6" s="3">
        <f>(1/1000000)*VLOOKUP($C$1&amp;$A6&amp;G$1,RESULT1_RM!$1:$1048576,$A$5,0)</f>
        <v>0.190495</v>
      </c>
      <c r="H6" s="3">
        <f>(1/1000000)*VLOOKUP($C$1&amp;$A6&amp;H$1,RESULT1_RM!$1:$1048576,$A$5,0)</f>
        <v>0.18102199999999999</v>
      </c>
      <c r="I6" s="3">
        <f>(1/1000000)*VLOOKUP($C$1&amp;$A6&amp;I$1,RESULT1_RM!$1:$1048576,$A$5,0)</f>
        <v>0.22863399999999998</v>
      </c>
      <c r="J6" s="3">
        <f>(1/1000000)*VLOOKUP($C$1&amp;$A6&amp;J$1,RESULT1_RM!$1:$1048576,$A$5,0)</f>
        <v>0.550871</v>
      </c>
      <c r="K6" s="3">
        <f>(1/1000000)*VLOOKUP($C$1&amp;$A6&amp;K$1,RESULT1_RM!$1:$1048576,$A$5,0)</f>
        <v>0.94538499999999992</v>
      </c>
      <c r="L6" s="3">
        <f>(1/1000000)*VLOOKUP($C$1&amp;$A6&amp;L$1,RESULT1_RM!$1:$1048576,$A$5,0)</f>
        <v>0.15695699999999999</v>
      </c>
      <c r="M6" s="3">
        <f>(1/1000000)*VLOOKUP($C$1&amp;$A6&amp;M$1,RESULT1_RM!$1:$1048576,$A$5,0)</f>
        <v>0.20377499999999998</v>
      </c>
      <c r="N6" s="3">
        <f>(1/1000000)*VLOOKUP($C$1&amp;$A6&amp;N$1,RESULT1_RM!$1:$1048576,$A$5,0)</f>
        <v>0.13999599999999998</v>
      </c>
      <c r="P6" s="12"/>
    </row>
    <row r="7" spans="1:16" ht="27" customHeight="1" x14ac:dyDescent="0.2">
      <c r="A7" s="215" t="s">
        <v>1</v>
      </c>
      <c r="B7" s="4"/>
      <c r="C7" s="5" t="s">
        <v>68</v>
      </c>
      <c r="D7" s="3">
        <f>(1/1000000)*VLOOKUP($C$1&amp;$A7&amp;D$1,RESULT1_RM!$1:$1048576,$A$5,0)</f>
        <v>7.0138879999999997</v>
      </c>
      <c r="E7" s="3">
        <f>(1/1000000)*VLOOKUP($C$1&amp;$A7&amp;E$1,RESULT1_RM!$1:$1048576,$A$5,0)</f>
        <v>0.26918599999999998</v>
      </c>
      <c r="F7" s="3">
        <f>(1/1000000)*VLOOKUP($C$1&amp;$A7&amp;F$1,RESULT1_RM!$1:$1048576,$A$5,0)</f>
        <v>0.47429199999999999</v>
      </c>
      <c r="G7" s="3">
        <f>(1/1000000)*VLOOKUP($C$1&amp;$A7&amp;G$1,RESULT1_RM!$1:$1048576,$A$5,0)</f>
        <v>0.44333299999999998</v>
      </c>
      <c r="H7" s="3">
        <f>(1/1000000)*VLOOKUP($C$1&amp;$A7&amp;H$1,RESULT1_RM!$1:$1048576,$A$5,0)</f>
        <v>0.44560499999999997</v>
      </c>
      <c r="I7" s="3">
        <f>(1/1000000)*VLOOKUP($C$1&amp;$A7&amp;I$1,RESULT1_RM!$1:$1048576,$A$5,0)</f>
        <v>0.59347099999999997</v>
      </c>
      <c r="J7" s="3">
        <f>(1/1000000)*VLOOKUP($C$1&amp;$A7&amp;J$1,RESULT1_RM!$1:$1048576,$A$5,0)</f>
        <v>1.243995</v>
      </c>
      <c r="K7" s="3">
        <f>(1/1000000)*VLOOKUP($C$1&amp;$A7&amp;K$1,RESULT1_RM!$1:$1048576,$A$5,0)</f>
        <v>2.3804859999999999</v>
      </c>
      <c r="L7" s="3">
        <f>(1/1000000)*VLOOKUP($C$1&amp;$A7&amp;L$1,RESULT1_RM!$1:$1048576,$A$5,0)</f>
        <v>0.37863799999999997</v>
      </c>
      <c r="M7" s="3">
        <f>(1/1000000)*VLOOKUP($C$1&amp;$A7&amp;M$1,RESULT1_RM!$1:$1048576,$A$5,0)</f>
        <v>0.44032499999999997</v>
      </c>
      <c r="N7" s="3">
        <f>(1/1000000)*VLOOKUP($C$1&amp;$A7&amp;N$1,RESULT1_RM!$1:$1048576,$A$5,0)</f>
        <v>0.344557</v>
      </c>
      <c r="P7" s="12"/>
    </row>
    <row r="8" spans="1:16" ht="27" customHeight="1" x14ac:dyDescent="0.2">
      <c r="A8" s="215" t="s">
        <v>2</v>
      </c>
      <c r="B8" s="4"/>
      <c r="C8" s="5" t="s">
        <v>69</v>
      </c>
      <c r="D8" s="3">
        <f>(1/1000000)*VLOOKUP($C$1&amp;$A8&amp;D$1,RESULT1_RM!$1:$1048576,$A$5,0)</f>
        <v>5.3273339999999996</v>
      </c>
      <c r="E8" s="3">
        <f>(1/1000000)*VLOOKUP($C$1&amp;$A8&amp;E$1,RESULT1_RM!$1:$1048576,$A$5,0)</f>
        <v>0.200543</v>
      </c>
      <c r="F8" s="3">
        <f>(1/1000000)*VLOOKUP($C$1&amp;$A8&amp;F$1,RESULT1_RM!$1:$1048576,$A$5,0)</f>
        <v>0.34905700000000001</v>
      </c>
      <c r="G8" s="3">
        <f>(1/1000000)*VLOOKUP($C$1&amp;$A8&amp;G$1,RESULT1_RM!$1:$1048576,$A$5,0)</f>
        <v>0.33455599999999996</v>
      </c>
      <c r="H8" s="3">
        <f>(1/1000000)*VLOOKUP($C$1&amp;$A8&amp;H$1,RESULT1_RM!$1:$1048576,$A$5,0)</f>
        <v>0.34415199999999996</v>
      </c>
      <c r="I8" s="3">
        <f>(1/1000000)*VLOOKUP($C$1&amp;$A8&amp;I$1,RESULT1_RM!$1:$1048576,$A$5,0)</f>
        <v>0.45917399999999997</v>
      </c>
      <c r="J8" s="3">
        <f>(1/1000000)*VLOOKUP($C$1&amp;$A8&amp;J$1,RESULT1_RM!$1:$1048576,$A$5,0)</f>
        <v>0.94067299999999998</v>
      </c>
      <c r="K8" s="3">
        <f>(1/1000000)*VLOOKUP($C$1&amp;$A8&amp;K$1,RESULT1_RM!$1:$1048576,$A$5,0)</f>
        <v>1.8037239999999999</v>
      </c>
      <c r="L8" s="3">
        <f>(1/1000000)*VLOOKUP($C$1&amp;$A8&amp;L$1,RESULT1_RM!$1:$1048576,$A$5,0)</f>
        <v>0.28264400000000001</v>
      </c>
      <c r="M8" s="3">
        <f>(1/1000000)*VLOOKUP($C$1&amp;$A8&amp;M$1,RESULT1_RM!$1:$1048576,$A$5,0)</f>
        <v>0.34614600000000001</v>
      </c>
      <c r="N8" s="3">
        <f>(1/1000000)*VLOOKUP($C$1&amp;$A8&amp;N$1,RESULT1_RM!$1:$1048576,$A$5,0)</f>
        <v>0.26666499999999999</v>
      </c>
      <c r="P8" s="12"/>
    </row>
    <row r="9" spans="1:16" ht="27" customHeight="1" x14ac:dyDescent="0.2">
      <c r="A9" s="215" t="s">
        <v>3</v>
      </c>
      <c r="B9" s="4"/>
      <c r="C9" s="4" t="s">
        <v>70</v>
      </c>
      <c r="D9" s="3">
        <f>(1/1000000)*VLOOKUP($C$1&amp;$A9&amp;D$1,RESULT1_RM!$1:$1048576,$A$5,0)</f>
        <v>15.252474999999999</v>
      </c>
      <c r="E9" s="3">
        <f>(1/1000000)*VLOOKUP($C$1&amp;$A9&amp;E$1,RESULT1_RM!$1:$1048576,$A$5,0)</f>
        <v>0.57862999999999998</v>
      </c>
      <c r="F9" s="3">
        <f>(1/1000000)*VLOOKUP($C$1&amp;$A9&amp;F$1,RESULT1_RM!$1:$1048576,$A$5,0)</f>
        <v>1.0285659999999999</v>
      </c>
      <c r="G9" s="3">
        <f>(1/1000000)*VLOOKUP($C$1&amp;$A9&amp;G$1,RESULT1_RM!$1:$1048576,$A$5,0)</f>
        <v>0.96838399999999991</v>
      </c>
      <c r="H9" s="3">
        <f>(1/1000000)*VLOOKUP($C$1&amp;$A9&amp;H$1,RESULT1_RM!$1:$1048576,$A$5,0)</f>
        <v>0.97077899999999995</v>
      </c>
      <c r="I9" s="3">
        <f>(1/1000000)*VLOOKUP($C$1&amp;$A9&amp;I$1,RESULT1_RM!$1:$1048576,$A$5,0)</f>
        <v>1.2812789999999998</v>
      </c>
      <c r="J9" s="3">
        <f>(1/1000000)*VLOOKUP($C$1&amp;$A9&amp;J$1,RESULT1_RM!$1:$1048576,$A$5,0)</f>
        <v>2.7355389999999997</v>
      </c>
      <c r="K9" s="3">
        <f>(1/1000000)*VLOOKUP($C$1&amp;$A9&amp;K$1,RESULT1_RM!$1:$1048576,$A$5,0)</f>
        <v>5.1295950000000001</v>
      </c>
      <c r="L9" s="3">
        <f>(1/1000000)*VLOOKUP($C$1&amp;$A9&amp;L$1,RESULT1_RM!$1:$1048576,$A$5,0)</f>
        <v>0.81823899999999994</v>
      </c>
      <c r="M9" s="3">
        <f>(1/1000000)*VLOOKUP($C$1&amp;$A9&amp;M$1,RESULT1_RM!$1:$1048576,$A$5,0)</f>
        <v>0.99024599999999996</v>
      </c>
      <c r="N9" s="3">
        <f>(1/1000000)*VLOOKUP($C$1&amp;$A9&amp;N$1,RESULT1_RM!$1:$1048576,$A$5,0)</f>
        <v>0.75121799999999994</v>
      </c>
      <c r="P9" s="12"/>
    </row>
    <row r="10" spans="1:16" ht="27" customHeight="1" x14ac:dyDescent="0.2">
      <c r="A10" s="215" t="s">
        <v>4</v>
      </c>
      <c r="B10" s="4"/>
      <c r="C10" s="4" t="s">
        <v>8</v>
      </c>
      <c r="D10" s="3">
        <f>(1/1000000)*VLOOKUP($C$1&amp;$A10&amp;D$1,RESULT1_RM!$1:$1048576,$A$5,0)</f>
        <v>30.669187999999998</v>
      </c>
      <c r="E10" s="3">
        <f>(1/1000000)*VLOOKUP($C$1&amp;$A10&amp;E$1,RESULT1_RM!$1:$1048576,$A$5,0)</f>
        <v>0.91721599999999992</v>
      </c>
      <c r="F10" s="3">
        <f>(1/1000000)*VLOOKUP($C$1&amp;$A10&amp;F$1,RESULT1_RM!$1:$1048576,$A$5,0)</f>
        <v>1.6241139999999998</v>
      </c>
      <c r="G10" s="3">
        <f>(1/1000000)*VLOOKUP($C$1&amp;$A10&amp;G$1,RESULT1_RM!$1:$1048576,$A$5,0)</f>
        <v>1.9067229999999999</v>
      </c>
      <c r="H10" s="3">
        <f>(1/1000000)*VLOOKUP($C$1&amp;$A10&amp;H$1,RESULT1_RM!$1:$1048576,$A$5,0)</f>
        <v>1.720324</v>
      </c>
      <c r="I10" s="3">
        <f>(1/1000000)*VLOOKUP($C$1&amp;$A10&amp;I$1,RESULT1_RM!$1:$1048576,$A$5,0)</f>
        <v>2.550357</v>
      </c>
      <c r="J10" s="3">
        <f>(1/1000000)*VLOOKUP($C$1&amp;$A10&amp;J$1,RESULT1_RM!$1:$1048576,$A$5,0)</f>
        <v>6.7019250000000001</v>
      </c>
      <c r="K10" s="3">
        <f>(1/1000000)*VLOOKUP($C$1&amp;$A10&amp;K$1,RESULT1_RM!$1:$1048576,$A$5,0)</f>
        <v>10.283462</v>
      </c>
      <c r="L10" s="3">
        <f>(1/1000000)*VLOOKUP($C$1&amp;$A10&amp;L$1,RESULT1_RM!$1:$1048576,$A$5,0)</f>
        <v>1.6307199999999999</v>
      </c>
      <c r="M10" s="3">
        <f>(1/1000000)*VLOOKUP($C$1&amp;$A10&amp;M$1,RESULT1_RM!$1:$1048576,$A$5,0)</f>
        <v>2.1007340000000001</v>
      </c>
      <c r="N10" s="3">
        <f>(1/1000000)*VLOOKUP($C$1&amp;$A10&amp;N$1,RESULT1_RM!$1:$1048576,$A$5,0)</f>
        <v>1.2336129999999998</v>
      </c>
      <c r="P10" s="12"/>
    </row>
    <row r="11" spans="1:16" ht="30" customHeight="1" x14ac:dyDescent="0.2">
      <c r="A11" s="215">
        <v>6</v>
      </c>
      <c r="B11" s="4" t="s">
        <v>71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6" ht="27" customHeight="1" x14ac:dyDescent="0.2">
      <c r="A12" s="215" t="s">
        <v>0</v>
      </c>
      <c r="B12" s="4"/>
      <c r="C12" s="5" t="s">
        <v>5</v>
      </c>
      <c r="D12" s="3">
        <f>100*VLOOKUP($C$1&amp;$A12&amp;D$1,RESULT1_RM!$1:$1048576,$A$11,0)</f>
        <v>34.591116415480123</v>
      </c>
      <c r="E12" s="3">
        <f>100*VLOOKUP($C$1&amp;$A12&amp;E$1,RESULT1_RM!$1:$1048576,$A$11,0)</f>
        <v>22.112972810273902</v>
      </c>
      <c r="F12" s="3">
        <f>100*VLOOKUP($C$1&amp;$A12&amp;F$1,RESULT1_RM!$1:$1048576,$A$11,0)</f>
        <v>23.480288766568925</v>
      </c>
      <c r="G12" s="3">
        <f>100*VLOOKUP($C$1&amp;$A12&amp;G$1,RESULT1_RM!$1:$1048576,$A$11,0)</f>
        <v>34.018394458953104</v>
      </c>
      <c r="H12" s="3">
        <f>100*VLOOKUP($C$1&amp;$A12&amp;H$1,RESULT1_RM!$1:$1048576,$A$11,0)</f>
        <v>35.947364530198861</v>
      </c>
      <c r="I12" s="3">
        <f>100*VLOOKUP($C$1&amp;$A12&amp;I$1,RESULT1_RM!$1:$1048576,$A$11,0)</f>
        <v>35.316434633091134</v>
      </c>
      <c r="J12" s="3">
        <f>100*VLOOKUP($C$1&amp;$A12&amp;J$1,RESULT1_RM!$1:$1048576,$A$11,0)</f>
        <v>31.209977434896629</v>
      </c>
      <c r="K12" s="3">
        <f>100*VLOOKUP($C$1&amp;$A12&amp;K$1,RESULT1_RM!$1:$1048576,$A$11,0)</f>
        <v>39.770077286197193</v>
      </c>
      <c r="L12" s="3">
        <f>100*VLOOKUP($C$1&amp;$A12&amp;L$1,RESULT1_RM!$1:$1048576,$A$11,0)</f>
        <v>22.572279480658548</v>
      </c>
      <c r="M12" s="3">
        <f>100*VLOOKUP($C$1&amp;$A12&amp;M$1,RESULT1_RM!$1:$1048576,$A$11,0)</f>
        <v>27.752359380898451</v>
      </c>
      <c r="N12" s="3">
        <f>100*VLOOKUP($C$1&amp;$A12&amp;N$1,RESULT1_RM!$1:$1048576,$A$11,0)</f>
        <v>50.349881370694064</v>
      </c>
      <c r="P12" s="12"/>
    </row>
    <row r="13" spans="1:16" ht="27" customHeight="1" x14ac:dyDescent="0.2">
      <c r="A13" s="215" t="s">
        <v>1</v>
      </c>
      <c r="B13" s="4"/>
      <c r="C13" s="5" t="s">
        <v>68</v>
      </c>
      <c r="D13" s="3">
        <f>100*VLOOKUP($C$1&amp;$A13&amp;D$1,RESULT1_RM!$1:$1048576,$A$11,0)</f>
        <v>20.717885800826512</v>
      </c>
      <c r="E13" s="3">
        <f>100*VLOOKUP($C$1&amp;$A13&amp;E$1,RESULT1_RM!$1:$1048576,$A$11,0)</f>
        <v>19.213588951129999</v>
      </c>
      <c r="F13" s="3">
        <f>100*VLOOKUP($C$1&amp;$A13&amp;F$1,RESULT1_RM!$1:$1048576,$A$11,0)</f>
        <v>19.923137569785677</v>
      </c>
      <c r="G13" s="3">
        <f>100*VLOOKUP($C$1&amp;$A13&amp;G$1,RESULT1_RM!$1:$1048576,$A$11,0)</f>
        <v>30.757006645478185</v>
      </c>
      <c r="H13" s="3">
        <f>100*VLOOKUP($C$1&amp;$A13&amp;H$1,RESULT1_RM!$1:$1048576,$A$11,0)</f>
        <v>28.099147815747006</v>
      </c>
      <c r="I13" s="3">
        <f>100*VLOOKUP($C$1&amp;$A13&amp;I$1,RESULT1_RM!$1:$1048576,$A$11,0)</f>
        <v>16.29124275878517</v>
      </c>
      <c r="J13" s="3">
        <f>100*VLOOKUP($C$1&amp;$A13&amp;J$1,RESULT1_RM!$1:$1048576,$A$11,0)</f>
        <v>21.73842490519446</v>
      </c>
      <c r="K13" s="3">
        <f>100*VLOOKUP($C$1&amp;$A13&amp;K$1,RESULT1_RM!$1:$1048576,$A$11,0)</f>
        <v>20.405303014831123</v>
      </c>
      <c r="L13" s="3">
        <f>100*VLOOKUP($C$1&amp;$A13&amp;L$1,RESULT1_RM!$1:$1048576,$A$11,0)</f>
        <v>15.270109290149605</v>
      </c>
      <c r="M13" s="3">
        <f>100*VLOOKUP($C$1&amp;$A13&amp;M$1,RESULT1_RM!$1:$1048576,$A$11,0)</f>
        <v>15.15488938957661</v>
      </c>
      <c r="N13" s="3">
        <f>100*VLOOKUP($C$1&amp;$A13&amp;N$1,RESULT1_RM!$1:$1048576,$A$11,0)</f>
        <v>22.225405059665121</v>
      </c>
      <c r="P13" s="12"/>
    </row>
    <row r="14" spans="1:16" ht="27" customHeight="1" x14ac:dyDescent="0.2">
      <c r="A14" s="215" t="s">
        <v>2</v>
      </c>
      <c r="B14" s="4"/>
      <c r="C14" s="5" t="s">
        <v>69</v>
      </c>
      <c r="D14" s="3">
        <f>100*VLOOKUP($C$1&amp;$A14&amp;D$1,RESULT1_RM!$1:$1048576,$A$11,0)</f>
        <v>12.198300567228964</v>
      </c>
      <c r="E14" s="3">
        <f>100*VLOOKUP($C$1&amp;$A14&amp;E$1,RESULT1_RM!$1:$1048576,$A$11,0)</f>
        <v>13.843656251157393</v>
      </c>
      <c r="F14" s="3">
        <f>100*VLOOKUP($C$1&amp;$A14&amp;F$1,RESULT1_RM!$1:$1048576,$A$11,0)</f>
        <v>12.834920447152069</v>
      </c>
      <c r="G14" s="3">
        <f>100*VLOOKUP($C$1&amp;$A14&amp;G$1,RESULT1_RM!$1:$1048576,$A$11,0)</f>
        <v>18.408179404620686</v>
      </c>
      <c r="H14" s="3">
        <f>100*VLOOKUP($C$1&amp;$A14&amp;H$1,RESULT1_RM!$1:$1048576,$A$11,0)</f>
        <v>16.532205789961807</v>
      </c>
      <c r="I14" s="3">
        <f>100*VLOOKUP($C$1&amp;$A14&amp;I$1,RESULT1_RM!$1:$1048576,$A$11,0)</f>
        <v>10.530369290573374</v>
      </c>
      <c r="J14" s="3">
        <f>100*VLOOKUP($C$1&amp;$A14&amp;J$1,RESULT1_RM!$1:$1048576,$A$11,0)</f>
        <v>11.225112768297727</v>
      </c>
      <c r="K14" s="3">
        <f>100*VLOOKUP($C$1&amp;$A14&amp;K$1,RESULT1_RM!$1:$1048576,$A$11,0)</f>
        <v>12.1686306325053</v>
      </c>
      <c r="L14" s="3">
        <f>100*VLOOKUP($C$1&amp;$A14&amp;L$1,RESULT1_RM!$1:$1048576,$A$11,0)</f>
        <v>8.1053215956856217</v>
      </c>
      <c r="M14" s="3">
        <f>100*VLOOKUP($C$1&amp;$A14&amp;M$1,RESULT1_RM!$1:$1048576,$A$11,0)</f>
        <v>8.4477491194780328</v>
      </c>
      <c r="N14" s="3">
        <f>100*VLOOKUP($C$1&amp;$A14&amp;N$1,RESULT1_RM!$1:$1048576,$A$11,0)</f>
        <v>13.412715945742942</v>
      </c>
      <c r="P14" s="12"/>
    </row>
    <row r="15" spans="1:16" ht="27" customHeight="1" x14ac:dyDescent="0.2">
      <c r="A15" s="215" t="s">
        <v>3</v>
      </c>
      <c r="B15" s="4"/>
      <c r="C15" s="4" t="s">
        <v>70</v>
      </c>
      <c r="D15" s="3">
        <f>100*VLOOKUP($C$1&amp;$A15&amp;D$1,RESULT1_RM!$1:$1048576,$A$11,0)</f>
        <v>18.221547551596593</v>
      </c>
      <c r="E15" s="3">
        <f>100*VLOOKUP($C$1&amp;$A15&amp;E$1,RESULT1_RM!$1:$1048576,$A$11,0)</f>
        <v>16.877157652474111</v>
      </c>
      <c r="F15" s="3">
        <f>100*VLOOKUP($C$1&amp;$A15&amp;F$1,RESULT1_RM!$1:$1048576,$A$11,0)</f>
        <v>17.269136883998797</v>
      </c>
      <c r="G15" s="3">
        <f>100*VLOOKUP($C$1&amp;$A15&amp;G$1,RESULT1_RM!$1:$1048576,$A$11,0)</f>
        <v>25.469278214762564</v>
      </c>
      <c r="H15" s="3">
        <f>100*VLOOKUP($C$1&amp;$A15&amp;H$1,RESULT1_RM!$1:$1048576,$A$11,0)</f>
        <v>24.012991979780402</v>
      </c>
      <c r="I15" s="3">
        <f>100*VLOOKUP($C$1&amp;$A15&amp;I$1,RESULT1_RM!$1:$1048576,$A$11,0)</f>
        <v>15.62152330521017</v>
      </c>
      <c r="J15" s="3">
        <f>100*VLOOKUP($C$1&amp;$A15&amp;J$1,RESULT1_RM!$1:$1048576,$A$11,0)</f>
        <v>17.487768311932307</v>
      </c>
      <c r="K15" s="3">
        <f>100*VLOOKUP($C$1&amp;$A15&amp;K$1,RESULT1_RM!$1:$1048576,$A$11,0)</f>
        <v>18.747202791406973</v>
      </c>
      <c r="L15" s="3">
        <f>100*VLOOKUP($C$1&amp;$A15&amp;L$1,RESULT1_RM!$1:$1048576,$A$11,0)</f>
        <v>13.059915132728092</v>
      </c>
      <c r="M15" s="3">
        <f>100*VLOOKUP($C$1&amp;$A15&amp;M$1,RESULT1_RM!$1:$1048576,$A$11,0)</f>
        <v>13.469618899135163</v>
      </c>
      <c r="N15" s="3">
        <f>100*VLOOKUP($C$1&amp;$A15&amp;N$1,RESULT1_RM!$1:$1048576,$A$11,0)</f>
        <v>20.168679757262868</v>
      </c>
      <c r="P15" s="12"/>
    </row>
    <row r="16" spans="1:16" ht="27" customHeight="1" x14ac:dyDescent="0.2">
      <c r="A16" s="215" t="s">
        <v>4</v>
      </c>
      <c r="B16" s="4"/>
      <c r="C16" s="4" t="s">
        <v>8</v>
      </c>
      <c r="D16" s="3">
        <f>100*VLOOKUP($C$1&amp;$A16&amp;D$1,RESULT1_RM!$1:$1048576,$A$11,0)</f>
        <v>6.395063143031865</v>
      </c>
      <c r="E16" s="3">
        <f>100*VLOOKUP($C$1&amp;$A16&amp;E$1,RESULT1_RM!$1:$1048576,$A$11,0)</f>
        <v>5.7975689574567557</v>
      </c>
      <c r="F16" s="3">
        <f>100*VLOOKUP($C$1&amp;$A16&amp;F$1,RESULT1_RM!$1:$1048576,$A$11,0)</f>
        <v>5.9790577333447619</v>
      </c>
      <c r="G16" s="3">
        <f>100*VLOOKUP($C$1&amp;$A16&amp;G$1,RESULT1_RM!$1:$1048576,$A$11,0)</f>
        <v>11.04447690482208</v>
      </c>
      <c r="H16" s="3">
        <f>100*VLOOKUP($C$1&amp;$A16&amp;H$1,RESULT1_RM!$1:$1048576,$A$11,0)</f>
        <v>8.5177776141638173</v>
      </c>
      <c r="I16" s="3">
        <f>100*VLOOKUP($C$1&amp;$A16&amp;I$1,RESULT1_RM!$1:$1048576,$A$11,0)</f>
        <v>5.2506302547892965</v>
      </c>
      <c r="J16" s="3">
        <f>100*VLOOKUP($C$1&amp;$A16&amp;J$1,RESULT1_RM!$1:$1048576,$A$11,0)</f>
        <v>6.0802666175109614</v>
      </c>
      <c r="K16" s="3">
        <f>100*VLOOKUP($C$1&amp;$A16&amp;K$1,RESULT1_RM!$1:$1048576,$A$11,0)</f>
        <v>6.6509381229073909</v>
      </c>
      <c r="L16" s="3">
        <f>100*VLOOKUP($C$1&amp;$A16&amp;L$1,RESULT1_RM!$1:$1048576,$A$11,0)</f>
        <v>4.0679678948036662</v>
      </c>
      <c r="M16" s="3">
        <f>100*VLOOKUP($C$1&amp;$A16&amp;M$1,RESULT1_RM!$1:$1048576,$A$11,0)</f>
        <v>4.6395016818379959</v>
      </c>
      <c r="N16" s="3">
        <f>100*VLOOKUP($C$1&amp;$A16&amp;N$1,RESULT1_RM!$1:$1048576,$A$11,0)</f>
        <v>5.8317827775187103</v>
      </c>
      <c r="P16" s="12"/>
    </row>
    <row r="17" spans="1:16" ht="30" customHeight="1" x14ac:dyDescent="0.2">
      <c r="A17" s="215">
        <v>7</v>
      </c>
      <c r="B17" s="4" t="s">
        <v>72</v>
      </c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spans="1:16" ht="27" customHeight="1" x14ac:dyDescent="0.2">
      <c r="A18" s="215" t="s">
        <v>0</v>
      </c>
      <c r="B18" s="4"/>
      <c r="C18" s="5" t="s">
        <v>5</v>
      </c>
      <c r="D18" s="3">
        <f>100*VLOOKUP($C$1&amp;$A18&amp;D$1,RESULT1_RM!$1:$1048576,$A$17,0)</f>
        <v>29.701850028149391</v>
      </c>
      <c r="E18" s="3">
        <f>100*VLOOKUP($C$1&amp;$A18&amp;E$1,RESULT1_RM!$1:$1048576,$A$17,0)</f>
        <v>18.304698763096759</v>
      </c>
      <c r="F18" s="3">
        <f>100*VLOOKUP($C$1&amp;$A18&amp;F$1,RESULT1_RM!$1:$1048576,$A$17,0)</f>
        <v>28.417236388798202</v>
      </c>
      <c r="G18" s="3">
        <f>100*VLOOKUP($C$1&amp;$A18&amp;G$1,RESULT1_RM!$1:$1048576,$A$17,0)</f>
        <v>18.492873828709417</v>
      </c>
      <c r="H18" s="3">
        <f>100*VLOOKUP($C$1&amp;$A18&amp;H$1,RESULT1_RM!$1:$1048576,$A$17,0)</f>
        <v>37.362861972577917</v>
      </c>
      <c r="I18" s="3">
        <f>100*VLOOKUP($C$1&amp;$A18&amp;I$1,RESULT1_RM!$1:$1048576,$A$17,0)</f>
        <v>39.427644182405061</v>
      </c>
      <c r="J18" s="3">
        <f>100*VLOOKUP($C$1&amp;$A18&amp;J$1,RESULT1_RM!$1:$1048576,$A$17,0)</f>
        <v>17.859353641778203</v>
      </c>
      <c r="K18" s="3">
        <f>100*VLOOKUP($C$1&amp;$A18&amp;K$1,RESULT1_RM!$1:$1048576,$A$17,0)</f>
        <v>35.516218260285491</v>
      </c>
      <c r="L18" s="3">
        <f>100*VLOOKUP($C$1&amp;$A18&amp;L$1,RESULT1_RM!$1:$1048576,$A$17,0)</f>
        <v>38.079219149193726</v>
      </c>
      <c r="M18" s="3">
        <f>100*VLOOKUP($C$1&amp;$A18&amp;M$1,RESULT1_RM!$1:$1048576,$A$17,0)</f>
        <v>32.499079867500917</v>
      </c>
      <c r="N18" s="3">
        <f>100*VLOOKUP($C$1&amp;$A18&amp;N$1,RESULT1_RM!$1:$1048576,$A$17,0)</f>
        <v>23.784250978599388</v>
      </c>
      <c r="P18" s="12"/>
    </row>
    <row r="19" spans="1:16" ht="27" customHeight="1" x14ac:dyDescent="0.2">
      <c r="A19" s="215" t="s">
        <v>1</v>
      </c>
      <c r="B19" s="4"/>
      <c r="C19" s="5" t="s">
        <v>68</v>
      </c>
      <c r="D19" s="3">
        <f>100*VLOOKUP($C$1&amp;$A19&amp;D$1,RESULT1_RM!$1:$1048576,$A$17,0)</f>
        <v>76.348952250164245</v>
      </c>
      <c r="E19" s="3">
        <f>100*VLOOKUP($C$1&amp;$A19&amp;E$1,RESULT1_RM!$1:$1048576,$A$17,0)</f>
        <v>61.542576508436539</v>
      </c>
      <c r="F19" s="3">
        <f>100*VLOOKUP($C$1&amp;$A19&amp;F$1,RESULT1_RM!$1:$1048576,$A$17,0)</f>
        <v>72.47244313629578</v>
      </c>
      <c r="G19" s="3">
        <f>100*VLOOKUP($C$1&amp;$A19&amp;G$1,RESULT1_RM!$1:$1048576,$A$17,0)</f>
        <v>67.138245968605986</v>
      </c>
      <c r="H19" s="3">
        <f>100*VLOOKUP($C$1&amp;$A19&amp;H$1,RESULT1_RM!$1:$1048576,$A$17,0)</f>
        <v>79.265268567453234</v>
      </c>
      <c r="I19" s="3">
        <f>100*VLOOKUP($C$1&amp;$A19&amp;I$1,RESULT1_RM!$1:$1048576,$A$17,0)</f>
        <v>80.541930439735054</v>
      </c>
      <c r="J19" s="3">
        <f>100*VLOOKUP($C$1&amp;$A19&amp;J$1,RESULT1_RM!$1:$1048576,$A$17,0)</f>
        <v>68.362413032206732</v>
      </c>
      <c r="K19" s="3">
        <f>100*VLOOKUP($C$1&amp;$A19&amp;K$1,RESULT1_RM!$1:$1048576,$A$17,0)</f>
        <v>82.276644349095093</v>
      </c>
      <c r="L19" s="3">
        <f>100*VLOOKUP($C$1&amp;$A19&amp;L$1,RESULT1_RM!$1:$1048576,$A$17,0)</f>
        <v>81.365050523191016</v>
      </c>
      <c r="M19" s="3">
        <f>100*VLOOKUP($C$1&amp;$A19&amp;M$1,RESULT1_RM!$1:$1048576,$A$17,0)</f>
        <v>78.319196048373357</v>
      </c>
      <c r="N19" s="3">
        <f>100*VLOOKUP($C$1&amp;$A19&amp;N$1,RESULT1_RM!$1:$1048576,$A$17,0)</f>
        <v>73.961347469359211</v>
      </c>
      <c r="P19" s="12"/>
    </row>
    <row r="20" spans="1:16" ht="30" customHeight="1" x14ac:dyDescent="0.2">
      <c r="A20" s="215" t="s">
        <v>2</v>
      </c>
      <c r="B20" s="4"/>
      <c r="C20" s="5" t="s">
        <v>69</v>
      </c>
      <c r="D20" s="3">
        <f>100*VLOOKUP($C$1&amp;$A20&amp;D$1,RESULT1_RM!$1:$1048576,$A$17,0)</f>
        <v>85.772865001518582</v>
      </c>
      <c r="E20" s="3">
        <f>100*VLOOKUP($C$1&amp;$A20&amp;E$1,RESULT1_RM!$1:$1048576,$A$17,0)</f>
        <v>80.781677744922533</v>
      </c>
      <c r="F20" s="3">
        <f>100*VLOOKUP($C$1&amp;$A20&amp;F$1,RESULT1_RM!$1:$1048576,$A$17,0)</f>
        <v>82.341565990654814</v>
      </c>
      <c r="G20" s="3">
        <f>100*VLOOKUP($C$1&amp;$A20&amp;G$1,RESULT1_RM!$1:$1048576,$A$17,0)</f>
        <v>79.372362175540118</v>
      </c>
      <c r="H20" s="3">
        <f>100*VLOOKUP($C$1&amp;$A20&amp;H$1,RESULT1_RM!$1:$1048576,$A$17,0)</f>
        <v>87.412248076431339</v>
      </c>
      <c r="I20" s="3">
        <f>100*VLOOKUP($C$1&amp;$A20&amp;I$1,RESULT1_RM!$1:$1048576,$A$17,0)</f>
        <v>89.639221732937841</v>
      </c>
      <c r="J20" s="3">
        <f>100*VLOOKUP($C$1&amp;$A20&amp;J$1,RESULT1_RM!$1:$1048576,$A$17,0)</f>
        <v>84.277533212923089</v>
      </c>
      <c r="K20" s="3">
        <f>100*VLOOKUP($C$1&amp;$A20&amp;K$1,RESULT1_RM!$1:$1048576,$A$17,0)</f>
        <v>86.856026753538785</v>
      </c>
      <c r="L20" s="3">
        <f>100*VLOOKUP($C$1&amp;$A20&amp;L$1,RESULT1_RM!$1:$1048576,$A$17,0)</f>
        <v>89.221777217984467</v>
      </c>
      <c r="M20" s="3">
        <f>100*VLOOKUP($C$1&amp;$A20&amp;M$1,RESULT1_RM!$1:$1048576,$A$17,0)</f>
        <v>87.847613434793416</v>
      </c>
      <c r="N20" s="3">
        <f>100*VLOOKUP($C$1&amp;$A20&amp;N$1,RESULT1_RM!$1:$1048576,$A$17,0)</f>
        <v>84.874280464252905</v>
      </c>
    </row>
    <row r="21" spans="1:16" ht="27" customHeight="1" x14ac:dyDescent="0.2">
      <c r="A21" s="215" t="s">
        <v>3</v>
      </c>
      <c r="B21" s="4"/>
      <c r="C21" s="4" t="s">
        <v>70</v>
      </c>
      <c r="D21" s="3">
        <f>100*VLOOKUP($C$1&amp;$A21&amp;D$1,RESULT1_RM!$1:$1048576,$A$17,0)</f>
        <v>70.736932858437726</v>
      </c>
      <c r="E21" s="3">
        <f>100*VLOOKUP($C$1&amp;$A21&amp;E$1,RESULT1_RM!$1:$1048576,$A$17,0)</f>
        <v>60.072930888477963</v>
      </c>
      <c r="F21" s="3">
        <f>100*VLOOKUP($C$1&amp;$A21&amp;F$1,RESULT1_RM!$1:$1048576,$A$17,0)</f>
        <v>67.031867668190472</v>
      </c>
      <c r="G21" s="3">
        <f>100*VLOOKUP($C$1&amp;$A21&amp;G$1,RESULT1_RM!$1:$1048576,$A$17,0)</f>
        <v>61.795630658912174</v>
      </c>
      <c r="H21" s="3">
        <f>100*VLOOKUP($C$1&amp;$A21&amp;H$1,RESULT1_RM!$1:$1048576,$A$17,0)</f>
        <v>74.339885803050947</v>
      </c>
      <c r="I21" s="3">
        <f>100*VLOOKUP($C$1&amp;$A21&amp;I$1,RESULT1_RM!$1:$1048576,$A$17,0)</f>
        <v>76.465625363406403</v>
      </c>
      <c r="J21" s="3">
        <f>100*VLOOKUP($C$1&amp;$A21&amp;J$1,RESULT1_RM!$1:$1048576,$A$17,0)</f>
        <v>63.665076608302783</v>
      </c>
      <c r="K21" s="3">
        <f>100*VLOOKUP($C$1&amp;$A21&amp;K$1,RESULT1_RM!$1:$1048576,$A$17,0)</f>
        <v>75.268944234388883</v>
      </c>
      <c r="L21" s="3">
        <f>100*VLOOKUP($C$1&amp;$A21&amp;L$1,RESULT1_RM!$1:$1048576,$A$17,0)</f>
        <v>75.775781892576617</v>
      </c>
      <c r="M21" s="3">
        <f>100*VLOOKUP($C$1&amp;$A21&amp;M$1,RESULT1_RM!$1:$1048576,$A$17,0)</f>
        <v>72.220943078790526</v>
      </c>
      <c r="N21" s="3">
        <f>100*VLOOKUP($C$1&amp;$A21&amp;N$1,RESULT1_RM!$1:$1048576,$A$17,0)</f>
        <v>68.484248247512696</v>
      </c>
      <c r="P21" s="12"/>
    </row>
    <row r="22" spans="1:16" ht="27" customHeight="1" x14ac:dyDescent="0.2">
      <c r="A22" s="215" t="s">
        <v>4</v>
      </c>
      <c r="B22" s="4"/>
      <c r="C22" s="4" t="s">
        <v>8</v>
      </c>
      <c r="D22" s="3">
        <f>100*VLOOKUP($C$1&amp;$A22&amp;D$1,RESULT1_RM!$1:$1048576,$A$17,0)</f>
        <v>66.984482927947099</v>
      </c>
      <c r="E22" s="3">
        <f>100*VLOOKUP($C$1&amp;$A22&amp;E$1,RESULT1_RM!$1:$1048576,$A$17,0)</f>
        <v>69.961710218748905</v>
      </c>
      <c r="F22" s="3">
        <f>100*VLOOKUP($C$1&amp;$A22&amp;F$1,RESULT1_RM!$1:$1048576,$A$17,0)</f>
        <v>68.239360044922961</v>
      </c>
      <c r="G22" s="3">
        <f>100*VLOOKUP($C$1&amp;$A22&amp;G$1,RESULT1_RM!$1:$1048576,$A$17,0)</f>
        <v>61.216810202635621</v>
      </c>
      <c r="H22" s="3">
        <f>100*VLOOKUP($C$1&amp;$A22&amp;H$1,RESULT1_RM!$1:$1048576,$A$17,0)</f>
        <v>74.213810886786447</v>
      </c>
      <c r="I22" s="3">
        <f>100*VLOOKUP($C$1&amp;$A22&amp;I$1,RESULT1_RM!$1:$1048576,$A$17,0)</f>
        <v>70.472055480860135</v>
      </c>
      <c r="J22" s="3">
        <f>100*VLOOKUP($C$1&amp;$A22&amp;J$1,RESULT1_RM!$1:$1048576,$A$17,0)</f>
        <v>62.895018968430719</v>
      </c>
      <c r="K22" s="3">
        <f>100*VLOOKUP($C$1&amp;$A22&amp;K$1,RESULT1_RM!$1:$1048576,$A$17,0)</f>
        <v>67.06487562262592</v>
      </c>
      <c r="L22" s="3">
        <f>100*VLOOKUP($C$1&amp;$A22&amp;L$1,RESULT1_RM!$1:$1048576,$A$17,0)</f>
        <v>71.48179945054946</v>
      </c>
      <c r="M22" s="3">
        <f>100*VLOOKUP($C$1&amp;$A22&amp;M$1,RESULT1_RM!$1:$1048576,$A$17,0)</f>
        <v>67.051706689185778</v>
      </c>
      <c r="N22" s="3">
        <f>100*VLOOKUP($C$1&amp;$A22&amp;N$1,RESULT1_RM!$1:$1048576,$A$17,0)</f>
        <v>70.229156145403778</v>
      </c>
      <c r="P22" s="12"/>
    </row>
    <row r="23" spans="1:16" ht="27" customHeight="1" x14ac:dyDescent="0.2">
      <c r="A23" s="215">
        <v>8</v>
      </c>
      <c r="B23" s="4" t="s">
        <v>73</v>
      </c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P23" s="12"/>
    </row>
    <row r="24" spans="1:16" ht="27" customHeight="1" x14ac:dyDescent="0.2">
      <c r="A24" s="215" t="s">
        <v>0</v>
      </c>
      <c r="B24" s="4"/>
      <c r="C24" s="5" t="s">
        <v>5</v>
      </c>
      <c r="D24" s="3">
        <f>100*VLOOKUP($C$1&amp;$A24&amp;D$1,RESULT1_RM!$1:$1048576,$A$23,0)</f>
        <v>19.427648507360921</v>
      </c>
      <c r="E24" s="3">
        <f>100*VLOOKUP($C$1&amp;$A24&amp;E$1,RESULT1_RM!$1:$1048576,$A$23,0)</f>
        <v>14.256985702610628</v>
      </c>
      <c r="F24" s="3">
        <f>100*VLOOKUP($C$1&amp;$A24&amp;F$1,RESULT1_RM!$1:$1048576,$A$23,0)</f>
        <v>21.744787225229878</v>
      </c>
      <c r="G24" s="3">
        <f>100*VLOOKUP($C$1&amp;$A24&amp;G$1,RESULT1_RM!$1:$1048576,$A$23,0)</f>
        <v>12.201895062862542</v>
      </c>
      <c r="H24" s="3">
        <f>100*VLOOKUP($C$1&amp;$A24&amp;H$1,RESULT1_RM!$1:$1048576,$A$23,0)</f>
        <v>23.931897780380286</v>
      </c>
      <c r="I24" s="3">
        <f>100*VLOOKUP($C$1&amp;$A24&amp;I$1,RESULT1_RM!$1:$1048576,$A$23,0)</f>
        <v>25.503205997358226</v>
      </c>
      <c r="J24" s="3">
        <f>100*VLOOKUP($C$1&amp;$A24&amp;J$1,RESULT1_RM!$1:$1048576,$A$23,0)</f>
        <v>12.285453400160836</v>
      </c>
      <c r="K24" s="3">
        <f>100*VLOOKUP($C$1&amp;$A24&amp;K$1,RESULT1_RM!$1:$1048576,$A$23,0)</f>
        <v>21.391390809035471</v>
      </c>
      <c r="L24" s="3">
        <f>100*VLOOKUP($C$1&amp;$A24&amp;L$1,RESULT1_RM!$1:$1048576,$A$23,0)</f>
        <v>29.48387137878527</v>
      </c>
      <c r="M24" s="3">
        <f>100*VLOOKUP($C$1&amp;$A24&amp;M$1,RESULT1_RM!$1:$1048576,$A$23,0)</f>
        <v>23.479818427186849</v>
      </c>
      <c r="N24" s="3">
        <f>100*VLOOKUP($C$1&amp;$A24&amp;N$1,RESULT1_RM!$1:$1048576,$A$23,0)</f>
        <v>11.808908825966457</v>
      </c>
      <c r="P24" s="12"/>
    </row>
    <row r="25" spans="1:16" ht="27" customHeight="1" x14ac:dyDescent="0.2">
      <c r="A25" s="215" t="s">
        <v>1</v>
      </c>
      <c r="B25" s="4"/>
      <c r="C25" s="5" t="s">
        <v>68</v>
      </c>
      <c r="D25" s="3">
        <f>100*VLOOKUP($C$1&amp;$A25&amp;D$1,RESULT1_RM!$1:$1048576,$A$23,0)</f>
        <v>60.531063512847652</v>
      </c>
      <c r="E25" s="3">
        <f>100*VLOOKUP($C$1&amp;$A25&amp;E$1,RESULT1_RM!$1:$1048576,$A$23,0)</f>
        <v>49.718038828170855</v>
      </c>
      <c r="F25" s="3">
        <f>100*VLOOKUP($C$1&amp;$A25&amp;F$1,RESULT1_RM!$1:$1048576,$A$23,0)</f>
        <v>58.033658590066885</v>
      </c>
      <c r="G25" s="3">
        <f>100*VLOOKUP($C$1&amp;$A25&amp;G$1,RESULT1_RM!$1:$1048576,$A$23,0)</f>
        <v>46.488531194384358</v>
      </c>
      <c r="H25" s="3">
        <f>100*VLOOKUP($C$1&amp;$A25&amp;H$1,RESULT1_RM!$1:$1048576,$A$23,0)</f>
        <v>56.992403586135701</v>
      </c>
      <c r="I25" s="3">
        <f>100*VLOOKUP($C$1&amp;$A25&amp;I$1,RESULT1_RM!$1:$1048576,$A$23,0)</f>
        <v>67.420649029185924</v>
      </c>
      <c r="J25" s="3">
        <f>100*VLOOKUP($C$1&amp;$A25&amp;J$1,RESULT1_RM!$1:$1048576,$A$23,0)</f>
        <v>53.501501211821591</v>
      </c>
      <c r="K25" s="3">
        <f>100*VLOOKUP($C$1&amp;$A25&amp;K$1,RESULT1_RM!$1:$1048576,$A$23,0)</f>
        <v>65.487845759227312</v>
      </c>
      <c r="L25" s="3">
        <f>100*VLOOKUP($C$1&amp;$A25&amp;L$1,RESULT1_RM!$1:$1048576,$A$23,0)</f>
        <v>68.940518384314302</v>
      </c>
      <c r="M25" s="3">
        <f>100*VLOOKUP($C$1&amp;$A25&amp;M$1,RESULT1_RM!$1:$1048576,$A$23,0)</f>
        <v>66.450008516436725</v>
      </c>
      <c r="N25" s="3">
        <f>100*VLOOKUP($C$1&amp;$A25&amp;N$1,RESULT1_RM!$1:$1048576,$A$23,0)</f>
        <v>57.523138406707744</v>
      </c>
      <c r="P25" s="12"/>
    </row>
    <row r="26" spans="1:16" ht="27" customHeight="1" x14ac:dyDescent="0.2">
      <c r="A26" s="215" t="s">
        <v>2</v>
      </c>
      <c r="B26" s="4"/>
      <c r="C26" s="5" t="s">
        <v>69</v>
      </c>
      <c r="D26" s="3">
        <f>100*VLOOKUP($C$1&amp;$A26&amp;D$1,RESULT1_RM!$1:$1048576,$A$23,0)</f>
        <v>75.310033123509811</v>
      </c>
      <c r="E26" s="3">
        <f>100*VLOOKUP($C$1&amp;$A26&amp;E$1,RESULT1_RM!$1:$1048576,$A$23,0)</f>
        <v>69.598539963997737</v>
      </c>
      <c r="F26" s="3">
        <f>100*VLOOKUP($C$1&amp;$A26&amp;F$1,RESULT1_RM!$1:$1048576,$A$23,0)</f>
        <v>71.773091500815056</v>
      </c>
      <c r="G26" s="3">
        <f>100*VLOOKUP($C$1&amp;$A26&amp;G$1,RESULT1_RM!$1:$1048576,$A$23,0)</f>
        <v>64.761355348581404</v>
      </c>
      <c r="H26" s="3">
        <f>100*VLOOKUP($C$1&amp;$A26&amp;H$1,RESULT1_RM!$1:$1048576,$A$23,0)</f>
        <v>72.961075338803781</v>
      </c>
      <c r="I26" s="3">
        <f>100*VLOOKUP($C$1&amp;$A26&amp;I$1,RESULT1_RM!$1:$1048576,$A$23,0)</f>
        <v>80.199880655263584</v>
      </c>
      <c r="J26" s="3">
        <f>100*VLOOKUP($C$1&amp;$A26&amp;J$1,RESULT1_RM!$1:$1048576,$A$23,0)</f>
        <v>74.817285071432906</v>
      </c>
      <c r="K26" s="3">
        <f>100*VLOOKUP($C$1&amp;$A26&amp;K$1,RESULT1_RM!$1:$1048576,$A$23,0)</f>
        <v>76.286837675830668</v>
      </c>
      <c r="L26" s="3">
        <f>100*VLOOKUP($C$1&amp;$A26&amp;L$1,RESULT1_RM!$1:$1048576,$A$23,0)</f>
        <v>81.990065241080657</v>
      </c>
      <c r="M26" s="3">
        <f>100*VLOOKUP($C$1&amp;$A26&amp;M$1,RESULT1_RM!$1:$1048576,$A$23,0)</f>
        <v>80.426467444373188</v>
      </c>
      <c r="N26" s="3">
        <f>100*VLOOKUP($C$1&amp;$A26&amp;N$1,RESULT1_RM!$1:$1048576,$A$23,0)</f>
        <v>73.490334314589461</v>
      </c>
      <c r="P26" s="12"/>
    </row>
    <row r="27" spans="1:16" ht="27" customHeight="1" x14ac:dyDescent="0.2">
      <c r="A27" s="215" t="s">
        <v>3</v>
      </c>
      <c r="B27" s="4"/>
      <c r="C27" s="4" t="s">
        <v>70</v>
      </c>
      <c r="D27" s="3">
        <f>100*VLOOKUP($C$1&amp;$A27&amp;D$1,RESULT1_RM!$1:$1048576,$A$23,0)</f>
        <v>57.847569001096545</v>
      </c>
      <c r="E27" s="3">
        <f>100*VLOOKUP($C$1&amp;$A27&amp;E$1,RESULT1_RM!$1:$1048576,$A$23,0)</f>
        <v>49.934327635967719</v>
      </c>
      <c r="F27" s="3">
        <f>100*VLOOKUP($C$1&amp;$A27&amp;F$1,RESULT1_RM!$1:$1048576,$A$23,0)</f>
        <v>55.456042684669725</v>
      </c>
      <c r="G27" s="3">
        <f>100*VLOOKUP($C$1&amp;$A27&amp;G$1,RESULT1_RM!$1:$1048576,$A$23,0)</f>
        <v>46.056729561826714</v>
      </c>
      <c r="H27" s="3">
        <f>100*VLOOKUP($C$1&amp;$A27&amp;H$1,RESULT1_RM!$1:$1048576,$A$23,0)</f>
        <v>56.488654987386425</v>
      </c>
      <c r="I27" s="3">
        <f>100*VLOOKUP($C$1&amp;$A27&amp;I$1,RESULT1_RM!$1:$1048576,$A$23,0)</f>
        <v>64.52052987678718</v>
      </c>
      <c r="J27" s="3">
        <f>100*VLOOKUP($C$1&amp;$A27&amp;J$1,RESULT1_RM!$1:$1048576,$A$23,0)</f>
        <v>52.531475515428582</v>
      </c>
      <c r="K27" s="3">
        <f>100*VLOOKUP($C$1&amp;$A27&amp;K$1,RESULT1_RM!$1:$1048576,$A$23,0)</f>
        <v>61.158122619816965</v>
      </c>
      <c r="L27" s="3">
        <f>100*VLOOKUP($C$1&amp;$A27&amp;L$1,RESULT1_RM!$1:$1048576,$A$23,0)</f>
        <v>65.879529086244972</v>
      </c>
      <c r="M27" s="3">
        <f>100*VLOOKUP($C$1&amp;$A27&amp;M$1,RESULT1_RM!$1:$1048576,$A$23,0)</f>
        <v>62.493057280716101</v>
      </c>
      <c r="N27" s="3">
        <f>100*VLOOKUP($C$1&amp;$A27&amp;N$1,RESULT1_RM!$1:$1048576,$A$23,0)</f>
        <v>54.67187953430296</v>
      </c>
      <c r="P27" s="12"/>
    </row>
    <row r="28" spans="1:16" ht="27" customHeight="1" x14ac:dyDescent="0.2">
      <c r="A28" s="215" t="s">
        <v>4</v>
      </c>
      <c r="B28" s="4"/>
      <c r="C28" s="4" t="s">
        <v>8</v>
      </c>
      <c r="D28" s="3">
        <f>100*VLOOKUP($C$1&amp;$A28&amp;D$1,RESULT1_RM!$1:$1048576,$A$23,0)</f>
        <v>62.700782948671488</v>
      </c>
      <c r="E28" s="3">
        <f>100*VLOOKUP($C$1&amp;$A28&amp;E$1,RESULT1_RM!$1:$1048576,$A$23,0)</f>
        <v>65.905631825000881</v>
      </c>
      <c r="F28" s="3">
        <f>100*VLOOKUP($C$1&amp;$A28&amp;F$1,RESULT1_RM!$1:$1048576,$A$23,0)</f>
        <v>64.159289310972014</v>
      </c>
      <c r="G28" s="3">
        <f>100*VLOOKUP($C$1&amp;$A28&amp;G$1,RESULT1_RM!$1:$1048576,$A$23,0)</f>
        <v>54.455733737936761</v>
      </c>
      <c r="H28" s="3">
        <f>100*VLOOKUP($C$1&amp;$A28&amp;H$1,RESULT1_RM!$1:$1048576,$A$23,0)</f>
        <v>67.892443516453881</v>
      </c>
      <c r="I28" s="3">
        <f>100*VLOOKUP($C$1&amp;$A28&amp;I$1,RESULT1_RM!$1:$1048576,$A$23,0)</f>
        <v>66.771828414610184</v>
      </c>
      <c r="J28" s="3">
        <f>100*VLOOKUP($C$1&amp;$A28&amp;J$1,RESULT1_RM!$1:$1048576,$A$23,0)</f>
        <v>59.070834126016038</v>
      </c>
      <c r="K28" s="3">
        <f>100*VLOOKUP($C$1&amp;$A28&amp;K$1,RESULT1_RM!$1:$1048576,$A$23,0)</f>
        <v>62.604432242760268</v>
      </c>
      <c r="L28" s="3">
        <f>100*VLOOKUP($C$1&amp;$A28&amp;L$1,RESULT1_RM!$1:$1048576,$A$23,0)</f>
        <v>68.573942798273151</v>
      </c>
      <c r="M28" s="3">
        <f>100*VLOOKUP($C$1&amp;$A28&amp;M$1,RESULT1_RM!$1:$1048576,$A$23,0)</f>
        <v>63.94084162963992</v>
      </c>
      <c r="N28" s="3">
        <f>100*VLOOKUP($C$1&amp;$A28&amp;N$1,RESULT1_RM!$1:$1048576,$A$23,0)</f>
        <v>66.133544312519405</v>
      </c>
      <c r="P28" s="12"/>
    </row>
    <row r="29" spans="1:16" ht="27" customHeight="1" x14ac:dyDescent="0.2">
      <c r="A29" s="215">
        <v>11</v>
      </c>
      <c r="B29" s="4" t="s">
        <v>75</v>
      </c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6" ht="27" customHeight="1" x14ac:dyDescent="0.2">
      <c r="A30" s="215" t="s">
        <v>0</v>
      </c>
      <c r="B30" s="4"/>
      <c r="C30" s="5" t="s">
        <v>5</v>
      </c>
      <c r="D30" s="3">
        <f>100*VLOOKUP($C$1&amp;$A30&amp;D$1,RESULT1_RM!$1:$1048576,$A$29,0)</f>
        <v>88.179522700363037</v>
      </c>
      <c r="E30" s="3">
        <f>100*VLOOKUP($C$1&amp;$A30&amp;E$1,RESULT1_RM!$1:$1048576,$A$29,0)</f>
        <v>89.787054297022067</v>
      </c>
      <c r="F30" s="3">
        <f>100*VLOOKUP($C$1&amp;$A30&amp;F$1,RESULT1_RM!$1:$1048576,$A$29,0)</f>
        <v>85.5762436835155</v>
      </c>
      <c r="G30" s="3">
        <f>100*VLOOKUP($C$1&amp;$A30&amp;G$1,RESULT1_RM!$1:$1048576,$A$29,0)</f>
        <v>85.659991075881265</v>
      </c>
      <c r="H30" s="3">
        <f>100*VLOOKUP($C$1&amp;$A30&amp;H$1,RESULT1_RM!$1:$1048576,$A$29,0)</f>
        <v>86.202781982300493</v>
      </c>
      <c r="I30" s="3">
        <f>100*VLOOKUP($C$1&amp;$A30&amp;I$1,RESULT1_RM!$1:$1048576,$A$29,0)</f>
        <v>88.755828092059801</v>
      </c>
      <c r="J30" s="3">
        <f>100*VLOOKUP($C$1&amp;$A30&amp;J$1,RESULT1_RM!$1:$1048576,$A$29,0)</f>
        <v>91.240417448005076</v>
      </c>
      <c r="K30" s="3">
        <f>100*VLOOKUP($C$1&amp;$A30&amp;K$1,RESULT1_RM!$1:$1048576,$A$29,0)</f>
        <v>88.740566012788435</v>
      </c>
      <c r="L30" s="3">
        <f>100*VLOOKUP($C$1&amp;$A30&amp;L$1,RESULT1_RM!$1:$1048576,$A$29,0)</f>
        <v>80.091999719668451</v>
      </c>
      <c r="M30" s="3">
        <f>100*VLOOKUP($C$1&amp;$A30&amp;M$1,RESULT1_RM!$1:$1048576,$A$29,0)</f>
        <v>86.305483989694523</v>
      </c>
      <c r="N30" s="3">
        <f>100*VLOOKUP($C$1&amp;$A30&amp;N$1,RESULT1_RM!$1:$1048576,$A$29,0)</f>
        <v>91.750478585102428</v>
      </c>
    </row>
    <row r="31" spans="1:16" ht="27" customHeight="1" x14ac:dyDescent="0.2">
      <c r="A31" s="215" t="s">
        <v>1</v>
      </c>
      <c r="B31" s="4"/>
      <c r="C31" s="5" t="s">
        <v>68</v>
      </c>
      <c r="D31" s="3">
        <f>100*VLOOKUP($C$1&amp;$A31&amp;D$1,RESULT1_RM!$1:$1048576,$A$29,0)</f>
        <v>32.051281685706982</v>
      </c>
      <c r="E31" s="3">
        <f>100*VLOOKUP($C$1&amp;$A31&amp;E$1,RESULT1_RM!$1:$1048576,$A$29,0)</f>
        <v>41.236914252598581</v>
      </c>
      <c r="F31" s="3">
        <f>100*VLOOKUP($C$1&amp;$A31&amp;F$1,RESULT1_RM!$1:$1048576,$A$29,0)</f>
        <v>28.412665615274978</v>
      </c>
      <c r="G31" s="3">
        <f>100*VLOOKUP($C$1&amp;$A31&amp;G$1,RESULT1_RM!$1:$1048576,$A$29,0)</f>
        <v>32.376791260745307</v>
      </c>
      <c r="H31" s="3">
        <f>100*VLOOKUP($C$1&amp;$A31&amp;H$1,RESULT1_RM!$1:$1048576,$A$29,0)</f>
        <v>32.985716048967134</v>
      </c>
      <c r="I31" s="3">
        <f>100*VLOOKUP($C$1&amp;$A31&amp;I$1,RESULT1_RM!$1:$1048576,$A$29,0)</f>
        <v>31.867774499512191</v>
      </c>
      <c r="J31" s="3">
        <f>100*VLOOKUP($C$1&amp;$A31&amp;J$1,RESULT1_RM!$1:$1048576,$A$29,0)</f>
        <v>35.718873468140949</v>
      </c>
      <c r="K31" s="3">
        <f>100*VLOOKUP($C$1&amp;$A31&amp;K$1,RESULT1_RM!$1:$1048576,$A$29,0)</f>
        <v>28.739845560948478</v>
      </c>
      <c r="L31" s="3">
        <f>100*VLOOKUP($C$1&amp;$A31&amp;L$1,RESULT1_RM!$1:$1048576,$A$29,0)</f>
        <v>31.873715791864527</v>
      </c>
      <c r="M31" s="3">
        <f>100*VLOOKUP($C$1&amp;$A31&amp;M$1,RESULT1_RM!$1:$1048576,$A$29,0)</f>
        <v>33.448475557826605</v>
      </c>
      <c r="N31" s="3">
        <f>100*VLOOKUP($C$1&amp;$A31&amp;N$1,RESULT1_RM!$1:$1048576,$A$29,0)</f>
        <v>36.618614626897724</v>
      </c>
    </row>
    <row r="32" spans="1:16" ht="27" customHeight="1" x14ac:dyDescent="0.2">
      <c r="A32" s="215" t="s">
        <v>2</v>
      </c>
      <c r="B32" s="4"/>
      <c r="C32" s="5" t="s">
        <v>69</v>
      </c>
      <c r="D32" s="3">
        <f>100*VLOOKUP($C$1&amp;$A32&amp;D$1,RESULT1_RM!$1:$1048576,$A$29,0)</f>
        <v>13.013976596924465</v>
      </c>
      <c r="E32" s="3">
        <f>100*VLOOKUP($C$1&amp;$A32&amp;E$1,RESULT1_RM!$1:$1048576,$A$29,0)</f>
        <v>15.203223248879294</v>
      </c>
      <c r="F32" s="3">
        <f>100*VLOOKUP($C$1&amp;$A32&amp;F$1,RESULT1_RM!$1:$1048576,$A$29,0)</f>
        <v>11.267500723377557</v>
      </c>
      <c r="G32" s="3">
        <f>100*VLOOKUP($C$1&amp;$A32&amp;G$1,RESULT1_RM!$1:$1048576,$A$29,0)</f>
        <v>15.470354738818015</v>
      </c>
      <c r="H32" s="3">
        <f>100*VLOOKUP($C$1&amp;$A32&amp;H$1,RESULT1_RM!$1:$1048576,$A$29,0)</f>
        <v>12.973337362560731</v>
      </c>
      <c r="I32" s="3">
        <f>100*VLOOKUP($C$1&amp;$A32&amp;I$1,RESULT1_RM!$1:$1048576,$A$29,0)</f>
        <v>11.947322801378126</v>
      </c>
      <c r="J32" s="3">
        <f>100*VLOOKUP($C$1&amp;$A32&amp;J$1,RESULT1_RM!$1:$1048576,$A$29,0)</f>
        <v>13.657455885307645</v>
      </c>
      <c r="K32" s="3">
        <f>100*VLOOKUP($C$1&amp;$A32&amp;K$1,RESULT1_RM!$1:$1048576,$A$29,0)</f>
        <v>12.124970339142797</v>
      </c>
      <c r="L32" s="3">
        <f>100*VLOOKUP($C$1&amp;$A32&amp;L$1,RESULT1_RM!$1:$1048576,$A$29,0)</f>
        <v>11.73242665685456</v>
      </c>
      <c r="M32" s="3">
        <f>100*VLOOKUP($C$1&amp;$A32&amp;M$1,RESULT1_RM!$1:$1048576,$A$29,0)</f>
        <v>15.546041265824249</v>
      </c>
      <c r="N32" s="3">
        <f>100*VLOOKUP($C$1&amp;$A32&amp;N$1,RESULT1_RM!$1:$1048576,$A$29,0)</f>
        <v>14.275964224776406</v>
      </c>
    </row>
    <row r="33" spans="1:16" ht="27" customHeight="1" x14ac:dyDescent="0.2">
      <c r="A33" s="215" t="s">
        <v>3</v>
      </c>
      <c r="B33" s="4"/>
      <c r="C33" s="4" t="s">
        <v>70</v>
      </c>
      <c r="D33" s="3">
        <f>100*VLOOKUP($C$1&amp;$A33&amp;D$1,RESULT1_RM!$1:$1048576,$A$29,0)</f>
        <v>36.115240313457328</v>
      </c>
      <c r="E33" s="3">
        <f>100*VLOOKUP($C$1&amp;$A33&amp;E$1,RESULT1_RM!$1:$1048576,$A$29,0)</f>
        <v>41.351468122980144</v>
      </c>
      <c r="F33" s="3">
        <f>100*VLOOKUP($C$1&amp;$A33&amp;F$1,RESULT1_RM!$1:$1048576,$A$29,0)</f>
        <v>33.999373885584397</v>
      </c>
      <c r="G33" s="3">
        <f>100*VLOOKUP($C$1&amp;$A33&amp;G$1,RESULT1_RM!$1:$1048576,$A$29,0)</f>
        <v>37.017546758310758</v>
      </c>
      <c r="H33" s="3">
        <f>100*VLOOKUP($C$1&amp;$A33&amp;H$1,RESULT1_RM!$1:$1048576,$A$29,0)</f>
        <v>35.814536573205643</v>
      </c>
      <c r="I33" s="3">
        <f>100*VLOOKUP($C$1&amp;$A33&amp;I$1,RESULT1_RM!$1:$1048576,$A$29,0)</f>
        <v>34.88006905599795</v>
      </c>
      <c r="J33" s="3">
        <f>100*VLOOKUP($C$1&amp;$A33&amp;J$1,RESULT1_RM!$1:$1048576,$A$29,0)</f>
        <v>39.313276103904933</v>
      </c>
      <c r="K33" s="3">
        <f>100*VLOOKUP($C$1&amp;$A33&amp;K$1,RESULT1_RM!$1:$1048576,$A$29,0)</f>
        <v>33.955682661106771</v>
      </c>
      <c r="L33" s="3">
        <f>100*VLOOKUP($C$1&amp;$A33&amp;L$1,RESULT1_RM!$1:$1048576,$A$29,0)</f>
        <v>34.165689975667256</v>
      </c>
      <c r="M33" s="3">
        <f>100*VLOOKUP($C$1&amp;$A33&amp;M$1,RESULT1_RM!$1:$1048576,$A$29,0)</f>
        <v>38.067611482399322</v>
      </c>
      <c r="N33" s="3">
        <f>100*VLOOKUP($C$1&amp;$A33&amp;N$1,RESULT1_RM!$1:$1048576,$A$29,0)</f>
        <v>38.961792715297022</v>
      </c>
    </row>
    <row r="34" spans="1:16" ht="27" customHeight="1" x14ac:dyDescent="0.2">
      <c r="A34" s="215" t="s">
        <v>4</v>
      </c>
      <c r="B34" s="4"/>
      <c r="C34" s="4" t="s">
        <v>8</v>
      </c>
      <c r="D34" s="3">
        <f>100*VLOOKUP($C$1&amp;$A34&amp;D$1,RESULT1_RM!$1:$1048576,$A$29,0)</f>
        <v>3.8756943939956932</v>
      </c>
      <c r="E34" s="3">
        <f>100*VLOOKUP($C$1&amp;$A34&amp;E$1,RESULT1_RM!$1:$1048576,$A$29,0)</f>
        <v>4.2854681994208565</v>
      </c>
      <c r="F34" s="3">
        <f>100*VLOOKUP($C$1&amp;$A34&amp;F$1,RESULT1_RM!$1:$1048576,$A$29,0)</f>
        <v>3.9174589961049535</v>
      </c>
      <c r="G34" s="3">
        <f>100*VLOOKUP($C$1&amp;$A34&amp;G$1,RESULT1_RM!$1:$1048576,$A$29,0)</f>
        <v>4.6130979696578898</v>
      </c>
      <c r="H34" s="3">
        <f>100*VLOOKUP($C$1&amp;$A34&amp;H$1,RESULT1_RM!$1:$1048576,$A$29,0)</f>
        <v>5.936439879929595</v>
      </c>
      <c r="I34" s="3">
        <f>100*VLOOKUP($C$1&amp;$A34&amp;I$1,RESULT1_RM!$1:$1048576,$A$29,0)</f>
        <v>4.3922086202049364</v>
      </c>
      <c r="J34" s="3">
        <f>100*VLOOKUP($C$1&amp;$A34&amp;J$1,RESULT1_RM!$1:$1048576,$A$29,0)</f>
        <v>3.1232369804198048</v>
      </c>
      <c r="K34" s="3">
        <f>100*VLOOKUP($C$1&amp;$A34&amp;K$1,RESULT1_RM!$1:$1048576,$A$29,0)</f>
        <v>3.6510661487347358</v>
      </c>
      <c r="L34" s="3">
        <f>100*VLOOKUP($C$1&amp;$A34&amp;L$1,RESULT1_RM!$1:$1048576,$A$29,0)</f>
        <v>4.0907697213500782</v>
      </c>
      <c r="M34" s="3">
        <f>100*VLOOKUP($C$1&amp;$A34&amp;M$1,RESULT1_RM!$1:$1048576,$A$29,0)</f>
        <v>3.2268245289503574</v>
      </c>
      <c r="N34" s="3">
        <f>100*VLOOKUP($C$1&amp;$A34&amp;N$1,RESULT1_RM!$1:$1048576,$A$29,0)</f>
        <v>5.2157362154905957</v>
      </c>
      <c r="P34" s="3"/>
    </row>
    <row r="35" spans="1:16" ht="27" customHeight="1" x14ac:dyDescent="0.2">
      <c r="A35" s="215">
        <v>10</v>
      </c>
      <c r="B35" s="4" t="s">
        <v>86</v>
      </c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P35" s="12"/>
    </row>
    <row r="36" spans="1:16" ht="27" customHeight="1" x14ac:dyDescent="0.2">
      <c r="A36" s="215" t="s">
        <v>0</v>
      </c>
      <c r="B36" s="4"/>
      <c r="C36" s="5" t="s">
        <v>5</v>
      </c>
      <c r="D36" s="3">
        <f>100*VLOOKUP($C$1&amp;$A36&amp;D$1,RESULT1_RM!$1:$1048576,$A35,0)</f>
        <v>7.589687327071883</v>
      </c>
      <c r="E36" s="3">
        <f>100*VLOOKUP($C$1&amp;$A36&amp;E$1,RESULT1_RM!$1:$1048576,$A35,0)</f>
        <v>8.1018539774657707</v>
      </c>
      <c r="F36" s="3">
        <f>100*VLOOKUP($C$1&amp;$A36&amp;F$1,RESULT1_RM!$1:$1048576,$A35,0)</f>
        <v>9.1488521906079914</v>
      </c>
      <c r="G36" s="3">
        <f>100*VLOOKUP($C$1&amp;$A36&amp;G$1,RESULT1_RM!$1:$1048576,$A35,0)</f>
        <v>11.195569437518046</v>
      </c>
      <c r="H36" s="3">
        <f>100*VLOOKUP($C$1&amp;$A36&amp;H$1,RESULT1_RM!$1:$1048576,$A35,0)</f>
        <v>8.5464750140866848</v>
      </c>
      <c r="I36" s="3">
        <f>100*VLOOKUP($C$1&amp;$A36&amp;I$1,RESULT1_RM!$1:$1048576,$A35,0)</f>
        <v>6.042408390703045</v>
      </c>
      <c r="J36" s="3">
        <f>100*VLOOKUP($C$1&amp;$A36&amp;J$1,RESULT1_RM!$1:$1048576,$A35,0)</f>
        <v>6.0293607759348378</v>
      </c>
      <c r="K36" s="3">
        <f>100*VLOOKUP($C$1&amp;$A36&amp;K$1,RESULT1_RM!$1:$1048576,$A35,0)</f>
        <v>6.9602331325333067</v>
      </c>
      <c r="L36" s="3">
        <f>100*VLOOKUP($C$1&amp;$A36&amp;L$1,RESULT1_RM!$1:$1048576,$A35,0)</f>
        <v>11.796861560809649</v>
      </c>
      <c r="M36" s="3">
        <f>100*VLOOKUP($C$1&amp;$A36&amp;M$1,RESULT1_RM!$1:$1048576,$A35,0)</f>
        <v>8.1496748865169923</v>
      </c>
      <c r="N36" s="3">
        <f>100*VLOOKUP($C$1&amp;$A36&amp;N$1,RESULT1_RM!$1:$1048576,$A35,0)</f>
        <v>6.1473184948141375</v>
      </c>
      <c r="P36" s="12"/>
    </row>
    <row r="37" spans="1:16" ht="30" customHeight="1" x14ac:dyDescent="0.2">
      <c r="A37" s="215" t="s">
        <v>1</v>
      </c>
      <c r="B37" s="4"/>
      <c r="C37" s="5" t="s">
        <v>68</v>
      </c>
      <c r="D37" s="3">
        <f>100*VLOOKUP($C$1&amp;$A37&amp;D$1,RESULT1_RM!$1:$1048576,$A35,0)</f>
        <v>23.448449704357984</v>
      </c>
      <c r="E37" s="3">
        <f>100*VLOOKUP($C$1&amp;$A37&amp;E$1,RESULT1_RM!$1:$1048576,$A35,0)</f>
        <v>25.78328739236067</v>
      </c>
      <c r="F37" s="3">
        <f>100*VLOOKUP($C$1&amp;$A37&amp;F$1,RESULT1_RM!$1:$1048576,$A35,0)</f>
        <v>26.269260286911862</v>
      </c>
      <c r="G37" s="3">
        <f>100*VLOOKUP($C$1&amp;$A37&amp;G$1,RESULT1_RM!$1:$1048576,$A35,0)</f>
        <v>33.135588823750993</v>
      </c>
      <c r="H37" s="3">
        <f>100*VLOOKUP($C$1&amp;$A37&amp;H$1,RESULT1_RM!$1:$1048576,$A35,0)</f>
        <v>25.447425410397102</v>
      </c>
      <c r="I37" s="3">
        <f>100*VLOOKUP($C$1&amp;$A37&amp;I$1,RESULT1_RM!$1:$1048576,$A35,0)</f>
        <v>17.712407177435797</v>
      </c>
      <c r="J37" s="3">
        <f>100*VLOOKUP($C$1&amp;$A37&amp;J$1,RESULT1_RM!$1:$1048576,$A35,0)</f>
        <v>25.036836964778796</v>
      </c>
      <c r="K37" s="3">
        <f>100*VLOOKUP($C$1&amp;$A37&amp;K$1,RESULT1_RM!$1:$1048576,$A35,0)</f>
        <v>22.60151918557807</v>
      </c>
      <c r="L37" s="3">
        <f>100*VLOOKUP($C$1&amp;$A37&amp;L$1,RESULT1_RM!$1:$1048576,$A35,0)</f>
        <v>19.04272682615057</v>
      </c>
      <c r="M37" s="3">
        <f>100*VLOOKUP($C$1&amp;$A37&amp;M$1,RESULT1_RM!$1:$1048576,$A35,0)</f>
        <v>19.517174814057796</v>
      </c>
      <c r="N37" s="3">
        <f>100*VLOOKUP($C$1&amp;$A37&amp;N$1,RESULT1_RM!$1:$1048576,$A35,0)</f>
        <v>22.553888035941803</v>
      </c>
    </row>
    <row r="38" spans="1:16" ht="27" customHeight="1" x14ac:dyDescent="0.2">
      <c r="A38" s="215" t="s">
        <v>2</v>
      </c>
      <c r="B38" s="4"/>
      <c r="C38" s="5" t="s">
        <v>69</v>
      </c>
      <c r="D38" s="3">
        <f>100*VLOOKUP($C$1&amp;$A38&amp;D$1,RESULT1_RM!$1:$1048576,$A35,0)</f>
        <v>21.284980442375119</v>
      </c>
      <c r="E38" s="3">
        <f>100*VLOOKUP($C$1&amp;$A38&amp;E$1,RESULT1_RM!$1:$1048576,$A35,0)</f>
        <v>25.143734760126257</v>
      </c>
      <c r="F38" s="3">
        <f>100*VLOOKUP($C$1&amp;$A38&amp;F$1,RESULT1_RM!$1:$1048576,$A35,0)</f>
        <v>24.492274900660924</v>
      </c>
      <c r="G38" s="3">
        <f>100*VLOOKUP($C$1&amp;$A38&amp;G$1,RESULT1_RM!$1:$1048576,$A35,0)</f>
        <v>29.651837061657837</v>
      </c>
      <c r="H38" s="3">
        <f>100*VLOOKUP($C$1&amp;$A38&amp;H$1,RESULT1_RM!$1:$1048576,$A35,0)</f>
        <v>23.442258072014692</v>
      </c>
      <c r="I38" s="3">
        <f>100*VLOOKUP($C$1&amp;$A38&amp;I$1,RESULT1_RM!$1:$1048576,$A35,0)</f>
        <v>17.544111818177857</v>
      </c>
      <c r="J38" s="3">
        <f>100*VLOOKUP($C$1&amp;$A38&amp;J$1,RESULT1_RM!$1:$1048576,$A35,0)</f>
        <v>21.318991828191091</v>
      </c>
      <c r="K38" s="3">
        <f>100*VLOOKUP($C$1&amp;$A38&amp;K$1,RESULT1_RM!$1:$1048576,$A35,0)</f>
        <v>20.816266790262812</v>
      </c>
      <c r="L38" s="3">
        <f>100*VLOOKUP($C$1&amp;$A38&amp;L$1,RESULT1_RM!$1:$1048576,$A35,0)</f>
        <v>15.554902987503716</v>
      </c>
      <c r="M38" s="3">
        <f>100*VLOOKUP($C$1&amp;$A38&amp;M$1,RESULT1_RM!$1:$1048576,$A35,0)</f>
        <v>16.886804989801991</v>
      </c>
      <c r="N38" s="3">
        <f>100*VLOOKUP($C$1&amp;$A38&amp;N$1,RESULT1_RM!$1:$1048576,$A35,0)</f>
        <v>22.17801361258508</v>
      </c>
    </row>
    <row r="39" spans="1:16" ht="27" customHeight="1" x14ac:dyDescent="0.2">
      <c r="A39" s="215" t="s">
        <v>3</v>
      </c>
      <c r="B39" s="4"/>
      <c r="C39" s="4" t="s">
        <v>70</v>
      </c>
      <c r="D39" s="3">
        <f>100*VLOOKUP($C$1&amp;$A39&amp;D$1,RESULT1_RM!$1:$1048576,$A35,0)</f>
        <v>19.665824726806633</v>
      </c>
      <c r="E39" s="3">
        <f>100*VLOOKUP($C$1&amp;$A39&amp;E$1,RESULT1_RM!$1:$1048576,$A35,0)</f>
        <v>22.233897309161293</v>
      </c>
      <c r="F39" s="3">
        <f>100*VLOOKUP($C$1&amp;$A39&amp;F$1,RESULT1_RM!$1:$1048576,$A35,0)</f>
        <v>22.250395210419168</v>
      </c>
      <c r="G39" s="3">
        <f>100*VLOOKUP($C$1&amp;$A39&amp;G$1,RESULT1_RM!$1:$1048576,$A35,0)</f>
        <v>27.616110964245589</v>
      </c>
      <c r="H39" s="3">
        <f>100*VLOOKUP($C$1&amp;$A39&amp;H$1,RESULT1_RM!$1:$1048576,$A35,0)</f>
        <v>21.585036347098569</v>
      </c>
      <c r="I39" s="3">
        <f>100*VLOOKUP($C$1&amp;$A39&amp;I$1,RESULT1_RM!$1:$1048576,$A35,0)</f>
        <v>15.5696768619481</v>
      </c>
      <c r="J39" s="3">
        <f>100*VLOOKUP($C$1&amp;$A39&amp;J$1,RESULT1_RM!$1:$1048576,$A35,0)</f>
        <v>19.930733943109566</v>
      </c>
      <c r="K39" s="3">
        <f>100*VLOOKUP($C$1&amp;$A39&amp;K$1,RESULT1_RM!$1:$1048576,$A35,0)</f>
        <v>19.091078340492768</v>
      </c>
      <c r="L39" s="3">
        <f>100*VLOOKUP($C$1&amp;$A39&amp;L$1,RESULT1_RM!$1:$1048576,$A35,0)</f>
        <v>16.448006022690194</v>
      </c>
      <c r="M39" s="3">
        <f>100*VLOOKUP($C$1&amp;$A39&amp;M$1,RESULT1_RM!$1:$1048576,$A35,0)</f>
        <v>16.258485265277518</v>
      </c>
      <c r="N39" s="3">
        <f>100*VLOOKUP($C$1&amp;$A39&amp;N$1,RESULT1_RM!$1:$1048576,$A35,0)</f>
        <v>19.36295456179165</v>
      </c>
    </row>
    <row r="40" spans="1:16" ht="27" customHeight="1" x14ac:dyDescent="0.2">
      <c r="A40" s="215" t="s">
        <v>4</v>
      </c>
      <c r="B40" s="4"/>
      <c r="C40" s="4" t="s">
        <v>8</v>
      </c>
      <c r="D40" s="3">
        <f>100*VLOOKUP($C$1&amp;$A40&amp;D$1,RESULT1_RM!$1:$1048576,$A35,0)</f>
        <v>36.357806408177481</v>
      </c>
      <c r="E40" s="3">
        <f>100*VLOOKUP($C$1&amp;$A40&amp;E$1,RESULT1_RM!$1:$1048576,$A35,0)</f>
        <v>32.81876897044971</v>
      </c>
      <c r="F40" s="3">
        <f>100*VLOOKUP($C$1&amp;$A40&amp;F$1,RESULT1_RM!$1:$1048576,$A35,0)</f>
        <v>34.670903643463454</v>
      </c>
      <c r="G40" s="3">
        <f>100*VLOOKUP($C$1&amp;$A40&amp;G$1,RESULT1_RM!$1:$1048576,$A35,0)</f>
        <v>44.174166882132326</v>
      </c>
      <c r="H40" s="3">
        <f>100*VLOOKUP($C$1&amp;$A40&amp;H$1,RESULT1_RM!$1:$1048576,$A35,0)</f>
        <v>31.041013204489388</v>
      </c>
      <c r="I40" s="3">
        <f>100*VLOOKUP($C$1&amp;$A40&amp;I$1,RESULT1_RM!$1:$1048576,$A35,0)</f>
        <v>32.159928982491472</v>
      </c>
      <c r="J40" s="3">
        <f>100*VLOOKUP($C$1&amp;$A40&amp;J$1,RESULT1_RM!$1:$1048576,$A35,0)</f>
        <v>40.003446770890456</v>
      </c>
      <c r="K40" s="3">
        <f>100*VLOOKUP($C$1&amp;$A40&amp;K$1,RESULT1_RM!$1:$1048576,$A35,0)</f>
        <v>36.59575928806855</v>
      </c>
      <c r="L40" s="3">
        <f>100*VLOOKUP($C$1&amp;$A40&amp;L$1,RESULT1_RM!$1:$1048576,$A35,0)</f>
        <v>30.62217916012559</v>
      </c>
      <c r="M40" s="3">
        <f>100*VLOOKUP($C$1&amp;$A40&amp;M$1,RESULT1_RM!$1:$1048576,$A35,0)</f>
        <v>35.416240228415404</v>
      </c>
      <c r="N40" s="3">
        <f>100*VLOOKUP($C$1&amp;$A40&amp;N$1,RESULT1_RM!$1:$1048576,$A35,0)</f>
        <v>32.617765863362337</v>
      </c>
    </row>
    <row r="41" spans="1:16" ht="27" customHeight="1" x14ac:dyDescent="0.2">
      <c r="A41" s="215">
        <v>9</v>
      </c>
      <c r="B41" s="4" t="s">
        <v>74</v>
      </c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P41" s="12"/>
    </row>
    <row r="42" spans="1:16" ht="27" customHeight="1" x14ac:dyDescent="0.2">
      <c r="A42" s="215" t="s">
        <v>0</v>
      </c>
      <c r="B42" s="4"/>
      <c r="C42" s="5" t="s">
        <v>5</v>
      </c>
      <c r="D42" s="3">
        <f>100*VLOOKUP($C$1&amp;$A42&amp;D$1,RESULT1_RM!$1:$1048576,$A41,0)</f>
        <v>6.0483235225519731</v>
      </c>
      <c r="E42" s="3">
        <f>100*VLOOKUP($C$1&amp;$A42&amp;E$1,RESULT1_RM!$1:$1048576,$A41,0)</f>
        <v>7.925547056500859</v>
      </c>
      <c r="F42" s="3">
        <f>100*VLOOKUP($C$1&amp;$A42&amp;F$1,RESULT1_RM!$1:$1048576,$A41,0)</f>
        <v>8.3955032965105225</v>
      </c>
      <c r="G42" s="3">
        <f>100*VLOOKUP($C$1&amp;$A42&amp;G$1,RESULT1_RM!$1:$1048576,$A41,0)</f>
        <v>9.3078558492348868</v>
      </c>
      <c r="H42" s="3">
        <f>100*VLOOKUP($C$1&amp;$A42&amp;H$1,RESULT1_RM!$1:$1048576,$A41,0)</f>
        <v>6.4710366695760735</v>
      </c>
      <c r="I42" s="3">
        <f>100*VLOOKUP($C$1&amp;$A42&amp;I$1,RESULT1_RM!$1:$1048576,$A41,0)</f>
        <v>4.5334464690291032</v>
      </c>
      <c r="J42" s="3">
        <f>100*VLOOKUP($C$1&amp;$A42&amp;J$1,RESULT1_RM!$1:$1048576,$A41,0)</f>
        <v>5.1191658301126761</v>
      </c>
      <c r="K42" s="3">
        <f>100*VLOOKUP($C$1&amp;$A42&amp;K$1,RESULT1_RM!$1:$1048576,$A41,0)</f>
        <v>5.0156285534464793</v>
      </c>
      <c r="L42" s="3">
        <f>100*VLOOKUP($C$1&amp;$A42&amp;L$1,RESULT1_RM!$1:$1048576,$A41,0)</f>
        <v>9.0942105162560445</v>
      </c>
      <c r="M42" s="3">
        <f>100*VLOOKUP($C$1&amp;$A42&amp;M$1,RESULT1_RM!$1:$1048576,$A41,0)</f>
        <v>6.7358606305974735</v>
      </c>
      <c r="N42" s="3">
        <f>100*VLOOKUP($C$1&amp;$A42&amp;N$1,RESULT1_RM!$1:$1048576,$A41,0)</f>
        <v>4.8537101060030281</v>
      </c>
      <c r="P42" s="12"/>
    </row>
    <row r="43" spans="1:16" ht="30" customHeight="1" x14ac:dyDescent="0.2">
      <c r="A43" s="215" t="s">
        <v>1</v>
      </c>
      <c r="B43" s="4"/>
      <c r="C43" s="5" t="s">
        <v>68</v>
      </c>
      <c r="D43" s="3">
        <f>100*VLOOKUP($C$1&amp;$A43&amp;D$1,RESULT1_RM!$1:$1048576,$A41,0)</f>
        <v>12.554135452405285</v>
      </c>
      <c r="E43" s="3">
        <f>100*VLOOKUP($C$1&amp;$A43&amp;E$1,RESULT1_RM!$1:$1048576,$A41,0)</f>
        <v>18.446724569628437</v>
      </c>
      <c r="F43" s="3">
        <f>100*VLOOKUP($C$1&amp;$A43&amp;F$1,RESULT1_RM!$1:$1048576,$A41,0)</f>
        <v>15.556661297259916</v>
      </c>
      <c r="G43" s="3">
        <f>100*VLOOKUP($C$1&amp;$A43&amp;G$1,RESULT1_RM!$1:$1048576,$A41,0)</f>
        <v>18.162194106912864</v>
      </c>
      <c r="H43" s="3">
        <f>100*VLOOKUP($C$1&amp;$A43&amp;H$1,RESULT1_RM!$1:$1048576,$A41,0)</f>
        <v>10.813612953176019</v>
      </c>
      <c r="I43" s="3">
        <f>100*VLOOKUP($C$1&amp;$A43&amp;I$1,RESULT1_RM!$1:$1048576,$A41,0)</f>
        <v>9.6973567368919458</v>
      </c>
      <c r="J43" s="3">
        <f>100*VLOOKUP($C$1&amp;$A43&amp;J$1,RESULT1_RM!$1:$1048576,$A41,0)</f>
        <v>15.263887716590501</v>
      </c>
      <c r="K43" s="3">
        <f>100*VLOOKUP($C$1&amp;$A43&amp;K$1,RESULT1_RM!$1:$1048576,$A41,0)</f>
        <v>10.406236373580857</v>
      </c>
      <c r="L43" s="3">
        <f>100*VLOOKUP($C$1&amp;$A43&amp;L$1,RESULT1_RM!$1:$1048576,$A41,0)</f>
        <v>10.488646147507646</v>
      </c>
      <c r="M43" s="3">
        <f>100*VLOOKUP($C$1&amp;$A43&amp;M$1,RESULT1_RM!$1:$1048576,$A41,0)</f>
        <v>11.67047067506955</v>
      </c>
      <c r="N43" s="3">
        <f>100*VLOOKUP($C$1&amp;$A43&amp;N$1,RESULT1_RM!$1:$1048576,$A41,0)</f>
        <v>12.228455669163592</v>
      </c>
    </row>
    <row r="44" spans="1:16" ht="27" customHeight="1" x14ac:dyDescent="0.2">
      <c r="A44" s="215" t="s">
        <v>2</v>
      </c>
      <c r="B44" s="4"/>
      <c r="C44" s="5" t="s">
        <v>69</v>
      </c>
      <c r="D44" s="3">
        <f>100*VLOOKUP($C$1&amp;$A44&amp;D$1,RESULT1_RM!$1:$1048576,$A41,0)</f>
        <v>12.242070799390465</v>
      </c>
      <c r="E44" s="3">
        <f>100*VLOOKUP($C$1&amp;$A44&amp;E$1,RESULT1_RM!$1:$1048576,$A41,0)</f>
        <v>15.584188927063025</v>
      </c>
      <c r="F44" s="3">
        <f>100*VLOOKUP($C$1&amp;$A44&amp;F$1,RESULT1_RM!$1:$1048576,$A41,0)</f>
        <v>15.380009568637787</v>
      </c>
      <c r="G44" s="3">
        <f>100*VLOOKUP($C$1&amp;$A44&amp;G$1,RESULT1_RM!$1:$1048576,$A41,0)</f>
        <v>17.475998039192241</v>
      </c>
      <c r="H44" s="3">
        <f>100*VLOOKUP($C$1&amp;$A44&amp;H$1,RESULT1_RM!$1:$1048576,$A41,0)</f>
        <v>10.853925009879356</v>
      </c>
      <c r="I44" s="3">
        <f>100*VLOOKUP($C$1&amp;$A44&amp;I$1,RESULT1_RM!$1:$1048576,$A41,0)</f>
        <v>9.0240301062342372</v>
      </c>
      <c r="J44" s="3">
        <f>100*VLOOKUP($C$1&amp;$A44&amp;J$1,RESULT1_RM!$1:$1048576,$A41,0)</f>
        <v>13.324715389938904</v>
      </c>
      <c r="K44" s="3">
        <f>100*VLOOKUP($C$1&amp;$A44&amp;K$1,RESULT1_RM!$1:$1048576,$A41,0)</f>
        <v>11.588191985026535</v>
      </c>
      <c r="L44" s="3">
        <f>100*VLOOKUP($C$1&amp;$A44&amp;L$1,RESULT1_RM!$1:$1048576,$A41,0)</f>
        <v>9.2777486873947428</v>
      </c>
      <c r="M44" s="3">
        <f>100*VLOOKUP($C$1&amp;$A44&amp;M$1,RESULT1_RM!$1:$1048576,$A41,0)</f>
        <v>10.424502955400323</v>
      </c>
      <c r="N44" s="3">
        <f>100*VLOOKUP($C$1&amp;$A44&amp;N$1,RESULT1_RM!$1:$1048576,$A41,0)</f>
        <v>12.492453077831737</v>
      </c>
    </row>
    <row r="45" spans="1:16" ht="27" customHeight="1" x14ac:dyDescent="0.2">
      <c r="A45" s="215" t="s">
        <v>3</v>
      </c>
      <c r="B45" s="4"/>
      <c r="C45" s="4" t="s">
        <v>70</v>
      </c>
      <c r="D45" s="3">
        <f>100*VLOOKUP($C$1&amp;$A45&amp;D$1,RESULT1_RM!$1:$1048576,$A41,0)</f>
        <v>11.203368633615201</v>
      </c>
      <c r="E45" s="3">
        <f>100*VLOOKUP($C$1&amp;$A45&amp;E$1,RESULT1_RM!$1:$1048576,$A41,0)</f>
        <v>15.474482830133246</v>
      </c>
      <c r="F45" s="3">
        <f>100*VLOOKUP($C$1&amp;$A45&amp;F$1,RESULT1_RM!$1:$1048576,$A41,0)</f>
        <v>14.067935358547725</v>
      </c>
      <c r="G45" s="3">
        <f>100*VLOOKUP($C$1&amp;$A45&amp;G$1,RESULT1_RM!$1:$1048576,$A41,0)</f>
        <v>16.183352884806027</v>
      </c>
      <c r="H45" s="3">
        <f>100*VLOOKUP($C$1&amp;$A45&amp;H$1,RESULT1_RM!$1:$1048576,$A41,0)</f>
        <v>10.018140071015132</v>
      </c>
      <c r="I45" s="3">
        <f>100*VLOOKUP($C$1&amp;$A45&amp;I$1,RESULT1_RM!$1:$1048576,$A41,0)</f>
        <v>8.5345970705833771</v>
      </c>
      <c r="J45" s="3">
        <f>100*VLOOKUP($C$1&amp;$A45&amp;J$1,RESULT1_RM!$1:$1048576,$A41,0)</f>
        <v>12.554162086521156</v>
      </c>
      <c r="K45" s="3">
        <f>100*VLOOKUP($C$1&amp;$A45&amp;K$1,RESULT1_RM!$1:$1048576,$A41,0)</f>
        <v>9.8283587690646144</v>
      </c>
      <c r="L45" s="3">
        <f>100*VLOOKUP($C$1&amp;$A45&amp;L$1,RESULT1_RM!$1:$1048576,$A41,0)</f>
        <v>9.8028815541669374</v>
      </c>
      <c r="M45" s="3">
        <f>100*VLOOKUP($C$1&amp;$A45&amp;M$1,RESULT1_RM!$1:$1048576,$A41,0)</f>
        <v>10.219480815878075</v>
      </c>
      <c r="N45" s="3">
        <f>100*VLOOKUP($C$1&amp;$A45&amp;N$1,RESULT1_RM!$1:$1048576,$A41,0)</f>
        <v>10.947820739119669</v>
      </c>
    </row>
    <row r="46" spans="1:16" ht="27" customHeight="1" x14ac:dyDescent="0.2">
      <c r="A46" s="215" t="s">
        <v>4</v>
      </c>
      <c r="B46" s="4"/>
      <c r="C46" s="4" t="s">
        <v>8</v>
      </c>
      <c r="D46" s="3">
        <f>100*VLOOKUP($C$1&amp;$A46&amp;D$1,RESULT1_RM!$1:$1048576,$A41,0)</f>
        <v>32.32271751048642</v>
      </c>
      <c r="E46" s="3">
        <f>100*VLOOKUP($C$1&amp;$A46&amp;E$1,RESULT1_RM!$1:$1048576,$A41,0)</f>
        <v>29.097399085929599</v>
      </c>
      <c r="F46" s="3">
        <f>100*VLOOKUP($C$1&amp;$A46&amp;F$1,RESULT1_RM!$1:$1048576,$A41,0)</f>
        <v>30.849127585871432</v>
      </c>
      <c r="G46" s="3">
        <f>100*VLOOKUP($C$1&amp;$A46&amp;G$1,RESULT1_RM!$1:$1048576,$A41,0)</f>
        <v>37.739933907547133</v>
      </c>
      <c r="H46" s="3">
        <f>100*VLOOKUP($C$1&amp;$A46&amp;H$1,RESULT1_RM!$1:$1048576,$A41,0)</f>
        <v>25.053768941199451</v>
      </c>
      <c r="I46" s="3">
        <f>100*VLOOKUP($C$1&amp;$A46&amp;I$1,RESULT1_RM!$1:$1048576,$A41,0)</f>
        <v>28.77569689263111</v>
      </c>
      <c r="J46" s="3">
        <f>100*VLOOKUP($C$1&amp;$A46&amp;J$1,RESULT1_RM!$1:$1048576,$A41,0)</f>
        <v>36.394289700347286</v>
      </c>
      <c r="K46" s="3">
        <f>100*VLOOKUP($C$1&amp;$A46&amp;K$1,RESULT1_RM!$1:$1048576,$A41,0)</f>
        <v>32.361154249415222</v>
      </c>
      <c r="L46" s="3">
        <f>100*VLOOKUP($C$1&amp;$A46&amp;L$1,RESULT1_RM!$1:$1048576,$A41,0)</f>
        <v>27.927173273155415</v>
      </c>
      <c r="M46" s="3">
        <f>100*VLOOKUP($C$1&amp;$A46&amp;M$1,RESULT1_RM!$1:$1048576,$A41,0)</f>
        <v>32.495070770502124</v>
      </c>
      <c r="N46" s="3">
        <f>100*VLOOKUP($C$1&amp;$A46&amp;N$1,RESULT1_RM!$1:$1048576,$A41,0)</f>
        <v>28.834407549207086</v>
      </c>
    </row>
    <row r="47" spans="1:16" ht="27" customHeight="1" x14ac:dyDescent="0.2">
      <c r="A47" s="215">
        <v>12</v>
      </c>
      <c r="B47" s="4" t="s">
        <v>87</v>
      </c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12"/>
    </row>
    <row r="48" spans="1:16" ht="27" customHeight="1" x14ac:dyDescent="0.2">
      <c r="A48" s="215" t="s">
        <v>0</v>
      </c>
      <c r="B48" s="4"/>
      <c r="C48" s="5" t="s">
        <v>5</v>
      </c>
      <c r="D48" s="3">
        <f>100*VLOOKUP($C$1&amp;$A48&amp;D$1,RESULT1_RM!$1:$1048576,$A47,0)</f>
        <v>10.705425911597215</v>
      </c>
      <c r="E48" s="3">
        <f>100*VLOOKUP($C$1&amp;$A48&amp;E$1,RESULT1_RM!$1:$1048576,$A47,0)</f>
        <v>6.8779953821670698</v>
      </c>
      <c r="F48" s="3">
        <f>100*VLOOKUP($C$1&amp;$A48&amp;F$1,RESULT1_RM!$1:$1048576,$A47,0)</f>
        <v>10.764702729306052</v>
      </c>
      <c r="G48" s="3">
        <f>100*VLOOKUP($C$1&amp;$A48&amp;G$1,RESULT1_RM!$1:$1048576,$A47,0)</f>
        <v>8.0506050027559777</v>
      </c>
      <c r="H48" s="3">
        <f>100*VLOOKUP($C$1&amp;$A48&amp;H$1,RESULT1_RM!$1:$1048576,$A47,0)</f>
        <v>15.261680900664008</v>
      </c>
      <c r="I48" s="3">
        <f>100*VLOOKUP($C$1&amp;$A48&amp;I$1,RESULT1_RM!$1:$1048576,$A47,0)</f>
        <v>13.253496855235881</v>
      </c>
      <c r="J48" s="3">
        <f>100*VLOOKUP($C$1&amp;$A48&amp;J$1,RESULT1_RM!$1:$1048576,$A47,0)</f>
        <v>7.3937455411521027</v>
      </c>
      <c r="K48" s="3">
        <f>100*VLOOKUP($C$1&amp;$A48&amp;K$1,RESULT1_RM!$1:$1048576,$A47,0)</f>
        <v>11.475439345119794</v>
      </c>
      <c r="L48" s="3">
        <f>100*VLOOKUP($C$1&amp;$A48&amp;L$1,RESULT1_RM!$1:$1048576,$A47,0)</f>
        <v>16.214632032977185</v>
      </c>
      <c r="M48" s="3">
        <f>100*VLOOKUP($C$1&amp;$A48&amp;M$1,RESULT1_RM!$1:$1048576,$A47,0)</f>
        <v>13.100266648265801</v>
      </c>
      <c r="N48" s="3">
        <f>100*VLOOKUP($C$1&amp;$A48&amp;N$1,RESULT1_RM!$1:$1048576,$A47,0)</f>
        <v>5.3394382696648481</v>
      </c>
      <c r="P48" s="12"/>
    </row>
    <row r="49" spans="1:16" ht="30" customHeight="1" x14ac:dyDescent="0.2">
      <c r="A49" s="215" t="s">
        <v>1</v>
      </c>
      <c r="B49" s="4"/>
      <c r="C49" s="5" t="s">
        <v>68</v>
      </c>
      <c r="D49" s="3">
        <f>100*VLOOKUP($C$1&amp;$A49&amp;D$1,RESULT1_RM!$1:$1048576,$A47,0)</f>
        <v>23.878563616665495</v>
      </c>
      <c r="E49" s="3">
        <f>100*VLOOKUP($C$1&amp;$A49&amp;E$1,RESULT1_RM!$1:$1048576,$A47,0)</f>
        <v>26.355382523608213</v>
      </c>
      <c r="F49" s="3">
        <f>100*VLOOKUP($C$1&amp;$A49&amp;F$1,RESULT1_RM!$1:$1048576,$A47,0)</f>
        <v>23.471827481804457</v>
      </c>
      <c r="G49" s="3">
        <f>100*VLOOKUP($C$1&amp;$A49&amp;G$1,RESULT1_RM!$1:$1048576,$A47,0)</f>
        <v>21.041180971037683</v>
      </c>
      <c r="H49" s="3">
        <f>100*VLOOKUP($C$1&amp;$A49&amp;H$1,RESULT1_RM!$1:$1048576,$A47,0)</f>
        <v>25.495001178173492</v>
      </c>
      <c r="I49" s="3">
        <f>100*VLOOKUP($C$1&amp;$A49&amp;I$1,RESULT1_RM!$1:$1048576,$A47,0)</f>
        <v>24.659484903957278</v>
      </c>
      <c r="J49" s="3">
        <f>100*VLOOKUP($C$1&amp;$A49&amp;J$1,RESULT1_RM!$1:$1048576,$A47,0)</f>
        <v>23.829999316717512</v>
      </c>
      <c r="K49" s="3">
        <f>100*VLOOKUP($C$1&amp;$A49&amp;K$1,RESULT1_RM!$1:$1048576,$A47,0)</f>
        <v>22.845713018266018</v>
      </c>
      <c r="L49" s="3">
        <f>100*VLOOKUP($C$1&amp;$A49&amp;L$1,RESULT1_RM!$1:$1048576,$A47,0)</f>
        <v>27.882992786391895</v>
      </c>
      <c r="M49" s="3">
        <f>100*VLOOKUP($C$1&amp;$A49&amp;M$1,RESULT1_RM!$1:$1048576,$A47,0)</f>
        <v>25.721933274710697</v>
      </c>
      <c r="N49" s="3">
        <f>100*VLOOKUP($C$1&amp;$A49&amp;N$1,RESULT1_RM!$1:$1048576,$A47,0)</f>
        <v>23.28754392588505</v>
      </c>
    </row>
    <row r="50" spans="1:16" ht="27" customHeight="1" x14ac:dyDescent="0.2">
      <c r="A50" s="215" t="s">
        <v>2</v>
      </c>
      <c r="B50" s="4"/>
      <c r="C50" s="5" t="s">
        <v>69</v>
      </c>
      <c r="D50" s="3">
        <f>100*VLOOKUP($C$1&amp;$A50&amp;D$1,RESULT1_RM!$1:$1048576,$A47,0)</f>
        <v>27.377977261644372</v>
      </c>
      <c r="E50" s="3">
        <f>100*VLOOKUP($C$1&amp;$A50&amp;E$1,RESULT1_RM!$1:$1048576,$A47,0)</f>
        <v>33.1784205881033</v>
      </c>
      <c r="F50" s="3">
        <f>100*VLOOKUP($C$1&amp;$A50&amp;F$1,RESULT1_RM!$1:$1048576,$A47,0)</f>
        <v>28.609654010663014</v>
      </c>
      <c r="G50" s="3">
        <f>100*VLOOKUP($C$1&amp;$A50&amp;G$1,RESULT1_RM!$1:$1048576,$A47,0)</f>
        <v>26.578808928848979</v>
      </c>
      <c r="H50" s="3">
        <f>100*VLOOKUP($C$1&amp;$A50&amp;H$1,RESULT1_RM!$1:$1048576,$A47,0)</f>
        <v>30.121574188149424</v>
      </c>
      <c r="I50" s="3">
        <f>100*VLOOKUP($C$1&amp;$A50&amp;I$1,RESULT1_RM!$1:$1048576,$A47,0)</f>
        <v>26.526485255428593</v>
      </c>
      <c r="J50" s="3">
        <f>100*VLOOKUP($C$1&amp;$A50&amp;J$1,RESULT1_RM!$1:$1048576,$A47,0)</f>
        <v>28.350365118903152</v>
      </c>
      <c r="K50" s="3">
        <f>100*VLOOKUP($C$1&amp;$A50&amp;K$1,RESULT1_RM!$1:$1048576,$A47,0)</f>
        <v>24.637665884900674</v>
      </c>
      <c r="L50" s="3">
        <f>100*VLOOKUP($C$1&amp;$A50&amp;L$1,RESULT1_RM!$1:$1048576,$A47,0)</f>
        <v>31.962842637435827</v>
      </c>
      <c r="M50" s="3">
        <f>100*VLOOKUP($C$1&amp;$A50&amp;M$1,RESULT1_RM!$1:$1048576,$A47,0)</f>
        <v>29.532950344516372</v>
      </c>
      <c r="N50" s="3">
        <f>100*VLOOKUP($C$1&amp;$A50&amp;N$1,RESULT1_RM!$1:$1048576,$A47,0)</f>
        <v>27.782423640147751</v>
      </c>
    </row>
    <row r="51" spans="1:16" ht="27" customHeight="1" x14ac:dyDescent="0.2">
      <c r="A51" s="215" t="s">
        <v>3</v>
      </c>
      <c r="B51" s="4"/>
      <c r="C51" s="4" t="s">
        <v>70</v>
      </c>
      <c r="D51" s="3">
        <f>100*VLOOKUP($C$1&amp;$A51&amp;D$1,RESULT1_RM!$1:$1048576,$A47,0)</f>
        <v>22.586632287236437</v>
      </c>
      <c r="E51" s="3">
        <f>100*VLOOKUP($C$1&amp;$A51&amp;E$1,RESULT1_RM!$1:$1048576,$A47,0)</f>
        <v>25.060421341613104</v>
      </c>
      <c r="F51" s="3">
        <f>100*VLOOKUP($C$1&amp;$A51&amp;F$1,RESULT1_RM!$1:$1048576,$A47,0)</f>
        <v>22.680119700631753</v>
      </c>
      <c r="G51" s="3">
        <f>100*VLOOKUP($C$1&amp;$A51&amp;G$1,RESULT1_RM!$1:$1048576,$A47,0)</f>
        <v>20.398721677766943</v>
      </c>
      <c r="H51" s="3">
        <f>100*VLOOKUP($C$1&amp;$A51&amp;H$1,RESULT1_RM!$1:$1048576,$A47,0)</f>
        <v>25.226956907802911</v>
      </c>
      <c r="I51" s="3">
        <f>100*VLOOKUP($C$1&amp;$A51&amp;I$1,RESULT1_RM!$1:$1048576,$A47,0)</f>
        <v>23.290499279153266</v>
      </c>
      <c r="J51" s="3">
        <f>100*VLOOKUP($C$1&amp;$A51&amp;J$1,RESULT1_RM!$1:$1048576,$A47,0)</f>
        <v>22.071685258967058</v>
      </c>
      <c r="K51" s="3">
        <f>100*VLOOKUP($C$1&amp;$A51&amp;K$1,RESULT1_RM!$1:$1048576,$A47,0)</f>
        <v>21.381531026146629</v>
      </c>
      <c r="L51" s="3">
        <f>100*VLOOKUP($C$1&amp;$A51&amp;L$1,RESULT1_RM!$1:$1048576,$A47,0)</f>
        <v>27.050546285831835</v>
      </c>
      <c r="M51" s="3">
        <f>100*VLOOKUP($C$1&amp;$A51&amp;M$1,RESULT1_RM!$1:$1048576,$A47,0)</f>
        <v>24.464394443579103</v>
      </c>
      <c r="N51" s="3">
        <f>100*VLOOKUP($C$1&amp;$A51&amp;N$1,RESULT1_RM!$1:$1048576,$A47,0)</f>
        <v>21.537808042972554</v>
      </c>
    </row>
    <row r="52" spans="1:16" ht="27" customHeight="1" x14ac:dyDescent="0.2">
      <c r="A52" s="215" t="s">
        <v>4</v>
      </c>
      <c r="B52" s="4"/>
      <c r="C52" s="4" t="s">
        <v>8</v>
      </c>
      <c r="D52" s="3">
        <f>100*VLOOKUP($C$1&amp;$A52&amp;D$1,RESULT1_RM!$1:$1048576,$A47,0)</f>
        <v>28.056451021568751</v>
      </c>
      <c r="E52" s="3">
        <f>100*VLOOKUP($C$1&amp;$A52&amp;E$1,RESULT1_RM!$1:$1048576,$A47,0)</f>
        <v>35.242695886393911</v>
      </c>
      <c r="F52" s="3">
        <f>100*VLOOKUP($C$1&amp;$A52&amp;F$1,RESULT1_RM!$1:$1048576,$A47,0)</f>
        <v>30.415878050028134</v>
      </c>
      <c r="G52" s="3">
        <f>100*VLOOKUP($C$1&amp;$A52&amp;G$1,RESULT1_RM!$1:$1048576,$A47,0)</f>
        <v>26.271754155420734</v>
      </c>
      <c r="H52" s="3">
        <f>100*VLOOKUP($C$1&amp;$A52&amp;H$1,RESULT1_RM!$1:$1048576,$A47,0)</f>
        <v>30.746117984881906</v>
      </c>
      <c r="I52" s="3">
        <f>100*VLOOKUP($C$1&amp;$A52&amp;I$1,RESULT1_RM!$1:$1048576,$A47,0)</f>
        <v>27.394496658997074</v>
      </c>
      <c r="J52" s="3">
        <f>100*VLOOKUP($C$1&amp;$A52&amp;J$1,RESULT1_RM!$1:$1048576,$A47,0)</f>
        <v>27.824477903111806</v>
      </c>
      <c r="K52" s="3">
        <f>100*VLOOKUP($C$1&amp;$A52&amp;K$1,RESULT1_RM!$1:$1048576,$A47,0)</f>
        <v>26.836009811721439</v>
      </c>
      <c r="L52" s="3">
        <f>100*VLOOKUP($C$1&amp;$A52&amp;L$1,RESULT1_RM!$1:$1048576,$A47,0)</f>
        <v>29.90783932082282</v>
      </c>
      <c r="M52" s="3">
        <f>100*VLOOKUP($C$1&amp;$A52&amp;M$1,RESULT1_RM!$1:$1048576,$A47,0)</f>
        <v>28.969922919856096</v>
      </c>
      <c r="N52" s="3">
        <f>100*VLOOKUP($C$1&amp;$A52&amp;N$1,RESULT1_RM!$1:$1048576,$A47,0)</f>
        <v>27.422958272446824</v>
      </c>
    </row>
    <row r="53" spans="1:16" ht="27" customHeight="1" x14ac:dyDescent="0.2">
      <c r="A53" s="215">
        <v>13</v>
      </c>
      <c r="B53" s="4" t="s">
        <v>88</v>
      </c>
      <c r="C53" s="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P53" s="12"/>
    </row>
    <row r="54" spans="1:16" ht="27" customHeight="1" x14ac:dyDescent="0.2">
      <c r="A54" s="215" t="s">
        <v>0</v>
      </c>
      <c r="B54" s="4"/>
      <c r="C54" s="5" t="s">
        <v>5</v>
      </c>
      <c r="D54" s="3">
        <f>100*VLOOKUP($C$1&amp;$A54&amp;D$1,RESULT1_RM!$1:$1048576,$A53,0)</f>
        <v>1.9476785254538436</v>
      </c>
      <c r="E54" s="3">
        <f>100*VLOOKUP($C$1&amp;$A54&amp;E$1,RESULT1_RM!$1:$1048576,$A53,0)</f>
        <v>2.6446752338812796</v>
      </c>
      <c r="F54" s="3">
        <f>100*VLOOKUP($C$1&amp;$A54&amp;F$1,RESULT1_RM!$1:$1048576,$A53,0)</f>
        <v>3.0138828654546161</v>
      </c>
      <c r="G54" s="3">
        <f>100*VLOOKUP($C$1&amp;$A54&amp;G$1,RESULT1_RM!$1:$1048576,$A53,0)</f>
        <v>1.8871886401217879</v>
      </c>
      <c r="H54" s="3">
        <f>100*VLOOKUP($C$1&amp;$A54&amp;H$1,RESULT1_RM!$1:$1048576,$A53,0)</f>
        <v>4.8833843400249695</v>
      </c>
      <c r="I54" s="3">
        <f>100*VLOOKUP($C$1&amp;$A54&amp;I$1,RESULT1_RM!$1:$1048576,$A53,0)</f>
        <v>1.844432586579424</v>
      </c>
      <c r="J54" s="3">
        <f>100*VLOOKUP($C$1&amp;$A54&amp;J$1,RESULT1_RM!$1:$1048576,$A53,0)</f>
        <v>2.0478478627482661</v>
      </c>
      <c r="K54" s="3">
        <f>100*VLOOKUP($C$1&amp;$A54&amp;K$1,RESULT1_RM!$1:$1048576,$A53,0)</f>
        <v>1.3319328220478879</v>
      </c>
      <c r="L54" s="3">
        <f>100*VLOOKUP($C$1&amp;$A54&amp;L$1,RESULT1_RM!$1:$1048576,$A53,0)</f>
        <v>1.9661435934682745</v>
      </c>
      <c r="M54" s="3">
        <f>100*VLOOKUP($C$1&amp;$A54&amp;M$1,RESULT1_RM!$1:$1048576,$A53,0)</f>
        <v>1.6383342615913135</v>
      </c>
      <c r="N54" s="3">
        <f>100*VLOOKUP($C$1&amp;$A54&amp;N$1,RESULT1_RM!$1:$1048576,$A53,0)</f>
        <v>0.48572816366181892</v>
      </c>
      <c r="P54" s="12"/>
    </row>
    <row r="55" spans="1:16" ht="30" customHeight="1" x14ac:dyDescent="0.2">
      <c r="A55" s="215" t="s">
        <v>1</v>
      </c>
      <c r="B55" s="4"/>
      <c r="C55" s="5" t="s">
        <v>68</v>
      </c>
      <c r="D55" s="3">
        <f>100*VLOOKUP($C$1&amp;$A55&amp;D$1,RESULT1_RM!$1:$1048576,$A53,0)</f>
        <v>5.4269294205505529</v>
      </c>
      <c r="E55" s="3">
        <f>100*VLOOKUP($C$1&amp;$A55&amp;E$1,RESULT1_RM!$1:$1048576,$A53,0)</f>
        <v>10.044727437533899</v>
      </c>
      <c r="F55" s="3">
        <f>100*VLOOKUP($C$1&amp;$A55&amp;F$1,RESULT1_RM!$1:$1048576,$A53,0)</f>
        <v>6.2415136666863447</v>
      </c>
      <c r="G55" s="3">
        <f>100*VLOOKUP($C$1&amp;$A55&amp;G$1,RESULT1_RM!$1:$1048576,$A53,0)</f>
        <v>6.7064927678839421</v>
      </c>
      <c r="H55" s="3">
        <f>100*VLOOKUP($C$1&amp;$A55&amp;H$1,RESULT1_RM!$1:$1048576,$A53,0)</f>
        <v>8.9278621200390482</v>
      </c>
      <c r="I55" s="3">
        <f>100*VLOOKUP($C$1&amp;$A55&amp;I$1,RESULT1_RM!$1:$1048576,$A53,0)</f>
        <v>4.9834234568630267</v>
      </c>
      <c r="J55" s="3">
        <f>100*VLOOKUP($C$1&amp;$A55&amp;J$1,RESULT1_RM!$1:$1048576,$A53,0)</f>
        <v>5.440455950385652</v>
      </c>
      <c r="K55" s="3">
        <f>100*VLOOKUP($C$1&amp;$A55&amp;K$1,RESULT1_RM!$1:$1048576,$A53,0)</f>
        <v>4.1464642094093387</v>
      </c>
      <c r="L55" s="3">
        <f>100*VLOOKUP($C$1&amp;$A55&amp;L$1,RESULT1_RM!$1:$1048576,$A53,0)</f>
        <v>6.5375475851764726</v>
      </c>
      <c r="M55" s="3">
        <f>100*VLOOKUP($C$1&amp;$A55&amp;M$1,RESULT1_RM!$1:$1048576,$A53,0)</f>
        <v>4.6327791448819937</v>
      </c>
      <c r="N55" s="3">
        <f>100*VLOOKUP($C$1&amp;$A55&amp;N$1,RESULT1_RM!$1:$1048576,$A53,0)</f>
        <v>3.8820317718467749</v>
      </c>
    </row>
    <row r="56" spans="1:16" ht="27" customHeight="1" x14ac:dyDescent="0.2">
      <c r="A56" s="215" t="s">
        <v>2</v>
      </c>
      <c r="B56" s="4"/>
      <c r="C56" s="5" t="s">
        <v>69</v>
      </c>
      <c r="D56" s="3">
        <f>100*VLOOKUP($C$1&amp;$A56&amp;D$1,RESULT1_RM!$1:$1048576,$A53,0)</f>
        <v>10.472270582073953</v>
      </c>
      <c r="E56" s="3">
        <f>100*VLOOKUP($C$1&amp;$A56&amp;E$1,RESULT1_RM!$1:$1048576,$A53,0)</f>
        <v>15.299461960776492</v>
      </c>
      <c r="F56" s="3">
        <f>100*VLOOKUP($C$1&amp;$A56&amp;F$1,RESULT1_RM!$1:$1048576,$A53,0)</f>
        <v>10.381399026520025</v>
      </c>
      <c r="G56" s="3">
        <f>100*VLOOKUP($C$1&amp;$A56&amp;G$1,RESULT1_RM!$1:$1048576,$A53,0)</f>
        <v>10.530972393261518</v>
      </c>
      <c r="H56" s="3">
        <f>100*VLOOKUP($C$1&amp;$A56&amp;H$1,RESULT1_RM!$1:$1048576,$A53,0)</f>
        <v>13.165984797415096</v>
      </c>
      <c r="I56" s="3">
        <f>100*VLOOKUP($C$1&amp;$A56&amp;I$1,RESULT1_RM!$1:$1048576,$A53,0)</f>
        <v>9.9584211375941845</v>
      </c>
      <c r="J56" s="3">
        <f>100*VLOOKUP($C$1&amp;$A56&amp;J$1,RESULT1_RM!$1:$1048576,$A53,0)</f>
        <v>11.006046283877286</v>
      </c>
      <c r="K56" s="3">
        <f>100*VLOOKUP($C$1&amp;$A56&amp;K$1,RESULT1_RM!$1:$1048576,$A53,0)</f>
        <v>8.856051512240148</v>
      </c>
      <c r="L56" s="3">
        <f>100*VLOOKUP($C$1&amp;$A56&amp;L$1,RESULT1_RM!$1:$1048576,$A53,0)</f>
        <v>13.65944044299739</v>
      </c>
      <c r="M56" s="3">
        <f>100*VLOOKUP($C$1&amp;$A56&amp;M$1,RESULT1_RM!$1:$1048576,$A53,0)</f>
        <v>11.083245107057524</v>
      </c>
      <c r="N56" s="3">
        <f>100*VLOOKUP($C$1&amp;$A56&amp;N$1,RESULT1_RM!$1:$1048576,$A53,0)</f>
        <v>9.1744323402021273</v>
      </c>
    </row>
    <row r="57" spans="1:16" ht="27" customHeight="1" x14ac:dyDescent="0.2">
      <c r="A57" s="215" t="s">
        <v>3</v>
      </c>
      <c r="B57" s="4"/>
      <c r="C57" s="4" t="s">
        <v>70</v>
      </c>
      <c r="D57" s="3">
        <f>100*VLOOKUP($C$1&amp;$A57&amp;D$1,RESULT1_RM!$1:$1048576,$A53,0)</f>
        <v>6.5248757888268036</v>
      </c>
      <c r="E57" s="3">
        <f>100*VLOOKUP($C$1&amp;$A57&amp;E$1,RESULT1_RM!$1:$1048576,$A53,0)</f>
        <v>10.475798616273481</v>
      </c>
      <c r="F57" s="3">
        <f>100*VLOOKUP($C$1&amp;$A57&amp;F$1,RESULT1_RM!$1:$1048576,$A53,0)</f>
        <v>7.0024675130229852</v>
      </c>
      <c r="G57" s="3">
        <f>100*VLOOKUP($C$1&amp;$A57&amp;G$1,RESULT1_RM!$1:$1048576,$A53,0)</f>
        <v>7.0798352311226429</v>
      </c>
      <c r="H57" s="3">
        <f>100*VLOOKUP($C$1&amp;$A57&amp;H$1,RESULT1_RM!$1:$1048576,$A53,0)</f>
        <v>9.6761466822005833</v>
      </c>
      <c r="I57" s="3">
        <f>100*VLOOKUP($C$1&amp;$A57&amp;I$1,RESULT1_RM!$1:$1048576,$A53,0)</f>
        <v>6.2046735873162229</v>
      </c>
      <c r="J57" s="3">
        <f>100*VLOOKUP($C$1&amp;$A57&amp;J$1,RESULT1_RM!$1:$1048576,$A53,0)</f>
        <v>6.6691267848352371</v>
      </c>
      <c r="K57" s="3">
        <f>100*VLOOKUP($C$1&amp;$A57&amp;K$1,RESULT1_RM!$1:$1048576,$A53,0)</f>
        <v>5.283853704000208</v>
      </c>
      <c r="L57" s="3">
        <f>100*VLOOKUP($C$1&amp;$A57&amp;L$1,RESULT1_RM!$1:$1048576,$A53,0)</f>
        <v>8.1203922629812517</v>
      </c>
      <c r="M57" s="3">
        <f>100*VLOOKUP($C$1&amp;$A57&amp;M$1,RESULT1_RM!$1:$1048576,$A53,0)</f>
        <v>6.2737308004296581</v>
      </c>
      <c r="N57" s="3">
        <f>100*VLOOKUP($C$1&amp;$A57&amp;N$1,RESULT1_RM!$1:$1048576,$A53,0)</f>
        <v>5.1281573281171147</v>
      </c>
    </row>
    <row r="58" spans="1:16" ht="27" customHeight="1" thickBot="1" x14ac:dyDescent="0.25">
      <c r="A58" s="215" t="s">
        <v>4</v>
      </c>
      <c r="B58" s="6"/>
      <c r="C58" s="6" t="s">
        <v>8</v>
      </c>
      <c r="D58" s="8">
        <f>100*VLOOKUP($C$1&amp;$A58&amp;D$1,RESULT1_RM!$1:$1048576,$A53,0)</f>
        <v>17.898232790793347</v>
      </c>
      <c r="E58" s="8">
        <f>100*VLOOKUP($C$1&amp;$A58&amp;E$1,RESULT1_RM!$1:$1048576,$A53,0)</f>
        <v>24.554978448487468</v>
      </c>
      <c r="F58" s="8">
        <f>100*VLOOKUP($C$1&amp;$A58&amp;F$1,RESULT1_RM!$1:$1048576,$A53,0)</f>
        <v>20.23121387283237</v>
      </c>
      <c r="G58" s="8">
        <f>100*VLOOKUP($C$1&amp;$A58&amp;G$1,RESULT1_RM!$1:$1048576,$A53,0)</f>
        <v>17.385016091845486</v>
      </c>
      <c r="H58" s="8">
        <f>100*VLOOKUP($C$1&amp;$A58&amp;H$1,RESULT1_RM!$1:$1048576,$A53,0)</f>
        <v>20.758800717118085</v>
      </c>
      <c r="I58" s="8">
        <f>100*VLOOKUP($C$1&amp;$A58&amp;I$1,RESULT1_RM!$1:$1048576,$A53,0)</f>
        <v>18.297923792706676</v>
      </c>
      <c r="J58" s="8">
        <f>100*VLOOKUP($C$1&amp;$A58&amp;J$1,RESULT1_RM!$1:$1048576,$A53,0)</f>
        <v>17.20891576247875</v>
      </c>
      <c r="K58" s="8">
        <f>100*VLOOKUP($C$1&amp;$A58&amp;K$1,RESULT1_RM!$1:$1048576,$A53,0)</f>
        <v>16.855050965836462</v>
      </c>
      <c r="L58" s="8">
        <f>100*VLOOKUP($C$1&amp;$A58&amp;L$1,RESULT1_RM!$1:$1048576,$A53,0)</f>
        <v>20.223704475197501</v>
      </c>
      <c r="M58" s="8">
        <f>100*VLOOKUP($C$1&amp;$A58&amp;M$1,RESULT1_RM!$1:$1048576,$A53,0)</f>
        <v>18.12713171496171</v>
      </c>
      <c r="N58" s="8">
        <f>100*VLOOKUP($C$1&amp;$A58&amp;N$1,RESULT1_RM!$1:$1048576,$A53,0)</f>
        <v>14.84169508037019</v>
      </c>
    </row>
    <row r="59" spans="1:16" ht="15" x14ac:dyDescent="0.2">
      <c r="B59" s="13"/>
      <c r="C59" s="2" t="s">
        <v>47</v>
      </c>
      <c r="P59" s="12"/>
    </row>
    <row r="60" spans="1:16" ht="15" x14ac:dyDescent="0.2">
      <c r="B60" s="13"/>
    </row>
    <row r="61" spans="1:16" ht="15" x14ac:dyDescent="0.2">
      <c r="B61" s="13"/>
    </row>
    <row r="62" spans="1:16" ht="15" x14ac:dyDescent="0.2">
      <c r="B62" s="13"/>
    </row>
    <row r="63" spans="1:16" ht="15" x14ac:dyDescent="0.2">
      <c r="B63" s="13"/>
    </row>
    <row r="64" spans="1:16" ht="15" x14ac:dyDescent="0.2">
      <c r="B64" s="13"/>
    </row>
  </sheetData>
  <mergeCells count="1">
    <mergeCell ref="B3:N3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zoomScale="65" workbookViewId="0">
      <selection activeCell="D8" sqref="D8"/>
    </sheetView>
  </sheetViews>
  <sheetFormatPr defaultRowHeight="12.75" x14ac:dyDescent="0.2"/>
  <cols>
    <col min="1" max="1" width="9.140625" style="220"/>
    <col min="2" max="2" width="1.7109375" style="2" customWidth="1"/>
    <col min="3" max="3" width="57" style="2" customWidth="1"/>
    <col min="4" max="9" width="27.42578125" style="18" customWidth="1"/>
    <col min="10" max="16384" width="9.140625" style="2"/>
  </cols>
  <sheetData>
    <row r="1" spans="1:9" s="81" customFormat="1" ht="55.5" customHeight="1" x14ac:dyDescent="0.2">
      <c r="A1" s="219"/>
      <c r="D1" s="82"/>
      <c r="E1" s="82"/>
      <c r="F1" s="82"/>
      <c r="G1" s="82"/>
      <c r="H1" s="82"/>
      <c r="I1" s="82"/>
    </row>
    <row r="3" spans="1:9" s="1" customFormat="1" ht="51.75" customHeight="1" thickBot="1" x14ac:dyDescent="0.25">
      <c r="A3" s="214"/>
      <c r="B3" s="109" t="s">
        <v>212</v>
      </c>
      <c r="C3" s="109"/>
      <c r="D3" s="109"/>
      <c r="E3" s="109"/>
      <c r="F3" s="109"/>
      <c r="G3" s="109"/>
      <c r="H3" s="109"/>
      <c r="I3" s="109"/>
    </row>
    <row r="4" spans="1:9" ht="48" customHeight="1" x14ac:dyDescent="0.2">
      <c r="B4" s="74"/>
      <c r="C4" s="75"/>
      <c r="D4" s="93" t="s">
        <v>128</v>
      </c>
      <c r="E4" s="93"/>
      <c r="F4" s="93"/>
      <c r="G4" s="93" t="s">
        <v>129</v>
      </c>
      <c r="H4" s="93"/>
      <c r="I4" s="93"/>
    </row>
    <row r="5" spans="1:9" ht="39" customHeight="1" x14ac:dyDescent="0.2">
      <c r="B5" s="83"/>
      <c r="C5" s="84"/>
      <c r="D5" s="87" t="s">
        <v>127</v>
      </c>
      <c r="E5" s="87" t="s">
        <v>193</v>
      </c>
      <c r="F5" s="87" t="s">
        <v>204</v>
      </c>
      <c r="G5" s="87" t="s">
        <v>127</v>
      </c>
      <c r="H5" s="87" t="s">
        <v>193</v>
      </c>
      <c r="I5" s="87" t="s">
        <v>204</v>
      </c>
    </row>
    <row r="6" spans="1:9" ht="30" customHeight="1" x14ac:dyDescent="0.2">
      <c r="B6" s="4" t="s">
        <v>130</v>
      </c>
      <c r="C6" s="5"/>
      <c r="D6" s="21">
        <f>'RESULT_PROBIT_RMRJ (2011)'!C58</f>
        <v>-0.99460000000000004</v>
      </c>
      <c r="E6" s="46">
        <f>'RESULT_PROBIT_RMRJ (2011)'!H58*100</f>
        <v>0</v>
      </c>
      <c r="F6" s="47" t="s">
        <v>78</v>
      </c>
      <c r="G6" s="48">
        <f>'RESULT_PROBIT_RMRJ (2011)'!C144</f>
        <v>-0.89859999999999995</v>
      </c>
      <c r="H6" s="46">
        <f>'RESULT_PROBIT_RMRJ (2011)'!H144*100</f>
        <v>0</v>
      </c>
      <c r="I6" s="49" t="s">
        <v>78</v>
      </c>
    </row>
    <row r="7" spans="1:9" ht="30" customHeight="1" x14ac:dyDescent="0.2">
      <c r="B7" s="4" t="s">
        <v>90</v>
      </c>
      <c r="C7" s="5"/>
      <c r="D7" s="2"/>
      <c r="E7" s="23"/>
      <c r="F7" s="45"/>
      <c r="G7" s="23"/>
      <c r="H7" s="23"/>
      <c r="I7" s="23"/>
    </row>
    <row r="8" spans="1:9" ht="27" customHeight="1" x14ac:dyDescent="0.2">
      <c r="A8" s="220" t="s">
        <v>19</v>
      </c>
      <c r="B8" s="4"/>
      <c r="C8" s="5" t="s">
        <v>20</v>
      </c>
      <c r="D8" s="21">
        <f>'RESULT_PROBIT_RMRJ (2011)'!C59</f>
        <v>-0.3226</v>
      </c>
      <c r="E8" s="20">
        <f>'RESULT_PROBIT_RMRJ (2011)'!H59*100</f>
        <v>0</v>
      </c>
      <c r="F8" s="43">
        <f>100*'RESULT_PROBIT_RMRJ (2011)'!C180</f>
        <v>32.559269999999998</v>
      </c>
      <c r="G8" s="21">
        <f>'RESULT_PROBIT_RMRJ (2011)'!C145</f>
        <v>-0.36420000000000002</v>
      </c>
      <c r="H8" s="20">
        <f>'RESULT_PROBIT_RMRJ (2011)'!H145*100</f>
        <v>0</v>
      </c>
      <c r="I8" s="43">
        <f>100*'RESULT_PROBIT_RMRJ (2011)'!C215</f>
        <v>28.240320000000001</v>
      </c>
    </row>
    <row r="9" spans="1:9" ht="27" customHeight="1" x14ac:dyDescent="0.2">
      <c r="A9" s="220" t="s">
        <v>21</v>
      </c>
      <c r="B9" s="4"/>
      <c r="C9" s="5" t="s">
        <v>22</v>
      </c>
      <c r="D9" s="18" t="s">
        <v>78</v>
      </c>
      <c r="E9" s="50" t="s">
        <v>78</v>
      </c>
      <c r="F9" s="43">
        <f>100-F8</f>
        <v>67.440730000000002</v>
      </c>
      <c r="G9" s="50" t="s">
        <v>78</v>
      </c>
      <c r="H9" s="50" t="s">
        <v>78</v>
      </c>
      <c r="I9" s="43">
        <f>100-I8</f>
        <v>71.759680000000003</v>
      </c>
    </row>
    <row r="10" spans="1:9" ht="32.25" customHeight="1" x14ac:dyDescent="0.2">
      <c r="B10" s="4" t="s">
        <v>91</v>
      </c>
      <c r="C10" s="5"/>
      <c r="D10" s="2"/>
      <c r="E10" s="23"/>
      <c r="F10" s="45"/>
      <c r="G10" s="23"/>
      <c r="H10" s="23"/>
      <c r="I10" s="45"/>
    </row>
    <row r="11" spans="1:9" ht="27" customHeight="1" x14ac:dyDescent="0.2">
      <c r="A11" s="220" t="s">
        <v>92</v>
      </c>
      <c r="B11" s="4"/>
      <c r="C11" s="5" t="s">
        <v>93</v>
      </c>
      <c r="D11" s="21">
        <f>'RESULT_PROBIT_RMRJ (2011)'!C60</f>
        <v>6.3E-3</v>
      </c>
      <c r="E11" s="20">
        <f>'RESULT_PROBIT_RMRJ (2011)'!H60*100</f>
        <v>0.25</v>
      </c>
      <c r="F11" s="43">
        <f>100*'RESULT_PROBIT_RMRJ (2011)'!C181</f>
        <v>41.463699999999996</v>
      </c>
      <c r="G11" s="21">
        <f>'RESULT_PROBIT_RMRJ (2011)'!C146</f>
        <v>4.7899999999999998E-2</v>
      </c>
      <c r="H11" s="20">
        <f>'RESULT_PROBIT_RMRJ (2011)'!H146*100</f>
        <v>0</v>
      </c>
      <c r="I11" s="43">
        <f>100*'RESULT_PROBIT_RMRJ (2011)'!C216</f>
        <v>42.096200000000003</v>
      </c>
    </row>
    <row r="12" spans="1:9" ht="27" customHeight="1" x14ac:dyDescent="0.2">
      <c r="A12" s="220" t="s">
        <v>94</v>
      </c>
      <c r="B12" s="4"/>
      <c r="C12" s="5" t="s">
        <v>95</v>
      </c>
      <c r="D12" s="18" t="s">
        <v>78</v>
      </c>
      <c r="E12" s="50" t="s">
        <v>78</v>
      </c>
      <c r="F12" s="43">
        <f>100-F11</f>
        <v>58.536300000000004</v>
      </c>
      <c r="G12" s="50" t="s">
        <v>78</v>
      </c>
      <c r="H12" s="50" t="s">
        <v>78</v>
      </c>
      <c r="I12" s="43">
        <f>100-I11</f>
        <v>57.903799999999997</v>
      </c>
    </row>
    <row r="13" spans="1:9" ht="32.25" customHeight="1" x14ac:dyDescent="0.2">
      <c r="B13" s="4" t="s">
        <v>131</v>
      </c>
      <c r="C13" s="5"/>
      <c r="D13" s="21">
        <f>'RESULT_PROBIT_RMRJ (2011)'!C61</f>
        <v>3.09E-2</v>
      </c>
      <c r="E13" s="20">
        <f>'RESULT_PROBIT_RMRJ (2011)'!H61*100</f>
        <v>0</v>
      </c>
      <c r="F13" s="43">
        <f>'RESULT_PROBIT_RMRJ (2011)'!C182</f>
        <v>22.715952900000001</v>
      </c>
      <c r="G13" s="21">
        <f>'RESULT_PROBIT_RMRJ (2011)'!C147</f>
        <v>1.38E-2</v>
      </c>
      <c r="H13" s="20">
        <f>'RESULT_PROBIT_RMRJ (2011)'!H147*100</f>
        <v>0</v>
      </c>
      <c r="I13" s="43">
        <f>'RESULT_PROBIT_RMRJ (2011)'!C217</f>
        <v>22.5454884</v>
      </c>
    </row>
    <row r="14" spans="1:9" ht="32.25" customHeight="1" x14ac:dyDescent="0.2">
      <c r="B14" s="4" t="s">
        <v>96</v>
      </c>
      <c r="C14" s="5"/>
      <c r="D14" s="2"/>
      <c r="E14" s="23"/>
      <c r="F14" s="45"/>
      <c r="G14" s="23"/>
      <c r="H14" s="23"/>
      <c r="I14" s="45"/>
    </row>
    <row r="15" spans="1:9" ht="27" customHeight="1" x14ac:dyDescent="0.2">
      <c r="A15" s="220" t="s">
        <v>9</v>
      </c>
      <c r="B15" s="4"/>
      <c r="C15" s="5" t="s">
        <v>10</v>
      </c>
      <c r="D15" s="18" t="s">
        <v>78</v>
      </c>
      <c r="E15" s="50" t="s">
        <v>78</v>
      </c>
      <c r="F15" s="43">
        <f>100-SUM(F16:F19)</f>
        <v>25.000990000000002</v>
      </c>
      <c r="G15" s="50" t="s">
        <v>78</v>
      </c>
      <c r="H15" s="50" t="s">
        <v>78</v>
      </c>
      <c r="I15" s="43">
        <f>100-SUM(I16:I19)</f>
        <v>28.774940000000001</v>
      </c>
    </row>
    <row r="16" spans="1:9" ht="27" customHeight="1" x14ac:dyDescent="0.2">
      <c r="A16" s="220" t="s">
        <v>11</v>
      </c>
      <c r="B16" s="4"/>
      <c r="C16" s="5" t="s">
        <v>12</v>
      </c>
      <c r="D16" s="21">
        <f>'RESULT_PROBIT_RMRJ (2011)'!C62</f>
        <v>-8.4199999999999997E-2</v>
      </c>
      <c r="E16" s="20">
        <f>'RESULT_PROBIT_RMRJ (2011)'!H62*100</f>
        <v>0</v>
      </c>
      <c r="F16" s="43">
        <f>100*'RESULT_PROBIT_RMRJ (2011)'!C183</f>
        <v>13.41506</v>
      </c>
      <c r="G16" s="21">
        <f>'RESULT_PROBIT_RMRJ (2011)'!C148</f>
        <v>-0.21529999999999999</v>
      </c>
      <c r="H16" s="20">
        <f>'RESULT_PROBIT_RMRJ (2011)'!H148*100</f>
        <v>0</v>
      </c>
      <c r="I16" s="43">
        <f>100*'RESULT_PROBIT_RMRJ (2011)'!C218</f>
        <v>13.32258</v>
      </c>
    </row>
    <row r="17" spans="1:12" ht="27" customHeight="1" x14ac:dyDescent="0.2">
      <c r="A17" s="220" t="s">
        <v>13</v>
      </c>
      <c r="B17" s="4"/>
      <c r="C17" s="5" t="s">
        <v>14</v>
      </c>
      <c r="D17" s="21">
        <f>'RESULT_PROBIT_RMRJ (2011)'!C63</f>
        <v>-0.38650000000000001</v>
      </c>
      <c r="E17" s="20">
        <f>'RESULT_PROBIT_RMRJ (2011)'!H63*100</f>
        <v>0</v>
      </c>
      <c r="F17" s="43">
        <f>100*'RESULT_PROBIT_RMRJ (2011)'!C184</f>
        <v>8.9019100000000009</v>
      </c>
      <c r="G17" s="21">
        <f>'RESULT_PROBIT_RMRJ (2011)'!C149</f>
        <v>-0.37159999999999999</v>
      </c>
      <c r="H17" s="20">
        <f>'RESULT_PROBIT_RMRJ (2011)'!H149*100</f>
        <v>0</v>
      </c>
      <c r="I17" s="43">
        <f>100*'RESULT_PROBIT_RMRJ (2011)'!C219</f>
        <v>10.47967</v>
      </c>
    </row>
    <row r="18" spans="1:12" ht="27" customHeight="1" x14ac:dyDescent="0.2">
      <c r="A18" s="220" t="s">
        <v>15</v>
      </c>
      <c r="B18" s="4"/>
      <c r="C18" s="5" t="s">
        <v>16</v>
      </c>
      <c r="D18" s="21">
        <f>'RESULT_PROBIT_RMRJ (2011)'!C64</f>
        <v>0.25850000000000001</v>
      </c>
      <c r="E18" s="20">
        <f>'RESULT_PROBIT_RMRJ (2011)'!H64*100</f>
        <v>0</v>
      </c>
      <c r="F18" s="43">
        <f>100*'RESULT_PROBIT_RMRJ (2011)'!C185</f>
        <v>43.1706</v>
      </c>
      <c r="G18" s="21">
        <f>'RESULT_PROBIT_RMRJ (2011)'!C150</f>
        <v>-2.8E-3</v>
      </c>
      <c r="H18" s="20">
        <f>'RESULT_PROBIT_RMRJ (2011)'!H150*100</f>
        <v>36.1</v>
      </c>
      <c r="I18" s="43">
        <f>100*'RESULT_PROBIT_RMRJ (2011)'!C220</f>
        <v>39.607500000000002</v>
      </c>
    </row>
    <row r="19" spans="1:12" s="23" customFormat="1" ht="27" customHeight="1" x14ac:dyDescent="0.2">
      <c r="A19" s="221" t="s">
        <v>17</v>
      </c>
      <c r="B19" s="4"/>
      <c r="C19" s="5" t="s">
        <v>18</v>
      </c>
      <c r="D19" s="21">
        <f>'RESULT_PROBIT_RMRJ (2011)'!C65</f>
        <v>-0.1694</v>
      </c>
      <c r="E19" s="20">
        <f>'RESULT_PROBIT_RMRJ (2011)'!H65*100</f>
        <v>0</v>
      </c>
      <c r="F19" s="43">
        <f>100*'RESULT_PROBIT_RMRJ (2011)'!C186</f>
        <v>9.5114400000000003</v>
      </c>
      <c r="G19" s="21">
        <f>'RESULT_PROBIT_RMRJ (2011)'!C151</f>
        <v>-0.38300000000000001</v>
      </c>
      <c r="H19" s="20">
        <f>'RESULT_PROBIT_RMRJ (2011)'!H151*100</f>
        <v>0</v>
      </c>
      <c r="I19" s="43">
        <f>100*'RESULT_PROBIT_RMRJ (2011)'!C221</f>
        <v>7.8153100000000002</v>
      </c>
    </row>
    <row r="20" spans="1:12" s="23" customFormat="1" ht="32.25" customHeight="1" x14ac:dyDescent="0.2">
      <c r="A20" s="221"/>
      <c r="B20" s="4" t="s">
        <v>97</v>
      </c>
      <c r="F20" s="45"/>
      <c r="I20" s="45"/>
    </row>
    <row r="21" spans="1:12" s="23" customFormat="1" ht="27" customHeight="1" x14ac:dyDescent="0.2">
      <c r="A21" s="221" t="s">
        <v>98</v>
      </c>
      <c r="C21" s="5" t="s">
        <v>99</v>
      </c>
      <c r="D21" s="18" t="s">
        <v>78</v>
      </c>
      <c r="E21" s="50" t="s">
        <v>78</v>
      </c>
      <c r="F21" s="43">
        <f>100-SUM(F22:F24)</f>
        <v>12.073409999999996</v>
      </c>
      <c r="G21" s="50" t="s">
        <v>78</v>
      </c>
      <c r="H21" s="50" t="s">
        <v>78</v>
      </c>
      <c r="I21" s="43">
        <f>100-SUM(I22:I24)</f>
        <v>11.368220000000008</v>
      </c>
    </row>
    <row r="22" spans="1:12" s="23" customFormat="1" ht="27" customHeight="1" x14ac:dyDescent="0.2">
      <c r="A22" s="221" t="s">
        <v>100</v>
      </c>
      <c r="C22" s="5" t="s">
        <v>101</v>
      </c>
      <c r="D22" s="21">
        <f>'RESULT_PROBIT_RMRJ (2011)'!C66</f>
        <v>0.81289999999999996</v>
      </c>
      <c r="E22" s="20">
        <f>'RESULT_PROBIT_RMRJ (2011)'!H66*100</f>
        <v>0</v>
      </c>
      <c r="F22" s="43">
        <f>100*'RESULT_PROBIT_RMRJ (2011)'!C187</f>
        <v>31.342730000000003</v>
      </c>
      <c r="G22" s="21">
        <f>'RESULT_PROBIT_RMRJ (2011)'!C152</f>
        <v>0.82240000000000002</v>
      </c>
      <c r="H22" s="20">
        <f>'RESULT_PROBIT_RMRJ (2011)'!H152*100</f>
        <v>0</v>
      </c>
      <c r="I22" s="43">
        <f>100*'RESULT_PROBIT_RMRJ (2011)'!C222</f>
        <v>36.944719999999997</v>
      </c>
    </row>
    <row r="23" spans="1:12" s="23" customFormat="1" ht="27" customHeight="1" x14ac:dyDescent="0.2">
      <c r="A23" s="221" t="s">
        <v>102</v>
      </c>
      <c r="C23" s="5" t="s">
        <v>103</v>
      </c>
      <c r="D23" s="21">
        <f>'RESULT_PROBIT_RMRJ (2011)'!C67</f>
        <v>0.29409999999999997</v>
      </c>
      <c r="E23" s="20">
        <f>'RESULT_PROBIT_RMRJ (2011)'!H67*100</f>
        <v>0</v>
      </c>
      <c r="F23" s="43">
        <f>100*'RESULT_PROBIT_RMRJ (2011)'!C188</f>
        <v>47.925150000000002</v>
      </c>
      <c r="G23" s="21">
        <f>'RESULT_PROBIT_RMRJ (2011)'!C153</f>
        <v>0.1656</v>
      </c>
      <c r="H23" s="20">
        <f>'RESULT_PROBIT_RMRJ (2011)'!H153*100</f>
        <v>0</v>
      </c>
      <c r="I23" s="43">
        <f>100*'RESULT_PROBIT_RMRJ (2011)'!C223</f>
        <v>43.338450000000002</v>
      </c>
    </row>
    <row r="24" spans="1:12" s="23" customFormat="1" ht="27" customHeight="1" x14ac:dyDescent="0.2">
      <c r="A24" s="221" t="s">
        <v>104</v>
      </c>
      <c r="B24" s="4"/>
      <c r="C24" s="5" t="s">
        <v>105</v>
      </c>
      <c r="D24" s="21">
        <f>'RESULT_PROBIT_RMRJ (2011)'!C68</f>
        <v>0.48270000000000002</v>
      </c>
      <c r="E24" s="20">
        <f>'RESULT_PROBIT_RMRJ (2011)'!H68*100</f>
        <v>0</v>
      </c>
      <c r="F24" s="43">
        <f>100*'RESULT_PROBIT_RMRJ (2011)'!C189</f>
        <v>8.6587099999999992</v>
      </c>
      <c r="G24" s="21">
        <f>'RESULT_PROBIT_RMRJ (2011)'!C154</f>
        <v>0.33829999999999999</v>
      </c>
      <c r="H24" s="20">
        <f>'RESULT_PROBIT_RMRJ (2011)'!H154*100</f>
        <v>0</v>
      </c>
      <c r="I24" s="43">
        <f>100*'RESULT_PROBIT_RMRJ (2011)'!C224</f>
        <v>8.348609999999999</v>
      </c>
    </row>
    <row r="25" spans="1:12" s="23" customFormat="1" ht="32.25" customHeight="1" x14ac:dyDescent="0.2">
      <c r="A25" s="221"/>
      <c r="B25" s="4" t="s">
        <v>36</v>
      </c>
      <c r="C25" s="5"/>
      <c r="F25" s="45"/>
      <c r="I25" s="45"/>
    </row>
    <row r="26" spans="1:12" ht="27" customHeight="1" x14ac:dyDescent="0.2">
      <c r="A26" s="220" t="s">
        <v>37</v>
      </c>
      <c r="C26" s="5" t="s">
        <v>38</v>
      </c>
      <c r="D26" s="18" t="s">
        <v>78</v>
      </c>
      <c r="E26" s="50" t="s">
        <v>78</v>
      </c>
      <c r="F26" s="43">
        <f>100-SUM(F27:F30)</f>
        <v>25.885710000000003</v>
      </c>
      <c r="G26" s="50" t="s">
        <v>78</v>
      </c>
      <c r="H26" s="50" t="s">
        <v>78</v>
      </c>
      <c r="I26" s="43">
        <f>100-SUM(I27:I30)</f>
        <v>25.10145</v>
      </c>
    </row>
    <row r="27" spans="1:12" ht="27" customHeight="1" x14ac:dyDescent="0.2">
      <c r="A27" s="220" t="s">
        <v>39</v>
      </c>
      <c r="C27" s="5" t="s">
        <v>40</v>
      </c>
      <c r="D27" s="21">
        <f>'RESULT_PROBIT_RMRJ (2011)'!C78</f>
        <v>-0.45960000000000001</v>
      </c>
      <c r="E27" s="20">
        <f>'RESULT_PROBIT_RMRJ (2011)'!H78*100</f>
        <v>0</v>
      </c>
      <c r="F27" s="43">
        <f>100*'RESULT_PROBIT_RMRJ (2011)'!C199</f>
        <v>27.520090000000003</v>
      </c>
      <c r="G27" s="21">
        <f>'RESULT_PROBIT_RMRJ (2011)'!C164</f>
        <v>-0.29849999999999999</v>
      </c>
      <c r="H27" s="20">
        <f>'RESULT_PROBIT_RMRJ (2011)'!H164*100</f>
        <v>0</v>
      </c>
      <c r="I27" s="43">
        <f>100*'RESULT_PROBIT_RMRJ (2011)'!C234</f>
        <v>28.08718</v>
      </c>
    </row>
    <row r="28" spans="1:12" ht="27" customHeight="1" x14ac:dyDescent="0.2">
      <c r="A28" s="220" t="s">
        <v>41</v>
      </c>
      <c r="C28" s="5" t="s">
        <v>42</v>
      </c>
      <c r="D28" s="21">
        <f>'RESULT_PROBIT_RMRJ (2011)'!C79</f>
        <v>-0.78400000000000003</v>
      </c>
      <c r="E28" s="20">
        <f>'RESULT_PROBIT_RMRJ (2011)'!H79*100</f>
        <v>0</v>
      </c>
      <c r="F28" s="43">
        <f>100*'RESULT_PROBIT_RMRJ (2011)'!C200</f>
        <v>20.027549999999998</v>
      </c>
      <c r="G28" s="21">
        <f>'RESULT_PROBIT_RMRJ (2011)'!C165</f>
        <v>-0.56940000000000002</v>
      </c>
      <c r="H28" s="20">
        <f>'RESULT_PROBIT_RMRJ (2011)'!H165*100</f>
        <v>0</v>
      </c>
      <c r="I28" s="43">
        <f>100*'RESULT_PROBIT_RMRJ (2011)'!C235</f>
        <v>19.91949</v>
      </c>
    </row>
    <row r="29" spans="1:12" ht="27" customHeight="1" x14ac:dyDescent="0.2">
      <c r="A29" s="220" t="s">
        <v>43</v>
      </c>
      <c r="C29" s="5" t="s">
        <v>44</v>
      </c>
      <c r="D29" s="21">
        <f>'RESULT_PROBIT_RMRJ (2011)'!C80</f>
        <v>-1.1689000000000001</v>
      </c>
      <c r="E29" s="20">
        <f>'RESULT_PROBIT_RMRJ (2011)'!H80*100</f>
        <v>0</v>
      </c>
      <c r="F29" s="43">
        <f>100*'RESULT_PROBIT_RMRJ (2011)'!C201</f>
        <v>13.215350000000001</v>
      </c>
      <c r="G29" s="21">
        <f>'RESULT_PROBIT_RMRJ (2011)'!C166</f>
        <v>-0.84109999999999996</v>
      </c>
      <c r="H29" s="20">
        <f>'RESULT_PROBIT_RMRJ (2011)'!H166*100</f>
        <v>0</v>
      </c>
      <c r="I29" s="43">
        <f>100*'RESULT_PROBIT_RMRJ (2011)'!C236</f>
        <v>13.545769999999999</v>
      </c>
    </row>
    <row r="30" spans="1:12" ht="27" customHeight="1" x14ac:dyDescent="0.2">
      <c r="A30" s="220" t="s">
        <v>45</v>
      </c>
      <c r="B30" s="4"/>
      <c r="C30" s="5" t="s">
        <v>46</v>
      </c>
      <c r="D30" s="21">
        <f>'RESULT_PROBIT_RMRJ (2011)'!C81</f>
        <v>-1.0663</v>
      </c>
      <c r="E30" s="20">
        <f>'RESULT_PROBIT_RMRJ (2011)'!H81*100</f>
        <v>0</v>
      </c>
      <c r="F30" s="43">
        <f>100*'RESULT_PROBIT_RMRJ (2011)'!C202</f>
        <v>13.351299999999998</v>
      </c>
      <c r="G30" s="21">
        <f>'RESULT_PROBIT_RMRJ (2011)'!C167</f>
        <v>-0.7218</v>
      </c>
      <c r="H30" s="20">
        <f>'RESULT_PROBIT_RMRJ (2011)'!H167*100</f>
        <v>0</v>
      </c>
      <c r="I30" s="43">
        <f>100*'RESULT_PROBIT_RMRJ (2011)'!C237</f>
        <v>13.346109999999999</v>
      </c>
    </row>
    <row r="31" spans="1:12" s="23" customFormat="1" ht="32.25" customHeight="1" thickBot="1" x14ac:dyDescent="0.25">
      <c r="A31" s="221"/>
      <c r="B31" s="6" t="s">
        <v>132</v>
      </c>
      <c r="C31" s="7"/>
      <c r="D31" s="22" t="s">
        <v>78</v>
      </c>
      <c r="E31" s="22" t="s">
        <v>78</v>
      </c>
      <c r="F31" s="22" t="s">
        <v>78</v>
      </c>
      <c r="G31" s="22" t="s">
        <v>78</v>
      </c>
      <c r="H31" s="22" t="s">
        <v>78</v>
      </c>
      <c r="I31" s="22" t="s">
        <v>78</v>
      </c>
    </row>
    <row r="32" spans="1:12" ht="20.25" x14ac:dyDescent="0.2">
      <c r="B32" s="2" t="s">
        <v>47</v>
      </c>
      <c r="D32" s="21"/>
      <c r="E32" s="20"/>
      <c r="F32" s="20"/>
      <c r="G32" s="21"/>
      <c r="H32" s="21"/>
      <c r="I32" s="20"/>
      <c r="K32" s="44"/>
      <c r="L32" s="44"/>
    </row>
    <row r="33" spans="4:9" ht="20.25" x14ac:dyDescent="0.2">
      <c r="D33" s="3"/>
      <c r="E33" s="3"/>
      <c r="F33" s="3"/>
      <c r="G33" s="3"/>
      <c r="H33" s="3"/>
      <c r="I33" s="3"/>
    </row>
    <row r="34" spans="4:9" ht="20.25" x14ac:dyDescent="0.2">
      <c r="D34" s="3"/>
      <c r="E34" s="3"/>
      <c r="F34" s="3"/>
      <c r="G34" s="3"/>
      <c r="H34" s="3"/>
      <c r="I34" s="3"/>
    </row>
    <row r="35" spans="4:9" ht="20.25" x14ac:dyDescent="0.2">
      <c r="D35" s="3"/>
      <c r="E35" s="3"/>
      <c r="F35" s="3"/>
      <c r="G35" s="3"/>
      <c r="H35" s="3"/>
      <c r="I35" s="3"/>
    </row>
    <row r="36" spans="4:9" ht="20.25" x14ac:dyDescent="0.2">
      <c r="D36" s="3"/>
      <c r="E36" s="3"/>
      <c r="F36" s="3"/>
      <c r="G36" s="3"/>
      <c r="H36" s="3"/>
      <c r="I36" s="3"/>
    </row>
    <row r="37" spans="4:9" ht="20.25" x14ac:dyDescent="0.2">
      <c r="D37" s="3"/>
      <c r="E37" s="3"/>
      <c r="F37" s="3"/>
      <c r="G37" s="3"/>
      <c r="H37" s="3"/>
      <c r="I37" s="3"/>
    </row>
  </sheetData>
  <mergeCells count="3">
    <mergeCell ref="B3:I3"/>
    <mergeCell ref="D4:F4"/>
    <mergeCell ref="G4:I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13" width="20.5703125" style="19" customWidth="1"/>
    <col min="14" max="16384" width="9.140625" style="11"/>
  </cols>
  <sheetData>
    <row r="1" spans="1:13" s="79" customFormat="1" ht="55.5" customHeight="1" x14ac:dyDescent="0.2">
      <c r="A1" s="216">
        <v>11</v>
      </c>
      <c r="D1" s="80" t="s">
        <v>0</v>
      </c>
      <c r="E1" s="80" t="s">
        <v>0</v>
      </c>
      <c r="F1" s="80" t="s">
        <v>1</v>
      </c>
      <c r="G1" s="80" t="s">
        <v>1</v>
      </c>
      <c r="H1" s="80" t="s">
        <v>2</v>
      </c>
      <c r="I1" s="80" t="s">
        <v>2</v>
      </c>
      <c r="J1" s="80" t="s">
        <v>3</v>
      </c>
      <c r="K1" s="80" t="s">
        <v>3</v>
      </c>
      <c r="L1" s="80" t="s">
        <v>4</v>
      </c>
      <c r="M1" s="80" t="s">
        <v>4</v>
      </c>
    </row>
    <row r="2" spans="1:13" x14ac:dyDescent="0.2">
      <c r="A2" s="217">
        <v>33</v>
      </c>
    </row>
    <row r="3" spans="1:13" s="1" customFormat="1" ht="48" customHeight="1" thickBot="1" x14ac:dyDescent="0.25">
      <c r="A3" s="214"/>
      <c r="B3" s="78" t="s">
        <v>210</v>
      </c>
      <c r="C3" s="78"/>
      <c r="D3" s="107"/>
      <c r="E3" s="107"/>
      <c r="F3" s="107"/>
      <c r="G3" s="107"/>
      <c r="H3" s="107"/>
      <c r="I3" s="107"/>
      <c r="J3" s="107"/>
      <c r="K3" s="107"/>
      <c r="L3" s="107"/>
      <c r="M3" s="107"/>
    </row>
    <row r="4" spans="1:13" ht="39" customHeight="1" x14ac:dyDescent="0.2">
      <c r="B4" s="74"/>
      <c r="C4" s="75"/>
      <c r="D4" s="93" t="s">
        <v>5</v>
      </c>
      <c r="E4" s="93"/>
      <c r="F4" s="93" t="s">
        <v>6</v>
      </c>
      <c r="G4" s="93"/>
      <c r="H4" s="93" t="s">
        <v>7</v>
      </c>
      <c r="I4" s="93"/>
      <c r="J4" s="93" t="s">
        <v>89</v>
      </c>
      <c r="K4" s="93"/>
      <c r="L4" s="93" t="s">
        <v>8</v>
      </c>
      <c r="M4" s="93"/>
    </row>
    <row r="5" spans="1:13" ht="39" customHeight="1" x14ac:dyDescent="0.2">
      <c r="B5" s="83"/>
      <c r="C5" s="84"/>
      <c r="D5" s="87" t="s">
        <v>202</v>
      </c>
      <c r="E5" s="87" t="s">
        <v>132</v>
      </c>
      <c r="F5" s="87" t="s">
        <v>202</v>
      </c>
      <c r="G5" s="87" t="s">
        <v>132</v>
      </c>
      <c r="H5" s="87" t="s">
        <v>202</v>
      </c>
      <c r="I5" s="87" t="s">
        <v>132</v>
      </c>
      <c r="J5" s="87" t="s">
        <v>202</v>
      </c>
      <c r="K5" s="87" t="s">
        <v>132</v>
      </c>
      <c r="L5" s="87" t="s">
        <v>202</v>
      </c>
      <c r="M5" s="87" t="s">
        <v>132</v>
      </c>
    </row>
    <row r="6" spans="1:13" ht="30" customHeight="1" x14ac:dyDescent="0.2">
      <c r="B6" s="4" t="s">
        <v>90</v>
      </c>
      <c r="C6" s="5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13" ht="27" customHeight="1" x14ac:dyDescent="0.2">
      <c r="A7" s="217" t="s">
        <v>19</v>
      </c>
      <c r="B7" s="4"/>
      <c r="C7" s="5" t="s">
        <v>20</v>
      </c>
      <c r="D7" s="3">
        <f>IFERROR(100*VLOOKUP(2009&amp;D$1&amp;$A7&amp;$A$2,RESULT2_RM!$1:$1048576,$A$1,0),"-")</f>
        <v>5.1514879751281706</v>
      </c>
      <c r="E7" s="3">
        <f>IFERROR(100*VLOOKUP(2009&amp;E$1&amp;$A7&amp;$A$2,RESULT2_RMFAV!$1:$1048576,$A$1,0),"-")</f>
        <v>0</v>
      </c>
      <c r="F7" s="3">
        <f>IFERROR(100*VLOOKUP(2009&amp;F$1&amp;$A7&amp;$A$2,RESULT2_RM!$1:$1048576,$A$1,0),"-")</f>
        <v>17.932352342060081</v>
      </c>
      <c r="G7" s="3">
        <f>IFERROR(100*VLOOKUP(2009&amp;G$1&amp;$A7&amp;$A$2,RESULT2_RMFAV!$1:$1048576,$A$1,0),"-")</f>
        <v>14.290220156864395</v>
      </c>
      <c r="H7" s="3">
        <f>IFERROR(100*VLOOKUP(2009&amp;H$1&amp;$A7&amp;$A$2,RESULT2_RM!$1:$1048576,$A$1,0),"-")</f>
        <v>10.884281372123318</v>
      </c>
      <c r="I7" s="3">
        <f>IFERROR(100*VLOOKUP(2009&amp;I$1&amp;$A7&amp;$A$2,RESULT2_RMFAV!$1:$1048576,$A$1,0),"-")</f>
        <v>6.8976105404198309</v>
      </c>
      <c r="J7" s="3">
        <f>IFERROR(100*VLOOKUP(2009&amp;J$1&amp;$A7&amp;$A$2,RESULT2_RM!$1:$1048576,$A$1,0),"-")</f>
        <v>12.982246411785233</v>
      </c>
      <c r="K7" s="3">
        <f>IFERROR(100*VLOOKUP(2009&amp;K$1&amp;$A7&amp;$A$2,RESULT2_RMFAV!$1:$1048576,$A$1,0),"-")</f>
        <v>8.7744049084401681</v>
      </c>
      <c r="L7" s="3">
        <f>IFERROR(100*VLOOKUP(2009&amp;L$1&amp;$A7&amp;$A$2,RESULT2_RM!$1:$1048576,$A$1,0),"-")</f>
        <v>25.793775261012879</v>
      </c>
      <c r="M7" s="3">
        <f>IFERROR(100*VLOOKUP(2009&amp;M$1&amp;$A7&amp;$A$2,RESULT2_RMFAV!$1:$1048576,$A$1,0),"-")</f>
        <v>24.127454001710152</v>
      </c>
    </row>
    <row r="8" spans="1:13" ht="27" customHeight="1" x14ac:dyDescent="0.2">
      <c r="A8" s="217" t="s">
        <v>21</v>
      </c>
      <c r="B8" s="4"/>
      <c r="C8" s="5" t="s">
        <v>22</v>
      </c>
      <c r="D8" s="3">
        <f>IFERROR(100*VLOOKUP(2009&amp;D$1&amp;$A8&amp;$A$2,RESULT2_RM!$1:$1048576,$A$1,0),"-")</f>
        <v>6.858740587236416</v>
      </c>
      <c r="E8" s="3">
        <f>IFERROR(100*VLOOKUP(2009&amp;E$1&amp;$A8&amp;$A$2,RESULT2_RMFAV!$1:$1048576,$A$1,0),"-")</f>
        <v>13.331893992551411</v>
      </c>
      <c r="F8" s="3">
        <f>IFERROR(100*VLOOKUP(2009&amp;F$1&amp;$A8&amp;$A$2,RESULT2_RM!$1:$1048576,$A$1,0),"-")</f>
        <v>32.063181423548656</v>
      </c>
      <c r="G8" s="3">
        <f>IFERROR(100*VLOOKUP(2009&amp;G$1&amp;$A8&amp;$A$2,RESULT2_RMFAV!$1:$1048576,$A$1,0),"-")</f>
        <v>41.93823549892069</v>
      </c>
      <c r="H8" s="3">
        <f>IFERROR(100*VLOOKUP(2009&amp;H$1&amp;$A8&amp;$A$2,RESULT2_RM!$1:$1048576,$A$1,0),"-")</f>
        <v>31.330443495051796</v>
      </c>
      <c r="I8" s="3">
        <f>IFERROR(100*VLOOKUP(2009&amp;I$1&amp;$A8&amp;$A$2,RESULT2_RMFAV!$1:$1048576,$A$1,0),"-")</f>
        <v>37.871912482523484</v>
      </c>
      <c r="J8" s="3">
        <f>IFERROR(100*VLOOKUP(2009&amp;J$1&amp;$A8&amp;$A$2,RESULT2_RM!$1:$1048576,$A$1,0),"-")</f>
        <v>26.669086075510041</v>
      </c>
      <c r="K8" s="3">
        <f>IFERROR(100*VLOOKUP(2009&amp;K$1&amp;$A8&amp;$A$2,RESULT2_RMFAV!$1:$1048576,$A$1,0),"-")</f>
        <v>35.978242247729995</v>
      </c>
      <c r="L8" s="3">
        <f>IFERROR(100*VLOOKUP(2009&amp;L$1&amp;$A8&amp;$A$2,RESULT2_RM!$1:$1048576,$A$1,0),"-")</f>
        <v>51.256250504665921</v>
      </c>
      <c r="M8" s="3">
        <f>IFERROR(100*VLOOKUP(2009&amp;M$1&amp;$A8&amp;$A$2,RESULT2_RMFAV!$1:$1048576,$A$1,0),"-")</f>
        <v>48.191281006889987</v>
      </c>
    </row>
    <row r="9" spans="1:13" ht="32.25" customHeight="1" x14ac:dyDescent="0.2">
      <c r="B9" s="4" t="s">
        <v>91</v>
      </c>
      <c r="C9" s="5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27" customHeight="1" x14ac:dyDescent="0.2">
      <c r="A10" s="217" t="s">
        <v>92</v>
      </c>
      <c r="B10" s="4"/>
      <c r="C10" s="5" t="s">
        <v>93</v>
      </c>
      <c r="D10" s="3">
        <f>IFERROR(100*VLOOKUP(2009&amp;D$1&amp;$A10&amp;$A$2,RESULT2_RM!$1:$1048576,$A$1,0),"-")</f>
        <v>3.8995450835721366</v>
      </c>
      <c r="E10" s="3">
        <f>IFERROR(100*VLOOKUP(2009&amp;E$1&amp;$A10&amp;$A$2,RESULT2_RMFAV!$1:$1048576,$A$1,0),"-")</f>
        <v>3.4511643491372093</v>
      </c>
      <c r="F10" s="3">
        <f>IFERROR(100*VLOOKUP(2009&amp;F$1&amp;$A10&amp;$A$2,RESULT2_RM!$1:$1048576,$A$1,0),"-")</f>
        <v>20.978141286747032</v>
      </c>
      <c r="G10" s="3">
        <f>IFERROR(100*VLOOKUP(2009&amp;G$1&amp;$A10&amp;$A$2,RESULT2_RMFAV!$1:$1048576,$A$1,0),"-")</f>
        <v>25.61307901907357</v>
      </c>
      <c r="H10" s="3">
        <f>IFERROR(100*VLOOKUP(2009&amp;H$1&amp;$A10&amp;$A$2,RESULT2_RM!$1:$1048576,$A$1,0),"-")</f>
        <v>19.367258606515161</v>
      </c>
      <c r="I10" s="3">
        <f>IFERROR(100*VLOOKUP(2009&amp;I$1&amp;$A10&amp;$A$2,RESULT2_RMFAV!$1:$1048576,$A$1,0),"-")</f>
        <v>20.543753049186144</v>
      </c>
      <c r="J10" s="3">
        <f>IFERROR(100*VLOOKUP(2009&amp;J$1&amp;$A10&amp;$A$2,RESULT2_RM!$1:$1048576,$A$1,0),"-")</f>
        <v>17.229210242304426</v>
      </c>
      <c r="K10" s="3">
        <f>IFERROR(100*VLOOKUP(2009&amp;K$1&amp;$A10&amp;$A$2,RESULT2_RMFAV!$1:$1048576,$A$1,0),"-")</f>
        <v>20.109637737907732</v>
      </c>
      <c r="L10" s="3">
        <f>IFERROR(100*VLOOKUP(2009&amp;L$1&amp;$A10&amp;$A$2,RESULT2_RM!$1:$1048576,$A$1,0),"-")</f>
        <v>41.458619172461553</v>
      </c>
      <c r="M10" s="3">
        <f>IFERROR(100*VLOOKUP(2009&amp;M$1&amp;$A10&amp;$A$2,RESULT2_RMFAV!$1:$1048576,$A$1,0),"-")</f>
        <v>37.247886149574391</v>
      </c>
    </row>
    <row r="11" spans="1:13" ht="27" customHeight="1" x14ac:dyDescent="0.2">
      <c r="A11" s="217" t="s">
        <v>94</v>
      </c>
      <c r="B11" s="4"/>
      <c r="C11" s="5" t="s">
        <v>95</v>
      </c>
      <c r="D11" s="3">
        <f>IFERROR(100*VLOOKUP(2009&amp;D$1&amp;$A11&amp;$A$2,RESULT2_RM!$1:$1048576,$A$1,0),"-")</f>
        <v>8.1438081210650957</v>
      </c>
      <c r="E11" s="3">
        <f>IFERROR(100*VLOOKUP(2009&amp;E$1&amp;$A11&amp;$A$2,RESULT2_RMFAV!$1:$1048576,$A$1,0),"-")</f>
        <v>8.1039688443530391</v>
      </c>
      <c r="F11" s="3">
        <f>IFERROR(100*VLOOKUP(2009&amp;F$1&amp;$A11&amp;$A$2,RESULT2_RM!$1:$1048576,$A$1,0),"-")</f>
        <v>29.877044368624965</v>
      </c>
      <c r="G11" s="3">
        <f>IFERROR(100*VLOOKUP(2009&amp;G$1&amp;$A11&amp;$A$2,RESULT2_RMFAV!$1:$1048576,$A$1,0),"-")</f>
        <v>32.95924937908196</v>
      </c>
      <c r="H11" s="3">
        <f>IFERROR(100*VLOOKUP(2009&amp;H$1&amp;$A11&amp;$A$2,RESULT2_RM!$1:$1048576,$A$1,0),"-")</f>
        <v>23.710351731868784</v>
      </c>
      <c r="I11" s="3">
        <f>IFERROR(100*VLOOKUP(2009&amp;I$1&amp;$A11&amp;$A$2,RESULT2_RMFAV!$1:$1048576,$A$1,0),"-")</f>
        <v>27.45166513222642</v>
      </c>
      <c r="J11" s="3">
        <f>IFERROR(100*VLOOKUP(2009&amp;J$1&amp;$A11&amp;$A$2,RESULT2_RM!$1:$1048576,$A$1,0),"-")</f>
        <v>23.04186417961785</v>
      </c>
      <c r="K11" s="3">
        <f>IFERROR(100*VLOOKUP(2009&amp;K$1&amp;$A11&amp;$A$2,RESULT2_RMFAV!$1:$1048576,$A$1,0),"-")</f>
        <v>26.138151177017122</v>
      </c>
      <c r="L11" s="3">
        <f>IFERROR(100*VLOOKUP(2009&amp;L$1&amp;$A11&amp;$A$2,RESULT2_RM!$1:$1048576,$A$1,0),"-")</f>
        <v>38.033724616522782</v>
      </c>
      <c r="M11" s="3">
        <f>IFERROR(100*VLOOKUP(2009&amp;M$1&amp;$A11&amp;$A$2,RESULT2_RMFAV!$1:$1048576,$A$1,0),"-")</f>
        <v>36.432590733186906</v>
      </c>
    </row>
    <row r="12" spans="1:13" ht="32.25" customHeight="1" x14ac:dyDescent="0.2">
      <c r="B12" s="4" t="s">
        <v>96</v>
      </c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27" customHeight="1" x14ac:dyDescent="0.2">
      <c r="A13" s="217" t="s">
        <v>9</v>
      </c>
      <c r="B13" s="4"/>
      <c r="C13" s="5" t="s">
        <v>10</v>
      </c>
      <c r="D13" s="3">
        <f>IFERROR(100*VLOOKUP(2009&amp;D$1&amp;$A13&amp;$A$2,RESULT2_RM!$1:$1048576,$A$1,0),"-")</f>
        <v>6.7351772774059668</v>
      </c>
      <c r="E13" s="3">
        <f>IFERROR(100*VLOOKUP(2009&amp;E$1&amp;$A13&amp;$A$2,RESULT2_RMFAV!$1:$1048576,$A$1,0),"-")</f>
        <v>3.1272138447525557</v>
      </c>
      <c r="F13" s="3">
        <f>IFERROR(100*VLOOKUP(2009&amp;F$1&amp;$A13&amp;$A$2,RESULT2_RM!$1:$1048576,$A$1,0),"-")</f>
        <v>36.824342537981302</v>
      </c>
      <c r="G13" s="3">
        <f>IFERROR(100*VLOOKUP(2009&amp;G$1&amp;$A13&amp;$A$2,RESULT2_RMFAV!$1:$1048576,$A$1,0),"-")</f>
        <v>33.334457750042169</v>
      </c>
      <c r="H13" s="3">
        <f>IFERROR(100*VLOOKUP(2009&amp;H$1&amp;$A13&amp;$A$2,RESULT2_RM!$1:$1048576,$A$1,0),"-")</f>
        <v>26.116830303715922</v>
      </c>
      <c r="I13" s="3">
        <f>IFERROR(100*VLOOKUP(2009&amp;I$1&amp;$A13&amp;$A$2,RESULT2_RMFAV!$1:$1048576,$A$1,0),"-")</f>
        <v>25.996567468670058</v>
      </c>
      <c r="J13" s="3">
        <f>IFERROR(100*VLOOKUP(2009&amp;J$1&amp;$A13&amp;$A$2,RESULT2_RM!$1:$1048576,$A$1,0),"-")</f>
        <v>21.57746393705866</v>
      </c>
      <c r="K13" s="3">
        <f>IFERROR(100*VLOOKUP(2009&amp;K$1&amp;$A13&amp;$A$2,RESULT2_RMFAV!$1:$1048576,$A$1,0),"-")</f>
        <v>23.076923076923077</v>
      </c>
      <c r="L13" s="3">
        <f>IFERROR(100*VLOOKUP(2009&amp;L$1&amp;$A13&amp;$A$2,RESULT2_RM!$1:$1048576,$A$1,0),"-")</f>
        <v>53.553189084925123</v>
      </c>
      <c r="M13" s="3">
        <f>IFERROR(100*VLOOKUP(2009&amp;M$1&amp;$A13&amp;$A$2,RESULT2_RMFAV!$1:$1048576,$A$1,0),"-")</f>
        <v>43.62288176593151</v>
      </c>
    </row>
    <row r="14" spans="1:13" ht="27" customHeight="1" x14ac:dyDescent="0.2">
      <c r="A14" s="217" t="s">
        <v>11</v>
      </c>
      <c r="B14" s="4"/>
      <c r="C14" s="5" t="s">
        <v>12</v>
      </c>
      <c r="D14" s="3">
        <f>IFERROR(100*VLOOKUP(2009&amp;D$1&amp;$A14&amp;$A$2,RESULT2_RM!$1:$1048576,$A$1,0),"-")</f>
        <v>6.4796140747471611</v>
      </c>
      <c r="E14" s="3">
        <f>IFERROR(100*VLOOKUP(2009&amp;E$1&amp;$A14&amp;$A$2,RESULT2_RMFAV!$1:$1048576,$A$1,0),"-")</f>
        <v>11.755739735162427</v>
      </c>
      <c r="F14" s="3">
        <f>IFERROR(100*VLOOKUP(2009&amp;F$1&amp;$A14&amp;$A$2,RESULT2_RM!$1:$1048576,$A$1,0),"-")</f>
        <v>32.975165928264673</v>
      </c>
      <c r="G14" s="3">
        <f>IFERROR(100*VLOOKUP(2009&amp;G$1&amp;$A14&amp;$A$2,RESULT2_RMFAV!$1:$1048576,$A$1,0),"-")</f>
        <v>43.334412780656308</v>
      </c>
      <c r="H14" s="3">
        <f>IFERROR(100*VLOOKUP(2009&amp;H$1&amp;$A14&amp;$A$2,RESULT2_RM!$1:$1048576,$A$1,0),"-")</f>
        <v>27.972238649423687</v>
      </c>
      <c r="I14" s="3">
        <f>IFERROR(100*VLOOKUP(2009&amp;I$1&amp;$A14&amp;$A$2,RESULT2_RMFAV!$1:$1048576,$A$1,0),"-")</f>
        <v>21.059805759073097</v>
      </c>
      <c r="J14" s="3">
        <f>IFERROR(100*VLOOKUP(2009&amp;J$1&amp;$A14&amp;$A$2,RESULT2_RM!$1:$1048576,$A$1,0),"-")</f>
        <v>21.204996411964785</v>
      </c>
      <c r="K14" s="3">
        <f>IFERROR(100*VLOOKUP(2009&amp;K$1&amp;$A14&amp;$A$2,RESULT2_RMFAV!$1:$1048576,$A$1,0),"-")</f>
        <v>28.788361994946399</v>
      </c>
      <c r="L14" s="3">
        <f>IFERROR(100*VLOOKUP(2009&amp;L$1&amp;$A14&amp;$A$2,RESULT2_RM!$1:$1048576,$A$1,0),"-")</f>
        <v>40.136995492445735</v>
      </c>
      <c r="M14" s="3">
        <f>IFERROR(100*VLOOKUP(2009&amp;M$1&amp;$A14&amp;$A$2,RESULT2_RMFAV!$1:$1048576,$A$1,0),"-")</f>
        <v>26.606567359244355</v>
      </c>
    </row>
    <row r="15" spans="1:13" ht="27" customHeight="1" x14ac:dyDescent="0.2">
      <c r="A15" s="217" t="s">
        <v>13</v>
      </c>
      <c r="B15" s="4"/>
      <c r="C15" s="5" t="s">
        <v>14</v>
      </c>
      <c r="D15" s="3">
        <f>IFERROR(100*VLOOKUP(2009&amp;D$1&amp;$A15&amp;$A$2,RESULT2_RM!$1:$1048576,$A$1,0),"-")</f>
        <v>1.9765637810769561</v>
      </c>
      <c r="E15" s="3">
        <f>IFERROR(100*VLOOKUP(2009&amp;E$1&amp;$A15&amp;$A$2,RESULT2_RMFAV!$1:$1048576,$A$1,0),"-")</f>
        <v>8.3367057871307164</v>
      </c>
      <c r="F15" s="3">
        <f>IFERROR(100*VLOOKUP(2009&amp;F$1&amp;$A15&amp;$A$2,RESULT2_RM!$1:$1048576,$A$1,0),"-")</f>
        <v>13.677568302962989</v>
      </c>
      <c r="G15" s="3">
        <f>IFERROR(100*VLOOKUP(2009&amp;G$1&amp;$A15&amp;$A$2,RESULT2_RMFAV!$1:$1048576,$A$1,0),"-")</f>
        <v>9.0971540726202154</v>
      </c>
      <c r="H15" s="3">
        <f>IFERROR(100*VLOOKUP(2009&amp;H$1&amp;$A15&amp;$A$2,RESULT2_RM!$1:$1048576,$A$1,0),"-")</f>
        <v>29.595375722543356</v>
      </c>
      <c r="I15" s="3">
        <f>IFERROR(100*VLOOKUP(2009&amp;I$1&amp;$A15&amp;$A$2,RESULT2_RMFAV!$1:$1048576,$A$1,0),"-")</f>
        <v>38.465371200797208</v>
      </c>
      <c r="J15" s="3">
        <f>IFERROR(100*VLOOKUP(2009&amp;J$1&amp;$A15&amp;$A$2,RESULT2_RM!$1:$1048576,$A$1,0),"-")</f>
        <v>11.617974891470141</v>
      </c>
      <c r="K15" s="3">
        <f>IFERROR(100*VLOOKUP(2009&amp;K$1&amp;$A15&amp;$A$2,RESULT2_RMFAV!$1:$1048576,$A$1,0),"-")</f>
        <v>15.521621395270929</v>
      </c>
      <c r="L15" s="3">
        <f>IFERROR(100*VLOOKUP(2009&amp;L$1&amp;$A15&amp;$A$2,RESULT2_RM!$1:$1048576,$A$1,0),"-")</f>
        <v>26.384764268723316</v>
      </c>
      <c r="M15" s="3">
        <f>IFERROR(100*VLOOKUP(2009&amp;M$1&amp;$A15&amp;$A$2,RESULT2_RMFAV!$1:$1048576,$A$1,0),"-")</f>
        <v>17.771301093839952</v>
      </c>
    </row>
    <row r="16" spans="1:13" ht="27" customHeight="1" x14ac:dyDescent="0.2">
      <c r="A16" s="217" t="s">
        <v>15</v>
      </c>
      <c r="B16" s="4"/>
      <c r="C16" s="5" t="s">
        <v>16</v>
      </c>
      <c r="D16" s="3">
        <f>IFERROR(100*VLOOKUP(2009&amp;D$1&amp;$A16&amp;$A$2,RESULT2_RM!$1:$1048576,$A$1,0),"-")</f>
        <v>34.799500485638966</v>
      </c>
      <c r="E16" s="3">
        <f>IFERROR(100*VLOOKUP(2009&amp;E$1&amp;$A16&amp;$A$2,RESULT2_RMFAV!$1:$1048576,$A$1,0),"-")</f>
        <v>0</v>
      </c>
      <c r="F16" s="3">
        <f>IFERROR(100*VLOOKUP(2009&amp;F$1&amp;$A16&amp;$A$2,RESULT2_RM!$1:$1048576,$A$1,0),"-")</f>
        <v>32.992103491195493</v>
      </c>
      <c r="G16" s="3">
        <f>IFERROR(100*VLOOKUP(2009&amp;G$1&amp;$A16&amp;$A$2,RESULT2_RMFAV!$1:$1048576,$A$1,0),"-")</f>
        <v>34.787810542613833</v>
      </c>
      <c r="H16" s="3">
        <f>IFERROR(100*VLOOKUP(2009&amp;H$1&amp;$A16&amp;$A$2,RESULT2_RM!$1:$1048576,$A$1,0),"-")</f>
        <v>24.132810973066164</v>
      </c>
      <c r="I16" s="3">
        <f>IFERROR(100*VLOOKUP(2009&amp;I$1&amp;$A16&amp;$A$2,RESULT2_RMFAV!$1:$1048576,$A$1,0),"-")</f>
        <v>17.943715756267643</v>
      </c>
      <c r="J16" s="3">
        <f>IFERROR(100*VLOOKUP(2009&amp;J$1&amp;$A16&amp;$A$2,RESULT2_RM!$1:$1048576,$A$1,0),"-")</f>
        <v>29.438562410082771</v>
      </c>
      <c r="K16" s="3">
        <f>IFERROR(100*VLOOKUP(2009&amp;K$1&amp;$A16&amp;$A$2,RESULT2_RMFAV!$1:$1048576,$A$1,0),"-")</f>
        <v>25.843943252091673</v>
      </c>
      <c r="L16" s="3">
        <f>IFERROR(100*VLOOKUP(2009&amp;L$1&amp;$A16&amp;$A$2,RESULT2_RM!$1:$1048576,$A$1,0),"-")</f>
        <v>34.135726991029436</v>
      </c>
      <c r="M16" s="3">
        <f>IFERROR(100*VLOOKUP(2009&amp;M$1&amp;$A16&amp;$A$2,RESULT2_RMFAV!$1:$1048576,$A$1,0),"-")</f>
        <v>25.238311393554248</v>
      </c>
    </row>
    <row r="17" spans="1:13" s="14" customFormat="1" ht="27" customHeight="1" x14ac:dyDescent="0.2">
      <c r="A17" s="218" t="s">
        <v>17</v>
      </c>
      <c r="B17" s="4"/>
      <c r="C17" s="5" t="s">
        <v>18</v>
      </c>
      <c r="D17" s="3">
        <f>IFERROR(100*VLOOKUP(2009&amp;D$1&amp;$A17&amp;$A$2,RESULT2_RM!$1:$1048576,$A$1,0),"-")</f>
        <v>0</v>
      </c>
      <c r="E17" s="3">
        <f>IFERROR(100*VLOOKUP(2009&amp;E$1&amp;$A17&amp;$A$2,RESULT2_RMFAV!$1:$1048576,$A$1,0),"-")</f>
        <v>0</v>
      </c>
      <c r="F17" s="3">
        <f>IFERROR(100*VLOOKUP(2009&amp;F$1&amp;$A17&amp;$A$2,RESULT2_RM!$1:$1048576,$A$1,0),"-")</f>
        <v>5.895589558955896</v>
      </c>
      <c r="G17" s="3">
        <f>IFERROR(100*VLOOKUP(2009&amp;G$1&amp;$A17&amp;$A$2,RESULT2_RMFAV!$1:$1048576,$A$1,0),"-")</f>
        <v>15.392278953922789</v>
      </c>
      <c r="H17" s="3">
        <f>IFERROR(100*VLOOKUP(2009&amp;H$1&amp;$A17&amp;$A$2,RESULT2_RM!$1:$1048576,$A$1,0),"-")</f>
        <v>11.010072396470179</v>
      </c>
      <c r="I17" s="3">
        <f>IFERROR(100*VLOOKUP(2009&amp;I$1&amp;$A17&amp;$A$2,RESULT2_RMFAV!$1:$1048576,$A$1,0),"-")</f>
        <v>0</v>
      </c>
      <c r="J17" s="3">
        <f>IFERROR(100*VLOOKUP(2009&amp;J$1&amp;$A17&amp;$A$2,RESULT2_RM!$1:$1048576,$A$1,0),"-")</f>
        <v>8.610916003725702</v>
      </c>
      <c r="K17" s="3">
        <f>IFERROR(100*VLOOKUP(2009&amp;K$1&amp;$A17&amp;$A$2,RESULT2_RMFAV!$1:$1048576,$A$1,0),"-")</f>
        <v>11.769186821557799</v>
      </c>
      <c r="L17" s="3">
        <f>IFERROR(100*VLOOKUP(2009&amp;L$1&amp;$A17&amp;$A$2,RESULT2_RM!$1:$1048576,$A$1,0),"-")</f>
        <v>23.268834165213065</v>
      </c>
      <c r="M17" s="3">
        <f>IFERROR(100*VLOOKUP(2009&amp;M$1&amp;$A17&amp;$A$2,RESULT2_RMFAV!$1:$1048576,$A$1,0),"-")</f>
        <v>27.995078357725685</v>
      </c>
    </row>
    <row r="18" spans="1:1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27" customHeight="1" x14ac:dyDescent="0.2">
      <c r="A19" s="217" t="s">
        <v>37</v>
      </c>
      <c r="C19" s="5" t="s">
        <v>38</v>
      </c>
      <c r="D19" s="3">
        <f>IFERROR(100*VLOOKUP(2009&amp;D$1&amp;$A19&amp;$A$2,RESULT2_RM!$1:$1048576,$A$1,0),"-")</f>
        <v>10.218723067247444</v>
      </c>
      <c r="E19" s="3">
        <f>IFERROR(100*VLOOKUP(2009&amp;E$1&amp;$A19&amp;$A$2,RESULT2_RMFAV!$1:$1048576,$A$1,0),"-")</f>
        <v>16.655419084896746</v>
      </c>
      <c r="F19" s="3">
        <f>IFERROR(100*VLOOKUP(2009&amp;F$1&amp;$A19&amp;$A$2,RESULT2_RM!$1:$1048576,$A$1,0),"-")</f>
        <v>56.040506773048094</v>
      </c>
      <c r="G19" s="3">
        <f>IFERROR(100*VLOOKUP(2009&amp;G$1&amp;$A19&amp;$A$2,RESULT2_RMFAV!$1:$1048576,$A$1,0),"-")</f>
        <v>56.242411978955886</v>
      </c>
      <c r="H19" s="3">
        <f>IFERROR(100*VLOOKUP(2009&amp;H$1&amp;$A19&amp;$A$2,RESULT2_RM!$1:$1048576,$A$1,0),"-")</f>
        <v>59.455768622603003</v>
      </c>
      <c r="I19" s="3">
        <f>IFERROR(100*VLOOKUP(2009&amp;I$1&amp;$A19&amp;$A$2,RESULT2_RMFAV!$1:$1048576,$A$1,0),"-")</f>
        <v>60.003237293622533</v>
      </c>
      <c r="J19" s="3">
        <f>IFERROR(100*VLOOKUP(2009&amp;J$1&amp;$A19&amp;$A$2,RESULT2_RM!$1:$1048576,$A$1,0),"-")</f>
        <v>42.322521272213834</v>
      </c>
      <c r="K19" s="3">
        <f>IFERROR(100*VLOOKUP(2009&amp;K$1&amp;$A19&amp;$A$2,RESULT2_RMFAV!$1:$1048576,$A$1,0),"-")</f>
        <v>44.736057262153295</v>
      </c>
      <c r="L19" s="3">
        <f>IFERROR(100*VLOOKUP(2009&amp;L$1&amp;$A19&amp;$A$2,RESULT2_RM!$1:$1048576,$A$1,0),"-")</f>
        <v>58.559448783356146</v>
      </c>
      <c r="M19" s="3">
        <f>IFERROR(100*VLOOKUP(2009&amp;M$1&amp;$A19&amp;$A$2,RESULT2_RMFAV!$1:$1048576,$A$1,0),"-")</f>
        <v>49.271451699946034</v>
      </c>
    </row>
    <row r="20" spans="1:13" ht="27" customHeight="1" x14ac:dyDescent="0.2">
      <c r="A20" s="217" t="s">
        <v>39</v>
      </c>
      <c r="C20" s="5" t="s">
        <v>40</v>
      </c>
      <c r="D20" s="3">
        <f>IFERROR(100*VLOOKUP(2009&amp;D$1&amp;$A20&amp;$A$2,RESULT2_RM!$1:$1048576,$A$1,0),"-")</f>
        <v>6.7419054107354164</v>
      </c>
      <c r="E20" s="3">
        <f>IFERROR(100*VLOOKUP(2009&amp;E$1&amp;$A20&amp;$A$2,RESULT2_RMFAV!$1:$1048576,$A$1,0),"-")</f>
        <v>0</v>
      </c>
      <c r="F20" s="3">
        <f>IFERROR(100*VLOOKUP(2009&amp;F$1&amp;$A20&amp;$A$2,RESULT2_RM!$1:$1048576,$A$1,0),"-")</f>
        <v>39.553536339926879</v>
      </c>
      <c r="G20" s="3">
        <f>IFERROR(100*VLOOKUP(2009&amp;G$1&amp;$A20&amp;$A$2,RESULT2_RMFAV!$1:$1048576,$A$1,0),"-")</f>
        <v>48.486632327691929</v>
      </c>
      <c r="H20" s="3">
        <f>IFERROR(100*VLOOKUP(2009&amp;H$1&amp;$A20&amp;$A$2,RESULT2_RM!$1:$1048576,$A$1,0),"-")</f>
        <v>35.556895145562208</v>
      </c>
      <c r="I20" s="3">
        <f>IFERROR(100*VLOOKUP(2009&amp;I$1&amp;$A20&amp;$A$2,RESULT2_RMFAV!$1:$1048576,$A$1,0),"-")</f>
        <v>36.354266362364726</v>
      </c>
      <c r="J20" s="3">
        <f>IFERROR(100*VLOOKUP(2009&amp;J$1&amp;$A20&amp;$A$2,RESULT2_RM!$1:$1048576,$A$1,0),"-")</f>
        <v>29.508707428960079</v>
      </c>
      <c r="K20" s="3">
        <f>IFERROR(100*VLOOKUP(2009&amp;K$1&amp;$A20&amp;$A$2,RESULT2_RMFAV!$1:$1048576,$A$1,0),"-")</f>
        <v>36.363190304457696</v>
      </c>
      <c r="L20" s="3">
        <f>IFERROR(100*VLOOKUP(2009&amp;L$1&amp;$A20&amp;$A$2,RESULT2_RM!$1:$1048576,$A$1,0),"-")</f>
        <v>40.310071126687966</v>
      </c>
      <c r="M20" s="3">
        <f>IFERROR(100*VLOOKUP(2009&amp;M$1&amp;$A20&amp;$A$2,RESULT2_RMFAV!$1:$1048576,$A$1,0),"-")</f>
        <v>43.057445157808338</v>
      </c>
    </row>
    <row r="21" spans="1:13" ht="27" customHeight="1" x14ac:dyDescent="0.2">
      <c r="A21" s="217" t="s">
        <v>41</v>
      </c>
      <c r="C21" s="5" t="s">
        <v>42</v>
      </c>
      <c r="D21" s="3">
        <f>IFERROR(100*VLOOKUP(2009&amp;D$1&amp;$A21&amp;$A$2,RESULT2_RM!$1:$1048576,$A$1,0),"-")</f>
        <v>6.2188864795528813</v>
      </c>
      <c r="E21" s="3">
        <f>IFERROR(100*VLOOKUP(2009&amp;E$1&amp;$A21&amp;$A$2,RESULT2_RMFAV!$1:$1048576,$A$1,0),"-")</f>
        <v>4.3508870740636443</v>
      </c>
      <c r="F21" s="3">
        <f>IFERROR(100*VLOOKUP(2009&amp;F$1&amp;$A21&amp;$A$2,RESULT2_RM!$1:$1048576,$A$1,0),"-")</f>
        <v>26.145845532263728</v>
      </c>
      <c r="G21" s="3">
        <f>IFERROR(100*VLOOKUP(2009&amp;G$1&amp;$A21&amp;$A$2,RESULT2_RMFAV!$1:$1048576,$A$1,0),"-")</f>
        <v>31.374603174603177</v>
      </c>
      <c r="H21" s="3">
        <f>IFERROR(100*VLOOKUP(2009&amp;H$1&amp;$A21&amp;$A$2,RESULT2_RM!$1:$1048576,$A$1,0),"-")</f>
        <v>23.405627761965924</v>
      </c>
      <c r="I21" s="3">
        <f>IFERROR(100*VLOOKUP(2009&amp;I$1&amp;$A21&amp;$A$2,RESULT2_RMFAV!$1:$1048576,$A$1,0),"-")</f>
        <v>17.021423159054901</v>
      </c>
      <c r="J21" s="3">
        <f>IFERROR(100*VLOOKUP(2009&amp;J$1&amp;$A21&amp;$A$2,RESULT2_RM!$1:$1048576,$A$1,0),"-")</f>
        <v>20.819828178280094</v>
      </c>
      <c r="K21" s="3">
        <f>IFERROR(100*VLOOKUP(2009&amp;K$1&amp;$A21&amp;$A$2,RESULT2_RMFAV!$1:$1048576,$A$1,0),"-")</f>
        <v>20.662848885439804</v>
      </c>
      <c r="L21" s="3">
        <f>IFERROR(100*VLOOKUP(2009&amp;L$1&amp;$A21&amp;$A$2,RESULT2_RM!$1:$1048576,$A$1,0),"-")</f>
        <v>42.011277973646962</v>
      </c>
      <c r="M21" s="3">
        <f>IFERROR(100*VLOOKUP(2009&amp;M$1&amp;$A21&amp;$A$2,RESULT2_RMFAV!$1:$1048576,$A$1,0),"-")</f>
        <v>37.672341739267942</v>
      </c>
    </row>
    <row r="22" spans="1:13" ht="27" customHeight="1" x14ac:dyDescent="0.2">
      <c r="A22" s="217" t="s">
        <v>43</v>
      </c>
      <c r="C22" s="5" t="s">
        <v>44</v>
      </c>
      <c r="D22" s="3">
        <f>IFERROR(100*VLOOKUP(2009&amp;D$1&amp;$A22&amp;$A$2,RESULT2_RM!$1:$1048576,$A$1,0),"-")</f>
        <v>3.7263510500183346</v>
      </c>
      <c r="E22" s="3">
        <f>IFERROR(100*VLOOKUP(2009&amp;E$1&amp;$A22&amp;$A$2,RESULT2_RMFAV!$1:$1048576,$A$1,0),"-")</f>
        <v>5.5585536967080404</v>
      </c>
      <c r="F22" s="3">
        <f>IFERROR(100*VLOOKUP(2009&amp;F$1&amp;$A22&amp;$A$2,RESULT2_RM!$1:$1048576,$A$1,0),"-")</f>
        <v>19.6154749065225</v>
      </c>
      <c r="G22" s="3">
        <f>IFERROR(100*VLOOKUP(2009&amp;G$1&amp;$A22&amp;$A$2,RESULT2_RMFAV!$1:$1048576,$A$1,0),"-")</f>
        <v>16.674162693772303</v>
      </c>
      <c r="H22" s="3">
        <f>IFERROR(100*VLOOKUP(2009&amp;H$1&amp;$A22&amp;$A$2,RESULT2_RM!$1:$1048576,$A$1,0),"-")</f>
        <v>14.626013975354981</v>
      </c>
      <c r="I22" s="3">
        <f>IFERROR(100*VLOOKUP(2009&amp;I$1&amp;$A22&amp;$A$2,RESULT2_RMFAV!$1:$1048576,$A$1,0),"-")</f>
        <v>10.71345975948196</v>
      </c>
      <c r="J22" s="3">
        <f>IFERROR(100*VLOOKUP(2009&amp;J$1&amp;$A22&amp;$A$2,RESULT2_RM!$1:$1048576,$A$1,0),"-")</f>
        <v>15.232362983968981</v>
      </c>
      <c r="K22" s="3">
        <f>IFERROR(100*VLOOKUP(2009&amp;K$1&amp;$A22&amp;$A$2,RESULT2_RMFAV!$1:$1048576,$A$1,0),"-")</f>
        <v>13.004128551768801</v>
      </c>
      <c r="L22" s="3">
        <f>IFERROR(100*VLOOKUP(2009&amp;L$1&amp;$A22&amp;$A$2,RESULT2_RM!$1:$1048576,$A$1,0),"-")</f>
        <v>37.81525390997102</v>
      </c>
      <c r="M22" s="3">
        <f>IFERROR(100*VLOOKUP(2009&amp;M$1&amp;$A22&amp;$A$2,RESULT2_RMFAV!$1:$1048576,$A$1,0),"-")</f>
        <v>31.966527751970908</v>
      </c>
    </row>
    <row r="23" spans="1:13" ht="27" customHeight="1" x14ac:dyDescent="0.2">
      <c r="A23" s="217" t="s">
        <v>45</v>
      </c>
      <c r="B23" s="4"/>
      <c r="C23" s="5" t="s">
        <v>46</v>
      </c>
      <c r="D23" s="3">
        <f>IFERROR(100*VLOOKUP(2009&amp;D$1&amp;$A23&amp;$A$2,RESULT2_RM!$1:$1048576,$A$1,0),"-")</f>
        <v>2.8779373443078371</v>
      </c>
      <c r="E23" s="3">
        <f>IFERROR(100*VLOOKUP(2009&amp;E$1&amp;$A23&amp;$A$2,RESULT2_RMFAV!$1:$1048576,$A$1,0),"-")</f>
        <v>0</v>
      </c>
      <c r="F23" s="3">
        <f>IFERROR(100*VLOOKUP(2009&amp;F$1&amp;$A23&amp;$A$2,RESULT2_RM!$1:$1048576,$A$1,0),"-")</f>
        <v>12.158202144955075</v>
      </c>
      <c r="G23" s="3">
        <f>IFERROR(100*VLOOKUP(2009&amp;G$1&amp;$A23&amp;$A$2,RESULT2_RMFAV!$1:$1048576,$A$1,0),"-")</f>
        <v>0</v>
      </c>
      <c r="H23" s="3">
        <f>IFERROR(100*VLOOKUP(2009&amp;H$1&amp;$A23&amp;$A$2,RESULT2_RM!$1:$1048576,$A$1,0),"-")</f>
        <v>9.5798024836801119</v>
      </c>
      <c r="I23" s="3">
        <f>IFERROR(100*VLOOKUP(2009&amp;I$1&amp;$A23&amp;$A$2,RESULT2_RMFAV!$1:$1048576,$A$1,0),"-")</f>
        <v>9.0949227373068435</v>
      </c>
      <c r="J23" s="3">
        <f>IFERROR(100*VLOOKUP(2009&amp;J$1&amp;$A23&amp;$A$2,RESULT2_RM!$1:$1048576,$A$1,0),"-")</f>
        <v>9.8655613227445293</v>
      </c>
      <c r="K23" s="3">
        <f>IFERROR(100*VLOOKUP(2009&amp;K$1&amp;$A23&amp;$A$2,RESULT2_RMFAV!$1:$1048576,$A$1,0),"-")</f>
        <v>5.0028333198413346</v>
      </c>
      <c r="L23" s="3">
        <f>IFERROR(100*VLOOKUP(2009&amp;L$1&amp;$A23&amp;$A$2,RESULT2_RM!$1:$1048576,$A$1,0),"-")</f>
        <v>37.246388300518248</v>
      </c>
      <c r="M23" s="3">
        <f>IFERROR(100*VLOOKUP(2009&amp;M$1&amp;$A23&amp;$A$2,RESULT2_RMFAV!$1:$1048576,$A$1,0),"-")</f>
        <v>24.415036801385465</v>
      </c>
    </row>
    <row r="24" spans="1:13" ht="32.25" customHeight="1" x14ac:dyDescent="0.2">
      <c r="B24" s="4" t="s">
        <v>97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27" customHeight="1" x14ac:dyDescent="0.2">
      <c r="A25" s="217" t="s">
        <v>98</v>
      </c>
      <c r="C25" s="5" t="s">
        <v>99</v>
      </c>
      <c r="D25" s="3">
        <f>IFERROR(100*VLOOKUP(2009&amp;D$1&amp;$A25&amp;$A$2,RESULT2_RM!$1:$1048576,$A$1,0),"-")</f>
        <v>42.85388648279006</v>
      </c>
      <c r="E25" s="3" t="str">
        <f>IFERROR(100*VLOOKUP(2009&amp;E$1&amp;$A25&amp;$A$2,RESULT2_RMFAV!$1:$1048576,$A$1,0),"-")</f>
        <v>-</v>
      </c>
      <c r="F25" s="3">
        <f>IFERROR(100*VLOOKUP(2009&amp;F$1&amp;$A25&amp;$A$2,RESULT2_RM!$1:$1048576,$A$1,0),"-")</f>
        <v>21.095617395754079</v>
      </c>
      <c r="G25" s="3">
        <f>IFERROR(100*VLOOKUP(2009&amp;G$1&amp;$A25&amp;$A$2,RESULT2_RMFAV!$1:$1048576,$A$1,0),"-")</f>
        <v>11.768908363497809</v>
      </c>
      <c r="H25" s="3">
        <f>IFERROR(100*VLOOKUP(2009&amp;H$1&amp;$A25&amp;$A$2,RESULT2_RM!$1:$1048576,$A$1,0),"-")</f>
        <v>11.990888152432113</v>
      </c>
      <c r="I25" s="3">
        <f>IFERROR(100*VLOOKUP(2009&amp;I$1&amp;$A25&amp;$A$2,RESULT2_RMFAV!$1:$1048576,$A$1,0),"-")</f>
        <v>9.089236430542778</v>
      </c>
      <c r="J25" s="3">
        <f>IFERROR(100*VLOOKUP(2009&amp;J$1&amp;$A25&amp;$A$2,RESULT2_RM!$1:$1048576,$A$1,0),"-")</f>
        <v>15.451212817626098</v>
      </c>
      <c r="K25" s="3">
        <f>IFERROR(100*VLOOKUP(2009&amp;K$1&amp;$A25&amp;$A$2,RESULT2_RMFAV!$1:$1048576,$A$1,0),"-")</f>
        <v>10.257208694027527</v>
      </c>
      <c r="L25" s="3">
        <f>IFERROR(100*VLOOKUP(2009&amp;L$1&amp;$A25&amp;$A$2,RESULT2_RM!$1:$1048576,$A$1,0),"-")</f>
        <v>35.132639416098357</v>
      </c>
      <c r="M25" s="3">
        <f>IFERROR(100*VLOOKUP(2009&amp;M$1&amp;$A25&amp;$A$2,RESULT2_RMFAV!$1:$1048576,$A$1,0),"-")</f>
        <v>29.536637816504463</v>
      </c>
    </row>
    <row r="26" spans="1:13" ht="27" customHeight="1" x14ac:dyDescent="0.2">
      <c r="A26" s="217" t="s">
        <v>100</v>
      </c>
      <c r="C26" s="5" t="s">
        <v>101</v>
      </c>
      <c r="D26" s="3">
        <f>IFERROR(100*VLOOKUP(2009&amp;D$1&amp;$A26&amp;$A$2,RESULT2_RM!$1:$1048576,$A$1,0),"-")</f>
        <v>39.996809189534147</v>
      </c>
      <c r="E26" s="3">
        <f>IFERROR(100*VLOOKUP(2009&amp;E$1&amp;$A26&amp;$A$2,RESULT2_RMFAV!$1:$1048576,$A$1,0),"-")</f>
        <v>0</v>
      </c>
      <c r="F26" s="3">
        <f>IFERROR(100*VLOOKUP(2009&amp;F$1&amp;$A26&amp;$A$2,RESULT2_RM!$1:$1048576,$A$1,0),"-")</f>
        <v>52.557355877353793</v>
      </c>
      <c r="G26" s="3">
        <f>IFERROR(100*VLOOKUP(2009&amp;G$1&amp;$A26&amp;$A$2,RESULT2_RMFAV!$1:$1048576,$A$1,0),"-")</f>
        <v>65.381981196687633</v>
      </c>
      <c r="H26" s="3">
        <f>IFERROR(100*VLOOKUP(2009&amp;H$1&amp;$A26&amp;$A$2,RESULT2_RM!$1:$1048576,$A$1,0),"-")</f>
        <v>37.376182878086539</v>
      </c>
      <c r="I26" s="3">
        <f>IFERROR(100*VLOOKUP(2009&amp;I$1&amp;$A26&amp;$A$2,RESULT2_RMFAV!$1:$1048576,$A$1,0),"-")</f>
        <v>52.491196826810217</v>
      </c>
      <c r="J26" s="3">
        <f>IFERROR(100*VLOOKUP(2009&amp;J$1&amp;$A26&amp;$A$2,RESULT2_RM!$1:$1048576,$A$1,0),"-")</f>
        <v>42.606540450997358</v>
      </c>
      <c r="K26" s="3">
        <f>IFERROR(100*VLOOKUP(2009&amp;K$1&amp;$A26&amp;$A$2,RESULT2_RMFAV!$1:$1048576,$A$1,0),"-")</f>
        <v>56.709998550234374</v>
      </c>
      <c r="L26" s="3">
        <f>IFERROR(100*VLOOKUP(2009&amp;L$1&amp;$A26&amp;$A$2,RESULT2_RM!$1:$1048576,$A$1,0),"-")</f>
        <v>47.133608296773701</v>
      </c>
      <c r="M26" s="3">
        <f>IFERROR(100*VLOOKUP(2009&amp;M$1&amp;$A26&amp;$A$2,RESULT2_RMFAV!$1:$1048576,$A$1,0),"-")</f>
        <v>49.793080282163245</v>
      </c>
    </row>
    <row r="27" spans="1:13" ht="27" customHeight="1" x14ac:dyDescent="0.2">
      <c r="A27" s="217" t="s">
        <v>102</v>
      </c>
      <c r="C27" s="5" t="s">
        <v>103</v>
      </c>
      <c r="D27" s="3">
        <f>IFERROR(100*VLOOKUP(2009&amp;D$1&amp;$A27&amp;$A$2,RESULT2_RM!$1:$1048576,$A$1,0),"-")</f>
        <v>4.5331341962606482</v>
      </c>
      <c r="E27" s="3">
        <f>IFERROR(100*VLOOKUP(2009&amp;E$1&amp;$A27&amp;$A$2,RESULT2_RMFAV!$1:$1048576,$A$1,0),"-")</f>
        <v>5.5535564351685256</v>
      </c>
      <c r="F27" s="3">
        <f>IFERROR(100*VLOOKUP(2009&amp;F$1&amp;$A27&amp;$A$2,RESULT2_RM!$1:$1048576,$A$1,0),"-")</f>
        <v>21.869655339943499</v>
      </c>
      <c r="G27" s="3">
        <f>IFERROR(100*VLOOKUP(2009&amp;G$1&amp;$A27&amp;$A$2,RESULT2_RMFAV!$1:$1048576,$A$1,0),"-")</f>
        <v>28.577274102012133</v>
      </c>
      <c r="H27" s="3">
        <f>IFERROR(100*VLOOKUP(2009&amp;H$1&amp;$A27&amp;$A$2,RESULT2_RM!$1:$1048576,$A$1,0),"-")</f>
        <v>16.966795704871192</v>
      </c>
      <c r="I27" s="3">
        <f>IFERROR(100*VLOOKUP(2009&amp;I$1&amp;$A27&amp;$A$2,RESULT2_RMFAV!$1:$1048576,$A$1,0),"-")</f>
        <v>10.004316857327865</v>
      </c>
      <c r="J27" s="3">
        <f>IFERROR(100*VLOOKUP(2009&amp;J$1&amp;$A27&amp;$A$2,RESULT2_RM!$1:$1048576,$A$1,0),"-")</f>
        <v>15.819455405866039</v>
      </c>
      <c r="K27" s="3">
        <f>IFERROR(100*VLOOKUP(2009&amp;K$1&amp;$A27&amp;$A$2,RESULT2_RMFAV!$1:$1048576,$A$1,0),"-")</f>
        <v>18.28955767931982</v>
      </c>
      <c r="L27" s="3">
        <f>IFERROR(100*VLOOKUP(2009&amp;L$1&amp;$A27&amp;$A$2,RESULT2_RM!$1:$1048576,$A$1,0),"-")</f>
        <v>26.606449178162546</v>
      </c>
      <c r="M27" s="3">
        <f>IFERROR(100*VLOOKUP(2009&amp;M$1&amp;$A27&amp;$A$2,RESULT2_RMFAV!$1:$1048576,$A$1,0),"-")</f>
        <v>29.41717986159609</v>
      </c>
    </row>
    <row r="28" spans="1:13" ht="27" customHeight="1" thickBot="1" x14ac:dyDescent="0.25">
      <c r="A28" s="217" t="s">
        <v>104</v>
      </c>
      <c r="B28" s="6"/>
      <c r="C28" s="7" t="s">
        <v>105</v>
      </c>
      <c r="D28" s="8">
        <f>IFERROR(100*VLOOKUP(2009&amp;D$1&amp;$A28&amp;$A$2,RESULT2_RM!$1:$1048576,$A$1,0),"-")</f>
        <v>10.714082179289907</v>
      </c>
      <c r="E28" s="8">
        <f>IFERROR(100*VLOOKUP(2009&amp;E$1&amp;$A28&amp;$A$2,RESULT2_RMFAV!$1:$1048576,$A$1,0),"-")</f>
        <v>9.0962614071239329</v>
      </c>
      <c r="F28" s="8">
        <f>IFERROR(100*VLOOKUP(2009&amp;F$1&amp;$A28&amp;$A$2,RESULT2_RM!$1:$1048576,$A$1,0),"-")</f>
        <v>21.338149478547678</v>
      </c>
      <c r="G28" s="8">
        <f>IFERROR(100*VLOOKUP(2009&amp;G$1&amp;$A28&amp;$A$2,RESULT2_RMFAV!$1:$1048576,$A$1,0),"-")</f>
        <v>15.78184916915211</v>
      </c>
      <c r="H28" s="8">
        <f>IFERROR(100*VLOOKUP(2009&amp;H$1&amp;$A28&amp;$A$2,RESULT2_RM!$1:$1048576,$A$1,0),"-")</f>
        <v>21.781927920241426</v>
      </c>
      <c r="I28" s="8">
        <f>IFERROR(100*VLOOKUP(2009&amp;I$1&amp;$A28&amp;$A$2,RESULT2_RMFAV!$1:$1048576,$A$1,0),"-")</f>
        <v>10.001618384851918</v>
      </c>
      <c r="J28" s="8">
        <f>IFERROR(100*VLOOKUP(2009&amp;J$1&amp;$A28&amp;$A$2,RESULT2_RM!$1:$1048576,$A$1,0),"-")</f>
        <v>18.804743462558207</v>
      </c>
      <c r="K28" s="8">
        <f>IFERROR(100*VLOOKUP(2009&amp;K$1&amp;$A28&amp;$A$2,RESULT2_RMFAV!$1:$1048576,$A$1,0),"-")</f>
        <v>12.497976363930711</v>
      </c>
      <c r="L28" s="8">
        <f>IFERROR(100*VLOOKUP(2009&amp;L$1&amp;$A28&amp;$A$2,RESULT2_RM!$1:$1048576,$A$1,0),"-")</f>
        <v>63.188663188663185</v>
      </c>
      <c r="M28" s="8">
        <f>IFERROR(100*VLOOKUP(2009&amp;M$1&amp;$A28&amp;$A$2,RESULT2_RMFAV!$1:$1048576,$A$1,0),"-")</f>
        <v>51.282796413151779</v>
      </c>
    </row>
    <row r="29" spans="1:13" x14ac:dyDescent="0.2">
      <c r="B29" s="2" t="s">
        <v>47</v>
      </c>
    </row>
    <row r="33" spans="10:11" x14ac:dyDescent="0.2">
      <c r="J33" s="56"/>
      <c r="K33" s="56"/>
    </row>
  </sheetData>
  <mergeCells count="5">
    <mergeCell ref="D4:E4"/>
    <mergeCell ref="F4:G4"/>
    <mergeCell ref="H4:I4"/>
    <mergeCell ref="J4:K4"/>
    <mergeCell ref="L4:M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  <ignoredErrors>
    <ignoredError sqref="E7:M8 E25:M28 E19:M23 E13:M17 E10:M11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13" width="20.5703125" style="19" customWidth="1"/>
    <col min="14" max="16384" width="9.140625" style="11"/>
  </cols>
  <sheetData>
    <row r="1" spans="1:13" s="79" customFormat="1" ht="55.5" customHeight="1" x14ac:dyDescent="0.2">
      <c r="A1" s="216">
        <v>11</v>
      </c>
      <c r="D1" s="80" t="s">
        <v>0</v>
      </c>
      <c r="E1" s="80" t="s">
        <v>0</v>
      </c>
      <c r="F1" s="80" t="s">
        <v>1</v>
      </c>
      <c r="G1" s="80" t="s">
        <v>1</v>
      </c>
      <c r="H1" s="80" t="s">
        <v>2</v>
      </c>
      <c r="I1" s="80" t="s">
        <v>2</v>
      </c>
      <c r="J1" s="80" t="s">
        <v>3</v>
      </c>
      <c r="K1" s="80" t="s">
        <v>3</v>
      </c>
      <c r="L1" s="80" t="s">
        <v>4</v>
      </c>
      <c r="M1" s="80" t="s">
        <v>4</v>
      </c>
    </row>
    <row r="2" spans="1:13" x14ac:dyDescent="0.2">
      <c r="A2" s="217">
        <v>33</v>
      </c>
    </row>
    <row r="3" spans="1:13" s="1" customFormat="1" ht="48" customHeight="1" thickBot="1" x14ac:dyDescent="0.25">
      <c r="A3" s="214"/>
      <c r="B3" s="108" t="s">
        <v>216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3" ht="39" customHeight="1" x14ac:dyDescent="0.2">
      <c r="B4" s="74"/>
      <c r="C4" s="75"/>
      <c r="D4" s="93" t="s">
        <v>5</v>
      </c>
      <c r="E4" s="93"/>
      <c r="F4" s="93" t="s">
        <v>6</v>
      </c>
      <c r="G4" s="93"/>
      <c r="H4" s="93" t="s">
        <v>7</v>
      </c>
      <c r="I4" s="93"/>
      <c r="J4" s="93" t="s">
        <v>89</v>
      </c>
      <c r="K4" s="93"/>
      <c r="L4" s="93" t="s">
        <v>8</v>
      </c>
      <c r="M4" s="93"/>
    </row>
    <row r="5" spans="1:13" ht="39" customHeight="1" x14ac:dyDescent="0.2">
      <c r="B5" s="83"/>
      <c r="C5" s="84"/>
      <c r="D5" s="87" t="s">
        <v>202</v>
      </c>
      <c r="E5" s="87" t="s">
        <v>132</v>
      </c>
      <c r="F5" s="87" t="s">
        <v>202</v>
      </c>
      <c r="G5" s="87" t="s">
        <v>132</v>
      </c>
      <c r="H5" s="87" t="s">
        <v>202</v>
      </c>
      <c r="I5" s="87" t="s">
        <v>132</v>
      </c>
      <c r="J5" s="87" t="s">
        <v>202</v>
      </c>
      <c r="K5" s="87" t="s">
        <v>132</v>
      </c>
      <c r="L5" s="87" t="s">
        <v>202</v>
      </c>
      <c r="M5" s="87" t="s">
        <v>132</v>
      </c>
    </row>
    <row r="6" spans="1:13" ht="30" customHeight="1" x14ac:dyDescent="0.2">
      <c r="B6" s="4" t="s">
        <v>90</v>
      </c>
      <c r="C6" s="5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13" ht="27" customHeight="1" x14ac:dyDescent="0.2">
      <c r="A7" s="217" t="s">
        <v>19</v>
      </c>
      <c r="B7" s="4"/>
      <c r="C7" s="5" t="s">
        <v>20</v>
      </c>
      <c r="D7" s="3">
        <f>IFERROR(100*VLOOKUP(2011&amp;D$1&amp;$A7&amp;$A$2,RESULT2_RM!$1:$1048576,$A$1,0),"-")</f>
        <v>6.0318786774527196</v>
      </c>
      <c r="E7" s="3" t="str">
        <f>IFERROR(100*VLOOKUP(2011&amp;E$1&amp;$A7&amp;$A$2,RESULT2_RMFAV!$1:$1048576,$A$1,0),"-")</f>
        <v>-</v>
      </c>
      <c r="F7" s="3">
        <f>IFERROR(100*VLOOKUP(2011&amp;F$1&amp;$A7&amp;$A$2,RESULT2_RM!$1:$1048576,$A$1,0),"-")</f>
        <v>19.016305636713575</v>
      </c>
      <c r="G7" s="3" t="str">
        <f>IFERROR(100*VLOOKUP(2011&amp;G$1&amp;$A7&amp;$A$2,RESULT2_RMFAV!$1:$1048576,$A$1,0),"-")</f>
        <v>-</v>
      </c>
      <c r="H7" s="3">
        <f>IFERROR(100*VLOOKUP(2011&amp;H$1&amp;$A7&amp;$A$2,RESULT2_RM!$1:$1048576,$A$1,0),"-")</f>
        <v>10.788517856463697</v>
      </c>
      <c r="I7" s="3" t="str">
        <f>IFERROR(100*VLOOKUP(2011&amp;I$1&amp;$A7&amp;$A$2,RESULT2_RMFAV!$1:$1048576,$A$1,0),"-")</f>
        <v>-</v>
      </c>
      <c r="J7" s="3">
        <f>IFERROR(100*VLOOKUP(2011&amp;J$1&amp;$A7&amp;$A$2,RESULT2_RM!$1:$1048576,$A$1,0),"-")</f>
        <v>13.573560412362468</v>
      </c>
      <c r="K7" s="3" t="str">
        <f>IFERROR(100*VLOOKUP(2011&amp;K$1&amp;$A7&amp;$A$2,RESULT2_RMFAV!$1:$1048576,$A$1,0),"-")</f>
        <v>-</v>
      </c>
      <c r="L7" s="3">
        <f>IFERROR(100*VLOOKUP(2011&amp;L$1&amp;$A7&amp;$A$2,RESULT2_RM!$1:$1048576,$A$1,0),"-")</f>
        <v>24.906749993140416</v>
      </c>
      <c r="M7" s="3" t="str">
        <f>IFERROR(100*VLOOKUP(2011&amp;M$1&amp;$A7&amp;$A$2,RESULT2_RMFAV!$1:$1048576,$A$1,0),"-")</f>
        <v>-</v>
      </c>
    </row>
    <row r="8" spans="1:13" ht="27" customHeight="1" x14ac:dyDescent="0.2">
      <c r="A8" s="217" t="s">
        <v>21</v>
      </c>
      <c r="B8" s="4"/>
      <c r="C8" s="5" t="s">
        <v>22</v>
      </c>
      <c r="D8" s="3">
        <f>IFERROR(100*VLOOKUP(2011&amp;D$1&amp;$A8&amp;$A$2,RESULT2_RM!$1:$1048576,$A$1,0),"-")</f>
        <v>10.28693517913584</v>
      </c>
      <c r="E8" s="3" t="str">
        <f>IFERROR(100*VLOOKUP(2011&amp;E$1&amp;$A8&amp;$A$2,RESULT2_RMFAV!$1:$1048576,$A$1,0),"-")</f>
        <v>-</v>
      </c>
      <c r="F8" s="3">
        <f>IFERROR(100*VLOOKUP(2011&amp;F$1&amp;$A8&amp;$A$2,RESULT2_RM!$1:$1048576,$A$1,0),"-")</f>
        <v>30.9845316275226</v>
      </c>
      <c r="G8" s="3" t="str">
        <f>IFERROR(100*VLOOKUP(2011&amp;G$1&amp;$A8&amp;$A$2,RESULT2_RMFAV!$1:$1048576,$A$1,0),"-")</f>
        <v>-</v>
      </c>
      <c r="H8" s="3">
        <f>IFERROR(100*VLOOKUP(2011&amp;H$1&amp;$A8&amp;$A$2,RESULT2_RM!$1:$1048576,$A$1,0),"-")</f>
        <v>32.643228054498827</v>
      </c>
      <c r="I8" s="3" t="str">
        <f>IFERROR(100*VLOOKUP(2011&amp;I$1&amp;$A8&amp;$A$2,RESULT2_RMFAV!$1:$1048576,$A$1,0),"-")</f>
        <v>-</v>
      </c>
      <c r="J8" s="3">
        <f>IFERROR(100*VLOOKUP(2011&amp;J$1&amp;$A8&amp;$A$2,RESULT2_RM!$1:$1048576,$A$1,0),"-")</f>
        <v>27.269749532329328</v>
      </c>
      <c r="K8" s="3" t="str">
        <f>IFERROR(100*VLOOKUP(2011&amp;K$1&amp;$A8&amp;$A$2,RESULT2_RMFAV!$1:$1048576,$A$1,0),"-")</f>
        <v>-</v>
      </c>
      <c r="L8" s="3">
        <f>IFERROR(100*VLOOKUP(2011&amp;L$1&amp;$A8&amp;$A$2,RESULT2_RM!$1:$1048576,$A$1,0),"-")</f>
        <v>51.617929229266799</v>
      </c>
      <c r="M8" s="3" t="str">
        <f>IFERROR(100*VLOOKUP(2011&amp;M$1&amp;$A8&amp;$A$2,RESULT2_RMFAV!$1:$1048576,$A$1,0),"-")</f>
        <v>-</v>
      </c>
    </row>
    <row r="9" spans="1:13" ht="32.25" customHeight="1" x14ac:dyDescent="0.2">
      <c r="B9" s="4" t="s">
        <v>91</v>
      </c>
      <c r="C9" s="5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27" customHeight="1" x14ac:dyDescent="0.2">
      <c r="A10" s="217" t="s">
        <v>92</v>
      </c>
      <c r="B10" s="4"/>
      <c r="C10" s="5" t="s">
        <v>93</v>
      </c>
      <c r="D10" s="3">
        <f>IFERROR(100*VLOOKUP(2011&amp;D$1&amp;$A10&amp;$A$2,RESULT2_RM!$1:$1048576,$A$1,0),"-")</f>
        <v>7.2345359743375557</v>
      </c>
      <c r="E10" s="3" t="str">
        <f>IFERROR(100*VLOOKUP(2011&amp;E$1&amp;$A10&amp;$A$2,RESULT2_RMFAV!$1:$1048576,$A$1,0),"-")</f>
        <v>-</v>
      </c>
      <c r="F10" s="3">
        <f>IFERROR(100*VLOOKUP(2011&amp;F$1&amp;$A10&amp;$A$2,RESULT2_RM!$1:$1048576,$A$1,0),"-")</f>
        <v>22.326973113616653</v>
      </c>
      <c r="G10" s="3" t="str">
        <f>IFERROR(100*VLOOKUP(2011&amp;G$1&amp;$A10&amp;$A$2,RESULT2_RMFAV!$1:$1048576,$A$1,0),"-")</f>
        <v>-</v>
      </c>
      <c r="H10" s="3">
        <f>IFERROR(100*VLOOKUP(2011&amp;H$1&amp;$A10&amp;$A$2,RESULT2_RM!$1:$1048576,$A$1,0),"-")</f>
        <v>20.000967948795509</v>
      </c>
      <c r="I10" s="3" t="str">
        <f>IFERROR(100*VLOOKUP(2011&amp;I$1&amp;$A10&amp;$A$2,RESULT2_RMFAV!$1:$1048576,$A$1,0),"-")</f>
        <v>-</v>
      </c>
      <c r="J10" s="3">
        <f>IFERROR(100*VLOOKUP(2011&amp;J$1&amp;$A10&amp;$A$2,RESULT2_RM!$1:$1048576,$A$1,0),"-")</f>
        <v>18.398569235365255</v>
      </c>
      <c r="K10" s="3" t="str">
        <f>IFERROR(100*VLOOKUP(2011&amp;K$1&amp;$A10&amp;$A$2,RESULT2_RMFAV!$1:$1048576,$A$1,0),"-")</f>
        <v>-</v>
      </c>
      <c r="L10" s="3">
        <f>IFERROR(100*VLOOKUP(2011&amp;L$1&amp;$A10&amp;$A$2,RESULT2_RM!$1:$1048576,$A$1,0),"-")</f>
        <v>40.969356277276326</v>
      </c>
      <c r="M10" s="3" t="str">
        <f>IFERROR(100*VLOOKUP(2011&amp;M$1&amp;$A10&amp;$A$2,RESULT2_RMFAV!$1:$1048576,$A$1,0),"-")</f>
        <v>-</v>
      </c>
    </row>
    <row r="11" spans="1:13" ht="27" customHeight="1" x14ac:dyDescent="0.2">
      <c r="A11" s="217" t="s">
        <v>94</v>
      </c>
      <c r="B11" s="4"/>
      <c r="C11" s="5" t="s">
        <v>95</v>
      </c>
      <c r="D11" s="3">
        <f>IFERROR(100*VLOOKUP(2011&amp;D$1&amp;$A11&amp;$A$2,RESULT2_RM!$1:$1048576,$A$1,0),"-")</f>
        <v>8.8742195837353908</v>
      </c>
      <c r="E11" s="3" t="str">
        <f>IFERROR(100*VLOOKUP(2011&amp;E$1&amp;$A11&amp;$A$2,RESULT2_RMFAV!$1:$1048576,$A$1,0),"-")</f>
        <v>-</v>
      </c>
      <c r="F11" s="3">
        <f>IFERROR(100*VLOOKUP(2011&amp;F$1&amp;$A11&amp;$A$2,RESULT2_RM!$1:$1048576,$A$1,0),"-")</f>
        <v>27.401223769771853</v>
      </c>
      <c r="G11" s="3" t="str">
        <f>IFERROR(100*VLOOKUP(2011&amp;G$1&amp;$A11&amp;$A$2,RESULT2_RMFAV!$1:$1048576,$A$1,0),"-")</f>
        <v>-</v>
      </c>
      <c r="H11" s="3">
        <f>IFERROR(100*VLOOKUP(2011&amp;H$1&amp;$A11&amp;$A$2,RESULT2_RM!$1:$1048576,$A$1,0),"-")</f>
        <v>23.901482438653794</v>
      </c>
      <c r="I11" s="3" t="str">
        <f>IFERROR(100*VLOOKUP(2011&amp;I$1&amp;$A11&amp;$A$2,RESULT2_RMFAV!$1:$1048576,$A$1,0),"-")</f>
        <v>-</v>
      </c>
      <c r="J11" s="3">
        <f>IFERROR(100*VLOOKUP(2011&amp;J$1&amp;$A11&amp;$A$2,RESULT2_RM!$1:$1048576,$A$1,0),"-")</f>
        <v>22.295610431851323</v>
      </c>
      <c r="K11" s="3" t="str">
        <f>IFERROR(100*VLOOKUP(2011&amp;K$1&amp;$A11&amp;$A$2,RESULT2_RMFAV!$1:$1048576,$A$1,0),"-")</f>
        <v>-</v>
      </c>
      <c r="L11" s="3">
        <f>IFERROR(100*VLOOKUP(2011&amp;L$1&amp;$A11&amp;$A$2,RESULT2_RM!$1:$1048576,$A$1,0),"-")</f>
        <v>38.53238323031475</v>
      </c>
      <c r="M11" s="3" t="str">
        <f>IFERROR(100*VLOOKUP(2011&amp;M$1&amp;$A11&amp;$A$2,RESULT2_RMFAV!$1:$1048576,$A$1,0),"-")</f>
        <v>-</v>
      </c>
    </row>
    <row r="12" spans="1:13" ht="32.25" customHeight="1" x14ac:dyDescent="0.2">
      <c r="B12" s="4" t="s">
        <v>96</v>
      </c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27" customHeight="1" x14ac:dyDescent="0.2">
      <c r="A13" s="217" t="s">
        <v>9</v>
      </c>
      <c r="B13" s="4"/>
      <c r="C13" s="5" t="s">
        <v>10</v>
      </c>
      <c r="D13" s="3">
        <f>IFERROR(100*VLOOKUP(2011&amp;D$1&amp;$A13&amp;$A$2,RESULT2_RM!$1:$1048576,$A$1,0),"-")</f>
        <v>10.160714849546903</v>
      </c>
      <c r="E13" s="3" t="str">
        <f>IFERROR(100*VLOOKUP(2011&amp;E$1&amp;$A13&amp;$A$2,RESULT2_RMFAV!$1:$1048576,$A$1,0),"-")</f>
        <v>-</v>
      </c>
      <c r="F13" s="3">
        <f>IFERROR(100*VLOOKUP(2011&amp;F$1&amp;$A13&amp;$A$2,RESULT2_RM!$1:$1048576,$A$1,0),"-")</f>
        <v>36.980884056679443</v>
      </c>
      <c r="G13" s="3" t="str">
        <f>IFERROR(100*VLOOKUP(2011&amp;G$1&amp;$A13&amp;$A$2,RESULT2_RMFAV!$1:$1048576,$A$1,0),"-")</f>
        <v>-</v>
      </c>
      <c r="H13" s="3">
        <f>IFERROR(100*VLOOKUP(2011&amp;H$1&amp;$A13&amp;$A$2,RESULT2_RM!$1:$1048576,$A$1,0),"-")</f>
        <v>35.204054735922519</v>
      </c>
      <c r="I13" s="3" t="str">
        <f>IFERROR(100*VLOOKUP(2011&amp;I$1&amp;$A13&amp;$A$2,RESULT2_RMFAV!$1:$1048576,$A$1,0),"-")</f>
        <v>-</v>
      </c>
      <c r="J13" s="3">
        <f>IFERROR(100*VLOOKUP(2011&amp;J$1&amp;$A13&amp;$A$2,RESULT2_RM!$1:$1048576,$A$1,0),"-")</f>
        <v>24.551209414393472</v>
      </c>
      <c r="K13" s="3" t="str">
        <f>IFERROR(100*VLOOKUP(2011&amp;K$1&amp;$A13&amp;$A$2,RESULT2_RMFAV!$1:$1048576,$A$1,0),"-")</f>
        <v>-</v>
      </c>
      <c r="L13" s="3">
        <f>IFERROR(100*VLOOKUP(2011&amp;L$1&amp;$A13&amp;$A$2,RESULT2_RM!$1:$1048576,$A$1,0),"-")</f>
        <v>54.448664900166641</v>
      </c>
      <c r="M13" s="3" t="str">
        <f>IFERROR(100*VLOOKUP(2011&amp;M$1&amp;$A13&amp;$A$2,RESULT2_RMFAV!$1:$1048576,$A$1,0),"-")</f>
        <v>-</v>
      </c>
    </row>
    <row r="14" spans="1:13" ht="27" customHeight="1" x14ac:dyDescent="0.2">
      <c r="A14" s="217" t="s">
        <v>11</v>
      </c>
      <c r="B14" s="4"/>
      <c r="C14" s="5" t="s">
        <v>12</v>
      </c>
      <c r="D14" s="3">
        <f>IFERROR(100*VLOOKUP(2011&amp;D$1&amp;$A14&amp;$A$2,RESULT2_RM!$1:$1048576,$A$1,0),"-")</f>
        <v>4.6132766073415743</v>
      </c>
      <c r="E14" s="3" t="str">
        <f>IFERROR(100*VLOOKUP(2011&amp;E$1&amp;$A14&amp;$A$2,RESULT2_RMFAV!$1:$1048576,$A$1,0),"-")</f>
        <v>-</v>
      </c>
      <c r="F14" s="3">
        <f>IFERROR(100*VLOOKUP(2011&amp;F$1&amp;$A14&amp;$A$2,RESULT2_RM!$1:$1048576,$A$1,0),"-")</f>
        <v>30.624324572494121</v>
      </c>
      <c r="G14" s="3" t="str">
        <f>IFERROR(100*VLOOKUP(2011&amp;G$1&amp;$A14&amp;$A$2,RESULT2_RMFAV!$1:$1048576,$A$1,0),"-")</f>
        <v>-</v>
      </c>
      <c r="H14" s="3">
        <f>IFERROR(100*VLOOKUP(2011&amp;H$1&amp;$A14&amp;$A$2,RESULT2_RM!$1:$1048576,$A$1,0),"-")</f>
        <v>28.037038279598754</v>
      </c>
      <c r="I14" s="3" t="str">
        <f>IFERROR(100*VLOOKUP(2011&amp;I$1&amp;$A14&amp;$A$2,RESULT2_RMFAV!$1:$1048576,$A$1,0),"-")</f>
        <v>-</v>
      </c>
      <c r="J14" s="3">
        <f>IFERROR(100*VLOOKUP(2011&amp;J$1&amp;$A14&amp;$A$2,RESULT2_RM!$1:$1048576,$A$1,0),"-")</f>
        <v>20.524105261708371</v>
      </c>
      <c r="K14" s="3" t="str">
        <f>IFERROR(100*VLOOKUP(2011&amp;K$1&amp;$A14&amp;$A$2,RESULT2_RMFAV!$1:$1048576,$A$1,0),"-")</f>
        <v>-</v>
      </c>
      <c r="L14" s="3">
        <f>IFERROR(100*VLOOKUP(2011&amp;L$1&amp;$A14&amp;$A$2,RESULT2_RM!$1:$1048576,$A$1,0),"-")</f>
        <v>39.084572552459171</v>
      </c>
      <c r="M14" s="3" t="str">
        <f>IFERROR(100*VLOOKUP(2011&amp;M$1&amp;$A14&amp;$A$2,RESULT2_RMFAV!$1:$1048576,$A$1,0),"-")</f>
        <v>-</v>
      </c>
    </row>
    <row r="15" spans="1:13" ht="27" customHeight="1" x14ac:dyDescent="0.2">
      <c r="A15" s="217" t="s">
        <v>13</v>
      </c>
      <c r="B15" s="4"/>
      <c r="C15" s="5" t="s">
        <v>14</v>
      </c>
      <c r="D15" s="3">
        <f>IFERROR(100*VLOOKUP(2011&amp;D$1&amp;$A15&amp;$A$2,RESULT2_RM!$1:$1048576,$A$1,0),"-")</f>
        <v>3.1125432217895255</v>
      </c>
      <c r="E15" s="3" t="str">
        <f>IFERROR(100*VLOOKUP(2011&amp;E$1&amp;$A15&amp;$A$2,RESULT2_RMFAV!$1:$1048576,$A$1,0),"-")</f>
        <v>-</v>
      </c>
      <c r="F15" s="3">
        <f>IFERROR(100*VLOOKUP(2011&amp;F$1&amp;$A15&amp;$A$2,RESULT2_RM!$1:$1048576,$A$1,0),"-")</f>
        <v>14.144960472388943</v>
      </c>
      <c r="G15" s="3" t="str">
        <f>IFERROR(100*VLOOKUP(2011&amp;G$1&amp;$A15&amp;$A$2,RESULT2_RMFAV!$1:$1048576,$A$1,0),"-")</f>
        <v>-</v>
      </c>
      <c r="H15" s="3">
        <f>IFERROR(100*VLOOKUP(2011&amp;H$1&amp;$A15&amp;$A$2,RESULT2_RM!$1:$1048576,$A$1,0),"-")</f>
        <v>26.831463910843851</v>
      </c>
      <c r="I15" s="3" t="str">
        <f>IFERROR(100*VLOOKUP(2011&amp;I$1&amp;$A15&amp;$A$2,RESULT2_RMFAV!$1:$1048576,$A$1,0),"-")</f>
        <v>-</v>
      </c>
      <c r="J15" s="3">
        <f>IFERROR(100*VLOOKUP(2011&amp;J$1&amp;$A15&amp;$A$2,RESULT2_RM!$1:$1048576,$A$1,0),"-")</f>
        <v>11.352986957529897</v>
      </c>
      <c r="K15" s="3" t="str">
        <f>IFERROR(100*VLOOKUP(2011&amp;K$1&amp;$A15&amp;$A$2,RESULT2_RMFAV!$1:$1048576,$A$1,0),"-")</f>
        <v>-</v>
      </c>
      <c r="L15" s="3">
        <f>IFERROR(100*VLOOKUP(2011&amp;L$1&amp;$A15&amp;$A$2,RESULT2_RM!$1:$1048576,$A$1,0),"-")</f>
        <v>32.39951178478946</v>
      </c>
      <c r="M15" s="3" t="str">
        <f>IFERROR(100*VLOOKUP(2011&amp;M$1&amp;$A15&amp;$A$2,RESULT2_RMFAV!$1:$1048576,$A$1,0),"-")</f>
        <v>-</v>
      </c>
    </row>
    <row r="16" spans="1:13" ht="27" customHeight="1" x14ac:dyDescent="0.2">
      <c r="A16" s="217" t="s">
        <v>15</v>
      </c>
      <c r="B16" s="4"/>
      <c r="C16" s="5" t="s">
        <v>16</v>
      </c>
      <c r="D16" s="3">
        <f>IFERROR(100*VLOOKUP(2011&amp;D$1&amp;$A16&amp;$A$2,RESULT2_RM!$1:$1048576,$A$1,0),"-")</f>
        <v>63.642464098778682</v>
      </c>
      <c r="E16" s="3" t="str">
        <f>IFERROR(100*VLOOKUP(2011&amp;E$1&amp;$A16&amp;$A$2,RESULT2_RMFAV!$1:$1048576,$A$1,0),"-")</f>
        <v>-</v>
      </c>
      <c r="F16" s="3">
        <f>IFERROR(100*VLOOKUP(2011&amp;F$1&amp;$A16&amp;$A$2,RESULT2_RM!$1:$1048576,$A$1,0),"-")</f>
        <v>30.537359741066677</v>
      </c>
      <c r="G16" s="3" t="str">
        <f>IFERROR(100*VLOOKUP(2011&amp;G$1&amp;$A16&amp;$A$2,RESULT2_RMFAV!$1:$1048576,$A$1,0),"-")</f>
        <v>-</v>
      </c>
      <c r="H16" s="3">
        <f>IFERROR(100*VLOOKUP(2011&amp;H$1&amp;$A16&amp;$A$2,RESULT2_RM!$1:$1048576,$A$1,0),"-")</f>
        <v>22.139385463256573</v>
      </c>
      <c r="I16" s="3" t="str">
        <f>IFERROR(100*VLOOKUP(2011&amp;I$1&amp;$A16&amp;$A$2,RESULT2_RMFAV!$1:$1048576,$A$1,0),"-")</f>
        <v>-</v>
      </c>
      <c r="J16" s="3">
        <f>IFERROR(100*VLOOKUP(2011&amp;J$1&amp;$A16&amp;$A$2,RESULT2_RM!$1:$1048576,$A$1,0),"-")</f>
        <v>27.613766294479134</v>
      </c>
      <c r="K16" s="3" t="str">
        <f>IFERROR(100*VLOOKUP(2011&amp;K$1&amp;$A16&amp;$A$2,RESULT2_RMFAV!$1:$1048576,$A$1,0),"-")</f>
        <v>-</v>
      </c>
      <c r="L16" s="3">
        <f>IFERROR(100*VLOOKUP(2011&amp;L$1&amp;$A16&amp;$A$2,RESULT2_RM!$1:$1048576,$A$1,0),"-")</f>
        <v>33.866164603654141</v>
      </c>
      <c r="M16" s="3" t="str">
        <f>IFERROR(100*VLOOKUP(2011&amp;M$1&amp;$A16&amp;$A$2,RESULT2_RMFAV!$1:$1048576,$A$1,0),"-")</f>
        <v>-</v>
      </c>
    </row>
    <row r="17" spans="1:13" s="14" customFormat="1" ht="27" customHeight="1" x14ac:dyDescent="0.2">
      <c r="A17" s="218" t="s">
        <v>17</v>
      </c>
      <c r="B17" s="4"/>
      <c r="C17" s="5" t="s">
        <v>18</v>
      </c>
      <c r="D17" s="3">
        <f>IFERROR(100*VLOOKUP(2011&amp;D$1&amp;$A17&amp;$A$2,RESULT2_RM!$1:$1048576,$A$1,0),"-")</f>
        <v>0</v>
      </c>
      <c r="E17" s="3" t="str">
        <f>IFERROR(100*VLOOKUP(2011&amp;E$1&amp;$A17&amp;$A$2,RESULT2_RMFAV!$1:$1048576,$A$1,0),"-")</f>
        <v>-</v>
      </c>
      <c r="F17" s="3">
        <f>IFERROR(100*VLOOKUP(2011&amp;F$1&amp;$A17&amp;$A$2,RESULT2_RM!$1:$1048576,$A$1,0),"-")</f>
        <v>10.693380207177842</v>
      </c>
      <c r="G17" s="3" t="str">
        <f>IFERROR(100*VLOOKUP(2011&amp;G$1&amp;$A17&amp;$A$2,RESULT2_RMFAV!$1:$1048576,$A$1,0),"-")</f>
        <v>-</v>
      </c>
      <c r="H17" s="3">
        <f>IFERROR(100*VLOOKUP(2011&amp;H$1&amp;$A17&amp;$A$2,RESULT2_RM!$1:$1048576,$A$1,0),"-")</f>
        <v>11.647158978918277</v>
      </c>
      <c r="I17" s="3" t="str">
        <f>IFERROR(100*VLOOKUP(2011&amp;I$1&amp;$A17&amp;$A$2,RESULT2_RMFAV!$1:$1048576,$A$1,0),"-")</f>
        <v>-</v>
      </c>
      <c r="J17" s="3">
        <f>IFERROR(100*VLOOKUP(2011&amp;J$1&amp;$A17&amp;$A$2,RESULT2_RM!$1:$1048576,$A$1,0),"-")</f>
        <v>11.158369569119717</v>
      </c>
      <c r="K17" s="3" t="str">
        <f>IFERROR(100*VLOOKUP(2011&amp;K$1&amp;$A17&amp;$A$2,RESULT2_RMFAV!$1:$1048576,$A$1,0),"-")</f>
        <v>-</v>
      </c>
      <c r="L17" s="3">
        <f>IFERROR(100*VLOOKUP(2011&amp;L$1&amp;$A17&amp;$A$2,RESULT2_RM!$1:$1048576,$A$1,0),"-")</f>
        <v>22.563165878105735</v>
      </c>
      <c r="M17" s="3" t="str">
        <f>IFERROR(100*VLOOKUP(2011&amp;M$1&amp;$A17&amp;$A$2,RESULT2_RMFAV!$1:$1048576,$A$1,0),"-")</f>
        <v>-</v>
      </c>
    </row>
    <row r="18" spans="1:1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27" customHeight="1" x14ac:dyDescent="0.2">
      <c r="A19" s="217" t="s">
        <v>37</v>
      </c>
      <c r="C19" s="5" t="s">
        <v>38</v>
      </c>
      <c r="D19" s="3">
        <f>IFERROR(100*VLOOKUP(2011&amp;D$1&amp;$A19&amp;$A$2,RESULT2_RM!$1:$1048576,$A$1,0),"-")</f>
        <v>14.709968739145538</v>
      </c>
      <c r="E19" s="3" t="str">
        <f>IFERROR(100*VLOOKUP(2011&amp;E$1&amp;$A19&amp;$A$2,RESULT2_RMFAV!$1:$1048576,$A$1,0),"-")</f>
        <v>-</v>
      </c>
      <c r="F19" s="3">
        <f>IFERROR(100*VLOOKUP(2011&amp;F$1&amp;$A19&amp;$A$2,RESULT2_RM!$1:$1048576,$A$1,0),"-")</f>
        <v>50.25814168269013</v>
      </c>
      <c r="G19" s="3" t="str">
        <f>IFERROR(100*VLOOKUP(2011&amp;G$1&amp;$A19&amp;$A$2,RESULT2_RMFAV!$1:$1048576,$A$1,0),"-")</f>
        <v>-</v>
      </c>
      <c r="H19" s="3">
        <f>IFERROR(100*VLOOKUP(2011&amp;H$1&amp;$A19&amp;$A$2,RESULT2_RM!$1:$1048576,$A$1,0),"-")</f>
        <v>63.715334474155163</v>
      </c>
      <c r="I19" s="3" t="str">
        <f>IFERROR(100*VLOOKUP(2011&amp;I$1&amp;$A19&amp;$A$2,RESULT2_RMFAV!$1:$1048576,$A$1,0),"-")</f>
        <v>-</v>
      </c>
      <c r="J19" s="3">
        <f>IFERROR(100*VLOOKUP(2011&amp;J$1&amp;$A19&amp;$A$2,RESULT2_RM!$1:$1048576,$A$1,0),"-")</f>
        <v>42.794875972059224</v>
      </c>
      <c r="K19" s="3" t="str">
        <f>IFERROR(100*VLOOKUP(2011&amp;K$1&amp;$A19&amp;$A$2,RESULT2_RMFAV!$1:$1048576,$A$1,0),"-")</f>
        <v>-</v>
      </c>
      <c r="L19" s="3">
        <f>IFERROR(100*VLOOKUP(2011&amp;L$1&amp;$A19&amp;$A$2,RESULT2_RM!$1:$1048576,$A$1,0),"-")</f>
        <v>57.167101919736353</v>
      </c>
      <c r="M19" s="3" t="str">
        <f>IFERROR(100*VLOOKUP(2011&amp;M$1&amp;$A19&amp;$A$2,RESULT2_RMFAV!$1:$1048576,$A$1,0),"-")</f>
        <v>-</v>
      </c>
    </row>
    <row r="20" spans="1:13" ht="27" customHeight="1" x14ac:dyDescent="0.2">
      <c r="A20" s="217" t="s">
        <v>39</v>
      </c>
      <c r="C20" s="5" t="s">
        <v>40</v>
      </c>
      <c r="D20" s="3">
        <f>IFERROR(100*VLOOKUP(2011&amp;D$1&amp;$A20&amp;$A$2,RESULT2_RM!$1:$1048576,$A$1,0),"-")</f>
        <v>6.9158834475773219</v>
      </c>
      <c r="E20" s="3" t="str">
        <f>IFERROR(100*VLOOKUP(2011&amp;E$1&amp;$A20&amp;$A$2,RESULT2_RMFAV!$1:$1048576,$A$1,0),"-")</f>
        <v>-</v>
      </c>
      <c r="F20" s="3">
        <f>IFERROR(100*VLOOKUP(2011&amp;F$1&amp;$A20&amp;$A$2,RESULT2_RM!$1:$1048576,$A$1,0),"-")</f>
        <v>35.345900169906486</v>
      </c>
      <c r="G20" s="3" t="str">
        <f>IFERROR(100*VLOOKUP(2011&amp;G$1&amp;$A20&amp;$A$2,RESULT2_RMFAV!$1:$1048576,$A$1,0),"-")</f>
        <v>-</v>
      </c>
      <c r="H20" s="3">
        <f>IFERROR(100*VLOOKUP(2011&amp;H$1&amp;$A20&amp;$A$2,RESULT2_RM!$1:$1048576,$A$1,0),"-")</f>
        <v>36.366279719966897</v>
      </c>
      <c r="I20" s="3" t="str">
        <f>IFERROR(100*VLOOKUP(2011&amp;I$1&amp;$A20&amp;$A$2,RESULT2_RMFAV!$1:$1048576,$A$1,0),"-")</f>
        <v>-</v>
      </c>
      <c r="J20" s="3">
        <f>IFERROR(100*VLOOKUP(2011&amp;J$1&amp;$A20&amp;$A$2,RESULT2_RM!$1:$1048576,$A$1,0),"-")</f>
        <v>28.173233112427354</v>
      </c>
      <c r="K20" s="3" t="str">
        <f>IFERROR(100*VLOOKUP(2011&amp;K$1&amp;$A20&amp;$A$2,RESULT2_RMFAV!$1:$1048576,$A$1,0),"-")</f>
        <v>-</v>
      </c>
      <c r="L20" s="3">
        <f>IFERROR(100*VLOOKUP(2011&amp;L$1&amp;$A20&amp;$A$2,RESULT2_RM!$1:$1048576,$A$1,0),"-")</f>
        <v>44.197908966099902</v>
      </c>
      <c r="M20" s="3" t="str">
        <f>IFERROR(100*VLOOKUP(2011&amp;M$1&amp;$A20&amp;$A$2,RESULT2_RMFAV!$1:$1048576,$A$1,0),"-")</f>
        <v>-</v>
      </c>
    </row>
    <row r="21" spans="1:13" ht="27" customHeight="1" x14ac:dyDescent="0.2">
      <c r="A21" s="217" t="s">
        <v>41</v>
      </c>
      <c r="C21" s="5" t="s">
        <v>42</v>
      </c>
      <c r="D21" s="3">
        <f>IFERROR(100*VLOOKUP(2011&amp;D$1&amp;$A21&amp;$A$2,RESULT2_RM!$1:$1048576,$A$1,0),"-")</f>
        <v>7.6444845790497356</v>
      </c>
      <c r="E21" s="3" t="str">
        <f>IFERROR(100*VLOOKUP(2011&amp;E$1&amp;$A21&amp;$A$2,RESULT2_RMFAV!$1:$1048576,$A$1,0),"-")</f>
        <v>-</v>
      </c>
      <c r="F21" s="3">
        <f>IFERROR(100*VLOOKUP(2011&amp;F$1&amp;$A21&amp;$A$2,RESULT2_RM!$1:$1048576,$A$1,0),"-")</f>
        <v>25.68122017571244</v>
      </c>
      <c r="G21" s="3" t="str">
        <f>IFERROR(100*VLOOKUP(2011&amp;G$1&amp;$A21&amp;$A$2,RESULT2_RMFAV!$1:$1048576,$A$1,0),"-")</f>
        <v>-</v>
      </c>
      <c r="H21" s="3">
        <f>IFERROR(100*VLOOKUP(2011&amp;H$1&amp;$A21&amp;$A$2,RESULT2_RM!$1:$1048576,$A$1,0),"-")</f>
        <v>21.400346799198108</v>
      </c>
      <c r="I21" s="3" t="str">
        <f>IFERROR(100*VLOOKUP(2011&amp;I$1&amp;$A21&amp;$A$2,RESULT2_RMFAV!$1:$1048576,$A$1,0),"-")</f>
        <v>-</v>
      </c>
      <c r="J21" s="3">
        <f>IFERROR(100*VLOOKUP(2011&amp;J$1&amp;$A21&amp;$A$2,RESULT2_RM!$1:$1048576,$A$1,0),"-")</f>
        <v>20.137868000186035</v>
      </c>
      <c r="K21" s="3" t="str">
        <f>IFERROR(100*VLOOKUP(2011&amp;K$1&amp;$A21&amp;$A$2,RESULT2_RMFAV!$1:$1048576,$A$1,0),"-")</f>
        <v>-</v>
      </c>
      <c r="L21" s="3">
        <f>IFERROR(100*VLOOKUP(2011&amp;L$1&amp;$A21&amp;$A$2,RESULT2_RM!$1:$1048576,$A$1,0),"-")</f>
        <v>45.04946146160281</v>
      </c>
      <c r="M21" s="3" t="str">
        <f>IFERROR(100*VLOOKUP(2011&amp;M$1&amp;$A21&amp;$A$2,RESULT2_RMFAV!$1:$1048576,$A$1,0),"-")</f>
        <v>-</v>
      </c>
    </row>
    <row r="22" spans="1:13" ht="27" customHeight="1" x14ac:dyDescent="0.2">
      <c r="A22" s="217" t="s">
        <v>43</v>
      </c>
      <c r="C22" s="5" t="s">
        <v>44</v>
      </c>
      <c r="D22" s="3">
        <f>IFERROR(100*VLOOKUP(2011&amp;D$1&amp;$A22&amp;$A$2,RESULT2_RM!$1:$1048576,$A$1,0),"-")</f>
        <v>6.1085131556707415</v>
      </c>
      <c r="E22" s="3" t="str">
        <f>IFERROR(100*VLOOKUP(2011&amp;E$1&amp;$A22&amp;$A$2,RESULT2_RMFAV!$1:$1048576,$A$1,0),"-")</f>
        <v>-</v>
      </c>
      <c r="F22" s="3">
        <f>IFERROR(100*VLOOKUP(2011&amp;F$1&amp;$A22&amp;$A$2,RESULT2_RM!$1:$1048576,$A$1,0),"-")</f>
        <v>14.720770340396037</v>
      </c>
      <c r="G22" s="3" t="str">
        <f>IFERROR(100*VLOOKUP(2011&amp;G$1&amp;$A22&amp;$A$2,RESULT2_RMFAV!$1:$1048576,$A$1,0),"-")</f>
        <v>-</v>
      </c>
      <c r="H22" s="3">
        <f>IFERROR(100*VLOOKUP(2011&amp;H$1&amp;$A22&amp;$A$2,RESULT2_RM!$1:$1048576,$A$1,0),"-")</f>
        <v>11.19288055207695</v>
      </c>
      <c r="I22" s="3" t="str">
        <f>IFERROR(100*VLOOKUP(2011&amp;I$1&amp;$A22&amp;$A$2,RESULT2_RMFAV!$1:$1048576,$A$1,0),"-")</f>
        <v>-</v>
      </c>
      <c r="J22" s="3">
        <f>IFERROR(100*VLOOKUP(2011&amp;J$1&amp;$A22&amp;$A$2,RESULT2_RM!$1:$1048576,$A$1,0),"-")</f>
        <v>12.095454587286833</v>
      </c>
      <c r="K22" s="3" t="str">
        <f>IFERROR(100*VLOOKUP(2011&amp;K$1&amp;$A22&amp;$A$2,RESULT2_RMFAV!$1:$1048576,$A$1,0),"-")</f>
        <v>-</v>
      </c>
      <c r="L22" s="3">
        <f>IFERROR(100*VLOOKUP(2011&amp;L$1&amp;$A22&amp;$A$2,RESULT2_RM!$1:$1048576,$A$1,0),"-")</f>
        <v>35.787919094192219</v>
      </c>
      <c r="M22" s="3" t="str">
        <f>IFERROR(100*VLOOKUP(2011&amp;M$1&amp;$A22&amp;$A$2,RESULT2_RMFAV!$1:$1048576,$A$1,0),"-")</f>
        <v>-</v>
      </c>
    </row>
    <row r="23" spans="1:13" ht="27" customHeight="1" x14ac:dyDescent="0.2">
      <c r="A23" s="217" t="s">
        <v>45</v>
      </c>
      <c r="B23" s="4"/>
      <c r="C23" s="5" t="s">
        <v>46</v>
      </c>
      <c r="D23" s="3">
        <f>IFERROR(100*VLOOKUP(2011&amp;D$1&amp;$A23&amp;$A$2,RESULT2_RM!$1:$1048576,$A$1,0),"-")</f>
        <v>4.8513077749910423</v>
      </c>
      <c r="E23" s="3" t="str">
        <f>IFERROR(100*VLOOKUP(2011&amp;E$1&amp;$A23&amp;$A$2,RESULT2_RMFAV!$1:$1048576,$A$1,0),"-")</f>
        <v>-</v>
      </c>
      <c r="F23" s="3">
        <f>IFERROR(100*VLOOKUP(2011&amp;F$1&amp;$A23&amp;$A$2,RESULT2_RM!$1:$1048576,$A$1,0),"-")</f>
        <v>15.836680980745255</v>
      </c>
      <c r="G23" s="3" t="str">
        <f>IFERROR(100*VLOOKUP(2011&amp;G$1&amp;$A23&amp;$A$2,RESULT2_RMFAV!$1:$1048576,$A$1,0),"-")</f>
        <v>-</v>
      </c>
      <c r="H23" s="3">
        <f>IFERROR(100*VLOOKUP(2011&amp;H$1&amp;$A23&amp;$A$2,RESULT2_RM!$1:$1048576,$A$1,0),"-")</f>
        <v>12.828904243283532</v>
      </c>
      <c r="I23" s="3" t="str">
        <f>IFERROR(100*VLOOKUP(2011&amp;I$1&amp;$A23&amp;$A$2,RESULT2_RMFAV!$1:$1048576,$A$1,0),"-")</f>
        <v>-</v>
      </c>
      <c r="J23" s="3">
        <f>IFERROR(100*VLOOKUP(2011&amp;J$1&amp;$A23&amp;$A$2,RESULT2_RM!$1:$1048576,$A$1,0),"-")</f>
        <v>13.101600056834778</v>
      </c>
      <c r="K23" s="3" t="str">
        <f>IFERROR(100*VLOOKUP(2011&amp;K$1&amp;$A23&amp;$A$2,RESULT2_RMFAV!$1:$1048576,$A$1,0),"-")</f>
        <v>-</v>
      </c>
      <c r="L23" s="3">
        <f>IFERROR(100*VLOOKUP(2011&amp;L$1&amp;$A23&amp;$A$2,RESULT2_RM!$1:$1048576,$A$1,0),"-")</f>
        <v>37.083377266586318</v>
      </c>
      <c r="M23" s="3" t="str">
        <f>IFERROR(100*VLOOKUP(2011&amp;M$1&amp;$A23&amp;$A$2,RESULT2_RMFAV!$1:$1048576,$A$1,0),"-")</f>
        <v>-</v>
      </c>
    </row>
    <row r="24" spans="1:13" ht="32.25" customHeight="1" x14ac:dyDescent="0.2">
      <c r="B24" s="4" t="s">
        <v>97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27" customHeight="1" x14ac:dyDescent="0.2">
      <c r="A25" s="217" t="s">
        <v>98</v>
      </c>
      <c r="C25" s="5" t="s">
        <v>99</v>
      </c>
      <c r="D25" s="3">
        <f>IFERROR(100*VLOOKUP(2011&amp;D$1&amp;$A25&amp;$A$2,RESULT2_RM!$1:$1048576,$A$1,0),"-")</f>
        <v>42.843591905564928</v>
      </c>
      <c r="E25" s="3" t="str">
        <f>IFERROR(100*VLOOKUP(2011&amp;E$1&amp;$A25&amp;$A$2,RESULT2_RMFAV!$1:$1048576,$A$1,0),"-")</f>
        <v>-</v>
      </c>
      <c r="F25" s="3">
        <f>IFERROR(100*VLOOKUP(2011&amp;F$1&amp;$A25&amp;$A$2,RESULT2_RM!$1:$1048576,$A$1,0),"-")</f>
        <v>20.782399212744341</v>
      </c>
      <c r="G25" s="3" t="str">
        <f>IFERROR(100*VLOOKUP(2011&amp;G$1&amp;$A25&amp;$A$2,RESULT2_RMFAV!$1:$1048576,$A$1,0),"-")</f>
        <v>-</v>
      </c>
      <c r="H25" s="3">
        <f>IFERROR(100*VLOOKUP(2011&amp;H$1&amp;$A25&amp;$A$2,RESULT2_RM!$1:$1048576,$A$1,0),"-")</f>
        <v>11.966848833191996</v>
      </c>
      <c r="I25" s="3" t="str">
        <f>IFERROR(100*VLOOKUP(2011&amp;I$1&amp;$A25&amp;$A$2,RESULT2_RMFAV!$1:$1048576,$A$1,0),"-")</f>
        <v>-</v>
      </c>
      <c r="J25" s="3">
        <f>IFERROR(100*VLOOKUP(2011&amp;J$1&amp;$A25&amp;$A$2,RESULT2_RM!$1:$1048576,$A$1,0),"-")</f>
        <v>15.942504391563444</v>
      </c>
      <c r="K25" s="3" t="str">
        <f>IFERROR(100*VLOOKUP(2011&amp;K$1&amp;$A25&amp;$A$2,RESULT2_RMFAV!$1:$1048576,$A$1,0),"-")</f>
        <v>-</v>
      </c>
      <c r="L25" s="3">
        <f>IFERROR(100*VLOOKUP(2011&amp;L$1&amp;$A25&amp;$A$2,RESULT2_RM!$1:$1048576,$A$1,0),"-")</f>
        <v>35.581298817577853</v>
      </c>
      <c r="M25" s="3" t="str">
        <f>IFERROR(100*VLOOKUP(2011&amp;M$1&amp;$A25&amp;$A$2,RESULT2_RMFAV!$1:$1048576,$A$1,0),"-")</f>
        <v>-</v>
      </c>
    </row>
    <row r="26" spans="1:13" ht="27" customHeight="1" x14ac:dyDescent="0.2">
      <c r="A26" s="217" t="s">
        <v>100</v>
      </c>
      <c r="C26" s="5" t="s">
        <v>101</v>
      </c>
      <c r="D26" s="3">
        <f>IFERROR(100*VLOOKUP(2011&amp;D$1&amp;$A26&amp;$A$2,RESULT2_RM!$1:$1048576,$A$1,0),"-")</f>
        <v>64.287220582032901</v>
      </c>
      <c r="E26" s="3" t="str">
        <f>IFERROR(100*VLOOKUP(2011&amp;E$1&amp;$A26&amp;$A$2,RESULT2_RMFAV!$1:$1048576,$A$1,0),"-")</f>
        <v>-</v>
      </c>
      <c r="F26" s="3">
        <f>IFERROR(100*VLOOKUP(2011&amp;F$1&amp;$A26&amp;$A$2,RESULT2_RM!$1:$1048576,$A$1,0),"-")</f>
        <v>50.668547434719855</v>
      </c>
      <c r="G26" s="3" t="str">
        <f>IFERROR(100*VLOOKUP(2011&amp;G$1&amp;$A26&amp;$A$2,RESULT2_RMFAV!$1:$1048576,$A$1,0),"-")</f>
        <v>-</v>
      </c>
      <c r="H26" s="3">
        <f>IFERROR(100*VLOOKUP(2011&amp;H$1&amp;$A26&amp;$A$2,RESULT2_RM!$1:$1048576,$A$1,0),"-")</f>
        <v>39.183578340397247</v>
      </c>
      <c r="I26" s="3" t="str">
        <f>IFERROR(100*VLOOKUP(2011&amp;I$1&amp;$A26&amp;$A$2,RESULT2_RMFAV!$1:$1048576,$A$1,0),"-")</f>
        <v>-</v>
      </c>
      <c r="J26" s="3">
        <f>IFERROR(100*VLOOKUP(2011&amp;J$1&amp;$A26&amp;$A$2,RESULT2_RM!$1:$1048576,$A$1,0),"-")</f>
        <v>44.235997134131779</v>
      </c>
      <c r="K26" s="3" t="str">
        <f>IFERROR(100*VLOOKUP(2011&amp;K$1&amp;$A26&amp;$A$2,RESULT2_RMFAV!$1:$1048576,$A$1,0),"-")</f>
        <v>-</v>
      </c>
      <c r="L26" s="3">
        <f>IFERROR(100*VLOOKUP(2011&amp;L$1&amp;$A26&amp;$A$2,RESULT2_RM!$1:$1048576,$A$1,0),"-")</f>
        <v>46.624363947615549</v>
      </c>
      <c r="M26" s="3" t="str">
        <f>IFERROR(100*VLOOKUP(2011&amp;M$1&amp;$A26&amp;$A$2,RESULT2_RMFAV!$1:$1048576,$A$1,0),"-")</f>
        <v>-</v>
      </c>
    </row>
    <row r="27" spans="1:13" ht="27" customHeight="1" x14ac:dyDescent="0.2">
      <c r="A27" s="217" t="s">
        <v>102</v>
      </c>
      <c r="C27" s="5" t="s">
        <v>103</v>
      </c>
      <c r="D27" s="3">
        <f>IFERROR(100*VLOOKUP(2011&amp;D$1&amp;$A27&amp;$A$2,RESULT2_RM!$1:$1048576,$A$1,0),"-")</f>
        <v>6.6293960653825836</v>
      </c>
      <c r="E27" s="3" t="str">
        <f>IFERROR(100*VLOOKUP(2011&amp;E$1&amp;$A27&amp;$A$2,RESULT2_RMFAV!$1:$1048576,$A$1,0),"-")</f>
        <v>-</v>
      </c>
      <c r="F27" s="3">
        <f>IFERROR(100*VLOOKUP(2011&amp;F$1&amp;$A27&amp;$A$2,RESULT2_RM!$1:$1048576,$A$1,0),"-")</f>
        <v>20.987796817744428</v>
      </c>
      <c r="G27" s="3" t="str">
        <f>IFERROR(100*VLOOKUP(2011&amp;G$1&amp;$A27&amp;$A$2,RESULT2_RMFAV!$1:$1048576,$A$1,0),"-")</f>
        <v>-</v>
      </c>
      <c r="H27" s="3">
        <f>IFERROR(100*VLOOKUP(2011&amp;H$1&amp;$A27&amp;$A$2,RESULT2_RM!$1:$1048576,$A$1,0),"-")</f>
        <v>18.443086602740554</v>
      </c>
      <c r="I27" s="3" t="str">
        <f>IFERROR(100*VLOOKUP(2011&amp;I$1&amp;$A27&amp;$A$2,RESULT2_RMFAV!$1:$1048576,$A$1,0),"-")</f>
        <v>-</v>
      </c>
      <c r="J27" s="3">
        <f>IFERROR(100*VLOOKUP(2011&amp;J$1&amp;$A27&amp;$A$2,RESULT2_RM!$1:$1048576,$A$1,0),"-")</f>
        <v>16.192786297358893</v>
      </c>
      <c r="K27" s="3" t="str">
        <f>IFERROR(100*VLOOKUP(2011&amp;K$1&amp;$A27&amp;$A$2,RESULT2_RMFAV!$1:$1048576,$A$1,0),"-")</f>
        <v>-</v>
      </c>
      <c r="L27" s="3">
        <f>IFERROR(100*VLOOKUP(2011&amp;L$1&amp;$A27&amp;$A$2,RESULT2_RM!$1:$1048576,$A$1,0),"-")</f>
        <v>24.927252616353272</v>
      </c>
      <c r="M27" s="3" t="str">
        <f>IFERROR(100*VLOOKUP(2011&amp;M$1&amp;$A27&amp;$A$2,RESULT2_RMFAV!$1:$1048576,$A$1,0),"-")</f>
        <v>-</v>
      </c>
    </row>
    <row r="28" spans="1:13" ht="27" customHeight="1" thickBot="1" x14ac:dyDescent="0.25">
      <c r="A28" s="217" t="s">
        <v>104</v>
      </c>
      <c r="B28" s="6"/>
      <c r="C28" s="7" t="s">
        <v>105</v>
      </c>
      <c r="D28" s="8">
        <f>IFERROR(100*VLOOKUP(2011&amp;D$1&amp;$A28&amp;$A$2,RESULT2_RM!$1:$1048576,$A$1,0),"-")</f>
        <v>6.1849394289888604</v>
      </c>
      <c r="E28" s="8" t="str">
        <f>IFERROR(100*VLOOKUP(2011&amp;E$1&amp;$A28&amp;$A$2,RESULT2_RMFAV!$1:$1048576,$A$1,0),"-")</f>
        <v>-</v>
      </c>
      <c r="F28" s="8">
        <f>IFERROR(100*VLOOKUP(2011&amp;F$1&amp;$A28&amp;$A$2,RESULT2_RM!$1:$1048576,$A$1,0),"-")</f>
        <v>26.11163050074628</v>
      </c>
      <c r="G28" s="8" t="str">
        <f>IFERROR(100*VLOOKUP(2011&amp;G$1&amp;$A28&amp;$A$2,RESULT2_RMFAV!$1:$1048576,$A$1,0),"-")</f>
        <v>-</v>
      </c>
      <c r="H28" s="8">
        <f>IFERROR(100*VLOOKUP(2011&amp;H$1&amp;$A28&amp;$A$2,RESULT2_RM!$1:$1048576,$A$1,0),"-")</f>
        <v>20.229229212625853</v>
      </c>
      <c r="I28" s="8" t="str">
        <f>IFERROR(100*VLOOKUP(2011&amp;I$1&amp;$A28&amp;$A$2,RESULT2_RMFAV!$1:$1048576,$A$1,0),"-")</f>
        <v>-</v>
      </c>
      <c r="J28" s="8">
        <f>IFERROR(100*VLOOKUP(2011&amp;J$1&amp;$A28&amp;$A$2,RESULT2_RM!$1:$1048576,$A$1,0),"-")</f>
        <v>19.400246032226185</v>
      </c>
      <c r="K28" s="8" t="str">
        <f>IFERROR(100*VLOOKUP(2011&amp;K$1&amp;$A28&amp;$A$2,RESULT2_RMFAV!$1:$1048576,$A$1,0),"-")</f>
        <v>-</v>
      </c>
      <c r="L28" s="8">
        <f>IFERROR(100*VLOOKUP(2011&amp;L$1&amp;$A28&amp;$A$2,RESULT2_RM!$1:$1048576,$A$1,0),"-")</f>
        <v>60.212477052746308</v>
      </c>
      <c r="M28" s="8" t="str">
        <f>IFERROR(100*VLOOKUP(2011&amp;M$1&amp;$A28&amp;$A$2,RESULT2_RMFAV!$1:$1048576,$A$1,0),"-")</f>
        <v>-</v>
      </c>
    </row>
    <row r="29" spans="1:13" x14ac:dyDescent="0.2">
      <c r="B29" s="2" t="s">
        <v>47</v>
      </c>
    </row>
    <row r="33" spans="10:11" x14ac:dyDescent="0.2">
      <c r="J33" s="56"/>
      <c r="K33" s="56"/>
    </row>
  </sheetData>
  <mergeCells count="6">
    <mergeCell ref="B3:M3"/>
    <mergeCell ref="D4:E4"/>
    <mergeCell ref="F4:G4"/>
    <mergeCell ref="H4:I4"/>
    <mergeCell ref="J4:K4"/>
    <mergeCell ref="L4:M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13" width="20.5703125" style="19" customWidth="1"/>
    <col min="14" max="16384" width="9.140625" style="11"/>
  </cols>
  <sheetData>
    <row r="1" spans="1:13" s="79" customFormat="1" ht="55.5" customHeight="1" x14ac:dyDescent="0.2">
      <c r="A1" s="216">
        <v>10</v>
      </c>
      <c r="D1" s="80" t="s">
        <v>0</v>
      </c>
      <c r="E1" s="80" t="s">
        <v>0</v>
      </c>
      <c r="F1" s="80" t="s">
        <v>1</v>
      </c>
      <c r="G1" s="80" t="s">
        <v>1</v>
      </c>
      <c r="H1" s="80" t="s">
        <v>2</v>
      </c>
      <c r="I1" s="80" t="s">
        <v>2</v>
      </c>
      <c r="J1" s="80" t="s">
        <v>3</v>
      </c>
      <c r="K1" s="80" t="s">
        <v>3</v>
      </c>
      <c r="L1" s="80" t="s">
        <v>4</v>
      </c>
      <c r="M1" s="80" t="s">
        <v>4</v>
      </c>
    </row>
    <row r="2" spans="1:13" x14ac:dyDescent="0.2">
      <c r="A2" s="217">
        <v>33</v>
      </c>
    </row>
    <row r="3" spans="1:13" s="1" customFormat="1" ht="48" customHeight="1" thickBot="1" x14ac:dyDescent="0.25">
      <c r="A3" s="214"/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</row>
    <row r="4" spans="1:13" ht="39" customHeight="1" x14ac:dyDescent="0.2">
      <c r="B4" s="74"/>
      <c r="C4" s="75"/>
      <c r="D4" s="93" t="s">
        <v>5</v>
      </c>
      <c r="E4" s="93"/>
      <c r="F4" s="93" t="s">
        <v>6</v>
      </c>
      <c r="G4" s="93"/>
      <c r="H4" s="93" t="s">
        <v>7</v>
      </c>
      <c r="I4" s="93"/>
      <c r="J4" s="93" t="s">
        <v>89</v>
      </c>
      <c r="K4" s="93"/>
      <c r="L4" s="93" t="s">
        <v>8</v>
      </c>
      <c r="M4" s="93"/>
    </row>
    <row r="5" spans="1:13" ht="39" customHeight="1" x14ac:dyDescent="0.2">
      <c r="B5" s="83"/>
      <c r="C5" s="84"/>
      <c r="D5" s="87" t="s">
        <v>202</v>
      </c>
      <c r="E5" s="87" t="s">
        <v>132</v>
      </c>
      <c r="F5" s="87" t="s">
        <v>202</v>
      </c>
      <c r="G5" s="87" t="s">
        <v>132</v>
      </c>
      <c r="H5" s="87" t="s">
        <v>202</v>
      </c>
      <c r="I5" s="87" t="s">
        <v>132</v>
      </c>
      <c r="J5" s="87" t="s">
        <v>202</v>
      </c>
      <c r="K5" s="87" t="s">
        <v>132</v>
      </c>
      <c r="L5" s="87" t="s">
        <v>202</v>
      </c>
      <c r="M5" s="87" t="s">
        <v>132</v>
      </c>
    </row>
    <row r="6" spans="1:13" ht="30" customHeight="1" x14ac:dyDescent="0.2">
      <c r="B6" s="4" t="s">
        <v>90</v>
      </c>
      <c r="C6" s="5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13" ht="27" customHeight="1" x14ac:dyDescent="0.2">
      <c r="A7" s="217" t="s">
        <v>19</v>
      </c>
      <c r="B7" s="4"/>
      <c r="C7" s="5" t="s">
        <v>20</v>
      </c>
      <c r="D7" s="3">
        <f>IFERROR(100*VLOOKUP(2009&amp;D$1&amp;$A7&amp;$A$2,RESULT2_RM!$1:$1048576,$A$1,0),"-")</f>
        <v>4.2150576207344965</v>
      </c>
      <c r="E7" s="3">
        <f>IFERROR(100*VLOOKUP(2009&amp;E$1&amp;$A7&amp;$A$2,RESULT2_RMFAV!$1:$1048576,$A$1,0),"-")</f>
        <v>0</v>
      </c>
      <c r="F7" s="3">
        <f>IFERROR(100*VLOOKUP(2009&amp;F$1&amp;$A7&amp;$A$2,RESULT2_RM!$1:$1048576,$A$1,0),"-")</f>
        <v>9.9292224819661214</v>
      </c>
      <c r="G7" s="3">
        <f>IFERROR(100*VLOOKUP(2009&amp;G$1&amp;$A7&amp;$A$2,RESULT2_RMFAV!$1:$1048576,$A$1,0),"-")</f>
        <v>6.4953634585865379</v>
      </c>
      <c r="H7" s="3">
        <f>IFERROR(100*VLOOKUP(2009&amp;H$1&amp;$A7&amp;$A$2,RESULT2_RM!$1:$1048576,$A$1,0),"-")</f>
        <v>3.4018671298306553</v>
      </c>
      <c r="I7" s="3">
        <f>IFERROR(100*VLOOKUP(2009&amp;I$1&amp;$A7&amp;$A$2,RESULT2_RMFAV!$1:$1048576,$A$1,0),"-")</f>
        <v>0</v>
      </c>
      <c r="J7" s="3">
        <f>IFERROR(100*VLOOKUP(2009&amp;J$1&amp;$A7&amp;$A$2,RESULT2_RM!$1:$1048576,$A$1,0),"-")</f>
        <v>6.561402466642412</v>
      </c>
      <c r="K7" s="3">
        <f>IFERROR(100*VLOOKUP(2009&amp;K$1&amp;$A7&amp;$A$2,RESULT2_RMFAV!$1:$1048576,$A$1,0),"-")</f>
        <v>2.9248016361467228</v>
      </c>
      <c r="L7" s="3">
        <f>IFERROR(100*VLOOKUP(2009&amp;L$1&amp;$A7&amp;$A$2,RESULT2_RM!$1:$1048576,$A$1,0),"-")</f>
        <v>22.979667617318636</v>
      </c>
      <c r="M7" s="3">
        <f>IFERROR(100*VLOOKUP(2009&amp;M$1&amp;$A7&amp;$A$2,RESULT2_RMFAV!$1:$1048576,$A$1,0),"-")</f>
        <v>20.642478590557708</v>
      </c>
    </row>
    <row r="8" spans="1:13" ht="27" customHeight="1" x14ac:dyDescent="0.2">
      <c r="A8" s="217" t="s">
        <v>21</v>
      </c>
      <c r="B8" s="4"/>
      <c r="C8" s="5" t="s">
        <v>22</v>
      </c>
      <c r="D8" s="3">
        <f>IFERROR(100*VLOOKUP(2009&amp;D$1&amp;$A8&amp;$A$2,RESULT2_RM!$1:$1048576,$A$1,0),"-")</f>
        <v>5.9733318270558042</v>
      </c>
      <c r="E8" s="3">
        <f>IFERROR(100*VLOOKUP(2009&amp;E$1&amp;$A8&amp;$A$2,RESULT2_RMFAV!$1:$1048576,$A$1,0),"-")</f>
        <v>9.9962217304474557</v>
      </c>
      <c r="F8" s="3">
        <f>IFERROR(100*VLOOKUP(2009&amp;F$1&amp;$A8&amp;$A$2,RESULT2_RM!$1:$1048576,$A$1,0),"-")</f>
        <v>20.539878516940956</v>
      </c>
      <c r="G8" s="3">
        <f>IFERROR(100*VLOOKUP(2009&amp;G$1&amp;$A8&amp;$A$2,RESULT2_RMFAV!$1:$1048576,$A$1,0),"-")</f>
        <v>27.954181463686371</v>
      </c>
      <c r="H8" s="3">
        <f>IFERROR(100*VLOOKUP(2009&amp;H$1&amp;$A8&amp;$A$2,RESULT2_RM!$1:$1048576,$A$1,0),"-")</f>
        <v>22.845067312679529</v>
      </c>
      <c r="I8" s="3">
        <f>IFERROR(100*VLOOKUP(2009&amp;I$1&amp;$A8&amp;$A$2,RESULT2_RMFAV!$1:$1048576,$A$1,0),"-")</f>
        <v>30.292624297873381</v>
      </c>
      <c r="J8" s="3">
        <f>IFERROR(100*VLOOKUP(2009&amp;J$1&amp;$A8&amp;$A$2,RESULT2_RM!$1:$1048576,$A$1,0),"-")</f>
        <v>18.365689326302647</v>
      </c>
      <c r="K8" s="3">
        <f>IFERROR(100*VLOOKUP(2009&amp;K$1&amp;$A8&amp;$A$2,RESULT2_RMFAV!$1:$1048576,$A$1,0),"-")</f>
        <v>25.920849751584718</v>
      </c>
      <c r="L8" s="3">
        <f>IFERROR(100*VLOOKUP(2009&amp;L$1&amp;$A8&amp;$A$2,RESULT2_RM!$1:$1048576,$A$1,0),"-")</f>
        <v>47.01748456858617</v>
      </c>
      <c r="M8" s="3">
        <f>IFERROR(100*VLOOKUP(2009&amp;M$1&amp;$A8&amp;$A$2,RESULT2_RMFAV!$1:$1048576,$A$1,0),"-")</f>
        <v>44.335463533010291</v>
      </c>
    </row>
    <row r="9" spans="1:13" ht="32.25" customHeight="1" x14ac:dyDescent="0.2">
      <c r="B9" s="4" t="s">
        <v>91</v>
      </c>
      <c r="C9" s="5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27" customHeight="1" x14ac:dyDescent="0.2">
      <c r="A10" s="217" t="s">
        <v>92</v>
      </c>
      <c r="B10" s="4"/>
      <c r="C10" s="5" t="s">
        <v>93</v>
      </c>
      <c r="D10" s="3">
        <f>IFERROR(100*VLOOKUP(2009&amp;D$1&amp;$A10&amp;$A$2,RESULT2_RM!$1:$1048576,$A$1,0),"-")</f>
        <v>3.4406028466130132</v>
      </c>
      <c r="E10" s="3">
        <f>IFERROR(100*VLOOKUP(2009&amp;E$1&amp;$A10&amp;$A$2,RESULT2_RMFAV!$1:$1048576,$A$1,0),"-")</f>
        <v>3.4511643491372093</v>
      </c>
      <c r="F10" s="3">
        <f>IFERROR(100*VLOOKUP(2009&amp;F$1&amp;$A10&amp;$A$2,RESULT2_RM!$1:$1048576,$A$1,0),"-")</f>
        <v>13.954506977032278</v>
      </c>
      <c r="G10" s="3">
        <f>IFERROR(100*VLOOKUP(2009&amp;G$1&amp;$A10&amp;$A$2,RESULT2_RMFAV!$1:$1048576,$A$1,0),"-")</f>
        <v>17.073411523121273</v>
      </c>
      <c r="H10" s="3">
        <f>IFERROR(100*VLOOKUP(2009&amp;H$1&amp;$A10&amp;$A$2,RESULT2_RM!$1:$1048576,$A$1,0),"-")</f>
        <v>13.276957492667965</v>
      </c>
      <c r="I10" s="3">
        <f>IFERROR(100*VLOOKUP(2009&amp;I$1&amp;$A10&amp;$A$2,RESULT2_RMFAV!$1:$1048576,$A$1,0),"-")</f>
        <v>13.693617776200826</v>
      </c>
      <c r="J10" s="3">
        <f>IFERROR(100*VLOOKUP(2009&amp;J$1&amp;$A10&amp;$A$2,RESULT2_RM!$1:$1048576,$A$1,0),"-")</f>
        <v>11.75686056205239</v>
      </c>
      <c r="K10" s="3">
        <f>IFERROR(100*VLOOKUP(2009&amp;K$1&amp;$A10&amp;$A$2,RESULT2_RMFAV!$1:$1048576,$A$1,0),"-")</f>
        <v>13.585928357105775</v>
      </c>
      <c r="L10" s="3">
        <f>IFERROR(100*VLOOKUP(2009&amp;L$1&amp;$A10&amp;$A$2,RESULT2_RM!$1:$1048576,$A$1,0),"-")</f>
        <v>38.375253512729657</v>
      </c>
      <c r="M10" s="3">
        <f>IFERROR(100*VLOOKUP(2009&amp;M$1&amp;$A10&amp;$A$2,RESULT2_RMFAV!$1:$1048576,$A$1,0),"-")</f>
        <v>33.248064243243569</v>
      </c>
    </row>
    <row r="11" spans="1:13" ht="27" customHeight="1" x14ac:dyDescent="0.2">
      <c r="A11" s="217" t="s">
        <v>94</v>
      </c>
      <c r="B11" s="4"/>
      <c r="C11" s="5" t="s">
        <v>95</v>
      </c>
      <c r="D11" s="3">
        <f>IFERROR(100*VLOOKUP(2009&amp;D$1&amp;$A11&amp;$A$2,RESULT2_RM!$1:$1048576,$A$1,0),"-")</f>
        <v>6.7864466008201925</v>
      </c>
      <c r="E11" s="3">
        <f>IFERROR(100*VLOOKUP(2009&amp;E$1&amp;$A11&amp;$A$2,RESULT2_RMFAV!$1:$1048576,$A$1,0),"-")</f>
        <v>5.3997287008270254</v>
      </c>
      <c r="F11" s="3">
        <f>IFERROR(100*VLOOKUP(2009&amp;F$1&amp;$A11&amp;$A$2,RESULT2_RM!$1:$1048576,$A$1,0),"-")</f>
        <v>16.833821337213646</v>
      </c>
      <c r="G11" s="3">
        <f>IFERROR(100*VLOOKUP(2009&amp;G$1&amp;$A11&amp;$A$2,RESULT2_RMFAV!$1:$1048576,$A$1,0),"-")</f>
        <v>19.317450096587248</v>
      </c>
      <c r="H11" s="3">
        <f>IFERROR(100*VLOOKUP(2009&amp;H$1&amp;$A11&amp;$A$2,RESULT2_RM!$1:$1048576,$A$1,0),"-")</f>
        <v>13.402095773906463</v>
      </c>
      <c r="I11" s="3">
        <f>IFERROR(100*VLOOKUP(2009&amp;I$1&amp;$A11&amp;$A$2,RESULT2_RMFAV!$1:$1048576,$A$1,0),"-")</f>
        <v>19.603796945934793</v>
      </c>
      <c r="J11" s="3">
        <f>IFERROR(100*VLOOKUP(2009&amp;J$1&amp;$A11&amp;$A$2,RESULT2_RM!$1:$1048576,$A$1,0),"-")</f>
        <v>13.478455109375062</v>
      </c>
      <c r="K11" s="3">
        <f>IFERROR(100*VLOOKUP(2009&amp;K$1&amp;$A11&amp;$A$2,RESULT2_RMFAV!$1:$1048576,$A$1,0),"-")</f>
        <v>16.474560055930159</v>
      </c>
      <c r="L11" s="3">
        <f>IFERROR(100*VLOOKUP(2009&amp;L$1&amp;$A11&amp;$A$2,RESULT2_RM!$1:$1048576,$A$1,0),"-")</f>
        <v>33.737063885208599</v>
      </c>
      <c r="M11" s="3">
        <f>IFERROR(100*VLOOKUP(2009&amp;M$1&amp;$A11&amp;$A$2,RESULT2_RMFAV!$1:$1048576,$A$1,0),"-")</f>
        <v>33.073109507373708</v>
      </c>
    </row>
    <row r="12" spans="1:13" ht="32.25" customHeight="1" x14ac:dyDescent="0.2">
      <c r="B12" s="4" t="s">
        <v>96</v>
      </c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27" customHeight="1" x14ac:dyDescent="0.2">
      <c r="A13" s="217" t="s">
        <v>9</v>
      </c>
      <c r="B13" s="4"/>
      <c r="C13" s="5" t="s">
        <v>10</v>
      </c>
      <c r="D13" s="3">
        <f>IFERROR(100*VLOOKUP(2009&amp;D$1&amp;$A13&amp;$A$2,RESULT2_RM!$1:$1048576,$A$1,0),"-")</f>
        <v>5.9580255385289504</v>
      </c>
      <c r="E13" s="3">
        <f>IFERROR(100*VLOOKUP(2009&amp;E$1&amp;$A13&amp;$A$2,RESULT2_RMFAV!$1:$1048576,$A$1,0),"-")</f>
        <v>0</v>
      </c>
      <c r="F13" s="3">
        <f>IFERROR(100*VLOOKUP(2009&amp;F$1&amp;$A13&amp;$A$2,RESULT2_RM!$1:$1048576,$A$1,0),"-")</f>
        <v>25.001347810616437</v>
      </c>
      <c r="G13" s="3">
        <f>IFERROR(100*VLOOKUP(2009&amp;G$1&amp;$A13&amp;$A$2,RESULT2_RMFAV!$1:$1048576,$A$1,0),"-")</f>
        <v>29.165120593692023</v>
      </c>
      <c r="H13" s="3">
        <f>IFERROR(100*VLOOKUP(2009&amp;H$1&amp;$A13&amp;$A$2,RESULT2_RM!$1:$1048576,$A$1,0),"-")</f>
        <v>20.894535971372942</v>
      </c>
      <c r="I13" s="3">
        <f>IFERROR(100*VLOOKUP(2009&amp;I$1&amp;$A13&amp;$A$2,RESULT2_RMFAV!$1:$1048576,$A$1,0),"-")</f>
        <v>23.995336938570642</v>
      </c>
      <c r="J13" s="3">
        <f>IFERROR(100*VLOOKUP(2009&amp;J$1&amp;$A13&amp;$A$2,RESULT2_RM!$1:$1048576,$A$1,0),"-")</f>
        <v>16.104866397468371</v>
      </c>
      <c r="K13" s="3">
        <f>IFERROR(100*VLOOKUP(2009&amp;K$1&amp;$A13&amp;$A$2,RESULT2_RMFAV!$1:$1048576,$A$1,0),"-")</f>
        <v>19.998007174172976</v>
      </c>
      <c r="L13" s="3">
        <f>IFERROR(100*VLOOKUP(2009&amp;L$1&amp;$A13&amp;$A$2,RESULT2_RM!$1:$1048576,$A$1,0),"-")</f>
        <v>50.570499513134529</v>
      </c>
      <c r="M13" s="3">
        <f>IFERROR(100*VLOOKUP(2009&amp;M$1&amp;$A13&amp;$A$2,RESULT2_RMFAV!$1:$1048576,$A$1,0),"-")</f>
        <v>40.834263302864734</v>
      </c>
    </row>
    <row r="14" spans="1:13" ht="27" customHeight="1" x14ac:dyDescent="0.2">
      <c r="A14" s="217" t="s">
        <v>11</v>
      </c>
      <c r="B14" s="4"/>
      <c r="C14" s="5" t="s">
        <v>12</v>
      </c>
      <c r="D14" s="3">
        <f>IFERROR(100*VLOOKUP(2009&amp;D$1&amp;$A14&amp;$A$2,RESULT2_RM!$1:$1048576,$A$1,0),"-")</f>
        <v>4.6275570133640658</v>
      </c>
      <c r="E14" s="3">
        <f>IFERROR(100*VLOOKUP(2009&amp;E$1&amp;$A14&amp;$A$2,RESULT2_RMFAV!$1:$1048576,$A$1,0),"-")</f>
        <v>11.755739735162427</v>
      </c>
      <c r="F14" s="3">
        <f>IFERROR(100*VLOOKUP(2009&amp;F$1&amp;$A14&amp;$A$2,RESULT2_RM!$1:$1048576,$A$1,0),"-")</f>
        <v>21.805774812853286</v>
      </c>
      <c r="G14" s="3">
        <f>IFERROR(100*VLOOKUP(2009&amp;G$1&amp;$A14&amp;$A$2,RESULT2_RMFAV!$1:$1048576,$A$1,0),"-")</f>
        <v>29.992443868739205</v>
      </c>
      <c r="H14" s="3">
        <f>IFERROR(100*VLOOKUP(2009&amp;H$1&amp;$A14&amp;$A$2,RESULT2_RM!$1:$1048576,$A$1,0),"-")</f>
        <v>16.78289686568996</v>
      </c>
      <c r="I14" s="3">
        <f>IFERROR(100*VLOOKUP(2009&amp;I$1&amp;$A14&amp;$A$2,RESULT2_RMFAV!$1:$1048576,$A$1,0),"-")</f>
        <v>5.2649514397682742</v>
      </c>
      <c r="J14" s="3">
        <f>IFERROR(100*VLOOKUP(2009&amp;J$1&amp;$A14&amp;$A$2,RESULT2_RM!$1:$1048576,$A$1,0),"-")</f>
        <v>13.709503334247358</v>
      </c>
      <c r="K14" s="3">
        <f>IFERROR(100*VLOOKUP(2009&amp;K$1&amp;$A14&amp;$A$2,RESULT2_RMFAV!$1:$1048576,$A$1,0),"-")</f>
        <v>18.175796678360278</v>
      </c>
      <c r="L14" s="3">
        <f>IFERROR(100*VLOOKUP(2009&amp;L$1&amp;$A14&amp;$A$2,RESULT2_RM!$1:$1048576,$A$1,0),"-")</f>
        <v>35.931978017286077</v>
      </c>
      <c r="M14" s="3">
        <f>IFERROR(100*VLOOKUP(2009&amp;M$1&amp;$A14&amp;$A$2,RESULT2_RMFAV!$1:$1048576,$A$1,0),"-")</f>
        <v>21.10109455987406</v>
      </c>
    </row>
    <row r="15" spans="1:13" ht="27" customHeight="1" x14ac:dyDescent="0.2">
      <c r="A15" s="217" t="s">
        <v>13</v>
      </c>
      <c r="B15" s="4"/>
      <c r="C15" s="5" t="s">
        <v>14</v>
      </c>
      <c r="D15" s="3">
        <f>IFERROR(100*VLOOKUP(2009&amp;D$1&amp;$A15&amp;$A$2,RESULT2_RM!$1:$1048576,$A$1,0),"-")</f>
        <v>1.9765637810769561</v>
      </c>
      <c r="E15" s="3">
        <f>IFERROR(100*VLOOKUP(2009&amp;E$1&amp;$A15&amp;$A$2,RESULT2_RMFAV!$1:$1048576,$A$1,0),"-")</f>
        <v>8.3367057871307164</v>
      </c>
      <c r="F15" s="3">
        <f>IFERROR(100*VLOOKUP(2009&amp;F$1&amp;$A15&amp;$A$2,RESULT2_RM!$1:$1048576,$A$1,0),"-")</f>
        <v>8.5096785771448804</v>
      </c>
      <c r="G15" s="3">
        <f>IFERROR(100*VLOOKUP(2009&amp;G$1&amp;$A15&amp;$A$2,RESULT2_RMFAV!$1:$1048576,$A$1,0),"-")</f>
        <v>3.0323846908734051</v>
      </c>
      <c r="H15" s="3">
        <f>IFERROR(100*VLOOKUP(2009&amp;H$1&amp;$A15&amp;$A$2,RESULT2_RM!$1:$1048576,$A$1,0),"-")</f>
        <v>18.366848489782626</v>
      </c>
      <c r="I15" s="3">
        <f>IFERROR(100*VLOOKUP(2009&amp;I$1&amp;$A15&amp;$A$2,RESULT2_RMFAV!$1:$1048576,$A$1,0),"-")</f>
        <v>15.371200797209767</v>
      </c>
      <c r="J15" s="3">
        <f>IFERROR(100*VLOOKUP(2009&amp;J$1&amp;$A15&amp;$A$2,RESULT2_RM!$1:$1048576,$A$1,0),"-")</f>
        <v>7.4994720168954583</v>
      </c>
      <c r="K15" s="3">
        <f>IFERROR(100*VLOOKUP(2009&amp;K$1&amp;$A15&amp;$A$2,RESULT2_RMFAV!$1:$1048576,$A$1,0),"-")</f>
        <v>6.8953965550933809</v>
      </c>
      <c r="L15" s="3">
        <f>IFERROR(100*VLOOKUP(2009&amp;L$1&amp;$A15&amp;$A$2,RESULT2_RM!$1:$1048576,$A$1,0),"-")</f>
        <v>21.292274278622404</v>
      </c>
      <c r="M15" s="3">
        <f>IFERROR(100*VLOOKUP(2009&amp;M$1&amp;$A15&amp;$A$2,RESULT2_RMFAV!$1:$1048576,$A$1,0),"-")</f>
        <v>15.54763960852044</v>
      </c>
    </row>
    <row r="16" spans="1:13" ht="27" customHeight="1" x14ac:dyDescent="0.2">
      <c r="A16" s="217" t="s">
        <v>15</v>
      </c>
      <c r="B16" s="4"/>
      <c r="C16" s="5" t="s">
        <v>16</v>
      </c>
      <c r="D16" s="3">
        <f>IFERROR(100*VLOOKUP(2009&amp;D$1&amp;$A16&amp;$A$2,RESULT2_RM!$1:$1048576,$A$1,0),"-")</f>
        <v>30.449562924934092</v>
      </c>
      <c r="E16" s="3">
        <f>IFERROR(100*VLOOKUP(2009&amp;E$1&amp;$A16&amp;$A$2,RESULT2_RMFAV!$1:$1048576,$A$1,0),"-")</f>
        <v>0</v>
      </c>
      <c r="F16" s="3">
        <f>IFERROR(100*VLOOKUP(2009&amp;F$1&amp;$A16&amp;$A$2,RESULT2_RM!$1:$1048576,$A$1,0),"-")</f>
        <v>18.797771837825707</v>
      </c>
      <c r="G16" s="3">
        <f>IFERROR(100*VLOOKUP(2009&amp;G$1&amp;$A16&amp;$A$2,RESULT2_RMFAV!$1:$1048576,$A$1,0),"-")</f>
        <v>15.22274614680836</v>
      </c>
      <c r="H16" s="3">
        <f>IFERROR(100*VLOOKUP(2009&amp;H$1&amp;$A16&amp;$A$2,RESULT2_RM!$1:$1048576,$A$1,0),"-")</f>
        <v>13.895736034982189</v>
      </c>
      <c r="I16" s="3">
        <f>IFERROR(100*VLOOKUP(2009&amp;I$1&amp;$A16&amp;$A$2,RESULT2_RMFAV!$1:$1048576,$A$1,0),"-")</f>
        <v>12.817532790967956</v>
      </c>
      <c r="J16" s="3">
        <f>IFERROR(100*VLOOKUP(2009&amp;J$1&amp;$A16&amp;$A$2,RESULT2_RM!$1:$1048576,$A$1,0),"-")</f>
        <v>17.012723841535596</v>
      </c>
      <c r="K16" s="3">
        <f>IFERROR(100*VLOOKUP(2009&amp;K$1&amp;$A16&amp;$A$2,RESULT2_RMFAV!$1:$1048576,$A$1,0),"-")</f>
        <v>13.484903601309567</v>
      </c>
      <c r="L16" s="3">
        <f>IFERROR(100*VLOOKUP(2009&amp;L$1&amp;$A16&amp;$A$2,RESULT2_RM!$1:$1048576,$A$1,0),"-")</f>
        <v>29.497148811044031</v>
      </c>
      <c r="M16" s="3">
        <f>IFERROR(100*VLOOKUP(2009&amp;M$1&amp;$A16&amp;$A$2,RESULT2_RMFAV!$1:$1048576,$A$1,0),"-")</f>
        <v>19.63080647601755</v>
      </c>
    </row>
    <row r="17" spans="1:13" s="14" customFormat="1" ht="27" customHeight="1" x14ac:dyDescent="0.2">
      <c r="A17" s="218" t="s">
        <v>17</v>
      </c>
      <c r="B17" s="4"/>
      <c r="C17" s="5" t="s">
        <v>18</v>
      </c>
      <c r="D17" s="3">
        <f>IFERROR(100*VLOOKUP(2009&amp;D$1&amp;$A17&amp;$A$2,RESULT2_RM!$1:$1048576,$A$1,0),"-")</f>
        <v>0</v>
      </c>
      <c r="E17" s="3">
        <f>IFERROR(100*VLOOKUP(2009&amp;E$1&amp;$A17&amp;$A$2,RESULT2_RMFAV!$1:$1048576,$A$1,0),"-")</f>
        <v>0</v>
      </c>
      <c r="F17" s="3">
        <f>IFERROR(100*VLOOKUP(2009&amp;F$1&amp;$A17&amp;$A$2,RESULT2_RM!$1:$1048576,$A$1,0),"-")</f>
        <v>3.3323786924146961</v>
      </c>
      <c r="G17" s="3">
        <f>IFERROR(100*VLOOKUP(2009&amp;G$1&amp;$A17&amp;$A$2,RESULT2_RMFAV!$1:$1048576,$A$1,0),"-")</f>
        <v>0</v>
      </c>
      <c r="H17" s="3">
        <f>IFERROR(100*VLOOKUP(2009&amp;H$1&amp;$A17&amp;$A$2,RESULT2_RM!$1:$1048576,$A$1,0),"-")</f>
        <v>5.8422768134078691</v>
      </c>
      <c r="I17" s="3">
        <f>IFERROR(100*VLOOKUP(2009&amp;I$1&amp;$A17&amp;$A$2,RESULT2_RMFAV!$1:$1048576,$A$1,0),"-")</f>
        <v>0</v>
      </c>
      <c r="J17" s="3">
        <f>IFERROR(100*VLOOKUP(2009&amp;J$1&amp;$A17&amp;$A$2,RESULT2_RM!$1:$1048576,$A$1,0),"-")</f>
        <v>4.6643813653784489</v>
      </c>
      <c r="K17" s="3">
        <f>IFERROR(100*VLOOKUP(2009&amp;K$1&amp;$A17&amp;$A$2,RESULT2_RMFAV!$1:$1048576,$A$1,0),"-")</f>
        <v>0</v>
      </c>
      <c r="L17" s="3">
        <f>IFERROR(100*VLOOKUP(2009&amp;L$1&amp;$A17&amp;$A$2,RESULT2_RM!$1:$1048576,$A$1,0),"-")</f>
        <v>20.528798833513278</v>
      </c>
      <c r="M17" s="3">
        <f>IFERROR(100*VLOOKUP(2009&amp;M$1&amp;$A17&amp;$A$2,RESULT2_RMFAV!$1:$1048576,$A$1,0),"-")</f>
        <v>19.997409661960887</v>
      </c>
    </row>
    <row r="18" spans="1:1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27" customHeight="1" x14ac:dyDescent="0.2">
      <c r="A19" s="217" t="s">
        <v>37</v>
      </c>
      <c r="C19" s="5" t="s">
        <v>38</v>
      </c>
      <c r="D19" s="3">
        <f>IFERROR(100*VLOOKUP(2009&amp;D$1&amp;$A19&amp;$A$2,RESULT2_RM!$1:$1048576,$A$1,0),"-")</f>
        <v>8.0279984160629834</v>
      </c>
      <c r="E19" s="3">
        <f>IFERROR(100*VLOOKUP(2009&amp;E$1&amp;$A19&amp;$A$2,RESULT2_RMFAV!$1:$1048576,$A$1,0),"-")</f>
        <v>16.655419084896746</v>
      </c>
      <c r="F19" s="3">
        <f>IFERROR(100*VLOOKUP(2009&amp;F$1&amp;$A19&amp;$A$2,RESULT2_RM!$1:$1048576,$A$1,0),"-")</f>
        <v>29.119284555696812</v>
      </c>
      <c r="G19" s="3">
        <f>IFERROR(100*VLOOKUP(2009&amp;G$1&amp;$A19&amp;$A$2,RESULT2_RMFAV!$1:$1048576,$A$1,0),"-")</f>
        <v>37.494941319303926</v>
      </c>
      <c r="H19" s="3">
        <f>IFERROR(100*VLOOKUP(2009&amp;H$1&amp;$A19&amp;$A$2,RESULT2_RM!$1:$1048576,$A$1,0),"-")</f>
        <v>39.637179081735333</v>
      </c>
      <c r="I19" s="3">
        <f>IFERROR(100*VLOOKUP(2009&amp;I$1&amp;$A19&amp;$A$2,RESULT2_RMFAV!$1:$1048576,$A$1,0),"-")</f>
        <v>29.993525412754934</v>
      </c>
      <c r="J19" s="3">
        <f>IFERROR(100*VLOOKUP(2009&amp;J$1&amp;$A19&amp;$A$2,RESULT2_RM!$1:$1048576,$A$1,0),"-")</f>
        <v>25.114385694088309</v>
      </c>
      <c r="K19" s="3">
        <f>IFERROR(100*VLOOKUP(2009&amp;K$1&amp;$A19&amp;$A$2,RESULT2_RMFAV!$1:$1048576,$A$1,0),"-")</f>
        <v>28.942098760172126</v>
      </c>
      <c r="L19" s="3">
        <f>IFERROR(100*VLOOKUP(2009&amp;L$1&amp;$A19&amp;$A$2,RESULT2_RM!$1:$1048576,$A$1,0),"-")</f>
        <v>40.824482685424428</v>
      </c>
      <c r="M19" s="3">
        <f>IFERROR(100*VLOOKUP(2009&amp;M$1&amp;$A19&amp;$A$2,RESULT2_RMFAV!$1:$1048576,$A$1,0),"-")</f>
        <v>37.67803092517422</v>
      </c>
    </row>
    <row r="20" spans="1:13" ht="27" customHeight="1" x14ac:dyDescent="0.2">
      <c r="A20" s="217" t="s">
        <v>39</v>
      </c>
      <c r="C20" s="5" t="s">
        <v>40</v>
      </c>
      <c r="D20" s="3">
        <f>IFERROR(100*VLOOKUP(2009&amp;D$1&amp;$A20&amp;$A$2,RESULT2_RM!$1:$1048576,$A$1,0),"-")</f>
        <v>6.17985585714798</v>
      </c>
      <c r="E20" s="3">
        <f>IFERROR(100*VLOOKUP(2009&amp;E$1&amp;$A20&amp;$A$2,RESULT2_RMFAV!$1:$1048576,$A$1,0),"-")</f>
        <v>0</v>
      </c>
      <c r="F20" s="3">
        <f>IFERROR(100*VLOOKUP(2009&amp;F$1&amp;$A20&amp;$A$2,RESULT2_RM!$1:$1048576,$A$1,0),"-")</f>
        <v>22.761429541151113</v>
      </c>
      <c r="G20" s="3">
        <f>IFERROR(100*VLOOKUP(2009&amp;G$1&amp;$A20&amp;$A$2,RESULT2_RMFAV!$1:$1048576,$A$1,0),"-")</f>
        <v>21.206769683590878</v>
      </c>
      <c r="H20" s="3">
        <f>IFERROR(100*VLOOKUP(2009&amp;H$1&amp;$A20&amp;$A$2,RESULT2_RM!$1:$1048576,$A$1,0),"-")</f>
        <v>23.555193078259638</v>
      </c>
      <c r="I20" s="3">
        <f>IFERROR(100*VLOOKUP(2009&amp;I$1&amp;$A20&amp;$A$2,RESULT2_RMFAV!$1:$1048576,$A$1,0),"-")</f>
        <v>31.811823603033201</v>
      </c>
      <c r="J20" s="3">
        <f>IFERROR(100*VLOOKUP(2009&amp;J$1&amp;$A20&amp;$A$2,RESULT2_RM!$1:$1048576,$A$1,0),"-")</f>
        <v>18.628642364025939</v>
      </c>
      <c r="K20" s="3">
        <f>IFERROR(100*VLOOKUP(2009&amp;K$1&amp;$A20&amp;$A$2,RESULT2_RMFAV!$1:$1048576,$A$1,0),"-")</f>
        <v>21.206545472387823</v>
      </c>
      <c r="L20" s="3">
        <f>IFERROR(100*VLOOKUP(2009&amp;L$1&amp;$A20&amp;$A$2,RESULT2_RM!$1:$1048576,$A$1,0),"-")</f>
        <v>34.10906092155448</v>
      </c>
      <c r="M20" s="3">
        <f>IFERROR(100*VLOOKUP(2009&amp;M$1&amp;$A20&amp;$A$2,RESULT2_RMFAV!$1:$1048576,$A$1,0),"-")</f>
        <v>36.805828845137569</v>
      </c>
    </row>
    <row r="21" spans="1:13" ht="27" customHeight="1" x14ac:dyDescent="0.2">
      <c r="A21" s="217" t="s">
        <v>41</v>
      </c>
      <c r="C21" s="5" t="s">
        <v>42</v>
      </c>
      <c r="D21" s="3">
        <f>IFERROR(100*VLOOKUP(2009&amp;D$1&amp;$A21&amp;$A$2,RESULT2_RM!$1:$1048576,$A$1,0),"-")</f>
        <v>5.740921723727209</v>
      </c>
      <c r="E21" s="3">
        <f>IFERROR(100*VLOOKUP(2009&amp;E$1&amp;$A21&amp;$A$2,RESULT2_RMFAV!$1:$1048576,$A$1,0),"-")</f>
        <v>4.3508870740636443</v>
      </c>
      <c r="F21" s="3">
        <f>IFERROR(100*VLOOKUP(2009&amp;F$1&amp;$A21&amp;$A$2,RESULT2_RM!$1:$1048576,$A$1,0),"-")</f>
        <v>17.199759925049772</v>
      </c>
      <c r="G21" s="3">
        <f>IFERROR(100*VLOOKUP(2009&amp;G$1&amp;$A21&amp;$A$2,RESULT2_RMFAV!$1:$1048576,$A$1,0),"-")</f>
        <v>23.526984126984125</v>
      </c>
      <c r="H21" s="3">
        <f>IFERROR(100*VLOOKUP(2009&amp;H$1&amp;$A21&amp;$A$2,RESULT2_RM!$1:$1048576,$A$1,0),"-")</f>
        <v>14.185400410793806</v>
      </c>
      <c r="I21" s="3">
        <f>IFERROR(100*VLOOKUP(2009&amp;I$1&amp;$A21&amp;$A$2,RESULT2_RMFAV!$1:$1048576,$A$1,0),"-")</f>
        <v>10.635806296066679</v>
      </c>
      <c r="J21" s="3">
        <f>IFERROR(100*VLOOKUP(2009&amp;J$1&amp;$A21&amp;$A$2,RESULT2_RM!$1:$1048576,$A$1,0),"-")</f>
        <v>13.699434203573107</v>
      </c>
      <c r="K21" s="3">
        <f>IFERROR(100*VLOOKUP(2009&amp;K$1&amp;$A21&amp;$A$2,RESULT2_RMFAV!$1:$1048576,$A$1,0),"-")</f>
        <v>14.874628702935588</v>
      </c>
      <c r="L21" s="3">
        <f>IFERROR(100*VLOOKUP(2009&amp;L$1&amp;$A21&amp;$A$2,RESULT2_RM!$1:$1048576,$A$1,0),"-")</f>
        <v>38.214580482826939</v>
      </c>
      <c r="M21" s="3">
        <f>IFERROR(100*VLOOKUP(2009&amp;M$1&amp;$A21&amp;$A$2,RESULT2_RMFAV!$1:$1048576,$A$1,0),"-")</f>
        <v>33.021091391007737</v>
      </c>
    </row>
    <row r="22" spans="1:13" ht="27" customHeight="1" x14ac:dyDescent="0.2">
      <c r="A22" s="217" t="s">
        <v>43</v>
      </c>
      <c r="C22" s="5" t="s">
        <v>44</v>
      </c>
      <c r="D22" s="3">
        <f>IFERROR(100*VLOOKUP(2009&amp;D$1&amp;$A22&amp;$A$2,RESULT2_RM!$1:$1048576,$A$1,0),"-")</f>
        <v>2.4835733328047729</v>
      </c>
      <c r="E22" s="3">
        <f>IFERROR(100*VLOOKUP(2009&amp;E$1&amp;$A22&amp;$A$2,RESULT2_RMFAV!$1:$1048576,$A$1,0),"-")</f>
        <v>0</v>
      </c>
      <c r="F22" s="3">
        <f>IFERROR(100*VLOOKUP(2009&amp;F$1&amp;$A22&amp;$A$2,RESULT2_RM!$1:$1048576,$A$1,0),"-")</f>
        <v>11.940283273396593</v>
      </c>
      <c r="G22" s="3">
        <f>IFERROR(100*VLOOKUP(2009&amp;G$1&amp;$A22&amp;$A$2,RESULT2_RMFAV!$1:$1048576,$A$1,0),"-")</f>
        <v>11.115108992234116</v>
      </c>
      <c r="H22" s="3">
        <f>IFERROR(100*VLOOKUP(2009&amp;H$1&amp;$A22&amp;$A$2,RESULT2_RM!$1:$1048576,$A$1,0),"-")</f>
        <v>8.3599678004772784</v>
      </c>
      <c r="I22" s="3">
        <f>IFERROR(100*VLOOKUP(2009&amp;I$1&amp;$A22&amp;$A$2,RESULT2_RMFAV!$1:$1048576,$A$1,0),"-")</f>
        <v>10.71345975948196</v>
      </c>
      <c r="J22" s="3">
        <f>IFERROR(100*VLOOKUP(2009&amp;J$1&amp;$A22&amp;$A$2,RESULT2_RM!$1:$1048576,$A$1,0),"-")</f>
        <v>9.1195753722520312</v>
      </c>
      <c r="K22" s="3">
        <f>IFERROR(100*VLOOKUP(2009&amp;K$1&amp;$A22&amp;$A$2,RESULT2_RMFAV!$1:$1048576,$A$1,0),"-")</f>
        <v>9.0018618958957344</v>
      </c>
      <c r="L22" s="3">
        <f>IFERROR(100*VLOOKUP(2009&amp;L$1&amp;$A22&amp;$A$2,RESULT2_RM!$1:$1048576,$A$1,0),"-")</f>
        <v>35.370664537393516</v>
      </c>
      <c r="M22" s="3">
        <f>IFERROR(100*VLOOKUP(2009&amp;M$1&amp;$A22&amp;$A$2,RESULT2_RMFAV!$1:$1048576,$A$1,0),"-")</f>
        <v>31.557083322273243</v>
      </c>
    </row>
    <row r="23" spans="1:13" ht="27" customHeight="1" x14ac:dyDescent="0.2">
      <c r="A23" s="217" t="s">
        <v>45</v>
      </c>
      <c r="B23" s="4"/>
      <c r="C23" s="5" t="s">
        <v>46</v>
      </c>
      <c r="D23" s="3">
        <f>IFERROR(100*VLOOKUP(2009&amp;D$1&amp;$A23&amp;$A$2,RESULT2_RM!$1:$1048576,$A$1,0),"-")</f>
        <v>2.1593139787168094</v>
      </c>
      <c r="E23" s="3">
        <f>IFERROR(100*VLOOKUP(2009&amp;E$1&amp;$A23&amp;$A$2,RESULT2_RMFAV!$1:$1048576,$A$1,0),"-")</f>
        <v>0</v>
      </c>
      <c r="F23" s="3">
        <f>IFERROR(100*VLOOKUP(2009&amp;F$1&amp;$A23&amp;$A$2,RESULT2_RM!$1:$1048576,$A$1,0),"-")</f>
        <v>8.80495360179839</v>
      </c>
      <c r="G23" s="3">
        <f>IFERROR(100*VLOOKUP(2009&amp;G$1&amp;$A23&amp;$A$2,RESULT2_RMFAV!$1:$1048576,$A$1,0),"-")</f>
        <v>0</v>
      </c>
      <c r="H23" s="3">
        <f>IFERROR(100*VLOOKUP(2009&amp;H$1&amp;$A23&amp;$A$2,RESULT2_RM!$1:$1048576,$A$1,0),"-")</f>
        <v>4.9065917064023177</v>
      </c>
      <c r="I23" s="3">
        <f>IFERROR(100*VLOOKUP(2009&amp;I$1&amp;$A23&amp;$A$2,RESULT2_RMFAV!$1:$1048576,$A$1,0),"-")</f>
        <v>0</v>
      </c>
      <c r="J23" s="3">
        <f>IFERROR(100*VLOOKUP(2009&amp;J$1&amp;$A23&amp;$A$2,RESULT2_RM!$1:$1048576,$A$1,0),"-")</f>
        <v>6.3219497582060162</v>
      </c>
      <c r="K23" s="3">
        <f>IFERROR(100*VLOOKUP(2009&amp;K$1&amp;$A23&amp;$A$2,RESULT2_RMFAV!$1:$1048576,$A$1,0),"-")</f>
        <v>0</v>
      </c>
      <c r="L23" s="3">
        <f>IFERROR(100*VLOOKUP(2009&amp;L$1&amp;$A23&amp;$A$2,RESULT2_RM!$1:$1048576,$A$1,0),"-")</f>
        <v>36.258760077827176</v>
      </c>
      <c r="M23" s="3">
        <f>IFERROR(100*VLOOKUP(2009&amp;M$1&amp;$A23&amp;$A$2,RESULT2_RMFAV!$1:$1048576,$A$1,0),"-")</f>
        <v>24.415036801385465</v>
      </c>
    </row>
    <row r="24" spans="1:13" ht="32.25" customHeight="1" x14ac:dyDescent="0.2">
      <c r="B24" s="4" t="s">
        <v>97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27" customHeight="1" x14ac:dyDescent="0.2">
      <c r="A25" s="217" t="s">
        <v>98</v>
      </c>
      <c r="C25" s="5" t="s">
        <v>99</v>
      </c>
      <c r="D25" s="3">
        <f>IFERROR(100*VLOOKUP(2009&amp;D$1&amp;$A25&amp;$A$2,RESULT2_RM!$1:$1048576,$A$1,0),"-")</f>
        <v>42.85388648279006</v>
      </c>
      <c r="E25" s="3" t="str">
        <f>IFERROR(100*VLOOKUP(2009&amp;E$1&amp;$A25&amp;$A$2,RESULT2_RMFAV!$1:$1048576,$A$1,0),"-")</f>
        <v>-</v>
      </c>
      <c r="F25" s="3">
        <f>IFERROR(100*VLOOKUP(2009&amp;F$1&amp;$A25&amp;$A$2,RESULT2_RM!$1:$1048576,$A$1,0),"-")</f>
        <v>12.656966448737197</v>
      </c>
      <c r="G25" s="3">
        <f>IFERROR(100*VLOOKUP(2009&amp;G$1&amp;$A25&amp;$A$2,RESULT2_RMFAV!$1:$1048576,$A$1,0),"-")</f>
        <v>8.8254905696323114</v>
      </c>
      <c r="H25" s="3">
        <f>IFERROR(100*VLOOKUP(2009&amp;H$1&amp;$A25&amp;$A$2,RESULT2_RM!$1:$1048576,$A$1,0),"-")</f>
        <v>6.1086201543671166</v>
      </c>
      <c r="I25" s="3">
        <f>IFERROR(100*VLOOKUP(2009&amp;I$1&amp;$A25&amp;$A$2,RESULT2_RMFAV!$1:$1048576,$A$1,0),"-")</f>
        <v>4.544618215271389</v>
      </c>
      <c r="J25" s="3">
        <f>IFERROR(100*VLOOKUP(2009&amp;J$1&amp;$A25&amp;$A$2,RESULT2_RM!$1:$1048576,$A$1,0),"-")</f>
        <v>8.7458246880727959</v>
      </c>
      <c r="K25" s="3">
        <f>IFERROR(100*VLOOKUP(2009&amp;K$1&amp;$A25&amp;$A$2,RESULT2_RMFAV!$1:$1048576,$A$1,0),"-")</f>
        <v>6.4104959415415914</v>
      </c>
      <c r="L25" s="3">
        <f>IFERROR(100*VLOOKUP(2009&amp;L$1&amp;$A25&amp;$A$2,RESULT2_RM!$1:$1048576,$A$1,0),"-")</f>
        <v>32.122346051034498</v>
      </c>
      <c r="M25" s="3">
        <f>IFERROR(100*VLOOKUP(2009&amp;M$1&amp;$A25&amp;$A$2,RESULT2_RMFAV!$1:$1048576,$A$1,0),"-")</f>
        <v>27.130017040844884</v>
      </c>
    </row>
    <row r="26" spans="1:13" ht="27" customHeight="1" x14ac:dyDescent="0.2">
      <c r="A26" s="217" t="s">
        <v>100</v>
      </c>
      <c r="C26" s="5" t="s">
        <v>101</v>
      </c>
      <c r="D26" s="3">
        <f>IFERROR(100*VLOOKUP(2009&amp;D$1&amp;$A26&amp;$A$2,RESULT2_RM!$1:$1048576,$A$1,0),"-")</f>
        <v>29.99361837906828</v>
      </c>
      <c r="E26" s="3">
        <f>IFERROR(100*VLOOKUP(2009&amp;E$1&amp;$A26&amp;$A$2,RESULT2_RMFAV!$1:$1048576,$A$1,0),"-")</f>
        <v>0</v>
      </c>
      <c r="F26" s="3">
        <f>IFERROR(100*VLOOKUP(2009&amp;F$1&amp;$A26&amp;$A$2,RESULT2_RM!$1:$1048576,$A$1,0),"-")</f>
        <v>38.137297834913049</v>
      </c>
      <c r="G26" s="3">
        <f>IFERROR(100*VLOOKUP(2009&amp;G$1&amp;$A26&amp;$A$2,RESULT2_RMFAV!$1:$1048576,$A$1,0),"-")</f>
        <v>46.142830458875537</v>
      </c>
      <c r="H26" s="3">
        <f>IFERROR(100*VLOOKUP(2009&amp;H$1&amp;$A26&amp;$A$2,RESULT2_RM!$1:$1048576,$A$1,0),"-")</f>
        <v>31.682964975750011</v>
      </c>
      <c r="I26" s="3">
        <f>IFERROR(100*VLOOKUP(2009&amp;I$1&amp;$A26&amp;$A$2,RESULT2_RMFAV!$1:$1048576,$A$1,0),"-")</f>
        <v>42.485935160076096</v>
      </c>
      <c r="J26" s="3">
        <f>IFERROR(100*VLOOKUP(2009&amp;J$1&amp;$A26&amp;$A$2,RESULT2_RM!$1:$1048576,$A$1,0),"-")</f>
        <v>33.862092934171841</v>
      </c>
      <c r="K26" s="3">
        <f>IFERROR(100*VLOOKUP(2009&amp;K$1&amp;$A26&amp;$A$2,RESULT2_RMFAV!$1:$1048576,$A$1,0),"-")</f>
        <v>43.270671241482631</v>
      </c>
      <c r="L26" s="3">
        <f>IFERROR(100*VLOOKUP(2009&amp;L$1&amp;$A26&amp;$A$2,RESULT2_RM!$1:$1048576,$A$1,0),"-")</f>
        <v>43.2622767868002</v>
      </c>
      <c r="M26" s="3">
        <f>IFERROR(100*VLOOKUP(2009&amp;M$1&amp;$A26&amp;$A$2,RESULT2_RMFAV!$1:$1048576,$A$1,0),"-")</f>
        <v>46.058448102116223</v>
      </c>
    </row>
    <row r="27" spans="1:13" ht="27" customHeight="1" x14ac:dyDescent="0.2">
      <c r="A27" s="217" t="s">
        <v>102</v>
      </c>
      <c r="C27" s="5" t="s">
        <v>103</v>
      </c>
      <c r="D27" s="3">
        <f>IFERROR(100*VLOOKUP(2009&amp;D$1&amp;$A27&amp;$A$2,RESULT2_RM!$1:$1048576,$A$1,0),"-")</f>
        <v>3.866578161301029</v>
      </c>
      <c r="E27" s="3">
        <f>IFERROR(100*VLOOKUP(2009&amp;E$1&amp;$A27&amp;$A$2,RESULT2_RMFAV!$1:$1048576,$A$1,0),"-")</f>
        <v>5.5535564351685256</v>
      </c>
      <c r="F27" s="3">
        <f>IFERROR(100*VLOOKUP(2009&amp;F$1&amp;$A27&amp;$A$2,RESULT2_RM!$1:$1048576,$A$1,0),"-")</f>
        <v>12.210517489484854</v>
      </c>
      <c r="G27" s="3">
        <f>IFERROR(100*VLOOKUP(2009&amp;G$1&amp;$A27&amp;$A$2,RESULT2_RMFAV!$1:$1048576,$A$1,0),"-")</f>
        <v>15.387215570460247</v>
      </c>
      <c r="H27" s="3">
        <f>IFERROR(100*VLOOKUP(2009&amp;H$1&amp;$A27&amp;$A$2,RESULT2_RM!$1:$1048576,$A$1,0),"-")</f>
        <v>5.7764758744642615</v>
      </c>
      <c r="I27" s="3">
        <f>IFERROR(100*VLOOKUP(2009&amp;I$1&amp;$A27&amp;$A$2,RESULT2_RMFAV!$1:$1048576,$A$1,0),"-")</f>
        <v>3.3347722857759554</v>
      </c>
      <c r="J27" s="3">
        <f>IFERROR(100*VLOOKUP(2009&amp;J$1&amp;$A27&amp;$A$2,RESULT2_RM!$1:$1048576,$A$1,0),"-")</f>
        <v>8.4298160221350766</v>
      </c>
      <c r="K27" s="3">
        <f>IFERROR(100*VLOOKUP(2009&amp;K$1&amp;$A27&amp;$A$2,RESULT2_RMFAV!$1:$1048576,$A$1,0),"-")</f>
        <v>10.286893208374579</v>
      </c>
      <c r="L27" s="3">
        <f>IFERROR(100*VLOOKUP(2009&amp;L$1&amp;$A27&amp;$A$2,RESULT2_RM!$1:$1048576,$A$1,0),"-")</f>
        <v>18.895493122982323</v>
      </c>
      <c r="M27" s="3">
        <f>IFERROR(100*VLOOKUP(2009&amp;M$1&amp;$A27&amp;$A$2,RESULT2_RMFAV!$1:$1048576,$A$1,0),"-")</f>
        <v>13.72928702939496</v>
      </c>
    </row>
    <row r="28" spans="1:13" ht="27" customHeight="1" thickBot="1" x14ac:dyDescent="0.25">
      <c r="A28" s="217" t="s">
        <v>104</v>
      </c>
      <c r="B28" s="6"/>
      <c r="C28" s="7" t="s">
        <v>105</v>
      </c>
      <c r="D28" s="8">
        <f>IFERROR(100*VLOOKUP(2009&amp;D$1&amp;$A28&amp;$A$2,RESULT2_RM!$1:$1048576,$A$1,0),"-")</f>
        <v>8.9274519860944892</v>
      </c>
      <c r="E28" s="8">
        <f>IFERROR(100*VLOOKUP(2009&amp;E$1&amp;$A28&amp;$A$2,RESULT2_RMFAV!$1:$1048576,$A$1,0),"-")</f>
        <v>0</v>
      </c>
      <c r="F28" s="8">
        <f>IFERROR(100*VLOOKUP(2009&amp;F$1&amp;$A28&amp;$A$2,RESULT2_RM!$1:$1048576,$A$1,0),"-")</f>
        <v>13.806134576094649</v>
      </c>
      <c r="G28" s="8">
        <f>IFERROR(100*VLOOKUP(2009&amp;G$1&amp;$A28&amp;$A$2,RESULT2_RMFAV!$1:$1048576,$A$1,0),"-")</f>
        <v>10.515551768214742</v>
      </c>
      <c r="H28" s="8">
        <f>IFERROR(100*VLOOKUP(2009&amp;H$1&amp;$A28&amp;$A$2,RESULT2_RM!$1:$1048576,$A$1,0),"-")</f>
        <v>12.870708315558293</v>
      </c>
      <c r="I28" s="8">
        <f>IFERROR(100*VLOOKUP(2009&amp;I$1&amp;$A28&amp;$A$2,RESULT2_RMFAV!$1:$1048576,$A$1,0),"-")</f>
        <v>0</v>
      </c>
      <c r="J28" s="8">
        <f>IFERROR(100*VLOOKUP(2009&amp;J$1&amp;$A28&amp;$A$2,RESULT2_RM!$1:$1048576,$A$1,0),"-")</f>
        <v>12.388218306602225</v>
      </c>
      <c r="K28" s="8">
        <f>IFERROR(100*VLOOKUP(2009&amp;K$1&amp;$A28&amp;$A$2,RESULT2_RMFAV!$1:$1048576,$A$1,0),"-")</f>
        <v>4.9943338190059903</v>
      </c>
      <c r="L28" s="8">
        <f>IFERROR(100*VLOOKUP(2009&amp;L$1&amp;$A28&amp;$A$2,RESULT2_RM!$1:$1048576,$A$1,0),"-")</f>
        <v>60.289941539941537</v>
      </c>
      <c r="M28" s="8">
        <f>IFERROR(100*VLOOKUP(2009&amp;M$1&amp;$A28&amp;$A$2,RESULT2_RMFAV!$1:$1048576,$A$1,0),"-")</f>
        <v>48.717203586848221</v>
      </c>
    </row>
    <row r="29" spans="1:13" x14ac:dyDescent="0.2">
      <c r="B29" s="2" t="s">
        <v>47</v>
      </c>
    </row>
    <row r="33" spans="10:11" x14ac:dyDescent="0.2">
      <c r="J33" s="56"/>
      <c r="K33" s="56"/>
    </row>
  </sheetData>
  <mergeCells count="6">
    <mergeCell ref="B3:M3"/>
    <mergeCell ref="D4:E4"/>
    <mergeCell ref="F4:G4"/>
    <mergeCell ref="H4:I4"/>
    <mergeCell ref="J4:K4"/>
    <mergeCell ref="L4:M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  <ignoredErrors>
    <ignoredError sqref="E7:M8 E10:M11 E13:M17 E19:M23 E25:M33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13" width="20.5703125" style="19" customWidth="1"/>
    <col min="14" max="16384" width="9.140625" style="11"/>
  </cols>
  <sheetData>
    <row r="1" spans="1:13" s="79" customFormat="1" ht="55.5" customHeight="1" x14ac:dyDescent="0.2">
      <c r="A1" s="216">
        <v>10</v>
      </c>
      <c r="D1" s="80" t="s">
        <v>0</v>
      </c>
      <c r="E1" s="80" t="s">
        <v>0</v>
      </c>
      <c r="F1" s="80" t="s">
        <v>1</v>
      </c>
      <c r="G1" s="80" t="s">
        <v>1</v>
      </c>
      <c r="H1" s="80" t="s">
        <v>2</v>
      </c>
      <c r="I1" s="80" t="s">
        <v>2</v>
      </c>
      <c r="J1" s="80" t="s">
        <v>3</v>
      </c>
      <c r="K1" s="80" t="s">
        <v>3</v>
      </c>
      <c r="L1" s="80" t="s">
        <v>4</v>
      </c>
      <c r="M1" s="80" t="s">
        <v>4</v>
      </c>
    </row>
    <row r="2" spans="1:13" x14ac:dyDescent="0.2">
      <c r="A2" s="217">
        <v>33</v>
      </c>
    </row>
    <row r="3" spans="1:13" s="1" customFormat="1" ht="48" customHeight="1" thickBot="1" x14ac:dyDescent="0.25">
      <c r="A3" s="214"/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</row>
    <row r="4" spans="1:13" ht="39" customHeight="1" x14ac:dyDescent="0.2">
      <c r="B4" s="74"/>
      <c r="C4" s="75"/>
      <c r="D4" s="93" t="s">
        <v>5</v>
      </c>
      <c r="E4" s="93"/>
      <c r="F4" s="93" t="s">
        <v>6</v>
      </c>
      <c r="G4" s="93"/>
      <c r="H4" s="93" t="s">
        <v>7</v>
      </c>
      <c r="I4" s="93"/>
      <c r="J4" s="93" t="s">
        <v>89</v>
      </c>
      <c r="K4" s="93"/>
      <c r="L4" s="93" t="s">
        <v>8</v>
      </c>
      <c r="M4" s="93"/>
    </row>
    <row r="5" spans="1:13" ht="39" customHeight="1" x14ac:dyDescent="0.2">
      <c r="B5" s="83"/>
      <c r="C5" s="84"/>
      <c r="D5" s="87" t="s">
        <v>202</v>
      </c>
      <c r="E5" s="87" t="s">
        <v>132</v>
      </c>
      <c r="F5" s="87" t="s">
        <v>202</v>
      </c>
      <c r="G5" s="87" t="s">
        <v>132</v>
      </c>
      <c r="H5" s="87" t="s">
        <v>202</v>
      </c>
      <c r="I5" s="87" t="s">
        <v>132</v>
      </c>
      <c r="J5" s="87" t="s">
        <v>202</v>
      </c>
      <c r="K5" s="87" t="s">
        <v>132</v>
      </c>
      <c r="L5" s="87" t="s">
        <v>202</v>
      </c>
      <c r="M5" s="87" t="s">
        <v>132</v>
      </c>
    </row>
    <row r="6" spans="1:13" ht="30" customHeight="1" x14ac:dyDescent="0.2">
      <c r="B6" s="4" t="s">
        <v>90</v>
      </c>
      <c r="C6" s="5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13" ht="27" customHeight="1" x14ac:dyDescent="0.2">
      <c r="A7" s="217" t="s">
        <v>19</v>
      </c>
      <c r="B7" s="4"/>
      <c r="C7" s="5" t="s">
        <v>20</v>
      </c>
      <c r="D7" s="3">
        <f>IFERROR(100*VLOOKUP(2011&amp;D$1&amp;$A7&amp;$A$2,RESULT2_RM!$1:$1048576,$A$1,0),"-")</f>
        <v>4.6396695686720415</v>
      </c>
      <c r="E7" s="3" t="str">
        <f>IFERROR(100*VLOOKUP(2011&amp;E$1&amp;$A7&amp;$A$2,RESULT2_RMFAV!$1:$1048576,$A$1,0),"-")</f>
        <v>-</v>
      </c>
      <c r="F7" s="3">
        <f>IFERROR(100*VLOOKUP(2011&amp;F$1&amp;$A7&amp;$A$2,RESULT2_RM!$1:$1048576,$A$1,0),"-")</f>
        <v>11.3657079892296</v>
      </c>
      <c r="G7" s="3" t="str">
        <f>IFERROR(100*VLOOKUP(2011&amp;G$1&amp;$A7&amp;$A$2,RESULT2_RMFAV!$1:$1048576,$A$1,0),"-")</f>
        <v>-</v>
      </c>
      <c r="H7" s="3">
        <f>IFERROR(100*VLOOKUP(2011&amp;H$1&amp;$A7&amp;$A$2,RESULT2_RM!$1:$1048576,$A$1,0),"-")</f>
        <v>5.6367188985661585</v>
      </c>
      <c r="I7" s="3" t="str">
        <f>IFERROR(100*VLOOKUP(2011&amp;I$1&amp;$A7&amp;$A$2,RESULT2_RMFAV!$1:$1048576,$A$1,0),"-")</f>
        <v>-</v>
      </c>
      <c r="J7" s="3">
        <f>IFERROR(100*VLOOKUP(2011&amp;J$1&amp;$A7&amp;$A$2,RESULT2_RM!$1:$1048576,$A$1,0),"-")</f>
        <v>8.0831989385501277</v>
      </c>
      <c r="K7" s="3" t="str">
        <f>IFERROR(100*VLOOKUP(2011&amp;K$1&amp;$A7&amp;$A$2,RESULT2_RMFAV!$1:$1048576,$A$1,0),"-")</f>
        <v>-</v>
      </c>
      <c r="L7" s="3">
        <f>IFERROR(100*VLOOKUP(2011&amp;L$1&amp;$A7&amp;$A$2,RESULT2_RM!$1:$1048576,$A$1,0),"-")</f>
        <v>21.954481407296338</v>
      </c>
      <c r="M7" s="3" t="str">
        <f>IFERROR(100*VLOOKUP(2011&amp;M$1&amp;$A7&amp;$A$2,RESULT2_RMFAV!$1:$1048576,$A$1,0),"-")</f>
        <v>-</v>
      </c>
    </row>
    <row r="8" spans="1:13" ht="27" customHeight="1" x14ac:dyDescent="0.2">
      <c r="A8" s="217" t="s">
        <v>21</v>
      </c>
      <c r="B8" s="4"/>
      <c r="C8" s="5" t="s">
        <v>22</v>
      </c>
      <c r="D8" s="3">
        <f>IFERROR(100*VLOOKUP(2011&amp;D$1&amp;$A8&amp;$A$2,RESULT2_RM!$1:$1048576,$A$1,0),"-")</f>
        <v>8.3735631169106348</v>
      </c>
      <c r="E8" s="3" t="str">
        <f>IFERROR(100*VLOOKUP(2011&amp;E$1&amp;$A8&amp;$A$2,RESULT2_RMFAV!$1:$1048576,$A$1,0),"-")</f>
        <v>-</v>
      </c>
      <c r="F8" s="3">
        <f>IFERROR(100*VLOOKUP(2011&amp;F$1&amp;$A8&amp;$A$2,RESULT2_RM!$1:$1048576,$A$1,0),"-")</f>
        <v>22.649778888068788</v>
      </c>
      <c r="G8" s="3" t="str">
        <f>IFERROR(100*VLOOKUP(2011&amp;G$1&amp;$A8&amp;$A$2,RESULT2_RMFAV!$1:$1048576,$A$1,0),"-")</f>
        <v>-</v>
      </c>
      <c r="H8" s="3">
        <f>IFERROR(100*VLOOKUP(2011&amp;H$1&amp;$A8&amp;$A$2,RESULT2_RM!$1:$1048576,$A$1,0),"-")</f>
        <v>23.296035672595309</v>
      </c>
      <c r="I8" s="3" t="str">
        <f>IFERROR(100*VLOOKUP(2011&amp;I$1&amp;$A8&amp;$A$2,RESULT2_RMFAV!$1:$1048576,$A$1,0),"-")</f>
        <v>-</v>
      </c>
      <c r="J8" s="3">
        <f>IFERROR(100*VLOOKUP(2011&amp;J$1&amp;$A8&amp;$A$2,RESULT2_RM!$1:$1048576,$A$1,0),"-")</f>
        <v>19.922042756381796</v>
      </c>
      <c r="K8" s="3" t="str">
        <f>IFERROR(100*VLOOKUP(2011&amp;K$1&amp;$A8&amp;$A$2,RESULT2_RMFAV!$1:$1048576,$A$1,0),"-")</f>
        <v>-</v>
      </c>
      <c r="L8" s="3">
        <f>IFERROR(100*VLOOKUP(2011&amp;L$1&amp;$A8&amp;$A$2,RESULT2_RM!$1:$1048576,$A$1,0),"-")</f>
        <v>48.139953882008385</v>
      </c>
      <c r="M8" s="3" t="str">
        <f>IFERROR(100*VLOOKUP(2011&amp;M$1&amp;$A8&amp;$A$2,RESULT2_RMFAV!$1:$1048576,$A$1,0),"-")</f>
        <v>-</v>
      </c>
    </row>
    <row r="9" spans="1:13" ht="32.25" customHeight="1" x14ac:dyDescent="0.2">
      <c r="B9" s="4" t="s">
        <v>91</v>
      </c>
      <c r="C9" s="5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27" customHeight="1" x14ac:dyDescent="0.2">
      <c r="A10" s="217" t="s">
        <v>92</v>
      </c>
      <c r="B10" s="4"/>
      <c r="C10" s="5" t="s">
        <v>93</v>
      </c>
      <c r="D10" s="3">
        <f>IFERROR(100*VLOOKUP(2011&amp;D$1&amp;$A10&amp;$A$2,RESULT2_RM!$1:$1048576,$A$1,0),"-")</f>
        <v>5.6844144896690354</v>
      </c>
      <c r="E10" s="3" t="str">
        <f>IFERROR(100*VLOOKUP(2011&amp;E$1&amp;$A10&amp;$A$2,RESULT2_RMFAV!$1:$1048576,$A$1,0),"-")</f>
        <v>-</v>
      </c>
      <c r="F10" s="3">
        <f>IFERROR(100*VLOOKUP(2011&amp;F$1&amp;$A10&amp;$A$2,RESULT2_RM!$1:$1048576,$A$1,0),"-")</f>
        <v>15.040936686903731</v>
      </c>
      <c r="G10" s="3" t="str">
        <f>IFERROR(100*VLOOKUP(2011&amp;G$1&amp;$A10&amp;$A$2,RESULT2_RMFAV!$1:$1048576,$A$1,0),"-")</f>
        <v>-</v>
      </c>
      <c r="H10" s="3">
        <f>IFERROR(100*VLOOKUP(2011&amp;H$1&amp;$A10&amp;$A$2,RESULT2_RM!$1:$1048576,$A$1,0),"-")</f>
        <v>14.263451463417583</v>
      </c>
      <c r="I10" s="3" t="str">
        <f>IFERROR(100*VLOOKUP(2011&amp;I$1&amp;$A10&amp;$A$2,RESULT2_RMFAV!$1:$1048576,$A$1,0),"-")</f>
        <v>-</v>
      </c>
      <c r="J10" s="3">
        <f>IFERROR(100*VLOOKUP(2011&amp;J$1&amp;$A10&amp;$A$2,RESULT2_RM!$1:$1048576,$A$1,0),"-")</f>
        <v>12.824881501823601</v>
      </c>
      <c r="K10" s="3" t="str">
        <f>IFERROR(100*VLOOKUP(2011&amp;K$1&amp;$A10&amp;$A$2,RESULT2_RMFAV!$1:$1048576,$A$1,0),"-")</f>
        <v>-</v>
      </c>
      <c r="L10" s="3">
        <f>IFERROR(100*VLOOKUP(2011&amp;L$1&amp;$A10&amp;$A$2,RESULT2_RM!$1:$1048576,$A$1,0),"-")</f>
        <v>38.284337338711779</v>
      </c>
      <c r="M10" s="3" t="str">
        <f>IFERROR(100*VLOOKUP(2011&amp;M$1&amp;$A10&amp;$A$2,RESULT2_RMFAV!$1:$1048576,$A$1,0),"-")</f>
        <v>-</v>
      </c>
    </row>
    <row r="11" spans="1:13" ht="27" customHeight="1" x14ac:dyDescent="0.2">
      <c r="A11" s="217" t="s">
        <v>94</v>
      </c>
      <c r="B11" s="4"/>
      <c r="C11" s="5" t="s">
        <v>95</v>
      </c>
      <c r="D11" s="3">
        <f>IFERROR(100*VLOOKUP(2011&amp;D$1&amp;$A11&amp;$A$2,RESULT2_RM!$1:$1048576,$A$1,0),"-")</f>
        <v>7.1427658527545415</v>
      </c>
      <c r="E11" s="3" t="str">
        <f>IFERROR(100*VLOOKUP(2011&amp;E$1&amp;$A11&amp;$A$2,RESULT2_RMFAV!$1:$1048576,$A$1,0),"-")</f>
        <v>-</v>
      </c>
      <c r="F11" s="3">
        <f>IFERROR(100*VLOOKUP(2011&amp;F$1&amp;$A11&amp;$A$2,RESULT2_RM!$1:$1048576,$A$1,0),"-")</f>
        <v>18.799997047600066</v>
      </c>
      <c r="G11" s="3" t="str">
        <f>IFERROR(100*VLOOKUP(2011&amp;G$1&amp;$A11&amp;$A$2,RESULT2_RMFAV!$1:$1048576,$A$1,0),"-")</f>
        <v>-</v>
      </c>
      <c r="H11" s="3">
        <f>IFERROR(100*VLOOKUP(2011&amp;H$1&amp;$A11&amp;$A$2,RESULT2_RM!$1:$1048576,$A$1,0),"-")</f>
        <v>15.104684107885344</v>
      </c>
      <c r="I11" s="3" t="str">
        <f>IFERROR(100*VLOOKUP(2011&amp;I$1&amp;$A11&amp;$A$2,RESULT2_RMFAV!$1:$1048576,$A$1,0),"-")</f>
        <v>-</v>
      </c>
      <c r="J11" s="3">
        <f>IFERROR(100*VLOOKUP(2011&amp;J$1&amp;$A11&amp;$A$2,RESULT2_RM!$1:$1048576,$A$1,0),"-")</f>
        <v>15.112524252994014</v>
      </c>
      <c r="K11" s="3" t="str">
        <f>IFERROR(100*VLOOKUP(2011&amp;K$1&amp;$A11&amp;$A$2,RESULT2_RMFAV!$1:$1048576,$A$1,0),"-")</f>
        <v>-</v>
      </c>
      <c r="L11" s="3">
        <f>IFERROR(100*VLOOKUP(2011&amp;L$1&amp;$A11&amp;$A$2,RESULT2_RM!$1:$1048576,$A$1,0),"-")</f>
        <v>34.683406520623542</v>
      </c>
      <c r="M11" s="3" t="str">
        <f>IFERROR(100*VLOOKUP(2011&amp;M$1&amp;$A11&amp;$A$2,RESULT2_RMFAV!$1:$1048576,$A$1,0),"-")</f>
        <v>-</v>
      </c>
    </row>
    <row r="12" spans="1:13" ht="32.25" customHeight="1" x14ac:dyDescent="0.2">
      <c r="B12" s="4" t="s">
        <v>96</v>
      </c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27" customHeight="1" x14ac:dyDescent="0.2">
      <c r="A13" s="217" t="s">
        <v>9</v>
      </c>
      <c r="B13" s="4"/>
      <c r="C13" s="5" t="s">
        <v>10</v>
      </c>
      <c r="D13" s="3">
        <f>IFERROR(100*VLOOKUP(2011&amp;D$1&amp;$A13&amp;$A$2,RESULT2_RM!$1:$1048576,$A$1,0),"-")</f>
        <v>8.8235294117647065</v>
      </c>
      <c r="E13" s="3" t="str">
        <f>IFERROR(100*VLOOKUP(2011&amp;E$1&amp;$A13&amp;$A$2,RESULT2_RMFAV!$1:$1048576,$A$1,0),"-")</f>
        <v>-</v>
      </c>
      <c r="F13" s="3">
        <f>IFERROR(100*VLOOKUP(2011&amp;F$1&amp;$A13&amp;$A$2,RESULT2_RM!$1:$1048576,$A$1,0),"-")</f>
        <v>29.432537207022548</v>
      </c>
      <c r="G13" s="3" t="str">
        <f>IFERROR(100*VLOOKUP(2011&amp;G$1&amp;$A13&amp;$A$2,RESULT2_RMFAV!$1:$1048576,$A$1,0),"-")</f>
        <v>-</v>
      </c>
      <c r="H13" s="3">
        <f>IFERROR(100*VLOOKUP(2011&amp;H$1&amp;$A13&amp;$A$2,RESULT2_RM!$1:$1048576,$A$1,0),"-")</f>
        <v>26.020650233840176</v>
      </c>
      <c r="I13" s="3" t="str">
        <f>IFERROR(100*VLOOKUP(2011&amp;I$1&amp;$A13&amp;$A$2,RESULT2_RMFAV!$1:$1048576,$A$1,0),"-")</f>
        <v>-</v>
      </c>
      <c r="J13" s="3">
        <f>IFERROR(100*VLOOKUP(2011&amp;J$1&amp;$A13&amp;$A$2,RESULT2_RM!$1:$1048576,$A$1,0),"-")</f>
        <v>19.401011513434106</v>
      </c>
      <c r="K13" s="3" t="str">
        <f>IFERROR(100*VLOOKUP(2011&amp;K$1&amp;$A13&amp;$A$2,RESULT2_RMFAV!$1:$1048576,$A$1,0),"-")</f>
        <v>-</v>
      </c>
      <c r="L13" s="3">
        <f>IFERROR(100*VLOOKUP(2011&amp;L$1&amp;$A13&amp;$A$2,RESULT2_RM!$1:$1048576,$A$1,0),"-")</f>
        <v>51.447632134478674</v>
      </c>
      <c r="M13" s="3" t="str">
        <f>IFERROR(100*VLOOKUP(2011&amp;M$1&amp;$A13&amp;$A$2,RESULT2_RMFAV!$1:$1048576,$A$1,0),"-")</f>
        <v>-</v>
      </c>
    </row>
    <row r="14" spans="1:13" ht="27" customHeight="1" x14ac:dyDescent="0.2">
      <c r="A14" s="217" t="s">
        <v>11</v>
      </c>
      <c r="B14" s="4"/>
      <c r="C14" s="5" t="s">
        <v>12</v>
      </c>
      <c r="D14" s="3">
        <f>IFERROR(100*VLOOKUP(2011&amp;D$1&amp;$A14&amp;$A$2,RESULT2_RM!$1:$1048576,$A$1,0),"-")</f>
        <v>3.0750130585857365</v>
      </c>
      <c r="E14" s="3" t="str">
        <f>IFERROR(100*VLOOKUP(2011&amp;E$1&amp;$A14&amp;$A$2,RESULT2_RMFAV!$1:$1048576,$A$1,0),"-")</f>
        <v>-</v>
      </c>
      <c r="F14" s="3">
        <f>IFERROR(100*VLOOKUP(2011&amp;F$1&amp;$A14&amp;$A$2,RESULT2_RM!$1:$1048576,$A$1,0),"-")</f>
        <v>20.09789725732287</v>
      </c>
      <c r="G14" s="3" t="str">
        <f>IFERROR(100*VLOOKUP(2011&amp;G$1&amp;$A14&amp;$A$2,RESULT2_RMFAV!$1:$1048576,$A$1,0),"-")</f>
        <v>-</v>
      </c>
      <c r="H14" s="3">
        <f>IFERROR(100*VLOOKUP(2011&amp;H$1&amp;$A14&amp;$A$2,RESULT2_RM!$1:$1048576,$A$1,0),"-")</f>
        <v>20.461636528332271</v>
      </c>
      <c r="I14" s="3" t="str">
        <f>IFERROR(100*VLOOKUP(2011&amp;I$1&amp;$A14&amp;$A$2,RESULT2_RMFAV!$1:$1048576,$A$1,0),"-")</f>
        <v>-</v>
      </c>
      <c r="J14" s="3">
        <f>IFERROR(100*VLOOKUP(2011&amp;J$1&amp;$A14&amp;$A$2,RESULT2_RM!$1:$1048576,$A$1,0),"-")</f>
        <v>13.994409176661755</v>
      </c>
      <c r="K14" s="3" t="str">
        <f>IFERROR(100*VLOOKUP(2011&amp;K$1&amp;$A14&amp;$A$2,RESULT2_RMFAV!$1:$1048576,$A$1,0),"-")</f>
        <v>-</v>
      </c>
      <c r="L14" s="3">
        <f>IFERROR(100*VLOOKUP(2011&amp;L$1&amp;$A14&amp;$A$2,RESULT2_RM!$1:$1048576,$A$1,0),"-")</f>
        <v>35.183967007313498</v>
      </c>
      <c r="M14" s="3" t="str">
        <f>IFERROR(100*VLOOKUP(2011&amp;M$1&amp;$A14&amp;$A$2,RESULT2_RMFAV!$1:$1048576,$A$1,0),"-")</f>
        <v>-</v>
      </c>
    </row>
    <row r="15" spans="1:13" ht="27" customHeight="1" x14ac:dyDescent="0.2">
      <c r="A15" s="217" t="s">
        <v>13</v>
      </c>
      <c r="B15" s="4"/>
      <c r="C15" s="5" t="s">
        <v>14</v>
      </c>
      <c r="D15" s="3">
        <f>IFERROR(100*VLOOKUP(2011&amp;D$1&amp;$A15&amp;$A$2,RESULT2_RM!$1:$1048576,$A$1,0),"-")</f>
        <v>2.7236907100435377</v>
      </c>
      <c r="E15" s="3" t="str">
        <f>IFERROR(100*VLOOKUP(2011&amp;E$1&amp;$A15&amp;$A$2,RESULT2_RMFAV!$1:$1048576,$A$1,0),"-")</f>
        <v>-</v>
      </c>
      <c r="F15" s="3">
        <f>IFERROR(100*VLOOKUP(2011&amp;F$1&amp;$A15&amp;$A$2,RESULT2_RM!$1:$1048576,$A$1,0),"-")</f>
        <v>12.171007905522211</v>
      </c>
      <c r="G15" s="3" t="str">
        <f>IFERROR(100*VLOOKUP(2011&amp;G$1&amp;$A15&amp;$A$2,RESULT2_RMFAV!$1:$1048576,$A$1,0),"-")</f>
        <v>-</v>
      </c>
      <c r="H15" s="3">
        <f>IFERROR(100*VLOOKUP(2011&amp;H$1&amp;$A15&amp;$A$2,RESULT2_RM!$1:$1048576,$A$1,0),"-")</f>
        <v>18.299335649856868</v>
      </c>
      <c r="I15" s="3" t="str">
        <f>IFERROR(100*VLOOKUP(2011&amp;I$1&amp;$A15&amp;$A$2,RESULT2_RMFAV!$1:$1048576,$A$1,0),"-")</f>
        <v>-</v>
      </c>
      <c r="J15" s="3">
        <f>IFERROR(100*VLOOKUP(2011&amp;J$1&amp;$A15&amp;$A$2,RESULT2_RM!$1:$1048576,$A$1,0),"-")</f>
        <v>9.1763339202942298</v>
      </c>
      <c r="K15" s="3" t="str">
        <f>IFERROR(100*VLOOKUP(2011&amp;K$1&amp;$A15&amp;$A$2,RESULT2_RMFAV!$1:$1048576,$A$1,0),"-")</f>
        <v>-</v>
      </c>
      <c r="L15" s="3">
        <f>IFERROR(100*VLOOKUP(2011&amp;L$1&amp;$A15&amp;$A$2,RESULT2_RM!$1:$1048576,$A$1,0),"-")</f>
        <v>26.812663906711308</v>
      </c>
      <c r="M15" s="3" t="str">
        <f>IFERROR(100*VLOOKUP(2011&amp;M$1&amp;$A15&amp;$A$2,RESULT2_RMFAV!$1:$1048576,$A$1,0),"-")</f>
        <v>-</v>
      </c>
    </row>
    <row r="16" spans="1:13" ht="27" customHeight="1" x14ac:dyDescent="0.2">
      <c r="A16" s="217" t="s">
        <v>15</v>
      </c>
      <c r="B16" s="4"/>
      <c r="C16" s="5" t="s">
        <v>16</v>
      </c>
      <c r="D16" s="3">
        <f>IFERROR(100*VLOOKUP(2011&amp;D$1&amp;$A16&amp;$A$2,RESULT2_RM!$1:$1048576,$A$1,0),"-")</f>
        <v>40.920681787679506</v>
      </c>
      <c r="E16" s="3" t="str">
        <f>IFERROR(100*VLOOKUP(2011&amp;E$1&amp;$A16&amp;$A$2,RESULT2_RMFAV!$1:$1048576,$A$1,0),"-")</f>
        <v>-</v>
      </c>
      <c r="F16" s="3">
        <f>IFERROR(100*VLOOKUP(2011&amp;F$1&amp;$A16&amp;$A$2,RESULT2_RM!$1:$1048576,$A$1,0),"-")</f>
        <v>18.843937443398946</v>
      </c>
      <c r="G16" s="3" t="str">
        <f>IFERROR(100*VLOOKUP(2011&amp;G$1&amp;$A16&amp;$A$2,RESULT2_RMFAV!$1:$1048576,$A$1,0),"-")</f>
        <v>-</v>
      </c>
      <c r="H16" s="3">
        <f>IFERROR(100*VLOOKUP(2011&amp;H$1&amp;$A16&amp;$A$2,RESULT2_RM!$1:$1048576,$A$1,0),"-")</f>
        <v>14.446459974798179</v>
      </c>
      <c r="I16" s="3" t="str">
        <f>IFERROR(100*VLOOKUP(2011&amp;I$1&amp;$A16&amp;$A$2,RESULT2_RMFAV!$1:$1048576,$A$1,0),"-")</f>
        <v>-</v>
      </c>
      <c r="J16" s="3">
        <f>IFERROR(100*VLOOKUP(2011&amp;J$1&amp;$A16&amp;$A$2,RESULT2_RM!$1:$1048576,$A$1,0),"-")</f>
        <v>17.394403254462741</v>
      </c>
      <c r="K16" s="3" t="str">
        <f>IFERROR(100*VLOOKUP(2011&amp;K$1&amp;$A16&amp;$A$2,RESULT2_RMFAV!$1:$1048576,$A$1,0),"-")</f>
        <v>-</v>
      </c>
      <c r="L16" s="3">
        <f>IFERROR(100*VLOOKUP(2011&amp;L$1&amp;$A16&amp;$A$2,RESULT2_RM!$1:$1048576,$A$1,0),"-")</f>
        <v>30.023796461700549</v>
      </c>
      <c r="M16" s="3" t="str">
        <f>IFERROR(100*VLOOKUP(2011&amp;M$1&amp;$A16&amp;$A$2,RESULT2_RMFAV!$1:$1048576,$A$1,0),"-")</f>
        <v>-</v>
      </c>
    </row>
    <row r="17" spans="1:13" s="14" customFormat="1" ht="27" customHeight="1" x14ac:dyDescent="0.2">
      <c r="A17" s="218" t="s">
        <v>17</v>
      </c>
      <c r="B17" s="4"/>
      <c r="C17" s="5" t="s">
        <v>18</v>
      </c>
      <c r="D17" s="3">
        <f>IFERROR(100*VLOOKUP(2011&amp;D$1&amp;$A17&amp;$A$2,RESULT2_RM!$1:$1048576,$A$1,0),"-")</f>
        <v>0</v>
      </c>
      <c r="E17" s="3" t="str">
        <f>IFERROR(100*VLOOKUP(2011&amp;E$1&amp;$A17&amp;$A$2,RESULT2_RMFAV!$1:$1048576,$A$1,0),"-")</f>
        <v>-</v>
      </c>
      <c r="F17" s="3">
        <f>IFERROR(100*VLOOKUP(2011&amp;F$1&amp;$A17&amp;$A$2,RESULT2_RM!$1:$1048576,$A$1,0),"-")</f>
        <v>6.3578340188064244</v>
      </c>
      <c r="G17" s="3" t="str">
        <f>IFERROR(100*VLOOKUP(2011&amp;G$1&amp;$A17&amp;$A$2,RESULT2_RMFAV!$1:$1048576,$A$1,0),"-")</f>
        <v>-</v>
      </c>
      <c r="H17" s="3">
        <f>IFERROR(100*VLOOKUP(2011&amp;H$1&amp;$A17&amp;$A$2,RESULT2_RM!$1:$1048576,$A$1,0),"-")</f>
        <v>6.2511270564849255</v>
      </c>
      <c r="I17" s="3" t="str">
        <f>IFERROR(100*VLOOKUP(2011&amp;I$1&amp;$A17&amp;$A$2,RESULT2_RMFAV!$1:$1048576,$A$1,0),"-")</f>
        <v>-</v>
      </c>
      <c r="J17" s="3">
        <f>IFERROR(100*VLOOKUP(2011&amp;J$1&amp;$A17&amp;$A$2,RESULT2_RM!$1:$1048576,$A$1,0),"-")</f>
        <v>6.2949955545606411</v>
      </c>
      <c r="K17" s="3" t="str">
        <f>IFERROR(100*VLOOKUP(2011&amp;K$1&amp;$A17&amp;$A$2,RESULT2_RMFAV!$1:$1048576,$A$1,0),"-")</f>
        <v>-</v>
      </c>
      <c r="L17" s="3">
        <f>IFERROR(100*VLOOKUP(2011&amp;L$1&amp;$A17&amp;$A$2,RESULT2_RM!$1:$1048576,$A$1,0),"-")</f>
        <v>20.623750566083515</v>
      </c>
      <c r="M17" s="3" t="str">
        <f>IFERROR(100*VLOOKUP(2011&amp;M$1&amp;$A17&amp;$A$2,RESULT2_RMFAV!$1:$1048576,$A$1,0),"-")</f>
        <v>-</v>
      </c>
    </row>
    <row r="18" spans="1:1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27" customHeight="1" x14ac:dyDescent="0.2">
      <c r="A19" s="217" t="s">
        <v>37</v>
      </c>
      <c r="C19" s="5" t="s">
        <v>38</v>
      </c>
      <c r="D19" s="3">
        <f>IFERROR(100*VLOOKUP(2011&amp;D$1&amp;$A19&amp;$A$2,RESULT2_RM!$1:$1048576,$A$1,0),"-")</f>
        <v>11.769494616186176</v>
      </c>
      <c r="E19" s="3" t="str">
        <f>IFERROR(100*VLOOKUP(2011&amp;E$1&amp;$A19&amp;$A$2,RESULT2_RMFAV!$1:$1048576,$A$1,0),"-")</f>
        <v>-</v>
      </c>
      <c r="F19" s="3">
        <f>IFERROR(100*VLOOKUP(2011&amp;F$1&amp;$A19&amp;$A$2,RESULT2_RM!$1:$1048576,$A$1,0),"-")</f>
        <v>32.310103105270329</v>
      </c>
      <c r="G19" s="3" t="str">
        <f>IFERROR(100*VLOOKUP(2011&amp;G$1&amp;$A19&amp;$A$2,RESULT2_RMFAV!$1:$1048576,$A$1,0),"-")</f>
        <v>-</v>
      </c>
      <c r="H19" s="3">
        <f>IFERROR(100*VLOOKUP(2011&amp;H$1&amp;$A19&amp;$A$2,RESULT2_RM!$1:$1048576,$A$1,0),"-")</f>
        <v>41.594712160202732</v>
      </c>
      <c r="I19" s="3" t="str">
        <f>IFERROR(100*VLOOKUP(2011&amp;I$1&amp;$A19&amp;$A$2,RESULT2_RMFAV!$1:$1048576,$A$1,0),"-")</f>
        <v>-</v>
      </c>
      <c r="J19" s="3">
        <f>IFERROR(100*VLOOKUP(2011&amp;J$1&amp;$A19&amp;$A$2,RESULT2_RM!$1:$1048576,$A$1,0),"-")</f>
        <v>28.381635686002017</v>
      </c>
      <c r="K19" s="3" t="str">
        <f>IFERROR(100*VLOOKUP(2011&amp;K$1&amp;$A19&amp;$A$2,RESULT2_RMFAV!$1:$1048576,$A$1,0),"-")</f>
        <v>-</v>
      </c>
      <c r="L19" s="3">
        <f>IFERROR(100*VLOOKUP(2011&amp;L$1&amp;$A19&amp;$A$2,RESULT2_RM!$1:$1048576,$A$1,0),"-")</f>
        <v>40.287196507946213</v>
      </c>
      <c r="M19" s="3" t="str">
        <f>IFERROR(100*VLOOKUP(2011&amp;M$1&amp;$A19&amp;$A$2,RESULT2_RMFAV!$1:$1048576,$A$1,0),"-")</f>
        <v>-</v>
      </c>
    </row>
    <row r="20" spans="1:13" ht="27" customHeight="1" x14ac:dyDescent="0.2">
      <c r="A20" s="217" t="s">
        <v>39</v>
      </c>
      <c r="C20" s="5" t="s">
        <v>40</v>
      </c>
      <c r="D20" s="3">
        <f>IFERROR(100*VLOOKUP(2011&amp;D$1&amp;$A20&amp;$A$2,RESULT2_RM!$1:$1048576,$A$1,0),"-")</f>
        <v>3.7241184368595857</v>
      </c>
      <c r="E20" s="3" t="str">
        <f>IFERROR(100*VLOOKUP(2011&amp;E$1&amp;$A20&amp;$A$2,RESULT2_RMFAV!$1:$1048576,$A$1,0),"-")</f>
        <v>-</v>
      </c>
      <c r="F20" s="3">
        <f>IFERROR(100*VLOOKUP(2011&amp;F$1&amp;$A20&amp;$A$2,RESULT2_RM!$1:$1048576,$A$1,0),"-")</f>
        <v>25.676838758300217</v>
      </c>
      <c r="G20" s="3" t="str">
        <f>IFERROR(100*VLOOKUP(2011&amp;G$1&amp;$A20&amp;$A$2,RESULT2_RMFAV!$1:$1048576,$A$1,0),"-")</f>
        <v>-</v>
      </c>
      <c r="H20" s="3">
        <f>IFERROR(100*VLOOKUP(2011&amp;H$1&amp;$A20&amp;$A$2,RESULT2_RM!$1:$1048576,$A$1,0),"-")</f>
        <v>24.751914230542695</v>
      </c>
      <c r="I20" s="3" t="str">
        <f>IFERROR(100*VLOOKUP(2011&amp;I$1&amp;$A20&amp;$A$2,RESULT2_RMFAV!$1:$1048576,$A$1,0),"-")</f>
        <v>-</v>
      </c>
      <c r="J20" s="3">
        <f>IFERROR(100*VLOOKUP(2011&amp;J$1&amp;$A20&amp;$A$2,RESULT2_RM!$1:$1048576,$A$1,0),"-")</f>
        <v>19.665367583025031</v>
      </c>
      <c r="K20" s="3" t="str">
        <f>IFERROR(100*VLOOKUP(2011&amp;K$1&amp;$A20&amp;$A$2,RESULT2_RMFAV!$1:$1048576,$A$1,0),"-")</f>
        <v>-</v>
      </c>
      <c r="L20" s="3">
        <f>IFERROR(100*VLOOKUP(2011&amp;L$1&amp;$A20&amp;$A$2,RESULT2_RM!$1:$1048576,$A$1,0),"-")</f>
        <v>37.91800143157203</v>
      </c>
      <c r="M20" s="3" t="str">
        <f>IFERROR(100*VLOOKUP(2011&amp;M$1&amp;$A20&amp;$A$2,RESULT2_RMFAV!$1:$1048576,$A$1,0),"-")</f>
        <v>-</v>
      </c>
    </row>
    <row r="21" spans="1:13" ht="27" customHeight="1" x14ac:dyDescent="0.2">
      <c r="A21" s="217" t="s">
        <v>41</v>
      </c>
      <c r="C21" s="5" t="s">
        <v>42</v>
      </c>
      <c r="D21" s="3">
        <f>IFERROR(100*VLOOKUP(2011&amp;D$1&amp;$A21&amp;$A$2,RESULT2_RM!$1:$1048576,$A$1,0),"-")</f>
        <v>7.6444845790497356</v>
      </c>
      <c r="E21" s="3" t="str">
        <f>IFERROR(100*VLOOKUP(2011&amp;E$1&amp;$A21&amp;$A$2,RESULT2_RMFAV!$1:$1048576,$A$1,0),"-")</f>
        <v>-</v>
      </c>
      <c r="F21" s="3">
        <f>IFERROR(100*VLOOKUP(2011&amp;F$1&amp;$A21&amp;$A$2,RESULT2_RM!$1:$1048576,$A$1,0),"-")</f>
        <v>16.012130401819562</v>
      </c>
      <c r="G21" s="3" t="str">
        <f>IFERROR(100*VLOOKUP(2011&amp;G$1&amp;$A21&amp;$A$2,RESULT2_RMFAV!$1:$1048576,$A$1,0),"-")</f>
        <v>-</v>
      </c>
      <c r="H21" s="3">
        <f>IFERROR(100*VLOOKUP(2011&amp;H$1&amp;$A21&amp;$A$2,RESULT2_RM!$1:$1048576,$A$1,0),"-")</f>
        <v>14.848549309302342</v>
      </c>
      <c r="I21" s="3" t="str">
        <f>IFERROR(100*VLOOKUP(2011&amp;I$1&amp;$A21&amp;$A$2,RESULT2_RMFAV!$1:$1048576,$A$1,0),"-")</f>
        <v>-</v>
      </c>
      <c r="J21" s="3">
        <f>IFERROR(100*VLOOKUP(2011&amp;J$1&amp;$A21&amp;$A$2,RESULT2_RM!$1:$1048576,$A$1,0),"-")</f>
        <v>13.698433465242827</v>
      </c>
      <c r="K21" s="3" t="str">
        <f>IFERROR(100*VLOOKUP(2011&amp;K$1&amp;$A21&amp;$A$2,RESULT2_RMFAV!$1:$1048576,$A$1,0),"-")</f>
        <v>-</v>
      </c>
      <c r="L21" s="3">
        <f>IFERROR(100*VLOOKUP(2011&amp;L$1&amp;$A21&amp;$A$2,RESULT2_RM!$1:$1048576,$A$1,0),"-")</f>
        <v>42.102463097866291</v>
      </c>
      <c r="M21" s="3" t="str">
        <f>IFERROR(100*VLOOKUP(2011&amp;M$1&amp;$A21&amp;$A$2,RESULT2_RMFAV!$1:$1048576,$A$1,0),"-")</f>
        <v>-</v>
      </c>
    </row>
    <row r="22" spans="1:13" ht="27" customHeight="1" x14ac:dyDescent="0.2">
      <c r="A22" s="217" t="s">
        <v>43</v>
      </c>
      <c r="C22" s="5" t="s">
        <v>44</v>
      </c>
      <c r="D22" s="3">
        <f>IFERROR(100*VLOOKUP(2011&amp;D$1&amp;$A22&amp;$A$2,RESULT2_RM!$1:$1048576,$A$1,0),"-")</f>
        <v>5.34452645219449</v>
      </c>
      <c r="E22" s="3" t="str">
        <f>IFERROR(100*VLOOKUP(2011&amp;E$1&amp;$A22&amp;$A$2,RESULT2_RMFAV!$1:$1048576,$A$1,0),"-")</f>
        <v>-</v>
      </c>
      <c r="F22" s="3">
        <f>IFERROR(100*VLOOKUP(2011&amp;F$1&amp;$A22&amp;$A$2,RESULT2_RM!$1:$1048576,$A$1,0),"-")</f>
        <v>11.166563629891906</v>
      </c>
      <c r="G22" s="3" t="str">
        <f>IFERROR(100*VLOOKUP(2011&amp;G$1&amp;$A22&amp;$A$2,RESULT2_RMFAV!$1:$1048576,$A$1,0),"-")</f>
        <v>-</v>
      </c>
      <c r="H22" s="3">
        <f>IFERROR(100*VLOOKUP(2011&amp;H$1&amp;$A22&amp;$A$2,RESULT2_RM!$1:$1048576,$A$1,0),"-")</f>
        <v>6.1394580480136423</v>
      </c>
      <c r="I22" s="3" t="str">
        <f>IFERROR(100*VLOOKUP(2011&amp;I$1&amp;$A22&amp;$A$2,RESULT2_RMFAV!$1:$1048576,$A$1,0),"-")</f>
        <v>-</v>
      </c>
      <c r="J22" s="3">
        <f>IFERROR(100*VLOOKUP(2011&amp;J$1&amp;$A22&amp;$A$2,RESULT2_RM!$1:$1048576,$A$1,0),"-")</f>
        <v>8.4791871819177427</v>
      </c>
      <c r="K22" s="3" t="str">
        <f>IFERROR(100*VLOOKUP(2011&amp;K$1&amp;$A22&amp;$A$2,RESULT2_RMFAV!$1:$1048576,$A$1,0),"-")</f>
        <v>-</v>
      </c>
      <c r="L22" s="3">
        <f>IFERROR(100*VLOOKUP(2011&amp;L$1&amp;$A22&amp;$A$2,RESULT2_RM!$1:$1048576,$A$1,0),"-")</f>
        <v>34.070785244202291</v>
      </c>
      <c r="M22" s="3" t="str">
        <f>IFERROR(100*VLOOKUP(2011&amp;M$1&amp;$A22&amp;$A$2,RESULT2_RMFAV!$1:$1048576,$A$1,0),"-")</f>
        <v>-</v>
      </c>
    </row>
    <row r="23" spans="1:13" ht="27" customHeight="1" x14ac:dyDescent="0.2">
      <c r="A23" s="217" t="s">
        <v>45</v>
      </c>
      <c r="B23" s="4"/>
      <c r="C23" s="5" t="s">
        <v>46</v>
      </c>
      <c r="D23" s="3">
        <f>IFERROR(100*VLOOKUP(2011&amp;D$1&amp;$A23&amp;$A$2,RESULT2_RM!$1:$1048576,$A$1,0),"-")</f>
        <v>3.8810462199928342</v>
      </c>
      <c r="E23" s="3" t="str">
        <f>IFERROR(100*VLOOKUP(2011&amp;E$1&amp;$A23&amp;$A$2,RESULT2_RMFAV!$1:$1048576,$A$1,0),"-")</f>
        <v>-</v>
      </c>
      <c r="F23" s="3">
        <f>IFERROR(100*VLOOKUP(2011&amp;F$1&amp;$A23&amp;$A$2,RESULT2_RM!$1:$1048576,$A$1,0),"-")</f>
        <v>10.557643025349771</v>
      </c>
      <c r="G23" s="3" t="str">
        <f>IFERROR(100*VLOOKUP(2011&amp;G$1&amp;$A23&amp;$A$2,RESULT2_RMFAV!$1:$1048576,$A$1,0),"-")</f>
        <v>-</v>
      </c>
      <c r="H23" s="3">
        <f>IFERROR(100*VLOOKUP(2011&amp;H$1&amp;$A23&amp;$A$2,RESULT2_RM!$1:$1048576,$A$1,0),"-")</f>
        <v>8.8813249882252414</v>
      </c>
      <c r="I23" s="3" t="str">
        <f>IFERROR(100*VLOOKUP(2011&amp;I$1&amp;$A23&amp;$A$2,RESULT2_RMFAV!$1:$1048576,$A$1,0),"-")</f>
        <v>-</v>
      </c>
      <c r="J23" s="3">
        <f>IFERROR(100*VLOOKUP(2011&amp;J$1&amp;$A23&amp;$A$2,RESULT2_RM!$1:$1048576,$A$1,0),"-")</f>
        <v>8.9570029127823005</v>
      </c>
      <c r="K23" s="3" t="str">
        <f>IFERROR(100*VLOOKUP(2011&amp;K$1&amp;$A23&amp;$A$2,RESULT2_RMFAV!$1:$1048576,$A$1,0),"-")</f>
        <v>-</v>
      </c>
      <c r="L23" s="3">
        <f>IFERROR(100*VLOOKUP(2011&amp;L$1&amp;$A23&amp;$A$2,RESULT2_RM!$1:$1048576,$A$1,0),"-")</f>
        <v>36.015429686922609</v>
      </c>
      <c r="M23" s="3" t="str">
        <f>IFERROR(100*VLOOKUP(2011&amp;M$1&amp;$A23&amp;$A$2,RESULT2_RMFAV!$1:$1048576,$A$1,0),"-")</f>
        <v>-</v>
      </c>
    </row>
    <row r="24" spans="1:13" ht="32.25" customHeight="1" x14ac:dyDescent="0.2">
      <c r="B24" s="4" t="s">
        <v>97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27" customHeight="1" x14ac:dyDescent="0.2">
      <c r="A25" s="217" t="s">
        <v>98</v>
      </c>
      <c r="C25" s="5" t="s">
        <v>99</v>
      </c>
      <c r="D25" s="3">
        <f>IFERROR(100*VLOOKUP(2011&amp;D$1&amp;$A25&amp;$A$2,RESULT2_RM!$1:$1048576,$A$1,0),"-")</f>
        <v>42.843591905564928</v>
      </c>
      <c r="E25" s="3" t="str">
        <f>IFERROR(100*VLOOKUP(2011&amp;E$1&amp;$A25&amp;$A$2,RESULT2_RMFAV!$1:$1048576,$A$1,0),"-")</f>
        <v>-</v>
      </c>
      <c r="F25" s="3">
        <f>IFERROR(100*VLOOKUP(2011&amp;F$1&amp;$A25&amp;$A$2,RESULT2_RM!$1:$1048576,$A$1,0),"-")</f>
        <v>12.554555155821667</v>
      </c>
      <c r="G25" s="3" t="str">
        <f>IFERROR(100*VLOOKUP(2011&amp;G$1&amp;$A25&amp;$A$2,RESULT2_RMFAV!$1:$1048576,$A$1,0),"-")</f>
        <v>-</v>
      </c>
      <c r="H25" s="3">
        <f>IFERROR(100*VLOOKUP(2011&amp;H$1&amp;$A25&amp;$A$2,RESULT2_RM!$1:$1048576,$A$1,0),"-")</f>
        <v>7.7134175068312452</v>
      </c>
      <c r="I25" s="3" t="str">
        <f>IFERROR(100*VLOOKUP(2011&amp;I$1&amp;$A25&amp;$A$2,RESULT2_RMFAV!$1:$1048576,$A$1,0),"-")</f>
        <v>-</v>
      </c>
      <c r="J25" s="3">
        <f>IFERROR(100*VLOOKUP(2011&amp;J$1&amp;$A25&amp;$A$2,RESULT2_RM!$1:$1048576,$A$1,0),"-")</f>
        <v>10.306565595339119</v>
      </c>
      <c r="K25" s="3" t="str">
        <f>IFERROR(100*VLOOKUP(2011&amp;K$1&amp;$A25&amp;$A$2,RESULT2_RMFAV!$1:$1048576,$A$1,0),"-")</f>
        <v>-</v>
      </c>
      <c r="L25" s="3">
        <f>IFERROR(100*VLOOKUP(2011&amp;L$1&amp;$A25&amp;$A$2,RESULT2_RM!$1:$1048576,$A$1,0),"-")</f>
        <v>32.911520323093832</v>
      </c>
      <c r="M25" s="3" t="str">
        <f>IFERROR(100*VLOOKUP(2011&amp;M$1&amp;$A25&amp;$A$2,RESULT2_RMFAV!$1:$1048576,$A$1,0),"-")</f>
        <v>-</v>
      </c>
    </row>
    <row r="26" spans="1:13" ht="27" customHeight="1" x14ac:dyDescent="0.2">
      <c r="A26" s="217" t="s">
        <v>100</v>
      </c>
      <c r="C26" s="5" t="s">
        <v>101</v>
      </c>
      <c r="D26" s="3">
        <f>IFERROR(100*VLOOKUP(2011&amp;D$1&amp;$A26&amp;$A$2,RESULT2_RM!$1:$1048576,$A$1,0),"-")</f>
        <v>64.287220582032901</v>
      </c>
      <c r="E26" s="3" t="str">
        <f>IFERROR(100*VLOOKUP(2011&amp;E$1&amp;$A26&amp;$A$2,RESULT2_RMFAV!$1:$1048576,$A$1,0),"-")</f>
        <v>-</v>
      </c>
      <c r="F26" s="3">
        <f>IFERROR(100*VLOOKUP(2011&amp;F$1&amp;$A26&amp;$A$2,RESULT2_RM!$1:$1048576,$A$1,0),"-")</f>
        <v>43.109828106547695</v>
      </c>
      <c r="G26" s="3" t="str">
        <f>IFERROR(100*VLOOKUP(2011&amp;G$1&amp;$A26&amp;$A$2,RESULT2_RMFAV!$1:$1048576,$A$1,0),"-")</f>
        <v>-</v>
      </c>
      <c r="H26" s="3">
        <f>IFERROR(100*VLOOKUP(2011&amp;H$1&amp;$A26&amp;$A$2,RESULT2_RM!$1:$1048576,$A$1,0),"-")</f>
        <v>29.825545762945953</v>
      </c>
      <c r="I26" s="3" t="str">
        <f>IFERROR(100*VLOOKUP(2011&amp;I$1&amp;$A26&amp;$A$2,RESULT2_RMFAV!$1:$1048576,$A$1,0),"-")</f>
        <v>-</v>
      </c>
      <c r="J26" s="3">
        <f>IFERROR(100*VLOOKUP(2011&amp;J$1&amp;$A26&amp;$A$2,RESULT2_RM!$1:$1048576,$A$1,0),"-")</f>
        <v>35.80023272475978</v>
      </c>
      <c r="K26" s="3" t="str">
        <f>IFERROR(100*VLOOKUP(2011&amp;K$1&amp;$A26&amp;$A$2,RESULT2_RMFAV!$1:$1048576,$A$1,0),"-")</f>
        <v>-</v>
      </c>
      <c r="L26" s="3">
        <f>IFERROR(100*VLOOKUP(2011&amp;L$1&amp;$A26&amp;$A$2,RESULT2_RM!$1:$1048576,$A$1,0),"-")</f>
        <v>43.040457938821824</v>
      </c>
      <c r="M26" s="3" t="str">
        <f>IFERROR(100*VLOOKUP(2011&amp;M$1&amp;$A26&amp;$A$2,RESULT2_RMFAV!$1:$1048576,$A$1,0),"-")</f>
        <v>-</v>
      </c>
    </row>
    <row r="27" spans="1:13" ht="27" customHeight="1" x14ac:dyDescent="0.2">
      <c r="A27" s="217" t="s">
        <v>102</v>
      </c>
      <c r="C27" s="5" t="s">
        <v>103</v>
      </c>
      <c r="D27" s="3">
        <f>IFERROR(100*VLOOKUP(2011&amp;D$1&amp;$A27&amp;$A$2,RESULT2_RM!$1:$1048576,$A$1,0),"-")</f>
        <v>4.8339643645749861</v>
      </c>
      <c r="E27" s="3" t="str">
        <f>IFERROR(100*VLOOKUP(2011&amp;E$1&amp;$A27&amp;$A$2,RESULT2_RMFAV!$1:$1048576,$A$1,0),"-")</f>
        <v>-</v>
      </c>
      <c r="F27" s="3">
        <f>IFERROR(100*VLOOKUP(2011&amp;F$1&amp;$A27&amp;$A$2,RESULT2_RM!$1:$1048576,$A$1,0),"-")</f>
        <v>13.004092026865468</v>
      </c>
      <c r="G27" s="3" t="str">
        <f>IFERROR(100*VLOOKUP(2011&amp;G$1&amp;$A27&amp;$A$2,RESULT2_RMFAV!$1:$1048576,$A$1,0),"-")</f>
        <v>-</v>
      </c>
      <c r="H27" s="3">
        <f>IFERROR(100*VLOOKUP(2011&amp;H$1&amp;$A27&amp;$A$2,RESULT2_RM!$1:$1048576,$A$1,0),"-")</f>
        <v>10.452221785292961</v>
      </c>
      <c r="I27" s="3" t="str">
        <f>IFERROR(100*VLOOKUP(2011&amp;I$1&amp;$A27&amp;$A$2,RESULT2_RMFAV!$1:$1048576,$A$1,0),"-")</f>
        <v>-</v>
      </c>
      <c r="J27" s="3">
        <f>IFERROR(100*VLOOKUP(2011&amp;J$1&amp;$A27&amp;$A$2,RESULT2_RM!$1:$1048576,$A$1,0),"-")</f>
        <v>10.053700427158342</v>
      </c>
      <c r="K27" s="3" t="str">
        <f>IFERROR(100*VLOOKUP(2011&amp;K$1&amp;$A27&amp;$A$2,RESULT2_RMFAV!$1:$1048576,$A$1,0),"-")</f>
        <v>-</v>
      </c>
      <c r="L27" s="3">
        <f>IFERROR(100*VLOOKUP(2011&amp;L$1&amp;$A27&amp;$A$2,RESULT2_RM!$1:$1048576,$A$1,0),"-")</f>
        <v>17.434484812388327</v>
      </c>
      <c r="M27" s="3" t="str">
        <f>IFERROR(100*VLOOKUP(2011&amp;M$1&amp;$A27&amp;$A$2,RESULT2_RMFAV!$1:$1048576,$A$1,0),"-")</f>
        <v>-</v>
      </c>
    </row>
    <row r="28" spans="1:13" ht="27" customHeight="1" thickBot="1" x14ac:dyDescent="0.25">
      <c r="A28" s="217" t="s">
        <v>104</v>
      </c>
      <c r="B28" s="6"/>
      <c r="C28" s="7" t="s">
        <v>105</v>
      </c>
      <c r="D28" s="8">
        <f>IFERROR(100*VLOOKUP(2011&amp;D$1&amp;$A28&amp;$A$2,RESULT2_RM!$1:$1048576,$A$1,0),"-")</f>
        <v>5.1546234857247217</v>
      </c>
      <c r="E28" s="8" t="str">
        <f>IFERROR(100*VLOOKUP(2011&amp;E$1&amp;$A28&amp;$A$2,RESULT2_RMFAV!$1:$1048576,$A$1,0),"-")</f>
        <v>-</v>
      </c>
      <c r="F28" s="8">
        <f>IFERROR(100*VLOOKUP(2011&amp;F$1&amp;$A28&amp;$A$2,RESULT2_RM!$1:$1048576,$A$1,0),"-")</f>
        <v>17.777887122964128</v>
      </c>
      <c r="G28" s="8" t="str">
        <f>IFERROR(100*VLOOKUP(2011&amp;G$1&amp;$A28&amp;$A$2,RESULT2_RMFAV!$1:$1048576,$A$1,0),"-")</f>
        <v>-</v>
      </c>
      <c r="H28" s="8">
        <f>IFERROR(100*VLOOKUP(2011&amp;H$1&amp;$A28&amp;$A$2,RESULT2_RM!$1:$1048576,$A$1,0),"-")</f>
        <v>11.24085654099421</v>
      </c>
      <c r="I28" s="8" t="str">
        <f>IFERROR(100*VLOOKUP(2011&amp;I$1&amp;$A28&amp;$A$2,RESULT2_RMFAV!$1:$1048576,$A$1,0),"-")</f>
        <v>-</v>
      </c>
      <c r="J28" s="8">
        <f>IFERROR(100*VLOOKUP(2011&amp;J$1&amp;$A28&amp;$A$2,RESULT2_RM!$1:$1048576,$A$1,0),"-")</f>
        <v>12.842882207030067</v>
      </c>
      <c r="K28" s="8" t="str">
        <f>IFERROR(100*VLOOKUP(2011&amp;K$1&amp;$A28&amp;$A$2,RESULT2_RMFAV!$1:$1048576,$A$1,0),"-")</f>
        <v>-</v>
      </c>
      <c r="L28" s="8">
        <f>IFERROR(100*VLOOKUP(2011&amp;L$1&amp;$A28&amp;$A$2,RESULT2_RM!$1:$1048576,$A$1,0),"-")</f>
        <v>57.943211409530868</v>
      </c>
      <c r="M28" s="8" t="str">
        <f>IFERROR(100*VLOOKUP(2011&amp;M$1&amp;$A28&amp;$A$2,RESULT2_RMFAV!$1:$1048576,$A$1,0),"-")</f>
        <v>-</v>
      </c>
    </row>
    <row r="29" spans="1:13" x14ac:dyDescent="0.2">
      <c r="B29" s="2" t="s">
        <v>47</v>
      </c>
    </row>
    <row r="33" spans="10:11" x14ac:dyDescent="0.2">
      <c r="J33" s="56"/>
      <c r="K33" s="56"/>
    </row>
  </sheetData>
  <mergeCells count="6">
    <mergeCell ref="B3:M3"/>
    <mergeCell ref="D4:E4"/>
    <mergeCell ref="F4:G4"/>
    <mergeCell ref="H4:I4"/>
    <mergeCell ref="J4:K4"/>
    <mergeCell ref="L4:M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65" workbookViewId="0">
      <selection activeCell="D8" sqref="D8"/>
    </sheetView>
  </sheetViews>
  <sheetFormatPr defaultRowHeight="12.75" x14ac:dyDescent="0.2"/>
  <cols>
    <col min="1" max="1" width="9.140625" style="215"/>
    <col min="2" max="2" width="1.7109375" style="11" customWidth="1"/>
    <col min="3" max="3" width="38.140625" style="11" customWidth="1"/>
    <col min="4" max="10" width="17.85546875" style="11" customWidth="1"/>
    <col min="11" max="16384" width="9.140625" style="11"/>
  </cols>
  <sheetData>
    <row r="1" spans="1:12" s="79" customFormat="1" ht="55.5" customHeight="1" x14ac:dyDescent="0.2">
      <c r="A1" s="213"/>
      <c r="C1" s="79">
        <v>2004</v>
      </c>
      <c r="D1" s="79">
        <v>0</v>
      </c>
      <c r="E1" s="79">
        <v>26</v>
      </c>
      <c r="F1" s="79">
        <v>29</v>
      </c>
      <c r="G1" s="79">
        <v>31</v>
      </c>
      <c r="H1" s="79">
        <v>33</v>
      </c>
      <c r="I1" s="79">
        <v>35</v>
      </c>
      <c r="J1" s="79">
        <v>43</v>
      </c>
    </row>
    <row r="3" spans="1:12" s="1" customFormat="1" ht="48" customHeight="1" thickBot="1" x14ac:dyDescent="0.25">
      <c r="A3" s="214"/>
      <c r="B3" s="108" t="s">
        <v>124</v>
      </c>
      <c r="C3" s="108"/>
      <c r="D3" s="108"/>
      <c r="E3" s="108"/>
      <c r="F3" s="108"/>
      <c r="G3" s="108"/>
      <c r="H3" s="108"/>
      <c r="I3" s="108"/>
      <c r="J3" s="108"/>
    </row>
    <row r="4" spans="1:12" ht="40.5" customHeight="1" x14ac:dyDescent="0.2">
      <c r="B4" s="74"/>
      <c r="C4" s="75"/>
      <c r="D4" s="75" t="s">
        <v>56</v>
      </c>
      <c r="E4" s="75" t="s">
        <v>59</v>
      </c>
      <c r="F4" s="75" t="s">
        <v>60</v>
      </c>
      <c r="G4" s="75" t="s">
        <v>61</v>
      </c>
      <c r="H4" s="75" t="s">
        <v>62</v>
      </c>
      <c r="I4" s="75" t="s">
        <v>63</v>
      </c>
      <c r="J4" s="75" t="s">
        <v>65</v>
      </c>
    </row>
    <row r="5" spans="1:12" ht="27" customHeight="1" x14ac:dyDescent="0.2">
      <c r="A5" s="215">
        <v>6</v>
      </c>
      <c r="B5" s="4" t="s">
        <v>120</v>
      </c>
      <c r="C5" s="5"/>
      <c r="D5" s="3"/>
      <c r="E5" s="3"/>
      <c r="F5" s="3"/>
      <c r="G5" s="3"/>
      <c r="H5" s="3"/>
      <c r="I5" s="3"/>
      <c r="J5" s="3"/>
    </row>
    <row r="6" spans="1:12" ht="27" customHeight="1" x14ac:dyDescent="0.2">
      <c r="A6" s="215" t="s">
        <v>0</v>
      </c>
      <c r="B6" s="4"/>
      <c r="C6" s="5" t="s">
        <v>5</v>
      </c>
      <c r="D6" s="3">
        <f>100*VLOOKUP($C$1&amp;$A6&amp;D$1,RESULT1_RM_PME!$1:$1048576,$A$5,0)</f>
        <v>2.8472153201643544</v>
      </c>
      <c r="E6" s="3">
        <f>100*VLOOKUP($C$1&amp;$A6&amp;E$1,RESULT1_RM_PME!$1:$1048576,$A$5,0)</f>
        <v>1.2962126806067911</v>
      </c>
      <c r="F6" s="3">
        <f>100*VLOOKUP($C$1&amp;$A6&amp;F$1,RESULT1_RM_PME!$1:$1048576,$A$5,0)</f>
        <v>2.0401543494647525</v>
      </c>
      <c r="G6" s="3">
        <f>100*VLOOKUP($C$1&amp;$A6&amp;G$1,RESULT1_RM_PME!$1:$1048576,$A$5,0)</f>
        <v>2.8984480636157683</v>
      </c>
      <c r="H6" s="3">
        <f>100*VLOOKUP($C$1&amp;$A6&amp;H$1,RESULT1_RM_PME!$1:$1048576,$A$5,0)</f>
        <v>2.9481411270958056</v>
      </c>
      <c r="I6" s="3">
        <f>100*VLOOKUP($C$1&amp;$A6&amp;I$1,RESULT1_RM_PME!$1:$1048576,$A$5,0)</f>
        <v>3.1224663358110747</v>
      </c>
      <c r="J6" s="3">
        <f>100*VLOOKUP($C$1&amp;$A6&amp;J$1,RESULT1_RM_PME!$1:$1048576,$A$5,0)</f>
        <v>3.5485116337541887</v>
      </c>
    </row>
    <row r="7" spans="1:12" ht="27" customHeight="1" x14ac:dyDescent="0.2">
      <c r="A7" s="215" t="s">
        <v>1</v>
      </c>
      <c r="B7" s="4"/>
      <c r="C7" s="5" t="s">
        <v>68</v>
      </c>
      <c r="D7" s="3">
        <f>100*VLOOKUP($C$1&amp;$A7&amp;D$1,RESULT1_RM_PME!$1:$1048576,$A$5,0)</f>
        <v>2.1906802539715926</v>
      </c>
      <c r="E7" s="3">
        <f>100*VLOOKUP($C$1&amp;$A7&amp;E$1,RESULT1_RM_PME!$1:$1048576,$A$5,0)</f>
        <v>2.359836497275718</v>
      </c>
      <c r="F7" s="3">
        <f>100*VLOOKUP($C$1&amp;$A7&amp;F$1,RESULT1_RM_PME!$1:$1048576,$A$5,0)</f>
        <v>1.5438333391276764</v>
      </c>
      <c r="G7" s="3">
        <f>100*VLOOKUP($C$1&amp;$A7&amp;G$1,RESULT1_RM_PME!$1:$1048576,$A$5,0)</f>
        <v>2.7123286698428215</v>
      </c>
      <c r="H7" s="3">
        <f>100*VLOOKUP($C$1&amp;$A7&amp;H$1,RESULT1_RM_PME!$1:$1048576,$A$5,0)</f>
        <v>1.993979349460389</v>
      </c>
      <c r="I7" s="3">
        <f>100*VLOOKUP($C$1&amp;$A7&amp;I$1,RESULT1_RM_PME!$1:$1048576,$A$5,0)</f>
        <v>2.052504203590948</v>
      </c>
      <c r="J7" s="3">
        <f>100*VLOOKUP($C$1&amp;$A7&amp;J$1,RESULT1_RM_PME!$1:$1048576,$A$5,0)</f>
        <v>3.2712347056771334</v>
      </c>
    </row>
    <row r="8" spans="1:12" ht="27" customHeight="1" x14ac:dyDescent="0.2">
      <c r="A8" s="215" t="s">
        <v>2</v>
      </c>
      <c r="B8" s="4"/>
      <c r="C8" s="5" t="s">
        <v>69</v>
      </c>
      <c r="D8" s="3">
        <f>100*VLOOKUP($C$1&amp;$A8&amp;D$1,RESULT1_RM_PME!$1:$1048576,$A$5,0)</f>
        <v>1.1384299833687295</v>
      </c>
      <c r="E8" s="3">
        <f>100*VLOOKUP($C$1&amp;$A8&amp;E$1,RESULT1_RM_PME!$1:$1048576,$A$5,0)</f>
        <v>1.2965249273814192</v>
      </c>
      <c r="F8" s="3">
        <f>100*VLOOKUP($C$1&amp;$A8&amp;F$1,RESULT1_RM_PME!$1:$1048576,$A$5,0)</f>
        <v>1.0360737875161758</v>
      </c>
      <c r="G8" s="3">
        <f>100*VLOOKUP($C$1&amp;$A8&amp;G$1,RESULT1_RM_PME!$1:$1048576,$A$5,0)</f>
        <v>1.9028014736816847</v>
      </c>
      <c r="H8" s="3">
        <f>100*VLOOKUP($C$1&amp;$A8&amp;H$1,RESULT1_RM_PME!$1:$1048576,$A$5,0)</f>
        <v>1.0207703763961453</v>
      </c>
      <c r="I8" s="3">
        <f>100*VLOOKUP($C$1&amp;$A8&amp;I$1,RESULT1_RM_PME!$1:$1048576,$A$5,0)</f>
        <v>0.89368974337171603</v>
      </c>
      <c r="J8" s="3">
        <f>100*VLOOKUP($C$1&amp;$A8&amp;J$1,RESULT1_RM_PME!$1:$1048576,$A$5,0)</f>
        <v>1.6941350328484082</v>
      </c>
    </row>
    <row r="9" spans="1:12" ht="27" customHeight="1" x14ac:dyDescent="0.2">
      <c r="A9" s="215" t="s">
        <v>3</v>
      </c>
      <c r="B9" s="4"/>
      <c r="C9" s="4" t="s">
        <v>70</v>
      </c>
      <c r="D9" s="3">
        <f>100*VLOOKUP($C$1&amp;$A9&amp;D$1,RESULT1_RM_PME!$1:$1048576,$A$5,0)</f>
        <v>1.9951042699908241</v>
      </c>
      <c r="E9" s="3">
        <f>100*VLOOKUP($C$1&amp;$A9&amp;E$1,RESULT1_RM_PME!$1:$1048576,$A$5,0)</f>
        <v>1.8194158258573057</v>
      </c>
      <c r="F9" s="3">
        <f>100*VLOOKUP($C$1&amp;$A9&amp;F$1,RESULT1_RM_PME!$1:$1048576,$A$5,0)</f>
        <v>1.4858203895455333</v>
      </c>
      <c r="G9" s="3">
        <f>100*VLOOKUP($C$1&amp;$A9&amp;G$1,RESULT1_RM_PME!$1:$1048576,$A$5,0)</f>
        <v>2.5084819716895108</v>
      </c>
      <c r="H9" s="3">
        <f>100*VLOOKUP($C$1&amp;$A9&amp;H$1,RESULT1_RM_PME!$1:$1048576,$A$5,0)</f>
        <v>1.8640881025774558</v>
      </c>
      <c r="I9" s="3">
        <f>100*VLOOKUP($C$1&amp;$A9&amp;I$1,RESULT1_RM_PME!$1:$1048576,$A$5,0)</f>
        <v>1.9067055840097873</v>
      </c>
      <c r="J9" s="3">
        <f>100*VLOOKUP($C$1&amp;$A9&amp;J$1,RESULT1_RM_PME!$1:$1048576,$A$5,0)</f>
        <v>2.850468667815877</v>
      </c>
    </row>
    <row r="10" spans="1:12" ht="27" customHeight="1" x14ac:dyDescent="0.2">
      <c r="A10" s="215" t="s">
        <v>4</v>
      </c>
      <c r="B10" s="4"/>
      <c r="C10" s="4" t="s">
        <v>8</v>
      </c>
      <c r="D10" s="3">
        <f>100*VLOOKUP($C$1&amp;$A10&amp;D$1,RESULT1_RM_PME!$1:$1048576,$A$5,0)</f>
        <v>0.34709572359965457</v>
      </c>
      <c r="E10" s="3">
        <f>100*VLOOKUP($C$1&amp;$A10&amp;E$1,RESULT1_RM_PME!$1:$1048576,$A$5,0)</f>
        <v>0.41608547539267393</v>
      </c>
      <c r="F10" s="3">
        <f>100*VLOOKUP($C$1&amp;$A10&amp;F$1,RESULT1_RM_PME!$1:$1048576,$A$5,0)</f>
        <v>0.39793008919711514</v>
      </c>
      <c r="G10" s="3">
        <f>100*VLOOKUP($C$1&amp;$A10&amp;G$1,RESULT1_RM_PME!$1:$1048576,$A$5,0)</f>
        <v>0.46093088193113602</v>
      </c>
      <c r="H10" s="3">
        <f>100*VLOOKUP($C$1&amp;$A10&amp;H$1,RESULT1_RM_PME!$1:$1048576,$A$5,0)</f>
        <v>0.33772642118596408</v>
      </c>
      <c r="I10" s="3">
        <f>100*VLOOKUP($C$1&amp;$A10&amp;I$1,RESULT1_RM_PME!$1:$1048576,$A$5,0)</f>
        <v>0.28709192362760266</v>
      </c>
      <c r="J10" s="3">
        <f>100*VLOOKUP($C$1&amp;$A10&amp;J$1,RESULT1_RM_PME!$1:$1048576,$A$5,0)</f>
        <v>0.42600681629862958</v>
      </c>
      <c r="L10" s="3"/>
    </row>
    <row r="11" spans="1:12" ht="27" customHeight="1" x14ac:dyDescent="0.2">
      <c r="A11" s="215">
        <v>8</v>
      </c>
      <c r="B11" s="4" t="s">
        <v>121</v>
      </c>
      <c r="C11" s="5"/>
      <c r="D11" s="3"/>
      <c r="E11" s="3"/>
      <c r="F11" s="3"/>
      <c r="G11" s="3"/>
      <c r="H11" s="3"/>
      <c r="I11" s="3"/>
      <c r="J11" s="3"/>
      <c r="L11" s="12"/>
    </row>
    <row r="12" spans="1:12" ht="27" customHeight="1" x14ac:dyDescent="0.2">
      <c r="A12" s="215" t="s">
        <v>0</v>
      </c>
      <c r="B12" s="4"/>
      <c r="C12" s="5" t="s">
        <v>5</v>
      </c>
      <c r="D12" s="3">
        <f>100*VLOOKUP($C$1&amp;$A12&amp;D$1,RESULT1_RM_PME!$1:$1048576,$A11,0)</f>
        <v>8.1868696550722042</v>
      </c>
      <c r="E12" s="3">
        <f>100*VLOOKUP($C$1&amp;$A12&amp;E$1,RESULT1_RM_PME!$1:$1048576,$A11,0)</f>
        <v>9.3308768385643361</v>
      </c>
      <c r="F12" s="3">
        <f>100*VLOOKUP($C$1&amp;$A12&amp;F$1,RESULT1_RM_PME!$1:$1048576,$A11,0)</f>
        <v>8.4690116880523334</v>
      </c>
      <c r="G12" s="3">
        <f>100*VLOOKUP($C$1&amp;$A12&amp;G$1,RESULT1_RM_PME!$1:$1048576,$A11,0)</f>
        <v>7.6500886664371244</v>
      </c>
      <c r="H12" s="3">
        <f>100*VLOOKUP($C$1&amp;$A12&amp;H$1,RESULT1_RM_PME!$1:$1048576,$A11,0)</f>
        <v>7.2032558743282546</v>
      </c>
      <c r="I12" s="3">
        <f>100*VLOOKUP($C$1&amp;$A12&amp;I$1,RESULT1_RM_PME!$1:$1048576,$A11,0)</f>
        <v>8.2114109359779537</v>
      </c>
      <c r="J12" s="3">
        <f>100*VLOOKUP($C$1&amp;$A12&amp;J$1,RESULT1_RM_PME!$1:$1048576,$A11,0)</f>
        <v>9.894581844004394</v>
      </c>
      <c r="L12" s="12"/>
    </row>
    <row r="13" spans="1:12" ht="30" customHeight="1" x14ac:dyDescent="0.2">
      <c r="A13" s="215" t="s">
        <v>1</v>
      </c>
      <c r="B13" s="4"/>
      <c r="C13" s="5" t="s">
        <v>68</v>
      </c>
      <c r="D13" s="3">
        <f>100*VLOOKUP($C$1&amp;$A13&amp;D$1,RESULT1_RM_PME!$1:$1048576,$A11,0)</f>
        <v>25.062914594844987</v>
      </c>
      <c r="E13" s="3">
        <f>100*VLOOKUP($C$1&amp;$A13&amp;E$1,RESULT1_RM_PME!$1:$1048576,$A11,0)</f>
        <v>29.815787552104432</v>
      </c>
      <c r="F13" s="3">
        <f>100*VLOOKUP($C$1&amp;$A13&amp;F$1,RESULT1_RM_PME!$1:$1048576,$A11,0)</f>
        <v>25.715227099617632</v>
      </c>
      <c r="G13" s="3">
        <f>100*VLOOKUP($C$1&amp;$A13&amp;G$1,RESULT1_RM_PME!$1:$1048576,$A11,0)</f>
        <v>24.053903173558552</v>
      </c>
      <c r="H13" s="3">
        <f>100*VLOOKUP($C$1&amp;$A13&amp;H$1,RESULT1_RM_PME!$1:$1048576,$A11,0)</f>
        <v>22.549538376785673</v>
      </c>
      <c r="I13" s="3">
        <f>100*VLOOKUP($C$1&amp;$A13&amp;I$1,RESULT1_RM_PME!$1:$1048576,$A11,0)</f>
        <v>26.014799273255008</v>
      </c>
      <c r="J13" s="3">
        <f>100*VLOOKUP($C$1&amp;$A13&amp;J$1,RESULT1_RM_PME!$1:$1048576,$A11,0)</f>
        <v>23.068402545869446</v>
      </c>
    </row>
    <row r="14" spans="1:12" ht="27" customHeight="1" x14ac:dyDescent="0.2">
      <c r="A14" s="215" t="s">
        <v>2</v>
      </c>
      <c r="B14" s="4"/>
      <c r="C14" s="5" t="s">
        <v>69</v>
      </c>
      <c r="D14" s="3">
        <f>100*VLOOKUP($C$1&amp;$A14&amp;D$1,RESULT1_RM_PME!$1:$1048576,$A11,0)</f>
        <v>25.487448918983979</v>
      </c>
      <c r="E14" s="3">
        <f>100*VLOOKUP($C$1&amp;$A14&amp;E$1,RESULT1_RM_PME!$1:$1048576,$A11,0)</f>
        <v>33.590541198738798</v>
      </c>
      <c r="F14" s="3">
        <f>100*VLOOKUP($C$1&amp;$A14&amp;F$1,RESULT1_RM_PME!$1:$1048576,$A11,0)</f>
        <v>28.565175648456698</v>
      </c>
      <c r="G14" s="3">
        <f>100*VLOOKUP($C$1&amp;$A14&amp;G$1,RESULT1_RM_PME!$1:$1048576,$A11,0)</f>
        <v>24.344806272152219</v>
      </c>
      <c r="H14" s="3">
        <f>100*VLOOKUP($C$1&amp;$A14&amp;H$1,RESULT1_RM_PME!$1:$1048576,$A11,0)</f>
        <v>24.51107687679999</v>
      </c>
      <c r="I14" s="3">
        <f>100*VLOOKUP($C$1&amp;$A14&amp;I$1,RESULT1_RM_PME!$1:$1048576,$A11,0)</f>
        <v>24.749942169281173</v>
      </c>
      <c r="J14" s="3">
        <f>100*VLOOKUP($C$1&amp;$A14&amp;J$1,RESULT1_RM_PME!$1:$1048576,$A11,0)</f>
        <v>22.141920199747823</v>
      </c>
    </row>
    <row r="15" spans="1:12" ht="27" customHeight="1" x14ac:dyDescent="0.2">
      <c r="A15" s="215" t="s">
        <v>3</v>
      </c>
      <c r="B15" s="4"/>
      <c r="C15" s="4" t="s">
        <v>70</v>
      </c>
      <c r="D15" s="3">
        <f>100*VLOOKUP($C$1&amp;$A15&amp;D$1,RESULT1_RM_PME!$1:$1048576,$A11,0)</f>
        <v>21.835096622796637</v>
      </c>
      <c r="E15" s="3">
        <f>100*VLOOKUP($C$1&amp;$A15&amp;E$1,RESULT1_RM_PME!$1:$1048576,$A11,0)</f>
        <v>26.742845531505377</v>
      </c>
      <c r="F15" s="3">
        <f>100*VLOOKUP($C$1&amp;$A15&amp;F$1,RESULT1_RM_PME!$1:$1048576,$A11,0)</f>
        <v>23.293688430114827</v>
      </c>
      <c r="G15" s="3">
        <f>100*VLOOKUP($C$1&amp;$A15&amp;G$1,RESULT1_RM_PME!$1:$1048576,$A11,0)</f>
        <v>20.849507669501229</v>
      </c>
      <c r="H15" s="3">
        <f>100*VLOOKUP($C$1&amp;$A15&amp;H$1,RESULT1_RM_PME!$1:$1048576,$A11,0)</f>
        <v>20.243198485057139</v>
      </c>
      <c r="I15" s="3">
        <f>100*VLOOKUP($C$1&amp;$A15&amp;I$1,RESULT1_RM_PME!$1:$1048576,$A11,0)</f>
        <v>22.024184964231118</v>
      </c>
      <c r="J15" s="3">
        <f>100*VLOOKUP($C$1&amp;$A15&amp;J$1,RESULT1_RM_PME!$1:$1048576,$A11,0)</f>
        <v>20.059291766326933</v>
      </c>
    </row>
    <row r="16" spans="1:12" ht="27" customHeight="1" x14ac:dyDescent="0.2">
      <c r="A16" s="215" t="s">
        <v>4</v>
      </c>
      <c r="B16" s="4"/>
      <c r="C16" s="4" t="s">
        <v>8</v>
      </c>
      <c r="D16" s="3">
        <f>100*VLOOKUP($C$1&amp;$A16&amp;D$1,RESULT1_RM_PME!$1:$1048576,$A11,0)</f>
        <v>41.067717188083058</v>
      </c>
      <c r="E16" s="3">
        <f>100*VLOOKUP($C$1&amp;$A16&amp;E$1,RESULT1_RM_PME!$1:$1048576,$A11,0)</f>
        <v>46.748981761468499</v>
      </c>
      <c r="F16" s="3">
        <f>100*VLOOKUP($C$1&amp;$A16&amp;F$1,RESULT1_RM_PME!$1:$1048576,$A11,0)</f>
        <v>39.230541062029289</v>
      </c>
      <c r="G16" s="3">
        <f>100*VLOOKUP($C$1&amp;$A16&amp;G$1,RESULT1_RM_PME!$1:$1048576,$A11,0)</f>
        <v>40.563287174458445</v>
      </c>
      <c r="H16" s="3">
        <f>100*VLOOKUP($C$1&amp;$A16&amp;H$1,RESULT1_RM_PME!$1:$1048576,$A11,0)</f>
        <v>42.031065109575586</v>
      </c>
      <c r="I16" s="3">
        <f>100*VLOOKUP($C$1&amp;$A16&amp;I$1,RESULT1_RM_PME!$1:$1048576,$A11,0)</f>
        <v>39.739884772969312</v>
      </c>
      <c r="J16" s="3">
        <f>100*VLOOKUP($C$1&amp;$A16&amp;J$1,RESULT1_RM_PME!$1:$1048576,$A11,0)</f>
        <v>41.404981523132363</v>
      </c>
    </row>
    <row r="17" spans="1:12" ht="27" customHeight="1" x14ac:dyDescent="0.2">
      <c r="A17" s="215">
        <v>7</v>
      </c>
      <c r="B17" s="4" t="s">
        <v>122</v>
      </c>
      <c r="C17" s="5"/>
      <c r="D17" s="3"/>
      <c r="E17" s="3"/>
      <c r="F17" s="3"/>
      <c r="G17" s="3"/>
      <c r="H17" s="3"/>
      <c r="I17" s="3"/>
      <c r="J17" s="3"/>
      <c r="L17" s="12"/>
    </row>
    <row r="18" spans="1:12" ht="27" customHeight="1" x14ac:dyDescent="0.2">
      <c r="A18" s="215" t="s">
        <v>0</v>
      </c>
      <c r="B18" s="4"/>
      <c r="C18" s="5" t="s">
        <v>5</v>
      </c>
      <c r="D18" s="3">
        <f>100*VLOOKUP($C$1&amp;$A18&amp;D$1,RESULT1_RM_PME!$1:$1048576,$A17,0)</f>
        <v>6.6497896792644857</v>
      </c>
      <c r="E18" s="3">
        <f>100*VLOOKUP($C$1&amp;$A18&amp;E$1,RESULT1_RM_PME!$1:$1048576,$A17,0)</f>
        <v>8.5419176455548129</v>
      </c>
      <c r="F18" s="3">
        <f>100*VLOOKUP($C$1&amp;$A18&amp;F$1,RESULT1_RM_PME!$1:$1048576,$A17,0)</f>
        <v>6.9987492815730077</v>
      </c>
      <c r="G18" s="3">
        <f>100*VLOOKUP($C$1&amp;$A18&amp;G$1,RESULT1_RM_PME!$1:$1048576,$A17,0)</f>
        <v>6.731233611569146</v>
      </c>
      <c r="H18" s="3">
        <f>100*VLOOKUP($C$1&amp;$A18&amp;H$1,RESULT1_RM_PME!$1:$1048576,$A17,0)</f>
        <v>6.0692579983521737</v>
      </c>
      <c r="I18" s="3">
        <f>100*VLOOKUP($C$1&amp;$A18&amp;I$1,RESULT1_RM_PME!$1:$1048576,$A17,0)</f>
        <v>6.071729075998455</v>
      </c>
      <c r="J18" s="3">
        <f>100*VLOOKUP($C$1&amp;$A18&amp;J$1,RESULT1_RM_PME!$1:$1048576,$A17,0)</f>
        <v>8.64297642669783</v>
      </c>
      <c r="L18" s="12"/>
    </row>
    <row r="19" spans="1:12" ht="30" customHeight="1" x14ac:dyDescent="0.2">
      <c r="A19" s="215" t="s">
        <v>1</v>
      </c>
      <c r="B19" s="4"/>
      <c r="C19" s="5" t="s">
        <v>68</v>
      </c>
      <c r="D19" s="3">
        <f>100*VLOOKUP($C$1&amp;$A19&amp;D$1,RESULT1_RM_PME!$1:$1048576,$A17,0)</f>
        <v>16.656789627720716</v>
      </c>
      <c r="E19" s="3">
        <f>100*VLOOKUP($C$1&amp;$A19&amp;E$1,RESULT1_RM_PME!$1:$1048576,$A17,0)</f>
        <v>23.423277439347885</v>
      </c>
      <c r="F19" s="3">
        <f>100*VLOOKUP($C$1&amp;$A19&amp;F$1,RESULT1_RM_PME!$1:$1048576,$A17,0)</f>
        <v>17.10301735445033</v>
      </c>
      <c r="G19" s="3">
        <f>100*VLOOKUP($C$1&amp;$A19&amp;G$1,RESULT1_RM_PME!$1:$1048576,$A17,0)</f>
        <v>17.003421430306247</v>
      </c>
      <c r="H19" s="3">
        <f>100*VLOOKUP($C$1&amp;$A19&amp;H$1,RESULT1_RM_PME!$1:$1048576,$A17,0)</f>
        <v>15.163089025289889</v>
      </c>
      <c r="I19" s="3">
        <f>100*VLOOKUP($C$1&amp;$A19&amp;I$1,RESULT1_RM_PME!$1:$1048576,$A17,0)</f>
        <v>15.859950165086939</v>
      </c>
      <c r="J19" s="3">
        <f>100*VLOOKUP($C$1&amp;$A19&amp;J$1,RESULT1_RM_PME!$1:$1048576,$A17,0)</f>
        <v>16.873046231563205</v>
      </c>
    </row>
    <row r="20" spans="1:12" ht="27" customHeight="1" x14ac:dyDescent="0.2">
      <c r="A20" s="215" t="s">
        <v>2</v>
      </c>
      <c r="B20" s="4"/>
      <c r="C20" s="5" t="s">
        <v>69</v>
      </c>
      <c r="D20" s="3">
        <f>100*VLOOKUP($C$1&amp;$A20&amp;D$1,RESULT1_RM_PME!$1:$1048576,$A17,0)</f>
        <v>18.85852582622746</v>
      </c>
      <c r="E20" s="3">
        <f>100*VLOOKUP($C$1&amp;$A20&amp;E$1,RESULT1_RM_PME!$1:$1048576,$A17,0)</f>
        <v>27.136866587653259</v>
      </c>
      <c r="F20" s="3">
        <f>100*VLOOKUP($C$1&amp;$A20&amp;F$1,RESULT1_RM_PME!$1:$1048576,$A17,0)</f>
        <v>19.359859160587888</v>
      </c>
      <c r="G20" s="3">
        <f>100*VLOOKUP($C$1&amp;$A20&amp;G$1,RESULT1_RM_PME!$1:$1048576,$A17,0)</f>
        <v>18.414808322264179</v>
      </c>
      <c r="H20" s="3">
        <f>100*VLOOKUP($C$1&amp;$A20&amp;H$1,RESULT1_RM_PME!$1:$1048576,$A17,0)</f>
        <v>18.418565556150295</v>
      </c>
      <c r="I20" s="3">
        <f>100*VLOOKUP($C$1&amp;$A20&amp;I$1,RESULT1_RM_PME!$1:$1048576,$A17,0)</f>
        <v>17.647721483486727</v>
      </c>
      <c r="J20" s="3">
        <f>100*VLOOKUP($C$1&amp;$A20&amp;J$1,RESULT1_RM_PME!$1:$1048576,$A17,0)</f>
        <v>18.048844475578516</v>
      </c>
    </row>
    <row r="21" spans="1:12" ht="27" customHeight="1" x14ac:dyDescent="0.2">
      <c r="A21" s="215" t="s">
        <v>3</v>
      </c>
      <c r="B21" s="4"/>
      <c r="C21" s="4" t="s">
        <v>70</v>
      </c>
      <c r="D21" s="3">
        <f>100*VLOOKUP($C$1&amp;$A21&amp;D$1,RESULT1_RM_PME!$1:$1048576,$A17,0)</f>
        <v>15.347422379448899</v>
      </c>
      <c r="E21" s="3">
        <f>100*VLOOKUP($C$1&amp;$A21&amp;E$1,RESULT1_RM_PME!$1:$1048576,$A17,0)</f>
        <v>21.484716551673234</v>
      </c>
      <c r="F21" s="3">
        <f>100*VLOOKUP($C$1&amp;$A21&amp;F$1,RESULT1_RM_PME!$1:$1048576,$A17,0)</f>
        <v>15.860380512884772</v>
      </c>
      <c r="G21" s="3">
        <f>100*VLOOKUP($C$1&amp;$A21&amp;G$1,RESULT1_RM_PME!$1:$1048576,$A17,0)</f>
        <v>15.363035228382588</v>
      </c>
      <c r="H21" s="3">
        <f>100*VLOOKUP($C$1&amp;$A21&amp;H$1,RESULT1_RM_PME!$1:$1048576,$A17,0)</f>
        <v>14.468392102266083</v>
      </c>
      <c r="I21" s="3">
        <f>100*VLOOKUP($C$1&amp;$A21&amp;I$1,RESULT1_RM_PME!$1:$1048576,$A17,0)</f>
        <v>14.441411107688193</v>
      </c>
      <c r="J21" s="3">
        <f>100*VLOOKUP($C$1&amp;$A21&amp;J$1,RESULT1_RM_PME!$1:$1048576,$A17,0)</f>
        <v>15.52517392036583</v>
      </c>
    </row>
    <row r="22" spans="1:12" ht="27" customHeight="1" thickBot="1" x14ac:dyDescent="0.25">
      <c r="A22" s="215" t="s">
        <v>4</v>
      </c>
      <c r="B22" s="6"/>
      <c r="C22" s="6" t="s">
        <v>8</v>
      </c>
      <c r="D22" s="8">
        <f>100*VLOOKUP($C$1&amp;$A22&amp;D$1,RESULT1_RM_PME!$1:$1048576,$A17,0)</f>
        <v>37.995210727386684</v>
      </c>
      <c r="E22" s="8">
        <f>100*VLOOKUP($C$1&amp;$A22&amp;E$1,RESULT1_RM_PME!$1:$1048576,$A17,0)</f>
        <v>43.813961433283318</v>
      </c>
      <c r="F22" s="8">
        <f>100*VLOOKUP($C$1&amp;$A22&amp;F$1,RESULT1_RM_PME!$1:$1048576,$A17,0)</f>
        <v>34.702677748439811</v>
      </c>
      <c r="G22" s="8">
        <f>100*VLOOKUP($C$1&amp;$A22&amp;G$1,RESULT1_RM_PME!$1:$1048576,$A17,0)</f>
        <v>37.783958841354874</v>
      </c>
      <c r="H22" s="8">
        <f>100*VLOOKUP($C$1&amp;$A22&amp;H$1,RESULT1_RM_PME!$1:$1048576,$A17,0)</f>
        <v>39.574026936093276</v>
      </c>
      <c r="I22" s="8">
        <f>100*VLOOKUP($C$1&amp;$A22&amp;I$1,RESULT1_RM_PME!$1:$1048576,$A17,0)</f>
        <v>36.212134759981964</v>
      </c>
      <c r="J22" s="8">
        <f>100*VLOOKUP($C$1&amp;$A22&amp;J$1,RESULT1_RM_PME!$1:$1048576,$A17,0)</f>
        <v>39.252588109678719</v>
      </c>
    </row>
    <row r="23" spans="1:12" ht="15" x14ac:dyDescent="0.2">
      <c r="B23" s="13"/>
      <c r="C23" s="2" t="s">
        <v>125</v>
      </c>
      <c r="L23" s="12"/>
    </row>
    <row r="24" spans="1:12" ht="15" x14ac:dyDescent="0.2">
      <c r="B24" s="13"/>
    </row>
    <row r="25" spans="1:12" ht="15" x14ac:dyDescent="0.2">
      <c r="B25" s="13"/>
    </row>
    <row r="26" spans="1:12" ht="15" x14ac:dyDescent="0.2">
      <c r="B26" s="13"/>
    </row>
    <row r="27" spans="1:12" ht="15" x14ac:dyDescent="0.2">
      <c r="B27" s="13"/>
    </row>
    <row r="28" spans="1:12" ht="15" x14ac:dyDescent="0.2">
      <c r="B28" s="13"/>
    </row>
  </sheetData>
  <mergeCells count="1">
    <mergeCell ref="B3:J3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65" workbookViewId="0"/>
  </sheetViews>
  <sheetFormatPr defaultRowHeight="12.75" x14ac:dyDescent="0.2"/>
  <cols>
    <col min="1" max="1" width="9.140625" style="215"/>
    <col min="2" max="2" width="1.7109375" style="11" customWidth="1"/>
    <col min="3" max="3" width="38.140625" style="11" customWidth="1"/>
    <col min="4" max="10" width="17.85546875" style="11" customWidth="1"/>
    <col min="11" max="16384" width="9.140625" style="11"/>
  </cols>
  <sheetData>
    <row r="1" spans="1:12" s="79" customFormat="1" ht="55.5" customHeight="1" x14ac:dyDescent="0.2">
      <c r="A1" s="213"/>
      <c r="C1" s="79">
        <v>2011</v>
      </c>
      <c r="D1" s="79">
        <v>0</v>
      </c>
      <c r="E1" s="79">
        <v>26</v>
      </c>
      <c r="F1" s="79">
        <v>29</v>
      </c>
      <c r="G1" s="79">
        <v>31</v>
      </c>
      <c r="H1" s="79">
        <v>33</v>
      </c>
      <c r="I1" s="79">
        <v>35</v>
      </c>
      <c r="J1" s="79">
        <v>43</v>
      </c>
    </row>
    <row r="3" spans="1:12" s="1" customFormat="1" ht="48" customHeight="1" thickBot="1" x14ac:dyDescent="0.25">
      <c r="A3" s="214"/>
      <c r="B3" s="108" t="s">
        <v>126</v>
      </c>
      <c r="C3" s="108"/>
      <c r="D3" s="108"/>
      <c r="E3" s="108"/>
      <c r="F3" s="108"/>
      <c r="G3" s="108"/>
      <c r="H3" s="108"/>
      <c r="I3" s="108"/>
      <c r="J3" s="108"/>
    </row>
    <row r="4" spans="1:12" ht="40.5" customHeight="1" x14ac:dyDescent="0.2">
      <c r="B4" s="74"/>
      <c r="C4" s="75"/>
      <c r="D4" s="75" t="s">
        <v>56</v>
      </c>
      <c r="E4" s="75" t="s">
        <v>59</v>
      </c>
      <c r="F4" s="75" t="s">
        <v>60</v>
      </c>
      <c r="G4" s="75" t="s">
        <v>61</v>
      </c>
      <c r="H4" s="75" t="s">
        <v>62</v>
      </c>
      <c r="I4" s="75" t="s">
        <v>63</v>
      </c>
      <c r="J4" s="75" t="s">
        <v>65</v>
      </c>
    </row>
    <row r="5" spans="1:12" ht="27" customHeight="1" x14ac:dyDescent="0.2">
      <c r="A5" s="215">
        <v>6</v>
      </c>
      <c r="B5" s="4" t="s">
        <v>120</v>
      </c>
      <c r="C5" s="5"/>
      <c r="D5" s="3"/>
      <c r="E5" s="3"/>
      <c r="F5" s="3"/>
      <c r="G5" s="3"/>
      <c r="H5" s="3"/>
      <c r="I5" s="3"/>
      <c r="J5" s="3"/>
    </row>
    <row r="6" spans="1:12" ht="27" customHeight="1" x14ac:dyDescent="0.2">
      <c r="A6" s="215" t="s">
        <v>0</v>
      </c>
      <c r="B6" s="4"/>
      <c r="C6" s="5" t="s">
        <v>5</v>
      </c>
      <c r="D6" s="3">
        <f>100*VLOOKUP($C$1&amp;$A6&amp;D$1,RESULT1_RM_PME!$1:$1048576,$A$5,0)</f>
        <v>6.3121731040538585</v>
      </c>
      <c r="E6" s="3">
        <f>100*VLOOKUP($C$1&amp;$A6&amp;E$1,RESULT1_RM_PME!$1:$1048576,$A$5,0)</f>
        <v>5.1734948270870573</v>
      </c>
      <c r="F6" s="3">
        <f>100*VLOOKUP($C$1&amp;$A6&amp;F$1,RESULT1_RM_PME!$1:$1048576,$A$5,0)</f>
        <v>2.8367586849892401</v>
      </c>
      <c r="G6" s="3">
        <f>100*VLOOKUP($C$1&amp;$A6&amp;G$1,RESULT1_RM_PME!$1:$1048576,$A$5,0)</f>
        <v>9.6413788868304788</v>
      </c>
      <c r="H6" s="3">
        <f>100*VLOOKUP($C$1&amp;$A6&amp;H$1,RESULT1_RM_PME!$1:$1048576,$A$5,0)</f>
        <v>4.6480147687397944</v>
      </c>
      <c r="I6" s="3">
        <f>100*VLOOKUP($C$1&amp;$A6&amp;I$1,RESULT1_RM_PME!$1:$1048576,$A$5,0)</f>
        <v>7.1938538963591956</v>
      </c>
      <c r="J6" s="3">
        <f>100*VLOOKUP($C$1&amp;$A6&amp;J$1,RESULT1_RM_PME!$1:$1048576,$A$5,0)</f>
        <v>6.7179353925209035</v>
      </c>
    </row>
    <row r="7" spans="1:12" ht="27" customHeight="1" x14ac:dyDescent="0.2">
      <c r="A7" s="215" t="s">
        <v>1</v>
      </c>
      <c r="B7" s="4"/>
      <c r="C7" s="5" t="s">
        <v>68</v>
      </c>
      <c r="D7" s="3">
        <f>100*VLOOKUP($C$1&amp;$A7&amp;D$1,RESULT1_RM_PME!$1:$1048576,$A$5,0)</f>
        <v>3.7832103097181693</v>
      </c>
      <c r="E7" s="3">
        <f>100*VLOOKUP($C$1&amp;$A7&amp;E$1,RESULT1_RM_PME!$1:$1048576,$A$5,0)</f>
        <v>4.9825106839665745</v>
      </c>
      <c r="F7" s="3">
        <f>100*VLOOKUP($C$1&amp;$A7&amp;F$1,RESULT1_RM_PME!$1:$1048576,$A$5,0)</f>
        <v>3.1978751459909449</v>
      </c>
      <c r="G7" s="3">
        <f>100*VLOOKUP($C$1&amp;$A7&amp;G$1,RESULT1_RM_PME!$1:$1048576,$A$5,0)</f>
        <v>4.4962369303301326</v>
      </c>
      <c r="H7" s="3">
        <f>100*VLOOKUP($C$1&amp;$A7&amp;H$1,RESULT1_RM_PME!$1:$1048576,$A$5,0)</f>
        <v>3.7756524880365259</v>
      </c>
      <c r="I7" s="3">
        <f>100*VLOOKUP($C$1&amp;$A7&amp;I$1,RESULT1_RM_PME!$1:$1048576,$A$5,0)</f>
        <v>3.2324434118187639</v>
      </c>
      <c r="J7" s="3">
        <f>100*VLOOKUP($C$1&amp;$A7&amp;J$1,RESULT1_RM_PME!$1:$1048576,$A$5,0)</f>
        <v>4.9689521699274115</v>
      </c>
    </row>
    <row r="8" spans="1:12" ht="27" customHeight="1" x14ac:dyDescent="0.2">
      <c r="A8" s="215" t="s">
        <v>2</v>
      </c>
      <c r="B8" s="4"/>
      <c r="C8" s="5" t="s">
        <v>69</v>
      </c>
      <c r="D8" s="3">
        <f>100*VLOOKUP($C$1&amp;$A8&amp;D$1,RESULT1_RM_PME!$1:$1048576,$A$5,0)</f>
        <v>2.2648788267317537</v>
      </c>
      <c r="E8" s="3">
        <f>100*VLOOKUP($C$1&amp;$A8&amp;E$1,RESULT1_RM_PME!$1:$1048576,$A$5,0)</f>
        <v>3.2115440230604273</v>
      </c>
      <c r="F8" s="3">
        <f>100*VLOOKUP($C$1&amp;$A8&amp;F$1,RESULT1_RM_PME!$1:$1048576,$A$5,0)</f>
        <v>2.1197592378227914</v>
      </c>
      <c r="G8" s="3">
        <f>100*VLOOKUP($C$1&amp;$A8&amp;G$1,RESULT1_RM_PME!$1:$1048576,$A$5,0)</f>
        <v>3.1712386768579517</v>
      </c>
      <c r="H8" s="3">
        <f>100*VLOOKUP($C$1&amp;$A8&amp;H$1,RESULT1_RM_PME!$1:$1048576,$A$5,0)</f>
        <v>1.916407876378726</v>
      </c>
      <c r="I8" s="3">
        <f>100*VLOOKUP($C$1&amp;$A8&amp;I$1,RESULT1_RM_PME!$1:$1048576,$A$5,0)</f>
        <v>1.7760735360618642</v>
      </c>
      <c r="J8" s="3">
        <f>100*VLOOKUP($C$1&amp;$A8&amp;J$1,RESULT1_RM_PME!$1:$1048576,$A$5,0)</f>
        <v>3.6847162470541881</v>
      </c>
    </row>
    <row r="9" spans="1:12" ht="27" customHeight="1" x14ac:dyDescent="0.2">
      <c r="A9" s="215" t="s">
        <v>3</v>
      </c>
      <c r="B9" s="4"/>
      <c r="C9" s="4" t="s">
        <v>70</v>
      </c>
      <c r="D9" s="3">
        <f>100*VLOOKUP($C$1&amp;$A9&amp;D$1,RESULT1_RM_PME!$1:$1048576,$A$5,0)</f>
        <v>3.7602374541783292</v>
      </c>
      <c r="E9" s="3">
        <f>100*VLOOKUP($C$1&amp;$A9&amp;E$1,RESULT1_RM_PME!$1:$1048576,$A$5,0)</f>
        <v>4.4264336491077794</v>
      </c>
      <c r="F9" s="3">
        <f>100*VLOOKUP($C$1&amp;$A9&amp;F$1,RESULT1_RM_PME!$1:$1048576,$A$5,0)</f>
        <v>2.7536727383344517</v>
      </c>
      <c r="G9" s="3">
        <f>100*VLOOKUP($C$1&amp;$A9&amp;G$1,RESULT1_RM_PME!$1:$1048576,$A$5,0)</f>
        <v>5.05789943772636</v>
      </c>
      <c r="H9" s="3">
        <f>100*VLOOKUP($C$1&amp;$A9&amp;H$1,RESULT1_RM_PME!$1:$1048576,$A$5,0)</f>
        <v>3.3222877457110882</v>
      </c>
      <c r="I9" s="3">
        <f>100*VLOOKUP($C$1&amp;$A9&amp;I$1,RESULT1_RM_PME!$1:$1048576,$A$5,0)</f>
        <v>3.5000789172273019</v>
      </c>
      <c r="J9" s="3">
        <f>100*VLOOKUP($C$1&amp;$A9&amp;J$1,RESULT1_RM_PME!$1:$1048576,$A$5,0)</f>
        <v>4.868980738029979</v>
      </c>
    </row>
    <row r="10" spans="1:12" ht="27" customHeight="1" x14ac:dyDescent="0.2">
      <c r="A10" s="215" t="s">
        <v>4</v>
      </c>
      <c r="B10" s="4"/>
      <c r="C10" s="4" t="s">
        <v>8</v>
      </c>
      <c r="D10" s="3">
        <f>100*VLOOKUP($C$1&amp;$A10&amp;D$1,RESULT1_RM_PME!$1:$1048576,$A$5,0)</f>
        <v>0.63026978626247632</v>
      </c>
      <c r="E10" s="3">
        <f>100*VLOOKUP($C$1&amp;$A10&amp;E$1,RESULT1_RM_PME!$1:$1048576,$A$5,0)</f>
        <v>0.84713307050196507</v>
      </c>
      <c r="F10" s="3">
        <f>100*VLOOKUP($C$1&amp;$A10&amp;F$1,RESULT1_RM_PME!$1:$1048576,$A$5,0)</f>
        <v>0.59175822965310454</v>
      </c>
      <c r="G10" s="3">
        <f>100*VLOOKUP($C$1&amp;$A10&amp;G$1,RESULT1_RM_PME!$1:$1048576,$A$5,0)</f>
        <v>0.98559185155626139</v>
      </c>
      <c r="H10" s="3">
        <f>100*VLOOKUP($C$1&amp;$A10&amp;H$1,RESULT1_RM_PME!$1:$1048576,$A$5,0)</f>
        <v>0.45357740180191342</v>
      </c>
      <c r="I10" s="3">
        <f>100*VLOOKUP($C$1&amp;$A10&amp;I$1,RESULT1_RM_PME!$1:$1048576,$A$5,0)</f>
        <v>0.56732833405244776</v>
      </c>
      <c r="J10" s="3">
        <f>100*VLOOKUP($C$1&amp;$A10&amp;J$1,RESULT1_RM_PME!$1:$1048576,$A$5,0)</f>
        <v>0.88535947511697954</v>
      </c>
      <c r="L10" s="3"/>
    </row>
    <row r="11" spans="1:12" ht="27" customHeight="1" x14ac:dyDescent="0.2">
      <c r="A11" s="215">
        <v>8</v>
      </c>
      <c r="B11" s="4" t="s">
        <v>121</v>
      </c>
      <c r="C11" s="5"/>
      <c r="D11" s="3"/>
      <c r="E11" s="3"/>
      <c r="F11" s="3"/>
      <c r="G11" s="3"/>
      <c r="H11" s="3"/>
      <c r="I11" s="3"/>
      <c r="J11" s="3"/>
      <c r="L11" s="12"/>
    </row>
    <row r="12" spans="1:12" ht="27" customHeight="1" x14ac:dyDescent="0.2">
      <c r="A12" s="215" t="s">
        <v>0</v>
      </c>
      <c r="B12" s="4"/>
      <c r="C12" s="5" t="s">
        <v>5</v>
      </c>
      <c r="D12" s="3">
        <f>100*VLOOKUP($C$1&amp;$A12&amp;D$1,RESULT1_RM_PME!$1:$1048576,$A11,0)</f>
        <v>6.8978868436389158</v>
      </c>
      <c r="E12" s="3">
        <f>100*VLOOKUP($C$1&amp;$A12&amp;E$1,RESULT1_RM_PME!$1:$1048576,$A11,0)</f>
        <v>8.2519827328432171</v>
      </c>
      <c r="F12" s="3">
        <f>100*VLOOKUP($C$1&amp;$A12&amp;F$1,RESULT1_RM_PME!$1:$1048576,$A11,0)</f>
        <v>7.0996994805823332</v>
      </c>
      <c r="G12" s="3">
        <f>100*VLOOKUP($C$1&amp;$A12&amp;G$1,RESULT1_RM_PME!$1:$1048576,$A11,0)</f>
        <v>6.8321824062349465</v>
      </c>
      <c r="H12" s="3">
        <f>100*VLOOKUP($C$1&amp;$A12&amp;H$1,RESULT1_RM_PME!$1:$1048576,$A11,0)</f>
        <v>6.3846945053646724</v>
      </c>
      <c r="I12" s="3">
        <f>100*VLOOKUP($C$1&amp;$A12&amp;I$1,RESULT1_RM_PME!$1:$1048576,$A11,0)</f>
        <v>6.6423976903806912</v>
      </c>
      <c r="J12" s="3">
        <f>100*VLOOKUP($C$1&amp;$A12&amp;J$1,RESULT1_RM_PME!$1:$1048576,$A11,0)</f>
        <v>8.0844149640598815</v>
      </c>
      <c r="L12" s="12"/>
    </row>
    <row r="13" spans="1:12" ht="30" customHeight="1" x14ac:dyDescent="0.2">
      <c r="A13" s="215" t="s">
        <v>1</v>
      </c>
      <c r="B13" s="4"/>
      <c r="C13" s="5" t="s">
        <v>68</v>
      </c>
      <c r="D13" s="3">
        <f>100*VLOOKUP($C$1&amp;$A13&amp;D$1,RESULT1_RM_PME!$1:$1048576,$A11,0)</f>
        <v>21.31720730480718</v>
      </c>
      <c r="E13" s="3">
        <f>100*VLOOKUP($C$1&amp;$A13&amp;E$1,RESULT1_RM_PME!$1:$1048576,$A11,0)</f>
        <v>28.460569374280354</v>
      </c>
      <c r="F13" s="3">
        <f>100*VLOOKUP($C$1&amp;$A13&amp;F$1,RESULT1_RM_PME!$1:$1048576,$A11,0)</f>
        <v>25.438505655824446</v>
      </c>
      <c r="G13" s="3">
        <f>100*VLOOKUP($C$1&amp;$A13&amp;G$1,RESULT1_RM_PME!$1:$1048576,$A11,0)</f>
        <v>18.102247214753071</v>
      </c>
      <c r="H13" s="3">
        <f>100*VLOOKUP($C$1&amp;$A13&amp;H$1,RESULT1_RM_PME!$1:$1048576,$A11,0)</f>
        <v>20.782465079827286</v>
      </c>
      <c r="I13" s="3">
        <f>100*VLOOKUP($C$1&amp;$A13&amp;I$1,RESULT1_RM_PME!$1:$1048576,$A11,0)</f>
        <v>20.72775641893859</v>
      </c>
      <c r="J13" s="3">
        <f>100*VLOOKUP($C$1&amp;$A13&amp;J$1,RESULT1_RM_PME!$1:$1048576,$A11,0)</f>
        <v>18.737806507681775</v>
      </c>
    </row>
    <row r="14" spans="1:12" ht="27" customHeight="1" x14ac:dyDescent="0.2">
      <c r="A14" s="215" t="s">
        <v>2</v>
      </c>
      <c r="B14" s="4"/>
      <c r="C14" s="5" t="s">
        <v>69</v>
      </c>
      <c r="D14" s="3">
        <f>100*VLOOKUP($C$1&amp;$A14&amp;D$1,RESULT1_RM_PME!$1:$1048576,$A11,0)</f>
        <v>19.652642731616524</v>
      </c>
      <c r="E14" s="3">
        <f>100*VLOOKUP($C$1&amp;$A14&amp;E$1,RESULT1_RM_PME!$1:$1048576,$A11,0)</f>
        <v>27.270813024023298</v>
      </c>
      <c r="F14" s="3">
        <f>100*VLOOKUP($C$1&amp;$A14&amp;F$1,RESULT1_RM_PME!$1:$1048576,$A11,0)</f>
        <v>24.741492508974012</v>
      </c>
      <c r="G14" s="3">
        <f>100*VLOOKUP($C$1&amp;$A14&amp;G$1,RESULT1_RM_PME!$1:$1048576,$A11,0)</f>
        <v>16.510036061175029</v>
      </c>
      <c r="H14" s="3">
        <f>100*VLOOKUP($C$1&amp;$A14&amp;H$1,RESULT1_RM_PME!$1:$1048576,$A11,0)</f>
        <v>20.092714433594537</v>
      </c>
      <c r="I14" s="3">
        <f>100*VLOOKUP($C$1&amp;$A14&amp;I$1,RESULT1_RM_PME!$1:$1048576,$A11,0)</f>
        <v>18.344496059148064</v>
      </c>
      <c r="J14" s="3">
        <f>100*VLOOKUP($C$1&amp;$A14&amp;J$1,RESULT1_RM_PME!$1:$1048576,$A11,0)</f>
        <v>16.774571621773308</v>
      </c>
    </row>
    <row r="15" spans="1:12" ht="27" customHeight="1" x14ac:dyDescent="0.2">
      <c r="A15" s="215" t="s">
        <v>3</v>
      </c>
      <c r="B15" s="4"/>
      <c r="C15" s="4" t="s">
        <v>70</v>
      </c>
      <c r="D15" s="3">
        <f>100*VLOOKUP($C$1&amp;$A15&amp;D$1,RESULT1_RM_PME!$1:$1048576,$A11,0)</f>
        <v>17.879822001847177</v>
      </c>
      <c r="E15" s="3">
        <f>100*VLOOKUP($C$1&amp;$A15&amp;E$1,RESULT1_RM_PME!$1:$1048576,$A11,0)</f>
        <v>23.941547572623541</v>
      </c>
      <c r="F15" s="3">
        <f>100*VLOOKUP($C$1&amp;$A15&amp;F$1,RESULT1_RM_PME!$1:$1048576,$A11,0)</f>
        <v>21.66071019733689</v>
      </c>
      <c r="G15" s="3">
        <f>100*VLOOKUP($C$1&amp;$A15&amp;G$1,RESULT1_RM_PME!$1:$1048576,$A11,0)</f>
        <v>15.355892613994937</v>
      </c>
      <c r="H15" s="3">
        <f>100*VLOOKUP($C$1&amp;$A15&amp;H$1,RESULT1_RM_PME!$1:$1048576,$A11,0)</f>
        <v>17.650900804229607</v>
      </c>
      <c r="I15" s="3">
        <f>100*VLOOKUP($C$1&amp;$A15&amp;I$1,RESULT1_RM_PME!$1:$1048576,$A11,0)</f>
        <v>17.11240749540806</v>
      </c>
      <c r="J15" s="3">
        <f>100*VLOOKUP($C$1&amp;$A15&amp;J$1,RESULT1_RM_PME!$1:$1048576,$A11,0)</f>
        <v>15.895369646577004</v>
      </c>
    </row>
    <row r="16" spans="1:12" ht="27" customHeight="1" x14ac:dyDescent="0.2">
      <c r="A16" s="215" t="s">
        <v>4</v>
      </c>
      <c r="B16" s="4"/>
      <c r="C16" s="4" t="s">
        <v>8</v>
      </c>
      <c r="D16" s="3">
        <f>100*VLOOKUP($C$1&amp;$A16&amp;D$1,RESULT1_RM_PME!$1:$1048576,$A11,0)</f>
        <v>39.740639809938685</v>
      </c>
      <c r="E16" s="3">
        <f>100*VLOOKUP($C$1&amp;$A16&amp;E$1,RESULT1_RM_PME!$1:$1048576,$A11,0)</f>
        <v>45.552114520345633</v>
      </c>
      <c r="F16" s="3">
        <f>100*VLOOKUP($C$1&amp;$A16&amp;F$1,RESULT1_RM_PME!$1:$1048576,$A11,0)</f>
        <v>40.111623305268417</v>
      </c>
      <c r="G16" s="3">
        <f>100*VLOOKUP($C$1&amp;$A16&amp;G$1,RESULT1_RM_PME!$1:$1048576,$A11,0)</f>
        <v>36.316988135000457</v>
      </c>
      <c r="H16" s="3">
        <f>100*VLOOKUP($C$1&amp;$A16&amp;H$1,RESULT1_RM_PME!$1:$1048576,$A11,0)</f>
        <v>41.221172923044477</v>
      </c>
      <c r="I16" s="3">
        <f>100*VLOOKUP($C$1&amp;$A16&amp;I$1,RESULT1_RM_PME!$1:$1048576,$A11,0)</f>
        <v>38.543723003633204</v>
      </c>
      <c r="J16" s="3">
        <f>100*VLOOKUP($C$1&amp;$A16&amp;J$1,RESULT1_RM_PME!$1:$1048576,$A11,0)</f>
        <v>39.411941481008952</v>
      </c>
    </row>
    <row r="17" spans="1:12" ht="27" customHeight="1" x14ac:dyDescent="0.2">
      <c r="A17" s="215">
        <v>7</v>
      </c>
      <c r="B17" s="4" t="s">
        <v>122</v>
      </c>
      <c r="C17" s="5"/>
      <c r="D17" s="3"/>
      <c r="E17" s="3"/>
      <c r="F17" s="3"/>
      <c r="G17" s="3"/>
      <c r="H17" s="3"/>
      <c r="I17" s="3"/>
      <c r="J17" s="3"/>
      <c r="L17" s="12"/>
    </row>
    <row r="18" spans="1:12" ht="27" customHeight="1" x14ac:dyDescent="0.2">
      <c r="A18" s="215" t="s">
        <v>0</v>
      </c>
      <c r="B18" s="4"/>
      <c r="C18" s="5" t="s">
        <v>5</v>
      </c>
      <c r="D18" s="3">
        <f>100*VLOOKUP($C$1&amp;$A18&amp;D$1,RESULT1_RM_PME!$1:$1048576,$A17,0)</f>
        <v>5.9495555634964035</v>
      </c>
      <c r="E18" s="3">
        <f>100*VLOOKUP($C$1&amp;$A18&amp;E$1,RESULT1_RM_PME!$1:$1048576,$A17,0)</f>
        <v>7.9569891335479186</v>
      </c>
      <c r="F18" s="3">
        <f>100*VLOOKUP($C$1&amp;$A18&amp;F$1,RESULT1_RM_PME!$1:$1048576,$A17,0)</f>
        <v>6.3221484892407576</v>
      </c>
      <c r="G18" s="3">
        <f>100*VLOOKUP($C$1&amp;$A18&amp;G$1,RESULT1_RM_PME!$1:$1048576,$A17,0)</f>
        <v>6.0969518272019521</v>
      </c>
      <c r="H18" s="3">
        <f>100*VLOOKUP($C$1&amp;$A18&amp;H$1,RESULT1_RM_PME!$1:$1048576,$A17,0)</f>
        <v>5.7416485236212429</v>
      </c>
      <c r="I18" s="3">
        <f>100*VLOOKUP($C$1&amp;$A18&amp;I$1,RESULT1_RM_PME!$1:$1048576,$A17,0)</f>
        <v>5.2693550814994392</v>
      </c>
      <c r="J18" s="3">
        <f>100*VLOOKUP($C$1&amp;$A18&amp;J$1,RESULT1_RM_PME!$1:$1048576,$A17,0)</f>
        <v>7.2667247395671586</v>
      </c>
      <c r="L18" s="12"/>
    </row>
    <row r="19" spans="1:12" ht="30" customHeight="1" x14ac:dyDescent="0.2">
      <c r="A19" s="215" t="s">
        <v>1</v>
      </c>
      <c r="B19" s="4"/>
      <c r="C19" s="5" t="s">
        <v>68</v>
      </c>
      <c r="D19" s="3">
        <f>100*VLOOKUP($C$1&amp;$A19&amp;D$1,RESULT1_RM_PME!$1:$1048576,$A17,0)</f>
        <v>15.768893258618771</v>
      </c>
      <c r="E19" s="3">
        <f>100*VLOOKUP($C$1&amp;$A19&amp;E$1,RESULT1_RM_PME!$1:$1048576,$A17,0)</f>
        <v>24.075019715766807</v>
      </c>
      <c r="F19" s="3">
        <f>100*VLOOKUP($C$1&amp;$A19&amp;F$1,RESULT1_RM_PME!$1:$1048576,$A17,0)</f>
        <v>18.485908287891856</v>
      </c>
      <c r="G19" s="3">
        <f>100*VLOOKUP($C$1&amp;$A19&amp;G$1,RESULT1_RM_PME!$1:$1048576,$A17,0)</f>
        <v>13.928977587732874</v>
      </c>
      <c r="H19" s="3">
        <f>100*VLOOKUP($C$1&amp;$A19&amp;H$1,RESULT1_RM_PME!$1:$1048576,$A17,0)</f>
        <v>16.307253803024665</v>
      </c>
      <c r="I19" s="3">
        <f>100*VLOOKUP($C$1&amp;$A19&amp;I$1,RESULT1_RM_PME!$1:$1048576,$A17,0)</f>
        <v>13.919520493835652</v>
      </c>
      <c r="J19" s="3">
        <f>100*VLOOKUP($C$1&amp;$A19&amp;J$1,RESULT1_RM_PME!$1:$1048576,$A17,0)</f>
        <v>14.861571099688426</v>
      </c>
    </row>
    <row r="20" spans="1:12" ht="27" customHeight="1" x14ac:dyDescent="0.2">
      <c r="A20" s="215" t="s">
        <v>2</v>
      </c>
      <c r="B20" s="4"/>
      <c r="C20" s="5" t="s">
        <v>69</v>
      </c>
      <c r="D20" s="3">
        <f>100*VLOOKUP($C$1&amp;$A20&amp;D$1,RESULT1_RM_PME!$1:$1048576,$A17,0)</f>
        <v>15.333757518400645</v>
      </c>
      <c r="E20" s="3">
        <f>100*VLOOKUP($C$1&amp;$A20&amp;E$1,RESULT1_RM_PME!$1:$1048576,$A17,0)</f>
        <v>23.426724445158747</v>
      </c>
      <c r="F20" s="3">
        <f>100*VLOOKUP($C$1&amp;$A20&amp;F$1,RESULT1_RM_PME!$1:$1048576,$A17,0)</f>
        <v>18.232016871775272</v>
      </c>
      <c r="G20" s="3">
        <f>100*VLOOKUP($C$1&amp;$A20&amp;G$1,RESULT1_RM_PME!$1:$1048576,$A17,0)</f>
        <v>13.392485703476007</v>
      </c>
      <c r="H20" s="3">
        <f>100*VLOOKUP($C$1&amp;$A20&amp;H$1,RESULT1_RM_PME!$1:$1048576,$A17,0)</f>
        <v>15.987685434588478</v>
      </c>
      <c r="I20" s="3">
        <f>100*VLOOKUP($C$1&amp;$A20&amp;I$1,RESULT1_RM_PME!$1:$1048576,$A17,0)</f>
        <v>13.696767109589402</v>
      </c>
      <c r="J20" s="3">
        <f>100*VLOOKUP($C$1&amp;$A20&amp;J$1,RESULT1_RM_PME!$1:$1048576,$A17,0)</f>
        <v>13.762391402443061</v>
      </c>
    </row>
    <row r="21" spans="1:12" ht="27" customHeight="1" x14ac:dyDescent="0.2">
      <c r="A21" s="215" t="s">
        <v>3</v>
      </c>
      <c r="B21" s="4"/>
      <c r="C21" s="4" t="s">
        <v>70</v>
      </c>
      <c r="D21" s="3">
        <f>100*VLOOKUP($C$1&amp;$A21&amp;D$1,RESULT1_RM_PME!$1:$1048576,$A17,0)</f>
        <v>13.66953873653561</v>
      </c>
      <c r="E21" s="3">
        <f>100*VLOOKUP($C$1&amp;$A21&amp;E$1,RESULT1_RM_PME!$1:$1048576,$A17,0)</f>
        <v>20.571730303157228</v>
      </c>
      <c r="F21" s="3">
        <f>100*VLOOKUP($C$1&amp;$A21&amp;F$1,RESULT1_RM_PME!$1:$1048576,$A17,0)</f>
        <v>16.052587542221751</v>
      </c>
      <c r="G21" s="3">
        <f>100*VLOOKUP($C$1&amp;$A21&amp;G$1,RESULT1_RM_PME!$1:$1048576,$A17,0)</f>
        <v>12.212694201700138</v>
      </c>
      <c r="H21" s="3">
        <f>100*VLOOKUP($C$1&amp;$A21&amp;H$1,RESULT1_RM_PME!$1:$1048576,$A17,0)</f>
        <v>14.072322475735536</v>
      </c>
      <c r="I21" s="3">
        <f>100*VLOOKUP($C$1&amp;$A21&amp;I$1,RESULT1_RM_PME!$1:$1048576,$A17,0)</f>
        <v>12.136367268591238</v>
      </c>
      <c r="J21" s="3">
        <f>100*VLOOKUP($C$1&amp;$A21&amp;J$1,RESULT1_RM_PME!$1:$1048576,$A17,0)</f>
        <v>12.941142119419494</v>
      </c>
    </row>
    <row r="22" spans="1:12" ht="27" customHeight="1" thickBot="1" x14ac:dyDescent="0.25">
      <c r="A22" s="215" t="s">
        <v>4</v>
      </c>
      <c r="B22" s="6"/>
      <c r="C22" s="6" t="s">
        <v>8</v>
      </c>
      <c r="D22" s="8">
        <f>100*VLOOKUP($C$1&amp;$A22&amp;D$1,RESULT1_RM_PME!$1:$1048576,$A17,0)</f>
        <v>38.007598842627097</v>
      </c>
      <c r="E22" s="8">
        <f>100*VLOOKUP($C$1&amp;$A22&amp;E$1,RESULT1_RM_PME!$1:$1048576,$A17,0)</f>
        <v>44.122850475803055</v>
      </c>
      <c r="F22" s="8">
        <f>100*VLOOKUP($C$1&amp;$A22&amp;F$1,RESULT1_RM_PME!$1:$1048576,$A17,0)</f>
        <v>37.295741452525611</v>
      </c>
      <c r="G22" s="8">
        <f>100*VLOOKUP($C$1&amp;$A22&amp;G$1,RESULT1_RM_PME!$1:$1048576,$A17,0)</f>
        <v>35.039591619862563</v>
      </c>
      <c r="H22" s="8">
        <f>100*VLOOKUP($C$1&amp;$A22&amp;H$1,RESULT1_RM_PME!$1:$1048576,$A17,0)</f>
        <v>39.635198846105737</v>
      </c>
      <c r="I22" s="8">
        <f>100*VLOOKUP($C$1&amp;$A22&amp;I$1,RESULT1_RM_PME!$1:$1048576,$A17,0)</f>
        <v>36.657294625748868</v>
      </c>
      <c r="J22" s="8">
        <f>100*VLOOKUP($C$1&amp;$A22&amp;J$1,RESULT1_RM_PME!$1:$1048576,$A17,0)</f>
        <v>38.161188507090152</v>
      </c>
    </row>
    <row r="23" spans="1:12" ht="15" x14ac:dyDescent="0.2">
      <c r="B23" s="13"/>
      <c r="C23" s="2" t="s">
        <v>125</v>
      </c>
      <c r="L23" s="12"/>
    </row>
    <row r="24" spans="1:12" ht="15" x14ac:dyDescent="0.2">
      <c r="B24" s="13"/>
    </row>
    <row r="25" spans="1:12" ht="15" x14ac:dyDescent="0.2">
      <c r="B25" s="13"/>
    </row>
    <row r="26" spans="1:12" ht="15" x14ac:dyDescent="0.2">
      <c r="B26" s="13"/>
    </row>
    <row r="27" spans="1:12" ht="15" x14ac:dyDescent="0.2">
      <c r="B27" s="13"/>
    </row>
    <row r="28" spans="1:12" ht="15" x14ac:dyDescent="0.2">
      <c r="B28" s="13"/>
    </row>
  </sheetData>
  <mergeCells count="1">
    <mergeCell ref="B3:J3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showGridLines="0" zoomScaleNormal="100" workbookViewId="0"/>
  </sheetViews>
  <sheetFormatPr defaultRowHeight="12.75" x14ac:dyDescent="0.2"/>
  <cols>
    <col min="1" max="1" width="16.140625" style="132" customWidth="1"/>
    <col min="2" max="4" width="3" style="132" customWidth="1"/>
    <col min="5" max="5" width="1.5703125" style="131" customWidth="1"/>
    <col min="6" max="6" width="3.28515625" style="131" customWidth="1"/>
    <col min="7" max="7" width="43.42578125" style="131" customWidth="1"/>
    <col min="8" max="9" width="18" style="131" customWidth="1"/>
    <col min="10" max="10" width="2.85546875" style="131" customWidth="1"/>
    <col min="11" max="12" width="18" style="131" customWidth="1"/>
    <col min="13" max="16384" width="9.140625" style="131"/>
  </cols>
  <sheetData>
    <row r="1" spans="1:12" s="164" customFormat="1" ht="39.75" customHeight="1" x14ac:dyDescent="0.2">
      <c r="A1" s="167">
        <v>1</v>
      </c>
      <c r="B1" s="165">
        <f>[2]Plan4!D2</f>
        <v>35</v>
      </c>
      <c r="C1" s="166"/>
      <c r="D1" s="165"/>
    </row>
    <row r="2" spans="1:12" s="132" customFormat="1" x14ac:dyDescent="0.2">
      <c r="G2" s="163"/>
    </row>
    <row r="3" spans="1:12" s="132" customFormat="1" x14ac:dyDescent="0.2">
      <c r="H3" s="132">
        <v>33</v>
      </c>
      <c r="I3" s="132">
        <v>33</v>
      </c>
      <c r="K3" s="132">
        <v>30</v>
      </c>
      <c r="L3" s="132">
        <v>30</v>
      </c>
    </row>
    <row r="4" spans="1:12" ht="45" customHeight="1" x14ac:dyDescent="0.2">
      <c r="E4" s="162" t="str">
        <f>"Probabilidade de ser microempreendedor e empregado em pequenas empresas entre os jovens de 15 a 24 anos ocupados: Brasil, 2011"</f>
        <v>Probabilidade de ser microempreendedor e empregado em pequenas empresas entre os jovens de 15 a 24 anos ocupados: Brasil, 2011</v>
      </c>
      <c r="F4" s="162"/>
      <c r="G4" s="162"/>
      <c r="H4" s="162"/>
      <c r="I4" s="162"/>
      <c r="J4" s="162"/>
      <c r="K4" s="162"/>
      <c r="L4" s="162"/>
    </row>
    <row r="5" spans="1:12" ht="13.5" thickBot="1" x14ac:dyDescent="0.25">
      <c r="E5" s="161"/>
      <c r="F5" s="161"/>
      <c r="G5" s="161"/>
      <c r="H5" s="160"/>
      <c r="I5" s="160"/>
      <c r="J5" s="160"/>
      <c r="K5" s="160"/>
      <c r="L5" s="160"/>
    </row>
    <row r="6" spans="1:12" ht="29.25" customHeight="1" thickTop="1" x14ac:dyDescent="0.2">
      <c r="E6" s="159" t="s">
        <v>324</v>
      </c>
      <c r="F6" s="159"/>
      <c r="G6" s="159"/>
      <c r="H6" s="157" t="s">
        <v>323</v>
      </c>
      <c r="I6" s="157"/>
      <c r="J6" s="158"/>
      <c r="K6" s="157" t="s">
        <v>322</v>
      </c>
      <c r="L6" s="157"/>
    </row>
    <row r="7" spans="1:12" ht="22.5" customHeight="1" x14ac:dyDescent="0.2">
      <c r="E7" s="156"/>
      <c r="F7" s="156"/>
      <c r="G7" s="156"/>
      <c r="H7" s="155" t="s">
        <v>127</v>
      </c>
      <c r="I7" s="155" t="s">
        <v>193</v>
      </c>
      <c r="J7" s="155"/>
      <c r="K7" s="155" t="s">
        <v>127</v>
      </c>
      <c r="L7" s="155" t="s">
        <v>193</v>
      </c>
    </row>
    <row r="8" spans="1:12" ht="21.75" customHeight="1" x14ac:dyDescent="0.2">
      <c r="A8" s="132" t="s">
        <v>156</v>
      </c>
      <c r="E8" s="154" t="s">
        <v>130</v>
      </c>
      <c r="F8" s="153"/>
      <c r="G8" s="153"/>
      <c r="H8" s="152">
        <f>IF($A8="","",IFERROR(VLOOKUP($A8,MODELO_PROBIT_MICROEMP_JOV_2011!$A$81:$H$128,3,0),"-"))</f>
        <v>-2.9992000000000001</v>
      </c>
      <c r="I8" s="151">
        <f>IF($A8="","",IFERROR(VLOOKUP($A8,MODELO_PROBIT_MICROEMP_JOV_2011!$A$81:$H$128,8,0)*100,"-"))</f>
        <v>0</v>
      </c>
      <c r="J8" s="151"/>
      <c r="K8" s="152">
        <f>IF($A8="","",IFERROR(VLOOKUP($A8,MODELO_PROBIT_EMPREGMP_JOV_2011!$A$81:$H$128,3,0),"-"))</f>
        <v>-0.87229999999999996</v>
      </c>
      <c r="L8" s="151">
        <f>IF($A8="","",IFERROR(VLOOKUP($A8,MODELO_PROBIT_EMPREGMP_JOV_2011!$A$81:$H$128,8,0)*100,"-"))</f>
        <v>0</v>
      </c>
    </row>
    <row r="9" spans="1:12" ht="21.75" customHeight="1" x14ac:dyDescent="0.2">
      <c r="E9" s="143" t="s">
        <v>321</v>
      </c>
      <c r="F9" s="150"/>
      <c r="G9" s="150"/>
      <c r="H9" s="141" t="str">
        <f>IF($A9="","",IFERROR(VLOOKUP($A9,MODELO_PROBIT_MICROEMP_JOV_2011!$A$81:$H$128,3,0),"-"))</f>
        <v/>
      </c>
      <c r="I9" s="140" t="str">
        <f>IF($A9="","",IFERROR(VLOOKUP($A9,MODELO_PROBIT_MICROEMP_JOV_2011!$A$81:$H$128,8,0)*100,"-"))</f>
        <v/>
      </c>
      <c r="J9" s="140"/>
      <c r="K9" s="141" t="str">
        <f>IF($A9="","",IFERROR(VLOOKUP($A9,MODELO_PROBIT_EMPREGMP_JOV_2011!$A$81:$H$128,3,0),"-"))</f>
        <v/>
      </c>
      <c r="L9" s="140" t="str">
        <f>IF($A9="","",IFERROR(VLOOKUP($A9,MODELO_PROBIT_EMPREGMP_JOV_2011!$A$81:$H$128,8,0)*100,"-"))</f>
        <v/>
      </c>
    </row>
    <row r="10" spans="1:12" ht="21.75" customHeight="1" x14ac:dyDescent="0.2">
      <c r="A10" s="132" t="s">
        <v>155</v>
      </c>
      <c r="E10" s="143"/>
      <c r="F10" s="142" t="s">
        <v>131</v>
      </c>
      <c r="G10" s="142"/>
      <c r="H10" s="141">
        <f>IF($A10="","",IFERROR(VLOOKUP($A10,MODELO_PROBIT_MICROEMP_JOV_2011!$A$81:$H$128,3,0),"-"))</f>
        <v>6.8699999999999997E-2</v>
      </c>
      <c r="I10" s="140">
        <f>IF($A10="","",IFERROR(VLOOKUP($A10,MODELO_PROBIT_MICROEMP_JOV_2011!$A$81:$H$128,8,0)*100,"-"))</f>
        <v>0</v>
      </c>
      <c r="J10" s="140"/>
      <c r="K10" s="141">
        <f>IF($A10="","",IFERROR(VLOOKUP($A10,MODELO_PROBIT_EMPREGMP_JOV_2011!$A$81:$H$128,3,0),"-"))</f>
        <v>-4.3900000000000002E-2</v>
      </c>
      <c r="L10" s="140">
        <f>IF($A10="","",IFERROR(VLOOKUP($A10,MODELO_PROBIT_EMPREGMP_JOV_2011!$A$81:$H$128,8,0)*100,"-"))</f>
        <v>0</v>
      </c>
    </row>
    <row r="11" spans="1:12" ht="21.75" customHeight="1" x14ac:dyDescent="0.2">
      <c r="A11" s="132" t="s">
        <v>19</v>
      </c>
      <c r="E11" s="143"/>
      <c r="F11" s="142" t="s">
        <v>320</v>
      </c>
      <c r="G11" s="142"/>
      <c r="H11" s="141">
        <f>IF($A11="","",IFERROR(VLOOKUP($A11,MODELO_PROBIT_MICROEMP_JOV_2011!$A$81:$H$128,3,0),"-"))</f>
        <v>1.21E-2</v>
      </c>
      <c r="I11" s="140">
        <f>IF($A11="","",IFERROR(VLOOKUP($A11,MODELO_PROBIT_MICROEMP_JOV_2011!$A$81:$H$128,8,0)*100,"-"))</f>
        <v>0</v>
      </c>
      <c r="J11" s="140"/>
      <c r="K11" s="141">
        <f>IF($A11="","",IFERROR(VLOOKUP($A11,MODELO_PROBIT_EMPREGMP_JOV_2011!$A$81:$H$128,3,0),"-"))</f>
        <v>-4.5900000000000003E-2</v>
      </c>
      <c r="L11" s="140">
        <f>IF($A11="","",IFERROR(VLOOKUP($A11,MODELO_PROBIT_EMPREGMP_JOV_2011!$A$81:$H$128,8,0)*100,"-"))</f>
        <v>0</v>
      </c>
    </row>
    <row r="12" spans="1:12" ht="21.75" customHeight="1" x14ac:dyDescent="0.2">
      <c r="A12" s="132" t="s">
        <v>262</v>
      </c>
      <c r="E12" s="143"/>
      <c r="F12" s="142" t="s">
        <v>319</v>
      </c>
      <c r="G12" s="142"/>
      <c r="H12" s="141">
        <f>IF($A12="","",IFERROR(VLOOKUP($A12,MODELO_PROBIT_MICROEMP_JOV_2011!$A$81:$H$128,3,0),"-"))</f>
        <v>7.2099999999999997E-2</v>
      </c>
      <c r="I12" s="140">
        <f>IF($A12="","",IFERROR(VLOOKUP($A12,MODELO_PROBIT_MICROEMP_JOV_2011!$A$81:$H$128,8,0)*100,"-"))</f>
        <v>0</v>
      </c>
      <c r="J12" s="140"/>
      <c r="K12" s="141">
        <f>IF($A12="","",IFERROR(VLOOKUP($A12,MODELO_PROBIT_EMPREGMP_JOV_2011!$A$81:$H$128,3,0),"-"))</f>
        <v>3.5000000000000003E-2</v>
      </c>
      <c r="L12" s="140">
        <f>IF($A12="","",IFERROR(VLOOKUP($A12,MODELO_PROBIT_EMPREGMP_JOV_2011!$A$81:$H$128,8,0)*100,"-"))</f>
        <v>0</v>
      </c>
    </row>
    <row r="13" spans="1:12" ht="21.75" customHeight="1" x14ac:dyDescent="0.2">
      <c r="E13" s="143"/>
      <c r="F13" s="142" t="s">
        <v>96</v>
      </c>
      <c r="G13" s="142"/>
      <c r="H13" s="141" t="str">
        <f>IF($A13="","",IFERROR(VLOOKUP($A13,MODELO_PROBIT_MICROEMP_JOV_2011!$A$81:$H$128,3,0),"-"))</f>
        <v/>
      </c>
      <c r="I13" s="140" t="str">
        <f>IF($A13="","",IFERROR(VLOOKUP($A13,MODELO_PROBIT_MICROEMP_JOV_2011!$A$81:$H$128,8,0)*100,"-"))</f>
        <v/>
      </c>
      <c r="J13" s="140"/>
      <c r="K13" s="141" t="str">
        <f>IF($A13="","",IFERROR(VLOOKUP($A13,MODELO_PROBIT_EMPREGMP_JOV_2011!$A$81:$H$128,3,0),"-"))</f>
        <v/>
      </c>
      <c r="L13" s="140" t="str">
        <f>IF($A13="","",IFERROR(VLOOKUP($A13,MODELO_PROBIT_EMPREGMP_JOV_2011!$A$81:$H$128,8,0)*100,"-"))</f>
        <v/>
      </c>
    </row>
    <row r="14" spans="1:12" ht="21.75" customHeight="1" x14ac:dyDescent="0.2">
      <c r="A14" s="132" t="s">
        <v>318</v>
      </c>
      <c r="E14" s="143"/>
      <c r="F14" s="142"/>
      <c r="G14" s="142" t="s">
        <v>317</v>
      </c>
      <c r="H14" s="141" t="str">
        <f>IF($A14="","",IFERROR(VLOOKUP($A14,MODELO_PROBIT_MICROEMP_JOV_2011!$A$81:$H$128,3,0),"-"))</f>
        <v>-</v>
      </c>
      <c r="I14" s="140" t="str">
        <f>IF($A14="","",IFERROR(VLOOKUP($A14,MODELO_PROBIT_MICROEMP_JOV_2011!$A$81:$H$128,8,0)*100,"-"))</f>
        <v>-</v>
      </c>
      <c r="J14" s="140"/>
      <c r="K14" s="141" t="str">
        <f>IF($A14="","",IFERROR(VLOOKUP($A14,MODELO_PROBIT_EMPREGMP_JOV_2011!$A$81:$H$128,3,0),"-"))</f>
        <v>-</v>
      </c>
      <c r="L14" s="140" t="str">
        <f>IF($A14="","",IFERROR(VLOOKUP($A14,MODELO_PROBIT_EMPREGMP_JOV_2011!$A$81:$H$128,8,0)*100,"-"))</f>
        <v>-</v>
      </c>
    </row>
    <row r="15" spans="1:12" ht="21.75" customHeight="1" x14ac:dyDescent="0.2">
      <c r="A15" s="132" t="s">
        <v>261</v>
      </c>
      <c r="E15" s="143"/>
      <c r="F15" s="142"/>
      <c r="G15" s="142" t="s">
        <v>316</v>
      </c>
      <c r="H15" s="141">
        <f>IF($A15="","",IFERROR(VLOOKUP($A15,MODELO_PROBIT_MICROEMP_JOV_2011!$A$81:$H$128,3,0),"-"))</f>
        <v>-3.27E-2</v>
      </c>
      <c r="I15" s="140">
        <f>IF($A15="","",IFERROR(VLOOKUP($A15,MODELO_PROBIT_MICROEMP_JOV_2011!$A$81:$H$128,8,0)*100,"-"))</f>
        <v>0</v>
      </c>
      <c r="J15" s="140"/>
      <c r="K15" s="141">
        <f>IF($A15="","",IFERROR(VLOOKUP($A15,MODELO_PROBIT_EMPREGMP_JOV_2011!$A$81:$H$128,3,0),"-"))</f>
        <v>-7.0499999999999993E-2</v>
      </c>
      <c r="L15" s="140">
        <f>IF($A15="","",IFERROR(VLOOKUP($A15,MODELO_PROBIT_EMPREGMP_JOV_2011!$A$81:$H$128,8,0)*100,"-"))</f>
        <v>0</v>
      </c>
    </row>
    <row r="16" spans="1:12" ht="21.75" customHeight="1" x14ac:dyDescent="0.2">
      <c r="A16" s="132" t="s">
        <v>260</v>
      </c>
      <c r="E16" s="143"/>
      <c r="F16" s="142"/>
      <c r="G16" s="142" t="s">
        <v>315</v>
      </c>
      <c r="H16" s="141">
        <f>IF($A16="","",IFERROR(VLOOKUP($A16,MODELO_PROBIT_MICROEMP_JOV_2011!$A$81:$H$128,3,0),"-"))</f>
        <v>-5.9499999999999997E-2</v>
      </c>
      <c r="I16" s="140">
        <f>IF($A16="","",IFERROR(VLOOKUP($A16,MODELO_PROBIT_MICROEMP_JOV_2011!$A$81:$H$128,8,0)*100,"-"))</f>
        <v>0</v>
      </c>
      <c r="J16" s="140"/>
      <c r="K16" s="141">
        <f>IF($A16="","",IFERROR(VLOOKUP($A16,MODELO_PROBIT_EMPREGMP_JOV_2011!$A$81:$H$128,3,0),"-"))</f>
        <v>-0.16389999999999999</v>
      </c>
      <c r="L16" s="140">
        <f>IF($A16="","",IFERROR(VLOOKUP($A16,MODELO_PROBIT_EMPREGMP_JOV_2011!$A$81:$H$128,8,0)*100,"-"))</f>
        <v>0</v>
      </c>
    </row>
    <row r="17" spans="1:12" ht="21.75" customHeight="1" x14ac:dyDescent="0.2">
      <c r="A17" s="132" t="s">
        <v>259</v>
      </c>
      <c r="E17" s="143"/>
      <c r="F17" s="142"/>
      <c r="G17" s="142" t="s">
        <v>314</v>
      </c>
      <c r="H17" s="141">
        <f>IF($A17="","",IFERROR(VLOOKUP($A17,MODELO_PROBIT_MICROEMP_JOV_2011!$A$81:$H$128,3,0),"-"))</f>
        <v>-0.22509999999999999</v>
      </c>
      <c r="I17" s="140">
        <f>IF($A17="","",IFERROR(VLOOKUP($A17,MODELO_PROBIT_MICROEMP_JOV_2011!$A$81:$H$128,8,0)*100,"-"))</f>
        <v>0</v>
      </c>
      <c r="J17" s="140"/>
      <c r="K17" s="141">
        <f>IF($A17="","",IFERROR(VLOOKUP($A17,MODELO_PROBIT_EMPREGMP_JOV_2011!$A$81:$H$128,3,0),"-"))</f>
        <v>-0.21260000000000001</v>
      </c>
      <c r="L17" s="140">
        <f>IF($A17="","",IFERROR(VLOOKUP($A17,MODELO_PROBIT_EMPREGMP_JOV_2011!$A$81:$H$128,8,0)*100,"-"))</f>
        <v>0</v>
      </c>
    </row>
    <row r="18" spans="1:12" ht="21.75" customHeight="1" x14ac:dyDescent="0.2">
      <c r="A18" s="132" t="s">
        <v>258</v>
      </c>
      <c r="E18" s="143"/>
      <c r="F18" s="142"/>
      <c r="G18" s="142" t="s">
        <v>313</v>
      </c>
      <c r="H18" s="141">
        <f>IF($A18="","",IFERROR(VLOOKUP($A18,MODELO_PROBIT_MICROEMP_JOV_2011!$A$81:$H$128,3,0),"-"))</f>
        <v>-0.27439999999999998</v>
      </c>
      <c r="I18" s="140">
        <f>IF($A18="","",IFERROR(VLOOKUP($A18,MODELO_PROBIT_MICROEMP_JOV_2011!$A$81:$H$128,8,0)*100,"-"))</f>
        <v>0</v>
      </c>
      <c r="J18" s="140"/>
      <c r="K18" s="141">
        <f>IF($A18="","",IFERROR(VLOOKUP($A18,MODELO_PROBIT_EMPREGMP_JOV_2011!$A$81:$H$128,3,0),"-"))</f>
        <v>-0.32740000000000002</v>
      </c>
      <c r="L18" s="140">
        <f>IF($A18="","",IFERROR(VLOOKUP($A18,MODELO_PROBIT_EMPREGMP_JOV_2011!$A$81:$H$128,8,0)*100,"-"))</f>
        <v>0</v>
      </c>
    </row>
    <row r="19" spans="1:12" ht="21.75" customHeight="1" x14ac:dyDescent="0.2">
      <c r="E19" s="143" t="s">
        <v>312</v>
      </c>
      <c r="F19" s="142"/>
      <c r="G19" s="142"/>
      <c r="H19" s="141" t="str">
        <f>IF($A19="","",IFERROR(VLOOKUP($A19,MODELO_PROBIT_MICROEMP_JOV_2011!$A$81:$H$128,3,0),"-"))</f>
        <v/>
      </c>
      <c r="I19" s="140" t="str">
        <f>IF($A19="","",IFERROR(VLOOKUP($A19,MODELO_PROBIT_MICROEMP_JOV_2011!$A$81:$H$128,8,0)*100,"-"))</f>
        <v/>
      </c>
      <c r="J19" s="140"/>
      <c r="K19" s="141" t="str">
        <f>IF($A19="","",IFERROR(VLOOKUP($A19,MODELO_PROBIT_EMPREGMP_JOV_2011!$A$81:$H$128,3,0),"-"))</f>
        <v/>
      </c>
      <c r="L19" s="140" t="str">
        <f>IF($A19="","",IFERROR(VLOOKUP($A19,MODELO_PROBIT_EMPREGMP_JOV_2011!$A$81:$H$128,8,0)*100,"-"))</f>
        <v/>
      </c>
    </row>
    <row r="20" spans="1:12" ht="21.75" customHeight="1" x14ac:dyDescent="0.2">
      <c r="A20" s="132" t="s">
        <v>311</v>
      </c>
      <c r="E20" s="143"/>
      <c r="F20" s="142" t="s">
        <v>310</v>
      </c>
      <c r="G20" s="142"/>
      <c r="H20" s="141" t="str">
        <f>IF($A20="","",IFERROR(VLOOKUP($A20,MODELO_PROBIT_MICROEMP_JOV_2011!$A$81:$H$128,3,0),"-"))</f>
        <v>-</v>
      </c>
      <c r="I20" s="140" t="str">
        <f>IF($A20="","",IFERROR(VLOOKUP($A20,MODELO_PROBIT_MICROEMP_JOV_2011!$A$81:$H$128,8,0)*100,"-"))</f>
        <v>-</v>
      </c>
      <c r="J20" s="140"/>
      <c r="K20" s="141" t="str">
        <f>IF($A20="","",IFERROR(VLOOKUP($A20,MODELO_PROBIT_EMPREGMP_JOV_2011!$A$81:$H$128,3,0),"-"))</f>
        <v>-</v>
      </c>
      <c r="L20" s="140" t="str">
        <f>IF($A20="","",IFERROR(VLOOKUP($A20,MODELO_PROBIT_EMPREGMP_JOV_2011!$A$81:$H$128,8,0)*100,"-"))</f>
        <v>-</v>
      </c>
    </row>
    <row r="21" spans="1:12" ht="21.75" customHeight="1" x14ac:dyDescent="0.2">
      <c r="A21" s="132" t="s">
        <v>257</v>
      </c>
      <c r="E21" s="143"/>
      <c r="F21" s="142" t="s">
        <v>133</v>
      </c>
      <c r="G21" s="142"/>
      <c r="H21" s="141">
        <f>IF($A21="","",IFERROR(VLOOKUP($A21,MODELO_PROBIT_MICROEMP_JOV_2011!$A$81:$H$128,3,0),"-"))</f>
        <v>-5.9499999999999997E-2</v>
      </c>
      <c r="I21" s="140">
        <f>IF($A21="","",IFERROR(VLOOKUP($A21,MODELO_PROBIT_MICROEMP_JOV_2011!$A$81:$H$128,8,0)*100,"-"))</f>
        <v>0</v>
      </c>
      <c r="J21" s="140"/>
      <c r="K21" s="141">
        <f>IF($A21="","",IFERROR(VLOOKUP($A21,MODELO_PROBIT_EMPREGMP_JOV_2011!$A$81:$H$128,3,0),"-"))</f>
        <v>-0.2331</v>
      </c>
      <c r="L21" s="140">
        <f>IF($A21="","",IFERROR(VLOOKUP($A21,MODELO_PROBIT_EMPREGMP_JOV_2011!$A$81:$H$128,8,0)*100,"-"))</f>
        <v>0</v>
      </c>
    </row>
    <row r="22" spans="1:12" ht="21.75" customHeight="1" x14ac:dyDescent="0.2">
      <c r="A22" s="132" t="s">
        <v>256</v>
      </c>
      <c r="E22" s="143"/>
      <c r="F22" s="142" t="s">
        <v>309</v>
      </c>
      <c r="G22" s="142"/>
      <c r="H22" s="141">
        <f>IF($A22="","",IFERROR(VLOOKUP($A22,MODELO_PROBIT_MICROEMP_JOV_2011!$A$81:$H$128,3,0),"-"))</f>
        <v>-9.1999999999999998E-2</v>
      </c>
      <c r="I22" s="140">
        <f>IF($A22="","",IFERROR(VLOOKUP($A22,MODELO_PROBIT_MICROEMP_JOV_2011!$A$81:$H$128,8,0)*100,"-"))</f>
        <v>0</v>
      </c>
      <c r="J22" s="140"/>
      <c r="K22" s="141">
        <f>IF($A22="","",IFERROR(VLOOKUP($A22,MODELO_PROBIT_EMPREGMP_JOV_2011!$A$81:$H$128,3,0),"-"))</f>
        <v>0.1203</v>
      </c>
      <c r="L22" s="140">
        <f>IF($A22="","",IFERROR(VLOOKUP($A22,MODELO_PROBIT_EMPREGMP_JOV_2011!$A$81:$H$128,8,0)*100,"-"))</f>
        <v>0</v>
      </c>
    </row>
    <row r="23" spans="1:12" ht="21.75" customHeight="1" x14ac:dyDescent="0.2">
      <c r="E23" s="143"/>
      <c r="F23" s="142" t="s">
        <v>308</v>
      </c>
      <c r="G23" s="142"/>
      <c r="H23" s="141" t="str">
        <f>IF($A23="","",IFERROR(VLOOKUP($A23,MODELO_PROBIT_MICROEMP_JOV_2011!$A$81:$H$128,3,0),"-"))</f>
        <v/>
      </c>
      <c r="I23" s="140" t="str">
        <f>IF($A23="","",IFERROR(VLOOKUP($A23,MODELO_PROBIT_MICROEMP_JOV_2011!$A$81:$H$128,8,0)*100,"-"))</f>
        <v/>
      </c>
      <c r="J23" s="140"/>
      <c r="K23" s="141" t="str">
        <f>IF($A23="","",IFERROR(VLOOKUP($A23,MODELO_PROBIT_EMPREGMP_JOV_2011!$A$81:$H$128,3,0),"-"))</f>
        <v/>
      </c>
      <c r="L23" s="140" t="str">
        <f>IF($A23="","",IFERROR(VLOOKUP($A23,MODELO_PROBIT_EMPREGMP_JOV_2011!$A$81:$H$128,8,0)*100,"-"))</f>
        <v/>
      </c>
    </row>
    <row r="24" spans="1:12" ht="21.75" customHeight="1" x14ac:dyDescent="0.2">
      <c r="A24" s="132" t="s">
        <v>255</v>
      </c>
      <c r="E24" s="143"/>
      <c r="F24" s="142"/>
      <c r="G24" s="142" t="s">
        <v>307</v>
      </c>
      <c r="H24" s="141">
        <f>IF($A24="","",IFERROR(VLOOKUP($A24,MODELO_PROBIT_MICROEMP_JOV_2011!$A$81:$H$128,3,0),"-"))</f>
        <v>8.1199999999999994E-2</v>
      </c>
      <c r="I24" s="140">
        <f>IF($A24="","",IFERROR(VLOOKUP($A24,MODELO_PROBIT_MICROEMP_JOV_2011!$A$81:$H$128,8,0)*100,"-"))</f>
        <v>0</v>
      </c>
      <c r="J24" s="140"/>
      <c r="K24" s="141">
        <f>IF($A24="","",IFERROR(VLOOKUP($A24,MODELO_PROBIT_EMPREGMP_JOV_2011!$A$81:$H$128,3,0),"-"))</f>
        <v>-2.7799999999999998E-2</v>
      </c>
      <c r="L24" s="140">
        <f>IF($A24="","",IFERROR(VLOOKUP($A24,MODELO_PROBIT_EMPREGMP_JOV_2011!$A$81:$H$128,8,0)*100,"-"))</f>
        <v>0</v>
      </c>
    </row>
    <row r="25" spans="1:12" ht="21.75" customHeight="1" x14ac:dyDescent="0.2">
      <c r="A25" s="132" t="s">
        <v>254</v>
      </c>
      <c r="E25" s="143"/>
      <c r="F25" s="142"/>
      <c r="G25" s="142" t="s">
        <v>306</v>
      </c>
      <c r="H25" s="141">
        <f>IF($A25="","",IFERROR(VLOOKUP($A25,MODELO_PROBIT_MICROEMP_JOV_2011!$A$81:$H$128,3,0),"-"))</f>
        <v>0.15240000000000001</v>
      </c>
      <c r="I25" s="140">
        <f>IF($A25="","",IFERROR(VLOOKUP($A25,MODELO_PROBIT_MICROEMP_JOV_2011!$A$81:$H$128,8,0)*100,"-"))</f>
        <v>0</v>
      </c>
      <c r="J25" s="140"/>
      <c r="K25" s="141">
        <f>IF($A25="","",IFERROR(VLOOKUP($A25,MODELO_PROBIT_EMPREGMP_JOV_2011!$A$81:$H$128,3,0),"-"))</f>
        <v>-0.14369999999999999</v>
      </c>
      <c r="L25" s="140">
        <f>IF($A25="","",IFERROR(VLOOKUP($A25,MODELO_PROBIT_EMPREGMP_JOV_2011!$A$81:$H$128,8,0)*100,"-"))</f>
        <v>0</v>
      </c>
    </row>
    <row r="26" spans="1:12" ht="21.75" customHeight="1" x14ac:dyDescent="0.2">
      <c r="A26" s="132" t="s">
        <v>253</v>
      </c>
      <c r="E26" s="143"/>
      <c r="F26" s="142"/>
      <c r="G26" s="142" t="s">
        <v>305</v>
      </c>
      <c r="H26" s="141">
        <f>IF($A26="","",IFERROR(VLOOKUP($A26,MODELO_PROBIT_MICROEMP_JOV_2011!$A$81:$H$128,3,0),"-"))</f>
        <v>0.22140000000000001</v>
      </c>
      <c r="I26" s="140">
        <f>IF($A26="","",IFERROR(VLOOKUP($A26,MODELO_PROBIT_MICROEMP_JOV_2011!$A$81:$H$128,8,0)*100,"-"))</f>
        <v>0</v>
      </c>
      <c r="J26" s="140"/>
      <c r="K26" s="141">
        <f>IF($A26="","",IFERROR(VLOOKUP($A26,MODELO_PROBIT_EMPREGMP_JOV_2011!$A$81:$H$128,3,0),"-"))</f>
        <v>-0.12740000000000001</v>
      </c>
      <c r="L26" s="140">
        <f>IF($A26="","",IFERROR(VLOOKUP($A26,MODELO_PROBIT_EMPREGMP_JOV_2011!$A$81:$H$128,8,0)*100,"-"))</f>
        <v>0</v>
      </c>
    </row>
    <row r="27" spans="1:12" ht="21.75" customHeight="1" x14ac:dyDescent="0.2">
      <c r="A27" s="132" t="s">
        <v>252</v>
      </c>
      <c r="E27" s="143"/>
      <c r="F27" s="142"/>
      <c r="G27" s="142" t="s">
        <v>304</v>
      </c>
      <c r="H27" s="141">
        <f>IF($A27="","",IFERROR(VLOOKUP($A27,MODELO_PROBIT_MICROEMP_JOV_2011!$A$81:$H$128,3,0),"-"))</f>
        <v>0.1525</v>
      </c>
      <c r="I27" s="140">
        <f>IF($A27="","",IFERROR(VLOOKUP($A27,MODELO_PROBIT_MICROEMP_JOV_2011!$A$81:$H$128,8,0)*100,"-"))</f>
        <v>0</v>
      </c>
      <c r="J27" s="140"/>
      <c r="K27" s="141">
        <f>IF($A27="","",IFERROR(VLOOKUP($A27,MODELO_PROBIT_EMPREGMP_JOV_2011!$A$81:$H$128,3,0),"-"))</f>
        <v>4.2200000000000001E-2</v>
      </c>
      <c r="L27" s="140">
        <f>IF($A27="","",IFERROR(VLOOKUP($A27,MODELO_PROBIT_EMPREGMP_JOV_2011!$A$81:$H$128,8,0)*100,"-"))</f>
        <v>0</v>
      </c>
    </row>
    <row r="28" spans="1:12" ht="21.75" customHeight="1" x14ac:dyDescent="0.2">
      <c r="A28" s="132" t="s">
        <v>251</v>
      </c>
      <c r="E28" s="143"/>
      <c r="F28" s="142"/>
      <c r="G28" s="142" t="s">
        <v>303</v>
      </c>
      <c r="H28" s="141">
        <f>IF($A28="","",IFERROR(VLOOKUP($A28,MODELO_PROBIT_MICROEMP_JOV_2011!$A$81:$H$128,3,0),"-"))</f>
        <v>0.44319999999999998</v>
      </c>
      <c r="I28" s="140">
        <f>IF($A28="","",IFERROR(VLOOKUP($A28,MODELO_PROBIT_MICROEMP_JOV_2011!$A$81:$H$128,8,0)*100,"-"))</f>
        <v>0</v>
      </c>
      <c r="J28" s="140"/>
      <c r="K28" s="141">
        <f>IF($A28="","",IFERROR(VLOOKUP($A28,MODELO_PROBIT_EMPREGMP_JOV_2011!$A$81:$H$128,3,0),"-"))</f>
        <v>-7.6200000000000004E-2</v>
      </c>
      <c r="L28" s="140">
        <f>IF($A28="","",IFERROR(VLOOKUP($A28,MODELO_PROBIT_EMPREGMP_JOV_2011!$A$81:$H$128,8,0)*100,"-"))</f>
        <v>0</v>
      </c>
    </row>
    <row r="29" spans="1:12" ht="21.75" customHeight="1" x14ac:dyDescent="0.2">
      <c r="A29" s="132" t="s">
        <v>250</v>
      </c>
      <c r="E29" s="143"/>
      <c r="F29" s="142"/>
      <c r="G29" s="142" t="s">
        <v>302</v>
      </c>
      <c r="H29" s="141">
        <f>IF($A29="","",IFERROR(VLOOKUP($A29,MODELO_PROBIT_MICROEMP_JOV_2011!$A$81:$H$128,3,0),"-"))</f>
        <v>0.43120000000000003</v>
      </c>
      <c r="I29" s="140">
        <f>IF($A29="","",IFERROR(VLOOKUP($A29,MODELO_PROBIT_MICROEMP_JOV_2011!$A$81:$H$128,8,0)*100,"-"))</f>
        <v>0</v>
      </c>
      <c r="J29" s="140"/>
      <c r="K29" s="141">
        <f>IF($A29="","",IFERROR(VLOOKUP($A29,MODELO_PROBIT_EMPREGMP_JOV_2011!$A$81:$H$128,3,0),"-"))</f>
        <v>-0.15809999999999999</v>
      </c>
      <c r="L29" s="140">
        <f>IF($A29="","",IFERROR(VLOOKUP($A29,MODELO_PROBIT_EMPREGMP_JOV_2011!$A$81:$H$128,8,0)*100,"-"))</f>
        <v>0</v>
      </c>
    </row>
    <row r="30" spans="1:12" ht="21.75" customHeight="1" x14ac:dyDescent="0.2">
      <c r="A30" s="132" t="s">
        <v>249</v>
      </c>
      <c r="E30" s="143"/>
      <c r="F30" s="142"/>
      <c r="G30" s="142" t="s">
        <v>301</v>
      </c>
      <c r="H30" s="141">
        <f>IF($A30="","",IFERROR(VLOOKUP($A30,MODELO_PROBIT_MICROEMP_JOV_2011!$A$81:$H$128,3,0),"-"))</f>
        <v>-4.0500000000000001E-2</v>
      </c>
      <c r="I30" s="140">
        <f>IF($A30="","",IFERROR(VLOOKUP($A30,MODELO_PROBIT_MICROEMP_JOV_2011!$A$81:$H$128,8,0)*100,"-"))</f>
        <v>0</v>
      </c>
      <c r="J30" s="140"/>
      <c r="K30" s="141">
        <f>IF($A30="","",IFERROR(VLOOKUP($A30,MODELO_PROBIT_EMPREGMP_JOV_2011!$A$81:$H$128,3,0),"-"))</f>
        <v>8.2699999999999996E-2</v>
      </c>
      <c r="L30" s="140">
        <f>IF($A30="","",IFERROR(VLOOKUP($A30,MODELO_PROBIT_EMPREGMP_JOV_2011!$A$81:$H$128,8,0)*100,"-"))</f>
        <v>0</v>
      </c>
    </row>
    <row r="31" spans="1:12" ht="21.75" customHeight="1" x14ac:dyDescent="0.2">
      <c r="A31" s="132" t="s">
        <v>248</v>
      </c>
      <c r="E31" s="143"/>
      <c r="F31" s="142"/>
      <c r="G31" s="142" t="s">
        <v>300</v>
      </c>
      <c r="H31" s="141">
        <f>IF($A31="","",IFERROR(VLOOKUP($A31,MODELO_PROBIT_MICROEMP_JOV_2011!$A$81:$H$128,3,0),"-"))</f>
        <v>0.34570000000000001</v>
      </c>
      <c r="I31" s="140">
        <f>IF($A31="","",IFERROR(VLOOKUP($A31,MODELO_PROBIT_MICROEMP_JOV_2011!$A$81:$H$128,8,0)*100,"-"))</f>
        <v>0</v>
      </c>
      <c r="J31" s="140"/>
      <c r="K31" s="141">
        <f>IF($A31="","",IFERROR(VLOOKUP($A31,MODELO_PROBIT_EMPREGMP_JOV_2011!$A$81:$H$128,3,0),"-"))</f>
        <v>-3.2599999999999997E-2</v>
      </c>
      <c r="L31" s="140">
        <f>IF($A31="","",IFERROR(VLOOKUP($A31,MODELO_PROBIT_EMPREGMP_JOV_2011!$A$81:$H$128,8,0)*100,"-"))</f>
        <v>0</v>
      </c>
    </row>
    <row r="32" spans="1:12" ht="21.75" customHeight="1" x14ac:dyDescent="0.2">
      <c r="A32" s="132" t="s">
        <v>247</v>
      </c>
      <c r="E32" s="143"/>
      <c r="F32" s="142"/>
      <c r="G32" s="142" t="s">
        <v>299</v>
      </c>
      <c r="H32" s="141">
        <f>IF($A32="","",IFERROR(VLOOKUP($A32,MODELO_PROBIT_MICROEMP_JOV_2011!$A$81:$H$128,3,0),"-"))</f>
        <v>0.4274</v>
      </c>
      <c r="I32" s="140">
        <f>IF($A32="","",IFERROR(VLOOKUP($A32,MODELO_PROBIT_MICROEMP_JOV_2011!$A$81:$H$128,8,0)*100,"-"))</f>
        <v>0</v>
      </c>
      <c r="J32" s="140"/>
      <c r="K32" s="141">
        <f>IF($A32="","",IFERROR(VLOOKUP($A32,MODELO_PROBIT_EMPREGMP_JOV_2011!$A$81:$H$128,3,0),"-"))</f>
        <v>-0.1719</v>
      </c>
      <c r="L32" s="140">
        <f>IF($A32="","",IFERROR(VLOOKUP($A32,MODELO_PROBIT_EMPREGMP_JOV_2011!$A$81:$H$128,8,0)*100,"-"))</f>
        <v>0</v>
      </c>
    </row>
    <row r="33" spans="1:12" ht="21.75" customHeight="1" x14ac:dyDescent="0.2">
      <c r="A33" s="132" t="s">
        <v>246</v>
      </c>
      <c r="E33" s="143"/>
      <c r="F33" s="142"/>
      <c r="G33" s="142" t="s">
        <v>298</v>
      </c>
      <c r="H33" s="141">
        <f>IF($A33="","",IFERROR(VLOOKUP($A33,MODELO_PROBIT_MICROEMP_JOV_2011!$A$81:$H$128,3,0),"-"))</f>
        <v>0.245</v>
      </c>
      <c r="I33" s="140">
        <f>IF($A33="","",IFERROR(VLOOKUP($A33,MODELO_PROBIT_MICROEMP_JOV_2011!$A$81:$H$128,8,0)*100,"-"))</f>
        <v>0</v>
      </c>
      <c r="J33" s="140"/>
      <c r="K33" s="141">
        <f>IF($A33="","",IFERROR(VLOOKUP($A33,MODELO_PROBIT_EMPREGMP_JOV_2011!$A$81:$H$128,3,0),"-"))</f>
        <v>-3.5499999999999997E-2</v>
      </c>
      <c r="L33" s="140">
        <f>IF($A33="","",IFERROR(VLOOKUP($A33,MODELO_PROBIT_EMPREGMP_JOV_2011!$A$81:$H$128,8,0)*100,"-"))</f>
        <v>0</v>
      </c>
    </row>
    <row r="34" spans="1:12" ht="21.75" customHeight="1" x14ac:dyDescent="0.2">
      <c r="A34" s="132" t="s">
        <v>245</v>
      </c>
      <c r="E34" s="143"/>
      <c r="F34" s="142"/>
      <c r="G34" s="142" t="s">
        <v>297</v>
      </c>
      <c r="H34" s="141">
        <f>IF($A34="","",IFERROR(VLOOKUP($A34,MODELO_PROBIT_MICROEMP_JOV_2011!$A$81:$H$128,3,0),"-"))</f>
        <v>0.28849999999999998</v>
      </c>
      <c r="I34" s="140">
        <f>IF($A34="","",IFERROR(VLOOKUP($A34,MODELO_PROBIT_MICROEMP_JOV_2011!$A$81:$H$128,8,0)*100,"-"))</f>
        <v>0</v>
      </c>
      <c r="J34" s="140"/>
      <c r="K34" s="141">
        <f>IF($A34="","",IFERROR(VLOOKUP($A34,MODELO_PROBIT_EMPREGMP_JOV_2011!$A$81:$H$128,3,0),"-"))</f>
        <v>-0.25040000000000001</v>
      </c>
      <c r="L34" s="140">
        <f>IF($A34="","",IFERROR(VLOOKUP($A34,MODELO_PROBIT_EMPREGMP_JOV_2011!$A$81:$H$128,8,0)*100,"-"))</f>
        <v>0</v>
      </c>
    </row>
    <row r="35" spans="1:12" ht="21.75" customHeight="1" x14ac:dyDescent="0.2">
      <c r="A35" s="132" t="s">
        <v>244</v>
      </c>
      <c r="E35" s="143"/>
      <c r="F35" s="142"/>
      <c r="G35" s="142" t="s">
        <v>296</v>
      </c>
      <c r="H35" s="141">
        <f>IF($A35="","",IFERROR(VLOOKUP($A35,MODELO_PROBIT_MICROEMP_JOV_2011!$A$81:$H$128,3,0),"-"))</f>
        <v>0.48730000000000001</v>
      </c>
      <c r="I35" s="140">
        <f>IF($A35="","",IFERROR(VLOOKUP($A35,MODELO_PROBIT_MICROEMP_JOV_2011!$A$81:$H$128,8,0)*100,"-"))</f>
        <v>0</v>
      </c>
      <c r="J35" s="140"/>
      <c r="K35" s="141">
        <f>IF($A35="","",IFERROR(VLOOKUP($A35,MODELO_PROBIT_EMPREGMP_JOV_2011!$A$81:$H$128,3,0),"-"))</f>
        <v>-0.129</v>
      </c>
      <c r="L35" s="140">
        <f>IF($A35="","",IFERROR(VLOOKUP($A35,MODELO_PROBIT_EMPREGMP_JOV_2011!$A$81:$H$128,8,0)*100,"-"))</f>
        <v>0</v>
      </c>
    </row>
    <row r="36" spans="1:12" ht="21.75" customHeight="1" x14ac:dyDescent="0.2">
      <c r="A36" s="132" t="s">
        <v>243</v>
      </c>
      <c r="E36" s="143"/>
      <c r="F36" s="142"/>
      <c r="G36" s="142" t="s">
        <v>295</v>
      </c>
      <c r="H36" s="141">
        <f>IF($A36="","",IFERROR(VLOOKUP($A36,MODELO_PROBIT_MICROEMP_JOV_2011!$A$81:$H$128,3,0),"-"))</f>
        <v>0.23599999999999999</v>
      </c>
      <c r="I36" s="140">
        <f>IF($A36="","",IFERROR(VLOOKUP($A36,MODELO_PROBIT_MICROEMP_JOV_2011!$A$81:$H$128,8,0)*100,"-"))</f>
        <v>0</v>
      </c>
      <c r="J36" s="140"/>
      <c r="K36" s="141">
        <f>IF($A36="","",IFERROR(VLOOKUP($A36,MODELO_PROBIT_EMPREGMP_JOV_2011!$A$81:$H$128,3,0),"-"))</f>
        <v>3.7900000000000003E-2</v>
      </c>
      <c r="L36" s="140">
        <f>IF($A36="","",IFERROR(VLOOKUP($A36,MODELO_PROBIT_EMPREGMP_JOV_2011!$A$81:$H$128,8,0)*100,"-"))</f>
        <v>0</v>
      </c>
    </row>
    <row r="37" spans="1:12" ht="21.75" customHeight="1" x14ac:dyDescent="0.2">
      <c r="A37" s="132" t="s">
        <v>242</v>
      </c>
      <c r="E37" s="143"/>
      <c r="F37" s="142"/>
      <c r="G37" s="142" t="s">
        <v>294</v>
      </c>
      <c r="H37" s="141">
        <f>IF($A37="","",IFERROR(VLOOKUP($A37,MODELO_PROBIT_MICROEMP_JOV_2011!$A$81:$H$128,3,0),"-"))</f>
        <v>0.22189999999999999</v>
      </c>
      <c r="I37" s="140">
        <f>IF($A37="","",IFERROR(VLOOKUP($A37,MODELO_PROBIT_MICROEMP_JOV_2011!$A$81:$H$128,8,0)*100,"-"))</f>
        <v>0</v>
      </c>
      <c r="J37" s="140"/>
      <c r="K37" s="141">
        <f>IF($A37="","",IFERROR(VLOOKUP($A37,MODELO_PROBIT_EMPREGMP_JOV_2011!$A$81:$H$128,3,0),"-"))</f>
        <v>-0.124</v>
      </c>
      <c r="L37" s="140">
        <f>IF($A37="","",IFERROR(VLOOKUP($A37,MODELO_PROBIT_EMPREGMP_JOV_2011!$A$81:$H$128,8,0)*100,"-"))</f>
        <v>0</v>
      </c>
    </row>
    <row r="38" spans="1:12" ht="21.75" customHeight="1" x14ac:dyDescent="0.2">
      <c r="A38" s="132" t="s">
        <v>241</v>
      </c>
      <c r="E38" s="143"/>
      <c r="F38" s="142"/>
      <c r="G38" s="142" t="s">
        <v>293</v>
      </c>
      <c r="H38" s="141">
        <f>IF($A38="","",IFERROR(VLOOKUP($A38,MODELO_PROBIT_MICROEMP_JOV_2011!$A$81:$H$128,3,0),"-"))</f>
        <v>0.38790000000000002</v>
      </c>
      <c r="I38" s="140">
        <f>IF($A38="","",IFERROR(VLOOKUP($A38,MODELO_PROBIT_MICROEMP_JOV_2011!$A$81:$H$128,8,0)*100,"-"))</f>
        <v>0</v>
      </c>
      <c r="J38" s="140"/>
      <c r="K38" s="141">
        <f>IF($A38="","",IFERROR(VLOOKUP($A38,MODELO_PROBIT_EMPREGMP_JOV_2011!$A$81:$H$128,3,0),"-"))</f>
        <v>-0.1241</v>
      </c>
      <c r="L38" s="140">
        <f>IF($A38="","",IFERROR(VLOOKUP($A38,MODELO_PROBIT_EMPREGMP_JOV_2011!$A$81:$H$128,8,0)*100,"-"))</f>
        <v>0</v>
      </c>
    </row>
    <row r="39" spans="1:12" ht="21.75" customHeight="1" x14ac:dyDescent="0.2">
      <c r="A39" s="132" t="s">
        <v>240</v>
      </c>
      <c r="E39" s="143"/>
      <c r="F39" s="142"/>
      <c r="G39" s="142" t="s">
        <v>292</v>
      </c>
      <c r="H39" s="141">
        <f>IF($A39="","",IFERROR(VLOOKUP($A39,MODELO_PROBIT_MICROEMP_JOV_2011!$A$81:$H$128,3,0),"-"))</f>
        <v>0.3327</v>
      </c>
      <c r="I39" s="140">
        <f>IF($A39="","",IFERROR(VLOOKUP($A39,MODELO_PROBIT_MICROEMP_JOV_2011!$A$81:$H$128,8,0)*100,"-"))</f>
        <v>0</v>
      </c>
      <c r="J39" s="140"/>
      <c r="K39" s="141">
        <f>IF($A39="","",IFERROR(VLOOKUP($A39,MODELO_PROBIT_EMPREGMP_JOV_2011!$A$81:$H$128,3,0),"-"))</f>
        <v>-2.9600000000000001E-2</v>
      </c>
      <c r="L39" s="140">
        <f>IF($A39="","",IFERROR(VLOOKUP($A39,MODELO_PROBIT_EMPREGMP_JOV_2011!$A$81:$H$128,8,0)*100,"-"))</f>
        <v>0</v>
      </c>
    </row>
    <row r="40" spans="1:12" ht="21.75" customHeight="1" x14ac:dyDescent="0.2">
      <c r="A40" s="132" t="s">
        <v>239</v>
      </c>
      <c r="E40" s="143"/>
      <c r="F40" s="142"/>
      <c r="G40" s="146" t="s">
        <v>291</v>
      </c>
      <c r="H40" s="145">
        <f>IF($A40="","",IFERROR(VLOOKUP($A40,MODELO_PROBIT_MICROEMP_JOV_2011!$A$81:$H$128,3,0),"-"))</f>
        <v>5.1799999999999999E-2</v>
      </c>
      <c r="I40" s="144">
        <f>IF($A40="","",IFERROR(VLOOKUP($A40,MODELO_PROBIT_MICROEMP_JOV_2011!$A$81:$H$128,8,0)*100,"-"))</f>
        <v>0</v>
      </c>
      <c r="J40" s="144"/>
      <c r="K40" s="145">
        <f>IF($A40="","",IFERROR(VLOOKUP($A40,MODELO_PROBIT_EMPREGMP_JOV_2011!$A$81:$H$128,3,0),"-"))</f>
        <v>-0.13619999999999999</v>
      </c>
      <c r="L40" s="144">
        <f>IF($A40="","",IFERROR(VLOOKUP($A40,MODELO_PROBIT_EMPREGMP_JOV_2011!$A$81:$H$128,8,0)*100,"-"))</f>
        <v>0</v>
      </c>
    </row>
    <row r="41" spans="1:12" ht="21.75" customHeight="1" x14ac:dyDescent="0.2">
      <c r="A41" s="132" t="s">
        <v>238</v>
      </c>
      <c r="E41" s="143"/>
      <c r="F41" s="142"/>
      <c r="G41" s="146" t="s">
        <v>290</v>
      </c>
      <c r="H41" s="145">
        <f>IF($A41="","",IFERROR(VLOOKUP($A41,MODELO_PROBIT_MICROEMP_JOV_2011!$A$81:$H$128,3,0),"-"))</f>
        <v>-1.7000000000000001E-2</v>
      </c>
      <c r="I41" s="144">
        <f>IF($A41="","",IFERROR(VLOOKUP($A41,MODELO_PROBIT_MICROEMP_JOV_2011!$A$81:$H$128,8,0)*100,"-"))</f>
        <v>0.52</v>
      </c>
      <c r="J41" s="144"/>
      <c r="K41" s="145">
        <f>IF($A41="","",IFERROR(VLOOKUP($A41,MODELO_PROBIT_EMPREGMP_JOV_2011!$A$81:$H$128,3,0),"-"))</f>
        <v>-0.17019999999999999</v>
      </c>
      <c r="L41" s="144">
        <f>IF($A41="","",IFERROR(VLOOKUP($A41,MODELO_PROBIT_EMPREGMP_JOV_2011!$A$81:$H$128,8,0)*100,"-"))</f>
        <v>0</v>
      </c>
    </row>
    <row r="42" spans="1:12" ht="21.75" customHeight="1" x14ac:dyDescent="0.2">
      <c r="A42" s="132" t="s">
        <v>237</v>
      </c>
      <c r="E42" s="143"/>
      <c r="F42" s="142"/>
      <c r="G42" s="149" t="s">
        <v>62</v>
      </c>
      <c r="H42" s="148">
        <f>IF($A42="","",IFERROR(VLOOKUP($A42,MODELO_PROBIT_MICROEMP_JOV_2011!$A$81:$H$128,3,0),"-"))</f>
        <v>6.88E-2</v>
      </c>
      <c r="I42" s="147">
        <f>IF($A42="","",IFERROR(VLOOKUP($A42,MODELO_PROBIT_MICROEMP_JOV_2011!$A$81:$H$128,8,0)*100,"-"))</f>
        <v>0</v>
      </c>
      <c r="J42" s="147"/>
      <c r="K42" s="148">
        <f>IF($A42="","",IFERROR(VLOOKUP($A42,MODELO_PROBIT_EMPREGMP_JOV_2011!$A$81:$H$128,3,0),"-"))</f>
        <v>-2.9700000000000001E-2</v>
      </c>
      <c r="L42" s="147">
        <f>IF($A42="","",IFERROR(VLOOKUP($A42,MODELO_PROBIT_EMPREGMP_JOV_2011!$A$81:$H$128,8,0)*100,"-"))</f>
        <v>0</v>
      </c>
    </row>
    <row r="43" spans="1:12" ht="21.75" customHeight="1" x14ac:dyDescent="0.2">
      <c r="A43" s="132" t="s">
        <v>236</v>
      </c>
      <c r="E43" s="143"/>
      <c r="F43" s="142"/>
      <c r="G43" s="146" t="s">
        <v>63</v>
      </c>
      <c r="H43" s="145">
        <f>IF($A43="","",IFERROR(VLOOKUP($A43,MODELO_PROBIT_MICROEMP_JOV_2011!$A$81:$H$128,3,0),"-"))</f>
        <v>-5.3400000000000003E-2</v>
      </c>
      <c r="I43" s="144">
        <f>IF($A43="","",IFERROR(VLOOKUP($A43,MODELO_PROBIT_MICROEMP_JOV_2011!$A$81:$H$128,8,0)*100,"-"))</f>
        <v>0</v>
      </c>
      <c r="J43" s="144"/>
      <c r="K43" s="145">
        <f>IF($A43="","",IFERROR(VLOOKUP($A43,MODELO_PROBIT_EMPREGMP_JOV_2011!$A$81:$H$128,3,0),"-"))</f>
        <v>-0.18410000000000001</v>
      </c>
      <c r="L43" s="144">
        <f>IF($A43="","",IFERROR(VLOOKUP($A43,MODELO_PROBIT_EMPREGMP_JOV_2011!$A$81:$H$128,8,0)*100,"-"))</f>
        <v>0</v>
      </c>
    </row>
    <row r="44" spans="1:12" ht="21.75" customHeight="1" x14ac:dyDescent="0.2">
      <c r="A44" s="132" t="s">
        <v>235</v>
      </c>
      <c r="E44" s="143"/>
      <c r="F44" s="142"/>
      <c r="G44" s="142" t="s">
        <v>289</v>
      </c>
      <c r="H44" s="141">
        <f>IF($A44="","",IFERROR(VLOOKUP($A44,MODELO_PROBIT_MICROEMP_JOV_2011!$A$81:$H$128,3,0),"-"))</f>
        <v>7.5499999999999998E-2</v>
      </c>
      <c r="I44" s="140">
        <f>IF($A44="","",IFERROR(VLOOKUP($A44,MODELO_PROBIT_MICROEMP_JOV_2011!$A$81:$H$128,8,0)*100,"-"))</f>
        <v>0</v>
      </c>
      <c r="J44" s="140"/>
      <c r="K44" s="141">
        <f>IF($A44="","",IFERROR(VLOOKUP($A44,MODELO_PROBIT_EMPREGMP_JOV_2011!$A$81:$H$128,3,0),"-"))</f>
        <v>-0.25569999999999998</v>
      </c>
      <c r="L44" s="140">
        <f>IF($A44="","",IFERROR(VLOOKUP($A44,MODELO_PROBIT_EMPREGMP_JOV_2011!$A$81:$H$128,8,0)*100,"-"))</f>
        <v>0</v>
      </c>
    </row>
    <row r="45" spans="1:12" ht="21.75" customHeight="1" x14ac:dyDescent="0.2">
      <c r="A45" s="132" t="s">
        <v>234</v>
      </c>
      <c r="E45" s="143"/>
      <c r="F45" s="142"/>
      <c r="G45" s="142" t="s">
        <v>288</v>
      </c>
      <c r="H45" s="141">
        <f>IF($A45="","",IFERROR(VLOOKUP($A45,MODELO_PROBIT_MICROEMP_JOV_2011!$A$81:$H$128,3,0),"-"))</f>
        <v>-2.0299999999999999E-2</v>
      </c>
      <c r="I45" s="140">
        <f>IF($A45="","",IFERROR(VLOOKUP($A45,MODELO_PROBIT_MICROEMP_JOV_2011!$A$81:$H$128,8,0)*100,"-"))</f>
        <v>0.02</v>
      </c>
      <c r="J45" s="140"/>
      <c r="K45" s="141">
        <f>IF($A45="","",IFERROR(VLOOKUP($A45,MODELO_PROBIT_EMPREGMP_JOV_2011!$A$81:$H$128,3,0),"-"))</f>
        <v>-0.1203</v>
      </c>
      <c r="L45" s="140">
        <f>IF($A45="","",IFERROR(VLOOKUP($A45,MODELO_PROBIT_EMPREGMP_JOV_2011!$A$81:$H$128,8,0)*100,"-"))</f>
        <v>0</v>
      </c>
    </row>
    <row r="46" spans="1:12" ht="21.75" customHeight="1" x14ac:dyDescent="0.2">
      <c r="A46" s="132" t="s">
        <v>233</v>
      </c>
      <c r="E46" s="143"/>
      <c r="F46" s="142"/>
      <c r="G46" s="142" t="s">
        <v>287</v>
      </c>
      <c r="H46" s="141">
        <f>IF($A46="","",IFERROR(VLOOKUP($A46,MODELO_PROBIT_MICROEMP_JOV_2011!$A$81:$H$128,3,0),"-"))</f>
        <v>-1.1599999999999999E-2</v>
      </c>
      <c r="I46" s="140">
        <f>IF($A46="","",IFERROR(VLOOKUP($A46,MODELO_PROBIT_MICROEMP_JOV_2011!$A$81:$H$128,8,0)*100,"-"))</f>
        <v>2.67</v>
      </c>
      <c r="J46" s="140"/>
      <c r="K46" s="141">
        <f>IF($A46="","",IFERROR(VLOOKUP($A46,MODELO_PROBIT_EMPREGMP_JOV_2011!$A$81:$H$128,3,0),"-"))</f>
        <v>-0.1719</v>
      </c>
      <c r="L46" s="140">
        <f>IF($A46="","",IFERROR(VLOOKUP($A46,MODELO_PROBIT_EMPREGMP_JOV_2011!$A$81:$H$128,8,0)*100,"-"))</f>
        <v>0</v>
      </c>
    </row>
    <row r="47" spans="1:12" ht="21.75" customHeight="1" x14ac:dyDescent="0.2">
      <c r="A47" s="132" t="s">
        <v>232</v>
      </c>
      <c r="E47" s="143"/>
      <c r="F47" s="142"/>
      <c r="G47" s="142" t="s">
        <v>286</v>
      </c>
      <c r="H47" s="141">
        <f>IF($A47="","",IFERROR(VLOOKUP($A47,MODELO_PROBIT_MICROEMP_JOV_2011!$A$81:$H$128,3,0),"-"))</f>
        <v>0.18679999999999999</v>
      </c>
      <c r="I47" s="140">
        <f>IF($A47="","",IFERROR(VLOOKUP($A47,MODELO_PROBIT_MICROEMP_JOV_2011!$A$81:$H$128,8,0)*100,"-"))</f>
        <v>0</v>
      </c>
      <c r="J47" s="140"/>
      <c r="K47" s="141">
        <f>IF($A47="","",IFERROR(VLOOKUP($A47,MODELO_PROBIT_EMPREGMP_JOV_2011!$A$81:$H$128,3,0),"-"))</f>
        <v>-0.2026</v>
      </c>
      <c r="L47" s="140">
        <f>IF($A47="","",IFERROR(VLOOKUP($A47,MODELO_PROBIT_EMPREGMP_JOV_2011!$A$81:$H$128,8,0)*100,"-"))</f>
        <v>0</v>
      </c>
    </row>
    <row r="48" spans="1:12" ht="21.75" customHeight="1" x14ac:dyDescent="0.2">
      <c r="A48" s="132" t="s">
        <v>231</v>
      </c>
      <c r="E48" s="143"/>
      <c r="F48" s="142"/>
      <c r="G48" s="142" t="s">
        <v>285</v>
      </c>
      <c r="H48" s="141">
        <f>IF($A48="","",IFERROR(VLOOKUP($A48,MODELO_PROBIT_MICROEMP_JOV_2011!$A$81:$H$128,3,0),"-"))</f>
        <v>0.11799999999999999</v>
      </c>
      <c r="I48" s="140">
        <f>IF($A48="","",IFERROR(VLOOKUP($A48,MODELO_PROBIT_MICROEMP_JOV_2011!$A$81:$H$128,8,0)*100,"-"))</f>
        <v>0</v>
      </c>
      <c r="J48" s="140"/>
      <c r="K48" s="141">
        <f>IF($A48="","",IFERROR(VLOOKUP($A48,MODELO_PROBIT_EMPREGMP_JOV_2011!$A$81:$H$128,3,0),"-"))</f>
        <v>-3.2000000000000001E-2</v>
      </c>
      <c r="L48" s="140">
        <f>IF($A48="","",IFERROR(VLOOKUP($A48,MODELO_PROBIT_EMPREGMP_JOV_2011!$A$81:$H$128,8,0)*100,"-"))</f>
        <v>0</v>
      </c>
    </row>
    <row r="49" spans="1:12" ht="21.75" customHeight="1" x14ac:dyDescent="0.2">
      <c r="A49" s="132" t="s">
        <v>230</v>
      </c>
      <c r="E49" s="143"/>
      <c r="F49" s="142"/>
      <c r="G49" s="142" t="s">
        <v>284</v>
      </c>
      <c r="H49" s="141">
        <f>IF($A49="","",IFERROR(VLOOKUP($A49,MODELO_PROBIT_MICROEMP_JOV_2011!$A$81:$H$128,3,0),"-"))</f>
        <v>0.1726</v>
      </c>
      <c r="I49" s="140">
        <f>IF($A49="","",IFERROR(VLOOKUP($A49,MODELO_PROBIT_MICROEMP_JOV_2011!$A$81:$H$128,8,0)*100,"-"))</f>
        <v>0</v>
      </c>
      <c r="J49" s="140"/>
      <c r="K49" s="141">
        <f>IF($A49="","",IFERROR(VLOOKUP($A49,MODELO_PROBIT_EMPREGMP_JOV_2011!$A$81:$H$128,3,0),"-"))</f>
        <v>1E-4</v>
      </c>
      <c r="L49" s="140">
        <f>IF($A49="","",IFERROR(VLOOKUP($A49,MODELO_PROBIT_EMPREGMP_JOV_2011!$A$81:$H$128,8,0)*100,"-"))</f>
        <v>98.83</v>
      </c>
    </row>
    <row r="50" spans="1:12" ht="21.75" customHeight="1" x14ac:dyDescent="0.2">
      <c r="A50" s="132" t="s">
        <v>162</v>
      </c>
      <c r="E50" s="143"/>
      <c r="F50" s="142"/>
      <c r="G50" s="142" t="s">
        <v>283</v>
      </c>
      <c r="H50" s="141" t="str">
        <f>IF($A50="","",IFERROR(VLOOKUP($A50,MODELO_PROBIT_MICROEMP_JOV_2011!$A$81:$H$128,3,0),"-"))</f>
        <v>-</v>
      </c>
      <c r="I50" s="140" t="str">
        <f>IF($A50="","",IFERROR(VLOOKUP($A50,MODELO_PROBIT_MICROEMP_JOV_2011!$A$81:$H$128,8,0)*100,"-"))</f>
        <v>-</v>
      </c>
      <c r="J50" s="140"/>
      <c r="K50" s="141" t="str">
        <f>IF($A50="","",IFERROR(VLOOKUP($A50,MODELO_PROBIT_EMPREGMP_JOV_2011!$A$81:$H$128,3,0),"-"))</f>
        <v>-</v>
      </c>
      <c r="L50" s="140" t="str">
        <f>IF($A50="","",IFERROR(VLOOKUP($A50,MODELO_PROBIT_EMPREGMP_JOV_2011!$A$81:$H$128,8,0)*100,"-"))</f>
        <v>-</v>
      </c>
    </row>
    <row r="51" spans="1:12" ht="21.75" customHeight="1" x14ac:dyDescent="0.2">
      <c r="E51" s="143" t="s">
        <v>282</v>
      </c>
      <c r="F51" s="142"/>
      <c r="G51" s="142"/>
      <c r="H51" s="141" t="str">
        <f>IF($A51="","",IFERROR(VLOOKUP($A51,MODELO_PROBIT_MICROEMP_JOV_2011!$A$81:$H$128,3,0),"-"))</f>
        <v/>
      </c>
      <c r="I51" s="140" t="str">
        <f>IF($A51="","",IFERROR(VLOOKUP($A51,MODELO_PROBIT_MICROEMP_JOV_2011!$A$81:$H$128,8,0)*100,"-"))</f>
        <v/>
      </c>
      <c r="J51" s="140"/>
      <c r="K51" s="141" t="str">
        <f>IF($A51="","",IFERROR(VLOOKUP($A51,MODELO_PROBIT_EMPREGMP_JOV_2011!$A$81:$H$128,3,0),"-"))</f>
        <v/>
      </c>
      <c r="L51" s="140" t="str">
        <f>IF($A51="","",IFERROR(VLOOKUP($A51,MODELO_PROBIT_EMPREGMP_JOV_2011!$A$81:$H$128,8,0)*100,"-"))</f>
        <v/>
      </c>
    </row>
    <row r="52" spans="1:12" ht="21.75" customHeight="1" x14ac:dyDescent="0.2">
      <c r="E52" s="143"/>
      <c r="F52" s="142" t="s">
        <v>281</v>
      </c>
      <c r="G52" s="142"/>
      <c r="H52" s="141" t="str">
        <f>IF($A52="","",IFERROR(VLOOKUP($A52,MODELO_PROBIT_MICROEMP_JOV_2011!$A$81:$H$128,3,0),"-"))</f>
        <v/>
      </c>
      <c r="I52" s="140" t="str">
        <f>IF($A52="","",IFERROR(VLOOKUP($A52,MODELO_PROBIT_MICROEMP_JOV_2011!$A$81:$H$128,8,0)*100,"-"))</f>
        <v/>
      </c>
      <c r="J52" s="140"/>
      <c r="K52" s="141" t="str">
        <f>IF($A52="","",IFERROR(VLOOKUP($A52,MODELO_PROBIT_EMPREGMP_JOV_2011!$A$81:$H$128,3,0),"-"))</f>
        <v/>
      </c>
      <c r="L52" s="140" t="str">
        <f>IF($A52="","",IFERROR(VLOOKUP($A52,MODELO_PROBIT_EMPREGMP_JOV_2011!$A$81:$H$128,8,0)*100,"-"))</f>
        <v/>
      </c>
    </row>
    <row r="53" spans="1:12" ht="21.75" customHeight="1" x14ac:dyDescent="0.2">
      <c r="A53" s="132" t="s">
        <v>229</v>
      </c>
      <c r="E53" s="143"/>
      <c r="F53" s="142" t="s">
        <v>280</v>
      </c>
      <c r="G53" s="142"/>
      <c r="H53" s="141">
        <f>IF($A53="","",IFERROR(VLOOKUP($A53,MODELO_PROBIT_MICROEMP_JOV_2011!$A$81:$H$128,3,0),"-"))</f>
        <v>-0.69550000000000001</v>
      </c>
      <c r="I53" s="140">
        <f>IF($A53="","",IFERROR(VLOOKUP($A53,MODELO_PROBIT_MICROEMP_JOV_2011!$A$81:$H$128,8,0)*100,"-"))</f>
        <v>0</v>
      </c>
      <c r="J53" s="140"/>
      <c r="K53" s="141">
        <f>IF($A53="","",IFERROR(VLOOKUP($A53,MODELO_PROBIT_EMPREGMP_JOV_2011!$A$81:$H$128,3,0),"-"))</f>
        <v>0.93089999999999995</v>
      </c>
      <c r="L53" s="140">
        <f>IF($A53="","",IFERROR(VLOOKUP($A53,MODELO_PROBIT_EMPREGMP_JOV_2011!$A$81:$H$128,8,0)*100,"-"))</f>
        <v>0</v>
      </c>
    </row>
    <row r="54" spans="1:12" ht="21.75" customHeight="1" x14ac:dyDescent="0.2">
      <c r="A54" s="132" t="s">
        <v>228</v>
      </c>
      <c r="E54" s="143"/>
      <c r="F54" s="142" t="s">
        <v>279</v>
      </c>
      <c r="G54" s="142"/>
      <c r="H54" s="141">
        <f>IF($A54="","",IFERROR(VLOOKUP($A54,MODELO_PROBIT_MICROEMP_JOV_2011!$A$81:$H$128,3,0),"-"))</f>
        <v>-0.11070000000000001</v>
      </c>
      <c r="I54" s="140">
        <f>IF($A54="","",IFERROR(VLOOKUP($A54,MODELO_PROBIT_MICROEMP_JOV_2011!$A$81:$H$128,8,0)*100,"-"))</f>
        <v>0</v>
      </c>
      <c r="J54" s="140"/>
      <c r="K54" s="141">
        <f>IF($A54="","",IFERROR(VLOOKUP($A54,MODELO_PROBIT_EMPREGMP_JOV_2011!$A$81:$H$128,3,0),"-"))</f>
        <v>1.1788000000000001</v>
      </c>
      <c r="L54" s="140">
        <f>IF($A54="","",IFERROR(VLOOKUP($A54,MODELO_PROBIT_EMPREGMP_JOV_2011!$A$81:$H$128,8,0)*100,"-"))</f>
        <v>0</v>
      </c>
    </row>
    <row r="55" spans="1:12" ht="21.75" customHeight="1" x14ac:dyDescent="0.2">
      <c r="A55" s="132" t="s">
        <v>227</v>
      </c>
      <c r="E55" s="143"/>
      <c r="F55" s="142" t="s">
        <v>278</v>
      </c>
      <c r="G55" s="142"/>
      <c r="H55" s="141">
        <f>IF($A55="","",IFERROR(VLOOKUP($A55,MODELO_PROBIT_MICROEMP_JOV_2011!$A$81:$H$128,3,0),"-"))</f>
        <v>0.8609</v>
      </c>
      <c r="I55" s="140">
        <f>IF($A55="","",IFERROR(VLOOKUP($A55,MODELO_PROBIT_MICROEMP_JOV_2011!$A$81:$H$128,8,0)*100,"-"))</f>
        <v>0</v>
      </c>
      <c r="J55" s="140"/>
      <c r="K55" s="141">
        <f>IF($A55="","",IFERROR(VLOOKUP($A55,MODELO_PROBIT_EMPREGMP_JOV_2011!$A$81:$H$128,3,0),"-"))</f>
        <v>1.6644000000000001</v>
      </c>
      <c r="L55" s="140">
        <f>IF($A55="","",IFERROR(VLOOKUP($A55,MODELO_PROBIT_EMPREGMP_JOV_2011!$A$81:$H$128,8,0)*100,"-"))</f>
        <v>0</v>
      </c>
    </row>
    <row r="56" spans="1:12" ht="21.75" customHeight="1" x14ac:dyDescent="0.2">
      <c r="A56" s="132" t="s">
        <v>226</v>
      </c>
      <c r="E56" s="143"/>
      <c r="F56" s="142" t="s">
        <v>277</v>
      </c>
      <c r="G56" s="142"/>
      <c r="H56" s="141">
        <f>IF($A56="","",IFERROR(VLOOKUP($A56,MODELO_PROBIT_MICROEMP_JOV_2011!$A$81:$H$128,3,0),"-"))</f>
        <v>0.28639999999999999</v>
      </c>
      <c r="I56" s="140">
        <f>IF($A56="","",IFERROR(VLOOKUP($A56,MODELO_PROBIT_MICROEMP_JOV_2011!$A$81:$H$128,8,0)*100,"-"))</f>
        <v>0</v>
      </c>
      <c r="J56" s="140"/>
      <c r="K56" s="141">
        <f>IF($A56="","",IFERROR(VLOOKUP($A56,MODELO_PROBIT_EMPREGMP_JOV_2011!$A$81:$H$128,3,0),"-"))</f>
        <v>1.9091</v>
      </c>
      <c r="L56" s="140">
        <f>IF($A56="","",IFERROR(VLOOKUP($A56,MODELO_PROBIT_EMPREGMP_JOV_2011!$A$81:$H$128,8,0)*100,"-"))</f>
        <v>0</v>
      </c>
    </row>
    <row r="57" spans="1:12" ht="21.75" customHeight="1" x14ac:dyDescent="0.2">
      <c r="A57" s="132" t="s">
        <v>225</v>
      </c>
      <c r="E57" s="143"/>
      <c r="F57" s="142" t="s">
        <v>276</v>
      </c>
      <c r="G57" s="142"/>
      <c r="H57" s="141">
        <f>IF($A57="","",IFERROR(VLOOKUP($A57,MODELO_PROBIT_MICROEMP_JOV_2011!$A$81:$H$128,3,0),"-"))</f>
        <v>0.22770000000000001</v>
      </c>
      <c r="I57" s="140">
        <f>IF($A57="","",IFERROR(VLOOKUP($A57,MODELO_PROBIT_MICROEMP_JOV_2011!$A$81:$H$128,8,0)*100,"-"))</f>
        <v>0</v>
      </c>
      <c r="J57" s="140"/>
      <c r="K57" s="141">
        <f>IF($A57="","",IFERROR(VLOOKUP($A57,MODELO_PROBIT_EMPREGMP_JOV_2011!$A$81:$H$128,3,0),"-"))</f>
        <v>2.0375000000000001</v>
      </c>
      <c r="L57" s="140">
        <f>IF($A57="","",IFERROR(VLOOKUP($A57,MODELO_PROBIT_EMPREGMP_JOV_2011!$A$81:$H$128,8,0)*100,"-"))</f>
        <v>0</v>
      </c>
    </row>
    <row r="58" spans="1:12" ht="21.75" customHeight="1" x14ac:dyDescent="0.2">
      <c r="A58" s="132" t="s">
        <v>224</v>
      </c>
      <c r="E58" s="143"/>
      <c r="F58" s="142" t="s">
        <v>275</v>
      </c>
      <c r="G58" s="142"/>
      <c r="H58" s="141">
        <f>IF($A58="","",IFERROR(VLOOKUP($A58,MODELO_PROBIT_MICROEMP_JOV_2011!$A$81:$H$128,3,0),"-"))</f>
        <v>0.49249999999999999</v>
      </c>
      <c r="I58" s="140">
        <f>IF($A58="","",IFERROR(VLOOKUP($A58,MODELO_PROBIT_MICROEMP_JOV_2011!$A$81:$H$128,8,0)*100,"-"))</f>
        <v>0</v>
      </c>
      <c r="J58" s="140"/>
      <c r="K58" s="141">
        <f>IF($A58="","",IFERROR(VLOOKUP($A58,MODELO_PROBIT_EMPREGMP_JOV_2011!$A$81:$H$128,3,0),"-"))</f>
        <v>1.4361999999999999</v>
      </c>
      <c r="L58" s="140">
        <f>IF($A58="","",IFERROR(VLOOKUP($A58,MODELO_PROBIT_EMPREGMP_JOV_2011!$A$81:$H$128,8,0)*100,"-"))</f>
        <v>0</v>
      </c>
    </row>
    <row r="59" spans="1:12" ht="21.75" customHeight="1" x14ac:dyDescent="0.2">
      <c r="A59" s="132" t="s">
        <v>223</v>
      </c>
      <c r="E59" s="143"/>
      <c r="F59" s="142" t="s">
        <v>274</v>
      </c>
      <c r="G59" s="142"/>
      <c r="H59" s="141">
        <f>IF($A59="","",IFERROR(VLOOKUP($A59,MODELO_PROBIT_MICROEMP_JOV_2011!$A$81:$H$128,3,0),"-"))</f>
        <v>-5.3440000000000003</v>
      </c>
      <c r="I59" s="140">
        <f>IF($A59="","",IFERROR(VLOOKUP($A59,MODELO_PROBIT_MICROEMP_JOV_2011!$A$81:$H$128,8,0)*100,"-"))</f>
        <v>95.64</v>
      </c>
      <c r="J59" s="140"/>
      <c r="K59" s="141">
        <f>IF($A59="","",IFERROR(VLOOKUP($A59,MODELO_PROBIT_EMPREGMP_JOV_2011!$A$81:$H$128,3,0),"-"))</f>
        <v>-4.7374000000000001</v>
      </c>
      <c r="L59" s="140">
        <f>IF($A59="","",IFERROR(VLOOKUP($A59,MODELO_PROBIT_EMPREGMP_JOV_2011!$A$81:$H$128,8,0)*100,"-"))</f>
        <v>93.7</v>
      </c>
    </row>
    <row r="60" spans="1:12" ht="21.75" customHeight="1" x14ac:dyDescent="0.2">
      <c r="A60" s="132" t="s">
        <v>222</v>
      </c>
      <c r="E60" s="143"/>
      <c r="F60" s="142" t="s">
        <v>273</v>
      </c>
      <c r="G60" s="142"/>
      <c r="H60" s="141">
        <f>IF($A60="","",IFERROR(VLOOKUP($A60,MODELO_PROBIT_MICROEMP_JOV_2011!$A$81:$H$128,3,0),"-"))</f>
        <v>-0.126</v>
      </c>
      <c r="I60" s="140">
        <f>IF($A60="","",IFERROR(VLOOKUP($A60,MODELO_PROBIT_MICROEMP_JOV_2011!$A$81:$H$128,8,0)*100,"-"))</f>
        <v>0</v>
      </c>
      <c r="J60" s="140"/>
      <c r="K60" s="141">
        <f>IF($A60="","",IFERROR(VLOOKUP($A60,MODELO_PROBIT_EMPREGMP_JOV_2011!$A$81:$H$128,3,0),"-"))</f>
        <v>1.3278000000000001</v>
      </c>
      <c r="L60" s="140">
        <f>IF($A60="","",IFERROR(VLOOKUP($A60,MODELO_PROBIT_EMPREGMP_JOV_2011!$A$81:$H$128,8,0)*100,"-"))</f>
        <v>0</v>
      </c>
    </row>
    <row r="61" spans="1:12" ht="21.75" customHeight="1" x14ac:dyDescent="0.2">
      <c r="A61" s="132" t="s">
        <v>221</v>
      </c>
      <c r="E61" s="143"/>
      <c r="F61" s="142" t="s">
        <v>272</v>
      </c>
      <c r="G61" s="142"/>
      <c r="H61" s="141">
        <f>IF($A61="","",IFERROR(VLOOKUP($A61,MODELO_PROBIT_MICROEMP_JOV_2011!$A$81:$H$128,3,0),"-"))</f>
        <v>-5.4512999999999998</v>
      </c>
      <c r="I61" s="140">
        <f>IF($A61="","",IFERROR(VLOOKUP($A61,MODELO_PROBIT_MICROEMP_JOV_2011!$A$81:$H$128,8,0)*100,"-"))</f>
        <v>94.910000000000011</v>
      </c>
      <c r="J61" s="140"/>
      <c r="K61" s="141">
        <f>IF($A61="","",IFERROR(VLOOKUP($A61,MODELO_PROBIT_EMPREGMP_JOV_2011!$A$81:$H$128,3,0),"-"))</f>
        <v>-4.9508999999999999</v>
      </c>
      <c r="L61" s="140">
        <f>IF($A61="","",IFERROR(VLOOKUP($A61,MODELO_PROBIT_EMPREGMP_JOV_2011!$A$81:$H$128,8,0)*100,"-"))</f>
        <v>92.46</v>
      </c>
    </row>
    <row r="62" spans="1:12" ht="21.75" customHeight="1" x14ac:dyDescent="0.2">
      <c r="A62" s="132" t="s">
        <v>220</v>
      </c>
      <c r="E62" s="143"/>
      <c r="F62" s="142" t="s">
        <v>271</v>
      </c>
      <c r="G62" s="142"/>
      <c r="H62" s="141">
        <f>IF($A62="","",IFERROR(VLOOKUP($A62,MODELO_PROBIT_MICROEMP_JOV_2011!$A$81:$H$128,3,0),"-"))</f>
        <v>1.1154999999999999</v>
      </c>
      <c r="I62" s="140">
        <f>IF($A62="","",IFERROR(VLOOKUP($A62,MODELO_PROBIT_MICROEMP_JOV_2011!$A$81:$H$128,8,0)*100,"-"))</f>
        <v>0</v>
      </c>
      <c r="J62" s="140"/>
      <c r="K62" s="141">
        <f>IF($A62="","",IFERROR(VLOOKUP($A62,MODELO_PROBIT_EMPREGMP_JOV_2011!$A$81:$H$128,3,0),"-"))</f>
        <v>1.7805</v>
      </c>
      <c r="L62" s="140">
        <f>IF($A62="","",IFERROR(VLOOKUP($A62,MODELO_PROBIT_EMPREGMP_JOV_2011!$A$81:$H$128,8,0)*100,"-"))</f>
        <v>0</v>
      </c>
    </row>
    <row r="63" spans="1:12" ht="21.75" customHeight="1" x14ac:dyDescent="0.2">
      <c r="A63" s="132" t="s">
        <v>219</v>
      </c>
      <c r="E63" s="143"/>
      <c r="F63" s="142" t="s">
        <v>270</v>
      </c>
      <c r="G63" s="142"/>
      <c r="H63" s="141">
        <f>IF($A63="","",IFERROR(VLOOKUP($A63,MODELO_PROBIT_MICROEMP_JOV_2011!$A$81:$H$128,3,0),"-"))</f>
        <v>5.9900000000000002E-2</v>
      </c>
      <c r="I63" s="140">
        <f>IF($A63="","",IFERROR(VLOOKUP($A63,MODELO_PROBIT_MICROEMP_JOV_2011!$A$81:$H$128,8,0)*100,"-"))</f>
        <v>0</v>
      </c>
      <c r="J63" s="140"/>
      <c r="K63" s="141">
        <f>IF($A63="","",IFERROR(VLOOKUP($A63,MODELO_PROBIT_EMPREGMP_JOV_2011!$A$81:$H$128,3,0),"-"))</f>
        <v>1.7583</v>
      </c>
      <c r="L63" s="140">
        <f>IF($A63="","",IFERROR(VLOOKUP($A63,MODELO_PROBIT_EMPREGMP_JOV_2011!$A$81:$H$128,8,0)*100,"-"))</f>
        <v>0</v>
      </c>
    </row>
    <row r="64" spans="1:12" ht="21.75" customHeight="1" x14ac:dyDescent="0.2">
      <c r="A64" s="132" t="s">
        <v>218</v>
      </c>
      <c r="E64" s="143"/>
      <c r="F64" s="142" t="s">
        <v>269</v>
      </c>
      <c r="G64" s="142"/>
      <c r="H64" s="141">
        <f>IF($A64="","",IFERROR(VLOOKUP($A64,MODELO_PROBIT_MICROEMP_JOV_2011!$A$81:$H$128,3,0),"-"))</f>
        <v>2.0207999999999999</v>
      </c>
      <c r="I64" s="140">
        <f>IF($A64="","",IFERROR(VLOOKUP($A64,MODELO_PROBIT_MICROEMP_JOV_2011!$A$81:$H$128,8,0)*100,"-"))</f>
        <v>0</v>
      </c>
      <c r="J64" s="140"/>
      <c r="K64" s="141">
        <f>IF($A64="","",IFERROR(VLOOKUP($A64,MODELO_PROBIT_EMPREGMP_JOV_2011!$A$81:$H$128,3,0),"-"))</f>
        <v>0.59670000000000001</v>
      </c>
      <c r="L64" s="140">
        <f>IF($A64="","",IFERROR(VLOOKUP($A64,MODELO_PROBIT_EMPREGMP_JOV_2011!$A$81:$H$128,8,0)*100,"-"))</f>
        <v>0</v>
      </c>
    </row>
    <row r="65" spans="2:12" ht="21.75" customHeight="1" thickBot="1" x14ac:dyDescent="0.25">
      <c r="E65" s="139" t="s">
        <v>268</v>
      </c>
      <c r="F65" s="138"/>
      <c r="G65" s="138"/>
      <c r="H65" s="136">
        <f>MODELO_PROBIT_MICROEMP_JOV_2011!B10</f>
        <v>29037</v>
      </c>
      <c r="I65" s="136"/>
      <c r="J65" s="137"/>
      <c r="K65" s="136">
        <f>MODELO_PROBIT_EMPREGMP_JOV_2011!B10</f>
        <v>29037</v>
      </c>
      <c r="L65" s="136"/>
    </row>
    <row r="66" spans="2:12" ht="24.75" customHeight="1" thickTop="1" x14ac:dyDescent="0.2">
      <c r="B66" s="131"/>
      <c r="C66" s="131"/>
      <c r="D66" s="131"/>
      <c r="E66" s="135" t="s">
        <v>267</v>
      </c>
      <c r="F66" s="134"/>
      <c r="G66" s="134"/>
      <c r="H66" s="134"/>
      <c r="I66" s="134"/>
      <c r="J66" s="134"/>
      <c r="K66" s="134"/>
      <c r="L66" s="134"/>
    </row>
    <row r="67" spans="2:12" ht="24.75" customHeight="1" x14ac:dyDescent="0.2">
      <c r="B67" s="131"/>
      <c r="C67" s="131"/>
      <c r="D67" s="131"/>
      <c r="H67" s="133"/>
      <c r="I67" s="133"/>
      <c r="J67" s="133"/>
      <c r="K67" s="133"/>
    </row>
    <row r="68" spans="2:12" ht="24.75" customHeight="1" x14ac:dyDescent="0.2"/>
    <row r="69" spans="2:12" ht="24.75" customHeight="1" x14ac:dyDescent="0.2"/>
    <row r="70" spans="2:12" ht="24.75" customHeight="1" x14ac:dyDescent="0.2"/>
    <row r="71" spans="2:12" ht="24.75" customHeight="1" x14ac:dyDescent="0.2"/>
  </sheetData>
  <mergeCells count="6">
    <mergeCell ref="E4:L4"/>
    <mergeCell ref="E6:G7"/>
    <mergeCell ref="H6:I6"/>
    <mergeCell ref="K6:L6"/>
    <mergeCell ref="H65:I65"/>
    <mergeCell ref="K65:L6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8"/>
  <sheetViews>
    <sheetView zoomScale="65" workbookViewId="0"/>
  </sheetViews>
  <sheetFormatPr defaultRowHeight="12.75" x14ac:dyDescent="0.2"/>
  <cols>
    <col min="1" max="2" width="9.140625" style="209"/>
    <col min="3" max="3" width="1.7109375" style="11" customWidth="1"/>
    <col min="4" max="4" width="45.140625" style="11" customWidth="1"/>
    <col min="5" max="14" width="12.7109375" style="19" customWidth="1"/>
    <col min="15" max="15" width="3.42578125" style="19" customWidth="1"/>
    <col min="16" max="25" width="12.7109375" style="19" customWidth="1"/>
    <col min="26" max="16384" width="9.140625" style="11"/>
  </cols>
  <sheetData>
    <row r="1" spans="1:25" s="164" customFormat="1" ht="39.75" customHeight="1" x14ac:dyDescent="0.2">
      <c r="A1" s="167">
        <v>1</v>
      </c>
      <c r="B1" s="167"/>
      <c r="C1" s="165">
        <f>[2]Plan4!D2</f>
        <v>35</v>
      </c>
      <c r="D1" s="166"/>
      <c r="E1" s="165"/>
      <c r="P1" s="165"/>
    </row>
    <row r="2" spans="1:25" s="209" customFormat="1" x14ac:dyDescent="0.2">
      <c r="A2" s="209">
        <v>15</v>
      </c>
      <c r="E2" s="210" t="s">
        <v>0</v>
      </c>
      <c r="F2" s="210" t="s">
        <v>0</v>
      </c>
      <c r="G2" s="210" t="s">
        <v>1</v>
      </c>
      <c r="H2" s="210" t="s">
        <v>1</v>
      </c>
      <c r="I2" s="210" t="s">
        <v>2</v>
      </c>
      <c r="J2" s="210" t="s">
        <v>2</v>
      </c>
      <c r="K2" s="210" t="s">
        <v>3</v>
      </c>
      <c r="L2" s="210" t="s">
        <v>3</v>
      </c>
      <c r="M2" s="210" t="s">
        <v>4</v>
      </c>
      <c r="N2" s="210" t="s">
        <v>4</v>
      </c>
      <c r="O2" s="210"/>
      <c r="P2" s="210" t="s">
        <v>0</v>
      </c>
      <c r="Q2" s="210" t="s">
        <v>0</v>
      </c>
      <c r="R2" s="210" t="s">
        <v>1</v>
      </c>
      <c r="S2" s="210" t="s">
        <v>1</v>
      </c>
      <c r="T2" s="210" t="s">
        <v>2</v>
      </c>
      <c r="U2" s="210" t="s">
        <v>2</v>
      </c>
      <c r="V2" s="210" t="s">
        <v>3</v>
      </c>
      <c r="W2" s="210" t="s">
        <v>3</v>
      </c>
      <c r="X2" s="210" t="s">
        <v>4</v>
      </c>
      <c r="Y2" s="210" t="s">
        <v>4</v>
      </c>
    </row>
    <row r="3" spans="1:25" s="209" customFormat="1" x14ac:dyDescent="0.2">
      <c r="A3" s="209">
        <v>33</v>
      </c>
      <c r="E3" s="210">
        <v>0</v>
      </c>
      <c r="F3" s="210">
        <f>E3</f>
        <v>0</v>
      </c>
      <c r="G3" s="210">
        <f>F3</f>
        <v>0</v>
      </c>
      <c r="H3" s="210">
        <f>G3</f>
        <v>0</v>
      </c>
      <c r="I3" s="210">
        <f>H3</f>
        <v>0</v>
      </c>
      <c r="J3" s="210">
        <f>I3</f>
        <v>0</v>
      </c>
      <c r="K3" s="210">
        <f>J3</f>
        <v>0</v>
      </c>
      <c r="L3" s="210">
        <f>K3</f>
        <v>0</v>
      </c>
      <c r="M3" s="210">
        <f>L3</f>
        <v>0</v>
      </c>
      <c r="N3" s="210">
        <f>M3</f>
        <v>0</v>
      </c>
      <c r="O3" s="210"/>
      <c r="P3" s="210">
        <v>33</v>
      </c>
      <c r="Q3" s="210">
        <f>P3</f>
        <v>33</v>
      </c>
      <c r="R3" s="210">
        <f>Q3</f>
        <v>33</v>
      </c>
      <c r="S3" s="210">
        <f>R3</f>
        <v>33</v>
      </c>
      <c r="T3" s="210">
        <f>S3</f>
        <v>33</v>
      </c>
      <c r="U3" s="210">
        <f>T3</f>
        <v>33</v>
      </c>
      <c r="V3" s="210">
        <f>U3</f>
        <v>33</v>
      </c>
      <c r="W3" s="210">
        <f>V3</f>
        <v>33</v>
      </c>
      <c r="X3" s="210">
        <f>W3</f>
        <v>33</v>
      </c>
      <c r="Y3" s="210">
        <f>X3</f>
        <v>33</v>
      </c>
    </row>
    <row r="4" spans="1:25" s="1" customFormat="1" ht="64.5" customHeight="1" thickBot="1" x14ac:dyDescent="0.25">
      <c r="A4" s="211"/>
      <c r="B4" s="211"/>
      <c r="C4" s="109" t="s">
        <v>333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5" ht="39" customHeight="1" x14ac:dyDescent="0.2">
      <c r="C5" s="103" t="s">
        <v>332</v>
      </c>
      <c r="D5" s="103"/>
      <c r="E5" s="181" t="s">
        <v>331</v>
      </c>
      <c r="F5" s="181"/>
      <c r="G5" s="181"/>
      <c r="H5" s="181"/>
      <c r="I5" s="181"/>
      <c r="J5" s="181"/>
      <c r="K5" s="181"/>
      <c r="L5" s="181"/>
      <c r="M5" s="181"/>
      <c r="N5" s="181"/>
      <c r="O5" s="182"/>
      <c r="P5" s="181" t="s">
        <v>330</v>
      </c>
      <c r="Q5" s="181"/>
      <c r="R5" s="181"/>
      <c r="S5" s="181"/>
      <c r="T5" s="181"/>
      <c r="U5" s="181"/>
      <c r="V5" s="181"/>
      <c r="W5" s="181"/>
      <c r="X5" s="181"/>
      <c r="Y5" s="181"/>
    </row>
    <row r="6" spans="1:25" ht="39" customHeight="1" x14ac:dyDescent="0.2">
      <c r="C6" s="180"/>
      <c r="D6" s="180"/>
      <c r="E6" s="176" t="s">
        <v>5</v>
      </c>
      <c r="F6" s="176"/>
      <c r="G6" s="178" t="s">
        <v>6</v>
      </c>
      <c r="H6" s="177"/>
      <c r="I6" s="176" t="s">
        <v>7</v>
      </c>
      <c r="J6" s="176"/>
      <c r="K6" s="178" t="s">
        <v>89</v>
      </c>
      <c r="L6" s="177"/>
      <c r="M6" s="176" t="s">
        <v>8</v>
      </c>
      <c r="N6" s="176"/>
      <c r="O6" s="179"/>
      <c r="P6" s="176" t="s">
        <v>5</v>
      </c>
      <c r="Q6" s="176"/>
      <c r="R6" s="178" t="s">
        <v>6</v>
      </c>
      <c r="S6" s="177"/>
      <c r="T6" s="176" t="s">
        <v>7</v>
      </c>
      <c r="U6" s="176"/>
      <c r="V6" s="178" t="s">
        <v>89</v>
      </c>
      <c r="W6" s="177"/>
      <c r="X6" s="176" t="s">
        <v>8</v>
      </c>
      <c r="Y6" s="176"/>
    </row>
    <row r="7" spans="1:25" ht="39" customHeight="1" x14ac:dyDescent="0.2">
      <c r="C7" s="104"/>
      <c r="D7" s="104"/>
      <c r="E7" s="87">
        <v>1992</v>
      </c>
      <c r="F7" s="87">
        <v>2011</v>
      </c>
      <c r="G7" s="88">
        <v>1992</v>
      </c>
      <c r="H7" s="89">
        <v>2011</v>
      </c>
      <c r="I7" s="87">
        <v>1992</v>
      </c>
      <c r="J7" s="87">
        <v>2011</v>
      </c>
      <c r="K7" s="88">
        <v>1992</v>
      </c>
      <c r="L7" s="89">
        <v>2011</v>
      </c>
      <c r="M7" s="87">
        <v>1992</v>
      </c>
      <c r="N7" s="87">
        <v>2011</v>
      </c>
      <c r="O7" s="87"/>
      <c r="P7" s="87">
        <v>1992</v>
      </c>
      <c r="Q7" s="87">
        <v>2011</v>
      </c>
      <c r="R7" s="88">
        <v>1992</v>
      </c>
      <c r="S7" s="89">
        <v>2011</v>
      </c>
      <c r="T7" s="87">
        <v>1992</v>
      </c>
      <c r="U7" s="87">
        <v>2011</v>
      </c>
      <c r="V7" s="88">
        <v>1992</v>
      </c>
      <c r="W7" s="89">
        <v>2011</v>
      </c>
      <c r="X7" s="87">
        <v>1992</v>
      </c>
      <c r="Y7" s="87">
        <v>2011</v>
      </c>
    </row>
    <row r="8" spans="1:25" ht="24.75" customHeight="1" x14ac:dyDescent="0.2">
      <c r="C8" s="4" t="s">
        <v>329</v>
      </c>
      <c r="D8" s="5"/>
      <c r="E8" s="3"/>
      <c r="F8" s="3"/>
      <c r="G8" s="61"/>
      <c r="H8" s="62"/>
      <c r="I8" s="3"/>
      <c r="J8" s="3"/>
      <c r="K8" s="61"/>
      <c r="L8" s="62"/>
      <c r="M8" s="3"/>
      <c r="N8" s="3"/>
      <c r="O8" s="3"/>
      <c r="P8" s="3"/>
      <c r="Q8" s="3"/>
      <c r="R8" s="61"/>
      <c r="S8" s="62"/>
      <c r="T8" s="3"/>
      <c r="U8" s="3"/>
      <c r="V8" s="61"/>
      <c r="W8" s="62"/>
      <c r="X8" s="3"/>
      <c r="Y8" s="3"/>
    </row>
    <row r="9" spans="1:25" ht="24.75" customHeight="1" x14ac:dyDescent="0.2">
      <c r="A9" s="209" t="s">
        <v>9</v>
      </c>
      <c r="B9" s="210">
        <v>6</v>
      </c>
      <c r="C9" s="4"/>
      <c r="D9" s="5" t="s">
        <v>10</v>
      </c>
      <c r="E9" s="173">
        <f>IFERROR(VLOOKUP(E$7&amp;E$2&amp;E$3&amp;$A9,'RESULT1_RM (2)'!$1:$1048576,$B9,0),"-")</f>
        <v>467.26972919399304</v>
      </c>
      <c r="F9" s="173">
        <f>IFERROR(VLOOKUP(F$7&amp;F$2&amp;F$3&amp;$A9,'RESULT1_RM (2)'!$1:$1048576,$B9,0),"-")</f>
        <v>642.55660335394327</v>
      </c>
      <c r="G9" s="175">
        <f>IFERROR(VLOOKUP(G$7&amp;G$2&amp;G$3&amp;$A9,'RESULT1_RM (2)'!$1:$1048576,$B9,0),"-")</f>
        <v>656.55320223707201</v>
      </c>
      <c r="H9" s="174">
        <f>IFERROR(VLOOKUP(H$7&amp;H$2&amp;H$3&amp;$A9,'RESULT1_RM (2)'!$1:$1048576,$B9,0),"-")</f>
        <v>752.41032507439991</v>
      </c>
      <c r="I9" s="173">
        <f>IFERROR(VLOOKUP(I$7&amp;I$2&amp;I$3&amp;$A9,'RESULT1_RM (2)'!$1:$1048576,$B9,0),"-")</f>
        <v>809.54831280955432</v>
      </c>
      <c r="J9" s="173">
        <f>IFERROR(VLOOKUP(J$7&amp;J$2&amp;J$3&amp;$A9,'RESULT1_RM (2)'!$1:$1048576,$B9,0),"-")</f>
        <v>811.51475408077329</v>
      </c>
      <c r="K9" s="175">
        <f>IFERROR(VLOOKUP(K$7&amp;K$2&amp;K$3&amp;$A9,'RESULT1_RM (2)'!$1:$1048576,$B9,0),"-")</f>
        <v>696.43483968824091</v>
      </c>
      <c r="L9" s="174">
        <f>IFERROR(VLOOKUP(L$7&amp;L$2&amp;L$3&amp;$A9,'RESULT1_RM (2)'!$1:$1048576,$B9,0),"-")</f>
        <v>773.25186442082884</v>
      </c>
      <c r="M9" s="173">
        <f>IFERROR(VLOOKUP(M$7&amp;M$2&amp;M$3&amp;$A9,'RESULT1_RM (2)'!$1:$1048576,$B9,0),"-")</f>
        <v>983.77455902172983</v>
      </c>
      <c r="N9" s="173">
        <f>IFERROR(VLOOKUP(N$7&amp;N$2&amp;N$3&amp;$A9,'RESULT1_RM (2)'!$1:$1048576,$B9,0),"-")</f>
        <v>984.28763642010301</v>
      </c>
      <c r="O9" s="173"/>
      <c r="P9" s="173">
        <f>IFERROR(VLOOKUP(P$7&amp;P$2&amp;P$3&amp;$A9,'RESULT1_RM (2)'!$1:$1048576,$B9,0),"-")</f>
        <v>470.12921927762318</v>
      </c>
      <c r="Q9" s="173">
        <f>IFERROR(VLOOKUP(Q$7&amp;Q$2&amp;Q$3&amp;$A9,'RESULT1_RM (2)'!$1:$1048576,$B9,0),"-")</f>
        <v>734.99446698635188</v>
      </c>
      <c r="R9" s="175">
        <f>IFERROR(VLOOKUP(R$7&amp;R$2&amp;R$3&amp;$A9,'RESULT1_RM (2)'!$1:$1048576,$B9,0),"-")</f>
        <v>613.24720854701934</v>
      </c>
      <c r="S9" s="174">
        <f>IFERROR(VLOOKUP(S$7&amp;S$2&amp;S$3&amp;$A9,'RESULT1_RM (2)'!$1:$1048576,$B9,0),"-")</f>
        <v>768.85312508386335</v>
      </c>
      <c r="T9" s="173">
        <f>IFERROR(VLOOKUP(T$7&amp;T$2&amp;T$3&amp;$A9,'RESULT1_RM (2)'!$1:$1048576,$B9,0),"-")</f>
        <v>695.13260081368924</v>
      </c>
      <c r="U9" s="173">
        <f>IFERROR(VLOOKUP(U$7&amp;U$2&amp;U$3&amp;$A9,'RESULT1_RM (2)'!$1:$1048576,$B9,0),"-")</f>
        <v>769.53851573508689</v>
      </c>
      <c r="V9" s="175">
        <f>IFERROR(VLOOKUP(V$7&amp;V$2&amp;V$3&amp;$A9,'RESULT1_RM (2)'!$1:$1048576,$B9,0),"-")</f>
        <v>638.68640209147475</v>
      </c>
      <c r="W9" s="174">
        <f>IFERROR(VLOOKUP(W$7&amp;W$2&amp;W$3&amp;$A9,'RESULT1_RM (2)'!$1:$1048576,$B9,0),"-")</f>
        <v>767.83045285182004</v>
      </c>
      <c r="X9" s="173">
        <f>IFERROR(VLOOKUP(X$7&amp;X$2&amp;X$3&amp;$A9,'RESULT1_RM (2)'!$1:$1048576,$B9,0),"-")</f>
        <v>903.68857908090865</v>
      </c>
      <c r="Y9" s="173">
        <f>IFERROR(VLOOKUP(Y$7&amp;Y$2&amp;Y$3&amp;$A9,'RESULT1_RM (2)'!$1:$1048576,$B9,0),"-")</f>
        <v>962.31129471542852</v>
      </c>
    </row>
    <row r="10" spans="1:25" ht="24.75" customHeight="1" x14ac:dyDescent="0.2">
      <c r="A10" s="209" t="s">
        <v>11</v>
      </c>
      <c r="B10" s="210">
        <f>B9</f>
        <v>6</v>
      </c>
      <c r="C10" s="4"/>
      <c r="D10" s="5" t="s">
        <v>12</v>
      </c>
      <c r="E10" s="173">
        <f>IFERROR(VLOOKUP(E$7&amp;E$2&amp;E$3&amp;$A10,'RESULT1_RM (2)'!$1:$1048576,$B10,0),"-")</f>
        <v>519.13337642624731</v>
      </c>
      <c r="F10" s="173">
        <f>IFERROR(VLOOKUP(F$7&amp;F$2&amp;F$3&amp;$A10,'RESULT1_RM (2)'!$1:$1048576,$B10,0),"-")</f>
        <v>513.36342082046758</v>
      </c>
      <c r="G10" s="175">
        <f>IFERROR(VLOOKUP(G$7&amp;G$2&amp;G$3&amp;$A10,'RESULT1_RM (2)'!$1:$1048576,$B10,0),"-")</f>
        <v>793.31048757799692</v>
      </c>
      <c r="H10" s="174">
        <f>IFERROR(VLOOKUP(H$7&amp;H$2&amp;H$3&amp;$A10,'RESULT1_RM (2)'!$1:$1048576,$B10,0),"-")</f>
        <v>767.5326845051394</v>
      </c>
      <c r="I10" s="173">
        <f>IFERROR(VLOOKUP(I$7&amp;I$2&amp;I$3&amp;$A10,'RESULT1_RM (2)'!$1:$1048576,$B10,0),"-")</f>
        <v>961.40593929097815</v>
      </c>
      <c r="J10" s="173">
        <f>IFERROR(VLOOKUP(J$7&amp;J$2&amp;J$3&amp;$A10,'RESULT1_RM (2)'!$1:$1048576,$B10,0),"-")</f>
        <v>860.753780979353</v>
      </c>
      <c r="K10" s="175">
        <f>IFERROR(VLOOKUP(K$7&amp;K$2&amp;K$3&amp;$A10,'RESULT1_RM (2)'!$1:$1048576,$B10,0),"-")</f>
        <v>836.91729646891326</v>
      </c>
      <c r="L10" s="174">
        <f>IFERROR(VLOOKUP(L$7&amp;L$2&amp;L$3&amp;$A10,'RESULT1_RM (2)'!$1:$1048576,$B10,0),"-")</f>
        <v>794.28511297709565</v>
      </c>
      <c r="M10" s="173">
        <f>IFERROR(VLOOKUP(M$7&amp;M$2&amp;M$3&amp;$A10,'RESULT1_RM (2)'!$1:$1048576,$B10,0),"-")</f>
        <v>1339.8675630451569</v>
      </c>
      <c r="N10" s="173">
        <f>IFERROR(VLOOKUP(N$7&amp;N$2&amp;N$3&amp;$A10,'RESULT1_RM (2)'!$1:$1048576,$B10,0),"-")</f>
        <v>1107.5598915080836</v>
      </c>
      <c r="O10" s="173"/>
      <c r="P10" s="173">
        <f>IFERROR(VLOOKUP(P$7&amp;P$2&amp;P$3&amp;$A10,'RESULT1_RM (2)'!$1:$1048576,$B10,0),"-")</f>
        <v>349.59203690167112</v>
      </c>
      <c r="Q10" s="173">
        <f>IFERROR(VLOOKUP(Q$7&amp;Q$2&amp;Q$3&amp;$A10,'RESULT1_RM (2)'!$1:$1048576,$B10,0),"-")</f>
        <v>700</v>
      </c>
      <c r="R10" s="175">
        <f>IFERROR(VLOOKUP(R$7&amp;R$2&amp;R$3&amp;$A10,'RESULT1_RM (2)'!$1:$1048576,$B10,0),"-")</f>
        <v>688.99438100228735</v>
      </c>
      <c r="S10" s="174">
        <f>IFERROR(VLOOKUP(S$7&amp;S$2&amp;S$3&amp;$A10,'RESULT1_RM (2)'!$1:$1048576,$B10,0),"-")</f>
        <v>684.80579352403083</v>
      </c>
      <c r="T10" s="173">
        <f>IFERROR(VLOOKUP(T$7&amp;T$2&amp;T$3&amp;$A10,'RESULT1_RM (2)'!$1:$1048576,$B10,0),"-")</f>
        <v>812.41343896908882</v>
      </c>
      <c r="U10" s="173">
        <f>IFERROR(VLOOKUP(U$7&amp;U$2&amp;U$3&amp;$A10,'RESULT1_RM (2)'!$1:$1048576,$B10,0),"-")</f>
        <v>841.12997136024092</v>
      </c>
      <c r="V10" s="175">
        <f>IFERROR(VLOOKUP(V$7&amp;V$2&amp;V$3&amp;$A10,'RESULT1_RM (2)'!$1:$1048576,$B10,0),"-")</f>
        <v>741.29464912993944</v>
      </c>
      <c r="W10" s="174">
        <f>IFERROR(VLOOKUP(W$7&amp;W$2&amp;W$3&amp;$A10,'RESULT1_RM (2)'!$1:$1048576,$B10,0),"-")</f>
        <v>754.72691085950783</v>
      </c>
      <c r="X10" s="173">
        <f>IFERROR(VLOOKUP(X$7&amp;X$2&amp;X$3&amp;$A10,'RESULT1_RM (2)'!$1:$1048576,$B10,0),"-")</f>
        <v>1204.434415704849</v>
      </c>
      <c r="Y10" s="173">
        <f>IFERROR(VLOOKUP(Y$7&amp;Y$2&amp;Y$3&amp;$A10,'RESULT1_RM (2)'!$1:$1048576,$B10,0),"-")</f>
        <v>1002.0010080308047</v>
      </c>
    </row>
    <row r="11" spans="1:25" ht="24.75" customHeight="1" x14ac:dyDescent="0.2">
      <c r="A11" s="209" t="s">
        <v>13</v>
      </c>
      <c r="B11" s="210">
        <f>B10</f>
        <v>6</v>
      </c>
      <c r="C11" s="4"/>
      <c r="D11" s="5" t="s">
        <v>14</v>
      </c>
      <c r="E11" s="173">
        <f>IFERROR(VLOOKUP(E$7&amp;E$2&amp;E$3&amp;$A11,'RESULT1_RM (2)'!$1:$1048576,$B11,0),"-")</f>
        <v>533.25008216149479</v>
      </c>
      <c r="F11" s="173">
        <f>IFERROR(VLOOKUP(F$7&amp;F$2&amp;F$3&amp;$A11,'RESULT1_RM (2)'!$1:$1048576,$B11,0),"-")</f>
        <v>580.50175358465333</v>
      </c>
      <c r="G11" s="175">
        <f>IFERROR(VLOOKUP(G$7&amp;G$2&amp;G$3&amp;$A11,'RESULT1_RM (2)'!$1:$1048576,$B11,0),"-")</f>
        <v>820.93534967919936</v>
      </c>
      <c r="H11" s="174">
        <f>IFERROR(VLOOKUP(H$7&amp;H$2&amp;H$3&amp;$A11,'RESULT1_RM (2)'!$1:$1048576,$B11,0),"-")</f>
        <v>775.22600477406456</v>
      </c>
      <c r="I11" s="173">
        <f>IFERROR(VLOOKUP(I$7&amp;I$2&amp;I$3&amp;$A11,'RESULT1_RM (2)'!$1:$1048576,$B11,0),"-")</f>
        <v>1211.2152360882899</v>
      </c>
      <c r="J11" s="173">
        <f>IFERROR(VLOOKUP(J$7&amp;J$2&amp;J$3&amp;$A11,'RESULT1_RM (2)'!$1:$1048576,$B11,0),"-")</f>
        <v>919.73907470077211</v>
      </c>
      <c r="K11" s="175">
        <f>IFERROR(VLOOKUP(K$7&amp;K$2&amp;K$3&amp;$A11,'RESULT1_RM (2)'!$1:$1048576,$B11,0),"-")</f>
        <v>882.52111039824058</v>
      </c>
      <c r="L11" s="174">
        <f>IFERROR(VLOOKUP(L$7&amp;L$2&amp;L$3&amp;$A11,'RESULT1_RM (2)'!$1:$1048576,$B11,0),"-")</f>
        <v>791.25631988807618</v>
      </c>
      <c r="M11" s="173">
        <f>IFERROR(VLOOKUP(M$7&amp;M$2&amp;M$3&amp;$A11,'RESULT1_RM (2)'!$1:$1048576,$B11,0),"-")</f>
        <v>1512.8014821884508</v>
      </c>
      <c r="N11" s="173">
        <f>IFERROR(VLOOKUP(N$7&amp;N$2&amp;N$3&amp;$A11,'RESULT1_RM (2)'!$1:$1048576,$B11,0),"-")</f>
        <v>1048.5435326512963</v>
      </c>
      <c r="O11" s="173"/>
      <c r="P11" s="173">
        <f>IFERROR(VLOOKUP(P$7&amp;P$2&amp;P$3&amp;$A11,'RESULT1_RM (2)'!$1:$1048576,$B11,0),"-")</f>
        <v>513.79497542679781</v>
      </c>
      <c r="Q11" s="173">
        <f>IFERROR(VLOOKUP(Q$7&amp;Q$2&amp;Q$3&amp;$A11,'RESULT1_RM (2)'!$1:$1048576,$B11,0),"-")</f>
        <v>425.64688514909949</v>
      </c>
      <c r="R11" s="175">
        <f>IFERROR(VLOOKUP(R$7&amp;R$2&amp;R$3&amp;$A11,'RESULT1_RM (2)'!$1:$1048576,$B11,0),"-")</f>
        <v>693.76732505592724</v>
      </c>
      <c r="S11" s="174">
        <f>IFERROR(VLOOKUP(S$7&amp;S$2&amp;S$3&amp;$A11,'RESULT1_RM (2)'!$1:$1048576,$B11,0),"-")</f>
        <v>707.00025898684351</v>
      </c>
      <c r="T11" s="173">
        <f>IFERROR(VLOOKUP(T$7&amp;T$2&amp;T$3&amp;$A11,'RESULT1_RM (2)'!$1:$1048576,$B11,0),"-")</f>
        <v>1024.7793606805928</v>
      </c>
      <c r="U11" s="173">
        <f>IFERROR(VLOOKUP(U$7&amp;U$2&amp;U$3&amp;$A11,'RESULT1_RM (2)'!$1:$1048576,$B11,0),"-")</f>
        <v>941.16099748441434</v>
      </c>
      <c r="V11" s="175">
        <f>IFERROR(VLOOKUP(V$7&amp;V$2&amp;V$3&amp;$A11,'RESULT1_RM (2)'!$1:$1048576,$B11,0),"-")</f>
        <v>784.57671563362874</v>
      </c>
      <c r="W11" s="174">
        <f>IFERROR(VLOOKUP(W$7&amp;W$2&amp;W$3&amp;$A11,'RESULT1_RM (2)'!$1:$1048576,$B11,0),"-")</f>
        <v>762.21995521273948</v>
      </c>
      <c r="X11" s="173">
        <f>IFERROR(VLOOKUP(X$7&amp;X$2&amp;X$3&amp;$A11,'RESULT1_RM (2)'!$1:$1048576,$B11,0),"-")</f>
        <v>1313.0063564437178</v>
      </c>
      <c r="Y11" s="173">
        <f>IFERROR(VLOOKUP(Y$7&amp;Y$2&amp;Y$3&amp;$A11,'RESULT1_RM (2)'!$1:$1048576,$B11,0),"-")</f>
        <v>992.80932375221005</v>
      </c>
    </row>
    <row r="12" spans="1:25" ht="24.75" customHeight="1" x14ac:dyDescent="0.2">
      <c r="A12" s="209" t="s">
        <v>15</v>
      </c>
      <c r="B12" s="210">
        <f>B11</f>
        <v>6</v>
      </c>
      <c r="C12" s="4"/>
      <c r="D12" s="5" t="s">
        <v>16</v>
      </c>
      <c r="E12" s="173">
        <f>IFERROR(VLOOKUP(E$7&amp;E$2&amp;E$3&amp;$A12,'RESULT1_RM (2)'!$1:$1048576,$B12,0),"-")</f>
        <v>695.13760620055507</v>
      </c>
      <c r="F12" s="173">
        <f>IFERROR(VLOOKUP(F$7&amp;F$2&amp;F$3&amp;$A12,'RESULT1_RM (2)'!$1:$1048576,$B12,0),"-")</f>
        <v>733.53844527823287</v>
      </c>
      <c r="G12" s="175">
        <f>IFERROR(VLOOKUP(G$7&amp;G$2&amp;G$3&amp;$A12,'RESULT1_RM (2)'!$1:$1048576,$B12,0),"-")</f>
        <v>1021.7381399611406</v>
      </c>
      <c r="H12" s="174">
        <f>IFERROR(VLOOKUP(H$7&amp;H$2&amp;H$3&amp;$A12,'RESULT1_RM (2)'!$1:$1048576,$B12,0),"-")</f>
        <v>887.62800369555202</v>
      </c>
      <c r="I12" s="173">
        <f>IFERROR(VLOOKUP(I$7&amp;I$2&amp;I$3&amp;$A12,'RESULT1_RM (2)'!$1:$1048576,$B12,0),"-")</f>
        <v>1328.9414819010149</v>
      </c>
      <c r="J12" s="173">
        <f>IFERROR(VLOOKUP(J$7&amp;J$2&amp;J$3&amp;$A12,'RESULT1_RM (2)'!$1:$1048576,$B12,0),"-")</f>
        <v>1037.605630470181</v>
      </c>
      <c r="K12" s="175">
        <f>IFERROR(VLOOKUP(K$7&amp;K$2&amp;K$3&amp;$A12,'RESULT1_RM (2)'!$1:$1048576,$B12,0),"-")</f>
        <v>1161.000879991293</v>
      </c>
      <c r="L12" s="174">
        <f>IFERROR(VLOOKUP(L$7&amp;L$2&amp;L$3&amp;$A12,'RESULT1_RM (2)'!$1:$1048576,$B12,0),"-")</f>
        <v>954.16937989493454</v>
      </c>
      <c r="M12" s="173">
        <f>IFERROR(VLOOKUP(M$7&amp;M$2&amp;M$3&amp;$A12,'RESULT1_RM (2)'!$1:$1048576,$B12,0),"-")</f>
        <v>1959.8503274298139</v>
      </c>
      <c r="N12" s="173">
        <f>IFERROR(VLOOKUP(N$7&amp;N$2&amp;N$3&amp;$A12,'RESULT1_RM (2)'!$1:$1048576,$B12,0),"-")</f>
        <v>1355.6384927525262</v>
      </c>
      <c r="O12" s="173"/>
      <c r="P12" s="173">
        <f>IFERROR(VLOOKUP(P$7&amp;P$2&amp;P$3&amp;$A12,'RESULT1_RM (2)'!$1:$1048576,$B12,0),"-")</f>
        <v>797.97900664721544</v>
      </c>
      <c r="Q12" s="173">
        <f>IFERROR(VLOOKUP(Q$7&amp;Q$2&amp;Q$3&amp;$A12,'RESULT1_RM (2)'!$1:$1048576,$B12,0),"-")</f>
        <v>550</v>
      </c>
      <c r="R12" s="175">
        <f>IFERROR(VLOOKUP(R$7&amp;R$2&amp;R$3&amp;$A12,'RESULT1_RM (2)'!$1:$1048576,$B12,0),"-")</f>
        <v>927.12453615796983</v>
      </c>
      <c r="S12" s="174">
        <f>IFERROR(VLOOKUP(S$7&amp;S$2&amp;S$3&amp;$A12,'RESULT1_RM (2)'!$1:$1048576,$B12,0),"-")</f>
        <v>906.40963429954206</v>
      </c>
      <c r="T12" s="173">
        <f>IFERROR(VLOOKUP(T$7&amp;T$2&amp;T$3&amp;$A12,'RESULT1_RM (2)'!$1:$1048576,$B12,0),"-")</f>
        <v>1219.4765149412492</v>
      </c>
      <c r="U12" s="173">
        <f>IFERROR(VLOOKUP(U$7&amp;U$2&amp;U$3&amp;$A12,'RESULT1_RM (2)'!$1:$1048576,$B12,0),"-")</f>
        <v>990.55723951712037</v>
      </c>
      <c r="V12" s="175">
        <f>IFERROR(VLOOKUP(V$7&amp;V$2&amp;V$3&amp;$A12,'RESULT1_RM (2)'!$1:$1048576,$B12,0),"-")</f>
        <v>1064.1408083043018</v>
      </c>
      <c r="W12" s="174">
        <f>IFERROR(VLOOKUP(W$7&amp;W$2&amp;W$3&amp;$A12,'RESULT1_RM (2)'!$1:$1048576,$B12,0),"-")</f>
        <v>949.03724801000965</v>
      </c>
      <c r="X12" s="173">
        <f>IFERROR(VLOOKUP(X$7&amp;X$2&amp;X$3&amp;$A12,'RESULT1_RM (2)'!$1:$1048576,$B12,0),"-")</f>
        <v>1851.0128608807386</v>
      </c>
      <c r="Y12" s="173">
        <f>IFERROR(VLOOKUP(Y$7&amp;Y$2&amp;Y$3&amp;$A12,'RESULT1_RM (2)'!$1:$1048576,$B12,0),"-")</f>
        <v>1368.7275352533391</v>
      </c>
    </row>
    <row r="13" spans="1:25" s="14" customFormat="1" ht="24.75" customHeight="1" x14ac:dyDescent="0.2">
      <c r="A13" s="212" t="s">
        <v>17</v>
      </c>
      <c r="B13" s="210">
        <f>B12</f>
        <v>6</v>
      </c>
      <c r="C13" s="4"/>
      <c r="D13" s="5" t="s">
        <v>18</v>
      </c>
      <c r="E13" s="173">
        <f>IFERROR(VLOOKUP(E$7&amp;E$2&amp;E$3&amp;$A13,'RESULT1_RM (2)'!$1:$1048576,$B13,0),"-")</f>
        <v>574.46838339460362</v>
      </c>
      <c r="F13" s="173">
        <f>IFERROR(VLOOKUP(F$7&amp;F$2&amp;F$3&amp;$A13,'RESULT1_RM (2)'!$1:$1048576,$B13,0),"-")</f>
        <v>650</v>
      </c>
      <c r="G13" s="175">
        <f>IFERROR(VLOOKUP(G$7&amp;G$2&amp;G$3&amp;$A13,'RESULT1_RM (2)'!$1:$1048576,$B13,0),"-")</f>
        <v>1631.4715750610615</v>
      </c>
      <c r="H13" s="174">
        <f>IFERROR(VLOOKUP(H$7&amp;H$2&amp;H$3&amp;$A13,'RESULT1_RM (2)'!$1:$1048576,$B13,0),"-")</f>
        <v>1415.524686144435</v>
      </c>
      <c r="I13" s="173">
        <f>IFERROR(VLOOKUP(I$7&amp;I$2&amp;I$3&amp;$A13,'RESULT1_RM (2)'!$1:$1048576,$B13,0),"-")</f>
        <v>2672.832803106051</v>
      </c>
      <c r="J13" s="173">
        <f>IFERROR(VLOOKUP(J$7&amp;J$2&amp;J$3&amp;$A13,'RESULT1_RM (2)'!$1:$1048576,$B13,0),"-")</f>
        <v>2336.8740852065753</v>
      </c>
      <c r="K13" s="175">
        <f>IFERROR(VLOOKUP(K$7&amp;K$2&amp;K$3&amp;$A13,'RESULT1_RM (2)'!$1:$1048576,$B13,0),"-")</f>
        <v>2265.825671656235</v>
      </c>
      <c r="L13" s="174">
        <f>IFERROR(VLOOKUP(L$7&amp;L$2&amp;L$3&amp;$A13,'RESULT1_RM (2)'!$1:$1048576,$B13,0),"-")</f>
        <v>1957.7681614451801</v>
      </c>
      <c r="M13" s="173">
        <f>IFERROR(VLOOKUP(M$7&amp;M$2&amp;M$3&amp;$A13,'RESULT1_RM (2)'!$1:$1048576,$B13,0),"-")</f>
        <v>4510.8052995749458</v>
      </c>
      <c r="N13" s="173">
        <f>IFERROR(VLOOKUP(N$7&amp;N$2&amp;N$3&amp;$A13,'RESULT1_RM (2)'!$1:$1048576,$B13,0),"-")</f>
        <v>3841.7576899019195</v>
      </c>
      <c r="O13" s="173"/>
      <c r="P13" s="173" t="str">
        <f>IFERROR(VLOOKUP(P$7&amp;P$2&amp;P$3&amp;$A13,'RESULT1_RM (2)'!$1:$1048576,$B13,0),"-")</f>
        <v>-</v>
      </c>
      <c r="Q13" s="173" t="str">
        <f>IFERROR(VLOOKUP(Q$7&amp;Q$2&amp;Q$3&amp;$A13,'RESULT1_RM (2)'!$1:$1048576,$B13,0),"-")</f>
        <v>-</v>
      </c>
      <c r="R13" s="175">
        <f>IFERROR(VLOOKUP(R$7&amp;R$2&amp;R$3&amp;$A13,'RESULT1_RM (2)'!$1:$1048576,$B13,0),"-")</f>
        <v>1842.7752337643665</v>
      </c>
      <c r="S13" s="174">
        <f>IFERROR(VLOOKUP(S$7&amp;S$2&amp;S$3&amp;$A13,'RESULT1_RM (2)'!$1:$1048576,$B13,0),"-")</f>
        <v>1381.7526222411468</v>
      </c>
      <c r="T13" s="173">
        <f>IFERROR(VLOOKUP(T$7&amp;T$2&amp;T$3&amp;$A13,'RESULT1_RM (2)'!$1:$1048576,$B13,0),"-")</f>
        <v>2269.7917699612885</v>
      </c>
      <c r="U13" s="173">
        <f>IFERROR(VLOOKUP(U$7&amp;U$2&amp;U$3&amp;$A13,'RESULT1_RM (2)'!$1:$1048576,$B13,0),"-")</f>
        <v>2038.7156619391806</v>
      </c>
      <c r="V13" s="175">
        <f>IFERROR(VLOOKUP(V$7&amp;V$2&amp;V$3&amp;$A13,'RESULT1_RM (2)'!$1:$1048576,$B13,0),"-")</f>
        <v>2130.470240686258</v>
      </c>
      <c r="W13" s="174">
        <f>IFERROR(VLOOKUP(W$7&amp;W$2&amp;W$3&amp;$A13,'RESULT1_RM (2)'!$1:$1048576,$B13,0),"-")</f>
        <v>1752.831686287105</v>
      </c>
      <c r="X13" s="173">
        <f>IFERROR(VLOOKUP(X$7&amp;X$2&amp;X$3&amp;$A13,'RESULT1_RM (2)'!$1:$1048576,$B13,0),"-")</f>
        <v>4448.6831243723091</v>
      </c>
      <c r="Y13" s="173">
        <f>IFERROR(VLOOKUP(Y$7&amp;Y$2&amp;Y$3&amp;$A13,'RESULT1_RM (2)'!$1:$1048576,$B13,0),"-")</f>
        <v>4043.6798423059522</v>
      </c>
    </row>
    <row r="14" spans="1:25" ht="24.75" customHeight="1" x14ac:dyDescent="0.2">
      <c r="C14" s="4" t="s">
        <v>328</v>
      </c>
      <c r="D14" s="5"/>
      <c r="E14" s="3"/>
      <c r="F14" s="3"/>
      <c r="G14" s="61"/>
      <c r="H14" s="62"/>
      <c r="I14" s="3"/>
      <c r="J14" s="3"/>
      <c r="K14" s="61"/>
      <c r="L14" s="62"/>
      <c r="M14" s="3"/>
      <c r="N14" s="3"/>
      <c r="O14" s="3"/>
      <c r="P14" s="3"/>
      <c r="Q14" s="3"/>
      <c r="R14" s="61"/>
      <c r="S14" s="62"/>
      <c r="T14" s="3"/>
      <c r="U14" s="3"/>
      <c r="V14" s="61"/>
      <c r="W14" s="62"/>
      <c r="X14" s="3"/>
      <c r="Y14" s="3"/>
    </row>
    <row r="15" spans="1:25" ht="24.75" customHeight="1" x14ac:dyDescent="0.2">
      <c r="A15" s="209" t="s">
        <v>9</v>
      </c>
      <c r="B15" s="210">
        <f>B9+1</f>
        <v>7</v>
      </c>
      <c r="C15" s="4"/>
      <c r="D15" s="5" t="s">
        <v>10</v>
      </c>
      <c r="E15" s="173">
        <f>IFERROR(VLOOKUP(E$7&amp;E$2&amp;E$3&amp;$A15,'RESULT1_RM (2)'!$1:$1048576,$B15,0),"-")</f>
        <v>311.05410270263195</v>
      </c>
      <c r="F15" s="173">
        <f>IFERROR(VLOOKUP(F$7&amp;F$2&amp;F$3&amp;$A15,'RESULT1_RM (2)'!$1:$1048576,$B15,0),"-")</f>
        <v>430.82247838616712</v>
      </c>
      <c r="G15" s="175">
        <f>IFERROR(VLOOKUP(G$7&amp;G$2&amp;G$3&amp;$A15,'RESULT1_RM (2)'!$1:$1048576,$B15,0),"-")</f>
        <v>436.95292081746231</v>
      </c>
      <c r="H15" s="174">
        <f>IFERROR(VLOOKUP(H$7&amp;H$2&amp;H$3&amp;$A15,'RESULT1_RM (2)'!$1:$1048576,$B15,0),"-")</f>
        <v>574.6348911484813</v>
      </c>
      <c r="I15" s="173">
        <f>IFERROR(VLOOKUP(I$7&amp;I$2&amp;I$3&amp;$A15,'RESULT1_RM (2)'!$1:$1048576,$B15,0),"-")</f>
        <v>568.79937287534904</v>
      </c>
      <c r="J15" s="173">
        <f>IFERROR(VLOOKUP(J$7&amp;J$2&amp;J$3&amp;$A15,'RESULT1_RM (2)'!$1:$1048576,$B15,0),"-")</f>
        <v>738.40141007225793</v>
      </c>
      <c r="K15" s="175">
        <f>IFERROR(VLOOKUP(K$7&amp;K$2&amp;K$3&amp;$A15,'RESULT1_RM (2)'!$1:$1048576,$B15,0),"-")</f>
        <v>425.71996027940952</v>
      </c>
      <c r="L15" s="174">
        <f>IFERROR(VLOOKUP(L$7&amp;L$2&amp;L$3&amp;$A15,'RESULT1_RM (2)'!$1:$1048576,$B15,0),"-")</f>
        <v>589.21351484359298</v>
      </c>
      <c r="M15" s="173">
        <f>IFERROR(VLOOKUP(M$7&amp;M$2&amp;M$3&amp;$A15,'RESULT1_RM (2)'!$1:$1048576,$B15,0),"-")</f>
        <v>617.40246722681559</v>
      </c>
      <c r="N15" s="173">
        <f>IFERROR(VLOOKUP(N$7&amp;N$2&amp;N$3&amp;$A15,'RESULT1_RM (2)'!$1:$1048576,$B15,0),"-")</f>
        <v>814.38672532236137</v>
      </c>
      <c r="O15" s="173"/>
      <c r="P15" s="173">
        <f>IFERROR(VLOOKUP(P$7&amp;P$2&amp;P$3&amp;$A15,'RESULT1_RM (2)'!$1:$1048576,$B15,0),"-")</f>
        <v>324.16194218096109</v>
      </c>
      <c r="Q15" s="173">
        <f>IFERROR(VLOOKUP(Q$7&amp;Q$2&amp;Q$3&amp;$A15,'RESULT1_RM (2)'!$1:$1048576,$B15,0),"-")</f>
        <v>533.06150969392775</v>
      </c>
      <c r="R15" s="175">
        <f>IFERROR(VLOOKUP(R$7&amp;R$2&amp;R$3&amp;$A15,'RESULT1_RM (2)'!$1:$1048576,$B15,0),"-")</f>
        <v>474.60681199007229</v>
      </c>
      <c r="S15" s="174">
        <f>IFERROR(VLOOKUP(S$7&amp;S$2&amp;S$3&amp;$A15,'RESULT1_RM (2)'!$1:$1048576,$B15,0),"-")</f>
        <v>585.23076923076928</v>
      </c>
      <c r="T15" s="173">
        <f>IFERROR(VLOOKUP(T$7&amp;T$2&amp;T$3&amp;$A15,'RESULT1_RM (2)'!$1:$1048576,$B15,0),"-")</f>
        <v>551.81369098368612</v>
      </c>
      <c r="U15" s="173">
        <f>IFERROR(VLOOKUP(U$7&amp;U$2&amp;U$3&amp;$A15,'RESULT1_RM (2)'!$1:$1048576,$B15,0),"-")</f>
        <v>750.34583136513936</v>
      </c>
      <c r="V15" s="175">
        <f>IFERROR(VLOOKUP(V$7&amp;V$2&amp;V$3&amp;$A15,'RESULT1_RM (2)'!$1:$1048576,$B15,0),"-")</f>
        <v>442.38031533791036</v>
      </c>
      <c r="W15" s="174">
        <f>IFERROR(VLOOKUP(W$7&amp;W$2&amp;W$3&amp;$A15,'RESULT1_RM (2)'!$1:$1048576,$B15,0),"-")</f>
        <v>630.43645901900948</v>
      </c>
      <c r="X15" s="173">
        <f>IFERROR(VLOOKUP(X$7&amp;X$2&amp;X$3&amp;$A15,'RESULT1_RM (2)'!$1:$1048576,$B15,0),"-")</f>
        <v>667.33122825277076</v>
      </c>
      <c r="Y15" s="173">
        <f>IFERROR(VLOOKUP(Y$7&amp;Y$2&amp;Y$3&amp;$A15,'RESULT1_RM (2)'!$1:$1048576,$B15,0),"-")</f>
        <v>707.39186162523163</v>
      </c>
    </row>
    <row r="16" spans="1:25" ht="24.75" customHeight="1" x14ac:dyDescent="0.2">
      <c r="A16" s="209" t="s">
        <v>11</v>
      </c>
      <c r="B16" s="210">
        <f>B15</f>
        <v>7</v>
      </c>
      <c r="C16" s="4"/>
      <c r="D16" s="5" t="s">
        <v>12</v>
      </c>
      <c r="E16" s="173">
        <f>IFERROR(VLOOKUP(E$7&amp;E$2&amp;E$3&amp;$A16,'RESULT1_RM (2)'!$1:$1048576,$B16,0),"-")</f>
        <v>374.14887547485176</v>
      </c>
      <c r="F16" s="173">
        <f>IFERROR(VLOOKUP(F$7&amp;F$2&amp;F$3&amp;$A16,'RESULT1_RM (2)'!$1:$1048576,$B16,0),"-")</f>
        <v>433.69312954923259</v>
      </c>
      <c r="G16" s="175">
        <f>IFERROR(VLOOKUP(G$7&amp;G$2&amp;G$3&amp;$A16,'RESULT1_RM (2)'!$1:$1048576,$B16,0),"-")</f>
        <v>573.73670579053487</v>
      </c>
      <c r="H16" s="174">
        <f>IFERROR(VLOOKUP(H$7&amp;H$2&amp;H$3&amp;$A16,'RESULT1_RM (2)'!$1:$1048576,$B16,0),"-")</f>
        <v>680.18601599117733</v>
      </c>
      <c r="I16" s="173">
        <f>IFERROR(VLOOKUP(I$7&amp;I$2&amp;I$3&amp;$A16,'RESULT1_RM (2)'!$1:$1048576,$B16,0),"-")</f>
        <v>628.06102396945073</v>
      </c>
      <c r="J16" s="173">
        <f>IFERROR(VLOOKUP(J$7&amp;J$2&amp;J$3&amp;$A16,'RESULT1_RM (2)'!$1:$1048576,$B16,0),"-")</f>
        <v>731.53044642444945</v>
      </c>
      <c r="K16" s="175">
        <f>IFERROR(VLOOKUP(K$7&amp;K$2&amp;K$3&amp;$A16,'RESULT1_RM (2)'!$1:$1048576,$B16,0),"-")</f>
        <v>542.83283718065309</v>
      </c>
      <c r="L16" s="174">
        <f>IFERROR(VLOOKUP(L$7&amp;L$2&amp;L$3&amp;$A16,'RESULT1_RM (2)'!$1:$1048576,$B16,0),"-")</f>
        <v>613.59724532808048</v>
      </c>
      <c r="M16" s="173">
        <f>IFERROR(VLOOKUP(M$7&amp;M$2&amp;M$3&amp;$A16,'RESULT1_RM (2)'!$1:$1048576,$B16,0),"-")</f>
        <v>979.03014821702038</v>
      </c>
      <c r="N16" s="173">
        <f>IFERROR(VLOOKUP(N$7&amp;N$2&amp;N$3&amp;$A16,'RESULT1_RM (2)'!$1:$1048576,$B16,0),"-")</f>
        <v>1007.111948901028</v>
      </c>
      <c r="O16" s="173"/>
      <c r="P16" s="173">
        <f>IFERROR(VLOOKUP(P$7&amp;P$2&amp;P$3&amp;$A16,'RESULT1_RM (2)'!$1:$1048576,$B16,0),"-")</f>
        <v>363.62705172153613</v>
      </c>
      <c r="Q16" s="173">
        <f>IFERROR(VLOOKUP(Q$7&amp;Q$2&amp;Q$3&amp;$A16,'RESULT1_RM (2)'!$1:$1048576,$B16,0),"-")</f>
        <v>446.55511811023621</v>
      </c>
      <c r="R16" s="175">
        <f>IFERROR(VLOOKUP(R$7&amp;R$2&amp;R$3&amp;$A16,'RESULT1_RM (2)'!$1:$1048576,$B16,0),"-")</f>
        <v>543.9621765745843</v>
      </c>
      <c r="S16" s="174">
        <f>IFERROR(VLOOKUP(S$7&amp;S$2&amp;S$3&amp;$A16,'RESULT1_RM (2)'!$1:$1048576,$B16,0),"-")</f>
        <v>659.02583025830256</v>
      </c>
      <c r="T16" s="173">
        <f>IFERROR(VLOOKUP(T$7&amp;T$2&amp;T$3&amp;$A16,'RESULT1_RM (2)'!$1:$1048576,$B16,0),"-")</f>
        <v>704.1315543225968</v>
      </c>
      <c r="U16" s="173">
        <f>IFERROR(VLOOKUP(U$7&amp;U$2&amp;U$3&amp;$A16,'RESULT1_RM (2)'!$1:$1048576,$B16,0),"-")</f>
        <v>628.52813781788348</v>
      </c>
      <c r="V16" s="175">
        <f>IFERROR(VLOOKUP(V$7&amp;V$2&amp;V$3&amp;$A16,'RESULT1_RM (2)'!$1:$1048576,$B16,0),"-")</f>
        <v>546.82802603257073</v>
      </c>
      <c r="W16" s="174">
        <f>IFERROR(VLOOKUP(W$7&amp;W$2&amp;W$3&amp;$A16,'RESULT1_RM (2)'!$1:$1048576,$B16,0),"-")</f>
        <v>635.03298112034804</v>
      </c>
      <c r="X16" s="173">
        <f>IFERROR(VLOOKUP(X$7&amp;X$2&amp;X$3&amp;$A16,'RESULT1_RM (2)'!$1:$1048576,$B16,0),"-")</f>
        <v>991.4699125134199</v>
      </c>
      <c r="Y16" s="173">
        <f>IFERROR(VLOOKUP(Y$7&amp;Y$2&amp;Y$3&amp;$A16,'RESULT1_RM (2)'!$1:$1048576,$B16,0),"-")</f>
        <v>955.08219588378756</v>
      </c>
    </row>
    <row r="17" spans="1:25" ht="24.75" customHeight="1" x14ac:dyDescent="0.2">
      <c r="A17" s="209" t="s">
        <v>13</v>
      </c>
      <c r="B17" s="210">
        <f>B16</f>
        <v>7</v>
      </c>
      <c r="C17" s="4"/>
      <c r="D17" s="5" t="s">
        <v>14</v>
      </c>
      <c r="E17" s="173">
        <f>IFERROR(VLOOKUP(E$7&amp;E$2&amp;E$3&amp;$A17,'RESULT1_RM (2)'!$1:$1048576,$B17,0),"-")</f>
        <v>383.50200935625134</v>
      </c>
      <c r="F17" s="173">
        <f>IFERROR(VLOOKUP(F$7&amp;F$2&amp;F$3&amp;$A17,'RESULT1_RM (2)'!$1:$1048576,$B17,0),"-")</f>
        <v>468.9564180908572</v>
      </c>
      <c r="G17" s="175">
        <f>IFERROR(VLOOKUP(G$7&amp;G$2&amp;G$3&amp;$A17,'RESULT1_RM (2)'!$1:$1048576,$B17,0),"-")</f>
        <v>539.85822851706791</v>
      </c>
      <c r="H17" s="174">
        <f>IFERROR(VLOOKUP(H$7&amp;H$2&amp;H$3&amp;$A17,'RESULT1_RM (2)'!$1:$1048576,$B17,0),"-")</f>
        <v>567.32539285620282</v>
      </c>
      <c r="I17" s="173">
        <f>IFERROR(VLOOKUP(I$7&amp;I$2&amp;I$3&amp;$A17,'RESULT1_RM (2)'!$1:$1048576,$B17,0),"-")</f>
        <v>906.75182950191811</v>
      </c>
      <c r="J17" s="173">
        <f>IFERROR(VLOOKUP(J$7&amp;J$2&amp;J$3&amp;$A17,'RESULT1_RM (2)'!$1:$1048576,$B17,0),"-")</f>
        <v>836.08262122294184</v>
      </c>
      <c r="K17" s="175">
        <f>IFERROR(VLOOKUP(K$7&amp;K$2&amp;K$3&amp;$A17,'RESULT1_RM (2)'!$1:$1048576,$B17,0),"-")</f>
        <v>568.35466767466778</v>
      </c>
      <c r="L17" s="174">
        <f>IFERROR(VLOOKUP(L$7&amp;L$2&amp;L$3&amp;$A17,'RESULT1_RM (2)'!$1:$1048576,$B17,0),"-")</f>
        <v>576.03389100926904</v>
      </c>
      <c r="M17" s="173">
        <f>IFERROR(VLOOKUP(M$7&amp;M$2&amp;M$3&amp;$A17,'RESULT1_RM (2)'!$1:$1048576,$B17,0),"-")</f>
        <v>1155.3792877211351</v>
      </c>
      <c r="N17" s="173">
        <f>IFERROR(VLOOKUP(N$7&amp;N$2&amp;N$3&amp;$A17,'RESULT1_RM (2)'!$1:$1048576,$B17,0),"-")</f>
        <v>955.20452458828254</v>
      </c>
      <c r="O17" s="173"/>
      <c r="P17" s="173">
        <f>IFERROR(VLOOKUP(P$7&amp;P$2&amp;P$3&amp;$A17,'RESULT1_RM (2)'!$1:$1048576,$B17,0),"-")</f>
        <v>462.44195123827501</v>
      </c>
      <c r="Q17" s="173">
        <f>IFERROR(VLOOKUP(Q$7&amp;Q$2&amp;Q$3&amp;$A17,'RESULT1_RM (2)'!$1:$1048576,$B17,0),"-")</f>
        <v>464.93868513682298</v>
      </c>
      <c r="R17" s="175">
        <f>IFERROR(VLOOKUP(R$7&amp;R$2&amp;R$3&amp;$A17,'RESULT1_RM (2)'!$1:$1048576,$B17,0),"-")</f>
        <v>393.46484216131546</v>
      </c>
      <c r="S17" s="174">
        <f>IFERROR(VLOOKUP(S$7&amp;S$2&amp;S$3&amp;$A17,'RESULT1_RM (2)'!$1:$1048576,$B17,0),"-")</f>
        <v>565.71085720533563</v>
      </c>
      <c r="T17" s="173">
        <f>IFERROR(VLOOKUP(T$7&amp;T$2&amp;T$3&amp;$A17,'RESULT1_RM (2)'!$1:$1048576,$B17,0),"-")</f>
        <v>501.23700398603694</v>
      </c>
      <c r="U17" s="173">
        <f>IFERROR(VLOOKUP(U$7&amp;U$2&amp;U$3&amp;$A17,'RESULT1_RM (2)'!$1:$1048576,$B17,0),"-")</f>
        <v>877.76501476862484</v>
      </c>
      <c r="V17" s="175">
        <f>IFERROR(VLOOKUP(V$7&amp;V$2&amp;V$3&amp;$A17,'RESULT1_RM (2)'!$1:$1048576,$B17,0),"-")</f>
        <v>434.22434527921945</v>
      </c>
      <c r="W17" s="174">
        <f>IFERROR(VLOOKUP(W$7&amp;W$2&amp;W$3&amp;$A17,'RESULT1_RM (2)'!$1:$1048576,$B17,0),"-")</f>
        <v>596.2642123339258</v>
      </c>
      <c r="X17" s="173">
        <f>IFERROR(VLOOKUP(X$7&amp;X$2&amp;X$3&amp;$A17,'RESULT1_RM (2)'!$1:$1048576,$B17,0),"-")</f>
        <v>1685.9501153724</v>
      </c>
      <c r="Y17" s="173">
        <f>IFERROR(VLOOKUP(Y$7&amp;Y$2&amp;Y$3&amp;$A17,'RESULT1_RM (2)'!$1:$1048576,$B17,0),"-")</f>
        <v>860.04485578014987</v>
      </c>
    </row>
    <row r="18" spans="1:25" ht="24.75" customHeight="1" x14ac:dyDescent="0.2">
      <c r="A18" s="209" t="s">
        <v>15</v>
      </c>
      <c r="B18" s="210">
        <f>B17</f>
        <v>7</v>
      </c>
      <c r="C18" s="4"/>
      <c r="D18" s="5" t="s">
        <v>16</v>
      </c>
      <c r="E18" s="173">
        <f>IFERROR(VLOOKUP(E$7&amp;E$2&amp;E$3&amp;$A18,'RESULT1_RM (2)'!$1:$1048576,$B18,0),"-")</f>
        <v>343.24634648924314</v>
      </c>
      <c r="F18" s="173">
        <f>IFERROR(VLOOKUP(F$7&amp;F$2&amp;F$3&amp;$A18,'RESULT1_RM (2)'!$1:$1048576,$B18,0),"-")</f>
        <v>589.2941317796865</v>
      </c>
      <c r="G18" s="175">
        <f>IFERROR(VLOOKUP(G$7&amp;G$2&amp;G$3&amp;$A18,'RESULT1_RM (2)'!$1:$1048576,$B18,0),"-")</f>
        <v>704.22539547410759</v>
      </c>
      <c r="H18" s="174">
        <f>IFERROR(VLOOKUP(H$7&amp;H$2&amp;H$3&amp;$A18,'RESULT1_RM (2)'!$1:$1048576,$B18,0),"-")</f>
        <v>698.98322909022363</v>
      </c>
      <c r="I18" s="173">
        <f>IFERROR(VLOOKUP(I$7&amp;I$2&amp;I$3&amp;$A18,'RESULT1_RM (2)'!$1:$1048576,$B18,0),"-")</f>
        <v>937.87612519676895</v>
      </c>
      <c r="J18" s="173">
        <f>IFERROR(VLOOKUP(J$7&amp;J$2&amp;J$3&amp;$A18,'RESULT1_RM (2)'!$1:$1048576,$B18,0),"-")</f>
        <v>944.46210420867101</v>
      </c>
      <c r="K18" s="175">
        <f>IFERROR(VLOOKUP(K$7&amp;K$2&amp;K$3&amp;$A18,'RESULT1_RM (2)'!$1:$1048576,$B18,0),"-")</f>
        <v>778.65787781955135</v>
      </c>
      <c r="L18" s="174">
        <f>IFERROR(VLOOKUP(L$7&amp;L$2&amp;L$3&amp;$A18,'RESULT1_RM (2)'!$1:$1048576,$B18,0),"-")</f>
        <v>777.23656595953184</v>
      </c>
      <c r="M18" s="173">
        <f>IFERROR(VLOOKUP(M$7&amp;M$2&amp;M$3&amp;$A18,'RESULT1_RM (2)'!$1:$1048576,$B18,0),"-")</f>
        <v>1438.7818350542777</v>
      </c>
      <c r="N18" s="173">
        <f>IFERROR(VLOOKUP(N$7&amp;N$2&amp;N$3&amp;$A18,'RESULT1_RM (2)'!$1:$1048576,$B18,0),"-")</f>
        <v>1318.0718235557063</v>
      </c>
      <c r="O18" s="173"/>
      <c r="P18" s="173">
        <f>IFERROR(VLOOKUP(P$7&amp;P$2&amp;P$3&amp;$A18,'RESULT1_RM (2)'!$1:$1048576,$B18,0),"-")</f>
        <v>309.44233134413554</v>
      </c>
      <c r="Q18" s="173">
        <f>IFERROR(VLOOKUP(Q$7&amp;Q$2&amp;Q$3&amp;$A18,'RESULT1_RM (2)'!$1:$1048576,$B18,0),"-")</f>
        <v>549.81549815498158</v>
      </c>
      <c r="R18" s="175">
        <f>IFERROR(VLOOKUP(R$7&amp;R$2&amp;R$3&amp;$A18,'RESULT1_RM (2)'!$1:$1048576,$B18,0),"-")</f>
        <v>693.07810600556923</v>
      </c>
      <c r="S18" s="174">
        <f>IFERROR(VLOOKUP(S$7&amp;S$2&amp;S$3&amp;$A18,'RESULT1_RM (2)'!$1:$1048576,$B18,0),"-")</f>
        <v>668.55330511234126</v>
      </c>
      <c r="T18" s="173">
        <f>IFERROR(VLOOKUP(T$7&amp;T$2&amp;T$3&amp;$A18,'RESULT1_RM (2)'!$1:$1048576,$B18,0),"-")</f>
        <v>968.60090304416065</v>
      </c>
      <c r="U18" s="173">
        <f>IFERROR(VLOOKUP(U$7&amp;U$2&amp;U$3&amp;$A18,'RESULT1_RM (2)'!$1:$1048576,$B18,0),"-")</f>
        <v>995.08173922915364</v>
      </c>
      <c r="V18" s="175">
        <f>IFERROR(VLOOKUP(V$7&amp;V$2&amp;V$3&amp;$A18,'RESULT1_RM (2)'!$1:$1048576,$B18,0),"-")</f>
        <v>793.55908527719248</v>
      </c>
      <c r="W18" s="174">
        <f>IFERROR(VLOOKUP(W$7&amp;W$2&amp;W$3&amp;$A18,'RESULT1_RM (2)'!$1:$1048576,$B18,0),"-")</f>
        <v>754.52839153097466</v>
      </c>
      <c r="X18" s="173">
        <f>IFERROR(VLOOKUP(X$7&amp;X$2&amp;X$3&amp;$A18,'RESULT1_RM (2)'!$1:$1048576,$B18,0),"-")</f>
        <v>1185.6110828898798</v>
      </c>
      <c r="Y18" s="173">
        <f>IFERROR(VLOOKUP(Y$7&amp;Y$2&amp;Y$3&amp;$A18,'RESULT1_RM (2)'!$1:$1048576,$B18,0),"-")</f>
        <v>1456.2677359654533</v>
      </c>
    </row>
    <row r="19" spans="1:25" s="14" customFormat="1" ht="24.75" customHeight="1" x14ac:dyDescent="0.2">
      <c r="A19" s="212" t="s">
        <v>17</v>
      </c>
      <c r="B19" s="210">
        <f>B18</f>
        <v>7</v>
      </c>
      <c r="C19" s="4"/>
      <c r="D19" s="5" t="s">
        <v>18</v>
      </c>
      <c r="E19" s="173">
        <f>IFERROR(VLOOKUP(E$7&amp;E$2&amp;E$3&amp;$A19,'RESULT1_RM (2)'!$1:$1048576,$B19,0),"-")</f>
        <v>398.83678262133026</v>
      </c>
      <c r="F19" s="173">
        <f>IFERROR(VLOOKUP(F$7&amp;F$2&amp;F$3&amp;$A19,'RESULT1_RM (2)'!$1:$1048576,$B19,0),"-")</f>
        <v>305</v>
      </c>
      <c r="G19" s="175">
        <f>IFERROR(VLOOKUP(G$7&amp;G$2&amp;G$3&amp;$A19,'RESULT1_RM (2)'!$1:$1048576,$B19,0),"-")</f>
        <v>825.79036161689805</v>
      </c>
      <c r="H19" s="174">
        <f>IFERROR(VLOOKUP(H$7&amp;H$2&amp;H$3&amp;$A19,'RESULT1_RM (2)'!$1:$1048576,$B19,0),"-")</f>
        <v>913.1110918817667</v>
      </c>
      <c r="I19" s="173">
        <f>IFERROR(VLOOKUP(I$7&amp;I$2&amp;I$3&amp;$A19,'RESULT1_RM (2)'!$1:$1048576,$B19,0),"-")</f>
        <v>1487.0227355641262</v>
      </c>
      <c r="J19" s="173">
        <f>IFERROR(VLOOKUP(J$7&amp;J$2&amp;J$3&amp;$A19,'RESULT1_RM (2)'!$1:$1048576,$B19,0),"-")</f>
        <v>1627.5728800774982</v>
      </c>
      <c r="K19" s="175">
        <f>IFERROR(VLOOKUP(K$7&amp;K$2&amp;K$3&amp;$A19,'RESULT1_RM (2)'!$1:$1048576,$B19,0),"-")</f>
        <v>1117.3030540946629</v>
      </c>
      <c r="L19" s="174">
        <f>IFERROR(VLOOKUP(L$7&amp;L$2&amp;L$3&amp;$A19,'RESULT1_RM (2)'!$1:$1048576,$B19,0),"-")</f>
        <v>1203.3837506248833</v>
      </c>
      <c r="M19" s="173">
        <f>IFERROR(VLOOKUP(M$7&amp;M$2&amp;M$3&amp;$A19,'RESULT1_RM (2)'!$1:$1048576,$B19,0),"-")</f>
        <v>3100.0398813012062</v>
      </c>
      <c r="N19" s="173">
        <f>IFERROR(VLOOKUP(N$7&amp;N$2&amp;N$3&amp;$A19,'RESULT1_RM (2)'!$1:$1048576,$B19,0),"-")</f>
        <v>3426.4842678321756</v>
      </c>
      <c r="O19" s="173"/>
      <c r="P19" s="173" t="str">
        <f>IFERROR(VLOOKUP(P$7&amp;P$2&amp;P$3&amp;$A19,'RESULT1_RM (2)'!$1:$1048576,$B19,0),"-")</f>
        <v>-</v>
      </c>
      <c r="Q19" s="173" t="str">
        <f>IFERROR(VLOOKUP(Q$7&amp;Q$2&amp;Q$3&amp;$A19,'RESULT1_RM (2)'!$1:$1048576,$B19,0),"-")</f>
        <v>-</v>
      </c>
      <c r="R19" s="175">
        <f>IFERROR(VLOOKUP(R$7&amp;R$2&amp;R$3&amp;$A19,'RESULT1_RM (2)'!$1:$1048576,$B19,0),"-")</f>
        <v>678.90727750764142</v>
      </c>
      <c r="S19" s="174">
        <f>IFERROR(VLOOKUP(S$7&amp;S$2&amp;S$3&amp;$A19,'RESULT1_RM (2)'!$1:$1048576,$B19,0),"-")</f>
        <v>942.86686349587114</v>
      </c>
      <c r="T19" s="173">
        <f>IFERROR(VLOOKUP(T$7&amp;T$2&amp;T$3&amp;$A19,'RESULT1_RM (2)'!$1:$1048576,$B19,0),"-")</f>
        <v>1340.1554976088864</v>
      </c>
      <c r="U19" s="173">
        <f>IFERROR(VLOOKUP(U$7&amp;U$2&amp;U$3&amp;$A19,'RESULT1_RM (2)'!$1:$1048576,$B19,0),"-")</f>
        <v>1421.9627838305671</v>
      </c>
      <c r="V19" s="175">
        <f>IFERROR(VLOOKUP(V$7&amp;V$2&amp;V$3&amp;$A19,'RESULT1_RM (2)'!$1:$1048576,$B19,0),"-")</f>
        <v>899.35940781458339</v>
      </c>
      <c r="W19" s="174">
        <f>IFERROR(VLOOKUP(W$7&amp;W$2&amp;W$3&amp;$A19,'RESULT1_RM (2)'!$1:$1048576,$B19,0),"-")</f>
        <v>1170.6168590720977</v>
      </c>
      <c r="X19" s="173">
        <f>IFERROR(VLOOKUP(X$7&amp;X$2&amp;X$3&amp;$A19,'RESULT1_RM (2)'!$1:$1048576,$B19,0),"-")</f>
        <v>2188.9653387574172</v>
      </c>
      <c r="Y19" s="173">
        <f>IFERROR(VLOOKUP(Y$7&amp;Y$2&amp;Y$3&amp;$A19,'RESULT1_RM (2)'!$1:$1048576,$B19,0),"-")</f>
        <v>3998.5535093877697</v>
      </c>
    </row>
    <row r="20" spans="1:25" ht="24.75" customHeight="1" x14ac:dyDescent="0.2">
      <c r="C20" s="4" t="s">
        <v>327</v>
      </c>
      <c r="D20" s="5"/>
      <c r="E20" s="3"/>
      <c r="F20" s="3"/>
      <c r="G20" s="61"/>
      <c r="H20" s="62"/>
      <c r="I20" s="3"/>
      <c r="J20" s="3"/>
      <c r="K20" s="61"/>
      <c r="L20" s="62"/>
      <c r="M20" s="3"/>
      <c r="N20" s="3"/>
      <c r="O20" s="3"/>
      <c r="P20" s="3"/>
      <c r="Q20" s="3"/>
      <c r="R20" s="61"/>
      <c r="S20" s="62"/>
      <c r="T20" s="3"/>
      <c r="U20" s="3"/>
      <c r="V20" s="61"/>
      <c r="W20" s="62"/>
      <c r="X20" s="3"/>
      <c r="Y20" s="3"/>
    </row>
    <row r="21" spans="1:25" ht="24.75" customHeight="1" x14ac:dyDescent="0.2">
      <c r="A21" s="209" t="s">
        <v>9</v>
      </c>
      <c r="B21" s="210">
        <f>B15+1</f>
        <v>8</v>
      </c>
      <c r="C21" s="4"/>
      <c r="D21" s="5" t="s">
        <v>10</v>
      </c>
      <c r="E21" s="173">
        <f>IFERROR(VLOOKUP(E$7&amp;E$2&amp;E$3&amp;$A21,'RESULT1_RM (2)'!$1:$1048576,$B21,0),"-")</f>
        <v>335.08566960815256</v>
      </c>
      <c r="F21" s="173">
        <f>IFERROR(VLOOKUP(F$7&amp;F$2&amp;F$3&amp;$A21,'RESULT1_RM (2)'!$1:$1048576,$B21,0),"-")</f>
        <v>438.25322426558392</v>
      </c>
      <c r="G21" s="175">
        <f>IFERROR(VLOOKUP(G$7&amp;G$2&amp;G$3&amp;$A21,'RESULT1_RM (2)'!$1:$1048576,$B21,0),"-")</f>
        <v>602.54693592808667</v>
      </c>
      <c r="H21" s="174">
        <f>IFERROR(VLOOKUP(H$7&amp;H$2&amp;H$3&amp;$A21,'RESULT1_RM (2)'!$1:$1048576,$B21,0),"-")</f>
        <v>687.37795366097964</v>
      </c>
      <c r="I21" s="173">
        <f>IFERROR(VLOOKUP(I$7&amp;I$2&amp;I$3&amp;$A21,'RESULT1_RM (2)'!$1:$1048576,$B21,0),"-")</f>
        <v>715.07461272747025</v>
      </c>
      <c r="J21" s="173">
        <f>IFERROR(VLOOKUP(J$7&amp;J$2&amp;J$3&amp;$A21,'RESULT1_RM (2)'!$1:$1048576,$B21,0),"-")</f>
        <v>714.29639607516867</v>
      </c>
      <c r="K21" s="175">
        <f>IFERROR(VLOOKUP(K$7&amp;K$2&amp;K$3&amp;$A21,'RESULT1_RM (2)'!$1:$1048576,$B21,0),"-")</f>
        <v>627.97599847102549</v>
      </c>
      <c r="L21" s="174">
        <f>IFERROR(VLOOKUP(L$7&amp;L$2&amp;L$3&amp;$A21,'RESULT1_RM (2)'!$1:$1048576,$B21,0),"-")</f>
        <v>673.46391732411814</v>
      </c>
      <c r="M21" s="173">
        <f>IFERROR(VLOOKUP(M$7&amp;M$2&amp;M$3&amp;$A21,'RESULT1_RM (2)'!$1:$1048576,$B21,0),"-")</f>
        <v>998.22286445963084</v>
      </c>
      <c r="N21" s="173">
        <f>IFERROR(VLOOKUP(N$7&amp;N$2&amp;N$3&amp;$A21,'RESULT1_RM (2)'!$1:$1048576,$B21,0),"-")</f>
        <v>1079.2315042356631</v>
      </c>
      <c r="O21" s="173"/>
      <c r="P21" s="173">
        <f>IFERROR(VLOOKUP(P$7&amp;P$2&amp;P$3&amp;$A21,'RESULT1_RM (2)'!$1:$1048576,$B21,0),"-")</f>
        <v>372.34878144437835</v>
      </c>
      <c r="Q21" s="173">
        <f>IFERROR(VLOOKUP(Q$7&amp;Q$2&amp;Q$3&amp;$A21,'RESULT1_RM (2)'!$1:$1048576,$B21,0),"-")</f>
        <v>617.95110701107012</v>
      </c>
      <c r="R21" s="175">
        <f>IFERROR(VLOOKUP(R$7&amp;R$2&amp;R$3&amp;$A21,'RESULT1_RM (2)'!$1:$1048576,$B21,0),"-")</f>
        <v>629.61959955849466</v>
      </c>
      <c r="S21" s="174">
        <f>IFERROR(VLOOKUP(S$7&amp;S$2&amp;S$3&amp;$A21,'RESULT1_RM (2)'!$1:$1048576,$B21,0),"-")</f>
        <v>903.00533005330055</v>
      </c>
      <c r="T21" s="173">
        <f>IFERROR(VLOOKUP(T$7&amp;T$2&amp;T$3&amp;$A21,'RESULT1_RM (2)'!$1:$1048576,$B21,0),"-")</f>
        <v>708.53409001386171</v>
      </c>
      <c r="U21" s="173">
        <f>IFERROR(VLOOKUP(U$7&amp;U$2&amp;U$3&amp;$A21,'RESULT1_RM (2)'!$1:$1048576,$B21,0),"-")</f>
        <v>646.13810523925758</v>
      </c>
      <c r="V21" s="175">
        <f>IFERROR(VLOOKUP(V$7&amp;V$2&amp;V$3&amp;$A21,'RESULT1_RM (2)'!$1:$1048576,$B21,0),"-")</f>
        <v>640.41912208993836</v>
      </c>
      <c r="W21" s="174">
        <f>IFERROR(VLOOKUP(W$7&amp;W$2&amp;W$3&amp;$A21,'RESULT1_RM (2)'!$1:$1048576,$B21,0),"-")</f>
        <v>730.71242052679384</v>
      </c>
      <c r="X21" s="173">
        <f>IFERROR(VLOOKUP(X$7&amp;X$2&amp;X$3&amp;$A21,'RESULT1_RM (2)'!$1:$1048576,$B21,0),"-")</f>
        <v>917.41810066867845</v>
      </c>
      <c r="Y21" s="173">
        <f>IFERROR(VLOOKUP(Y$7&amp;Y$2&amp;Y$3&amp;$A21,'RESULT1_RM (2)'!$1:$1048576,$B21,0),"-")</f>
        <v>979.9475161171888</v>
      </c>
    </row>
    <row r="22" spans="1:25" ht="24.75" customHeight="1" x14ac:dyDescent="0.2">
      <c r="A22" s="209" t="s">
        <v>11</v>
      </c>
      <c r="B22" s="210">
        <f>B21</f>
        <v>8</v>
      </c>
      <c r="C22" s="4"/>
      <c r="D22" s="5" t="s">
        <v>12</v>
      </c>
      <c r="E22" s="173">
        <f>IFERROR(VLOOKUP(E$7&amp;E$2&amp;E$3&amp;$A22,'RESULT1_RM (2)'!$1:$1048576,$B22,0),"-")</f>
        <v>442.80160037508944</v>
      </c>
      <c r="F22" s="173">
        <f>IFERROR(VLOOKUP(F$7&amp;F$2&amp;F$3&amp;$A22,'RESULT1_RM (2)'!$1:$1048576,$B22,0),"-")</f>
        <v>471.31657244867597</v>
      </c>
      <c r="G22" s="175">
        <f>IFERROR(VLOOKUP(G$7&amp;G$2&amp;G$3&amp;$A22,'RESULT1_RM (2)'!$1:$1048576,$B22,0),"-")</f>
        <v>872.28655714327431</v>
      </c>
      <c r="H22" s="174">
        <f>IFERROR(VLOOKUP(H$7&amp;H$2&amp;H$3&amp;$A22,'RESULT1_RM (2)'!$1:$1048576,$B22,0),"-")</f>
        <v>887.24239736990091</v>
      </c>
      <c r="I22" s="173">
        <f>IFERROR(VLOOKUP(I$7&amp;I$2&amp;I$3&amp;$A22,'RESULT1_RM (2)'!$1:$1048576,$B22,0),"-")</f>
        <v>1180.8290752810703</v>
      </c>
      <c r="J22" s="173">
        <f>IFERROR(VLOOKUP(J$7&amp;J$2&amp;J$3&amp;$A22,'RESULT1_RM (2)'!$1:$1048576,$B22,0),"-")</f>
        <v>1106.2531846606889</v>
      </c>
      <c r="K22" s="175">
        <f>IFERROR(VLOOKUP(K$7&amp;K$2&amp;K$3&amp;$A22,'RESULT1_RM (2)'!$1:$1048576,$B22,0),"-")</f>
        <v>989.51648497296424</v>
      </c>
      <c r="L22" s="174">
        <f>IFERROR(VLOOKUP(L$7&amp;L$2&amp;L$3&amp;$A22,'RESULT1_RM (2)'!$1:$1048576,$B22,0),"-")</f>
        <v>979.32607008694731</v>
      </c>
      <c r="M22" s="173">
        <f>IFERROR(VLOOKUP(M$7&amp;M$2&amp;M$3&amp;$A22,'RESULT1_RM (2)'!$1:$1048576,$B22,0),"-")</f>
        <v>1633.3374390209549</v>
      </c>
      <c r="N22" s="173">
        <f>IFERROR(VLOOKUP(N$7&amp;N$2&amp;N$3&amp;$A22,'RESULT1_RM (2)'!$1:$1048576,$B22,0),"-")</f>
        <v>1413.228166432511</v>
      </c>
      <c r="O22" s="173"/>
      <c r="P22" s="173">
        <f>IFERROR(VLOOKUP(P$7&amp;P$2&amp;P$3&amp;$A22,'RESULT1_RM (2)'!$1:$1048576,$B22,0),"-")</f>
        <v>356.2025058583605</v>
      </c>
      <c r="Q22" s="173">
        <f>IFERROR(VLOOKUP(Q$7&amp;Q$2&amp;Q$3&amp;$A22,'RESULT1_RM (2)'!$1:$1048576,$B22,0),"-")</f>
        <v>600</v>
      </c>
      <c r="R22" s="175">
        <f>IFERROR(VLOOKUP(R$7&amp;R$2&amp;R$3&amp;$A22,'RESULT1_RM (2)'!$1:$1048576,$B22,0),"-")</f>
        <v>690.94730045504571</v>
      </c>
      <c r="S22" s="174">
        <f>IFERROR(VLOOKUP(S$7&amp;S$2&amp;S$3&amp;$A22,'RESULT1_RM (2)'!$1:$1048576,$B22,0),"-")</f>
        <v>524.48966196258618</v>
      </c>
      <c r="T22" s="173">
        <f>IFERROR(VLOOKUP(T$7&amp;T$2&amp;T$3&amp;$A22,'RESULT1_RM (2)'!$1:$1048576,$B22,0),"-")</f>
        <v>1109.4465928829547</v>
      </c>
      <c r="U22" s="173">
        <f>IFERROR(VLOOKUP(U$7&amp;U$2&amp;U$3&amp;$A22,'RESULT1_RM (2)'!$1:$1048576,$B22,0),"-")</f>
        <v>960.54798089448548</v>
      </c>
      <c r="V22" s="175">
        <f>IFERROR(VLOOKUP(V$7&amp;V$2&amp;V$3&amp;$A22,'RESULT1_RM (2)'!$1:$1048576,$B22,0),"-")</f>
        <v>814.42617235971022</v>
      </c>
      <c r="W22" s="174">
        <f>IFERROR(VLOOKUP(W$7&amp;W$2&amp;W$3&amp;$A22,'RESULT1_RM (2)'!$1:$1048576,$B22,0),"-")</f>
        <v>801.87848627365202</v>
      </c>
      <c r="X22" s="173">
        <f>IFERROR(VLOOKUP(X$7&amp;X$2&amp;X$3&amp;$A22,'RESULT1_RM (2)'!$1:$1048576,$B22,0),"-")</f>
        <v>1307.6001287937511</v>
      </c>
      <c r="Y22" s="173">
        <f>IFERROR(VLOOKUP(Y$7&amp;Y$2&amp;Y$3&amp;$A22,'RESULT1_RM (2)'!$1:$1048576,$B22,0),"-")</f>
        <v>1085.9774354283179</v>
      </c>
    </row>
    <row r="23" spans="1:25" ht="24.75" customHeight="1" x14ac:dyDescent="0.2">
      <c r="A23" s="209" t="s">
        <v>13</v>
      </c>
      <c r="B23" s="210">
        <f>B22</f>
        <v>8</v>
      </c>
      <c r="C23" s="4"/>
      <c r="D23" s="5" t="s">
        <v>14</v>
      </c>
      <c r="E23" s="173">
        <f>IFERROR(VLOOKUP(E$7&amp;E$2&amp;E$3&amp;$A23,'RESULT1_RM (2)'!$1:$1048576,$B23,0),"-")</f>
        <v>495.53915244684742</v>
      </c>
      <c r="F23" s="173">
        <f>IFERROR(VLOOKUP(F$7&amp;F$2&amp;F$3&amp;$A23,'RESULT1_RM (2)'!$1:$1048576,$B23,0),"-")</f>
        <v>473.02887972072358</v>
      </c>
      <c r="G23" s="175">
        <f>IFERROR(VLOOKUP(G$7&amp;G$2&amp;G$3&amp;$A23,'RESULT1_RM (2)'!$1:$1048576,$B23,0),"-")</f>
        <v>943.68581745787026</v>
      </c>
      <c r="H23" s="174">
        <f>IFERROR(VLOOKUP(H$7&amp;H$2&amp;H$3&amp;$A23,'RESULT1_RM (2)'!$1:$1048576,$B23,0),"-")</f>
        <v>656.32666069641255</v>
      </c>
      <c r="I23" s="173">
        <f>IFERROR(VLOOKUP(I$7&amp;I$2&amp;I$3&amp;$A23,'RESULT1_RM (2)'!$1:$1048576,$B23,0),"-")</f>
        <v>1624.7148378692698</v>
      </c>
      <c r="J23" s="173">
        <f>IFERROR(VLOOKUP(J$7&amp;J$2&amp;J$3&amp;$A23,'RESULT1_RM (2)'!$1:$1048576,$B23,0),"-")</f>
        <v>1065.6616151712933</v>
      </c>
      <c r="K23" s="175">
        <f>IFERROR(VLOOKUP(K$7&amp;K$2&amp;K$3&amp;$A23,'RESULT1_RM (2)'!$1:$1048576,$B23,0),"-")</f>
        <v>1234.2490377345505</v>
      </c>
      <c r="L23" s="174">
        <f>IFERROR(VLOOKUP(L$7&amp;L$2&amp;L$3&amp;$A23,'RESULT1_RM (2)'!$1:$1048576,$B23,0),"-")</f>
        <v>787.44936255871164</v>
      </c>
      <c r="M23" s="173">
        <f>IFERROR(VLOOKUP(M$7&amp;M$2&amp;M$3&amp;$A23,'RESULT1_RM (2)'!$1:$1048576,$B23,0),"-")</f>
        <v>1916.7521720356337</v>
      </c>
      <c r="N23" s="173">
        <f>IFERROR(VLOOKUP(N$7&amp;N$2&amp;N$3&amp;$A23,'RESULT1_RM (2)'!$1:$1048576,$B23,0),"-")</f>
        <v>1523.0347986949339</v>
      </c>
      <c r="O23" s="173"/>
      <c r="P23" s="173">
        <f>IFERROR(VLOOKUP(P$7&amp;P$2&amp;P$3&amp;$A23,'RESULT1_RM (2)'!$1:$1048576,$B23,0),"-")</f>
        <v>412.58977512551405</v>
      </c>
      <c r="Q23" s="173">
        <f>IFERROR(VLOOKUP(Q$7&amp;Q$2&amp;Q$3&amp;$A23,'RESULT1_RM (2)'!$1:$1048576,$B23,0),"-")</f>
        <v>387.76301218161683</v>
      </c>
      <c r="R23" s="175">
        <f>IFERROR(VLOOKUP(R$7&amp;R$2&amp;R$3&amp;$A23,'RESULT1_RM (2)'!$1:$1048576,$B23,0),"-")</f>
        <v>928.84881573360042</v>
      </c>
      <c r="S23" s="174">
        <f>IFERROR(VLOOKUP(S$7&amp;S$2&amp;S$3&amp;$A23,'RESULT1_RM (2)'!$1:$1048576,$B23,0),"-")</f>
        <v>508.53648249683675</v>
      </c>
      <c r="T23" s="173">
        <f>IFERROR(VLOOKUP(T$7&amp;T$2&amp;T$3&amp;$A23,'RESULT1_RM (2)'!$1:$1048576,$B23,0),"-")</f>
        <v>1960.8200803853947</v>
      </c>
      <c r="U23" s="173">
        <f>IFERROR(VLOOKUP(U$7&amp;U$2&amp;U$3&amp;$A23,'RESULT1_RM (2)'!$1:$1048576,$B23,0),"-")</f>
        <v>668.51451057550423</v>
      </c>
      <c r="V23" s="175">
        <f>IFERROR(VLOOKUP(V$7&amp;V$2&amp;V$3&amp;$A23,'RESULT1_RM (2)'!$1:$1048576,$B23,0),"-")</f>
        <v>1427.1731656142729</v>
      </c>
      <c r="W23" s="174">
        <f>IFERROR(VLOOKUP(W$7&amp;W$2&amp;W$3&amp;$A23,'RESULT1_RM (2)'!$1:$1048576,$B23,0),"-")</f>
        <v>536.60762351306767</v>
      </c>
      <c r="X23" s="173">
        <f>IFERROR(VLOOKUP(X$7&amp;X$2&amp;X$3&amp;$A23,'RESULT1_RM (2)'!$1:$1048576,$B23,0),"-")</f>
        <v>1373.0083899847511</v>
      </c>
      <c r="Y23" s="173">
        <f>IFERROR(VLOOKUP(Y$7&amp;Y$2&amp;Y$3&amp;$A23,'RESULT1_RM (2)'!$1:$1048576,$B23,0),"-")</f>
        <v>1203.3104528624324</v>
      </c>
    </row>
    <row r="24" spans="1:25" ht="24.75" customHeight="1" x14ac:dyDescent="0.2">
      <c r="A24" s="209" t="s">
        <v>15</v>
      </c>
      <c r="B24" s="210">
        <f>B23</f>
        <v>8</v>
      </c>
      <c r="C24" s="4"/>
      <c r="D24" s="5" t="s">
        <v>16</v>
      </c>
      <c r="E24" s="173">
        <f>IFERROR(VLOOKUP(E$7&amp;E$2&amp;E$3&amp;$A24,'RESULT1_RM (2)'!$1:$1048576,$B24,0),"-")</f>
        <v>272.39155093022288</v>
      </c>
      <c r="F24" s="173">
        <f>IFERROR(VLOOKUP(F$7&amp;F$2&amp;F$3&amp;$A24,'RESULT1_RM (2)'!$1:$1048576,$B24,0),"-")</f>
        <v>696.12172573189525</v>
      </c>
      <c r="G24" s="175">
        <f>IFERROR(VLOOKUP(G$7&amp;G$2&amp;G$3&amp;$A24,'RESULT1_RM (2)'!$1:$1048576,$B24,0),"-")</f>
        <v>1257.4394668402713</v>
      </c>
      <c r="H24" s="174">
        <f>IFERROR(VLOOKUP(H$7&amp;H$2&amp;H$3&amp;$A24,'RESULT1_RM (2)'!$1:$1048576,$B24,0),"-")</f>
        <v>1086.6990970591783</v>
      </c>
      <c r="I24" s="173">
        <f>IFERROR(VLOOKUP(I$7&amp;I$2&amp;I$3&amp;$A24,'RESULT1_RM (2)'!$1:$1048576,$B24,0),"-")</f>
        <v>1683.709952926798</v>
      </c>
      <c r="J24" s="173">
        <f>IFERROR(VLOOKUP(J$7&amp;J$2&amp;J$3&amp;$A24,'RESULT1_RM (2)'!$1:$1048576,$B24,0),"-")</f>
        <v>1278.2607788706005</v>
      </c>
      <c r="K24" s="175">
        <f>IFERROR(VLOOKUP(K$7&amp;K$2&amp;K$3&amp;$A24,'RESULT1_RM (2)'!$1:$1048576,$B24,0),"-")</f>
        <v>1523.4770261755266</v>
      </c>
      <c r="L24" s="174">
        <f>IFERROR(VLOOKUP(L$7&amp;L$2&amp;L$3&amp;$A24,'RESULT1_RM (2)'!$1:$1048576,$B24,0),"-")</f>
        <v>1203.0064026986856</v>
      </c>
      <c r="M24" s="173">
        <f>IFERROR(VLOOKUP(M$7&amp;M$2&amp;M$3&amp;$A24,'RESULT1_RM (2)'!$1:$1048576,$B24,0),"-")</f>
        <v>2280.6872641630557</v>
      </c>
      <c r="N24" s="173">
        <f>IFERROR(VLOOKUP(N$7&amp;N$2&amp;N$3&amp;$A24,'RESULT1_RM (2)'!$1:$1048576,$B24,0),"-")</f>
        <v>2028.7834480082495</v>
      </c>
      <c r="O24" s="173"/>
      <c r="P24" s="173">
        <f>IFERROR(VLOOKUP(P$7&amp;P$2&amp;P$3&amp;$A24,'RESULT1_RM (2)'!$1:$1048576,$B24,0),"-")</f>
        <v>252.16569639494776</v>
      </c>
      <c r="Q24" s="173" t="str">
        <f>IFERROR(VLOOKUP(Q$7&amp;Q$2&amp;Q$3&amp;$A24,'RESULT1_RM (2)'!$1:$1048576,$B24,0),"-")</f>
        <v>-</v>
      </c>
      <c r="R24" s="175">
        <f>IFERROR(VLOOKUP(R$7&amp;R$2&amp;R$3&amp;$A24,'RESULT1_RM (2)'!$1:$1048576,$B24,0),"-")</f>
        <v>1021.4935901352658</v>
      </c>
      <c r="S24" s="174">
        <f>IFERROR(VLOOKUP(S$7&amp;S$2&amp;S$3&amp;$A24,'RESULT1_RM (2)'!$1:$1048576,$B24,0),"-")</f>
        <v>1147.139700455828</v>
      </c>
      <c r="T24" s="173">
        <f>IFERROR(VLOOKUP(T$7&amp;T$2&amp;T$3&amp;$A24,'RESULT1_RM (2)'!$1:$1048576,$B24,0),"-")</f>
        <v>1488.2480642951516</v>
      </c>
      <c r="U24" s="173">
        <f>IFERROR(VLOOKUP(U$7&amp;U$2&amp;U$3&amp;$A24,'RESULT1_RM (2)'!$1:$1048576,$B24,0),"-")</f>
        <v>1202.7841105354059</v>
      </c>
      <c r="V24" s="175">
        <f>IFERROR(VLOOKUP(V$7&amp;V$2&amp;V$3&amp;$A24,'RESULT1_RM (2)'!$1:$1048576,$B24,0),"-")</f>
        <v>1284.8208213907449</v>
      </c>
      <c r="W24" s="174">
        <f>IFERROR(VLOOKUP(W$7&amp;W$2&amp;W$3&amp;$A24,'RESULT1_RM (2)'!$1:$1048576,$B24,0),"-")</f>
        <v>1179.4282616618075</v>
      </c>
      <c r="X24" s="173">
        <f>IFERROR(VLOOKUP(X$7&amp;X$2&amp;X$3&amp;$A24,'RESULT1_RM (2)'!$1:$1048576,$B24,0),"-")</f>
        <v>1999.619996791437</v>
      </c>
      <c r="Y24" s="173">
        <f>IFERROR(VLOOKUP(Y$7&amp;Y$2&amp;Y$3&amp;$A24,'RESULT1_RM (2)'!$1:$1048576,$B24,0),"-")</f>
        <v>1586.627263904646</v>
      </c>
    </row>
    <row r="25" spans="1:25" s="14" customFormat="1" ht="24.75" customHeight="1" x14ac:dyDescent="0.2">
      <c r="A25" s="212" t="s">
        <v>17</v>
      </c>
      <c r="B25" s="210">
        <f>B24</f>
        <v>8</v>
      </c>
      <c r="C25" s="4"/>
      <c r="D25" s="5" t="s">
        <v>18</v>
      </c>
      <c r="E25" s="173" t="str">
        <f>IFERROR(VLOOKUP(E$7&amp;E$2&amp;E$3&amp;$A25,'RESULT1_RM (2)'!$1:$1048576,$B25,0),"-")</f>
        <v>-</v>
      </c>
      <c r="F25" s="173" t="str">
        <f>IFERROR(VLOOKUP(F$7&amp;F$2&amp;F$3&amp;$A25,'RESULT1_RM (2)'!$1:$1048576,$B25,0),"-")</f>
        <v>-</v>
      </c>
      <c r="G25" s="175">
        <f>IFERROR(VLOOKUP(G$7&amp;G$2&amp;G$3&amp;$A25,'RESULT1_RM (2)'!$1:$1048576,$B25,0),"-")</f>
        <v>2013.7643907308523</v>
      </c>
      <c r="H25" s="174">
        <f>IFERROR(VLOOKUP(H$7&amp;H$2&amp;H$3&amp;$A25,'RESULT1_RM (2)'!$1:$1048576,$B25,0),"-")</f>
        <v>1793.5936215557924</v>
      </c>
      <c r="I25" s="173">
        <f>IFERROR(VLOOKUP(I$7&amp;I$2&amp;I$3&amp;$A25,'RESULT1_RM (2)'!$1:$1048576,$B25,0),"-")</f>
        <v>2468.6158037377991</v>
      </c>
      <c r="J25" s="173">
        <f>IFERROR(VLOOKUP(J$7&amp;J$2&amp;J$3&amp;$A25,'RESULT1_RM (2)'!$1:$1048576,$B25,0),"-")</f>
        <v>3214.5974557586546</v>
      </c>
      <c r="K25" s="175">
        <f>IFERROR(VLOOKUP(K$7&amp;K$2&amp;K$3&amp;$A25,'RESULT1_RM (2)'!$1:$1048576,$B25,0),"-")</f>
        <v>2336.8022846701938</v>
      </c>
      <c r="L25" s="174">
        <f>IFERROR(VLOOKUP(L$7&amp;L$2&amp;L$3&amp;$A25,'RESULT1_RM (2)'!$1:$1048576,$B25,0),"-")</f>
        <v>2863.6890048682076</v>
      </c>
      <c r="M25" s="173">
        <f>IFERROR(VLOOKUP(M$7&amp;M$2&amp;M$3&amp;$A25,'RESULT1_RM (2)'!$1:$1048576,$B25,0),"-")</f>
        <v>4355.7715115610226</v>
      </c>
      <c r="N25" s="173">
        <f>IFERROR(VLOOKUP(N$7&amp;N$2&amp;N$3&amp;$A25,'RESULT1_RM (2)'!$1:$1048576,$B25,0),"-")</f>
        <v>5228.5269500474024</v>
      </c>
      <c r="O25" s="173"/>
      <c r="P25" s="173" t="str">
        <f>IFERROR(VLOOKUP(P$7&amp;P$2&amp;P$3&amp;$A25,'RESULT1_RM (2)'!$1:$1048576,$B25,0),"-")</f>
        <v>-</v>
      </c>
      <c r="Q25" s="173" t="str">
        <f>IFERROR(VLOOKUP(Q$7&amp;Q$2&amp;Q$3&amp;$A25,'RESULT1_RM (2)'!$1:$1048576,$B25,0),"-")</f>
        <v>-</v>
      </c>
      <c r="R25" s="175">
        <f>IFERROR(VLOOKUP(R$7&amp;R$2&amp;R$3&amp;$A25,'RESULT1_RM (2)'!$1:$1048576,$B25,0),"-")</f>
        <v>2100.5028188737979</v>
      </c>
      <c r="S25" s="174">
        <f>IFERROR(VLOOKUP(S$7&amp;S$2&amp;S$3&amp;$A25,'RESULT1_RM (2)'!$1:$1048576,$B25,0),"-")</f>
        <v>1014.9963108706345</v>
      </c>
      <c r="T25" s="173">
        <f>IFERROR(VLOOKUP(T$7&amp;T$2&amp;T$3&amp;$A25,'RESULT1_RM (2)'!$1:$1048576,$B25,0),"-")</f>
        <v>2001.2011947609024</v>
      </c>
      <c r="U25" s="173">
        <f>IFERROR(VLOOKUP(U$7&amp;U$2&amp;U$3&amp;$A25,'RESULT1_RM (2)'!$1:$1048576,$B25,0),"-")</f>
        <v>2363.8191533329395</v>
      </c>
      <c r="V25" s="175">
        <f>IFERROR(VLOOKUP(V$7&amp;V$2&amp;V$3&amp;$A25,'RESULT1_RM (2)'!$1:$1048576,$B25,0),"-")</f>
        <v>2026.951452636496</v>
      </c>
      <c r="W25" s="174">
        <f>IFERROR(VLOOKUP(W$7&amp;W$2&amp;W$3&amp;$A25,'RESULT1_RM (2)'!$1:$1048576,$B25,0),"-")</f>
        <v>2102.698662095891</v>
      </c>
      <c r="X25" s="173">
        <f>IFERROR(VLOOKUP(X$7&amp;X$2&amp;X$3&amp;$A25,'RESULT1_RM (2)'!$1:$1048576,$B25,0),"-")</f>
        <v>3894.0573961662617</v>
      </c>
      <c r="Y25" s="173">
        <f>IFERROR(VLOOKUP(Y$7&amp;Y$2&amp;Y$3&amp;$A25,'RESULT1_RM (2)'!$1:$1048576,$B25,0),"-")</f>
        <v>4559.6840478164359</v>
      </c>
    </row>
    <row r="26" spans="1:25" ht="24.75" customHeight="1" x14ac:dyDescent="0.2">
      <c r="C26" s="4" t="s">
        <v>326</v>
      </c>
      <c r="D26" s="5"/>
      <c r="E26" s="3"/>
      <c r="F26" s="3"/>
      <c r="G26" s="61"/>
      <c r="H26" s="62"/>
      <c r="I26" s="3"/>
      <c r="J26" s="3"/>
      <c r="K26" s="61"/>
      <c r="L26" s="62"/>
      <c r="M26" s="3"/>
      <c r="N26" s="3"/>
      <c r="O26" s="3"/>
      <c r="P26" s="3"/>
      <c r="Q26" s="3"/>
      <c r="R26" s="61"/>
      <c r="S26" s="62"/>
      <c r="T26" s="3"/>
      <c r="U26" s="3"/>
      <c r="V26" s="61"/>
      <c r="W26" s="62"/>
      <c r="X26" s="3"/>
      <c r="Y26" s="3"/>
    </row>
    <row r="27" spans="1:25" ht="24.75" customHeight="1" x14ac:dyDescent="0.2">
      <c r="A27" s="209" t="s">
        <v>9</v>
      </c>
      <c r="B27" s="210">
        <f>B21+1</f>
        <v>9</v>
      </c>
      <c r="C27" s="4"/>
      <c r="D27" s="5" t="s">
        <v>10</v>
      </c>
      <c r="E27" s="173">
        <f>IFERROR(VLOOKUP(E$7&amp;E$2&amp;E$3&amp;$A27,'RESULT1_RM (2)'!$1:$1048576,$B27,0),"-")</f>
        <v>335.08566960815256</v>
      </c>
      <c r="F27" s="173">
        <f>IFERROR(VLOOKUP(F$7&amp;F$2&amp;F$3&amp;$A27,'RESULT1_RM (2)'!$1:$1048576,$B27,0),"-")</f>
        <v>438.25322426558392</v>
      </c>
      <c r="G27" s="175">
        <f>IFERROR(VLOOKUP(G$7&amp;G$2&amp;G$3&amp;$A27,'RESULT1_RM (2)'!$1:$1048576,$B27,0),"-")</f>
        <v>580.39790794432281</v>
      </c>
      <c r="H27" s="174">
        <f>IFERROR(VLOOKUP(H$7&amp;H$2&amp;H$3&amp;$A27,'RESULT1_RM (2)'!$1:$1048576,$B27,0),"-")</f>
        <v>665.3188978994948</v>
      </c>
      <c r="I27" s="173">
        <f>IFERROR(VLOOKUP(I$7&amp;I$2&amp;I$3&amp;$A27,'RESULT1_RM (2)'!$1:$1048576,$B27,0),"-")</f>
        <v>660.46430464254468</v>
      </c>
      <c r="J27" s="173">
        <f>IFERROR(VLOOKUP(J$7&amp;J$2&amp;J$3&amp;$A27,'RESULT1_RM (2)'!$1:$1048576,$B27,0),"-")</f>
        <v>678.96615426288349</v>
      </c>
      <c r="K27" s="175">
        <f>IFERROR(VLOOKUP(K$7&amp;K$2&amp;K$3&amp;$A27,'RESULT1_RM (2)'!$1:$1048576,$B27,0),"-")</f>
        <v>591.5440595751777</v>
      </c>
      <c r="L27" s="174">
        <f>IFERROR(VLOOKUP(L$7&amp;L$2&amp;L$3&amp;$A27,'RESULT1_RM (2)'!$1:$1048576,$B27,0),"-")</f>
        <v>646.77771144674614</v>
      </c>
      <c r="M27" s="173">
        <f>IFERROR(VLOOKUP(M$7&amp;M$2&amp;M$3&amp;$A27,'RESULT1_RM (2)'!$1:$1048576,$B27,0),"-")</f>
        <v>811.528985551956</v>
      </c>
      <c r="N27" s="173">
        <f>IFERROR(VLOOKUP(N$7&amp;N$2&amp;N$3&amp;$A27,'RESULT1_RM (2)'!$1:$1048576,$B27,0),"-")</f>
        <v>952.54687014753188</v>
      </c>
      <c r="O27" s="173"/>
      <c r="P27" s="173">
        <f>IFERROR(VLOOKUP(P$7&amp;P$2&amp;P$3&amp;$A27,'RESULT1_RM (2)'!$1:$1048576,$B27,0),"-")</f>
        <v>372.34878144437835</v>
      </c>
      <c r="Q27" s="173">
        <f>IFERROR(VLOOKUP(Q$7&amp;Q$2&amp;Q$3&amp;$A27,'RESULT1_RM (2)'!$1:$1048576,$B27,0),"-")</f>
        <v>617.95110701107012</v>
      </c>
      <c r="R27" s="175">
        <f>IFERROR(VLOOKUP(R$7&amp;R$2&amp;R$3&amp;$A27,'RESULT1_RM (2)'!$1:$1048576,$B27,0),"-")</f>
        <v>619.81180841368359</v>
      </c>
      <c r="S27" s="174">
        <f>IFERROR(VLOOKUP(S$7&amp;S$2&amp;S$3&amp;$A27,'RESULT1_RM (2)'!$1:$1048576,$B27,0),"-")</f>
        <v>903.00533005330055</v>
      </c>
      <c r="T27" s="173">
        <f>IFERROR(VLOOKUP(T$7&amp;T$2&amp;T$3&amp;$A27,'RESULT1_RM (2)'!$1:$1048576,$B27,0),"-")</f>
        <v>645.41097426642079</v>
      </c>
      <c r="U27" s="173">
        <f>IFERROR(VLOOKUP(U$7&amp;U$2&amp;U$3&amp;$A27,'RESULT1_RM (2)'!$1:$1048576,$B27,0),"-")</f>
        <v>646.13810523925758</v>
      </c>
      <c r="V27" s="175">
        <f>IFERROR(VLOOKUP(V$7&amp;V$2&amp;V$3&amp;$A27,'RESULT1_RM (2)'!$1:$1048576,$B27,0),"-")</f>
        <v>605.62638302891389</v>
      </c>
      <c r="W27" s="174">
        <f>IFERROR(VLOOKUP(W$7&amp;W$2&amp;W$3&amp;$A27,'RESULT1_RM (2)'!$1:$1048576,$B27,0),"-")</f>
        <v>730.71242052679384</v>
      </c>
      <c r="X27" s="173">
        <f>IFERROR(VLOOKUP(X$7&amp;X$2&amp;X$3&amp;$A27,'RESULT1_RM (2)'!$1:$1048576,$B27,0),"-")</f>
        <v>725.02008352541452</v>
      </c>
      <c r="Y27" s="173">
        <f>IFERROR(VLOOKUP(Y$7&amp;Y$2&amp;Y$3&amp;$A27,'RESULT1_RM (2)'!$1:$1048576,$B27,0),"-")</f>
        <v>908.84676866989219</v>
      </c>
    </row>
    <row r="28" spans="1:25" ht="24.75" customHeight="1" x14ac:dyDescent="0.2">
      <c r="A28" s="209" t="s">
        <v>11</v>
      </c>
      <c r="B28" s="210">
        <f>B27</f>
        <v>9</v>
      </c>
      <c r="C28" s="4"/>
      <c r="D28" s="5" t="s">
        <v>12</v>
      </c>
      <c r="E28" s="173">
        <f>IFERROR(VLOOKUP(E$7&amp;E$2&amp;E$3&amp;$A28,'RESULT1_RM (2)'!$1:$1048576,$B28,0),"-")</f>
        <v>442.80160037508944</v>
      </c>
      <c r="F28" s="173">
        <f>IFERROR(VLOOKUP(F$7&amp;F$2&amp;F$3&amp;$A28,'RESULT1_RM (2)'!$1:$1048576,$B28,0),"-")</f>
        <v>471.31657244867597</v>
      </c>
      <c r="G28" s="175">
        <f>IFERROR(VLOOKUP(G$7&amp;G$2&amp;G$3&amp;$A28,'RESULT1_RM (2)'!$1:$1048576,$B28,0),"-")</f>
        <v>822.46548540587014</v>
      </c>
      <c r="H28" s="174">
        <f>IFERROR(VLOOKUP(H$7&amp;H$2&amp;H$3&amp;$A28,'RESULT1_RM (2)'!$1:$1048576,$B28,0),"-")</f>
        <v>814.90715740084988</v>
      </c>
      <c r="I28" s="173">
        <f>IFERROR(VLOOKUP(I$7&amp;I$2&amp;I$3&amp;$A28,'RESULT1_RM (2)'!$1:$1048576,$B28,0),"-")</f>
        <v>906.81600581504824</v>
      </c>
      <c r="J28" s="173">
        <f>IFERROR(VLOOKUP(J$7&amp;J$2&amp;J$3&amp;$A28,'RESULT1_RM (2)'!$1:$1048576,$B28,0),"-")</f>
        <v>1018.0939304323334</v>
      </c>
      <c r="K28" s="175">
        <f>IFERROR(VLOOKUP(K$7&amp;K$2&amp;K$3&amp;$A28,'RESULT1_RM (2)'!$1:$1048576,$B28,0),"-")</f>
        <v>836.46238390960934</v>
      </c>
      <c r="L28" s="174">
        <f>IFERROR(VLOOKUP(L$7&amp;L$2&amp;L$3&amp;$A28,'RESULT1_RM (2)'!$1:$1048576,$B28,0),"-")</f>
        <v>899.83658958367823</v>
      </c>
      <c r="M28" s="173">
        <f>IFERROR(VLOOKUP(M$7&amp;M$2&amp;M$3&amp;$A28,'RESULT1_RM (2)'!$1:$1048576,$B28,0),"-")</f>
        <v>1229.9287085154858</v>
      </c>
      <c r="N28" s="173">
        <f>IFERROR(VLOOKUP(N$7&amp;N$2&amp;N$3&amp;$A28,'RESULT1_RM (2)'!$1:$1048576,$B28,0),"-")</f>
        <v>1163.7778310038916</v>
      </c>
      <c r="O28" s="173"/>
      <c r="P28" s="173">
        <f>IFERROR(VLOOKUP(P$7&amp;P$2&amp;P$3&amp;$A28,'RESULT1_RM (2)'!$1:$1048576,$B28,0),"-")</f>
        <v>356.2025058583605</v>
      </c>
      <c r="Q28" s="173">
        <f>IFERROR(VLOOKUP(Q$7&amp;Q$2&amp;Q$3&amp;$A28,'RESULT1_RM (2)'!$1:$1048576,$B28,0),"-")</f>
        <v>600</v>
      </c>
      <c r="R28" s="175">
        <f>IFERROR(VLOOKUP(R$7&amp;R$2&amp;R$3&amp;$A28,'RESULT1_RM (2)'!$1:$1048576,$B28,0),"-")</f>
        <v>622.54518140024322</v>
      </c>
      <c r="S28" s="174">
        <f>IFERROR(VLOOKUP(S$7&amp;S$2&amp;S$3&amp;$A28,'RESULT1_RM (2)'!$1:$1048576,$B28,0),"-")</f>
        <v>524.48966196258618</v>
      </c>
      <c r="T28" s="173">
        <f>IFERROR(VLOOKUP(T$7&amp;T$2&amp;T$3&amp;$A28,'RESULT1_RM (2)'!$1:$1048576,$B28,0),"-")</f>
        <v>1038.2609097537768</v>
      </c>
      <c r="U28" s="173">
        <f>IFERROR(VLOOKUP(U$7&amp;U$2&amp;U$3&amp;$A28,'RESULT1_RM (2)'!$1:$1048576,$B28,0),"-")</f>
        <v>983.06975456726332</v>
      </c>
      <c r="V28" s="175">
        <f>IFERROR(VLOOKUP(V$7&amp;V$2&amp;V$3&amp;$A28,'RESULT1_RM (2)'!$1:$1048576,$B28,0),"-")</f>
        <v>747.21844511858365</v>
      </c>
      <c r="W28" s="174">
        <f>IFERROR(VLOOKUP(W$7&amp;W$2&amp;W$3&amp;$A28,'RESULT1_RM (2)'!$1:$1048576,$B28,0),"-")</f>
        <v>809.63995684025213</v>
      </c>
      <c r="X28" s="173">
        <f>IFERROR(VLOOKUP(X$7&amp;X$2&amp;X$3&amp;$A28,'RESULT1_RM (2)'!$1:$1048576,$B28,0),"-")</f>
        <v>1055.5964994509659</v>
      </c>
      <c r="Y28" s="173">
        <f>IFERROR(VLOOKUP(Y$7&amp;Y$2&amp;Y$3&amp;$A28,'RESULT1_RM (2)'!$1:$1048576,$B28,0),"-")</f>
        <v>999.88970485124469</v>
      </c>
    </row>
    <row r="29" spans="1:25" ht="24.75" customHeight="1" x14ac:dyDescent="0.2">
      <c r="A29" s="209" t="s">
        <v>13</v>
      </c>
      <c r="B29" s="210">
        <f>B28</f>
        <v>9</v>
      </c>
      <c r="C29" s="4"/>
      <c r="D29" s="5" t="s">
        <v>14</v>
      </c>
      <c r="E29" s="173">
        <f>IFERROR(VLOOKUP(E$7&amp;E$2&amp;E$3&amp;$A29,'RESULT1_RM (2)'!$1:$1048576,$B29,0),"-")</f>
        <v>495.53915244684742</v>
      </c>
      <c r="F29" s="173">
        <f>IFERROR(VLOOKUP(F$7&amp;F$2&amp;F$3&amp;$A29,'RESULT1_RM (2)'!$1:$1048576,$B29,0),"-")</f>
        <v>473.02887972072358</v>
      </c>
      <c r="G29" s="175">
        <f>IFERROR(VLOOKUP(G$7&amp;G$2&amp;G$3&amp;$A29,'RESULT1_RM (2)'!$1:$1048576,$B29,0),"-")</f>
        <v>818.88475155021422</v>
      </c>
      <c r="H29" s="174">
        <f>IFERROR(VLOOKUP(H$7&amp;H$2&amp;H$3&amp;$A29,'RESULT1_RM (2)'!$1:$1048576,$B29,0),"-")</f>
        <v>620.30654277757867</v>
      </c>
      <c r="I29" s="173">
        <f>IFERROR(VLOOKUP(I$7&amp;I$2&amp;I$3&amp;$A29,'RESULT1_RM (2)'!$1:$1048576,$B29,0),"-")</f>
        <v>1540.4657125958704</v>
      </c>
      <c r="J29" s="173">
        <f>IFERROR(VLOOKUP(J$7&amp;J$2&amp;J$3&amp;$A29,'RESULT1_RM (2)'!$1:$1048576,$B29,0),"-")</f>
        <v>928.58665604217106</v>
      </c>
      <c r="K29" s="175">
        <f>IFERROR(VLOOKUP(K$7&amp;K$2&amp;K$3&amp;$A29,'RESULT1_RM (2)'!$1:$1048576,$B29,0),"-")</f>
        <v>1135.0491452337592</v>
      </c>
      <c r="L29" s="174">
        <f>IFERROR(VLOOKUP(L$7&amp;L$2&amp;L$3&amp;$A29,'RESULT1_RM (2)'!$1:$1048576,$B29,0),"-")</f>
        <v>711.72104946073978</v>
      </c>
      <c r="M29" s="173">
        <f>IFERROR(VLOOKUP(M$7&amp;M$2&amp;M$3&amp;$A29,'RESULT1_RM (2)'!$1:$1048576,$B29,0),"-")</f>
        <v>1365.6389384083711</v>
      </c>
      <c r="N29" s="173">
        <f>IFERROR(VLOOKUP(N$7&amp;N$2&amp;N$3&amp;$A29,'RESULT1_RM (2)'!$1:$1048576,$B29,0),"-")</f>
        <v>1215.7575290459997</v>
      </c>
      <c r="O29" s="173"/>
      <c r="P29" s="173">
        <f>IFERROR(VLOOKUP(P$7&amp;P$2&amp;P$3&amp;$A29,'RESULT1_RM (2)'!$1:$1048576,$B29,0),"-")</f>
        <v>412.58977512551405</v>
      </c>
      <c r="Q29" s="173">
        <f>IFERROR(VLOOKUP(Q$7&amp;Q$2&amp;Q$3&amp;$A29,'RESULT1_RM (2)'!$1:$1048576,$B29,0),"-")</f>
        <v>387.76301218161683</v>
      </c>
      <c r="R29" s="175">
        <f>IFERROR(VLOOKUP(R$7&amp;R$2&amp;R$3&amp;$A29,'RESULT1_RM (2)'!$1:$1048576,$B29,0),"-")</f>
        <v>928.84881573360042</v>
      </c>
      <c r="S29" s="174">
        <f>IFERROR(VLOOKUP(S$7&amp;S$2&amp;S$3&amp;$A29,'RESULT1_RM (2)'!$1:$1048576,$B29,0),"-")</f>
        <v>508.53648249683675</v>
      </c>
      <c r="T29" s="173">
        <f>IFERROR(VLOOKUP(T$7&amp;T$2&amp;T$3&amp;$A29,'RESULT1_RM (2)'!$1:$1048576,$B29,0),"-")</f>
        <v>1654.0519455481624</v>
      </c>
      <c r="U29" s="173">
        <f>IFERROR(VLOOKUP(U$7&amp;U$2&amp;U$3&amp;$A29,'RESULT1_RM (2)'!$1:$1048576,$B29,0),"-")</f>
        <v>502.11924439197168</v>
      </c>
      <c r="V29" s="175">
        <f>IFERROR(VLOOKUP(V$7&amp;V$2&amp;V$3&amp;$A29,'RESULT1_RM (2)'!$1:$1048576,$B29,0),"-")</f>
        <v>1239.8896127632104</v>
      </c>
      <c r="W29" s="174">
        <f>IFERROR(VLOOKUP(W$7&amp;W$2&amp;W$3&amp;$A29,'RESULT1_RM (2)'!$1:$1048576,$B29,0),"-")</f>
        <v>476.34560383799243</v>
      </c>
      <c r="X29" s="173">
        <f>IFERROR(VLOOKUP(X$7&amp;X$2&amp;X$3&amp;$A29,'RESULT1_RM (2)'!$1:$1048576,$B29,0),"-")</f>
        <v>993.21430115493013</v>
      </c>
      <c r="Y29" s="173">
        <f>IFERROR(VLOOKUP(Y$7&amp;Y$2&amp;Y$3&amp;$A29,'RESULT1_RM (2)'!$1:$1048576,$B29,0),"-")</f>
        <v>1114.8194881506029</v>
      </c>
    </row>
    <row r="30" spans="1:25" ht="24.75" customHeight="1" x14ac:dyDescent="0.2">
      <c r="A30" s="209" t="s">
        <v>15</v>
      </c>
      <c r="B30" s="210">
        <f>B29</f>
        <v>9</v>
      </c>
      <c r="C30" s="4"/>
      <c r="D30" s="5" t="s">
        <v>16</v>
      </c>
      <c r="E30" s="173">
        <f>IFERROR(VLOOKUP(E$7&amp;E$2&amp;E$3&amp;$A30,'RESULT1_RM (2)'!$1:$1048576,$B30,0),"-")</f>
        <v>264.40914383043599</v>
      </c>
      <c r="F30" s="173">
        <f>IFERROR(VLOOKUP(F$7&amp;F$2&amp;F$3&amp;$A30,'RESULT1_RM (2)'!$1:$1048576,$B30,0),"-")</f>
        <v>696.12172573189525</v>
      </c>
      <c r="G30" s="175">
        <f>IFERROR(VLOOKUP(G$7&amp;G$2&amp;G$3&amp;$A30,'RESULT1_RM (2)'!$1:$1048576,$B30,0),"-")</f>
        <v>876.28950472592931</v>
      </c>
      <c r="H30" s="174">
        <f>IFERROR(VLOOKUP(H$7&amp;H$2&amp;H$3&amp;$A30,'RESULT1_RM (2)'!$1:$1048576,$B30,0),"-")</f>
        <v>964.03029088704625</v>
      </c>
      <c r="I30" s="173">
        <f>IFERROR(VLOOKUP(I$7&amp;I$2&amp;I$3&amp;$A30,'RESULT1_RM (2)'!$1:$1048576,$B30,0),"-")</f>
        <v>1518.403913375274</v>
      </c>
      <c r="J30" s="173">
        <f>IFERROR(VLOOKUP(J$7&amp;J$2&amp;J$3&amp;$A30,'RESULT1_RM (2)'!$1:$1048576,$B30,0),"-")</f>
        <v>1161.4592751167008</v>
      </c>
      <c r="K30" s="175">
        <f>IFERROR(VLOOKUP(K$7&amp;K$2&amp;K$3&amp;$A30,'RESULT1_RM (2)'!$1:$1048576,$B30,0),"-")</f>
        <v>1278.4130310925525</v>
      </c>
      <c r="L30" s="174">
        <f>IFERROR(VLOOKUP(L$7&amp;L$2&amp;L$3&amp;$A30,'RESULT1_RM (2)'!$1:$1048576,$B30,0),"-")</f>
        <v>1084.340345249746</v>
      </c>
      <c r="M30" s="173">
        <f>IFERROR(VLOOKUP(M$7&amp;M$2&amp;M$3&amp;$A30,'RESULT1_RM (2)'!$1:$1048576,$B30,0),"-")</f>
        <v>1736.9101132107844</v>
      </c>
      <c r="N30" s="173">
        <f>IFERROR(VLOOKUP(N$7&amp;N$2&amp;N$3&amp;$A30,'RESULT1_RM (2)'!$1:$1048576,$B30,0),"-")</f>
        <v>1620.9623580411176</v>
      </c>
      <c r="O30" s="173"/>
      <c r="P30" s="173">
        <f>IFERROR(VLOOKUP(P$7&amp;P$2&amp;P$3&amp;$A30,'RESULT1_RM (2)'!$1:$1048576,$B30,0),"-")</f>
        <v>252.16569639494776</v>
      </c>
      <c r="Q30" s="173" t="str">
        <f>IFERROR(VLOOKUP(Q$7&amp;Q$2&amp;Q$3&amp;$A30,'RESULT1_RM (2)'!$1:$1048576,$B30,0),"-")</f>
        <v>-</v>
      </c>
      <c r="R30" s="175">
        <f>IFERROR(VLOOKUP(R$7&amp;R$2&amp;R$3&amp;$A30,'RESULT1_RM (2)'!$1:$1048576,$B30,0),"-")</f>
        <v>843.07686583135785</v>
      </c>
      <c r="S30" s="174">
        <f>IFERROR(VLOOKUP(S$7&amp;S$2&amp;S$3&amp;$A30,'RESULT1_RM (2)'!$1:$1048576,$B30,0),"-")</f>
        <v>909.04933846397137</v>
      </c>
      <c r="T30" s="173">
        <f>IFERROR(VLOOKUP(T$7&amp;T$2&amp;T$3&amp;$A30,'RESULT1_RM (2)'!$1:$1048576,$B30,0),"-")</f>
        <v>1439.3283097486224</v>
      </c>
      <c r="U30" s="173">
        <f>IFERROR(VLOOKUP(U$7&amp;U$2&amp;U$3&amp;$A30,'RESULT1_RM (2)'!$1:$1048576,$B30,0),"-")</f>
        <v>1168.1331731594303</v>
      </c>
      <c r="V30" s="175">
        <f>IFERROR(VLOOKUP(V$7&amp;V$2&amp;V$3&amp;$A30,'RESULT1_RM (2)'!$1:$1048576,$B30,0),"-")</f>
        <v>1197.0396446726336</v>
      </c>
      <c r="W30" s="174">
        <f>IFERROR(VLOOKUP(W$7&amp;W$2&amp;W$3&amp;$A30,'RESULT1_RM (2)'!$1:$1048576,$B30,0),"-")</f>
        <v>1065.9613145969317</v>
      </c>
      <c r="X30" s="173">
        <f>IFERROR(VLOOKUP(X$7&amp;X$2&amp;X$3&amp;$A30,'RESULT1_RM (2)'!$1:$1048576,$B30,0),"-")</f>
        <v>1484.5066707018022</v>
      </c>
      <c r="Y30" s="173">
        <f>IFERROR(VLOOKUP(Y$7&amp;Y$2&amp;Y$3&amp;$A30,'RESULT1_RM (2)'!$1:$1048576,$B30,0),"-")</f>
        <v>1352.8925155180646</v>
      </c>
    </row>
    <row r="31" spans="1:25" s="14" customFormat="1" ht="24.75" customHeight="1" x14ac:dyDescent="0.2">
      <c r="A31" s="212" t="s">
        <v>17</v>
      </c>
      <c r="B31" s="210">
        <f>B30</f>
        <v>9</v>
      </c>
      <c r="C31" s="4"/>
      <c r="D31" s="5" t="s">
        <v>18</v>
      </c>
      <c r="E31" s="173" t="str">
        <f>IFERROR(VLOOKUP(E$7&amp;E$2&amp;E$3&amp;$A31,'RESULT1_RM (2)'!$1:$1048576,$B31,0),"-")</f>
        <v>-</v>
      </c>
      <c r="F31" s="173" t="str">
        <f>IFERROR(VLOOKUP(F$7&amp;F$2&amp;F$3&amp;$A31,'RESULT1_RM (2)'!$1:$1048576,$B31,0),"-")</f>
        <v>-</v>
      </c>
      <c r="G31" s="175">
        <f>IFERROR(VLOOKUP(G$7&amp;G$2&amp;G$3&amp;$A31,'RESULT1_RM (2)'!$1:$1048576,$B31,0),"-")</f>
        <v>1656.7462267519518</v>
      </c>
      <c r="H31" s="174">
        <f>IFERROR(VLOOKUP(H$7&amp;H$2&amp;H$3&amp;$A31,'RESULT1_RM (2)'!$1:$1048576,$B31,0),"-")</f>
        <v>1466.2044363137434</v>
      </c>
      <c r="I31" s="173">
        <f>IFERROR(VLOOKUP(I$7&amp;I$2&amp;I$3&amp;$A31,'RESULT1_RM (2)'!$1:$1048576,$B31,0),"-")</f>
        <v>1843.4515364180356</v>
      </c>
      <c r="J31" s="173">
        <f>IFERROR(VLOOKUP(J$7&amp;J$2&amp;J$3&amp;$A31,'RESULT1_RM (2)'!$1:$1048576,$B31,0),"-")</f>
        <v>2641.3208849198295</v>
      </c>
      <c r="K31" s="175">
        <f>IFERROR(VLOOKUP(K$7&amp;K$2&amp;K$3&amp;$A31,'RESULT1_RM (2)'!$1:$1048576,$B31,0),"-")</f>
        <v>1776.460973086608</v>
      </c>
      <c r="L31" s="174">
        <f>IFERROR(VLOOKUP(L$7&amp;L$2&amp;L$3&amp;$A31,'RESULT1_RM (2)'!$1:$1048576,$B31,0),"-")</f>
        <v>2351.7513201957754</v>
      </c>
      <c r="M31" s="173">
        <f>IFERROR(VLOOKUP(M$7&amp;M$2&amp;M$3&amp;$A31,'RESULT1_RM (2)'!$1:$1048576,$B31,0),"-")</f>
        <v>3380.637665299857</v>
      </c>
      <c r="N31" s="173">
        <f>IFERROR(VLOOKUP(N$7&amp;N$2&amp;N$3&amp;$A31,'RESULT1_RM (2)'!$1:$1048576,$B31,0),"-")</f>
        <v>3769.5093107353641</v>
      </c>
      <c r="O31" s="173"/>
      <c r="P31" s="173" t="str">
        <f>IFERROR(VLOOKUP(P$7&amp;P$2&amp;P$3&amp;$A31,'RESULT1_RM (2)'!$1:$1048576,$B31,0),"-")</f>
        <v>-</v>
      </c>
      <c r="Q31" s="173" t="str">
        <f>IFERROR(VLOOKUP(Q$7&amp;Q$2&amp;Q$3&amp;$A31,'RESULT1_RM (2)'!$1:$1048576,$B31,0),"-")</f>
        <v>-</v>
      </c>
      <c r="R31" s="175">
        <f>IFERROR(VLOOKUP(R$7&amp;R$2&amp;R$3&amp;$A31,'RESULT1_RM (2)'!$1:$1048576,$B31,0),"-")</f>
        <v>2100.5028188737979</v>
      </c>
      <c r="S31" s="174">
        <f>IFERROR(VLOOKUP(S$7&amp;S$2&amp;S$3&amp;$A31,'RESULT1_RM (2)'!$1:$1048576,$B31,0),"-")</f>
        <v>1014.9963108706345</v>
      </c>
      <c r="T31" s="173">
        <f>IFERROR(VLOOKUP(T$7&amp;T$2&amp;T$3&amp;$A31,'RESULT1_RM (2)'!$1:$1048576,$B31,0),"-")</f>
        <v>1753.1884409493728</v>
      </c>
      <c r="U31" s="173">
        <f>IFERROR(VLOOKUP(U$7&amp;U$2&amp;U$3&amp;$A31,'RESULT1_RM (2)'!$1:$1048576,$B31,0),"-")</f>
        <v>1873.3010953157773</v>
      </c>
      <c r="V31" s="175">
        <f>IFERROR(VLOOKUP(V$7&amp;V$2&amp;V$3&amp;$A31,'RESULT1_RM (2)'!$1:$1048576,$B31,0),"-")</f>
        <v>1881.1740688027619</v>
      </c>
      <c r="W31" s="174">
        <f>IFERROR(VLOOKUP(W$7&amp;W$2&amp;W$3&amp;$A31,'RESULT1_RM (2)'!$1:$1048576,$B31,0),"-")</f>
        <v>1667.2755180353031</v>
      </c>
      <c r="X31" s="173">
        <f>IFERROR(VLOOKUP(X$7&amp;X$2&amp;X$3&amp;$A31,'RESULT1_RM (2)'!$1:$1048576,$B31,0),"-")</f>
        <v>3020.2630319438476</v>
      </c>
      <c r="Y31" s="173">
        <f>IFERROR(VLOOKUP(Y$7&amp;Y$2&amp;Y$3&amp;$A31,'RESULT1_RM (2)'!$1:$1048576,$B31,0),"-")</f>
        <v>3477.3129590914227</v>
      </c>
    </row>
    <row r="32" spans="1:25" ht="24.75" customHeight="1" x14ac:dyDescent="0.2">
      <c r="C32" s="4" t="s">
        <v>325</v>
      </c>
      <c r="D32" s="5"/>
      <c r="E32" s="3"/>
      <c r="F32" s="3"/>
      <c r="G32" s="61"/>
      <c r="H32" s="62"/>
      <c r="I32" s="3"/>
      <c r="J32" s="3"/>
      <c r="K32" s="61"/>
      <c r="L32" s="62"/>
      <c r="M32" s="3"/>
      <c r="N32" s="3"/>
      <c r="O32" s="3"/>
      <c r="P32" s="3"/>
      <c r="Q32" s="3"/>
      <c r="R32" s="61"/>
      <c r="S32" s="62"/>
      <c r="T32" s="3"/>
      <c r="U32" s="3"/>
      <c r="V32" s="61"/>
      <c r="W32" s="62"/>
      <c r="X32" s="3"/>
      <c r="Y32" s="3"/>
    </row>
    <row r="33" spans="1:25" ht="24.75" customHeight="1" x14ac:dyDescent="0.2">
      <c r="A33" s="209" t="s">
        <v>9</v>
      </c>
      <c r="B33" s="210">
        <f>B27+1</f>
        <v>10</v>
      </c>
      <c r="C33" s="4"/>
      <c r="D33" s="5" t="s">
        <v>10</v>
      </c>
      <c r="E33" s="173" t="str">
        <f>IFERROR(VLOOKUP(E$7&amp;E$2&amp;E$3&amp;$A33,'RESULT1_RM (2)'!$1:$1048576,$B33,0),"-")</f>
        <v>-</v>
      </c>
      <c r="F33" s="173" t="str">
        <f>IFERROR(VLOOKUP(F$7&amp;F$2&amp;F$3&amp;$A33,'RESULT1_RM (2)'!$1:$1048576,$B33,0),"-")</f>
        <v>-</v>
      </c>
      <c r="G33" s="175">
        <f>IFERROR(VLOOKUP(G$7&amp;G$2&amp;G$3&amp;$A33,'RESULT1_RM (2)'!$1:$1048576,$B33,0),"-")</f>
        <v>1336.9639383254503</v>
      </c>
      <c r="H33" s="174">
        <f>IFERROR(VLOOKUP(H$7&amp;H$2&amp;H$3&amp;$A33,'RESULT1_RM (2)'!$1:$1048576,$B33,0),"-")</f>
        <v>2523.3748271092668</v>
      </c>
      <c r="I33" s="173">
        <f>IFERROR(VLOOKUP(I$7&amp;I$2&amp;I$3&amp;$A33,'RESULT1_RM (2)'!$1:$1048576,$B33,0),"-")</f>
        <v>1801.0099480680014</v>
      </c>
      <c r="J33" s="173">
        <f>IFERROR(VLOOKUP(J$7&amp;J$2&amp;J$3&amp;$A33,'RESULT1_RM (2)'!$1:$1048576,$B33,0),"-")</f>
        <v>2095.9745762711864</v>
      </c>
      <c r="K33" s="175">
        <f>IFERROR(VLOOKUP(K$7&amp;K$2&amp;K$3&amp;$A33,'RESULT1_RM (2)'!$1:$1048576,$B33,0),"-")</f>
        <v>1632.7989850511397</v>
      </c>
      <c r="L33" s="174">
        <f>IFERROR(VLOOKUP(L$7&amp;L$2&amp;L$3&amp;$A33,'RESULT1_RM (2)'!$1:$1048576,$B33,0),"-")</f>
        <v>2214.3240137878206</v>
      </c>
      <c r="M33" s="173">
        <f>IFERROR(VLOOKUP(M$7&amp;M$2&amp;M$3&amp;$A33,'RESULT1_RM (2)'!$1:$1048576,$B33,0),"-")</f>
        <v>2618.9766977807153</v>
      </c>
      <c r="N33" s="173">
        <f>IFERROR(VLOOKUP(N$7&amp;N$2&amp;N$3&amp;$A33,'RESULT1_RM (2)'!$1:$1048576,$B33,0),"-")</f>
        <v>2967.0200731756213</v>
      </c>
      <c r="O33" s="173"/>
      <c r="P33" s="173" t="str">
        <f>IFERROR(VLOOKUP(P$7&amp;P$2&amp;P$3&amp;$A33,'RESULT1_RM (2)'!$1:$1048576,$B33,0),"-")</f>
        <v>-</v>
      </c>
      <c r="Q33" s="173" t="str">
        <f>IFERROR(VLOOKUP(Q$7&amp;Q$2&amp;Q$3&amp;$A33,'RESULT1_RM (2)'!$1:$1048576,$B33,0),"-")</f>
        <v>-</v>
      </c>
      <c r="R33" s="175">
        <f>IFERROR(VLOOKUP(R$7&amp;R$2&amp;R$3&amp;$A33,'RESULT1_RM (2)'!$1:$1048576,$B33,0),"-")</f>
        <v>1031.4744378137852</v>
      </c>
      <c r="S33" s="174" t="str">
        <f>IFERROR(VLOOKUP(S$7&amp;S$2&amp;S$3&amp;$A33,'RESULT1_RM (2)'!$1:$1048576,$B33,0),"-")</f>
        <v>-</v>
      </c>
      <c r="T33" s="173">
        <f>IFERROR(VLOOKUP(T$7&amp;T$2&amp;T$3&amp;$A33,'RESULT1_RM (2)'!$1:$1048576,$B33,0),"-")</f>
        <v>2097.9812507732408</v>
      </c>
      <c r="U33" s="173" t="str">
        <f>IFERROR(VLOOKUP(U$7&amp;U$2&amp;U$3&amp;$A33,'RESULT1_RM (2)'!$1:$1048576,$B33,0),"-")</f>
        <v>-</v>
      </c>
      <c r="V33" s="175">
        <f>IFERROR(VLOOKUP(V$7&amp;V$2&amp;V$3&amp;$A33,'RESULT1_RM (2)'!$1:$1048576,$B33,0),"-")</f>
        <v>1742.2657210759062</v>
      </c>
      <c r="W33" s="174" t="str">
        <f>IFERROR(VLOOKUP(W$7&amp;W$2&amp;W$3&amp;$A33,'RESULT1_RM (2)'!$1:$1048576,$B33,0),"-")</f>
        <v>-</v>
      </c>
      <c r="X33" s="173">
        <f>IFERROR(VLOOKUP(X$7&amp;X$2&amp;X$3&amp;$A33,'RESULT1_RM (2)'!$1:$1048576,$B33,0),"-")</f>
        <v>2398.8425865673266</v>
      </c>
      <c r="Y33" s="173">
        <f>IFERROR(VLOOKUP(Y$7&amp;Y$2&amp;Y$3&amp;$A33,'RESULT1_RM (2)'!$1:$1048576,$B33,0),"-")</f>
        <v>2111.221778395276</v>
      </c>
    </row>
    <row r="34" spans="1:25" ht="24.75" customHeight="1" x14ac:dyDescent="0.2">
      <c r="A34" s="209" t="s">
        <v>11</v>
      </c>
      <c r="B34" s="210">
        <f>B33</f>
        <v>10</v>
      </c>
      <c r="C34" s="4"/>
      <c r="D34" s="5" t="s">
        <v>12</v>
      </c>
      <c r="E34" s="173" t="str">
        <f>IFERROR(VLOOKUP(E$7&amp;E$2&amp;E$3&amp;$A34,'RESULT1_RM (2)'!$1:$1048576,$B34,0),"-")</f>
        <v>-</v>
      </c>
      <c r="F34" s="173" t="str">
        <f>IFERROR(VLOOKUP(F$7&amp;F$2&amp;F$3&amp;$A34,'RESULT1_RM (2)'!$1:$1048576,$B34,0),"-")</f>
        <v>-</v>
      </c>
      <c r="G34" s="175">
        <f>IFERROR(VLOOKUP(G$7&amp;G$2&amp;G$3&amp;$A34,'RESULT1_RM (2)'!$1:$1048576,$B34,0),"-")</f>
        <v>1506.0793662067335</v>
      </c>
      <c r="H34" s="174">
        <f>IFERROR(VLOOKUP(H$7&amp;H$2&amp;H$3&amp;$A34,'RESULT1_RM (2)'!$1:$1048576,$B34,0),"-")</f>
        <v>4000</v>
      </c>
      <c r="I34" s="173">
        <f>IFERROR(VLOOKUP(I$7&amp;I$2&amp;I$3&amp;$A34,'RESULT1_RM (2)'!$1:$1048576,$B34,0),"-")</f>
        <v>2451.0727273842881</v>
      </c>
      <c r="J34" s="173">
        <f>IFERROR(VLOOKUP(J$7&amp;J$2&amp;J$3&amp;$A34,'RESULT1_RM (2)'!$1:$1048576,$B34,0),"-")</f>
        <v>2482.8752061572291</v>
      </c>
      <c r="K34" s="175">
        <f>IFERROR(VLOOKUP(K$7&amp;K$2&amp;K$3&amp;$A34,'RESULT1_RM (2)'!$1:$1048576,$B34,0),"-")</f>
        <v>2153.6420443590036</v>
      </c>
      <c r="L34" s="174">
        <f>IFERROR(VLOOKUP(L$7&amp;L$2&amp;L$3&amp;$A34,'RESULT1_RM (2)'!$1:$1048576,$B34,0),"-")</f>
        <v>2822.6749146757679</v>
      </c>
      <c r="M34" s="173">
        <f>IFERROR(VLOOKUP(M$7&amp;M$2&amp;M$3&amp;$A34,'RESULT1_RM (2)'!$1:$1048576,$B34,0),"-")</f>
        <v>3447.2174390617347</v>
      </c>
      <c r="N34" s="173">
        <f>IFERROR(VLOOKUP(N$7&amp;N$2&amp;N$3&amp;$A34,'RESULT1_RM (2)'!$1:$1048576,$B34,0),"-")</f>
        <v>3504.4446289201078</v>
      </c>
      <c r="O34" s="173"/>
      <c r="P34" s="173" t="str">
        <f>IFERROR(VLOOKUP(P$7&amp;P$2&amp;P$3&amp;$A34,'RESULT1_RM (2)'!$1:$1048576,$B34,0),"-")</f>
        <v>-</v>
      </c>
      <c r="Q34" s="173" t="str">
        <f>IFERROR(VLOOKUP(Q$7&amp;Q$2&amp;Q$3&amp;$A34,'RESULT1_RM (2)'!$1:$1048576,$B34,0),"-")</f>
        <v>-</v>
      </c>
      <c r="R34" s="175">
        <f>IFERROR(VLOOKUP(R$7&amp;R$2&amp;R$3&amp;$A34,'RESULT1_RM (2)'!$1:$1048576,$B34,0),"-")</f>
        <v>1398.2071460961174</v>
      </c>
      <c r="S34" s="174" t="str">
        <f>IFERROR(VLOOKUP(S$7&amp;S$2&amp;S$3&amp;$A34,'RESULT1_RM (2)'!$1:$1048576,$B34,0),"-")</f>
        <v>-</v>
      </c>
      <c r="T34" s="173">
        <f>IFERROR(VLOOKUP(T$7&amp;T$2&amp;T$3&amp;$A34,'RESULT1_RM (2)'!$1:$1048576,$B34,0),"-")</f>
        <v>1821.5597182634085</v>
      </c>
      <c r="U34" s="173">
        <f>IFERROR(VLOOKUP(U$7&amp;U$2&amp;U$3&amp;$A34,'RESULT1_RM (2)'!$1:$1048576,$B34,0),"-")</f>
        <v>600</v>
      </c>
      <c r="V34" s="175">
        <f>IFERROR(VLOOKUP(V$7&amp;V$2&amp;V$3&amp;$A34,'RESULT1_RM (2)'!$1:$1048576,$B34,0),"-")</f>
        <v>1567.578664885408</v>
      </c>
      <c r="W34" s="174">
        <f>IFERROR(VLOOKUP(W$7&amp;W$2&amp;W$3&amp;$A34,'RESULT1_RM (2)'!$1:$1048576,$B34,0),"-")</f>
        <v>600</v>
      </c>
      <c r="X34" s="173">
        <f>IFERROR(VLOOKUP(X$7&amp;X$2&amp;X$3&amp;$A34,'RESULT1_RM (2)'!$1:$1048576,$B34,0),"-")</f>
        <v>2445.916063644901</v>
      </c>
      <c r="Y34" s="173">
        <f>IFERROR(VLOOKUP(Y$7&amp;Y$2&amp;Y$3&amp;$A34,'RESULT1_RM (2)'!$1:$1048576,$B34,0),"-")</f>
        <v>2410.5416761299116</v>
      </c>
    </row>
    <row r="35" spans="1:25" ht="24.75" customHeight="1" x14ac:dyDescent="0.2">
      <c r="A35" s="209" t="s">
        <v>13</v>
      </c>
      <c r="B35" s="210">
        <f>B34</f>
        <v>10</v>
      </c>
      <c r="C35" s="4"/>
      <c r="D35" s="5" t="s">
        <v>14</v>
      </c>
      <c r="E35" s="173" t="str">
        <f>IFERROR(VLOOKUP(E$7&amp;E$2&amp;E$3&amp;$A35,'RESULT1_RM (2)'!$1:$1048576,$B35,0),"-")</f>
        <v>-</v>
      </c>
      <c r="F35" s="173" t="str">
        <f>IFERROR(VLOOKUP(F$7&amp;F$2&amp;F$3&amp;$A35,'RESULT1_RM (2)'!$1:$1048576,$B35,0),"-")</f>
        <v>-</v>
      </c>
      <c r="G35" s="175">
        <f>IFERROR(VLOOKUP(G$7&amp;G$2&amp;G$3&amp;$A35,'RESULT1_RM (2)'!$1:$1048576,$B35,0),"-")</f>
        <v>1529.3430948502751</v>
      </c>
      <c r="H35" s="174">
        <f>IFERROR(VLOOKUP(H$7&amp;H$2&amp;H$3&amp;$A35,'RESULT1_RM (2)'!$1:$1048576,$B35,0),"-")</f>
        <v>1426.1638185032409</v>
      </c>
      <c r="I35" s="173">
        <f>IFERROR(VLOOKUP(I$7&amp;I$2&amp;I$3&amp;$A35,'RESULT1_RM (2)'!$1:$1048576,$B35,0),"-")</f>
        <v>2118.1483598156451</v>
      </c>
      <c r="J35" s="173">
        <f>IFERROR(VLOOKUP(J$7&amp;J$2&amp;J$3&amp;$A35,'RESULT1_RM (2)'!$1:$1048576,$B35,0),"-")</f>
        <v>2522.5407166123778</v>
      </c>
      <c r="K35" s="175">
        <f>IFERROR(VLOOKUP(K$7&amp;K$2&amp;K$3&amp;$A35,'RESULT1_RM (2)'!$1:$1048576,$B35,0),"-")</f>
        <v>1810.3365793711619</v>
      </c>
      <c r="L35" s="174">
        <f>IFERROR(VLOOKUP(L$7&amp;L$2&amp;L$3&amp;$A35,'RESULT1_RM (2)'!$1:$1048576,$B35,0),"-")</f>
        <v>2132.242500524439</v>
      </c>
      <c r="M35" s="173">
        <f>IFERROR(VLOOKUP(M$7&amp;M$2&amp;M$3&amp;$A35,'RESULT1_RM (2)'!$1:$1048576,$B35,0),"-")</f>
        <v>3778.1286492671261</v>
      </c>
      <c r="N35" s="173">
        <f>IFERROR(VLOOKUP(N$7&amp;N$2&amp;N$3&amp;$A35,'RESULT1_RM (2)'!$1:$1048576,$B35,0),"-")</f>
        <v>3856.6965274481886</v>
      </c>
      <c r="O35" s="173"/>
      <c r="P35" s="173" t="str">
        <f>IFERROR(VLOOKUP(P$7&amp;P$2&amp;P$3&amp;$A35,'RESULT1_RM (2)'!$1:$1048576,$B35,0),"-")</f>
        <v>-</v>
      </c>
      <c r="Q35" s="173" t="str">
        <f>IFERROR(VLOOKUP(Q$7&amp;Q$2&amp;Q$3&amp;$A35,'RESULT1_RM (2)'!$1:$1048576,$B35,0),"-")</f>
        <v>-</v>
      </c>
      <c r="R35" s="175" t="str">
        <f>IFERROR(VLOOKUP(R$7&amp;R$2&amp;R$3&amp;$A35,'RESULT1_RM (2)'!$1:$1048576,$B35,0),"-")</f>
        <v>-</v>
      </c>
      <c r="S35" s="174" t="str">
        <f>IFERROR(VLOOKUP(S$7&amp;S$2&amp;S$3&amp;$A35,'RESULT1_RM (2)'!$1:$1048576,$B35,0),"-")</f>
        <v>-</v>
      </c>
      <c r="T35" s="173">
        <f>IFERROR(VLOOKUP(T$7&amp;T$2&amp;T$3&amp;$A35,'RESULT1_RM (2)'!$1:$1048576,$B35,0),"-")</f>
        <v>3953.9853449528432</v>
      </c>
      <c r="U35" s="173">
        <f>IFERROR(VLOOKUP(U$7&amp;U$2&amp;U$3&amp;$A35,'RESULT1_RM (2)'!$1:$1048576,$B35,0),"-")</f>
        <v>1500</v>
      </c>
      <c r="V35" s="175">
        <f>IFERROR(VLOOKUP(V$7&amp;V$2&amp;V$3&amp;$A35,'RESULT1_RM (2)'!$1:$1048576,$B35,0),"-")</f>
        <v>3953.9853449528432</v>
      </c>
      <c r="W35" s="174">
        <f>IFERROR(VLOOKUP(W$7&amp;W$2&amp;W$3&amp;$A35,'RESULT1_RM (2)'!$1:$1048576,$B35,0),"-")</f>
        <v>1500</v>
      </c>
      <c r="X35" s="173">
        <f>IFERROR(VLOOKUP(X$7&amp;X$2&amp;X$3&amp;$A35,'RESULT1_RM (2)'!$1:$1048576,$B35,0),"-")</f>
        <v>3335.657567084028</v>
      </c>
      <c r="Y35" s="173">
        <f>IFERROR(VLOOKUP(Y$7&amp;Y$2&amp;Y$3&amp;$A35,'RESULT1_RM (2)'!$1:$1048576,$B35,0),"-")</f>
        <v>2375</v>
      </c>
    </row>
    <row r="36" spans="1:25" ht="24.75" customHeight="1" x14ac:dyDescent="0.2">
      <c r="A36" s="209" t="s">
        <v>15</v>
      </c>
      <c r="B36" s="210">
        <f>B35</f>
        <v>10</v>
      </c>
      <c r="C36" s="4"/>
      <c r="D36" s="5" t="s">
        <v>16</v>
      </c>
      <c r="E36" s="173">
        <f>IFERROR(VLOOKUP(E$7&amp;E$2&amp;E$3&amp;$A36,'RESULT1_RM (2)'!$1:$1048576,$B36,0),"-")</f>
        <v>343.82481260459508</v>
      </c>
      <c r="F36" s="173" t="str">
        <f>IFERROR(VLOOKUP(F$7&amp;F$2&amp;F$3&amp;$A36,'RESULT1_RM (2)'!$1:$1048576,$B36,0),"-")</f>
        <v>-</v>
      </c>
      <c r="G36" s="175">
        <f>IFERROR(VLOOKUP(G$7&amp;G$2&amp;G$3&amp;$A36,'RESULT1_RM (2)'!$1:$1048576,$B36,0),"-")</f>
        <v>3604.0243637316817</v>
      </c>
      <c r="H36" s="174">
        <f>IFERROR(VLOOKUP(H$7&amp;H$2&amp;H$3&amp;$A36,'RESULT1_RM (2)'!$1:$1048576,$B36,0),"-")</f>
        <v>2230.6715216558068</v>
      </c>
      <c r="I36" s="173">
        <f>IFERROR(VLOOKUP(I$7&amp;I$2&amp;I$3&amp;$A36,'RESULT1_RM (2)'!$1:$1048576,$B36,0),"-")</f>
        <v>2364.5159345569218</v>
      </c>
      <c r="J36" s="173">
        <f>IFERROR(VLOOKUP(J$7&amp;J$2&amp;J$3&amp;$A36,'RESULT1_RM (2)'!$1:$1048576,$B36,0),"-")</f>
        <v>2248.9034394149039</v>
      </c>
      <c r="K36" s="175">
        <f>IFERROR(VLOOKUP(K$7&amp;K$2&amp;K$3&amp;$A36,'RESULT1_RM (2)'!$1:$1048576,$B36,0),"-")</f>
        <v>2673.1341438785271</v>
      </c>
      <c r="L36" s="174">
        <f>IFERROR(VLOOKUP(L$7&amp;L$2&amp;L$3&amp;$A36,'RESULT1_RM (2)'!$1:$1048576,$B36,0),"-")</f>
        <v>2242.7001173708918</v>
      </c>
      <c r="M36" s="173">
        <f>IFERROR(VLOOKUP(M$7&amp;M$2&amp;M$3&amp;$A36,'RESULT1_RM (2)'!$1:$1048576,$B36,0),"-")</f>
        <v>3397.3129994876713</v>
      </c>
      <c r="N36" s="173">
        <f>IFERROR(VLOOKUP(N$7&amp;N$2&amp;N$3&amp;$A36,'RESULT1_RM (2)'!$1:$1048576,$B36,0),"-")</f>
        <v>4124.7893543334876</v>
      </c>
      <c r="O36" s="173"/>
      <c r="P36" s="173" t="str">
        <f>IFERROR(VLOOKUP(P$7&amp;P$2&amp;P$3&amp;$A36,'RESULT1_RM (2)'!$1:$1048576,$B36,0),"-")</f>
        <v>-</v>
      </c>
      <c r="Q36" s="173" t="str">
        <f>IFERROR(VLOOKUP(Q$7&amp;Q$2&amp;Q$3&amp;$A36,'RESULT1_RM (2)'!$1:$1048576,$B36,0),"-")</f>
        <v>-</v>
      </c>
      <c r="R36" s="175">
        <f>IFERROR(VLOOKUP(R$7&amp;R$2&amp;R$3&amp;$A36,'RESULT1_RM (2)'!$1:$1048576,$B36,0),"-")</f>
        <v>1664.1021880782578</v>
      </c>
      <c r="S36" s="174">
        <f>IFERROR(VLOOKUP(S$7&amp;S$2&amp;S$3&amp;$A36,'RESULT1_RM (2)'!$1:$1048576,$B36,0),"-")</f>
        <v>2258.5600393700788</v>
      </c>
      <c r="T36" s="173">
        <f>IFERROR(VLOOKUP(T$7&amp;T$2&amp;T$3&amp;$A36,'RESULT1_RM (2)'!$1:$1048576,$B36,0),"-")</f>
        <v>1753.6921089471384</v>
      </c>
      <c r="U36" s="173">
        <f>IFERROR(VLOOKUP(U$7&amp;U$2&amp;U$3&amp;$A36,'RESULT1_RM (2)'!$1:$1048576,$B36,0),"-")</f>
        <v>1575.3136531365315</v>
      </c>
      <c r="V36" s="175">
        <f>IFERROR(VLOOKUP(V$7&amp;V$2&amp;V$3&amp;$A36,'RESULT1_RM (2)'!$1:$1048576,$B36,0),"-")</f>
        <v>1716.3808896530647</v>
      </c>
      <c r="W36" s="174">
        <f>IFERROR(VLOOKUP(W$7&amp;W$2&amp;W$3&amp;$A36,'RESULT1_RM (2)'!$1:$1048576,$B36,0),"-")</f>
        <v>1985.2211396516091</v>
      </c>
      <c r="X36" s="173">
        <f>IFERROR(VLOOKUP(X$7&amp;X$2&amp;X$3&amp;$A36,'RESULT1_RM (2)'!$1:$1048576,$B36,0),"-")</f>
        <v>3122.7576108762441</v>
      </c>
      <c r="Y36" s="173">
        <f>IFERROR(VLOOKUP(Y$7&amp;Y$2&amp;Y$3&amp;$A36,'RESULT1_RM (2)'!$1:$1048576,$B36,0),"-")</f>
        <v>3008.4061622615936</v>
      </c>
    </row>
    <row r="37" spans="1:25" s="14" customFormat="1" ht="24.75" customHeight="1" thickBot="1" x14ac:dyDescent="0.25">
      <c r="A37" s="212" t="s">
        <v>17</v>
      </c>
      <c r="B37" s="210">
        <f>B36</f>
        <v>10</v>
      </c>
      <c r="C37" s="172"/>
      <c r="D37" s="171" t="s">
        <v>18</v>
      </c>
      <c r="E37" s="168" t="str">
        <f>IFERROR(VLOOKUP(E$7&amp;E$2&amp;E$3&amp;$A37,'RESULT1_RM (2)'!$1:$1048576,$B37,0),"-")</f>
        <v>-</v>
      </c>
      <c r="F37" s="168" t="str">
        <f>IFERROR(VLOOKUP(F$7&amp;F$2&amp;F$3&amp;$A37,'RESULT1_RM (2)'!$1:$1048576,$B37,0),"-")</f>
        <v>-</v>
      </c>
      <c r="G37" s="170">
        <f>IFERROR(VLOOKUP(G$7&amp;G$2&amp;G$3&amp;$A37,'RESULT1_RM (2)'!$1:$1048576,$B37,0),"-")</f>
        <v>3528.7959663405882</v>
      </c>
      <c r="H37" s="169">
        <f>IFERROR(VLOOKUP(H$7&amp;H$2&amp;H$3&amp;$A37,'RESULT1_RM (2)'!$1:$1048576,$B37,0),"-")</f>
        <v>2932.0362376462572</v>
      </c>
      <c r="I37" s="168">
        <f>IFERROR(VLOOKUP(I$7&amp;I$2&amp;I$3&amp;$A37,'RESULT1_RM (2)'!$1:$1048576,$B37,0),"-")</f>
        <v>3368.7114518901299</v>
      </c>
      <c r="J37" s="168">
        <f>IFERROR(VLOOKUP(J$7&amp;J$2&amp;J$3&amp;$A37,'RESULT1_RM (2)'!$1:$1048576,$B37,0),"-")</f>
        <v>5233.6395786305493</v>
      </c>
      <c r="K37" s="170">
        <f>IFERROR(VLOOKUP(K$7&amp;K$2&amp;K$3&amp;$A37,'RESULT1_RM (2)'!$1:$1048576,$B37,0),"-")</f>
        <v>3394.2551207748729</v>
      </c>
      <c r="L37" s="169">
        <f>IFERROR(VLOOKUP(L$7&amp;L$2&amp;L$3&amp;$A37,'RESULT1_RM (2)'!$1:$1048576,$B37,0),"-")</f>
        <v>4661.0195574145773</v>
      </c>
      <c r="M37" s="168">
        <f>IFERROR(VLOOKUP(M$7&amp;M$2&amp;M$3&amp;$A37,'RESULT1_RM (2)'!$1:$1048576,$B37,0),"-")</f>
        <v>5504.4363004329407</v>
      </c>
      <c r="N37" s="168">
        <f>IFERROR(VLOOKUP(N$7&amp;N$2&amp;N$3&amp;$A37,'RESULT1_RM (2)'!$1:$1048576,$B37,0),"-")</f>
        <v>8504.4779241360793</v>
      </c>
      <c r="O37" s="168"/>
      <c r="P37" s="168" t="str">
        <f>IFERROR(VLOOKUP(P$7&amp;P$2&amp;P$3&amp;$A37,'RESULT1_RM (2)'!$1:$1048576,$B37,0),"-")</f>
        <v>-</v>
      </c>
      <c r="Q37" s="168" t="str">
        <f>IFERROR(VLOOKUP(Q$7&amp;Q$2&amp;Q$3&amp;$A37,'RESULT1_RM (2)'!$1:$1048576,$B37,0),"-")</f>
        <v>-</v>
      </c>
      <c r="R37" s="170" t="str">
        <f>IFERROR(VLOOKUP(R$7&amp;R$2&amp;R$3&amp;$A37,'RESULT1_RM (2)'!$1:$1048576,$B37,0),"-")</f>
        <v>-</v>
      </c>
      <c r="S37" s="169" t="str">
        <f>IFERROR(VLOOKUP(S$7&amp;S$2&amp;S$3&amp;$A37,'RESULT1_RM (2)'!$1:$1048576,$B37,0),"-")</f>
        <v>-</v>
      </c>
      <c r="T37" s="168">
        <f>IFERROR(VLOOKUP(T$7&amp;T$2&amp;T$3&amp;$A37,'RESULT1_RM (2)'!$1:$1048576,$B37,0),"-")</f>
        <v>2373.1645421327603</v>
      </c>
      <c r="U37" s="168">
        <f>IFERROR(VLOOKUP(U$7&amp;U$2&amp;U$3&amp;$A37,'RESULT1_RM (2)'!$1:$1048576,$B37,0),"-")</f>
        <v>3917.5688976377951</v>
      </c>
      <c r="V37" s="170">
        <f>IFERROR(VLOOKUP(V$7&amp;V$2&amp;V$3&amp;$A37,'RESULT1_RM (2)'!$1:$1048576,$B37,0),"-")</f>
        <v>2373.1645421327603</v>
      </c>
      <c r="W37" s="169">
        <f>IFERROR(VLOOKUP(W$7&amp;W$2&amp;W$3&amp;$A37,'RESULT1_RM (2)'!$1:$1048576,$B37,0),"-")</f>
        <v>3917.5688976377951</v>
      </c>
      <c r="X37" s="168">
        <f>IFERROR(VLOOKUP(X$7&amp;X$2&amp;X$3&amp;$A37,'RESULT1_RM (2)'!$1:$1048576,$B37,0),"-")</f>
        <v>5033.1367085863103</v>
      </c>
      <c r="Y37" s="168">
        <f>IFERROR(VLOOKUP(Y$7&amp;Y$2&amp;Y$3&amp;$A37,'RESULT1_RM (2)'!$1:$1048576,$B37,0),"-")</f>
        <v>7936.5692690773676</v>
      </c>
    </row>
    <row r="38" spans="1:25" ht="13.5" thickTop="1" x14ac:dyDescent="0.2">
      <c r="C38" s="2" t="s">
        <v>47</v>
      </c>
    </row>
  </sheetData>
  <mergeCells count="14">
    <mergeCell ref="R6:S6"/>
    <mergeCell ref="T6:U6"/>
    <mergeCell ref="V6:W6"/>
    <mergeCell ref="X6:Y6"/>
    <mergeCell ref="C4:Y4"/>
    <mergeCell ref="E6:F6"/>
    <mergeCell ref="G6:H6"/>
    <mergeCell ref="I6:J6"/>
    <mergeCell ref="K6:L6"/>
    <mergeCell ref="M6:N6"/>
    <mergeCell ref="C5:D7"/>
    <mergeCell ref="E5:N5"/>
    <mergeCell ref="P5:Y5"/>
    <mergeCell ref="P6:Q6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22" sqref="C122"/>
    </sheetView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4"/>
  <sheetViews>
    <sheetView zoomScale="65" workbookViewId="0">
      <selection activeCell="D8" sqref="D8"/>
    </sheetView>
  </sheetViews>
  <sheetFormatPr defaultRowHeight="12.75" x14ac:dyDescent="0.2"/>
  <cols>
    <col min="1" max="1" width="9.140625" style="215"/>
    <col min="2" max="2" width="1.7109375" style="11" customWidth="1"/>
    <col min="3" max="3" width="38.140625" style="11" customWidth="1"/>
    <col min="4" max="11" width="24" style="11" customWidth="1"/>
    <col min="12" max="16384" width="9.140625" style="11"/>
  </cols>
  <sheetData>
    <row r="1" spans="1:13" s="79" customFormat="1" ht="51" customHeight="1" x14ac:dyDescent="0.2">
      <c r="A1" s="213"/>
      <c r="C1" s="79">
        <v>2009</v>
      </c>
      <c r="D1" s="79">
        <v>0</v>
      </c>
      <c r="E1" s="79">
        <v>15</v>
      </c>
      <c r="F1" s="79">
        <v>23</v>
      </c>
      <c r="G1" s="79">
        <v>26</v>
      </c>
      <c r="H1" s="79">
        <v>29</v>
      </c>
      <c r="I1" s="79">
        <v>31</v>
      </c>
      <c r="J1" s="79">
        <v>33</v>
      </c>
      <c r="K1" s="79">
        <v>35</v>
      </c>
    </row>
    <row r="3" spans="1:13" s="1" customFormat="1" ht="48" customHeight="1" thickBot="1" x14ac:dyDescent="0.25">
      <c r="A3" s="214"/>
      <c r="B3" s="108" t="s">
        <v>77</v>
      </c>
      <c r="C3" s="108"/>
      <c r="D3" s="108"/>
      <c r="E3" s="108"/>
      <c r="F3" s="108"/>
      <c r="G3" s="108"/>
      <c r="H3" s="108"/>
      <c r="I3" s="108"/>
      <c r="J3" s="108"/>
      <c r="K3" s="108"/>
    </row>
    <row r="4" spans="1:13" ht="40.5" customHeight="1" x14ac:dyDescent="0.2">
      <c r="B4" s="74"/>
      <c r="C4" s="75"/>
      <c r="D4" s="75" t="s">
        <v>56</v>
      </c>
      <c r="E4" s="75" t="s">
        <v>57</v>
      </c>
      <c r="F4" s="75" t="s">
        <v>58</v>
      </c>
      <c r="G4" s="75" t="s">
        <v>59</v>
      </c>
      <c r="H4" s="75" t="s">
        <v>60</v>
      </c>
      <c r="I4" s="75" t="s">
        <v>61</v>
      </c>
      <c r="J4" s="75" t="s">
        <v>62</v>
      </c>
      <c r="K4" s="75" t="s">
        <v>63</v>
      </c>
    </row>
    <row r="5" spans="1:13" ht="30" customHeight="1" x14ac:dyDescent="0.2">
      <c r="A5" s="215">
        <v>5</v>
      </c>
      <c r="B5" s="4" t="s">
        <v>67</v>
      </c>
      <c r="C5" s="5"/>
      <c r="D5" s="5"/>
      <c r="E5" s="5"/>
      <c r="F5" s="5"/>
      <c r="G5" s="5"/>
      <c r="H5" s="5"/>
      <c r="I5" s="5"/>
      <c r="J5" s="5"/>
      <c r="K5" s="5"/>
    </row>
    <row r="6" spans="1:13" ht="27" customHeight="1" x14ac:dyDescent="0.2">
      <c r="A6" s="215" t="s">
        <v>0</v>
      </c>
      <c r="B6" s="4"/>
      <c r="C6" s="5" t="s">
        <v>5</v>
      </c>
      <c r="D6" s="3">
        <f>(1/1000000)*VLOOKUP($C$1&amp;$A6&amp;D$1,RESULT1_RMFAV!$1:$1048576,$A$5,0)</f>
        <v>0.29937799999999998</v>
      </c>
      <c r="E6" s="3" t="s">
        <v>78</v>
      </c>
      <c r="F6" s="3" t="s">
        <v>78</v>
      </c>
      <c r="G6" s="3" t="s">
        <v>78</v>
      </c>
      <c r="H6" s="3" t="s">
        <v>78</v>
      </c>
      <c r="I6" s="3" t="s">
        <v>78</v>
      </c>
      <c r="J6" s="3" t="s">
        <v>78</v>
      </c>
      <c r="K6" s="3" t="s">
        <v>78</v>
      </c>
      <c r="M6" s="12"/>
    </row>
    <row r="7" spans="1:13" ht="27" customHeight="1" x14ac:dyDescent="0.2">
      <c r="A7" s="215" t="s">
        <v>1</v>
      </c>
      <c r="B7" s="4"/>
      <c r="C7" s="5" t="s">
        <v>68</v>
      </c>
      <c r="D7" s="3">
        <f>(1/1000000)*VLOOKUP($C$1&amp;$A7&amp;D$1,RESULT1_RMFAV!$1:$1048576,$A$5,0)</f>
        <v>0.68206800000000001</v>
      </c>
      <c r="E7" s="3" t="s">
        <v>78</v>
      </c>
      <c r="F7" s="3" t="s">
        <v>78</v>
      </c>
      <c r="G7" s="3" t="s">
        <v>78</v>
      </c>
      <c r="H7" s="3" t="s">
        <v>78</v>
      </c>
      <c r="I7" s="3" t="s">
        <v>78</v>
      </c>
      <c r="J7" s="3" t="s">
        <v>78</v>
      </c>
      <c r="K7" s="3" t="s">
        <v>78</v>
      </c>
      <c r="M7" s="12"/>
    </row>
    <row r="8" spans="1:13" ht="27" customHeight="1" x14ac:dyDescent="0.2">
      <c r="A8" s="215" t="s">
        <v>2</v>
      </c>
      <c r="B8" s="4"/>
      <c r="C8" s="5" t="s">
        <v>69</v>
      </c>
      <c r="D8" s="3">
        <f>(1/1000000)*VLOOKUP($C$1&amp;$A8&amp;D$1,RESULT1_RMFAV!$1:$1048576,$A$5,0)</f>
        <v>0.48889299999999997</v>
      </c>
      <c r="E8" s="3" t="s">
        <v>78</v>
      </c>
      <c r="F8" s="3" t="s">
        <v>78</v>
      </c>
      <c r="G8" s="3" t="s">
        <v>78</v>
      </c>
      <c r="H8" s="3" t="s">
        <v>78</v>
      </c>
      <c r="I8" s="3" t="s">
        <v>78</v>
      </c>
      <c r="J8" s="3" t="s">
        <v>78</v>
      </c>
      <c r="K8" s="3" t="s">
        <v>78</v>
      </c>
      <c r="M8" s="12"/>
    </row>
    <row r="9" spans="1:13" ht="27" customHeight="1" x14ac:dyDescent="0.2">
      <c r="A9" s="215" t="s">
        <v>3</v>
      </c>
      <c r="B9" s="4"/>
      <c r="C9" s="4" t="s">
        <v>70</v>
      </c>
      <c r="D9" s="3">
        <f>(1/1000000)*VLOOKUP($C$1&amp;$A9&amp;D$1,RESULT1_RMFAV!$1:$1048576,$A$5,0)</f>
        <v>1.4703389999999998</v>
      </c>
      <c r="E9" s="3">
        <f>(1/1000000)*VLOOKUP($C$1&amp;$A9&amp;E$1,RESULT1_RMFAV!$1:$1048576,$A$5,0)</f>
        <v>0.242645</v>
      </c>
      <c r="F9" s="3">
        <f>(1/1000000)*VLOOKUP($C$1&amp;$A9&amp;F$1,RESULT1_RMFAV!$1:$1048576,$A$5,0)</f>
        <v>0.11558599999999999</v>
      </c>
      <c r="G9" s="3">
        <f>(1/1000000)*VLOOKUP($C$1&amp;$A9&amp;G$1,RESULT1_RMFAV!$1:$1048576,$A$5,0)</f>
        <v>6.0971999999999998E-2</v>
      </c>
      <c r="H9" s="3">
        <f>(1/1000000)*VLOOKUP($C$1&amp;$A9&amp;H$1,RESULT1_RMFAV!$1:$1048576,$A$5,0)</f>
        <v>6.7955000000000002E-2</v>
      </c>
      <c r="I9" s="3">
        <f>(1/1000000)*VLOOKUP($C$1&amp;$A9&amp;I$1,RESULT1_RMFAV!$1:$1048576,$A$5,0)</f>
        <v>0.125085</v>
      </c>
      <c r="J9" s="3">
        <f>(1/1000000)*VLOOKUP($C$1&amp;$A9&amp;J$1,RESULT1_RMFAV!$1:$1048576,$A$5,0)</f>
        <v>0.222354</v>
      </c>
      <c r="K9" s="3">
        <f>(1/1000000)*VLOOKUP($C$1&amp;$A9&amp;K$1,RESULT1_RMFAV!$1:$1048576,$A$5,0)</f>
        <v>0.55784999999999996</v>
      </c>
      <c r="M9" s="12"/>
    </row>
    <row r="10" spans="1:13" ht="27" customHeight="1" x14ac:dyDescent="0.2">
      <c r="A10" s="215" t="s">
        <v>4</v>
      </c>
      <c r="B10" s="4"/>
      <c r="C10" s="4" t="s">
        <v>8</v>
      </c>
      <c r="D10" s="3">
        <f>(1/1000000)*VLOOKUP($C$1&amp;$A10&amp;D$1,RESULT1_RMFAV!$1:$1048576,$A$5,0)</f>
        <v>2.3647049999999998</v>
      </c>
      <c r="E10" s="3">
        <f>(1/1000000)*VLOOKUP($C$1&amp;$A10&amp;E$1,RESULT1_RMFAV!$1:$1048576,$A$5,0)</f>
        <v>0.361817</v>
      </c>
      <c r="F10" s="3">
        <f>(1/1000000)*VLOOKUP($C$1&amp;$A10&amp;F$1,RESULT1_RMFAV!$1:$1048576,$A$5,0)</f>
        <v>0.16425399999999998</v>
      </c>
      <c r="G10" s="3">
        <f>(1/1000000)*VLOOKUP($C$1&amp;$A10&amp;G$1,RESULT1_RMFAV!$1:$1048576,$A$5,0)</f>
        <v>0.11436299999999999</v>
      </c>
      <c r="H10" s="3">
        <f>(1/1000000)*VLOOKUP($C$1&amp;$A10&amp;H$1,RESULT1_RMFAV!$1:$1048576,$A$5,0)</f>
        <v>0.104949</v>
      </c>
      <c r="I10" s="3">
        <f>(1/1000000)*VLOOKUP($C$1&amp;$A10&amp;I$1,RESULT1_RMFAV!$1:$1048576,$A$5,0)</f>
        <v>0.178401</v>
      </c>
      <c r="J10" s="3">
        <f>(1/1000000)*VLOOKUP($C$1&amp;$A10&amp;J$1,RESULT1_RMFAV!$1:$1048576,$A$5,0)</f>
        <v>0.486703</v>
      </c>
      <c r="K10" s="3">
        <f>(1/1000000)*VLOOKUP($C$1&amp;$A10&amp;K$1,RESULT1_RMFAV!$1:$1048576,$A$5,0)</f>
        <v>0.84734599999999993</v>
      </c>
      <c r="M10" s="12"/>
    </row>
    <row r="11" spans="1:13" ht="30" customHeight="1" x14ac:dyDescent="0.2">
      <c r="A11" s="215">
        <v>6</v>
      </c>
      <c r="B11" s="4" t="s">
        <v>71</v>
      </c>
      <c r="C11" s="5"/>
      <c r="D11" s="5"/>
      <c r="E11" s="5"/>
      <c r="F11" s="5"/>
      <c r="G11" s="5"/>
      <c r="H11" s="5"/>
      <c r="I11" s="5"/>
      <c r="J11" s="5"/>
      <c r="K11" s="5"/>
    </row>
    <row r="12" spans="1:13" ht="27" customHeight="1" x14ac:dyDescent="0.2">
      <c r="A12" s="215" t="s">
        <v>0</v>
      </c>
      <c r="B12" s="4"/>
      <c r="C12" s="5" t="s">
        <v>5</v>
      </c>
      <c r="D12" s="3">
        <f>100*VLOOKUP($C$1&amp;$A12&amp;D$1,RESULT1_RMFAV!$1:$1048576,$A$11,0)</f>
        <v>35.364438839848674</v>
      </c>
      <c r="E12" s="3" t="s">
        <v>78</v>
      </c>
      <c r="F12" s="3" t="s">
        <v>78</v>
      </c>
      <c r="G12" s="3" t="s">
        <v>78</v>
      </c>
      <c r="H12" s="3" t="s">
        <v>78</v>
      </c>
      <c r="I12" s="3" t="s">
        <v>78</v>
      </c>
      <c r="J12" s="3" t="s">
        <v>78</v>
      </c>
      <c r="K12" s="3" t="s">
        <v>78</v>
      </c>
      <c r="M12" s="12"/>
    </row>
    <row r="13" spans="1:13" ht="27" customHeight="1" x14ac:dyDescent="0.2">
      <c r="A13" s="215" t="s">
        <v>1</v>
      </c>
      <c r="B13" s="4"/>
      <c r="C13" s="5" t="s">
        <v>68</v>
      </c>
      <c r="D13" s="3">
        <f>100*VLOOKUP($C$1&amp;$A13&amp;D$1,RESULT1_RMFAV!$1:$1048576,$A$11,0)</f>
        <v>22.481497973221963</v>
      </c>
      <c r="E13" s="3" t="s">
        <v>78</v>
      </c>
      <c r="F13" s="3" t="s">
        <v>78</v>
      </c>
      <c r="G13" s="3" t="s">
        <v>78</v>
      </c>
      <c r="H13" s="3" t="s">
        <v>78</v>
      </c>
      <c r="I13" s="3" t="s">
        <v>78</v>
      </c>
      <c r="J13" s="3" t="s">
        <v>78</v>
      </c>
      <c r="K13" s="3" t="s">
        <v>78</v>
      </c>
      <c r="M13" s="12"/>
    </row>
    <row r="14" spans="1:13" ht="27" customHeight="1" x14ac:dyDescent="0.2">
      <c r="A14" s="215" t="s">
        <v>2</v>
      </c>
      <c r="B14" s="4"/>
      <c r="C14" s="5" t="s">
        <v>69</v>
      </c>
      <c r="D14" s="3">
        <f>100*VLOOKUP($C$1&amp;$A14&amp;D$1,RESULT1_RMFAV!$1:$1048576,$A$11,0)</f>
        <v>13.789836897568925</v>
      </c>
      <c r="E14" s="3" t="s">
        <v>78</v>
      </c>
      <c r="F14" s="3" t="s">
        <v>78</v>
      </c>
      <c r="G14" s="3" t="s">
        <v>78</v>
      </c>
      <c r="H14" s="3" t="s">
        <v>78</v>
      </c>
      <c r="I14" s="3" t="s">
        <v>78</v>
      </c>
      <c r="J14" s="3" t="s">
        <v>78</v>
      </c>
      <c r="K14" s="3" t="s">
        <v>78</v>
      </c>
      <c r="M14" s="12"/>
    </row>
    <row r="15" spans="1:13" ht="27" customHeight="1" x14ac:dyDescent="0.2">
      <c r="A15" s="215" t="s">
        <v>3</v>
      </c>
      <c r="B15" s="4"/>
      <c r="C15" s="4" t="s">
        <v>70</v>
      </c>
      <c r="D15" s="3">
        <f>100*VLOOKUP($C$1&amp;$A15&amp;D$1,RESULT1_RMFAV!$1:$1048576,$A$11,0)</f>
        <v>20.277767235649648</v>
      </c>
      <c r="E15" s="3">
        <f>100*VLOOKUP($C$1&amp;$A15&amp;E$1,RESULT1_RMFAV!$1:$1048576,$A$11,0)</f>
        <v>14.891289669142472</v>
      </c>
      <c r="F15" s="3">
        <f>100*VLOOKUP($C$1&amp;$A15&amp;F$1,RESULT1_RMFAV!$1:$1048576,$A$11,0)</f>
        <v>17.367306819900197</v>
      </c>
      <c r="G15" s="3">
        <f>100*VLOOKUP($C$1&amp;$A15&amp;G$1,RESULT1_RMFAV!$1:$1048576,$A$11,0)</f>
        <v>29.933338911667086</v>
      </c>
      <c r="H15" s="3">
        <f>100*VLOOKUP($C$1&amp;$A15&amp;H$1,RESULT1_RMFAV!$1:$1048576,$A$11,0)</f>
        <v>25.246067132161183</v>
      </c>
      <c r="I15" s="3">
        <f>100*VLOOKUP($C$1&amp;$A15&amp;I$1,RESULT1_RMFAV!$1:$1048576,$A$11,0)</f>
        <v>17.957280446335851</v>
      </c>
      <c r="J15" s="3">
        <f>100*VLOOKUP($C$1&amp;$A15&amp;J$1,RESULT1_RMFAV!$1:$1048576,$A$11,0)</f>
        <v>16.599494312740699</v>
      </c>
      <c r="K15" s="3">
        <f>100*VLOOKUP($C$1&amp;$A15&amp;K$1,RESULT1_RMFAV!$1:$1048576,$A$11,0)</f>
        <v>23.515769834242864</v>
      </c>
      <c r="M15" s="12"/>
    </row>
    <row r="16" spans="1:13" ht="27" customHeight="1" x14ac:dyDescent="0.2">
      <c r="A16" s="215" t="s">
        <v>4</v>
      </c>
      <c r="B16" s="4"/>
      <c r="C16" s="4" t="s">
        <v>8</v>
      </c>
      <c r="D16" s="3">
        <f>100*VLOOKUP($C$1&amp;$A16&amp;D$1,RESULT1_RMFAV!$1:$1048576,$A$11,0)</f>
        <v>8.0649956406224526</v>
      </c>
      <c r="E16" s="3">
        <f>100*VLOOKUP($C$1&amp;$A16&amp;E$1,RESULT1_RMFAV!$1:$1048576,$A$11,0)</f>
        <v>5.7343259944725649</v>
      </c>
      <c r="F16" s="3">
        <f>100*VLOOKUP($C$1&amp;$A16&amp;F$1,RESULT1_RMFAV!$1:$1048576,$A$11,0)</f>
        <v>6.9751393593948841</v>
      </c>
      <c r="G16" s="3">
        <f>100*VLOOKUP($C$1&amp;$A16&amp;G$1,RESULT1_RMFAV!$1:$1048576,$A$11,0)</f>
        <v>13.143262746953743</v>
      </c>
      <c r="H16" s="3">
        <f>100*VLOOKUP($C$1&amp;$A16&amp;H$1,RESULT1_RMFAV!$1:$1048576,$A$11,0)</f>
        <v>6.1274907791876405</v>
      </c>
      <c r="I16" s="3">
        <f>100*VLOOKUP($C$1&amp;$A16&amp;I$1,RESULT1_RMFAV!$1:$1048576,$A$11,0)</f>
        <v>7.5766623079190634</v>
      </c>
      <c r="J16" s="3">
        <f>100*VLOOKUP($C$1&amp;$A16&amp;J$1,RESULT1_RMFAV!$1:$1048576,$A$11,0)</f>
        <v>5.9388559607219182</v>
      </c>
      <c r="K16" s="3">
        <f>100*VLOOKUP($C$1&amp;$A16&amp;K$1,RESULT1_RMFAV!$1:$1048576,$A$11,0)</f>
        <v>10.43889149303644</v>
      </c>
      <c r="M16" s="12"/>
    </row>
    <row r="17" spans="1:13" ht="30" customHeight="1" x14ac:dyDescent="0.2">
      <c r="A17" s="215">
        <v>7</v>
      </c>
      <c r="B17" s="4" t="s">
        <v>72</v>
      </c>
      <c r="C17" s="5"/>
      <c r="D17" s="3"/>
      <c r="E17" s="3"/>
      <c r="F17" s="3"/>
      <c r="G17" s="3"/>
      <c r="H17" s="3"/>
      <c r="I17" s="3"/>
      <c r="J17" s="3"/>
      <c r="K17" s="3"/>
    </row>
    <row r="18" spans="1:13" ht="27" customHeight="1" x14ac:dyDescent="0.2">
      <c r="A18" s="215" t="s">
        <v>0</v>
      </c>
      <c r="B18" s="4"/>
      <c r="C18" s="5" t="s">
        <v>5</v>
      </c>
      <c r="D18" s="3">
        <f>100*VLOOKUP($C$1&amp;$A18&amp;D$1,RESULT1_RMFAV!$1:$1048576,$A$17,0)</f>
        <v>33.110315387236206</v>
      </c>
      <c r="E18" s="3" t="s">
        <v>78</v>
      </c>
      <c r="F18" s="3" t="s">
        <v>78</v>
      </c>
      <c r="G18" s="3" t="s">
        <v>78</v>
      </c>
      <c r="H18" s="3" t="s">
        <v>78</v>
      </c>
      <c r="I18" s="3" t="s">
        <v>78</v>
      </c>
      <c r="J18" s="3" t="s">
        <v>78</v>
      </c>
      <c r="K18" s="3" t="s">
        <v>78</v>
      </c>
      <c r="M18" s="12"/>
    </row>
    <row r="19" spans="1:13" ht="27" customHeight="1" x14ac:dyDescent="0.2">
      <c r="A19" s="215" t="s">
        <v>1</v>
      </c>
      <c r="B19" s="4"/>
      <c r="C19" s="5" t="s">
        <v>68</v>
      </c>
      <c r="D19" s="3">
        <f>100*VLOOKUP($C$1&amp;$A19&amp;D$1,RESULT1_RMFAV!$1:$1048576,$A$17,0)</f>
        <v>76.388864453397616</v>
      </c>
      <c r="E19" s="3" t="s">
        <v>78</v>
      </c>
      <c r="F19" s="3" t="s">
        <v>78</v>
      </c>
      <c r="G19" s="3" t="s">
        <v>78</v>
      </c>
      <c r="H19" s="3" t="s">
        <v>78</v>
      </c>
      <c r="I19" s="3" t="s">
        <v>78</v>
      </c>
      <c r="J19" s="3" t="s">
        <v>78</v>
      </c>
      <c r="K19" s="3" t="s">
        <v>78</v>
      </c>
      <c r="M19" s="12"/>
    </row>
    <row r="20" spans="1:13" ht="30" customHeight="1" x14ac:dyDescent="0.2">
      <c r="A20" s="215" t="s">
        <v>2</v>
      </c>
      <c r="B20" s="4"/>
      <c r="C20" s="5" t="s">
        <v>69</v>
      </c>
      <c r="D20" s="3">
        <f>100*VLOOKUP($C$1&amp;$A20&amp;D$1,RESULT1_RMFAV!$1:$1048576,$A$17,0)</f>
        <v>83.346253679230415</v>
      </c>
      <c r="E20" s="3" t="s">
        <v>78</v>
      </c>
      <c r="F20" s="3" t="s">
        <v>78</v>
      </c>
      <c r="G20" s="3" t="s">
        <v>78</v>
      </c>
      <c r="H20" s="3" t="s">
        <v>78</v>
      </c>
      <c r="I20" s="3" t="s">
        <v>78</v>
      </c>
      <c r="J20" s="3" t="s">
        <v>78</v>
      </c>
      <c r="K20" s="3" t="s">
        <v>78</v>
      </c>
    </row>
    <row r="21" spans="1:13" ht="27" customHeight="1" x14ac:dyDescent="0.2">
      <c r="A21" s="215" t="s">
        <v>3</v>
      </c>
      <c r="B21" s="4"/>
      <c r="C21" s="4" t="s">
        <v>70</v>
      </c>
      <c r="D21" s="3">
        <f>100*VLOOKUP($C$1&amp;$A21&amp;D$1,RESULT1_RMFAV!$1:$1048576,$A$17,0)</f>
        <v>69.890208992620074</v>
      </c>
      <c r="E21" s="3">
        <f>100*VLOOKUP($C$1&amp;$A21&amp;E$1,RESULT1_RMFAV!$1:$1048576,$A$17,0)</f>
        <v>61.035669393558493</v>
      </c>
      <c r="F21" s="3">
        <f>100*VLOOKUP($C$1&amp;$A21&amp;F$1,RESULT1_RMFAV!$1:$1048576,$A$17,0)</f>
        <v>68.655373488138707</v>
      </c>
      <c r="G21" s="3">
        <f>100*VLOOKUP($C$1&amp;$A21&amp;G$1,RESULT1_RMFAV!$1:$1048576,$A$17,0)</f>
        <v>58.802401102145254</v>
      </c>
      <c r="H21" s="3">
        <f>100*VLOOKUP($C$1&amp;$A21&amp;H$1,RESULT1_RMFAV!$1:$1048576,$A$17,0)</f>
        <v>69.969832977705835</v>
      </c>
      <c r="I21" s="3">
        <f>100*VLOOKUP($C$1&amp;$A21&amp;I$1,RESULT1_RMFAV!$1:$1048576,$A$17,0)</f>
        <v>78.524203541591717</v>
      </c>
      <c r="J21" s="3">
        <f>100*VLOOKUP($C$1&amp;$A21&amp;J$1,RESULT1_RMFAV!$1:$1048576,$A$17,0)</f>
        <v>65.278339944412963</v>
      </c>
      <c r="K21" s="3">
        <f>100*VLOOKUP($C$1&amp;$A21&amp;K$1,RESULT1_RMFAV!$1:$1048576,$A$17,0)</f>
        <v>75.518329299991038</v>
      </c>
      <c r="M21" s="12"/>
    </row>
    <row r="22" spans="1:13" ht="27" customHeight="1" x14ac:dyDescent="0.2">
      <c r="A22" s="215" t="s">
        <v>4</v>
      </c>
      <c r="B22" s="4"/>
      <c r="C22" s="4" t="s">
        <v>8</v>
      </c>
      <c r="D22" s="3">
        <f>100*VLOOKUP($C$1&amp;$A22&amp;D$1,RESULT1_RMFAV!$1:$1048576,$A$17,0)</f>
        <v>71.832934763532876</v>
      </c>
      <c r="E22" s="3">
        <f>100*VLOOKUP($C$1&amp;$A22&amp;E$1,RESULT1_RMFAV!$1:$1048576,$A$17,0)</f>
        <v>71.202845637435502</v>
      </c>
      <c r="F22" s="3">
        <f>100*VLOOKUP($C$1&amp;$A22&amp;F$1,RESULT1_RMFAV!$1:$1048576,$A$17,0)</f>
        <v>67.932592204756048</v>
      </c>
      <c r="G22" s="3">
        <f>100*VLOOKUP($C$1&amp;$A22&amp;G$1,RESULT1_RMFAV!$1:$1048576,$A$17,0)</f>
        <v>66.522389234280325</v>
      </c>
      <c r="H22" s="3">
        <f>100*VLOOKUP($C$1&amp;$A22&amp;H$1,RESULT1_RMFAV!$1:$1048576,$A$17,0)</f>
        <v>82.15228349007613</v>
      </c>
      <c r="I22" s="3">
        <f>100*VLOOKUP($C$1&amp;$A22&amp;I$1,RESULT1_RMFAV!$1:$1048576,$A$17,0)</f>
        <v>74.159337671874042</v>
      </c>
      <c r="J22" s="3">
        <f>100*VLOOKUP($C$1&amp;$A22&amp;J$1,RESULT1_RMFAV!$1:$1048576,$A$17,0)</f>
        <v>66.24553372385212</v>
      </c>
      <c r="K22" s="3">
        <f>100*VLOOKUP($C$1&amp;$A22&amp;K$1,RESULT1_RMFAV!$1:$1048576,$A$17,0)</f>
        <v>75.026966552034239</v>
      </c>
      <c r="M22" s="12"/>
    </row>
    <row r="23" spans="1:13" ht="27" customHeight="1" x14ac:dyDescent="0.2">
      <c r="A23" s="215">
        <v>8</v>
      </c>
      <c r="B23" s="4" t="s">
        <v>73</v>
      </c>
      <c r="C23" s="5"/>
      <c r="D23" s="3"/>
      <c r="E23" s="3"/>
      <c r="F23" s="3"/>
      <c r="G23" s="3"/>
      <c r="H23" s="3"/>
      <c r="I23" s="3"/>
      <c r="J23" s="3"/>
      <c r="K23" s="3"/>
      <c r="M23" s="12"/>
    </row>
    <row r="24" spans="1:13" ht="27" customHeight="1" x14ac:dyDescent="0.2">
      <c r="A24" s="215" t="s">
        <v>0</v>
      </c>
      <c r="B24" s="4"/>
      <c r="C24" s="5" t="s">
        <v>5</v>
      </c>
      <c r="D24" s="3">
        <f>100*VLOOKUP($C$1&amp;$A24&amp;D$1,RESULT1_RMFAV!$1:$1048576,$A$23,0)</f>
        <v>21.401038152436051</v>
      </c>
      <c r="E24" s="3" t="s">
        <v>78</v>
      </c>
      <c r="F24" s="3" t="s">
        <v>78</v>
      </c>
      <c r="G24" s="3" t="s">
        <v>78</v>
      </c>
      <c r="H24" s="3" t="s">
        <v>78</v>
      </c>
      <c r="I24" s="3" t="s">
        <v>78</v>
      </c>
      <c r="J24" s="3" t="s">
        <v>78</v>
      </c>
      <c r="K24" s="3" t="s">
        <v>78</v>
      </c>
      <c r="M24" s="12"/>
    </row>
    <row r="25" spans="1:13" ht="27" customHeight="1" x14ac:dyDescent="0.2">
      <c r="A25" s="215" t="s">
        <v>1</v>
      </c>
      <c r="B25" s="4"/>
      <c r="C25" s="5" t="s">
        <v>68</v>
      </c>
      <c r="D25" s="3">
        <f>100*VLOOKUP($C$1&amp;$A25&amp;D$1,RESULT1_RMFAV!$1:$1048576,$A$23,0)</f>
        <v>59.215503439539752</v>
      </c>
      <c r="E25" s="3" t="s">
        <v>78</v>
      </c>
      <c r="F25" s="3" t="s">
        <v>78</v>
      </c>
      <c r="G25" s="3" t="s">
        <v>78</v>
      </c>
      <c r="H25" s="3" t="s">
        <v>78</v>
      </c>
      <c r="I25" s="3" t="s">
        <v>78</v>
      </c>
      <c r="J25" s="3" t="s">
        <v>78</v>
      </c>
      <c r="K25" s="3" t="s">
        <v>78</v>
      </c>
      <c r="M25" s="12"/>
    </row>
    <row r="26" spans="1:13" ht="27" customHeight="1" x14ac:dyDescent="0.2">
      <c r="A26" s="215" t="s">
        <v>2</v>
      </c>
      <c r="B26" s="4"/>
      <c r="C26" s="5" t="s">
        <v>69</v>
      </c>
      <c r="D26" s="3">
        <f>100*VLOOKUP($C$1&amp;$A26&amp;D$1,RESULT1_RMFAV!$1:$1048576,$A$23,0)</f>
        <v>71.852941236630514</v>
      </c>
      <c r="E26" s="3" t="s">
        <v>78</v>
      </c>
      <c r="F26" s="3" t="s">
        <v>78</v>
      </c>
      <c r="G26" s="3" t="s">
        <v>78</v>
      </c>
      <c r="H26" s="3" t="s">
        <v>78</v>
      </c>
      <c r="I26" s="3" t="s">
        <v>78</v>
      </c>
      <c r="J26" s="3" t="s">
        <v>78</v>
      </c>
      <c r="K26" s="3" t="s">
        <v>78</v>
      </c>
      <c r="M26" s="12"/>
    </row>
    <row r="27" spans="1:13" ht="27" customHeight="1" x14ac:dyDescent="0.2">
      <c r="A27" s="215" t="s">
        <v>3</v>
      </c>
      <c r="B27" s="4"/>
      <c r="C27" s="4" t="s">
        <v>70</v>
      </c>
      <c r="D27" s="3">
        <f>100*VLOOKUP($C$1&amp;$A27&amp;D$1,RESULT1_RMFAV!$1:$1048576,$A$23,0)</f>
        <v>55.718035092587492</v>
      </c>
      <c r="E27" s="3">
        <f>100*VLOOKUP($C$1&amp;$A27&amp;E$1,RESULT1_RMFAV!$1:$1048576,$A$23,0)</f>
        <v>51.946671062663562</v>
      </c>
      <c r="F27" s="3">
        <f>100*VLOOKUP($C$1&amp;$A27&amp;F$1,RESULT1_RMFAV!$1:$1048576,$A$23,0)</f>
        <v>56.731784126105232</v>
      </c>
      <c r="G27" s="3">
        <f>100*VLOOKUP($C$1&amp;$A27&amp;G$1,RESULT1_RMFAV!$1:$1048576,$A$23,0)</f>
        <v>41.20087909204225</v>
      </c>
      <c r="H27" s="3">
        <f>100*VLOOKUP($C$1&amp;$A27&amp;H$1,RESULT1_RMFAV!$1:$1048576,$A$23,0)</f>
        <v>52.305201971893169</v>
      </c>
      <c r="I27" s="3">
        <f>100*VLOOKUP($C$1&amp;$A27&amp;I$1,RESULT1_RMFAV!$1:$1048576,$A$23,0)</f>
        <v>64.423392093376506</v>
      </c>
      <c r="J27" s="3">
        <f>100*VLOOKUP($C$1&amp;$A27&amp;J$1,RESULT1_RMFAV!$1:$1048576,$A$23,0)</f>
        <v>54.442465617888594</v>
      </c>
      <c r="K27" s="3">
        <f>100*VLOOKUP($C$1&amp;$A27&amp;K$1,RESULT1_RMFAV!$1:$1048576,$A$23,0)</f>
        <v>57.75961279913956</v>
      </c>
      <c r="M27" s="12"/>
    </row>
    <row r="28" spans="1:13" ht="27" customHeight="1" x14ac:dyDescent="0.2">
      <c r="A28" s="215" t="s">
        <v>4</v>
      </c>
      <c r="B28" s="4"/>
      <c r="C28" s="4" t="s">
        <v>8</v>
      </c>
      <c r="D28" s="3">
        <f>100*VLOOKUP($C$1&amp;$A28&amp;D$1,RESULT1_RMFAV!$1:$1048576,$A$23,0)</f>
        <v>66.039611706322773</v>
      </c>
      <c r="E28" s="3">
        <f>100*VLOOKUP($C$1&amp;$A28&amp;E$1,RESULT1_RMFAV!$1:$1048576,$A$23,0)</f>
        <v>67.119842351243861</v>
      </c>
      <c r="F28" s="3">
        <f>100*VLOOKUP($C$1&amp;$A28&amp;F$1,RESULT1_RMFAV!$1:$1048576,$A$23,0)</f>
        <v>63.194199228024885</v>
      </c>
      <c r="G28" s="3">
        <f>100*VLOOKUP($C$1&amp;$A28&amp;G$1,RESULT1_RMFAV!$1:$1048576,$A$23,0)</f>
        <v>57.779176831667591</v>
      </c>
      <c r="H28" s="3">
        <f>100*VLOOKUP($C$1&amp;$A28&amp;H$1,RESULT1_RMFAV!$1:$1048576,$A$23,0)</f>
        <v>77.118409894329631</v>
      </c>
      <c r="I28" s="3">
        <f>100*VLOOKUP($C$1&amp;$A28&amp;I$1,RESULT1_RMFAV!$1:$1048576,$A$23,0)</f>
        <v>68.540535086686731</v>
      </c>
      <c r="J28" s="3">
        <f>100*VLOOKUP($C$1&amp;$A28&amp;J$1,RESULT1_RMFAV!$1:$1048576,$A$23,0)</f>
        <v>62.311306895581083</v>
      </c>
      <c r="K28" s="3">
        <f>100*VLOOKUP($C$1&amp;$A28&amp;K$1,RESULT1_RMFAV!$1:$1048576,$A$23,0)</f>
        <v>67.194982923150633</v>
      </c>
      <c r="M28" s="12"/>
    </row>
    <row r="29" spans="1:13" ht="27" customHeight="1" x14ac:dyDescent="0.2">
      <c r="A29" s="215">
        <v>11</v>
      </c>
      <c r="B29" s="4" t="s">
        <v>75</v>
      </c>
      <c r="C29" s="5"/>
      <c r="D29" s="3"/>
      <c r="E29" s="3"/>
      <c r="F29" s="3"/>
      <c r="G29" s="3"/>
      <c r="H29" s="3"/>
      <c r="I29" s="3"/>
      <c r="J29" s="3"/>
      <c r="K29" s="3"/>
    </row>
    <row r="30" spans="1:13" ht="27" customHeight="1" x14ac:dyDescent="0.2">
      <c r="A30" s="215" t="s">
        <v>0</v>
      </c>
      <c r="B30" s="4"/>
      <c r="C30" s="5" t="s">
        <v>5</v>
      </c>
      <c r="D30" s="3">
        <f>100*VLOOKUP($C$1&amp;$A30&amp;D$1,RESULT1_RMFAV!$1:$1048576,$A$29,0)</f>
        <v>84.017195652319145</v>
      </c>
      <c r="E30" s="3" t="s">
        <v>78</v>
      </c>
      <c r="F30" s="3" t="s">
        <v>78</v>
      </c>
      <c r="G30" s="3" t="s">
        <v>78</v>
      </c>
      <c r="H30" s="3" t="s">
        <v>78</v>
      </c>
      <c r="I30" s="3" t="s">
        <v>78</v>
      </c>
      <c r="J30" s="3" t="s">
        <v>78</v>
      </c>
      <c r="K30" s="3" t="s">
        <v>78</v>
      </c>
    </row>
    <row r="31" spans="1:13" ht="27" customHeight="1" x14ac:dyDescent="0.2">
      <c r="A31" s="215" t="s">
        <v>1</v>
      </c>
      <c r="B31" s="4"/>
      <c r="C31" s="5" t="s">
        <v>68</v>
      </c>
      <c r="D31" s="3">
        <f>100*VLOOKUP($C$1&amp;$A31&amp;D$1,RESULT1_RMFAV!$1:$1048576,$A$29,0)</f>
        <v>22.881149680090548</v>
      </c>
      <c r="E31" s="3" t="s">
        <v>78</v>
      </c>
      <c r="F31" s="3" t="s">
        <v>78</v>
      </c>
      <c r="G31" s="3" t="s">
        <v>78</v>
      </c>
      <c r="H31" s="3" t="s">
        <v>78</v>
      </c>
      <c r="I31" s="3" t="s">
        <v>78</v>
      </c>
      <c r="J31" s="3" t="s">
        <v>78</v>
      </c>
      <c r="K31" s="3" t="s">
        <v>78</v>
      </c>
    </row>
    <row r="32" spans="1:13" ht="27" customHeight="1" x14ac:dyDescent="0.2">
      <c r="A32" s="215" t="s">
        <v>2</v>
      </c>
      <c r="B32" s="4"/>
      <c r="C32" s="5" t="s">
        <v>69</v>
      </c>
      <c r="D32" s="3">
        <f>100*VLOOKUP($C$1&amp;$A32&amp;D$1,RESULT1_RMFAV!$1:$1048576,$A$29,0)</f>
        <v>8.7941533218925194</v>
      </c>
      <c r="E32" s="3" t="s">
        <v>78</v>
      </c>
      <c r="F32" s="3" t="s">
        <v>78</v>
      </c>
      <c r="G32" s="3" t="s">
        <v>78</v>
      </c>
      <c r="H32" s="3" t="s">
        <v>78</v>
      </c>
      <c r="I32" s="3" t="s">
        <v>78</v>
      </c>
      <c r="J32" s="3" t="s">
        <v>78</v>
      </c>
      <c r="K32" s="3" t="s">
        <v>78</v>
      </c>
    </row>
    <row r="33" spans="1:14" ht="27" customHeight="1" x14ac:dyDescent="0.2">
      <c r="A33" s="215" t="s">
        <v>3</v>
      </c>
      <c r="B33" s="4"/>
      <c r="C33" s="4" t="s">
        <v>70</v>
      </c>
      <c r="D33" s="3">
        <f>100*VLOOKUP($C$1&amp;$A33&amp;D$1,RESULT1_RMFAV!$1:$1048576,$A$29,0)</f>
        <v>30.64517774472418</v>
      </c>
      <c r="E33" s="3">
        <f>100*VLOOKUP($C$1&amp;$A33&amp;E$1,RESULT1_RMFAV!$1:$1048576,$A$29,0)</f>
        <v>39.691730717715181</v>
      </c>
      <c r="F33" s="3">
        <f>100*VLOOKUP($C$1&amp;$A33&amp;F$1,RESULT1_RMFAV!$1:$1048576,$A$29,0)</f>
        <v>28.268994514906648</v>
      </c>
      <c r="G33" s="3">
        <f>100*VLOOKUP($C$1&amp;$A33&amp;G$1,RESULT1_RMFAV!$1:$1048576,$A$29,0)</f>
        <v>34.802860329331494</v>
      </c>
      <c r="H33" s="3">
        <f>100*VLOOKUP($C$1&amp;$A33&amp;H$1,RESULT1_RMFAV!$1:$1048576,$A$29,0)</f>
        <v>38.868368773453021</v>
      </c>
      <c r="I33" s="3">
        <f>100*VLOOKUP($C$1&amp;$A33&amp;I$1,RESULT1_RMFAV!$1:$1048576,$A$29,0)</f>
        <v>29.163368909141784</v>
      </c>
      <c r="J33" s="3">
        <f>100*VLOOKUP($C$1&amp;$A33&amp;J$1,RESULT1_RMFAV!$1:$1048576,$A$29,0)</f>
        <v>28.333198413340888</v>
      </c>
      <c r="K33" s="3">
        <f>100*VLOOKUP($C$1&amp;$A33&amp;K$1,RESULT1_RMFAV!$1:$1048576,$A$29,0)</f>
        <v>26.553195303396969</v>
      </c>
    </row>
    <row r="34" spans="1:14" ht="27" customHeight="1" x14ac:dyDescent="0.2">
      <c r="A34" s="215" t="s">
        <v>4</v>
      </c>
      <c r="B34" s="4"/>
      <c r="C34" s="4" t="s">
        <v>8</v>
      </c>
      <c r="D34" s="3">
        <f>100*VLOOKUP($C$1&amp;$A34&amp;D$1,RESULT1_RMFAV!$1:$1048576,$A$29,0)</f>
        <v>3.4493943219133043</v>
      </c>
      <c r="E34" s="3">
        <f>100*VLOOKUP($C$1&amp;$A34&amp;E$1,RESULT1_RMFAV!$1:$1048576,$A$29,0)</f>
        <v>3.1576736305922606</v>
      </c>
      <c r="F34" s="3">
        <f>100*VLOOKUP($C$1&amp;$A34&amp;F$1,RESULT1_RMFAV!$1:$1048576,$A$29,0)</f>
        <v>2.5722356837580818</v>
      </c>
      <c r="G34" s="3">
        <f>100*VLOOKUP($C$1&amp;$A34&amp;G$1,RESULT1_RMFAV!$1:$1048576,$A$29,0)</f>
        <v>4.0520098283535759</v>
      </c>
      <c r="H34" s="3">
        <f>100*VLOOKUP($C$1&amp;$A34&amp;H$1,RESULT1_RMFAV!$1:$1048576,$A$29,0)</f>
        <v>4.3487789307187299</v>
      </c>
      <c r="I34" s="3">
        <f>100*VLOOKUP($C$1&amp;$A34&amp;I$1,RESULT1_RMFAV!$1:$1048576,$A$29,0)</f>
        <v>5.3934675254062476</v>
      </c>
      <c r="J34" s="3">
        <f>100*VLOOKUP($C$1&amp;$A34&amp;J$1,RESULT1_RMFAV!$1:$1048576,$A$29,0)</f>
        <v>2.5383036471934628</v>
      </c>
      <c r="K34" s="3">
        <f>100*VLOOKUP($C$1&amp;$A34&amp;K$1,RESULT1_RMFAV!$1:$1048576,$A$29,0)</f>
        <v>3.6322824442435557</v>
      </c>
      <c r="L34" s="14"/>
      <c r="M34" s="3"/>
      <c r="N34" s="14"/>
    </row>
    <row r="35" spans="1:14" ht="27" customHeight="1" x14ac:dyDescent="0.2">
      <c r="A35" s="215">
        <v>10</v>
      </c>
      <c r="B35" s="4" t="s">
        <v>86</v>
      </c>
      <c r="C35" s="5"/>
      <c r="D35" s="3"/>
      <c r="E35" s="3"/>
      <c r="F35" s="3"/>
      <c r="G35" s="3"/>
      <c r="H35" s="3"/>
      <c r="I35" s="3"/>
      <c r="J35" s="3"/>
      <c r="K35" s="3"/>
      <c r="L35" s="14"/>
      <c r="M35" s="15"/>
      <c r="N35" s="14"/>
    </row>
    <row r="36" spans="1:14" ht="27" customHeight="1" x14ac:dyDescent="0.2">
      <c r="A36" s="215" t="s">
        <v>0</v>
      </c>
      <c r="B36" s="4"/>
      <c r="C36" s="5" t="s">
        <v>5</v>
      </c>
      <c r="D36" s="3">
        <f>100*VLOOKUP($C$1&amp;$A36&amp;D$1,RESULT1_RMFAV!$1:$1048576,$A35,0)</f>
        <v>10.87721876691006</v>
      </c>
      <c r="E36" s="3" t="s">
        <v>78</v>
      </c>
      <c r="F36" s="3" t="s">
        <v>78</v>
      </c>
      <c r="G36" s="3" t="s">
        <v>78</v>
      </c>
      <c r="H36" s="3" t="s">
        <v>78</v>
      </c>
      <c r="I36" s="3" t="s">
        <v>78</v>
      </c>
      <c r="J36" s="3" t="s">
        <v>78</v>
      </c>
      <c r="K36" s="3" t="s">
        <v>78</v>
      </c>
      <c r="L36" s="14"/>
      <c r="M36" s="15"/>
      <c r="N36" s="14"/>
    </row>
    <row r="37" spans="1:14" ht="30" customHeight="1" x14ac:dyDescent="0.2">
      <c r="A37" s="215" t="s">
        <v>1</v>
      </c>
      <c r="B37" s="4"/>
      <c r="C37" s="5" t="s">
        <v>68</v>
      </c>
      <c r="D37" s="3">
        <f>100*VLOOKUP($C$1&amp;$A37&amp;D$1,RESULT1_RMFAV!$1:$1048576,$A35,0)</f>
        <v>28.703149832568016</v>
      </c>
      <c r="E37" s="3" t="s">
        <v>78</v>
      </c>
      <c r="F37" s="3" t="s">
        <v>78</v>
      </c>
      <c r="G37" s="3" t="s">
        <v>78</v>
      </c>
      <c r="H37" s="3" t="s">
        <v>78</v>
      </c>
      <c r="I37" s="3" t="s">
        <v>78</v>
      </c>
      <c r="J37" s="3" t="s">
        <v>78</v>
      </c>
      <c r="K37" s="3" t="s">
        <v>78</v>
      </c>
      <c r="L37" s="14"/>
      <c r="M37" s="14"/>
      <c r="N37" s="14"/>
    </row>
    <row r="38" spans="1:14" ht="27" customHeight="1" x14ac:dyDescent="0.2">
      <c r="A38" s="215" t="s">
        <v>2</v>
      </c>
      <c r="B38" s="4"/>
      <c r="C38" s="5" t="s">
        <v>69</v>
      </c>
      <c r="D38" s="3">
        <f>100*VLOOKUP($C$1&amp;$A38&amp;D$1,RESULT1_RMFAV!$1:$1048576,$A35,0)</f>
        <v>25.763306081289773</v>
      </c>
      <c r="E38" s="3" t="s">
        <v>78</v>
      </c>
      <c r="F38" s="3" t="s">
        <v>78</v>
      </c>
      <c r="G38" s="3" t="s">
        <v>78</v>
      </c>
      <c r="H38" s="3" t="s">
        <v>78</v>
      </c>
      <c r="I38" s="3" t="s">
        <v>78</v>
      </c>
      <c r="J38" s="3" t="s">
        <v>78</v>
      </c>
      <c r="K38" s="3" t="s">
        <v>78</v>
      </c>
      <c r="L38" s="14"/>
      <c r="M38" s="14"/>
      <c r="N38" s="14"/>
    </row>
    <row r="39" spans="1:14" ht="27" customHeight="1" x14ac:dyDescent="0.2">
      <c r="A39" s="215" t="s">
        <v>3</v>
      </c>
      <c r="B39" s="4"/>
      <c r="C39" s="4" t="s">
        <v>70</v>
      </c>
      <c r="D39" s="3">
        <f>100*VLOOKUP($C$1&amp;$A39&amp;D$1,RESULT1_RMFAV!$1:$1048576,$A35,0)</f>
        <v>24.096075802927082</v>
      </c>
      <c r="E39" s="3">
        <f>100*VLOOKUP($C$1&amp;$A39&amp;E$1,RESULT1_RMFAV!$1:$1048576,$A35,0)</f>
        <v>21.754414885944488</v>
      </c>
      <c r="F39" s="3">
        <f>100*VLOOKUP($C$1&amp;$A39&amp;F$1,RESULT1_RMFAV!$1:$1048576,$A35,0)</f>
        <v>24.804907168688249</v>
      </c>
      <c r="G39" s="3">
        <f>100*VLOOKUP($C$1&amp;$A39&amp;G$1,RESULT1_RMFAV!$1:$1048576,$A35,0)</f>
        <v>30.397559535524504</v>
      </c>
      <c r="H39" s="3">
        <f>100*VLOOKUP($C$1&amp;$A39&amp;H$1,RESULT1_RMFAV!$1:$1048576,$A35,0)</f>
        <v>22.255904642778308</v>
      </c>
      <c r="I39" s="3">
        <f>100*VLOOKUP($C$1&amp;$A39&amp;I$1,RESULT1_RMFAV!$1:$1048576,$A35,0)</f>
        <v>18.590558420274213</v>
      </c>
      <c r="J39" s="3">
        <f>100*VLOOKUP($C$1&amp;$A39&amp;J$1,RESULT1_RMFAV!$1:$1048576,$A35,0)</f>
        <v>23.056927242145409</v>
      </c>
      <c r="K39" s="3">
        <f>100*VLOOKUP($C$1&amp;$A39&amp;K$1,RESULT1_RMFAV!$1:$1048576,$A35,0)</f>
        <v>26.205252307968092</v>
      </c>
      <c r="L39" s="14"/>
      <c r="M39" s="14"/>
      <c r="N39" s="14"/>
    </row>
    <row r="40" spans="1:14" ht="27" customHeight="1" x14ac:dyDescent="0.2">
      <c r="A40" s="215" t="s">
        <v>4</v>
      </c>
      <c r="B40" s="4"/>
      <c r="C40" s="4" t="s">
        <v>8</v>
      </c>
      <c r="D40" s="3">
        <f>100*VLOOKUP($C$1&amp;$A40&amp;D$1,RESULT1_RMFAV!$1:$1048576,$A35,0)</f>
        <v>32.993586937905576</v>
      </c>
      <c r="E40" s="3">
        <f>100*VLOOKUP($C$1&amp;$A40&amp;E$1,RESULT1_RMFAV!$1:$1048576,$A35,0)</f>
        <v>31.791209368271804</v>
      </c>
      <c r="F40" s="3">
        <f>100*VLOOKUP($C$1&amp;$A40&amp;F$1,RESULT1_RMFAV!$1:$1048576,$A35,0)</f>
        <v>35.451800260572043</v>
      </c>
      <c r="G40" s="3">
        <f>100*VLOOKUP($C$1&amp;$A40&amp;G$1,RESULT1_RMFAV!$1:$1048576,$A35,0)</f>
        <v>40.728207549644551</v>
      </c>
      <c r="H40" s="3">
        <f>100*VLOOKUP($C$1&amp;$A40&amp;H$1,RESULT1_RMFAV!$1:$1048576,$A35,0)</f>
        <v>22.881590105670373</v>
      </c>
      <c r="I40" s="3">
        <f>100*VLOOKUP($C$1&amp;$A40&amp;I$1,RESULT1_RMFAV!$1:$1048576,$A35,0)</f>
        <v>29.886043239667938</v>
      </c>
      <c r="J40" s="3">
        <f>100*VLOOKUP($C$1&amp;$A40&amp;J$1,RESULT1_RMFAV!$1:$1048576,$A35,0)</f>
        <v>36.800266281489947</v>
      </c>
      <c r="K40" s="3">
        <f>100*VLOOKUP($C$1&amp;$A40&amp;K$1,RESULT1_RMFAV!$1:$1048576,$A35,0)</f>
        <v>32.010300396768258</v>
      </c>
      <c r="L40" s="14"/>
      <c r="M40" s="14"/>
      <c r="N40" s="14"/>
    </row>
    <row r="41" spans="1:14" ht="27" customHeight="1" x14ac:dyDescent="0.2">
      <c r="A41" s="215">
        <v>9</v>
      </c>
      <c r="B41" s="4" t="s">
        <v>74</v>
      </c>
      <c r="C41" s="5"/>
      <c r="D41" s="3"/>
      <c r="E41" s="3"/>
      <c r="F41" s="3"/>
      <c r="G41" s="3"/>
      <c r="H41" s="3"/>
      <c r="I41" s="3"/>
      <c r="J41" s="3"/>
      <c r="K41" s="3"/>
      <c r="L41" s="14"/>
      <c r="M41" s="15"/>
      <c r="N41" s="14"/>
    </row>
    <row r="42" spans="1:14" ht="27" customHeight="1" x14ac:dyDescent="0.2">
      <c r="A42" s="215" t="s">
        <v>0</v>
      </c>
      <c r="B42" s="4"/>
      <c r="C42" s="5" t="s">
        <v>5</v>
      </c>
      <c r="D42" s="3">
        <f>100*VLOOKUP($C$1&amp;$A42&amp;D$1,RESULT1_RMFAV!$1:$1048576,$A41,0)</f>
        <v>9.4459178697165456</v>
      </c>
      <c r="E42" s="3" t="s">
        <v>78</v>
      </c>
      <c r="F42" s="3" t="s">
        <v>78</v>
      </c>
      <c r="G42" s="3" t="s">
        <v>78</v>
      </c>
      <c r="H42" s="3" t="s">
        <v>78</v>
      </c>
      <c r="I42" s="3" t="s">
        <v>78</v>
      </c>
      <c r="J42" s="3" t="s">
        <v>78</v>
      </c>
      <c r="K42" s="3" t="s">
        <v>78</v>
      </c>
      <c r="L42" s="14"/>
      <c r="M42" s="15"/>
      <c r="N42" s="14"/>
    </row>
    <row r="43" spans="1:14" ht="30" customHeight="1" x14ac:dyDescent="0.2">
      <c r="A43" s="215" t="s">
        <v>1</v>
      </c>
      <c r="B43" s="4"/>
      <c r="C43" s="5" t="s">
        <v>68</v>
      </c>
      <c r="D43" s="3">
        <f>100*VLOOKUP($C$1&amp;$A43&amp;D$1,RESULT1_RMFAV!$1:$1048576,$A41,0)</f>
        <v>15.16227121049514</v>
      </c>
      <c r="E43" s="3" t="s">
        <v>78</v>
      </c>
      <c r="F43" s="3" t="s">
        <v>78</v>
      </c>
      <c r="G43" s="3" t="s">
        <v>78</v>
      </c>
      <c r="H43" s="3" t="s">
        <v>78</v>
      </c>
      <c r="I43" s="3" t="s">
        <v>78</v>
      </c>
      <c r="J43" s="3" t="s">
        <v>78</v>
      </c>
      <c r="K43" s="3" t="s">
        <v>78</v>
      </c>
      <c r="L43" s="14"/>
      <c r="M43" s="14"/>
      <c r="N43" s="14"/>
    </row>
    <row r="44" spans="1:14" ht="27" customHeight="1" x14ac:dyDescent="0.2">
      <c r="A44" s="215" t="s">
        <v>2</v>
      </c>
      <c r="B44" s="4"/>
      <c r="C44" s="5" t="s">
        <v>69</v>
      </c>
      <c r="D44" s="3">
        <f>100*VLOOKUP($C$1&amp;$A44&amp;D$1,RESULT1_RMFAV!$1:$1048576,$A41,0)</f>
        <v>15.297621360911284</v>
      </c>
      <c r="E44" s="3" t="s">
        <v>78</v>
      </c>
      <c r="F44" s="3" t="s">
        <v>78</v>
      </c>
      <c r="G44" s="3" t="s">
        <v>78</v>
      </c>
      <c r="H44" s="3" t="s">
        <v>78</v>
      </c>
      <c r="I44" s="3" t="s">
        <v>78</v>
      </c>
      <c r="J44" s="3" t="s">
        <v>78</v>
      </c>
      <c r="K44" s="3" t="s">
        <v>78</v>
      </c>
      <c r="L44" s="14"/>
      <c r="M44" s="14"/>
      <c r="N44" s="14"/>
    </row>
    <row r="45" spans="1:14" ht="27" customHeight="1" x14ac:dyDescent="0.2">
      <c r="A45" s="215" t="s">
        <v>3</v>
      </c>
      <c r="B45" s="4"/>
      <c r="C45" s="4" t="s">
        <v>70</v>
      </c>
      <c r="D45" s="3">
        <f>100*VLOOKUP($C$1&amp;$A45&amp;D$1,RESULT1_RMFAV!$1:$1048576,$A41,0)</f>
        <v>14.043360068664438</v>
      </c>
      <c r="E45" s="3">
        <f>100*VLOOKUP($C$1&amp;$A45&amp;E$1,RESULT1_RMFAV!$1:$1048576,$A41,0)</f>
        <v>15.910898637927836</v>
      </c>
      <c r="F45" s="3">
        <f>100*VLOOKUP($C$1&amp;$A45&amp;F$1,RESULT1_RMFAV!$1:$1048576,$A41,0)</f>
        <v>15.765750177357118</v>
      </c>
      <c r="G45" s="3">
        <f>100*VLOOKUP($C$1&amp;$A45&amp;G$1,RESULT1_RMFAV!$1:$1048576,$A41,0)</f>
        <v>17.996785409696255</v>
      </c>
      <c r="H45" s="3">
        <f>100*VLOOKUP($C$1&amp;$A45&amp;H$1,RESULT1_RMFAV!$1:$1048576,$A41,0)</f>
        <v>13.070414244720771</v>
      </c>
      <c r="I45" s="3">
        <f>100*VLOOKUP($C$1&amp;$A45&amp;I$1,RESULT1_RMFAV!$1:$1048576,$A41,0)</f>
        <v>9.9380421313506808</v>
      </c>
      <c r="J45" s="3">
        <f>100*VLOOKUP($C$1&amp;$A45&amp;J$1,RESULT1_RMFAV!$1:$1048576,$A41,0)</f>
        <v>14.998156093436593</v>
      </c>
      <c r="K45" s="3">
        <f>100*VLOOKUP($C$1&amp;$A45&amp;K$1,RESULT1_RMFAV!$1:$1048576,$A41,0)</f>
        <v>12.757192793761766</v>
      </c>
      <c r="L45" s="14"/>
      <c r="M45" s="14"/>
      <c r="N45" s="14"/>
    </row>
    <row r="46" spans="1:14" ht="27" customHeight="1" x14ac:dyDescent="0.2">
      <c r="A46" s="215" t="s">
        <v>4</v>
      </c>
      <c r="B46" s="4"/>
      <c r="C46" s="4" t="s">
        <v>8</v>
      </c>
      <c r="D46" s="3">
        <f>100*VLOOKUP($C$1&amp;$A46&amp;D$1,RESULT1_RMFAV!$1:$1048576,$A41,0)</f>
        <v>27.406378385464571</v>
      </c>
      <c r="E46" s="3">
        <f>100*VLOOKUP($C$1&amp;$A46&amp;E$1,RESULT1_RMFAV!$1:$1048576,$A41,0)</f>
        <v>27.98044315220125</v>
      </c>
      <c r="F46" s="3">
        <f>100*VLOOKUP($C$1&amp;$A46&amp;F$1,RESULT1_RMFAV!$1:$1048576,$A41,0)</f>
        <v>30.713407283840883</v>
      </c>
      <c r="G46" s="3">
        <f>100*VLOOKUP($C$1&amp;$A46&amp;G$1,RESULT1_RMFAV!$1:$1048576,$A41,0)</f>
        <v>32.411706583422962</v>
      </c>
      <c r="H46" s="3">
        <f>100*VLOOKUP($C$1&amp;$A46&amp;H$1,RESULT1_RMFAV!$1:$1048576,$A41,0)</f>
        <v>17.847716509923867</v>
      </c>
      <c r="I46" s="3">
        <f>100*VLOOKUP($C$1&amp;$A46&amp;I$1,RESULT1_RMFAV!$1:$1048576,$A41,0)</f>
        <v>24.941564228900063</v>
      </c>
      <c r="J46" s="3">
        <f>100*VLOOKUP($C$1&amp;$A46&amp;J$1,RESULT1_RMFAV!$1:$1048576,$A41,0)</f>
        <v>33.119993096405814</v>
      </c>
      <c r="K46" s="3">
        <f>100*VLOOKUP($C$1&amp;$A46&amp;K$1,RESULT1_RMFAV!$1:$1048576,$A41,0)</f>
        <v>24.291847722181966</v>
      </c>
      <c r="L46" s="14"/>
      <c r="M46" s="14"/>
      <c r="N46" s="14"/>
    </row>
    <row r="47" spans="1:14" ht="27" customHeight="1" x14ac:dyDescent="0.2">
      <c r="A47" s="215">
        <v>12</v>
      </c>
      <c r="B47" s="4" t="s">
        <v>87</v>
      </c>
      <c r="C47" s="5"/>
      <c r="D47" s="3"/>
      <c r="E47" s="3"/>
      <c r="F47" s="3"/>
      <c r="G47" s="3"/>
      <c r="H47" s="3"/>
      <c r="I47" s="3"/>
      <c r="J47" s="3"/>
      <c r="K47" s="3"/>
      <c r="L47" s="14"/>
      <c r="M47" s="15"/>
      <c r="N47" s="14"/>
    </row>
    <row r="48" spans="1:14" ht="27" customHeight="1" x14ac:dyDescent="0.2">
      <c r="A48" s="215" t="s">
        <v>0</v>
      </c>
      <c r="B48" s="4"/>
      <c r="C48" s="5" t="s">
        <v>5</v>
      </c>
      <c r="D48" s="3">
        <f>100*VLOOKUP($C$1&amp;$A48&amp;D$1,RESULT1_RMFAV!$1:$1048576,$A47,0)</f>
        <v>12.946175069644397</v>
      </c>
      <c r="E48" s="3" t="s">
        <v>78</v>
      </c>
      <c r="F48" s="3" t="s">
        <v>78</v>
      </c>
      <c r="G48" s="3" t="s">
        <v>78</v>
      </c>
      <c r="H48" s="3" t="s">
        <v>78</v>
      </c>
      <c r="I48" s="3" t="s">
        <v>78</v>
      </c>
      <c r="J48" s="3" t="s">
        <v>78</v>
      </c>
      <c r="K48" s="3" t="s">
        <v>78</v>
      </c>
      <c r="L48" s="14"/>
      <c r="M48" s="15"/>
      <c r="N48" s="14"/>
    </row>
    <row r="49" spans="1:14" ht="30" customHeight="1" x14ac:dyDescent="0.2">
      <c r="A49" s="215" t="s">
        <v>1</v>
      </c>
      <c r="B49" s="4"/>
      <c r="C49" s="5" t="s">
        <v>68</v>
      </c>
      <c r="D49" s="3">
        <f>100*VLOOKUP($C$1&amp;$A49&amp;D$1,RESULT1_RMFAV!$1:$1048576,$A47,0)</f>
        <v>23.985585014983844</v>
      </c>
      <c r="E49" s="3" t="s">
        <v>78</v>
      </c>
      <c r="F49" s="3" t="s">
        <v>78</v>
      </c>
      <c r="G49" s="3" t="s">
        <v>78</v>
      </c>
      <c r="H49" s="3" t="s">
        <v>78</v>
      </c>
      <c r="I49" s="3" t="s">
        <v>78</v>
      </c>
      <c r="J49" s="3" t="s">
        <v>78</v>
      </c>
      <c r="K49" s="3" t="s">
        <v>78</v>
      </c>
      <c r="L49" s="14"/>
      <c r="M49" s="14"/>
      <c r="N49" s="14"/>
    </row>
    <row r="50" spans="1:14" ht="27" customHeight="1" x14ac:dyDescent="0.2">
      <c r="A50" s="215" t="s">
        <v>2</v>
      </c>
      <c r="B50" s="4"/>
      <c r="C50" s="5" t="s">
        <v>69</v>
      </c>
      <c r="D50" s="3">
        <f>100*VLOOKUP($C$1&amp;$A50&amp;D$1,RESULT1_RMFAV!$1:$1048576,$A47,0)</f>
        <v>27.414383106323882</v>
      </c>
      <c r="E50" s="3" t="s">
        <v>78</v>
      </c>
      <c r="F50" s="3" t="s">
        <v>78</v>
      </c>
      <c r="G50" s="3" t="s">
        <v>78</v>
      </c>
      <c r="H50" s="3" t="s">
        <v>78</v>
      </c>
      <c r="I50" s="3" t="s">
        <v>78</v>
      </c>
      <c r="J50" s="3" t="s">
        <v>78</v>
      </c>
      <c r="K50" s="3" t="s">
        <v>78</v>
      </c>
      <c r="L50" s="14"/>
      <c r="M50" s="14"/>
      <c r="N50" s="14"/>
    </row>
    <row r="51" spans="1:14" ht="27" customHeight="1" x14ac:dyDescent="0.2">
      <c r="A51" s="215" t="s">
        <v>3</v>
      </c>
      <c r="B51" s="4"/>
      <c r="C51" s="4" t="s">
        <v>70</v>
      </c>
      <c r="D51" s="3">
        <f>100*VLOOKUP($C$1&amp;$A51&amp;D$1,RESULT1_RMFAV!$1:$1048576,$A47,0)</f>
        <v>22.877921350110416</v>
      </c>
      <c r="E51" s="3">
        <f>100*VLOOKUP($C$1&amp;$A51&amp;E$1,RESULT1_RMFAV!$1:$1048576,$A47,0)</f>
        <v>26.217725483731375</v>
      </c>
      <c r="F51" s="3">
        <f>100*VLOOKUP($C$1&amp;$A51&amp;F$1,RESULT1_RMFAV!$1:$1048576,$A47,0)</f>
        <v>24.228712819891683</v>
      </c>
      <c r="G51" s="3">
        <f>100*VLOOKUP($C$1&amp;$A51&amp;G$1,RESULT1_RMFAV!$1:$1048576,$A47,0)</f>
        <v>20.397887554943253</v>
      </c>
      <c r="H51" s="3">
        <f>100*VLOOKUP($C$1&amp;$A51&amp;H$1,RESULT1_RMFAV!$1:$1048576,$A47,0)</f>
        <v>26.148186299757192</v>
      </c>
      <c r="I51" s="3">
        <f>100*VLOOKUP($C$1&amp;$A51&amp;I$1,RESULT1_RMFAV!$1:$1048576,$A47,0)</f>
        <v>22.435943558380302</v>
      </c>
      <c r="J51" s="3">
        <f>100*VLOOKUP($C$1&amp;$A51&amp;J$1,RESULT1_RMFAV!$1:$1048576,$A47,0)</f>
        <v>26.109716937855854</v>
      </c>
      <c r="K51" s="3">
        <f>100*VLOOKUP($C$1&amp;$A51&amp;K$1,RESULT1_RMFAV!$1:$1048576,$A47,0)</f>
        <v>20.001075557945686</v>
      </c>
      <c r="L51" s="14"/>
      <c r="M51" s="14"/>
      <c r="N51" s="14"/>
    </row>
    <row r="52" spans="1:14" ht="27" customHeight="1" x14ac:dyDescent="0.2">
      <c r="A52" s="215" t="s">
        <v>4</v>
      </c>
      <c r="B52" s="4"/>
      <c r="C52" s="4" t="s">
        <v>8</v>
      </c>
      <c r="D52" s="3">
        <f>100*VLOOKUP($C$1&amp;$A52&amp;D$1,RESULT1_RMFAV!$1:$1048576,$A47,0)</f>
        <v>29.592739008073977</v>
      </c>
      <c r="E52" s="3">
        <f>100*VLOOKUP($C$1&amp;$A52&amp;E$1,RESULT1_RMFAV!$1:$1048576,$A47,0)</f>
        <v>36.566470405949794</v>
      </c>
      <c r="F52" s="3">
        <f>100*VLOOKUP($C$1&amp;$A52&amp;F$1,RESULT1_RMFAV!$1:$1048576,$A47,0)</f>
        <v>33.153815118653185</v>
      </c>
      <c r="G52" s="3">
        <f>100*VLOOKUP($C$1&amp;$A52&amp;G$1,RESULT1_RMFAV!$1:$1048576,$A47,0)</f>
        <v>27.289420529367014</v>
      </c>
      <c r="H52" s="3">
        <f>100*VLOOKUP($C$1&amp;$A52&amp;H$1,RESULT1_RMFAV!$1:$1048576,$A47,0)</f>
        <v>40.04707048185309</v>
      </c>
      <c r="I52" s="3">
        <f>100*VLOOKUP($C$1&amp;$A52&amp;I$1,RESULT1_RMFAV!$1:$1048576,$A47,0)</f>
        <v>25.392794883436753</v>
      </c>
      <c r="J52" s="3">
        <f>100*VLOOKUP($C$1&amp;$A52&amp;J$1,RESULT1_RMFAV!$1:$1048576,$A47,0)</f>
        <v>32.742350057427224</v>
      </c>
      <c r="K52" s="3">
        <f>100*VLOOKUP($C$1&amp;$A52&amp;K$1,RESULT1_RMFAV!$1:$1048576,$A47,0)</f>
        <v>24.403018365579111</v>
      </c>
      <c r="L52" s="14"/>
      <c r="M52" s="14"/>
      <c r="N52" s="14"/>
    </row>
    <row r="53" spans="1:14" ht="27" customHeight="1" x14ac:dyDescent="0.2">
      <c r="A53" s="215">
        <v>13</v>
      </c>
      <c r="B53" s="4" t="s">
        <v>88</v>
      </c>
      <c r="C53" s="5"/>
      <c r="D53" s="3"/>
      <c r="E53" s="3"/>
      <c r="F53" s="3"/>
      <c r="G53" s="3"/>
      <c r="H53" s="3"/>
      <c r="I53" s="3"/>
      <c r="J53" s="3"/>
      <c r="K53" s="3"/>
      <c r="L53" s="14"/>
      <c r="M53" s="15"/>
      <c r="N53" s="14"/>
    </row>
    <row r="54" spans="1:14" ht="27" customHeight="1" x14ac:dyDescent="0.2">
      <c r="A54" s="215" t="s">
        <v>0</v>
      </c>
      <c r="B54" s="4"/>
      <c r="C54" s="5" t="s">
        <v>5</v>
      </c>
      <c r="D54" s="3">
        <f>100*VLOOKUP($C$1&amp;$A54&amp;D$1,RESULT1_RMFAV!$1:$1048576,$A53,0)</f>
        <v>3.0476521320871939</v>
      </c>
      <c r="E54" s="3" t="s">
        <v>78</v>
      </c>
      <c r="F54" s="3" t="s">
        <v>78</v>
      </c>
      <c r="G54" s="3" t="s">
        <v>78</v>
      </c>
      <c r="H54" s="3" t="s">
        <v>78</v>
      </c>
      <c r="I54" s="3" t="s">
        <v>78</v>
      </c>
      <c r="J54" s="3" t="s">
        <v>78</v>
      </c>
      <c r="K54" s="3" t="s">
        <v>78</v>
      </c>
      <c r="L54" s="14"/>
      <c r="M54" s="15"/>
      <c r="N54" s="14"/>
    </row>
    <row r="55" spans="1:14" ht="30" customHeight="1" x14ac:dyDescent="0.2">
      <c r="A55" s="215" t="s">
        <v>1</v>
      </c>
      <c r="B55" s="4"/>
      <c r="C55" s="5" t="s">
        <v>68</v>
      </c>
      <c r="D55" s="3">
        <f>100*VLOOKUP($C$1&amp;$A55&amp;D$1,RESULT1_RMFAV!$1:$1048576,$A53,0)</f>
        <v>6.0345889266172872</v>
      </c>
      <c r="E55" s="3" t="s">
        <v>78</v>
      </c>
      <c r="F55" s="3" t="s">
        <v>78</v>
      </c>
      <c r="G55" s="3" t="s">
        <v>78</v>
      </c>
      <c r="H55" s="3" t="s">
        <v>78</v>
      </c>
      <c r="I55" s="3" t="s">
        <v>78</v>
      </c>
      <c r="J55" s="3" t="s">
        <v>78</v>
      </c>
      <c r="K55" s="3" t="s">
        <v>78</v>
      </c>
      <c r="L55" s="14"/>
      <c r="M55" s="14"/>
      <c r="N55" s="14"/>
    </row>
    <row r="56" spans="1:14" ht="27" customHeight="1" x14ac:dyDescent="0.2">
      <c r="A56" s="215" t="s">
        <v>2</v>
      </c>
      <c r="B56" s="4"/>
      <c r="C56" s="5" t="s">
        <v>69</v>
      </c>
      <c r="D56" s="3">
        <f>100*VLOOKUP($C$1&amp;$A56&amp;D$1,RESULT1_RMFAV!$1:$1048576,$A53,0)</f>
        <v>10.269322735240635</v>
      </c>
      <c r="E56" s="3" t="s">
        <v>78</v>
      </c>
      <c r="F56" s="3" t="s">
        <v>78</v>
      </c>
      <c r="G56" s="3" t="s">
        <v>78</v>
      </c>
      <c r="H56" s="3" t="s">
        <v>78</v>
      </c>
      <c r="I56" s="3" t="s">
        <v>78</v>
      </c>
      <c r="J56" s="3" t="s">
        <v>78</v>
      </c>
      <c r="K56" s="3" t="s">
        <v>78</v>
      </c>
      <c r="L56" s="14"/>
      <c r="M56" s="14"/>
      <c r="N56" s="14"/>
    </row>
    <row r="57" spans="1:14" ht="27" customHeight="1" x14ac:dyDescent="0.2">
      <c r="A57" s="215" t="s">
        <v>3</v>
      </c>
      <c r="B57" s="4"/>
      <c r="C57" s="4" t="s">
        <v>70</v>
      </c>
      <c r="D57" s="3">
        <f>100*VLOOKUP($C$1&amp;$A57&amp;D$1,RESULT1_RMFAV!$1:$1048576,$A53,0)</f>
        <v>6.8344783073835345</v>
      </c>
      <c r="E57" s="3">
        <f>100*VLOOKUP($C$1&amp;$A57&amp;E$1,RESULT1_RMFAV!$1:$1048576,$A53,0)</f>
        <v>11.444291042469452</v>
      </c>
      <c r="F57" s="3">
        <f>100*VLOOKUP($C$1&amp;$A57&amp;F$1,RESULT1_RMFAV!$1:$1048576,$A53,0)</f>
        <v>7.3062481615420545</v>
      </c>
      <c r="G57" s="3">
        <f>100*VLOOKUP($C$1&amp;$A57&amp;G$1,RESULT1_RMFAV!$1:$1048576,$A53,0)</f>
        <v>6.3980187627107528</v>
      </c>
      <c r="H57" s="3">
        <f>100*VLOOKUP($C$1&amp;$A57&amp;H$1,RESULT1_RMFAV!$1:$1048576,$A53,0)</f>
        <v>10.598189978662351</v>
      </c>
      <c r="I57" s="3">
        <f>100*VLOOKUP($C$1&amp;$A57&amp;I$1,RESULT1_RMFAV!$1:$1048576,$A53,0)</f>
        <v>4.8063316944477759</v>
      </c>
      <c r="J57" s="3">
        <f>100*VLOOKUP($C$1&amp;$A57&amp;J$1,RESULT1_RMFAV!$1:$1048576,$A53,0)</f>
        <v>8.8894285688586656</v>
      </c>
      <c r="K57" s="3">
        <f>100*VLOOKUP($C$1&amp;$A57&amp;K$1,RESULT1_RMFAV!$1:$1048576,$A53,0)</f>
        <v>4.3104777269875418</v>
      </c>
      <c r="L57" s="14"/>
      <c r="M57" s="14"/>
      <c r="N57" s="14"/>
    </row>
    <row r="58" spans="1:14" ht="27" customHeight="1" thickBot="1" x14ac:dyDescent="0.25">
      <c r="A58" s="215" t="s">
        <v>4</v>
      </c>
      <c r="B58" s="6"/>
      <c r="C58" s="6" t="s">
        <v>8</v>
      </c>
      <c r="D58" s="8">
        <f>100*VLOOKUP($C$1&amp;$A58&amp;D$1,RESULT1_RMFAV!$1:$1048576,$A53,0)</f>
        <v>18.239633379646001</v>
      </c>
      <c r="E58" s="8">
        <f>100*VLOOKUP($C$1&amp;$A58&amp;E$1,RESULT1_RMFAV!$1:$1048576,$A53,0)</f>
        <v>25.939893310903539</v>
      </c>
      <c r="F58" s="8">
        <f>100*VLOOKUP($C$1&amp;$A58&amp;F$1,RESULT1_RMFAV!$1:$1048576,$A53,0)</f>
        <v>21.875955155086622</v>
      </c>
      <c r="G58" s="8">
        <f>100*VLOOKUP($C$1&amp;$A58&amp;G$1,RESULT1_RMFAV!$1:$1048576,$A53,0)</f>
        <v>14.925281778197494</v>
      </c>
      <c r="H58" s="8">
        <f>100*VLOOKUP($C$1&amp;$A58&amp;H$1,RESULT1_RMFAV!$1:$1048576,$A53,0)</f>
        <v>27.690592573535717</v>
      </c>
      <c r="I58" s="8">
        <f>100*VLOOKUP($C$1&amp;$A58&amp;I$1,RESULT1_RMFAV!$1:$1048576,$A53,0)</f>
        <v>17.078940140470063</v>
      </c>
      <c r="J58" s="8">
        <f>100*VLOOKUP($C$1&amp;$A58&amp;J$1,RESULT1_RMFAV!$1:$1048576,$A53,0)</f>
        <v>18.52998645991498</v>
      </c>
      <c r="K58" s="8">
        <f>100*VLOOKUP($C$1&amp;$A58&amp;K$1,RESULT1_RMFAV!$1:$1048576,$A53,0)</f>
        <v>13.960648896672669</v>
      </c>
      <c r="L58" s="16"/>
      <c r="M58" s="16"/>
      <c r="N58" s="16"/>
    </row>
    <row r="59" spans="1:14" ht="15" x14ac:dyDescent="0.2">
      <c r="B59" s="13"/>
      <c r="C59" s="2" t="s">
        <v>47</v>
      </c>
      <c r="M59" s="12"/>
    </row>
    <row r="60" spans="1:14" ht="15" x14ac:dyDescent="0.2">
      <c r="B60" s="13"/>
    </row>
    <row r="61" spans="1:14" ht="15" x14ac:dyDescent="0.2">
      <c r="B61" s="13"/>
    </row>
    <row r="62" spans="1:14" ht="15" x14ac:dyDescent="0.2">
      <c r="B62" s="13"/>
    </row>
    <row r="63" spans="1:14" ht="15" x14ac:dyDescent="0.2">
      <c r="B63" s="13"/>
    </row>
    <row r="64" spans="1:14" ht="15" x14ac:dyDescent="0.2">
      <c r="B64" s="13"/>
    </row>
  </sheetData>
  <mergeCells count="1">
    <mergeCell ref="B3:K3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36"/>
  <sheetViews>
    <sheetView workbookViewId="0">
      <selection activeCell="C122" sqref="C122"/>
    </sheetView>
  </sheetViews>
  <sheetFormatPr defaultRowHeight="12.75" x14ac:dyDescent="0.2"/>
  <cols>
    <col min="1" max="16384" width="9.140625" style="183"/>
  </cols>
  <sheetData>
    <row r="1" spans="1:10" x14ac:dyDescent="0.2">
      <c r="B1" s="184" t="s">
        <v>48</v>
      </c>
      <c r="C1" s="184" t="s">
        <v>49</v>
      </c>
      <c r="D1" s="184" t="s">
        <v>79</v>
      </c>
      <c r="E1" s="184" t="s">
        <v>339</v>
      </c>
      <c r="F1" s="184" t="s">
        <v>338</v>
      </c>
      <c r="G1" s="184" t="s">
        <v>337</v>
      </c>
      <c r="H1" s="184" t="s">
        <v>336</v>
      </c>
      <c r="I1" s="184" t="s">
        <v>335</v>
      </c>
      <c r="J1" s="184" t="s">
        <v>334</v>
      </c>
    </row>
    <row r="2" spans="1:10" x14ac:dyDescent="0.2">
      <c r="B2" s="186">
        <v>2</v>
      </c>
      <c r="C2" s="185">
        <f>B2+1</f>
        <v>3</v>
      </c>
      <c r="D2" s="185">
        <f>C2+1</f>
        <v>4</v>
      </c>
      <c r="E2" s="185">
        <f>D2+1</f>
        <v>5</v>
      </c>
      <c r="F2" s="185">
        <f>E2+1</f>
        <v>6</v>
      </c>
      <c r="G2" s="185">
        <f>F2+1</f>
        <v>7</v>
      </c>
      <c r="H2" s="185">
        <f>G2+1</f>
        <v>8</v>
      </c>
      <c r="I2" s="185">
        <f>H2+1</f>
        <v>9</v>
      </c>
      <c r="J2" s="185">
        <f>I2+1</f>
        <v>10</v>
      </c>
    </row>
    <row r="3" spans="1:10" x14ac:dyDescent="0.2">
      <c r="A3" s="183" t="str">
        <f>B3&amp;C3&amp;D3&amp;E3</f>
        <v>199215A170....</v>
      </c>
      <c r="B3" s="184">
        <v>1992</v>
      </c>
      <c r="C3" s="184" t="s">
        <v>0</v>
      </c>
      <c r="D3" s="184">
        <v>0</v>
      </c>
      <c r="E3" s="184" t="s">
        <v>52</v>
      </c>
      <c r="F3" s="183" t="s">
        <v>78</v>
      </c>
      <c r="G3" s="183" t="s">
        <v>78</v>
      </c>
      <c r="H3" s="183" t="s">
        <v>78</v>
      </c>
      <c r="I3" s="183" t="s">
        <v>78</v>
      </c>
      <c r="J3" s="183" t="s">
        <v>78</v>
      </c>
    </row>
    <row r="4" spans="1:10" x14ac:dyDescent="0.2">
      <c r="A4" s="183" t="str">
        <f>B4&amp;C4&amp;D4&amp;E4</f>
        <v>199215A170EDU1</v>
      </c>
      <c r="B4" s="184">
        <v>1992</v>
      </c>
      <c r="C4" s="184" t="s">
        <v>0</v>
      </c>
      <c r="D4" s="184">
        <v>0</v>
      </c>
      <c r="E4" s="184" t="s">
        <v>9</v>
      </c>
      <c r="F4" s="184">
        <v>467.26972919399304</v>
      </c>
      <c r="G4" s="184">
        <v>311.05410270263195</v>
      </c>
      <c r="H4" s="184">
        <v>335.08566960815256</v>
      </c>
      <c r="I4" s="184">
        <v>335.08566960815256</v>
      </c>
      <c r="J4" s="183" t="s">
        <v>78</v>
      </c>
    </row>
    <row r="5" spans="1:10" x14ac:dyDescent="0.2">
      <c r="A5" s="183" t="str">
        <f>B5&amp;C5&amp;D5&amp;E5</f>
        <v>199215A170EDU2</v>
      </c>
      <c r="B5" s="184">
        <v>1992</v>
      </c>
      <c r="C5" s="184" t="s">
        <v>0</v>
      </c>
      <c r="D5" s="184">
        <v>0</v>
      </c>
      <c r="E5" s="184" t="s">
        <v>11</v>
      </c>
      <c r="F5" s="184">
        <v>519.13337642624731</v>
      </c>
      <c r="G5" s="184">
        <v>374.14887547485176</v>
      </c>
      <c r="H5" s="184">
        <v>442.80160037508944</v>
      </c>
      <c r="I5" s="184">
        <v>442.80160037508944</v>
      </c>
      <c r="J5" s="183" t="s">
        <v>78</v>
      </c>
    </row>
    <row r="6" spans="1:10" x14ac:dyDescent="0.2">
      <c r="A6" s="183" t="str">
        <f>B6&amp;C6&amp;D6&amp;E6</f>
        <v>199215A170EDU3</v>
      </c>
      <c r="B6" s="184">
        <v>1992</v>
      </c>
      <c r="C6" s="184" t="s">
        <v>0</v>
      </c>
      <c r="D6" s="184">
        <v>0</v>
      </c>
      <c r="E6" s="184" t="s">
        <v>13</v>
      </c>
      <c r="F6" s="184">
        <v>533.25008216149479</v>
      </c>
      <c r="G6" s="184">
        <v>383.50200935625134</v>
      </c>
      <c r="H6" s="184">
        <v>495.53915244684742</v>
      </c>
      <c r="I6" s="184">
        <v>495.53915244684742</v>
      </c>
      <c r="J6" s="183" t="s">
        <v>78</v>
      </c>
    </row>
    <row r="7" spans="1:10" x14ac:dyDescent="0.2">
      <c r="A7" s="183" t="str">
        <f>B7&amp;C7&amp;D7&amp;E7</f>
        <v>199215A170EDU4</v>
      </c>
      <c r="B7" s="184">
        <v>1992</v>
      </c>
      <c r="C7" s="184" t="s">
        <v>0</v>
      </c>
      <c r="D7" s="184">
        <v>0</v>
      </c>
      <c r="E7" s="184" t="s">
        <v>15</v>
      </c>
      <c r="F7" s="184">
        <v>695.13760620055507</v>
      </c>
      <c r="G7" s="184">
        <v>343.24634648924314</v>
      </c>
      <c r="H7" s="184">
        <v>272.39155093022288</v>
      </c>
      <c r="I7" s="184">
        <v>264.40914383043599</v>
      </c>
      <c r="J7" s="184">
        <v>343.82481260459508</v>
      </c>
    </row>
    <row r="8" spans="1:10" x14ac:dyDescent="0.2">
      <c r="A8" s="183" t="str">
        <f>B8&amp;C8&amp;D8&amp;E8</f>
        <v>199215A170EDU5</v>
      </c>
      <c r="B8" s="184">
        <v>1992</v>
      </c>
      <c r="C8" s="184" t="s">
        <v>0</v>
      </c>
      <c r="D8" s="184">
        <v>0</v>
      </c>
      <c r="E8" s="184" t="s">
        <v>17</v>
      </c>
      <c r="F8" s="184">
        <v>574.46838339460362</v>
      </c>
      <c r="G8" s="184">
        <v>398.83678262133026</v>
      </c>
      <c r="H8" s="183" t="s">
        <v>78</v>
      </c>
      <c r="I8" s="183" t="s">
        <v>78</v>
      </c>
      <c r="J8" s="183" t="s">
        <v>78</v>
      </c>
    </row>
    <row r="9" spans="1:10" x14ac:dyDescent="0.2">
      <c r="A9" s="183" t="str">
        <f>B9&amp;C9&amp;D9&amp;E9</f>
        <v>199215A290....</v>
      </c>
      <c r="B9" s="184">
        <v>1992</v>
      </c>
      <c r="C9" s="184" t="s">
        <v>3</v>
      </c>
      <c r="D9" s="184">
        <v>0</v>
      </c>
      <c r="E9" s="184" t="s">
        <v>52</v>
      </c>
      <c r="F9" s="184">
        <v>865.32686416845524</v>
      </c>
      <c r="G9" s="184">
        <v>1719.1240630229754</v>
      </c>
      <c r="H9" s="184">
        <v>962.70947529286616</v>
      </c>
      <c r="I9" s="184">
        <v>962.70947529286616</v>
      </c>
      <c r="J9" s="183" t="s">
        <v>78</v>
      </c>
    </row>
    <row r="10" spans="1:10" x14ac:dyDescent="0.2">
      <c r="A10" s="183" t="str">
        <f>B10&amp;C10&amp;D10&amp;E10</f>
        <v>199215A290EDU1</v>
      </c>
      <c r="B10" s="184">
        <v>1992</v>
      </c>
      <c r="C10" s="184" t="s">
        <v>3</v>
      </c>
      <c r="D10" s="184">
        <v>0</v>
      </c>
      <c r="E10" s="184" t="s">
        <v>9</v>
      </c>
      <c r="F10" s="184">
        <v>696.43483968824091</v>
      </c>
      <c r="G10" s="184">
        <v>425.71996027940952</v>
      </c>
      <c r="H10" s="184">
        <v>627.97599847102549</v>
      </c>
      <c r="I10" s="184">
        <v>591.5440595751777</v>
      </c>
      <c r="J10" s="184">
        <v>1632.7989850511397</v>
      </c>
    </row>
    <row r="11" spans="1:10" x14ac:dyDescent="0.2">
      <c r="A11" s="183" t="str">
        <f>B11&amp;C11&amp;D11&amp;E11</f>
        <v>199215A290EDU2</v>
      </c>
      <c r="B11" s="184">
        <v>1992</v>
      </c>
      <c r="C11" s="184" t="s">
        <v>3</v>
      </c>
      <c r="D11" s="184">
        <v>0</v>
      </c>
      <c r="E11" s="184" t="s">
        <v>11</v>
      </c>
      <c r="F11" s="184">
        <v>836.91729646891326</v>
      </c>
      <c r="G11" s="184">
        <v>542.83283718065309</v>
      </c>
      <c r="H11" s="184">
        <v>989.51648497296424</v>
      </c>
      <c r="I11" s="184">
        <v>836.46238390960934</v>
      </c>
      <c r="J11" s="184">
        <v>2153.6420443590036</v>
      </c>
    </row>
    <row r="12" spans="1:10" x14ac:dyDescent="0.2">
      <c r="A12" s="183" t="str">
        <f>B12&amp;C12&amp;D12&amp;E12</f>
        <v>199215A290EDU3</v>
      </c>
      <c r="B12" s="184">
        <v>1992</v>
      </c>
      <c r="C12" s="184" t="s">
        <v>3</v>
      </c>
      <c r="D12" s="184">
        <v>0</v>
      </c>
      <c r="E12" s="184" t="s">
        <v>13</v>
      </c>
      <c r="F12" s="184">
        <v>882.52111039824058</v>
      </c>
      <c r="G12" s="184">
        <v>568.35466767466778</v>
      </c>
      <c r="H12" s="184">
        <v>1234.2490377345505</v>
      </c>
      <c r="I12" s="184">
        <v>1135.0491452337592</v>
      </c>
      <c r="J12" s="184">
        <v>1810.3365793711619</v>
      </c>
    </row>
    <row r="13" spans="1:10" x14ac:dyDescent="0.2">
      <c r="A13" s="183" t="str">
        <f>B13&amp;C13&amp;D13&amp;E13</f>
        <v>199215A290EDU4</v>
      </c>
      <c r="B13" s="184">
        <v>1992</v>
      </c>
      <c r="C13" s="184" t="s">
        <v>3</v>
      </c>
      <c r="D13" s="184">
        <v>0</v>
      </c>
      <c r="E13" s="184" t="s">
        <v>15</v>
      </c>
      <c r="F13" s="184">
        <v>1161.000879991293</v>
      </c>
      <c r="G13" s="184">
        <v>778.65787781955135</v>
      </c>
      <c r="H13" s="184">
        <v>1523.4770261755266</v>
      </c>
      <c r="I13" s="184">
        <v>1278.4130310925525</v>
      </c>
      <c r="J13" s="184">
        <v>2673.1341438785271</v>
      </c>
    </row>
    <row r="14" spans="1:10" x14ac:dyDescent="0.2">
      <c r="A14" s="183" t="str">
        <f>B14&amp;C14&amp;D14&amp;E14</f>
        <v>199215A290EDU5</v>
      </c>
      <c r="B14" s="184">
        <v>1992</v>
      </c>
      <c r="C14" s="184" t="s">
        <v>3</v>
      </c>
      <c r="D14" s="184">
        <v>0</v>
      </c>
      <c r="E14" s="184" t="s">
        <v>17</v>
      </c>
      <c r="F14" s="184">
        <v>2265.825671656235</v>
      </c>
      <c r="G14" s="184">
        <v>1117.3030540946629</v>
      </c>
      <c r="H14" s="184">
        <v>2336.8022846701938</v>
      </c>
      <c r="I14" s="184">
        <v>1776.460973086608</v>
      </c>
      <c r="J14" s="184">
        <v>3394.2551207748729</v>
      </c>
    </row>
    <row r="15" spans="1:10" x14ac:dyDescent="0.2">
      <c r="A15" s="183" t="str">
        <f>B15&amp;C15&amp;D15&amp;E15</f>
        <v>199218A240....</v>
      </c>
      <c r="B15" s="184">
        <v>1992</v>
      </c>
      <c r="C15" s="184" t="s">
        <v>1</v>
      </c>
      <c r="D15" s="184">
        <v>0</v>
      </c>
      <c r="E15" s="184" t="s">
        <v>52</v>
      </c>
      <c r="F15" s="184">
        <v>904.2662883323469</v>
      </c>
      <c r="G15" s="184">
        <v>1719.1240630229754</v>
      </c>
      <c r="H15" s="183" t="s">
        <v>78</v>
      </c>
      <c r="I15" s="183" t="s">
        <v>78</v>
      </c>
      <c r="J15" s="183" t="s">
        <v>78</v>
      </c>
    </row>
    <row r="16" spans="1:10" x14ac:dyDescent="0.2">
      <c r="A16" s="183" t="str">
        <f>B16&amp;C16&amp;D16&amp;E16</f>
        <v>199218A240EDU1</v>
      </c>
      <c r="B16" s="184">
        <v>1992</v>
      </c>
      <c r="C16" s="184" t="s">
        <v>1</v>
      </c>
      <c r="D16" s="184">
        <v>0</v>
      </c>
      <c r="E16" s="184" t="s">
        <v>9</v>
      </c>
      <c r="F16" s="184">
        <v>656.55320223707201</v>
      </c>
      <c r="G16" s="184">
        <v>436.95292081746231</v>
      </c>
      <c r="H16" s="184">
        <v>602.54693592808667</v>
      </c>
      <c r="I16" s="184">
        <v>580.39790794432281</v>
      </c>
      <c r="J16" s="184">
        <v>1336.9639383254503</v>
      </c>
    </row>
    <row r="17" spans="1:10" x14ac:dyDescent="0.2">
      <c r="A17" s="183" t="str">
        <f>B17&amp;C17&amp;D17&amp;E17</f>
        <v>199218A240EDU2</v>
      </c>
      <c r="B17" s="184">
        <v>1992</v>
      </c>
      <c r="C17" s="184" t="s">
        <v>1</v>
      </c>
      <c r="D17" s="184">
        <v>0</v>
      </c>
      <c r="E17" s="184" t="s">
        <v>11</v>
      </c>
      <c r="F17" s="184">
        <v>793.31048757799692</v>
      </c>
      <c r="G17" s="184">
        <v>573.73670579053487</v>
      </c>
      <c r="H17" s="184">
        <v>872.28655714327431</v>
      </c>
      <c r="I17" s="184">
        <v>822.46548540587014</v>
      </c>
      <c r="J17" s="184">
        <v>1506.0793662067335</v>
      </c>
    </row>
    <row r="18" spans="1:10" x14ac:dyDescent="0.2">
      <c r="A18" s="183" t="str">
        <f>B18&amp;C18&amp;D18&amp;E18</f>
        <v>199218A240EDU3</v>
      </c>
      <c r="B18" s="184">
        <v>1992</v>
      </c>
      <c r="C18" s="184" t="s">
        <v>1</v>
      </c>
      <c r="D18" s="184">
        <v>0</v>
      </c>
      <c r="E18" s="184" t="s">
        <v>13</v>
      </c>
      <c r="F18" s="184">
        <v>820.93534967919936</v>
      </c>
      <c r="G18" s="184">
        <v>539.85822851706791</v>
      </c>
      <c r="H18" s="184">
        <v>943.68581745787026</v>
      </c>
      <c r="I18" s="184">
        <v>818.88475155021422</v>
      </c>
      <c r="J18" s="184">
        <v>1529.3430948502751</v>
      </c>
    </row>
    <row r="19" spans="1:10" x14ac:dyDescent="0.2">
      <c r="A19" s="183" t="str">
        <f>B19&amp;C19&amp;D19&amp;E19</f>
        <v>199218A240EDU4</v>
      </c>
      <c r="B19" s="184">
        <v>1992</v>
      </c>
      <c r="C19" s="184" t="s">
        <v>1</v>
      </c>
      <c r="D19" s="184">
        <v>0</v>
      </c>
      <c r="E19" s="184" t="s">
        <v>15</v>
      </c>
      <c r="F19" s="184">
        <v>1021.7381399611406</v>
      </c>
      <c r="G19" s="184">
        <v>704.22539547410759</v>
      </c>
      <c r="H19" s="184">
        <v>1257.4394668402713</v>
      </c>
      <c r="I19" s="184">
        <v>876.28950472592931</v>
      </c>
      <c r="J19" s="184">
        <v>3604.0243637316817</v>
      </c>
    </row>
    <row r="20" spans="1:10" x14ac:dyDescent="0.2">
      <c r="A20" s="183" t="str">
        <f>B20&amp;C20&amp;D20&amp;E20</f>
        <v>199218A240EDU5</v>
      </c>
      <c r="B20" s="184">
        <v>1992</v>
      </c>
      <c r="C20" s="184" t="s">
        <v>1</v>
      </c>
      <c r="D20" s="184">
        <v>0</v>
      </c>
      <c r="E20" s="184" t="s">
        <v>17</v>
      </c>
      <c r="F20" s="184">
        <v>1631.4715750610615</v>
      </c>
      <c r="G20" s="184">
        <v>825.79036161689805</v>
      </c>
      <c r="H20" s="184">
        <v>2013.7643907308523</v>
      </c>
      <c r="I20" s="184">
        <v>1656.7462267519518</v>
      </c>
      <c r="J20" s="184">
        <v>3528.7959663405882</v>
      </c>
    </row>
    <row r="21" spans="1:10" x14ac:dyDescent="0.2">
      <c r="A21" s="183" t="str">
        <f>B21&amp;C21&amp;D21&amp;E21</f>
        <v>199225A290....</v>
      </c>
      <c r="B21" s="184">
        <v>1992</v>
      </c>
      <c r="C21" s="184" t="s">
        <v>2</v>
      </c>
      <c r="D21" s="184">
        <v>0</v>
      </c>
      <c r="E21" s="184" t="s">
        <v>52</v>
      </c>
      <c r="F21" s="184">
        <v>833.24366548919159</v>
      </c>
      <c r="G21" s="183" t="s">
        <v>78</v>
      </c>
      <c r="H21" s="184">
        <v>962.70947529286616</v>
      </c>
      <c r="I21" s="184">
        <v>962.70947529286616</v>
      </c>
      <c r="J21" s="183" t="s">
        <v>78</v>
      </c>
    </row>
    <row r="22" spans="1:10" x14ac:dyDescent="0.2">
      <c r="A22" s="183" t="str">
        <f>B22&amp;C22&amp;D22&amp;E22</f>
        <v>199225A290EDU1</v>
      </c>
      <c r="B22" s="184">
        <v>1992</v>
      </c>
      <c r="C22" s="184" t="s">
        <v>2</v>
      </c>
      <c r="D22" s="184">
        <v>0</v>
      </c>
      <c r="E22" s="184" t="s">
        <v>9</v>
      </c>
      <c r="F22" s="184">
        <v>809.54831280955432</v>
      </c>
      <c r="G22" s="184">
        <v>568.79937287534904</v>
      </c>
      <c r="H22" s="184">
        <v>715.07461272747025</v>
      </c>
      <c r="I22" s="184">
        <v>660.46430464254468</v>
      </c>
      <c r="J22" s="184">
        <v>1801.0099480680014</v>
      </c>
    </row>
    <row r="23" spans="1:10" x14ac:dyDescent="0.2">
      <c r="A23" s="183" t="str">
        <f>B23&amp;C23&amp;D23&amp;E23</f>
        <v>199225A290EDU2</v>
      </c>
      <c r="B23" s="184">
        <v>1992</v>
      </c>
      <c r="C23" s="184" t="s">
        <v>2</v>
      </c>
      <c r="D23" s="184">
        <v>0</v>
      </c>
      <c r="E23" s="184" t="s">
        <v>11</v>
      </c>
      <c r="F23" s="184">
        <v>961.40593929097815</v>
      </c>
      <c r="G23" s="184">
        <v>628.06102396945073</v>
      </c>
      <c r="H23" s="184">
        <v>1180.8290752810703</v>
      </c>
      <c r="I23" s="184">
        <v>906.81600581504824</v>
      </c>
      <c r="J23" s="184">
        <v>2451.0727273842881</v>
      </c>
    </row>
    <row r="24" spans="1:10" x14ac:dyDescent="0.2">
      <c r="A24" s="183" t="str">
        <f>B24&amp;C24&amp;D24&amp;E24</f>
        <v>199225A290EDU3</v>
      </c>
      <c r="B24" s="184">
        <v>1992</v>
      </c>
      <c r="C24" s="184" t="s">
        <v>2</v>
      </c>
      <c r="D24" s="184">
        <v>0</v>
      </c>
      <c r="E24" s="184" t="s">
        <v>13</v>
      </c>
      <c r="F24" s="184">
        <v>1211.2152360882899</v>
      </c>
      <c r="G24" s="184">
        <v>906.75182950191811</v>
      </c>
      <c r="H24" s="184">
        <v>1624.7148378692698</v>
      </c>
      <c r="I24" s="184">
        <v>1540.4657125958704</v>
      </c>
      <c r="J24" s="184">
        <v>2118.1483598156451</v>
      </c>
    </row>
    <row r="25" spans="1:10" x14ac:dyDescent="0.2">
      <c r="A25" s="183" t="str">
        <f>B25&amp;C25&amp;D25&amp;E25</f>
        <v>199225A290EDU4</v>
      </c>
      <c r="B25" s="184">
        <v>1992</v>
      </c>
      <c r="C25" s="184" t="s">
        <v>2</v>
      </c>
      <c r="D25" s="184">
        <v>0</v>
      </c>
      <c r="E25" s="184" t="s">
        <v>15</v>
      </c>
      <c r="F25" s="184">
        <v>1328.9414819010149</v>
      </c>
      <c r="G25" s="184">
        <v>937.87612519676895</v>
      </c>
      <c r="H25" s="184">
        <v>1683.709952926798</v>
      </c>
      <c r="I25" s="184">
        <v>1518.403913375274</v>
      </c>
      <c r="J25" s="184">
        <v>2364.5159345569218</v>
      </c>
    </row>
    <row r="26" spans="1:10" x14ac:dyDescent="0.2">
      <c r="A26" s="183" t="str">
        <f>B26&amp;C26&amp;D26&amp;E26</f>
        <v>199225A290EDU5</v>
      </c>
      <c r="B26" s="184">
        <v>1992</v>
      </c>
      <c r="C26" s="184" t="s">
        <v>2</v>
      </c>
      <c r="D26" s="184">
        <v>0</v>
      </c>
      <c r="E26" s="184" t="s">
        <v>17</v>
      </c>
      <c r="F26" s="184">
        <v>2672.832803106051</v>
      </c>
      <c r="G26" s="184">
        <v>1487.0227355641262</v>
      </c>
      <c r="H26" s="184">
        <v>2468.6158037377991</v>
      </c>
      <c r="I26" s="184">
        <v>1843.4515364180356</v>
      </c>
      <c r="J26" s="184">
        <v>3368.7114518901299</v>
      </c>
    </row>
    <row r="27" spans="1:10" x14ac:dyDescent="0.2">
      <c r="A27" s="183" t="str">
        <f>B27&amp;C27&amp;D27&amp;E27</f>
        <v>199230EMA0....</v>
      </c>
      <c r="B27" s="184">
        <v>1992</v>
      </c>
      <c r="C27" s="184" t="s">
        <v>4</v>
      </c>
      <c r="D27" s="184">
        <v>0</v>
      </c>
      <c r="E27" s="184" t="s">
        <v>52</v>
      </c>
      <c r="F27" s="184">
        <v>1106.7468105583073</v>
      </c>
      <c r="G27" s="183" t="s">
        <v>78</v>
      </c>
      <c r="H27" s="184">
        <v>727.83694096816885</v>
      </c>
      <c r="I27" s="184">
        <v>727.83694096816885</v>
      </c>
      <c r="J27" s="183" t="s">
        <v>78</v>
      </c>
    </row>
    <row r="28" spans="1:10" x14ac:dyDescent="0.2">
      <c r="A28" s="183" t="str">
        <f>B28&amp;C28&amp;D28&amp;E28</f>
        <v>199230EMA0EDU1</v>
      </c>
      <c r="B28" s="184">
        <v>1992</v>
      </c>
      <c r="C28" s="184" t="s">
        <v>4</v>
      </c>
      <c r="D28" s="184">
        <v>0</v>
      </c>
      <c r="E28" s="184" t="s">
        <v>9</v>
      </c>
      <c r="F28" s="184">
        <v>983.77455902172983</v>
      </c>
      <c r="G28" s="184">
        <v>617.40246722681559</v>
      </c>
      <c r="H28" s="184">
        <v>998.22286445963084</v>
      </c>
      <c r="I28" s="184">
        <v>811.528985551956</v>
      </c>
      <c r="J28" s="184">
        <v>2618.9766977807153</v>
      </c>
    </row>
    <row r="29" spans="1:10" x14ac:dyDescent="0.2">
      <c r="A29" s="183" t="str">
        <f>B29&amp;C29&amp;D29&amp;E29</f>
        <v>199230EMA0EDU2</v>
      </c>
      <c r="B29" s="184">
        <v>1992</v>
      </c>
      <c r="C29" s="184" t="s">
        <v>4</v>
      </c>
      <c r="D29" s="184">
        <v>0</v>
      </c>
      <c r="E29" s="184" t="s">
        <v>11</v>
      </c>
      <c r="F29" s="184">
        <v>1339.8675630451569</v>
      </c>
      <c r="G29" s="184">
        <v>979.03014821702038</v>
      </c>
      <c r="H29" s="184">
        <v>1633.3374390209549</v>
      </c>
      <c r="I29" s="184">
        <v>1229.9287085154858</v>
      </c>
      <c r="J29" s="184">
        <v>3447.2174390617347</v>
      </c>
    </row>
    <row r="30" spans="1:10" x14ac:dyDescent="0.2">
      <c r="A30" s="183" t="str">
        <f>B30&amp;C30&amp;D30&amp;E30</f>
        <v>199230EMA0EDU3</v>
      </c>
      <c r="B30" s="184">
        <v>1992</v>
      </c>
      <c r="C30" s="184" t="s">
        <v>4</v>
      </c>
      <c r="D30" s="184">
        <v>0</v>
      </c>
      <c r="E30" s="184" t="s">
        <v>13</v>
      </c>
      <c r="F30" s="184">
        <v>1512.8014821884508</v>
      </c>
      <c r="G30" s="184">
        <v>1155.3792877211351</v>
      </c>
      <c r="H30" s="184">
        <v>1916.7521720356337</v>
      </c>
      <c r="I30" s="184">
        <v>1365.6389384083711</v>
      </c>
      <c r="J30" s="184">
        <v>3778.1286492671261</v>
      </c>
    </row>
    <row r="31" spans="1:10" x14ac:dyDescent="0.2">
      <c r="A31" s="183" t="str">
        <f>B31&amp;C31&amp;D31&amp;E31</f>
        <v>199230EMA0EDU4</v>
      </c>
      <c r="B31" s="184">
        <v>1992</v>
      </c>
      <c r="C31" s="184" t="s">
        <v>4</v>
      </c>
      <c r="D31" s="184">
        <v>0</v>
      </c>
      <c r="E31" s="184" t="s">
        <v>15</v>
      </c>
      <c r="F31" s="184">
        <v>1959.8503274298139</v>
      </c>
      <c r="G31" s="184">
        <v>1438.7818350542777</v>
      </c>
      <c r="H31" s="184">
        <v>2280.6872641630557</v>
      </c>
      <c r="I31" s="184">
        <v>1736.9101132107844</v>
      </c>
      <c r="J31" s="184">
        <v>3397.3129994876713</v>
      </c>
    </row>
    <row r="32" spans="1:10" x14ac:dyDescent="0.2">
      <c r="A32" s="183" t="str">
        <f>B32&amp;C32&amp;D32&amp;E32</f>
        <v>199230EMA0EDU5</v>
      </c>
      <c r="B32" s="184">
        <v>1992</v>
      </c>
      <c r="C32" s="184" t="s">
        <v>4</v>
      </c>
      <c r="D32" s="184">
        <v>0</v>
      </c>
      <c r="E32" s="184" t="s">
        <v>17</v>
      </c>
      <c r="F32" s="184">
        <v>4510.8052995749458</v>
      </c>
      <c r="G32" s="184">
        <v>3100.0398813012062</v>
      </c>
      <c r="H32" s="184">
        <v>4355.7715115610226</v>
      </c>
      <c r="I32" s="184">
        <v>3380.637665299857</v>
      </c>
      <c r="J32" s="184">
        <v>5504.4363004329407</v>
      </c>
    </row>
    <row r="33" spans="1:10" x14ac:dyDescent="0.2">
      <c r="A33" s="183" t="str">
        <f>B33&amp;C33&amp;D33&amp;E33</f>
        <v>199215A1715EDU1</v>
      </c>
      <c r="B33" s="184">
        <v>1992</v>
      </c>
      <c r="C33" s="184" t="s">
        <v>0</v>
      </c>
      <c r="D33" s="184">
        <v>15</v>
      </c>
      <c r="E33" s="184" t="s">
        <v>9</v>
      </c>
      <c r="F33" s="184">
        <v>259.81695005820563</v>
      </c>
      <c r="G33" s="184">
        <v>209.77794633065028</v>
      </c>
      <c r="H33" s="184">
        <v>234.08183806535462</v>
      </c>
      <c r="I33" s="184">
        <v>234.08183806535462</v>
      </c>
      <c r="J33" s="183" t="s">
        <v>78</v>
      </c>
    </row>
    <row r="34" spans="1:10" x14ac:dyDescent="0.2">
      <c r="A34" s="183" t="str">
        <f>B34&amp;C34&amp;D34&amp;E34</f>
        <v>199215A1715EDU2</v>
      </c>
      <c r="B34" s="184">
        <v>1992</v>
      </c>
      <c r="C34" s="184" t="s">
        <v>0</v>
      </c>
      <c r="D34" s="184">
        <v>15</v>
      </c>
      <c r="E34" s="184" t="s">
        <v>11</v>
      </c>
      <c r="F34" s="184">
        <v>358.26545473398807</v>
      </c>
      <c r="G34" s="184">
        <v>577.6256851757197</v>
      </c>
      <c r="H34" s="184">
        <v>30.944233134413558</v>
      </c>
      <c r="I34" s="184">
        <v>30.944233134413558</v>
      </c>
      <c r="J34" s="183" t="s">
        <v>78</v>
      </c>
    </row>
    <row r="35" spans="1:10" x14ac:dyDescent="0.2">
      <c r="A35" s="183" t="str">
        <f>B35&amp;C35&amp;D35&amp;E35</f>
        <v>199215A1715EDU3</v>
      </c>
      <c r="B35" s="184">
        <v>1992</v>
      </c>
      <c r="C35" s="184" t="s">
        <v>0</v>
      </c>
      <c r="D35" s="184">
        <v>15</v>
      </c>
      <c r="E35" s="184" t="s">
        <v>13</v>
      </c>
      <c r="F35" s="184">
        <v>768.79228098387455</v>
      </c>
      <c r="G35" s="184">
        <v>357.57780510877888</v>
      </c>
      <c r="H35" s="183" t="s">
        <v>78</v>
      </c>
      <c r="I35" s="183" t="s">
        <v>78</v>
      </c>
      <c r="J35" s="183" t="s">
        <v>78</v>
      </c>
    </row>
    <row r="36" spans="1:10" x14ac:dyDescent="0.2">
      <c r="A36" s="183" t="str">
        <f>B36&amp;C36&amp;D36&amp;E36</f>
        <v>199215A1715EDU4</v>
      </c>
      <c r="B36" s="184">
        <v>1992</v>
      </c>
      <c r="C36" s="184" t="s">
        <v>0</v>
      </c>
      <c r="D36" s="184">
        <v>15</v>
      </c>
      <c r="E36" s="184" t="s">
        <v>15</v>
      </c>
      <c r="F36" s="183" t="s">
        <v>78</v>
      </c>
      <c r="G36" s="183" t="s">
        <v>78</v>
      </c>
      <c r="H36" s="183" t="s">
        <v>78</v>
      </c>
      <c r="I36" s="183" t="s">
        <v>78</v>
      </c>
      <c r="J36" s="183" t="s">
        <v>78</v>
      </c>
    </row>
    <row r="37" spans="1:10" x14ac:dyDescent="0.2">
      <c r="A37" s="183" t="str">
        <f>B37&amp;C37&amp;D37&amp;E37</f>
        <v>199215A2915....</v>
      </c>
      <c r="B37" s="184">
        <v>1992</v>
      </c>
      <c r="C37" s="184" t="s">
        <v>3</v>
      </c>
      <c r="D37" s="184">
        <v>15</v>
      </c>
      <c r="E37" s="184" t="s">
        <v>52</v>
      </c>
      <c r="F37" s="183" t="s">
        <v>78</v>
      </c>
      <c r="G37" s="183" t="s">
        <v>78</v>
      </c>
      <c r="H37" s="183" t="s">
        <v>78</v>
      </c>
      <c r="I37" s="183" t="s">
        <v>78</v>
      </c>
      <c r="J37" s="183" t="s">
        <v>78</v>
      </c>
    </row>
    <row r="38" spans="1:10" x14ac:dyDescent="0.2">
      <c r="A38" s="183" t="str">
        <f>B38&amp;C38&amp;D38&amp;E38</f>
        <v>199215A2915EDU1</v>
      </c>
      <c r="B38" s="184">
        <v>1992</v>
      </c>
      <c r="C38" s="184" t="s">
        <v>3</v>
      </c>
      <c r="D38" s="184">
        <v>15</v>
      </c>
      <c r="E38" s="184" t="s">
        <v>9</v>
      </c>
      <c r="F38" s="184">
        <v>440.19914658432612</v>
      </c>
      <c r="G38" s="184">
        <v>350.2711561988263</v>
      </c>
      <c r="H38" s="184">
        <v>473.18134378259543</v>
      </c>
      <c r="I38" s="184">
        <v>449.89188446908292</v>
      </c>
      <c r="J38" s="184">
        <v>1014.2831971835554</v>
      </c>
    </row>
    <row r="39" spans="1:10" x14ac:dyDescent="0.2">
      <c r="A39" s="183" t="str">
        <f>B39&amp;C39&amp;D39&amp;E39</f>
        <v>199215A2915EDU2</v>
      </c>
      <c r="B39" s="184">
        <v>1992</v>
      </c>
      <c r="C39" s="184" t="s">
        <v>3</v>
      </c>
      <c r="D39" s="184">
        <v>15</v>
      </c>
      <c r="E39" s="184" t="s">
        <v>11</v>
      </c>
      <c r="F39" s="184">
        <v>570.10907389340184</v>
      </c>
      <c r="G39" s="184">
        <v>392.30746111358678</v>
      </c>
      <c r="H39" s="184">
        <v>667.75281272666894</v>
      </c>
      <c r="I39" s="184">
        <v>614.03776430498419</v>
      </c>
      <c r="J39" s="184">
        <v>2062.9488756275705</v>
      </c>
    </row>
    <row r="40" spans="1:10" x14ac:dyDescent="0.2">
      <c r="A40" s="183" t="str">
        <f>B40&amp;C40&amp;D40&amp;E40</f>
        <v>199215A2915EDU3</v>
      </c>
      <c r="B40" s="184">
        <v>1992</v>
      </c>
      <c r="C40" s="184" t="s">
        <v>3</v>
      </c>
      <c r="D40" s="184">
        <v>15</v>
      </c>
      <c r="E40" s="184" t="s">
        <v>13</v>
      </c>
      <c r="F40" s="184">
        <v>519.39576776971364</v>
      </c>
      <c r="G40" s="184">
        <v>495.66149877952967</v>
      </c>
      <c r="H40" s="184">
        <v>890.66155732014613</v>
      </c>
      <c r="I40" s="184">
        <v>774.36830141208327</v>
      </c>
      <c r="J40" s="184">
        <v>2750.5985008367606</v>
      </c>
    </row>
    <row r="41" spans="1:10" x14ac:dyDescent="0.2">
      <c r="A41" s="183" t="str">
        <f>B41&amp;C41&amp;D41&amp;E41</f>
        <v>199215A2915EDU4</v>
      </c>
      <c r="B41" s="184">
        <v>1992</v>
      </c>
      <c r="C41" s="184" t="s">
        <v>3</v>
      </c>
      <c r="D41" s="184">
        <v>15</v>
      </c>
      <c r="E41" s="184" t="s">
        <v>15</v>
      </c>
      <c r="F41" s="184">
        <v>863.09760918715347</v>
      </c>
      <c r="G41" s="184">
        <v>463.67692944173945</v>
      </c>
      <c r="H41" s="184">
        <v>971.23862289848148</v>
      </c>
      <c r="I41" s="184">
        <v>986.09235755664565</v>
      </c>
      <c r="J41" s="184">
        <v>481.35473764643308</v>
      </c>
    </row>
    <row r="42" spans="1:10" x14ac:dyDescent="0.2">
      <c r="A42" s="183" t="str">
        <f>B42&amp;C42&amp;D42&amp;E42</f>
        <v>199215A2915EDU5</v>
      </c>
      <c r="B42" s="184">
        <v>1992</v>
      </c>
      <c r="C42" s="184" t="s">
        <v>3</v>
      </c>
      <c r="D42" s="184">
        <v>15</v>
      </c>
      <c r="E42" s="184" t="s">
        <v>17</v>
      </c>
      <c r="F42" s="184">
        <v>1831.6882333345234</v>
      </c>
      <c r="G42" s="184">
        <v>1609.244636889307</v>
      </c>
      <c r="H42" s="184">
        <v>1791.0980571282041</v>
      </c>
      <c r="I42" s="184">
        <v>1401.0861113637252</v>
      </c>
      <c r="J42" s="184">
        <v>3351.1458401861196</v>
      </c>
    </row>
    <row r="43" spans="1:10" x14ac:dyDescent="0.2">
      <c r="A43" s="183" t="str">
        <f>B43&amp;C43&amp;D43&amp;E43</f>
        <v>199218A2415....</v>
      </c>
      <c r="B43" s="184">
        <v>1992</v>
      </c>
      <c r="C43" s="184" t="s">
        <v>1</v>
      </c>
      <c r="D43" s="184">
        <v>15</v>
      </c>
      <c r="E43" s="184" t="s">
        <v>52</v>
      </c>
      <c r="F43" s="183" t="s">
        <v>78</v>
      </c>
      <c r="G43" s="183" t="s">
        <v>78</v>
      </c>
      <c r="H43" s="183" t="s">
        <v>78</v>
      </c>
      <c r="I43" s="183" t="s">
        <v>78</v>
      </c>
      <c r="J43" s="183" t="s">
        <v>78</v>
      </c>
    </row>
    <row r="44" spans="1:10" x14ac:dyDescent="0.2">
      <c r="A44" s="183" t="str">
        <f>B44&amp;C44&amp;D44&amp;E44</f>
        <v>199218A2415EDU1</v>
      </c>
      <c r="B44" s="184">
        <v>1992</v>
      </c>
      <c r="C44" s="184" t="s">
        <v>1</v>
      </c>
      <c r="D44" s="184">
        <v>15</v>
      </c>
      <c r="E44" s="184" t="s">
        <v>9</v>
      </c>
      <c r="F44" s="184">
        <v>429.83600636273536</v>
      </c>
      <c r="G44" s="184">
        <v>390.33683051418188</v>
      </c>
      <c r="H44" s="184">
        <v>390.78623147241234</v>
      </c>
      <c r="I44" s="184">
        <v>379.59847875509666</v>
      </c>
      <c r="J44" s="184">
        <v>893.94451277194707</v>
      </c>
    </row>
    <row r="45" spans="1:10" x14ac:dyDescent="0.2">
      <c r="A45" s="183" t="str">
        <f>B45&amp;C45&amp;D45&amp;E45</f>
        <v>199218A2415EDU2</v>
      </c>
      <c r="B45" s="184">
        <v>1992</v>
      </c>
      <c r="C45" s="184" t="s">
        <v>1</v>
      </c>
      <c r="D45" s="184">
        <v>15</v>
      </c>
      <c r="E45" s="184" t="s">
        <v>11</v>
      </c>
      <c r="F45" s="184">
        <v>519.23543797864284</v>
      </c>
      <c r="G45" s="184">
        <v>400.32669014261688</v>
      </c>
      <c r="H45" s="184">
        <v>620.64385305737005</v>
      </c>
      <c r="I45" s="184">
        <v>620.64385305737005</v>
      </c>
      <c r="J45" s="183" t="s">
        <v>78</v>
      </c>
    </row>
    <row r="46" spans="1:10" x14ac:dyDescent="0.2">
      <c r="A46" s="183" t="str">
        <f>B46&amp;C46&amp;D46&amp;E46</f>
        <v>199218A2415EDU3</v>
      </c>
      <c r="B46" s="184">
        <v>1992</v>
      </c>
      <c r="C46" s="184" t="s">
        <v>1</v>
      </c>
      <c r="D46" s="184">
        <v>15</v>
      </c>
      <c r="E46" s="184" t="s">
        <v>13</v>
      </c>
      <c r="F46" s="184">
        <v>450.64811121860623</v>
      </c>
      <c r="G46" s="184">
        <v>487.36479060575755</v>
      </c>
      <c r="H46" s="184">
        <v>581.89854631257913</v>
      </c>
      <c r="I46" s="184">
        <v>581.89854631257913</v>
      </c>
      <c r="J46" s="183" t="s">
        <v>78</v>
      </c>
    </row>
    <row r="47" spans="1:10" x14ac:dyDescent="0.2">
      <c r="A47" s="183" t="str">
        <f>B47&amp;C47&amp;D47&amp;E47</f>
        <v>199218A2415EDU4</v>
      </c>
      <c r="B47" s="184">
        <v>1992</v>
      </c>
      <c r="C47" s="184" t="s">
        <v>1</v>
      </c>
      <c r="D47" s="184">
        <v>15</v>
      </c>
      <c r="E47" s="184" t="s">
        <v>15</v>
      </c>
      <c r="F47" s="184">
        <v>768.52085283576082</v>
      </c>
      <c r="G47" s="184">
        <v>501.32714450568932</v>
      </c>
      <c r="H47" s="184">
        <v>399.41167558064001</v>
      </c>
      <c r="I47" s="184">
        <v>390.3003170549128</v>
      </c>
      <c r="J47" s="184">
        <v>481.35473764643308</v>
      </c>
    </row>
    <row r="48" spans="1:10" x14ac:dyDescent="0.2">
      <c r="A48" s="183" t="str">
        <f>B48&amp;C48&amp;D48&amp;E48</f>
        <v>199218A2415EDU5</v>
      </c>
      <c r="B48" s="184">
        <v>1992</v>
      </c>
      <c r="C48" s="184" t="s">
        <v>1</v>
      </c>
      <c r="D48" s="184">
        <v>15</v>
      </c>
      <c r="E48" s="184" t="s">
        <v>17</v>
      </c>
      <c r="F48" s="184">
        <v>1390.8410669566356</v>
      </c>
      <c r="G48" s="184">
        <v>720.6925757302954</v>
      </c>
      <c r="H48" s="184">
        <v>1265.27531038491</v>
      </c>
      <c r="I48" s="184">
        <v>1265.27531038491</v>
      </c>
      <c r="J48" s="183" t="s">
        <v>78</v>
      </c>
    </row>
    <row r="49" spans="1:10" x14ac:dyDescent="0.2">
      <c r="A49" s="183" t="str">
        <f>B49&amp;C49&amp;D49&amp;E49</f>
        <v>199225A2915EDU1</v>
      </c>
      <c r="B49" s="184">
        <v>1992</v>
      </c>
      <c r="C49" s="184" t="s">
        <v>2</v>
      </c>
      <c r="D49" s="184">
        <v>15</v>
      </c>
      <c r="E49" s="184" t="s">
        <v>9</v>
      </c>
      <c r="F49" s="184">
        <v>480.97479256010462</v>
      </c>
      <c r="G49" s="184">
        <v>454.57998904046838</v>
      </c>
      <c r="H49" s="184">
        <v>623.84737696964953</v>
      </c>
      <c r="I49" s="184">
        <v>589.83925483967641</v>
      </c>
      <c r="J49" s="184">
        <v>1054.3960919874248</v>
      </c>
    </row>
    <row r="50" spans="1:10" x14ac:dyDescent="0.2">
      <c r="A50" s="183" t="str">
        <f>B50&amp;C50&amp;D50&amp;E50</f>
        <v>199225A2915EDU2</v>
      </c>
      <c r="B50" s="184">
        <v>1992</v>
      </c>
      <c r="C50" s="184" t="s">
        <v>2</v>
      </c>
      <c r="D50" s="184">
        <v>15</v>
      </c>
      <c r="E50" s="184" t="s">
        <v>11</v>
      </c>
      <c r="F50" s="184">
        <v>703.60103386323863</v>
      </c>
      <c r="G50" s="184">
        <v>361.00165479501896</v>
      </c>
      <c r="H50" s="184">
        <v>753.59251195964521</v>
      </c>
      <c r="I50" s="184">
        <v>652.8224569847024</v>
      </c>
      <c r="J50" s="184">
        <v>2062.9488756275705</v>
      </c>
    </row>
    <row r="51" spans="1:10" x14ac:dyDescent="0.2">
      <c r="A51" s="183" t="str">
        <f>B51&amp;C51&amp;D51&amp;E51</f>
        <v>199225A2915EDU3</v>
      </c>
      <c r="B51" s="184">
        <v>1992</v>
      </c>
      <c r="C51" s="184" t="s">
        <v>2</v>
      </c>
      <c r="D51" s="184">
        <v>15</v>
      </c>
      <c r="E51" s="184" t="s">
        <v>13</v>
      </c>
      <c r="F51" s="184">
        <v>593.66879109683202</v>
      </c>
      <c r="G51" s="184">
        <v>519.45588998145786</v>
      </c>
      <c r="H51" s="184">
        <v>1237.7693253765424</v>
      </c>
      <c r="I51" s="184">
        <v>1021.6508717393682</v>
      </c>
      <c r="J51" s="184">
        <v>2750.5985008367606</v>
      </c>
    </row>
    <row r="52" spans="1:10" x14ac:dyDescent="0.2">
      <c r="A52" s="183" t="str">
        <f>B52&amp;C52&amp;D52&amp;E52</f>
        <v>199225A2915EDU4</v>
      </c>
      <c r="B52" s="184">
        <v>1992</v>
      </c>
      <c r="C52" s="184" t="s">
        <v>2</v>
      </c>
      <c r="D52" s="184">
        <v>15</v>
      </c>
      <c r="E52" s="184" t="s">
        <v>15</v>
      </c>
      <c r="F52" s="184">
        <v>945.30283334736259</v>
      </c>
      <c r="G52" s="184">
        <v>415.33440272157736</v>
      </c>
      <c r="H52" s="184">
        <v>1209.4740511394559</v>
      </c>
      <c r="I52" s="184">
        <v>1209.4740511394559</v>
      </c>
      <c r="J52" s="183" t="s">
        <v>78</v>
      </c>
    </row>
    <row r="53" spans="1:10" x14ac:dyDescent="0.2">
      <c r="A53" s="183" t="str">
        <f>B53&amp;C53&amp;D53&amp;E53</f>
        <v>199225A2915EDU5</v>
      </c>
      <c r="B53" s="184">
        <v>1992</v>
      </c>
      <c r="C53" s="184" t="s">
        <v>2</v>
      </c>
      <c r="D53" s="184">
        <v>15</v>
      </c>
      <c r="E53" s="184" t="s">
        <v>17</v>
      </c>
      <c r="F53" s="184">
        <v>2042.5227679892594</v>
      </c>
      <c r="G53" s="184">
        <v>1886.7818160246768</v>
      </c>
      <c r="H53" s="184">
        <v>2054.0094304998511</v>
      </c>
      <c r="I53" s="184">
        <v>1498.0938263485932</v>
      </c>
      <c r="J53" s="184">
        <v>3351.1458401861196</v>
      </c>
    </row>
    <row r="54" spans="1:10" x14ac:dyDescent="0.2">
      <c r="A54" s="183" t="str">
        <f>B54&amp;C54&amp;D54&amp;E54</f>
        <v>199230EMA15EDU1</v>
      </c>
      <c r="B54" s="184">
        <v>1992</v>
      </c>
      <c r="C54" s="184" t="s">
        <v>4</v>
      </c>
      <c r="D54" s="184">
        <v>15</v>
      </c>
      <c r="E54" s="184" t="s">
        <v>9</v>
      </c>
      <c r="F54" s="184">
        <v>671.94500802304708</v>
      </c>
      <c r="G54" s="184">
        <v>553.08891720287841</v>
      </c>
      <c r="H54" s="184">
        <v>773.33252285788728</v>
      </c>
      <c r="I54" s="184">
        <v>622.07921106175127</v>
      </c>
      <c r="J54" s="184">
        <v>1798.6273591116351</v>
      </c>
    </row>
    <row r="55" spans="1:10" x14ac:dyDescent="0.2">
      <c r="A55" s="183" t="str">
        <f>B55&amp;C55&amp;D55&amp;E55</f>
        <v>199230EMA15EDU2</v>
      </c>
      <c r="B55" s="184">
        <v>1992</v>
      </c>
      <c r="C55" s="184" t="s">
        <v>4</v>
      </c>
      <c r="D55" s="184">
        <v>15</v>
      </c>
      <c r="E55" s="184" t="s">
        <v>11</v>
      </c>
      <c r="F55" s="184">
        <v>691.69109035123483</v>
      </c>
      <c r="G55" s="184">
        <v>376.1617224167789</v>
      </c>
      <c r="H55" s="184">
        <v>1086.9183610246953</v>
      </c>
      <c r="I55" s="184">
        <v>572.47429740552889</v>
      </c>
      <c r="J55" s="184">
        <v>2887.6815374138</v>
      </c>
    </row>
    <row r="56" spans="1:10" x14ac:dyDescent="0.2">
      <c r="A56" s="183" t="str">
        <f>B56&amp;C56&amp;D56&amp;E56</f>
        <v>199230EMA15EDU3</v>
      </c>
      <c r="B56" s="184">
        <v>1992</v>
      </c>
      <c r="C56" s="184" t="s">
        <v>4</v>
      </c>
      <c r="D56" s="184">
        <v>15</v>
      </c>
      <c r="E56" s="184" t="s">
        <v>13</v>
      </c>
      <c r="F56" s="184">
        <v>932.93550763464657</v>
      </c>
      <c r="G56" s="184">
        <v>860.839095101162</v>
      </c>
      <c r="H56" s="184">
        <v>1874.87954774899</v>
      </c>
      <c r="I56" s="184">
        <v>620.04729348241881</v>
      </c>
      <c r="J56" s="184">
        <v>5432.7300454907208</v>
      </c>
    </row>
    <row r="57" spans="1:10" x14ac:dyDescent="0.2">
      <c r="A57" s="183" t="str">
        <f>B57&amp;C57&amp;D57&amp;E57</f>
        <v>199230EMA15EDU4</v>
      </c>
      <c r="B57" s="184">
        <v>1992</v>
      </c>
      <c r="C57" s="184" t="s">
        <v>4</v>
      </c>
      <c r="D57" s="184">
        <v>15</v>
      </c>
      <c r="E57" s="184" t="s">
        <v>15</v>
      </c>
      <c r="F57" s="184">
        <v>1411.4439052602063</v>
      </c>
      <c r="G57" s="184">
        <v>1080.306677432098</v>
      </c>
      <c r="H57" s="184">
        <v>1854.5120339954024</v>
      </c>
      <c r="I57" s="184">
        <v>1336.2016869040783</v>
      </c>
      <c r="J57" s="184">
        <v>3078.2853717167536</v>
      </c>
    </row>
    <row r="58" spans="1:10" x14ac:dyDescent="0.2">
      <c r="A58" s="183" t="str">
        <f>B58&amp;C58&amp;D58&amp;E58</f>
        <v>199230EMA15EDU5</v>
      </c>
      <c r="B58" s="184">
        <v>1992</v>
      </c>
      <c r="C58" s="184" t="s">
        <v>4</v>
      </c>
      <c r="D58" s="184">
        <v>15</v>
      </c>
      <c r="E58" s="184" t="s">
        <v>17</v>
      </c>
      <c r="F58" s="184">
        <v>2735.1725256858881</v>
      </c>
      <c r="G58" s="184">
        <v>1480.723572299984</v>
      </c>
      <c r="H58" s="184">
        <v>4771.7920064410109</v>
      </c>
      <c r="I58" s="184">
        <v>2803.3428580878858</v>
      </c>
      <c r="J58" s="184">
        <v>5817.2056744205074</v>
      </c>
    </row>
    <row r="59" spans="1:10" x14ac:dyDescent="0.2">
      <c r="A59" s="183" t="str">
        <f>B59&amp;C59&amp;D59&amp;E59</f>
        <v>199215A1723EDU1</v>
      </c>
      <c r="B59" s="184">
        <v>1992</v>
      </c>
      <c r="C59" s="184" t="s">
        <v>0</v>
      </c>
      <c r="D59" s="184">
        <v>23</v>
      </c>
      <c r="E59" s="184" t="s">
        <v>9</v>
      </c>
      <c r="F59" s="184">
        <v>432.47395856203343</v>
      </c>
      <c r="G59" s="184">
        <v>235.31170532995554</v>
      </c>
      <c r="H59" s="184">
        <v>168.99664071177256</v>
      </c>
      <c r="I59" s="184">
        <v>168.99664071177256</v>
      </c>
      <c r="J59" s="183" t="s">
        <v>78</v>
      </c>
    </row>
    <row r="60" spans="1:10" x14ac:dyDescent="0.2">
      <c r="A60" s="183" t="str">
        <f>B60&amp;C60&amp;D60&amp;E60</f>
        <v>199215A1723EDU2</v>
      </c>
      <c r="B60" s="184">
        <v>1992</v>
      </c>
      <c r="C60" s="184" t="s">
        <v>0</v>
      </c>
      <c r="D60" s="184">
        <v>23</v>
      </c>
      <c r="E60" s="184" t="s">
        <v>11</v>
      </c>
      <c r="F60" s="184">
        <v>56.387269267153592</v>
      </c>
      <c r="G60" s="184">
        <v>176.85214295698188</v>
      </c>
      <c r="H60" s="184">
        <v>37.820729386505455</v>
      </c>
      <c r="I60" s="184">
        <v>37.820729386505455</v>
      </c>
      <c r="J60" s="183" t="s">
        <v>78</v>
      </c>
    </row>
    <row r="61" spans="1:10" x14ac:dyDescent="0.2">
      <c r="A61" s="183" t="str">
        <f>B61&amp;C61&amp;D61&amp;E61</f>
        <v>199215A1723EDU3</v>
      </c>
      <c r="B61" s="184">
        <v>1992</v>
      </c>
      <c r="C61" s="184" t="s">
        <v>0</v>
      </c>
      <c r="D61" s="184">
        <v>23</v>
      </c>
      <c r="E61" s="184" t="s">
        <v>13</v>
      </c>
      <c r="F61" s="184">
        <v>357.57780510877888</v>
      </c>
      <c r="G61" s="184">
        <v>182.70817744528762</v>
      </c>
      <c r="H61" s="184">
        <v>82.517955025102822</v>
      </c>
      <c r="I61" s="184">
        <v>82.517955025102822</v>
      </c>
      <c r="J61" s="183" t="s">
        <v>78</v>
      </c>
    </row>
    <row r="62" spans="1:10" x14ac:dyDescent="0.2">
      <c r="A62" s="183" t="str">
        <f>B62&amp;C62&amp;D62&amp;E62</f>
        <v>199215A1723EDU4</v>
      </c>
      <c r="B62" s="184">
        <v>1992</v>
      </c>
      <c r="C62" s="184" t="s">
        <v>0</v>
      </c>
      <c r="D62" s="184">
        <v>23</v>
      </c>
      <c r="E62" s="184" t="s">
        <v>15</v>
      </c>
      <c r="F62" s="183" t="s">
        <v>78</v>
      </c>
      <c r="G62" s="184">
        <v>371.33079761296267</v>
      </c>
      <c r="H62" s="183" t="s">
        <v>78</v>
      </c>
      <c r="I62" s="183" t="s">
        <v>78</v>
      </c>
      <c r="J62" s="183" t="s">
        <v>78</v>
      </c>
    </row>
    <row r="63" spans="1:10" x14ac:dyDescent="0.2">
      <c r="A63" s="183" t="str">
        <f>B63&amp;C63&amp;D63&amp;E63</f>
        <v>199215A2923....</v>
      </c>
      <c r="B63" s="184">
        <v>1992</v>
      </c>
      <c r="C63" s="184" t="s">
        <v>3</v>
      </c>
      <c r="D63" s="184">
        <v>23</v>
      </c>
      <c r="E63" s="184" t="s">
        <v>52</v>
      </c>
      <c r="F63" s="184">
        <v>358.95310435919725</v>
      </c>
      <c r="G63" s="183" t="s">
        <v>78</v>
      </c>
      <c r="H63" s="183" t="s">
        <v>78</v>
      </c>
      <c r="I63" s="183" t="s">
        <v>78</v>
      </c>
      <c r="J63" s="183" t="s">
        <v>78</v>
      </c>
    </row>
    <row r="64" spans="1:10" x14ac:dyDescent="0.2">
      <c r="A64" s="183" t="str">
        <f>B64&amp;C64&amp;D64&amp;E64</f>
        <v>199215A2923EDU1</v>
      </c>
      <c r="B64" s="184">
        <v>1992</v>
      </c>
      <c r="C64" s="184" t="s">
        <v>3</v>
      </c>
      <c r="D64" s="184">
        <v>23</v>
      </c>
      <c r="E64" s="184" t="s">
        <v>9</v>
      </c>
      <c r="F64" s="184">
        <v>460.32178246293847</v>
      </c>
      <c r="G64" s="184">
        <v>334.98884299277034</v>
      </c>
      <c r="H64" s="184">
        <v>410.31952697221328</v>
      </c>
      <c r="I64" s="184">
        <v>364.41896062368187</v>
      </c>
      <c r="J64" s="184">
        <v>1577.1371496695963</v>
      </c>
    </row>
    <row r="65" spans="1:10" x14ac:dyDescent="0.2">
      <c r="A65" s="183" t="str">
        <f>B65&amp;C65&amp;D65&amp;E65</f>
        <v>199215A2923EDU2</v>
      </c>
      <c r="B65" s="184">
        <v>1992</v>
      </c>
      <c r="C65" s="184" t="s">
        <v>3</v>
      </c>
      <c r="D65" s="184">
        <v>23</v>
      </c>
      <c r="E65" s="184" t="s">
        <v>11</v>
      </c>
      <c r="F65" s="184">
        <v>570.31649721563758</v>
      </c>
      <c r="G65" s="184">
        <v>426.08482057318457</v>
      </c>
      <c r="H65" s="184">
        <v>414.60723333362785</v>
      </c>
      <c r="I65" s="184">
        <v>394.01230281839202</v>
      </c>
      <c r="J65" s="184">
        <v>1031.4744378137852</v>
      </c>
    </row>
    <row r="66" spans="1:10" x14ac:dyDescent="0.2">
      <c r="A66" s="183" t="str">
        <f>B66&amp;C66&amp;D66&amp;E66</f>
        <v>199215A2923EDU3</v>
      </c>
      <c r="B66" s="184">
        <v>1992</v>
      </c>
      <c r="C66" s="184" t="s">
        <v>3</v>
      </c>
      <c r="D66" s="184">
        <v>23</v>
      </c>
      <c r="E66" s="184" t="s">
        <v>13</v>
      </c>
      <c r="F66" s="184">
        <v>529.18472128404096</v>
      </c>
      <c r="G66" s="184">
        <v>322.46446552482894</v>
      </c>
      <c r="H66" s="184">
        <v>712.19813407523861</v>
      </c>
      <c r="I66" s="184">
        <v>712.19813407523861</v>
      </c>
      <c r="J66" s="183" t="s">
        <v>78</v>
      </c>
    </row>
    <row r="67" spans="1:10" x14ac:dyDescent="0.2">
      <c r="A67" s="183" t="str">
        <f>B67&amp;C67&amp;D67&amp;E67</f>
        <v>199215A2923EDU4</v>
      </c>
      <c r="B67" s="184">
        <v>1992</v>
      </c>
      <c r="C67" s="184" t="s">
        <v>3</v>
      </c>
      <c r="D67" s="184">
        <v>23</v>
      </c>
      <c r="E67" s="184" t="s">
        <v>15</v>
      </c>
      <c r="F67" s="184">
        <v>795.24969428442307</v>
      </c>
      <c r="G67" s="184">
        <v>486.11668345843611</v>
      </c>
      <c r="H67" s="184">
        <v>1249.6037587344824</v>
      </c>
      <c r="I67" s="184">
        <v>808.83979102145383</v>
      </c>
      <c r="J67" s="184">
        <v>2499.6335231160006</v>
      </c>
    </row>
    <row r="68" spans="1:10" x14ac:dyDescent="0.2">
      <c r="A68" s="183" t="str">
        <f>B68&amp;C68&amp;D68&amp;E68</f>
        <v>199215A2923EDU5</v>
      </c>
      <c r="B68" s="184">
        <v>1992</v>
      </c>
      <c r="C68" s="184" t="s">
        <v>3</v>
      </c>
      <c r="D68" s="184">
        <v>23</v>
      </c>
      <c r="E68" s="184" t="s">
        <v>17</v>
      </c>
      <c r="F68" s="184">
        <v>1349.0468616568749</v>
      </c>
      <c r="G68" s="184">
        <v>1038.3254102790502</v>
      </c>
      <c r="H68" s="184">
        <v>3330.1332667229253</v>
      </c>
      <c r="I68" s="184">
        <v>1721.5614475053346</v>
      </c>
      <c r="J68" s="184">
        <v>5744.9105323264212</v>
      </c>
    </row>
    <row r="69" spans="1:10" x14ac:dyDescent="0.2">
      <c r="A69" s="183" t="str">
        <f>B69&amp;C69&amp;D69&amp;E69</f>
        <v>199218A2423EDU1</v>
      </c>
      <c r="B69" s="184">
        <v>1992</v>
      </c>
      <c r="C69" s="184" t="s">
        <v>1</v>
      </c>
      <c r="D69" s="184">
        <v>23</v>
      </c>
      <c r="E69" s="184" t="s">
        <v>9</v>
      </c>
      <c r="F69" s="184">
        <v>451.01216370057728</v>
      </c>
      <c r="G69" s="184">
        <v>330.43211963909272</v>
      </c>
      <c r="H69" s="184">
        <v>427.35449598797516</v>
      </c>
      <c r="I69" s="184">
        <v>344.7607659482502</v>
      </c>
      <c r="J69" s="184">
        <v>2020.0221218436038</v>
      </c>
    </row>
    <row r="70" spans="1:10" x14ac:dyDescent="0.2">
      <c r="A70" s="183" t="str">
        <f>B70&amp;C70&amp;D70&amp;E70</f>
        <v>199218A2423EDU2</v>
      </c>
      <c r="B70" s="184">
        <v>1992</v>
      </c>
      <c r="C70" s="184" t="s">
        <v>1</v>
      </c>
      <c r="D70" s="184">
        <v>23</v>
      </c>
      <c r="E70" s="184" t="s">
        <v>11</v>
      </c>
      <c r="F70" s="184">
        <v>525.30111723804896</v>
      </c>
      <c r="G70" s="184">
        <v>425.8271882154599</v>
      </c>
      <c r="H70" s="184">
        <v>433.62864810123466</v>
      </c>
      <c r="I70" s="184">
        <v>433.62864810123466</v>
      </c>
      <c r="J70" s="183" t="s">
        <v>78</v>
      </c>
    </row>
    <row r="71" spans="1:10" x14ac:dyDescent="0.2">
      <c r="A71" s="183" t="str">
        <f>B71&amp;C71&amp;D71&amp;E71</f>
        <v>199218A2423EDU3</v>
      </c>
      <c r="B71" s="184">
        <v>1992</v>
      </c>
      <c r="C71" s="184" t="s">
        <v>1</v>
      </c>
      <c r="D71" s="184">
        <v>23</v>
      </c>
      <c r="E71" s="184" t="s">
        <v>13</v>
      </c>
      <c r="F71" s="184">
        <v>451.81858801155403</v>
      </c>
      <c r="G71" s="184">
        <v>333.8636714871858</v>
      </c>
      <c r="H71" s="184">
        <v>895.97665179782757</v>
      </c>
      <c r="I71" s="184">
        <v>895.97665179782757</v>
      </c>
      <c r="J71" s="183" t="s">
        <v>78</v>
      </c>
    </row>
    <row r="72" spans="1:10" x14ac:dyDescent="0.2">
      <c r="A72" s="183" t="str">
        <f>B72&amp;C72&amp;D72&amp;E72</f>
        <v>199218A2423EDU4</v>
      </c>
      <c r="B72" s="184">
        <v>1992</v>
      </c>
      <c r="C72" s="184" t="s">
        <v>1</v>
      </c>
      <c r="D72" s="184">
        <v>23</v>
      </c>
      <c r="E72" s="184" t="s">
        <v>15</v>
      </c>
      <c r="F72" s="184">
        <v>748.24811919547449</v>
      </c>
      <c r="G72" s="184">
        <v>427.95457065294841</v>
      </c>
      <c r="H72" s="184">
        <v>813.41250067230112</v>
      </c>
      <c r="I72" s="184">
        <v>604.31338148603049</v>
      </c>
      <c r="J72" s="184">
        <v>4152.0284370130903</v>
      </c>
    </row>
    <row r="73" spans="1:10" x14ac:dyDescent="0.2">
      <c r="A73" s="183" t="str">
        <f>B73&amp;C73&amp;D73&amp;E73</f>
        <v>199218A2423EDU5</v>
      </c>
      <c r="B73" s="184">
        <v>1992</v>
      </c>
      <c r="C73" s="184" t="s">
        <v>1</v>
      </c>
      <c r="D73" s="184">
        <v>23</v>
      </c>
      <c r="E73" s="184" t="s">
        <v>17</v>
      </c>
      <c r="F73" s="184">
        <v>1130.8685972555265</v>
      </c>
      <c r="G73" s="184">
        <v>463.79569029669909</v>
      </c>
      <c r="H73" s="184">
        <v>960.96028705704009</v>
      </c>
      <c r="I73" s="184">
        <v>960.96028705704009</v>
      </c>
      <c r="J73" s="183" t="s">
        <v>78</v>
      </c>
    </row>
    <row r="74" spans="1:10" x14ac:dyDescent="0.2">
      <c r="A74" s="183" t="str">
        <f>B74&amp;C74&amp;D74&amp;E74</f>
        <v>199225A2923....</v>
      </c>
      <c r="B74" s="184">
        <v>1992</v>
      </c>
      <c r="C74" s="184" t="s">
        <v>2</v>
      </c>
      <c r="D74" s="184">
        <v>23</v>
      </c>
      <c r="E74" s="184" t="s">
        <v>52</v>
      </c>
      <c r="F74" s="184">
        <v>358.95310435919725</v>
      </c>
      <c r="G74" s="183" t="s">
        <v>78</v>
      </c>
      <c r="H74" s="183" t="s">
        <v>78</v>
      </c>
      <c r="I74" s="183" t="s">
        <v>78</v>
      </c>
      <c r="J74" s="183" t="s">
        <v>78</v>
      </c>
    </row>
    <row r="75" spans="1:10" x14ac:dyDescent="0.2">
      <c r="A75" s="183" t="str">
        <f>B75&amp;C75&amp;D75&amp;E75</f>
        <v>199225A2923EDU1</v>
      </c>
      <c r="B75" s="184">
        <v>1992</v>
      </c>
      <c r="C75" s="184" t="s">
        <v>2</v>
      </c>
      <c r="D75" s="184">
        <v>23</v>
      </c>
      <c r="E75" s="184" t="s">
        <v>9</v>
      </c>
      <c r="F75" s="184">
        <v>473.59267676128979</v>
      </c>
      <c r="G75" s="184">
        <v>450.70803116247447</v>
      </c>
      <c r="H75" s="184">
        <v>446.71937701810236</v>
      </c>
      <c r="I75" s="184">
        <v>420.32311290179337</v>
      </c>
      <c r="J75" s="184">
        <v>1134.252177495589</v>
      </c>
    </row>
    <row r="76" spans="1:10" x14ac:dyDescent="0.2">
      <c r="A76" s="183" t="str">
        <f>B76&amp;C76&amp;D76&amp;E76</f>
        <v>199225A2923EDU2</v>
      </c>
      <c r="B76" s="184">
        <v>1992</v>
      </c>
      <c r="C76" s="184" t="s">
        <v>2</v>
      </c>
      <c r="D76" s="184">
        <v>23</v>
      </c>
      <c r="E76" s="184" t="s">
        <v>11</v>
      </c>
      <c r="F76" s="184">
        <v>637.14777048511496</v>
      </c>
      <c r="G76" s="184">
        <v>557.75068724604284</v>
      </c>
      <c r="H76" s="184">
        <v>450.54017246437149</v>
      </c>
      <c r="I76" s="184">
        <v>397.7050941952607</v>
      </c>
      <c r="J76" s="184">
        <v>1031.4744378137852</v>
      </c>
    </row>
    <row r="77" spans="1:10" x14ac:dyDescent="0.2">
      <c r="A77" s="183" t="str">
        <f>B77&amp;C77&amp;D77&amp;E77</f>
        <v>199225A2923EDU3</v>
      </c>
      <c r="B77" s="184">
        <v>1992</v>
      </c>
      <c r="C77" s="184" t="s">
        <v>2</v>
      </c>
      <c r="D77" s="184">
        <v>23</v>
      </c>
      <c r="E77" s="184" t="s">
        <v>13</v>
      </c>
      <c r="F77" s="184">
        <v>670.11385664812951</v>
      </c>
      <c r="G77" s="184">
        <v>398.26998694932547</v>
      </c>
      <c r="H77" s="184">
        <v>615.93290754031443</v>
      </c>
      <c r="I77" s="184">
        <v>615.93290754031443</v>
      </c>
      <c r="J77" s="183" t="s">
        <v>78</v>
      </c>
    </row>
    <row r="78" spans="1:10" x14ac:dyDescent="0.2">
      <c r="A78" s="183" t="str">
        <f>B78&amp;C78&amp;D78&amp;E78</f>
        <v>199225A2923EDU4</v>
      </c>
      <c r="B78" s="184">
        <v>1992</v>
      </c>
      <c r="C78" s="184" t="s">
        <v>2</v>
      </c>
      <c r="D78" s="184">
        <v>23</v>
      </c>
      <c r="E78" s="184" t="s">
        <v>15</v>
      </c>
      <c r="F78" s="184">
        <v>838.2170742363096</v>
      </c>
      <c r="G78" s="184">
        <v>593.1916976756861</v>
      </c>
      <c r="H78" s="184">
        <v>1505.3466339155832</v>
      </c>
      <c r="I78" s="184">
        <v>990.55072137976731</v>
      </c>
      <c r="J78" s="184">
        <v>2348.9592148579072</v>
      </c>
    </row>
    <row r="79" spans="1:10" x14ac:dyDescent="0.2">
      <c r="A79" s="183" t="str">
        <f>B79&amp;C79&amp;D79&amp;E79</f>
        <v>199225A2923EDU5</v>
      </c>
      <c r="B79" s="184">
        <v>1992</v>
      </c>
      <c r="C79" s="184" t="s">
        <v>2</v>
      </c>
      <c r="D79" s="184">
        <v>23</v>
      </c>
      <c r="E79" s="184" t="s">
        <v>17</v>
      </c>
      <c r="F79" s="184">
        <v>1466.5767004561349</v>
      </c>
      <c r="G79" s="184">
        <v>1869.4560301579274</v>
      </c>
      <c r="H79" s="184">
        <v>3748.3790720021398</v>
      </c>
      <c r="I79" s="184">
        <v>1975.0951676547663</v>
      </c>
      <c r="J79" s="184">
        <v>5744.9105323264212</v>
      </c>
    </row>
    <row r="80" spans="1:10" x14ac:dyDescent="0.2">
      <c r="A80" s="183" t="str">
        <f>B80&amp;C80&amp;D80&amp;E80</f>
        <v>199230EMA23EDU1</v>
      </c>
      <c r="B80" s="184">
        <v>1992</v>
      </c>
      <c r="C80" s="184" t="s">
        <v>4</v>
      </c>
      <c r="D80" s="184">
        <v>23</v>
      </c>
      <c r="E80" s="184" t="s">
        <v>9</v>
      </c>
      <c r="F80" s="184">
        <v>583.51208975940858</v>
      </c>
      <c r="G80" s="184">
        <v>426.81856744199422</v>
      </c>
      <c r="H80" s="184">
        <v>570.85935780303885</v>
      </c>
      <c r="I80" s="184">
        <v>497.81933067002797</v>
      </c>
      <c r="J80" s="184">
        <v>1404.6869893687353</v>
      </c>
    </row>
    <row r="81" spans="1:10" x14ac:dyDescent="0.2">
      <c r="A81" s="183" t="str">
        <f>B81&amp;C81&amp;D81&amp;E81</f>
        <v>199230EMA23EDU2</v>
      </c>
      <c r="B81" s="184">
        <v>1992</v>
      </c>
      <c r="C81" s="184" t="s">
        <v>4</v>
      </c>
      <c r="D81" s="184">
        <v>23</v>
      </c>
      <c r="E81" s="184" t="s">
        <v>11</v>
      </c>
      <c r="F81" s="184">
        <v>897.78575954033147</v>
      </c>
      <c r="G81" s="184">
        <v>856.61227271355642</v>
      </c>
      <c r="H81" s="184">
        <v>1046.267805062824</v>
      </c>
      <c r="I81" s="184">
        <v>822.7919477077229</v>
      </c>
      <c r="J81" s="184">
        <v>3219.898262106743</v>
      </c>
    </row>
    <row r="82" spans="1:10" x14ac:dyDescent="0.2">
      <c r="A82" s="183" t="str">
        <f>B82&amp;C82&amp;D82&amp;E82</f>
        <v>199230EMA23EDU3</v>
      </c>
      <c r="B82" s="184">
        <v>1992</v>
      </c>
      <c r="C82" s="184" t="s">
        <v>4</v>
      </c>
      <c r="D82" s="184">
        <v>23</v>
      </c>
      <c r="E82" s="184" t="s">
        <v>13</v>
      </c>
      <c r="F82" s="184">
        <v>805.08750510366133</v>
      </c>
      <c r="G82" s="184">
        <v>923.89547422550311</v>
      </c>
      <c r="H82" s="184">
        <v>1320.1715144714751</v>
      </c>
      <c r="I82" s="184">
        <v>1063.1587843050315</v>
      </c>
      <c r="J82" s="184">
        <v>2521.7469535935747</v>
      </c>
    </row>
    <row r="83" spans="1:10" x14ac:dyDescent="0.2">
      <c r="A83" s="183" t="str">
        <f>B83&amp;C83&amp;D83&amp;E83</f>
        <v>199230EMA23EDU4</v>
      </c>
      <c r="B83" s="184">
        <v>1992</v>
      </c>
      <c r="C83" s="184" t="s">
        <v>4</v>
      </c>
      <c r="D83" s="184">
        <v>23</v>
      </c>
      <c r="E83" s="184" t="s">
        <v>15</v>
      </c>
      <c r="F83" s="184">
        <v>1192.7080017090764</v>
      </c>
      <c r="G83" s="184">
        <v>1131.3941370933878</v>
      </c>
      <c r="H83" s="184">
        <v>1855.4472634024994</v>
      </c>
      <c r="I83" s="184">
        <v>1265.6641284312705</v>
      </c>
      <c r="J83" s="184">
        <v>2944.1667423836193</v>
      </c>
    </row>
    <row r="84" spans="1:10" x14ac:dyDescent="0.2">
      <c r="A84" s="183" t="str">
        <f>B84&amp;C84&amp;D84&amp;E84</f>
        <v>199230EMA23EDU5</v>
      </c>
      <c r="B84" s="184">
        <v>1992</v>
      </c>
      <c r="C84" s="184" t="s">
        <v>4</v>
      </c>
      <c r="D84" s="184">
        <v>23</v>
      </c>
      <c r="E84" s="184" t="s">
        <v>17</v>
      </c>
      <c r="F84" s="184">
        <v>3391.496371860032</v>
      </c>
      <c r="G84" s="184">
        <v>1857.3391759371877</v>
      </c>
      <c r="H84" s="184">
        <v>3914.792177161647</v>
      </c>
      <c r="I84" s="184">
        <v>3223.080207846303</v>
      </c>
      <c r="J84" s="184">
        <v>4636.4788098787931</v>
      </c>
    </row>
    <row r="85" spans="1:10" x14ac:dyDescent="0.2">
      <c r="A85" s="183" t="str">
        <f>B85&amp;C85&amp;D85&amp;E85</f>
        <v>199215A1726....</v>
      </c>
      <c r="B85" s="184">
        <v>1992</v>
      </c>
      <c r="C85" s="184" t="s">
        <v>0</v>
      </c>
      <c r="D85" s="184">
        <v>26</v>
      </c>
      <c r="E85" s="184" t="s">
        <v>52</v>
      </c>
      <c r="F85" s="183" t="s">
        <v>78</v>
      </c>
      <c r="G85" s="183" t="s">
        <v>78</v>
      </c>
      <c r="H85" s="183" t="s">
        <v>78</v>
      </c>
      <c r="I85" s="183" t="s">
        <v>78</v>
      </c>
      <c r="J85" s="183" t="s">
        <v>78</v>
      </c>
    </row>
    <row r="86" spans="1:10" x14ac:dyDescent="0.2">
      <c r="A86" s="183" t="str">
        <f>B86&amp;C86&amp;D86&amp;E86</f>
        <v>199215A1726EDU1</v>
      </c>
      <c r="B86" s="184">
        <v>1992</v>
      </c>
      <c r="C86" s="184" t="s">
        <v>0</v>
      </c>
      <c r="D86" s="184">
        <v>26</v>
      </c>
      <c r="E86" s="184" t="s">
        <v>9</v>
      </c>
      <c r="F86" s="184">
        <v>309.63893008426339</v>
      </c>
      <c r="G86" s="184">
        <v>198.96435755756454</v>
      </c>
      <c r="H86" s="184">
        <v>158.45839189603075</v>
      </c>
      <c r="I86" s="184">
        <v>158.45839189603075</v>
      </c>
      <c r="J86" s="183" t="s">
        <v>78</v>
      </c>
    </row>
    <row r="87" spans="1:10" x14ac:dyDescent="0.2">
      <c r="A87" s="183" t="str">
        <f>B87&amp;C87&amp;D87&amp;E87</f>
        <v>199215A1726EDU2</v>
      </c>
      <c r="B87" s="184">
        <v>1992</v>
      </c>
      <c r="C87" s="184" t="s">
        <v>0</v>
      </c>
      <c r="D87" s="184">
        <v>26</v>
      </c>
      <c r="E87" s="184" t="s">
        <v>11</v>
      </c>
      <c r="F87" s="184">
        <v>679.74165451928445</v>
      </c>
      <c r="G87" s="184">
        <v>252.06723103643378</v>
      </c>
      <c r="H87" s="184">
        <v>206.29488756275705</v>
      </c>
      <c r="I87" s="184">
        <v>206.29488756275705</v>
      </c>
      <c r="J87" s="183" t="s">
        <v>78</v>
      </c>
    </row>
    <row r="88" spans="1:10" x14ac:dyDescent="0.2">
      <c r="A88" s="183" t="str">
        <f>B88&amp;C88&amp;D88&amp;E88</f>
        <v>199215A1726EDU3</v>
      </c>
      <c r="B88" s="184">
        <v>1992</v>
      </c>
      <c r="C88" s="184" t="s">
        <v>0</v>
      </c>
      <c r="D88" s="184">
        <v>26</v>
      </c>
      <c r="E88" s="184" t="s">
        <v>13</v>
      </c>
      <c r="F88" s="183" t="s">
        <v>78</v>
      </c>
      <c r="G88" s="184">
        <v>235.93991015731399</v>
      </c>
      <c r="H88" s="184">
        <v>206.29488756275705</v>
      </c>
      <c r="I88" s="184">
        <v>206.29488756275705</v>
      </c>
      <c r="J88" s="183" t="s">
        <v>78</v>
      </c>
    </row>
    <row r="89" spans="1:10" x14ac:dyDescent="0.2">
      <c r="A89" s="183" t="str">
        <f>B89&amp;C89&amp;D89&amp;E89</f>
        <v>199215A1726EDU4</v>
      </c>
      <c r="B89" s="184">
        <v>1992</v>
      </c>
      <c r="C89" s="184" t="s">
        <v>0</v>
      </c>
      <c r="D89" s="184">
        <v>26</v>
      </c>
      <c r="E89" s="184" t="s">
        <v>15</v>
      </c>
      <c r="F89" s="183" t="s">
        <v>78</v>
      </c>
      <c r="G89" s="184">
        <v>268.18335383158416</v>
      </c>
      <c r="H89" s="184">
        <v>343.82481260459508</v>
      </c>
      <c r="I89" s="183" t="s">
        <v>78</v>
      </c>
      <c r="J89" s="184">
        <v>343.82481260459508</v>
      </c>
    </row>
    <row r="90" spans="1:10" x14ac:dyDescent="0.2">
      <c r="A90" s="183" t="str">
        <f>B90&amp;C90&amp;D90&amp;E90</f>
        <v>199215A1726EDU5</v>
      </c>
      <c r="B90" s="184">
        <v>1992</v>
      </c>
      <c r="C90" s="184" t="s">
        <v>0</v>
      </c>
      <c r="D90" s="184">
        <v>26</v>
      </c>
      <c r="E90" s="184" t="s">
        <v>17</v>
      </c>
      <c r="F90" s="183" t="s">
        <v>78</v>
      </c>
      <c r="G90" s="184">
        <v>398.83678262133026</v>
      </c>
      <c r="H90" s="183" t="s">
        <v>78</v>
      </c>
      <c r="I90" s="183" t="s">
        <v>78</v>
      </c>
      <c r="J90" s="183" t="s">
        <v>78</v>
      </c>
    </row>
    <row r="91" spans="1:10" x14ac:dyDescent="0.2">
      <c r="A91" s="183" t="str">
        <f>B91&amp;C91&amp;D91&amp;E91</f>
        <v>199215A2926....</v>
      </c>
      <c r="B91" s="184">
        <v>1992</v>
      </c>
      <c r="C91" s="184" t="s">
        <v>3</v>
      </c>
      <c r="D91" s="184">
        <v>26</v>
      </c>
      <c r="E91" s="184" t="s">
        <v>52</v>
      </c>
      <c r="F91" s="184">
        <v>258.5562590786555</v>
      </c>
      <c r="G91" s="183" t="s">
        <v>78</v>
      </c>
      <c r="H91" s="183" t="s">
        <v>78</v>
      </c>
      <c r="I91" s="183" t="s">
        <v>78</v>
      </c>
      <c r="J91" s="183" t="s">
        <v>78</v>
      </c>
    </row>
    <row r="92" spans="1:10" x14ac:dyDescent="0.2">
      <c r="A92" s="183" t="str">
        <f>B92&amp;C92&amp;D92&amp;E92</f>
        <v>199215A2926EDU1</v>
      </c>
      <c r="B92" s="184">
        <v>1992</v>
      </c>
      <c r="C92" s="184" t="s">
        <v>3</v>
      </c>
      <c r="D92" s="184">
        <v>26</v>
      </c>
      <c r="E92" s="184" t="s">
        <v>9</v>
      </c>
      <c r="F92" s="184">
        <v>460.93035017190016</v>
      </c>
      <c r="G92" s="184">
        <v>280.4617483455703</v>
      </c>
      <c r="H92" s="184">
        <v>377.54306794951952</v>
      </c>
      <c r="I92" s="184">
        <v>363.82243561644015</v>
      </c>
      <c r="J92" s="184">
        <v>1770.6977849136649</v>
      </c>
    </row>
    <row r="93" spans="1:10" x14ac:dyDescent="0.2">
      <c r="A93" s="183" t="str">
        <f>B93&amp;C93&amp;D93&amp;E93</f>
        <v>199215A2926EDU2</v>
      </c>
      <c r="B93" s="184">
        <v>1992</v>
      </c>
      <c r="C93" s="184" t="s">
        <v>3</v>
      </c>
      <c r="D93" s="184">
        <v>26</v>
      </c>
      <c r="E93" s="184" t="s">
        <v>11</v>
      </c>
      <c r="F93" s="184">
        <v>585.37373436311327</v>
      </c>
      <c r="G93" s="184">
        <v>378.48336361378045</v>
      </c>
      <c r="H93" s="184">
        <v>645.98577187144588</v>
      </c>
      <c r="I93" s="184">
        <v>630.74045453326232</v>
      </c>
      <c r="J93" s="184">
        <v>859.5620315114877</v>
      </c>
    </row>
    <row r="94" spans="1:10" x14ac:dyDescent="0.2">
      <c r="A94" s="183" t="str">
        <f>B94&amp;C94&amp;D94&amp;E94</f>
        <v>199215A2926EDU3</v>
      </c>
      <c r="B94" s="184">
        <v>1992</v>
      </c>
      <c r="C94" s="184" t="s">
        <v>3</v>
      </c>
      <c r="D94" s="184">
        <v>26</v>
      </c>
      <c r="E94" s="184" t="s">
        <v>13</v>
      </c>
      <c r="F94" s="184">
        <v>575.93837386589303</v>
      </c>
      <c r="G94" s="184">
        <v>473.72275384123668</v>
      </c>
      <c r="H94" s="184">
        <v>671.40260044690865</v>
      </c>
      <c r="I94" s="184">
        <v>614.79531543245457</v>
      </c>
      <c r="J94" s="184">
        <v>997.09195655332564</v>
      </c>
    </row>
    <row r="95" spans="1:10" x14ac:dyDescent="0.2">
      <c r="A95" s="183" t="str">
        <f>B95&amp;C95&amp;D95&amp;E95</f>
        <v>199215A2926EDU4</v>
      </c>
      <c r="B95" s="184">
        <v>1992</v>
      </c>
      <c r="C95" s="184" t="s">
        <v>3</v>
      </c>
      <c r="D95" s="184">
        <v>26</v>
      </c>
      <c r="E95" s="184" t="s">
        <v>15</v>
      </c>
      <c r="F95" s="184">
        <v>945.44426234927687</v>
      </c>
      <c r="G95" s="184">
        <v>449.30713002631416</v>
      </c>
      <c r="H95" s="184">
        <v>898.83138651688409</v>
      </c>
      <c r="I95" s="184">
        <v>881.70542150531594</v>
      </c>
      <c r="J95" s="184">
        <v>994.695408138331</v>
      </c>
    </row>
    <row r="96" spans="1:10" x14ac:dyDescent="0.2">
      <c r="A96" s="183" t="str">
        <f>B96&amp;C96&amp;D96&amp;E96</f>
        <v>199215A2926EDU5</v>
      </c>
      <c r="B96" s="184">
        <v>1992</v>
      </c>
      <c r="C96" s="184" t="s">
        <v>3</v>
      </c>
      <c r="D96" s="184">
        <v>26</v>
      </c>
      <c r="E96" s="184" t="s">
        <v>17</v>
      </c>
      <c r="F96" s="184">
        <v>1434.4054291497971</v>
      </c>
      <c r="G96" s="184">
        <v>771.84646610138873</v>
      </c>
      <c r="H96" s="184">
        <v>2270.7063373583101</v>
      </c>
      <c r="I96" s="184">
        <v>1544.0145255689888</v>
      </c>
      <c r="J96" s="184">
        <v>3360.5329301696074</v>
      </c>
    </row>
    <row r="97" spans="1:10" x14ac:dyDescent="0.2">
      <c r="A97" s="183" t="str">
        <f>B97&amp;C97&amp;D97&amp;E97</f>
        <v>199218A2426....</v>
      </c>
      <c r="B97" s="184">
        <v>1992</v>
      </c>
      <c r="C97" s="184" t="s">
        <v>1</v>
      </c>
      <c r="D97" s="184">
        <v>26</v>
      </c>
      <c r="E97" s="184" t="s">
        <v>52</v>
      </c>
      <c r="F97" s="184">
        <v>159.53471304853213</v>
      </c>
      <c r="G97" s="183" t="s">
        <v>78</v>
      </c>
      <c r="H97" s="183" t="s">
        <v>78</v>
      </c>
      <c r="I97" s="183" t="s">
        <v>78</v>
      </c>
      <c r="J97" s="183" t="s">
        <v>78</v>
      </c>
    </row>
    <row r="98" spans="1:10" x14ac:dyDescent="0.2">
      <c r="A98" s="183" t="str">
        <f>B98&amp;C98&amp;D98&amp;E98</f>
        <v>199218A2426EDU1</v>
      </c>
      <c r="B98" s="184">
        <v>1992</v>
      </c>
      <c r="C98" s="184" t="s">
        <v>1</v>
      </c>
      <c r="D98" s="184">
        <v>26</v>
      </c>
      <c r="E98" s="184" t="s">
        <v>9</v>
      </c>
      <c r="F98" s="184">
        <v>439.15064026404195</v>
      </c>
      <c r="G98" s="184">
        <v>302.02004185302735</v>
      </c>
      <c r="H98" s="184">
        <v>331.3869136015544</v>
      </c>
      <c r="I98" s="184">
        <v>318.50533340679783</v>
      </c>
      <c r="J98" s="184">
        <v>1478.4466941997591</v>
      </c>
    </row>
    <row r="99" spans="1:10" x14ac:dyDescent="0.2">
      <c r="A99" s="183" t="str">
        <f>B99&amp;C99&amp;D99&amp;E99</f>
        <v>199218A2426EDU2</v>
      </c>
      <c r="B99" s="184">
        <v>1992</v>
      </c>
      <c r="C99" s="184" t="s">
        <v>1</v>
      </c>
      <c r="D99" s="184">
        <v>26</v>
      </c>
      <c r="E99" s="184" t="s">
        <v>11</v>
      </c>
      <c r="F99" s="184">
        <v>550.75734913970859</v>
      </c>
      <c r="G99" s="184">
        <v>347.97315621124375</v>
      </c>
      <c r="H99" s="184">
        <v>633.51999501838588</v>
      </c>
      <c r="I99" s="184">
        <v>608.41718621362497</v>
      </c>
      <c r="J99" s="184">
        <v>859.5620315114877</v>
      </c>
    </row>
    <row r="100" spans="1:10" x14ac:dyDescent="0.2">
      <c r="A100" s="183" t="str">
        <f>B100&amp;C100&amp;D100&amp;E100</f>
        <v>199218A2426EDU3</v>
      </c>
      <c r="B100" s="184">
        <v>1992</v>
      </c>
      <c r="C100" s="184" t="s">
        <v>1</v>
      </c>
      <c r="D100" s="184">
        <v>26</v>
      </c>
      <c r="E100" s="184" t="s">
        <v>13</v>
      </c>
      <c r="F100" s="184">
        <v>512.83101156125781</v>
      </c>
      <c r="G100" s="184">
        <v>517.1023945377076</v>
      </c>
      <c r="H100" s="184">
        <v>715.70449748892452</v>
      </c>
      <c r="I100" s="184">
        <v>673.39860943337044</v>
      </c>
      <c r="J100" s="184">
        <v>871.02285859830761</v>
      </c>
    </row>
    <row r="101" spans="1:10" x14ac:dyDescent="0.2">
      <c r="A101" s="183" t="str">
        <f>B101&amp;C101&amp;D101&amp;E101</f>
        <v>199218A2426EDU4</v>
      </c>
      <c r="B101" s="184">
        <v>1992</v>
      </c>
      <c r="C101" s="184" t="s">
        <v>1</v>
      </c>
      <c r="D101" s="184">
        <v>26</v>
      </c>
      <c r="E101" s="184" t="s">
        <v>15</v>
      </c>
      <c r="F101" s="184">
        <v>659.86958330255254</v>
      </c>
      <c r="G101" s="184">
        <v>376.15715819411008</v>
      </c>
      <c r="H101" s="184">
        <v>357.57780510877893</v>
      </c>
      <c r="I101" s="184">
        <v>356.59544850133716</v>
      </c>
      <c r="J101" s="184">
        <v>364.45430136087077</v>
      </c>
    </row>
    <row r="102" spans="1:10" x14ac:dyDescent="0.2">
      <c r="A102" s="183" t="str">
        <f>B102&amp;C102&amp;D102&amp;E102</f>
        <v>199218A2426EDU5</v>
      </c>
      <c r="B102" s="184">
        <v>1992</v>
      </c>
      <c r="C102" s="184" t="s">
        <v>1</v>
      </c>
      <c r="D102" s="184">
        <v>26</v>
      </c>
      <c r="E102" s="184" t="s">
        <v>17</v>
      </c>
      <c r="F102" s="184">
        <v>998.87770236224708</v>
      </c>
      <c r="G102" s="184">
        <v>528.50828091008884</v>
      </c>
      <c r="H102" s="184">
        <v>790.70120705396891</v>
      </c>
      <c r="I102" s="184">
        <v>790.70120705396891</v>
      </c>
      <c r="J102" s="183" t="s">
        <v>78</v>
      </c>
    </row>
    <row r="103" spans="1:10" x14ac:dyDescent="0.2">
      <c r="A103" s="183" t="str">
        <f>B103&amp;C103&amp;D103&amp;E103</f>
        <v>199225A2926....</v>
      </c>
      <c r="B103" s="184">
        <v>1992</v>
      </c>
      <c r="C103" s="184" t="s">
        <v>2</v>
      </c>
      <c r="D103" s="184">
        <v>26</v>
      </c>
      <c r="E103" s="184" t="s">
        <v>52</v>
      </c>
      <c r="F103" s="184">
        <v>357.57780510877882</v>
      </c>
      <c r="G103" s="183" t="s">
        <v>78</v>
      </c>
      <c r="H103" s="183" t="s">
        <v>78</v>
      </c>
      <c r="I103" s="183" t="s">
        <v>78</v>
      </c>
      <c r="J103" s="183" t="s">
        <v>78</v>
      </c>
    </row>
    <row r="104" spans="1:10" x14ac:dyDescent="0.2">
      <c r="A104" s="183" t="str">
        <f>B104&amp;C104&amp;D104&amp;E104</f>
        <v>199225A2926EDU1</v>
      </c>
      <c r="B104" s="184">
        <v>1992</v>
      </c>
      <c r="C104" s="184" t="s">
        <v>2</v>
      </c>
      <c r="D104" s="184">
        <v>26</v>
      </c>
      <c r="E104" s="184" t="s">
        <v>9</v>
      </c>
      <c r="F104" s="184">
        <v>497.13445885551334</v>
      </c>
      <c r="G104" s="184">
        <v>357.75864235267562</v>
      </c>
      <c r="H104" s="184">
        <v>477.46002293087611</v>
      </c>
      <c r="I104" s="184">
        <v>460.04240996629647</v>
      </c>
      <c r="J104" s="184">
        <v>2062.9488756275705</v>
      </c>
    </row>
    <row r="105" spans="1:10" x14ac:dyDescent="0.2">
      <c r="A105" s="183" t="str">
        <f>B105&amp;C105&amp;D105&amp;E105</f>
        <v>199225A2926EDU2</v>
      </c>
      <c r="B105" s="184">
        <v>1992</v>
      </c>
      <c r="C105" s="184" t="s">
        <v>2</v>
      </c>
      <c r="D105" s="184">
        <v>26</v>
      </c>
      <c r="E105" s="184" t="s">
        <v>11</v>
      </c>
      <c r="F105" s="184">
        <v>616.29956095503405</v>
      </c>
      <c r="G105" s="184">
        <v>444.49397864728377</v>
      </c>
      <c r="H105" s="184">
        <v>722.47586590770425</v>
      </c>
      <c r="I105" s="184">
        <v>722.47586590770425</v>
      </c>
      <c r="J105" s="183" t="s">
        <v>78</v>
      </c>
    </row>
    <row r="106" spans="1:10" x14ac:dyDescent="0.2">
      <c r="A106" s="183" t="str">
        <f>B106&amp;C106&amp;D106&amp;E106</f>
        <v>199225A2926EDU3</v>
      </c>
      <c r="B106" s="184">
        <v>1992</v>
      </c>
      <c r="C106" s="184" t="s">
        <v>2</v>
      </c>
      <c r="D106" s="184">
        <v>26</v>
      </c>
      <c r="E106" s="184" t="s">
        <v>13</v>
      </c>
      <c r="F106" s="184">
        <v>706.73338701977787</v>
      </c>
      <c r="G106" s="184">
        <v>460.93999204454417</v>
      </c>
      <c r="H106" s="184">
        <v>658.42451613779963</v>
      </c>
      <c r="I106" s="184">
        <v>593.25408574865594</v>
      </c>
      <c r="J106" s="184">
        <v>1375.2992504183803</v>
      </c>
    </row>
    <row r="107" spans="1:10" x14ac:dyDescent="0.2">
      <c r="A107" s="183" t="str">
        <f>B107&amp;C107&amp;D107&amp;E107</f>
        <v>199225A2926EDU4</v>
      </c>
      <c r="B107" s="184">
        <v>1992</v>
      </c>
      <c r="C107" s="184" t="s">
        <v>2</v>
      </c>
      <c r="D107" s="184">
        <v>26</v>
      </c>
      <c r="E107" s="184" t="s">
        <v>15</v>
      </c>
      <c r="F107" s="184">
        <v>1142.2843234143836</v>
      </c>
      <c r="G107" s="184">
        <v>583.80689564448176</v>
      </c>
      <c r="H107" s="184">
        <v>1102.2168577432753</v>
      </c>
      <c r="I107" s="184">
        <v>1056.625852972998</v>
      </c>
      <c r="J107" s="184">
        <v>1421.0715938920571</v>
      </c>
    </row>
    <row r="108" spans="1:10" x14ac:dyDescent="0.2">
      <c r="A108" s="183" t="str">
        <f>B108&amp;C108&amp;D108&amp;E108</f>
        <v>199225A2926EDU5</v>
      </c>
      <c r="B108" s="184">
        <v>1992</v>
      </c>
      <c r="C108" s="184" t="s">
        <v>2</v>
      </c>
      <c r="D108" s="184">
        <v>26</v>
      </c>
      <c r="E108" s="184" t="s">
        <v>17</v>
      </c>
      <c r="F108" s="184">
        <v>1645.8717527735873</v>
      </c>
      <c r="G108" s="184">
        <v>1127.4323302535265</v>
      </c>
      <c r="H108" s="184">
        <v>2764.3472301690576</v>
      </c>
      <c r="I108" s="184">
        <v>2082.5960077764048</v>
      </c>
      <c r="J108" s="184">
        <v>3360.5329301696074</v>
      </c>
    </row>
    <row r="109" spans="1:10" x14ac:dyDescent="0.2">
      <c r="A109" s="183" t="str">
        <f>B109&amp;C109&amp;D109&amp;E109</f>
        <v>199230EMA26....</v>
      </c>
      <c r="B109" s="184">
        <v>1992</v>
      </c>
      <c r="C109" s="184" t="s">
        <v>4</v>
      </c>
      <c r="D109" s="184">
        <v>26</v>
      </c>
      <c r="E109" s="184" t="s">
        <v>52</v>
      </c>
      <c r="F109" s="183" t="s">
        <v>78</v>
      </c>
      <c r="G109" s="183" t="s">
        <v>78</v>
      </c>
      <c r="H109" s="184">
        <v>206.29488756275705</v>
      </c>
      <c r="I109" s="184">
        <v>206.29488756275705</v>
      </c>
      <c r="J109" s="183" t="s">
        <v>78</v>
      </c>
    </row>
    <row r="110" spans="1:10" x14ac:dyDescent="0.2">
      <c r="A110" s="183" t="str">
        <f>B110&amp;C110&amp;D110&amp;E110</f>
        <v>199230EMA26EDU1</v>
      </c>
      <c r="B110" s="184">
        <v>1992</v>
      </c>
      <c r="C110" s="184" t="s">
        <v>4</v>
      </c>
      <c r="D110" s="184">
        <v>26</v>
      </c>
      <c r="E110" s="184" t="s">
        <v>9</v>
      </c>
      <c r="F110" s="184">
        <v>685.87747843819295</v>
      </c>
      <c r="G110" s="184">
        <v>404.41310000356486</v>
      </c>
      <c r="H110" s="184">
        <v>597.49424728802364</v>
      </c>
      <c r="I110" s="184">
        <v>507.73011693830898</v>
      </c>
      <c r="J110" s="184">
        <v>3021.5014361900398</v>
      </c>
    </row>
    <row r="111" spans="1:10" x14ac:dyDescent="0.2">
      <c r="A111" s="183" t="str">
        <f>B111&amp;C111&amp;D111&amp;E111</f>
        <v>199230EMA26EDU2</v>
      </c>
      <c r="B111" s="184">
        <v>1992</v>
      </c>
      <c r="C111" s="184" t="s">
        <v>4</v>
      </c>
      <c r="D111" s="184">
        <v>26</v>
      </c>
      <c r="E111" s="184" t="s">
        <v>11</v>
      </c>
      <c r="F111" s="184">
        <v>807.00629442586535</v>
      </c>
      <c r="G111" s="184">
        <v>687.21375651046583</v>
      </c>
      <c r="H111" s="184">
        <v>1119.4462651910171</v>
      </c>
      <c r="I111" s="184">
        <v>776.2341845755094</v>
      </c>
      <c r="J111" s="184">
        <v>2312.0809529574576</v>
      </c>
    </row>
    <row r="112" spans="1:10" x14ac:dyDescent="0.2">
      <c r="A112" s="183" t="str">
        <f>B112&amp;C112&amp;D112&amp;E112</f>
        <v>199230EMA26EDU3</v>
      </c>
      <c r="B112" s="184">
        <v>1992</v>
      </c>
      <c r="C112" s="184" t="s">
        <v>4</v>
      </c>
      <c r="D112" s="184">
        <v>26</v>
      </c>
      <c r="E112" s="184" t="s">
        <v>13</v>
      </c>
      <c r="F112" s="184">
        <v>835.79008350465017</v>
      </c>
      <c r="G112" s="184">
        <v>638.00079032233145</v>
      </c>
      <c r="H112" s="184">
        <v>1081.4987345832949</v>
      </c>
      <c r="I112" s="184">
        <v>965.26721985380789</v>
      </c>
      <c r="J112" s="184">
        <v>3988.3678262133026</v>
      </c>
    </row>
    <row r="113" spans="1:10" x14ac:dyDescent="0.2">
      <c r="A113" s="183" t="str">
        <f>B113&amp;C113&amp;D113&amp;E113</f>
        <v>199230EMA26EDU4</v>
      </c>
      <c r="B113" s="184">
        <v>1992</v>
      </c>
      <c r="C113" s="184" t="s">
        <v>4</v>
      </c>
      <c r="D113" s="184">
        <v>26</v>
      </c>
      <c r="E113" s="184" t="s">
        <v>15</v>
      </c>
      <c r="F113" s="184">
        <v>1443.5196183008698</v>
      </c>
      <c r="G113" s="184">
        <v>1170.111505768592</v>
      </c>
      <c r="H113" s="184">
        <v>1406.0505974470977</v>
      </c>
      <c r="I113" s="184">
        <v>1145.4260875250043</v>
      </c>
      <c r="J113" s="184">
        <v>2308.5637680072209</v>
      </c>
    </row>
    <row r="114" spans="1:10" x14ac:dyDescent="0.2">
      <c r="A114" s="183" t="str">
        <f>B114&amp;C114&amp;D114&amp;E114</f>
        <v>199230EMA26EDU5</v>
      </c>
      <c r="B114" s="184">
        <v>1992</v>
      </c>
      <c r="C114" s="184" t="s">
        <v>4</v>
      </c>
      <c r="D114" s="184">
        <v>26</v>
      </c>
      <c r="E114" s="184" t="s">
        <v>17</v>
      </c>
      <c r="F114" s="184">
        <v>3098.571755601632</v>
      </c>
      <c r="G114" s="184">
        <v>3313.9612143652489</v>
      </c>
      <c r="H114" s="184">
        <v>3059.3831736361108</v>
      </c>
      <c r="I114" s="184">
        <v>2458.8687765363484</v>
      </c>
      <c r="J114" s="184">
        <v>3931.3765557154275</v>
      </c>
    </row>
    <row r="115" spans="1:10" x14ac:dyDescent="0.2">
      <c r="A115" s="183" t="str">
        <f>B115&amp;C115&amp;D115&amp;E115</f>
        <v>199215A1729....</v>
      </c>
      <c r="B115" s="184">
        <v>1992</v>
      </c>
      <c r="C115" s="184" t="s">
        <v>0</v>
      </c>
      <c r="D115" s="184">
        <v>29</v>
      </c>
      <c r="E115" s="184" t="s">
        <v>52</v>
      </c>
      <c r="F115" s="183" t="s">
        <v>78</v>
      </c>
      <c r="G115" s="183" t="s">
        <v>78</v>
      </c>
      <c r="H115" s="183" t="s">
        <v>78</v>
      </c>
      <c r="I115" s="183" t="s">
        <v>78</v>
      </c>
      <c r="J115" s="183" t="s">
        <v>78</v>
      </c>
    </row>
    <row r="116" spans="1:10" x14ac:dyDescent="0.2">
      <c r="A116" s="183" t="str">
        <f>B116&amp;C116&amp;D116&amp;E116</f>
        <v>199215A1729EDU1</v>
      </c>
      <c r="B116" s="184">
        <v>1992</v>
      </c>
      <c r="C116" s="184" t="s">
        <v>0</v>
      </c>
      <c r="D116" s="184">
        <v>29</v>
      </c>
      <c r="E116" s="184" t="s">
        <v>9</v>
      </c>
      <c r="F116" s="184">
        <v>363.55497025936802</v>
      </c>
      <c r="G116" s="184">
        <v>195.80445495034149</v>
      </c>
      <c r="H116" s="184">
        <v>187.63011202136474</v>
      </c>
      <c r="I116" s="184">
        <v>187.63011202136474</v>
      </c>
      <c r="J116" s="183" t="s">
        <v>78</v>
      </c>
    </row>
    <row r="117" spans="1:10" x14ac:dyDescent="0.2">
      <c r="A117" s="183" t="str">
        <f>B117&amp;C117&amp;D117&amp;E117</f>
        <v>199215A1729EDU2</v>
      </c>
      <c r="B117" s="184">
        <v>1992</v>
      </c>
      <c r="C117" s="184" t="s">
        <v>0</v>
      </c>
      <c r="D117" s="184">
        <v>29</v>
      </c>
      <c r="E117" s="184" t="s">
        <v>11</v>
      </c>
      <c r="F117" s="184">
        <v>359.01705577434171</v>
      </c>
      <c r="G117" s="184">
        <v>334.19771785166643</v>
      </c>
      <c r="H117" s="183" t="s">
        <v>78</v>
      </c>
      <c r="I117" s="183" t="s">
        <v>78</v>
      </c>
      <c r="J117" s="183" t="s">
        <v>78</v>
      </c>
    </row>
    <row r="118" spans="1:10" x14ac:dyDescent="0.2">
      <c r="A118" s="183" t="str">
        <f>B118&amp;C118&amp;D118&amp;E118</f>
        <v>199215A1729EDU3</v>
      </c>
      <c r="B118" s="184">
        <v>1992</v>
      </c>
      <c r="C118" s="184" t="s">
        <v>0</v>
      </c>
      <c r="D118" s="184">
        <v>29</v>
      </c>
      <c r="E118" s="184" t="s">
        <v>13</v>
      </c>
      <c r="F118" s="184">
        <v>293.85560650606055</v>
      </c>
      <c r="G118" s="184">
        <v>244.57405003273527</v>
      </c>
      <c r="H118" s="184">
        <v>240.67736882321657</v>
      </c>
      <c r="I118" s="184">
        <v>240.67736882321657</v>
      </c>
      <c r="J118" s="183" t="s">
        <v>78</v>
      </c>
    </row>
    <row r="119" spans="1:10" x14ac:dyDescent="0.2">
      <c r="A119" s="183" t="str">
        <f>B119&amp;C119&amp;D119&amp;E119</f>
        <v>199215A1729EDU4</v>
      </c>
      <c r="B119" s="184">
        <v>1992</v>
      </c>
      <c r="C119" s="184" t="s">
        <v>0</v>
      </c>
      <c r="D119" s="184">
        <v>29</v>
      </c>
      <c r="E119" s="184" t="s">
        <v>15</v>
      </c>
      <c r="F119" s="183" t="s">
        <v>78</v>
      </c>
      <c r="G119" s="183" t="s">
        <v>78</v>
      </c>
      <c r="H119" s="183" t="s">
        <v>78</v>
      </c>
      <c r="I119" s="183" t="s">
        <v>78</v>
      </c>
      <c r="J119" s="183" t="s">
        <v>78</v>
      </c>
    </row>
    <row r="120" spans="1:10" x14ac:dyDescent="0.2">
      <c r="A120" s="183" t="str">
        <f>B120&amp;C120&amp;D120&amp;E120</f>
        <v>199215A2929....</v>
      </c>
      <c r="B120" s="184">
        <v>1992</v>
      </c>
      <c r="C120" s="184" t="s">
        <v>3</v>
      </c>
      <c r="D120" s="184">
        <v>29</v>
      </c>
      <c r="E120" s="184" t="s">
        <v>52</v>
      </c>
      <c r="F120" s="183" t="s">
        <v>78</v>
      </c>
      <c r="G120" s="183" t="s">
        <v>78</v>
      </c>
      <c r="H120" s="183" t="s">
        <v>78</v>
      </c>
      <c r="I120" s="183" t="s">
        <v>78</v>
      </c>
      <c r="J120" s="183" t="s">
        <v>78</v>
      </c>
    </row>
    <row r="121" spans="1:10" x14ac:dyDescent="0.2">
      <c r="A121" s="183" t="str">
        <f>B121&amp;C121&amp;D121&amp;E121</f>
        <v>199215A2929EDU1</v>
      </c>
      <c r="B121" s="184">
        <v>1992</v>
      </c>
      <c r="C121" s="184" t="s">
        <v>3</v>
      </c>
      <c r="D121" s="184">
        <v>29</v>
      </c>
      <c r="E121" s="184" t="s">
        <v>9</v>
      </c>
      <c r="F121" s="184">
        <v>604.52973112753841</v>
      </c>
      <c r="G121" s="184">
        <v>323.66160718783908</v>
      </c>
      <c r="H121" s="184">
        <v>448.97768066682318</v>
      </c>
      <c r="I121" s="184">
        <v>411.31335991554425</v>
      </c>
      <c r="J121" s="184">
        <v>2069.7729937798094</v>
      </c>
    </row>
    <row r="122" spans="1:10" x14ac:dyDescent="0.2">
      <c r="A122" s="183" t="str">
        <f>B122&amp;C122&amp;D122&amp;E122</f>
        <v>199215A2929EDU2</v>
      </c>
      <c r="B122" s="184">
        <v>1992</v>
      </c>
      <c r="C122" s="184" t="s">
        <v>3</v>
      </c>
      <c r="D122" s="184">
        <v>29</v>
      </c>
      <c r="E122" s="184" t="s">
        <v>11</v>
      </c>
      <c r="F122" s="184">
        <v>670.15894606486916</v>
      </c>
      <c r="G122" s="184">
        <v>548.68545841691582</v>
      </c>
      <c r="H122" s="184">
        <v>840.49997167502488</v>
      </c>
      <c r="I122" s="184">
        <v>818.30162970393781</v>
      </c>
      <c r="J122" s="184">
        <v>1073.4860478411281</v>
      </c>
    </row>
    <row r="123" spans="1:10" x14ac:dyDescent="0.2">
      <c r="A123" s="183" t="str">
        <f>B123&amp;C123&amp;D123&amp;E123</f>
        <v>199215A2929EDU3</v>
      </c>
      <c r="B123" s="184">
        <v>1992</v>
      </c>
      <c r="C123" s="184" t="s">
        <v>3</v>
      </c>
      <c r="D123" s="184">
        <v>29</v>
      </c>
      <c r="E123" s="184" t="s">
        <v>13</v>
      </c>
      <c r="F123" s="184">
        <v>658.10034200947621</v>
      </c>
      <c r="G123" s="184">
        <v>637.45149349760686</v>
      </c>
      <c r="H123" s="184">
        <v>672.99943835492184</v>
      </c>
      <c r="I123" s="184">
        <v>328.71229138311355</v>
      </c>
      <c r="J123" s="184">
        <v>1619.4148673676427</v>
      </c>
    </row>
    <row r="124" spans="1:10" x14ac:dyDescent="0.2">
      <c r="A124" s="183" t="str">
        <f>B124&amp;C124&amp;D124&amp;E124</f>
        <v>199215A2929EDU4</v>
      </c>
      <c r="B124" s="184">
        <v>1992</v>
      </c>
      <c r="C124" s="184" t="s">
        <v>3</v>
      </c>
      <c r="D124" s="184">
        <v>29</v>
      </c>
      <c r="E124" s="184" t="s">
        <v>15</v>
      </c>
      <c r="F124" s="184">
        <v>1032.0311192045876</v>
      </c>
      <c r="G124" s="184">
        <v>628.34828408282192</v>
      </c>
      <c r="H124" s="184">
        <v>1676.2114199090825</v>
      </c>
      <c r="I124" s="184">
        <v>1094.0329457710798</v>
      </c>
      <c r="J124" s="184">
        <v>5986.5615326088155</v>
      </c>
    </row>
    <row r="125" spans="1:10" x14ac:dyDescent="0.2">
      <c r="A125" s="183" t="str">
        <f>B125&amp;C125&amp;D125&amp;E125</f>
        <v>199215A2929EDU5</v>
      </c>
      <c r="B125" s="184">
        <v>1992</v>
      </c>
      <c r="C125" s="184" t="s">
        <v>3</v>
      </c>
      <c r="D125" s="184">
        <v>29</v>
      </c>
      <c r="E125" s="184" t="s">
        <v>17</v>
      </c>
      <c r="F125" s="184">
        <v>1926.5086467970823</v>
      </c>
      <c r="G125" s="184">
        <v>933.53059743473989</v>
      </c>
      <c r="H125" s="184">
        <v>2087.0751836088139</v>
      </c>
      <c r="I125" s="184">
        <v>1189.1765582004796</v>
      </c>
      <c r="J125" s="184">
        <v>3343.3524777670823</v>
      </c>
    </row>
    <row r="126" spans="1:10" x14ac:dyDescent="0.2">
      <c r="A126" s="183" t="str">
        <f>B126&amp;C126&amp;D126&amp;E126</f>
        <v>199218A2429EDU1</v>
      </c>
      <c r="B126" s="184">
        <v>1992</v>
      </c>
      <c r="C126" s="184" t="s">
        <v>1</v>
      </c>
      <c r="D126" s="184">
        <v>29</v>
      </c>
      <c r="E126" s="184" t="s">
        <v>9</v>
      </c>
      <c r="F126" s="184">
        <v>554.8017890572479</v>
      </c>
      <c r="G126" s="184">
        <v>357.6331925682772</v>
      </c>
      <c r="H126" s="184">
        <v>449.5810741327906</v>
      </c>
      <c r="I126" s="184">
        <v>394.22931065828061</v>
      </c>
      <c r="J126" s="184">
        <v>2750.5985008367606</v>
      </c>
    </row>
    <row r="127" spans="1:10" x14ac:dyDescent="0.2">
      <c r="A127" s="183" t="str">
        <f>B127&amp;C127&amp;D127&amp;E127</f>
        <v>199218A2429EDU2</v>
      </c>
      <c r="B127" s="184">
        <v>1992</v>
      </c>
      <c r="C127" s="184" t="s">
        <v>1</v>
      </c>
      <c r="D127" s="184">
        <v>29</v>
      </c>
      <c r="E127" s="184" t="s">
        <v>11</v>
      </c>
      <c r="F127" s="184">
        <v>591.34345386549649</v>
      </c>
      <c r="G127" s="184">
        <v>592.40215037662404</v>
      </c>
      <c r="H127" s="184">
        <v>772.90694396641629</v>
      </c>
      <c r="I127" s="184">
        <v>773.15397851957914</v>
      </c>
      <c r="J127" s="184">
        <v>771.67284526387584</v>
      </c>
    </row>
    <row r="128" spans="1:10" x14ac:dyDescent="0.2">
      <c r="A128" s="183" t="str">
        <f>B128&amp;C128&amp;D128&amp;E128</f>
        <v>199218A2429EDU3</v>
      </c>
      <c r="B128" s="184">
        <v>1992</v>
      </c>
      <c r="C128" s="184" t="s">
        <v>1</v>
      </c>
      <c r="D128" s="184">
        <v>29</v>
      </c>
      <c r="E128" s="184" t="s">
        <v>13</v>
      </c>
      <c r="F128" s="184">
        <v>633.05190709394708</v>
      </c>
      <c r="G128" s="184">
        <v>738.30084703161856</v>
      </c>
      <c r="H128" s="184">
        <v>524.67666403461214</v>
      </c>
      <c r="I128" s="184">
        <v>173.5169220944523</v>
      </c>
      <c r="J128" s="184">
        <v>1578.1558898550913</v>
      </c>
    </row>
    <row r="129" spans="1:10" x14ac:dyDescent="0.2">
      <c r="A129" s="183" t="str">
        <f>B129&amp;C129&amp;D129&amp;E129</f>
        <v>199218A2429EDU4</v>
      </c>
      <c r="B129" s="184">
        <v>1992</v>
      </c>
      <c r="C129" s="184" t="s">
        <v>1</v>
      </c>
      <c r="D129" s="184">
        <v>29</v>
      </c>
      <c r="E129" s="184" t="s">
        <v>15</v>
      </c>
      <c r="F129" s="184">
        <v>922.56291980581966</v>
      </c>
      <c r="G129" s="184">
        <v>660.86335877966189</v>
      </c>
      <c r="H129" s="184">
        <v>552.4556732587713</v>
      </c>
      <c r="I129" s="184">
        <v>567.36250704269821</v>
      </c>
      <c r="J129" s="184">
        <v>343.82481260459508</v>
      </c>
    </row>
    <row r="130" spans="1:10" x14ac:dyDescent="0.2">
      <c r="A130" s="183" t="str">
        <f>B130&amp;C130&amp;D130&amp;E130</f>
        <v>199218A2429EDU5</v>
      </c>
      <c r="B130" s="184">
        <v>1992</v>
      </c>
      <c r="C130" s="184" t="s">
        <v>1</v>
      </c>
      <c r="D130" s="184">
        <v>29</v>
      </c>
      <c r="E130" s="184" t="s">
        <v>17</v>
      </c>
      <c r="F130" s="184">
        <v>1532.9388327257354</v>
      </c>
      <c r="G130" s="184">
        <v>622.66673562692165</v>
      </c>
      <c r="H130" s="184">
        <v>1324.7917969889784</v>
      </c>
      <c r="I130" s="184">
        <v>848.83310049407282</v>
      </c>
      <c r="J130" s="184">
        <v>2750.5985008367606</v>
      </c>
    </row>
    <row r="131" spans="1:10" x14ac:dyDescent="0.2">
      <c r="A131" s="183" t="str">
        <f>B131&amp;C131&amp;D131&amp;E131</f>
        <v>199225A2929....</v>
      </c>
      <c r="B131" s="184">
        <v>1992</v>
      </c>
      <c r="C131" s="184" t="s">
        <v>2</v>
      </c>
      <c r="D131" s="184">
        <v>29</v>
      </c>
      <c r="E131" s="184" t="s">
        <v>52</v>
      </c>
      <c r="F131" s="183" t="s">
        <v>78</v>
      </c>
      <c r="G131" s="183" t="s">
        <v>78</v>
      </c>
      <c r="H131" s="183" t="s">
        <v>78</v>
      </c>
      <c r="I131" s="183" t="s">
        <v>78</v>
      </c>
      <c r="J131" s="183" t="s">
        <v>78</v>
      </c>
    </row>
    <row r="132" spans="1:10" x14ac:dyDescent="0.2">
      <c r="A132" s="183" t="str">
        <f>B132&amp;C132&amp;D132&amp;E132</f>
        <v>199225A2929EDU1</v>
      </c>
      <c r="B132" s="184">
        <v>1992</v>
      </c>
      <c r="C132" s="184" t="s">
        <v>2</v>
      </c>
      <c r="D132" s="184">
        <v>29</v>
      </c>
      <c r="E132" s="184" t="s">
        <v>9</v>
      </c>
      <c r="F132" s="184">
        <v>712.65162073193767</v>
      </c>
      <c r="G132" s="184">
        <v>429.01522213007581</v>
      </c>
      <c r="H132" s="184">
        <v>526.66893614846867</v>
      </c>
      <c r="I132" s="184">
        <v>501.25777224649391</v>
      </c>
      <c r="J132" s="184">
        <v>1390.4275421729826</v>
      </c>
    </row>
    <row r="133" spans="1:10" x14ac:dyDescent="0.2">
      <c r="A133" s="183" t="str">
        <f>B133&amp;C133&amp;D133&amp;E133</f>
        <v>199225A2929EDU2</v>
      </c>
      <c r="B133" s="184">
        <v>1992</v>
      </c>
      <c r="C133" s="184" t="s">
        <v>2</v>
      </c>
      <c r="D133" s="184">
        <v>29</v>
      </c>
      <c r="E133" s="184" t="s">
        <v>11</v>
      </c>
      <c r="F133" s="184">
        <v>757.91642612421515</v>
      </c>
      <c r="G133" s="184">
        <v>590.60208029316891</v>
      </c>
      <c r="H133" s="184">
        <v>864.34514568632471</v>
      </c>
      <c r="I133" s="184">
        <v>832.40183389280116</v>
      </c>
      <c r="J133" s="184">
        <v>1375.2992504183803</v>
      </c>
    </row>
    <row r="134" spans="1:10" x14ac:dyDescent="0.2">
      <c r="A134" s="183" t="str">
        <f>B134&amp;C134&amp;D134&amp;E134</f>
        <v>199225A2929EDU3</v>
      </c>
      <c r="B134" s="184">
        <v>1992</v>
      </c>
      <c r="C134" s="184" t="s">
        <v>2</v>
      </c>
      <c r="D134" s="184">
        <v>29</v>
      </c>
      <c r="E134" s="184" t="s">
        <v>13</v>
      </c>
      <c r="F134" s="184">
        <v>762.90611021602399</v>
      </c>
      <c r="G134" s="184">
        <v>453.07514680970513</v>
      </c>
      <c r="H134" s="184">
        <v>1083.6017505689813</v>
      </c>
      <c r="I134" s="184">
        <v>698.32865422187274</v>
      </c>
      <c r="J134" s="184">
        <v>1660.6738448801941</v>
      </c>
    </row>
    <row r="135" spans="1:10" x14ac:dyDescent="0.2">
      <c r="A135" s="183" t="str">
        <f>B135&amp;C135&amp;D135&amp;E135</f>
        <v>199225A2929EDU4</v>
      </c>
      <c r="B135" s="184">
        <v>1992</v>
      </c>
      <c r="C135" s="184" t="s">
        <v>2</v>
      </c>
      <c r="D135" s="184">
        <v>29</v>
      </c>
      <c r="E135" s="184" t="s">
        <v>15</v>
      </c>
      <c r="F135" s="184">
        <v>1103.7576652153241</v>
      </c>
      <c r="G135" s="184">
        <v>604.38628191956002</v>
      </c>
      <c r="H135" s="184">
        <v>2300.6408657278239</v>
      </c>
      <c r="I135" s="184">
        <v>1414.63660353709</v>
      </c>
      <c r="J135" s="184">
        <v>7398.7807334803829</v>
      </c>
    </row>
    <row r="136" spans="1:10" x14ac:dyDescent="0.2">
      <c r="A136" s="183" t="str">
        <f>B136&amp;C136&amp;D136&amp;E136</f>
        <v>199225A2929EDU5</v>
      </c>
      <c r="B136" s="184">
        <v>1992</v>
      </c>
      <c r="C136" s="184" t="s">
        <v>2</v>
      </c>
      <c r="D136" s="184">
        <v>29</v>
      </c>
      <c r="E136" s="184" t="s">
        <v>17</v>
      </c>
      <c r="F136" s="184">
        <v>2128.0534688342555</v>
      </c>
      <c r="G136" s="184">
        <v>1071.6923137937699</v>
      </c>
      <c r="H136" s="184">
        <v>2467.8025924694812</v>
      </c>
      <c r="I136" s="184">
        <v>1444.0642129392993</v>
      </c>
      <c r="J136" s="184">
        <v>3491.5409719996628</v>
      </c>
    </row>
    <row r="137" spans="1:10" x14ac:dyDescent="0.2">
      <c r="A137" s="183" t="str">
        <f>B137&amp;C137&amp;D137&amp;E137</f>
        <v>199230EMA29....</v>
      </c>
      <c r="B137" s="184">
        <v>1992</v>
      </c>
      <c r="C137" s="184" t="s">
        <v>4</v>
      </c>
      <c r="D137" s="184">
        <v>29</v>
      </c>
      <c r="E137" s="184" t="s">
        <v>52</v>
      </c>
      <c r="F137" s="184">
        <v>1342.1201560020368</v>
      </c>
      <c r="G137" s="183" t="s">
        <v>78</v>
      </c>
      <c r="H137" s="184">
        <v>481.35473764643314</v>
      </c>
      <c r="I137" s="184">
        <v>481.35473764643314</v>
      </c>
      <c r="J137" s="183" t="s">
        <v>78</v>
      </c>
    </row>
    <row r="138" spans="1:10" x14ac:dyDescent="0.2">
      <c r="A138" s="183" t="str">
        <f>B138&amp;C138&amp;D138&amp;E138</f>
        <v>199230EMA29EDU1</v>
      </c>
      <c r="B138" s="184">
        <v>1992</v>
      </c>
      <c r="C138" s="184" t="s">
        <v>4</v>
      </c>
      <c r="D138" s="184">
        <v>29</v>
      </c>
      <c r="E138" s="184" t="s">
        <v>9</v>
      </c>
      <c r="F138" s="184">
        <v>823.71756411632146</v>
      </c>
      <c r="G138" s="184">
        <v>476.63587036868807</v>
      </c>
      <c r="H138" s="184">
        <v>724.53925297828221</v>
      </c>
      <c r="I138" s="184">
        <v>595.5293740893735</v>
      </c>
      <c r="J138" s="184">
        <v>2966.679171527494</v>
      </c>
    </row>
    <row r="139" spans="1:10" x14ac:dyDescent="0.2">
      <c r="A139" s="183" t="str">
        <f>B139&amp;C139&amp;D139&amp;E139</f>
        <v>199230EMA29EDU2</v>
      </c>
      <c r="B139" s="184">
        <v>1992</v>
      </c>
      <c r="C139" s="184" t="s">
        <v>4</v>
      </c>
      <c r="D139" s="184">
        <v>29</v>
      </c>
      <c r="E139" s="184" t="s">
        <v>11</v>
      </c>
      <c r="F139" s="184">
        <v>950.60549027042157</v>
      </c>
      <c r="G139" s="184">
        <v>678.34748402747812</v>
      </c>
      <c r="H139" s="184">
        <v>1396.4143744698772</v>
      </c>
      <c r="I139" s="184">
        <v>1324.4261602957984</v>
      </c>
      <c r="J139" s="184">
        <v>1834.7742272627029</v>
      </c>
    </row>
    <row r="140" spans="1:10" x14ac:dyDescent="0.2">
      <c r="A140" s="183" t="str">
        <f>B140&amp;C140&amp;D140&amp;E140</f>
        <v>199230EMA29EDU3</v>
      </c>
      <c r="B140" s="184">
        <v>1992</v>
      </c>
      <c r="C140" s="184" t="s">
        <v>4</v>
      </c>
      <c r="D140" s="184">
        <v>29</v>
      </c>
      <c r="E140" s="184" t="s">
        <v>13</v>
      </c>
      <c r="F140" s="184">
        <v>1225.2010399290182</v>
      </c>
      <c r="G140" s="184">
        <v>549.65746040347096</v>
      </c>
      <c r="H140" s="184">
        <v>2650.7783939515552</v>
      </c>
      <c r="I140" s="184">
        <v>806.66590649539614</v>
      </c>
      <c r="J140" s="184">
        <v>12240.163328723585</v>
      </c>
    </row>
    <row r="141" spans="1:10" x14ac:dyDescent="0.2">
      <c r="A141" s="183" t="str">
        <f>B141&amp;C141&amp;D141&amp;E141</f>
        <v>199230EMA29EDU4</v>
      </c>
      <c r="B141" s="184">
        <v>1992</v>
      </c>
      <c r="C141" s="184" t="s">
        <v>4</v>
      </c>
      <c r="D141" s="184">
        <v>29</v>
      </c>
      <c r="E141" s="184" t="s">
        <v>15</v>
      </c>
      <c r="F141" s="184">
        <v>1667.1744415251426</v>
      </c>
      <c r="G141" s="184">
        <v>1136.6876326027534</v>
      </c>
      <c r="H141" s="184">
        <v>2342.3467863417632</v>
      </c>
      <c r="I141" s="184">
        <v>1538.8185117633466</v>
      </c>
      <c r="J141" s="184">
        <v>5370.3584364462185</v>
      </c>
    </row>
    <row r="142" spans="1:10" x14ac:dyDescent="0.2">
      <c r="A142" s="183" t="str">
        <f>B142&amp;C142&amp;D142&amp;E142</f>
        <v>199230EMA29EDU5</v>
      </c>
      <c r="B142" s="184">
        <v>1992</v>
      </c>
      <c r="C142" s="184" t="s">
        <v>4</v>
      </c>
      <c r="D142" s="184">
        <v>29</v>
      </c>
      <c r="E142" s="184" t="s">
        <v>17</v>
      </c>
      <c r="F142" s="184">
        <v>3717.9324944215318</v>
      </c>
      <c r="G142" s="184">
        <v>1879.1905011442004</v>
      </c>
      <c r="H142" s="184">
        <v>5173.7996170358929</v>
      </c>
      <c r="I142" s="184">
        <v>4336.6306384959717</v>
      </c>
      <c r="J142" s="184">
        <v>6346.2368334465964</v>
      </c>
    </row>
    <row r="143" spans="1:10" x14ac:dyDescent="0.2">
      <c r="A143" s="183" t="str">
        <f>B143&amp;C143&amp;D143&amp;E143</f>
        <v>199215A1731EDU1</v>
      </c>
      <c r="B143" s="184">
        <v>1992</v>
      </c>
      <c r="C143" s="184" t="s">
        <v>0</v>
      </c>
      <c r="D143" s="184">
        <v>31</v>
      </c>
      <c r="E143" s="184" t="s">
        <v>9</v>
      </c>
      <c r="F143" s="184">
        <v>396.30439420812615</v>
      </c>
      <c r="G143" s="184">
        <v>267.77618148448175</v>
      </c>
      <c r="H143" s="184">
        <v>288.35063886540718</v>
      </c>
      <c r="I143" s="184">
        <v>288.35063886540718</v>
      </c>
      <c r="J143" s="183" t="s">
        <v>78</v>
      </c>
    </row>
    <row r="144" spans="1:10" x14ac:dyDescent="0.2">
      <c r="A144" s="183" t="str">
        <f>B144&amp;C144&amp;D144&amp;E144</f>
        <v>199215A1731EDU2</v>
      </c>
      <c r="B144" s="184">
        <v>1992</v>
      </c>
      <c r="C144" s="184" t="s">
        <v>0</v>
      </c>
      <c r="D144" s="184">
        <v>31</v>
      </c>
      <c r="E144" s="184" t="s">
        <v>11</v>
      </c>
      <c r="F144" s="184">
        <v>380.06176430521327</v>
      </c>
      <c r="G144" s="184">
        <v>328.53125572340099</v>
      </c>
      <c r="H144" s="184">
        <v>68.764962520919013</v>
      </c>
      <c r="I144" s="184">
        <v>68.764962520919013</v>
      </c>
      <c r="J144" s="183" t="s">
        <v>78</v>
      </c>
    </row>
    <row r="145" spans="1:10" x14ac:dyDescent="0.2">
      <c r="A145" s="183" t="str">
        <f>B145&amp;C145&amp;D145&amp;E145</f>
        <v>199215A1731EDU3</v>
      </c>
      <c r="B145" s="184">
        <v>1992</v>
      </c>
      <c r="C145" s="184" t="s">
        <v>0</v>
      </c>
      <c r="D145" s="184">
        <v>31</v>
      </c>
      <c r="E145" s="184" t="s">
        <v>13</v>
      </c>
      <c r="F145" s="184">
        <v>457.45011125521103</v>
      </c>
      <c r="G145" s="184">
        <v>268.18335383158416</v>
      </c>
      <c r="H145" s="184">
        <v>44.697225638597359</v>
      </c>
      <c r="I145" s="184">
        <v>44.697225638597359</v>
      </c>
      <c r="J145" s="183" t="s">
        <v>78</v>
      </c>
    </row>
    <row r="146" spans="1:10" x14ac:dyDescent="0.2">
      <c r="A146" s="183" t="str">
        <f>B146&amp;C146&amp;D146&amp;E146</f>
        <v>199215A1731EDU4</v>
      </c>
      <c r="B146" s="184">
        <v>1992</v>
      </c>
      <c r="C146" s="184" t="s">
        <v>0</v>
      </c>
      <c r="D146" s="184">
        <v>31</v>
      </c>
      <c r="E146" s="184" t="s">
        <v>15</v>
      </c>
      <c r="F146" s="184">
        <v>990.33923723377143</v>
      </c>
      <c r="G146" s="183" t="s">
        <v>78</v>
      </c>
      <c r="H146" s="183" t="s">
        <v>78</v>
      </c>
      <c r="I146" s="183" t="s">
        <v>78</v>
      </c>
      <c r="J146" s="183" t="s">
        <v>78</v>
      </c>
    </row>
    <row r="147" spans="1:10" x14ac:dyDescent="0.2">
      <c r="A147" s="183" t="str">
        <f>B147&amp;C147&amp;D147&amp;E147</f>
        <v>199215A2931EDU1</v>
      </c>
      <c r="B147" s="184">
        <v>1992</v>
      </c>
      <c r="C147" s="184" t="s">
        <v>3</v>
      </c>
      <c r="D147" s="184">
        <v>31</v>
      </c>
      <c r="E147" s="184" t="s">
        <v>9</v>
      </c>
      <c r="F147" s="184">
        <v>572.8189047872911</v>
      </c>
      <c r="G147" s="184">
        <v>389.31527087634544</v>
      </c>
      <c r="H147" s="184">
        <v>518.25039001909704</v>
      </c>
      <c r="I147" s="184">
        <v>510.7407323187316</v>
      </c>
      <c r="J147" s="184">
        <v>951.24864820604637</v>
      </c>
    </row>
    <row r="148" spans="1:10" x14ac:dyDescent="0.2">
      <c r="A148" s="183" t="str">
        <f>B148&amp;C148&amp;D148&amp;E148</f>
        <v>199215A2931EDU2</v>
      </c>
      <c r="B148" s="184">
        <v>1992</v>
      </c>
      <c r="C148" s="184" t="s">
        <v>3</v>
      </c>
      <c r="D148" s="184">
        <v>31</v>
      </c>
      <c r="E148" s="184" t="s">
        <v>11</v>
      </c>
      <c r="F148" s="184">
        <v>732.58267275017624</v>
      </c>
      <c r="G148" s="184">
        <v>522.4663641867312</v>
      </c>
      <c r="H148" s="184">
        <v>1012.5757192716317</v>
      </c>
      <c r="I148" s="184">
        <v>885.30354196404971</v>
      </c>
      <c r="J148" s="184">
        <v>1739.8453038863863</v>
      </c>
    </row>
    <row r="149" spans="1:10" x14ac:dyDescent="0.2">
      <c r="A149" s="183" t="str">
        <f>B149&amp;C149&amp;D149&amp;E149</f>
        <v>199215A2931EDU3</v>
      </c>
      <c r="B149" s="184">
        <v>1992</v>
      </c>
      <c r="C149" s="184" t="s">
        <v>3</v>
      </c>
      <c r="D149" s="184">
        <v>31</v>
      </c>
      <c r="E149" s="184" t="s">
        <v>13</v>
      </c>
      <c r="F149" s="184">
        <v>821.76992097882135</v>
      </c>
      <c r="G149" s="184">
        <v>457.97850542810022</v>
      </c>
      <c r="H149" s="184">
        <v>1040.7409559711273</v>
      </c>
      <c r="I149" s="184">
        <v>1041.2872740973578</v>
      </c>
      <c r="J149" s="184">
        <v>1039.1025351062308</v>
      </c>
    </row>
    <row r="150" spans="1:10" x14ac:dyDescent="0.2">
      <c r="A150" s="183" t="str">
        <f>B150&amp;C150&amp;D150&amp;E150</f>
        <v>199215A2931EDU4</v>
      </c>
      <c r="B150" s="184">
        <v>1992</v>
      </c>
      <c r="C150" s="184" t="s">
        <v>3</v>
      </c>
      <c r="D150" s="184">
        <v>31</v>
      </c>
      <c r="E150" s="184" t="s">
        <v>15</v>
      </c>
      <c r="F150" s="184">
        <v>1026.5298533700582</v>
      </c>
      <c r="G150" s="184">
        <v>864.37097889165125</v>
      </c>
      <c r="H150" s="184">
        <v>1411.3898164739717</v>
      </c>
      <c r="I150" s="184">
        <v>1345.3685896385177</v>
      </c>
      <c r="J150" s="184">
        <v>1565.3762882334552</v>
      </c>
    </row>
    <row r="151" spans="1:10" x14ac:dyDescent="0.2">
      <c r="A151" s="183" t="str">
        <f>B151&amp;C151&amp;D151&amp;E151</f>
        <v>199215A2931EDU5</v>
      </c>
      <c r="B151" s="184">
        <v>1992</v>
      </c>
      <c r="C151" s="184" t="s">
        <v>3</v>
      </c>
      <c r="D151" s="184">
        <v>31</v>
      </c>
      <c r="E151" s="184" t="s">
        <v>17</v>
      </c>
      <c r="F151" s="184">
        <v>2097.2506289475364</v>
      </c>
      <c r="G151" s="184">
        <v>950.92734820178066</v>
      </c>
      <c r="H151" s="184">
        <v>2238.2723291536731</v>
      </c>
      <c r="I151" s="184">
        <v>1294.2614162012578</v>
      </c>
      <c r="J151" s="184">
        <v>3953.9853449528437</v>
      </c>
    </row>
    <row r="152" spans="1:10" x14ac:dyDescent="0.2">
      <c r="A152" s="183" t="str">
        <f>B152&amp;C152&amp;D152&amp;E152</f>
        <v>199218A2431EDU1</v>
      </c>
      <c r="B152" s="184">
        <v>1992</v>
      </c>
      <c r="C152" s="184" t="s">
        <v>1</v>
      </c>
      <c r="D152" s="184">
        <v>31</v>
      </c>
      <c r="E152" s="184" t="s">
        <v>9</v>
      </c>
      <c r="F152" s="184">
        <v>544.97684983070383</v>
      </c>
      <c r="G152" s="184">
        <v>423.02810149320857</v>
      </c>
      <c r="H152" s="184">
        <v>484.34747953889439</v>
      </c>
      <c r="I152" s="184">
        <v>484.34747953889439</v>
      </c>
      <c r="J152" s="183" t="s">
        <v>78</v>
      </c>
    </row>
    <row r="153" spans="1:10" x14ac:dyDescent="0.2">
      <c r="A153" s="183" t="str">
        <f>B153&amp;C153&amp;D153&amp;E153</f>
        <v>199218A2431EDU2</v>
      </c>
      <c r="B153" s="184">
        <v>1992</v>
      </c>
      <c r="C153" s="184" t="s">
        <v>1</v>
      </c>
      <c r="D153" s="184">
        <v>31</v>
      </c>
      <c r="E153" s="184" t="s">
        <v>11</v>
      </c>
      <c r="F153" s="184">
        <v>642.62288388599688</v>
      </c>
      <c r="G153" s="184">
        <v>531.44894698600365</v>
      </c>
      <c r="H153" s="184">
        <v>691.92151097587725</v>
      </c>
      <c r="I153" s="184">
        <v>691.92151097587725</v>
      </c>
      <c r="J153" s="183" t="s">
        <v>78</v>
      </c>
    </row>
    <row r="154" spans="1:10" x14ac:dyDescent="0.2">
      <c r="A154" s="183" t="str">
        <f>B154&amp;C154&amp;D154&amp;E154</f>
        <v>199218A2431EDU3</v>
      </c>
      <c r="B154" s="184">
        <v>1992</v>
      </c>
      <c r="C154" s="184" t="s">
        <v>1</v>
      </c>
      <c r="D154" s="184">
        <v>31</v>
      </c>
      <c r="E154" s="184" t="s">
        <v>13</v>
      </c>
      <c r="F154" s="184">
        <v>738.616700583632</v>
      </c>
      <c r="G154" s="184">
        <v>440.42456916394997</v>
      </c>
      <c r="H154" s="184">
        <v>388.47069373784353</v>
      </c>
      <c r="I154" s="184">
        <v>403.16553701202213</v>
      </c>
      <c r="J154" s="184">
        <v>359.08100718948617</v>
      </c>
    </row>
    <row r="155" spans="1:10" x14ac:dyDescent="0.2">
      <c r="A155" s="183" t="str">
        <f>B155&amp;C155&amp;D155&amp;E155</f>
        <v>199218A2431EDU4</v>
      </c>
      <c r="B155" s="184">
        <v>1992</v>
      </c>
      <c r="C155" s="184" t="s">
        <v>1</v>
      </c>
      <c r="D155" s="184">
        <v>31</v>
      </c>
      <c r="E155" s="184" t="s">
        <v>15</v>
      </c>
      <c r="F155" s="184">
        <v>841.78093881124391</v>
      </c>
      <c r="G155" s="184">
        <v>649.99436540766294</v>
      </c>
      <c r="H155" s="184">
        <v>775.1096385691784</v>
      </c>
      <c r="I155" s="184">
        <v>512.75196165225509</v>
      </c>
      <c r="J155" s="184">
        <v>1430.8756013028767</v>
      </c>
    </row>
    <row r="156" spans="1:10" x14ac:dyDescent="0.2">
      <c r="A156" s="183" t="str">
        <f>B156&amp;C156&amp;D156&amp;E156</f>
        <v>199218A2431EDU5</v>
      </c>
      <c r="B156" s="184">
        <v>1992</v>
      </c>
      <c r="C156" s="184" t="s">
        <v>1</v>
      </c>
      <c r="D156" s="184">
        <v>31</v>
      </c>
      <c r="E156" s="184" t="s">
        <v>17</v>
      </c>
      <c r="F156" s="184">
        <v>1530.6340082690374</v>
      </c>
      <c r="G156" s="184">
        <v>530.18082884389401</v>
      </c>
      <c r="H156" s="184">
        <v>969.6628485559155</v>
      </c>
      <c r="I156" s="184">
        <v>662.33822716574548</v>
      </c>
      <c r="J156" s="184">
        <v>1891.0364693252729</v>
      </c>
    </row>
    <row r="157" spans="1:10" x14ac:dyDescent="0.2">
      <c r="A157" s="183" t="str">
        <f>B157&amp;C157&amp;D157&amp;E157</f>
        <v>199225A2931EDU1</v>
      </c>
      <c r="B157" s="184">
        <v>1992</v>
      </c>
      <c r="C157" s="184" t="s">
        <v>2</v>
      </c>
      <c r="D157" s="184">
        <v>31</v>
      </c>
      <c r="E157" s="184" t="s">
        <v>9</v>
      </c>
      <c r="F157" s="184">
        <v>687.49505487866315</v>
      </c>
      <c r="G157" s="184">
        <v>508.90039120808427</v>
      </c>
      <c r="H157" s="184">
        <v>590.36301099716457</v>
      </c>
      <c r="I157" s="184">
        <v>576.99687628572451</v>
      </c>
      <c r="J157" s="184">
        <v>951.24864820604637</v>
      </c>
    </row>
    <row r="158" spans="1:10" x14ac:dyDescent="0.2">
      <c r="A158" s="183" t="str">
        <f>B158&amp;C158&amp;D158&amp;E158</f>
        <v>199225A2931EDU2</v>
      </c>
      <c r="B158" s="184">
        <v>1992</v>
      </c>
      <c r="C158" s="184" t="s">
        <v>2</v>
      </c>
      <c r="D158" s="184">
        <v>31</v>
      </c>
      <c r="E158" s="184" t="s">
        <v>11</v>
      </c>
      <c r="F158" s="184">
        <v>936.63295761334928</v>
      </c>
      <c r="G158" s="184">
        <v>598.15551763246503</v>
      </c>
      <c r="H158" s="184">
        <v>1295.5332162972395</v>
      </c>
      <c r="I158" s="184">
        <v>1131.839289290712</v>
      </c>
      <c r="J158" s="184">
        <v>1739.8453038863863</v>
      </c>
    </row>
    <row r="159" spans="1:10" x14ac:dyDescent="0.2">
      <c r="A159" s="183" t="str">
        <f>B159&amp;C159&amp;D159&amp;E159</f>
        <v>199225A2931EDU3</v>
      </c>
      <c r="B159" s="184">
        <v>1992</v>
      </c>
      <c r="C159" s="184" t="s">
        <v>2</v>
      </c>
      <c r="D159" s="184">
        <v>31</v>
      </c>
      <c r="E159" s="184" t="s">
        <v>13</v>
      </c>
      <c r="F159" s="184">
        <v>1101.7436414021549</v>
      </c>
      <c r="G159" s="184">
        <v>977.96601370256985</v>
      </c>
      <c r="H159" s="184">
        <v>1779.3152171927097</v>
      </c>
      <c r="I159" s="184">
        <v>1799.3920060753831</v>
      </c>
      <c r="J159" s="184">
        <v>1719.1240630229754</v>
      </c>
    </row>
    <row r="160" spans="1:10" x14ac:dyDescent="0.2">
      <c r="A160" s="183" t="str">
        <f>B160&amp;C160&amp;D160&amp;E160</f>
        <v>199225A2931EDU4</v>
      </c>
      <c r="B160" s="184">
        <v>1992</v>
      </c>
      <c r="C160" s="184" t="s">
        <v>2</v>
      </c>
      <c r="D160" s="184">
        <v>31</v>
      </c>
      <c r="E160" s="184" t="s">
        <v>15</v>
      </c>
      <c r="F160" s="184">
        <v>1230.9659086828494</v>
      </c>
      <c r="G160" s="184">
        <v>1141.7792449379442</v>
      </c>
      <c r="H160" s="184">
        <v>1658.6364285329275</v>
      </c>
      <c r="I160" s="184">
        <v>1678.1809575861296</v>
      </c>
      <c r="J160" s="184">
        <v>1614.2378659074543</v>
      </c>
    </row>
    <row r="161" spans="1:10" x14ac:dyDescent="0.2">
      <c r="A161" s="183" t="str">
        <f>B161&amp;C161&amp;D161&amp;E161</f>
        <v>199225A2931EDU5</v>
      </c>
      <c r="B161" s="184">
        <v>1992</v>
      </c>
      <c r="C161" s="184" t="s">
        <v>2</v>
      </c>
      <c r="D161" s="184">
        <v>31</v>
      </c>
      <c r="E161" s="184" t="s">
        <v>17</v>
      </c>
      <c r="F161" s="184">
        <v>2519.5428322210305</v>
      </c>
      <c r="G161" s="184">
        <v>1251.3095967414051</v>
      </c>
      <c r="H161" s="184">
        <v>2679.3872615103255</v>
      </c>
      <c r="I161" s="184">
        <v>1564.9848588943955</v>
      </c>
      <c r="J161" s="184">
        <v>4412.4184284256371</v>
      </c>
    </row>
    <row r="162" spans="1:10" x14ac:dyDescent="0.2">
      <c r="A162" s="183" t="str">
        <f>B162&amp;C162&amp;D162&amp;E162</f>
        <v>199230EMA31EDU1</v>
      </c>
      <c r="B162" s="184">
        <v>1992</v>
      </c>
      <c r="C162" s="184" t="s">
        <v>4</v>
      </c>
      <c r="D162" s="184">
        <v>31</v>
      </c>
      <c r="E162" s="184" t="s">
        <v>9</v>
      </c>
      <c r="F162" s="184">
        <v>820.85134469073523</v>
      </c>
      <c r="G162" s="184">
        <v>575.10365772672969</v>
      </c>
      <c r="H162" s="184">
        <v>788.90936206240849</v>
      </c>
      <c r="I162" s="184">
        <v>637.99097531955601</v>
      </c>
      <c r="J162" s="184">
        <v>2028.1749712077951</v>
      </c>
    </row>
    <row r="163" spans="1:10" x14ac:dyDescent="0.2">
      <c r="A163" s="183" t="str">
        <f>B163&amp;C163&amp;D163&amp;E163</f>
        <v>199230EMA31EDU2</v>
      </c>
      <c r="B163" s="184">
        <v>1992</v>
      </c>
      <c r="C163" s="184" t="s">
        <v>4</v>
      </c>
      <c r="D163" s="184">
        <v>31</v>
      </c>
      <c r="E163" s="184" t="s">
        <v>11</v>
      </c>
      <c r="F163" s="184">
        <v>1403.3382742999447</v>
      </c>
      <c r="G163" s="184">
        <v>742.33706007823719</v>
      </c>
      <c r="H163" s="184">
        <v>1963.1189755124735</v>
      </c>
      <c r="I163" s="184">
        <v>1049.7988136231418</v>
      </c>
      <c r="J163" s="184">
        <v>4307.1527321498988</v>
      </c>
    </row>
    <row r="164" spans="1:10" x14ac:dyDescent="0.2">
      <c r="A164" s="183" t="str">
        <f>B164&amp;C164&amp;D164&amp;E164</f>
        <v>199230EMA31EDU3</v>
      </c>
      <c r="B164" s="184">
        <v>1992</v>
      </c>
      <c r="C164" s="184" t="s">
        <v>4</v>
      </c>
      <c r="D164" s="184">
        <v>31</v>
      </c>
      <c r="E164" s="184" t="s">
        <v>13</v>
      </c>
      <c r="F164" s="184">
        <v>1708.2322285338496</v>
      </c>
      <c r="G164" s="184">
        <v>1898.6645666177185</v>
      </c>
      <c r="H164" s="184">
        <v>1794.0053206567659</v>
      </c>
      <c r="I164" s="184">
        <v>1434.2038322571068</v>
      </c>
      <c r="J164" s="184">
        <v>2189.8010181343116</v>
      </c>
    </row>
    <row r="165" spans="1:10" x14ac:dyDescent="0.2">
      <c r="A165" s="183" t="str">
        <f>B165&amp;C165&amp;D165&amp;E165</f>
        <v>199230EMA31EDU4</v>
      </c>
      <c r="B165" s="184">
        <v>1992</v>
      </c>
      <c r="C165" s="184" t="s">
        <v>4</v>
      </c>
      <c r="D165" s="184">
        <v>31</v>
      </c>
      <c r="E165" s="184" t="s">
        <v>15</v>
      </c>
      <c r="F165" s="184">
        <v>1949.6854189279275</v>
      </c>
      <c r="G165" s="184">
        <v>2080.6627045044552</v>
      </c>
      <c r="H165" s="184">
        <v>1935.7365694326309</v>
      </c>
      <c r="I165" s="184">
        <v>1477.2265002115364</v>
      </c>
      <c r="J165" s="184">
        <v>2774.5535109633652</v>
      </c>
    </row>
    <row r="166" spans="1:10" x14ac:dyDescent="0.2">
      <c r="A166" s="183" t="str">
        <f>B166&amp;C166&amp;D166&amp;E166</f>
        <v>199230EMA31EDU5</v>
      </c>
      <c r="B166" s="184">
        <v>1992</v>
      </c>
      <c r="C166" s="184" t="s">
        <v>4</v>
      </c>
      <c r="D166" s="184">
        <v>31</v>
      </c>
      <c r="E166" s="184" t="s">
        <v>17</v>
      </c>
      <c r="F166" s="184">
        <v>4520.3800030589146</v>
      </c>
      <c r="G166" s="184">
        <v>2356.2569544612902</v>
      </c>
      <c r="H166" s="184">
        <v>4502.7173036485246</v>
      </c>
      <c r="I166" s="184">
        <v>4168.5787917746511</v>
      </c>
      <c r="J166" s="184">
        <v>4830.8030116204354</v>
      </c>
    </row>
    <row r="167" spans="1:10" x14ac:dyDescent="0.2">
      <c r="A167" s="183" t="str">
        <f>B167&amp;C167&amp;D167&amp;E167</f>
        <v>199215A1733EDU1</v>
      </c>
      <c r="B167" s="184">
        <v>1992</v>
      </c>
      <c r="C167" s="184" t="s">
        <v>0</v>
      </c>
      <c r="D167" s="184">
        <v>33</v>
      </c>
      <c r="E167" s="184" t="s">
        <v>9</v>
      </c>
      <c r="F167" s="184">
        <v>470.12921927762318</v>
      </c>
      <c r="G167" s="184">
        <v>324.16194218096109</v>
      </c>
      <c r="H167" s="184">
        <v>372.34878144437835</v>
      </c>
      <c r="I167" s="184">
        <v>372.34878144437835</v>
      </c>
      <c r="J167" s="183" t="s">
        <v>78</v>
      </c>
    </row>
    <row r="168" spans="1:10" x14ac:dyDescent="0.2">
      <c r="A168" s="183" t="str">
        <f>B168&amp;C168&amp;D168&amp;E168</f>
        <v>199215A1733EDU2</v>
      </c>
      <c r="B168" s="184">
        <v>1992</v>
      </c>
      <c r="C168" s="184" t="s">
        <v>0</v>
      </c>
      <c r="D168" s="184">
        <v>33</v>
      </c>
      <c r="E168" s="184" t="s">
        <v>11</v>
      </c>
      <c r="F168" s="184">
        <v>349.59203690167112</v>
      </c>
      <c r="G168" s="184">
        <v>363.62705172153613</v>
      </c>
      <c r="H168" s="184">
        <v>356.2025058583605</v>
      </c>
      <c r="I168" s="184">
        <v>356.2025058583605</v>
      </c>
      <c r="J168" s="183" t="s">
        <v>78</v>
      </c>
    </row>
    <row r="169" spans="1:10" x14ac:dyDescent="0.2">
      <c r="A169" s="183" t="str">
        <f>B169&amp;C169&amp;D169&amp;E169</f>
        <v>199215A1733EDU3</v>
      </c>
      <c r="B169" s="184">
        <v>1992</v>
      </c>
      <c r="C169" s="184" t="s">
        <v>0</v>
      </c>
      <c r="D169" s="184">
        <v>33</v>
      </c>
      <c r="E169" s="184" t="s">
        <v>13</v>
      </c>
      <c r="F169" s="184">
        <v>513.79497542679781</v>
      </c>
      <c r="G169" s="184">
        <v>462.44195123827501</v>
      </c>
      <c r="H169" s="184">
        <v>412.58977512551405</v>
      </c>
      <c r="I169" s="184">
        <v>412.58977512551405</v>
      </c>
      <c r="J169" s="183" t="s">
        <v>78</v>
      </c>
    </row>
    <row r="170" spans="1:10" x14ac:dyDescent="0.2">
      <c r="A170" s="183" t="str">
        <f>B170&amp;C170&amp;D170&amp;E170</f>
        <v>199215A1733EDU4</v>
      </c>
      <c r="B170" s="184">
        <v>1992</v>
      </c>
      <c r="C170" s="184" t="s">
        <v>0</v>
      </c>
      <c r="D170" s="184">
        <v>33</v>
      </c>
      <c r="E170" s="184" t="s">
        <v>15</v>
      </c>
      <c r="F170" s="184">
        <v>797.97900664721544</v>
      </c>
      <c r="G170" s="184">
        <v>309.44233134413554</v>
      </c>
      <c r="H170" s="184">
        <v>252.16569639494776</v>
      </c>
      <c r="I170" s="184">
        <v>252.16569639494776</v>
      </c>
      <c r="J170" s="183" t="s">
        <v>78</v>
      </c>
    </row>
    <row r="171" spans="1:10" x14ac:dyDescent="0.2">
      <c r="A171" s="183" t="str">
        <f>B171&amp;C171&amp;D171&amp;E171</f>
        <v>199215A2933....</v>
      </c>
      <c r="B171" s="184">
        <v>1992</v>
      </c>
      <c r="C171" s="184" t="s">
        <v>3</v>
      </c>
      <c r="D171" s="184">
        <v>33</v>
      </c>
      <c r="E171" s="184" t="s">
        <v>52</v>
      </c>
      <c r="F171" s="184">
        <v>1340.9477164857881</v>
      </c>
      <c r="G171" s="183" t="s">
        <v>78</v>
      </c>
      <c r="H171" s="184">
        <v>962.70947529286616</v>
      </c>
      <c r="I171" s="184">
        <v>962.70947529286616</v>
      </c>
      <c r="J171" s="183" t="s">
        <v>78</v>
      </c>
    </row>
    <row r="172" spans="1:10" x14ac:dyDescent="0.2">
      <c r="A172" s="183" t="str">
        <f>B172&amp;C172&amp;D172&amp;E172</f>
        <v>199215A2933EDU1</v>
      </c>
      <c r="B172" s="184">
        <v>1992</v>
      </c>
      <c r="C172" s="184" t="s">
        <v>3</v>
      </c>
      <c r="D172" s="184">
        <v>33</v>
      </c>
      <c r="E172" s="184" t="s">
        <v>9</v>
      </c>
      <c r="F172" s="184">
        <v>638.68640209147475</v>
      </c>
      <c r="G172" s="184">
        <v>442.38031533791036</v>
      </c>
      <c r="H172" s="184">
        <v>640.41912208993836</v>
      </c>
      <c r="I172" s="184">
        <v>605.62638302891389</v>
      </c>
      <c r="J172" s="184">
        <v>1742.2657210759062</v>
      </c>
    </row>
    <row r="173" spans="1:10" x14ac:dyDescent="0.2">
      <c r="A173" s="183" t="str">
        <f>B173&amp;C173&amp;D173&amp;E173</f>
        <v>199215A2933EDU2</v>
      </c>
      <c r="B173" s="184">
        <v>1992</v>
      </c>
      <c r="C173" s="184" t="s">
        <v>3</v>
      </c>
      <c r="D173" s="184">
        <v>33</v>
      </c>
      <c r="E173" s="184" t="s">
        <v>11</v>
      </c>
      <c r="F173" s="184">
        <v>741.29464912993944</v>
      </c>
      <c r="G173" s="184">
        <v>546.82802603257073</v>
      </c>
      <c r="H173" s="184">
        <v>814.42617235971022</v>
      </c>
      <c r="I173" s="184">
        <v>747.21844511858365</v>
      </c>
      <c r="J173" s="184">
        <v>1567.578664885408</v>
      </c>
    </row>
    <row r="174" spans="1:10" x14ac:dyDescent="0.2">
      <c r="A174" s="183" t="str">
        <f>B174&amp;C174&amp;D174&amp;E174</f>
        <v>199215A2933EDU3</v>
      </c>
      <c r="B174" s="184">
        <v>1992</v>
      </c>
      <c r="C174" s="184" t="s">
        <v>3</v>
      </c>
      <c r="D174" s="184">
        <v>33</v>
      </c>
      <c r="E174" s="184" t="s">
        <v>13</v>
      </c>
      <c r="F174" s="184">
        <v>784.57671563362874</v>
      </c>
      <c r="G174" s="184">
        <v>434.22434527921945</v>
      </c>
      <c r="H174" s="184">
        <v>1427.1731656142729</v>
      </c>
      <c r="I174" s="184">
        <v>1239.8896127632104</v>
      </c>
      <c r="J174" s="184">
        <v>3953.9853449528432</v>
      </c>
    </row>
    <row r="175" spans="1:10" x14ac:dyDescent="0.2">
      <c r="A175" s="183" t="str">
        <f>B175&amp;C175&amp;D175&amp;E175</f>
        <v>199215A2933EDU4</v>
      </c>
      <c r="B175" s="184">
        <v>1992</v>
      </c>
      <c r="C175" s="184" t="s">
        <v>3</v>
      </c>
      <c r="D175" s="184">
        <v>33</v>
      </c>
      <c r="E175" s="184" t="s">
        <v>15</v>
      </c>
      <c r="F175" s="184">
        <v>1064.1408083043018</v>
      </c>
      <c r="G175" s="184">
        <v>793.55908527719248</v>
      </c>
      <c r="H175" s="184">
        <v>1284.8208213907449</v>
      </c>
      <c r="I175" s="184">
        <v>1197.0396446726336</v>
      </c>
      <c r="J175" s="184">
        <v>1716.3808896530647</v>
      </c>
    </row>
    <row r="176" spans="1:10" x14ac:dyDescent="0.2">
      <c r="A176" s="183" t="str">
        <f>B176&amp;C176&amp;D176&amp;E176</f>
        <v>199215A2933EDU5</v>
      </c>
      <c r="B176" s="184">
        <v>1992</v>
      </c>
      <c r="C176" s="184" t="s">
        <v>3</v>
      </c>
      <c r="D176" s="184">
        <v>33</v>
      </c>
      <c r="E176" s="184" t="s">
        <v>17</v>
      </c>
      <c r="F176" s="184">
        <v>2130.470240686258</v>
      </c>
      <c r="G176" s="184">
        <v>899.35940781458339</v>
      </c>
      <c r="H176" s="184">
        <v>2026.951452636496</v>
      </c>
      <c r="I176" s="184">
        <v>1881.1740688027619</v>
      </c>
      <c r="J176" s="184">
        <v>2373.1645421327603</v>
      </c>
    </row>
    <row r="177" spans="1:10" x14ac:dyDescent="0.2">
      <c r="A177" s="183" t="str">
        <f>B177&amp;C177&amp;D177&amp;E177</f>
        <v>199218A2433....</v>
      </c>
      <c r="B177" s="184">
        <v>1992</v>
      </c>
      <c r="C177" s="184" t="s">
        <v>1</v>
      </c>
      <c r="D177" s="184">
        <v>33</v>
      </c>
      <c r="E177" s="184" t="s">
        <v>52</v>
      </c>
      <c r="F177" s="184">
        <v>1375.2992504183803</v>
      </c>
      <c r="G177" s="183" t="s">
        <v>78</v>
      </c>
      <c r="H177" s="183" t="s">
        <v>78</v>
      </c>
      <c r="I177" s="183" t="s">
        <v>78</v>
      </c>
      <c r="J177" s="183" t="s">
        <v>78</v>
      </c>
    </row>
    <row r="178" spans="1:10" x14ac:dyDescent="0.2">
      <c r="A178" s="183" t="str">
        <f>B178&amp;C178&amp;D178&amp;E178</f>
        <v>199218A2433EDU1</v>
      </c>
      <c r="B178" s="184">
        <v>1992</v>
      </c>
      <c r="C178" s="184" t="s">
        <v>1</v>
      </c>
      <c r="D178" s="184">
        <v>33</v>
      </c>
      <c r="E178" s="184" t="s">
        <v>9</v>
      </c>
      <c r="F178" s="184">
        <v>613.24720854701934</v>
      </c>
      <c r="G178" s="184">
        <v>474.60681199007229</v>
      </c>
      <c r="H178" s="184">
        <v>629.61959955849466</v>
      </c>
      <c r="I178" s="184">
        <v>619.81180841368359</v>
      </c>
      <c r="J178" s="184">
        <v>1031.4744378137852</v>
      </c>
    </row>
    <row r="179" spans="1:10" x14ac:dyDescent="0.2">
      <c r="A179" s="183" t="str">
        <f>B179&amp;C179&amp;D179&amp;E179</f>
        <v>199218A2433EDU2</v>
      </c>
      <c r="B179" s="184">
        <v>1992</v>
      </c>
      <c r="C179" s="184" t="s">
        <v>1</v>
      </c>
      <c r="D179" s="184">
        <v>33</v>
      </c>
      <c r="E179" s="184" t="s">
        <v>11</v>
      </c>
      <c r="F179" s="184">
        <v>688.99438100228735</v>
      </c>
      <c r="G179" s="184">
        <v>543.9621765745843</v>
      </c>
      <c r="H179" s="184">
        <v>690.94730045504571</v>
      </c>
      <c r="I179" s="184">
        <v>622.54518140024322</v>
      </c>
      <c r="J179" s="184">
        <v>1398.2071460961174</v>
      </c>
    </row>
    <row r="180" spans="1:10" x14ac:dyDescent="0.2">
      <c r="A180" s="183" t="str">
        <f>B180&amp;C180&amp;D180&amp;E180</f>
        <v>199218A2433EDU3</v>
      </c>
      <c r="B180" s="184">
        <v>1992</v>
      </c>
      <c r="C180" s="184" t="s">
        <v>1</v>
      </c>
      <c r="D180" s="184">
        <v>33</v>
      </c>
      <c r="E180" s="184" t="s">
        <v>13</v>
      </c>
      <c r="F180" s="184">
        <v>693.76732505592724</v>
      </c>
      <c r="G180" s="184">
        <v>393.46484216131546</v>
      </c>
      <c r="H180" s="184">
        <v>928.84881573360042</v>
      </c>
      <c r="I180" s="184">
        <v>928.84881573360042</v>
      </c>
      <c r="J180" s="183" t="s">
        <v>78</v>
      </c>
    </row>
    <row r="181" spans="1:10" x14ac:dyDescent="0.2">
      <c r="A181" s="183" t="str">
        <f>B181&amp;C181&amp;D181&amp;E181</f>
        <v>199218A2433EDU4</v>
      </c>
      <c r="B181" s="184">
        <v>1992</v>
      </c>
      <c r="C181" s="184" t="s">
        <v>1</v>
      </c>
      <c r="D181" s="184">
        <v>33</v>
      </c>
      <c r="E181" s="184" t="s">
        <v>15</v>
      </c>
      <c r="F181" s="184">
        <v>927.12453615796983</v>
      </c>
      <c r="G181" s="184">
        <v>693.07810600556923</v>
      </c>
      <c r="H181" s="184">
        <v>1021.4935901352658</v>
      </c>
      <c r="I181" s="184">
        <v>843.07686583135785</v>
      </c>
      <c r="J181" s="184">
        <v>1664.1021880782578</v>
      </c>
    </row>
    <row r="182" spans="1:10" x14ac:dyDescent="0.2">
      <c r="A182" s="183" t="str">
        <f>B182&amp;C182&amp;D182&amp;E182</f>
        <v>199218A2433EDU5</v>
      </c>
      <c r="B182" s="184">
        <v>1992</v>
      </c>
      <c r="C182" s="184" t="s">
        <v>1</v>
      </c>
      <c r="D182" s="184">
        <v>33</v>
      </c>
      <c r="E182" s="184" t="s">
        <v>17</v>
      </c>
      <c r="F182" s="184">
        <v>1842.7752337643665</v>
      </c>
      <c r="G182" s="184">
        <v>678.90727750764142</v>
      </c>
      <c r="H182" s="184">
        <v>2100.5028188737979</v>
      </c>
      <c r="I182" s="184">
        <v>2100.5028188737979</v>
      </c>
      <c r="J182" s="183" t="s">
        <v>78</v>
      </c>
    </row>
    <row r="183" spans="1:10" x14ac:dyDescent="0.2">
      <c r="A183" s="183" t="str">
        <f>B183&amp;C183&amp;D183&amp;E183</f>
        <v>199225A2933....</v>
      </c>
      <c r="B183" s="184">
        <v>1992</v>
      </c>
      <c r="C183" s="184" t="s">
        <v>2</v>
      </c>
      <c r="D183" s="184">
        <v>33</v>
      </c>
      <c r="E183" s="184" t="s">
        <v>52</v>
      </c>
      <c r="F183" s="184">
        <v>1306.5342878974614</v>
      </c>
      <c r="G183" s="183" t="s">
        <v>78</v>
      </c>
      <c r="H183" s="184">
        <v>962.70947529286616</v>
      </c>
      <c r="I183" s="184">
        <v>962.70947529286616</v>
      </c>
      <c r="J183" s="183" t="s">
        <v>78</v>
      </c>
    </row>
    <row r="184" spans="1:10" x14ac:dyDescent="0.2">
      <c r="A184" s="183" t="str">
        <f>B184&amp;C184&amp;D184&amp;E184</f>
        <v>199225A2933EDU1</v>
      </c>
      <c r="B184" s="184">
        <v>1992</v>
      </c>
      <c r="C184" s="184" t="s">
        <v>2</v>
      </c>
      <c r="D184" s="184">
        <v>33</v>
      </c>
      <c r="E184" s="184" t="s">
        <v>9</v>
      </c>
      <c r="F184" s="184">
        <v>695.13260081368924</v>
      </c>
      <c r="G184" s="184">
        <v>551.81369098368612</v>
      </c>
      <c r="H184" s="184">
        <v>708.53409001386171</v>
      </c>
      <c r="I184" s="184">
        <v>645.41097426642079</v>
      </c>
      <c r="J184" s="184">
        <v>2097.9812507732408</v>
      </c>
    </row>
    <row r="185" spans="1:10" x14ac:dyDescent="0.2">
      <c r="A185" s="183" t="str">
        <f>B185&amp;C185&amp;D185&amp;E185</f>
        <v>199225A2933EDU2</v>
      </c>
      <c r="B185" s="184">
        <v>1992</v>
      </c>
      <c r="C185" s="184" t="s">
        <v>2</v>
      </c>
      <c r="D185" s="184">
        <v>33</v>
      </c>
      <c r="E185" s="184" t="s">
        <v>11</v>
      </c>
      <c r="F185" s="184">
        <v>812.41343896908882</v>
      </c>
      <c r="G185" s="184">
        <v>704.1315543225968</v>
      </c>
      <c r="H185" s="184">
        <v>1109.4465928829547</v>
      </c>
      <c r="I185" s="184">
        <v>1038.2609097537768</v>
      </c>
      <c r="J185" s="184">
        <v>1821.5597182634085</v>
      </c>
    </row>
    <row r="186" spans="1:10" x14ac:dyDescent="0.2">
      <c r="A186" s="183" t="str">
        <f>B186&amp;C186&amp;D186&amp;E186</f>
        <v>199225A2933EDU3</v>
      </c>
      <c r="B186" s="184">
        <v>1992</v>
      </c>
      <c r="C186" s="184" t="s">
        <v>2</v>
      </c>
      <c r="D186" s="184">
        <v>33</v>
      </c>
      <c r="E186" s="184" t="s">
        <v>13</v>
      </c>
      <c r="F186" s="184">
        <v>1024.7793606805928</v>
      </c>
      <c r="G186" s="184">
        <v>501.23700398603694</v>
      </c>
      <c r="H186" s="184">
        <v>1960.8200803853947</v>
      </c>
      <c r="I186" s="184">
        <v>1654.0519455481624</v>
      </c>
      <c r="J186" s="184">
        <v>3953.9853449528432</v>
      </c>
    </row>
    <row r="187" spans="1:10" x14ac:dyDescent="0.2">
      <c r="A187" s="183" t="str">
        <f>B187&amp;C187&amp;D187&amp;E187</f>
        <v>199225A2933EDU4</v>
      </c>
      <c r="B187" s="184">
        <v>1992</v>
      </c>
      <c r="C187" s="184" t="s">
        <v>2</v>
      </c>
      <c r="D187" s="184">
        <v>33</v>
      </c>
      <c r="E187" s="184" t="s">
        <v>15</v>
      </c>
      <c r="F187" s="184">
        <v>1219.4765149412492</v>
      </c>
      <c r="G187" s="184">
        <v>968.60090304416065</v>
      </c>
      <c r="H187" s="184">
        <v>1488.2480642951516</v>
      </c>
      <c r="I187" s="184">
        <v>1439.3283097486224</v>
      </c>
      <c r="J187" s="184">
        <v>1753.6921089471384</v>
      </c>
    </row>
    <row r="188" spans="1:10" x14ac:dyDescent="0.2">
      <c r="A188" s="183" t="str">
        <f>B188&amp;C188&amp;D188&amp;E188</f>
        <v>199225A2933EDU5</v>
      </c>
      <c r="B188" s="184">
        <v>1992</v>
      </c>
      <c r="C188" s="184" t="s">
        <v>2</v>
      </c>
      <c r="D188" s="184">
        <v>33</v>
      </c>
      <c r="E188" s="184" t="s">
        <v>17</v>
      </c>
      <c r="F188" s="184">
        <v>2269.7917699612885</v>
      </c>
      <c r="G188" s="184">
        <v>1340.1554976088864</v>
      </c>
      <c r="H188" s="184">
        <v>2001.2011947609024</v>
      </c>
      <c r="I188" s="184">
        <v>1753.1884409493728</v>
      </c>
      <c r="J188" s="184">
        <v>2373.1645421327603</v>
      </c>
    </row>
    <row r="189" spans="1:10" x14ac:dyDescent="0.2">
      <c r="A189" s="183" t="str">
        <f>B189&amp;C189&amp;D189&amp;E189</f>
        <v>199230EMA33....</v>
      </c>
      <c r="B189" s="184">
        <v>1992</v>
      </c>
      <c r="C189" s="184" t="s">
        <v>4</v>
      </c>
      <c r="D189" s="184">
        <v>33</v>
      </c>
      <c r="E189" s="184" t="s">
        <v>52</v>
      </c>
      <c r="F189" s="184">
        <v>825.17955025102822</v>
      </c>
      <c r="G189" s="183" t="s">
        <v>78</v>
      </c>
      <c r="H189" s="184">
        <v>1031.4744378137852</v>
      </c>
      <c r="I189" s="184">
        <v>1031.4744378137852</v>
      </c>
      <c r="J189" s="183" t="s">
        <v>78</v>
      </c>
    </row>
    <row r="190" spans="1:10" x14ac:dyDescent="0.2">
      <c r="A190" s="183" t="str">
        <f>B190&amp;C190&amp;D190&amp;E190</f>
        <v>199230EMA33EDU1</v>
      </c>
      <c r="B190" s="184">
        <v>1992</v>
      </c>
      <c r="C190" s="184" t="s">
        <v>4</v>
      </c>
      <c r="D190" s="184">
        <v>33</v>
      </c>
      <c r="E190" s="184" t="s">
        <v>9</v>
      </c>
      <c r="F190" s="184">
        <v>903.68857908090865</v>
      </c>
      <c r="G190" s="184">
        <v>667.33122825277076</v>
      </c>
      <c r="H190" s="184">
        <v>917.41810066867845</v>
      </c>
      <c r="I190" s="184">
        <v>725.02008352541452</v>
      </c>
      <c r="J190" s="184">
        <v>2398.8425865673266</v>
      </c>
    </row>
    <row r="191" spans="1:10" x14ac:dyDescent="0.2">
      <c r="A191" s="183" t="str">
        <f>B191&amp;C191&amp;D191&amp;E191</f>
        <v>199230EMA33EDU2</v>
      </c>
      <c r="B191" s="184">
        <v>1992</v>
      </c>
      <c r="C191" s="184" t="s">
        <v>4</v>
      </c>
      <c r="D191" s="184">
        <v>33</v>
      </c>
      <c r="E191" s="184" t="s">
        <v>11</v>
      </c>
      <c r="F191" s="184">
        <v>1204.434415704849</v>
      </c>
      <c r="G191" s="184">
        <v>991.4699125134199</v>
      </c>
      <c r="H191" s="184">
        <v>1307.6001287937511</v>
      </c>
      <c r="I191" s="184">
        <v>1055.5964994509659</v>
      </c>
      <c r="J191" s="184">
        <v>2445.916063644901</v>
      </c>
    </row>
    <row r="192" spans="1:10" x14ac:dyDescent="0.2">
      <c r="A192" s="183" t="str">
        <f>B192&amp;C192&amp;D192&amp;E192</f>
        <v>199230EMA33EDU3</v>
      </c>
      <c r="B192" s="184">
        <v>1992</v>
      </c>
      <c r="C192" s="184" t="s">
        <v>4</v>
      </c>
      <c r="D192" s="184">
        <v>33</v>
      </c>
      <c r="E192" s="184" t="s">
        <v>13</v>
      </c>
      <c r="F192" s="184">
        <v>1313.0063564437178</v>
      </c>
      <c r="G192" s="184">
        <v>1685.9501153724</v>
      </c>
      <c r="H192" s="184">
        <v>1373.0083899847511</v>
      </c>
      <c r="I192" s="184">
        <v>993.21430115493013</v>
      </c>
      <c r="J192" s="184">
        <v>3335.657567084028</v>
      </c>
    </row>
    <row r="193" spans="1:10" x14ac:dyDescent="0.2">
      <c r="A193" s="183" t="str">
        <f>B193&amp;C193&amp;D193&amp;E193</f>
        <v>199230EMA33EDU4</v>
      </c>
      <c r="B193" s="184">
        <v>1992</v>
      </c>
      <c r="C193" s="184" t="s">
        <v>4</v>
      </c>
      <c r="D193" s="184">
        <v>33</v>
      </c>
      <c r="E193" s="184" t="s">
        <v>15</v>
      </c>
      <c r="F193" s="184">
        <v>1851.0128608807386</v>
      </c>
      <c r="G193" s="184">
        <v>1185.6110828898798</v>
      </c>
      <c r="H193" s="184">
        <v>1999.619996791437</v>
      </c>
      <c r="I193" s="184">
        <v>1484.5066707018022</v>
      </c>
      <c r="J193" s="184">
        <v>3122.7576108762441</v>
      </c>
    </row>
    <row r="194" spans="1:10" x14ac:dyDescent="0.2">
      <c r="A194" s="183" t="str">
        <f>B194&amp;C194&amp;D194&amp;E194</f>
        <v>199230EMA33EDU5</v>
      </c>
      <c r="B194" s="184">
        <v>1992</v>
      </c>
      <c r="C194" s="184" t="s">
        <v>4</v>
      </c>
      <c r="D194" s="184">
        <v>33</v>
      </c>
      <c r="E194" s="184" t="s">
        <v>17</v>
      </c>
      <c r="F194" s="184">
        <v>4448.6831243723091</v>
      </c>
      <c r="G194" s="184">
        <v>2188.9653387574172</v>
      </c>
      <c r="H194" s="184">
        <v>3894.0573961662617</v>
      </c>
      <c r="I194" s="184">
        <v>3020.2630319438476</v>
      </c>
      <c r="J194" s="184">
        <v>5033.1367085863103</v>
      </c>
    </row>
    <row r="195" spans="1:10" x14ac:dyDescent="0.2">
      <c r="A195" s="183" t="str">
        <f>B195&amp;C195&amp;D195&amp;E195</f>
        <v>199215A1735EDU1</v>
      </c>
      <c r="B195" s="184">
        <v>1992</v>
      </c>
      <c r="C195" s="184" t="s">
        <v>0</v>
      </c>
      <c r="D195" s="184">
        <v>35</v>
      </c>
      <c r="E195" s="184" t="s">
        <v>9</v>
      </c>
      <c r="F195" s="184">
        <v>479.7624461504364</v>
      </c>
      <c r="G195" s="184">
        <v>371.69626074459978</v>
      </c>
      <c r="H195" s="184">
        <v>546.83744823118707</v>
      </c>
      <c r="I195" s="184">
        <v>546.83744823118707</v>
      </c>
      <c r="J195" s="183" t="s">
        <v>78</v>
      </c>
    </row>
    <row r="196" spans="1:10" x14ac:dyDescent="0.2">
      <c r="A196" s="183" t="str">
        <f>B196&amp;C196&amp;D196&amp;E196</f>
        <v>199215A1735EDU2</v>
      </c>
      <c r="B196" s="184">
        <v>1992</v>
      </c>
      <c r="C196" s="184" t="s">
        <v>0</v>
      </c>
      <c r="D196" s="184">
        <v>35</v>
      </c>
      <c r="E196" s="184" t="s">
        <v>11</v>
      </c>
      <c r="F196" s="184">
        <v>548.88051761183476</v>
      </c>
      <c r="G196" s="184">
        <v>437.62616853171164</v>
      </c>
      <c r="H196" s="184">
        <v>729.26552425177897</v>
      </c>
      <c r="I196" s="184">
        <v>729.26552425177897</v>
      </c>
      <c r="J196" s="183" t="s">
        <v>78</v>
      </c>
    </row>
    <row r="197" spans="1:10" x14ac:dyDescent="0.2">
      <c r="A197" s="183" t="str">
        <f>B197&amp;C197&amp;D197&amp;E197</f>
        <v>199215A1735EDU3</v>
      </c>
      <c r="B197" s="184">
        <v>1992</v>
      </c>
      <c r="C197" s="184" t="s">
        <v>0</v>
      </c>
      <c r="D197" s="184">
        <v>35</v>
      </c>
      <c r="E197" s="184" t="s">
        <v>13</v>
      </c>
      <c r="F197" s="184">
        <v>566.18910446932341</v>
      </c>
      <c r="G197" s="184">
        <v>422.99009718803461</v>
      </c>
      <c r="H197" s="184">
        <v>773.55186966407325</v>
      </c>
      <c r="I197" s="184">
        <v>773.55186966407325</v>
      </c>
      <c r="J197" s="183" t="s">
        <v>78</v>
      </c>
    </row>
    <row r="198" spans="1:10" x14ac:dyDescent="0.2">
      <c r="A198" s="183" t="str">
        <f>B198&amp;C198&amp;D198&amp;E198</f>
        <v>199215A1735EDU4</v>
      </c>
      <c r="B198" s="184">
        <v>1992</v>
      </c>
      <c r="C198" s="184" t="s">
        <v>0</v>
      </c>
      <c r="D198" s="184">
        <v>35</v>
      </c>
      <c r="E198" s="184" t="s">
        <v>15</v>
      </c>
      <c r="F198" s="184">
        <v>453.85162983315007</v>
      </c>
      <c r="G198" s="184">
        <v>359.08100718948612</v>
      </c>
      <c r="H198" s="183" t="s">
        <v>78</v>
      </c>
      <c r="I198" s="183" t="s">
        <v>78</v>
      </c>
      <c r="J198" s="183" t="s">
        <v>78</v>
      </c>
    </row>
    <row r="199" spans="1:10" x14ac:dyDescent="0.2">
      <c r="A199" s="183" t="str">
        <f>B199&amp;C199&amp;D199&amp;E199</f>
        <v>199215A1735EDU5</v>
      </c>
      <c r="B199" s="184">
        <v>1992</v>
      </c>
      <c r="C199" s="184" t="s">
        <v>0</v>
      </c>
      <c r="D199" s="184">
        <v>35</v>
      </c>
      <c r="E199" s="184" t="s">
        <v>17</v>
      </c>
      <c r="F199" s="184">
        <v>532.92845953712242</v>
      </c>
      <c r="G199" s="183" t="s">
        <v>78</v>
      </c>
      <c r="H199" s="183" t="s">
        <v>78</v>
      </c>
      <c r="I199" s="183" t="s">
        <v>78</v>
      </c>
      <c r="J199" s="183" t="s">
        <v>78</v>
      </c>
    </row>
    <row r="200" spans="1:10" x14ac:dyDescent="0.2">
      <c r="A200" s="183" t="str">
        <f>B200&amp;C200&amp;D200&amp;E200</f>
        <v>199215A2935EDU1</v>
      </c>
      <c r="B200" s="184">
        <v>1992</v>
      </c>
      <c r="C200" s="184" t="s">
        <v>3</v>
      </c>
      <c r="D200" s="184">
        <v>35</v>
      </c>
      <c r="E200" s="184" t="s">
        <v>9</v>
      </c>
      <c r="F200" s="184">
        <v>824.25969013819451</v>
      </c>
      <c r="G200" s="184">
        <v>491.39413074038703</v>
      </c>
      <c r="H200" s="184">
        <v>865.21247031963367</v>
      </c>
      <c r="I200" s="184">
        <v>813.80825634707185</v>
      </c>
      <c r="J200" s="184">
        <v>1944.6087423333624</v>
      </c>
    </row>
    <row r="201" spans="1:10" x14ac:dyDescent="0.2">
      <c r="A201" s="183" t="str">
        <f>B201&amp;C201&amp;D201&amp;E201</f>
        <v>199215A2935EDU2</v>
      </c>
      <c r="B201" s="184">
        <v>1992</v>
      </c>
      <c r="C201" s="184" t="s">
        <v>3</v>
      </c>
      <c r="D201" s="184">
        <v>35</v>
      </c>
      <c r="E201" s="184" t="s">
        <v>11</v>
      </c>
      <c r="F201" s="184">
        <v>981.27666821891648</v>
      </c>
      <c r="G201" s="184">
        <v>601.59898017188539</v>
      </c>
      <c r="H201" s="184">
        <v>1307.4009576846356</v>
      </c>
      <c r="I201" s="184">
        <v>1013.5408548374018</v>
      </c>
      <c r="J201" s="184">
        <v>2923.2394638758601</v>
      </c>
    </row>
    <row r="202" spans="1:10" x14ac:dyDescent="0.2">
      <c r="A202" s="183" t="str">
        <f>B202&amp;C202&amp;D202&amp;E202</f>
        <v>199215A2935EDU3</v>
      </c>
      <c r="B202" s="184">
        <v>1992</v>
      </c>
      <c r="C202" s="184" t="s">
        <v>3</v>
      </c>
      <c r="D202" s="184">
        <v>35</v>
      </c>
      <c r="E202" s="184" t="s">
        <v>13</v>
      </c>
      <c r="F202" s="184">
        <v>1018.4111820385604</v>
      </c>
      <c r="G202" s="184">
        <v>716.49756051846384</v>
      </c>
      <c r="H202" s="184">
        <v>1580.9802919235187</v>
      </c>
      <c r="I202" s="184">
        <v>1512.0897737223092</v>
      </c>
      <c r="J202" s="184">
        <v>1977.0196602953074</v>
      </c>
    </row>
    <row r="203" spans="1:10" x14ac:dyDescent="0.2">
      <c r="A203" s="183" t="str">
        <f>B203&amp;C203&amp;D203&amp;E203</f>
        <v>199215A2935EDU4</v>
      </c>
      <c r="B203" s="184">
        <v>1992</v>
      </c>
      <c r="C203" s="184" t="s">
        <v>3</v>
      </c>
      <c r="D203" s="184">
        <v>35</v>
      </c>
      <c r="E203" s="184" t="s">
        <v>15</v>
      </c>
      <c r="F203" s="184">
        <v>1398.3469647590184</v>
      </c>
      <c r="G203" s="184">
        <v>923.21932409185069</v>
      </c>
      <c r="H203" s="184">
        <v>1833.6247822596954</v>
      </c>
      <c r="I203" s="184">
        <v>1380.211689890345</v>
      </c>
      <c r="J203" s="184">
        <v>3919.9742860499264</v>
      </c>
    </row>
    <row r="204" spans="1:10" x14ac:dyDescent="0.2">
      <c r="A204" s="183" t="str">
        <f>B204&amp;C204&amp;D204&amp;E204</f>
        <v>199215A2935EDU5</v>
      </c>
      <c r="B204" s="184">
        <v>1992</v>
      </c>
      <c r="C204" s="184" t="s">
        <v>3</v>
      </c>
      <c r="D204" s="184">
        <v>35</v>
      </c>
      <c r="E204" s="184" t="s">
        <v>17</v>
      </c>
      <c r="F204" s="184">
        <v>2598.5071235339042</v>
      </c>
      <c r="G204" s="184">
        <v>1251.2523984028105</v>
      </c>
      <c r="H204" s="184">
        <v>2537.3153157779834</v>
      </c>
      <c r="I204" s="184">
        <v>1772.4622491902985</v>
      </c>
      <c r="J204" s="184">
        <v>3608.3401986531762</v>
      </c>
    </row>
    <row r="205" spans="1:10" x14ac:dyDescent="0.2">
      <c r="A205" s="183" t="str">
        <f>B205&amp;C205&amp;D205&amp;E205</f>
        <v>199218A2435EDU1</v>
      </c>
      <c r="B205" s="184">
        <v>1992</v>
      </c>
      <c r="C205" s="184" t="s">
        <v>1</v>
      </c>
      <c r="D205" s="184">
        <v>35</v>
      </c>
      <c r="E205" s="184" t="s">
        <v>9</v>
      </c>
      <c r="F205" s="184">
        <v>766.23913882110458</v>
      </c>
      <c r="G205" s="184">
        <v>483.83391657736615</v>
      </c>
      <c r="H205" s="184">
        <v>801.95951192643452</v>
      </c>
      <c r="I205" s="184">
        <v>794.65822438430882</v>
      </c>
      <c r="J205" s="184">
        <v>962.55116332389798</v>
      </c>
    </row>
    <row r="206" spans="1:10" x14ac:dyDescent="0.2">
      <c r="A206" s="183" t="str">
        <f>B206&amp;C206&amp;D206&amp;E206</f>
        <v>199218A2435EDU2</v>
      </c>
      <c r="B206" s="184">
        <v>1992</v>
      </c>
      <c r="C206" s="184" t="s">
        <v>1</v>
      </c>
      <c r="D206" s="184">
        <v>35</v>
      </c>
      <c r="E206" s="184" t="s">
        <v>11</v>
      </c>
      <c r="F206" s="184">
        <v>960.99392835916524</v>
      </c>
      <c r="G206" s="184">
        <v>675.43692455396388</v>
      </c>
      <c r="H206" s="184">
        <v>1163.7144603873876</v>
      </c>
      <c r="I206" s="184">
        <v>1091.765874671989</v>
      </c>
      <c r="J206" s="184">
        <v>2062.7330408425078</v>
      </c>
    </row>
    <row r="207" spans="1:10" x14ac:dyDescent="0.2">
      <c r="A207" s="183" t="str">
        <f>B207&amp;C207&amp;D207&amp;E207</f>
        <v>199218A2435EDU3</v>
      </c>
      <c r="B207" s="184">
        <v>1992</v>
      </c>
      <c r="C207" s="184" t="s">
        <v>1</v>
      </c>
      <c r="D207" s="184">
        <v>35</v>
      </c>
      <c r="E207" s="184" t="s">
        <v>13</v>
      </c>
      <c r="F207" s="184">
        <v>961.66412002327115</v>
      </c>
      <c r="G207" s="184">
        <v>611.52918072043224</v>
      </c>
      <c r="H207" s="184">
        <v>1337.8738979718007</v>
      </c>
      <c r="I207" s="184">
        <v>979.90071592309596</v>
      </c>
      <c r="J207" s="184">
        <v>2292.0694707161074</v>
      </c>
    </row>
    <row r="208" spans="1:10" x14ac:dyDescent="0.2">
      <c r="A208" s="183" t="str">
        <f>B208&amp;C208&amp;D208&amp;E208</f>
        <v>199218A2435EDU4</v>
      </c>
      <c r="B208" s="184">
        <v>1992</v>
      </c>
      <c r="C208" s="184" t="s">
        <v>1</v>
      </c>
      <c r="D208" s="184">
        <v>35</v>
      </c>
      <c r="E208" s="184" t="s">
        <v>15</v>
      </c>
      <c r="F208" s="184">
        <v>1238.4732494886207</v>
      </c>
      <c r="G208" s="184">
        <v>832.2968365059113</v>
      </c>
      <c r="H208" s="184">
        <v>2017.0205873296902</v>
      </c>
      <c r="I208" s="184">
        <v>910.89890400907757</v>
      </c>
      <c r="J208" s="184">
        <v>10312.586030287228</v>
      </c>
    </row>
    <row r="209" spans="1:10" x14ac:dyDescent="0.2">
      <c r="A209" s="183" t="str">
        <f>B209&amp;C209&amp;D209&amp;E209</f>
        <v>199218A2435EDU5</v>
      </c>
      <c r="B209" s="184">
        <v>1992</v>
      </c>
      <c r="C209" s="184" t="s">
        <v>1</v>
      </c>
      <c r="D209" s="184">
        <v>35</v>
      </c>
      <c r="E209" s="184" t="s">
        <v>17</v>
      </c>
      <c r="F209" s="184">
        <v>1718.8838366467253</v>
      </c>
      <c r="G209" s="184">
        <v>1196.8612173356773</v>
      </c>
      <c r="H209" s="184">
        <v>2611.922493086241</v>
      </c>
      <c r="I209" s="184">
        <v>1854.9348640017906</v>
      </c>
      <c r="J209" s="184">
        <v>4125.897751255141</v>
      </c>
    </row>
    <row r="210" spans="1:10" x14ac:dyDescent="0.2">
      <c r="A210" s="183" t="str">
        <f>B210&amp;C210&amp;D210&amp;E210</f>
        <v>199225A2935EDU1</v>
      </c>
      <c r="B210" s="184">
        <v>1992</v>
      </c>
      <c r="C210" s="184" t="s">
        <v>2</v>
      </c>
      <c r="D210" s="184">
        <v>35</v>
      </c>
      <c r="E210" s="184" t="s">
        <v>9</v>
      </c>
      <c r="F210" s="184">
        <v>1004.7618759524372</v>
      </c>
      <c r="G210" s="184">
        <v>710.34813238705408</v>
      </c>
      <c r="H210" s="184">
        <v>995.79196478828101</v>
      </c>
      <c r="I210" s="184">
        <v>893.64329313478186</v>
      </c>
      <c r="J210" s="184">
        <v>2681.2290111728007</v>
      </c>
    </row>
    <row r="211" spans="1:10" x14ac:dyDescent="0.2">
      <c r="A211" s="183" t="str">
        <f>B211&amp;C211&amp;D211&amp;E211</f>
        <v>199225A2935EDU2</v>
      </c>
      <c r="B211" s="184">
        <v>1992</v>
      </c>
      <c r="C211" s="184" t="s">
        <v>2</v>
      </c>
      <c r="D211" s="184">
        <v>35</v>
      </c>
      <c r="E211" s="184" t="s">
        <v>11</v>
      </c>
      <c r="F211" s="184">
        <v>1156.370967709217</v>
      </c>
      <c r="G211" s="184">
        <v>660.74922901946741</v>
      </c>
      <c r="H211" s="184">
        <v>1562.6040787948969</v>
      </c>
      <c r="I211" s="184">
        <v>944.61831950702049</v>
      </c>
      <c r="J211" s="184">
        <v>3210.1349707599388</v>
      </c>
    </row>
    <row r="212" spans="1:10" x14ac:dyDescent="0.2">
      <c r="A212" s="183" t="str">
        <f>B212&amp;C212&amp;D212&amp;E212</f>
        <v>199225A2935EDU3</v>
      </c>
      <c r="B212" s="184">
        <v>1992</v>
      </c>
      <c r="C212" s="184" t="s">
        <v>2</v>
      </c>
      <c r="D212" s="184">
        <v>35</v>
      </c>
      <c r="E212" s="184" t="s">
        <v>13</v>
      </c>
      <c r="F212" s="184">
        <v>1588.093218925331</v>
      </c>
      <c r="G212" s="184">
        <v>1753.6237642984984</v>
      </c>
      <c r="H212" s="184">
        <v>1887.4061482262994</v>
      </c>
      <c r="I212" s="184">
        <v>1953.24068697288</v>
      </c>
      <c r="J212" s="184">
        <v>1031.4744378137852</v>
      </c>
    </row>
    <row r="213" spans="1:10" x14ac:dyDescent="0.2">
      <c r="A213" s="183" t="str">
        <f>B213&amp;C213&amp;D213&amp;E213</f>
        <v>199225A2935EDU4</v>
      </c>
      <c r="B213" s="184">
        <v>1992</v>
      </c>
      <c r="C213" s="184" t="s">
        <v>2</v>
      </c>
      <c r="D213" s="184">
        <v>35</v>
      </c>
      <c r="E213" s="184" t="s">
        <v>15</v>
      </c>
      <c r="F213" s="184">
        <v>1637.8696364953773</v>
      </c>
      <c r="G213" s="184">
        <v>1339.3653118620325</v>
      </c>
      <c r="H213" s="184">
        <v>1753.6589431894688</v>
      </c>
      <c r="I213" s="184">
        <v>1607.3488117426236</v>
      </c>
      <c r="J213" s="184">
        <v>2320.8174850810169</v>
      </c>
    </row>
    <row r="214" spans="1:10" x14ac:dyDescent="0.2">
      <c r="A214" s="183" t="str">
        <f>B214&amp;C214&amp;D214&amp;E214</f>
        <v>199225A2935EDU5</v>
      </c>
      <c r="B214" s="184">
        <v>1992</v>
      </c>
      <c r="C214" s="184" t="s">
        <v>2</v>
      </c>
      <c r="D214" s="184">
        <v>35</v>
      </c>
      <c r="E214" s="184" t="s">
        <v>17</v>
      </c>
      <c r="F214" s="184">
        <v>3242.9143507140843</v>
      </c>
      <c r="G214" s="184">
        <v>1315.8472625743739</v>
      </c>
      <c r="H214" s="184">
        <v>2500.023439396587</v>
      </c>
      <c r="I214" s="184">
        <v>1721.7343817973133</v>
      </c>
      <c r="J214" s="184">
        <v>3420.1589439444101</v>
      </c>
    </row>
    <row r="215" spans="1:10" x14ac:dyDescent="0.2">
      <c r="A215" s="183" t="str">
        <f>B215&amp;C215&amp;D215&amp;E215</f>
        <v>199230EMA35....</v>
      </c>
      <c r="B215" s="184">
        <v>1992</v>
      </c>
      <c r="C215" s="184" t="s">
        <v>4</v>
      </c>
      <c r="D215" s="184">
        <v>35</v>
      </c>
      <c r="E215" s="184" t="s">
        <v>52</v>
      </c>
      <c r="F215" s="184">
        <v>1031.4744378137852</v>
      </c>
      <c r="G215" s="183" t="s">
        <v>78</v>
      </c>
      <c r="H215" s="183" t="s">
        <v>78</v>
      </c>
      <c r="I215" s="183" t="s">
        <v>78</v>
      </c>
      <c r="J215" s="183" t="s">
        <v>78</v>
      </c>
    </row>
    <row r="216" spans="1:10" x14ac:dyDescent="0.2">
      <c r="A216" s="183" t="str">
        <f>B216&amp;C216&amp;D216&amp;E216</f>
        <v>199230EMA35EDU1</v>
      </c>
      <c r="B216" s="184">
        <v>1992</v>
      </c>
      <c r="C216" s="184" t="s">
        <v>4</v>
      </c>
      <c r="D216" s="184">
        <v>35</v>
      </c>
      <c r="E216" s="184" t="s">
        <v>9</v>
      </c>
      <c r="F216" s="184">
        <v>1188.2637670763306</v>
      </c>
      <c r="G216" s="184">
        <v>675.24353750600471</v>
      </c>
      <c r="H216" s="184">
        <v>1319.5328417273636</v>
      </c>
      <c r="I216" s="184">
        <v>1081.9432083707295</v>
      </c>
      <c r="J216" s="184">
        <v>3201.6024921572443</v>
      </c>
    </row>
    <row r="217" spans="1:10" x14ac:dyDescent="0.2">
      <c r="A217" s="183" t="str">
        <f>B217&amp;C217&amp;D217&amp;E217</f>
        <v>199230EMA35EDU2</v>
      </c>
      <c r="B217" s="184">
        <v>1992</v>
      </c>
      <c r="C217" s="184" t="s">
        <v>4</v>
      </c>
      <c r="D217" s="184">
        <v>35</v>
      </c>
      <c r="E217" s="184" t="s">
        <v>11</v>
      </c>
      <c r="F217" s="184">
        <v>1628.2989402375749</v>
      </c>
      <c r="G217" s="184">
        <v>1091.8415839845156</v>
      </c>
      <c r="H217" s="184">
        <v>2013.852685160693</v>
      </c>
      <c r="I217" s="184">
        <v>1648.054635957629</v>
      </c>
      <c r="J217" s="184">
        <v>3943.9955971712029</v>
      </c>
    </row>
    <row r="218" spans="1:10" x14ac:dyDescent="0.2">
      <c r="A218" s="183" t="str">
        <f>B218&amp;C218&amp;D218&amp;E218</f>
        <v>199230EMA35EDU3</v>
      </c>
      <c r="B218" s="184">
        <v>1992</v>
      </c>
      <c r="C218" s="184" t="s">
        <v>4</v>
      </c>
      <c r="D218" s="184">
        <v>35</v>
      </c>
      <c r="E218" s="184" t="s">
        <v>13</v>
      </c>
      <c r="F218" s="184">
        <v>1788.6566143483096</v>
      </c>
      <c r="G218" s="184">
        <v>850.69156110842152</v>
      </c>
      <c r="H218" s="184">
        <v>2301.2201335476948</v>
      </c>
      <c r="I218" s="184">
        <v>1979.1133235734353</v>
      </c>
      <c r="J218" s="184">
        <v>3238.1946068133825</v>
      </c>
    </row>
    <row r="219" spans="1:10" x14ac:dyDescent="0.2">
      <c r="A219" s="183" t="str">
        <f>B219&amp;C219&amp;D219&amp;E219</f>
        <v>199230EMA35EDU4</v>
      </c>
      <c r="B219" s="184">
        <v>1992</v>
      </c>
      <c r="C219" s="184" t="s">
        <v>4</v>
      </c>
      <c r="D219" s="184">
        <v>35</v>
      </c>
      <c r="E219" s="184" t="s">
        <v>15</v>
      </c>
      <c r="F219" s="184">
        <v>2343.1530482851595</v>
      </c>
      <c r="G219" s="184">
        <v>1685.7324002932182</v>
      </c>
      <c r="H219" s="184">
        <v>2788.9345756560983</v>
      </c>
      <c r="I219" s="184">
        <v>2328.8991673594437</v>
      </c>
      <c r="J219" s="184">
        <v>3500.6239329442337</v>
      </c>
    </row>
    <row r="220" spans="1:10" x14ac:dyDescent="0.2">
      <c r="A220" s="183" t="str">
        <f>B220&amp;C220&amp;D220&amp;E220</f>
        <v>199230EMA35EDU5</v>
      </c>
      <c r="B220" s="184">
        <v>1992</v>
      </c>
      <c r="C220" s="184" t="s">
        <v>4</v>
      </c>
      <c r="D220" s="184">
        <v>35</v>
      </c>
      <c r="E220" s="184" t="s">
        <v>17</v>
      </c>
      <c r="F220" s="184">
        <v>5120.6893383990964</v>
      </c>
      <c r="G220" s="184">
        <v>3825.9856250044795</v>
      </c>
      <c r="H220" s="184">
        <v>4381.0354033441108</v>
      </c>
      <c r="I220" s="184">
        <v>3125.1860216684636</v>
      </c>
      <c r="J220" s="184">
        <v>5810.4432769507839</v>
      </c>
    </row>
    <row r="221" spans="1:10" x14ac:dyDescent="0.2">
      <c r="A221" s="183" t="str">
        <f>B221&amp;C221&amp;D221&amp;E221</f>
        <v>199215A1741EDU1</v>
      </c>
      <c r="B221" s="184">
        <v>1992</v>
      </c>
      <c r="C221" s="184" t="s">
        <v>0</v>
      </c>
      <c r="D221" s="184">
        <v>41</v>
      </c>
      <c r="E221" s="184" t="s">
        <v>9</v>
      </c>
      <c r="F221" s="184">
        <v>608.5000724552765</v>
      </c>
      <c r="G221" s="184">
        <v>286.80999636089854</v>
      </c>
      <c r="H221" s="184">
        <v>379.44301846627076</v>
      </c>
      <c r="I221" s="184">
        <v>379.44301846627076</v>
      </c>
      <c r="J221" s="183" t="s">
        <v>78</v>
      </c>
    </row>
    <row r="222" spans="1:10" x14ac:dyDescent="0.2">
      <c r="A222" s="183" t="str">
        <f>B222&amp;C222&amp;D222&amp;E222</f>
        <v>199215A1741EDU2</v>
      </c>
      <c r="B222" s="184">
        <v>1992</v>
      </c>
      <c r="C222" s="184" t="s">
        <v>0</v>
      </c>
      <c r="D222" s="184">
        <v>41</v>
      </c>
      <c r="E222" s="184" t="s">
        <v>11</v>
      </c>
      <c r="F222" s="184">
        <v>472.91030751311592</v>
      </c>
      <c r="G222" s="184">
        <v>341.67485583846059</v>
      </c>
      <c r="H222" s="183" t="s">
        <v>78</v>
      </c>
      <c r="I222" s="183" t="s">
        <v>78</v>
      </c>
      <c r="J222" s="183" t="s">
        <v>78</v>
      </c>
    </row>
    <row r="223" spans="1:10" x14ac:dyDescent="0.2">
      <c r="A223" s="183" t="str">
        <f>B223&amp;C223&amp;D223&amp;E223</f>
        <v>199215A1741EDU3</v>
      </c>
      <c r="B223" s="184">
        <v>1992</v>
      </c>
      <c r="C223" s="184" t="s">
        <v>0</v>
      </c>
      <c r="D223" s="184">
        <v>41</v>
      </c>
      <c r="E223" s="184" t="s">
        <v>13</v>
      </c>
      <c r="F223" s="184">
        <v>392.81732377965426</v>
      </c>
      <c r="G223" s="184">
        <v>206.02783916461755</v>
      </c>
      <c r="H223" s="184">
        <v>687.11518249529706</v>
      </c>
      <c r="I223" s="184">
        <v>687.11518249529706</v>
      </c>
      <c r="J223" s="183" t="s">
        <v>78</v>
      </c>
    </row>
    <row r="224" spans="1:10" x14ac:dyDescent="0.2">
      <c r="A224" s="183" t="str">
        <f>B224&amp;C224&amp;D224&amp;E224</f>
        <v>199215A1741EDU4</v>
      </c>
      <c r="B224" s="184">
        <v>1992</v>
      </c>
      <c r="C224" s="184" t="s">
        <v>0</v>
      </c>
      <c r="D224" s="184">
        <v>41</v>
      </c>
      <c r="E224" s="184" t="s">
        <v>15</v>
      </c>
      <c r="F224" s="184">
        <v>813.71872316420831</v>
      </c>
      <c r="G224" s="184">
        <v>406.48905447001738</v>
      </c>
      <c r="H224" s="184">
        <v>343.82481260459508</v>
      </c>
      <c r="I224" s="184">
        <v>343.82481260459508</v>
      </c>
      <c r="J224" s="183" t="s">
        <v>78</v>
      </c>
    </row>
    <row r="225" spans="1:10" x14ac:dyDescent="0.2">
      <c r="A225" s="183" t="str">
        <f>B225&amp;C225&amp;D225&amp;E225</f>
        <v>199215A2941EDU1</v>
      </c>
      <c r="B225" s="184">
        <v>1992</v>
      </c>
      <c r="C225" s="184" t="s">
        <v>3</v>
      </c>
      <c r="D225" s="184">
        <v>41</v>
      </c>
      <c r="E225" s="184" t="s">
        <v>9</v>
      </c>
      <c r="F225" s="184">
        <v>643.17075560098374</v>
      </c>
      <c r="G225" s="184">
        <v>408.10146011874019</v>
      </c>
      <c r="H225" s="184">
        <v>809.76379607980937</v>
      </c>
      <c r="I225" s="184">
        <v>801.42589124030826</v>
      </c>
      <c r="J225" s="184">
        <v>997.09195655332576</v>
      </c>
    </row>
    <row r="226" spans="1:10" x14ac:dyDescent="0.2">
      <c r="A226" s="183" t="str">
        <f>B226&amp;C226&amp;D226&amp;E226</f>
        <v>199215A2941EDU2</v>
      </c>
      <c r="B226" s="184">
        <v>1992</v>
      </c>
      <c r="C226" s="184" t="s">
        <v>3</v>
      </c>
      <c r="D226" s="184">
        <v>41</v>
      </c>
      <c r="E226" s="184" t="s">
        <v>11</v>
      </c>
      <c r="F226" s="184">
        <v>754.53436300785722</v>
      </c>
      <c r="G226" s="184">
        <v>390.16062075458859</v>
      </c>
      <c r="H226" s="184">
        <v>1084.4376203708428</v>
      </c>
      <c r="I226" s="184">
        <v>1000.3197863196294</v>
      </c>
      <c r="J226" s="184">
        <v>1547.0449133586001</v>
      </c>
    </row>
    <row r="227" spans="1:10" x14ac:dyDescent="0.2">
      <c r="A227" s="183" t="str">
        <f>B227&amp;C227&amp;D227&amp;E227</f>
        <v>199215A2941EDU3</v>
      </c>
      <c r="B227" s="184">
        <v>1992</v>
      </c>
      <c r="C227" s="184" t="s">
        <v>3</v>
      </c>
      <c r="D227" s="184">
        <v>41</v>
      </c>
      <c r="E227" s="184" t="s">
        <v>13</v>
      </c>
      <c r="F227" s="184">
        <v>834.54335895080351</v>
      </c>
      <c r="G227" s="184">
        <v>568.7830944558176</v>
      </c>
      <c r="H227" s="184">
        <v>1166.0787370558767</v>
      </c>
      <c r="I227" s="184">
        <v>1220.7672440283282</v>
      </c>
      <c r="J227" s="184">
        <v>1056.7724715029171</v>
      </c>
    </row>
    <row r="228" spans="1:10" x14ac:dyDescent="0.2">
      <c r="A228" s="183" t="str">
        <f>B228&amp;C228&amp;D228&amp;E228</f>
        <v>199215A2941EDU4</v>
      </c>
      <c r="B228" s="184">
        <v>1992</v>
      </c>
      <c r="C228" s="184" t="s">
        <v>3</v>
      </c>
      <c r="D228" s="184">
        <v>41</v>
      </c>
      <c r="E228" s="184" t="s">
        <v>15</v>
      </c>
      <c r="F228" s="184">
        <v>997.46729042715333</v>
      </c>
      <c r="G228" s="184">
        <v>1045.6762588501472</v>
      </c>
      <c r="H228" s="184">
        <v>1682.9705022794376</v>
      </c>
      <c r="I228" s="184">
        <v>1596.2304659163874</v>
      </c>
      <c r="J228" s="184">
        <v>2635.9902299685623</v>
      </c>
    </row>
    <row r="229" spans="1:10" x14ac:dyDescent="0.2">
      <c r="A229" s="183" t="str">
        <f>B229&amp;C229&amp;D229&amp;E229</f>
        <v>199215A2941EDU5</v>
      </c>
      <c r="B229" s="184">
        <v>1992</v>
      </c>
      <c r="C229" s="184" t="s">
        <v>3</v>
      </c>
      <c r="D229" s="184">
        <v>41</v>
      </c>
      <c r="E229" s="184" t="s">
        <v>17</v>
      </c>
      <c r="F229" s="184">
        <v>1848.3879609372761</v>
      </c>
      <c r="G229" s="184">
        <v>1358.2894671817878</v>
      </c>
      <c r="H229" s="184">
        <v>2751.7644919321851</v>
      </c>
      <c r="I229" s="184">
        <v>2869.6912668414011</v>
      </c>
      <c r="J229" s="184">
        <v>2482.0307039534787</v>
      </c>
    </row>
    <row r="230" spans="1:10" x14ac:dyDescent="0.2">
      <c r="A230" s="183" t="str">
        <f>B230&amp;C230&amp;D230&amp;E230</f>
        <v>199218A2441EDU1</v>
      </c>
      <c r="B230" s="184">
        <v>1992</v>
      </c>
      <c r="C230" s="184" t="s">
        <v>1</v>
      </c>
      <c r="D230" s="184">
        <v>41</v>
      </c>
      <c r="E230" s="184" t="s">
        <v>9</v>
      </c>
      <c r="F230" s="184">
        <v>587.44096206624181</v>
      </c>
      <c r="G230" s="184">
        <v>411.19056070013147</v>
      </c>
      <c r="H230" s="184">
        <v>713.76503676327445</v>
      </c>
      <c r="I230" s="184">
        <v>714.38792445680815</v>
      </c>
      <c r="J230" s="184">
        <v>687.64962520919016</v>
      </c>
    </row>
    <row r="231" spans="1:10" x14ac:dyDescent="0.2">
      <c r="A231" s="183" t="str">
        <f>B231&amp;C231&amp;D231&amp;E231</f>
        <v>199218A2441EDU2</v>
      </c>
      <c r="B231" s="184">
        <v>1992</v>
      </c>
      <c r="C231" s="184" t="s">
        <v>1</v>
      </c>
      <c r="D231" s="184">
        <v>41</v>
      </c>
      <c r="E231" s="184" t="s">
        <v>11</v>
      </c>
      <c r="F231" s="184">
        <v>733.18118488407163</v>
      </c>
      <c r="G231" s="184">
        <v>396.99021365272029</v>
      </c>
      <c r="H231" s="184">
        <v>1019.7801247269431</v>
      </c>
      <c r="I231" s="184">
        <v>1019.7801247269431</v>
      </c>
      <c r="J231" s="183" t="s">
        <v>78</v>
      </c>
    </row>
    <row r="232" spans="1:10" x14ac:dyDescent="0.2">
      <c r="A232" s="183" t="str">
        <f>B232&amp;C232&amp;D232&amp;E232</f>
        <v>199218A2441EDU3</v>
      </c>
      <c r="B232" s="184">
        <v>1992</v>
      </c>
      <c r="C232" s="184" t="s">
        <v>1</v>
      </c>
      <c r="D232" s="184">
        <v>41</v>
      </c>
      <c r="E232" s="184" t="s">
        <v>13</v>
      </c>
      <c r="F232" s="184">
        <v>773.3511243513143</v>
      </c>
      <c r="G232" s="184">
        <v>622.10953575430858</v>
      </c>
      <c r="H232" s="184">
        <v>1034.5581833380152</v>
      </c>
      <c r="I232" s="184">
        <v>1283.9388150898112</v>
      </c>
      <c r="J232" s="184">
        <v>660.24511859211555</v>
      </c>
    </row>
    <row r="233" spans="1:10" x14ac:dyDescent="0.2">
      <c r="A233" s="183" t="str">
        <f>B233&amp;C233&amp;D233&amp;E233</f>
        <v>199218A2441EDU4</v>
      </c>
      <c r="B233" s="184">
        <v>1992</v>
      </c>
      <c r="C233" s="184" t="s">
        <v>1</v>
      </c>
      <c r="D233" s="184">
        <v>41</v>
      </c>
      <c r="E233" s="184" t="s">
        <v>15</v>
      </c>
      <c r="F233" s="184">
        <v>869.43968568786579</v>
      </c>
      <c r="G233" s="184">
        <v>794.33079302701378</v>
      </c>
      <c r="H233" s="184">
        <v>1332.0862338544221</v>
      </c>
      <c r="I233" s="184">
        <v>1332.0862338544221</v>
      </c>
      <c r="J233" s="183" t="s">
        <v>78</v>
      </c>
    </row>
    <row r="234" spans="1:10" x14ac:dyDescent="0.2">
      <c r="A234" s="183" t="str">
        <f>B234&amp;C234&amp;D234&amp;E234</f>
        <v>199218A2441EDU5</v>
      </c>
      <c r="B234" s="184">
        <v>1992</v>
      </c>
      <c r="C234" s="184" t="s">
        <v>1</v>
      </c>
      <c r="D234" s="184">
        <v>41</v>
      </c>
      <c r="E234" s="184" t="s">
        <v>17</v>
      </c>
      <c r="F234" s="184">
        <v>1176.5754166287029</v>
      </c>
      <c r="G234" s="184">
        <v>660.22666818489245</v>
      </c>
      <c r="H234" s="184">
        <v>2531.7132346243793</v>
      </c>
      <c r="I234" s="184">
        <v>2531.7132346243793</v>
      </c>
      <c r="J234" s="183" t="s">
        <v>78</v>
      </c>
    </row>
    <row r="235" spans="1:10" x14ac:dyDescent="0.2">
      <c r="A235" s="183" t="str">
        <f>B235&amp;C235&amp;D235&amp;E235</f>
        <v>199225A2941EDU1</v>
      </c>
      <c r="B235" s="184">
        <v>1992</v>
      </c>
      <c r="C235" s="184" t="s">
        <v>2</v>
      </c>
      <c r="D235" s="184">
        <v>41</v>
      </c>
      <c r="E235" s="184" t="s">
        <v>9</v>
      </c>
      <c r="F235" s="184">
        <v>718.13057805657002</v>
      </c>
      <c r="G235" s="184">
        <v>532.18642188010847</v>
      </c>
      <c r="H235" s="184">
        <v>958.85766486204193</v>
      </c>
      <c r="I235" s="184">
        <v>948.74590518214552</v>
      </c>
      <c r="J235" s="184">
        <v>1100.2394003347042</v>
      </c>
    </row>
    <row r="236" spans="1:10" x14ac:dyDescent="0.2">
      <c r="A236" s="183" t="str">
        <f>B236&amp;C236&amp;D236&amp;E236</f>
        <v>199225A2941EDU2</v>
      </c>
      <c r="B236" s="184">
        <v>1992</v>
      </c>
      <c r="C236" s="184" t="s">
        <v>2</v>
      </c>
      <c r="D236" s="184">
        <v>41</v>
      </c>
      <c r="E236" s="184" t="s">
        <v>11</v>
      </c>
      <c r="F236" s="184">
        <v>939.29891973088547</v>
      </c>
      <c r="G236" s="184">
        <v>568.48074578742671</v>
      </c>
      <c r="H236" s="184">
        <v>1124.840715975675</v>
      </c>
      <c r="I236" s="184">
        <v>984.10598351470026</v>
      </c>
      <c r="J236" s="184">
        <v>1547.0449133586001</v>
      </c>
    </row>
    <row r="237" spans="1:10" x14ac:dyDescent="0.2">
      <c r="A237" s="183" t="str">
        <f>B237&amp;C237&amp;D237&amp;E237</f>
        <v>199225A2941EDU3</v>
      </c>
      <c r="B237" s="184">
        <v>1992</v>
      </c>
      <c r="C237" s="184" t="s">
        <v>2</v>
      </c>
      <c r="D237" s="184">
        <v>41</v>
      </c>
      <c r="E237" s="184" t="s">
        <v>13</v>
      </c>
      <c r="F237" s="184">
        <v>1422.0580109854664</v>
      </c>
      <c r="G237" s="184">
        <v>614.75876493701594</v>
      </c>
      <c r="H237" s="184">
        <v>1375.3793338374653</v>
      </c>
      <c r="I237" s="184">
        <v>1455.8143424574371</v>
      </c>
      <c r="J237" s="184">
        <v>1254.8438456533177</v>
      </c>
    </row>
    <row r="238" spans="1:10" x14ac:dyDescent="0.2">
      <c r="A238" s="183" t="str">
        <f>B238&amp;C238&amp;D238&amp;E238</f>
        <v>199225A2941EDU4</v>
      </c>
      <c r="B238" s="184">
        <v>1992</v>
      </c>
      <c r="C238" s="184" t="s">
        <v>2</v>
      </c>
      <c r="D238" s="184">
        <v>41</v>
      </c>
      <c r="E238" s="184" t="s">
        <v>15</v>
      </c>
      <c r="F238" s="184">
        <v>1162.3761663450211</v>
      </c>
      <c r="G238" s="184">
        <v>1550.8261187713892</v>
      </c>
      <c r="H238" s="184">
        <v>2048.6006127250844</v>
      </c>
      <c r="I238" s="184">
        <v>1938.3582354829759</v>
      </c>
      <c r="J238" s="184">
        <v>2635.9902299685623</v>
      </c>
    </row>
    <row r="239" spans="1:10" x14ac:dyDescent="0.2">
      <c r="A239" s="183" t="str">
        <f>B239&amp;C239&amp;D239&amp;E239</f>
        <v>199225A2941EDU5</v>
      </c>
      <c r="B239" s="184">
        <v>1992</v>
      </c>
      <c r="C239" s="184" t="s">
        <v>2</v>
      </c>
      <c r="D239" s="184">
        <v>41</v>
      </c>
      <c r="E239" s="184" t="s">
        <v>17</v>
      </c>
      <c r="F239" s="184">
        <v>2296.2289082124526</v>
      </c>
      <c r="G239" s="184">
        <v>2928.4229597848912</v>
      </c>
      <c r="H239" s="184">
        <v>2869.2504504792869</v>
      </c>
      <c r="I239" s="184">
        <v>3207.9972738592151</v>
      </c>
      <c r="J239" s="184">
        <v>2482.0307039534787</v>
      </c>
    </row>
    <row r="240" spans="1:10" x14ac:dyDescent="0.2">
      <c r="A240" s="183" t="str">
        <f>B240&amp;C240&amp;D240&amp;E240</f>
        <v>199230EMA41EDU1</v>
      </c>
      <c r="B240" s="184">
        <v>1992</v>
      </c>
      <c r="C240" s="184" t="s">
        <v>4</v>
      </c>
      <c r="D240" s="184">
        <v>41</v>
      </c>
      <c r="E240" s="184" t="s">
        <v>9</v>
      </c>
      <c r="F240" s="184">
        <v>842.92633471718</v>
      </c>
      <c r="G240" s="184">
        <v>665.20088879232515</v>
      </c>
      <c r="H240" s="184">
        <v>1167.9989139192196</v>
      </c>
      <c r="I240" s="184">
        <v>904.3113752185775</v>
      </c>
      <c r="J240" s="184">
        <v>3245.4523896680853</v>
      </c>
    </row>
    <row r="241" spans="1:10" x14ac:dyDescent="0.2">
      <c r="A241" s="183" t="str">
        <f>B241&amp;C241&amp;D241&amp;E241</f>
        <v>199230EMA41EDU2</v>
      </c>
      <c r="B241" s="184">
        <v>1992</v>
      </c>
      <c r="C241" s="184" t="s">
        <v>4</v>
      </c>
      <c r="D241" s="184">
        <v>41</v>
      </c>
      <c r="E241" s="184" t="s">
        <v>11</v>
      </c>
      <c r="F241" s="184">
        <v>1129.2263773063642</v>
      </c>
      <c r="G241" s="184">
        <v>774.9013262962269</v>
      </c>
      <c r="H241" s="184">
        <v>1404.2127294334734</v>
      </c>
      <c r="I241" s="184">
        <v>1318.1328242089419</v>
      </c>
      <c r="J241" s="184">
        <v>1808.534518558321</v>
      </c>
    </row>
    <row r="242" spans="1:10" x14ac:dyDescent="0.2">
      <c r="A242" s="183" t="str">
        <f>B242&amp;C242&amp;D242&amp;E242</f>
        <v>199230EMA41EDU3</v>
      </c>
      <c r="B242" s="184">
        <v>1992</v>
      </c>
      <c r="C242" s="184" t="s">
        <v>4</v>
      </c>
      <c r="D242" s="184">
        <v>41</v>
      </c>
      <c r="E242" s="184" t="s">
        <v>13</v>
      </c>
      <c r="F242" s="184">
        <v>1787.2368250097654</v>
      </c>
      <c r="G242" s="184">
        <v>1311.1870946728827</v>
      </c>
      <c r="H242" s="184">
        <v>3754.8783085824407</v>
      </c>
      <c r="I242" s="184">
        <v>1320.1827202839329</v>
      </c>
      <c r="J242" s="184">
        <v>13477.932654100128</v>
      </c>
    </row>
    <row r="243" spans="1:10" x14ac:dyDescent="0.2">
      <c r="A243" s="183" t="str">
        <f>B243&amp;C243&amp;D243&amp;E243</f>
        <v>199230EMA41EDU4</v>
      </c>
      <c r="B243" s="184">
        <v>1992</v>
      </c>
      <c r="C243" s="184" t="s">
        <v>4</v>
      </c>
      <c r="D243" s="184">
        <v>41</v>
      </c>
      <c r="E243" s="184" t="s">
        <v>15</v>
      </c>
      <c r="F243" s="184">
        <v>2132.4836888196778</v>
      </c>
      <c r="G243" s="184">
        <v>1318.2175689261837</v>
      </c>
      <c r="H243" s="184">
        <v>2835.7312539191466</v>
      </c>
      <c r="I243" s="184">
        <v>2442.0163034216957</v>
      </c>
      <c r="J243" s="184">
        <v>3896.3799241464844</v>
      </c>
    </row>
    <row r="244" spans="1:10" x14ac:dyDescent="0.2">
      <c r="A244" s="183" t="str">
        <f>B244&amp;C244&amp;D244&amp;E244</f>
        <v>199230EMA41EDU5</v>
      </c>
      <c r="B244" s="184">
        <v>1992</v>
      </c>
      <c r="C244" s="184" t="s">
        <v>4</v>
      </c>
      <c r="D244" s="184">
        <v>41</v>
      </c>
      <c r="E244" s="184" t="s">
        <v>17</v>
      </c>
      <c r="F244" s="184">
        <v>3270.8563136126609</v>
      </c>
      <c r="G244" s="184">
        <v>2508.6952236694679</v>
      </c>
      <c r="H244" s="184">
        <v>4359.1912494827793</v>
      </c>
      <c r="I244" s="184">
        <v>3406.6238512111408</v>
      </c>
      <c r="J244" s="184">
        <v>5479.2704999439238</v>
      </c>
    </row>
    <row r="245" spans="1:10" x14ac:dyDescent="0.2">
      <c r="A245" s="183" t="str">
        <f>B245&amp;C245&amp;D245&amp;E245</f>
        <v>199215A1743....</v>
      </c>
      <c r="B245" s="184">
        <v>1992</v>
      </c>
      <c r="C245" s="184" t="s">
        <v>0</v>
      </c>
      <c r="D245" s="184">
        <v>43</v>
      </c>
      <c r="E245" s="184" t="s">
        <v>52</v>
      </c>
      <c r="F245" s="183" t="s">
        <v>78</v>
      </c>
      <c r="G245" s="183" t="s">
        <v>78</v>
      </c>
      <c r="H245" s="183" t="s">
        <v>78</v>
      </c>
      <c r="I245" s="183" t="s">
        <v>78</v>
      </c>
      <c r="J245" s="183" t="s">
        <v>78</v>
      </c>
    </row>
    <row r="246" spans="1:10" x14ac:dyDescent="0.2">
      <c r="A246" s="183" t="str">
        <f>B246&amp;C246&amp;D246&amp;E246</f>
        <v>199215A1743EDU1</v>
      </c>
      <c r="B246" s="184">
        <v>1992</v>
      </c>
      <c r="C246" s="184" t="s">
        <v>0</v>
      </c>
      <c r="D246" s="184">
        <v>43</v>
      </c>
      <c r="E246" s="184" t="s">
        <v>9</v>
      </c>
      <c r="F246" s="184">
        <v>458.79906426214524</v>
      </c>
      <c r="G246" s="184">
        <v>323.42769052647219</v>
      </c>
      <c r="H246" s="184">
        <v>301.42481249877318</v>
      </c>
      <c r="I246" s="184">
        <v>301.42481249877318</v>
      </c>
      <c r="J246" s="183" t="s">
        <v>78</v>
      </c>
    </row>
    <row r="247" spans="1:10" x14ac:dyDescent="0.2">
      <c r="A247" s="183" t="str">
        <f>B247&amp;C247&amp;D247&amp;E247</f>
        <v>199215A1743EDU2</v>
      </c>
      <c r="B247" s="184">
        <v>1992</v>
      </c>
      <c r="C247" s="184" t="s">
        <v>0</v>
      </c>
      <c r="D247" s="184">
        <v>43</v>
      </c>
      <c r="E247" s="184" t="s">
        <v>11</v>
      </c>
      <c r="F247" s="184">
        <v>551.84149216061496</v>
      </c>
      <c r="G247" s="184">
        <v>291.98451892230617</v>
      </c>
      <c r="H247" s="183" t="s">
        <v>78</v>
      </c>
      <c r="I247" s="183" t="s">
        <v>78</v>
      </c>
      <c r="J247" s="183" t="s">
        <v>78</v>
      </c>
    </row>
    <row r="248" spans="1:10" x14ac:dyDescent="0.2">
      <c r="A248" s="183" t="str">
        <f>B248&amp;C248&amp;D248&amp;E248</f>
        <v>199215A1743EDU3</v>
      </c>
      <c r="B248" s="184">
        <v>1992</v>
      </c>
      <c r="C248" s="184" t="s">
        <v>0</v>
      </c>
      <c r="D248" s="184">
        <v>43</v>
      </c>
      <c r="E248" s="184" t="s">
        <v>13</v>
      </c>
      <c r="F248" s="184">
        <v>495.21220950120954</v>
      </c>
      <c r="G248" s="184">
        <v>368.33980668201099</v>
      </c>
      <c r="H248" s="183" t="s">
        <v>78</v>
      </c>
      <c r="I248" s="183" t="s">
        <v>78</v>
      </c>
      <c r="J248" s="183" t="s">
        <v>78</v>
      </c>
    </row>
    <row r="249" spans="1:10" x14ac:dyDescent="0.2">
      <c r="A249" s="183" t="str">
        <f>B249&amp;C249&amp;D249&amp;E249</f>
        <v>199215A1743EDU4</v>
      </c>
      <c r="B249" s="184">
        <v>1992</v>
      </c>
      <c r="C249" s="184" t="s">
        <v>0</v>
      </c>
      <c r="D249" s="184">
        <v>43</v>
      </c>
      <c r="E249" s="184" t="s">
        <v>15</v>
      </c>
      <c r="F249" s="184">
        <v>866.6641829730662</v>
      </c>
      <c r="G249" s="183" t="s">
        <v>78</v>
      </c>
      <c r="H249" s="183" t="s">
        <v>78</v>
      </c>
      <c r="I249" s="183" t="s">
        <v>78</v>
      </c>
      <c r="J249" s="183" t="s">
        <v>78</v>
      </c>
    </row>
    <row r="250" spans="1:10" x14ac:dyDescent="0.2">
      <c r="A250" s="183" t="str">
        <f>B250&amp;C250&amp;D250&amp;E250</f>
        <v>199215A1743EDU5</v>
      </c>
      <c r="B250" s="184">
        <v>1992</v>
      </c>
      <c r="C250" s="184" t="s">
        <v>0</v>
      </c>
      <c r="D250" s="184">
        <v>43</v>
      </c>
      <c r="E250" s="184" t="s">
        <v>17</v>
      </c>
      <c r="F250" s="184">
        <v>893.94451277194719</v>
      </c>
      <c r="G250" s="183" t="s">
        <v>78</v>
      </c>
      <c r="H250" s="183" t="s">
        <v>78</v>
      </c>
      <c r="I250" s="183" t="s">
        <v>78</v>
      </c>
      <c r="J250" s="183" t="s">
        <v>78</v>
      </c>
    </row>
    <row r="251" spans="1:10" x14ac:dyDescent="0.2">
      <c r="A251" s="183" t="str">
        <f>B251&amp;C251&amp;D251&amp;E251</f>
        <v>199215A2943....</v>
      </c>
      <c r="B251" s="184">
        <v>1992</v>
      </c>
      <c r="C251" s="184" t="s">
        <v>3</v>
      </c>
      <c r="D251" s="184">
        <v>43</v>
      </c>
      <c r="E251" s="184" t="s">
        <v>52</v>
      </c>
      <c r="F251" s="184">
        <v>475.75748841952077</v>
      </c>
      <c r="G251" s="184">
        <v>1719.1240630229754</v>
      </c>
      <c r="H251" s="183" t="s">
        <v>78</v>
      </c>
      <c r="I251" s="183" t="s">
        <v>78</v>
      </c>
      <c r="J251" s="183" t="s">
        <v>78</v>
      </c>
    </row>
    <row r="252" spans="1:10" x14ac:dyDescent="0.2">
      <c r="A252" s="183" t="str">
        <f>B252&amp;C252&amp;D252&amp;E252</f>
        <v>199215A2943EDU1</v>
      </c>
      <c r="B252" s="184">
        <v>1992</v>
      </c>
      <c r="C252" s="184" t="s">
        <v>3</v>
      </c>
      <c r="D252" s="184">
        <v>43</v>
      </c>
      <c r="E252" s="184" t="s">
        <v>9</v>
      </c>
      <c r="F252" s="184">
        <v>629.64092487131347</v>
      </c>
      <c r="G252" s="184">
        <v>465.90439179121819</v>
      </c>
      <c r="H252" s="184">
        <v>609.04858517981449</v>
      </c>
      <c r="I252" s="184">
        <v>588.75807951295087</v>
      </c>
      <c r="J252" s="184">
        <v>958.70893993977268</v>
      </c>
    </row>
    <row r="253" spans="1:10" x14ac:dyDescent="0.2">
      <c r="A253" s="183" t="str">
        <f>B253&amp;C253&amp;D253&amp;E253</f>
        <v>199215A2943EDU2</v>
      </c>
      <c r="B253" s="184">
        <v>1992</v>
      </c>
      <c r="C253" s="184" t="s">
        <v>3</v>
      </c>
      <c r="D253" s="184">
        <v>43</v>
      </c>
      <c r="E253" s="184" t="s">
        <v>11</v>
      </c>
      <c r="F253" s="184">
        <v>801.82196544133728</v>
      </c>
      <c r="G253" s="184">
        <v>561.91813162907636</v>
      </c>
      <c r="H253" s="184">
        <v>846.4637610654263</v>
      </c>
      <c r="I253" s="184">
        <v>768.60686194119899</v>
      </c>
      <c r="J253" s="184">
        <v>1832.4425301997312</v>
      </c>
    </row>
    <row r="254" spans="1:10" x14ac:dyDescent="0.2">
      <c r="A254" s="183" t="str">
        <f>B254&amp;C254&amp;D254&amp;E254</f>
        <v>199215A2943EDU3</v>
      </c>
      <c r="B254" s="184">
        <v>1992</v>
      </c>
      <c r="C254" s="184" t="s">
        <v>3</v>
      </c>
      <c r="D254" s="184">
        <v>43</v>
      </c>
      <c r="E254" s="184" t="s">
        <v>13</v>
      </c>
      <c r="F254" s="184">
        <v>823.8019174955682</v>
      </c>
      <c r="G254" s="184">
        <v>498.68790279033709</v>
      </c>
      <c r="H254" s="184">
        <v>1007.6754572989997</v>
      </c>
      <c r="I254" s="184">
        <v>814.38831642217417</v>
      </c>
      <c r="J254" s="184">
        <v>1588.4706342332292</v>
      </c>
    </row>
    <row r="255" spans="1:10" x14ac:dyDescent="0.2">
      <c r="A255" s="183" t="str">
        <f>B255&amp;C255&amp;D255&amp;E255</f>
        <v>199215A2943EDU4</v>
      </c>
      <c r="B255" s="184">
        <v>1992</v>
      </c>
      <c r="C255" s="184" t="s">
        <v>3</v>
      </c>
      <c r="D255" s="184">
        <v>43</v>
      </c>
      <c r="E255" s="184" t="s">
        <v>15</v>
      </c>
      <c r="F255" s="184">
        <v>1080.9646974846653</v>
      </c>
      <c r="G255" s="184">
        <v>751.56155054198314</v>
      </c>
      <c r="H255" s="184">
        <v>2011.1067792480485</v>
      </c>
      <c r="I255" s="184">
        <v>1843.0123078815695</v>
      </c>
      <c r="J255" s="184">
        <v>2482.2093831211851</v>
      </c>
    </row>
    <row r="256" spans="1:10" x14ac:dyDescent="0.2">
      <c r="A256" s="183" t="str">
        <f>B256&amp;C256&amp;D256&amp;E256</f>
        <v>199215A2943EDU5</v>
      </c>
      <c r="B256" s="184">
        <v>1992</v>
      </c>
      <c r="C256" s="184" t="s">
        <v>3</v>
      </c>
      <c r="D256" s="184">
        <v>43</v>
      </c>
      <c r="E256" s="184" t="s">
        <v>17</v>
      </c>
      <c r="F256" s="184">
        <v>1875.7831182037257</v>
      </c>
      <c r="G256" s="184">
        <v>1162.0683924810082</v>
      </c>
      <c r="H256" s="184">
        <v>1940.2305809770389</v>
      </c>
      <c r="I256" s="184">
        <v>1902.5622816225757</v>
      </c>
      <c r="J256" s="184">
        <v>2128.3302267101612</v>
      </c>
    </row>
    <row r="257" spans="1:10" x14ac:dyDescent="0.2">
      <c r="A257" s="183" t="str">
        <f>B257&amp;C257&amp;D257&amp;E257</f>
        <v>199218A2443....</v>
      </c>
      <c r="B257" s="184">
        <v>1992</v>
      </c>
      <c r="C257" s="184" t="s">
        <v>1</v>
      </c>
      <c r="D257" s="184">
        <v>43</v>
      </c>
      <c r="E257" s="184" t="s">
        <v>52</v>
      </c>
      <c r="F257" s="184">
        <v>412.58977512551411</v>
      </c>
      <c r="G257" s="184">
        <v>1719.1240630229754</v>
      </c>
      <c r="H257" s="183" t="s">
        <v>78</v>
      </c>
      <c r="I257" s="183" t="s">
        <v>78</v>
      </c>
      <c r="J257" s="183" t="s">
        <v>78</v>
      </c>
    </row>
    <row r="258" spans="1:10" x14ac:dyDescent="0.2">
      <c r="A258" s="183" t="str">
        <f>B258&amp;C258&amp;D258&amp;E258</f>
        <v>199218A2443EDU1</v>
      </c>
      <c r="B258" s="184">
        <v>1992</v>
      </c>
      <c r="C258" s="184" t="s">
        <v>1</v>
      </c>
      <c r="D258" s="184">
        <v>43</v>
      </c>
      <c r="E258" s="184" t="s">
        <v>9</v>
      </c>
      <c r="F258" s="184">
        <v>615.04504579343177</v>
      </c>
      <c r="G258" s="184">
        <v>487.60297161711912</v>
      </c>
      <c r="H258" s="184">
        <v>636.79876219637902</v>
      </c>
      <c r="I258" s="184">
        <v>631.49774789415949</v>
      </c>
      <c r="J258" s="184">
        <v>790.79706899056862</v>
      </c>
    </row>
    <row r="259" spans="1:10" x14ac:dyDescent="0.2">
      <c r="A259" s="183" t="str">
        <f>B259&amp;C259&amp;D259&amp;E259</f>
        <v>199218A2443EDU2</v>
      </c>
      <c r="B259" s="184">
        <v>1992</v>
      </c>
      <c r="C259" s="184" t="s">
        <v>1</v>
      </c>
      <c r="D259" s="184">
        <v>43</v>
      </c>
      <c r="E259" s="184" t="s">
        <v>11</v>
      </c>
      <c r="F259" s="184">
        <v>697.91324869250138</v>
      </c>
      <c r="G259" s="184">
        <v>663.20353524156349</v>
      </c>
      <c r="H259" s="184">
        <v>872.30878440041113</v>
      </c>
      <c r="I259" s="184">
        <v>860.02438517592805</v>
      </c>
      <c r="J259" s="184">
        <v>1031.4744378137852</v>
      </c>
    </row>
    <row r="260" spans="1:10" x14ac:dyDescent="0.2">
      <c r="A260" s="183" t="str">
        <f>B260&amp;C260&amp;D260&amp;E260</f>
        <v>199218A2443EDU3</v>
      </c>
      <c r="B260" s="184">
        <v>1992</v>
      </c>
      <c r="C260" s="184" t="s">
        <v>1</v>
      </c>
      <c r="D260" s="184">
        <v>43</v>
      </c>
      <c r="E260" s="184" t="s">
        <v>13</v>
      </c>
      <c r="F260" s="184">
        <v>733.3597452026728</v>
      </c>
      <c r="G260" s="184">
        <v>510.33878990225861</v>
      </c>
      <c r="H260" s="184">
        <v>793.47494971865444</v>
      </c>
      <c r="I260" s="184">
        <v>748.59653625732528</v>
      </c>
      <c r="J260" s="184">
        <v>928.32699403240667</v>
      </c>
    </row>
    <row r="261" spans="1:10" x14ac:dyDescent="0.2">
      <c r="A261" s="183" t="str">
        <f>B261&amp;C261&amp;D261&amp;E261</f>
        <v>199218A2443EDU4</v>
      </c>
      <c r="B261" s="184">
        <v>1992</v>
      </c>
      <c r="C261" s="184" t="s">
        <v>1</v>
      </c>
      <c r="D261" s="184">
        <v>43</v>
      </c>
      <c r="E261" s="184" t="s">
        <v>15</v>
      </c>
      <c r="F261" s="184">
        <v>926.42826005696088</v>
      </c>
      <c r="G261" s="184">
        <v>650.08618738432972</v>
      </c>
      <c r="H261" s="184">
        <v>1538.2010081565895</v>
      </c>
      <c r="I261" s="184">
        <v>1371.9222173925016</v>
      </c>
      <c r="J261" s="184">
        <v>2078.9580888562041</v>
      </c>
    </row>
    <row r="262" spans="1:10" x14ac:dyDescent="0.2">
      <c r="A262" s="183" t="str">
        <f>B262&amp;C262&amp;D262&amp;E262</f>
        <v>199218A2443EDU5</v>
      </c>
      <c r="B262" s="184">
        <v>1992</v>
      </c>
      <c r="C262" s="184" t="s">
        <v>1</v>
      </c>
      <c r="D262" s="184">
        <v>43</v>
      </c>
      <c r="E262" s="184" t="s">
        <v>17</v>
      </c>
      <c r="F262" s="184">
        <v>1443.001988149497</v>
      </c>
      <c r="G262" s="184">
        <v>719.50934094165405</v>
      </c>
      <c r="H262" s="184">
        <v>1491.8213466591847</v>
      </c>
      <c r="I262" s="184">
        <v>1503.5747477944581</v>
      </c>
      <c r="J262" s="184">
        <v>1444.8927064636478</v>
      </c>
    </row>
    <row r="263" spans="1:10" x14ac:dyDescent="0.2">
      <c r="A263" s="183" t="str">
        <f>B263&amp;C263&amp;D263&amp;E263</f>
        <v>199225A2943....</v>
      </c>
      <c r="B263" s="184">
        <v>1992</v>
      </c>
      <c r="C263" s="184" t="s">
        <v>2</v>
      </c>
      <c r="D263" s="184">
        <v>43</v>
      </c>
      <c r="E263" s="184" t="s">
        <v>52</v>
      </c>
      <c r="F263" s="184">
        <v>538.62151078422926</v>
      </c>
      <c r="G263" s="183" t="s">
        <v>78</v>
      </c>
      <c r="H263" s="183" t="s">
        <v>78</v>
      </c>
      <c r="I263" s="183" t="s">
        <v>78</v>
      </c>
      <c r="J263" s="183" t="s">
        <v>78</v>
      </c>
    </row>
    <row r="264" spans="1:10" x14ac:dyDescent="0.2">
      <c r="A264" s="183" t="str">
        <f>B264&amp;C264&amp;D264&amp;E264</f>
        <v>199225A2943EDU1</v>
      </c>
      <c r="B264" s="184">
        <v>1992</v>
      </c>
      <c r="C264" s="184" t="s">
        <v>2</v>
      </c>
      <c r="D264" s="184">
        <v>43</v>
      </c>
      <c r="E264" s="184" t="s">
        <v>9</v>
      </c>
      <c r="F264" s="184">
        <v>718.50053426719433</v>
      </c>
      <c r="G264" s="184">
        <v>518.23413417676181</v>
      </c>
      <c r="H264" s="184">
        <v>662.49581210016368</v>
      </c>
      <c r="I264" s="184">
        <v>631.21788908160693</v>
      </c>
      <c r="J264" s="184">
        <v>1006.6176336496075</v>
      </c>
    </row>
    <row r="265" spans="1:10" x14ac:dyDescent="0.2">
      <c r="A265" s="183" t="str">
        <f>B265&amp;C265&amp;D265&amp;E265</f>
        <v>199225A2943EDU2</v>
      </c>
      <c r="B265" s="184">
        <v>1992</v>
      </c>
      <c r="C265" s="184" t="s">
        <v>2</v>
      </c>
      <c r="D265" s="184">
        <v>43</v>
      </c>
      <c r="E265" s="184" t="s">
        <v>11</v>
      </c>
      <c r="F265" s="184">
        <v>1017.4725789496221</v>
      </c>
      <c r="G265" s="184">
        <v>632.89745783949911</v>
      </c>
      <c r="H265" s="184">
        <v>833.05630882427852</v>
      </c>
      <c r="I265" s="184">
        <v>721.06339896983741</v>
      </c>
      <c r="J265" s="184">
        <v>2234.8612819298683</v>
      </c>
    </row>
    <row r="266" spans="1:10" x14ac:dyDescent="0.2">
      <c r="A266" s="183" t="str">
        <f>B266&amp;C266&amp;D266&amp;E266</f>
        <v>199225A2943EDU3</v>
      </c>
      <c r="B266" s="184">
        <v>1992</v>
      </c>
      <c r="C266" s="184" t="s">
        <v>2</v>
      </c>
      <c r="D266" s="184">
        <v>43</v>
      </c>
      <c r="E266" s="184" t="s">
        <v>13</v>
      </c>
      <c r="F266" s="184">
        <v>1162.133243074949</v>
      </c>
      <c r="G266" s="184">
        <v>927.66928167748961</v>
      </c>
      <c r="H266" s="184">
        <v>1328.9762186695177</v>
      </c>
      <c r="I266" s="184">
        <v>913.07598666944716</v>
      </c>
      <c r="J266" s="184">
        <v>2578.6860945344629</v>
      </c>
    </row>
    <row r="267" spans="1:10" x14ac:dyDescent="0.2">
      <c r="A267" s="183" t="str">
        <f>B267&amp;C267&amp;D267&amp;E267</f>
        <v>199225A2943EDU4</v>
      </c>
      <c r="B267" s="184">
        <v>1992</v>
      </c>
      <c r="C267" s="184" t="s">
        <v>2</v>
      </c>
      <c r="D267" s="184">
        <v>43</v>
      </c>
      <c r="E267" s="184" t="s">
        <v>15</v>
      </c>
      <c r="F267" s="184">
        <v>1328.5040028283925</v>
      </c>
      <c r="G267" s="184">
        <v>988.5959165341377</v>
      </c>
      <c r="H267" s="184">
        <v>2393.9714653062456</v>
      </c>
      <c r="I267" s="184">
        <v>2251.2601008608449</v>
      </c>
      <c r="J267" s="184">
        <v>2751.1517185561565</v>
      </c>
    </row>
    <row r="268" spans="1:10" x14ac:dyDescent="0.2">
      <c r="A268" s="183" t="str">
        <f>B268&amp;C268&amp;D268&amp;E268</f>
        <v>199225A2943EDU5</v>
      </c>
      <c r="B268" s="184">
        <v>1992</v>
      </c>
      <c r="C268" s="184" t="s">
        <v>2</v>
      </c>
      <c r="D268" s="184">
        <v>43</v>
      </c>
      <c r="E268" s="184" t="s">
        <v>17</v>
      </c>
      <c r="F268" s="184">
        <v>2210.9669143582919</v>
      </c>
      <c r="G268" s="184">
        <v>1791.1336703608881</v>
      </c>
      <c r="H268" s="184">
        <v>2112.4144085357107</v>
      </c>
      <c r="I268" s="184">
        <v>2047.3864532662101</v>
      </c>
      <c r="J268" s="184">
        <v>2469.6377729223182</v>
      </c>
    </row>
    <row r="269" spans="1:10" x14ac:dyDescent="0.2">
      <c r="A269" s="183" t="str">
        <f>B269&amp;C269&amp;D269&amp;E269</f>
        <v>199230EMA43....</v>
      </c>
      <c r="B269" s="184">
        <v>1992</v>
      </c>
      <c r="C269" s="184" t="s">
        <v>4</v>
      </c>
      <c r="D269" s="184">
        <v>43</v>
      </c>
      <c r="E269" s="184" t="s">
        <v>52</v>
      </c>
      <c r="F269" s="183" t="s">
        <v>78</v>
      </c>
      <c r="G269" s="183" t="s">
        <v>78</v>
      </c>
      <c r="H269" s="183" t="s">
        <v>78</v>
      </c>
      <c r="I269" s="183" t="s">
        <v>78</v>
      </c>
      <c r="J269" s="183" t="s">
        <v>78</v>
      </c>
    </row>
    <row r="270" spans="1:10" x14ac:dyDescent="0.2">
      <c r="A270" s="183" t="str">
        <f>B270&amp;C270&amp;D270&amp;E270</f>
        <v>199230EMA43EDU1</v>
      </c>
      <c r="B270" s="184">
        <v>1992</v>
      </c>
      <c r="C270" s="184" t="s">
        <v>4</v>
      </c>
      <c r="D270" s="184">
        <v>43</v>
      </c>
      <c r="E270" s="184" t="s">
        <v>9</v>
      </c>
      <c r="F270" s="184">
        <v>849.09950343745936</v>
      </c>
      <c r="G270" s="184">
        <v>638.57197728174413</v>
      </c>
      <c r="H270" s="184">
        <v>987.56149117710095</v>
      </c>
      <c r="I270" s="184">
        <v>825.82899483813094</v>
      </c>
      <c r="J270" s="184">
        <v>2113.5425855972167</v>
      </c>
    </row>
    <row r="271" spans="1:10" x14ac:dyDescent="0.2">
      <c r="A271" s="183" t="str">
        <f>B271&amp;C271&amp;D271&amp;E271</f>
        <v>199230EMA43EDU2</v>
      </c>
      <c r="B271" s="184">
        <v>1992</v>
      </c>
      <c r="C271" s="184" t="s">
        <v>4</v>
      </c>
      <c r="D271" s="184">
        <v>43</v>
      </c>
      <c r="E271" s="184" t="s">
        <v>11</v>
      </c>
      <c r="F271" s="184">
        <v>1359.4292968247082</v>
      </c>
      <c r="G271" s="184">
        <v>1176.29245339059</v>
      </c>
      <c r="H271" s="184">
        <v>1339.0055344358336</v>
      </c>
      <c r="I271" s="184">
        <v>1143.4844586767174</v>
      </c>
      <c r="J271" s="184">
        <v>2065.7707597213575</v>
      </c>
    </row>
    <row r="272" spans="1:10" x14ac:dyDescent="0.2">
      <c r="A272" s="183" t="str">
        <f>B272&amp;C272&amp;D272&amp;E272</f>
        <v>199230EMA43EDU3</v>
      </c>
      <c r="B272" s="184">
        <v>1992</v>
      </c>
      <c r="C272" s="184" t="s">
        <v>4</v>
      </c>
      <c r="D272" s="184">
        <v>43</v>
      </c>
      <c r="E272" s="184" t="s">
        <v>13</v>
      </c>
      <c r="F272" s="184">
        <v>1724.6909923786241</v>
      </c>
      <c r="G272" s="184">
        <v>1104.412522879642</v>
      </c>
      <c r="H272" s="184">
        <v>1525.1480321792153</v>
      </c>
      <c r="I272" s="184">
        <v>1329.951574254007</v>
      </c>
      <c r="J272" s="184">
        <v>2045.5254703328808</v>
      </c>
    </row>
    <row r="273" spans="1:10" x14ac:dyDescent="0.2">
      <c r="A273" s="183" t="str">
        <f>B273&amp;C273&amp;D273&amp;E273</f>
        <v>199230EMA43EDU4</v>
      </c>
      <c r="B273" s="184">
        <v>1992</v>
      </c>
      <c r="C273" s="184" t="s">
        <v>4</v>
      </c>
      <c r="D273" s="184">
        <v>43</v>
      </c>
      <c r="E273" s="184" t="s">
        <v>15</v>
      </c>
      <c r="F273" s="184">
        <v>1952.0983730134133</v>
      </c>
      <c r="G273" s="184">
        <v>1861.2262950247714</v>
      </c>
      <c r="H273" s="184">
        <v>2104.6789685629733</v>
      </c>
      <c r="I273" s="184">
        <v>1551.4326353016806</v>
      </c>
      <c r="J273" s="184">
        <v>3515.2469741673131</v>
      </c>
    </row>
    <row r="274" spans="1:10" x14ac:dyDescent="0.2">
      <c r="A274" s="183" t="str">
        <f>B274&amp;C274&amp;D274&amp;E274</f>
        <v>199230EMA43EDU5</v>
      </c>
      <c r="B274" s="184">
        <v>1992</v>
      </c>
      <c r="C274" s="184" t="s">
        <v>4</v>
      </c>
      <c r="D274" s="184">
        <v>43</v>
      </c>
      <c r="E274" s="184" t="s">
        <v>17</v>
      </c>
      <c r="F274" s="184">
        <v>3768.6670656561969</v>
      </c>
      <c r="G274" s="184">
        <v>3469.0221983079932</v>
      </c>
      <c r="H274" s="184">
        <v>5693.6332350149423</v>
      </c>
      <c r="I274" s="184">
        <v>4994.735785784309</v>
      </c>
      <c r="J274" s="184">
        <v>6449.6875431741355</v>
      </c>
    </row>
    <row r="275" spans="1:10" x14ac:dyDescent="0.2">
      <c r="A275" s="183" t="str">
        <f>B275&amp;C275&amp;D275&amp;E275</f>
        <v>199215A1753EDU1</v>
      </c>
      <c r="B275" s="184">
        <v>1992</v>
      </c>
      <c r="C275" s="184" t="s">
        <v>0</v>
      </c>
      <c r="D275" s="184">
        <v>53</v>
      </c>
      <c r="E275" s="184" t="s">
        <v>9</v>
      </c>
      <c r="F275" s="184">
        <v>436.31404403713651</v>
      </c>
      <c r="G275" s="184">
        <v>321.31760376050619</v>
      </c>
      <c r="H275" s="184">
        <v>185.89461534821771</v>
      </c>
      <c r="I275" s="184">
        <v>185.89461534821771</v>
      </c>
      <c r="J275" s="183" t="s">
        <v>78</v>
      </c>
    </row>
    <row r="276" spans="1:10" x14ac:dyDescent="0.2">
      <c r="A276" s="183" t="str">
        <f>B276&amp;C276&amp;D276&amp;E276</f>
        <v>199215A1753EDU2</v>
      </c>
      <c r="B276" s="184">
        <v>1992</v>
      </c>
      <c r="C276" s="184" t="s">
        <v>0</v>
      </c>
      <c r="D276" s="184">
        <v>53</v>
      </c>
      <c r="E276" s="184" t="s">
        <v>11</v>
      </c>
      <c r="F276" s="184">
        <v>413.24414680151386</v>
      </c>
      <c r="G276" s="184">
        <v>228.83497168488341</v>
      </c>
      <c r="H276" s="184">
        <v>137.52992504183803</v>
      </c>
      <c r="I276" s="184">
        <v>137.52992504183803</v>
      </c>
      <c r="J276" s="183" t="s">
        <v>78</v>
      </c>
    </row>
    <row r="277" spans="1:10" x14ac:dyDescent="0.2">
      <c r="A277" s="183" t="str">
        <f>B277&amp;C277&amp;D277&amp;E277</f>
        <v>199215A1753EDU3</v>
      </c>
      <c r="B277" s="184">
        <v>1992</v>
      </c>
      <c r="C277" s="184" t="s">
        <v>0</v>
      </c>
      <c r="D277" s="184">
        <v>53</v>
      </c>
      <c r="E277" s="184" t="s">
        <v>13</v>
      </c>
      <c r="F277" s="184">
        <v>472.18607597697718</v>
      </c>
      <c r="G277" s="184">
        <v>382.12529221295478</v>
      </c>
      <c r="H277" s="184">
        <v>492.81556473325298</v>
      </c>
      <c r="I277" s="184">
        <v>492.81556473325298</v>
      </c>
      <c r="J277" s="183" t="s">
        <v>78</v>
      </c>
    </row>
    <row r="278" spans="1:10" x14ac:dyDescent="0.2">
      <c r="A278" s="183" t="str">
        <f>B278&amp;C278&amp;D278&amp;E278</f>
        <v>199215A1753EDU4</v>
      </c>
      <c r="B278" s="184">
        <v>1992</v>
      </c>
      <c r="C278" s="184" t="s">
        <v>0</v>
      </c>
      <c r="D278" s="184">
        <v>53</v>
      </c>
      <c r="E278" s="184" t="s">
        <v>15</v>
      </c>
      <c r="F278" s="184">
        <v>687.64962520919005</v>
      </c>
      <c r="G278" s="183" t="s">
        <v>78</v>
      </c>
      <c r="H278" s="183" t="s">
        <v>78</v>
      </c>
      <c r="I278" s="183" t="s">
        <v>78</v>
      </c>
      <c r="J278" s="183" t="s">
        <v>78</v>
      </c>
    </row>
    <row r="279" spans="1:10" x14ac:dyDescent="0.2">
      <c r="A279" s="183" t="str">
        <f>B279&amp;C279&amp;D279&amp;E279</f>
        <v>199215A1753EDU5</v>
      </c>
      <c r="B279" s="184">
        <v>1992</v>
      </c>
      <c r="C279" s="184" t="s">
        <v>0</v>
      </c>
      <c r="D279" s="184">
        <v>53</v>
      </c>
      <c r="E279" s="184" t="s">
        <v>17</v>
      </c>
      <c r="F279" s="183" t="s">
        <v>78</v>
      </c>
      <c r="G279" s="183" t="s">
        <v>78</v>
      </c>
      <c r="H279" s="183" t="s">
        <v>78</v>
      </c>
      <c r="I279" s="183" t="s">
        <v>78</v>
      </c>
      <c r="J279" s="183" t="s">
        <v>78</v>
      </c>
    </row>
    <row r="280" spans="1:10" x14ac:dyDescent="0.2">
      <c r="A280" s="183" t="str">
        <f>B280&amp;C280&amp;D280&amp;E280</f>
        <v>199215A2953EDU1</v>
      </c>
      <c r="B280" s="184">
        <v>1992</v>
      </c>
      <c r="C280" s="184" t="s">
        <v>3</v>
      </c>
      <c r="D280" s="184">
        <v>53</v>
      </c>
      <c r="E280" s="184" t="s">
        <v>9</v>
      </c>
      <c r="F280" s="184">
        <v>621.15607883854227</v>
      </c>
      <c r="G280" s="184">
        <v>492.87874400344748</v>
      </c>
      <c r="H280" s="184">
        <v>693.93437689213954</v>
      </c>
      <c r="I280" s="184">
        <v>596.14698428135034</v>
      </c>
      <c r="J280" s="184">
        <v>1966.1098409919632</v>
      </c>
    </row>
    <row r="281" spans="1:10" x14ac:dyDescent="0.2">
      <c r="A281" s="183" t="str">
        <f>B281&amp;C281&amp;D281&amp;E281</f>
        <v>199215A2953EDU2</v>
      </c>
      <c r="B281" s="184">
        <v>1992</v>
      </c>
      <c r="C281" s="184" t="s">
        <v>3</v>
      </c>
      <c r="D281" s="184">
        <v>53</v>
      </c>
      <c r="E281" s="184" t="s">
        <v>11</v>
      </c>
      <c r="F281" s="184">
        <v>717.7833040578596</v>
      </c>
      <c r="G281" s="184">
        <v>696.36994051668216</v>
      </c>
      <c r="H281" s="184">
        <v>1220.2094605815898</v>
      </c>
      <c r="I281" s="184">
        <v>1017.2854820416212</v>
      </c>
      <c r="J281" s="184">
        <v>1829.1436056167961</v>
      </c>
    </row>
    <row r="282" spans="1:10" x14ac:dyDescent="0.2">
      <c r="A282" s="183" t="str">
        <f>B282&amp;C282&amp;D282&amp;E282</f>
        <v>199215A2953EDU3</v>
      </c>
      <c r="B282" s="184">
        <v>1992</v>
      </c>
      <c r="C282" s="184" t="s">
        <v>3</v>
      </c>
      <c r="D282" s="184">
        <v>53</v>
      </c>
      <c r="E282" s="184" t="s">
        <v>13</v>
      </c>
      <c r="F282" s="184">
        <v>785.4075513923508</v>
      </c>
      <c r="G282" s="184">
        <v>614.01328259601257</v>
      </c>
      <c r="H282" s="184">
        <v>708.29942107879799</v>
      </c>
      <c r="I282" s="184">
        <v>708.29942107879799</v>
      </c>
      <c r="J282" s="183" t="s">
        <v>78</v>
      </c>
    </row>
    <row r="283" spans="1:10" x14ac:dyDescent="0.2">
      <c r="A283" s="183" t="str">
        <f>B283&amp;C283&amp;D283&amp;E283</f>
        <v>199215A2953EDU4</v>
      </c>
      <c r="B283" s="184">
        <v>1992</v>
      </c>
      <c r="C283" s="184" t="s">
        <v>3</v>
      </c>
      <c r="D283" s="184">
        <v>53</v>
      </c>
      <c r="E283" s="184" t="s">
        <v>15</v>
      </c>
      <c r="F283" s="184">
        <v>1008.062748181496</v>
      </c>
      <c r="G283" s="184">
        <v>898.96089563584167</v>
      </c>
      <c r="H283" s="184">
        <v>1549.7787804737814</v>
      </c>
      <c r="I283" s="184">
        <v>1456.0559754094811</v>
      </c>
      <c r="J283" s="184">
        <v>2517.8978676659704</v>
      </c>
    </row>
    <row r="284" spans="1:10" x14ac:dyDescent="0.2">
      <c r="A284" s="183" t="str">
        <f>B284&amp;C284&amp;D284&amp;E284</f>
        <v>199215A2953EDU5</v>
      </c>
      <c r="B284" s="184">
        <v>1992</v>
      </c>
      <c r="C284" s="184" t="s">
        <v>3</v>
      </c>
      <c r="D284" s="184">
        <v>53</v>
      </c>
      <c r="E284" s="184" t="s">
        <v>17</v>
      </c>
      <c r="F284" s="184">
        <v>2885.3624046834743</v>
      </c>
      <c r="G284" s="184">
        <v>1389.3446302226812</v>
      </c>
      <c r="H284" s="184">
        <v>1871.8424102051981</v>
      </c>
      <c r="I284" s="184">
        <v>1182.2600937450932</v>
      </c>
      <c r="J284" s="184">
        <v>3254.8748926568337</v>
      </c>
    </row>
    <row r="285" spans="1:10" x14ac:dyDescent="0.2">
      <c r="A285" s="183" t="str">
        <f>B285&amp;C285&amp;D285&amp;E285</f>
        <v>199218A2453EDU1</v>
      </c>
      <c r="B285" s="184">
        <v>1992</v>
      </c>
      <c r="C285" s="184" t="s">
        <v>1</v>
      </c>
      <c r="D285" s="184">
        <v>53</v>
      </c>
      <c r="E285" s="184" t="s">
        <v>9</v>
      </c>
      <c r="F285" s="184">
        <v>627.25442579154389</v>
      </c>
      <c r="G285" s="184">
        <v>538.0670370128156</v>
      </c>
      <c r="H285" s="184">
        <v>802.25365350900654</v>
      </c>
      <c r="I285" s="184">
        <v>679.07957444555711</v>
      </c>
      <c r="J285" s="184">
        <v>2406.7736882321656</v>
      </c>
    </row>
    <row r="286" spans="1:10" x14ac:dyDescent="0.2">
      <c r="A286" s="183" t="str">
        <f>B286&amp;C286&amp;D286&amp;E286</f>
        <v>199218A2453EDU2</v>
      </c>
      <c r="B286" s="184">
        <v>1992</v>
      </c>
      <c r="C286" s="184" t="s">
        <v>1</v>
      </c>
      <c r="D286" s="184">
        <v>53</v>
      </c>
      <c r="E286" s="184" t="s">
        <v>11</v>
      </c>
      <c r="F286" s="184">
        <v>635.79208667433363</v>
      </c>
      <c r="G286" s="184">
        <v>709.4366471735807</v>
      </c>
      <c r="H286" s="184">
        <v>1158.3810887607701</v>
      </c>
      <c r="I286" s="184">
        <v>1136.0345590826039</v>
      </c>
      <c r="J286" s="184">
        <v>1247.8387163684054</v>
      </c>
    </row>
    <row r="287" spans="1:10" x14ac:dyDescent="0.2">
      <c r="A287" s="183" t="str">
        <f>B287&amp;C287&amp;D287&amp;E287</f>
        <v>199218A2453EDU3</v>
      </c>
      <c r="B287" s="184">
        <v>1992</v>
      </c>
      <c r="C287" s="184" t="s">
        <v>1</v>
      </c>
      <c r="D287" s="184">
        <v>53</v>
      </c>
      <c r="E287" s="184" t="s">
        <v>13</v>
      </c>
      <c r="F287" s="184">
        <v>735.77628659555296</v>
      </c>
      <c r="G287" s="184">
        <v>669.54272623708175</v>
      </c>
      <c r="H287" s="184">
        <v>755.83649957440889</v>
      </c>
      <c r="I287" s="184">
        <v>755.83649957440889</v>
      </c>
      <c r="J287" s="183" t="s">
        <v>78</v>
      </c>
    </row>
    <row r="288" spans="1:10" x14ac:dyDescent="0.2">
      <c r="A288" s="183" t="str">
        <f>B288&amp;C288&amp;D288&amp;E288</f>
        <v>199218A2453EDU4</v>
      </c>
      <c r="B288" s="184">
        <v>1992</v>
      </c>
      <c r="C288" s="184" t="s">
        <v>1</v>
      </c>
      <c r="D288" s="184">
        <v>53</v>
      </c>
      <c r="E288" s="184" t="s">
        <v>15</v>
      </c>
      <c r="F288" s="184">
        <v>811.89212502608905</v>
      </c>
      <c r="G288" s="184">
        <v>914.15181949317093</v>
      </c>
      <c r="H288" s="184">
        <v>1274.0537596816569</v>
      </c>
      <c r="I288" s="184">
        <v>1274.0537596816569</v>
      </c>
      <c r="J288" s="183" t="s">
        <v>78</v>
      </c>
    </row>
    <row r="289" spans="1:10" x14ac:dyDescent="0.2">
      <c r="A289" s="183" t="str">
        <f>B289&amp;C289&amp;D289&amp;E289</f>
        <v>199218A2453EDU5</v>
      </c>
      <c r="B289" s="184">
        <v>1992</v>
      </c>
      <c r="C289" s="184" t="s">
        <v>1</v>
      </c>
      <c r="D289" s="184">
        <v>53</v>
      </c>
      <c r="E289" s="184" t="s">
        <v>17</v>
      </c>
      <c r="F289" s="184">
        <v>2161.4939872751324</v>
      </c>
      <c r="G289" s="184">
        <v>887.74132851830768</v>
      </c>
      <c r="H289" s="184">
        <v>1158.6566376801131</v>
      </c>
      <c r="I289" s="184">
        <v>401.22048819114485</v>
      </c>
      <c r="J289" s="184">
        <v>3438.2481260459508</v>
      </c>
    </row>
    <row r="290" spans="1:10" x14ac:dyDescent="0.2">
      <c r="A290" s="183" t="str">
        <f>B290&amp;C290&amp;D290&amp;E290</f>
        <v>199225A2953EDU1</v>
      </c>
      <c r="B290" s="184">
        <v>1992</v>
      </c>
      <c r="C290" s="184" t="s">
        <v>2</v>
      </c>
      <c r="D290" s="184">
        <v>53</v>
      </c>
      <c r="E290" s="184" t="s">
        <v>9</v>
      </c>
      <c r="F290" s="184">
        <v>657.68615730222484</v>
      </c>
      <c r="G290" s="184">
        <v>630.59578266304027</v>
      </c>
      <c r="H290" s="184">
        <v>694.19976062062824</v>
      </c>
      <c r="I290" s="184">
        <v>605.24867862816745</v>
      </c>
      <c r="J290" s="184">
        <v>1672.8039842688843</v>
      </c>
    </row>
    <row r="291" spans="1:10" x14ac:dyDescent="0.2">
      <c r="A291" s="183" t="str">
        <f>B291&amp;C291&amp;D291&amp;E291</f>
        <v>199225A2953EDU2</v>
      </c>
      <c r="B291" s="184">
        <v>1992</v>
      </c>
      <c r="C291" s="184" t="s">
        <v>2</v>
      </c>
      <c r="D291" s="184">
        <v>53</v>
      </c>
      <c r="E291" s="184" t="s">
        <v>11</v>
      </c>
      <c r="F291" s="184">
        <v>822.67155081407793</v>
      </c>
      <c r="G291" s="184">
        <v>892.86269067338515</v>
      </c>
      <c r="H291" s="184">
        <v>1470.8290187109144</v>
      </c>
      <c r="I291" s="184">
        <v>907.97414592995074</v>
      </c>
      <c r="J291" s="184">
        <v>2409.5198928056848</v>
      </c>
    </row>
    <row r="292" spans="1:10" x14ac:dyDescent="0.2">
      <c r="A292" s="183" t="str">
        <f>B292&amp;C292&amp;D292&amp;E292</f>
        <v>199225A2953EDU3</v>
      </c>
      <c r="B292" s="184">
        <v>1992</v>
      </c>
      <c r="C292" s="184" t="s">
        <v>2</v>
      </c>
      <c r="D292" s="184">
        <v>53</v>
      </c>
      <c r="E292" s="184" t="s">
        <v>13</v>
      </c>
      <c r="F292" s="184">
        <v>991.89119397535092</v>
      </c>
      <c r="G292" s="184">
        <v>658.53185817823805</v>
      </c>
      <c r="H292" s="184">
        <v>799.21726848292622</v>
      </c>
      <c r="I292" s="184">
        <v>799.21726848292622</v>
      </c>
      <c r="J292" s="183" t="s">
        <v>78</v>
      </c>
    </row>
    <row r="293" spans="1:10" x14ac:dyDescent="0.2">
      <c r="A293" s="183" t="str">
        <f>B293&amp;C293&amp;D293&amp;E293</f>
        <v>199225A2953EDU4</v>
      </c>
      <c r="B293" s="184">
        <v>1992</v>
      </c>
      <c r="C293" s="184" t="s">
        <v>2</v>
      </c>
      <c r="D293" s="184">
        <v>53</v>
      </c>
      <c r="E293" s="184" t="s">
        <v>15</v>
      </c>
      <c r="F293" s="184">
        <v>1246.1477404943241</v>
      </c>
      <c r="G293" s="184">
        <v>874.2562798126753</v>
      </c>
      <c r="H293" s="184">
        <v>1700.2508503232261</v>
      </c>
      <c r="I293" s="184">
        <v>1571.0725424771147</v>
      </c>
      <c r="J293" s="184">
        <v>2517.8978676659704</v>
      </c>
    </row>
    <row r="294" spans="1:10" x14ac:dyDescent="0.2">
      <c r="A294" s="183" t="str">
        <f>B294&amp;C294&amp;D294&amp;E294</f>
        <v>199225A2953EDU5</v>
      </c>
      <c r="B294" s="184">
        <v>1992</v>
      </c>
      <c r="C294" s="184" t="s">
        <v>2</v>
      </c>
      <c r="D294" s="184">
        <v>53</v>
      </c>
      <c r="E294" s="184" t="s">
        <v>17</v>
      </c>
      <c r="F294" s="184">
        <v>3255.3682951161054</v>
      </c>
      <c r="G294" s="184">
        <v>2016.1481160324656</v>
      </c>
      <c r="H294" s="184">
        <v>2075.749484009079</v>
      </c>
      <c r="I294" s="184">
        <v>1442.745332464737</v>
      </c>
      <c r="J294" s="184">
        <v>3218.2002459790101</v>
      </c>
    </row>
    <row r="295" spans="1:10" x14ac:dyDescent="0.2">
      <c r="A295" s="183" t="str">
        <f>B295&amp;C295&amp;D295&amp;E295</f>
        <v>199230EMA53EDU1</v>
      </c>
      <c r="B295" s="184">
        <v>1992</v>
      </c>
      <c r="C295" s="184" t="s">
        <v>4</v>
      </c>
      <c r="D295" s="184">
        <v>53</v>
      </c>
      <c r="E295" s="184" t="s">
        <v>9</v>
      </c>
      <c r="F295" s="184">
        <v>844.28483368095215</v>
      </c>
      <c r="G295" s="184">
        <v>643.28079792840811</v>
      </c>
      <c r="H295" s="184">
        <v>808.67135534143245</v>
      </c>
      <c r="I295" s="184">
        <v>702.1233967954322</v>
      </c>
      <c r="J295" s="184">
        <v>1609.3145171873653</v>
      </c>
    </row>
    <row r="296" spans="1:10" x14ac:dyDescent="0.2">
      <c r="A296" s="183" t="str">
        <f>B296&amp;C296&amp;D296&amp;E296</f>
        <v>199230EMA53EDU2</v>
      </c>
      <c r="B296" s="184">
        <v>1992</v>
      </c>
      <c r="C296" s="184" t="s">
        <v>4</v>
      </c>
      <c r="D296" s="184">
        <v>53</v>
      </c>
      <c r="E296" s="184" t="s">
        <v>11</v>
      </c>
      <c r="F296" s="184">
        <v>1073.1604076155156</v>
      </c>
      <c r="G296" s="184">
        <v>1226.1943203377687</v>
      </c>
      <c r="H296" s="184">
        <v>3322.0213548894494</v>
      </c>
      <c r="I296" s="184">
        <v>1122.7632889259507</v>
      </c>
      <c r="J296" s="184">
        <v>13715.026327754897</v>
      </c>
    </row>
    <row r="297" spans="1:10" x14ac:dyDescent="0.2">
      <c r="A297" s="183" t="str">
        <f>B297&amp;C297&amp;D297&amp;E297</f>
        <v>199230EMA53EDU3</v>
      </c>
      <c r="B297" s="184">
        <v>1992</v>
      </c>
      <c r="C297" s="184" t="s">
        <v>4</v>
      </c>
      <c r="D297" s="184">
        <v>53</v>
      </c>
      <c r="E297" s="184" t="s">
        <v>13</v>
      </c>
      <c r="F297" s="184">
        <v>1554.8845940463589</v>
      </c>
      <c r="G297" s="184">
        <v>1465.7477713941876</v>
      </c>
      <c r="H297" s="184">
        <v>935.55121197815299</v>
      </c>
      <c r="I297" s="184">
        <v>929.67024381434373</v>
      </c>
      <c r="J297" s="184">
        <v>945.8270593446166</v>
      </c>
    </row>
    <row r="298" spans="1:10" x14ac:dyDescent="0.2">
      <c r="A298" s="183" t="str">
        <f>B298&amp;C298&amp;D298&amp;E298</f>
        <v>199230EMA53EDU4</v>
      </c>
      <c r="B298" s="184">
        <v>1992</v>
      </c>
      <c r="C298" s="184" t="s">
        <v>4</v>
      </c>
      <c r="D298" s="184">
        <v>53</v>
      </c>
      <c r="E298" s="184" t="s">
        <v>15</v>
      </c>
      <c r="F298" s="184">
        <v>2040.6190233896018</v>
      </c>
      <c r="G298" s="184">
        <v>1336.8239666078275</v>
      </c>
      <c r="H298" s="184">
        <v>2437.4584794139228</v>
      </c>
      <c r="I298" s="184">
        <v>1377.3008649059395</v>
      </c>
      <c r="J298" s="184">
        <v>4333.1953943359476</v>
      </c>
    </row>
    <row r="299" spans="1:10" x14ac:dyDescent="0.2">
      <c r="A299" s="183" t="str">
        <f>B299&amp;C299&amp;D299&amp;E299</f>
        <v>199230EMA53EDU5</v>
      </c>
      <c r="B299" s="184">
        <v>1992</v>
      </c>
      <c r="C299" s="184" t="s">
        <v>4</v>
      </c>
      <c r="D299" s="184">
        <v>53</v>
      </c>
      <c r="E299" s="184" t="s">
        <v>17</v>
      </c>
      <c r="F299" s="184">
        <v>5525.8460506101428</v>
      </c>
      <c r="G299" s="184">
        <v>4893.1018335566123</v>
      </c>
      <c r="H299" s="184">
        <v>4526.9237922621696</v>
      </c>
      <c r="I299" s="184">
        <v>4000.9204225511044</v>
      </c>
      <c r="J299" s="184">
        <v>5483.345713410019</v>
      </c>
    </row>
    <row r="300" spans="1:10" x14ac:dyDescent="0.2">
      <c r="A300" s="183" t="str">
        <f>B300&amp;C300&amp;D300&amp;E300</f>
        <v>199915A170EDU1</v>
      </c>
      <c r="B300" s="184">
        <v>1999</v>
      </c>
      <c r="C300" s="184" t="s">
        <v>0</v>
      </c>
      <c r="D300" s="184">
        <v>0</v>
      </c>
      <c r="E300" s="184" t="s">
        <v>9</v>
      </c>
      <c r="F300" s="184">
        <v>469.92716723505782</v>
      </c>
      <c r="G300" s="184">
        <v>352.01727476893376</v>
      </c>
      <c r="H300" s="184">
        <v>312.24778997746751</v>
      </c>
      <c r="I300" s="184">
        <v>312.24778997746751</v>
      </c>
      <c r="J300" s="183" t="s">
        <v>78</v>
      </c>
    </row>
    <row r="301" spans="1:10" x14ac:dyDescent="0.2">
      <c r="A301" s="183" t="str">
        <f>B301&amp;C301&amp;D301&amp;E301</f>
        <v>199915A170EDU2</v>
      </c>
      <c r="B301" s="184">
        <v>1999</v>
      </c>
      <c r="C301" s="184" t="s">
        <v>0</v>
      </c>
      <c r="D301" s="184">
        <v>0</v>
      </c>
      <c r="E301" s="184" t="s">
        <v>11</v>
      </c>
      <c r="F301" s="184">
        <v>509.00761031261982</v>
      </c>
      <c r="G301" s="184">
        <v>372.34209089602888</v>
      </c>
      <c r="H301" s="184">
        <v>443.4278868489962</v>
      </c>
      <c r="I301" s="184">
        <v>443.4278868489962</v>
      </c>
      <c r="J301" s="183" t="s">
        <v>78</v>
      </c>
    </row>
    <row r="302" spans="1:10" x14ac:dyDescent="0.2">
      <c r="A302" s="183" t="str">
        <f>B302&amp;C302&amp;D302&amp;E302</f>
        <v>199915A170EDU3</v>
      </c>
      <c r="B302" s="184">
        <v>1999</v>
      </c>
      <c r="C302" s="184" t="s">
        <v>0</v>
      </c>
      <c r="D302" s="184">
        <v>0</v>
      </c>
      <c r="E302" s="184" t="s">
        <v>13</v>
      </c>
      <c r="F302" s="184">
        <v>603.39319195697999</v>
      </c>
      <c r="G302" s="184">
        <v>442.6872172570354</v>
      </c>
      <c r="H302" s="184">
        <v>388.66953583682022</v>
      </c>
      <c r="I302" s="184">
        <v>315.17551606249191</v>
      </c>
      <c r="J302" s="184">
        <v>1125.7386535483768</v>
      </c>
    </row>
    <row r="303" spans="1:10" x14ac:dyDescent="0.2">
      <c r="A303" s="183" t="str">
        <f>B303&amp;C303&amp;D303&amp;E303</f>
        <v>199915A170EDU4</v>
      </c>
      <c r="B303" s="184">
        <v>1999</v>
      </c>
      <c r="C303" s="184" t="s">
        <v>0</v>
      </c>
      <c r="D303" s="184">
        <v>0</v>
      </c>
      <c r="E303" s="184" t="s">
        <v>15</v>
      </c>
      <c r="F303" s="184">
        <v>492.49164638111785</v>
      </c>
      <c r="G303" s="184">
        <v>619.11867430320058</v>
      </c>
      <c r="H303" s="184">
        <v>282.40848757910567</v>
      </c>
      <c r="I303" s="184">
        <v>282.40848757910567</v>
      </c>
      <c r="J303" s="183" t="s">
        <v>78</v>
      </c>
    </row>
    <row r="304" spans="1:10" x14ac:dyDescent="0.2">
      <c r="A304" s="183" t="str">
        <f>B304&amp;C304&amp;D304&amp;E304</f>
        <v>199915A170EDU5</v>
      </c>
      <c r="B304" s="184">
        <v>1999</v>
      </c>
      <c r="C304" s="184" t="s">
        <v>0</v>
      </c>
      <c r="D304" s="184">
        <v>0</v>
      </c>
      <c r="E304" s="184" t="s">
        <v>17</v>
      </c>
      <c r="F304" s="183" t="s">
        <v>78</v>
      </c>
      <c r="G304" s="183" t="s">
        <v>78</v>
      </c>
      <c r="H304" s="183" t="s">
        <v>78</v>
      </c>
      <c r="I304" s="183" t="s">
        <v>78</v>
      </c>
      <c r="J304" s="183" t="s">
        <v>78</v>
      </c>
    </row>
    <row r="305" spans="1:10" x14ac:dyDescent="0.2">
      <c r="A305" s="183" t="str">
        <f>B305&amp;C305&amp;D305&amp;E305</f>
        <v>199915A290....</v>
      </c>
      <c r="B305" s="184">
        <v>1999</v>
      </c>
      <c r="C305" s="184" t="s">
        <v>3</v>
      </c>
      <c r="D305" s="184">
        <v>0</v>
      </c>
      <c r="E305" s="184" t="s">
        <v>52</v>
      </c>
      <c r="F305" s="184">
        <v>743.55561675769673</v>
      </c>
      <c r="G305" s="184">
        <v>350.02299184359089</v>
      </c>
      <c r="H305" s="184">
        <v>358.89969242127006</v>
      </c>
      <c r="I305" s="184">
        <v>358.89969242127006</v>
      </c>
      <c r="J305" s="183" t="s">
        <v>78</v>
      </c>
    </row>
    <row r="306" spans="1:10" x14ac:dyDescent="0.2">
      <c r="A306" s="183" t="str">
        <f>B306&amp;C306&amp;D306&amp;E306</f>
        <v>199915A290EDU1</v>
      </c>
      <c r="B306" s="184">
        <v>1999</v>
      </c>
      <c r="C306" s="184" t="s">
        <v>3</v>
      </c>
      <c r="D306" s="184">
        <v>0</v>
      </c>
      <c r="E306" s="184" t="s">
        <v>9</v>
      </c>
      <c r="F306" s="184">
        <v>709.41390202799892</v>
      </c>
      <c r="G306" s="184">
        <v>504.00748099644125</v>
      </c>
      <c r="H306" s="184">
        <v>745.41932559288057</v>
      </c>
      <c r="I306" s="184">
        <v>655.4617049159707</v>
      </c>
      <c r="J306" s="184">
        <v>2397.9928615399135</v>
      </c>
    </row>
    <row r="307" spans="1:10" x14ac:dyDescent="0.2">
      <c r="A307" s="183" t="str">
        <f>B307&amp;C307&amp;D307&amp;E307</f>
        <v>199915A290EDU2</v>
      </c>
      <c r="B307" s="184">
        <v>1999</v>
      </c>
      <c r="C307" s="184" t="s">
        <v>3</v>
      </c>
      <c r="D307" s="184">
        <v>0</v>
      </c>
      <c r="E307" s="184" t="s">
        <v>11</v>
      </c>
      <c r="F307" s="184">
        <v>849.72061268187895</v>
      </c>
      <c r="G307" s="184">
        <v>600.8638108490328</v>
      </c>
      <c r="H307" s="184">
        <v>1154.4435257838759</v>
      </c>
      <c r="I307" s="184">
        <v>1030.1631423178778</v>
      </c>
      <c r="J307" s="184">
        <v>2659.142215199462</v>
      </c>
    </row>
    <row r="308" spans="1:10" x14ac:dyDescent="0.2">
      <c r="A308" s="183" t="str">
        <f>B308&amp;C308&amp;D308&amp;E308</f>
        <v>199915A290EDU3</v>
      </c>
      <c r="B308" s="184">
        <v>1999</v>
      </c>
      <c r="C308" s="184" t="s">
        <v>3</v>
      </c>
      <c r="D308" s="184">
        <v>0</v>
      </c>
      <c r="E308" s="184" t="s">
        <v>13</v>
      </c>
      <c r="F308" s="184">
        <v>799.44415966615713</v>
      </c>
      <c r="G308" s="184">
        <v>580.33349233343358</v>
      </c>
      <c r="H308" s="184">
        <v>913.06443218725133</v>
      </c>
      <c r="I308" s="184">
        <v>836.36901812349777</v>
      </c>
      <c r="J308" s="184">
        <v>1677.1204051044122</v>
      </c>
    </row>
    <row r="309" spans="1:10" x14ac:dyDescent="0.2">
      <c r="A309" s="183" t="str">
        <f>B309&amp;C309&amp;D309&amp;E309</f>
        <v>199915A290EDU4</v>
      </c>
      <c r="B309" s="184">
        <v>1999</v>
      </c>
      <c r="C309" s="184" t="s">
        <v>3</v>
      </c>
      <c r="D309" s="184">
        <v>0</v>
      </c>
      <c r="E309" s="184" t="s">
        <v>15</v>
      </c>
      <c r="F309" s="184">
        <v>1057.0630644666164</v>
      </c>
      <c r="G309" s="184">
        <v>796.00635145793638</v>
      </c>
      <c r="H309" s="184">
        <v>1718.8043194803442</v>
      </c>
      <c r="I309" s="184">
        <v>1387.1605495416422</v>
      </c>
      <c r="J309" s="184">
        <v>3143.3069124618323</v>
      </c>
    </row>
    <row r="310" spans="1:10" x14ac:dyDescent="0.2">
      <c r="A310" s="183" t="str">
        <f>B310&amp;C310&amp;D310&amp;E310</f>
        <v>199915A290EDU5</v>
      </c>
      <c r="B310" s="184">
        <v>1999</v>
      </c>
      <c r="C310" s="184" t="s">
        <v>3</v>
      </c>
      <c r="D310" s="184">
        <v>0</v>
      </c>
      <c r="E310" s="184" t="s">
        <v>17</v>
      </c>
      <c r="F310" s="184">
        <v>2219.4625527423646</v>
      </c>
      <c r="G310" s="184">
        <v>1366.8805000629141</v>
      </c>
      <c r="H310" s="184">
        <v>3184.2188317165296</v>
      </c>
      <c r="I310" s="184">
        <v>2456.8623430527527</v>
      </c>
      <c r="J310" s="184">
        <v>4900.8392832249729</v>
      </c>
    </row>
    <row r="311" spans="1:10" x14ac:dyDescent="0.2">
      <c r="A311" s="183" t="str">
        <f>B311&amp;C311&amp;D311&amp;E311</f>
        <v>199918A240....</v>
      </c>
      <c r="B311" s="184">
        <v>1999</v>
      </c>
      <c r="C311" s="184" t="s">
        <v>1</v>
      </c>
      <c r="D311" s="184">
        <v>0</v>
      </c>
      <c r="E311" s="184" t="s">
        <v>52</v>
      </c>
      <c r="F311" s="184">
        <v>525.17629159418664</v>
      </c>
      <c r="G311" s="184">
        <v>350.02299184359089</v>
      </c>
      <c r="H311" s="184">
        <v>444.47364043630591</v>
      </c>
      <c r="I311" s="184">
        <v>444.47364043630591</v>
      </c>
      <c r="J311" s="183" t="s">
        <v>78</v>
      </c>
    </row>
    <row r="312" spans="1:10" x14ac:dyDescent="0.2">
      <c r="A312" s="183" t="str">
        <f>B312&amp;C312&amp;D312&amp;E312</f>
        <v>199918A240EDU1</v>
      </c>
      <c r="B312" s="184">
        <v>1999</v>
      </c>
      <c r="C312" s="184" t="s">
        <v>1</v>
      </c>
      <c r="D312" s="184">
        <v>0</v>
      </c>
      <c r="E312" s="184" t="s">
        <v>9</v>
      </c>
      <c r="F312" s="184">
        <v>648.88192692862765</v>
      </c>
      <c r="G312" s="184">
        <v>504.63121641758391</v>
      </c>
      <c r="H312" s="184">
        <v>657.6872764180921</v>
      </c>
      <c r="I312" s="184">
        <v>610.40827701380579</v>
      </c>
      <c r="J312" s="184">
        <v>2072.2631245243319</v>
      </c>
    </row>
    <row r="313" spans="1:10" x14ac:dyDescent="0.2">
      <c r="A313" s="183" t="str">
        <f>B313&amp;C313&amp;D313&amp;E313</f>
        <v>199918A240EDU2</v>
      </c>
      <c r="B313" s="184">
        <v>1999</v>
      </c>
      <c r="C313" s="184" t="s">
        <v>1</v>
      </c>
      <c r="D313" s="184">
        <v>0</v>
      </c>
      <c r="E313" s="184" t="s">
        <v>11</v>
      </c>
      <c r="F313" s="184">
        <v>787.89632343433254</v>
      </c>
      <c r="G313" s="184">
        <v>612.49282452924319</v>
      </c>
      <c r="H313" s="184">
        <v>955.3262160708291</v>
      </c>
      <c r="I313" s="184">
        <v>848.52725278619221</v>
      </c>
      <c r="J313" s="184">
        <v>2422.6825728053659</v>
      </c>
    </row>
    <row r="314" spans="1:10" x14ac:dyDescent="0.2">
      <c r="A314" s="183" t="str">
        <f>B314&amp;C314&amp;D314&amp;E314</f>
        <v>199918A240EDU3</v>
      </c>
      <c r="B314" s="184">
        <v>1999</v>
      </c>
      <c r="C314" s="184" t="s">
        <v>1</v>
      </c>
      <c r="D314" s="184">
        <v>0</v>
      </c>
      <c r="E314" s="184" t="s">
        <v>13</v>
      </c>
      <c r="F314" s="184">
        <v>749.3820007419414</v>
      </c>
      <c r="G314" s="184">
        <v>590.54312316983942</v>
      </c>
      <c r="H314" s="184">
        <v>852.77492727238393</v>
      </c>
      <c r="I314" s="184">
        <v>812.04774271975225</v>
      </c>
      <c r="J314" s="184">
        <v>1441.0411845428951</v>
      </c>
    </row>
    <row r="315" spans="1:10" x14ac:dyDescent="0.2">
      <c r="A315" s="183" t="str">
        <f>B315&amp;C315&amp;D315&amp;E315</f>
        <v>199918A240EDU4</v>
      </c>
      <c r="B315" s="184">
        <v>1999</v>
      </c>
      <c r="C315" s="184" t="s">
        <v>1</v>
      </c>
      <c r="D315" s="184">
        <v>0</v>
      </c>
      <c r="E315" s="184" t="s">
        <v>15</v>
      </c>
      <c r="F315" s="184">
        <v>924.662044158615</v>
      </c>
      <c r="G315" s="184">
        <v>704.82111602228429</v>
      </c>
      <c r="H315" s="184">
        <v>1271.1834286033893</v>
      </c>
      <c r="I315" s="184">
        <v>1077.9062968934343</v>
      </c>
      <c r="J315" s="184">
        <v>2688.1456311999868</v>
      </c>
    </row>
    <row r="316" spans="1:10" x14ac:dyDescent="0.2">
      <c r="A316" s="183" t="str">
        <f>B316&amp;C316&amp;D316&amp;E316</f>
        <v>199918A240EDU5</v>
      </c>
      <c r="B316" s="184">
        <v>1999</v>
      </c>
      <c r="C316" s="184" t="s">
        <v>1</v>
      </c>
      <c r="D316" s="184">
        <v>0</v>
      </c>
      <c r="E316" s="184" t="s">
        <v>17</v>
      </c>
      <c r="F316" s="184">
        <v>1602.0855149137267</v>
      </c>
      <c r="G316" s="184">
        <v>1139.6269367865241</v>
      </c>
      <c r="H316" s="184">
        <v>2059.384618368827</v>
      </c>
      <c r="I316" s="184">
        <v>1819.4914595531332</v>
      </c>
      <c r="J316" s="184">
        <v>2636.3308957028644</v>
      </c>
    </row>
    <row r="317" spans="1:10" x14ac:dyDescent="0.2">
      <c r="A317" s="183" t="str">
        <f>B317&amp;C317&amp;D317&amp;E317</f>
        <v>199925A290....</v>
      </c>
      <c r="B317" s="184">
        <v>1999</v>
      </c>
      <c r="C317" s="184" t="s">
        <v>2</v>
      </c>
      <c r="D317" s="184">
        <v>0</v>
      </c>
      <c r="E317" s="184" t="s">
        <v>52</v>
      </c>
      <c r="F317" s="184">
        <v>833.38807581807362</v>
      </c>
      <c r="G317" s="183" t="s">
        <v>78</v>
      </c>
      <c r="H317" s="184">
        <v>111.11841010907649</v>
      </c>
      <c r="I317" s="184">
        <v>111.11841010907649</v>
      </c>
      <c r="J317" s="183" t="s">
        <v>78</v>
      </c>
    </row>
    <row r="318" spans="1:10" x14ac:dyDescent="0.2">
      <c r="A318" s="183" t="str">
        <f>B318&amp;C318&amp;D318&amp;E318</f>
        <v>199925A290EDU1</v>
      </c>
      <c r="B318" s="184">
        <v>1999</v>
      </c>
      <c r="C318" s="184" t="s">
        <v>2</v>
      </c>
      <c r="D318" s="184">
        <v>0</v>
      </c>
      <c r="E318" s="184" t="s">
        <v>9</v>
      </c>
      <c r="F318" s="184">
        <v>799.91441127795997</v>
      </c>
      <c r="G318" s="184">
        <v>631.53268878818255</v>
      </c>
      <c r="H318" s="184">
        <v>906.70769272949462</v>
      </c>
      <c r="I318" s="184">
        <v>769.6721058321225</v>
      </c>
      <c r="J318" s="184">
        <v>2514.7282661431441</v>
      </c>
    </row>
    <row r="319" spans="1:10" x14ac:dyDescent="0.2">
      <c r="A319" s="183" t="str">
        <f>B319&amp;C319&amp;D319&amp;E319</f>
        <v>199925A290EDU2</v>
      </c>
      <c r="B319" s="184">
        <v>1999</v>
      </c>
      <c r="C319" s="184" t="s">
        <v>2</v>
      </c>
      <c r="D319" s="184">
        <v>0</v>
      </c>
      <c r="E319" s="184" t="s">
        <v>11</v>
      </c>
      <c r="F319" s="184">
        <v>989.25652185194474</v>
      </c>
      <c r="G319" s="184">
        <v>786.46039012022231</v>
      </c>
      <c r="H319" s="184">
        <v>1402.3366534016041</v>
      </c>
      <c r="I319" s="184">
        <v>1260.2992073303001</v>
      </c>
      <c r="J319" s="184">
        <v>2824.1472396293939</v>
      </c>
    </row>
    <row r="320" spans="1:10" x14ac:dyDescent="0.2">
      <c r="A320" s="183" t="str">
        <f>B320&amp;C320&amp;D320&amp;E320</f>
        <v>199925A290EDU3</v>
      </c>
      <c r="B320" s="184">
        <v>1999</v>
      </c>
      <c r="C320" s="184" t="s">
        <v>2</v>
      </c>
      <c r="D320" s="184">
        <v>0</v>
      </c>
      <c r="E320" s="184" t="s">
        <v>13</v>
      </c>
      <c r="F320" s="184">
        <v>1044.3903254971037</v>
      </c>
      <c r="G320" s="184">
        <v>761.45436223830404</v>
      </c>
      <c r="H320" s="184">
        <v>1123.9657929187781</v>
      </c>
      <c r="I320" s="184">
        <v>1004.3704184714476</v>
      </c>
      <c r="J320" s="184">
        <v>1937.48286072675</v>
      </c>
    </row>
    <row r="321" spans="1:10" x14ac:dyDescent="0.2">
      <c r="A321" s="183" t="str">
        <f>B321&amp;C321&amp;D321&amp;E321</f>
        <v>199925A290EDU4</v>
      </c>
      <c r="B321" s="184">
        <v>1999</v>
      </c>
      <c r="C321" s="184" t="s">
        <v>2</v>
      </c>
      <c r="D321" s="184">
        <v>0</v>
      </c>
      <c r="E321" s="184" t="s">
        <v>15</v>
      </c>
      <c r="F321" s="184">
        <v>1257.5752794211178</v>
      </c>
      <c r="G321" s="184">
        <v>967.27858970826185</v>
      </c>
      <c r="H321" s="184">
        <v>2020.3720387122132</v>
      </c>
      <c r="I321" s="184">
        <v>1629.4380288689333</v>
      </c>
      <c r="J321" s="184">
        <v>3293.4707694613458</v>
      </c>
    </row>
    <row r="322" spans="1:10" x14ac:dyDescent="0.2">
      <c r="A322" s="183" t="str">
        <f>B322&amp;C322&amp;D322&amp;E322</f>
        <v>199925A290EDU5</v>
      </c>
      <c r="B322" s="184">
        <v>1999</v>
      </c>
      <c r="C322" s="184" t="s">
        <v>2</v>
      </c>
      <c r="D322" s="184">
        <v>0</v>
      </c>
      <c r="E322" s="184" t="s">
        <v>17</v>
      </c>
      <c r="F322" s="184">
        <v>2717.0844647799786</v>
      </c>
      <c r="G322" s="184">
        <v>1712.0750091270429</v>
      </c>
      <c r="H322" s="184">
        <v>3658.976484364297</v>
      </c>
      <c r="I322" s="184">
        <v>2728.0208803517753</v>
      </c>
      <c r="J322" s="184">
        <v>5838.7817910823014</v>
      </c>
    </row>
    <row r="323" spans="1:10" x14ac:dyDescent="0.2">
      <c r="A323" s="183" t="str">
        <f>B323&amp;C323&amp;D323&amp;E323</f>
        <v>199930EMA0....</v>
      </c>
      <c r="B323" s="184">
        <v>1999</v>
      </c>
      <c r="C323" s="184" t="s">
        <v>4</v>
      </c>
      <c r="D323" s="184">
        <v>0</v>
      </c>
      <c r="E323" s="184" t="s">
        <v>52</v>
      </c>
      <c r="F323" s="184">
        <v>1012.3376361484517</v>
      </c>
      <c r="G323" s="184">
        <v>642.26441043046202</v>
      </c>
      <c r="H323" s="184">
        <v>918.61617626697478</v>
      </c>
      <c r="I323" s="184">
        <v>918.61617626697478</v>
      </c>
      <c r="J323" s="183" t="s">
        <v>78</v>
      </c>
    </row>
    <row r="324" spans="1:10" x14ac:dyDescent="0.2">
      <c r="A324" s="183" t="str">
        <f>B324&amp;C324&amp;D324&amp;E324</f>
        <v>199930EMA0EDU1</v>
      </c>
      <c r="B324" s="184">
        <v>1999</v>
      </c>
      <c r="C324" s="184" t="s">
        <v>4</v>
      </c>
      <c r="D324" s="184">
        <v>0</v>
      </c>
      <c r="E324" s="184" t="s">
        <v>9</v>
      </c>
      <c r="F324" s="184">
        <v>977.80825301543268</v>
      </c>
      <c r="G324" s="184">
        <v>775.23282679522777</v>
      </c>
      <c r="H324" s="184">
        <v>1069.8579363736305</v>
      </c>
      <c r="I324" s="184">
        <v>895.75465916363305</v>
      </c>
      <c r="J324" s="184">
        <v>2896.2964373457598</v>
      </c>
    </row>
    <row r="325" spans="1:10" x14ac:dyDescent="0.2">
      <c r="A325" s="183" t="str">
        <f>B325&amp;C325&amp;D325&amp;E325</f>
        <v>199930EMA0EDU2</v>
      </c>
      <c r="B325" s="184">
        <v>1999</v>
      </c>
      <c r="C325" s="184" t="s">
        <v>4</v>
      </c>
      <c r="D325" s="184">
        <v>0</v>
      </c>
      <c r="E325" s="184" t="s">
        <v>11</v>
      </c>
      <c r="F325" s="184">
        <v>1265.3046574914765</v>
      </c>
      <c r="G325" s="184">
        <v>1078.5716353503751</v>
      </c>
      <c r="H325" s="184">
        <v>1649.8709366522735</v>
      </c>
      <c r="I325" s="184">
        <v>1292.090718846558</v>
      </c>
      <c r="J325" s="184">
        <v>3789.2098671252083</v>
      </c>
    </row>
    <row r="326" spans="1:10" x14ac:dyDescent="0.2">
      <c r="A326" s="183" t="str">
        <f>B326&amp;C326&amp;D326&amp;E326</f>
        <v>199930EMA0EDU3</v>
      </c>
      <c r="B326" s="184">
        <v>1999</v>
      </c>
      <c r="C326" s="184" t="s">
        <v>4</v>
      </c>
      <c r="D326" s="184">
        <v>0</v>
      </c>
      <c r="E326" s="184" t="s">
        <v>13</v>
      </c>
      <c r="F326" s="184">
        <v>1372.1653891814492</v>
      </c>
      <c r="G326" s="184">
        <v>1027.2085753899896</v>
      </c>
      <c r="H326" s="184">
        <v>1877.577084427905</v>
      </c>
      <c r="I326" s="184">
        <v>1525.634228830947</v>
      </c>
      <c r="J326" s="184">
        <v>4162.4333567985359</v>
      </c>
    </row>
    <row r="327" spans="1:10" x14ac:dyDescent="0.2">
      <c r="A327" s="183" t="str">
        <f>B327&amp;C327&amp;D327&amp;E327</f>
        <v>199930EMA0EDU4</v>
      </c>
      <c r="B327" s="184">
        <v>1999</v>
      </c>
      <c r="C327" s="184" t="s">
        <v>4</v>
      </c>
      <c r="D327" s="184">
        <v>0</v>
      </c>
      <c r="E327" s="184" t="s">
        <v>15</v>
      </c>
      <c r="F327" s="184">
        <v>1844.0210800328721</v>
      </c>
      <c r="G327" s="184">
        <v>1468.4833005113937</v>
      </c>
      <c r="H327" s="184">
        <v>2441.0006027632621</v>
      </c>
      <c r="I327" s="184">
        <v>1847.3322201817073</v>
      </c>
      <c r="J327" s="184">
        <v>4431.9809281777552</v>
      </c>
    </row>
    <row r="328" spans="1:10" x14ac:dyDescent="0.2">
      <c r="A328" s="183" t="str">
        <f>B328&amp;C328&amp;D328&amp;E328</f>
        <v>199930EMA0EDU5</v>
      </c>
      <c r="B328" s="184">
        <v>1999</v>
      </c>
      <c r="C328" s="184" t="s">
        <v>4</v>
      </c>
      <c r="D328" s="184">
        <v>0</v>
      </c>
      <c r="E328" s="184" t="s">
        <v>17</v>
      </c>
      <c r="F328" s="184">
        <v>4755.7835822203542</v>
      </c>
      <c r="G328" s="184">
        <v>3808.8050595932909</v>
      </c>
      <c r="H328" s="184">
        <v>6215.189706886551</v>
      </c>
      <c r="I328" s="184">
        <v>4516.26573000603</v>
      </c>
      <c r="J328" s="184">
        <v>8688.8606566521321</v>
      </c>
    </row>
    <row r="329" spans="1:10" x14ac:dyDescent="0.2">
      <c r="A329" s="183" t="str">
        <f>B329&amp;C329&amp;D329&amp;E329</f>
        <v>199915A1715EDU1</v>
      </c>
      <c r="B329" s="184">
        <v>1999</v>
      </c>
      <c r="C329" s="184" t="s">
        <v>0</v>
      </c>
      <c r="D329" s="184">
        <v>15</v>
      </c>
      <c r="E329" s="184" t="s">
        <v>9</v>
      </c>
      <c r="F329" s="184">
        <v>444.47364043630597</v>
      </c>
      <c r="G329" s="184">
        <v>176.03154497279681</v>
      </c>
      <c r="H329" s="184">
        <v>259.82924916737687</v>
      </c>
      <c r="I329" s="184">
        <v>259.82924916737687</v>
      </c>
      <c r="J329" s="183" t="s">
        <v>78</v>
      </c>
    </row>
    <row r="330" spans="1:10" x14ac:dyDescent="0.2">
      <c r="A330" s="183" t="str">
        <f>B330&amp;C330&amp;D330&amp;E330</f>
        <v>199915A1715EDU2</v>
      </c>
      <c r="B330" s="184">
        <v>1999</v>
      </c>
      <c r="C330" s="184" t="s">
        <v>0</v>
      </c>
      <c r="D330" s="184">
        <v>15</v>
      </c>
      <c r="E330" s="184" t="s">
        <v>11</v>
      </c>
      <c r="F330" s="183" t="s">
        <v>78</v>
      </c>
      <c r="G330" s="184">
        <v>367.56849542299886</v>
      </c>
      <c r="H330" s="184">
        <v>370.73780282287248</v>
      </c>
      <c r="I330" s="184">
        <v>370.73780282287248</v>
      </c>
      <c r="J330" s="183" t="s">
        <v>78</v>
      </c>
    </row>
    <row r="331" spans="1:10" x14ac:dyDescent="0.2">
      <c r="A331" s="183" t="str">
        <f>B331&amp;C331&amp;D331&amp;E331</f>
        <v>199915A1715EDU3</v>
      </c>
      <c r="B331" s="184">
        <v>1999</v>
      </c>
      <c r="C331" s="184" t="s">
        <v>0</v>
      </c>
      <c r="D331" s="184">
        <v>15</v>
      </c>
      <c r="E331" s="184" t="s">
        <v>13</v>
      </c>
      <c r="F331" s="183" t="s">
        <v>78</v>
      </c>
      <c r="G331" s="184">
        <v>377.80259437085999</v>
      </c>
      <c r="H331" s="184">
        <v>199.87292569146817</v>
      </c>
      <c r="I331" s="184">
        <v>199.87292569146817</v>
      </c>
      <c r="J331" s="183" t="s">
        <v>78</v>
      </c>
    </row>
    <row r="332" spans="1:10" x14ac:dyDescent="0.2">
      <c r="A332" s="183" t="str">
        <f>B332&amp;C332&amp;D332&amp;E332</f>
        <v>199915A1715EDU4</v>
      </c>
      <c r="B332" s="184">
        <v>1999</v>
      </c>
      <c r="C332" s="184" t="s">
        <v>0</v>
      </c>
      <c r="D332" s="184">
        <v>15</v>
      </c>
      <c r="E332" s="184" t="s">
        <v>15</v>
      </c>
      <c r="F332" s="183" t="s">
        <v>78</v>
      </c>
      <c r="G332" s="184">
        <v>302.24207549668802</v>
      </c>
      <c r="H332" s="183" t="s">
        <v>78</v>
      </c>
      <c r="I332" s="183" t="s">
        <v>78</v>
      </c>
      <c r="J332" s="183" t="s">
        <v>78</v>
      </c>
    </row>
    <row r="333" spans="1:10" x14ac:dyDescent="0.2">
      <c r="A333" s="183" t="str">
        <f>B333&amp;C333&amp;D333&amp;E333</f>
        <v>199915A2915EDU1</v>
      </c>
      <c r="B333" s="184">
        <v>1999</v>
      </c>
      <c r="C333" s="184" t="s">
        <v>3</v>
      </c>
      <c r="D333" s="184">
        <v>15</v>
      </c>
      <c r="E333" s="184" t="s">
        <v>9</v>
      </c>
      <c r="F333" s="184">
        <v>545.87866715980522</v>
      </c>
      <c r="G333" s="184">
        <v>364.44357064467818</v>
      </c>
      <c r="H333" s="184">
        <v>533.19572141516369</v>
      </c>
      <c r="I333" s="184">
        <v>485.77483789894205</v>
      </c>
      <c r="J333" s="184">
        <v>1623.0773747764094</v>
      </c>
    </row>
    <row r="334" spans="1:10" x14ac:dyDescent="0.2">
      <c r="A334" s="183" t="str">
        <f>B334&amp;C334&amp;D334&amp;E334</f>
        <v>199915A2915EDU2</v>
      </c>
      <c r="B334" s="184">
        <v>1999</v>
      </c>
      <c r="C334" s="184" t="s">
        <v>3</v>
      </c>
      <c r="D334" s="184">
        <v>15</v>
      </c>
      <c r="E334" s="184" t="s">
        <v>11</v>
      </c>
      <c r="F334" s="184">
        <v>534.0513641839342</v>
      </c>
      <c r="G334" s="184">
        <v>399.88829194234251</v>
      </c>
      <c r="H334" s="184">
        <v>497.49891784756267</v>
      </c>
      <c r="I334" s="184">
        <v>497.49891784756267</v>
      </c>
      <c r="J334" s="183" t="s">
        <v>78</v>
      </c>
    </row>
    <row r="335" spans="1:10" x14ac:dyDescent="0.2">
      <c r="A335" s="183" t="str">
        <f>B335&amp;C335&amp;D335&amp;E335</f>
        <v>199915A2915EDU3</v>
      </c>
      <c r="B335" s="184">
        <v>1999</v>
      </c>
      <c r="C335" s="184" t="s">
        <v>3</v>
      </c>
      <c r="D335" s="184">
        <v>15</v>
      </c>
      <c r="E335" s="184" t="s">
        <v>13</v>
      </c>
      <c r="F335" s="184">
        <v>558.79304686763658</v>
      </c>
      <c r="G335" s="184">
        <v>419.22306604455952</v>
      </c>
      <c r="H335" s="184">
        <v>510.81618863320057</v>
      </c>
      <c r="I335" s="184">
        <v>488.64280409363715</v>
      </c>
      <c r="J335" s="184">
        <v>800.05255278535071</v>
      </c>
    </row>
    <row r="336" spans="1:10" x14ac:dyDescent="0.2">
      <c r="A336" s="183" t="str">
        <f>B336&amp;C336&amp;D336&amp;E336</f>
        <v>199915A2915EDU4</v>
      </c>
      <c r="B336" s="184">
        <v>1999</v>
      </c>
      <c r="C336" s="184" t="s">
        <v>3</v>
      </c>
      <c r="D336" s="184">
        <v>15</v>
      </c>
      <c r="E336" s="184" t="s">
        <v>15</v>
      </c>
      <c r="F336" s="184">
        <v>830.6489681562939</v>
      </c>
      <c r="G336" s="184">
        <v>498.94570691523899</v>
      </c>
      <c r="H336" s="184">
        <v>1038.094925545174</v>
      </c>
      <c r="I336" s="184">
        <v>636.03342897751372</v>
      </c>
      <c r="J336" s="184">
        <v>2894.6170567783338</v>
      </c>
    </row>
    <row r="337" spans="1:10" x14ac:dyDescent="0.2">
      <c r="A337" s="183" t="str">
        <f>B337&amp;C337&amp;D337&amp;E337</f>
        <v>199915A2915EDU5</v>
      </c>
      <c r="B337" s="184">
        <v>1999</v>
      </c>
      <c r="C337" s="184" t="s">
        <v>3</v>
      </c>
      <c r="D337" s="184">
        <v>15</v>
      </c>
      <c r="E337" s="184" t="s">
        <v>17</v>
      </c>
      <c r="F337" s="184">
        <v>1654.3387993955807</v>
      </c>
      <c r="G337" s="184">
        <v>1023.5301024290841</v>
      </c>
      <c r="H337" s="184">
        <v>2119.2710510645829</v>
      </c>
      <c r="I337" s="184">
        <v>1153.1922182902099</v>
      </c>
      <c r="J337" s="184">
        <v>7444.9334773081237</v>
      </c>
    </row>
    <row r="338" spans="1:10" x14ac:dyDescent="0.2">
      <c r="A338" s="183" t="str">
        <f>B338&amp;C338&amp;D338&amp;E338</f>
        <v>199918A2415EDU1</v>
      </c>
      <c r="B338" s="184">
        <v>1999</v>
      </c>
      <c r="C338" s="184" t="s">
        <v>1</v>
      </c>
      <c r="D338" s="184">
        <v>15</v>
      </c>
      <c r="E338" s="184" t="s">
        <v>9</v>
      </c>
      <c r="F338" s="184">
        <v>489.57946226962684</v>
      </c>
      <c r="G338" s="184">
        <v>375.73957239551567</v>
      </c>
      <c r="H338" s="184">
        <v>532.06184889756923</v>
      </c>
      <c r="I338" s="184">
        <v>532.06184889756923</v>
      </c>
      <c r="J338" s="183" t="s">
        <v>78</v>
      </c>
    </row>
    <row r="339" spans="1:10" x14ac:dyDescent="0.2">
      <c r="A339" s="183" t="str">
        <f>B339&amp;C339&amp;D339&amp;E339</f>
        <v>199918A2415EDU2</v>
      </c>
      <c r="B339" s="184">
        <v>1999</v>
      </c>
      <c r="C339" s="184" t="s">
        <v>1</v>
      </c>
      <c r="D339" s="184">
        <v>15</v>
      </c>
      <c r="E339" s="184" t="s">
        <v>11</v>
      </c>
      <c r="F339" s="184">
        <v>480.56668815208047</v>
      </c>
      <c r="G339" s="184">
        <v>383.23172292204191</v>
      </c>
      <c r="H339" s="184">
        <v>429.86080842196162</v>
      </c>
      <c r="I339" s="184">
        <v>429.86080842196162</v>
      </c>
      <c r="J339" s="183" t="s">
        <v>78</v>
      </c>
    </row>
    <row r="340" spans="1:10" x14ac:dyDescent="0.2">
      <c r="A340" s="183" t="str">
        <f>B340&amp;C340&amp;D340&amp;E340</f>
        <v>199918A2415EDU3</v>
      </c>
      <c r="B340" s="184">
        <v>1999</v>
      </c>
      <c r="C340" s="184" t="s">
        <v>1</v>
      </c>
      <c r="D340" s="184">
        <v>15</v>
      </c>
      <c r="E340" s="184" t="s">
        <v>13</v>
      </c>
      <c r="F340" s="184">
        <v>439.06506537994983</v>
      </c>
      <c r="G340" s="184">
        <v>418.87754042205245</v>
      </c>
      <c r="H340" s="184">
        <v>563.20866149903225</v>
      </c>
      <c r="I340" s="184">
        <v>563.20866149903225</v>
      </c>
      <c r="J340" s="183" t="s">
        <v>78</v>
      </c>
    </row>
    <row r="341" spans="1:10" x14ac:dyDescent="0.2">
      <c r="A341" s="183" t="str">
        <f>B341&amp;C341&amp;D341&amp;E341</f>
        <v>199918A2415EDU4</v>
      </c>
      <c r="B341" s="184">
        <v>1999</v>
      </c>
      <c r="C341" s="184" t="s">
        <v>1</v>
      </c>
      <c r="D341" s="184">
        <v>15</v>
      </c>
      <c r="E341" s="184" t="s">
        <v>15</v>
      </c>
      <c r="F341" s="184">
        <v>673.66828300414602</v>
      </c>
      <c r="G341" s="184">
        <v>392.39852697772511</v>
      </c>
      <c r="H341" s="184">
        <v>1149.8237261595284</v>
      </c>
      <c r="I341" s="184">
        <v>455.6802744037048</v>
      </c>
      <c r="J341" s="184">
        <v>3924.936178547548</v>
      </c>
    </row>
    <row r="342" spans="1:10" x14ac:dyDescent="0.2">
      <c r="A342" s="183" t="str">
        <f>B342&amp;C342&amp;D342&amp;E342</f>
        <v>199918A2415EDU5</v>
      </c>
      <c r="B342" s="184">
        <v>1999</v>
      </c>
      <c r="C342" s="184" t="s">
        <v>1</v>
      </c>
      <c r="D342" s="184">
        <v>15</v>
      </c>
      <c r="E342" s="184" t="s">
        <v>17</v>
      </c>
      <c r="F342" s="184">
        <v>811.33993630827888</v>
      </c>
      <c r="G342" s="184">
        <v>1029.2571013744393</v>
      </c>
      <c r="H342" s="184">
        <v>3012.6254827961279</v>
      </c>
      <c r="I342" s="184">
        <v>1131.7234619488215</v>
      </c>
      <c r="J342" s="184">
        <v>8667.2359885079659</v>
      </c>
    </row>
    <row r="343" spans="1:10" x14ac:dyDescent="0.2">
      <c r="A343" s="183" t="str">
        <f>B343&amp;C343&amp;D343&amp;E343</f>
        <v>199925A2915EDU1</v>
      </c>
      <c r="B343" s="184">
        <v>1999</v>
      </c>
      <c r="C343" s="184" t="s">
        <v>2</v>
      </c>
      <c r="D343" s="184">
        <v>15</v>
      </c>
      <c r="E343" s="184" t="s">
        <v>9</v>
      </c>
      <c r="F343" s="184">
        <v>603.92112111037818</v>
      </c>
      <c r="G343" s="184">
        <v>506.79684956402411</v>
      </c>
      <c r="H343" s="184">
        <v>609.94543569322627</v>
      </c>
      <c r="I343" s="184">
        <v>493.02666235393758</v>
      </c>
      <c r="J343" s="184">
        <v>1623.0773747764094</v>
      </c>
    </row>
    <row r="344" spans="1:10" x14ac:dyDescent="0.2">
      <c r="A344" s="183" t="str">
        <f>B344&amp;C344&amp;D344&amp;E344</f>
        <v>199925A2915EDU2</v>
      </c>
      <c r="B344" s="184">
        <v>1999</v>
      </c>
      <c r="C344" s="184" t="s">
        <v>2</v>
      </c>
      <c r="D344" s="184">
        <v>15</v>
      </c>
      <c r="E344" s="184" t="s">
        <v>11</v>
      </c>
      <c r="F344" s="184">
        <v>599.31317084271791</v>
      </c>
      <c r="G344" s="184">
        <v>457.72363359120715</v>
      </c>
      <c r="H344" s="184">
        <v>562.97265231157485</v>
      </c>
      <c r="I344" s="184">
        <v>562.97265231157485</v>
      </c>
      <c r="J344" s="183" t="s">
        <v>78</v>
      </c>
    </row>
    <row r="345" spans="1:10" x14ac:dyDescent="0.2">
      <c r="A345" s="183" t="str">
        <f>B345&amp;C345&amp;D345&amp;E345</f>
        <v>199925A2915EDU3</v>
      </c>
      <c r="B345" s="184">
        <v>1999</v>
      </c>
      <c r="C345" s="184" t="s">
        <v>2</v>
      </c>
      <c r="D345" s="184">
        <v>15</v>
      </c>
      <c r="E345" s="184" t="s">
        <v>13</v>
      </c>
      <c r="F345" s="184">
        <v>701.07641823274309</v>
      </c>
      <c r="G345" s="184">
        <v>425.87561060341551</v>
      </c>
      <c r="H345" s="184">
        <v>561.69187462907018</v>
      </c>
      <c r="I345" s="184">
        <v>493.8342401269216</v>
      </c>
      <c r="J345" s="184">
        <v>800.05255278535071</v>
      </c>
    </row>
    <row r="346" spans="1:10" x14ac:dyDescent="0.2">
      <c r="A346" s="183" t="str">
        <f>B346&amp;C346&amp;D346&amp;E346</f>
        <v>199925A2915EDU4</v>
      </c>
      <c r="B346" s="184">
        <v>1999</v>
      </c>
      <c r="C346" s="184" t="s">
        <v>2</v>
      </c>
      <c r="D346" s="184">
        <v>15</v>
      </c>
      <c r="E346" s="184" t="s">
        <v>15</v>
      </c>
      <c r="F346" s="184">
        <v>957.37429218907062</v>
      </c>
      <c r="G346" s="184">
        <v>648.55134048401146</v>
      </c>
      <c r="H346" s="184">
        <v>982.24228864088229</v>
      </c>
      <c r="I346" s="184">
        <v>722.60841394608383</v>
      </c>
      <c r="J346" s="184">
        <v>2277.4649977110234</v>
      </c>
    </row>
    <row r="347" spans="1:10" x14ac:dyDescent="0.2">
      <c r="A347" s="183" t="str">
        <f>B347&amp;C347&amp;D347&amp;E347</f>
        <v>199925A2915EDU5</v>
      </c>
      <c r="B347" s="184">
        <v>1999</v>
      </c>
      <c r="C347" s="184" t="s">
        <v>2</v>
      </c>
      <c r="D347" s="184">
        <v>15</v>
      </c>
      <c r="E347" s="184" t="s">
        <v>17</v>
      </c>
      <c r="F347" s="184">
        <v>1923.842981382581</v>
      </c>
      <c r="G347" s="184">
        <v>1017.3973549122395</v>
      </c>
      <c r="H347" s="184">
        <v>1722.4336087585712</v>
      </c>
      <c r="I347" s="184">
        <v>1161.2408838483468</v>
      </c>
      <c r="J347" s="184">
        <v>6222.6309661082823</v>
      </c>
    </row>
    <row r="348" spans="1:10" x14ac:dyDescent="0.2">
      <c r="A348" s="183" t="str">
        <f>B348&amp;C348&amp;D348&amp;E348</f>
        <v>199930EMA15EDU1</v>
      </c>
      <c r="B348" s="184">
        <v>1999</v>
      </c>
      <c r="C348" s="184" t="s">
        <v>4</v>
      </c>
      <c r="D348" s="184">
        <v>15</v>
      </c>
      <c r="E348" s="184" t="s">
        <v>9</v>
      </c>
      <c r="F348" s="184">
        <v>713.33002549148421</v>
      </c>
      <c r="G348" s="184">
        <v>576.33603577907354</v>
      </c>
      <c r="H348" s="184">
        <v>762.00963620710286</v>
      </c>
      <c r="I348" s="184">
        <v>634.2604103182365</v>
      </c>
      <c r="J348" s="184">
        <v>2129.2053110119414</v>
      </c>
    </row>
    <row r="349" spans="1:10" x14ac:dyDescent="0.2">
      <c r="A349" s="183" t="str">
        <f>B349&amp;C349&amp;D349&amp;E349</f>
        <v>199930EMA15EDU2</v>
      </c>
      <c r="B349" s="184">
        <v>1999</v>
      </c>
      <c r="C349" s="184" t="s">
        <v>4</v>
      </c>
      <c r="D349" s="184">
        <v>15</v>
      </c>
      <c r="E349" s="184" t="s">
        <v>11</v>
      </c>
      <c r="F349" s="184">
        <v>782.2503150040759</v>
      </c>
      <c r="G349" s="184">
        <v>722.62123074508577</v>
      </c>
      <c r="H349" s="184">
        <v>1027.7405475987275</v>
      </c>
      <c r="I349" s="184">
        <v>918.71925707723028</v>
      </c>
      <c r="J349" s="184">
        <v>2313.2832649980469</v>
      </c>
    </row>
    <row r="350" spans="1:10" x14ac:dyDescent="0.2">
      <c r="A350" s="183" t="str">
        <f>B350&amp;C350&amp;D350&amp;E350</f>
        <v>199930EMA15EDU3</v>
      </c>
      <c r="B350" s="184">
        <v>1999</v>
      </c>
      <c r="C350" s="184" t="s">
        <v>4</v>
      </c>
      <c r="D350" s="184">
        <v>15</v>
      </c>
      <c r="E350" s="184" t="s">
        <v>13</v>
      </c>
      <c r="F350" s="184">
        <v>1110.2944519170533</v>
      </c>
      <c r="G350" s="184">
        <v>709.89300011027308</v>
      </c>
      <c r="H350" s="184">
        <v>1101.2117316285928</v>
      </c>
      <c r="I350" s="184">
        <v>964.41737749719925</v>
      </c>
      <c r="J350" s="184">
        <v>1977.9076999415613</v>
      </c>
    </row>
    <row r="351" spans="1:10" x14ac:dyDescent="0.2">
      <c r="A351" s="183" t="str">
        <f>B351&amp;C351&amp;D351&amp;E351</f>
        <v>199930EMA15EDU4</v>
      </c>
      <c r="B351" s="184">
        <v>1999</v>
      </c>
      <c r="C351" s="184" t="s">
        <v>4</v>
      </c>
      <c r="D351" s="184">
        <v>15</v>
      </c>
      <c r="E351" s="184" t="s">
        <v>15</v>
      </c>
      <c r="F351" s="184">
        <v>1242.7335180637926</v>
      </c>
      <c r="G351" s="184">
        <v>1061.2110846848443</v>
      </c>
      <c r="H351" s="184">
        <v>1798.6593047645829</v>
      </c>
      <c r="I351" s="184">
        <v>1282.7189138896663</v>
      </c>
      <c r="J351" s="184">
        <v>3484.7078884009979</v>
      </c>
    </row>
    <row r="352" spans="1:10" x14ac:dyDescent="0.2">
      <c r="A352" s="183" t="str">
        <f>B352&amp;C352&amp;D352&amp;E352</f>
        <v>199930EMA15EDU5</v>
      </c>
      <c r="B352" s="184">
        <v>1999</v>
      </c>
      <c r="C352" s="184" t="s">
        <v>4</v>
      </c>
      <c r="D352" s="184">
        <v>15</v>
      </c>
      <c r="E352" s="184" t="s">
        <v>17</v>
      </c>
      <c r="F352" s="184">
        <v>3631.0043081987869</v>
      </c>
      <c r="G352" s="184">
        <v>2711.7245520912775</v>
      </c>
      <c r="H352" s="184">
        <v>4951.9703854162663</v>
      </c>
      <c r="I352" s="184">
        <v>3534.9009292162173</v>
      </c>
      <c r="J352" s="184">
        <v>7956.2579307018623</v>
      </c>
    </row>
    <row r="353" spans="1:10" x14ac:dyDescent="0.2">
      <c r="A353" s="183" t="str">
        <f>B353&amp;C353&amp;D353&amp;E353</f>
        <v>199915A1723EDU1</v>
      </c>
      <c r="B353" s="184">
        <v>1999</v>
      </c>
      <c r="C353" s="184" t="s">
        <v>0</v>
      </c>
      <c r="D353" s="184">
        <v>23</v>
      </c>
      <c r="E353" s="184" t="s">
        <v>9</v>
      </c>
      <c r="F353" s="184">
        <v>340.76312433450124</v>
      </c>
      <c r="G353" s="184">
        <v>242.16653712405667</v>
      </c>
      <c r="H353" s="184">
        <v>198.43707095091301</v>
      </c>
      <c r="I353" s="184">
        <v>198.43707095091301</v>
      </c>
      <c r="J353" s="183" t="s">
        <v>78</v>
      </c>
    </row>
    <row r="354" spans="1:10" x14ac:dyDescent="0.2">
      <c r="A354" s="183" t="str">
        <f>B354&amp;C354&amp;D354&amp;E354</f>
        <v>199915A1723EDU2</v>
      </c>
      <c r="B354" s="184">
        <v>1999</v>
      </c>
      <c r="C354" s="184" t="s">
        <v>0</v>
      </c>
      <c r="D354" s="184">
        <v>23</v>
      </c>
      <c r="E354" s="184" t="s">
        <v>11</v>
      </c>
      <c r="F354" s="184">
        <v>402.61903929522049</v>
      </c>
      <c r="G354" s="184">
        <v>239.38672133239882</v>
      </c>
      <c r="H354" s="184">
        <v>88.894728087261186</v>
      </c>
      <c r="I354" s="184">
        <v>88.894728087261186</v>
      </c>
      <c r="J354" s="183" t="s">
        <v>78</v>
      </c>
    </row>
    <row r="355" spans="1:10" x14ac:dyDescent="0.2">
      <c r="A355" s="183" t="str">
        <f>B355&amp;C355&amp;D355&amp;E355</f>
        <v>199915A1723EDU3</v>
      </c>
      <c r="B355" s="184">
        <v>1999</v>
      </c>
      <c r="C355" s="184" t="s">
        <v>0</v>
      </c>
      <c r="D355" s="184">
        <v>23</v>
      </c>
      <c r="E355" s="184" t="s">
        <v>13</v>
      </c>
      <c r="F355" s="184">
        <v>405.55129334997309</v>
      </c>
      <c r="G355" s="184">
        <v>265.8294272609445</v>
      </c>
      <c r="H355" s="184">
        <v>83.338807581807359</v>
      </c>
      <c r="I355" s="184">
        <v>83.338807581807359</v>
      </c>
      <c r="J355" s="183" t="s">
        <v>78</v>
      </c>
    </row>
    <row r="356" spans="1:10" x14ac:dyDescent="0.2">
      <c r="A356" s="183" t="str">
        <f>B356&amp;C356&amp;D356&amp;E356</f>
        <v>199915A1723EDU4</v>
      </c>
      <c r="B356" s="184">
        <v>1999</v>
      </c>
      <c r="C356" s="184" t="s">
        <v>0</v>
      </c>
      <c r="D356" s="184">
        <v>23</v>
      </c>
      <c r="E356" s="184" t="s">
        <v>15</v>
      </c>
      <c r="F356" s="183" t="s">
        <v>78</v>
      </c>
      <c r="G356" s="184">
        <v>334.73166482664504</v>
      </c>
      <c r="H356" s="183" t="s">
        <v>78</v>
      </c>
      <c r="I356" s="183" t="s">
        <v>78</v>
      </c>
      <c r="J356" s="183" t="s">
        <v>78</v>
      </c>
    </row>
    <row r="357" spans="1:10" x14ac:dyDescent="0.2">
      <c r="A357" s="183" t="str">
        <f>B357&amp;C357&amp;D357&amp;E357</f>
        <v>199915A2923....</v>
      </c>
      <c r="B357" s="184">
        <v>1999</v>
      </c>
      <c r="C357" s="184" t="s">
        <v>3</v>
      </c>
      <c r="D357" s="184">
        <v>23</v>
      </c>
      <c r="E357" s="184" t="s">
        <v>52</v>
      </c>
      <c r="F357" s="183" t="s">
        <v>78</v>
      </c>
      <c r="G357" s="183" t="s">
        <v>78</v>
      </c>
      <c r="H357" s="183" t="s">
        <v>78</v>
      </c>
      <c r="I357" s="183" t="s">
        <v>78</v>
      </c>
      <c r="J357" s="183" t="s">
        <v>78</v>
      </c>
    </row>
    <row r="358" spans="1:10" x14ac:dyDescent="0.2">
      <c r="A358" s="183" t="str">
        <f>B358&amp;C358&amp;D358&amp;E358</f>
        <v>199915A2923EDU1</v>
      </c>
      <c r="B358" s="184">
        <v>1999</v>
      </c>
      <c r="C358" s="184" t="s">
        <v>3</v>
      </c>
      <c r="D358" s="184">
        <v>23</v>
      </c>
      <c r="E358" s="184" t="s">
        <v>9</v>
      </c>
      <c r="F358" s="184">
        <v>461.84888635802747</v>
      </c>
      <c r="G358" s="184">
        <v>359.53499097668885</v>
      </c>
      <c r="H358" s="184">
        <v>439.85423976986289</v>
      </c>
      <c r="I358" s="184">
        <v>395.49778333644673</v>
      </c>
      <c r="J358" s="184">
        <v>1346.1289383766407</v>
      </c>
    </row>
    <row r="359" spans="1:10" x14ac:dyDescent="0.2">
      <c r="A359" s="183" t="str">
        <f>B359&amp;C359&amp;D359&amp;E359</f>
        <v>199915A2923EDU2</v>
      </c>
      <c r="B359" s="184">
        <v>1999</v>
      </c>
      <c r="C359" s="184" t="s">
        <v>3</v>
      </c>
      <c r="D359" s="184">
        <v>23</v>
      </c>
      <c r="E359" s="184" t="s">
        <v>11</v>
      </c>
      <c r="F359" s="184">
        <v>528.72101631397663</v>
      </c>
      <c r="G359" s="184">
        <v>401.41498377919072</v>
      </c>
      <c r="H359" s="184">
        <v>648.05241259421587</v>
      </c>
      <c r="I359" s="184">
        <v>654.8449344892332</v>
      </c>
      <c r="J359" s="184">
        <v>444.47364043630591</v>
      </c>
    </row>
    <row r="360" spans="1:10" x14ac:dyDescent="0.2">
      <c r="A360" s="183" t="str">
        <f>B360&amp;C360&amp;D360&amp;E360</f>
        <v>199915A2923EDU3</v>
      </c>
      <c r="B360" s="184">
        <v>1999</v>
      </c>
      <c r="C360" s="184" t="s">
        <v>3</v>
      </c>
      <c r="D360" s="184">
        <v>23</v>
      </c>
      <c r="E360" s="184" t="s">
        <v>13</v>
      </c>
      <c r="F360" s="184">
        <v>557.12819209703218</v>
      </c>
      <c r="G360" s="184">
        <v>406.66610431063839</v>
      </c>
      <c r="H360" s="184">
        <v>538.36262748548631</v>
      </c>
      <c r="I360" s="184">
        <v>533.2572501134581</v>
      </c>
      <c r="J360" s="184">
        <v>572.45337316322411</v>
      </c>
    </row>
    <row r="361" spans="1:10" x14ac:dyDescent="0.2">
      <c r="A361" s="183" t="str">
        <f>B361&amp;C361&amp;D361&amp;E361</f>
        <v>199915A2923EDU4</v>
      </c>
      <c r="B361" s="184">
        <v>1999</v>
      </c>
      <c r="C361" s="184" t="s">
        <v>3</v>
      </c>
      <c r="D361" s="184">
        <v>23</v>
      </c>
      <c r="E361" s="184" t="s">
        <v>15</v>
      </c>
      <c r="F361" s="184">
        <v>704.09521856544598</v>
      </c>
      <c r="G361" s="184">
        <v>564.68109756165552</v>
      </c>
      <c r="H361" s="184">
        <v>1404.1162095424718</v>
      </c>
      <c r="I361" s="184">
        <v>1082.4129402396848</v>
      </c>
      <c r="J361" s="184">
        <v>3105.7864398420797</v>
      </c>
    </row>
    <row r="362" spans="1:10" x14ac:dyDescent="0.2">
      <c r="A362" s="183" t="str">
        <f>B362&amp;C362&amp;D362&amp;E362</f>
        <v>199915A2923EDU5</v>
      </c>
      <c r="B362" s="184">
        <v>1999</v>
      </c>
      <c r="C362" s="184" t="s">
        <v>3</v>
      </c>
      <c r="D362" s="184">
        <v>23</v>
      </c>
      <c r="E362" s="184" t="s">
        <v>17</v>
      </c>
      <c r="F362" s="184">
        <v>1499.4596779302169</v>
      </c>
      <c r="G362" s="184">
        <v>1956.2657596928507</v>
      </c>
      <c r="H362" s="184">
        <v>1777.7593750495821</v>
      </c>
      <c r="I362" s="184">
        <v>1770.9943716384985</v>
      </c>
      <c r="J362" s="184">
        <v>1787.4189968974304</v>
      </c>
    </row>
    <row r="363" spans="1:10" x14ac:dyDescent="0.2">
      <c r="A363" s="183" t="str">
        <f>B363&amp;C363&amp;D363&amp;E363</f>
        <v>199918A2423EDU1</v>
      </c>
      <c r="B363" s="184">
        <v>1999</v>
      </c>
      <c r="C363" s="184" t="s">
        <v>1</v>
      </c>
      <c r="D363" s="184">
        <v>23</v>
      </c>
      <c r="E363" s="184" t="s">
        <v>9</v>
      </c>
      <c r="F363" s="184">
        <v>431.57238038780787</v>
      </c>
      <c r="G363" s="184">
        <v>333.68477475394241</v>
      </c>
      <c r="H363" s="184">
        <v>394.7668772197211</v>
      </c>
      <c r="I363" s="184">
        <v>360.26181754559718</v>
      </c>
      <c r="J363" s="184">
        <v>2222.3682021815293</v>
      </c>
    </row>
    <row r="364" spans="1:10" x14ac:dyDescent="0.2">
      <c r="A364" s="183" t="str">
        <f>B364&amp;C364&amp;D364&amp;E364</f>
        <v>199918A2423EDU2</v>
      </c>
      <c r="B364" s="184">
        <v>1999</v>
      </c>
      <c r="C364" s="184" t="s">
        <v>1</v>
      </c>
      <c r="D364" s="184">
        <v>23</v>
      </c>
      <c r="E364" s="184" t="s">
        <v>11</v>
      </c>
      <c r="F364" s="184">
        <v>483.78273379190955</v>
      </c>
      <c r="G364" s="184">
        <v>452.31865226659033</v>
      </c>
      <c r="H364" s="184">
        <v>756.73548998863623</v>
      </c>
      <c r="I364" s="184">
        <v>775.13520614500749</v>
      </c>
      <c r="J364" s="184">
        <v>444.47364043630591</v>
      </c>
    </row>
    <row r="365" spans="1:10" x14ac:dyDescent="0.2">
      <c r="A365" s="183" t="str">
        <f>B365&amp;C365&amp;D365&amp;E365</f>
        <v>199918A2423EDU3</v>
      </c>
      <c r="B365" s="184">
        <v>1999</v>
      </c>
      <c r="C365" s="184" t="s">
        <v>1</v>
      </c>
      <c r="D365" s="184">
        <v>23</v>
      </c>
      <c r="E365" s="184" t="s">
        <v>13</v>
      </c>
      <c r="F365" s="184">
        <v>522.45905770777699</v>
      </c>
      <c r="G365" s="184">
        <v>440.42344333785599</v>
      </c>
      <c r="H365" s="184">
        <v>297.28706723925609</v>
      </c>
      <c r="I365" s="184">
        <v>307.95673658801195</v>
      </c>
      <c r="J365" s="184">
        <v>222.23682021815296</v>
      </c>
    </row>
    <row r="366" spans="1:10" x14ac:dyDescent="0.2">
      <c r="A366" s="183" t="str">
        <f>B366&amp;C366&amp;D366&amp;E366</f>
        <v>199918A2423EDU4</v>
      </c>
      <c r="B366" s="184">
        <v>1999</v>
      </c>
      <c r="C366" s="184" t="s">
        <v>1</v>
      </c>
      <c r="D366" s="184">
        <v>23</v>
      </c>
      <c r="E366" s="184" t="s">
        <v>15</v>
      </c>
      <c r="F366" s="184">
        <v>664.75734018889625</v>
      </c>
      <c r="G366" s="184">
        <v>539.08062686689652</v>
      </c>
      <c r="H366" s="184">
        <v>749.33629004170962</v>
      </c>
      <c r="I366" s="184">
        <v>523.91596261560971</v>
      </c>
      <c r="J366" s="184">
        <v>2442.9907113569357</v>
      </c>
    </row>
    <row r="367" spans="1:10" x14ac:dyDescent="0.2">
      <c r="A367" s="183" t="str">
        <f>B367&amp;C367&amp;D367&amp;E367</f>
        <v>199918A2423EDU5</v>
      </c>
      <c r="B367" s="184">
        <v>1999</v>
      </c>
      <c r="C367" s="184" t="s">
        <v>1</v>
      </c>
      <c r="D367" s="184">
        <v>23</v>
      </c>
      <c r="E367" s="184" t="s">
        <v>17</v>
      </c>
      <c r="F367" s="184">
        <v>1196.9045759147516</v>
      </c>
      <c r="G367" s="184">
        <v>1486.9355719781888</v>
      </c>
      <c r="H367" s="184">
        <v>1024.5929018059796</v>
      </c>
      <c r="I367" s="184">
        <v>877.46832827310845</v>
      </c>
      <c r="J367" s="184">
        <v>1318.6051332943741</v>
      </c>
    </row>
    <row r="368" spans="1:10" x14ac:dyDescent="0.2">
      <c r="A368" s="183" t="str">
        <f>B368&amp;C368&amp;D368&amp;E368</f>
        <v>199925A2923....</v>
      </c>
      <c r="B368" s="184">
        <v>1999</v>
      </c>
      <c r="C368" s="184" t="s">
        <v>2</v>
      </c>
      <c r="D368" s="184">
        <v>23</v>
      </c>
      <c r="E368" s="184" t="s">
        <v>52</v>
      </c>
      <c r="F368" s="183" t="s">
        <v>78</v>
      </c>
      <c r="G368" s="183" t="s">
        <v>78</v>
      </c>
      <c r="H368" s="183" t="s">
        <v>78</v>
      </c>
      <c r="I368" s="183" t="s">
        <v>78</v>
      </c>
      <c r="J368" s="183" t="s">
        <v>78</v>
      </c>
    </row>
    <row r="369" spans="1:10" x14ac:dyDescent="0.2">
      <c r="A369" s="183" t="str">
        <f>B369&amp;C369&amp;D369&amp;E369</f>
        <v>199925A2923EDU1</v>
      </c>
      <c r="B369" s="184">
        <v>1999</v>
      </c>
      <c r="C369" s="184" t="s">
        <v>2</v>
      </c>
      <c r="D369" s="184">
        <v>23</v>
      </c>
      <c r="E369" s="184" t="s">
        <v>9</v>
      </c>
      <c r="F369" s="184">
        <v>496.22794795324342</v>
      </c>
      <c r="G369" s="184">
        <v>463.61130998574714</v>
      </c>
      <c r="H369" s="184">
        <v>526.7738372249014</v>
      </c>
      <c r="I369" s="184">
        <v>470.69287106247299</v>
      </c>
      <c r="J369" s="184">
        <v>1199.9713818838027</v>
      </c>
    </row>
    <row r="370" spans="1:10" x14ac:dyDescent="0.2">
      <c r="A370" s="183" t="str">
        <f>B370&amp;C370&amp;D370&amp;E370</f>
        <v>199925A2923EDU2</v>
      </c>
      <c r="B370" s="184">
        <v>1999</v>
      </c>
      <c r="C370" s="184" t="s">
        <v>2</v>
      </c>
      <c r="D370" s="184">
        <v>23</v>
      </c>
      <c r="E370" s="184" t="s">
        <v>11</v>
      </c>
      <c r="F370" s="184">
        <v>589.34488611024392</v>
      </c>
      <c r="G370" s="184">
        <v>436.06391093402345</v>
      </c>
      <c r="H370" s="184">
        <v>531.88678972211267</v>
      </c>
      <c r="I370" s="184">
        <v>531.88678972211267</v>
      </c>
      <c r="J370" s="183" t="s">
        <v>78</v>
      </c>
    </row>
    <row r="371" spans="1:10" x14ac:dyDescent="0.2">
      <c r="A371" s="183" t="str">
        <f>B371&amp;C371&amp;D371&amp;E371</f>
        <v>199925A2923EDU3</v>
      </c>
      <c r="B371" s="184">
        <v>1999</v>
      </c>
      <c r="C371" s="184" t="s">
        <v>2</v>
      </c>
      <c r="D371" s="184">
        <v>23</v>
      </c>
      <c r="E371" s="184" t="s">
        <v>13</v>
      </c>
      <c r="F371" s="184">
        <v>737.94970802438922</v>
      </c>
      <c r="G371" s="184">
        <v>451.49103653642857</v>
      </c>
      <c r="H371" s="184">
        <v>756.63089714272689</v>
      </c>
      <c r="I371" s="184">
        <v>758.43365736267833</v>
      </c>
      <c r="J371" s="184">
        <v>746.71571593299382</v>
      </c>
    </row>
    <row r="372" spans="1:10" x14ac:dyDescent="0.2">
      <c r="A372" s="183" t="str">
        <f>B372&amp;C372&amp;D372&amp;E372</f>
        <v>199925A2923EDU4</v>
      </c>
      <c r="B372" s="184">
        <v>1999</v>
      </c>
      <c r="C372" s="184" t="s">
        <v>2</v>
      </c>
      <c r="D372" s="184">
        <v>23</v>
      </c>
      <c r="E372" s="184" t="s">
        <v>15</v>
      </c>
      <c r="F372" s="184">
        <v>749.77593376297432</v>
      </c>
      <c r="G372" s="184">
        <v>646.53125425251608</v>
      </c>
      <c r="H372" s="184">
        <v>1816.3285993302388</v>
      </c>
      <c r="I372" s="184">
        <v>1463.2119122386966</v>
      </c>
      <c r="J372" s="184">
        <v>3370.5201302331479</v>
      </c>
    </row>
    <row r="373" spans="1:10" x14ac:dyDescent="0.2">
      <c r="A373" s="183" t="str">
        <f>B373&amp;C373&amp;D373&amp;E373</f>
        <v>199925A2923EDU5</v>
      </c>
      <c r="B373" s="184">
        <v>1999</v>
      </c>
      <c r="C373" s="184" t="s">
        <v>2</v>
      </c>
      <c r="D373" s="184">
        <v>23</v>
      </c>
      <c r="E373" s="184" t="s">
        <v>17</v>
      </c>
      <c r="F373" s="184">
        <v>1618.2254818285714</v>
      </c>
      <c r="G373" s="184">
        <v>2995.6011080309163</v>
      </c>
      <c r="H373" s="184">
        <v>2624.6168467763864</v>
      </c>
      <c r="I373" s="184">
        <v>3110.2042989530505</v>
      </c>
      <c r="J373" s="184">
        <v>2139.0293945997219</v>
      </c>
    </row>
    <row r="374" spans="1:10" x14ac:dyDescent="0.2">
      <c r="A374" s="183" t="str">
        <f>B374&amp;C374&amp;D374&amp;E374</f>
        <v>199930EMA23EDU1</v>
      </c>
      <c r="B374" s="184">
        <v>1999</v>
      </c>
      <c r="C374" s="184" t="s">
        <v>4</v>
      </c>
      <c r="D374" s="184">
        <v>23</v>
      </c>
      <c r="E374" s="184" t="s">
        <v>9</v>
      </c>
      <c r="F374" s="184">
        <v>620.19606633003252</v>
      </c>
      <c r="G374" s="184">
        <v>515.78743088599595</v>
      </c>
      <c r="H374" s="184">
        <v>545.66761691323507</v>
      </c>
      <c r="I374" s="184">
        <v>483.8178434603787</v>
      </c>
      <c r="J374" s="184">
        <v>1536.786597867809</v>
      </c>
    </row>
    <row r="375" spans="1:10" x14ac:dyDescent="0.2">
      <c r="A375" s="183" t="str">
        <f>B375&amp;C375&amp;D375&amp;E375</f>
        <v>199930EMA23EDU2</v>
      </c>
      <c r="B375" s="184">
        <v>1999</v>
      </c>
      <c r="C375" s="184" t="s">
        <v>4</v>
      </c>
      <c r="D375" s="184">
        <v>23</v>
      </c>
      <c r="E375" s="184" t="s">
        <v>11</v>
      </c>
      <c r="F375" s="184">
        <v>737.97375281368738</v>
      </c>
      <c r="G375" s="184">
        <v>617.46428111396972</v>
      </c>
      <c r="H375" s="184">
        <v>1111.9652174884545</v>
      </c>
      <c r="I375" s="184">
        <v>807.81901562525888</v>
      </c>
      <c r="J375" s="184">
        <v>2936.9474152751077</v>
      </c>
    </row>
    <row r="376" spans="1:10" x14ac:dyDescent="0.2">
      <c r="A376" s="183" t="str">
        <f>B376&amp;C376&amp;D376&amp;E376</f>
        <v>199930EMA23EDU3</v>
      </c>
      <c r="B376" s="184">
        <v>1999</v>
      </c>
      <c r="C376" s="184" t="s">
        <v>4</v>
      </c>
      <c r="D376" s="184">
        <v>23</v>
      </c>
      <c r="E376" s="184" t="s">
        <v>13</v>
      </c>
      <c r="F376" s="184">
        <v>859.77857618235953</v>
      </c>
      <c r="G376" s="184">
        <v>790.36074462870704</v>
      </c>
      <c r="H376" s="184">
        <v>1307.0740907379145</v>
      </c>
      <c r="I376" s="184">
        <v>1145.7738010312232</v>
      </c>
      <c r="J376" s="184">
        <v>1862.7410210493604</v>
      </c>
    </row>
    <row r="377" spans="1:10" x14ac:dyDescent="0.2">
      <c r="A377" s="183" t="str">
        <f>B377&amp;C377&amp;D377&amp;E377</f>
        <v>199930EMA23EDU4</v>
      </c>
      <c r="B377" s="184">
        <v>1999</v>
      </c>
      <c r="C377" s="184" t="s">
        <v>4</v>
      </c>
      <c r="D377" s="184">
        <v>23</v>
      </c>
      <c r="E377" s="184" t="s">
        <v>15</v>
      </c>
      <c r="F377" s="184">
        <v>1129.8645840788538</v>
      </c>
      <c r="G377" s="184">
        <v>1115.1881703593615</v>
      </c>
      <c r="H377" s="184">
        <v>2016.7401528753205</v>
      </c>
      <c r="I377" s="184">
        <v>1477.377839995909</v>
      </c>
      <c r="J377" s="184">
        <v>3529.8345538372218</v>
      </c>
    </row>
    <row r="378" spans="1:10" x14ac:dyDescent="0.2">
      <c r="A378" s="183" t="str">
        <f>B378&amp;C378&amp;D378&amp;E378</f>
        <v>199930EMA23EDU5</v>
      </c>
      <c r="B378" s="184">
        <v>1999</v>
      </c>
      <c r="C378" s="184" t="s">
        <v>4</v>
      </c>
      <c r="D378" s="184">
        <v>23</v>
      </c>
      <c r="E378" s="184" t="s">
        <v>17</v>
      </c>
      <c r="F378" s="184">
        <v>4261.1143845635352</v>
      </c>
      <c r="G378" s="184">
        <v>3294.9931309309095</v>
      </c>
      <c r="H378" s="184">
        <v>6069.7606231200743</v>
      </c>
      <c r="I378" s="184">
        <v>4116.6031003655771</v>
      </c>
      <c r="J378" s="184">
        <v>8327.3982914157605</v>
      </c>
    </row>
    <row r="379" spans="1:10" x14ac:dyDescent="0.2">
      <c r="A379" s="183" t="str">
        <f>B379&amp;C379&amp;D379&amp;E379</f>
        <v>199915A1726EDU1</v>
      </c>
      <c r="B379" s="184">
        <v>1999</v>
      </c>
      <c r="C379" s="184" t="s">
        <v>0</v>
      </c>
      <c r="D379" s="184">
        <v>26</v>
      </c>
      <c r="E379" s="184" t="s">
        <v>9</v>
      </c>
      <c r="F379" s="184">
        <v>435.94948842793832</v>
      </c>
      <c r="G379" s="184">
        <v>241.96015656507765</v>
      </c>
      <c r="H379" s="184">
        <v>133.42648102654158</v>
      </c>
      <c r="I379" s="184">
        <v>133.42648102654158</v>
      </c>
      <c r="J379" s="183" t="s">
        <v>78</v>
      </c>
    </row>
    <row r="380" spans="1:10" x14ac:dyDescent="0.2">
      <c r="A380" s="183" t="str">
        <f>B380&amp;C380&amp;D380&amp;E380</f>
        <v>199915A1726EDU2</v>
      </c>
      <c r="B380" s="184">
        <v>1999</v>
      </c>
      <c r="C380" s="184" t="s">
        <v>0</v>
      </c>
      <c r="D380" s="184">
        <v>26</v>
      </c>
      <c r="E380" s="184" t="s">
        <v>11</v>
      </c>
      <c r="F380" s="184">
        <v>300.01970729450647</v>
      </c>
      <c r="G380" s="184">
        <v>279.83984992170343</v>
      </c>
      <c r="H380" s="184">
        <v>99.895635577261274</v>
      </c>
      <c r="I380" s="184">
        <v>99.895635577261274</v>
      </c>
      <c r="J380" s="183" t="s">
        <v>78</v>
      </c>
    </row>
    <row r="381" spans="1:10" x14ac:dyDescent="0.2">
      <c r="A381" s="183" t="str">
        <f>B381&amp;C381&amp;D381&amp;E381</f>
        <v>199915A1726EDU3</v>
      </c>
      <c r="B381" s="184">
        <v>1999</v>
      </c>
      <c r="C381" s="184" t="s">
        <v>0</v>
      </c>
      <c r="D381" s="184">
        <v>26</v>
      </c>
      <c r="E381" s="184" t="s">
        <v>13</v>
      </c>
      <c r="F381" s="184">
        <v>297.42694439196134</v>
      </c>
      <c r="G381" s="184">
        <v>410.94679435944414</v>
      </c>
      <c r="H381" s="184">
        <v>244.61867791272135</v>
      </c>
      <c r="I381" s="184">
        <v>244.61867791272135</v>
      </c>
      <c r="J381" s="183" t="s">
        <v>78</v>
      </c>
    </row>
    <row r="382" spans="1:10" x14ac:dyDescent="0.2">
      <c r="A382" s="183" t="str">
        <f>B382&amp;C382&amp;D382&amp;E382</f>
        <v>199915A1726EDU4</v>
      </c>
      <c r="B382" s="184">
        <v>1999</v>
      </c>
      <c r="C382" s="184" t="s">
        <v>0</v>
      </c>
      <c r="D382" s="184">
        <v>26</v>
      </c>
      <c r="E382" s="184" t="s">
        <v>15</v>
      </c>
      <c r="F382" s="183" t="s">
        <v>78</v>
      </c>
      <c r="G382" s="183" t="s">
        <v>78</v>
      </c>
      <c r="H382" s="183" t="s">
        <v>78</v>
      </c>
      <c r="I382" s="183" t="s">
        <v>78</v>
      </c>
      <c r="J382" s="183" t="s">
        <v>78</v>
      </c>
    </row>
    <row r="383" spans="1:10" x14ac:dyDescent="0.2">
      <c r="A383" s="183" t="str">
        <f>B383&amp;C383&amp;D383&amp;E383</f>
        <v>199915A1726EDU5</v>
      </c>
      <c r="B383" s="184">
        <v>1999</v>
      </c>
      <c r="C383" s="184" t="s">
        <v>0</v>
      </c>
      <c r="D383" s="184">
        <v>26</v>
      </c>
      <c r="E383" s="184" t="s">
        <v>17</v>
      </c>
      <c r="F383" s="183" t="s">
        <v>78</v>
      </c>
      <c r="G383" s="183" t="s">
        <v>78</v>
      </c>
      <c r="H383" s="183" t="s">
        <v>78</v>
      </c>
      <c r="I383" s="183" t="s">
        <v>78</v>
      </c>
      <c r="J383" s="183" t="s">
        <v>78</v>
      </c>
    </row>
    <row r="384" spans="1:10" x14ac:dyDescent="0.2">
      <c r="A384" s="183" t="str">
        <f>B384&amp;C384&amp;D384&amp;E384</f>
        <v>199915A2926....</v>
      </c>
      <c r="B384" s="184">
        <v>1999</v>
      </c>
      <c r="C384" s="184" t="s">
        <v>3</v>
      </c>
      <c r="D384" s="184">
        <v>26</v>
      </c>
      <c r="E384" s="184" t="s">
        <v>52</v>
      </c>
      <c r="F384" s="183" t="s">
        <v>78</v>
      </c>
      <c r="G384" s="183" t="s">
        <v>78</v>
      </c>
      <c r="H384" s="184">
        <v>111.11841010907649</v>
      </c>
      <c r="I384" s="184">
        <v>111.11841010907649</v>
      </c>
      <c r="J384" s="183" t="s">
        <v>78</v>
      </c>
    </row>
    <row r="385" spans="1:10" x14ac:dyDescent="0.2">
      <c r="A385" s="183" t="str">
        <f>B385&amp;C385&amp;D385&amp;E385</f>
        <v>199915A2926EDU1</v>
      </c>
      <c r="B385" s="184">
        <v>1999</v>
      </c>
      <c r="C385" s="184" t="s">
        <v>3</v>
      </c>
      <c r="D385" s="184">
        <v>26</v>
      </c>
      <c r="E385" s="184" t="s">
        <v>9</v>
      </c>
      <c r="F385" s="184">
        <v>509.16389283834172</v>
      </c>
      <c r="G385" s="184">
        <v>361.024631406048</v>
      </c>
      <c r="H385" s="184">
        <v>432.32722940602872</v>
      </c>
      <c r="I385" s="184">
        <v>388.1368950747314</v>
      </c>
      <c r="J385" s="184">
        <v>1862.7347824648684</v>
      </c>
    </row>
    <row r="386" spans="1:10" x14ac:dyDescent="0.2">
      <c r="A386" s="183" t="str">
        <f>B386&amp;C386&amp;D386&amp;E386</f>
        <v>199915A2926EDU2</v>
      </c>
      <c r="B386" s="184">
        <v>1999</v>
      </c>
      <c r="C386" s="184" t="s">
        <v>3</v>
      </c>
      <c r="D386" s="184">
        <v>26</v>
      </c>
      <c r="E386" s="184" t="s">
        <v>11</v>
      </c>
      <c r="F386" s="184">
        <v>550.64625148346295</v>
      </c>
      <c r="G386" s="184">
        <v>435.73621274536441</v>
      </c>
      <c r="H386" s="184">
        <v>662.03815868879281</v>
      </c>
      <c r="I386" s="184">
        <v>569.34416461342721</v>
      </c>
      <c r="J386" s="184">
        <v>1896.4208658615719</v>
      </c>
    </row>
    <row r="387" spans="1:10" x14ac:dyDescent="0.2">
      <c r="A387" s="183" t="str">
        <f>B387&amp;C387&amp;D387&amp;E387</f>
        <v>199915A2926EDU3</v>
      </c>
      <c r="B387" s="184">
        <v>1999</v>
      </c>
      <c r="C387" s="184" t="s">
        <v>3</v>
      </c>
      <c r="D387" s="184">
        <v>26</v>
      </c>
      <c r="E387" s="184" t="s">
        <v>13</v>
      </c>
      <c r="F387" s="184">
        <v>558.61175977492996</v>
      </c>
      <c r="G387" s="184">
        <v>382.62335998263796</v>
      </c>
      <c r="H387" s="184">
        <v>463.5093751468491</v>
      </c>
      <c r="I387" s="184">
        <v>428.14142355441163</v>
      </c>
      <c r="J387" s="184">
        <v>861.40984175467122</v>
      </c>
    </row>
    <row r="388" spans="1:10" x14ac:dyDescent="0.2">
      <c r="A388" s="183" t="str">
        <f>B388&amp;C388&amp;D388&amp;E388</f>
        <v>199915A2926EDU4</v>
      </c>
      <c r="B388" s="184">
        <v>1999</v>
      </c>
      <c r="C388" s="184" t="s">
        <v>3</v>
      </c>
      <c r="D388" s="184">
        <v>26</v>
      </c>
      <c r="E388" s="184" t="s">
        <v>15</v>
      </c>
      <c r="F388" s="184">
        <v>701.40342996738889</v>
      </c>
      <c r="G388" s="184">
        <v>550.62201927002059</v>
      </c>
      <c r="H388" s="184">
        <v>1002.738607634882</v>
      </c>
      <c r="I388" s="184">
        <v>618.44453536002754</v>
      </c>
      <c r="J388" s="184">
        <v>2300.7639891827607</v>
      </c>
    </row>
    <row r="389" spans="1:10" x14ac:dyDescent="0.2">
      <c r="A389" s="183" t="str">
        <f>B389&amp;C389&amp;D389&amp;E389</f>
        <v>199915A2926EDU5</v>
      </c>
      <c r="B389" s="184">
        <v>1999</v>
      </c>
      <c r="C389" s="184" t="s">
        <v>3</v>
      </c>
      <c r="D389" s="184">
        <v>26</v>
      </c>
      <c r="E389" s="184" t="s">
        <v>17</v>
      </c>
      <c r="F389" s="184">
        <v>1774.1813210150253</v>
      </c>
      <c r="G389" s="184">
        <v>950.54340719890195</v>
      </c>
      <c r="H389" s="184">
        <v>3956.0608430808725</v>
      </c>
      <c r="I389" s="184">
        <v>1787.9011213594288</v>
      </c>
      <c r="J389" s="184">
        <v>7574.0647665296192</v>
      </c>
    </row>
    <row r="390" spans="1:10" x14ac:dyDescent="0.2">
      <c r="A390" s="183" t="str">
        <f>B390&amp;C390&amp;D390&amp;E390</f>
        <v>199918A2426....</v>
      </c>
      <c r="B390" s="184">
        <v>1999</v>
      </c>
      <c r="C390" s="184" t="s">
        <v>1</v>
      </c>
      <c r="D390" s="184">
        <v>26</v>
      </c>
      <c r="E390" s="184" t="s">
        <v>52</v>
      </c>
      <c r="F390" s="183" t="s">
        <v>78</v>
      </c>
      <c r="G390" s="183" t="s">
        <v>78</v>
      </c>
      <c r="H390" s="183" t="s">
        <v>78</v>
      </c>
      <c r="I390" s="183" t="s">
        <v>78</v>
      </c>
      <c r="J390" s="183" t="s">
        <v>78</v>
      </c>
    </row>
    <row r="391" spans="1:10" x14ac:dyDescent="0.2">
      <c r="A391" s="183" t="str">
        <f>B391&amp;C391&amp;D391&amp;E391</f>
        <v>199918A2426EDU1</v>
      </c>
      <c r="B391" s="184">
        <v>1999</v>
      </c>
      <c r="C391" s="184" t="s">
        <v>1</v>
      </c>
      <c r="D391" s="184">
        <v>26</v>
      </c>
      <c r="E391" s="184" t="s">
        <v>9</v>
      </c>
      <c r="F391" s="184">
        <v>475.87393188076578</v>
      </c>
      <c r="G391" s="184">
        <v>374.05619340731909</v>
      </c>
      <c r="H391" s="184">
        <v>420.5398075224191</v>
      </c>
      <c r="I391" s="184">
        <v>409.40904680251276</v>
      </c>
      <c r="J391" s="184">
        <v>851.10795517101599</v>
      </c>
    </row>
    <row r="392" spans="1:10" x14ac:dyDescent="0.2">
      <c r="A392" s="183" t="str">
        <f>B392&amp;C392&amp;D392&amp;E392</f>
        <v>199918A2426EDU2</v>
      </c>
      <c r="B392" s="184">
        <v>1999</v>
      </c>
      <c r="C392" s="184" t="s">
        <v>1</v>
      </c>
      <c r="D392" s="184">
        <v>26</v>
      </c>
      <c r="E392" s="184" t="s">
        <v>11</v>
      </c>
      <c r="F392" s="184">
        <v>547.23933615836972</v>
      </c>
      <c r="G392" s="184">
        <v>431.81360438870502</v>
      </c>
      <c r="H392" s="184">
        <v>425.1287556585977</v>
      </c>
      <c r="I392" s="184">
        <v>357.3893617813153</v>
      </c>
      <c r="J392" s="184">
        <v>1777.8945617452239</v>
      </c>
    </row>
    <row r="393" spans="1:10" x14ac:dyDescent="0.2">
      <c r="A393" s="183" t="str">
        <f>B393&amp;C393&amp;D393&amp;E393</f>
        <v>199918A2426EDU3</v>
      </c>
      <c r="B393" s="184">
        <v>1999</v>
      </c>
      <c r="C393" s="184" t="s">
        <v>1</v>
      </c>
      <c r="D393" s="184">
        <v>26</v>
      </c>
      <c r="E393" s="184" t="s">
        <v>13</v>
      </c>
      <c r="F393" s="184">
        <v>503.18503873098524</v>
      </c>
      <c r="G393" s="184">
        <v>324.05725684196227</v>
      </c>
      <c r="H393" s="184">
        <v>355.74552077466274</v>
      </c>
      <c r="I393" s="184">
        <v>327.42174090198051</v>
      </c>
      <c r="J393" s="184">
        <v>611.01270396636812</v>
      </c>
    </row>
    <row r="394" spans="1:10" x14ac:dyDescent="0.2">
      <c r="A394" s="183" t="str">
        <f>B394&amp;C394&amp;D394&amp;E394</f>
        <v>199918A2426EDU4</v>
      </c>
      <c r="B394" s="184">
        <v>1999</v>
      </c>
      <c r="C394" s="184" t="s">
        <v>1</v>
      </c>
      <c r="D394" s="184">
        <v>26</v>
      </c>
      <c r="E394" s="184" t="s">
        <v>15</v>
      </c>
      <c r="F394" s="184">
        <v>660.10036527014324</v>
      </c>
      <c r="G394" s="184">
        <v>519.27747253230666</v>
      </c>
      <c r="H394" s="184">
        <v>915.13784047772958</v>
      </c>
      <c r="I394" s="184">
        <v>423.89892095618734</v>
      </c>
      <c r="J394" s="184">
        <v>2801.6260705205254</v>
      </c>
    </row>
    <row r="395" spans="1:10" x14ac:dyDescent="0.2">
      <c r="A395" s="183" t="str">
        <f>B395&amp;C395&amp;D395&amp;E395</f>
        <v>199918A2426EDU5</v>
      </c>
      <c r="B395" s="184">
        <v>1999</v>
      </c>
      <c r="C395" s="184" t="s">
        <v>1</v>
      </c>
      <c r="D395" s="184">
        <v>26</v>
      </c>
      <c r="E395" s="184" t="s">
        <v>17</v>
      </c>
      <c r="F395" s="184">
        <v>1621.6292463114321</v>
      </c>
      <c r="G395" s="184">
        <v>644.17817591218636</v>
      </c>
      <c r="H395" s="184">
        <v>1250.2550875909167</v>
      </c>
      <c r="I395" s="184">
        <v>1333.4209213089177</v>
      </c>
      <c r="J395" s="184">
        <v>1222.4870932764343</v>
      </c>
    </row>
    <row r="396" spans="1:10" x14ac:dyDescent="0.2">
      <c r="A396" s="183" t="str">
        <f>B396&amp;C396&amp;D396&amp;E396</f>
        <v>199925A2926....</v>
      </c>
      <c r="B396" s="184">
        <v>1999</v>
      </c>
      <c r="C396" s="184" t="s">
        <v>2</v>
      </c>
      <c r="D396" s="184">
        <v>26</v>
      </c>
      <c r="E396" s="184" t="s">
        <v>52</v>
      </c>
      <c r="F396" s="183" t="s">
        <v>78</v>
      </c>
      <c r="G396" s="183" t="s">
        <v>78</v>
      </c>
      <c r="H396" s="184">
        <v>111.11841010907649</v>
      </c>
      <c r="I396" s="184">
        <v>111.11841010907649</v>
      </c>
      <c r="J396" s="183" t="s">
        <v>78</v>
      </c>
    </row>
    <row r="397" spans="1:10" x14ac:dyDescent="0.2">
      <c r="A397" s="183" t="str">
        <f>B397&amp;C397&amp;D397&amp;E397</f>
        <v>199925A2926EDU1</v>
      </c>
      <c r="B397" s="184">
        <v>1999</v>
      </c>
      <c r="C397" s="184" t="s">
        <v>2</v>
      </c>
      <c r="D397" s="184">
        <v>26</v>
      </c>
      <c r="E397" s="184" t="s">
        <v>9</v>
      </c>
      <c r="F397" s="184">
        <v>545.71732951082186</v>
      </c>
      <c r="G397" s="184">
        <v>420.15548921791316</v>
      </c>
      <c r="H397" s="184">
        <v>516.95967547194368</v>
      </c>
      <c r="I397" s="184">
        <v>431.28096415750201</v>
      </c>
      <c r="J397" s="184">
        <v>2469.3078402645688</v>
      </c>
    </row>
    <row r="398" spans="1:10" x14ac:dyDescent="0.2">
      <c r="A398" s="183" t="str">
        <f>B398&amp;C398&amp;D398&amp;E398</f>
        <v>199925A2926EDU2</v>
      </c>
      <c r="B398" s="184">
        <v>1999</v>
      </c>
      <c r="C398" s="184" t="s">
        <v>2</v>
      </c>
      <c r="D398" s="184">
        <v>26</v>
      </c>
      <c r="E398" s="184" t="s">
        <v>11</v>
      </c>
      <c r="F398" s="184">
        <v>580.65029371454557</v>
      </c>
      <c r="G398" s="184">
        <v>548.61284044430818</v>
      </c>
      <c r="H398" s="184">
        <v>1012.1614990509369</v>
      </c>
      <c r="I398" s="184">
        <v>901.09384090005506</v>
      </c>
      <c r="J398" s="184">
        <v>1955.6840179197459</v>
      </c>
    </row>
    <row r="399" spans="1:10" x14ac:dyDescent="0.2">
      <c r="A399" s="183" t="str">
        <f>B399&amp;C399&amp;D399&amp;E399</f>
        <v>199925A2926EDU3</v>
      </c>
      <c r="B399" s="184">
        <v>1999</v>
      </c>
      <c r="C399" s="184" t="s">
        <v>2</v>
      </c>
      <c r="D399" s="184">
        <v>26</v>
      </c>
      <c r="E399" s="184" t="s">
        <v>13</v>
      </c>
      <c r="F399" s="184">
        <v>686.32378846869892</v>
      </c>
      <c r="G399" s="184">
        <v>502.89066278418215</v>
      </c>
      <c r="H399" s="184">
        <v>631.0921926515532</v>
      </c>
      <c r="I399" s="184">
        <v>583.0232145214004</v>
      </c>
      <c r="J399" s="184">
        <v>1111.1841010907647</v>
      </c>
    </row>
    <row r="400" spans="1:10" x14ac:dyDescent="0.2">
      <c r="A400" s="183" t="str">
        <f>B400&amp;C400&amp;D400&amp;E400</f>
        <v>199925A2926EDU4</v>
      </c>
      <c r="B400" s="184">
        <v>1999</v>
      </c>
      <c r="C400" s="184" t="s">
        <v>2</v>
      </c>
      <c r="D400" s="184">
        <v>26</v>
      </c>
      <c r="E400" s="184" t="s">
        <v>15</v>
      </c>
      <c r="F400" s="184">
        <v>750.8259947712744</v>
      </c>
      <c r="G400" s="184">
        <v>615.7832180049852</v>
      </c>
      <c r="H400" s="184">
        <v>1064.6658571270214</v>
      </c>
      <c r="I400" s="184">
        <v>762.75155064013768</v>
      </c>
      <c r="J400" s="184">
        <v>2000.7957670761359</v>
      </c>
    </row>
    <row r="401" spans="1:10" x14ac:dyDescent="0.2">
      <c r="A401" s="183" t="str">
        <f>B401&amp;C401&amp;D401&amp;E401</f>
        <v>199925A2926EDU5</v>
      </c>
      <c r="B401" s="184">
        <v>1999</v>
      </c>
      <c r="C401" s="184" t="s">
        <v>2</v>
      </c>
      <c r="D401" s="184">
        <v>26</v>
      </c>
      <c r="E401" s="184" t="s">
        <v>17</v>
      </c>
      <c r="F401" s="184">
        <v>1883.6520951417938</v>
      </c>
      <c r="G401" s="184">
        <v>1478.5778861645374</v>
      </c>
      <c r="H401" s="184">
        <v>4497.3568126021564</v>
      </c>
      <c r="I401" s="184">
        <v>1820.3986383320907</v>
      </c>
      <c r="J401" s="184">
        <v>10752.493494125976</v>
      </c>
    </row>
    <row r="402" spans="1:10" x14ac:dyDescent="0.2">
      <c r="A402" s="183" t="str">
        <f>B402&amp;C402&amp;D402&amp;E402</f>
        <v>199930EMA26....</v>
      </c>
      <c r="B402" s="184">
        <v>1999</v>
      </c>
      <c r="C402" s="184" t="s">
        <v>4</v>
      </c>
      <c r="D402" s="184">
        <v>26</v>
      </c>
      <c r="E402" s="184" t="s">
        <v>52</v>
      </c>
      <c r="F402" s="183" t="s">
        <v>78</v>
      </c>
      <c r="G402" s="183" t="s">
        <v>78</v>
      </c>
      <c r="H402" s="183" t="s">
        <v>78</v>
      </c>
      <c r="I402" s="183" t="s">
        <v>78</v>
      </c>
      <c r="J402" s="183" t="s">
        <v>78</v>
      </c>
    </row>
    <row r="403" spans="1:10" x14ac:dyDescent="0.2">
      <c r="A403" s="183" t="str">
        <f>B403&amp;C403&amp;D403&amp;E403</f>
        <v>199930EMA26EDU1</v>
      </c>
      <c r="B403" s="184">
        <v>1999</v>
      </c>
      <c r="C403" s="184" t="s">
        <v>4</v>
      </c>
      <c r="D403" s="184">
        <v>26</v>
      </c>
      <c r="E403" s="184" t="s">
        <v>9</v>
      </c>
      <c r="F403" s="184">
        <v>644.46761346886854</v>
      </c>
      <c r="G403" s="184">
        <v>473.22897489566975</v>
      </c>
      <c r="H403" s="184">
        <v>542.50631359194369</v>
      </c>
      <c r="I403" s="184">
        <v>474.81448223609067</v>
      </c>
      <c r="J403" s="184">
        <v>1613.1927763144515</v>
      </c>
    </row>
    <row r="404" spans="1:10" x14ac:dyDescent="0.2">
      <c r="A404" s="183" t="str">
        <f>B404&amp;C404&amp;D404&amp;E404</f>
        <v>199930EMA26EDU2</v>
      </c>
      <c r="B404" s="184">
        <v>1999</v>
      </c>
      <c r="C404" s="184" t="s">
        <v>4</v>
      </c>
      <c r="D404" s="184">
        <v>26</v>
      </c>
      <c r="E404" s="184" t="s">
        <v>11</v>
      </c>
      <c r="F404" s="184">
        <v>842.1095470864542</v>
      </c>
      <c r="G404" s="184">
        <v>660.46807047912762</v>
      </c>
      <c r="H404" s="184">
        <v>847.35977846255855</v>
      </c>
      <c r="I404" s="184">
        <v>637.76761155422969</v>
      </c>
      <c r="J404" s="184">
        <v>2341.2752858963822</v>
      </c>
    </row>
    <row r="405" spans="1:10" x14ac:dyDescent="0.2">
      <c r="A405" s="183" t="str">
        <f>B405&amp;C405&amp;D405&amp;E405</f>
        <v>199930EMA26EDU3</v>
      </c>
      <c r="B405" s="184">
        <v>1999</v>
      </c>
      <c r="C405" s="184" t="s">
        <v>4</v>
      </c>
      <c r="D405" s="184">
        <v>26</v>
      </c>
      <c r="E405" s="184" t="s">
        <v>13</v>
      </c>
      <c r="F405" s="184">
        <v>955.4151923795589</v>
      </c>
      <c r="G405" s="184">
        <v>614.770321963274</v>
      </c>
      <c r="H405" s="184">
        <v>1640.2883638757701</v>
      </c>
      <c r="I405" s="184">
        <v>830.11457600934102</v>
      </c>
      <c r="J405" s="184">
        <v>8668.5291370877894</v>
      </c>
    </row>
    <row r="406" spans="1:10" x14ac:dyDescent="0.2">
      <c r="A406" s="183" t="str">
        <f>B406&amp;C406&amp;D406&amp;E406</f>
        <v>199930EMA26EDU4</v>
      </c>
      <c r="B406" s="184">
        <v>1999</v>
      </c>
      <c r="C406" s="184" t="s">
        <v>4</v>
      </c>
      <c r="D406" s="184">
        <v>26</v>
      </c>
      <c r="E406" s="184" t="s">
        <v>15</v>
      </c>
      <c r="F406" s="184">
        <v>1185.4561587081387</v>
      </c>
      <c r="G406" s="184">
        <v>1015.5793227790513</v>
      </c>
      <c r="H406" s="184">
        <v>1753.8161618680404</v>
      </c>
      <c r="I406" s="184">
        <v>1089.2781710619749</v>
      </c>
      <c r="J406" s="184">
        <v>3865.3817056193034</v>
      </c>
    </row>
    <row r="407" spans="1:10" x14ac:dyDescent="0.2">
      <c r="A407" s="183" t="str">
        <f>B407&amp;C407&amp;D407&amp;E407</f>
        <v>199930EMA26EDU5</v>
      </c>
      <c r="B407" s="184">
        <v>1999</v>
      </c>
      <c r="C407" s="184" t="s">
        <v>4</v>
      </c>
      <c r="D407" s="184">
        <v>26</v>
      </c>
      <c r="E407" s="184" t="s">
        <v>17</v>
      </c>
      <c r="F407" s="184">
        <v>3784.7563239885721</v>
      </c>
      <c r="G407" s="184">
        <v>3153.2956926442048</v>
      </c>
      <c r="H407" s="184">
        <v>5082.8426959778471</v>
      </c>
      <c r="I407" s="184">
        <v>2796.4399260792075</v>
      </c>
      <c r="J407" s="184">
        <v>7140.2147956988165</v>
      </c>
    </row>
    <row r="408" spans="1:10" x14ac:dyDescent="0.2">
      <c r="A408" s="183" t="str">
        <f>B408&amp;C408&amp;D408&amp;E408</f>
        <v>199915A1729EDU1</v>
      </c>
      <c r="B408" s="184">
        <v>1999</v>
      </c>
      <c r="C408" s="184" t="s">
        <v>0</v>
      </c>
      <c r="D408" s="184">
        <v>29</v>
      </c>
      <c r="E408" s="184" t="s">
        <v>9</v>
      </c>
      <c r="F408" s="184">
        <v>243.12708131865932</v>
      </c>
      <c r="G408" s="184">
        <v>207.58425698682063</v>
      </c>
      <c r="H408" s="184">
        <v>188.41023748673612</v>
      </c>
      <c r="I408" s="184">
        <v>188.41023748673612</v>
      </c>
      <c r="J408" s="183" t="s">
        <v>78</v>
      </c>
    </row>
    <row r="409" spans="1:10" x14ac:dyDescent="0.2">
      <c r="A409" s="183" t="str">
        <f>B409&amp;C409&amp;D409&amp;E409</f>
        <v>199915A1729EDU2</v>
      </c>
      <c r="B409" s="184">
        <v>1999</v>
      </c>
      <c r="C409" s="184" t="s">
        <v>0</v>
      </c>
      <c r="D409" s="184">
        <v>29</v>
      </c>
      <c r="E409" s="184" t="s">
        <v>11</v>
      </c>
      <c r="F409" s="184">
        <v>362.98680635631649</v>
      </c>
      <c r="G409" s="184">
        <v>189.17909321070272</v>
      </c>
      <c r="H409" s="184">
        <v>77.782887076353532</v>
      </c>
      <c r="I409" s="184">
        <v>77.782887076353532</v>
      </c>
      <c r="J409" s="183" t="s">
        <v>78</v>
      </c>
    </row>
    <row r="410" spans="1:10" x14ac:dyDescent="0.2">
      <c r="A410" s="183" t="str">
        <f>B410&amp;C410&amp;D410&amp;E410</f>
        <v>199915A1729EDU3</v>
      </c>
      <c r="B410" s="184">
        <v>1999</v>
      </c>
      <c r="C410" s="184" t="s">
        <v>0</v>
      </c>
      <c r="D410" s="184">
        <v>29</v>
      </c>
      <c r="E410" s="184" t="s">
        <v>13</v>
      </c>
      <c r="F410" s="184">
        <v>968.95253615114689</v>
      </c>
      <c r="G410" s="184">
        <v>318.76165449740688</v>
      </c>
      <c r="H410" s="184">
        <v>122.23025111998413</v>
      </c>
      <c r="I410" s="184">
        <v>122.23025111998413</v>
      </c>
      <c r="J410" s="183" t="s">
        <v>78</v>
      </c>
    </row>
    <row r="411" spans="1:10" x14ac:dyDescent="0.2">
      <c r="A411" s="183" t="str">
        <f>B411&amp;C411&amp;D411&amp;E411</f>
        <v>199915A1729EDU4</v>
      </c>
      <c r="B411" s="184">
        <v>1999</v>
      </c>
      <c r="C411" s="184" t="s">
        <v>0</v>
      </c>
      <c r="D411" s="184">
        <v>29</v>
      </c>
      <c r="E411" s="184" t="s">
        <v>15</v>
      </c>
      <c r="F411" s="184">
        <v>302.24207549668802</v>
      </c>
      <c r="G411" s="184">
        <v>266.68418426178351</v>
      </c>
      <c r="H411" s="184">
        <v>266.68418426178357</v>
      </c>
      <c r="I411" s="184">
        <v>266.68418426178357</v>
      </c>
      <c r="J411" s="183" t="s">
        <v>78</v>
      </c>
    </row>
    <row r="412" spans="1:10" x14ac:dyDescent="0.2">
      <c r="A412" s="183" t="str">
        <f>B412&amp;C412&amp;D412&amp;E412</f>
        <v>199915A2929....</v>
      </c>
      <c r="B412" s="184">
        <v>1999</v>
      </c>
      <c r="C412" s="184" t="s">
        <v>3</v>
      </c>
      <c r="D412" s="184">
        <v>29</v>
      </c>
      <c r="E412" s="184" t="s">
        <v>52</v>
      </c>
      <c r="F412" s="184">
        <v>444.47364043630591</v>
      </c>
      <c r="G412" s="183" t="s">
        <v>78</v>
      </c>
      <c r="H412" s="183" t="s">
        <v>78</v>
      </c>
      <c r="I412" s="183" t="s">
        <v>78</v>
      </c>
      <c r="J412" s="183" t="s">
        <v>78</v>
      </c>
    </row>
    <row r="413" spans="1:10" x14ac:dyDescent="0.2">
      <c r="A413" s="183" t="str">
        <f>B413&amp;C413&amp;D413&amp;E413</f>
        <v>199915A2929EDU1</v>
      </c>
      <c r="B413" s="184">
        <v>1999</v>
      </c>
      <c r="C413" s="184" t="s">
        <v>3</v>
      </c>
      <c r="D413" s="184">
        <v>29</v>
      </c>
      <c r="E413" s="184" t="s">
        <v>9</v>
      </c>
      <c r="F413" s="184">
        <v>525.88579043852235</v>
      </c>
      <c r="G413" s="184">
        <v>321.441468614781</v>
      </c>
      <c r="H413" s="184">
        <v>431.3216427334479</v>
      </c>
      <c r="I413" s="184">
        <v>390.96074660058878</v>
      </c>
      <c r="J413" s="184">
        <v>1146.7419923256693</v>
      </c>
    </row>
    <row r="414" spans="1:10" x14ac:dyDescent="0.2">
      <c r="A414" s="183" t="str">
        <f>B414&amp;C414&amp;D414&amp;E414</f>
        <v>199915A2929EDU2</v>
      </c>
      <c r="B414" s="184">
        <v>1999</v>
      </c>
      <c r="C414" s="184" t="s">
        <v>3</v>
      </c>
      <c r="D414" s="184">
        <v>29</v>
      </c>
      <c r="E414" s="184" t="s">
        <v>11</v>
      </c>
      <c r="F414" s="184">
        <v>519.34309640603612</v>
      </c>
      <c r="G414" s="184">
        <v>435.69837131408531</v>
      </c>
      <c r="H414" s="184">
        <v>562.9127928584511</v>
      </c>
      <c r="I414" s="184">
        <v>562.9127928584511</v>
      </c>
      <c r="J414" s="183" t="s">
        <v>78</v>
      </c>
    </row>
    <row r="415" spans="1:10" x14ac:dyDescent="0.2">
      <c r="A415" s="183" t="str">
        <f>B415&amp;C415&amp;D415&amp;E415</f>
        <v>199915A2929EDU3</v>
      </c>
      <c r="B415" s="184">
        <v>1999</v>
      </c>
      <c r="C415" s="184" t="s">
        <v>3</v>
      </c>
      <c r="D415" s="184">
        <v>29</v>
      </c>
      <c r="E415" s="184" t="s">
        <v>13</v>
      </c>
      <c r="F415" s="184">
        <v>537.03852771584366</v>
      </c>
      <c r="G415" s="184">
        <v>398.76832091566519</v>
      </c>
      <c r="H415" s="184">
        <v>434.8343456591557</v>
      </c>
      <c r="I415" s="184">
        <v>444.01757118909853</v>
      </c>
      <c r="J415" s="184">
        <v>177.78945617452237</v>
      </c>
    </row>
    <row r="416" spans="1:10" x14ac:dyDescent="0.2">
      <c r="A416" s="183" t="str">
        <f>B416&amp;C416&amp;D416&amp;E416</f>
        <v>199915A2929EDU4</v>
      </c>
      <c r="B416" s="184">
        <v>1999</v>
      </c>
      <c r="C416" s="184" t="s">
        <v>3</v>
      </c>
      <c r="D416" s="184">
        <v>29</v>
      </c>
      <c r="E416" s="184" t="s">
        <v>15</v>
      </c>
      <c r="F416" s="184">
        <v>779.9292337727195</v>
      </c>
      <c r="G416" s="184">
        <v>453.0799431715372</v>
      </c>
      <c r="H416" s="184">
        <v>725.06787160164924</v>
      </c>
      <c r="I416" s="184">
        <v>674.60331701998371</v>
      </c>
      <c r="J416" s="184">
        <v>1280.084084456561</v>
      </c>
    </row>
    <row r="417" spans="1:10" x14ac:dyDescent="0.2">
      <c r="A417" s="183" t="str">
        <f>B417&amp;C417&amp;D417&amp;E417</f>
        <v>199915A2929EDU5</v>
      </c>
      <c r="B417" s="184">
        <v>1999</v>
      </c>
      <c r="C417" s="184" t="s">
        <v>3</v>
      </c>
      <c r="D417" s="184">
        <v>29</v>
      </c>
      <c r="E417" s="184" t="s">
        <v>17</v>
      </c>
      <c r="F417" s="184">
        <v>1602.7787526689219</v>
      </c>
      <c r="G417" s="184">
        <v>873.08567252762998</v>
      </c>
      <c r="H417" s="184">
        <v>1635.6629968056054</v>
      </c>
      <c r="I417" s="184">
        <v>929.69069791260665</v>
      </c>
      <c r="J417" s="184">
        <v>2694.6214451451051</v>
      </c>
    </row>
    <row r="418" spans="1:10" x14ac:dyDescent="0.2">
      <c r="A418" s="183" t="str">
        <f>B418&amp;C418&amp;D418&amp;E418</f>
        <v>199918A2429....</v>
      </c>
      <c r="B418" s="184">
        <v>1999</v>
      </c>
      <c r="C418" s="184" t="s">
        <v>1</v>
      </c>
      <c r="D418" s="184">
        <v>29</v>
      </c>
      <c r="E418" s="184" t="s">
        <v>52</v>
      </c>
      <c r="F418" s="184">
        <v>444.47364043630591</v>
      </c>
      <c r="G418" s="183" t="s">
        <v>78</v>
      </c>
      <c r="H418" s="183" t="s">
        <v>78</v>
      </c>
      <c r="I418" s="183" t="s">
        <v>78</v>
      </c>
      <c r="J418" s="183" t="s">
        <v>78</v>
      </c>
    </row>
    <row r="419" spans="1:10" x14ac:dyDescent="0.2">
      <c r="A419" s="183" t="str">
        <f>B419&amp;C419&amp;D419&amp;E419</f>
        <v>199918A2429EDU1</v>
      </c>
      <c r="B419" s="184">
        <v>1999</v>
      </c>
      <c r="C419" s="184" t="s">
        <v>1</v>
      </c>
      <c r="D419" s="184">
        <v>29</v>
      </c>
      <c r="E419" s="184" t="s">
        <v>9</v>
      </c>
      <c r="F419" s="184">
        <v>446.81004050000331</v>
      </c>
      <c r="G419" s="184">
        <v>306.41338327486824</v>
      </c>
      <c r="H419" s="184">
        <v>389.05575283722118</v>
      </c>
      <c r="I419" s="184">
        <v>354.07646460456044</v>
      </c>
      <c r="J419" s="184">
        <v>1011.6220056330321</v>
      </c>
    </row>
    <row r="420" spans="1:10" x14ac:dyDescent="0.2">
      <c r="A420" s="183" t="str">
        <f>B420&amp;C420&amp;D420&amp;E420</f>
        <v>199918A2429EDU2</v>
      </c>
      <c r="B420" s="184">
        <v>1999</v>
      </c>
      <c r="C420" s="184" t="s">
        <v>1</v>
      </c>
      <c r="D420" s="184">
        <v>29</v>
      </c>
      <c r="E420" s="184" t="s">
        <v>11</v>
      </c>
      <c r="F420" s="184">
        <v>485.6094624259656</v>
      </c>
      <c r="G420" s="184">
        <v>446.84856245271834</v>
      </c>
      <c r="H420" s="184">
        <v>480.03153167121036</v>
      </c>
      <c r="I420" s="184">
        <v>480.03153167121036</v>
      </c>
      <c r="J420" s="183" t="s">
        <v>78</v>
      </c>
    </row>
    <row r="421" spans="1:10" x14ac:dyDescent="0.2">
      <c r="A421" s="183" t="str">
        <f>B421&amp;C421&amp;D421&amp;E421</f>
        <v>199918A2429EDU3</v>
      </c>
      <c r="B421" s="184">
        <v>1999</v>
      </c>
      <c r="C421" s="184" t="s">
        <v>1</v>
      </c>
      <c r="D421" s="184">
        <v>29</v>
      </c>
      <c r="E421" s="184" t="s">
        <v>13</v>
      </c>
      <c r="F421" s="184">
        <v>473.70524108050057</v>
      </c>
      <c r="G421" s="184">
        <v>377.997951729666</v>
      </c>
      <c r="H421" s="184">
        <v>449.68854831600964</v>
      </c>
      <c r="I421" s="184">
        <v>463.28982910019295</v>
      </c>
      <c r="J421" s="184">
        <v>177.78945617452237</v>
      </c>
    </row>
    <row r="422" spans="1:10" x14ac:dyDescent="0.2">
      <c r="A422" s="183" t="str">
        <f>B422&amp;C422&amp;D422&amp;E422</f>
        <v>199918A2429EDU4</v>
      </c>
      <c r="B422" s="184">
        <v>1999</v>
      </c>
      <c r="C422" s="184" t="s">
        <v>1</v>
      </c>
      <c r="D422" s="184">
        <v>29</v>
      </c>
      <c r="E422" s="184" t="s">
        <v>15</v>
      </c>
      <c r="F422" s="184">
        <v>611.29273802485238</v>
      </c>
      <c r="G422" s="184">
        <v>392.4281644224144</v>
      </c>
      <c r="H422" s="184">
        <v>645.29736324610144</v>
      </c>
      <c r="I422" s="184">
        <v>558.14331969659838</v>
      </c>
      <c r="J422" s="184">
        <v>1777.8945617452237</v>
      </c>
    </row>
    <row r="423" spans="1:10" x14ac:dyDescent="0.2">
      <c r="A423" s="183" t="str">
        <f>B423&amp;C423&amp;D423&amp;E423</f>
        <v>199918A2429EDU5</v>
      </c>
      <c r="B423" s="184">
        <v>1999</v>
      </c>
      <c r="C423" s="184" t="s">
        <v>1</v>
      </c>
      <c r="D423" s="184">
        <v>29</v>
      </c>
      <c r="E423" s="184" t="s">
        <v>17</v>
      </c>
      <c r="F423" s="184">
        <v>891.45360368178217</v>
      </c>
      <c r="G423" s="184">
        <v>647.97907152178607</v>
      </c>
      <c r="H423" s="184">
        <v>1453.4288042267203</v>
      </c>
      <c r="I423" s="184">
        <v>1038.9571345198651</v>
      </c>
      <c r="J423" s="184">
        <v>3111.3154830541412</v>
      </c>
    </row>
    <row r="424" spans="1:10" x14ac:dyDescent="0.2">
      <c r="A424" s="183" t="str">
        <f>B424&amp;C424&amp;D424&amp;E424</f>
        <v>199925A2929....</v>
      </c>
      <c r="B424" s="184">
        <v>1999</v>
      </c>
      <c r="C424" s="184" t="s">
        <v>2</v>
      </c>
      <c r="D424" s="184">
        <v>29</v>
      </c>
      <c r="E424" s="184" t="s">
        <v>52</v>
      </c>
      <c r="F424" s="183" t="s">
        <v>78</v>
      </c>
      <c r="G424" s="183" t="s">
        <v>78</v>
      </c>
      <c r="H424" s="183" t="s">
        <v>78</v>
      </c>
      <c r="I424" s="183" t="s">
        <v>78</v>
      </c>
      <c r="J424" s="183" t="s">
        <v>78</v>
      </c>
    </row>
    <row r="425" spans="1:10" x14ac:dyDescent="0.2">
      <c r="A425" s="183" t="str">
        <f>B425&amp;C425&amp;D425&amp;E425</f>
        <v>199925A2929EDU1</v>
      </c>
      <c r="B425" s="184">
        <v>1999</v>
      </c>
      <c r="C425" s="184" t="s">
        <v>2</v>
      </c>
      <c r="D425" s="184">
        <v>29</v>
      </c>
      <c r="E425" s="184" t="s">
        <v>9</v>
      </c>
      <c r="F425" s="184">
        <v>617.39114310722005</v>
      </c>
      <c r="G425" s="184">
        <v>470.48627808151275</v>
      </c>
      <c r="H425" s="184">
        <v>578.13812390765031</v>
      </c>
      <c r="I425" s="184">
        <v>522.90190692645513</v>
      </c>
      <c r="J425" s="184">
        <v>1259.3419812362001</v>
      </c>
    </row>
    <row r="426" spans="1:10" x14ac:dyDescent="0.2">
      <c r="A426" s="183" t="str">
        <f>B426&amp;C426&amp;D426&amp;E426</f>
        <v>199925A2929EDU2</v>
      </c>
      <c r="B426" s="184">
        <v>1999</v>
      </c>
      <c r="C426" s="184" t="s">
        <v>2</v>
      </c>
      <c r="D426" s="184">
        <v>29</v>
      </c>
      <c r="E426" s="184" t="s">
        <v>11</v>
      </c>
      <c r="F426" s="184">
        <v>588.22015730393366</v>
      </c>
      <c r="G426" s="184">
        <v>517.80526113316739</v>
      </c>
      <c r="H426" s="184">
        <v>681.29475198127534</v>
      </c>
      <c r="I426" s="184">
        <v>681.29475198127534</v>
      </c>
      <c r="J426" s="183" t="s">
        <v>78</v>
      </c>
    </row>
    <row r="427" spans="1:10" x14ac:dyDescent="0.2">
      <c r="A427" s="183" t="str">
        <f>B427&amp;C427&amp;D427&amp;E427</f>
        <v>199925A2929EDU3</v>
      </c>
      <c r="B427" s="184">
        <v>1999</v>
      </c>
      <c r="C427" s="184" t="s">
        <v>2</v>
      </c>
      <c r="D427" s="184">
        <v>29</v>
      </c>
      <c r="E427" s="184" t="s">
        <v>13</v>
      </c>
      <c r="F427" s="184">
        <v>627.3868899658579</v>
      </c>
      <c r="G427" s="184">
        <v>553.66599810349169</v>
      </c>
      <c r="H427" s="184">
        <v>487.06903097811852</v>
      </c>
      <c r="I427" s="184">
        <v>487.06903097811852</v>
      </c>
      <c r="J427" s="183" t="s">
        <v>78</v>
      </c>
    </row>
    <row r="428" spans="1:10" x14ac:dyDescent="0.2">
      <c r="A428" s="183" t="str">
        <f>B428&amp;C428&amp;D428&amp;E428</f>
        <v>199925A2929EDU4</v>
      </c>
      <c r="B428" s="184">
        <v>1999</v>
      </c>
      <c r="C428" s="184" t="s">
        <v>2</v>
      </c>
      <c r="D428" s="184">
        <v>29</v>
      </c>
      <c r="E428" s="184" t="s">
        <v>15</v>
      </c>
      <c r="F428" s="184">
        <v>937.13408420207838</v>
      </c>
      <c r="G428" s="184">
        <v>571.73549857129615</v>
      </c>
      <c r="H428" s="184">
        <v>811.8812867647041</v>
      </c>
      <c r="I428" s="184">
        <v>797.27459253262373</v>
      </c>
      <c r="J428" s="184">
        <v>948.21043293078594</v>
      </c>
    </row>
    <row r="429" spans="1:10" x14ac:dyDescent="0.2">
      <c r="A429" s="183" t="str">
        <f>B429&amp;C429&amp;D429&amp;E429</f>
        <v>199925A2929EDU5</v>
      </c>
      <c r="B429" s="184">
        <v>1999</v>
      </c>
      <c r="C429" s="184" t="s">
        <v>2</v>
      </c>
      <c r="D429" s="184">
        <v>29</v>
      </c>
      <c r="E429" s="184" t="s">
        <v>17</v>
      </c>
      <c r="F429" s="184">
        <v>2285.0027019205636</v>
      </c>
      <c r="G429" s="184">
        <v>1365.5063622279138</v>
      </c>
      <c r="H429" s="184">
        <v>1696.407727665234</v>
      </c>
      <c r="I429" s="184">
        <v>875.05747960897725</v>
      </c>
      <c r="J429" s="184">
        <v>2635.0937254438136</v>
      </c>
    </row>
    <row r="430" spans="1:10" x14ac:dyDescent="0.2">
      <c r="A430" s="183" t="str">
        <f>B430&amp;C430&amp;D430&amp;E430</f>
        <v>199930EMA29....</v>
      </c>
      <c r="B430" s="184">
        <v>1999</v>
      </c>
      <c r="C430" s="184" t="s">
        <v>4</v>
      </c>
      <c r="D430" s="184">
        <v>29</v>
      </c>
      <c r="E430" s="184" t="s">
        <v>52</v>
      </c>
      <c r="F430" s="184">
        <v>666.71046065445876</v>
      </c>
      <c r="G430" s="184">
        <v>642.26441043046202</v>
      </c>
      <c r="H430" s="183" t="s">
        <v>78</v>
      </c>
      <c r="I430" s="183" t="s">
        <v>78</v>
      </c>
      <c r="J430" s="183" t="s">
        <v>78</v>
      </c>
    </row>
    <row r="431" spans="1:10" x14ac:dyDescent="0.2">
      <c r="A431" s="183" t="str">
        <f>B431&amp;C431&amp;D431&amp;E431</f>
        <v>199930EMA29EDU1</v>
      </c>
      <c r="B431" s="184">
        <v>1999</v>
      </c>
      <c r="C431" s="184" t="s">
        <v>4</v>
      </c>
      <c r="D431" s="184">
        <v>29</v>
      </c>
      <c r="E431" s="184" t="s">
        <v>9</v>
      </c>
      <c r="F431" s="184">
        <v>687.3517064443007</v>
      </c>
      <c r="G431" s="184">
        <v>508.95535295683669</v>
      </c>
      <c r="H431" s="184">
        <v>713.05760744631596</v>
      </c>
      <c r="I431" s="184">
        <v>554.18364561848273</v>
      </c>
      <c r="J431" s="184">
        <v>3384.1217602700376</v>
      </c>
    </row>
    <row r="432" spans="1:10" x14ac:dyDescent="0.2">
      <c r="A432" s="183" t="str">
        <f>B432&amp;C432&amp;D432&amp;E432</f>
        <v>199930EMA29EDU2</v>
      </c>
      <c r="B432" s="184">
        <v>1999</v>
      </c>
      <c r="C432" s="184" t="s">
        <v>4</v>
      </c>
      <c r="D432" s="184">
        <v>29</v>
      </c>
      <c r="E432" s="184" t="s">
        <v>11</v>
      </c>
      <c r="F432" s="184">
        <v>845.74287959655965</v>
      </c>
      <c r="G432" s="184">
        <v>704.49072009154474</v>
      </c>
      <c r="H432" s="184">
        <v>946.74664127007134</v>
      </c>
      <c r="I432" s="184">
        <v>878.73616938729049</v>
      </c>
      <c r="J432" s="184">
        <v>1822.341925788854</v>
      </c>
    </row>
    <row r="433" spans="1:10" x14ac:dyDescent="0.2">
      <c r="A433" s="183" t="str">
        <f>B433&amp;C433&amp;D433&amp;E433</f>
        <v>199930EMA29EDU3</v>
      </c>
      <c r="B433" s="184">
        <v>1999</v>
      </c>
      <c r="C433" s="184" t="s">
        <v>4</v>
      </c>
      <c r="D433" s="184">
        <v>29</v>
      </c>
      <c r="E433" s="184" t="s">
        <v>13</v>
      </c>
      <c r="F433" s="184">
        <v>857.86023238566236</v>
      </c>
      <c r="G433" s="184">
        <v>748.93808413517536</v>
      </c>
      <c r="H433" s="184">
        <v>1134.1314038998089</v>
      </c>
      <c r="I433" s="184">
        <v>1081.3477254643201</v>
      </c>
      <c r="J433" s="184">
        <v>1833.4537667997618</v>
      </c>
    </row>
    <row r="434" spans="1:10" x14ac:dyDescent="0.2">
      <c r="A434" s="183" t="str">
        <f>B434&amp;C434&amp;D434&amp;E434</f>
        <v>199930EMA29EDU4</v>
      </c>
      <c r="B434" s="184">
        <v>1999</v>
      </c>
      <c r="C434" s="184" t="s">
        <v>4</v>
      </c>
      <c r="D434" s="184">
        <v>29</v>
      </c>
      <c r="E434" s="184" t="s">
        <v>15</v>
      </c>
      <c r="F434" s="184">
        <v>1362.136946748956</v>
      </c>
      <c r="G434" s="184">
        <v>967.41804382106909</v>
      </c>
      <c r="H434" s="184">
        <v>1978.1380562097479</v>
      </c>
      <c r="I434" s="184">
        <v>1274.4699713102852</v>
      </c>
      <c r="J434" s="184">
        <v>4024.7237667390395</v>
      </c>
    </row>
    <row r="435" spans="1:10" x14ac:dyDescent="0.2">
      <c r="A435" s="183" t="str">
        <f>B435&amp;C435&amp;D435&amp;E435</f>
        <v>199930EMA29EDU5</v>
      </c>
      <c r="B435" s="184">
        <v>1999</v>
      </c>
      <c r="C435" s="184" t="s">
        <v>4</v>
      </c>
      <c r="D435" s="184">
        <v>29</v>
      </c>
      <c r="E435" s="184" t="s">
        <v>17</v>
      </c>
      <c r="F435" s="184">
        <v>4300.8513821656561</v>
      </c>
      <c r="G435" s="184">
        <v>4313.6820442050011</v>
      </c>
      <c r="H435" s="184">
        <v>6207.3308157932615</v>
      </c>
      <c r="I435" s="184">
        <v>4436.1404518829231</v>
      </c>
      <c r="J435" s="184">
        <v>7426.4618454977845</v>
      </c>
    </row>
    <row r="436" spans="1:10" x14ac:dyDescent="0.2">
      <c r="A436" s="183" t="str">
        <f>B436&amp;C436&amp;D436&amp;E436</f>
        <v>199915A1731EDU1</v>
      </c>
      <c r="B436" s="184">
        <v>1999</v>
      </c>
      <c r="C436" s="184" t="s">
        <v>0</v>
      </c>
      <c r="D436" s="184">
        <v>31</v>
      </c>
      <c r="E436" s="184" t="s">
        <v>9</v>
      </c>
      <c r="F436" s="184">
        <v>355.88882677886215</v>
      </c>
      <c r="G436" s="184">
        <v>280.00684138659517</v>
      </c>
      <c r="H436" s="184">
        <v>223.77026555299159</v>
      </c>
      <c r="I436" s="184">
        <v>223.77026555299159</v>
      </c>
      <c r="J436" s="183" t="s">
        <v>78</v>
      </c>
    </row>
    <row r="437" spans="1:10" x14ac:dyDescent="0.2">
      <c r="A437" s="183" t="str">
        <f>B437&amp;C437&amp;D437&amp;E437</f>
        <v>199915A1731EDU2</v>
      </c>
      <c r="B437" s="184">
        <v>1999</v>
      </c>
      <c r="C437" s="184" t="s">
        <v>0</v>
      </c>
      <c r="D437" s="184">
        <v>31</v>
      </c>
      <c r="E437" s="184" t="s">
        <v>11</v>
      </c>
      <c r="F437" s="184">
        <v>361.87183462808764</v>
      </c>
      <c r="G437" s="184">
        <v>331.42599969256526</v>
      </c>
      <c r="H437" s="184">
        <v>102.85060832931457</v>
      </c>
      <c r="I437" s="184">
        <v>102.85060832931457</v>
      </c>
      <c r="J437" s="183" t="s">
        <v>78</v>
      </c>
    </row>
    <row r="438" spans="1:10" x14ac:dyDescent="0.2">
      <c r="A438" s="183" t="str">
        <f>B438&amp;C438&amp;D438&amp;E438</f>
        <v>199915A1731EDU3</v>
      </c>
      <c r="B438" s="184">
        <v>1999</v>
      </c>
      <c r="C438" s="184" t="s">
        <v>0</v>
      </c>
      <c r="D438" s="184">
        <v>31</v>
      </c>
      <c r="E438" s="184" t="s">
        <v>13</v>
      </c>
      <c r="F438" s="184">
        <v>386.26875895059908</v>
      </c>
      <c r="G438" s="184">
        <v>409.55984497849579</v>
      </c>
      <c r="H438" s="184">
        <v>352.94055517500811</v>
      </c>
      <c r="I438" s="184">
        <v>352.94055517500811</v>
      </c>
      <c r="J438" s="183" t="s">
        <v>78</v>
      </c>
    </row>
    <row r="439" spans="1:10" x14ac:dyDescent="0.2">
      <c r="A439" s="183" t="str">
        <f>B439&amp;C439&amp;D439&amp;E439</f>
        <v>199915A1731EDU4</v>
      </c>
      <c r="B439" s="184">
        <v>1999</v>
      </c>
      <c r="C439" s="184" t="s">
        <v>0</v>
      </c>
      <c r="D439" s="184">
        <v>31</v>
      </c>
      <c r="E439" s="184" t="s">
        <v>15</v>
      </c>
      <c r="F439" s="184">
        <v>604.48415099337603</v>
      </c>
      <c r="G439" s="183" t="s">
        <v>78</v>
      </c>
      <c r="H439" s="184">
        <v>133.34209213089179</v>
      </c>
      <c r="I439" s="184">
        <v>133.34209213089179</v>
      </c>
      <c r="J439" s="183" t="s">
        <v>78</v>
      </c>
    </row>
    <row r="440" spans="1:10" x14ac:dyDescent="0.2">
      <c r="A440" s="183" t="str">
        <f>B440&amp;C440&amp;D440&amp;E440</f>
        <v>199915A2931....</v>
      </c>
      <c r="B440" s="184">
        <v>1999</v>
      </c>
      <c r="C440" s="184" t="s">
        <v>3</v>
      </c>
      <c r="D440" s="184">
        <v>31</v>
      </c>
      <c r="E440" s="184" t="s">
        <v>52</v>
      </c>
      <c r="F440" s="184">
        <v>591.14994178028689</v>
      </c>
      <c r="G440" s="184">
        <v>350.02299184359089</v>
      </c>
      <c r="H440" s="183" t="s">
        <v>78</v>
      </c>
      <c r="I440" s="183" t="s">
        <v>78</v>
      </c>
      <c r="J440" s="183" t="s">
        <v>78</v>
      </c>
    </row>
    <row r="441" spans="1:10" x14ac:dyDescent="0.2">
      <c r="A441" s="183" t="str">
        <f>B441&amp;C441&amp;D441&amp;E441</f>
        <v>199915A2931EDU1</v>
      </c>
      <c r="B441" s="184">
        <v>1999</v>
      </c>
      <c r="C441" s="184" t="s">
        <v>3</v>
      </c>
      <c r="D441" s="184">
        <v>31</v>
      </c>
      <c r="E441" s="184" t="s">
        <v>9</v>
      </c>
      <c r="F441" s="184">
        <v>616.02522301139027</v>
      </c>
      <c r="G441" s="184">
        <v>443.22060125450088</v>
      </c>
      <c r="H441" s="184">
        <v>720.94136956748628</v>
      </c>
      <c r="I441" s="184">
        <v>660.0227874348401</v>
      </c>
      <c r="J441" s="184">
        <v>1735.9164957040168</v>
      </c>
    </row>
    <row r="442" spans="1:10" x14ac:dyDescent="0.2">
      <c r="A442" s="183" t="str">
        <f>B442&amp;C442&amp;D442&amp;E442</f>
        <v>199915A2931EDU2</v>
      </c>
      <c r="B442" s="184">
        <v>1999</v>
      </c>
      <c r="C442" s="184" t="s">
        <v>3</v>
      </c>
      <c r="D442" s="184">
        <v>31</v>
      </c>
      <c r="E442" s="184" t="s">
        <v>11</v>
      </c>
      <c r="F442" s="184">
        <v>703.83481816311428</v>
      </c>
      <c r="G442" s="184">
        <v>504.94351743367679</v>
      </c>
      <c r="H442" s="184">
        <v>1335.5226799509444</v>
      </c>
      <c r="I442" s="184">
        <v>1199.6483680161953</v>
      </c>
      <c r="J442" s="184">
        <v>2037.8989582591691</v>
      </c>
    </row>
    <row r="443" spans="1:10" x14ac:dyDescent="0.2">
      <c r="A443" s="183" t="str">
        <f>B443&amp;C443&amp;D443&amp;E443</f>
        <v>199915A2931EDU3</v>
      </c>
      <c r="B443" s="184">
        <v>1999</v>
      </c>
      <c r="C443" s="184" t="s">
        <v>3</v>
      </c>
      <c r="D443" s="184">
        <v>31</v>
      </c>
      <c r="E443" s="184" t="s">
        <v>13</v>
      </c>
      <c r="F443" s="184">
        <v>612.86363775459643</v>
      </c>
      <c r="G443" s="184">
        <v>430.92241113295944</v>
      </c>
      <c r="H443" s="184">
        <v>688.38513246830132</v>
      </c>
      <c r="I443" s="184">
        <v>649.47464398370266</v>
      </c>
      <c r="J443" s="184">
        <v>876.35386106024964</v>
      </c>
    </row>
    <row r="444" spans="1:10" x14ac:dyDescent="0.2">
      <c r="A444" s="183" t="str">
        <f>B444&amp;C444&amp;D444&amp;E444</f>
        <v>199915A2931EDU4</v>
      </c>
      <c r="B444" s="184">
        <v>1999</v>
      </c>
      <c r="C444" s="184" t="s">
        <v>3</v>
      </c>
      <c r="D444" s="184">
        <v>31</v>
      </c>
      <c r="E444" s="184" t="s">
        <v>15</v>
      </c>
      <c r="F444" s="184">
        <v>889.5967022490596</v>
      </c>
      <c r="G444" s="184">
        <v>721.96158747379116</v>
      </c>
      <c r="H444" s="184">
        <v>1286.3490356150248</v>
      </c>
      <c r="I444" s="184">
        <v>969.57506816007242</v>
      </c>
      <c r="J444" s="184">
        <v>2834.7541067826623</v>
      </c>
    </row>
    <row r="445" spans="1:10" x14ac:dyDescent="0.2">
      <c r="A445" s="183" t="str">
        <f>B445&amp;C445&amp;D445&amp;E445</f>
        <v>199915A2931EDU5</v>
      </c>
      <c r="B445" s="184">
        <v>1999</v>
      </c>
      <c r="C445" s="184" t="s">
        <v>3</v>
      </c>
      <c r="D445" s="184">
        <v>31</v>
      </c>
      <c r="E445" s="184" t="s">
        <v>17</v>
      </c>
      <c r="F445" s="184">
        <v>1882.3646274988123</v>
      </c>
      <c r="G445" s="184">
        <v>960.52490903519254</v>
      </c>
      <c r="H445" s="184">
        <v>2417.1103263707623</v>
      </c>
      <c r="I445" s="184">
        <v>1699.8901495758585</v>
      </c>
      <c r="J445" s="184">
        <v>4363.4612243975635</v>
      </c>
    </row>
    <row r="446" spans="1:10" x14ac:dyDescent="0.2">
      <c r="A446" s="183" t="str">
        <f>B446&amp;C446&amp;D446&amp;E446</f>
        <v>199918A2431....</v>
      </c>
      <c r="B446" s="184">
        <v>1999</v>
      </c>
      <c r="C446" s="184" t="s">
        <v>1</v>
      </c>
      <c r="D446" s="184">
        <v>31</v>
      </c>
      <c r="E446" s="184" t="s">
        <v>52</v>
      </c>
      <c r="F446" s="184">
        <v>591.14994178028689</v>
      </c>
      <c r="G446" s="184">
        <v>350.02299184359089</v>
      </c>
      <c r="H446" s="183" t="s">
        <v>78</v>
      </c>
      <c r="I446" s="183" t="s">
        <v>78</v>
      </c>
      <c r="J446" s="183" t="s">
        <v>78</v>
      </c>
    </row>
    <row r="447" spans="1:10" x14ac:dyDescent="0.2">
      <c r="A447" s="183" t="str">
        <f>B447&amp;C447&amp;D447&amp;E447</f>
        <v>199918A2431EDU1</v>
      </c>
      <c r="B447" s="184">
        <v>1999</v>
      </c>
      <c r="C447" s="184" t="s">
        <v>1</v>
      </c>
      <c r="D447" s="184">
        <v>31</v>
      </c>
      <c r="E447" s="184" t="s">
        <v>9</v>
      </c>
      <c r="F447" s="184">
        <v>557.95250528941949</v>
      </c>
      <c r="G447" s="184">
        <v>468.22630609832464</v>
      </c>
      <c r="H447" s="184">
        <v>652.82839855534235</v>
      </c>
      <c r="I447" s="184">
        <v>647.50222080628362</v>
      </c>
      <c r="J447" s="184">
        <v>844.49991682898121</v>
      </c>
    </row>
    <row r="448" spans="1:10" x14ac:dyDescent="0.2">
      <c r="A448" s="183" t="str">
        <f>B448&amp;C448&amp;D448&amp;E448</f>
        <v>199918A2431EDU2</v>
      </c>
      <c r="B448" s="184">
        <v>1999</v>
      </c>
      <c r="C448" s="184" t="s">
        <v>1</v>
      </c>
      <c r="D448" s="184">
        <v>31</v>
      </c>
      <c r="E448" s="184" t="s">
        <v>11</v>
      </c>
      <c r="F448" s="184">
        <v>586.9401121570304</v>
      </c>
      <c r="G448" s="184">
        <v>480.02480828223304</v>
      </c>
      <c r="H448" s="184">
        <v>1030.2401369234069</v>
      </c>
      <c r="I448" s="184">
        <v>697.63841813481827</v>
      </c>
      <c r="J448" s="184">
        <v>2028.9946797367143</v>
      </c>
    </row>
    <row r="449" spans="1:10" x14ac:dyDescent="0.2">
      <c r="A449" s="183" t="str">
        <f>B449&amp;C449&amp;D449&amp;E449</f>
        <v>199918A2431EDU3</v>
      </c>
      <c r="B449" s="184">
        <v>1999</v>
      </c>
      <c r="C449" s="184" t="s">
        <v>1</v>
      </c>
      <c r="D449" s="184">
        <v>31</v>
      </c>
      <c r="E449" s="184" t="s">
        <v>13</v>
      </c>
      <c r="F449" s="184">
        <v>569.22079758925361</v>
      </c>
      <c r="G449" s="184">
        <v>406.41833615121612</v>
      </c>
      <c r="H449" s="184">
        <v>691.11077086176647</v>
      </c>
      <c r="I449" s="184">
        <v>771.60430782832975</v>
      </c>
      <c r="J449" s="184">
        <v>315.57628470977721</v>
      </c>
    </row>
    <row r="450" spans="1:10" x14ac:dyDescent="0.2">
      <c r="A450" s="183" t="str">
        <f>B450&amp;C450&amp;D450&amp;E450</f>
        <v>199918A2431EDU4</v>
      </c>
      <c r="B450" s="184">
        <v>1999</v>
      </c>
      <c r="C450" s="184" t="s">
        <v>1</v>
      </c>
      <c r="D450" s="184">
        <v>31</v>
      </c>
      <c r="E450" s="184" t="s">
        <v>15</v>
      </c>
      <c r="F450" s="184">
        <v>711.19717426246825</v>
      </c>
      <c r="G450" s="184">
        <v>673.61892966217022</v>
      </c>
      <c r="H450" s="184">
        <v>860.83432311501531</v>
      </c>
      <c r="I450" s="184">
        <v>672.20789778617097</v>
      </c>
      <c r="J450" s="184">
        <v>4444.7364043630587</v>
      </c>
    </row>
    <row r="451" spans="1:10" x14ac:dyDescent="0.2">
      <c r="A451" s="183" t="str">
        <f>B451&amp;C451&amp;D451&amp;E451</f>
        <v>199918A2431EDU5</v>
      </c>
      <c r="B451" s="184">
        <v>1999</v>
      </c>
      <c r="C451" s="184" t="s">
        <v>1</v>
      </c>
      <c r="D451" s="184">
        <v>31</v>
      </c>
      <c r="E451" s="184" t="s">
        <v>17</v>
      </c>
      <c r="F451" s="184">
        <v>1224.8550245703329</v>
      </c>
      <c r="G451" s="184">
        <v>643.79914208982211</v>
      </c>
      <c r="H451" s="184">
        <v>2494.3860701285485</v>
      </c>
      <c r="I451" s="184">
        <v>1451.2064360245386</v>
      </c>
      <c r="J451" s="184">
        <v>6667.1046065445889</v>
      </c>
    </row>
    <row r="452" spans="1:10" x14ac:dyDescent="0.2">
      <c r="A452" s="183" t="str">
        <f>B452&amp;C452&amp;D452&amp;E452</f>
        <v>199925A2931EDU1</v>
      </c>
      <c r="B452" s="184">
        <v>1999</v>
      </c>
      <c r="C452" s="184" t="s">
        <v>2</v>
      </c>
      <c r="D452" s="184">
        <v>31</v>
      </c>
      <c r="E452" s="184" t="s">
        <v>9</v>
      </c>
      <c r="F452" s="184">
        <v>716.73716124670523</v>
      </c>
      <c r="G452" s="184">
        <v>537.88094378828737</v>
      </c>
      <c r="H452" s="184">
        <v>899.40534213587921</v>
      </c>
      <c r="I452" s="184">
        <v>778.13876274391919</v>
      </c>
      <c r="J452" s="184">
        <v>1990.60694681117</v>
      </c>
    </row>
    <row r="453" spans="1:10" x14ac:dyDescent="0.2">
      <c r="A453" s="183" t="str">
        <f>B453&amp;C453&amp;D453&amp;E453</f>
        <v>199925A2931EDU2</v>
      </c>
      <c r="B453" s="184">
        <v>1999</v>
      </c>
      <c r="C453" s="184" t="s">
        <v>2</v>
      </c>
      <c r="D453" s="184">
        <v>31</v>
      </c>
      <c r="E453" s="184" t="s">
        <v>11</v>
      </c>
      <c r="F453" s="184">
        <v>939.05165533659783</v>
      </c>
      <c r="G453" s="184">
        <v>923.09253419849131</v>
      </c>
      <c r="H453" s="184">
        <v>1912.5439292891633</v>
      </c>
      <c r="I453" s="184">
        <v>1893.4577082586629</v>
      </c>
      <c r="J453" s="184">
        <v>2055.6905870179148</v>
      </c>
    </row>
    <row r="454" spans="1:10" x14ac:dyDescent="0.2">
      <c r="A454" s="183" t="str">
        <f>B454&amp;C454&amp;D454&amp;E454</f>
        <v>199925A2931EDU3</v>
      </c>
      <c r="B454" s="184">
        <v>1999</v>
      </c>
      <c r="C454" s="184" t="s">
        <v>2</v>
      </c>
      <c r="D454" s="184">
        <v>31</v>
      </c>
      <c r="E454" s="184" t="s">
        <v>13</v>
      </c>
      <c r="F454" s="184">
        <v>860.18587249269001</v>
      </c>
      <c r="G454" s="184">
        <v>651.30500004989278</v>
      </c>
      <c r="H454" s="184">
        <v>852.0862577283458</v>
      </c>
      <c r="I454" s="184">
        <v>656.98877388667404</v>
      </c>
      <c r="J454" s="184">
        <v>1437.1314374107224</v>
      </c>
    </row>
    <row r="455" spans="1:10" x14ac:dyDescent="0.2">
      <c r="A455" s="183" t="str">
        <f>B455&amp;C455&amp;D455&amp;E455</f>
        <v>199925A2931EDU4</v>
      </c>
      <c r="B455" s="184">
        <v>1999</v>
      </c>
      <c r="C455" s="184" t="s">
        <v>2</v>
      </c>
      <c r="D455" s="184">
        <v>31</v>
      </c>
      <c r="E455" s="184" t="s">
        <v>15</v>
      </c>
      <c r="F455" s="184">
        <v>1148.5854738802632</v>
      </c>
      <c r="G455" s="184">
        <v>822.35197150324734</v>
      </c>
      <c r="H455" s="184">
        <v>1588.3989778406458</v>
      </c>
      <c r="I455" s="184">
        <v>1239.9194458231561</v>
      </c>
      <c r="J455" s="184">
        <v>2633.506319585113</v>
      </c>
    </row>
    <row r="456" spans="1:10" x14ac:dyDescent="0.2">
      <c r="A456" s="183" t="str">
        <f>B456&amp;C456&amp;D456&amp;E456</f>
        <v>199925A2931EDU5</v>
      </c>
      <c r="B456" s="184">
        <v>1999</v>
      </c>
      <c r="C456" s="184" t="s">
        <v>2</v>
      </c>
      <c r="D456" s="184">
        <v>31</v>
      </c>
      <c r="E456" s="184" t="s">
        <v>17</v>
      </c>
      <c r="F456" s="184">
        <v>2422.8527461234498</v>
      </c>
      <c r="G456" s="184">
        <v>1429.4911587832232</v>
      </c>
      <c r="H456" s="184">
        <v>2398.708007819243</v>
      </c>
      <c r="I456" s="184">
        <v>1766.2226208375189</v>
      </c>
      <c r="J456" s="184">
        <v>3979.5206607063928</v>
      </c>
    </row>
    <row r="457" spans="1:10" x14ac:dyDescent="0.2">
      <c r="A457" s="183" t="str">
        <f>B457&amp;C457&amp;D457&amp;E457</f>
        <v>199930EMA31....</v>
      </c>
      <c r="B457" s="184">
        <v>1999</v>
      </c>
      <c r="C457" s="184" t="s">
        <v>4</v>
      </c>
      <c r="D457" s="184">
        <v>31</v>
      </c>
      <c r="E457" s="184" t="s">
        <v>52</v>
      </c>
      <c r="F457" s="183" t="s">
        <v>78</v>
      </c>
      <c r="G457" s="183" t="s">
        <v>78</v>
      </c>
      <c r="H457" s="183" t="s">
        <v>78</v>
      </c>
      <c r="I457" s="183" t="s">
        <v>78</v>
      </c>
      <c r="J457" s="183" t="s">
        <v>78</v>
      </c>
    </row>
    <row r="458" spans="1:10" x14ac:dyDescent="0.2">
      <c r="A458" s="183" t="str">
        <f>B458&amp;C458&amp;D458&amp;E458</f>
        <v>199930EMA31EDU1</v>
      </c>
      <c r="B458" s="184">
        <v>1999</v>
      </c>
      <c r="C458" s="184" t="s">
        <v>4</v>
      </c>
      <c r="D458" s="184">
        <v>31</v>
      </c>
      <c r="E458" s="184" t="s">
        <v>9</v>
      </c>
      <c r="F458" s="184">
        <v>761.01118397677976</v>
      </c>
      <c r="G458" s="184">
        <v>693.80701074253443</v>
      </c>
      <c r="H458" s="184">
        <v>937.87136454686765</v>
      </c>
      <c r="I458" s="184">
        <v>813.00636723992648</v>
      </c>
      <c r="J458" s="184">
        <v>1683.1371341645543</v>
      </c>
    </row>
    <row r="459" spans="1:10" x14ac:dyDescent="0.2">
      <c r="A459" s="183" t="str">
        <f>B459&amp;C459&amp;D459&amp;E459</f>
        <v>199930EMA31EDU2</v>
      </c>
      <c r="B459" s="184">
        <v>1999</v>
      </c>
      <c r="C459" s="184" t="s">
        <v>4</v>
      </c>
      <c r="D459" s="184">
        <v>31</v>
      </c>
      <c r="E459" s="184" t="s">
        <v>11</v>
      </c>
      <c r="F459" s="184">
        <v>1055.495428120043</v>
      </c>
      <c r="G459" s="184">
        <v>926.00293622360834</v>
      </c>
      <c r="H459" s="184">
        <v>1414.5263484817845</v>
      </c>
      <c r="I459" s="184">
        <v>1199.7300762645384</v>
      </c>
      <c r="J459" s="184">
        <v>2289.6872694018584</v>
      </c>
    </row>
    <row r="460" spans="1:10" x14ac:dyDescent="0.2">
      <c r="A460" s="183" t="str">
        <f>B460&amp;C460&amp;D460&amp;E460</f>
        <v>199930EMA31EDU3</v>
      </c>
      <c r="B460" s="184">
        <v>1999</v>
      </c>
      <c r="C460" s="184" t="s">
        <v>4</v>
      </c>
      <c r="D460" s="184">
        <v>31</v>
      </c>
      <c r="E460" s="184" t="s">
        <v>13</v>
      </c>
      <c r="F460" s="184">
        <v>1118.4946732157721</v>
      </c>
      <c r="G460" s="184">
        <v>1162.0207737156672</v>
      </c>
      <c r="H460" s="184">
        <v>1124.5945647210162</v>
      </c>
      <c r="I460" s="184">
        <v>941.94197107991965</v>
      </c>
      <c r="J460" s="184">
        <v>1855.4829493213865</v>
      </c>
    </row>
    <row r="461" spans="1:10" x14ac:dyDescent="0.2">
      <c r="A461" s="183" t="str">
        <f>B461&amp;C461&amp;D461&amp;E461</f>
        <v>199930EMA31EDU4</v>
      </c>
      <c r="B461" s="184">
        <v>1999</v>
      </c>
      <c r="C461" s="184" t="s">
        <v>4</v>
      </c>
      <c r="D461" s="184">
        <v>31</v>
      </c>
      <c r="E461" s="184" t="s">
        <v>15</v>
      </c>
      <c r="F461" s="184">
        <v>1747.6771760201002</v>
      </c>
      <c r="G461" s="184">
        <v>1353.8757022629316</v>
      </c>
      <c r="H461" s="184">
        <v>2479.7093545926832</v>
      </c>
      <c r="I461" s="184">
        <v>1951.5657602650331</v>
      </c>
      <c r="J461" s="184">
        <v>3566.5099755416022</v>
      </c>
    </row>
    <row r="462" spans="1:10" x14ac:dyDescent="0.2">
      <c r="A462" s="183" t="str">
        <f>B462&amp;C462&amp;D462&amp;E462</f>
        <v>199930EMA31EDU5</v>
      </c>
      <c r="B462" s="184">
        <v>1999</v>
      </c>
      <c r="C462" s="184" t="s">
        <v>4</v>
      </c>
      <c r="D462" s="184">
        <v>31</v>
      </c>
      <c r="E462" s="184" t="s">
        <v>17</v>
      </c>
      <c r="F462" s="184">
        <v>4405.1942034131707</v>
      </c>
      <c r="G462" s="184">
        <v>3751.9587481658727</v>
      </c>
      <c r="H462" s="184">
        <v>5488.6801439430028</v>
      </c>
      <c r="I462" s="184">
        <v>4099.6682432219723</v>
      </c>
      <c r="J462" s="184">
        <v>7076.1133317587937</v>
      </c>
    </row>
    <row r="463" spans="1:10" x14ac:dyDescent="0.2">
      <c r="A463" s="183" t="str">
        <f>B463&amp;C463&amp;D463&amp;E463</f>
        <v>199915A1733EDU1</v>
      </c>
      <c r="B463" s="184">
        <v>1999</v>
      </c>
      <c r="C463" s="184" t="s">
        <v>0</v>
      </c>
      <c r="D463" s="184">
        <v>33</v>
      </c>
      <c r="E463" s="184" t="s">
        <v>9</v>
      </c>
      <c r="F463" s="184">
        <v>363.04979313874782</v>
      </c>
      <c r="G463" s="184">
        <v>394.0052654104187</v>
      </c>
      <c r="H463" s="184">
        <v>407.32837973022708</v>
      </c>
      <c r="I463" s="184">
        <v>407.32837973022708</v>
      </c>
      <c r="J463" s="183" t="s">
        <v>78</v>
      </c>
    </row>
    <row r="464" spans="1:10" x14ac:dyDescent="0.2">
      <c r="A464" s="183" t="str">
        <f>B464&amp;C464&amp;D464&amp;E464</f>
        <v>199915A1733EDU2</v>
      </c>
      <c r="B464" s="184">
        <v>1999</v>
      </c>
      <c r="C464" s="184" t="s">
        <v>0</v>
      </c>
      <c r="D464" s="184">
        <v>33</v>
      </c>
      <c r="E464" s="184" t="s">
        <v>11</v>
      </c>
      <c r="F464" s="184">
        <v>395.61496623974176</v>
      </c>
      <c r="G464" s="184">
        <v>304.46778560594049</v>
      </c>
      <c r="H464" s="184">
        <v>791.71867202716987</v>
      </c>
      <c r="I464" s="184">
        <v>791.71867202716987</v>
      </c>
      <c r="J464" s="183" t="s">
        <v>78</v>
      </c>
    </row>
    <row r="465" spans="1:10" x14ac:dyDescent="0.2">
      <c r="A465" s="183" t="str">
        <f>B465&amp;C465&amp;D465&amp;E465</f>
        <v>199915A1733EDU3</v>
      </c>
      <c r="B465" s="184">
        <v>1999</v>
      </c>
      <c r="C465" s="184" t="s">
        <v>0</v>
      </c>
      <c r="D465" s="184">
        <v>33</v>
      </c>
      <c r="E465" s="184" t="s">
        <v>13</v>
      </c>
      <c r="F465" s="184">
        <v>628.43770586992821</v>
      </c>
      <c r="G465" s="184">
        <v>583.59939231757937</v>
      </c>
      <c r="H465" s="184">
        <v>742.30345074430522</v>
      </c>
      <c r="I465" s="184">
        <v>545.151377467168</v>
      </c>
      <c r="J465" s="184">
        <v>1333.4209213089177</v>
      </c>
    </row>
    <row r="466" spans="1:10" x14ac:dyDescent="0.2">
      <c r="A466" s="183" t="str">
        <f>B466&amp;C466&amp;D466&amp;E466</f>
        <v>199915A1733EDU4</v>
      </c>
      <c r="B466" s="184">
        <v>1999</v>
      </c>
      <c r="C466" s="184" t="s">
        <v>0</v>
      </c>
      <c r="D466" s="184">
        <v>33</v>
      </c>
      <c r="E466" s="184" t="s">
        <v>15</v>
      </c>
      <c r="F466" s="184">
        <v>533.44480423129482</v>
      </c>
      <c r="G466" s="184">
        <v>777.82887076353529</v>
      </c>
      <c r="H466" s="184">
        <v>355.57891234904474</v>
      </c>
      <c r="I466" s="184">
        <v>355.57891234904474</v>
      </c>
      <c r="J466" s="183" t="s">
        <v>78</v>
      </c>
    </row>
    <row r="467" spans="1:10" x14ac:dyDescent="0.2">
      <c r="A467" s="183" t="str">
        <f>B467&amp;C467&amp;D467&amp;E467</f>
        <v>199915A1733EDU5</v>
      </c>
      <c r="B467" s="184">
        <v>1999</v>
      </c>
      <c r="C467" s="184" t="s">
        <v>0</v>
      </c>
      <c r="D467" s="184">
        <v>33</v>
      </c>
      <c r="E467" s="184" t="s">
        <v>17</v>
      </c>
      <c r="F467" s="183" t="s">
        <v>78</v>
      </c>
      <c r="G467" s="183" t="s">
        <v>78</v>
      </c>
      <c r="H467" s="183" t="s">
        <v>78</v>
      </c>
      <c r="I467" s="183" t="s">
        <v>78</v>
      </c>
      <c r="J467" s="183" t="s">
        <v>78</v>
      </c>
    </row>
    <row r="468" spans="1:10" x14ac:dyDescent="0.2">
      <c r="A468" s="183" t="str">
        <f>B468&amp;C468&amp;D468&amp;E468</f>
        <v>199915A2933....</v>
      </c>
      <c r="B468" s="184">
        <v>1999</v>
      </c>
      <c r="C468" s="184" t="s">
        <v>3</v>
      </c>
      <c r="D468" s="184">
        <v>33</v>
      </c>
      <c r="E468" s="184" t="s">
        <v>52</v>
      </c>
      <c r="F468" s="184">
        <v>833.38807581807362</v>
      </c>
      <c r="G468" s="183" t="s">
        <v>78</v>
      </c>
      <c r="H468" s="184">
        <v>444.47364043630591</v>
      </c>
      <c r="I468" s="184">
        <v>444.47364043630591</v>
      </c>
      <c r="J468" s="183" t="s">
        <v>78</v>
      </c>
    </row>
    <row r="469" spans="1:10" x14ac:dyDescent="0.2">
      <c r="A469" s="183" t="str">
        <f>B469&amp;C469&amp;D469&amp;E469</f>
        <v>199915A2933EDU1</v>
      </c>
      <c r="B469" s="184">
        <v>1999</v>
      </c>
      <c r="C469" s="184" t="s">
        <v>3</v>
      </c>
      <c r="D469" s="184">
        <v>33</v>
      </c>
      <c r="E469" s="184" t="s">
        <v>9</v>
      </c>
      <c r="F469" s="184">
        <v>677.9857828443179</v>
      </c>
      <c r="G469" s="184">
        <v>514.67035602220074</v>
      </c>
      <c r="H469" s="184">
        <v>765.96883222493284</v>
      </c>
      <c r="I469" s="184">
        <v>706.46257434931931</v>
      </c>
      <c r="J469" s="184">
        <v>2332.5635432865488</v>
      </c>
    </row>
    <row r="470" spans="1:10" x14ac:dyDescent="0.2">
      <c r="A470" s="183" t="str">
        <f>B470&amp;C470&amp;D470&amp;E470</f>
        <v>199915A2933EDU2</v>
      </c>
      <c r="B470" s="184">
        <v>1999</v>
      </c>
      <c r="C470" s="184" t="s">
        <v>3</v>
      </c>
      <c r="D470" s="184">
        <v>33</v>
      </c>
      <c r="E470" s="184" t="s">
        <v>11</v>
      </c>
      <c r="F470" s="184">
        <v>766.67991580145292</v>
      </c>
      <c r="G470" s="184">
        <v>547.00829829024849</v>
      </c>
      <c r="H470" s="184">
        <v>1282.7965040207946</v>
      </c>
      <c r="I470" s="184">
        <v>1177.8080068253273</v>
      </c>
      <c r="J470" s="184">
        <v>2778.7246098041883</v>
      </c>
    </row>
    <row r="471" spans="1:10" x14ac:dyDescent="0.2">
      <c r="A471" s="183" t="str">
        <f>B471&amp;C471&amp;D471&amp;E471</f>
        <v>199915A2933EDU3</v>
      </c>
      <c r="B471" s="184">
        <v>1999</v>
      </c>
      <c r="C471" s="184" t="s">
        <v>3</v>
      </c>
      <c r="D471" s="184">
        <v>33</v>
      </c>
      <c r="E471" s="184" t="s">
        <v>13</v>
      </c>
      <c r="F471" s="184">
        <v>752.16101210017951</v>
      </c>
      <c r="G471" s="184">
        <v>591.96620835935016</v>
      </c>
      <c r="H471" s="184">
        <v>1232.1494797781907</v>
      </c>
      <c r="I471" s="184">
        <v>1097.260349375777</v>
      </c>
      <c r="J471" s="184">
        <v>2277.9751795533975</v>
      </c>
    </row>
    <row r="472" spans="1:10" x14ac:dyDescent="0.2">
      <c r="A472" s="183" t="str">
        <f>B472&amp;C472&amp;D472&amp;E472</f>
        <v>199915A2933EDU4</v>
      </c>
      <c r="B472" s="184">
        <v>1999</v>
      </c>
      <c r="C472" s="184" t="s">
        <v>3</v>
      </c>
      <c r="D472" s="184">
        <v>33</v>
      </c>
      <c r="E472" s="184" t="s">
        <v>15</v>
      </c>
      <c r="F472" s="184">
        <v>1025.315009782438</v>
      </c>
      <c r="G472" s="184">
        <v>842.99510716536258</v>
      </c>
      <c r="H472" s="184">
        <v>1564.6346390719139</v>
      </c>
      <c r="I472" s="184">
        <v>1307.2082816109153</v>
      </c>
      <c r="J472" s="184">
        <v>3015.0163339525789</v>
      </c>
    </row>
    <row r="473" spans="1:10" x14ac:dyDescent="0.2">
      <c r="A473" s="183" t="str">
        <f>B473&amp;C473&amp;D473&amp;E473</f>
        <v>199915A2933EDU5</v>
      </c>
      <c r="B473" s="184">
        <v>1999</v>
      </c>
      <c r="C473" s="184" t="s">
        <v>3</v>
      </c>
      <c r="D473" s="184">
        <v>33</v>
      </c>
      <c r="E473" s="184" t="s">
        <v>17</v>
      </c>
      <c r="F473" s="184">
        <v>2003.8025807828303</v>
      </c>
      <c r="G473" s="184">
        <v>1731.3854652492964</v>
      </c>
      <c r="H473" s="184">
        <v>2856.66084005014</v>
      </c>
      <c r="I473" s="184">
        <v>2366.7748377101034</v>
      </c>
      <c r="J473" s="184">
        <v>5123.3447296131571</v>
      </c>
    </row>
    <row r="474" spans="1:10" x14ac:dyDescent="0.2">
      <c r="A474" s="183" t="str">
        <f>B474&amp;C474&amp;D474&amp;E474</f>
        <v>199918A2433....</v>
      </c>
      <c r="B474" s="184">
        <v>1999</v>
      </c>
      <c r="C474" s="184" t="s">
        <v>1</v>
      </c>
      <c r="D474" s="184">
        <v>33</v>
      </c>
      <c r="E474" s="184" t="s">
        <v>52</v>
      </c>
      <c r="F474" s="183" t="s">
        <v>78</v>
      </c>
      <c r="G474" s="183" t="s">
        <v>78</v>
      </c>
      <c r="H474" s="184">
        <v>444.47364043630591</v>
      </c>
      <c r="I474" s="184">
        <v>444.47364043630591</v>
      </c>
      <c r="J474" s="183" t="s">
        <v>78</v>
      </c>
    </row>
    <row r="475" spans="1:10" x14ac:dyDescent="0.2">
      <c r="A475" s="183" t="str">
        <f>B475&amp;C475&amp;D475&amp;E475</f>
        <v>199918A2433EDU1</v>
      </c>
      <c r="B475" s="184">
        <v>1999</v>
      </c>
      <c r="C475" s="184" t="s">
        <v>1</v>
      </c>
      <c r="D475" s="184">
        <v>33</v>
      </c>
      <c r="E475" s="184" t="s">
        <v>9</v>
      </c>
      <c r="F475" s="184">
        <v>590.00511192874319</v>
      </c>
      <c r="G475" s="184">
        <v>520.36408620510304</v>
      </c>
      <c r="H475" s="184">
        <v>760.37228133941653</v>
      </c>
      <c r="I475" s="184">
        <v>682.79923062698015</v>
      </c>
      <c r="J475" s="184">
        <v>3554.0693200665755</v>
      </c>
    </row>
    <row r="476" spans="1:10" x14ac:dyDescent="0.2">
      <c r="A476" s="183" t="str">
        <f>B476&amp;C476&amp;D476&amp;E476</f>
        <v>199918A2433EDU2</v>
      </c>
      <c r="B476" s="184">
        <v>1999</v>
      </c>
      <c r="C476" s="184" t="s">
        <v>1</v>
      </c>
      <c r="D476" s="184">
        <v>33</v>
      </c>
      <c r="E476" s="184" t="s">
        <v>11</v>
      </c>
      <c r="F476" s="184">
        <v>694.5089797293839</v>
      </c>
      <c r="G476" s="184">
        <v>556.4804420026112</v>
      </c>
      <c r="H476" s="184">
        <v>859.23491781227676</v>
      </c>
      <c r="I476" s="184">
        <v>866.11712615733222</v>
      </c>
      <c r="J476" s="184">
        <v>666.71046065445887</v>
      </c>
    </row>
    <row r="477" spans="1:10" x14ac:dyDescent="0.2">
      <c r="A477" s="183" t="str">
        <f>B477&amp;C477&amp;D477&amp;E477</f>
        <v>199918A2433EDU3</v>
      </c>
      <c r="B477" s="184">
        <v>1999</v>
      </c>
      <c r="C477" s="184" t="s">
        <v>1</v>
      </c>
      <c r="D477" s="184">
        <v>33</v>
      </c>
      <c r="E477" s="184" t="s">
        <v>13</v>
      </c>
      <c r="F477" s="184">
        <v>694.31999092034198</v>
      </c>
      <c r="G477" s="184">
        <v>559.82482288716631</v>
      </c>
      <c r="H477" s="184">
        <v>1127.3054692669084</v>
      </c>
      <c r="I477" s="184">
        <v>1091.209951435558</v>
      </c>
      <c r="J477" s="184">
        <v>1777.8945617452237</v>
      </c>
    </row>
    <row r="478" spans="1:10" x14ac:dyDescent="0.2">
      <c r="A478" s="183" t="str">
        <f>B478&amp;C478&amp;D478&amp;E478</f>
        <v>199918A2433EDU4</v>
      </c>
      <c r="B478" s="184">
        <v>1999</v>
      </c>
      <c r="C478" s="184" t="s">
        <v>1</v>
      </c>
      <c r="D478" s="184">
        <v>33</v>
      </c>
      <c r="E478" s="184" t="s">
        <v>15</v>
      </c>
      <c r="F478" s="184">
        <v>845.97353352191078</v>
      </c>
      <c r="G478" s="184">
        <v>709.87875699006361</v>
      </c>
      <c r="H478" s="184">
        <v>1078.7724505425695</v>
      </c>
      <c r="I478" s="184">
        <v>850.90355710545202</v>
      </c>
      <c r="J478" s="184">
        <v>2900.9402069146713</v>
      </c>
    </row>
    <row r="479" spans="1:10" x14ac:dyDescent="0.2">
      <c r="A479" s="183" t="str">
        <f>B479&amp;C479&amp;D479&amp;E479</f>
        <v>199918A2433EDU5</v>
      </c>
      <c r="B479" s="184">
        <v>1999</v>
      </c>
      <c r="C479" s="184" t="s">
        <v>1</v>
      </c>
      <c r="D479" s="184">
        <v>33</v>
      </c>
      <c r="E479" s="184" t="s">
        <v>17</v>
      </c>
      <c r="F479" s="184">
        <v>1389.0320225866235</v>
      </c>
      <c r="G479" s="184">
        <v>1212.1701872653232</v>
      </c>
      <c r="H479" s="184">
        <v>1740.0643284199932</v>
      </c>
      <c r="I479" s="184">
        <v>1491.0433501055068</v>
      </c>
      <c r="J479" s="184">
        <v>3109.7867688995884</v>
      </c>
    </row>
    <row r="480" spans="1:10" x14ac:dyDescent="0.2">
      <c r="A480" s="183" t="str">
        <f>B480&amp;C480&amp;D480&amp;E480</f>
        <v>199925A2933....</v>
      </c>
      <c r="B480" s="184">
        <v>1999</v>
      </c>
      <c r="C480" s="184" t="s">
        <v>2</v>
      </c>
      <c r="D480" s="184">
        <v>33</v>
      </c>
      <c r="E480" s="184" t="s">
        <v>52</v>
      </c>
      <c r="F480" s="184">
        <v>833.38807581807362</v>
      </c>
      <c r="G480" s="183" t="s">
        <v>78</v>
      </c>
      <c r="H480" s="183" t="s">
        <v>78</v>
      </c>
      <c r="I480" s="183" t="s">
        <v>78</v>
      </c>
      <c r="J480" s="183" t="s">
        <v>78</v>
      </c>
    </row>
    <row r="481" spans="1:10" x14ac:dyDescent="0.2">
      <c r="A481" s="183" t="str">
        <f>B481&amp;C481&amp;D481&amp;E481</f>
        <v>199925A2933EDU1</v>
      </c>
      <c r="B481" s="184">
        <v>1999</v>
      </c>
      <c r="C481" s="184" t="s">
        <v>2</v>
      </c>
      <c r="D481" s="184">
        <v>33</v>
      </c>
      <c r="E481" s="184" t="s">
        <v>9</v>
      </c>
      <c r="F481" s="184">
        <v>783.6751802473982</v>
      </c>
      <c r="G481" s="184">
        <v>613.18449330727947</v>
      </c>
      <c r="H481" s="184">
        <v>843.21932331914866</v>
      </c>
      <c r="I481" s="184">
        <v>793.66167686325787</v>
      </c>
      <c r="J481" s="184">
        <v>1722.3353566906853</v>
      </c>
    </row>
    <row r="482" spans="1:10" x14ac:dyDescent="0.2">
      <c r="A482" s="183" t="str">
        <f>B482&amp;C482&amp;D482&amp;E482</f>
        <v>199925A2933EDU2</v>
      </c>
      <c r="B482" s="184">
        <v>1999</v>
      </c>
      <c r="C482" s="184" t="s">
        <v>2</v>
      </c>
      <c r="D482" s="184">
        <v>33</v>
      </c>
      <c r="E482" s="184" t="s">
        <v>11</v>
      </c>
      <c r="F482" s="184">
        <v>876.41383751381102</v>
      </c>
      <c r="G482" s="184">
        <v>637.53168365127488</v>
      </c>
      <c r="H482" s="184">
        <v>1791.5971863982547</v>
      </c>
      <c r="I482" s="184">
        <v>1588.615659176332</v>
      </c>
      <c r="J482" s="184">
        <v>3483.5366710456692</v>
      </c>
    </row>
    <row r="483" spans="1:10" x14ac:dyDescent="0.2">
      <c r="A483" s="183" t="str">
        <f>B483&amp;C483&amp;D483&amp;E483</f>
        <v>199925A2933EDU3</v>
      </c>
      <c r="B483" s="184">
        <v>1999</v>
      </c>
      <c r="C483" s="184" t="s">
        <v>2</v>
      </c>
      <c r="D483" s="184">
        <v>33</v>
      </c>
      <c r="E483" s="184" t="s">
        <v>13</v>
      </c>
      <c r="F483" s="184">
        <v>918.12829525653842</v>
      </c>
      <c r="G483" s="184">
        <v>697.73230855523366</v>
      </c>
      <c r="H483" s="184">
        <v>1561.4779264462511</v>
      </c>
      <c r="I483" s="184">
        <v>1273.7757221126687</v>
      </c>
      <c r="J483" s="184">
        <v>3000.4837068490433</v>
      </c>
    </row>
    <row r="484" spans="1:10" x14ac:dyDescent="0.2">
      <c r="A484" s="183" t="str">
        <f>B484&amp;C484&amp;D484&amp;E484</f>
        <v>199925A2933EDU4</v>
      </c>
      <c r="B484" s="184">
        <v>1999</v>
      </c>
      <c r="C484" s="184" t="s">
        <v>2</v>
      </c>
      <c r="D484" s="184">
        <v>33</v>
      </c>
      <c r="E484" s="184" t="s">
        <v>15</v>
      </c>
      <c r="F484" s="184">
        <v>1250.958548011025</v>
      </c>
      <c r="G484" s="184">
        <v>1017.864540260621</v>
      </c>
      <c r="H484" s="184">
        <v>2084.1089810740409</v>
      </c>
      <c r="I484" s="184">
        <v>1843.5758678356719</v>
      </c>
      <c r="J484" s="184">
        <v>3080.2066943693794</v>
      </c>
    </row>
    <row r="485" spans="1:10" x14ac:dyDescent="0.2">
      <c r="A485" s="183" t="str">
        <f>B485&amp;C485&amp;D485&amp;E485</f>
        <v>199925A2933EDU5</v>
      </c>
      <c r="B485" s="184">
        <v>1999</v>
      </c>
      <c r="C485" s="184" t="s">
        <v>2</v>
      </c>
      <c r="D485" s="184">
        <v>33</v>
      </c>
      <c r="E485" s="184" t="s">
        <v>17</v>
      </c>
      <c r="F485" s="184">
        <v>2404.8438183598059</v>
      </c>
      <c r="G485" s="184">
        <v>2195.0536687231624</v>
      </c>
      <c r="H485" s="184">
        <v>3310.235050351785</v>
      </c>
      <c r="I485" s="184">
        <v>2737.2075776563188</v>
      </c>
      <c r="J485" s="184">
        <v>5794.7231436928259</v>
      </c>
    </row>
    <row r="486" spans="1:10" x14ac:dyDescent="0.2">
      <c r="A486" s="183" t="str">
        <f>B486&amp;C486&amp;D486&amp;E486</f>
        <v>199930EMA33....</v>
      </c>
      <c r="B486" s="184">
        <v>1999</v>
      </c>
      <c r="C486" s="184" t="s">
        <v>4</v>
      </c>
      <c r="D486" s="184">
        <v>33</v>
      </c>
      <c r="E486" s="184" t="s">
        <v>52</v>
      </c>
      <c r="F486" s="184">
        <v>744.49334773081239</v>
      </c>
      <c r="G486" s="183" t="s">
        <v>78</v>
      </c>
      <c r="H486" s="184">
        <v>888.94728087261183</v>
      </c>
      <c r="I486" s="184">
        <v>888.94728087261183</v>
      </c>
      <c r="J486" s="183" t="s">
        <v>78</v>
      </c>
    </row>
    <row r="487" spans="1:10" x14ac:dyDescent="0.2">
      <c r="A487" s="183" t="str">
        <f>B487&amp;C487&amp;D487&amp;E487</f>
        <v>199930EMA33EDU1</v>
      </c>
      <c r="B487" s="184">
        <v>1999</v>
      </c>
      <c r="C487" s="184" t="s">
        <v>4</v>
      </c>
      <c r="D487" s="184">
        <v>33</v>
      </c>
      <c r="E487" s="184" t="s">
        <v>9</v>
      </c>
      <c r="F487" s="184">
        <v>921.52466946649963</v>
      </c>
      <c r="G487" s="184">
        <v>769.71826793626349</v>
      </c>
      <c r="H487" s="184">
        <v>1022.3960557522032</v>
      </c>
      <c r="I487" s="184">
        <v>901.85683791528606</v>
      </c>
      <c r="J487" s="184">
        <v>2587.0560199776423</v>
      </c>
    </row>
    <row r="488" spans="1:10" x14ac:dyDescent="0.2">
      <c r="A488" s="183" t="str">
        <f>B488&amp;C488&amp;D488&amp;E488</f>
        <v>199930EMA33EDU2</v>
      </c>
      <c r="B488" s="184">
        <v>1999</v>
      </c>
      <c r="C488" s="184" t="s">
        <v>4</v>
      </c>
      <c r="D488" s="184">
        <v>33</v>
      </c>
      <c r="E488" s="184" t="s">
        <v>11</v>
      </c>
      <c r="F488" s="184">
        <v>1094.3925708901047</v>
      </c>
      <c r="G488" s="184">
        <v>1086.0482316506882</v>
      </c>
      <c r="H488" s="184">
        <v>1361.9960763894164</v>
      </c>
      <c r="I488" s="184">
        <v>1087.9255063148119</v>
      </c>
      <c r="J488" s="184">
        <v>3638.7046333399007</v>
      </c>
    </row>
    <row r="489" spans="1:10" x14ac:dyDescent="0.2">
      <c r="A489" s="183" t="str">
        <f>B489&amp;C489&amp;D489&amp;E489</f>
        <v>199930EMA33EDU3</v>
      </c>
      <c r="B489" s="184">
        <v>1999</v>
      </c>
      <c r="C489" s="184" t="s">
        <v>4</v>
      </c>
      <c r="D489" s="184">
        <v>33</v>
      </c>
      <c r="E489" s="184" t="s">
        <v>13</v>
      </c>
      <c r="F489" s="184">
        <v>1324.5978352168072</v>
      </c>
      <c r="G489" s="184">
        <v>1053.5944095896473</v>
      </c>
      <c r="H489" s="184">
        <v>1148.7602691670186</v>
      </c>
      <c r="I489" s="184">
        <v>1108.840229366079</v>
      </c>
      <c r="J489" s="184">
        <v>1814.0637634311579</v>
      </c>
    </row>
    <row r="490" spans="1:10" x14ac:dyDescent="0.2">
      <c r="A490" s="183" t="str">
        <f>B490&amp;C490&amp;D490&amp;E490</f>
        <v>199930EMA33EDU4</v>
      </c>
      <c r="B490" s="184">
        <v>1999</v>
      </c>
      <c r="C490" s="184" t="s">
        <v>4</v>
      </c>
      <c r="D490" s="184">
        <v>33</v>
      </c>
      <c r="E490" s="184" t="s">
        <v>15</v>
      </c>
      <c r="F490" s="184">
        <v>1809.1293103007731</v>
      </c>
      <c r="G490" s="184">
        <v>1386.3060249492191</v>
      </c>
      <c r="H490" s="184">
        <v>2177.0796394755885</v>
      </c>
      <c r="I490" s="184">
        <v>1767.2186330847278</v>
      </c>
      <c r="J490" s="184">
        <v>4372.4279990796686</v>
      </c>
    </row>
    <row r="491" spans="1:10" x14ac:dyDescent="0.2">
      <c r="A491" s="183" t="str">
        <f>B491&amp;C491&amp;D491&amp;E491</f>
        <v>199930EMA33EDU5</v>
      </c>
      <c r="B491" s="184">
        <v>1999</v>
      </c>
      <c r="C491" s="184" t="s">
        <v>4</v>
      </c>
      <c r="D491" s="184">
        <v>33</v>
      </c>
      <c r="E491" s="184" t="s">
        <v>17</v>
      </c>
      <c r="F491" s="184">
        <v>4182.0725997302388</v>
      </c>
      <c r="G491" s="184">
        <v>3872.5782389738652</v>
      </c>
      <c r="H491" s="184">
        <v>6039.4151726516957</v>
      </c>
      <c r="I491" s="184">
        <v>4154.3985915335215</v>
      </c>
      <c r="J491" s="184">
        <v>9499.0722320997484</v>
      </c>
    </row>
    <row r="492" spans="1:10" x14ac:dyDescent="0.2">
      <c r="A492" s="183" t="str">
        <f>B492&amp;C492&amp;D492&amp;E492</f>
        <v>199915A1735EDU1</v>
      </c>
      <c r="B492" s="184">
        <v>1999</v>
      </c>
      <c r="C492" s="184" t="s">
        <v>0</v>
      </c>
      <c r="D492" s="184">
        <v>35</v>
      </c>
      <c r="E492" s="184" t="s">
        <v>9</v>
      </c>
      <c r="F492" s="184">
        <v>575.87194798533801</v>
      </c>
      <c r="G492" s="184">
        <v>464.69373434104841</v>
      </c>
      <c r="H492" s="184">
        <v>488.94170414883553</v>
      </c>
      <c r="I492" s="184">
        <v>488.94170414883553</v>
      </c>
      <c r="J492" s="183" t="s">
        <v>78</v>
      </c>
    </row>
    <row r="493" spans="1:10" x14ac:dyDescent="0.2">
      <c r="A493" s="183" t="str">
        <f>B493&amp;C493&amp;D493&amp;E493</f>
        <v>199915A1735EDU2</v>
      </c>
      <c r="B493" s="184">
        <v>1999</v>
      </c>
      <c r="C493" s="184" t="s">
        <v>0</v>
      </c>
      <c r="D493" s="184">
        <v>35</v>
      </c>
      <c r="E493" s="184" t="s">
        <v>11</v>
      </c>
      <c r="F493" s="184">
        <v>637.56417736160699</v>
      </c>
      <c r="G493" s="184">
        <v>398.59434328208852</v>
      </c>
      <c r="H493" s="183" t="s">
        <v>78</v>
      </c>
      <c r="I493" s="183" t="s">
        <v>78</v>
      </c>
      <c r="J493" s="183" t="s">
        <v>78</v>
      </c>
    </row>
    <row r="494" spans="1:10" x14ac:dyDescent="0.2">
      <c r="A494" s="183" t="str">
        <f>B494&amp;C494&amp;D494&amp;E494</f>
        <v>199915A1735EDU3</v>
      </c>
      <c r="B494" s="184">
        <v>1999</v>
      </c>
      <c r="C494" s="184" t="s">
        <v>0</v>
      </c>
      <c r="D494" s="184">
        <v>35</v>
      </c>
      <c r="E494" s="184" t="s">
        <v>13</v>
      </c>
      <c r="F494" s="184">
        <v>717.55923469081029</v>
      </c>
      <c r="G494" s="184">
        <v>464.15587502461011</v>
      </c>
      <c r="H494" s="184">
        <v>155.56577415270706</v>
      </c>
      <c r="I494" s="184">
        <v>155.56577415270706</v>
      </c>
      <c r="J494" s="183" t="s">
        <v>78</v>
      </c>
    </row>
    <row r="495" spans="1:10" x14ac:dyDescent="0.2">
      <c r="A495" s="183" t="str">
        <f>B495&amp;C495&amp;D495&amp;E495</f>
        <v>199915A1735EDU4</v>
      </c>
      <c r="B495" s="184">
        <v>1999</v>
      </c>
      <c r="C495" s="184" t="s">
        <v>0</v>
      </c>
      <c r="D495" s="184">
        <v>35</v>
      </c>
      <c r="E495" s="184" t="s">
        <v>15</v>
      </c>
      <c r="F495" s="184">
        <v>400.0262763926753</v>
      </c>
      <c r="G495" s="184">
        <v>915.61569929879022</v>
      </c>
      <c r="H495" s="183" t="s">
        <v>78</v>
      </c>
      <c r="I495" s="183" t="s">
        <v>78</v>
      </c>
      <c r="J495" s="183" t="s">
        <v>78</v>
      </c>
    </row>
    <row r="496" spans="1:10" x14ac:dyDescent="0.2">
      <c r="A496" s="183" t="str">
        <f>B496&amp;C496&amp;D496&amp;E496</f>
        <v>199915A2935....</v>
      </c>
      <c r="B496" s="184">
        <v>1999</v>
      </c>
      <c r="C496" s="184" t="s">
        <v>3</v>
      </c>
      <c r="D496" s="184">
        <v>35</v>
      </c>
      <c r="E496" s="184" t="s">
        <v>52</v>
      </c>
      <c r="F496" s="183" t="s">
        <v>78</v>
      </c>
      <c r="G496" s="183" t="s">
        <v>78</v>
      </c>
      <c r="H496" s="183" t="s">
        <v>78</v>
      </c>
      <c r="I496" s="183" t="s">
        <v>78</v>
      </c>
      <c r="J496" s="183" t="s">
        <v>78</v>
      </c>
    </row>
    <row r="497" spans="1:10" x14ac:dyDescent="0.2">
      <c r="A497" s="183" t="str">
        <f>B497&amp;C497&amp;D497&amp;E497</f>
        <v>199915A2935EDU1</v>
      </c>
      <c r="B497" s="184">
        <v>1999</v>
      </c>
      <c r="C497" s="184" t="s">
        <v>3</v>
      </c>
      <c r="D497" s="184">
        <v>35</v>
      </c>
      <c r="E497" s="184" t="s">
        <v>9</v>
      </c>
      <c r="F497" s="184">
        <v>901.38901522278718</v>
      </c>
      <c r="G497" s="184">
        <v>654.43756800314532</v>
      </c>
      <c r="H497" s="184">
        <v>1102.5759366524153</v>
      </c>
      <c r="I497" s="184">
        <v>915.35230768299482</v>
      </c>
      <c r="J497" s="184">
        <v>3432.4807506682405</v>
      </c>
    </row>
    <row r="498" spans="1:10" x14ac:dyDescent="0.2">
      <c r="A498" s="183" t="str">
        <f>B498&amp;C498&amp;D498&amp;E498</f>
        <v>199915A2935EDU2</v>
      </c>
      <c r="B498" s="184">
        <v>1999</v>
      </c>
      <c r="C498" s="184" t="s">
        <v>3</v>
      </c>
      <c r="D498" s="184">
        <v>35</v>
      </c>
      <c r="E498" s="184" t="s">
        <v>11</v>
      </c>
      <c r="F498" s="184">
        <v>1069.0775415317482</v>
      </c>
      <c r="G498" s="184">
        <v>718.45048277117542</v>
      </c>
      <c r="H498" s="184">
        <v>1367.2894263413359</v>
      </c>
      <c r="I498" s="184">
        <v>1147.4595986896568</v>
      </c>
      <c r="J498" s="184">
        <v>4444.7364043630596</v>
      </c>
    </row>
    <row r="499" spans="1:10" x14ac:dyDescent="0.2">
      <c r="A499" s="183" t="str">
        <f>B499&amp;C499&amp;D499&amp;E499</f>
        <v>199915A2935EDU3</v>
      </c>
      <c r="B499" s="184">
        <v>1999</v>
      </c>
      <c r="C499" s="184" t="s">
        <v>3</v>
      </c>
      <c r="D499" s="184">
        <v>35</v>
      </c>
      <c r="E499" s="184" t="s">
        <v>13</v>
      </c>
      <c r="F499" s="184">
        <v>950.58067750881014</v>
      </c>
      <c r="G499" s="184">
        <v>698.20471946244186</v>
      </c>
      <c r="H499" s="184">
        <v>1065.7088788148255</v>
      </c>
      <c r="I499" s="184">
        <v>1067.9729823421762</v>
      </c>
      <c r="J499" s="184">
        <v>1000.0656909816882</v>
      </c>
    </row>
    <row r="500" spans="1:10" x14ac:dyDescent="0.2">
      <c r="A500" s="183" t="str">
        <f>B500&amp;C500&amp;D500&amp;E500</f>
        <v>199915A2935EDU4</v>
      </c>
      <c r="B500" s="184">
        <v>1999</v>
      </c>
      <c r="C500" s="184" t="s">
        <v>3</v>
      </c>
      <c r="D500" s="184">
        <v>35</v>
      </c>
      <c r="E500" s="184" t="s">
        <v>15</v>
      </c>
      <c r="F500" s="184">
        <v>1210.4949631137392</v>
      </c>
      <c r="G500" s="184">
        <v>941.94071358002316</v>
      </c>
      <c r="H500" s="184">
        <v>2218.9793353178111</v>
      </c>
      <c r="I500" s="184">
        <v>1916.9700474953102</v>
      </c>
      <c r="J500" s="184">
        <v>3389.1115083268328</v>
      </c>
    </row>
    <row r="501" spans="1:10" x14ac:dyDescent="0.2">
      <c r="A501" s="183" t="str">
        <f>B501&amp;C501&amp;D501&amp;E501</f>
        <v>199915A2935EDU5</v>
      </c>
      <c r="B501" s="184">
        <v>1999</v>
      </c>
      <c r="C501" s="184" t="s">
        <v>3</v>
      </c>
      <c r="D501" s="184">
        <v>35</v>
      </c>
      <c r="E501" s="184" t="s">
        <v>17</v>
      </c>
      <c r="F501" s="184">
        <v>2441.1720866647124</v>
      </c>
      <c r="G501" s="184">
        <v>1392.2466948817998</v>
      </c>
      <c r="H501" s="184">
        <v>4189.5466719172055</v>
      </c>
      <c r="I501" s="184">
        <v>3223.0547571297634</v>
      </c>
      <c r="J501" s="184">
        <v>6191.4967409205337</v>
      </c>
    </row>
    <row r="502" spans="1:10" x14ac:dyDescent="0.2">
      <c r="A502" s="183" t="str">
        <f>B502&amp;C502&amp;D502&amp;E502</f>
        <v>199918A2435....</v>
      </c>
      <c r="B502" s="184">
        <v>1999</v>
      </c>
      <c r="C502" s="184" t="s">
        <v>1</v>
      </c>
      <c r="D502" s="184">
        <v>35</v>
      </c>
      <c r="E502" s="184" t="s">
        <v>52</v>
      </c>
      <c r="F502" s="183" t="s">
        <v>78</v>
      </c>
      <c r="G502" s="183" t="s">
        <v>78</v>
      </c>
      <c r="H502" s="183" t="s">
        <v>78</v>
      </c>
      <c r="I502" s="183" t="s">
        <v>78</v>
      </c>
      <c r="J502" s="183" t="s">
        <v>78</v>
      </c>
    </row>
    <row r="503" spans="1:10" x14ac:dyDescent="0.2">
      <c r="A503" s="183" t="str">
        <f>B503&amp;C503&amp;D503&amp;E503</f>
        <v>199918A2435EDU1</v>
      </c>
      <c r="B503" s="184">
        <v>1999</v>
      </c>
      <c r="C503" s="184" t="s">
        <v>1</v>
      </c>
      <c r="D503" s="184">
        <v>35</v>
      </c>
      <c r="E503" s="184" t="s">
        <v>9</v>
      </c>
      <c r="F503" s="184">
        <v>856.24414053828389</v>
      </c>
      <c r="G503" s="184">
        <v>639.21564876842808</v>
      </c>
      <c r="H503" s="184">
        <v>951.82681659254013</v>
      </c>
      <c r="I503" s="184">
        <v>848.97976952184933</v>
      </c>
      <c r="J503" s="184">
        <v>3111.3154830541412</v>
      </c>
    </row>
    <row r="504" spans="1:10" x14ac:dyDescent="0.2">
      <c r="A504" s="183" t="str">
        <f>B504&amp;C504&amp;D504&amp;E504</f>
        <v>199918A2435EDU2</v>
      </c>
      <c r="B504" s="184">
        <v>1999</v>
      </c>
      <c r="C504" s="184" t="s">
        <v>1</v>
      </c>
      <c r="D504" s="184">
        <v>35</v>
      </c>
      <c r="E504" s="184" t="s">
        <v>11</v>
      </c>
      <c r="F504" s="184">
        <v>1014.3588348322995</v>
      </c>
      <c r="G504" s="184">
        <v>784.46388880785639</v>
      </c>
      <c r="H504" s="184">
        <v>1373.4235489481855</v>
      </c>
      <c r="I504" s="184">
        <v>1094.8087564431114</v>
      </c>
      <c r="J504" s="184">
        <v>6667.1046065445889</v>
      </c>
    </row>
    <row r="505" spans="1:10" x14ac:dyDescent="0.2">
      <c r="A505" s="183" t="str">
        <f>B505&amp;C505&amp;D505&amp;E505</f>
        <v>199918A2435EDU3</v>
      </c>
      <c r="B505" s="184">
        <v>1999</v>
      </c>
      <c r="C505" s="184" t="s">
        <v>1</v>
      </c>
      <c r="D505" s="184">
        <v>35</v>
      </c>
      <c r="E505" s="184" t="s">
        <v>13</v>
      </c>
      <c r="F505" s="184">
        <v>893.64477241228212</v>
      </c>
      <c r="G505" s="184">
        <v>741.79550211729793</v>
      </c>
      <c r="H505" s="184">
        <v>900.05440347969318</v>
      </c>
      <c r="I505" s="184">
        <v>900.05440347969318</v>
      </c>
      <c r="J505" s="183" t="s">
        <v>78</v>
      </c>
    </row>
    <row r="506" spans="1:10" x14ac:dyDescent="0.2">
      <c r="A506" s="183" t="str">
        <f>B506&amp;C506&amp;D506&amp;E506</f>
        <v>199918A2435EDU4</v>
      </c>
      <c r="B506" s="184">
        <v>1999</v>
      </c>
      <c r="C506" s="184" t="s">
        <v>1</v>
      </c>
      <c r="D506" s="184">
        <v>35</v>
      </c>
      <c r="E506" s="184" t="s">
        <v>15</v>
      </c>
      <c r="F506" s="184">
        <v>1066.6499992708052</v>
      </c>
      <c r="G506" s="184">
        <v>835.48486277978498</v>
      </c>
      <c r="H506" s="184">
        <v>1766.4612147484454</v>
      </c>
      <c r="I506" s="184">
        <v>1685.5337548105235</v>
      </c>
      <c r="J506" s="184">
        <v>2777.9602527269117</v>
      </c>
    </row>
    <row r="507" spans="1:10" x14ac:dyDescent="0.2">
      <c r="A507" s="183" t="str">
        <f>B507&amp;C507&amp;D507&amp;E507</f>
        <v>199918A2435EDU5</v>
      </c>
      <c r="B507" s="184">
        <v>1999</v>
      </c>
      <c r="C507" s="184" t="s">
        <v>1</v>
      </c>
      <c r="D507" s="184">
        <v>35</v>
      </c>
      <c r="E507" s="184" t="s">
        <v>17</v>
      </c>
      <c r="F507" s="184">
        <v>1778.0963380945857</v>
      </c>
      <c r="G507" s="184">
        <v>1429.3292307686966</v>
      </c>
      <c r="H507" s="184">
        <v>2437.5848040450219</v>
      </c>
      <c r="I507" s="184">
        <v>2411.1543306409822</v>
      </c>
      <c r="J507" s="184">
        <v>2481.637303097913</v>
      </c>
    </row>
    <row r="508" spans="1:10" x14ac:dyDescent="0.2">
      <c r="A508" s="183" t="str">
        <f>B508&amp;C508&amp;D508&amp;E508</f>
        <v>199925A2935EDU1</v>
      </c>
      <c r="B508" s="184">
        <v>1999</v>
      </c>
      <c r="C508" s="184" t="s">
        <v>2</v>
      </c>
      <c r="D508" s="184">
        <v>35</v>
      </c>
      <c r="E508" s="184" t="s">
        <v>9</v>
      </c>
      <c r="F508" s="184">
        <v>998.61661434556186</v>
      </c>
      <c r="G508" s="184">
        <v>867.17403330832587</v>
      </c>
      <c r="H508" s="184">
        <v>1293.1619794556671</v>
      </c>
      <c r="I508" s="184">
        <v>1032.8804879686675</v>
      </c>
      <c r="J508" s="184">
        <v>3524.2575187588964</v>
      </c>
    </row>
    <row r="509" spans="1:10" x14ac:dyDescent="0.2">
      <c r="A509" s="183" t="str">
        <f>B509&amp;C509&amp;D509&amp;E509</f>
        <v>199925A2935EDU2</v>
      </c>
      <c r="B509" s="184">
        <v>1999</v>
      </c>
      <c r="C509" s="184" t="s">
        <v>2</v>
      </c>
      <c r="D509" s="184">
        <v>35</v>
      </c>
      <c r="E509" s="184" t="s">
        <v>11</v>
      </c>
      <c r="F509" s="184">
        <v>1233.6985511664516</v>
      </c>
      <c r="G509" s="184">
        <v>966.41440296302585</v>
      </c>
      <c r="H509" s="184">
        <v>1362.3816711890206</v>
      </c>
      <c r="I509" s="184">
        <v>1190.9581760779568</v>
      </c>
      <c r="J509" s="184">
        <v>3333.5523032722945</v>
      </c>
    </row>
    <row r="510" spans="1:10" x14ac:dyDescent="0.2">
      <c r="A510" s="183" t="str">
        <f>B510&amp;C510&amp;D510&amp;E510</f>
        <v>199925A2935EDU3</v>
      </c>
      <c r="B510" s="184">
        <v>1999</v>
      </c>
      <c r="C510" s="184" t="s">
        <v>2</v>
      </c>
      <c r="D510" s="184">
        <v>35</v>
      </c>
      <c r="E510" s="184" t="s">
        <v>13</v>
      </c>
      <c r="F510" s="184">
        <v>1327.5296995319952</v>
      </c>
      <c r="G510" s="184">
        <v>976.62122861867465</v>
      </c>
      <c r="H510" s="184">
        <v>1376.2012396268947</v>
      </c>
      <c r="I510" s="184">
        <v>1410.406240292386</v>
      </c>
      <c r="J510" s="184">
        <v>1000.0656909816882</v>
      </c>
    </row>
    <row r="511" spans="1:10" x14ac:dyDescent="0.2">
      <c r="A511" s="183" t="str">
        <f>B511&amp;C511&amp;D511&amp;E511</f>
        <v>199925A2935EDU4</v>
      </c>
      <c r="B511" s="184">
        <v>1999</v>
      </c>
      <c r="C511" s="184" t="s">
        <v>2</v>
      </c>
      <c r="D511" s="184">
        <v>35</v>
      </c>
      <c r="E511" s="184" t="s">
        <v>15</v>
      </c>
      <c r="F511" s="184">
        <v>1466.9663109092933</v>
      </c>
      <c r="G511" s="184">
        <v>1147.4792948813752</v>
      </c>
      <c r="H511" s="184">
        <v>2458.5544365442779</v>
      </c>
      <c r="I511" s="184">
        <v>2073.3559595357278</v>
      </c>
      <c r="J511" s="184">
        <v>3476.4188305553926</v>
      </c>
    </row>
    <row r="512" spans="1:10" x14ac:dyDescent="0.2">
      <c r="A512" s="183" t="str">
        <f>B512&amp;C512&amp;D512&amp;E512</f>
        <v>199925A2935EDU5</v>
      </c>
      <c r="B512" s="184">
        <v>1999</v>
      </c>
      <c r="C512" s="184" t="s">
        <v>2</v>
      </c>
      <c r="D512" s="184">
        <v>35</v>
      </c>
      <c r="E512" s="184" t="s">
        <v>17</v>
      </c>
      <c r="F512" s="184">
        <v>3074.766999632795</v>
      </c>
      <c r="G512" s="184">
        <v>1329.5026190703049</v>
      </c>
      <c r="H512" s="184">
        <v>5227.4581075041106</v>
      </c>
      <c r="I512" s="184">
        <v>3650.2738858912794</v>
      </c>
      <c r="J512" s="184">
        <v>8972.8116163079249</v>
      </c>
    </row>
    <row r="513" spans="1:10" x14ac:dyDescent="0.2">
      <c r="A513" s="183" t="str">
        <f>B513&amp;C513&amp;D513&amp;E513</f>
        <v>199930EMA35....</v>
      </c>
      <c r="B513" s="184">
        <v>1999</v>
      </c>
      <c r="C513" s="184" t="s">
        <v>4</v>
      </c>
      <c r="D513" s="184">
        <v>35</v>
      </c>
      <c r="E513" s="184" t="s">
        <v>52</v>
      </c>
      <c r="F513" s="183" t="s">
        <v>78</v>
      </c>
      <c r="G513" s="183" t="s">
        <v>78</v>
      </c>
      <c r="H513" s="183" t="s">
        <v>78</v>
      </c>
      <c r="I513" s="183" t="s">
        <v>78</v>
      </c>
      <c r="J513" s="183" t="s">
        <v>78</v>
      </c>
    </row>
    <row r="514" spans="1:10" x14ac:dyDescent="0.2">
      <c r="A514" s="183" t="str">
        <f>B514&amp;C514&amp;D514&amp;E514</f>
        <v>199930EMA35EDU1</v>
      </c>
      <c r="B514" s="184">
        <v>1999</v>
      </c>
      <c r="C514" s="184" t="s">
        <v>4</v>
      </c>
      <c r="D514" s="184">
        <v>35</v>
      </c>
      <c r="E514" s="184" t="s">
        <v>9</v>
      </c>
      <c r="F514" s="184">
        <v>1230.3062716642753</v>
      </c>
      <c r="G514" s="184">
        <v>931.36763114384041</v>
      </c>
      <c r="H514" s="184">
        <v>1450.6757872293474</v>
      </c>
      <c r="I514" s="184">
        <v>1184.747735780104</v>
      </c>
      <c r="J514" s="184">
        <v>4086.3795698129352</v>
      </c>
    </row>
    <row r="515" spans="1:10" x14ac:dyDescent="0.2">
      <c r="A515" s="183" t="str">
        <f>B515&amp;C515&amp;D515&amp;E515</f>
        <v>199930EMA35EDU2</v>
      </c>
      <c r="B515" s="184">
        <v>1999</v>
      </c>
      <c r="C515" s="184" t="s">
        <v>4</v>
      </c>
      <c r="D515" s="184">
        <v>35</v>
      </c>
      <c r="E515" s="184" t="s">
        <v>11</v>
      </c>
      <c r="F515" s="184">
        <v>1587.2420403258054</v>
      </c>
      <c r="G515" s="184">
        <v>1187.6962831345793</v>
      </c>
      <c r="H515" s="184">
        <v>2240.7223358671454</v>
      </c>
      <c r="I515" s="184">
        <v>1739.776590510972</v>
      </c>
      <c r="J515" s="184">
        <v>4699.9378563008195</v>
      </c>
    </row>
    <row r="516" spans="1:10" x14ac:dyDescent="0.2">
      <c r="A516" s="183" t="str">
        <f>B516&amp;C516&amp;D516&amp;E516</f>
        <v>199930EMA35EDU3</v>
      </c>
      <c r="B516" s="184">
        <v>1999</v>
      </c>
      <c r="C516" s="184" t="s">
        <v>4</v>
      </c>
      <c r="D516" s="184">
        <v>35</v>
      </c>
      <c r="E516" s="184" t="s">
        <v>13</v>
      </c>
      <c r="F516" s="184">
        <v>1568.0830913054906</v>
      </c>
      <c r="G516" s="184">
        <v>1066.9850324051079</v>
      </c>
      <c r="H516" s="184">
        <v>2596.2566940472962</v>
      </c>
      <c r="I516" s="184">
        <v>2147.6510479023677</v>
      </c>
      <c r="J516" s="184">
        <v>5467.1448004627327</v>
      </c>
    </row>
    <row r="517" spans="1:10" x14ac:dyDescent="0.2">
      <c r="A517" s="183" t="str">
        <f>B517&amp;C517&amp;D517&amp;E517</f>
        <v>199930EMA35EDU4</v>
      </c>
      <c r="B517" s="184">
        <v>1999</v>
      </c>
      <c r="C517" s="184" t="s">
        <v>4</v>
      </c>
      <c r="D517" s="184">
        <v>35</v>
      </c>
      <c r="E517" s="184" t="s">
        <v>15</v>
      </c>
      <c r="F517" s="184">
        <v>2183.4730166910408</v>
      </c>
      <c r="G517" s="184">
        <v>1941.9583319159603</v>
      </c>
      <c r="H517" s="184">
        <v>2833.0116333743254</v>
      </c>
      <c r="I517" s="184">
        <v>2217.4095998063644</v>
      </c>
      <c r="J517" s="184">
        <v>4978.027971100626</v>
      </c>
    </row>
    <row r="518" spans="1:10" x14ac:dyDescent="0.2">
      <c r="A518" s="183" t="str">
        <f>B518&amp;C518&amp;D518&amp;E518</f>
        <v>199930EMA35EDU5</v>
      </c>
      <c r="B518" s="184">
        <v>1999</v>
      </c>
      <c r="C518" s="184" t="s">
        <v>4</v>
      </c>
      <c r="D518" s="184">
        <v>35</v>
      </c>
      <c r="E518" s="184" t="s">
        <v>17</v>
      </c>
      <c r="F518" s="184">
        <v>5321.5855835484472</v>
      </c>
      <c r="G518" s="184">
        <v>3682.2354288819856</v>
      </c>
      <c r="H518" s="184">
        <v>6783.0723368817407</v>
      </c>
      <c r="I518" s="184">
        <v>5125.3605067317621</v>
      </c>
      <c r="J518" s="184">
        <v>9396.0416314249014</v>
      </c>
    </row>
    <row r="519" spans="1:10" x14ac:dyDescent="0.2">
      <c r="A519" s="183" t="str">
        <f>B519&amp;C519&amp;D519&amp;E519</f>
        <v>199915A1741EDU1</v>
      </c>
      <c r="B519" s="184">
        <v>1999</v>
      </c>
      <c r="C519" s="184" t="s">
        <v>0</v>
      </c>
      <c r="D519" s="184">
        <v>41</v>
      </c>
      <c r="E519" s="184" t="s">
        <v>9</v>
      </c>
      <c r="F519" s="184">
        <v>491.74885979412153</v>
      </c>
      <c r="G519" s="184">
        <v>342.19634800239771</v>
      </c>
      <c r="H519" s="184">
        <v>543.39643604688331</v>
      </c>
      <c r="I519" s="184">
        <v>543.39643604688331</v>
      </c>
      <c r="J519" s="183" t="s">
        <v>78</v>
      </c>
    </row>
    <row r="520" spans="1:10" x14ac:dyDescent="0.2">
      <c r="A520" s="183" t="str">
        <f>B520&amp;C520&amp;D520&amp;E520</f>
        <v>199915A1741EDU2</v>
      </c>
      <c r="B520" s="184">
        <v>1999</v>
      </c>
      <c r="C520" s="184" t="s">
        <v>0</v>
      </c>
      <c r="D520" s="184">
        <v>41</v>
      </c>
      <c r="E520" s="184" t="s">
        <v>11</v>
      </c>
      <c r="F520" s="184">
        <v>423.29931638957237</v>
      </c>
      <c r="G520" s="184">
        <v>534.30635580329692</v>
      </c>
      <c r="H520" s="184">
        <v>458.98936185814983</v>
      </c>
      <c r="I520" s="184">
        <v>458.98936185814983</v>
      </c>
      <c r="J520" s="183" t="s">
        <v>78</v>
      </c>
    </row>
    <row r="521" spans="1:10" x14ac:dyDescent="0.2">
      <c r="A521" s="183" t="str">
        <f>B521&amp;C521&amp;D521&amp;E521</f>
        <v>199915A1741EDU3</v>
      </c>
      <c r="B521" s="184">
        <v>1999</v>
      </c>
      <c r="C521" s="184" t="s">
        <v>0</v>
      </c>
      <c r="D521" s="184">
        <v>41</v>
      </c>
      <c r="E521" s="184" t="s">
        <v>13</v>
      </c>
      <c r="F521" s="184">
        <v>452.80235163084308</v>
      </c>
      <c r="G521" s="184">
        <v>363.73563034924246</v>
      </c>
      <c r="H521" s="184">
        <v>284.46312987923579</v>
      </c>
      <c r="I521" s="184">
        <v>284.46312987923579</v>
      </c>
      <c r="J521" s="183" t="s">
        <v>78</v>
      </c>
    </row>
    <row r="522" spans="1:10" x14ac:dyDescent="0.2">
      <c r="A522" s="183" t="str">
        <f>B522&amp;C522&amp;D522&amp;E522</f>
        <v>199915A1741EDU4</v>
      </c>
      <c r="B522" s="184">
        <v>1999</v>
      </c>
      <c r="C522" s="184" t="s">
        <v>0</v>
      </c>
      <c r="D522" s="184">
        <v>41</v>
      </c>
      <c r="E522" s="184" t="s">
        <v>15</v>
      </c>
      <c r="F522" s="184">
        <v>400.0262763926753</v>
      </c>
      <c r="G522" s="184">
        <v>555.59205054538234</v>
      </c>
      <c r="H522" s="183" t="s">
        <v>78</v>
      </c>
      <c r="I522" s="183" t="s">
        <v>78</v>
      </c>
      <c r="J522" s="183" t="s">
        <v>78</v>
      </c>
    </row>
    <row r="523" spans="1:10" x14ac:dyDescent="0.2">
      <c r="A523" s="183" t="str">
        <f>B523&amp;C523&amp;D523&amp;E523</f>
        <v>199915A2941....</v>
      </c>
      <c r="B523" s="184">
        <v>1999</v>
      </c>
      <c r="C523" s="184" t="s">
        <v>3</v>
      </c>
      <c r="D523" s="184">
        <v>41</v>
      </c>
      <c r="E523" s="184" t="s">
        <v>52</v>
      </c>
      <c r="F523" s="183" t="s">
        <v>78</v>
      </c>
      <c r="G523" s="183" t="s">
        <v>78</v>
      </c>
      <c r="H523" s="183" t="s">
        <v>78</v>
      </c>
      <c r="I523" s="183" t="s">
        <v>78</v>
      </c>
      <c r="J523" s="183" t="s">
        <v>78</v>
      </c>
    </row>
    <row r="524" spans="1:10" x14ac:dyDescent="0.2">
      <c r="A524" s="183" t="str">
        <f>B524&amp;C524&amp;D524&amp;E524</f>
        <v>199915A2941EDU1</v>
      </c>
      <c r="B524" s="184">
        <v>1999</v>
      </c>
      <c r="C524" s="184" t="s">
        <v>3</v>
      </c>
      <c r="D524" s="184">
        <v>41</v>
      </c>
      <c r="E524" s="184" t="s">
        <v>9</v>
      </c>
      <c r="F524" s="184">
        <v>743.2826313503208</v>
      </c>
      <c r="G524" s="184">
        <v>521.17498840395626</v>
      </c>
      <c r="H524" s="184">
        <v>920.38642843445768</v>
      </c>
      <c r="I524" s="184">
        <v>774.09986691814674</v>
      </c>
      <c r="J524" s="184">
        <v>3048.8677788347472</v>
      </c>
    </row>
    <row r="525" spans="1:10" x14ac:dyDescent="0.2">
      <c r="A525" s="183" t="str">
        <f>B525&amp;C525&amp;D525&amp;E525</f>
        <v>199915A2941EDU2</v>
      </c>
      <c r="B525" s="184">
        <v>1999</v>
      </c>
      <c r="C525" s="184" t="s">
        <v>3</v>
      </c>
      <c r="D525" s="184">
        <v>41</v>
      </c>
      <c r="E525" s="184" t="s">
        <v>11</v>
      </c>
      <c r="F525" s="184">
        <v>762.13871759227629</v>
      </c>
      <c r="G525" s="184">
        <v>623.74643932781373</v>
      </c>
      <c r="H525" s="184">
        <v>986.52413072830791</v>
      </c>
      <c r="I525" s="184">
        <v>921.51463267860674</v>
      </c>
      <c r="J525" s="184">
        <v>1339.4227616814037</v>
      </c>
    </row>
    <row r="526" spans="1:10" x14ac:dyDescent="0.2">
      <c r="A526" s="183" t="str">
        <f>B526&amp;C526&amp;D526&amp;E526</f>
        <v>199915A2941EDU3</v>
      </c>
      <c r="B526" s="184">
        <v>1999</v>
      </c>
      <c r="C526" s="184" t="s">
        <v>3</v>
      </c>
      <c r="D526" s="184">
        <v>41</v>
      </c>
      <c r="E526" s="184" t="s">
        <v>13</v>
      </c>
      <c r="F526" s="184">
        <v>716.4931349472032</v>
      </c>
      <c r="G526" s="184">
        <v>499.88808411546086</v>
      </c>
      <c r="H526" s="184">
        <v>1096.9474433990922</v>
      </c>
      <c r="I526" s="184">
        <v>786.71084190744386</v>
      </c>
      <c r="J526" s="184">
        <v>6667.1046065445889</v>
      </c>
    </row>
    <row r="527" spans="1:10" x14ac:dyDescent="0.2">
      <c r="A527" s="183" t="str">
        <f>B527&amp;C527&amp;D527&amp;E527</f>
        <v>199915A2941EDU4</v>
      </c>
      <c r="B527" s="184">
        <v>1999</v>
      </c>
      <c r="C527" s="184" t="s">
        <v>3</v>
      </c>
      <c r="D527" s="184">
        <v>41</v>
      </c>
      <c r="E527" s="184" t="s">
        <v>15</v>
      </c>
      <c r="F527" s="184">
        <v>1022.3813531081784</v>
      </c>
      <c r="G527" s="184">
        <v>798.34661406469854</v>
      </c>
      <c r="H527" s="184">
        <v>2159.4685103693228</v>
      </c>
      <c r="I527" s="184">
        <v>1540.8189697422326</v>
      </c>
      <c r="J527" s="184">
        <v>4480.0890674148404</v>
      </c>
    </row>
    <row r="528" spans="1:10" x14ac:dyDescent="0.2">
      <c r="A528" s="183" t="str">
        <f>B528&amp;C528&amp;D528&amp;E528</f>
        <v>199915A2941EDU5</v>
      </c>
      <c r="B528" s="184">
        <v>1999</v>
      </c>
      <c r="C528" s="184" t="s">
        <v>3</v>
      </c>
      <c r="D528" s="184">
        <v>41</v>
      </c>
      <c r="E528" s="184" t="s">
        <v>17</v>
      </c>
      <c r="F528" s="184">
        <v>2119.0680887583399</v>
      </c>
      <c r="G528" s="184">
        <v>871.88259562727171</v>
      </c>
      <c r="H528" s="184">
        <v>2039.9290723486315</v>
      </c>
      <c r="I528" s="184">
        <v>1388.0942356952396</v>
      </c>
      <c r="J528" s="184">
        <v>2653.4977121181291</v>
      </c>
    </row>
    <row r="529" spans="1:10" x14ac:dyDescent="0.2">
      <c r="A529" s="183" t="str">
        <f>B529&amp;C529&amp;D529&amp;E529</f>
        <v>199918A2441....</v>
      </c>
      <c r="B529" s="184">
        <v>1999</v>
      </c>
      <c r="C529" s="184" t="s">
        <v>1</v>
      </c>
      <c r="D529" s="184">
        <v>41</v>
      </c>
      <c r="E529" s="184" t="s">
        <v>52</v>
      </c>
      <c r="F529" s="183" t="s">
        <v>78</v>
      </c>
      <c r="G529" s="183" t="s">
        <v>78</v>
      </c>
      <c r="H529" s="183" t="s">
        <v>78</v>
      </c>
      <c r="I529" s="183" t="s">
        <v>78</v>
      </c>
      <c r="J529" s="183" t="s">
        <v>78</v>
      </c>
    </row>
    <row r="530" spans="1:10" x14ac:dyDescent="0.2">
      <c r="A530" s="183" t="str">
        <f>B530&amp;C530&amp;D530&amp;E530</f>
        <v>199918A2441EDU1</v>
      </c>
      <c r="B530" s="184">
        <v>1999</v>
      </c>
      <c r="C530" s="184" t="s">
        <v>1</v>
      </c>
      <c r="D530" s="184">
        <v>41</v>
      </c>
      <c r="E530" s="184" t="s">
        <v>9</v>
      </c>
      <c r="F530" s="184">
        <v>685.76094253842416</v>
      </c>
      <c r="G530" s="184">
        <v>583.26656409208397</v>
      </c>
      <c r="H530" s="184">
        <v>639.2843085498456</v>
      </c>
      <c r="I530" s="184">
        <v>613.76966910498413</v>
      </c>
      <c r="J530" s="184">
        <v>1111.1841010907647</v>
      </c>
    </row>
    <row r="531" spans="1:10" x14ac:dyDescent="0.2">
      <c r="A531" s="183" t="str">
        <f>B531&amp;C531&amp;D531&amp;E531</f>
        <v>199918A2441EDU2</v>
      </c>
      <c r="B531" s="184">
        <v>1999</v>
      </c>
      <c r="C531" s="184" t="s">
        <v>1</v>
      </c>
      <c r="D531" s="184">
        <v>41</v>
      </c>
      <c r="E531" s="184" t="s">
        <v>11</v>
      </c>
      <c r="F531" s="184">
        <v>723.13578795123351</v>
      </c>
      <c r="G531" s="184">
        <v>498.28213447242723</v>
      </c>
      <c r="H531" s="184">
        <v>947.53813877178186</v>
      </c>
      <c r="I531" s="184">
        <v>923.31897135825068</v>
      </c>
      <c r="J531" s="184">
        <v>1165.3727754703334</v>
      </c>
    </row>
    <row r="532" spans="1:10" x14ac:dyDescent="0.2">
      <c r="A532" s="183" t="str">
        <f>B532&amp;C532&amp;D532&amp;E532</f>
        <v>199918A2441EDU3</v>
      </c>
      <c r="B532" s="184">
        <v>1999</v>
      </c>
      <c r="C532" s="184" t="s">
        <v>1</v>
      </c>
      <c r="D532" s="184">
        <v>41</v>
      </c>
      <c r="E532" s="184" t="s">
        <v>13</v>
      </c>
      <c r="F532" s="184">
        <v>704.25967733940013</v>
      </c>
      <c r="G532" s="184">
        <v>546.3141481356173</v>
      </c>
      <c r="H532" s="184">
        <v>709.98411971039945</v>
      </c>
      <c r="I532" s="184">
        <v>709.98411971039945</v>
      </c>
      <c r="J532" s="183" t="s">
        <v>78</v>
      </c>
    </row>
    <row r="533" spans="1:10" x14ac:dyDescent="0.2">
      <c r="A533" s="183" t="str">
        <f>B533&amp;C533&amp;D533&amp;E533</f>
        <v>199918A2441EDU4</v>
      </c>
      <c r="B533" s="184">
        <v>1999</v>
      </c>
      <c r="C533" s="184" t="s">
        <v>1</v>
      </c>
      <c r="D533" s="184">
        <v>41</v>
      </c>
      <c r="E533" s="184" t="s">
        <v>15</v>
      </c>
      <c r="F533" s="184">
        <v>942.47271389501702</v>
      </c>
      <c r="G533" s="184">
        <v>711.20406736569885</v>
      </c>
      <c r="H533" s="184">
        <v>1689.6138798931031</v>
      </c>
      <c r="I533" s="184">
        <v>1356.4897292667738</v>
      </c>
      <c r="J533" s="184">
        <v>2623.4744448987271</v>
      </c>
    </row>
    <row r="534" spans="1:10" x14ac:dyDescent="0.2">
      <c r="A534" s="183" t="str">
        <f>B534&amp;C534&amp;D534&amp;E534</f>
        <v>199918A2441EDU5</v>
      </c>
      <c r="B534" s="184">
        <v>1999</v>
      </c>
      <c r="C534" s="184" t="s">
        <v>1</v>
      </c>
      <c r="D534" s="184">
        <v>41</v>
      </c>
      <c r="E534" s="184" t="s">
        <v>17</v>
      </c>
      <c r="F534" s="184">
        <v>1335.8807726022765</v>
      </c>
      <c r="G534" s="184">
        <v>743.42062566830828</v>
      </c>
      <c r="H534" s="184">
        <v>1549.3046802885658</v>
      </c>
      <c r="I534" s="184">
        <v>1021.6150767095419</v>
      </c>
      <c r="J534" s="184">
        <v>1944.5721769088382</v>
      </c>
    </row>
    <row r="535" spans="1:10" x14ac:dyDescent="0.2">
      <c r="A535" s="183" t="str">
        <f>B535&amp;C535&amp;D535&amp;E535</f>
        <v>199925A2941EDU1</v>
      </c>
      <c r="B535" s="184">
        <v>1999</v>
      </c>
      <c r="C535" s="184" t="s">
        <v>2</v>
      </c>
      <c r="D535" s="184">
        <v>41</v>
      </c>
      <c r="E535" s="184" t="s">
        <v>9</v>
      </c>
      <c r="F535" s="184">
        <v>833.07581481507668</v>
      </c>
      <c r="G535" s="184">
        <v>600.54049395312575</v>
      </c>
      <c r="H535" s="184">
        <v>1126.9596738785024</v>
      </c>
      <c r="I535" s="184">
        <v>898.08549423658019</v>
      </c>
      <c r="J535" s="184">
        <v>3822.473307752231</v>
      </c>
    </row>
    <row r="536" spans="1:10" x14ac:dyDescent="0.2">
      <c r="A536" s="183" t="str">
        <f>B536&amp;C536&amp;D536&amp;E536</f>
        <v>199925A2941EDU2</v>
      </c>
      <c r="B536" s="184">
        <v>1999</v>
      </c>
      <c r="C536" s="184" t="s">
        <v>2</v>
      </c>
      <c r="D536" s="184">
        <v>41</v>
      </c>
      <c r="E536" s="184" t="s">
        <v>11</v>
      </c>
      <c r="F536" s="184">
        <v>918.4095143337729</v>
      </c>
      <c r="G536" s="184">
        <v>992.49333329342016</v>
      </c>
      <c r="H536" s="184">
        <v>1093.8368247152748</v>
      </c>
      <c r="I536" s="184">
        <v>1001.1669537961623</v>
      </c>
      <c r="J536" s="184">
        <v>1409.0691874469571</v>
      </c>
    </row>
    <row r="537" spans="1:10" x14ac:dyDescent="0.2">
      <c r="A537" s="183" t="str">
        <f>B537&amp;C537&amp;D537&amp;E537</f>
        <v>199925A2941EDU3</v>
      </c>
      <c r="B537" s="184">
        <v>1999</v>
      </c>
      <c r="C537" s="184" t="s">
        <v>2</v>
      </c>
      <c r="D537" s="184">
        <v>41</v>
      </c>
      <c r="E537" s="184" t="s">
        <v>13</v>
      </c>
      <c r="F537" s="184">
        <v>1084.4684628211651</v>
      </c>
      <c r="G537" s="184">
        <v>627.88747869597023</v>
      </c>
      <c r="H537" s="184">
        <v>1820.7631284217946</v>
      </c>
      <c r="I537" s="184">
        <v>1010.9946789126695</v>
      </c>
      <c r="J537" s="184">
        <v>6667.1046065445889</v>
      </c>
    </row>
    <row r="538" spans="1:10" x14ac:dyDescent="0.2">
      <c r="A538" s="183" t="str">
        <f>B538&amp;C538&amp;D538&amp;E538</f>
        <v>199925A2941EDU4</v>
      </c>
      <c r="B538" s="184">
        <v>1999</v>
      </c>
      <c r="C538" s="184" t="s">
        <v>2</v>
      </c>
      <c r="D538" s="184">
        <v>41</v>
      </c>
      <c r="E538" s="184" t="s">
        <v>15</v>
      </c>
      <c r="F538" s="184">
        <v>1174.4561208271241</v>
      </c>
      <c r="G538" s="184">
        <v>971.63208575029284</v>
      </c>
      <c r="H538" s="184">
        <v>2394.4896651581571</v>
      </c>
      <c r="I538" s="184">
        <v>1624.1270314187407</v>
      </c>
      <c r="J538" s="184">
        <v>5805.3798304791871</v>
      </c>
    </row>
    <row r="539" spans="1:10" x14ac:dyDescent="0.2">
      <c r="A539" s="183" t="str">
        <f>B539&amp;C539&amp;D539&amp;E539</f>
        <v>199925A2941EDU5</v>
      </c>
      <c r="B539" s="184">
        <v>1999</v>
      </c>
      <c r="C539" s="184" t="s">
        <v>2</v>
      </c>
      <c r="D539" s="184">
        <v>41</v>
      </c>
      <c r="E539" s="184" t="s">
        <v>17</v>
      </c>
      <c r="F539" s="184">
        <v>2764.9903976962087</v>
      </c>
      <c r="G539" s="184">
        <v>1100.3196062878569</v>
      </c>
      <c r="H539" s="184">
        <v>2172.2185982077467</v>
      </c>
      <c r="I539" s="184">
        <v>1472.7074916081665</v>
      </c>
      <c r="J539" s="184">
        <v>2872.1382977434246</v>
      </c>
    </row>
    <row r="540" spans="1:10" x14ac:dyDescent="0.2">
      <c r="A540" s="183" t="str">
        <f>B540&amp;C540&amp;D540&amp;E540</f>
        <v>199930EMA41....</v>
      </c>
      <c r="B540" s="184">
        <v>1999</v>
      </c>
      <c r="C540" s="184" t="s">
        <v>4</v>
      </c>
      <c r="D540" s="184">
        <v>41</v>
      </c>
      <c r="E540" s="184" t="s">
        <v>52</v>
      </c>
      <c r="F540" s="183" t="s">
        <v>78</v>
      </c>
      <c r="G540" s="183" t="s">
        <v>78</v>
      </c>
      <c r="H540" s="183" t="s">
        <v>78</v>
      </c>
      <c r="I540" s="183" t="s">
        <v>78</v>
      </c>
      <c r="J540" s="183" t="s">
        <v>78</v>
      </c>
    </row>
    <row r="541" spans="1:10" x14ac:dyDescent="0.2">
      <c r="A541" s="183" t="str">
        <f>B541&amp;C541&amp;D541&amp;E541</f>
        <v>199930EMA41EDU1</v>
      </c>
      <c r="B541" s="184">
        <v>1999</v>
      </c>
      <c r="C541" s="184" t="s">
        <v>4</v>
      </c>
      <c r="D541" s="184">
        <v>41</v>
      </c>
      <c r="E541" s="184" t="s">
        <v>9</v>
      </c>
      <c r="F541" s="184">
        <v>941.68326927269277</v>
      </c>
      <c r="G541" s="184">
        <v>754.68882885455253</v>
      </c>
      <c r="H541" s="184">
        <v>1227.3723223106508</v>
      </c>
      <c r="I541" s="184">
        <v>1045.7430876101489</v>
      </c>
      <c r="J541" s="184">
        <v>2715.9228076902718</v>
      </c>
    </row>
    <row r="542" spans="1:10" x14ac:dyDescent="0.2">
      <c r="A542" s="183" t="str">
        <f>B542&amp;C542&amp;D542&amp;E542</f>
        <v>199930EMA41EDU2</v>
      </c>
      <c r="B542" s="184">
        <v>1999</v>
      </c>
      <c r="C542" s="184" t="s">
        <v>4</v>
      </c>
      <c r="D542" s="184">
        <v>41</v>
      </c>
      <c r="E542" s="184" t="s">
        <v>11</v>
      </c>
      <c r="F542" s="184">
        <v>1188.1255062381572</v>
      </c>
      <c r="G542" s="184">
        <v>1571.4543144675904</v>
      </c>
      <c r="H542" s="184">
        <v>1811.1190480125183</v>
      </c>
      <c r="I542" s="184">
        <v>1470.2345410811324</v>
      </c>
      <c r="J542" s="184">
        <v>3584.6765339422745</v>
      </c>
    </row>
    <row r="543" spans="1:10" x14ac:dyDescent="0.2">
      <c r="A543" s="183" t="str">
        <f>B543&amp;C543&amp;D543&amp;E543</f>
        <v>199930EMA41EDU3</v>
      </c>
      <c r="B543" s="184">
        <v>1999</v>
      </c>
      <c r="C543" s="184" t="s">
        <v>4</v>
      </c>
      <c r="D543" s="184">
        <v>41</v>
      </c>
      <c r="E543" s="184" t="s">
        <v>13</v>
      </c>
      <c r="F543" s="184">
        <v>1659.8862999321698</v>
      </c>
      <c r="G543" s="184">
        <v>1389.7929564791493</v>
      </c>
      <c r="H543" s="184">
        <v>2162.8162623149251</v>
      </c>
      <c r="I543" s="184">
        <v>1701.3309864154085</v>
      </c>
      <c r="J543" s="184">
        <v>4702.9574390609805</v>
      </c>
    </row>
    <row r="544" spans="1:10" x14ac:dyDescent="0.2">
      <c r="A544" s="183" t="str">
        <f>B544&amp;C544&amp;D544&amp;E544</f>
        <v>199930EMA41EDU4</v>
      </c>
      <c r="B544" s="184">
        <v>1999</v>
      </c>
      <c r="C544" s="184" t="s">
        <v>4</v>
      </c>
      <c r="D544" s="184">
        <v>41</v>
      </c>
      <c r="E544" s="184" t="s">
        <v>15</v>
      </c>
      <c r="F544" s="184">
        <v>1846.1699487704059</v>
      </c>
      <c r="G544" s="184">
        <v>1573.013352144209</v>
      </c>
      <c r="H544" s="184">
        <v>2712.7645653678378</v>
      </c>
      <c r="I544" s="184">
        <v>1867.8469407951627</v>
      </c>
      <c r="J544" s="184">
        <v>5176.4620840000862</v>
      </c>
    </row>
    <row r="545" spans="1:10" x14ac:dyDescent="0.2">
      <c r="A545" s="183" t="str">
        <f>B545&amp;C545&amp;D545&amp;E545</f>
        <v>199930EMA41EDU5</v>
      </c>
      <c r="B545" s="184">
        <v>1999</v>
      </c>
      <c r="C545" s="184" t="s">
        <v>4</v>
      </c>
      <c r="D545" s="184">
        <v>41</v>
      </c>
      <c r="E545" s="184" t="s">
        <v>17</v>
      </c>
      <c r="F545" s="184">
        <v>4960.8265540775446</v>
      </c>
      <c r="G545" s="184">
        <v>4973.3760521000013</v>
      </c>
      <c r="H545" s="184">
        <v>5453.2063434769407</v>
      </c>
      <c r="I545" s="184">
        <v>4002.707359678082</v>
      </c>
      <c r="J545" s="184">
        <v>7514.8672471616519</v>
      </c>
    </row>
    <row r="546" spans="1:10" x14ac:dyDescent="0.2">
      <c r="A546" s="183" t="str">
        <f>B546&amp;C546&amp;D546&amp;E546</f>
        <v>199915A1743EDU1</v>
      </c>
      <c r="B546" s="184">
        <v>1999</v>
      </c>
      <c r="C546" s="184" t="s">
        <v>0</v>
      </c>
      <c r="D546" s="184">
        <v>43</v>
      </c>
      <c r="E546" s="184" t="s">
        <v>9</v>
      </c>
      <c r="F546" s="184">
        <v>451.17975840313954</v>
      </c>
      <c r="G546" s="184">
        <v>347.89103793749814</v>
      </c>
      <c r="H546" s="184">
        <v>346.79576386267843</v>
      </c>
      <c r="I546" s="184">
        <v>346.79576386267843</v>
      </c>
      <c r="J546" s="183" t="s">
        <v>78</v>
      </c>
    </row>
    <row r="547" spans="1:10" x14ac:dyDescent="0.2">
      <c r="A547" s="183" t="str">
        <f>B547&amp;C547&amp;D547&amp;E547</f>
        <v>199915A1743EDU2</v>
      </c>
      <c r="B547" s="184">
        <v>1999</v>
      </c>
      <c r="C547" s="184" t="s">
        <v>0</v>
      </c>
      <c r="D547" s="184">
        <v>43</v>
      </c>
      <c r="E547" s="184" t="s">
        <v>11</v>
      </c>
      <c r="F547" s="184">
        <v>408.95750015001386</v>
      </c>
      <c r="G547" s="184">
        <v>424.77677567305403</v>
      </c>
      <c r="H547" s="184">
        <v>111.11841010907648</v>
      </c>
      <c r="I547" s="184">
        <v>111.11841010907648</v>
      </c>
      <c r="J547" s="183" t="s">
        <v>78</v>
      </c>
    </row>
    <row r="548" spans="1:10" x14ac:dyDescent="0.2">
      <c r="A548" s="183" t="str">
        <f>B548&amp;C548&amp;D548&amp;E548</f>
        <v>199915A1743EDU3</v>
      </c>
      <c r="B548" s="184">
        <v>1999</v>
      </c>
      <c r="C548" s="184" t="s">
        <v>0</v>
      </c>
      <c r="D548" s="184">
        <v>43</v>
      </c>
      <c r="E548" s="184" t="s">
        <v>13</v>
      </c>
      <c r="F548" s="184">
        <v>454.02837881281749</v>
      </c>
      <c r="G548" s="184">
        <v>448.69420039060003</v>
      </c>
      <c r="H548" s="184">
        <v>444.47364043630591</v>
      </c>
      <c r="I548" s="184">
        <v>444.47364043630591</v>
      </c>
      <c r="J548" s="183" t="s">
        <v>78</v>
      </c>
    </row>
    <row r="549" spans="1:10" x14ac:dyDescent="0.2">
      <c r="A549" s="183" t="str">
        <f>B549&amp;C549&amp;D549&amp;E549</f>
        <v>199915A1743EDU4</v>
      </c>
      <c r="B549" s="184">
        <v>1999</v>
      </c>
      <c r="C549" s="184" t="s">
        <v>0</v>
      </c>
      <c r="D549" s="184">
        <v>43</v>
      </c>
      <c r="E549" s="184" t="s">
        <v>15</v>
      </c>
      <c r="F549" s="184">
        <v>580.59369281992451</v>
      </c>
      <c r="G549" s="184">
        <v>364.18601366855245</v>
      </c>
      <c r="H549" s="183" t="s">
        <v>78</v>
      </c>
      <c r="I549" s="183" t="s">
        <v>78</v>
      </c>
      <c r="J549" s="183" t="s">
        <v>78</v>
      </c>
    </row>
    <row r="550" spans="1:10" x14ac:dyDescent="0.2">
      <c r="A550" s="183" t="str">
        <f>B550&amp;C550&amp;D550&amp;E550</f>
        <v>199915A2943EDU1</v>
      </c>
      <c r="B550" s="184">
        <v>1999</v>
      </c>
      <c r="C550" s="184" t="s">
        <v>3</v>
      </c>
      <c r="D550" s="184">
        <v>43</v>
      </c>
      <c r="E550" s="184" t="s">
        <v>9</v>
      </c>
      <c r="F550" s="184">
        <v>668.19640711146428</v>
      </c>
      <c r="G550" s="184">
        <v>554.37957404653753</v>
      </c>
      <c r="H550" s="184">
        <v>706.31692667873415</v>
      </c>
      <c r="I550" s="184">
        <v>681.24071794997803</v>
      </c>
      <c r="J550" s="184">
        <v>1378.1189283828696</v>
      </c>
    </row>
    <row r="551" spans="1:10" x14ac:dyDescent="0.2">
      <c r="A551" s="183" t="str">
        <f>B551&amp;C551&amp;D551&amp;E551</f>
        <v>199915A2943EDU2</v>
      </c>
      <c r="B551" s="184">
        <v>1999</v>
      </c>
      <c r="C551" s="184" t="s">
        <v>3</v>
      </c>
      <c r="D551" s="184">
        <v>43</v>
      </c>
      <c r="E551" s="184" t="s">
        <v>11</v>
      </c>
      <c r="F551" s="184">
        <v>795.44495525419779</v>
      </c>
      <c r="G551" s="184">
        <v>564.58747293808528</v>
      </c>
      <c r="H551" s="184">
        <v>1164.2393668211535</v>
      </c>
      <c r="I551" s="184">
        <v>1141.9532755185378</v>
      </c>
      <c r="J551" s="184">
        <v>1346.755130522007</v>
      </c>
    </row>
    <row r="552" spans="1:10" x14ac:dyDescent="0.2">
      <c r="A552" s="183" t="str">
        <f>B552&amp;C552&amp;D552&amp;E552</f>
        <v>199915A2943EDU3</v>
      </c>
      <c r="B552" s="184">
        <v>1999</v>
      </c>
      <c r="C552" s="184" t="s">
        <v>3</v>
      </c>
      <c r="D552" s="184">
        <v>43</v>
      </c>
      <c r="E552" s="184" t="s">
        <v>13</v>
      </c>
      <c r="F552" s="184">
        <v>717.13703998563619</v>
      </c>
      <c r="G552" s="184">
        <v>519.33990888334642</v>
      </c>
      <c r="H552" s="184">
        <v>932.28406351851527</v>
      </c>
      <c r="I552" s="184">
        <v>873.45528509740438</v>
      </c>
      <c r="J552" s="184">
        <v>1255.8077803349634</v>
      </c>
    </row>
    <row r="553" spans="1:10" x14ac:dyDescent="0.2">
      <c r="A553" s="183" t="str">
        <f>B553&amp;C553&amp;D553&amp;E553</f>
        <v>199915A2943EDU4</v>
      </c>
      <c r="B553" s="184">
        <v>1999</v>
      </c>
      <c r="C553" s="184" t="s">
        <v>3</v>
      </c>
      <c r="D553" s="184">
        <v>43</v>
      </c>
      <c r="E553" s="184" t="s">
        <v>15</v>
      </c>
      <c r="F553" s="184">
        <v>1027.853704176526</v>
      </c>
      <c r="G553" s="184">
        <v>718.15373972083194</v>
      </c>
      <c r="H553" s="184">
        <v>1652.8364753380524</v>
      </c>
      <c r="I553" s="184">
        <v>1288.2123900426934</v>
      </c>
      <c r="J553" s="184">
        <v>2555.3239674642468</v>
      </c>
    </row>
    <row r="554" spans="1:10" x14ac:dyDescent="0.2">
      <c r="A554" s="183" t="str">
        <f>B554&amp;C554&amp;D554&amp;E554</f>
        <v>199915A2943EDU5</v>
      </c>
      <c r="B554" s="184">
        <v>1999</v>
      </c>
      <c r="C554" s="184" t="s">
        <v>3</v>
      </c>
      <c r="D554" s="184">
        <v>43</v>
      </c>
      <c r="E554" s="184" t="s">
        <v>17</v>
      </c>
      <c r="F554" s="184">
        <v>2098.4197990925263</v>
      </c>
      <c r="G554" s="184">
        <v>1281.569302334525</v>
      </c>
      <c r="H554" s="184">
        <v>2523.7610937707882</v>
      </c>
      <c r="I554" s="184">
        <v>2036.1912345267322</v>
      </c>
      <c r="J554" s="184">
        <v>4050.2991090738969</v>
      </c>
    </row>
    <row r="555" spans="1:10" x14ac:dyDescent="0.2">
      <c r="A555" s="183" t="str">
        <f>B555&amp;C555&amp;D555&amp;E555</f>
        <v>199918A2443EDU1</v>
      </c>
      <c r="B555" s="184">
        <v>1999</v>
      </c>
      <c r="C555" s="184" t="s">
        <v>1</v>
      </c>
      <c r="D555" s="184">
        <v>43</v>
      </c>
      <c r="E555" s="184" t="s">
        <v>9</v>
      </c>
      <c r="F555" s="184">
        <v>591.59927211502725</v>
      </c>
      <c r="G555" s="184">
        <v>608.01502299311096</v>
      </c>
      <c r="H555" s="184">
        <v>670.75183080709667</v>
      </c>
      <c r="I555" s="184">
        <v>659.69176841273145</v>
      </c>
      <c r="J555" s="184">
        <v>1333.420921308918</v>
      </c>
    </row>
    <row r="556" spans="1:10" x14ac:dyDescent="0.2">
      <c r="A556" s="183" t="str">
        <f>B556&amp;C556&amp;D556&amp;E556</f>
        <v>199918A2443EDU2</v>
      </c>
      <c r="B556" s="184">
        <v>1999</v>
      </c>
      <c r="C556" s="184" t="s">
        <v>1</v>
      </c>
      <c r="D556" s="184">
        <v>43</v>
      </c>
      <c r="E556" s="184" t="s">
        <v>11</v>
      </c>
      <c r="F556" s="184">
        <v>737.90398879267309</v>
      </c>
      <c r="G556" s="184">
        <v>606.33717945019373</v>
      </c>
      <c r="H556" s="184">
        <v>805.9609273116638</v>
      </c>
      <c r="I556" s="184">
        <v>727.14786123931435</v>
      </c>
      <c r="J556" s="184">
        <v>1238.9702727162025</v>
      </c>
    </row>
    <row r="557" spans="1:10" x14ac:dyDescent="0.2">
      <c r="A557" s="183" t="str">
        <f>B557&amp;C557&amp;D557&amp;E557</f>
        <v>199918A2443EDU3</v>
      </c>
      <c r="B557" s="184">
        <v>1999</v>
      </c>
      <c r="C557" s="184" t="s">
        <v>1</v>
      </c>
      <c r="D557" s="184">
        <v>43</v>
      </c>
      <c r="E557" s="184" t="s">
        <v>13</v>
      </c>
      <c r="F557" s="184">
        <v>731.04616297541179</v>
      </c>
      <c r="G557" s="184">
        <v>515.12261615639534</v>
      </c>
      <c r="H557" s="184">
        <v>1073.1185104740134</v>
      </c>
      <c r="I557" s="184">
        <v>1120.8279819168199</v>
      </c>
      <c r="J557" s="184">
        <v>811.16439379625831</v>
      </c>
    </row>
    <row r="558" spans="1:10" x14ac:dyDescent="0.2">
      <c r="A558" s="183" t="str">
        <f>B558&amp;C558&amp;D558&amp;E558</f>
        <v>199918A2443EDU4</v>
      </c>
      <c r="B558" s="184">
        <v>1999</v>
      </c>
      <c r="C558" s="184" t="s">
        <v>1</v>
      </c>
      <c r="D558" s="184">
        <v>43</v>
      </c>
      <c r="E558" s="184" t="s">
        <v>15</v>
      </c>
      <c r="F558" s="184">
        <v>870.81812420248798</v>
      </c>
      <c r="G558" s="184">
        <v>627.08554776892186</v>
      </c>
      <c r="H558" s="184">
        <v>1216.212114320467</v>
      </c>
      <c r="I558" s="184">
        <v>1044.204614650009</v>
      </c>
      <c r="J558" s="184">
        <v>1703.4095507402355</v>
      </c>
    </row>
    <row r="559" spans="1:10" x14ac:dyDescent="0.2">
      <c r="A559" s="183" t="str">
        <f>B559&amp;C559&amp;D559&amp;E559</f>
        <v>199918A2443EDU5</v>
      </c>
      <c r="B559" s="184">
        <v>1999</v>
      </c>
      <c r="C559" s="184" t="s">
        <v>1</v>
      </c>
      <c r="D559" s="184">
        <v>43</v>
      </c>
      <c r="E559" s="184" t="s">
        <v>17</v>
      </c>
      <c r="F559" s="184">
        <v>1711.7717151821239</v>
      </c>
      <c r="G559" s="184">
        <v>811.83116692356009</v>
      </c>
      <c r="H559" s="184">
        <v>1964.541444039663</v>
      </c>
      <c r="I559" s="184">
        <v>1964.541444039663</v>
      </c>
      <c r="J559" s="183" t="s">
        <v>78</v>
      </c>
    </row>
    <row r="560" spans="1:10" x14ac:dyDescent="0.2">
      <c r="A560" s="183" t="str">
        <f>B560&amp;C560&amp;D560&amp;E560</f>
        <v>199925A2943EDU1</v>
      </c>
      <c r="B560" s="184">
        <v>1999</v>
      </c>
      <c r="C560" s="184" t="s">
        <v>2</v>
      </c>
      <c r="D560" s="184">
        <v>43</v>
      </c>
      <c r="E560" s="184" t="s">
        <v>9</v>
      </c>
      <c r="F560" s="184">
        <v>808.23228724607532</v>
      </c>
      <c r="G560" s="184">
        <v>653.18960792861299</v>
      </c>
      <c r="H560" s="184">
        <v>797.74302371703448</v>
      </c>
      <c r="I560" s="184">
        <v>760.17993086690933</v>
      </c>
      <c r="J560" s="184">
        <v>1389.3065611757622</v>
      </c>
    </row>
    <row r="561" spans="1:10" x14ac:dyDescent="0.2">
      <c r="A561" s="183" t="str">
        <f>B561&amp;C561&amp;D561&amp;E561</f>
        <v>199925A2943EDU2</v>
      </c>
      <c r="B561" s="184">
        <v>1999</v>
      </c>
      <c r="C561" s="184" t="s">
        <v>2</v>
      </c>
      <c r="D561" s="184">
        <v>43</v>
      </c>
      <c r="E561" s="184" t="s">
        <v>11</v>
      </c>
      <c r="F561" s="184">
        <v>972.72845432553959</v>
      </c>
      <c r="G561" s="184">
        <v>639.85095665712242</v>
      </c>
      <c r="H561" s="184">
        <v>1710.309490450373</v>
      </c>
      <c r="I561" s="184">
        <v>1706.5488791165685</v>
      </c>
      <c r="J561" s="184">
        <v>1777.8945617452237</v>
      </c>
    </row>
    <row r="562" spans="1:10" x14ac:dyDescent="0.2">
      <c r="A562" s="183" t="str">
        <f>B562&amp;C562&amp;D562&amp;E562</f>
        <v>199925A2943EDU3</v>
      </c>
      <c r="B562" s="184">
        <v>1999</v>
      </c>
      <c r="C562" s="184" t="s">
        <v>2</v>
      </c>
      <c r="D562" s="184">
        <v>43</v>
      </c>
      <c r="E562" s="184" t="s">
        <v>13</v>
      </c>
      <c r="F562" s="184">
        <v>953.96999400451193</v>
      </c>
      <c r="G562" s="184">
        <v>758.81398669421731</v>
      </c>
      <c r="H562" s="184">
        <v>854.67722351897157</v>
      </c>
      <c r="I562" s="184">
        <v>666.74063379976269</v>
      </c>
      <c r="J562" s="184">
        <v>1701.497386606701</v>
      </c>
    </row>
    <row r="563" spans="1:10" x14ac:dyDescent="0.2">
      <c r="A563" s="183" t="str">
        <f>B563&amp;C563&amp;D563&amp;E563</f>
        <v>199925A2943EDU4</v>
      </c>
      <c r="B563" s="184">
        <v>1999</v>
      </c>
      <c r="C563" s="184" t="s">
        <v>2</v>
      </c>
      <c r="D563" s="184">
        <v>43</v>
      </c>
      <c r="E563" s="184" t="s">
        <v>15</v>
      </c>
      <c r="F563" s="184">
        <v>1325.0196259495435</v>
      </c>
      <c r="G563" s="184">
        <v>1016.2939851718789</v>
      </c>
      <c r="H563" s="184">
        <v>1886.5752220915044</v>
      </c>
      <c r="I563" s="184">
        <v>1426.5472056532481</v>
      </c>
      <c r="J563" s="184">
        <v>2949.2032977164417</v>
      </c>
    </row>
    <row r="564" spans="1:10" x14ac:dyDescent="0.2">
      <c r="A564" s="183" t="str">
        <f>B564&amp;C564&amp;D564&amp;E564</f>
        <v>199925A2943EDU5</v>
      </c>
      <c r="B564" s="184">
        <v>1999</v>
      </c>
      <c r="C564" s="184" t="s">
        <v>2</v>
      </c>
      <c r="D564" s="184">
        <v>43</v>
      </c>
      <c r="E564" s="184" t="s">
        <v>17</v>
      </c>
      <c r="F564" s="184">
        <v>2333.5598369430681</v>
      </c>
      <c r="G564" s="184">
        <v>1899.3890603561899</v>
      </c>
      <c r="H564" s="184">
        <v>2702.1521620350168</v>
      </c>
      <c r="I564" s="184">
        <v>2069.7688504594121</v>
      </c>
      <c r="J564" s="184">
        <v>4050.2991090738969</v>
      </c>
    </row>
    <row r="565" spans="1:10" x14ac:dyDescent="0.2">
      <c r="A565" s="183" t="str">
        <f>B565&amp;C565&amp;D565&amp;E565</f>
        <v>199930EMA43....</v>
      </c>
      <c r="B565" s="184">
        <v>1999</v>
      </c>
      <c r="C565" s="184" t="s">
        <v>4</v>
      </c>
      <c r="D565" s="184">
        <v>43</v>
      </c>
      <c r="E565" s="184" t="s">
        <v>52</v>
      </c>
      <c r="F565" s="184">
        <v>2822.4076167705425</v>
      </c>
      <c r="G565" s="183" t="s">
        <v>78</v>
      </c>
      <c r="H565" s="183" t="s">
        <v>78</v>
      </c>
      <c r="I565" s="183" t="s">
        <v>78</v>
      </c>
      <c r="J565" s="183" t="s">
        <v>78</v>
      </c>
    </row>
    <row r="566" spans="1:10" x14ac:dyDescent="0.2">
      <c r="A566" s="183" t="str">
        <f>B566&amp;C566&amp;D566&amp;E566</f>
        <v>199930EMA43EDU1</v>
      </c>
      <c r="B566" s="184">
        <v>1999</v>
      </c>
      <c r="C566" s="184" t="s">
        <v>4</v>
      </c>
      <c r="D566" s="184">
        <v>43</v>
      </c>
      <c r="E566" s="184" t="s">
        <v>9</v>
      </c>
      <c r="F566" s="184">
        <v>903.36361691623858</v>
      </c>
      <c r="G566" s="184">
        <v>805.4577909620341</v>
      </c>
      <c r="H566" s="184">
        <v>1040.5986190798833</v>
      </c>
      <c r="I566" s="184">
        <v>859.40190103699774</v>
      </c>
      <c r="J566" s="184">
        <v>2537.2964261778511</v>
      </c>
    </row>
    <row r="567" spans="1:10" x14ac:dyDescent="0.2">
      <c r="A567" s="183" t="str">
        <f>B567&amp;C567&amp;D567&amp;E567</f>
        <v>199930EMA43EDU2</v>
      </c>
      <c r="B567" s="184">
        <v>1999</v>
      </c>
      <c r="C567" s="184" t="s">
        <v>4</v>
      </c>
      <c r="D567" s="184">
        <v>43</v>
      </c>
      <c r="E567" s="184" t="s">
        <v>11</v>
      </c>
      <c r="F567" s="184">
        <v>1207.6511772384004</v>
      </c>
      <c r="G567" s="184">
        <v>1050.3799323735543</v>
      </c>
      <c r="H567" s="184">
        <v>1586.4180002407338</v>
      </c>
      <c r="I567" s="184">
        <v>1214.403738334569</v>
      </c>
      <c r="J567" s="184">
        <v>3803.641830556739</v>
      </c>
    </row>
    <row r="568" spans="1:10" x14ac:dyDescent="0.2">
      <c r="A568" s="183" t="str">
        <f>B568&amp;C568&amp;D568&amp;E568</f>
        <v>199930EMA43EDU3</v>
      </c>
      <c r="B568" s="184">
        <v>1999</v>
      </c>
      <c r="C568" s="184" t="s">
        <v>4</v>
      </c>
      <c r="D568" s="184">
        <v>43</v>
      </c>
      <c r="E568" s="184" t="s">
        <v>13</v>
      </c>
      <c r="F568" s="184">
        <v>1518.5173306463601</v>
      </c>
      <c r="G568" s="184">
        <v>1278.2933504730747</v>
      </c>
      <c r="H568" s="184">
        <v>2291.1722801909632</v>
      </c>
      <c r="I568" s="184">
        <v>1654.8368465220681</v>
      </c>
      <c r="J568" s="184">
        <v>5127.4299250910317</v>
      </c>
    </row>
    <row r="569" spans="1:10" x14ac:dyDescent="0.2">
      <c r="A569" s="183" t="str">
        <f>B569&amp;C569&amp;D569&amp;E569</f>
        <v>199930EMA43EDU4</v>
      </c>
      <c r="B569" s="184">
        <v>1999</v>
      </c>
      <c r="C569" s="184" t="s">
        <v>4</v>
      </c>
      <c r="D569" s="184">
        <v>43</v>
      </c>
      <c r="E569" s="184" t="s">
        <v>15</v>
      </c>
      <c r="F569" s="184">
        <v>2053.1976302318003</v>
      </c>
      <c r="G569" s="184">
        <v>1342.5349153104639</v>
      </c>
      <c r="H569" s="184">
        <v>2262.2611579519644</v>
      </c>
      <c r="I569" s="184">
        <v>1699.0061718788352</v>
      </c>
      <c r="J569" s="184">
        <v>3726.9813157996687</v>
      </c>
    </row>
    <row r="570" spans="1:10" x14ac:dyDescent="0.2">
      <c r="A570" s="183" t="str">
        <f>B570&amp;C570&amp;D570&amp;E570</f>
        <v>199930EMA43EDU5</v>
      </c>
      <c r="B570" s="184">
        <v>1999</v>
      </c>
      <c r="C570" s="184" t="s">
        <v>4</v>
      </c>
      <c r="D570" s="184">
        <v>43</v>
      </c>
      <c r="E570" s="184" t="s">
        <v>17</v>
      </c>
      <c r="F570" s="184">
        <v>4081.7382952509934</v>
      </c>
      <c r="G570" s="184">
        <v>3360.7353973805198</v>
      </c>
      <c r="H570" s="184">
        <v>5162.4855602892421</v>
      </c>
      <c r="I570" s="184">
        <v>4131.3807953117939</v>
      </c>
      <c r="J570" s="184">
        <v>6603.9426144346189</v>
      </c>
    </row>
    <row r="571" spans="1:10" x14ac:dyDescent="0.2">
      <c r="A571" s="183" t="str">
        <f>B571&amp;C571&amp;D571&amp;E571</f>
        <v>199915A1753EDU1</v>
      </c>
      <c r="B571" s="184">
        <v>1999</v>
      </c>
      <c r="C571" s="184" t="s">
        <v>0</v>
      </c>
      <c r="D571" s="184">
        <v>53</v>
      </c>
      <c r="E571" s="184" t="s">
        <v>9</v>
      </c>
      <c r="F571" s="184">
        <v>448.73065318875331</v>
      </c>
      <c r="G571" s="184">
        <v>321.064473102634</v>
      </c>
      <c r="H571" s="184">
        <v>214.71226646273519</v>
      </c>
      <c r="I571" s="184">
        <v>214.71226646273519</v>
      </c>
      <c r="J571" s="183" t="s">
        <v>78</v>
      </c>
    </row>
    <row r="572" spans="1:10" x14ac:dyDescent="0.2">
      <c r="A572" s="183" t="str">
        <f>B572&amp;C572&amp;D572&amp;E572</f>
        <v>199915A1753EDU2</v>
      </c>
      <c r="B572" s="184">
        <v>1999</v>
      </c>
      <c r="C572" s="184" t="s">
        <v>0</v>
      </c>
      <c r="D572" s="184">
        <v>53</v>
      </c>
      <c r="E572" s="184" t="s">
        <v>11</v>
      </c>
      <c r="F572" s="184">
        <v>439.84405677126989</v>
      </c>
      <c r="G572" s="184">
        <v>377.83756475956471</v>
      </c>
      <c r="H572" s="183" t="s">
        <v>78</v>
      </c>
      <c r="I572" s="183" t="s">
        <v>78</v>
      </c>
      <c r="J572" s="183" t="s">
        <v>78</v>
      </c>
    </row>
    <row r="573" spans="1:10" x14ac:dyDescent="0.2">
      <c r="A573" s="183" t="str">
        <f>B573&amp;C573&amp;D573&amp;E573</f>
        <v>199915A1753EDU3</v>
      </c>
      <c r="B573" s="184">
        <v>1999</v>
      </c>
      <c r="C573" s="184" t="s">
        <v>0</v>
      </c>
      <c r="D573" s="184">
        <v>53</v>
      </c>
      <c r="E573" s="184" t="s">
        <v>13</v>
      </c>
      <c r="F573" s="184">
        <v>464.84534895630327</v>
      </c>
      <c r="G573" s="184">
        <v>370.1639411874325</v>
      </c>
      <c r="H573" s="184">
        <v>388.91443538176765</v>
      </c>
      <c r="I573" s="184">
        <v>222.23682021815296</v>
      </c>
      <c r="J573" s="184">
        <v>555.59205054538234</v>
      </c>
    </row>
    <row r="574" spans="1:10" x14ac:dyDescent="0.2">
      <c r="A574" s="183" t="str">
        <f>B574&amp;C574&amp;D574&amp;E574</f>
        <v>199915A1753EDU4</v>
      </c>
      <c r="B574" s="184">
        <v>1999</v>
      </c>
      <c r="C574" s="184" t="s">
        <v>0</v>
      </c>
      <c r="D574" s="184">
        <v>53</v>
      </c>
      <c r="E574" s="184" t="s">
        <v>15</v>
      </c>
      <c r="F574" s="184">
        <v>333.35523032722949</v>
      </c>
      <c r="G574" s="184">
        <v>177.78945617452237</v>
      </c>
      <c r="H574" s="183" t="s">
        <v>78</v>
      </c>
      <c r="I574" s="183" t="s">
        <v>78</v>
      </c>
      <c r="J574" s="183" t="s">
        <v>78</v>
      </c>
    </row>
    <row r="575" spans="1:10" x14ac:dyDescent="0.2">
      <c r="A575" s="183" t="str">
        <f>B575&amp;C575&amp;D575&amp;E575</f>
        <v>199915A2953EDU1</v>
      </c>
      <c r="B575" s="184">
        <v>1999</v>
      </c>
      <c r="C575" s="184" t="s">
        <v>3</v>
      </c>
      <c r="D575" s="184">
        <v>53</v>
      </c>
      <c r="E575" s="184" t="s">
        <v>9</v>
      </c>
      <c r="F575" s="184">
        <v>629.16633999348926</v>
      </c>
      <c r="G575" s="184">
        <v>519.7053228981448</v>
      </c>
      <c r="H575" s="184">
        <v>781.10050853465611</v>
      </c>
      <c r="I575" s="184">
        <v>697.92119659441312</v>
      </c>
      <c r="J575" s="184">
        <v>1919.2161806493029</v>
      </c>
    </row>
    <row r="576" spans="1:10" x14ac:dyDescent="0.2">
      <c r="A576" s="183" t="str">
        <f>B576&amp;C576&amp;D576&amp;E576</f>
        <v>199915A2953EDU2</v>
      </c>
      <c r="B576" s="184">
        <v>1999</v>
      </c>
      <c r="C576" s="184" t="s">
        <v>3</v>
      </c>
      <c r="D576" s="184">
        <v>53</v>
      </c>
      <c r="E576" s="184" t="s">
        <v>11</v>
      </c>
      <c r="F576" s="184">
        <v>659.38714794538669</v>
      </c>
      <c r="G576" s="184">
        <v>737.73389707935053</v>
      </c>
      <c r="H576" s="184">
        <v>1411.2101088054249</v>
      </c>
      <c r="I576" s="184">
        <v>1191.8264440051289</v>
      </c>
      <c r="J576" s="184">
        <v>6667.1046065445889</v>
      </c>
    </row>
    <row r="577" spans="1:10" x14ac:dyDescent="0.2">
      <c r="A577" s="183" t="str">
        <f>B577&amp;C577&amp;D577&amp;E577</f>
        <v>199915A2953EDU3</v>
      </c>
      <c r="B577" s="184">
        <v>1999</v>
      </c>
      <c r="C577" s="184" t="s">
        <v>3</v>
      </c>
      <c r="D577" s="184">
        <v>53</v>
      </c>
      <c r="E577" s="184" t="s">
        <v>13</v>
      </c>
      <c r="F577" s="184">
        <v>954.7153886478095</v>
      </c>
      <c r="G577" s="184">
        <v>651.20138204143711</v>
      </c>
      <c r="H577" s="184">
        <v>1306.5426370982395</v>
      </c>
      <c r="I577" s="184">
        <v>757.90872656337672</v>
      </c>
      <c r="J577" s="184">
        <v>3361.3319057995641</v>
      </c>
    </row>
    <row r="578" spans="1:10" x14ac:dyDescent="0.2">
      <c r="A578" s="183" t="str">
        <f>B578&amp;C578&amp;D578&amp;E578</f>
        <v>199915A2953EDU4</v>
      </c>
      <c r="B578" s="184">
        <v>1999</v>
      </c>
      <c r="C578" s="184" t="s">
        <v>3</v>
      </c>
      <c r="D578" s="184">
        <v>53</v>
      </c>
      <c r="E578" s="184" t="s">
        <v>15</v>
      </c>
      <c r="F578" s="184">
        <v>1147.2249461671292</v>
      </c>
      <c r="G578" s="184">
        <v>812.6172386400084</v>
      </c>
      <c r="H578" s="184">
        <v>2437.4742350140741</v>
      </c>
      <c r="I578" s="184">
        <v>1895.8490100210668</v>
      </c>
      <c r="J578" s="184">
        <v>4242.6075576500889</v>
      </c>
    </row>
    <row r="579" spans="1:10" x14ac:dyDescent="0.2">
      <c r="A579" s="183" t="str">
        <f>B579&amp;C579&amp;D579&amp;E579</f>
        <v>199915A2953EDU5</v>
      </c>
      <c r="B579" s="184">
        <v>1999</v>
      </c>
      <c r="C579" s="184" t="s">
        <v>3</v>
      </c>
      <c r="D579" s="184">
        <v>53</v>
      </c>
      <c r="E579" s="184" t="s">
        <v>17</v>
      </c>
      <c r="F579" s="184">
        <v>2883.1222496871628</v>
      </c>
      <c r="G579" s="184">
        <v>1800.7792856042422</v>
      </c>
      <c r="H579" s="184">
        <v>4466.7828004626808</v>
      </c>
      <c r="I579" s="184">
        <v>4270.6751039961182</v>
      </c>
      <c r="J579" s="184">
        <v>4830.9639171645758</v>
      </c>
    </row>
    <row r="580" spans="1:10" x14ac:dyDescent="0.2">
      <c r="A580" s="183" t="str">
        <f>B580&amp;C580&amp;D580&amp;E580</f>
        <v>199918A2453EDU1</v>
      </c>
      <c r="B580" s="184">
        <v>1999</v>
      </c>
      <c r="C580" s="184" t="s">
        <v>1</v>
      </c>
      <c r="D580" s="184">
        <v>53</v>
      </c>
      <c r="E580" s="184" t="s">
        <v>9</v>
      </c>
      <c r="F580" s="184">
        <v>607.64641855528566</v>
      </c>
      <c r="G580" s="184">
        <v>509.83117588856203</v>
      </c>
      <c r="H580" s="184">
        <v>577.58165096192602</v>
      </c>
      <c r="I580" s="184">
        <v>582.02315413699171</v>
      </c>
      <c r="J580" s="184">
        <v>400.0262763926753</v>
      </c>
    </row>
    <row r="581" spans="1:10" x14ac:dyDescent="0.2">
      <c r="A581" s="183" t="str">
        <f>B581&amp;C581&amp;D581&amp;E581</f>
        <v>199918A2453EDU2</v>
      </c>
      <c r="B581" s="184">
        <v>1999</v>
      </c>
      <c r="C581" s="184" t="s">
        <v>1</v>
      </c>
      <c r="D581" s="184">
        <v>53</v>
      </c>
      <c r="E581" s="184" t="s">
        <v>11</v>
      </c>
      <c r="F581" s="184">
        <v>629.67387630607959</v>
      </c>
      <c r="G581" s="184">
        <v>796.35936915840546</v>
      </c>
      <c r="H581" s="184">
        <v>1089.8157532183375</v>
      </c>
      <c r="I581" s="184">
        <v>1089.8157532183375</v>
      </c>
      <c r="J581" s="183" t="s">
        <v>78</v>
      </c>
    </row>
    <row r="582" spans="1:10" x14ac:dyDescent="0.2">
      <c r="A582" s="183" t="str">
        <f>B582&amp;C582&amp;D582&amp;E582</f>
        <v>199918A2453EDU3</v>
      </c>
      <c r="B582" s="184">
        <v>1999</v>
      </c>
      <c r="C582" s="184" t="s">
        <v>1</v>
      </c>
      <c r="D582" s="184">
        <v>53</v>
      </c>
      <c r="E582" s="184" t="s">
        <v>13</v>
      </c>
      <c r="F582" s="184">
        <v>848.65424668265257</v>
      </c>
      <c r="G582" s="184">
        <v>674.09808231765589</v>
      </c>
      <c r="H582" s="184">
        <v>2018.8980467817987</v>
      </c>
      <c r="I582" s="184">
        <v>880.05780806388566</v>
      </c>
      <c r="J582" s="184">
        <v>4296.5785242176244</v>
      </c>
    </row>
    <row r="583" spans="1:10" x14ac:dyDescent="0.2">
      <c r="A583" s="183" t="str">
        <f>B583&amp;C583&amp;D583&amp;E583</f>
        <v>199918A2453EDU4</v>
      </c>
      <c r="B583" s="184">
        <v>1999</v>
      </c>
      <c r="C583" s="184" t="s">
        <v>1</v>
      </c>
      <c r="D583" s="184">
        <v>53</v>
      </c>
      <c r="E583" s="184" t="s">
        <v>15</v>
      </c>
      <c r="F583" s="184">
        <v>980.14565905846518</v>
      </c>
      <c r="G583" s="184">
        <v>751.93993969185351</v>
      </c>
      <c r="H583" s="184">
        <v>1834.3835024848852</v>
      </c>
      <c r="I583" s="184">
        <v>1834.3835024848852</v>
      </c>
      <c r="J583" s="183" t="s">
        <v>78</v>
      </c>
    </row>
    <row r="584" spans="1:10" x14ac:dyDescent="0.2">
      <c r="A584" s="183" t="str">
        <f>B584&amp;C584&amp;D584&amp;E584</f>
        <v>199918A2453EDU5</v>
      </c>
      <c r="B584" s="184">
        <v>1999</v>
      </c>
      <c r="C584" s="184" t="s">
        <v>1</v>
      </c>
      <c r="D584" s="184">
        <v>53</v>
      </c>
      <c r="E584" s="184" t="s">
        <v>17</v>
      </c>
      <c r="F584" s="184">
        <v>1982.954165478224</v>
      </c>
      <c r="G584" s="184">
        <v>1516.9371110788677</v>
      </c>
      <c r="H584" s="184">
        <v>2666.8418426178359</v>
      </c>
      <c r="I584" s="184">
        <v>1444.5393314179942</v>
      </c>
      <c r="J584" s="184">
        <v>3889.1443538176773</v>
      </c>
    </row>
    <row r="585" spans="1:10" x14ac:dyDescent="0.2">
      <c r="A585" s="183" t="str">
        <f>B585&amp;C585&amp;D585&amp;E585</f>
        <v>199925A2953EDU1</v>
      </c>
      <c r="B585" s="184">
        <v>1999</v>
      </c>
      <c r="C585" s="184" t="s">
        <v>2</v>
      </c>
      <c r="D585" s="184">
        <v>53</v>
      </c>
      <c r="E585" s="184" t="s">
        <v>9</v>
      </c>
      <c r="F585" s="184">
        <v>675.9451993449361</v>
      </c>
      <c r="G585" s="184">
        <v>672.69273443182544</v>
      </c>
      <c r="H585" s="184">
        <v>1009.2640312638757</v>
      </c>
      <c r="I585" s="184">
        <v>853.85122931006106</v>
      </c>
      <c r="J585" s="184">
        <v>2223.628524413391</v>
      </c>
    </row>
    <row r="586" spans="1:10" x14ac:dyDescent="0.2">
      <c r="A586" s="183" t="str">
        <f>B586&amp;C586&amp;D586&amp;E586</f>
        <v>199925A2953EDU2</v>
      </c>
      <c r="B586" s="184">
        <v>1999</v>
      </c>
      <c r="C586" s="184" t="s">
        <v>2</v>
      </c>
      <c r="D586" s="184">
        <v>53</v>
      </c>
      <c r="E586" s="184" t="s">
        <v>11</v>
      </c>
      <c r="F586" s="184">
        <v>761.81696123127051</v>
      </c>
      <c r="G586" s="184">
        <v>786.63923275358593</v>
      </c>
      <c r="H586" s="184">
        <v>1536.1405656622428</v>
      </c>
      <c r="I586" s="184">
        <v>1233.8158361827939</v>
      </c>
      <c r="J586" s="184">
        <v>6667.1046065445889</v>
      </c>
    </row>
    <row r="587" spans="1:10" x14ac:dyDescent="0.2">
      <c r="A587" s="183" t="str">
        <f>B587&amp;C587&amp;D587&amp;E587</f>
        <v>199925A2953EDU3</v>
      </c>
      <c r="B587" s="184">
        <v>1999</v>
      </c>
      <c r="C587" s="184" t="s">
        <v>2</v>
      </c>
      <c r="D587" s="184">
        <v>53</v>
      </c>
      <c r="E587" s="184" t="s">
        <v>13</v>
      </c>
      <c r="F587" s="184">
        <v>1128.0010337931944</v>
      </c>
      <c r="G587" s="184">
        <v>832.03367678984137</v>
      </c>
      <c r="H587" s="184">
        <v>733.19762282610725</v>
      </c>
      <c r="I587" s="184">
        <v>733.19762282610725</v>
      </c>
      <c r="J587" s="183" t="s">
        <v>78</v>
      </c>
    </row>
    <row r="588" spans="1:10" x14ac:dyDescent="0.2">
      <c r="A588" s="183" t="str">
        <f>B588&amp;C588&amp;D588&amp;E588</f>
        <v>199925A2953EDU4</v>
      </c>
      <c r="B588" s="184">
        <v>1999</v>
      </c>
      <c r="C588" s="184" t="s">
        <v>2</v>
      </c>
      <c r="D588" s="184">
        <v>53</v>
      </c>
      <c r="E588" s="184" t="s">
        <v>15</v>
      </c>
      <c r="F588" s="184">
        <v>1353.3195934840762</v>
      </c>
      <c r="G588" s="184">
        <v>921.94865090180667</v>
      </c>
      <c r="H588" s="184">
        <v>2659.5314935502865</v>
      </c>
      <c r="I588" s="184">
        <v>1928.9252199588384</v>
      </c>
      <c r="J588" s="184">
        <v>4242.6075576500889</v>
      </c>
    </row>
    <row r="589" spans="1:10" x14ac:dyDescent="0.2">
      <c r="A589" s="183" t="str">
        <f>B589&amp;C589&amp;D589&amp;E589</f>
        <v>199925A2953EDU5</v>
      </c>
      <c r="B589" s="184">
        <v>1999</v>
      </c>
      <c r="C589" s="184" t="s">
        <v>2</v>
      </c>
      <c r="D589" s="184">
        <v>53</v>
      </c>
      <c r="E589" s="184" t="s">
        <v>17</v>
      </c>
      <c r="F589" s="184">
        <v>3440.8831198404177</v>
      </c>
      <c r="G589" s="184">
        <v>2628.8570064068272</v>
      </c>
      <c r="H589" s="184">
        <v>4917.1663744527741</v>
      </c>
      <c r="I589" s="184">
        <v>4784.9590385768579</v>
      </c>
      <c r="J589" s="184">
        <v>5208.0474817151762</v>
      </c>
    </row>
    <row r="590" spans="1:10" x14ac:dyDescent="0.2">
      <c r="A590" s="183" t="str">
        <f>B590&amp;C590&amp;D590&amp;E590</f>
        <v>199930EMA53....</v>
      </c>
      <c r="B590" s="184">
        <v>1999</v>
      </c>
      <c r="C590" s="184" t="s">
        <v>4</v>
      </c>
      <c r="D590" s="184">
        <v>53</v>
      </c>
      <c r="E590" s="184" t="s">
        <v>52</v>
      </c>
      <c r="F590" s="183" t="s">
        <v>78</v>
      </c>
      <c r="G590" s="183" t="s">
        <v>78</v>
      </c>
      <c r="H590" s="184">
        <v>1000.0656909816882</v>
      </c>
      <c r="I590" s="184">
        <v>1000.0656909816882</v>
      </c>
      <c r="J590" s="183" t="s">
        <v>78</v>
      </c>
    </row>
    <row r="591" spans="1:10" x14ac:dyDescent="0.2">
      <c r="A591" s="183" t="str">
        <f>B591&amp;C591&amp;D591&amp;E591</f>
        <v>199930EMA53EDU1</v>
      </c>
      <c r="B591" s="184">
        <v>1999</v>
      </c>
      <c r="C591" s="184" t="s">
        <v>4</v>
      </c>
      <c r="D591" s="184">
        <v>53</v>
      </c>
      <c r="E591" s="184" t="s">
        <v>9</v>
      </c>
      <c r="F591" s="184">
        <v>912.19949533307317</v>
      </c>
      <c r="G591" s="184">
        <v>735.18993903138278</v>
      </c>
      <c r="H591" s="184">
        <v>1128.7544011017987</v>
      </c>
      <c r="I591" s="184">
        <v>914.08402086734338</v>
      </c>
      <c r="J591" s="184">
        <v>3319.7854206039133</v>
      </c>
    </row>
    <row r="592" spans="1:10" x14ac:dyDescent="0.2">
      <c r="A592" s="183" t="str">
        <f>B592&amp;C592&amp;D592&amp;E592</f>
        <v>199930EMA53EDU2</v>
      </c>
      <c r="B592" s="184">
        <v>1999</v>
      </c>
      <c r="C592" s="184" t="s">
        <v>4</v>
      </c>
      <c r="D592" s="184">
        <v>53</v>
      </c>
      <c r="E592" s="184" t="s">
        <v>11</v>
      </c>
      <c r="F592" s="184">
        <v>1034.6438038175788</v>
      </c>
      <c r="G592" s="184">
        <v>1350.6010217070143</v>
      </c>
      <c r="H592" s="184">
        <v>1810.7575629620439</v>
      </c>
      <c r="I592" s="184">
        <v>1267.1541757990433</v>
      </c>
      <c r="J592" s="184">
        <v>3713.4610880809723</v>
      </c>
    </row>
    <row r="593" spans="1:10" x14ac:dyDescent="0.2">
      <c r="A593" s="183" t="str">
        <f>B593&amp;C593&amp;D593&amp;E593</f>
        <v>199930EMA53EDU3</v>
      </c>
      <c r="B593" s="184">
        <v>1999</v>
      </c>
      <c r="C593" s="184" t="s">
        <v>4</v>
      </c>
      <c r="D593" s="184">
        <v>53</v>
      </c>
      <c r="E593" s="184" t="s">
        <v>13</v>
      </c>
      <c r="F593" s="184">
        <v>1442.6716279053076</v>
      </c>
      <c r="G593" s="184">
        <v>1282.6143131889148</v>
      </c>
      <c r="H593" s="184">
        <v>1797.1477752196049</v>
      </c>
      <c r="I593" s="184">
        <v>1228.4054600532684</v>
      </c>
      <c r="J593" s="184">
        <v>3017.1422555932777</v>
      </c>
    </row>
    <row r="594" spans="1:10" x14ac:dyDescent="0.2">
      <c r="A594" s="183" t="str">
        <f>B594&amp;C594&amp;D594&amp;E594</f>
        <v>199930EMA53EDU4</v>
      </c>
      <c r="B594" s="184">
        <v>1999</v>
      </c>
      <c r="C594" s="184" t="s">
        <v>4</v>
      </c>
      <c r="D594" s="184">
        <v>53</v>
      </c>
      <c r="E594" s="184" t="s">
        <v>15</v>
      </c>
      <c r="F594" s="184">
        <v>2038.1839286823076</v>
      </c>
      <c r="G594" s="184">
        <v>1620.9301543224183</v>
      </c>
      <c r="H594" s="184">
        <v>3896.1266985859788</v>
      </c>
      <c r="I594" s="184">
        <v>2619.2224821603363</v>
      </c>
      <c r="J594" s="184">
        <v>6944.0136473406674</v>
      </c>
    </row>
    <row r="595" spans="1:10" x14ac:dyDescent="0.2">
      <c r="A595" s="183" t="str">
        <f>B595&amp;C595&amp;D595&amp;E595</f>
        <v>199930EMA53EDU5</v>
      </c>
      <c r="B595" s="184">
        <v>1999</v>
      </c>
      <c r="C595" s="184" t="s">
        <v>4</v>
      </c>
      <c r="D595" s="184">
        <v>53</v>
      </c>
      <c r="E595" s="184" t="s">
        <v>17</v>
      </c>
      <c r="F595" s="184">
        <v>6131.1304107929454</v>
      </c>
      <c r="G595" s="184">
        <v>5220.8073814503832</v>
      </c>
      <c r="H595" s="184">
        <v>9220.8854133674959</v>
      </c>
      <c r="I595" s="184">
        <v>5392.560703441909</v>
      </c>
      <c r="J595" s="184">
        <v>13473.687120921461</v>
      </c>
    </row>
    <row r="596" spans="1:10" x14ac:dyDescent="0.2">
      <c r="A596" s="183" t="str">
        <f>B596&amp;C596&amp;D596&amp;E596</f>
        <v>200915A170EDU1</v>
      </c>
      <c r="B596" s="184">
        <v>2009</v>
      </c>
      <c r="C596" s="184" t="s">
        <v>0</v>
      </c>
      <c r="D596" s="184">
        <v>0</v>
      </c>
      <c r="E596" s="184" t="s">
        <v>9</v>
      </c>
      <c r="F596" s="184">
        <v>645.69350328445364</v>
      </c>
      <c r="G596" s="184">
        <v>373.2540985445616</v>
      </c>
      <c r="H596" s="184">
        <v>270.5075943064989</v>
      </c>
      <c r="I596" s="184">
        <v>270.5075943064989</v>
      </c>
      <c r="J596" s="183" t="s">
        <v>78</v>
      </c>
    </row>
    <row r="597" spans="1:10" x14ac:dyDescent="0.2">
      <c r="A597" s="183" t="str">
        <f>B597&amp;C597&amp;D597&amp;E597</f>
        <v>200915A170EDU2</v>
      </c>
      <c r="B597" s="184">
        <v>2009</v>
      </c>
      <c r="C597" s="184" t="s">
        <v>0</v>
      </c>
      <c r="D597" s="184">
        <v>0</v>
      </c>
      <c r="E597" s="184" t="s">
        <v>11</v>
      </c>
      <c r="F597" s="184">
        <v>563.39815985339669</v>
      </c>
      <c r="G597" s="184">
        <v>394.43035298656883</v>
      </c>
      <c r="H597" s="184">
        <v>274.06948156674014</v>
      </c>
      <c r="I597" s="184">
        <v>274.06948156674014</v>
      </c>
      <c r="J597" s="183" t="s">
        <v>78</v>
      </c>
    </row>
    <row r="598" spans="1:10" x14ac:dyDescent="0.2">
      <c r="A598" s="183" t="str">
        <f>B598&amp;C598&amp;D598&amp;E598</f>
        <v>200915A170EDU3</v>
      </c>
      <c r="B598" s="184">
        <v>2009</v>
      </c>
      <c r="C598" s="184" t="s">
        <v>0</v>
      </c>
      <c r="D598" s="184">
        <v>0</v>
      </c>
      <c r="E598" s="184" t="s">
        <v>13</v>
      </c>
      <c r="F598" s="184">
        <v>546.57000960330924</v>
      </c>
      <c r="G598" s="184">
        <v>441.12802150554569</v>
      </c>
      <c r="H598" s="184">
        <v>303.5114034233145</v>
      </c>
      <c r="I598" s="184">
        <v>303.5114034233145</v>
      </c>
      <c r="J598" s="183" t="s">
        <v>78</v>
      </c>
    </row>
    <row r="599" spans="1:10" x14ac:dyDescent="0.2">
      <c r="A599" s="183" t="str">
        <f>B599&amp;C599&amp;D599&amp;E599</f>
        <v>200915A170EDU4</v>
      </c>
      <c r="B599" s="184">
        <v>2009</v>
      </c>
      <c r="C599" s="184" t="s">
        <v>0</v>
      </c>
      <c r="D599" s="184">
        <v>0</v>
      </c>
      <c r="E599" s="184" t="s">
        <v>15</v>
      </c>
      <c r="F599" s="184">
        <v>529.59101584840039</v>
      </c>
      <c r="G599" s="184">
        <v>556.25267201722204</v>
      </c>
      <c r="H599" s="184">
        <v>561.83254981327059</v>
      </c>
      <c r="I599" s="184">
        <v>561.83254981327059</v>
      </c>
      <c r="J599" s="183" t="s">
        <v>78</v>
      </c>
    </row>
    <row r="600" spans="1:10" x14ac:dyDescent="0.2">
      <c r="A600" s="183" t="str">
        <f>B600&amp;C600&amp;D600&amp;E600</f>
        <v>200915A170EDU5</v>
      </c>
      <c r="B600" s="184">
        <v>2009</v>
      </c>
      <c r="C600" s="184" t="s">
        <v>0</v>
      </c>
      <c r="D600" s="184">
        <v>0</v>
      </c>
      <c r="E600" s="184" t="s">
        <v>17</v>
      </c>
      <c r="F600" s="183" t="s">
        <v>78</v>
      </c>
      <c r="G600" s="184">
        <v>522.50427132634161</v>
      </c>
      <c r="H600" s="183" t="s">
        <v>78</v>
      </c>
      <c r="I600" s="183" t="s">
        <v>78</v>
      </c>
      <c r="J600" s="183" t="s">
        <v>78</v>
      </c>
    </row>
    <row r="601" spans="1:10" x14ac:dyDescent="0.2">
      <c r="A601" s="183" t="str">
        <f>B601&amp;C601&amp;D601&amp;E601</f>
        <v>200915A290EDU1</v>
      </c>
      <c r="B601" s="184">
        <v>2009</v>
      </c>
      <c r="C601" s="184" t="s">
        <v>3</v>
      </c>
      <c r="D601" s="184">
        <v>0</v>
      </c>
      <c r="E601" s="184" t="s">
        <v>9</v>
      </c>
      <c r="F601" s="184">
        <v>755.69209167863312</v>
      </c>
      <c r="G601" s="184">
        <v>498.00052386631302</v>
      </c>
      <c r="H601" s="184">
        <v>570.91115529016679</v>
      </c>
      <c r="I601" s="184">
        <v>519.41781748967378</v>
      </c>
      <c r="J601" s="184">
        <v>1729.1533707879353</v>
      </c>
    </row>
    <row r="602" spans="1:10" x14ac:dyDescent="0.2">
      <c r="A602" s="183" t="str">
        <f>B602&amp;C602&amp;D602&amp;E602</f>
        <v>200915A290EDU2</v>
      </c>
      <c r="B602" s="184">
        <v>2009</v>
      </c>
      <c r="C602" s="184" t="s">
        <v>3</v>
      </c>
      <c r="D602" s="184">
        <v>0</v>
      </c>
      <c r="E602" s="184" t="s">
        <v>11</v>
      </c>
      <c r="F602" s="184">
        <v>785.32027292149439</v>
      </c>
      <c r="G602" s="184">
        <v>558.20099954777686</v>
      </c>
      <c r="H602" s="184">
        <v>642.73269695020508</v>
      </c>
      <c r="I602" s="184">
        <v>604.02430803389393</v>
      </c>
      <c r="J602" s="184">
        <v>1427.7620235965951</v>
      </c>
    </row>
    <row r="603" spans="1:10" x14ac:dyDescent="0.2">
      <c r="A603" s="183" t="str">
        <f>B603&amp;C603&amp;D603&amp;E603</f>
        <v>200915A290EDU3</v>
      </c>
      <c r="B603" s="184">
        <v>2009</v>
      </c>
      <c r="C603" s="184" t="s">
        <v>3</v>
      </c>
      <c r="D603" s="184">
        <v>0</v>
      </c>
      <c r="E603" s="184" t="s">
        <v>13</v>
      </c>
      <c r="F603" s="184">
        <v>755.17348074851748</v>
      </c>
      <c r="G603" s="184">
        <v>510.43097504179059</v>
      </c>
      <c r="H603" s="184">
        <v>716.47902379735945</v>
      </c>
      <c r="I603" s="184">
        <v>608.38645346032706</v>
      </c>
      <c r="J603" s="184">
        <v>1996.5324468101569</v>
      </c>
    </row>
    <row r="604" spans="1:10" x14ac:dyDescent="0.2">
      <c r="A604" s="183" t="str">
        <f>B604&amp;C604&amp;D604&amp;E604</f>
        <v>200915A290EDU4</v>
      </c>
      <c r="B604" s="184">
        <v>2009</v>
      </c>
      <c r="C604" s="184" t="s">
        <v>3</v>
      </c>
      <c r="D604" s="184">
        <v>0</v>
      </c>
      <c r="E604" s="184" t="s">
        <v>15</v>
      </c>
      <c r="F604" s="184">
        <v>888.77701747258516</v>
      </c>
      <c r="G604" s="184">
        <v>686.56695058498804</v>
      </c>
      <c r="H604" s="184">
        <v>1188.1096100578241</v>
      </c>
      <c r="I604" s="184">
        <v>1029.9558056806413</v>
      </c>
      <c r="J604" s="184">
        <v>2205.527730898893</v>
      </c>
    </row>
    <row r="605" spans="1:10" x14ac:dyDescent="0.2">
      <c r="A605" s="183" t="str">
        <f>B605&amp;C605&amp;D605&amp;E605</f>
        <v>200915A290EDU5</v>
      </c>
      <c r="B605" s="184">
        <v>2009</v>
      </c>
      <c r="C605" s="184" t="s">
        <v>3</v>
      </c>
      <c r="D605" s="184">
        <v>0</v>
      </c>
      <c r="E605" s="184" t="s">
        <v>17</v>
      </c>
      <c r="F605" s="184">
        <v>1871.7254688672103</v>
      </c>
      <c r="G605" s="184">
        <v>1180.5830882640184</v>
      </c>
      <c r="H605" s="184">
        <v>2751.5154364556411</v>
      </c>
      <c r="I605" s="184">
        <v>1814.2344065922932</v>
      </c>
      <c r="J605" s="184">
        <v>5025.1994794158554</v>
      </c>
    </row>
    <row r="606" spans="1:10" x14ac:dyDescent="0.2">
      <c r="A606" s="183" t="str">
        <f>B606&amp;C606&amp;D606&amp;E606</f>
        <v>200918A240EDU1</v>
      </c>
      <c r="B606" s="184">
        <v>2009</v>
      </c>
      <c r="C606" s="184" t="s">
        <v>1</v>
      </c>
      <c r="D606" s="184">
        <v>0</v>
      </c>
      <c r="E606" s="184" t="s">
        <v>9</v>
      </c>
      <c r="F606" s="184">
        <v>707.05636191469955</v>
      </c>
      <c r="G606" s="184">
        <v>503.88081231759509</v>
      </c>
      <c r="H606" s="184">
        <v>460.49689918637949</v>
      </c>
      <c r="I606" s="184">
        <v>446.05183756889835</v>
      </c>
      <c r="J606" s="184">
        <v>1190.3891110069151</v>
      </c>
    </row>
    <row r="607" spans="1:10" x14ac:dyDescent="0.2">
      <c r="A607" s="183" t="str">
        <f>B607&amp;C607&amp;D607&amp;E607</f>
        <v>200918A240EDU2</v>
      </c>
      <c r="B607" s="184">
        <v>2009</v>
      </c>
      <c r="C607" s="184" t="s">
        <v>1</v>
      </c>
      <c r="D607" s="184">
        <v>0</v>
      </c>
      <c r="E607" s="184" t="s">
        <v>11</v>
      </c>
      <c r="F607" s="184">
        <v>743.7694879756225</v>
      </c>
      <c r="G607" s="184">
        <v>579.18970238702184</v>
      </c>
      <c r="H607" s="184">
        <v>491.61201915998521</v>
      </c>
      <c r="I607" s="184">
        <v>477.92583722618775</v>
      </c>
      <c r="J607" s="184">
        <v>1113.2211017761747</v>
      </c>
    </row>
    <row r="608" spans="1:10" x14ac:dyDescent="0.2">
      <c r="A608" s="183" t="str">
        <f>B608&amp;C608&amp;D608&amp;E608</f>
        <v>200918A240EDU3</v>
      </c>
      <c r="B608" s="184">
        <v>2009</v>
      </c>
      <c r="C608" s="184" t="s">
        <v>1</v>
      </c>
      <c r="D608" s="184">
        <v>0</v>
      </c>
      <c r="E608" s="184" t="s">
        <v>13</v>
      </c>
      <c r="F608" s="184">
        <v>717.68738258998974</v>
      </c>
      <c r="G608" s="184">
        <v>543.99343228693363</v>
      </c>
      <c r="H608" s="184">
        <v>657.7491156181477</v>
      </c>
      <c r="I608" s="184">
        <v>583.60100352999541</v>
      </c>
      <c r="J608" s="184">
        <v>1600.1912009757625</v>
      </c>
    </row>
    <row r="609" spans="1:10" x14ac:dyDescent="0.2">
      <c r="A609" s="183" t="str">
        <f>B609&amp;C609&amp;D609&amp;E609</f>
        <v>200918A240EDU4</v>
      </c>
      <c r="B609" s="184">
        <v>2009</v>
      </c>
      <c r="C609" s="184" t="s">
        <v>1</v>
      </c>
      <c r="D609" s="184">
        <v>0</v>
      </c>
      <c r="E609" s="184" t="s">
        <v>15</v>
      </c>
      <c r="F609" s="184">
        <v>813.34814441208209</v>
      </c>
      <c r="G609" s="184">
        <v>626.80364524825598</v>
      </c>
      <c r="H609" s="184">
        <v>894.58733718541419</v>
      </c>
      <c r="I609" s="184">
        <v>815.55460693868406</v>
      </c>
      <c r="J609" s="184">
        <v>1502.4807968415869</v>
      </c>
    </row>
    <row r="610" spans="1:10" x14ac:dyDescent="0.2">
      <c r="A610" s="183" t="str">
        <f>B610&amp;C610&amp;D610&amp;E610</f>
        <v>200918A240EDU5</v>
      </c>
      <c r="B610" s="184">
        <v>2009</v>
      </c>
      <c r="C610" s="184" t="s">
        <v>1</v>
      </c>
      <c r="D610" s="184">
        <v>0</v>
      </c>
      <c r="E610" s="184" t="s">
        <v>17</v>
      </c>
      <c r="F610" s="184">
        <v>1389.3553121847021</v>
      </c>
      <c r="G610" s="184">
        <v>816.86651147314933</v>
      </c>
      <c r="H610" s="184">
        <v>2189.0659842811228</v>
      </c>
      <c r="I610" s="184">
        <v>1333.2679253978115</v>
      </c>
      <c r="J610" s="184">
        <v>5503.1511779307348</v>
      </c>
    </row>
    <row r="611" spans="1:10" x14ac:dyDescent="0.2">
      <c r="A611" s="183" t="str">
        <f>B611&amp;C611&amp;D611&amp;E611</f>
        <v>200925A290EDU1</v>
      </c>
      <c r="B611" s="184">
        <v>2009</v>
      </c>
      <c r="C611" s="184" t="s">
        <v>2</v>
      </c>
      <c r="D611" s="184">
        <v>0</v>
      </c>
      <c r="E611" s="184" t="s">
        <v>9</v>
      </c>
      <c r="F611" s="184">
        <v>792.49722019216995</v>
      </c>
      <c r="G611" s="184">
        <v>610.97286601331598</v>
      </c>
      <c r="H611" s="184">
        <v>718.03552878178573</v>
      </c>
      <c r="I611" s="184">
        <v>635.26766847519445</v>
      </c>
      <c r="J611" s="184">
        <v>1838.2039712376513</v>
      </c>
    </row>
    <row r="612" spans="1:10" x14ac:dyDescent="0.2">
      <c r="A612" s="183" t="str">
        <f>B612&amp;C612&amp;D612&amp;E612</f>
        <v>200925A290EDU2</v>
      </c>
      <c r="B612" s="184">
        <v>2009</v>
      </c>
      <c r="C612" s="184" t="s">
        <v>2</v>
      </c>
      <c r="D612" s="184">
        <v>0</v>
      </c>
      <c r="E612" s="184" t="s">
        <v>11</v>
      </c>
      <c r="F612" s="184">
        <v>841.4026341938702</v>
      </c>
      <c r="G612" s="184">
        <v>758.48011906894965</v>
      </c>
      <c r="H612" s="184">
        <v>866.2227925121266</v>
      </c>
      <c r="I612" s="184">
        <v>811.48776241330177</v>
      </c>
      <c r="J612" s="184">
        <v>1493.2883007498731</v>
      </c>
    </row>
    <row r="613" spans="1:10" x14ac:dyDescent="0.2">
      <c r="A613" s="183" t="str">
        <f>B613&amp;C613&amp;D613&amp;E613</f>
        <v>200925A290EDU3</v>
      </c>
      <c r="B613" s="184">
        <v>2009</v>
      </c>
      <c r="C613" s="184" t="s">
        <v>2</v>
      </c>
      <c r="D613" s="184">
        <v>0</v>
      </c>
      <c r="E613" s="184" t="s">
        <v>13</v>
      </c>
      <c r="F613" s="184">
        <v>860.24600639051857</v>
      </c>
      <c r="G613" s="184">
        <v>587.9429546178942</v>
      </c>
      <c r="H613" s="184">
        <v>940.45982033948621</v>
      </c>
      <c r="I613" s="184">
        <v>760.16559166132811</v>
      </c>
      <c r="J613" s="184">
        <v>2385.4138354142287</v>
      </c>
    </row>
    <row r="614" spans="1:10" x14ac:dyDescent="0.2">
      <c r="A614" s="183" t="str">
        <f>B614&amp;C614&amp;D614&amp;E614</f>
        <v>200925A290EDU4</v>
      </c>
      <c r="B614" s="184">
        <v>2009</v>
      </c>
      <c r="C614" s="184" t="s">
        <v>2</v>
      </c>
      <c r="D614" s="184">
        <v>0</v>
      </c>
      <c r="E614" s="184" t="s">
        <v>15</v>
      </c>
      <c r="F614" s="184">
        <v>981.85810012409127</v>
      </c>
      <c r="G614" s="184">
        <v>807.40937809932473</v>
      </c>
      <c r="H614" s="184">
        <v>1395.5189537492322</v>
      </c>
      <c r="I614" s="184">
        <v>1187.4797630549001</v>
      </c>
      <c r="J614" s="184">
        <v>2589.2643017230703</v>
      </c>
    </row>
    <row r="615" spans="1:10" x14ac:dyDescent="0.2">
      <c r="A615" s="183" t="str">
        <f>B615&amp;C615&amp;D615&amp;E615</f>
        <v>200925A290EDU5</v>
      </c>
      <c r="B615" s="184">
        <v>2009</v>
      </c>
      <c r="C615" s="184" t="s">
        <v>2</v>
      </c>
      <c r="D615" s="184">
        <v>0</v>
      </c>
      <c r="E615" s="184" t="s">
        <v>17</v>
      </c>
      <c r="F615" s="184">
        <v>2200.126049461051</v>
      </c>
      <c r="G615" s="184">
        <v>1739.9223375517779</v>
      </c>
      <c r="H615" s="184">
        <v>2975.2984881346347</v>
      </c>
      <c r="I615" s="184">
        <v>2040.0141195340148</v>
      </c>
      <c r="J615" s="184">
        <v>4905.6223180995867</v>
      </c>
    </row>
    <row r="616" spans="1:10" x14ac:dyDescent="0.2">
      <c r="A616" s="183" t="str">
        <f>B616&amp;C616&amp;D616&amp;E616</f>
        <v>200930EMA0EDU1</v>
      </c>
      <c r="B616" s="184">
        <v>2009</v>
      </c>
      <c r="C616" s="184" t="s">
        <v>4</v>
      </c>
      <c r="D616" s="184">
        <v>0</v>
      </c>
      <c r="E616" s="184" t="s">
        <v>9</v>
      </c>
      <c r="F616" s="184">
        <v>917.23629266566843</v>
      </c>
      <c r="G616" s="184">
        <v>705.83217590014692</v>
      </c>
      <c r="H616" s="184">
        <v>900.61814735682663</v>
      </c>
      <c r="I616" s="184">
        <v>763.72488047175841</v>
      </c>
      <c r="J616" s="184">
        <v>2186.3267232590101</v>
      </c>
    </row>
    <row r="617" spans="1:10" x14ac:dyDescent="0.2">
      <c r="A617" s="183" t="str">
        <f>B617&amp;C617&amp;D617&amp;E617</f>
        <v>200930EMA0EDU2</v>
      </c>
      <c r="B617" s="184">
        <v>2009</v>
      </c>
      <c r="C617" s="184" t="s">
        <v>4</v>
      </c>
      <c r="D617" s="184">
        <v>0</v>
      </c>
      <c r="E617" s="184" t="s">
        <v>11</v>
      </c>
      <c r="F617" s="184">
        <v>1060.4055204701915</v>
      </c>
      <c r="G617" s="184">
        <v>885.70098282841855</v>
      </c>
      <c r="H617" s="184">
        <v>1313.8000605368982</v>
      </c>
      <c r="I617" s="184">
        <v>1060.8383880048934</v>
      </c>
      <c r="J617" s="184">
        <v>2884.8238182647619</v>
      </c>
    </row>
    <row r="618" spans="1:10" x14ac:dyDescent="0.2">
      <c r="A618" s="183" t="str">
        <f>B618&amp;C618&amp;D618&amp;E618</f>
        <v>200930EMA0EDU3</v>
      </c>
      <c r="B618" s="184">
        <v>2009</v>
      </c>
      <c r="C618" s="184" t="s">
        <v>4</v>
      </c>
      <c r="D618" s="184">
        <v>0</v>
      </c>
      <c r="E618" s="184" t="s">
        <v>13</v>
      </c>
      <c r="F618" s="184">
        <v>1047.4273565172673</v>
      </c>
      <c r="G618" s="184">
        <v>918.27327027281831</v>
      </c>
      <c r="H618" s="184">
        <v>1296.4556526531865</v>
      </c>
      <c r="I618" s="184">
        <v>1056.454766775129</v>
      </c>
      <c r="J618" s="184">
        <v>2682.9241945257736</v>
      </c>
    </row>
    <row r="619" spans="1:10" x14ac:dyDescent="0.2">
      <c r="A619" s="183" t="str">
        <f>B619&amp;C619&amp;D619&amp;E619</f>
        <v>200930EMA0EDU4</v>
      </c>
      <c r="B619" s="184">
        <v>2009</v>
      </c>
      <c r="C619" s="184" t="s">
        <v>4</v>
      </c>
      <c r="D619" s="184">
        <v>0</v>
      </c>
      <c r="E619" s="184" t="s">
        <v>15</v>
      </c>
      <c r="F619" s="184">
        <v>1378.6160088176898</v>
      </c>
      <c r="G619" s="184">
        <v>1182.2027727347754</v>
      </c>
      <c r="H619" s="184">
        <v>1886.4779071810717</v>
      </c>
      <c r="I619" s="184">
        <v>1336.2488586626614</v>
      </c>
      <c r="J619" s="184">
        <v>3822.5881016000685</v>
      </c>
    </row>
    <row r="620" spans="1:10" x14ac:dyDescent="0.2">
      <c r="A620" s="183" t="str">
        <f>B620&amp;C620&amp;D620&amp;E620</f>
        <v>200930EMA0EDU5</v>
      </c>
      <c r="B620" s="184">
        <v>2009</v>
      </c>
      <c r="C620" s="184" t="s">
        <v>4</v>
      </c>
      <c r="D620" s="184">
        <v>0</v>
      </c>
      <c r="E620" s="184" t="s">
        <v>17</v>
      </c>
      <c r="F620" s="184">
        <v>3636.9428306654345</v>
      </c>
      <c r="G620" s="184">
        <v>4244.8607184666753</v>
      </c>
      <c r="H620" s="184">
        <v>4837.8386319191841</v>
      </c>
      <c r="I620" s="184">
        <v>3497.7022532189631</v>
      </c>
      <c r="J620" s="184">
        <v>7292.9818198916819</v>
      </c>
    </row>
    <row r="621" spans="1:10" x14ac:dyDescent="0.2">
      <c r="A621" s="183" t="str">
        <f>B621&amp;C621&amp;D621&amp;E621</f>
        <v>200915A1715EDU1</v>
      </c>
      <c r="B621" s="184">
        <v>2009</v>
      </c>
      <c r="C621" s="184" t="s">
        <v>0</v>
      </c>
      <c r="D621" s="184">
        <v>15</v>
      </c>
      <c r="E621" s="184" t="s">
        <v>9</v>
      </c>
      <c r="F621" s="183" t="s">
        <v>78</v>
      </c>
      <c r="G621" s="184">
        <v>191.28863542230465</v>
      </c>
      <c r="H621" s="184">
        <v>234.06226406682586</v>
      </c>
      <c r="I621" s="184">
        <v>234.06226406682586</v>
      </c>
      <c r="J621" s="183" t="s">
        <v>78</v>
      </c>
    </row>
    <row r="622" spans="1:10" x14ac:dyDescent="0.2">
      <c r="A622" s="183" t="str">
        <f>B622&amp;C622&amp;D622&amp;E622</f>
        <v>200915A1715EDU2</v>
      </c>
      <c r="B622" s="184">
        <v>2009</v>
      </c>
      <c r="C622" s="184" t="s">
        <v>0</v>
      </c>
      <c r="D622" s="184">
        <v>15</v>
      </c>
      <c r="E622" s="184" t="s">
        <v>11</v>
      </c>
      <c r="F622" s="184">
        <v>261.81396821298409</v>
      </c>
      <c r="G622" s="184">
        <v>309.00302114143597</v>
      </c>
      <c r="H622" s="184">
        <v>58.999752358981056</v>
      </c>
      <c r="I622" s="184">
        <v>58.999752358981056</v>
      </c>
      <c r="J622" s="183" t="s">
        <v>78</v>
      </c>
    </row>
    <row r="623" spans="1:10" x14ac:dyDescent="0.2">
      <c r="A623" s="183" t="str">
        <f>B623&amp;C623&amp;D623&amp;E623</f>
        <v>200915A1715EDU3</v>
      </c>
      <c r="B623" s="184">
        <v>2009</v>
      </c>
      <c r="C623" s="184" t="s">
        <v>0</v>
      </c>
      <c r="D623" s="184">
        <v>15</v>
      </c>
      <c r="E623" s="184" t="s">
        <v>13</v>
      </c>
      <c r="F623" s="184">
        <v>261.81396821298409</v>
      </c>
      <c r="G623" s="184">
        <v>439.21956371368253</v>
      </c>
      <c r="H623" s="184">
        <v>39.372286258454785</v>
      </c>
      <c r="I623" s="184">
        <v>39.372286258454785</v>
      </c>
      <c r="J623" s="183" t="s">
        <v>78</v>
      </c>
    </row>
    <row r="624" spans="1:10" x14ac:dyDescent="0.2">
      <c r="A624" s="183" t="str">
        <f>B624&amp;C624&amp;D624&amp;E624</f>
        <v>200915A1715EDU4</v>
      </c>
      <c r="B624" s="184">
        <v>2009</v>
      </c>
      <c r="C624" s="184" t="s">
        <v>0</v>
      </c>
      <c r="D624" s="184">
        <v>15</v>
      </c>
      <c r="E624" s="184" t="s">
        <v>15</v>
      </c>
      <c r="F624" s="183" t="s">
        <v>78</v>
      </c>
      <c r="G624" s="184">
        <v>280.91627490663529</v>
      </c>
      <c r="H624" s="183" t="s">
        <v>78</v>
      </c>
      <c r="I624" s="183" t="s">
        <v>78</v>
      </c>
      <c r="J624" s="183" t="s">
        <v>78</v>
      </c>
    </row>
    <row r="625" spans="1:10" x14ac:dyDescent="0.2">
      <c r="A625" s="183" t="str">
        <f>B625&amp;C625&amp;D625&amp;E625</f>
        <v>200915A2915EDU1</v>
      </c>
      <c r="B625" s="184">
        <v>2009</v>
      </c>
      <c r="C625" s="184" t="s">
        <v>3</v>
      </c>
      <c r="D625" s="184">
        <v>15</v>
      </c>
      <c r="E625" s="184" t="s">
        <v>9</v>
      </c>
      <c r="F625" s="184">
        <v>640.14543319805534</v>
      </c>
      <c r="G625" s="184">
        <v>433.62461415199158</v>
      </c>
      <c r="H625" s="184">
        <v>455.83565270579277</v>
      </c>
      <c r="I625" s="184">
        <v>439.25068721554055</v>
      </c>
      <c r="J625" s="184">
        <v>1236.3249947327008</v>
      </c>
    </row>
    <row r="626" spans="1:10" x14ac:dyDescent="0.2">
      <c r="A626" s="183" t="str">
        <f>B626&amp;C626&amp;D626&amp;E626</f>
        <v>200915A2915EDU2</v>
      </c>
      <c r="B626" s="184">
        <v>2009</v>
      </c>
      <c r="C626" s="184" t="s">
        <v>3</v>
      </c>
      <c r="D626" s="184">
        <v>15</v>
      </c>
      <c r="E626" s="184" t="s">
        <v>11</v>
      </c>
      <c r="F626" s="184">
        <v>633.29693070541862</v>
      </c>
      <c r="G626" s="184">
        <v>455.48588372460011</v>
      </c>
      <c r="H626" s="184">
        <v>491.22421197403747</v>
      </c>
      <c r="I626" s="184">
        <v>491.22421197403747</v>
      </c>
      <c r="J626" s="183" t="s">
        <v>78</v>
      </c>
    </row>
    <row r="627" spans="1:10" x14ac:dyDescent="0.2">
      <c r="A627" s="183" t="str">
        <f>B627&amp;C627&amp;D627&amp;E627</f>
        <v>200915A2915EDU3</v>
      </c>
      <c r="B627" s="184">
        <v>2009</v>
      </c>
      <c r="C627" s="184" t="s">
        <v>3</v>
      </c>
      <c r="D627" s="184">
        <v>15</v>
      </c>
      <c r="E627" s="184" t="s">
        <v>13</v>
      </c>
      <c r="F627" s="184">
        <v>589.97547788901534</v>
      </c>
      <c r="G627" s="184">
        <v>439.41445296969164</v>
      </c>
      <c r="H627" s="184">
        <v>430.24433544862228</v>
      </c>
      <c r="I627" s="184">
        <v>425.54725291043115</v>
      </c>
      <c r="J627" s="184">
        <v>674.19905977592464</v>
      </c>
    </row>
    <row r="628" spans="1:10" x14ac:dyDescent="0.2">
      <c r="A628" s="183" t="str">
        <f>B628&amp;C628&amp;D628&amp;E628</f>
        <v>200915A2915EDU4</v>
      </c>
      <c r="B628" s="184">
        <v>2009</v>
      </c>
      <c r="C628" s="184" t="s">
        <v>3</v>
      </c>
      <c r="D628" s="184">
        <v>15</v>
      </c>
      <c r="E628" s="184" t="s">
        <v>15</v>
      </c>
      <c r="F628" s="184">
        <v>744.92072127611766</v>
      </c>
      <c r="G628" s="184">
        <v>634.13644981458469</v>
      </c>
      <c r="H628" s="184">
        <v>551.54665387362957</v>
      </c>
      <c r="I628" s="184">
        <v>509.08915921823598</v>
      </c>
      <c r="J628" s="184">
        <v>2251.7309764056668</v>
      </c>
    </row>
    <row r="629" spans="1:10" x14ac:dyDescent="0.2">
      <c r="A629" s="183" t="str">
        <f>B629&amp;C629&amp;D629&amp;E629</f>
        <v>200915A2915EDU5</v>
      </c>
      <c r="B629" s="184">
        <v>2009</v>
      </c>
      <c r="C629" s="184" t="s">
        <v>3</v>
      </c>
      <c r="D629" s="184">
        <v>15</v>
      </c>
      <c r="E629" s="184" t="s">
        <v>17</v>
      </c>
      <c r="F629" s="184">
        <v>1456.9812934902768</v>
      </c>
      <c r="G629" s="184">
        <v>846.1094010692733</v>
      </c>
      <c r="H629" s="184">
        <v>1376.7949581191174</v>
      </c>
      <c r="I629" s="184">
        <v>1118.8891566998363</v>
      </c>
      <c r="J629" s="184">
        <v>2666.3239652155216</v>
      </c>
    </row>
    <row r="630" spans="1:10" x14ac:dyDescent="0.2">
      <c r="A630" s="183" t="str">
        <f>B630&amp;C630&amp;D630&amp;E630</f>
        <v>200918A2415EDU1</v>
      </c>
      <c r="B630" s="184">
        <v>2009</v>
      </c>
      <c r="C630" s="184" t="s">
        <v>1</v>
      </c>
      <c r="D630" s="184">
        <v>15</v>
      </c>
      <c r="E630" s="184" t="s">
        <v>9</v>
      </c>
      <c r="F630" s="184">
        <v>586.00536911290897</v>
      </c>
      <c r="G630" s="184">
        <v>416.05144599586174</v>
      </c>
      <c r="H630" s="184">
        <v>408.37551375768453</v>
      </c>
      <c r="I630" s="184">
        <v>384.84430902333253</v>
      </c>
      <c r="J630" s="184">
        <v>1348.3981195518493</v>
      </c>
    </row>
    <row r="631" spans="1:10" x14ac:dyDescent="0.2">
      <c r="A631" s="183" t="str">
        <f>B631&amp;C631&amp;D631&amp;E631</f>
        <v>200918A2415EDU2</v>
      </c>
      <c r="B631" s="184">
        <v>2009</v>
      </c>
      <c r="C631" s="184" t="s">
        <v>1</v>
      </c>
      <c r="D631" s="184">
        <v>15</v>
      </c>
      <c r="E631" s="184" t="s">
        <v>11</v>
      </c>
      <c r="F631" s="184">
        <v>654.24043311521848</v>
      </c>
      <c r="G631" s="184">
        <v>456.29596333910189</v>
      </c>
      <c r="H631" s="184">
        <v>335.26524011606836</v>
      </c>
      <c r="I631" s="184">
        <v>335.26524011606836</v>
      </c>
      <c r="J631" s="183" t="s">
        <v>78</v>
      </c>
    </row>
    <row r="632" spans="1:10" x14ac:dyDescent="0.2">
      <c r="A632" s="183" t="str">
        <f>B632&amp;C632&amp;D632&amp;E632</f>
        <v>200918A2415EDU3</v>
      </c>
      <c r="B632" s="184">
        <v>2009</v>
      </c>
      <c r="C632" s="184" t="s">
        <v>1</v>
      </c>
      <c r="D632" s="184">
        <v>15</v>
      </c>
      <c r="E632" s="184" t="s">
        <v>13</v>
      </c>
      <c r="F632" s="184">
        <v>560.10458523782415</v>
      </c>
      <c r="G632" s="184">
        <v>413.07289675920566</v>
      </c>
      <c r="H632" s="184">
        <v>408.59583268705501</v>
      </c>
      <c r="I632" s="184">
        <v>398.7529800329221</v>
      </c>
      <c r="J632" s="184">
        <v>674.19905977592464</v>
      </c>
    </row>
    <row r="633" spans="1:10" x14ac:dyDescent="0.2">
      <c r="A633" s="183" t="str">
        <f>B633&amp;C633&amp;D633&amp;E633</f>
        <v>200918A2415EDU4</v>
      </c>
      <c r="B633" s="184">
        <v>2009</v>
      </c>
      <c r="C633" s="184" t="s">
        <v>1</v>
      </c>
      <c r="D633" s="184">
        <v>15</v>
      </c>
      <c r="E633" s="184" t="s">
        <v>15</v>
      </c>
      <c r="F633" s="184">
        <v>640.555851467205</v>
      </c>
      <c r="G633" s="184">
        <v>554.84969660033062</v>
      </c>
      <c r="H633" s="184">
        <v>435.29566750660405</v>
      </c>
      <c r="I633" s="184">
        <v>432.06328225575828</v>
      </c>
      <c r="J633" s="184">
        <v>561.83254981327059</v>
      </c>
    </row>
    <row r="634" spans="1:10" x14ac:dyDescent="0.2">
      <c r="A634" s="183" t="str">
        <f>B634&amp;C634&amp;D634&amp;E634</f>
        <v>200918A2415EDU5</v>
      </c>
      <c r="B634" s="184">
        <v>2009</v>
      </c>
      <c r="C634" s="184" t="s">
        <v>1</v>
      </c>
      <c r="D634" s="184">
        <v>15</v>
      </c>
      <c r="E634" s="184" t="s">
        <v>17</v>
      </c>
      <c r="F634" s="184">
        <v>1216.0901126227413</v>
      </c>
      <c r="G634" s="184">
        <v>615.01488090514079</v>
      </c>
      <c r="H634" s="184">
        <v>597.33215217745112</v>
      </c>
      <c r="I634" s="184">
        <v>597.33215217745112</v>
      </c>
      <c r="J634" s="183" t="s">
        <v>78</v>
      </c>
    </row>
    <row r="635" spans="1:10" x14ac:dyDescent="0.2">
      <c r="A635" s="183" t="str">
        <f>B635&amp;C635&amp;D635&amp;E635</f>
        <v>200925A2915EDU1</v>
      </c>
      <c r="B635" s="184">
        <v>2009</v>
      </c>
      <c r="C635" s="184" t="s">
        <v>2</v>
      </c>
      <c r="D635" s="184">
        <v>15</v>
      </c>
      <c r="E635" s="184" t="s">
        <v>9</v>
      </c>
      <c r="F635" s="184">
        <v>698.43174918386921</v>
      </c>
      <c r="G635" s="184">
        <v>609.00909731198476</v>
      </c>
      <c r="H635" s="184">
        <v>555.50986904642923</v>
      </c>
      <c r="I635" s="184">
        <v>542.34823787107439</v>
      </c>
      <c r="J635" s="184">
        <v>1123.6650996265412</v>
      </c>
    </row>
    <row r="636" spans="1:10" x14ac:dyDescent="0.2">
      <c r="A636" s="183" t="str">
        <f>B636&amp;C636&amp;D636&amp;E636</f>
        <v>200925A2915EDU2</v>
      </c>
      <c r="B636" s="184">
        <v>2009</v>
      </c>
      <c r="C636" s="184" t="s">
        <v>2</v>
      </c>
      <c r="D636" s="184">
        <v>15</v>
      </c>
      <c r="E636" s="184" t="s">
        <v>11</v>
      </c>
      <c r="F636" s="184">
        <v>627.81423482066521</v>
      </c>
      <c r="G636" s="184">
        <v>521.66502125795841</v>
      </c>
      <c r="H636" s="184">
        <v>666.09516922375201</v>
      </c>
      <c r="I636" s="184">
        <v>666.09516922375201</v>
      </c>
      <c r="J636" s="183" t="s">
        <v>78</v>
      </c>
    </row>
    <row r="637" spans="1:10" x14ac:dyDescent="0.2">
      <c r="A637" s="183" t="str">
        <f>B637&amp;C637&amp;D637&amp;E637</f>
        <v>200925A2915EDU3</v>
      </c>
      <c r="B637" s="184">
        <v>2009</v>
      </c>
      <c r="C637" s="184" t="s">
        <v>2</v>
      </c>
      <c r="D637" s="184">
        <v>15</v>
      </c>
      <c r="E637" s="184" t="s">
        <v>13</v>
      </c>
      <c r="F637" s="184">
        <v>642.1800249852887</v>
      </c>
      <c r="G637" s="184">
        <v>502.29618711062665</v>
      </c>
      <c r="H637" s="184">
        <v>490.59401788458786</v>
      </c>
      <c r="I637" s="184">
        <v>490.59401788458786</v>
      </c>
      <c r="J637" s="183" t="s">
        <v>78</v>
      </c>
    </row>
    <row r="638" spans="1:10" x14ac:dyDescent="0.2">
      <c r="A638" s="183" t="str">
        <f>B638&amp;C638&amp;D638&amp;E638</f>
        <v>200925A2915EDU4</v>
      </c>
      <c r="B638" s="184">
        <v>2009</v>
      </c>
      <c r="C638" s="184" t="s">
        <v>2</v>
      </c>
      <c r="D638" s="184">
        <v>15</v>
      </c>
      <c r="E638" s="184" t="s">
        <v>15</v>
      </c>
      <c r="F638" s="184">
        <v>818.18408217518527</v>
      </c>
      <c r="G638" s="184">
        <v>724.48398582998311</v>
      </c>
      <c r="H638" s="184">
        <v>662.25362896830768</v>
      </c>
      <c r="I638" s="184">
        <v>582.36173963152385</v>
      </c>
      <c r="J638" s="184">
        <v>3932.8278486928939</v>
      </c>
    </row>
    <row r="639" spans="1:10" x14ac:dyDescent="0.2">
      <c r="A639" s="183" t="str">
        <f>B639&amp;C639&amp;D639&amp;E639</f>
        <v>200925A2915EDU5</v>
      </c>
      <c r="B639" s="184">
        <v>2009</v>
      </c>
      <c r="C639" s="184" t="s">
        <v>2</v>
      </c>
      <c r="D639" s="184">
        <v>15</v>
      </c>
      <c r="E639" s="184" t="s">
        <v>17</v>
      </c>
      <c r="F639" s="184">
        <v>1577.3820252311452</v>
      </c>
      <c r="G639" s="184">
        <v>1116.7928260898532</v>
      </c>
      <c r="H639" s="184">
        <v>1765.764671051571</v>
      </c>
      <c r="I639" s="184">
        <v>1465.8389313104722</v>
      </c>
      <c r="J639" s="184">
        <v>2666.3239652155216</v>
      </c>
    </row>
    <row r="640" spans="1:10" x14ac:dyDescent="0.2">
      <c r="A640" s="183" t="str">
        <f>B640&amp;C640&amp;D640&amp;E640</f>
        <v>200930EMA15EDU1</v>
      </c>
      <c r="B640" s="184">
        <v>2009</v>
      </c>
      <c r="C640" s="184" t="s">
        <v>4</v>
      </c>
      <c r="D640" s="184">
        <v>15</v>
      </c>
      <c r="E640" s="184" t="s">
        <v>9</v>
      </c>
      <c r="F640" s="184">
        <v>767.38743133019227</v>
      </c>
      <c r="G640" s="184">
        <v>675.63782826832585</v>
      </c>
      <c r="H640" s="184">
        <v>670.61991865008793</v>
      </c>
      <c r="I640" s="184">
        <v>587.95576848480346</v>
      </c>
      <c r="J640" s="184">
        <v>1956.1069243318873</v>
      </c>
    </row>
    <row r="641" spans="1:10" x14ac:dyDescent="0.2">
      <c r="A641" s="183" t="str">
        <f>B641&amp;C641&amp;D641&amp;E641</f>
        <v>200930EMA15EDU2</v>
      </c>
      <c r="B641" s="184">
        <v>2009</v>
      </c>
      <c r="C641" s="184" t="s">
        <v>4</v>
      </c>
      <c r="D641" s="184">
        <v>15</v>
      </c>
      <c r="E641" s="184" t="s">
        <v>11</v>
      </c>
      <c r="F641" s="184">
        <v>803.02101501156972</v>
      </c>
      <c r="G641" s="184">
        <v>733.57684371832522</v>
      </c>
      <c r="H641" s="184">
        <v>846.51385604104928</v>
      </c>
      <c r="I641" s="184">
        <v>756.40454619563457</v>
      </c>
      <c r="J641" s="184">
        <v>1919.0708782057841</v>
      </c>
    </row>
    <row r="642" spans="1:10" x14ac:dyDescent="0.2">
      <c r="A642" s="183" t="str">
        <f>B642&amp;C642&amp;D642&amp;E642</f>
        <v>200930EMA15EDU3</v>
      </c>
      <c r="B642" s="184">
        <v>2009</v>
      </c>
      <c r="C642" s="184" t="s">
        <v>4</v>
      </c>
      <c r="D642" s="184">
        <v>15</v>
      </c>
      <c r="E642" s="184" t="s">
        <v>13</v>
      </c>
      <c r="F642" s="184">
        <v>934.71946077383825</v>
      </c>
      <c r="G642" s="184">
        <v>780.27650441577998</v>
      </c>
      <c r="H642" s="184">
        <v>954.36460005000572</v>
      </c>
      <c r="I642" s="184">
        <v>734.97512155286609</v>
      </c>
      <c r="J642" s="184">
        <v>3341.6026240622564</v>
      </c>
    </row>
    <row r="643" spans="1:10" x14ac:dyDescent="0.2">
      <c r="A643" s="183" t="str">
        <f>B643&amp;C643&amp;D643&amp;E643</f>
        <v>200930EMA15EDU4</v>
      </c>
      <c r="B643" s="184">
        <v>2009</v>
      </c>
      <c r="C643" s="184" t="s">
        <v>4</v>
      </c>
      <c r="D643" s="184">
        <v>15</v>
      </c>
      <c r="E643" s="184" t="s">
        <v>15</v>
      </c>
      <c r="F643" s="184">
        <v>1021.4543844917471</v>
      </c>
      <c r="G643" s="184">
        <v>963.12718762479767</v>
      </c>
      <c r="H643" s="184">
        <v>1298.8108880705222</v>
      </c>
      <c r="I643" s="184">
        <v>865.84063500679906</v>
      </c>
      <c r="J643" s="184">
        <v>3747.7405483820476</v>
      </c>
    </row>
    <row r="644" spans="1:10" x14ac:dyDescent="0.2">
      <c r="A644" s="183" t="str">
        <f>B644&amp;C644&amp;D644&amp;E644</f>
        <v>200930EMA15EDU5</v>
      </c>
      <c r="B644" s="184">
        <v>2009</v>
      </c>
      <c r="C644" s="184" t="s">
        <v>4</v>
      </c>
      <c r="D644" s="184">
        <v>15</v>
      </c>
      <c r="E644" s="184" t="s">
        <v>17</v>
      </c>
      <c r="F644" s="184">
        <v>2813.7511845241193</v>
      </c>
      <c r="G644" s="184">
        <v>2105.1283773953551</v>
      </c>
      <c r="H644" s="184">
        <v>3286.5254190544674</v>
      </c>
      <c r="I644" s="184">
        <v>1700.7191444952646</v>
      </c>
      <c r="J644" s="184">
        <v>5893.9697140613962</v>
      </c>
    </row>
    <row r="645" spans="1:10" x14ac:dyDescent="0.2">
      <c r="A645" s="183" t="str">
        <f>B645&amp;C645&amp;D645&amp;E645</f>
        <v>200915A1723EDU1</v>
      </c>
      <c r="B645" s="184">
        <v>2009</v>
      </c>
      <c r="C645" s="184" t="s">
        <v>0</v>
      </c>
      <c r="D645" s="184">
        <v>23</v>
      </c>
      <c r="E645" s="184" t="s">
        <v>9</v>
      </c>
      <c r="F645" s="184">
        <v>522.50427132634161</v>
      </c>
      <c r="G645" s="184">
        <v>297.41444336441049</v>
      </c>
      <c r="H645" s="184">
        <v>279.685403725382</v>
      </c>
      <c r="I645" s="184">
        <v>279.685403725382</v>
      </c>
      <c r="J645" s="183" t="s">
        <v>78</v>
      </c>
    </row>
    <row r="646" spans="1:10" x14ac:dyDescent="0.2">
      <c r="A646" s="183" t="str">
        <f>B646&amp;C646&amp;D646&amp;E646</f>
        <v>200915A1723EDU2</v>
      </c>
      <c r="B646" s="184">
        <v>2009</v>
      </c>
      <c r="C646" s="184" t="s">
        <v>0</v>
      </c>
      <c r="D646" s="184">
        <v>23</v>
      </c>
      <c r="E646" s="184" t="s">
        <v>11</v>
      </c>
      <c r="F646" s="183" t="s">
        <v>78</v>
      </c>
      <c r="G646" s="184">
        <v>353.04812796142323</v>
      </c>
      <c r="H646" s="184">
        <v>247.36745125287982</v>
      </c>
      <c r="I646" s="184">
        <v>247.36745125287982</v>
      </c>
      <c r="J646" s="183" t="s">
        <v>78</v>
      </c>
    </row>
    <row r="647" spans="1:10" x14ac:dyDescent="0.2">
      <c r="A647" s="183" t="str">
        <f>B647&amp;C647&amp;D647&amp;E647</f>
        <v>200915A1723EDU3</v>
      </c>
      <c r="B647" s="184">
        <v>2009</v>
      </c>
      <c r="C647" s="184" t="s">
        <v>0</v>
      </c>
      <c r="D647" s="184">
        <v>23</v>
      </c>
      <c r="E647" s="184" t="s">
        <v>13</v>
      </c>
      <c r="F647" s="183" t="s">
        <v>78</v>
      </c>
      <c r="G647" s="184">
        <v>266.79896063978856</v>
      </c>
      <c r="H647" s="184">
        <v>411.74299722029696</v>
      </c>
      <c r="I647" s="184">
        <v>411.74299722029696</v>
      </c>
      <c r="J647" s="183" t="s">
        <v>78</v>
      </c>
    </row>
    <row r="648" spans="1:10" x14ac:dyDescent="0.2">
      <c r="A648" s="183" t="str">
        <f>B648&amp;C648&amp;D648&amp;E648</f>
        <v>200915A1723EDU4</v>
      </c>
      <c r="B648" s="184">
        <v>2009</v>
      </c>
      <c r="C648" s="184" t="s">
        <v>0</v>
      </c>
      <c r="D648" s="184">
        <v>23</v>
      </c>
      <c r="E648" s="184" t="s">
        <v>15</v>
      </c>
      <c r="F648" s="184">
        <v>260.69030311335757</v>
      </c>
      <c r="G648" s="184">
        <v>376.42780837489124</v>
      </c>
      <c r="H648" s="183" t="s">
        <v>78</v>
      </c>
      <c r="I648" s="183" t="s">
        <v>78</v>
      </c>
      <c r="J648" s="183" t="s">
        <v>78</v>
      </c>
    </row>
    <row r="649" spans="1:10" x14ac:dyDescent="0.2">
      <c r="A649" s="183" t="str">
        <f>B649&amp;C649&amp;D649&amp;E649</f>
        <v>200915A2923EDU1</v>
      </c>
      <c r="B649" s="184">
        <v>2009</v>
      </c>
      <c r="C649" s="184" t="s">
        <v>3</v>
      </c>
      <c r="D649" s="184">
        <v>23</v>
      </c>
      <c r="E649" s="184" t="s">
        <v>9</v>
      </c>
      <c r="F649" s="184">
        <v>596.47042214485452</v>
      </c>
      <c r="G649" s="184">
        <v>397.55146260092107</v>
      </c>
      <c r="H649" s="184">
        <v>460.11777007103609</v>
      </c>
      <c r="I649" s="184">
        <v>354.14337590258356</v>
      </c>
      <c r="J649" s="184">
        <v>1701.9238016077029</v>
      </c>
    </row>
    <row r="650" spans="1:10" x14ac:dyDescent="0.2">
      <c r="A650" s="183" t="str">
        <f>B650&amp;C650&amp;D650&amp;E650</f>
        <v>200915A2923EDU2</v>
      </c>
      <c r="B650" s="184">
        <v>2009</v>
      </c>
      <c r="C650" s="184" t="s">
        <v>3</v>
      </c>
      <c r="D650" s="184">
        <v>23</v>
      </c>
      <c r="E650" s="184" t="s">
        <v>11</v>
      </c>
      <c r="F650" s="184">
        <v>617.47822419814554</v>
      </c>
      <c r="G650" s="184">
        <v>441.41709657040201</v>
      </c>
      <c r="H650" s="184">
        <v>544.44756493328327</v>
      </c>
      <c r="I650" s="184">
        <v>379.42607835060164</v>
      </c>
      <c r="J650" s="184">
        <v>1797.8641594024659</v>
      </c>
    </row>
    <row r="651" spans="1:10" x14ac:dyDescent="0.2">
      <c r="A651" s="183" t="str">
        <f>B651&amp;C651&amp;D651&amp;E651</f>
        <v>200915A2923EDU3</v>
      </c>
      <c r="B651" s="184">
        <v>2009</v>
      </c>
      <c r="C651" s="184" t="s">
        <v>3</v>
      </c>
      <c r="D651" s="184">
        <v>23</v>
      </c>
      <c r="E651" s="184" t="s">
        <v>13</v>
      </c>
      <c r="F651" s="184">
        <v>604.5648136294426</v>
      </c>
      <c r="G651" s="184">
        <v>382.33367278275443</v>
      </c>
      <c r="H651" s="184">
        <v>533.76635228110797</v>
      </c>
      <c r="I651" s="184">
        <v>504.50405788788839</v>
      </c>
      <c r="J651" s="184">
        <v>1382.1080725406457</v>
      </c>
    </row>
    <row r="652" spans="1:10" x14ac:dyDescent="0.2">
      <c r="A652" s="183" t="str">
        <f>B652&amp;C652&amp;D652&amp;E652</f>
        <v>200915A2923EDU4</v>
      </c>
      <c r="B652" s="184">
        <v>2009</v>
      </c>
      <c r="C652" s="184" t="s">
        <v>3</v>
      </c>
      <c r="D652" s="184">
        <v>23</v>
      </c>
      <c r="E652" s="184" t="s">
        <v>15</v>
      </c>
      <c r="F652" s="184">
        <v>695.82786135962806</v>
      </c>
      <c r="G652" s="184">
        <v>596.36863737652391</v>
      </c>
      <c r="H652" s="184">
        <v>919.17335371903835</v>
      </c>
      <c r="I652" s="184">
        <v>646.60943583999176</v>
      </c>
      <c r="J652" s="184">
        <v>1889.6055248531268</v>
      </c>
    </row>
    <row r="653" spans="1:10" x14ac:dyDescent="0.2">
      <c r="A653" s="183" t="str">
        <f>B653&amp;C653&amp;D653&amp;E653</f>
        <v>200915A2923EDU5</v>
      </c>
      <c r="B653" s="184">
        <v>2009</v>
      </c>
      <c r="C653" s="184" t="s">
        <v>3</v>
      </c>
      <c r="D653" s="184">
        <v>23</v>
      </c>
      <c r="E653" s="184" t="s">
        <v>17</v>
      </c>
      <c r="F653" s="184">
        <v>1554.3059096420254</v>
      </c>
      <c r="G653" s="184">
        <v>908.58233393138767</v>
      </c>
      <c r="H653" s="184">
        <v>2655.9139556917539</v>
      </c>
      <c r="I653" s="184">
        <v>1720.295020266956</v>
      </c>
      <c r="J653" s="184">
        <v>4468.6756430773003</v>
      </c>
    </row>
    <row r="654" spans="1:10" x14ac:dyDescent="0.2">
      <c r="A654" s="183" t="str">
        <f>B654&amp;C654&amp;D654&amp;E654</f>
        <v>200918A2423EDU1</v>
      </c>
      <c r="B654" s="184">
        <v>2009</v>
      </c>
      <c r="C654" s="184" t="s">
        <v>1</v>
      </c>
      <c r="D654" s="184">
        <v>23</v>
      </c>
      <c r="E654" s="184" t="s">
        <v>9</v>
      </c>
      <c r="F654" s="184">
        <v>559.23932873811691</v>
      </c>
      <c r="G654" s="184">
        <v>431.60232080248903</v>
      </c>
      <c r="H654" s="184">
        <v>327.92154726324083</v>
      </c>
      <c r="I654" s="184">
        <v>323.72970380790218</v>
      </c>
      <c r="J654" s="184">
        <v>449.46603985061648</v>
      </c>
    </row>
    <row r="655" spans="1:10" x14ac:dyDescent="0.2">
      <c r="A655" s="183" t="str">
        <f>B655&amp;C655&amp;D655&amp;E655</f>
        <v>200918A2423EDU2</v>
      </c>
      <c r="B655" s="184">
        <v>2009</v>
      </c>
      <c r="C655" s="184" t="s">
        <v>1</v>
      </c>
      <c r="D655" s="184">
        <v>23</v>
      </c>
      <c r="E655" s="184" t="s">
        <v>11</v>
      </c>
      <c r="F655" s="184">
        <v>590.38481441561453</v>
      </c>
      <c r="G655" s="184">
        <v>468.28153728401742</v>
      </c>
      <c r="H655" s="184">
        <v>468.39106668345914</v>
      </c>
      <c r="I655" s="184">
        <v>369.48652623116055</v>
      </c>
      <c r="J655" s="184">
        <v>2247.3301992530824</v>
      </c>
    </row>
    <row r="656" spans="1:10" x14ac:dyDescent="0.2">
      <c r="A656" s="183" t="str">
        <f>B656&amp;C656&amp;D656&amp;E656</f>
        <v>200918A2423EDU3</v>
      </c>
      <c r="B656" s="184">
        <v>2009</v>
      </c>
      <c r="C656" s="184" t="s">
        <v>1</v>
      </c>
      <c r="D656" s="184">
        <v>23</v>
      </c>
      <c r="E656" s="184" t="s">
        <v>13</v>
      </c>
      <c r="F656" s="184">
        <v>563.22975658665655</v>
      </c>
      <c r="G656" s="184">
        <v>415.05739908288837</v>
      </c>
      <c r="H656" s="184">
        <v>651.00169632943744</v>
      </c>
      <c r="I656" s="184">
        <v>651.00169632943744</v>
      </c>
      <c r="J656" s="183" t="s">
        <v>78</v>
      </c>
    </row>
    <row r="657" spans="1:10" x14ac:dyDescent="0.2">
      <c r="A657" s="183" t="str">
        <f>B657&amp;C657&amp;D657&amp;E657</f>
        <v>200918A2423EDU4</v>
      </c>
      <c r="B657" s="184">
        <v>2009</v>
      </c>
      <c r="C657" s="184" t="s">
        <v>1</v>
      </c>
      <c r="D657" s="184">
        <v>23</v>
      </c>
      <c r="E657" s="184" t="s">
        <v>15</v>
      </c>
      <c r="F657" s="184">
        <v>649.4731749788308</v>
      </c>
      <c r="G657" s="184">
        <v>530.43716396645607</v>
      </c>
      <c r="H657" s="184">
        <v>631.55750013730687</v>
      </c>
      <c r="I657" s="184">
        <v>507.92761779423512</v>
      </c>
      <c r="J657" s="184">
        <v>1222.2819731638858</v>
      </c>
    </row>
    <row r="658" spans="1:10" x14ac:dyDescent="0.2">
      <c r="A658" s="183" t="str">
        <f>B658&amp;C658&amp;D658&amp;E658</f>
        <v>200918A2423EDU5</v>
      </c>
      <c r="B658" s="184">
        <v>2009</v>
      </c>
      <c r="C658" s="184" t="s">
        <v>1</v>
      </c>
      <c r="D658" s="184">
        <v>23</v>
      </c>
      <c r="E658" s="184" t="s">
        <v>17</v>
      </c>
      <c r="F658" s="184">
        <v>935.72346250551084</v>
      </c>
      <c r="G658" s="184">
        <v>609.48517148430949</v>
      </c>
      <c r="H658" s="184">
        <v>1464.9044483026014</v>
      </c>
      <c r="I658" s="184">
        <v>899.68118976765072</v>
      </c>
      <c r="J658" s="184">
        <v>3584.4916678086661</v>
      </c>
    </row>
    <row r="659" spans="1:10" x14ac:dyDescent="0.2">
      <c r="A659" s="183" t="str">
        <f>B659&amp;C659&amp;D659&amp;E659</f>
        <v>200925A2923EDU1</v>
      </c>
      <c r="B659" s="184">
        <v>2009</v>
      </c>
      <c r="C659" s="184" t="s">
        <v>2</v>
      </c>
      <c r="D659" s="184">
        <v>23</v>
      </c>
      <c r="E659" s="184" t="s">
        <v>9</v>
      </c>
      <c r="F659" s="184">
        <v>622.97378537715758</v>
      </c>
      <c r="G659" s="184">
        <v>444.19130155615704</v>
      </c>
      <c r="H659" s="184">
        <v>604.39154914091239</v>
      </c>
      <c r="I659" s="184">
        <v>403.48354079982448</v>
      </c>
      <c r="J659" s="184">
        <v>1910.8243037573754</v>
      </c>
    </row>
    <row r="660" spans="1:10" x14ac:dyDescent="0.2">
      <c r="A660" s="183" t="str">
        <f>B660&amp;C660&amp;D660&amp;E660</f>
        <v>200925A2923EDU2</v>
      </c>
      <c r="B660" s="184">
        <v>2009</v>
      </c>
      <c r="C660" s="184" t="s">
        <v>2</v>
      </c>
      <c r="D660" s="184">
        <v>23</v>
      </c>
      <c r="E660" s="184" t="s">
        <v>11</v>
      </c>
      <c r="F660" s="184">
        <v>640.90998004348512</v>
      </c>
      <c r="G660" s="184">
        <v>473.32167152438859</v>
      </c>
      <c r="H660" s="184">
        <v>723.66914332976216</v>
      </c>
      <c r="I660" s="184">
        <v>448.772150312858</v>
      </c>
      <c r="J660" s="184">
        <v>1685.4976494398118</v>
      </c>
    </row>
    <row r="661" spans="1:10" x14ac:dyDescent="0.2">
      <c r="A661" s="183" t="str">
        <f>B661&amp;C661&amp;D661&amp;E661</f>
        <v>200925A2923EDU3</v>
      </c>
      <c r="B661" s="184">
        <v>2009</v>
      </c>
      <c r="C661" s="184" t="s">
        <v>2</v>
      </c>
      <c r="D661" s="184">
        <v>23</v>
      </c>
      <c r="E661" s="184" t="s">
        <v>13</v>
      </c>
      <c r="F661" s="184">
        <v>676.87095631692273</v>
      </c>
      <c r="G661" s="184">
        <v>480.60017907269679</v>
      </c>
      <c r="H661" s="184">
        <v>466.88284889482787</v>
      </c>
      <c r="I661" s="184">
        <v>365.19115737862586</v>
      </c>
      <c r="J661" s="184">
        <v>1382.1080725406457</v>
      </c>
    </row>
    <row r="662" spans="1:10" x14ac:dyDescent="0.2">
      <c r="A662" s="183" t="str">
        <f>B662&amp;C662&amp;D662&amp;E662</f>
        <v>200925A2923EDU4</v>
      </c>
      <c r="B662" s="184">
        <v>2009</v>
      </c>
      <c r="C662" s="184" t="s">
        <v>2</v>
      </c>
      <c r="D662" s="184">
        <v>23</v>
      </c>
      <c r="E662" s="184" t="s">
        <v>15</v>
      </c>
      <c r="F662" s="184">
        <v>754.42639408078321</v>
      </c>
      <c r="G662" s="184">
        <v>700.44546781422548</v>
      </c>
      <c r="H662" s="184">
        <v>1160.3297997112536</v>
      </c>
      <c r="I662" s="184">
        <v>776.20496851255859</v>
      </c>
      <c r="J662" s="184">
        <v>2264.8924331298481</v>
      </c>
    </row>
    <row r="663" spans="1:10" x14ac:dyDescent="0.2">
      <c r="A663" s="183" t="str">
        <f>B663&amp;C663&amp;D663&amp;E663</f>
        <v>200925A2923EDU5</v>
      </c>
      <c r="B663" s="184">
        <v>2009</v>
      </c>
      <c r="C663" s="184" t="s">
        <v>2</v>
      </c>
      <c r="D663" s="184">
        <v>23</v>
      </c>
      <c r="E663" s="184" t="s">
        <v>17</v>
      </c>
      <c r="F663" s="184">
        <v>1843.9350057247286</v>
      </c>
      <c r="G663" s="184">
        <v>1386.9956406179842</v>
      </c>
      <c r="H663" s="184">
        <v>3464.0989785629649</v>
      </c>
      <c r="I663" s="184">
        <v>2489.620486360056</v>
      </c>
      <c r="J663" s="184">
        <v>4763.4036348335112</v>
      </c>
    </row>
    <row r="664" spans="1:10" x14ac:dyDescent="0.2">
      <c r="A664" s="183" t="str">
        <f>B664&amp;C664&amp;D664&amp;E664</f>
        <v>200930EMA23EDU1</v>
      </c>
      <c r="B664" s="184">
        <v>2009</v>
      </c>
      <c r="C664" s="184" t="s">
        <v>4</v>
      </c>
      <c r="D664" s="184">
        <v>23</v>
      </c>
      <c r="E664" s="184" t="s">
        <v>9</v>
      </c>
      <c r="F664" s="184">
        <v>727.61618234196942</v>
      </c>
      <c r="G664" s="184">
        <v>527.65241618858943</v>
      </c>
      <c r="H664" s="184">
        <v>604.26623407394402</v>
      </c>
      <c r="I664" s="184">
        <v>499.87743469261341</v>
      </c>
      <c r="J664" s="184">
        <v>1775.8518819497563</v>
      </c>
    </row>
    <row r="665" spans="1:10" x14ac:dyDescent="0.2">
      <c r="A665" s="183" t="str">
        <f>B665&amp;C665&amp;D665&amp;E665</f>
        <v>200930EMA23EDU2</v>
      </c>
      <c r="B665" s="184">
        <v>2009</v>
      </c>
      <c r="C665" s="184" t="s">
        <v>4</v>
      </c>
      <c r="D665" s="184">
        <v>23</v>
      </c>
      <c r="E665" s="184" t="s">
        <v>11</v>
      </c>
      <c r="F665" s="184">
        <v>846.87597888220694</v>
      </c>
      <c r="G665" s="184">
        <v>637.17996087993549</v>
      </c>
      <c r="H665" s="184">
        <v>908.00699074083298</v>
      </c>
      <c r="I665" s="184">
        <v>719.78745942606986</v>
      </c>
      <c r="J665" s="184">
        <v>2711.9987669221755</v>
      </c>
    </row>
    <row r="666" spans="1:10" x14ac:dyDescent="0.2">
      <c r="A666" s="183" t="str">
        <f>B666&amp;C666&amp;D666&amp;E666</f>
        <v>200930EMA23EDU3</v>
      </c>
      <c r="B666" s="184">
        <v>2009</v>
      </c>
      <c r="C666" s="184" t="s">
        <v>4</v>
      </c>
      <c r="D666" s="184">
        <v>23</v>
      </c>
      <c r="E666" s="184" t="s">
        <v>13</v>
      </c>
      <c r="F666" s="184">
        <v>859.55106461677246</v>
      </c>
      <c r="G666" s="184">
        <v>929.51343643727444</v>
      </c>
      <c r="H666" s="184">
        <v>1221.9550350928403</v>
      </c>
      <c r="I666" s="184">
        <v>820.75590639166739</v>
      </c>
      <c r="J666" s="184">
        <v>3258.5924243506383</v>
      </c>
    </row>
    <row r="667" spans="1:10" x14ac:dyDescent="0.2">
      <c r="A667" s="183" t="str">
        <f>B667&amp;C667&amp;D667&amp;E667</f>
        <v>200930EMA23EDU4</v>
      </c>
      <c r="B667" s="184">
        <v>2009</v>
      </c>
      <c r="C667" s="184" t="s">
        <v>4</v>
      </c>
      <c r="D667" s="184">
        <v>23</v>
      </c>
      <c r="E667" s="184" t="s">
        <v>15</v>
      </c>
      <c r="F667" s="184">
        <v>974.83191599494739</v>
      </c>
      <c r="G667" s="184">
        <v>1009.6147293613791</v>
      </c>
      <c r="H667" s="184">
        <v>1380.5297057915741</v>
      </c>
      <c r="I667" s="184">
        <v>938.38498985153751</v>
      </c>
      <c r="J667" s="184">
        <v>3162.8418757227168</v>
      </c>
    </row>
    <row r="668" spans="1:10" x14ac:dyDescent="0.2">
      <c r="A668" s="183" t="str">
        <f>B668&amp;C668&amp;D668&amp;E668</f>
        <v>200930EMA23EDU5</v>
      </c>
      <c r="B668" s="184">
        <v>2009</v>
      </c>
      <c r="C668" s="184" t="s">
        <v>4</v>
      </c>
      <c r="D668" s="184">
        <v>23</v>
      </c>
      <c r="E668" s="184" t="s">
        <v>17</v>
      </c>
      <c r="F668" s="184">
        <v>2572.2480968875534</v>
      </c>
      <c r="G668" s="184">
        <v>1938.2003844292606</v>
      </c>
      <c r="H668" s="184">
        <v>3694.1612596926802</v>
      </c>
      <c r="I668" s="184">
        <v>2411.7633923698149</v>
      </c>
      <c r="J668" s="184">
        <v>5386.7135449003508</v>
      </c>
    </row>
    <row r="669" spans="1:10" x14ac:dyDescent="0.2">
      <c r="A669" s="183" t="str">
        <f>B669&amp;C669&amp;D669&amp;E669</f>
        <v>200915A1726EDU1</v>
      </c>
      <c r="B669" s="184">
        <v>2009</v>
      </c>
      <c r="C669" s="184" t="s">
        <v>0</v>
      </c>
      <c r="D669" s="184">
        <v>26</v>
      </c>
      <c r="E669" s="184" t="s">
        <v>9</v>
      </c>
      <c r="F669" s="183" t="s">
        <v>78</v>
      </c>
      <c r="G669" s="184">
        <v>267.50993011820043</v>
      </c>
      <c r="H669" s="184">
        <v>256.96803217572636</v>
      </c>
      <c r="I669" s="184">
        <v>256.96803217572636</v>
      </c>
      <c r="J669" s="183" t="s">
        <v>78</v>
      </c>
    </row>
    <row r="670" spans="1:10" x14ac:dyDescent="0.2">
      <c r="A670" s="183" t="str">
        <f>B670&amp;C670&amp;D670&amp;E670</f>
        <v>200915A1726EDU2</v>
      </c>
      <c r="B670" s="184">
        <v>2009</v>
      </c>
      <c r="C670" s="184" t="s">
        <v>0</v>
      </c>
      <c r="D670" s="184">
        <v>26</v>
      </c>
      <c r="E670" s="184" t="s">
        <v>11</v>
      </c>
      <c r="F670" s="183" t="s">
        <v>78</v>
      </c>
      <c r="G670" s="184">
        <v>385.2342796355249</v>
      </c>
      <c r="H670" s="184">
        <v>379.23697112395763</v>
      </c>
      <c r="I670" s="184">
        <v>379.23697112395763</v>
      </c>
      <c r="J670" s="183" t="s">
        <v>78</v>
      </c>
    </row>
    <row r="671" spans="1:10" x14ac:dyDescent="0.2">
      <c r="A671" s="183" t="str">
        <f>B671&amp;C671&amp;D671&amp;E671</f>
        <v>200915A1726EDU3</v>
      </c>
      <c r="B671" s="184">
        <v>2009</v>
      </c>
      <c r="C671" s="184" t="s">
        <v>0</v>
      </c>
      <c r="D671" s="184">
        <v>26</v>
      </c>
      <c r="E671" s="184" t="s">
        <v>13</v>
      </c>
      <c r="F671" s="184">
        <v>522.50427132634161</v>
      </c>
      <c r="G671" s="184">
        <v>288.52484728150563</v>
      </c>
      <c r="H671" s="184">
        <v>449.46603985061648</v>
      </c>
      <c r="I671" s="184">
        <v>449.46603985061648</v>
      </c>
      <c r="J671" s="183" t="s">
        <v>78</v>
      </c>
    </row>
    <row r="672" spans="1:10" x14ac:dyDescent="0.2">
      <c r="A672" s="183" t="str">
        <f>B672&amp;C672&amp;D672&amp;E672</f>
        <v>200915A1726EDU4</v>
      </c>
      <c r="B672" s="184">
        <v>2009</v>
      </c>
      <c r="C672" s="184" t="s">
        <v>0</v>
      </c>
      <c r="D672" s="184">
        <v>26</v>
      </c>
      <c r="E672" s="184" t="s">
        <v>15</v>
      </c>
      <c r="F672" s="184">
        <v>674.19905977592464</v>
      </c>
      <c r="G672" s="184">
        <v>318.59830786178605</v>
      </c>
      <c r="H672" s="183" t="s">
        <v>78</v>
      </c>
      <c r="I672" s="183" t="s">
        <v>78</v>
      </c>
      <c r="J672" s="183" t="s">
        <v>78</v>
      </c>
    </row>
    <row r="673" spans="1:10" x14ac:dyDescent="0.2">
      <c r="A673" s="183" t="str">
        <f>B673&amp;C673&amp;D673&amp;E673</f>
        <v>200915A1726EDU5</v>
      </c>
      <c r="B673" s="184">
        <v>2009</v>
      </c>
      <c r="C673" s="184" t="s">
        <v>0</v>
      </c>
      <c r="D673" s="184">
        <v>26</v>
      </c>
      <c r="E673" s="184" t="s">
        <v>17</v>
      </c>
      <c r="F673" s="183" t="s">
        <v>78</v>
      </c>
      <c r="G673" s="183" t="s">
        <v>78</v>
      </c>
      <c r="H673" s="183" t="s">
        <v>78</v>
      </c>
      <c r="I673" s="183" t="s">
        <v>78</v>
      </c>
      <c r="J673" s="183" t="s">
        <v>78</v>
      </c>
    </row>
    <row r="674" spans="1:10" x14ac:dyDescent="0.2">
      <c r="A674" s="183" t="str">
        <f>B674&amp;C674&amp;D674&amp;E674</f>
        <v>200915A2926EDU1</v>
      </c>
      <c r="B674" s="184">
        <v>2009</v>
      </c>
      <c r="C674" s="184" t="s">
        <v>3</v>
      </c>
      <c r="D674" s="184">
        <v>26</v>
      </c>
      <c r="E674" s="184" t="s">
        <v>9</v>
      </c>
      <c r="F674" s="184">
        <v>607.37300607926215</v>
      </c>
      <c r="G674" s="184">
        <v>352.22453175410038</v>
      </c>
      <c r="H674" s="184">
        <v>339.18736259704463</v>
      </c>
      <c r="I674" s="184">
        <v>317.72320090334915</v>
      </c>
      <c r="J674" s="184">
        <v>1110.5556734642316</v>
      </c>
    </row>
    <row r="675" spans="1:10" x14ac:dyDescent="0.2">
      <c r="A675" s="183" t="str">
        <f>B675&amp;C675&amp;D675&amp;E675</f>
        <v>200915A2926EDU2</v>
      </c>
      <c r="B675" s="184">
        <v>2009</v>
      </c>
      <c r="C675" s="184" t="s">
        <v>3</v>
      </c>
      <c r="D675" s="184">
        <v>26</v>
      </c>
      <c r="E675" s="184" t="s">
        <v>11</v>
      </c>
      <c r="F675" s="184">
        <v>622.75863607310953</v>
      </c>
      <c r="G675" s="184">
        <v>428.75522944185929</v>
      </c>
      <c r="H675" s="184">
        <v>392.55223714750082</v>
      </c>
      <c r="I675" s="184">
        <v>370.37490057078577</v>
      </c>
      <c r="J675" s="184">
        <v>1123.6650996265412</v>
      </c>
    </row>
    <row r="676" spans="1:10" x14ac:dyDescent="0.2">
      <c r="A676" s="183" t="str">
        <f>B676&amp;C676&amp;D676&amp;E676</f>
        <v>200915A2926EDU3</v>
      </c>
      <c r="B676" s="184">
        <v>2009</v>
      </c>
      <c r="C676" s="184" t="s">
        <v>3</v>
      </c>
      <c r="D676" s="184">
        <v>26</v>
      </c>
      <c r="E676" s="184" t="s">
        <v>13</v>
      </c>
      <c r="F676" s="184">
        <v>621.33816588353352</v>
      </c>
      <c r="G676" s="184">
        <v>421.29053724886296</v>
      </c>
      <c r="H676" s="184">
        <v>640.00749282638162</v>
      </c>
      <c r="I676" s="184">
        <v>591.08971109307333</v>
      </c>
      <c r="J676" s="184">
        <v>1348.3981195518495</v>
      </c>
    </row>
    <row r="677" spans="1:10" x14ac:dyDescent="0.2">
      <c r="A677" s="183" t="str">
        <f>B677&amp;C677&amp;D677&amp;E677</f>
        <v>200915A2926EDU4</v>
      </c>
      <c r="B677" s="184">
        <v>2009</v>
      </c>
      <c r="C677" s="184" t="s">
        <v>3</v>
      </c>
      <c r="D677" s="184">
        <v>26</v>
      </c>
      <c r="E677" s="184" t="s">
        <v>15</v>
      </c>
      <c r="F677" s="184">
        <v>729.70045004990061</v>
      </c>
      <c r="G677" s="184">
        <v>589.66165712602083</v>
      </c>
      <c r="H677" s="184">
        <v>840.6077603615804</v>
      </c>
      <c r="I677" s="184">
        <v>626.30072155014454</v>
      </c>
      <c r="J677" s="184">
        <v>2018.8867801458302</v>
      </c>
    </row>
    <row r="678" spans="1:10" x14ac:dyDescent="0.2">
      <c r="A678" s="183" t="str">
        <f>B678&amp;C678&amp;D678&amp;E678</f>
        <v>200915A2926EDU5</v>
      </c>
      <c r="B678" s="184">
        <v>2009</v>
      </c>
      <c r="C678" s="184" t="s">
        <v>3</v>
      </c>
      <c r="D678" s="184">
        <v>26</v>
      </c>
      <c r="E678" s="184" t="s">
        <v>17</v>
      </c>
      <c r="F678" s="184">
        <v>1642.5092423898182</v>
      </c>
      <c r="G678" s="184">
        <v>957.08044024467108</v>
      </c>
      <c r="H678" s="184">
        <v>2592.7604199775942</v>
      </c>
      <c r="I678" s="184">
        <v>2098.5580932787952</v>
      </c>
      <c r="J678" s="184">
        <v>3235.883481182459</v>
      </c>
    </row>
    <row r="679" spans="1:10" x14ac:dyDescent="0.2">
      <c r="A679" s="183" t="str">
        <f>B679&amp;C679&amp;D679&amp;E679</f>
        <v>200918A2426EDU1</v>
      </c>
      <c r="B679" s="184">
        <v>2009</v>
      </c>
      <c r="C679" s="184" t="s">
        <v>1</v>
      </c>
      <c r="D679" s="184">
        <v>26</v>
      </c>
      <c r="E679" s="184" t="s">
        <v>9</v>
      </c>
      <c r="F679" s="184">
        <v>597.84530334519172</v>
      </c>
      <c r="G679" s="184">
        <v>341.83791199908404</v>
      </c>
      <c r="H679" s="184">
        <v>305.22370773241499</v>
      </c>
      <c r="I679" s="184">
        <v>305.22370773241499</v>
      </c>
      <c r="J679" s="183" t="s">
        <v>78</v>
      </c>
    </row>
    <row r="680" spans="1:10" x14ac:dyDescent="0.2">
      <c r="A680" s="183" t="str">
        <f>B680&amp;C680&amp;D680&amp;E680</f>
        <v>200918A2426EDU2</v>
      </c>
      <c r="B680" s="184">
        <v>2009</v>
      </c>
      <c r="C680" s="184" t="s">
        <v>1</v>
      </c>
      <c r="D680" s="184">
        <v>26</v>
      </c>
      <c r="E680" s="184" t="s">
        <v>11</v>
      </c>
      <c r="F680" s="184">
        <v>642.88809841292414</v>
      </c>
      <c r="G680" s="184">
        <v>361.39190390048287</v>
      </c>
      <c r="H680" s="184">
        <v>269.2252535555786</v>
      </c>
      <c r="I680" s="184">
        <v>269.2252535555786</v>
      </c>
      <c r="J680" s="183" t="s">
        <v>78</v>
      </c>
    </row>
    <row r="681" spans="1:10" x14ac:dyDescent="0.2">
      <c r="A681" s="183" t="str">
        <f>B681&amp;C681&amp;D681&amp;E681</f>
        <v>200918A2426EDU3</v>
      </c>
      <c r="B681" s="184">
        <v>2009</v>
      </c>
      <c r="C681" s="184" t="s">
        <v>1</v>
      </c>
      <c r="D681" s="184">
        <v>26</v>
      </c>
      <c r="E681" s="184" t="s">
        <v>13</v>
      </c>
      <c r="F681" s="184">
        <v>586.18360239823903</v>
      </c>
      <c r="G681" s="184">
        <v>478.03368980685798</v>
      </c>
      <c r="H681" s="184">
        <v>370.2656546184889</v>
      </c>
      <c r="I681" s="184">
        <v>370.2656546184889</v>
      </c>
      <c r="J681" s="183" t="s">
        <v>78</v>
      </c>
    </row>
    <row r="682" spans="1:10" x14ac:dyDescent="0.2">
      <c r="A682" s="183" t="str">
        <f>B682&amp;C682&amp;D682&amp;E682</f>
        <v>200918A2426EDU4</v>
      </c>
      <c r="B682" s="184">
        <v>2009</v>
      </c>
      <c r="C682" s="184" t="s">
        <v>1</v>
      </c>
      <c r="D682" s="184">
        <v>26</v>
      </c>
      <c r="E682" s="184" t="s">
        <v>15</v>
      </c>
      <c r="F682" s="184">
        <v>671.4060358999983</v>
      </c>
      <c r="G682" s="184">
        <v>530.8983035432434</v>
      </c>
      <c r="H682" s="184">
        <v>604.48292490919971</v>
      </c>
      <c r="I682" s="184">
        <v>477.90721195814621</v>
      </c>
      <c r="J682" s="184">
        <v>2247.3301992530824</v>
      </c>
    </row>
    <row r="683" spans="1:10" x14ac:dyDescent="0.2">
      <c r="A683" s="183" t="str">
        <f>B683&amp;C683&amp;D683&amp;E683</f>
        <v>200918A2426EDU5</v>
      </c>
      <c r="B683" s="184">
        <v>2009</v>
      </c>
      <c r="C683" s="184" t="s">
        <v>1</v>
      </c>
      <c r="D683" s="184">
        <v>26</v>
      </c>
      <c r="E683" s="184" t="s">
        <v>17</v>
      </c>
      <c r="F683" s="184">
        <v>964.9895992347648</v>
      </c>
      <c r="G683" s="184">
        <v>676.86704783085838</v>
      </c>
      <c r="H683" s="184">
        <v>1664.9449423022966</v>
      </c>
      <c r="I683" s="184">
        <v>1418.6271882785081</v>
      </c>
      <c r="J683" s="184">
        <v>1911.5195448704267</v>
      </c>
    </row>
    <row r="684" spans="1:10" x14ac:dyDescent="0.2">
      <c r="A684" s="183" t="str">
        <f>B684&amp;C684&amp;D684&amp;E684</f>
        <v>200925A2926EDU1</v>
      </c>
      <c r="B684" s="184">
        <v>2009</v>
      </c>
      <c r="C684" s="184" t="s">
        <v>2</v>
      </c>
      <c r="D684" s="184">
        <v>26</v>
      </c>
      <c r="E684" s="184" t="s">
        <v>9</v>
      </c>
      <c r="F684" s="184">
        <v>612.69361118789232</v>
      </c>
      <c r="G684" s="184">
        <v>429.34118452339573</v>
      </c>
      <c r="H684" s="184">
        <v>391.00999947360486</v>
      </c>
      <c r="I684" s="184">
        <v>344.00647150470155</v>
      </c>
      <c r="J684" s="184">
        <v>1110.5556734642316</v>
      </c>
    </row>
    <row r="685" spans="1:10" x14ac:dyDescent="0.2">
      <c r="A685" s="183" t="str">
        <f>B685&amp;C685&amp;D685&amp;E685</f>
        <v>200925A2926EDU2</v>
      </c>
      <c r="B685" s="184">
        <v>2009</v>
      </c>
      <c r="C685" s="184" t="s">
        <v>2</v>
      </c>
      <c r="D685" s="184">
        <v>26</v>
      </c>
      <c r="E685" s="184" t="s">
        <v>11</v>
      </c>
      <c r="F685" s="184">
        <v>602.63886067378576</v>
      </c>
      <c r="G685" s="184">
        <v>651.76739428546432</v>
      </c>
      <c r="H685" s="184">
        <v>489.96870826011883</v>
      </c>
      <c r="I685" s="184">
        <v>450.32138450413828</v>
      </c>
      <c r="J685" s="184">
        <v>1123.6650996265412</v>
      </c>
    </row>
    <row r="686" spans="1:10" x14ac:dyDescent="0.2">
      <c r="A686" s="183" t="str">
        <f>B686&amp;C686&amp;D686&amp;E686</f>
        <v>200925A2926EDU3</v>
      </c>
      <c r="B686" s="184">
        <v>2009</v>
      </c>
      <c r="C686" s="184" t="s">
        <v>2</v>
      </c>
      <c r="D686" s="184">
        <v>26</v>
      </c>
      <c r="E686" s="184" t="s">
        <v>13</v>
      </c>
      <c r="F686" s="184">
        <v>664.80223105692687</v>
      </c>
      <c r="G686" s="184">
        <v>473.5491466822707</v>
      </c>
      <c r="H686" s="184">
        <v>1123.4988517552003</v>
      </c>
      <c r="I686" s="184">
        <v>1073.4285138412897</v>
      </c>
      <c r="J686" s="184">
        <v>1348.3981195518495</v>
      </c>
    </row>
    <row r="687" spans="1:10" x14ac:dyDescent="0.2">
      <c r="A687" s="183" t="str">
        <f>B687&amp;C687&amp;D687&amp;E687</f>
        <v>200925A2926EDU4</v>
      </c>
      <c r="B687" s="184">
        <v>2009</v>
      </c>
      <c r="C687" s="184" t="s">
        <v>2</v>
      </c>
      <c r="D687" s="184">
        <v>26</v>
      </c>
      <c r="E687" s="184" t="s">
        <v>15</v>
      </c>
      <c r="F687" s="184">
        <v>784.08466925272273</v>
      </c>
      <c r="G687" s="184">
        <v>720.77039038571286</v>
      </c>
      <c r="H687" s="184">
        <v>972.80614550012615</v>
      </c>
      <c r="I687" s="184">
        <v>722.72245337723587</v>
      </c>
      <c r="J687" s="184">
        <v>1973.1409139916873</v>
      </c>
    </row>
    <row r="688" spans="1:10" x14ac:dyDescent="0.2">
      <c r="A688" s="183" t="str">
        <f>B688&amp;C688&amp;D688&amp;E688</f>
        <v>200925A2926EDU5</v>
      </c>
      <c r="B688" s="184">
        <v>2009</v>
      </c>
      <c r="C688" s="184" t="s">
        <v>2</v>
      </c>
      <c r="D688" s="184">
        <v>26</v>
      </c>
      <c r="E688" s="184" t="s">
        <v>17</v>
      </c>
      <c r="F688" s="184">
        <v>1935.3788464495976</v>
      </c>
      <c r="G688" s="184">
        <v>1264.3717212550789</v>
      </c>
      <c r="H688" s="184">
        <v>3088.025483025966</v>
      </c>
      <c r="I688" s="184">
        <v>2401.0296728896728</v>
      </c>
      <c r="J688" s="184">
        <v>4119.7143892710037</v>
      </c>
    </row>
    <row r="689" spans="1:10" x14ac:dyDescent="0.2">
      <c r="A689" s="183" t="str">
        <f>B689&amp;C689&amp;D689&amp;E689</f>
        <v>200930EMA26EDU1</v>
      </c>
      <c r="B689" s="184">
        <v>2009</v>
      </c>
      <c r="C689" s="184" t="s">
        <v>4</v>
      </c>
      <c r="D689" s="184">
        <v>26</v>
      </c>
      <c r="E689" s="184" t="s">
        <v>9</v>
      </c>
      <c r="F689" s="184">
        <v>711.42931467683013</v>
      </c>
      <c r="G689" s="184">
        <v>460.41471534960857</v>
      </c>
      <c r="H689" s="184">
        <v>598.54675574447162</v>
      </c>
      <c r="I689" s="184">
        <v>511.32286111817689</v>
      </c>
      <c r="J689" s="184">
        <v>2215.532368731022</v>
      </c>
    </row>
    <row r="690" spans="1:10" x14ac:dyDescent="0.2">
      <c r="A690" s="183" t="str">
        <f>B690&amp;C690&amp;D690&amp;E690</f>
        <v>200930EMA26EDU2</v>
      </c>
      <c r="B690" s="184">
        <v>2009</v>
      </c>
      <c r="C690" s="184" t="s">
        <v>4</v>
      </c>
      <c r="D690" s="184">
        <v>26</v>
      </c>
      <c r="E690" s="184" t="s">
        <v>11</v>
      </c>
      <c r="F690" s="184">
        <v>798.5647777421409</v>
      </c>
      <c r="G690" s="184">
        <v>490.76310969632908</v>
      </c>
      <c r="H690" s="184">
        <v>703.93172704064943</v>
      </c>
      <c r="I690" s="184">
        <v>638.72396936444886</v>
      </c>
      <c r="J690" s="184">
        <v>1450.2861755907684</v>
      </c>
    </row>
    <row r="691" spans="1:10" x14ac:dyDescent="0.2">
      <c r="A691" s="183" t="str">
        <f>B691&amp;C691&amp;D691&amp;E691</f>
        <v>200930EMA26EDU3</v>
      </c>
      <c r="B691" s="184">
        <v>2009</v>
      </c>
      <c r="C691" s="184" t="s">
        <v>4</v>
      </c>
      <c r="D691" s="184">
        <v>26</v>
      </c>
      <c r="E691" s="184" t="s">
        <v>13</v>
      </c>
      <c r="F691" s="184">
        <v>747.72805438490548</v>
      </c>
      <c r="G691" s="184">
        <v>497.3980848036195</v>
      </c>
      <c r="H691" s="184">
        <v>720.52177556415393</v>
      </c>
      <c r="I691" s="184">
        <v>642.79387248923251</v>
      </c>
      <c r="J691" s="184">
        <v>2022.3628383268092</v>
      </c>
    </row>
    <row r="692" spans="1:10" x14ac:dyDescent="0.2">
      <c r="A692" s="183" t="str">
        <f>B692&amp;C692&amp;D692&amp;E692</f>
        <v>200930EMA26EDU4</v>
      </c>
      <c r="B692" s="184">
        <v>2009</v>
      </c>
      <c r="C692" s="184" t="s">
        <v>4</v>
      </c>
      <c r="D692" s="184">
        <v>26</v>
      </c>
      <c r="E692" s="184" t="s">
        <v>15</v>
      </c>
      <c r="F692" s="184">
        <v>1009.2675404503688</v>
      </c>
      <c r="G692" s="184">
        <v>812.97169957980191</v>
      </c>
      <c r="H692" s="184">
        <v>1425.4785483709982</v>
      </c>
      <c r="I692" s="184">
        <v>912.11572770809164</v>
      </c>
      <c r="J692" s="184">
        <v>3326.4555719357127</v>
      </c>
    </row>
    <row r="693" spans="1:10" x14ac:dyDescent="0.2">
      <c r="A693" s="183" t="str">
        <f>B693&amp;C693&amp;D693&amp;E693</f>
        <v>200930EMA26EDU5</v>
      </c>
      <c r="B693" s="184">
        <v>2009</v>
      </c>
      <c r="C693" s="184" t="s">
        <v>4</v>
      </c>
      <c r="D693" s="184">
        <v>26</v>
      </c>
      <c r="E693" s="184" t="s">
        <v>17</v>
      </c>
      <c r="F693" s="184">
        <v>2923.5513661336959</v>
      </c>
      <c r="G693" s="184">
        <v>2083.1798478386127</v>
      </c>
      <c r="H693" s="184">
        <v>3824.2521103437271</v>
      </c>
      <c r="I693" s="184">
        <v>2498.7828813895758</v>
      </c>
      <c r="J693" s="184">
        <v>5822.6950631937398</v>
      </c>
    </row>
    <row r="694" spans="1:10" x14ac:dyDescent="0.2">
      <c r="A694" s="183" t="str">
        <f>B694&amp;C694&amp;D694&amp;E694</f>
        <v>200915A1729EDU1</v>
      </c>
      <c r="B694" s="184">
        <v>2009</v>
      </c>
      <c r="C694" s="184" t="s">
        <v>0</v>
      </c>
      <c r="D694" s="184">
        <v>29</v>
      </c>
      <c r="E694" s="184" t="s">
        <v>9</v>
      </c>
      <c r="F694" s="183" t="s">
        <v>78</v>
      </c>
      <c r="G694" s="184">
        <v>215.89331779159281</v>
      </c>
      <c r="H694" s="184">
        <v>143.26730020238401</v>
      </c>
      <c r="I694" s="184">
        <v>143.26730020238401</v>
      </c>
      <c r="J694" s="183" t="s">
        <v>78</v>
      </c>
    </row>
    <row r="695" spans="1:10" x14ac:dyDescent="0.2">
      <c r="A695" s="183" t="str">
        <f>B695&amp;C695&amp;D695&amp;E695</f>
        <v>200915A1729EDU2</v>
      </c>
      <c r="B695" s="184">
        <v>2009</v>
      </c>
      <c r="C695" s="184" t="s">
        <v>0</v>
      </c>
      <c r="D695" s="184">
        <v>29</v>
      </c>
      <c r="E695" s="184" t="s">
        <v>11</v>
      </c>
      <c r="F695" s="184">
        <v>540.76382919527293</v>
      </c>
      <c r="G695" s="184">
        <v>307.81725992079197</v>
      </c>
      <c r="H695" s="184">
        <v>205.38100987618444</v>
      </c>
      <c r="I695" s="184">
        <v>205.38100987618444</v>
      </c>
      <c r="J695" s="183" t="s">
        <v>78</v>
      </c>
    </row>
    <row r="696" spans="1:10" x14ac:dyDescent="0.2">
      <c r="A696" s="183" t="str">
        <f>B696&amp;C696&amp;D696&amp;E696</f>
        <v>200915A1729EDU3</v>
      </c>
      <c r="B696" s="184">
        <v>2009</v>
      </c>
      <c r="C696" s="184" t="s">
        <v>0</v>
      </c>
      <c r="D696" s="184">
        <v>29</v>
      </c>
      <c r="E696" s="184" t="s">
        <v>13</v>
      </c>
      <c r="F696" s="184">
        <v>522.50427132634161</v>
      </c>
      <c r="G696" s="184">
        <v>302.98826793501382</v>
      </c>
      <c r="H696" s="184">
        <v>244.95899171858596</v>
      </c>
      <c r="I696" s="184">
        <v>244.95899171858596</v>
      </c>
      <c r="J696" s="183" t="s">
        <v>78</v>
      </c>
    </row>
    <row r="697" spans="1:10" x14ac:dyDescent="0.2">
      <c r="A697" s="183" t="str">
        <f>B697&amp;C697&amp;D697&amp;E697</f>
        <v>200915A1729EDU4</v>
      </c>
      <c r="B697" s="184">
        <v>2009</v>
      </c>
      <c r="C697" s="184" t="s">
        <v>0</v>
      </c>
      <c r="D697" s="184">
        <v>29</v>
      </c>
      <c r="E697" s="184" t="s">
        <v>15</v>
      </c>
      <c r="F697" s="184">
        <v>522.50427132634161</v>
      </c>
      <c r="G697" s="184">
        <v>258.44297291410447</v>
      </c>
      <c r="H697" s="183" t="s">
        <v>78</v>
      </c>
      <c r="I697" s="183" t="s">
        <v>78</v>
      </c>
      <c r="J697" s="183" t="s">
        <v>78</v>
      </c>
    </row>
    <row r="698" spans="1:10" x14ac:dyDescent="0.2">
      <c r="A698" s="183" t="str">
        <f>B698&amp;C698&amp;D698&amp;E698</f>
        <v>200915A2929EDU1</v>
      </c>
      <c r="B698" s="184">
        <v>2009</v>
      </c>
      <c r="C698" s="184" t="s">
        <v>3</v>
      </c>
      <c r="D698" s="184">
        <v>29</v>
      </c>
      <c r="E698" s="184" t="s">
        <v>9</v>
      </c>
      <c r="F698" s="184">
        <v>661.92404108730443</v>
      </c>
      <c r="G698" s="184">
        <v>340.9709032186064</v>
      </c>
      <c r="H698" s="184">
        <v>338.17573432657895</v>
      </c>
      <c r="I698" s="184">
        <v>303.44751971186992</v>
      </c>
      <c r="J698" s="184">
        <v>1316.7201106853436</v>
      </c>
    </row>
    <row r="699" spans="1:10" x14ac:dyDescent="0.2">
      <c r="A699" s="183" t="str">
        <f>B699&amp;C699&amp;D699&amp;E699</f>
        <v>200915A2929EDU2</v>
      </c>
      <c r="B699" s="184">
        <v>2009</v>
      </c>
      <c r="C699" s="184" t="s">
        <v>3</v>
      </c>
      <c r="D699" s="184">
        <v>29</v>
      </c>
      <c r="E699" s="184" t="s">
        <v>11</v>
      </c>
      <c r="F699" s="184">
        <v>718.94204138289501</v>
      </c>
      <c r="G699" s="184">
        <v>444.20289419575465</v>
      </c>
      <c r="H699" s="184">
        <v>401.50640362386088</v>
      </c>
      <c r="I699" s="184">
        <v>341.76329922927965</v>
      </c>
      <c r="J699" s="184">
        <v>1297.8331900686551</v>
      </c>
    </row>
    <row r="700" spans="1:10" x14ac:dyDescent="0.2">
      <c r="A700" s="183" t="str">
        <f>B700&amp;C700&amp;D700&amp;E700</f>
        <v>200915A2929EDU3</v>
      </c>
      <c r="B700" s="184">
        <v>2009</v>
      </c>
      <c r="C700" s="184" t="s">
        <v>3</v>
      </c>
      <c r="D700" s="184">
        <v>29</v>
      </c>
      <c r="E700" s="184" t="s">
        <v>13</v>
      </c>
      <c r="F700" s="184">
        <v>637.58962824432001</v>
      </c>
      <c r="G700" s="184">
        <v>381.82305453414824</v>
      </c>
      <c r="H700" s="184">
        <v>602.67345439585074</v>
      </c>
      <c r="I700" s="184">
        <v>592.21737138480466</v>
      </c>
      <c r="J700" s="184">
        <v>773.45614357626914</v>
      </c>
    </row>
    <row r="701" spans="1:10" x14ac:dyDescent="0.2">
      <c r="A701" s="183" t="str">
        <f>B701&amp;C701&amp;D701&amp;E701</f>
        <v>200915A2929EDU4</v>
      </c>
      <c r="B701" s="184">
        <v>2009</v>
      </c>
      <c r="C701" s="184" t="s">
        <v>3</v>
      </c>
      <c r="D701" s="184">
        <v>29</v>
      </c>
      <c r="E701" s="184" t="s">
        <v>15</v>
      </c>
      <c r="F701" s="184">
        <v>785.54956674846756</v>
      </c>
      <c r="G701" s="184">
        <v>581.61306496368934</v>
      </c>
      <c r="H701" s="184">
        <v>699.54066368020813</v>
      </c>
      <c r="I701" s="184">
        <v>522.20626448384928</v>
      </c>
      <c r="J701" s="184">
        <v>2906.5470577006536</v>
      </c>
    </row>
    <row r="702" spans="1:10" x14ac:dyDescent="0.2">
      <c r="A702" s="183" t="str">
        <f>B702&amp;C702&amp;D702&amp;E702</f>
        <v>200915A2929EDU5</v>
      </c>
      <c r="B702" s="184">
        <v>2009</v>
      </c>
      <c r="C702" s="184" t="s">
        <v>3</v>
      </c>
      <c r="D702" s="184">
        <v>29</v>
      </c>
      <c r="E702" s="184" t="s">
        <v>17</v>
      </c>
      <c r="F702" s="184">
        <v>1777.1585687113172</v>
      </c>
      <c r="G702" s="184">
        <v>1613.3284952913073</v>
      </c>
      <c r="H702" s="184">
        <v>2072.1554690499502</v>
      </c>
      <c r="I702" s="184">
        <v>1199.4404640372541</v>
      </c>
      <c r="J702" s="184">
        <v>4198.7968680333915</v>
      </c>
    </row>
    <row r="703" spans="1:10" x14ac:dyDescent="0.2">
      <c r="A703" s="183" t="str">
        <f>B703&amp;C703&amp;D703&amp;E703</f>
        <v>200918A2429EDU1</v>
      </c>
      <c r="B703" s="184">
        <v>2009</v>
      </c>
      <c r="C703" s="184" t="s">
        <v>1</v>
      </c>
      <c r="D703" s="184">
        <v>29</v>
      </c>
      <c r="E703" s="184" t="s">
        <v>9</v>
      </c>
      <c r="F703" s="184">
        <v>613.18144512689867</v>
      </c>
      <c r="G703" s="184">
        <v>389.51561571776301</v>
      </c>
      <c r="H703" s="184">
        <v>335.03348880531195</v>
      </c>
      <c r="I703" s="184">
        <v>335.03348880531195</v>
      </c>
      <c r="J703" s="183" t="s">
        <v>78</v>
      </c>
    </row>
    <row r="704" spans="1:10" x14ac:dyDescent="0.2">
      <c r="A704" s="183" t="str">
        <f>B704&amp;C704&amp;D704&amp;E704</f>
        <v>200918A2429EDU2</v>
      </c>
      <c r="B704" s="184">
        <v>2009</v>
      </c>
      <c r="C704" s="184" t="s">
        <v>1</v>
      </c>
      <c r="D704" s="184">
        <v>29</v>
      </c>
      <c r="E704" s="184" t="s">
        <v>11</v>
      </c>
      <c r="F704" s="184">
        <v>676.51495701025954</v>
      </c>
      <c r="G704" s="184">
        <v>462.5855077028246</v>
      </c>
      <c r="H704" s="184">
        <v>316.44351028908227</v>
      </c>
      <c r="I704" s="184">
        <v>305.60078929164558</v>
      </c>
      <c r="J704" s="184">
        <v>522.50427132634161</v>
      </c>
    </row>
    <row r="705" spans="1:10" x14ac:dyDescent="0.2">
      <c r="A705" s="183" t="str">
        <f>B705&amp;C705&amp;D705&amp;E705</f>
        <v>200918A2429EDU3</v>
      </c>
      <c r="B705" s="184">
        <v>2009</v>
      </c>
      <c r="C705" s="184" t="s">
        <v>1</v>
      </c>
      <c r="D705" s="184">
        <v>29</v>
      </c>
      <c r="E705" s="184" t="s">
        <v>13</v>
      </c>
      <c r="F705" s="184">
        <v>618.68283323178389</v>
      </c>
      <c r="G705" s="184">
        <v>381.75920765710839</v>
      </c>
      <c r="H705" s="184">
        <v>595.54250280206702</v>
      </c>
      <c r="I705" s="184">
        <v>598.35166555113335</v>
      </c>
      <c r="J705" s="184">
        <v>522.50427132634161</v>
      </c>
    </row>
    <row r="706" spans="1:10" x14ac:dyDescent="0.2">
      <c r="A706" s="183" t="str">
        <f>B706&amp;C706&amp;D706&amp;E706</f>
        <v>200918A2429EDU4</v>
      </c>
      <c r="B706" s="184">
        <v>2009</v>
      </c>
      <c r="C706" s="184" t="s">
        <v>1</v>
      </c>
      <c r="D706" s="184">
        <v>29</v>
      </c>
      <c r="E706" s="184" t="s">
        <v>15</v>
      </c>
      <c r="F706" s="184">
        <v>700.82395726976551</v>
      </c>
      <c r="G706" s="184">
        <v>478.87496977587188</v>
      </c>
      <c r="H706" s="184">
        <v>496.0027359577914</v>
      </c>
      <c r="I706" s="184">
        <v>422.91669779081309</v>
      </c>
      <c r="J706" s="184">
        <v>2359.6967092157365</v>
      </c>
    </row>
    <row r="707" spans="1:10" x14ac:dyDescent="0.2">
      <c r="A707" s="183" t="str">
        <f>B707&amp;C707&amp;D707&amp;E707</f>
        <v>200918A2429EDU5</v>
      </c>
      <c r="B707" s="184">
        <v>2009</v>
      </c>
      <c r="C707" s="184" t="s">
        <v>1</v>
      </c>
      <c r="D707" s="184">
        <v>29</v>
      </c>
      <c r="E707" s="184" t="s">
        <v>17</v>
      </c>
      <c r="F707" s="184">
        <v>1215.8086735837592</v>
      </c>
      <c r="G707" s="184">
        <v>643.21393484188286</v>
      </c>
      <c r="H707" s="184">
        <v>653.499965835436</v>
      </c>
      <c r="I707" s="184">
        <v>631.23539420196869</v>
      </c>
      <c r="J707" s="184">
        <v>842.74882471990588</v>
      </c>
    </row>
    <row r="708" spans="1:10" x14ac:dyDescent="0.2">
      <c r="A708" s="183" t="str">
        <f>B708&amp;C708&amp;D708&amp;E708</f>
        <v>200925A2929EDU1</v>
      </c>
      <c r="B708" s="184">
        <v>2009</v>
      </c>
      <c r="C708" s="184" t="s">
        <v>2</v>
      </c>
      <c r="D708" s="184">
        <v>29</v>
      </c>
      <c r="E708" s="184" t="s">
        <v>9</v>
      </c>
      <c r="F708" s="184">
        <v>693.46661133716793</v>
      </c>
      <c r="G708" s="184">
        <v>407.44464527265291</v>
      </c>
      <c r="H708" s="184">
        <v>424.27837367393988</v>
      </c>
      <c r="I708" s="184">
        <v>344.53040880889898</v>
      </c>
      <c r="J708" s="184">
        <v>1316.7201106853436</v>
      </c>
    </row>
    <row r="709" spans="1:10" x14ac:dyDescent="0.2">
      <c r="A709" s="183" t="str">
        <f>B709&amp;C709&amp;D709&amp;E709</f>
        <v>200925A2929EDU2</v>
      </c>
      <c r="B709" s="184">
        <v>2009</v>
      </c>
      <c r="C709" s="184" t="s">
        <v>2</v>
      </c>
      <c r="D709" s="184">
        <v>29</v>
      </c>
      <c r="E709" s="184" t="s">
        <v>11</v>
      </c>
      <c r="F709" s="184">
        <v>800.55661116389297</v>
      </c>
      <c r="G709" s="184">
        <v>646.73169067394269</v>
      </c>
      <c r="H709" s="184">
        <v>583.92460828985668</v>
      </c>
      <c r="I709" s="184">
        <v>454.36226550425789</v>
      </c>
      <c r="J709" s="184">
        <v>1685.4976494398118</v>
      </c>
    </row>
    <row r="710" spans="1:10" x14ac:dyDescent="0.2">
      <c r="A710" s="183" t="str">
        <f>B710&amp;C710&amp;D710&amp;E710</f>
        <v>200925A2929EDU3</v>
      </c>
      <c r="B710" s="184">
        <v>2009</v>
      </c>
      <c r="C710" s="184" t="s">
        <v>2</v>
      </c>
      <c r="D710" s="184">
        <v>29</v>
      </c>
      <c r="E710" s="184" t="s">
        <v>13</v>
      </c>
      <c r="F710" s="184">
        <v>668.97914773971468</v>
      </c>
      <c r="G710" s="184">
        <v>443.34830764153867</v>
      </c>
      <c r="H710" s="184">
        <v>701.72885471677512</v>
      </c>
      <c r="I710" s="184">
        <v>679.81738527405753</v>
      </c>
      <c r="J710" s="184">
        <v>898.93207970123285</v>
      </c>
    </row>
    <row r="711" spans="1:10" x14ac:dyDescent="0.2">
      <c r="A711" s="183" t="str">
        <f>B711&amp;C711&amp;D711&amp;E711</f>
        <v>200925A2929EDU4</v>
      </c>
      <c r="B711" s="184">
        <v>2009</v>
      </c>
      <c r="C711" s="184" t="s">
        <v>2</v>
      </c>
      <c r="D711" s="184">
        <v>29</v>
      </c>
      <c r="E711" s="184" t="s">
        <v>15</v>
      </c>
      <c r="F711" s="184">
        <v>861.19683995627838</v>
      </c>
      <c r="G711" s="184">
        <v>700.58954318230428</v>
      </c>
      <c r="H711" s="184">
        <v>858.15940934971377</v>
      </c>
      <c r="I711" s="184">
        <v>605.20653936312112</v>
      </c>
      <c r="J711" s="184">
        <v>3062.7900144106293</v>
      </c>
    </row>
    <row r="712" spans="1:10" x14ac:dyDescent="0.2">
      <c r="A712" s="183" t="str">
        <f>B712&amp;C712&amp;D712&amp;E712</f>
        <v>200925A2929EDU5</v>
      </c>
      <c r="B712" s="184">
        <v>2009</v>
      </c>
      <c r="C712" s="184" t="s">
        <v>2</v>
      </c>
      <c r="D712" s="184">
        <v>29</v>
      </c>
      <c r="E712" s="184" t="s">
        <v>17</v>
      </c>
      <c r="F712" s="184">
        <v>2081.0615902715831</v>
      </c>
      <c r="G712" s="184">
        <v>2583.3569992730254</v>
      </c>
      <c r="H712" s="184">
        <v>2820.7962203378406</v>
      </c>
      <c r="I712" s="184">
        <v>1638.5080180008838</v>
      </c>
      <c r="J712" s="184">
        <v>4678.0773963515048</v>
      </c>
    </row>
    <row r="713" spans="1:10" x14ac:dyDescent="0.2">
      <c r="A713" s="183" t="str">
        <f>B713&amp;C713&amp;D713&amp;E713</f>
        <v>200930EMA29EDU1</v>
      </c>
      <c r="B713" s="184">
        <v>2009</v>
      </c>
      <c r="C713" s="184" t="s">
        <v>4</v>
      </c>
      <c r="D713" s="184">
        <v>29</v>
      </c>
      <c r="E713" s="184" t="s">
        <v>9</v>
      </c>
      <c r="F713" s="184">
        <v>774.74163994298544</v>
      </c>
      <c r="G713" s="184">
        <v>552.90314087805461</v>
      </c>
      <c r="H713" s="184">
        <v>569.18901449823352</v>
      </c>
      <c r="I713" s="184">
        <v>495.37392665185831</v>
      </c>
      <c r="J713" s="184">
        <v>1431.6037412153494</v>
      </c>
    </row>
    <row r="714" spans="1:10" x14ac:dyDescent="0.2">
      <c r="A714" s="183" t="str">
        <f>B714&amp;C714&amp;D714&amp;E714</f>
        <v>200930EMA29EDU2</v>
      </c>
      <c r="B714" s="184">
        <v>2009</v>
      </c>
      <c r="C714" s="184" t="s">
        <v>4</v>
      </c>
      <c r="D714" s="184">
        <v>29</v>
      </c>
      <c r="E714" s="184" t="s">
        <v>11</v>
      </c>
      <c r="F714" s="184">
        <v>848.34014986740226</v>
      </c>
      <c r="G714" s="184">
        <v>743.81156663011893</v>
      </c>
      <c r="H714" s="184">
        <v>1016.462388635104</v>
      </c>
      <c r="I714" s="184">
        <v>744.71167558069874</v>
      </c>
      <c r="J714" s="184">
        <v>2647.3549747201314</v>
      </c>
    </row>
    <row r="715" spans="1:10" x14ac:dyDescent="0.2">
      <c r="A715" s="183" t="str">
        <f>B715&amp;C715&amp;D715&amp;E715</f>
        <v>200930EMA29EDU3</v>
      </c>
      <c r="B715" s="184">
        <v>2009</v>
      </c>
      <c r="C715" s="184" t="s">
        <v>4</v>
      </c>
      <c r="D715" s="184">
        <v>29</v>
      </c>
      <c r="E715" s="184" t="s">
        <v>13</v>
      </c>
      <c r="F715" s="184">
        <v>853.99498818419738</v>
      </c>
      <c r="G715" s="184">
        <v>567.32245644287468</v>
      </c>
      <c r="H715" s="184">
        <v>787.83028648607694</v>
      </c>
      <c r="I715" s="184">
        <v>648.80649408960119</v>
      </c>
      <c r="J715" s="184">
        <v>1701.5500080059053</v>
      </c>
    </row>
    <row r="716" spans="1:10" x14ac:dyDescent="0.2">
      <c r="A716" s="183" t="str">
        <f>B716&amp;C716&amp;D716&amp;E716</f>
        <v>200930EMA29EDU4</v>
      </c>
      <c r="B716" s="184">
        <v>2009</v>
      </c>
      <c r="C716" s="184" t="s">
        <v>4</v>
      </c>
      <c r="D716" s="184">
        <v>29</v>
      </c>
      <c r="E716" s="184" t="s">
        <v>15</v>
      </c>
      <c r="F716" s="184">
        <v>1229.374049626482</v>
      </c>
      <c r="G716" s="184">
        <v>893.09448515985127</v>
      </c>
      <c r="H716" s="184">
        <v>1288.1589024267196</v>
      </c>
      <c r="I716" s="184">
        <v>920.64129099421223</v>
      </c>
      <c r="J716" s="184">
        <v>3390.5229701143485</v>
      </c>
    </row>
    <row r="717" spans="1:10" x14ac:dyDescent="0.2">
      <c r="A717" s="183" t="str">
        <f>B717&amp;C717&amp;D717&amp;E717</f>
        <v>200930EMA29EDU5</v>
      </c>
      <c r="B717" s="184">
        <v>2009</v>
      </c>
      <c r="C717" s="184" t="s">
        <v>4</v>
      </c>
      <c r="D717" s="184">
        <v>29</v>
      </c>
      <c r="E717" s="184" t="s">
        <v>17</v>
      </c>
      <c r="F717" s="184">
        <v>3247.4577856022229</v>
      </c>
      <c r="G717" s="184">
        <v>2876.6245860069535</v>
      </c>
      <c r="H717" s="184">
        <v>4744.5707400342617</v>
      </c>
      <c r="I717" s="184">
        <v>3368.6848559490518</v>
      </c>
      <c r="J717" s="184">
        <v>6509.2851142767186</v>
      </c>
    </row>
    <row r="718" spans="1:10" x14ac:dyDescent="0.2">
      <c r="A718" s="183" t="str">
        <f>B718&amp;C718&amp;D718&amp;E718</f>
        <v>200915A1731EDU1</v>
      </c>
      <c r="B718" s="184">
        <v>2009</v>
      </c>
      <c r="C718" s="184" t="s">
        <v>0</v>
      </c>
      <c r="D718" s="184">
        <v>31</v>
      </c>
      <c r="E718" s="184" t="s">
        <v>9</v>
      </c>
      <c r="F718" s="184">
        <v>522.50427132634161</v>
      </c>
      <c r="G718" s="184">
        <v>416.59441720362253</v>
      </c>
      <c r="H718" s="184">
        <v>337.23875151752156</v>
      </c>
      <c r="I718" s="184">
        <v>337.23875151752156</v>
      </c>
      <c r="J718" s="183" t="s">
        <v>78</v>
      </c>
    </row>
    <row r="719" spans="1:10" x14ac:dyDescent="0.2">
      <c r="A719" s="183" t="str">
        <f>B719&amp;C719&amp;D719&amp;E719</f>
        <v>200915A1731EDU2</v>
      </c>
      <c r="B719" s="184">
        <v>2009</v>
      </c>
      <c r="C719" s="184" t="s">
        <v>0</v>
      </c>
      <c r="D719" s="184">
        <v>31</v>
      </c>
      <c r="E719" s="184" t="s">
        <v>11</v>
      </c>
      <c r="F719" s="184">
        <v>540.50147782201236</v>
      </c>
      <c r="G719" s="184">
        <v>391.54029297963194</v>
      </c>
      <c r="H719" s="184">
        <v>224.73301992530827</v>
      </c>
      <c r="I719" s="184">
        <v>224.73301992530827</v>
      </c>
      <c r="J719" s="183" t="s">
        <v>78</v>
      </c>
    </row>
    <row r="720" spans="1:10" x14ac:dyDescent="0.2">
      <c r="A720" s="183" t="str">
        <f>B720&amp;C720&amp;D720&amp;E720</f>
        <v>200915A1731EDU3</v>
      </c>
      <c r="B720" s="184">
        <v>2009</v>
      </c>
      <c r="C720" s="184" t="s">
        <v>0</v>
      </c>
      <c r="D720" s="184">
        <v>31</v>
      </c>
      <c r="E720" s="184" t="s">
        <v>13</v>
      </c>
      <c r="F720" s="184">
        <v>466.16264895025961</v>
      </c>
      <c r="G720" s="184">
        <v>382.76848279525177</v>
      </c>
      <c r="H720" s="184">
        <v>129.24346165456774</v>
      </c>
      <c r="I720" s="184">
        <v>129.24346165456774</v>
      </c>
      <c r="J720" s="183" t="s">
        <v>78</v>
      </c>
    </row>
    <row r="721" spans="1:10" x14ac:dyDescent="0.2">
      <c r="A721" s="183" t="str">
        <f>B721&amp;C721&amp;D721&amp;E721</f>
        <v>200915A1731EDU4</v>
      </c>
      <c r="B721" s="184">
        <v>2009</v>
      </c>
      <c r="C721" s="184" t="s">
        <v>0</v>
      </c>
      <c r="D721" s="184">
        <v>31</v>
      </c>
      <c r="E721" s="184" t="s">
        <v>15</v>
      </c>
      <c r="F721" s="183" t="s">
        <v>78</v>
      </c>
      <c r="G721" s="183" t="s">
        <v>78</v>
      </c>
      <c r="H721" s="183" t="s">
        <v>78</v>
      </c>
      <c r="I721" s="183" t="s">
        <v>78</v>
      </c>
      <c r="J721" s="183" t="s">
        <v>78</v>
      </c>
    </row>
    <row r="722" spans="1:10" x14ac:dyDescent="0.2">
      <c r="A722" s="183" t="str">
        <f>B722&amp;C722&amp;D722&amp;E722</f>
        <v>200915A2931EDU1</v>
      </c>
      <c r="B722" s="184">
        <v>2009</v>
      </c>
      <c r="C722" s="184" t="s">
        <v>3</v>
      </c>
      <c r="D722" s="184">
        <v>31</v>
      </c>
      <c r="E722" s="184" t="s">
        <v>9</v>
      </c>
      <c r="F722" s="184">
        <v>700.18106545866408</v>
      </c>
      <c r="G722" s="184">
        <v>544.03405085827092</v>
      </c>
      <c r="H722" s="184">
        <v>695.9054146140503</v>
      </c>
      <c r="I722" s="184">
        <v>570.11865048276445</v>
      </c>
      <c r="J722" s="184">
        <v>3149.4853079232571</v>
      </c>
    </row>
    <row r="723" spans="1:10" x14ac:dyDescent="0.2">
      <c r="A723" s="183" t="str">
        <f>B723&amp;C723&amp;D723&amp;E723</f>
        <v>200915A2931EDU2</v>
      </c>
      <c r="B723" s="184">
        <v>2009</v>
      </c>
      <c r="C723" s="184" t="s">
        <v>3</v>
      </c>
      <c r="D723" s="184">
        <v>31</v>
      </c>
      <c r="E723" s="184" t="s">
        <v>11</v>
      </c>
      <c r="F723" s="184">
        <v>749.47535564703855</v>
      </c>
      <c r="G723" s="184">
        <v>573.76069033818339</v>
      </c>
      <c r="H723" s="184">
        <v>571.25643259739638</v>
      </c>
      <c r="I723" s="184">
        <v>543.66841336774951</v>
      </c>
      <c r="J723" s="184">
        <v>1123.6650996265412</v>
      </c>
    </row>
    <row r="724" spans="1:10" x14ac:dyDescent="0.2">
      <c r="A724" s="183" t="str">
        <f>B724&amp;C724&amp;D724&amp;E724</f>
        <v>200915A2931EDU3</v>
      </c>
      <c r="B724" s="184">
        <v>2009</v>
      </c>
      <c r="C724" s="184" t="s">
        <v>3</v>
      </c>
      <c r="D724" s="184">
        <v>31</v>
      </c>
      <c r="E724" s="184" t="s">
        <v>13</v>
      </c>
      <c r="F724" s="184">
        <v>712.29514396393938</v>
      </c>
      <c r="G724" s="184">
        <v>459.51429360472986</v>
      </c>
      <c r="H724" s="184">
        <v>695.60652403520737</v>
      </c>
      <c r="I724" s="184">
        <v>600.50365822339086</v>
      </c>
      <c r="J724" s="184">
        <v>1191.0850056041336</v>
      </c>
    </row>
    <row r="725" spans="1:10" x14ac:dyDescent="0.2">
      <c r="A725" s="183" t="str">
        <f>B725&amp;C725&amp;D725&amp;E725</f>
        <v>200915A2931EDU4</v>
      </c>
      <c r="B725" s="184">
        <v>2009</v>
      </c>
      <c r="C725" s="184" t="s">
        <v>3</v>
      </c>
      <c r="D725" s="184">
        <v>31</v>
      </c>
      <c r="E725" s="184" t="s">
        <v>15</v>
      </c>
      <c r="F725" s="184">
        <v>822.59181155444367</v>
      </c>
      <c r="G725" s="184">
        <v>712.91796682641586</v>
      </c>
      <c r="H725" s="184">
        <v>1095.9689542973258</v>
      </c>
      <c r="I725" s="184">
        <v>976.44307784473779</v>
      </c>
      <c r="J725" s="184">
        <v>1752.8941335289285</v>
      </c>
    </row>
    <row r="726" spans="1:10" x14ac:dyDescent="0.2">
      <c r="A726" s="183" t="str">
        <f>B726&amp;C726&amp;D726&amp;E726</f>
        <v>200915A2931EDU5</v>
      </c>
      <c r="B726" s="184">
        <v>2009</v>
      </c>
      <c r="C726" s="184" t="s">
        <v>3</v>
      </c>
      <c r="D726" s="184">
        <v>31</v>
      </c>
      <c r="E726" s="184" t="s">
        <v>17</v>
      </c>
      <c r="F726" s="184">
        <v>1656.9511019835425</v>
      </c>
      <c r="G726" s="184">
        <v>1187.3341798490424</v>
      </c>
      <c r="H726" s="184">
        <v>2648.6731350697337</v>
      </c>
      <c r="I726" s="184">
        <v>1892.9004321949651</v>
      </c>
      <c r="J726" s="184">
        <v>3656.7714578932769</v>
      </c>
    </row>
    <row r="727" spans="1:10" x14ac:dyDescent="0.2">
      <c r="A727" s="183" t="str">
        <f>B727&amp;C727&amp;D727&amp;E727</f>
        <v>200918A2431EDU1</v>
      </c>
      <c r="B727" s="184">
        <v>2009</v>
      </c>
      <c r="C727" s="184" t="s">
        <v>1</v>
      </c>
      <c r="D727" s="184">
        <v>31</v>
      </c>
      <c r="E727" s="184" t="s">
        <v>9</v>
      </c>
      <c r="F727" s="184">
        <v>693.71861877797437</v>
      </c>
      <c r="G727" s="184">
        <v>578.95328759980077</v>
      </c>
      <c r="H727" s="184">
        <v>504.89647436634385</v>
      </c>
      <c r="I727" s="184">
        <v>504.89647436634385</v>
      </c>
      <c r="J727" s="183" t="s">
        <v>78</v>
      </c>
    </row>
    <row r="728" spans="1:10" x14ac:dyDescent="0.2">
      <c r="A728" s="183" t="str">
        <f>B728&amp;C728&amp;D728&amp;E728</f>
        <v>200918A2431EDU2</v>
      </c>
      <c r="B728" s="184">
        <v>2009</v>
      </c>
      <c r="C728" s="184" t="s">
        <v>1</v>
      </c>
      <c r="D728" s="184">
        <v>31</v>
      </c>
      <c r="E728" s="184" t="s">
        <v>11</v>
      </c>
      <c r="F728" s="184">
        <v>698.55850829640201</v>
      </c>
      <c r="G728" s="184">
        <v>632.90224891960077</v>
      </c>
      <c r="H728" s="184">
        <v>391.91117488852467</v>
      </c>
      <c r="I728" s="184">
        <v>391.91117488852467</v>
      </c>
      <c r="J728" s="183" t="s">
        <v>78</v>
      </c>
    </row>
    <row r="729" spans="1:10" x14ac:dyDescent="0.2">
      <c r="A729" s="183" t="str">
        <f>B729&amp;C729&amp;D729&amp;E729</f>
        <v>200918A2431EDU3</v>
      </c>
      <c r="B729" s="184">
        <v>2009</v>
      </c>
      <c r="C729" s="184" t="s">
        <v>1</v>
      </c>
      <c r="D729" s="184">
        <v>31</v>
      </c>
      <c r="E729" s="184" t="s">
        <v>13</v>
      </c>
      <c r="F729" s="184">
        <v>653.9557322769042</v>
      </c>
      <c r="G729" s="184">
        <v>512.99366432201759</v>
      </c>
      <c r="H729" s="184">
        <v>746.34831569814776</v>
      </c>
      <c r="I729" s="184">
        <v>648.37210508076021</v>
      </c>
      <c r="J729" s="184">
        <v>2022.597179327774</v>
      </c>
    </row>
    <row r="730" spans="1:10" x14ac:dyDescent="0.2">
      <c r="A730" s="183" t="str">
        <f>B730&amp;C730&amp;D730&amp;E730</f>
        <v>200918A2431EDU4</v>
      </c>
      <c r="B730" s="184">
        <v>2009</v>
      </c>
      <c r="C730" s="184" t="s">
        <v>1</v>
      </c>
      <c r="D730" s="184">
        <v>31</v>
      </c>
      <c r="E730" s="184" t="s">
        <v>15</v>
      </c>
      <c r="F730" s="184">
        <v>730.02734686063332</v>
      </c>
      <c r="G730" s="184">
        <v>631.89907540588058</v>
      </c>
      <c r="H730" s="184">
        <v>773.34737680855699</v>
      </c>
      <c r="I730" s="184">
        <v>784.86786423556987</v>
      </c>
      <c r="J730" s="184">
        <v>618.01580479459756</v>
      </c>
    </row>
    <row r="731" spans="1:10" x14ac:dyDescent="0.2">
      <c r="A731" s="183" t="str">
        <f>B731&amp;C731&amp;D731&amp;E731</f>
        <v>200918A2431EDU5</v>
      </c>
      <c r="B731" s="184">
        <v>2009</v>
      </c>
      <c r="C731" s="184" t="s">
        <v>1</v>
      </c>
      <c r="D731" s="184">
        <v>31</v>
      </c>
      <c r="E731" s="184" t="s">
        <v>17</v>
      </c>
      <c r="F731" s="184">
        <v>1251.530080984295</v>
      </c>
      <c r="G731" s="184">
        <v>874.82370146557219</v>
      </c>
      <c r="H731" s="184">
        <v>1853.6081967552745</v>
      </c>
      <c r="I731" s="184">
        <v>1629.2899987767732</v>
      </c>
      <c r="J731" s="184">
        <v>2527.1477142839422</v>
      </c>
    </row>
    <row r="732" spans="1:10" x14ac:dyDescent="0.2">
      <c r="A732" s="183" t="str">
        <f>B732&amp;C732&amp;D732&amp;E732</f>
        <v>200925A2931EDU1</v>
      </c>
      <c r="B732" s="184">
        <v>2009</v>
      </c>
      <c r="C732" s="184" t="s">
        <v>2</v>
      </c>
      <c r="D732" s="184">
        <v>31</v>
      </c>
      <c r="E732" s="184" t="s">
        <v>9</v>
      </c>
      <c r="F732" s="184">
        <v>720.27836827694603</v>
      </c>
      <c r="G732" s="184">
        <v>679.52124062096721</v>
      </c>
      <c r="H732" s="184">
        <v>1014.2919931434192</v>
      </c>
      <c r="I732" s="184">
        <v>747.56670447303873</v>
      </c>
      <c r="J732" s="184">
        <v>3149.4853079232571</v>
      </c>
    </row>
    <row r="733" spans="1:10" x14ac:dyDescent="0.2">
      <c r="A733" s="183" t="str">
        <f>B733&amp;C733&amp;D733&amp;E733</f>
        <v>200925A2931EDU2</v>
      </c>
      <c r="B733" s="184">
        <v>2009</v>
      </c>
      <c r="C733" s="184" t="s">
        <v>2</v>
      </c>
      <c r="D733" s="184">
        <v>31</v>
      </c>
      <c r="E733" s="184" t="s">
        <v>11</v>
      </c>
      <c r="F733" s="184">
        <v>817.66508451846562</v>
      </c>
      <c r="G733" s="184">
        <v>794.023533200153</v>
      </c>
      <c r="H733" s="184">
        <v>785.16208712392154</v>
      </c>
      <c r="I733" s="184">
        <v>747.60511905077453</v>
      </c>
      <c r="J733" s="184">
        <v>1123.6650996265412</v>
      </c>
    </row>
    <row r="734" spans="1:10" x14ac:dyDescent="0.2">
      <c r="A734" s="183" t="str">
        <f>B734&amp;C734&amp;D734&amp;E734</f>
        <v>200925A2931EDU3</v>
      </c>
      <c r="B734" s="184">
        <v>2009</v>
      </c>
      <c r="C734" s="184" t="s">
        <v>2</v>
      </c>
      <c r="D734" s="184">
        <v>31</v>
      </c>
      <c r="E734" s="184" t="s">
        <v>13</v>
      </c>
      <c r="F734" s="184">
        <v>924.1042068023969</v>
      </c>
      <c r="G734" s="184">
        <v>530.36055338368885</v>
      </c>
      <c r="H734" s="184">
        <v>723.73368621713564</v>
      </c>
      <c r="I734" s="184">
        <v>629.55859529917166</v>
      </c>
      <c r="J734" s="184">
        <v>983.20696217322359</v>
      </c>
    </row>
    <row r="735" spans="1:10" x14ac:dyDescent="0.2">
      <c r="A735" s="183" t="str">
        <f>B735&amp;C735&amp;D735&amp;E735</f>
        <v>200925A2931EDU4</v>
      </c>
      <c r="B735" s="184">
        <v>2009</v>
      </c>
      <c r="C735" s="184" t="s">
        <v>2</v>
      </c>
      <c r="D735" s="184">
        <v>31</v>
      </c>
      <c r="E735" s="184" t="s">
        <v>15</v>
      </c>
      <c r="F735" s="184">
        <v>948.14607248226343</v>
      </c>
      <c r="G735" s="184">
        <v>851.85276535665776</v>
      </c>
      <c r="H735" s="184">
        <v>1355.8371421753454</v>
      </c>
      <c r="I735" s="184">
        <v>1161.1680370516406</v>
      </c>
      <c r="J735" s="184">
        <v>2036.7985493165395</v>
      </c>
    </row>
    <row r="736" spans="1:10" x14ac:dyDescent="0.2">
      <c r="A736" s="183" t="str">
        <f>B736&amp;C736&amp;D736&amp;E736</f>
        <v>200925A2931EDU5</v>
      </c>
      <c r="B736" s="184">
        <v>2009</v>
      </c>
      <c r="C736" s="184" t="s">
        <v>2</v>
      </c>
      <c r="D736" s="184">
        <v>31</v>
      </c>
      <c r="E736" s="184" t="s">
        <v>17</v>
      </c>
      <c r="F736" s="184">
        <v>1893.7073876880675</v>
      </c>
      <c r="G736" s="184">
        <v>1684.440943651299</v>
      </c>
      <c r="H736" s="184">
        <v>2835.8117811347029</v>
      </c>
      <c r="I736" s="184">
        <v>1980.8087478859718</v>
      </c>
      <c r="J736" s="184">
        <v>3797.9514173764705</v>
      </c>
    </row>
    <row r="737" spans="1:10" x14ac:dyDescent="0.2">
      <c r="A737" s="183" t="str">
        <f>B737&amp;C737&amp;D737&amp;E737</f>
        <v>200930EMA31EDU1</v>
      </c>
      <c r="B737" s="184">
        <v>2009</v>
      </c>
      <c r="C737" s="184" t="s">
        <v>4</v>
      </c>
      <c r="D737" s="184">
        <v>31</v>
      </c>
      <c r="E737" s="184" t="s">
        <v>9</v>
      </c>
      <c r="F737" s="184">
        <v>875.64003990948618</v>
      </c>
      <c r="G737" s="184">
        <v>674.96932052083037</v>
      </c>
      <c r="H737" s="184">
        <v>902.79568722006093</v>
      </c>
      <c r="I737" s="184">
        <v>765.43431735812089</v>
      </c>
      <c r="J737" s="184">
        <v>2022.4749867311211</v>
      </c>
    </row>
    <row r="738" spans="1:10" x14ac:dyDescent="0.2">
      <c r="A738" s="183" t="str">
        <f>B738&amp;C738&amp;D738&amp;E738</f>
        <v>200930EMA31EDU2</v>
      </c>
      <c r="B738" s="184">
        <v>2009</v>
      </c>
      <c r="C738" s="184" t="s">
        <v>4</v>
      </c>
      <c r="D738" s="184">
        <v>31</v>
      </c>
      <c r="E738" s="184" t="s">
        <v>11</v>
      </c>
      <c r="F738" s="184">
        <v>964.54708933415895</v>
      </c>
      <c r="G738" s="184">
        <v>833.45315899193099</v>
      </c>
      <c r="H738" s="184">
        <v>1298.164536022419</v>
      </c>
      <c r="I738" s="184">
        <v>1118.523201660242</v>
      </c>
      <c r="J738" s="184">
        <v>2157.9674365394872</v>
      </c>
    </row>
    <row r="739" spans="1:10" x14ac:dyDescent="0.2">
      <c r="A739" s="183" t="str">
        <f>B739&amp;C739&amp;D739&amp;E739</f>
        <v>200930EMA31EDU3</v>
      </c>
      <c r="B739" s="184">
        <v>2009</v>
      </c>
      <c r="C739" s="184" t="s">
        <v>4</v>
      </c>
      <c r="D739" s="184">
        <v>31</v>
      </c>
      <c r="E739" s="184" t="s">
        <v>13</v>
      </c>
      <c r="F739" s="184">
        <v>958.61827656689616</v>
      </c>
      <c r="G739" s="184">
        <v>853.62106443966911</v>
      </c>
      <c r="H739" s="184">
        <v>2083.9016723980849</v>
      </c>
      <c r="I739" s="184">
        <v>1702.2406304641654</v>
      </c>
      <c r="J739" s="184">
        <v>3229.4820768257173</v>
      </c>
    </row>
    <row r="740" spans="1:10" x14ac:dyDescent="0.2">
      <c r="A740" s="183" t="str">
        <f>B740&amp;C740&amp;D740&amp;E740</f>
        <v>200930EMA31EDU4</v>
      </c>
      <c r="B740" s="184">
        <v>2009</v>
      </c>
      <c r="C740" s="184" t="s">
        <v>4</v>
      </c>
      <c r="D740" s="184">
        <v>31</v>
      </c>
      <c r="E740" s="184" t="s">
        <v>15</v>
      </c>
      <c r="F740" s="184">
        <v>1352.1811613091743</v>
      </c>
      <c r="G740" s="184">
        <v>1178.8205497184306</v>
      </c>
      <c r="H740" s="184">
        <v>1944.704183785929</v>
      </c>
      <c r="I740" s="184">
        <v>1407.0779726866256</v>
      </c>
      <c r="J740" s="184">
        <v>3351.2999259018038</v>
      </c>
    </row>
    <row r="741" spans="1:10" x14ac:dyDescent="0.2">
      <c r="A741" s="183" t="str">
        <f>B741&amp;C741&amp;D741&amp;E741</f>
        <v>200930EMA31EDU5</v>
      </c>
      <c r="B741" s="184">
        <v>2009</v>
      </c>
      <c r="C741" s="184" t="s">
        <v>4</v>
      </c>
      <c r="D741" s="184">
        <v>31</v>
      </c>
      <c r="E741" s="184" t="s">
        <v>17</v>
      </c>
      <c r="F741" s="184">
        <v>3790.0902958777774</v>
      </c>
      <c r="G741" s="184">
        <v>2985.6322893111569</v>
      </c>
      <c r="H741" s="184">
        <v>5194.8129841766631</v>
      </c>
      <c r="I741" s="184">
        <v>3986.4460065272401</v>
      </c>
      <c r="J741" s="184">
        <v>6871.0771682509621</v>
      </c>
    </row>
    <row r="742" spans="1:10" x14ac:dyDescent="0.2">
      <c r="A742" s="183" t="str">
        <f>B742&amp;C742&amp;D742&amp;E742</f>
        <v>200915A1733EDU1</v>
      </c>
      <c r="B742" s="184">
        <v>2009</v>
      </c>
      <c r="C742" s="184" t="s">
        <v>0</v>
      </c>
      <c r="D742" s="184">
        <v>33</v>
      </c>
      <c r="E742" s="184" t="s">
        <v>9</v>
      </c>
      <c r="F742" s="183" t="s">
        <v>78</v>
      </c>
      <c r="G742" s="184">
        <v>400.23147107047566</v>
      </c>
      <c r="H742" s="184">
        <v>451.87389363553052</v>
      </c>
      <c r="I742" s="184">
        <v>451.87389363553052</v>
      </c>
      <c r="J742" s="183" t="s">
        <v>78</v>
      </c>
    </row>
    <row r="743" spans="1:10" x14ac:dyDescent="0.2">
      <c r="A743" s="183" t="str">
        <f>B743&amp;C743&amp;D743&amp;E743</f>
        <v>200915A1733EDU2</v>
      </c>
      <c r="B743" s="184">
        <v>2009</v>
      </c>
      <c r="C743" s="184" t="s">
        <v>0</v>
      </c>
      <c r="D743" s="184">
        <v>33</v>
      </c>
      <c r="E743" s="184" t="s">
        <v>11</v>
      </c>
      <c r="F743" s="183" t="s">
        <v>78</v>
      </c>
      <c r="G743" s="184">
        <v>355.51293353344556</v>
      </c>
      <c r="H743" s="184">
        <v>209.03254299083272</v>
      </c>
      <c r="I743" s="184">
        <v>209.03254299083272</v>
      </c>
      <c r="J743" s="183" t="s">
        <v>78</v>
      </c>
    </row>
    <row r="744" spans="1:10" x14ac:dyDescent="0.2">
      <c r="A744" s="183" t="str">
        <f>B744&amp;C744&amp;D744&amp;E744</f>
        <v>200915A1733EDU3</v>
      </c>
      <c r="B744" s="184">
        <v>2009</v>
      </c>
      <c r="C744" s="184" t="s">
        <v>0</v>
      </c>
      <c r="D744" s="184">
        <v>33</v>
      </c>
      <c r="E744" s="184" t="s">
        <v>13</v>
      </c>
      <c r="F744" s="184">
        <v>676.48296107924989</v>
      </c>
      <c r="G744" s="184">
        <v>449.48997903199756</v>
      </c>
      <c r="H744" s="184">
        <v>195.57226025173057</v>
      </c>
      <c r="I744" s="184">
        <v>195.57226025173057</v>
      </c>
      <c r="J744" s="183" t="s">
        <v>78</v>
      </c>
    </row>
    <row r="745" spans="1:10" x14ac:dyDescent="0.2">
      <c r="A745" s="183" t="str">
        <f>B745&amp;C745&amp;D745&amp;E745</f>
        <v>200915A1733EDU4</v>
      </c>
      <c r="B745" s="184">
        <v>2009</v>
      </c>
      <c r="C745" s="184" t="s">
        <v>0</v>
      </c>
      <c r="D745" s="184">
        <v>33</v>
      </c>
      <c r="E745" s="184" t="s">
        <v>15</v>
      </c>
      <c r="F745" s="184">
        <v>548.91040116756528</v>
      </c>
      <c r="G745" s="184">
        <v>517.91846256204121</v>
      </c>
      <c r="H745" s="183" t="s">
        <v>78</v>
      </c>
      <c r="I745" s="183" t="s">
        <v>78</v>
      </c>
      <c r="J745" s="183" t="s">
        <v>78</v>
      </c>
    </row>
    <row r="746" spans="1:10" x14ac:dyDescent="0.2">
      <c r="A746" s="183" t="str">
        <f>B746&amp;C746&amp;D746&amp;E746</f>
        <v>200915A1733EDU5</v>
      </c>
      <c r="B746" s="184">
        <v>2009</v>
      </c>
      <c r="C746" s="184" t="s">
        <v>0</v>
      </c>
      <c r="D746" s="184">
        <v>33</v>
      </c>
      <c r="E746" s="184" t="s">
        <v>17</v>
      </c>
      <c r="F746" s="183" t="s">
        <v>78</v>
      </c>
      <c r="G746" s="183" t="s">
        <v>78</v>
      </c>
      <c r="H746" s="183" t="s">
        <v>78</v>
      </c>
      <c r="I746" s="183" t="s">
        <v>78</v>
      </c>
      <c r="J746" s="183" t="s">
        <v>78</v>
      </c>
    </row>
    <row r="747" spans="1:10" x14ac:dyDescent="0.2">
      <c r="A747" s="183" t="str">
        <f>B747&amp;C747&amp;D747&amp;E747</f>
        <v>200915A2933EDU1</v>
      </c>
      <c r="B747" s="184">
        <v>2009</v>
      </c>
      <c r="C747" s="184" t="s">
        <v>3</v>
      </c>
      <c r="D747" s="184">
        <v>33</v>
      </c>
      <c r="E747" s="184" t="s">
        <v>9</v>
      </c>
      <c r="F747" s="184">
        <v>766.33060014831858</v>
      </c>
      <c r="G747" s="184">
        <v>557.86289939885978</v>
      </c>
      <c r="H747" s="184">
        <v>737.03431210210351</v>
      </c>
      <c r="I747" s="184">
        <v>633.20785326594751</v>
      </c>
      <c r="J747" s="184">
        <v>1948.2141358977085</v>
      </c>
    </row>
    <row r="748" spans="1:10" x14ac:dyDescent="0.2">
      <c r="A748" s="183" t="str">
        <f>B748&amp;C748&amp;D748&amp;E748</f>
        <v>200915A2933EDU2</v>
      </c>
      <c r="B748" s="184">
        <v>2009</v>
      </c>
      <c r="C748" s="184" t="s">
        <v>3</v>
      </c>
      <c r="D748" s="184">
        <v>33</v>
      </c>
      <c r="E748" s="184" t="s">
        <v>11</v>
      </c>
      <c r="F748" s="184">
        <v>704.37855576869299</v>
      </c>
      <c r="G748" s="184">
        <v>664.57582338059024</v>
      </c>
      <c r="H748" s="184">
        <v>560.78716676681643</v>
      </c>
      <c r="I748" s="184">
        <v>523.24653474627962</v>
      </c>
      <c r="J748" s="184">
        <v>1179.848354607868</v>
      </c>
    </row>
    <row r="749" spans="1:10" x14ac:dyDescent="0.2">
      <c r="A749" s="183" t="str">
        <f>B749&amp;C749&amp;D749&amp;E749</f>
        <v>200915A2933EDU3</v>
      </c>
      <c r="B749" s="184">
        <v>2009</v>
      </c>
      <c r="C749" s="184" t="s">
        <v>3</v>
      </c>
      <c r="D749" s="184">
        <v>33</v>
      </c>
      <c r="E749" s="184" t="s">
        <v>13</v>
      </c>
      <c r="F749" s="184">
        <v>738.65620960413446</v>
      </c>
      <c r="G749" s="184">
        <v>572.56079014250724</v>
      </c>
      <c r="H749" s="184">
        <v>677.78991520529394</v>
      </c>
      <c r="I749" s="184">
        <v>677.78991520529394</v>
      </c>
      <c r="J749" s="183" t="s">
        <v>78</v>
      </c>
    </row>
    <row r="750" spans="1:10" x14ac:dyDescent="0.2">
      <c r="A750" s="183" t="str">
        <f>B750&amp;C750&amp;D750&amp;E750</f>
        <v>200915A2933EDU4</v>
      </c>
      <c r="B750" s="184">
        <v>2009</v>
      </c>
      <c r="C750" s="184" t="s">
        <v>3</v>
      </c>
      <c r="D750" s="184">
        <v>33</v>
      </c>
      <c r="E750" s="184" t="s">
        <v>15</v>
      </c>
      <c r="F750" s="184">
        <v>926.89138455182228</v>
      </c>
      <c r="G750" s="184">
        <v>764.66675922998752</v>
      </c>
      <c r="H750" s="184">
        <v>1188.63096444398</v>
      </c>
      <c r="I750" s="184">
        <v>1019.6259605369994</v>
      </c>
      <c r="J750" s="184">
        <v>2286.6647511932711</v>
      </c>
    </row>
    <row r="751" spans="1:10" x14ac:dyDescent="0.2">
      <c r="A751" s="183" t="str">
        <f>B751&amp;C751&amp;D751&amp;E751</f>
        <v>200915A2933EDU5</v>
      </c>
      <c r="B751" s="184">
        <v>2009</v>
      </c>
      <c r="C751" s="184" t="s">
        <v>3</v>
      </c>
      <c r="D751" s="184">
        <v>33</v>
      </c>
      <c r="E751" s="184" t="s">
        <v>17</v>
      </c>
      <c r="F751" s="184">
        <v>1839.3172466996471</v>
      </c>
      <c r="G751" s="184">
        <v>1139.4782152483747</v>
      </c>
      <c r="H751" s="184">
        <v>3832.9983264352436</v>
      </c>
      <c r="I751" s="184">
        <v>1583.20462358277</v>
      </c>
      <c r="J751" s="184">
        <v>8931.8287309639982</v>
      </c>
    </row>
    <row r="752" spans="1:10" x14ac:dyDescent="0.2">
      <c r="A752" s="183" t="str">
        <f>B752&amp;C752&amp;D752&amp;E752</f>
        <v>200918A2433EDU1</v>
      </c>
      <c r="B752" s="184">
        <v>2009</v>
      </c>
      <c r="C752" s="184" t="s">
        <v>1</v>
      </c>
      <c r="D752" s="184">
        <v>33</v>
      </c>
      <c r="E752" s="184" t="s">
        <v>9</v>
      </c>
      <c r="F752" s="184">
        <v>676.0590326220414</v>
      </c>
      <c r="G752" s="184">
        <v>522.90167951152728</v>
      </c>
      <c r="H752" s="184">
        <v>639.55012065385495</v>
      </c>
      <c r="I752" s="184">
        <v>607.31339799417265</v>
      </c>
      <c r="J752" s="184">
        <v>1348.3981195518493</v>
      </c>
    </row>
    <row r="753" spans="1:10" x14ac:dyDescent="0.2">
      <c r="A753" s="183" t="str">
        <f>B753&amp;C753&amp;D753&amp;E753</f>
        <v>200918A2433EDU2</v>
      </c>
      <c r="B753" s="184">
        <v>2009</v>
      </c>
      <c r="C753" s="184" t="s">
        <v>1</v>
      </c>
      <c r="D753" s="184">
        <v>33</v>
      </c>
      <c r="E753" s="184" t="s">
        <v>11</v>
      </c>
      <c r="F753" s="184">
        <v>670.74180951531298</v>
      </c>
      <c r="G753" s="184">
        <v>724.57229872297751</v>
      </c>
      <c r="H753" s="184">
        <v>508.99262122276127</v>
      </c>
      <c r="I753" s="184">
        <v>508.99262122276127</v>
      </c>
      <c r="J753" s="183" t="s">
        <v>78</v>
      </c>
    </row>
    <row r="754" spans="1:10" x14ac:dyDescent="0.2">
      <c r="A754" s="183" t="str">
        <f>B754&amp;C754&amp;D754&amp;E754</f>
        <v>200918A2433EDU3</v>
      </c>
      <c r="B754" s="184">
        <v>2009</v>
      </c>
      <c r="C754" s="184" t="s">
        <v>1</v>
      </c>
      <c r="D754" s="184">
        <v>33</v>
      </c>
      <c r="E754" s="184" t="s">
        <v>13</v>
      </c>
      <c r="F754" s="184">
        <v>676.3574231932206</v>
      </c>
      <c r="G754" s="184">
        <v>578.23608802681815</v>
      </c>
      <c r="H754" s="184">
        <v>675.92603309608637</v>
      </c>
      <c r="I754" s="184">
        <v>675.92603309608637</v>
      </c>
      <c r="J754" s="183" t="s">
        <v>78</v>
      </c>
    </row>
    <row r="755" spans="1:10" x14ac:dyDescent="0.2">
      <c r="A755" s="183" t="str">
        <f>B755&amp;C755&amp;D755&amp;E755</f>
        <v>200918A2433EDU4</v>
      </c>
      <c r="B755" s="184">
        <v>2009</v>
      </c>
      <c r="C755" s="184" t="s">
        <v>1</v>
      </c>
      <c r="D755" s="184">
        <v>33</v>
      </c>
      <c r="E755" s="184" t="s">
        <v>15</v>
      </c>
      <c r="F755" s="184">
        <v>857.86025381889715</v>
      </c>
      <c r="G755" s="184">
        <v>774.37341210979332</v>
      </c>
      <c r="H755" s="184">
        <v>837.35936662051472</v>
      </c>
      <c r="I755" s="184">
        <v>816.89128198103492</v>
      </c>
      <c r="J755" s="184">
        <v>1048.7540929847719</v>
      </c>
    </row>
    <row r="756" spans="1:10" x14ac:dyDescent="0.2">
      <c r="A756" s="183" t="str">
        <f>B756&amp;C756&amp;D756&amp;E756</f>
        <v>200918A2433EDU5</v>
      </c>
      <c r="B756" s="184">
        <v>2009</v>
      </c>
      <c r="C756" s="184" t="s">
        <v>1</v>
      </c>
      <c r="D756" s="184">
        <v>33</v>
      </c>
      <c r="E756" s="184" t="s">
        <v>17</v>
      </c>
      <c r="F756" s="184">
        <v>1353.3157292152782</v>
      </c>
      <c r="G756" s="184">
        <v>816.26022031962111</v>
      </c>
      <c r="H756" s="184">
        <v>2298.3936587357916</v>
      </c>
      <c r="I756" s="184">
        <v>1432.3516559259153</v>
      </c>
      <c r="J756" s="184">
        <v>3596.938488636999</v>
      </c>
    </row>
    <row r="757" spans="1:10" x14ac:dyDescent="0.2">
      <c r="A757" s="183" t="str">
        <f>B757&amp;C757&amp;D757&amp;E757</f>
        <v>200925A2933EDU1</v>
      </c>
      <c r="B757" s="184">
        <v>2009</v>
      </c>
      <c r="C757" s="184" t="s">
        <v>2</v>
      </c>
      <c r="D757" s="184">
        <v>33</v>
      </c>
      <c r="E757" s="184" t="s">
        <v>9</v>
      </c>
      <c r="F757" s="184">
        <v>836.19878164862223</v>
      </c>
      <c r="G757" s="184">
        <v>719.65510874894744</v>
      </c>
      <c r="H757" s="184">
        <v>829.22023847653793</v>
      </c>
      <c r="I757" s="184">
        <v>678.09150987459986</v>
      </c>
      <c r="J757" s="184">
        <v>2068.2539195711379</v>
      </c>
    </row>
    <row r="758" spans="1:10" x14ac:dyDescent="0.2">
      <c r="A758" s="183" t="str">
        <f>B758&amp;C758&amp;D758&amp;E758</f>
        <v>200925A2933EDU2</v>
      </c>
      <c r="B758" s="184">
        <v>2009</v>
      </c>
      <c r="C758" s="184" t="s">
        <v>2</v>
      </c>
      <c r="D758" s="184">
        <v>33</v>
      </c>
      <c r="E758" s="184" t="s">
        <v>11</v>
      </c>
      <c r="F758" s="184">
        <v>738.78007846261607</v>
      </c>
      <c r="G758" s="184">
        <v>756.55379477676149</v>
      </c>
      <c r="H758" s="184">
        <v>716.04205301658044</v>
      </c>
      <c r="I758" s="184">
        <v>649.74624745457493</v>
      </c>
      <c r="J758" s="184">
        <v>1179.848354607868</v>
      </c>
    </row>
    <row r="759" spans="1:10" x14ac:dyDescent="0.2">
      <c r="A759" s="183" t="str">
        <f>B759&amp;C759&amp;D759&amp;E759</f>
        <v>200925A2933EDU3</v>
      </c>
      <c r="B759" s="184">
        <v>2009</v>
      </c>
      <c r="C759" s="184" t="s">
        <v>2</v>
      </c>
      <c r="D759" s="184">
        <v>33</v>
      </c>
      <c r="E759" s="184" t="s">
        <v>13</v>
      </c>
      <c r="F759" s="184">
        <v>883.2803164171396</v>
      </c>
      <c r="G759" s="184">
        <v>727.07333023182218</v>
      </c>
      <c r="H759" s="184">
        <v>922.28559797314585</v>
      </c>
      <c r="I759" s="184">
        <v>922.28559797314585</v>
      </c>
      <c r="J759" s="183" t="s">
        <v>78</v>
      </c>
    </row>
    <row r="760" spans="1:10" x14ac:dyDescent="0.2">
      <c r="A760" s="183" t="str">
        <f>B760&amp;C760&amp;D760&amp;E760</f>
        <v>200925A2933EDU4</v>
      </c>
      <c r="B760" s="184">
        <v>2009</v>
      </c>
      <c r="C760" s="184" t="s">
        <v>2</v>
      </c>
      <c r="D760" s="184">
        <v>33</v>
      </c>
      <c r="E760" s="184" t="s">
        <v>15</v>
      </c>
      <c r="F760" s="184">
        <v>1007.5422569853556</v>
      </c>
      <c r="G760" s="184">
        <v>786.94789543230968</v>
      </c>
      <c r="H760" s="184">
        <v>1479.9740498210535</v>
      </c>
      <c r="I760" s="184">
        <v>1204.5072730425957</v>
      </c>
      <c r="J760" s="184">
        <v>2817.3187958810981</v>
      </c>
    </row>
    <row r="761" spans="1:10" x14ac:dyDescent="0.2">
      <c r="A761" s="183" t="str">
        <f>B761&amp;C761&amp;D761&amp;E761</f>
        <v>200925A2933EDU5</v>
      </c>
      <c r="B761" s="184">
        <v>2009</v>
      </c>
      <c r="C761" s="184" t="s">
        <v>2</v>
      </c>
      <c r="D761" s="184">
        <v>33</v>
      </c>
      <c r="E761" s="184" t="s">
        <v>17</v>
      </c>
      <c r="F761" s="184">
        <v>2125.9018137609401</v>
      </c>
      <c r="G761" s="184">
        <v>1599.1866568053767</v>
      </c>
      <c r="H761" s="184">
        <v>4226.4287444952561</v>
      </c>
      <c r="I761" s="184">
        <v>1615.5210483517969</v>
      </c>
      <c r="J761" s="184">
        <v>10871.859168665447</v>
      </c>
    </row>
    <row r="762" spans="1:10" x14ac:dyDescent="0.2">
      <c r="A762" s="183" t="str">
        <f>B762&amp;C762&amp;D762&amp;E762</f>
        <v>200930EMA33EDU1</v>
      </c>
      <c r="B762" s="184">
        <v>2009</v>
      </c>
      <c r="C762" s="184" t="s">
        <v>4</v>
      </c>
      <c r="D762" s="184">
        <v>33</v>
      </c>
      <c r="E762" s="184" t="s">
        <v>9</v>
      </c>
      <c r="F762" s="184">
        <v>891.69719857331188</v>
      </c>
      <c r="G762" s="184">
        <v>668.32621558087715</v>
      </c>
      <c r="H762" s="184">
        <v>917.08840811914604</v>
      </c>
      <c r="I762" s="184">
        <v>767.23256105810549</v>
      </c>
      <c r="J762" s="184">
        <v>2554.088978200195</v>
      </c>
    </row>
    <row r="763" spans="1:10" x14ac:dyDescent="0.2">
      <c r="A763" s="183" t="str">
        <f>B763&amp;C763&amp;D763&amp;E763</f>
        <v>200930EMA33EDU2</v>
      </c>
      <c r="B763" s="184">
        <v>2009</v>
      </c>
      <c r="C763" s="184" t="s">
        <v>4</v>
      </c>
      <c r="D763" s="184">
        <v>33</v>
      </c>
      <c r="E763" s="184" t="s">
        <v>11</v>
      </c>
      <c r="F763" s="184">
        <v>1025.5278982829452</v>
      </c>
      <c r="G763" s="184">
        <v>953.40155775360608</v>
      </c>
      <c r="H763" s="184">
        <v>1369.9544596889145</v>
      </c>
      <c r="I763" s="184">
        <v>1268.3117302766461</v>
      </c>
      <c r="J763" s="184">
        <v>2366.0353673351788</v>
      </c>
    </row>
    <row r="764" spans="1:10" x14ac:dyDescent="0.2">
      <c r="A764" s="183" t="str">
        <f>B764&amp;C764&amp;D764&amp;E764</f>
        <v>200930EMA33EDU3</v>
      </c>
      <c r="B764" s="184">
        <v>2009</v>
      </c>
      <c r="C764" s="184" t="s">
        <v>4</v>
      </c>
      <c r="D764" s="184">
        <v>33</v>
      </c>
      <c r="E764" s="184" t="s">
        <v>13</v>
      </c>
      <c r="F764" s="184">
        <v>1098.7686899389885</v>
      </c>
      <c r="G764" s="184">
        <v>850.6094322514582</v>
      </c>
      <c r="H764" s="184">
        <v>1070.434003196706</v>
      </c>
      <c r="I764" s="184">
        <v>936.97041110700616</v>
      </c>
      <c r="J764" s="184">
        <v>2272.1034471927023</v>
      </c>
    </row>
    <row r="765" spans="1:10" x14ac:dyDescent="0.2">
      <c r="A765" s="183" t="str">
        <f>B765&amp;C765&amp;D765&amp;E765</f>
        <v>200930EMA33EDU4</v>
      </c>
      <c r="B765" s="184">
        <v>2009</v>
      </c>
      <c r="C765" s="184" t="s">
        <v>4</v>
      </c>
      <c r="D765" s="184">
        <v>33</v>
      </c>
      <c r="E765" s="184" t="s">
        <v>15</v>
      </c>
      <c r="F765" s="184">
        <v>1369.8678187916773</v>
      </c>
      <c r="G765" s="184">
        <v>1154.4138558895568</v>
      </c>
      <c r="H765" s="184">
        <v>1855.222831657509</v>
      </c>
      <c r="I765" s="184">
        <v>1217.466209335319</v>
      </c>
      <c r="J765" s="184">
        <v>3984.7253725449063</v>
      </c>
    </row>
    <row r="766" spans="1:10" x14ac:dyDescent="0.2">
      <c r="A766" s="183" t="str">
        <f>B766&amp;C766&amp;D766&amp;E766</f>
        <v>200930EMA33EDU5</v>
      </c>
      <c r="B766" s="184">
        <v>2009</v>
      </c>
      <c r="C766" s="184" t="s">
        <v>4</v>
      </c>
      <c r="D766" s="184">
        <v>33</v>
      </c>
      <c r="E766" s="184" t="s">
        <v>17</v>
      </c>
      <c r="F766" s="184">
        <v>3773.2957872219104</v>
      </c>
      <c r="G766" s="184">
        <v>2837.8593712944312</v>
      </c>
      <c r="H766" s="184">
        <v>5578.1513212178779</v>
      </c>
      <c r="I766" s="184">
        <v>3508.8400086363058</v>
      </c>
      <c r="J766" s="184">
        <v>10728.594036873143</v>
      </c>
    </row>
    <row r="767" spans="1:10" x14ac:dyDescent="0.2">
      <c r="A767" s="183" t="str">
        <f>B767&amp;C767&amp;D767&amp;E767</f>
        <v>200915A1735EDU1</v>
      </c>
      <c r="B767" s="184">
        <v>2009</v>
      </c>
      <c r="C767" s="184" t="s">
        <v>0</v>
      </c>
      <c r="D767" s="184">
        <v>35</v>
      </c>
      <c r="E767" s="184" t="s">
        <v>9</v>
      </c>
      <c r="F767" s="184">
        <v>691.01482851936657</v>
      </c>
      <c r="G767" s="184">
        <v>443.83962655186247</v>
      </c>
      <c r="H767" s="184">
        <v>142.34123449420056</v>
      </c>
      <c r="I767" s="184">
        <v>142.34123449420056</v>
      </c>
      <c r="J767" s="183" t="s">
        <v>78</v>
      </c>
    </row>
    <row r="768" spans="1:10" x14ac:dyDescent="0.2">
      <c r="A768" s="183" t="str">
        <f>B768&amp;C768&amp;D768&amp;E768</f>
        <v>200915A1735EDU2</v>
      </c>
      <c r="B768" s="184">
        <v>2009</v>
      </c>
      <c r="C768" s="184" t="s">
        <v>0</v>
      </c>
      <c r="D768" s="184">
        <v>35</v>
      </c>
      <c r="E768" s="184" t="s">
        <v>11</v>
      </c>
      <c r="F768" s="184">
        <v>654.53492053246021</v>
      </c>
      <c r="G768" s="184">
        <v>402.71538041737944</v>
      </c>
      <c r="H768" s="184">
        <v>327.72275171419284</v>
      </c>
      <c r="I768" s="184">
        <v>327.72275171419284</v>
      </c>
      <c r="J768" s="183" t="s">
        <v>78</v>
      </c>
    </row>
    <row r="769" spans="1:10" x14ac:dyDescent="0.2">
      <c r="A769" s="183" t="str">
        <f>B769&amp;C769&amp;D769&amp;E769</f>
        <v>200915A1735EDU3</v>
      </c>
      <c r="B769" s="184">
        <v>2009</v>
      </c>
      <c r="C769" s="184" t="s">
        <v>0</v>
      </c>
      <c r="D769" s="184">
        <v>35</v>
      </c>
      <c r="E769" s="184" t="s">
        <v>13</v>
      </c>
      <c r="F769" s="184">
        <v>533.02414515826706</v>
      </c>
      <c r="G769" s="184">
        <v>485.01940892960505</v>
      </c>
      <c r="H769" s="184">
        <v>262.11753590357921</v>
      </c>
      <c r="I769" s="184">
        <v>262.11753590357921</v>
      </c>
      <c r="J769" s="183" t="s">
        <v>78</v>
      </c>
    </row>
    <row r="770" spans="1:10" x14ac:dyDescent="0.2">
      <c r="A770" s="183" t="str">
        <f>B770&amp;C770&amp;D770&amp;E770</f>
        <v>200915A1735EDU4</v>
      </c>
      <c r="B770" s="184">
        <v>2009</v>
      </c>
      <c r="C770" s="184" t="s">
        <v>0</v>
      </c>
      <c r="D770" s="184">
        <v>35</v>
      </c>
      <c r="E770" s="184" t="s">
        <v>15</v>
      </c>
      <c r="F770" s="184">
        <v>492.52954679479518</v>
      </c>
      <c r="G770" s="184">
        <v>636.54781910376164</v>
      </c>
      <c r="H770" s="183" t="s">
        <v>78</v>
      </c>
      <c r="I770" s="183" t="s">
        <v>78</v>
      </c>
      <c r="J770" s="183" t="s">
        <v>78</v>
      </c>
    </row>
    <row r="771" spans="1:10" x14ac:dyDescent="0.2">
      <c r="A771" s="183" t="str">
        <f>B771&amp;C771&amp;D771&amp;E771</f>
        <v>200915A2935EDU1</v>
      </c>
      <c r="B771" s="184">
        <v>2009</v>
      </c>
      <c r="C771" s="184" t="s">
        <v>3</v>
      </c>
      <c r="D771" s="184">
        <v>35</v>
      </c>
      <c r="E771" s="184" t="s">
        <v>9</v>
      </c>
      <c r="F771" s="184">
        <v>841.68542252563816</v>
      </c>
      <c r="G771" s="184">
        <v>566.11289589405442</v>
      </c>
      <c r="H771" s="184">
        <v>599.87867293894215</v>
      </c>
      <c r="I771" s="184">
        <v>599.87867293894215</v>
      </c>
      <c r="J771" s="183" t="s">
        <v>78</v>
      </c>
    </row>
    <row r="772" spans="1:10" x14ac:dyDescent="0.2">
      <c r="A772" s="183" t="str">
        <f>B772&amp;C772&amp;D772&amp;E772</f>
        <v>200915A2935EDU2</v>
      </c>
      <c r="B772" s="184">
        <v>2009</v>
      </c>
      <c r="C772" s="184" t="s">
        <v>3</v>
      </c>
      <c r="D772" s="184">
        <v>35</v>
      </c>
      <c r="E772" s="184" t="s">
        <v>11</v>
      </c>
      <c r="F772" s="184">
        <v>879.3032890989424</v>
      </c>
      <c r="G772" s="184">
        <v>580.84527250861436</v>
      </c>
      <c r="H772" s="184">
        <v>764.78169239360727</v>
      </c>
      <c r="I772" s="184">
        <v>764.78169239360727</v>
      </c>
      <c r="J772" s="183" t="s">
        <v>78</v>
      </c>
    </row>
    <row r="773" spans="1:10" x14ac:dyDescent="0.2">
      <c r="A773" s="183" t="str">
        <f>B773&amp;C773&amp;D773&amp;E773</f>
        <v>200915A2935EDU3</v>
      </c>
      <c r="B773" s="184">
        <v>2009</v>
      </c>
      <c r="C773" s="184" t="s">
        <v>3</v>
      </c>
      <c r="D773" s="184">
        <v>35</v>
      </c>
      <c r="E773" s="184" t="s">
        <v>13</v>
      </c>
      <c r="F773" s="184">
        <v>827.54882341820553</v>
      </c>
      <c r="G773" s="184">
        <v>547.93508741324638</v>
      </c>
      <c r="H773" s="184">
        <v>948.07949816733321</v>
      </c>
      <c r="I773" s="184">
        <v>589.09187805132842</v>
      </c>
      <c r="J773" s="184">
        <v>3221.173285596085</v>
      </c>
    </row>
    <row r="774" spans="1:10" x14ac:dyDescent="0.2">
      <c r="A774" s="183" t="str">
        <f>B774&amp;C774&amp;D774&amp;E774</f>
        <v>200915A2935EDU4</v>
      </c>
      <c r="B774" s="184">
        <v>2009</v>
      </c>
      <c r="C774" s="184" t="s">
        <v>3</v>
      </c>
      <c r="D774" s="184">
        <v>35</v>
      </c>
      <c r="E774" s="184" t="s">
        <v>15</v>
      </c>
      <c r="F774" s="184">
        <v>927.12843824839308</v>
      </c>
      <c r="G774" s="184">
        <v>692.88439447957376</v>
      </c>
      <c r="H774" s="184">
        <v>1360.3217999699436</v>
      </c>
      <c r="I774" s="184">
        <v>1312.8930081287829</v>
      </c>
      <c r="J774" s="184">
        <v>1804.4431531086591</v>
      </c>
    </row>
    <row r="775" spans="1:10" x14ac:dyDescent="0.2">
      <c r="A775" s="183" t="str">
        <f>B775&amp;C775&amp;D775&amp;E775</f>
        <v>200915A2935EDU5</v>
      </c>
      <c r="B775" s="184">
        <v>2009</v>
      </c>
      <c r="C775" s="184" t="s">
        <v>3</v>
      </c>
      <c r="D775" s="184">
        <v>35</v>
      </c>
      <c r="E775" s="184" t="s">
        <v>17</v>
      </c>
      <c r="F775" s="184">
        <v>2038.3270779618881</v>
      </c>
      <c r="G775" s="184">
        <v>1222.6341582785396</v>
      </c>
      <c r="H775" s="184">
        <v>2214.676806838318</v>
      </c>
      <c r="I775" s="184">
        <v>1910.7108830146049</v>
      </c>
      <c r="J775" s="184">
        <v>3300.3367154941739</v>
      </c>
    </row>
    <row r="776" spans="1:10" x14ac:dyDescent="0.2">
      <c r="A776" s="183" t="str">
        <f>B776&amp;C776&amp;D776&amp;E776</f>
        <v>200918A2435EDU1</v>
      </c>
      <c r="B776" s="184">
        <v>2009</v>
      </c>
      <c r="C776" s="184" t="s">
        <v>1</v>
      </c>
      <c r="D776" s="184">
        <v>35</v>
      </c>
      <c r="E776" s="184" t="s">
        <v>9</v>
      </c>
      <c r="F776" s="184">
        <v>798.03364850827415</v>
      </c>
      <c r="G776" s="184">
        <v>611.869901288802</v>
      </c>
      <c r="H776" s="184">
        <v>516.92435104185165</v>
      </c>
      <c r="I776" s="184">
        <v>516.92435104185165</v>
      </c>
      <c r="J776" s="183" t="s">
        <v>78</v>
      </c>
    </row>
    <row r="777" spans="1:10" x14ac:dyDescent="0.2">
      <c r="A777" s="183" t="str">
        <f>B777&amp;C777&amp;D777&amp;E777</f>
        <v>200918A2435EDU2</v>
      </c>
      <c r="B777" s="184">
        <v>2009</v>
      </c>
      <c r="C777" s="184" t="s">
        <v>1</v>
      </c>
      <c r="D777" s="184">
        <v>35</v>
      </c>
      <c r="E777" s="184" t="s">
        <v>11</v>
      </c>
      <c r="F777" s="184">
        <v>813.52439632627704</v>
      </c>
      <c r="G777" s="184">
        <v>619.86928723770245</v>
      </c>
      <c r="H777" s="184">
        <v>530.1685934113799</v>
      </c>
      <c r="I777" s="184">
        <v>530.1685934113799</v>
      </c>
      <c r="J777" s="183" t="s">
        <v>78</v>
      </c>
    </row>
    <row r="778" spans="1:10" x14ac:dyDescent="0.2">
      <c r="A778" s="183" t="str">
        <f>B778&amp;C778&amp;D778&amp;E778</f>
        <v>200918A2435EDU3</v>
      </c>
      <c r="B778" s="184">
        <v>2009</v>
      </c>
      <c r="C778" s="184" t="s">
        <v>1</v>
      </c>
      <c r="D778" s="184">
        <v>35</v>
      </c>
      <c r="E778" s="184" t="s">
        <v>13</v>
      </c>
      <c r="F778" s="184">
        <v>816.17499309786001</v>
      </c>
      <c r="G778" s="184">
        <v>599.14501474217593</v>
      </c>
      <c r="H778" s="184">
        <v>774.53854867939071</v>
      </c>
      <c r="I778" s="184">
        <v>547.57616760337419</v>
      </c>
      <c r="J778" s="184">
        <v>2022.5971793277743</v>
      </c>
    </row>
    <row r="779" spans="1:10" x14ac:dyDescent="0.2">
      <c r="A779" s="183" t="str">
        <f>B779&amp;C779&amp;D779&amp;E779</f>
        <v>200918A2435EDU4</v>
      </c>
      <c r="B779" s="184">
        <v>2009</v>
      </c>
      <c r="C779" s="184" t="s">
        <v>1</v>
      </c>
      <c r="D779" s="184">
        <v>35</v>
      </c>
      <c r="E779" s="184" t="s">
        <v>15</v>
      </c>
      <c r="F779" s="184">
        <v>859.36457494529293</v>
      </c>
      <c r="G779" s="184">
        <v>633.52698289534464</v>
      </c>
      <c r="H779" s="184">
        <v>1166.1261929325876</v>
      </c>
      <c r="I779" s="184">
        <v>1108.8113317167808</v>
      </c>
      <c r="J779" s="184">
        <v>1529.0939940710946</v>
      </c>
    </row>
    <row r="780" spans="1:10" x14ac:dyDescent="0.2">
      <c r="A780" s="183" t="str">
        <f>B780&amp;C780&amp;D780&amp;E780</f>
        <v>200918A2435EDU5</v>
      </c>
      <c r="B780" s="184">
        <v>2009</v>
      </c>
      <c r="C780" s="184" t="s">
        <v>1</v>
      </c>
      <c r="D780" s="184">
        <v>35</v>
      </c>
      <c r="E780" s="184" t="s">
        <v>17</v>
      </c>
      <c r="F780" s="184">
        <v>1515.3352652413339</v>
      </c>
      <c r="G780" s="184">
        <v>911.38263544793642</v>
      </c>
      <c r="H780" s="184">
        <v>1664.1610784201589</v>
      </c>
      <c r="I780" s="184">
        <v>1429.431511482911</v>
      </c>
      <c r="J780" s="184">
        <v>3775.514734745178</v>
      </c>
    </row>
    <row r="781" spans="1:10" x14ac:dyDescent="0.2">
      <c r="A781" s="183" t="str">
        <f>B781&amp;C781&amp;D781&amp;E781</f>
        <v>200925A2935EDU1</v>
      </c>
      <c r="B781" s="184">
        <v>2009</v>
      </c>
      <c r="C781" s="184" t="s">
        <v>2</v>
      </c>
      <c r="D781" s="184">
        <v>35</v>
      </c>
      <c r="E781" s="184" t="s">
        <v>9</v>
      </c>
      <c r="F781" s="184">
        <v>874.01229434241532</v>
      </c>
      <c r="G781" s="184">
        <v>625.10054506743438</v>
      </c>
      <c r="H781" s="184">
        <v>728.8973580777789</v>
      </c>
      <c r="I781" s="184">
        <v>728.8973580777789</v>
      </c>
      <c r="J781" s="183" t="s">
        <v>78</v>
      </c>
    </row>
    <row r="782" spans="1:10" x14ac:dyDescent="0.2">
      <c r="A782" s="183" t="str">
        <f>B782&amp;C782&amp;D782&amp;E782</f>
        <v>200925A2935EDU2</v>
      </c>
      <c r="B782" s="184">
        <v>2009</v>
      </c>
      <c r="C782" s="184" t="s">
        <v>2</v>
      </c>
      <c r="D782" s="184">
        <v>35</v>
      </c>
      <c r="E782" s="184" t="s">
        <v>11</v>
      </c>
      <c r="F782" s="184">
        <v>952.57655415051602</v>
      </c>
      <c r="G782" s="184">
        <v>859.91140163187094</v>
      </c>
      <c r="H782" s="184">
        <v>1173.7722239864777</v>
      </c>
      <c r="I782" s="184">
        <v>1173.7722239864777</v>
      </c>
      <c r="J782" s="183" t="s">
        <v>78</v>
      </c>
    </row>
    <row r="783" spans="1:10" x14ac:dyDescent="0.2">
      <c r="A783" s="183" t="str">
        <f>B783&amp;C783&amp;D783&amp;E783</f>
        <v>200925A2935EDU3</v>
      </c>
      <c r="B783" s="184">
        <v>2009</v>
      </c>
      <c r="C783" s="184" t="s">
        <v>2</v>
      </c>
      <c r="D783" s="184">
        <v>35</v>
      </c>
      <c r="E783" s="184" t="s">
        <v>13</v>
      </c>
      <c r="F783" s="184">
        <v>911.37880530174641</v>
      </c>
      <c r="G783" s="184">
        <v>587.62249868936215</v>
      </c>
      <c r="H783" s="184">
        <v>1666.7698977793693</v>
      </c>
      <c r="I783" s="184">
        <v>876.45877770870209</v>
      </c>
      <c r="J783" s="184">
        <v>5618.3254981327054</v>
      </c>
    </row>
    <row r="784" spans="1:10" x14ac:dyDescent="0.2">
      <c r="A784" s="183" t="str">
        <f>B784&amp;C784&amp;D784&amp;E784</f>
        <v>200925A2935EDU4</v>
      </c>
      <c r="B784" s="184">
        <v>2009</v>
      </c>
      <c r="C784" s="184" t="s">
        <v>2</v>
      </c>
      <c r="D784" s="184">
        <v>35</v>
      </c>
      <c r="E784" s="184" t="s">
        <v>15</v>
      </c>
      <c r="F784" s="184">
        <v>1021.5542369423065</v>
      </c>
      <c r="G784" s="184">
        <v>835.58377030986117</v>
      </c>
      <c r="H784" s="184">
        <v>1482.4094002012182</v>
      </c>
      <c r="I784" s="184">
        <v>1432.2205166755891</v>
      </c>
      <c r="J784" s="184">
        <v>2135.0101505308508</v>
      </c>
    </row>
    <row r="785" spans="1:10" x14ac:dyDescent="0.2">
      <c r="A785" s="183" t="str">
        <f>B785&amp;C785&amp;D785&amp;E785</f>
        <v>200925A2935EDU5</v>
      </c>
      <c r="B785" s="184">
        <v>2009</v>
      </c>
      <c r="C785" s="184" t="s">
        <v>2</v>
      </c>
      <c r="D785" s="184">
        <v>35</v>
      </c>
      <c r="E785" s="184" t="s">
        <v>17</v>
      </c>
      <c r="F785" s="184">
        <v>2456.6927858904673</v>
      </c>
      <c r="G785" s="184">
        <v>1782.80006316566</v>
      </c>
      <c r="H785" s="184">
        <v>2464.8935955281308</v>
      </c>
      <c r="I785" s="184">
        <v>2181.3800141298648</v>
      </c>
      <c r="J785" s="184">
        <v>3221.0926251099945</v>
      </c>
    </row>
    <row r="786" spans="1:10" x14ac:dyDescent="0.2">
      <c r="A786" s="183" t="str">
        <f>B786&amp;C786&amp;D786&amp;E786</f>
        <v>200930EMA35EDU1</v>
      </c>
      <c r="B786" s="184">
        <v>2009</v>
      </c>
      <c r="C786" s="184" t="s">
        <v>4</v>
      </c>
      <c r="D786" s="184">
        <v>35</v>
      </c>
      <c r="E786" s="184" t="s">
        <v>9</v>
      </c>
      <c r="F786" s="184">
        <v>998.30008527622988</v>
      </c>
      <c r="G786" s="184">
        <v>793.94441227994582</v>
      </c>
      <c r="H786" s="184">
        <v>1080.9410801077356</v>
      </c>
      <c r="I786" s="184">
        <v>940.19707935341</v>
      </c>
      <c r="J786" s="184">
        <v>2291.7711954137699</v>
      </c>
    </row>
    <row r="787" spans="1:10" x14ac:dyDescent="0.2">
      <c r="A787" s="183" t="str">
        <f>B787&amp;C787&amp;D787&amp;E787</f>
        <v>200930EMA35EDU2</v>
      </c>
      <c r="B787" s="184">
        <v>2009</v>
      </c>
      <c r="C787" s="184" t="s">
        <v>4</v>
      </c>
      <c r="D787" s="184">
        <v>35</v>
      </c>
      <c r="E787" s="184" t="s">
        <v>11</v>
      </c>
      <c r="F787" s="184">
        <v>1189.0216471703213</v>
      </c>
      <c r="G787" s="184">
        <v>931.32614913506188</v>
      </c>
      <c r="H787" s="184">
        <v>1517.4139397975646</v>
      </c>
      <c r="I787" s="184">
        <v>1129.5317222752578</v>
      </c>
      <c r="J787" s="184">
        <v>3757.4450611060761</v>
      </c>
    </row>
    <row r="788" spans="1:10" x14ac:dyDescent="0.2">
      <c r="A788" s="183" t="str">
        <f>B788&amp;C788&amp;D788&amp;E788</f>
        <v>200930EMA35EDU3</v>
      </c>
      <c r="B788" s="184">
        <v>2009</v>
      </c>
      <c r="C788" s="184" t="s">
        <v>4</v>
      </c>
      <c r="D788" s="184">
        <v>35</v>
      </c>
      <c r="E788" s="184" t="s">
        <v>13</v>
      </c>
      <c r="F788" s="184">
        <v>1094.4167178447426</v>
      </c>
      <c r="G788" s="184">
        <v>1153.7812568444135</v>
      </c>
      <c r="H788" s="184">
        <v>1589.4663128058512</v>
      </c>
      <c r="I788" s="184">
        <v>1339.9523080914632</v>
      </c>
      <c r="J788" s="184">
        <v>2972.7258345741216</v>
      </c>
    </row>
    <row r="789" spans="1:10" x14ac:dyDescent="0.2">
      <c r="A789" s="183" t="str">
        <f>B789&amp;C789&amp;D789&amp;E789</f>
        <v>200930EMA35EDU4</v>
      </c>
      <c r="B789" s="184">
        <v>2009</v>
      </c>
      <c r="C789" s="184" t="s">
        <v>4</v>
      </c>
      <c r="D789" s="184">
        <v>35</v>
      </c>
      <c r="E789" s="184" t="s">
        <v>15</v>
      </c>
      <c r="F789" s="184">
        <v>1521.3372683360815</v>
      </c>
      <c r="G789" s="184">
        <v>1211.6846398873745</v>
      </c>
      <c r="H789" s="184">
        <v>2162.8767625607684</v>
      </c>
      <c r="I789" s="184">
        <v>1654.8110084480725</v>
      </c>
      <c r="J789" s="184">
        <v>4111.543170578444</v>
      </c>
    </row>
    <row r="790" spans="1:10" x14ac:dyDescent="0.2">
      <c r="A790" s="183" t="str">
        <f>B790&amp;C790&amp;D790&amp;E790</f>
        <v>200930EMA35EDU5</v>
      </c>
      <c r="B790" s="184">
        <v>2009</v>
      </c>
      <c r="C790" s="184" t="s">
        <v>4</v>
      </c>
      <c r="D790" s="184">
        <v>35</v>
      </c>
      <c r="E790" s="184" t="s">
        <v>17</v>
      </c>
      <c r="F790" s="184">
        <v>3709.249344831444</v>
      </c>
      <c r="G790" s="184">
        <v>6505.068523008109</v>
      </c>
      <c r="H790" s="184">
        <v>4641.7127020326334</v>
      </c>
      <c r="I790" s="184">
        <v>3715.83598960567</v>
      </c>
      <c r="J790" s="184">
        <v>6537.9928995097953</v>
      </c>
    </row>
    <row r="791" spans="1:10" x14ac:dyDescent="0.2">
      <c r="A791" s="183" t="str">
        <f>B791&amp;C791&amp;D791&amp;E791</f>
        <v>200915A1741EDU1</v>
      </c>
      <c r="B791" s="184">
        <v>2009</v>
      </c>
      <c r="C791" s="184" t="s">
        <v>0</v>
      </c>
      <c r="D791" s="184">
        <v>41</v>
      </c>
      <c r="E791" s="184" t="s">
        <v>9</v>
      </c>
      <c r="F791" s="184">
        <v>691.42859130353168</v>
      </c>
      <c r="G791" s="184">
        <v>445.88464875248098</v>
      </c>
      <c r="H791" s="184">
        <v>426.80633410905477</v>
      </c>
      <c r="I791" s="184">
        <v>426.80633410905477</v>
      </c>
      <c r="J791" s="183" t="s">
        <v>78</v>
      </c>
    </row>
    <row r="792" spans="1:10" x14ac:dyDescent="0.2">
      <c r="A792" s="183" t="str">
        <f>B792&amp;C792&amp;D792&amp;E792</f>
        <v>200915A1741EDU2</v>
      </c>
      <c r="B792" s="184">
        <v>2009</v>
      </c>
      <c r="C792" s="184" t="s">
        <v>0</v>
      </c>
      <c r="D792" s="184">
        <v>41</v>
      </c>
      <c r="E792" s="184" t="s">
        <v>11</v>
      </c>
      <c r="F792" s="184">
        <v>522.50427132634161</v>
      </c>
      <c r="G792" s="184">
        <v>512.06642287497061</v>
      </c>
      <c r="H792" s="184">
        <v>202.25971793277742</v>
      </c>
      <c r="I792" s="184">
        <v>202.25971793277742</v>
      </c>
      <c r="J792" s="183" t="s">
        <v>78</v>
      </c>
    </row>
    <row r="793" spans="1:10" x14ac:dyDescent="0.2">
      <c r="A793" s="183" t="str">
        <f>B793&amp;C793&amp;D793&amp;E793</f>
        <v>200915A1741EDU3</v>
      </c>
      <c r="B793" s="184">
        <v>2009</v>
      </c>
      <c r="C793" s="184" t="s">
        <v>0</v>
      </c>
      <c r="D793" s="184">
        <v>41</v>
      </c>
      <c r="E793" s="184" t="s">
        <v>13</v>
      </c>
      <c r="F793" s="184">
        <v>574.64862633857535</v>
      </c>
      <c r="G793" s="184">
        <v>418.31040116700444</v>
      </c>
      <c r="H793" s="184">
        <v>673.616094743693</v>
      </c>
      <c r="I793" s="184">
        <v>673.616094743693</v>
      </c>
      <c r="J793" s="183" t="s">
        <v>78</v>
      </c>
    </row>
    <row r="794" spans="1:10" x14ac:dyDescent="0.2">
      <c r="A794" s="183" t="str">
        <f>B794&amp;C794&amp;D794&amp;E794</f>
        <v>200915A1741EDU4</v>
      </c>
      <c r="B794" s="184">
        <v>2009</v>
      </c>
      <c r="C794" s="184" t="s">
        <v>0</v>
      </c>
      <c r="D794" s="184">
        <v>41</v>
      </c>
      <c r="E794" s="184" t="s">
        <v>15</v>
      </c>
      <c r="F794" s="183" t="s">
        <v>78</v>
      </c>
      <c r="G794" s="184">
        <v>561.67748621351654</v>
      </c>
      <c r="H794" s="183" t="s">
        <v>78</v>
      </c>
      <c r="I794" s="183" t="s">
        <v>78</v>
      </c>
      <c r="J794" s="183" t="s">
        <v>78</v>
      </c>
    </row>
    <row r="795" spans="1:10" x14ac:dyDescent="0.2">
      <c r="A795" s="183" t="str">
        <f>B795&amp;C795&amp;D795&amp;E795</f>
        <v>200915A2941EDU1</v>
      </c>
      <c r="B795" s="184">
        <v>2009</v>
      </c>
      <c r="C795" s="184" t="s">
        <v>3</v>
      </c>
      <c r="D795" s="184">
        <v>41</v>
      </c>
      <c r="E795" s="184" t="s">
        <v>9</v>
      </c>
      <c r="F795" s="184">
        <v>801.09366331330534</v>
      </c>
      <c r="G795" s="184">
        <v>546.78933015146606</v>
      </c>
      <c r="H795" s="184">
        <v>882.96656969364392</v>
      </c>
      <c r="I795" s="184">
        <v>888.77109744904556</v>
      </c>
      <c r="J795" s="184">
        <v>674.19905977592464</v>
      </c>
    </row>
    <row r="796" spans="1:10" x14ac:dyDescent="0.2">
      <c r="A796" s="183" t="str">
        <f>B796&amp;C796&amp;D796&amp;E796</f>
        <v>200915A2941EDU2</v>
      </c>
      <c r="B796" s="184">
        <v>2009</v>
      </c>
      <c r="C796" s="184" t="s">
        <v>3</v>
      </c>
      <c r="D796" s="184">
        <v>41</v>
      </c>
      <c r="E796" s="184" t="s">
        <v>11</v>
      </c>
      <c r="F796" s="184">
        <v>820.96180032843165</v>
      </c>
      <c r="G796" s="184">
        <v>607.09376181447567</v>
      </c>
      <c r="H796" s="184">
        <v>1007.9277157504561</v>
      </c>
      <c r="I796" s="184">
        <v>953.99812961225143</v>
      </c>
      <c r="J796" s="184">
        <v>2247.3301992530824</v>
      </c>
    </row>
    <row r="797" spans="1:10" x14ac:dyDescent="0.2">
      <c r="A797" s="183" t="str">
        <f>B797&amp;C797&amp;D797&amp;E797</f>
        <v>200915A2941EDU3</v>
      </c>
      <c r="B797" s="184">
        <v>2009</v>
      </c>
      <c r="C797" s="184" t="s">
        <v>3</v>
      </c>
      <c r="D797" s="184">
        <v>41</v>
      </c>
      <c r="E797" s="184" t="s">
        <v>13</v>
      </c>
      <c r="F797" s="184">
        <v>836.0380984631945</v>
      </c>
      <c r="G797" s="184">
        <v>481.91584764012526</v>
      </c>
      <c r="H797" s="184">
        <v>678.2909832762324</v>
      </c>
      <c r="I797" s="184">
        <v>643.97673000053999</v>
      </c>
      <c r="J797" s="184">
        <v>1123.6650996265412</v>
      </c>
    </row>
    <row r="798" spans="1:10" x14ac:dyDescent="0.2">
      <c r="A798" s="183" t="str">
        <f>B798&amp;C798&amp;D798&amp;E798</f>
        <v>200915A2941EDU4</v>
      </c>
      <c r="B798" s="184">
        <v>2009</v>
      </c>
      <c r="C798" s="184" t="s">
        <v>3</v>
      </c>
      <c r="D798" s="184">
        <v>41</v>
      </c>
      <c r="E798" s="184" t="s">
        <v>15</v>
      </c>
      <c r="F798" s="184">
        <v>1008.4118426065622</v>
      </c>
      <c r="G798" s="184">
        <v>730.89282104791505</v>
      </c>
      <c r="H798" s="184">
        <v>1730.7187551043974</v>
      </c>
      <c r="I798" s="184">
        <v>1328.5896538042957</v>
      </c>
      <c r="J798" s="184">
        <v>2619.9825358573453</v>
      </c>
    </row>
    <row r="799" spans="1:10" x14ac:dyDescent="0.2">
      <c r="A799" s="183" t="str">
        <f>B799&amp;C799&amp;D799&amp;E799</f>
        <v>200915A2941EDU5</v>
      </c>
      <c r="B799" s="184">
        <v>2009</v>
      </c>
      <c r="C799" s="184" t="s">
        <v>3</v>
      </c>
      <c r="D799" s="184">
        <v>41</v>
      </c>
      <c r="E799" s="184" t="s">
        <v>17</v>
      </c>
      <c r="F799" s="184">
        <v>1768.0889205039775</v>
      </c>
      <c r="G799" s="184">
        <v>960.02894787801074</v>
      </c>
      <c r="H799" s="184">
        <v>3492.9706926372373</v>
      </c>
      <c r="I799" s="184">
        <v>1918.1792553091886</v>
      </c>
      <c r="J799" s="184">
        <v>6379.8047041817617</v>
      </c>
    </row>
    <row r="800" spans="1:10" x14ac:dyDescent="0.2">
      <c r="A800" s="183" t="str">
        <f>B800&amp;C800&amp;D800&amp;E800</f>
        <v>200918A2441EDU1</v>
      </c>
      <c r="B800" s="184">
        <v>2009</v>
      </c>
      <c r="C800" s="184" t="s">
        <v>1</v>
      </c>
      <c r="D800" s="184">
        <v>41</v>
      </c>
      <c r="E800" s="184" t="s">
        <v>9</v>
      </c>
      <c r="F800" s="184">
        <v>753.65330023549245</v>
      </c>
      <c r="G800" s="184">
        <v>623.99726892739125</v>
      </c>
      <c r="H800" s="184">
        <v>488.76664185725912</v>
      </c>
      <c r="I800" s="184">
        <v>468.14523208583734</v>
      </c>
      <c r="J800" s="184">
        <v>674.19905977592464</v>
      </c>
    </row>
    <row r="801" spans="1:10" x14ac:dyDescent="0.2">
      <c r="A801" s="183" t="str">
        <f>B801&amp;C801&amp;D801&amp;E801</f>
        <v>200918A2441EDU2</v>
      </c>
      <c r="B801" s="184">
        <v>2009</v>
      </c>
      <c r="C801" s="184" t="s">
        <v>1</v>
      </c>
      <c r="D801" s="184">
        <v>41</v>
      </c>
      <c r="E801" s="184" t="s">
        <v>11</v>
      </c>
      <c r="F801" s="184">
        <v>793.74533519259944</v>
      </c>
      <c r="G801" s="184">
        <v>573.51564638672778</v>
      </c>
      <c r="H801" s="184">
        <v>963.1920678921764</v>
      </c>
      <c r="I801" s="184">
        <v>963.1920678921764</v>
      </c>
      <c r="J801" s="183" t="s">
        <v>78</v>
      </c>
    </row>
    <row r="802" spans="1:10" x14ac:dyDescent="0.2">
      <c r="A802" s="183" t="str">
        <f>B802&amp;C802&amp;D802&amp;E802</f>
        <v>200918A2441EDU3</v>
      </c>
      <c r="B802" s="184">
        <v>2009</v>
      </c>
      <c r="C802" s="184" t="s">
        <v>1</v>
      </c>
      <c r="D802" s="184">
        <v>41</v>
      </c>
      <c r="E802" s="184" t="s">
        <v>13</v>
      </c>
      <c r="F802" s="184">
        <v>779.362653190684</v>
      </c>
      <c r="G802" s="184">
        <v>551.80901714723052</v>
      </c>
      <c r="H802" s="184">
        <v>651.99385215363668</v>
      </c>
      <c r="I802" s="184">
        <v>533.92309889517946</v>
      </c>
      <c r="J802" s="184">
        <v>1123.6650996265412</v>
      </c>
    </row>
    <row r="803" spans="1:10" x14ac:dyDescent="0.2">
      <c r="A803" s="183" t="str">
        <f>B803&amp;C803&amp;D803&amp;E803</f>
        <v>200918A2441EDU4</v>
      </c>
      <c r="B803" s="184">
        <v>2009</v>
      </c>
      <c r="C803" s="184" t="s">
        <v>1</v>
      </c>
      <c r="D803" s="184">
        <v>41</v>
      </c>
      <c r="E803" s="184" t="s">
        <v>15</v>
      </c>
      <c r="F803" s="184">
        <v>896.50855576643585</v>
      </c>
      <c r="G803" s="184">
        <v>635.15450316152737</v>
      </c>
      <c r="H803" s="184">
        <v>1333.9324014363872</v>
      </c>
      <c r="I803" s="184">
        <v>1079.3364981986308</v>
      </c>
      <c r="J803" s="184">
        <v>2134.6303811407429</v>
      </c>
    </row>
    <row r="804" spans="1:10" x14ac:dyDescent="0.2">
      <c r="A804" s="183" t="str">
        <f>B804&amp;C804&amp;D804&amp;E804</f>
        <v>200918A2441EDU5</v>
      </c>
      <c r="B804" s="184">
        <v>2009</v>
      </c>
      <c r="C804" s="184" t="s">
        <v>1</v>
      </c>
      <c r="D804" s="184">
        <v>41</v>
      </c>
      <c r="E804" s="184" t="s">
        <v>17</v>
      </c>
      <c r="F804" s="184">
        <v>1339.7902565896393</v>
      </c>
      <c r="G804" s="184">
        <v>693.4800676736869</v>
      </c>
      <c r="H804" s="184">
        <v>5666.7246452136978</v>
      </c>
      <c r="I804" s="184">
        <v>1581.9539913705216</v>
      </c>
      <c r="J804" s="184">
        <v>12809.782135742569</v>
      </c>
    </row>
    <row r="805" spans="1:10" x14ac:dyDescent="0.2">
      <c r="A805" s="183" t="str">
        <f>B805&amp;C805&amp;D805&amp;E805</f>
        <v>200925A2941EDU1</v>
      </c>
      <c r="B805" s="184">
        <v>2009</v>
      </c>
      <c r="C805" s="184" t="s">
        <v>2</v>
      </c>
      <c r="D805" s="184">
        <v>41</v>
      </c>
      <c r="E805" s="184" t="s">
        <v>9</v>
      </c>
      <c r="F805" s="184">
        <v>848.45758862817786</v>
      </c>
      <c r="G805" s="184">
        <v>679.79650472121205</v>
      </c>
      <c r="H805" s="184">
        <v>1165.928047485417</v>
      </c>
      <c r="I805" s="184">
        <v>1165.928047485417</v>
      </c>
      <c r="J805" s="183" t="s">
        <v>78</v>
      </c>
    </row>
    <row r="806" spans="1:10" x14ac:dyDescent="0.2">
      <c r="A806" s="183" t="str">
        <f>B806&amp;C806&amp;D806&amp;E806</f>
        <v>200925A2941EDU2</v>
      </c>
      <c r="B806" s="184">
        <v>2009</v>
      </c>
      <c r="C806" s="184" t="s">
        <v>2</v>
      </c>
      <c r="D806" s="184">
        <v>41</v>
      </c>
      <c r="E806" s="184" t="s">
        <v>11</v>
      </c>
      <c r="F806" s="184">
        <v>876.1979453383899</v>
      </c>
      <c r="G806" s="184">
        <v>774.82390072000919</v>
      </c>
      <c r="H806" s="184">
        <v>1077.8773853433145</v>
      </c>
      <c r="I806" s="184">
        <v>999.85996637180222</v>
      </c>
      <c r="J806" s="184">
        <v>2247.3301992530824</v>
      </c>
    </row>
    <row r="807" spans="1:10" x14ac:dyDescent="0.2">
      <c r="A807" s="183" t="str">
        <f>B807&amp;C807&amp;D807&amp;E807</f>
        <v>200925A2941EDU3</v>
      </c>
      <c r="B807" s="184">
        <v>2009</v>
      </c>
      <c r="C807" s="184" t="s">
        <v>2</v>
      </c>
      <c r="D807" s="184">
        <v>41</v>
      </c>
      <c r="E807" s="184" t="s">
        <v>13</v>
      </c>
      <c r="F807" s="184">
        <v>1091.2246975691087</v>
      </c>
      <c r="G807" s="184">
        <v>711.62216214237958</v>
      </c>
      <c r="H807" s="184">
        <v>698.42639590617443</v>
      </c>
      <c r="I807" s="184">
        <v>698.42639590617443</v>
      </c>
      <c r="J807" s="183" t="s">
        <v>78</v>
      </c>
    </row>
    <row r="808" spans="1:10" x14ac:dyDescent="0.2">
      <c r="A808" s="183" t="str">
        <f>B808&amp;C808&amp;D808&amp;E808</f>
        <v>200925A2941EDU4</v>
      </c>
      <c r="B808" s="184">
        <v>2009</v>
      </c>
      <c r="C808" s="184" t="s">
        <v>2</v>
      </c>
      <c r="D808" s="184">
        <v>41</v>
      </c>
      <c r="E808" s="184" t="s">
        <v>15</v>
      </c>
      <c r="F808" s="184">
        <v>1161.3585251542859</v>
      </c>
      <c r="G808" s="184">
        <v>1038.9907156417175</v>
      </c>
      <c r="H808" s="184">
        <v>2090.2320188144536</v>
      </c>
      <c r="I808" s="184">
        <v>1602.7293407658167</v>
      </c>
      <c r="J808" s="184">
        <v>2902.9472486266227</v>
      </c>
    </row>
    <row r="809" spans="1:10" x14ac:dyDescent="0.2">
      <c r="A809" s="183" t="str">
        <f>B809&amp;C809&amp;D809&amp;E809</f>
        <v>200925A2941EDU5</v>
      </c>
      <c r="B809" s="184">
        <v>2009</v>
      </c>
      <c r="C809" s="184" t="s">
        <v>2</v>
      </c>
      <c r="D809" s="184">
        <v>41</v>
      </c>
      <c r="E809" s="184" t="s">
        <v>17</v>
      </c>
      <c r="F809" s="184">
        <v>2060.5983428104628</v>
      </c>
      <c r="G809" s="184">
        <v>1422.0470068988375</v>
      </c>
      <c r="H809" s="184">
        <v>2452.3151060907635</v>
      </c>
      <c r="I809" s="184">
        <v>2075.1851724026515</v>
      </c>
      <c r="J809" s="184">
        <v>3159.6019295045353</v>
      </c>
    </row>
    <row r="810" spans="1:10" x14ac:dyDescent="0.2">
      <c r="A810" s="183" t="str">
        <f>B810&amp;C810&amp;D810&amp;E810</f>
        <v>200930EMA41EDU1</v>
      </c>
      <c r="B810" s="184">
        <v>2009</v>
      </c>
      <c r="C810" s="184" t="s">
        <v>4</v>
      </c>
      <c r="D810" s="184">
        <v>41</v>
      </c>
      <c r="E810" s="184" t="s">
        <v>9</v>
      </c>
      <c r="F810" s="184">
        <v>1063.5271882473673</v>
      </c>
      <c r="G810" s="184">
        <v>912.4749417879035</v>
      </c>
      <c r="H810" s="184">
        <v>1073.0674826400179</v>
      </c>
      <c r="I810" s="184">
        <v>900.04003522363791</v>
      </c>
      <c r="J810" s="184">
        <v>2424.2202038210116</v>
      </c>
    </row>
    <row r="811" spans="1:10" x14ac:dyDescent="0.2">
      <c r="A811" s="183" t="str">
        <f>B811&amp;C811&amp;D811&amp;E811</f>
        <v>200930EMA41EDU2</v>
      </c>
      <c r="B811" s="184">
        <v>2009</v>
      </c>
      <c r="C811" s="184" t="s">
        <v>4</v>
      </c>
      <c r="D811" s="184">
        <v>41</v>
      </c>
      <c r="E811" s="184" t="s">
        <v>11</v>
      </c>
      <c r="F811" s="184">
        <v>1211.3845360310015</v>
      </c>
      <c r="G811" s="184">
        <v>1048.3866720141646</v>
      </c>
      <c r="H811" s="184">
        <v>1429.6130567957548</v>
      </c>
      <c r="I811" s="184">
        <v>1063.6083544576404</v>
      </c>
      <c r="J811" s="184">
        <v>2757.0723944154852</v>
      </c>
    </row>
    <row r="812" spans="1:10" x14ac:dyDescent="0.2">
      <c r="A812" s="183" t="str">
        <f>B812&amp;C812&amp;D812&amp;E812</f>
        <v>200930EMA41EDU3</v>
      </c>
      <c r="B812" s="184">
        <v>2009</v>
      </c>
      <c r="C812" s="184" t="s">
        <v>4</v>
      </c>
      <c r="D812" s="184">
        <v>41</v>
      </c>
      <c r="E812" s="184" t="s">
        <v>13</v>
      </c>
      <c r="F812" s="184">
        <v>1422.5986740779226</v>
      </c>
      <c r="G812" s="184">
        <v>1483.5127069667431</v>
      </c>
      <c r="H812" s="184">
        <v>1510.2986468457216</v>
      </c>
      <c r="I812" s="184">
        <v>1344.3543930488613</v>
      </c>
      <c r="J812" s="184">
        <v>2150.8791534379011</v>
      </c>
    </row>
    <row r="813" spans="1:10" x14ac:dyDescent="0.2">
      <c r="A813" s="183" t="str">
        <f>B813&amp;C813&amp;D813&amp;E813</f>
        <v>200930EMA41EDU4</v>
      </c>
      <c r="B813" s="184">
        <v>2009</v>
      </c>
      <c r="C813" s="184" t="s">
        <v>4</v>
      </c>
      <c r="D813" s="184">
        <v>41</v>
      </c>
      <c r="E813" s="184" t="s">
        <v>15</v>
      </c>
      <c r="F813" s="184">
        <v>1479.8917290684451</v>
      </c>
      <c r="G813" s="184">
        <v>1336.539193198633</v>
      </c>
      <c r="H813" s="184">
        <v>2084.0327029559394</v>
      </c>
      <c r="I813" s="184">
        <v>1517.5996532093122</v>
      </c>
      <c r="J813" s="184">
        <v>3783.6708475874125</v>
      </c>
    </row>
    <row r="814" spans="1:10" x14ac:dyDescent="0.2">
      <c r="A814" s="183" t="str">
        <f>B814&amp;C814&amp;D814&amp;E814</f>
        <v>200930EMA41EDU5</v>
      </c>
      <c r="B814" s="184">
        <v>2009</v>
      </c>
      <c r="C814" s="184" t="s">
        <v>4</v>
      </c>
      <c r="D814" s="184">
        <v>41</v>
      </c>
      <c r="E814" s="184" t="s">
        <v>17</v>
      </c>
      <c r="F814" s="184">
        <v>3419.5118111182546</v>
      </c>
      <c r="G814" s="184">
        <v>2697.7812434612824</v>
      </c>
      <c r="H814" s="184">
        <v>4902.0624974884895</v>
      </c>
      <c r="I814" s="184">
        <v>3078.4052801110438</v>
      </c>
      <c r="J814" s="184">
        <v>7949.8406629754918</v>
      </c>
    </row>
    <row r="815" spans="1:10" x14ac:dyDescent="0.2">
      <c r="A815" s="183" t="str">
        <f>B815&amp;C815&amp;D815&amp;E815</f>
        <v>200915A1743EDU1</v>
      </c>
      <c r="B815" s="184">
        <v>2009</v>
      </c>
      <c r="C815" s="184" t="s">
        <v>0</v>
      </c>
      <c r="D815" s="184">
        <v>43</v>
      </c>
      <c r="E815" s="184" t="s">
        <v>9</v>
      </c>
      <c r="F815" s="184">
        <v>698.24380318597832</v>
      </c>
      <c r="G815" s="184">
        <v>436.94257569853198</v>
      </c>
      <c r="H815" s="184">
        <v>193.41643303318946</v>
      </c>
      <c r="I815" s="184">
        <v>193.41643303318946</v>
      </c>
      <c r="J815" s="183" t="s">
        <v>78</v>
      </c>
    </row>
    <row r="816" spans="1:10" x14ac:dyDescent="0.2">
      <c r="A816" s="183" t="str">
        <f>B816&amp;C816&amp;D816&amp;E816</f>
        <v>200915A1743EDU2</v>
      </c>
      <c r="B816" s="184">
        <v>2009</v>
      </c>
      <c r="C816" s="184" t="s">
        <v>0</v>
      </c>
      <c r="D816" s="184">
        <v>43</v>
      </c>
      <c r="E816" s="184" t="s">
        <v>11</v>
      </c>
      <c r="F816" s="184">
        <v>543.7207832375633</v>
      </c>
      <c r="G816" s="184">
        <v>400.57193576435202</v>
      </c>
      <c r="H816" s="184">
        <v>486.97786723664541</v>
      </c>
      <c r="I816" s="184">
        <v>486.97786723664541</v>
      </c>
      <c r="J816" s="183" t="s">
        <v>78</v>
      </c>
    </row>
    <row r="817" spans="1:10" x14ac:dyDescent="0.2">
      <c r="A817" s="183" t="str">
        <f>B817&amp;C817&amp;D817&amp;E817</f>
        <v>200915A1743EDU3</v>
      </c>
      <c r="B817" s="184">
        <v>2009</v>
      </c>
      <c r="C817" s="184" t="s">
        <v>0</v>
      </c>
      <c r="D817" s="184">
        <v>43</v>
      </c>
      <c r="E817" s="184" t="s">
        <v>13</v>
      </c>
      <c r="F817" s="184">
        <v>590.86902622053765</v>
      </c>
      <c r="G817" s="184">
        <v>517.40427537156097</v>
      </c>
      <c r="H817" s="184">
        <v>506.71039317658705</v>
      </c>
      <c r="I817" s="184">
        <v>506.71039317658705</v>
      </c>
      <c r="J817" s="183" t="s">
        <v>78</v>
      </c>
    </row>
    <row r="818" spans="1:10" x14ac:dyDescent="0.2">
      <c r="A818" s="183" t="str">
        <f>B818&amp;C818&amp;D818&amp;E818</f>
        <v>200915A1743EDU4</v>
      </c>
      <c r="B818" s="184">
        <v>2009</v>
      </c>
      <c r="C818" s="184" t="s">
        <v>0</v>
      </c>
      <c r="D818" s="184">
        <v>43</v>
      </c>
      <c r="E818" s="184" t="s">
        <v>15</v>
      </c>
      <c r="F818" s="184">
        <v>646.10743228526121</v>
      </c>
      <c r="G818" s="184">
        <v>553.56694552110241</v>
      </c>
      <c r="H818" s="183" t="s">
        <v>78</v>
      </c>
      <c r="I818" s="183" t="s">
        <v>78</v>
      </c>
      <c r="J818" s="183" t="s">
        <v>78</v>
      </c>
    </row>
    <row r="819" spans="1:10" x14ac:dyDescent="0.2">
      <c r="A819" s="183" t="str">
        <f>B819&amp;C819&amp;D819&amp;E819</f>
        <v>200915A1743EDU5</v>
      </c>
      <c r="B819" s="184">
        <v>2009</v>
      </c>
      <c r="C819" s="184" t="s">
        <v>0</v>
      </c>
      <c r="D819" s="184">
        <v>43</v>
      </c>
      <c r="E819" s="184" t="s">
        <v>17</v>
      </c>
      <c r="F819" s="183" t="s">
        <v>78</v>
      </c>
      <c r="G819" s="184">
        <v>522.50427132634161</v>
      </c>
      <c r="H819" s="183" t="s">
        <v>78</v>
      </c>
      <c r="I819" s="183" t="s">
        <v>78</v>
      </c>
      <c r="J819" s="183" t="s">
        <v>78</v>
      </c>
    </row>
    <row r="820" spans="1:10" x14ac:dyDescent="0.2">
      <c r="A820" s="183" t="str">
        <f>B820&amp;C820&amp;D820&amp;E820</f>
        <v>200915A2943EDU1</v>
      </c>
      <c r="B820" s="184">
        <v>2009</v>
      </c>
      <c r="C820" s="184" t="s">
        <v>3</v>
      </c>
      <c r="D820" s="184">
        <v>43</v>
      </c>
      <c r="E820" s="184" t="s">
        <v>9</v>
      </c>
      <c r="F820" s="184">
        <v>781.25926730094272</v>
      </c>
      <c r="G820" s="184">
        <v>583.74050155400187</v>
      </c>
      <c r="H820" s="184">
        <v>669.6106174093045</v>
      </c>
      <c r="I820" s="184">
        <v>638.97317353747928</v>
      </c>
      <c r="J820" s="184">
        <v>1273.48711291008</v>
      </c>
    </row>
    <row r="821" spans="1:10" x14ac:dyDescent="0.2">
      <c r="A821" s="183" t="str">
        <f>B821&amp;C821&amp;D821&amp;E821</f>
        <v>200915A2943EDU2</v>
      </c>
      <c r="B821" s="184">
        <v>2009</v>
      </c>
      <c r="C821" s="184" t="s">
        <v>3</v>
      </c>
      <c r="D821" s="184">
        <v>43</v>
      </c>
      <c r="E821" s="184" t="s">
        <v>11</v>
      </c>
      <c r="F821" s="184">
        <v>796.43269606379818</v>
      </c>
      <c r="G821" s="184">
        <v>536.21116840755121</v>
      </c>
      <c r="H821" s="184">
        <v>992.75625144390506</v>
      </c>
      <c r="I821" s="184">
        <v>939.36444175812312</v>
      </c>
      <c r="J821" s="184">
        <v>1302.4576601537608</v>
      </c>
    </row>
    <row r="822" spans="1:10" x14ac:dyDescent="0.2">
      <c r="A822" s="183" t="str">
        <f>B822&amp;C822&amp;D822&amp;E822</f>
        <v>200915A2943EDU3</v>
      </c>
      <c r="B822" s="184">
        <v>2009</v>
      </c>
      <c r="C822" s="184" t="s">
        <v>3</v>
      </c>
      <c r="D822" s="184">
        <v>43</v>
      </c>
      <c r="E822" s="184" t="s">
        <v>13</v>
      </c>
      <c r="F822" s="184">
        <v>764.42891114882025</v>
      </c>
      <c r="G822" s="184">
        <v>603.35161125682134</v>
      </c>
      <c r="H822" s="184">
        <v>797.91685973471579</v>
      </c>
      <c r="I822" s="184">
        <v>671.60376925749745</v>
      </c>
      <c r="J822" s="184">
        <v>1723.5163934121385</v>
      </c>
    </row>
    <row r="823" spans="1:10" x14ac:dyDescent="0.2">
      <c r="A823" s="183" t="str">
        <f>B823&amp;C823&amp;D823&amp;E823</f>
        <v>200915A2943EDU4</v>
      </c>
      <c r="B823" s="184">
        <v>2009</v>
      </c>
      <c r="C823" s="184" t="s">
        <v>3</v>
      </c>
      <c r="D823" s="184">
        <v>43</v>
      </c>
      <c r="E823" s="184" t="s">
        <v>15</v>
      </c>
      <c r="F823" s="184">
        <v>974.6322135215454</v>
      </c>
      <c r="G823" s="184">
        <v>736.17017364245589</v>
      </c>
      <c r="H823" s="184">
        <v>1420.4847631871758</v>
      </c>
      <c r="I823" s="184">
        <v>1075.4704380673854</v>
      </c>
      <c r="J823" s="184">
        <v>3167.335070822674</v>
      </c>
    </row>
    <row r="824" spans="1:10" x14ac:dyDescent="0.2">
      <c r="A824" s="183" t="str">
        <f>B824&amp;C824&amp;D824&amp;E824</f>
        <v>200915A2943EDU5</v>
      </c>
      <c r="B824" s="184">
        <v>2009</v>
      </c>
      <c r="C824" s="184" t="s">
        <v>3</v>
      </c>
      <c r="D824" s="184">
        <v>43</v>
      </c>
      <c r="E824" s="184" t="s">
        <v>17</v>
      </c>
      <c r="F824" s="184">
        <v>1621.8452115925973</v>
      </c>
      <c r="G824" s="184">
        <v>1086.0152886141416</v>
      </c>
      <c r="H824" s="184">
        <v>2192.8516797672587</v>
      </c>
      <c r="I824" s="184">
        <v>1944.9570520977031</v>
      </c>
      <c r="J824" s="184">
        <v>2970.8655756254921</v>
      </c>
    </row>
    <row r="825" spans="1:10" x14ac:dyDescent="0.2">
      <c r="A825" s="183" t="str">
        <f>B825&amp;C825&amp;D825&amp;E825</f>
        <v>200918A2443EDU1</v>
      </c>
      <c r="B825" s="184">
        <v>2009</v>
      </c>
      <c r="C825" s="184" t="s">
        <v>1</v>
      </c>
      <c r="D825" s="184">
        <v>43</v>
      </c>
      <c r="E825" s="184" t="s">
        <v>9</v>
      </c>
      <c r="F825" s="184">
        <v>729.59496160717651</v>
      </c>
      <c r="G825" s="184">
        <v>576.61754769745539</v>
      </c>
      <c r="H825" s="184">
        <v>600.73686357969689</v>
      </c>
      <c r="I825" s="184">
        <v>529.28641645937125</v>
      </c>
      <c r="J825" s="184">
        <v>2247.3301992530824</v>
      </c>
    </row>
    <row r="826" spans="1:10" x14ac:dyDescent="0.2">
      <c r="A826" s="183" t="str">
        <f>B826&amp;C826&amp;D826&amp;E826</f>
        <v>200918A2443EDU2</v>
      </c>
      <c r="B826" s="184">
        <v>2009</v>
      </c>
      <c r="C826" s="184" t="s">
        <v>1</v>
      </c>
      <c r="D826" s="184">
        <v>43</v>
      </c>
      <c r="E826" s="184" t="s">
        <v>11</v>
      </c>
      <c r="F826" s="184">
        <v>753.33511623469235</v>
      </c>
      <c r="G826" s="184">
        <v>546.68649575117581</v>
      </c>
      <c r="H826" s="184">
        <v>791.58727928590542</v>
      </c>
      <c r="I826" s="184">
        <v>780.20095037728572</v>
      </c>
      <c r="J826" s="184">
        <v>842.74882471990577</v>
      </c>
    </row>
    <row r="827" spans="1:10" x14ac:dyDescent="0.2">
      <c r="A827" s="183" t="str">
        <f>B827&amp;C827&amp;D827&amp;E827</f>
        <v>200918A2443EDU3</v>
      </c>
      <c r="B827" s="184">
        <v>2009</v>
      </c>
      <c r="C827" s="184" t="s">
        <v>1</v>
      </c>
      <c r="D827" s="184">
        <v>43</v>
      </c>
      <c r="E827" s="184" t="s">
        <v>13</v>
      </c>
      <c r="F827" s="184">
        <v>718.34803933830767</v>
      </c>
      <c r="G827" s="184">
        <v>680.17889149903954</v>
      </c>
      <c r="H827" s="184">
        <v>814.06470250087966</v>
      </c>
      <c r="I827" s="184">
        <v>670.33329117841322</v>
      </c>
      <c r="J827" s="184">
        <v>1461.0182785211914</v>
      </c>
    </row>
    <row r="828" spans="1:10" x14ac:dyDescent="0.2">
      <c r="A828" s="183" t="str">
        <f>B828&amp;C828&amp;D828&amp;E828</f>
        <v>200918A2443EDU4</v>
      </c>
      <c r="B828" s="184">
        <v>2009</v>
      </c>
      <c r="C828" s="184" t="s">
        <v>1</v>
      </c>
      <c r="D828" s="184">
        <v>43</v>
      </c>
      <c r="E828" s="184" t="s">
        <v>15</v>
      </c>
      <c r="F828" s="184">
        <v>854.90739265988088</v>
      </c>
      <c r="G828" s="184">
        <v>690.6050895232795</v>
      </c>
      <c r="H828" s="184">
        <v>855.31040334175918</v>
      </c>
      <c r="I828" s="184">
        <v>866.48607718427991</v>
      </c>
      <c r="J828" s="184">
        <v>773.45614357626914</v>
      </c>
    </row>
    <row r="829" spans="1:10" x14ac:dyDescent="0.2">
      <c r="A829" s="183" t="str">
        <f>B829&amp;C829&amp;D829&amp;E829</f>
        <v>200918A2443EDU5</v>
      </c>
      <c r="B829" s="184">
        <v>2009</v>
      </c>
      <c r="C829" s="184" t="s">
        <v>1</v>
      </c>
      <c r="D829" s="184">
        <v>43</v>
      </c>
      <c r="E829" s="184" t="s">
        <v>17</v>
      </c>
      <c r="F829" s="184">
        <v>1286.5123852119211</v>
      </c>
      <c r="G829" s="184">
        <v>785.35355240467641</v>
      </c>
      <c r="H829" s="184">
        <v>1436.0219007491939</v>
      </c>
      <c r="I829" s="184">
        <v>1356.0391344842442</v>
      </c>
      <c r="J829" s="184">
        <v>1728.5714782588293</v>
      </c>
    </row>
    <row r="830" spans="1:10" x14ac:dyDescent="0.2">
      <c r="A830" s="183" t="str">
        <f>B830&amp;C830&amp;D830&amp;E830</f>
        <v>200925A2943EDU1</v>
      </c>
      <c r="B830" s="184">
        <v>2009</v>
      </c>
      <c r="C830" s="184" t="s">
        <v>2</v>
      </c>
      <c r="D830" s="184">
        <v>43</v>
      </c>
      <c r="E830" s="184" t="s">
        <v>9</v>
      </c>
      <c r="F830" s="184">
        <v>821.59104250316977</v>
      </c>
      <c r="G830" s="184">
        <v>710.19913664856927</v>
      </c>
      <c r="H830" s="184">
        <v>791.87334611901485</v>
      </c>
      <c r="I830" s="184">
        <v>792.21498543169184</v>
      </c>
      <c r="J830" s="184">
        <v>786.5655697385788</v>
      </c>
    </row>
    <row r="831" spans="1:10" x14ac:dyDescent="0.2">
      <c r="A831" s="183" t="str">
        <f>B831&amp;C831&amp;D831&amp;E831</f>
        <v>200925A2943EDU2</v>
      </c>
      <c r="B831" s="184">
        <v>2009</v>
      </c>
      <c r="C831" s="184" t="s">
        <v>2</v>
      </c>
      <c r="D831" s="184">
        <v>43</v>
      </c>
      <c r="E831" s="184" t="s">
        <v>11</v>
      </c>
      <c r="F831" s="184">
        <v>899.52998806906498</v>
      </c>
      <c r="G831" s="184">
        <v>973.88109079958485</v>
      </c>
      <c r="H831" s="184">
        <v>1179.3944253529976</v>
      </c>
      <c r="I831" s="184">
        <v>1103.5184734442271</v>
      </c>
      <c r="J831" s="184">
        <v>1609.853327220977</v>
      </c>
    </row>
    <row r="832" spans="1:10" x14ac:dyDescent="0.2">
      <c r="A832" s="183" t="str">
        <f>B832&amp;C832&amp;D832&amp;E832</f>
        <v>200925A2943EDU3</v>
      </c>
      <c r="B832" s="184">
        <v>2009</v>
      </c>
      <c r="C832" s="184" t="s">
        <v>2</v>
      </c>
      <c r="D832" s="184">
        <v>43</v>
      </c>
      <c r="E832" s="184" t="s">
        <v>13</v>
      </c>
      <c r="F832" s="184">
        <v>858.51341324744283</v>
      </c>
      <c r="G832" s="184">
        <v>735.92460276743986</v>
      </c>
      <c r="H832" s="184">
        <v>994.11386946079494</v>
      </c>
      <c r="I832" s="184">
        <v>814.62094996796407</v>
      </c>
      <c r="J832" s="184">
        <v>2247.3301992530824</v>
      </c>
    </row>
    <row r="833" spans="1:10" x14ac:dyDescent="0.2">
      <c r="A833" s="183" t="str">
        <f>B833&amp;C833&amp;D833&amp;E833</f>
        <v>200925A2943EDU4</v>
      </c>
      <c r="B833" s="184">
        <v>2009</v>
      </c>
      <c r="C833" s="184" t="s">
        <v>2</v>
      </c>
      <c r="D833" s="184">
        <v>43</v>
      </c>
      <c r="E833" s="184" t="s">
        <v>15</v>
      </c>
      <c r="F833" s="184">
        <v>1103.3897291979051</v>
      </c>
      <c r="G833" s="184">
        <v>825.56400232049941</v>
      </c>
      <c r="H833" s="184">
        <v>1656.3925068239016</v>
      </c>
      <c r="I833" s="184">
        <v>1169.4873810156275</v>
      </c>
      <c r="J833" s="184">
        <v>3821.0141874877436</v>
      </c>
    </row>
    <row r="834" spans="1:10" x14ac:dyDescent="0.2">
      <c r="A834" s="183" t="str">
        <f>B834&amp;C834&amp;D834&amp;E834</f>
        <v>200925A2943EDU5</v>
      </c>
      <c r="B834" s="184">
        <v>2009</v>
      </c>
      <c r="C834" s="184" t="s">
        <v>2</v>
      </c>
      <c r="D834" s="184">
        <v>43</v>
      </c>
      <c r="E834" s="184" t="s">
        <v>17</v>
      </c>
      <c r="F834" s="184">
        <v>1842.5980637181869</v>
      </c>
      <c r="G834" s="184">
        <v>1577.2058898901541</v>
      </c>
      <c r="H834" s="184">
        <v>2433.6893874523253</v>
      </c>
      <c r="I834" s="184">
        <v>2141.2361665191547</v>
      </c>
      <c r="J834" s="184">
        <v>3310.0897940946184</v>
      </c>
    </row>
    <row r="835" spans="1:10" x14ac:dyDescent="0.2">
      <c r="A835" s="183" t="str">
        <f>B835&amp;C835&amp;D835&amp;E835</f>
        <v>200930EMA43EDU1</v>
      </c>
      <c r="B835" s="184">
        <v>2009</v>
      </c>
      <c r="C835" s="184" t="s">
        <v>4</v>
      </c>
      <c r="D835" s="184">
        <v>43</v>
      </c>
      <c r="E835" s="184" t="s">
        <v>9</v>
      </c>
      <c r="F835" s="184">
        <v>951.41867764940253</v>
      </c>
      <c r="G835" s="184">
        <v>788.38672288492535</v>
      </c>
      <c r="H835" s="184">
        <v>1021.0129824542779</v>
      </c>
      <c r="I835" s="184">
        <v>796.06655422586334</v>
      </c>
      <c r="J835" s="184">
        <v>2097.5533276338283</v>
      </c>
    </row>
    <row r="836" spans="1:10" x14ac:dyDescent="0.2">
      <c r="A836" s="183" t="str">
        <f>B836&amp;C836&amp;D836&amp;E836</f>
        <v>200930EMA43EDU2</v>
      </c>
      <c r="B836" s="184">
        <v>2009</v>
      </c>
      <c r="C836" s="184" t="s">
        <v>4</v>
      </c>
      <c r="D836" s="184">
        <v>43</v>
      </c>
      <c r="E836" s="184" t="s">
        <v>11</v>
      </c>
      <c r="F836" s="184">
        <v>1015.0799649654496</v>
      </c>
      <c r="G836" s="184">
        <v>1033.7173852310498</v>
      </c>
      <c r="H836" s="184">
        <v>1358.4926891554878</v>
      </c>
      <c r="I836" s="184">
        <v>964.20686128176987</v>
      </c>
      <c r="J836" s="184">
        <v>2679.3336528588725</v>
      </c>
    </row>
    <row r="837" spans="1:10" x14ac:dyDescent="0.2">
      <c r="A837" s="183" t="str">
        <f>B837&amp;C837&amp;D837&amp;E837</f>
        <v>200930EMA43EDU3</v>
      </c>
      <c r="B837" s="184">
        <v>2009</v>
      </c>
      <c r="C837" s="184" t="s">
        <v>4</v>
      </c>
      <c r="D837" s="184">
        <v>43</v>
      </c>
      <c r="E837" s="184" t="s">
        <v>13</v>
      </c>
      <c r="F837" s="184">
        <v>1065.3774090453619</v>
      </c>
      <c r="G837" s="184">
        <v>907.49983584913036</v>
      </c>
      <c r="H837" s="184">
        <v>1674.8589030305118</v>
      </c>
      <c r="I837" s="184">
        <v>1266.5415559242626</v>
      </c>
      <c r="J837" s="184">
        <v>2783.6130845468165</v>
      </c>
    </row>
    <row r="838" spans="1:10" x14ac:dyDescent="0.2">
      <c r="A838" s="183" t="str">
        <f>B838&amp;C838&amp;D838&amp;E838</f>
        <v>200930EMA43EDU4</v>
      </c>
      <c r="B838" s="184">
        <v>2009</v>
      </c>
      <c r="C838" s="184" t="s">
        <v>4</v>
      </c>
      <c r="D838" s="184">
        <v>43</v>
      </c>
      <c r="E838" s="184" t="s">
        <v>15</v>
      </c>
      <c r="F838" s="184">
        <v>1458.5060565010242</v>
      </c>
      <c r="G838" s="184">
        <v>1454.2065994069653</v>
      </c>
      <c r="H838" s="184">
        <v>2102.160687519744</v>
      </c>
      <c r="I838" s="184">
        <v>1490.0202465201319</v>
      </c>
      <c r="J838" s="184">
        <v>3632.5532498400339</v>
      </c>
    </row>
    <row r="839" spans="1:10" x14ac:dyDescent="0.2">
      <c r="A839" s="183" t="str">
        <f>B839&amp;C839&amp;D839&amp;E839</f>
        <v>200930EMA43EDU5</v>
      </c>
      <c r="B839" s="184">
        <v>2009</v>
      </c>
      <c r="C839" s="184" t="s">
        <v>4</v>
      </c>
      <c r="D839" s="184">
        <v>43</v>
      </c>
      <c r="E839" s="184" t="s">
        <v>17</v>
      </c>
      <c r="F839" s="184">
        <v>3455.0128150741566</v>
      </c>
      <c r="G839" s="184">
        <v>2456.4282256842521</v>
      </c>
      <c r="H839" s="184">
        <v>4363.3334305235676</v>
      </c>
      <c r="I839" s="184">
        <v>3326.9061061589127</v>
      </c>
      <c r="J839" s="184">
        <v>5976.3482130554266</v>
      </c>
    </row>
    <row r="840" spans="1:10" x14ac:dyDescent="0.2">
      <c r="A840" s="183" t="str">
        <f>B840&amp;C840&amp;D840&amp;E840</f>
        <v>200915A1753EDU1</v>
      </c>
      <c r="B840" s="184">
        <v>2009</v>
      </c>
      <c r="C840" s="184" t="s">
        <v>0</v>
      </c>
      <c r="D840" s="184">
        <v>53</v>
      </c>
      <c r="E840" s="184" t="s">
        <v>9</v>
      </c>
      <c r="F840" s="183" t="s">
        <v>78</v>
      </c>
      <c r="G840" s="184">
        <v>422.84780011489607</v>
      </c>
      <c r="H840" s="184">
        <v>112.36650996265412</v>
      </c>
      <c r="I840" s="184">
        <v>112.36650996265412</v>
      </c>
      <c r="J840" s="183" t="s">
        <v>78</v>
      </c>
    </row>
    <row r="841" spans="1:10" x14ac:dyDescent="0.2">
      <c r="A841" s="183" t="str">
        <f>B841&amp;C841&amp;D841&amp;E841</f>
        <v>200915A1753EDU2</v>
      </c>
      <c r="B841" s="184">
        <v>2009</v>
      </c>
      <c r="C841" s="184" t="s">
        <v>0</v>
      </c>
      <c r="D841" s="184">
        <v>53</v>
      </c>
      <c r="E841" s="184" t="s">
        <v>11</v>
      </c>
      <c r="F841" s="184">
        <v>525.30723283313625</v>
      </c>
      <c r="G841" s="184">
        <v>410.09267046883889</v>
      </c>
      <c r="H841" s="184">
        <v>56.18325498132706</v>
      </c>
      <c r="I841" s="184">
        <v>56.18325498132706</v>
      </c>
      <c r="J841" s="183" t="s">
        <v>78</v>
      </c>
    </row>
    <row r="842" spans="1:10" x14ac:dyDescent="0.2">
      <c r="A842" s="183" t="str">
        <f>B842&amp;C842&amp;D842&amp;E842</f>
        <v>200915A1753EDU3</v>
      </c>
      <c r="B842" s="184">
        <v>2009</v>
      </c>
      <c r="C842" s="184" t="s">
        <v>0</v>
      </c>
      <c r="D842" s="184">
        <v>53</v>
      </c>
      <c r="E842" s="184" t="s">
        <v>13</v>
      </c>
      <c r="F842" s="184">
        <v>556.96333438155557</v>
      </c>
      <c r="G842" s="184">
        <v>390.59673420171868</v>
      </c>
      <c r="H842" s="183" t="s">
        <v>78</v>
      </c>
      <c r="I842" s="183" t="s">
        <v>78</v>
      </c>
      <c r="J842" s="183" t="s">
        <v>78</v>
      </c>
    </row>
    <row r="843" spans="1:10" x14ac:dyDescent="0.2">
      <c r="A843" s="183" t="str">
        <f>B843&amp;C843&amp;D843&amp;E843</f>
        <v>200915A1753EDU4</v>
      </c>
      <c r="B843" s="184">
        <v>2009</v>
      </c>
      <c r="C843" s="184" t="s">
        <v>0</v>
      </c>
      <c r="D843" s="184">
        <v>53</v>
      </c>
      <c r="E843" s="184" t="s">
        <v>15</v>
      </c>
      <c r="F843" s="184">
        <v>786.5655697385788</v>
      </c>
      <c r="G843" s="184">
        <v>758.47394224791526</v>
      </c>
      <c r="H843" s="184">
        <v>561.83254981327059</v>
      </c>
      <c r="I843" s="184">
        <v>561.83254981327059</v>
      </c>
      <c r="J843" s="183" t="s">
        <v>78</v>
      </c>
    </row>
    <row r="844" spans="1:10" x14ac:dyDescent="0.2">
      <c r="A844" s="183" t="str">
        <f>B844&amp;C844&amp;D844&amp;E844</f>
        <v>200915A1753EDU5</v>
      </c>
      <c r="B844" s="184">
        <v>2009</v>
      </c>
      <c r="C844" s="184" t="s">
        <v>0</v>
      </c>
      <c r="D844" s="184">
        <v>53</v>
      </c>
      <c r="E844" s="184" t="s">
        <v>17</v>
      </c>
      <c r="F844" s="183" t="s">
        <v>78</v>
      </c>
      <c r="G844" s="183" t="s">
        <v>78</v>
      </c>
      <c r="H844" s="183" t="s">
        <v>78</v>
      </c>
      <c r="I844" s="183" t="s">
        <v>78</v>
      </c>
      <c r="J844" s="183" t="s">
        <v>78</v>
      </c>
    </row>
    <row r="845" spans="1:10" x14ac:dyDescent="0.2">
      <c r="A845" s="183" t="str">
        <f>B845&amp;C845&amp;D845&amp;E845</f>
        <v>200915A2953EDU1</v>
      </c>
      <c r="B845" s="184">
        <v>2009</v>
      </c>
      <c r="C845" s="184" t="s">
        <v>3</v>
      </c>
      <c r="D845" s="184">
        <v>53</v>
      </c>
      <c r="E845" s="184" t="s">
        <v>9</v>
      </c>
      <c r="F845" s="184">
        <v>723.02082047764191</v>
      </c>
      <c r="G845" s="184">
        <v>559.84309270994402</v>
      </c>
      <c r="H845" s="184">
        <v>740.12468369930173</v>
      </c>
      <c r="I845" s="184">
        <v>688.17630066143226</v>
      </c>
      <c r="J845" s="184">
        <v>1571.642841331957</v>
      </c>
    </row>
    <row r="846" spans="1:10" x14ac:dyDescent="0.2">
      <c r="A846" s="183" t="str">
        <f>B846&amp;C846&amp;D846&amp;E846</f>
        <v>200915A2953EDU2</v>
      </c>
      <c r="B846" s="184">
        <v>2009</v>
      </c>
      <c r="C846" s="184" t="s">
        <v>3</v>
      </c>
      <c r="D846" s="184">
        <v>53</v>
      </c>
      <c r="E846" s="184" t="s">
        <v>11</v>
      </c>
      <c r="F846" s="184">
        <v>879.48279879650181</v>
      </c>
      <c r="G846" s="184">
        <v>506.59100367957529</v>
      </c>
      <c r="H846" s="184">
        <v>698.49224301983645</v>
      </c>
      <c r="I846" s="184">
        <v>698.49224301983645</v>
      </c>
      <c r="J846" s="183" t="s">
        <v>78</v>
      </c>
    </row>
    <row r="847" spans="1:10" x14ac:dyDescent="0.2">
      <c r="A847" s="183" t="str">
        <f>B847&amp;C847&amp;D847&amp;E847</f>
        <v>200915A2953EDU3</v>
      </c>
      <c r="B847" s="184">
        <v>2009</v>
      </c>
      <c r="C847" s="184" t="s">
        <v>3</v>
      </c>
      <c r="D847" s="184">
        <v>53</v>
      </c>
      <c r="E847" s="184" t="s">
        <v>13</v>
      </c>
      <c r="F847" s="184">
        <v>769.59984260421106</v>
      </c>
      <c r="G847" s="184">
        <v>502.97461059769842</v>
      </c>
      <c r="H847" s="184">
        <v>1358.9806342121135</v>
      </c>
      <c r="I847" s="184">
        <v>1160.8620327546723</v>
      </c>
      <c r="J847" s="184">
        <v>2020.4458323034523</v>
      </c>
    </row>
    <row r="848" spans="1:10" x14ac:dyDescent="0.2">
      <c r="A848" s="183" t="str">
        <f>B848&amp;C848&amp;D848&amp;E848</f>
        <v>200915A2953EDU4</v>
      </c>
      <c r="B848" s="184">
        <v>2009</v>
      </c>
      <c r="C848" s="184" t="s">
        <v>3</v>
      </c>
      <c r="D848" s="184">
        <v>53</v>
      </c>
      <c r="E848" s="184" t="s">
        <v>15</v>
      </c>
      <c r="F848" s="184">
        <v>895.15972804061153</v>
      </c>
      <c r="G848" s="184">
        <v>794.84794271172848</v>
      </c>
      <c r="H848" s="184">
        <v>1383.7839620520667</v>
      </c>
      <c r="I848" s="184">
        <v>1235.1505516994227</v>
      </c>
      <c r="J848" s="184">
        <v>2423.5622366173207</v>
      </c>
    </row>
    <row r="849" spans="1:10" x14ac:dyDescent="0.2">
      <c r="A849" s="183" t="str">
        <f>B849&amp;C849&amp;D849&amp;E849</f>
        <v>200915A2953EDU5</v>
      </c>
      <c r="B849" s="184">
        <v>2009</v>
      </c>
      <c r="C849" s="184" t="s">
        <v>3</v>
      </c>
      <c r="D849" s="184">
        <v>53</v>
      </c>
      <c r="E849" s="184" t="s">
        <v>17</v>
      </c>
      <c r="F849" s="184">
        <v>1880.9851942353212</v>
      </c>
      <c r="G849" s="184">
        <v>1642.5566832985467</v>
      </c>
      <c r="H849" s="184">
        <v>4249.0588502405408</v>
      </c>
      <c r="I849" s="184">
        <v>2617.8934430492041</v>
      </c>
      <c r="J849" s="184">
        <v>6787.4499635414877</v>
      </c>
    </row>
    <row r="850" spans="1:10" x14ac:dyDescent="0.2">
      <c r="A850" s="183" t="str">
        <f>B850&amp;C850&amp;D850&amp;E850</f>
        <v>200918A2453EDU1</v>
      </c>
      <c r="B850" s="184">
        <v>2009</v>
      </c>
      <c r="C850" s="184" t="s">
        <v>1</v>
      </c>
      <c r="D850" s="184">
        <v>53</v>
      </c>
      <c r="E850" s="184" t="s">
        <v>9</v>
      </c>
      <c r="F850" s="184">
        <v>758.42780540351418</v>
      </c>
      <c r="G850" s="184">
        <v>511.46505658567651</v>
      </c>
      <c r="H850" s="184">
        <v>642.82818161753892</v>
      </c>
      <c r="I850" s="184">
        <v>642.82818161753892</v>
      </c>
      <c r="J850" s="183" t="s">
        <v>78</v>
      </c>
    </row>
    <row r="851" spans="1:10" x14ac:dyDescent="0.2">
      <c r="A851" s="183" t="str">
        <f>B851&amp;C851&amp;D851&amp;E851</f>
        <v>200918A2453EDU2</v>
      </c>
      <c r="B851" s="184">
        <v>2009</v>
      </c>
      <c r="C851" s="184" t="s">
        <v>1</v>
      </c>
      <c r="D851" s="184">
        <v>53</v>
      </c>
      <c r="E851" s="184" t="s">
        <v>11</v>
      </c>
      <c r="F851" s="184">
        <v>867.901397188082</v>
      </c>
      <c r="G851" s="184">
        <v>472.7524320003306</v>
      </c>
      <c r="H851" s="184">
        <v>561.83254981327059</v>
      </c>
      <c r="I851" s="184">
        <v>561.83254981327059</v>
      </c>
      <c r="J851" s="183" t="s">
        <v>78</v>
      </c>
    </row>
    <row r="852" spans="1:10" x14ac:dyDescent="0.2">
      <c r="A852" s="183" t="str">
        <f>B852&amp;C852&amp;D852&amp;E852</f>
        <v>200918A2453EDU3</v>
      </c>
      <c r="B852" s="184">
        <v>2009</v>
      </c>
      <c r="C852" s="184" t="s">
        <v>1</v>
      </c>
      <c r="D852" s="184">
        <v>53</v>
      </c>
      <c r="E852" s="184" t="s">
        <v>13</v>
      </c>
      <c r="F852" s="184">
        <v>711.92789870588967</v>
      </c>
      <c r="G852" s="184">
        <v>534.52961470325965</v>
      </c>
      <c r="H852" s="184">
        <v>906.45347525780176</v>
      </c>
      <c r="I852" s="184">
        <v>908.81282731641147</v>
      </c>
      <c r="J852" s="184">
        <v>898.18793062863256</v>
      </c>
    </row>
    <row r="853" spans="1:10" x14ac:dyDescent="0.2">
      <c r="A853" s="183" t="str">
        <f>B853&amp;C853&amp;D853&amp;E853</f>
        <v>200918A2453EDU4</v>
      </c>
      <c r="B853" s="184">
        <v>2009</v>
      </c>
      <c r="C853" s="184" t="s">
        <v>1</v>
      </c>
      <c r="D853" s="184">
        <v>53</v>
      </c>
      <c r="E853" s="184" t="s">
        <v>15</v>
      </c>
      <c r="F853" s="184">
        <v>784.16866899850447</v>
      </c>
      <c r="G853" s="184">
        <v>643.68020095499912</v>
      </c>
      <c r="H853" s="184">
        <v>771.44192013484383</v>
      </c>
      <c r="I853" s="184">
        <v>644.10380607514787</v>
      </c>
      <c r="J853" s="184">
        <v>1853.6753398474928</v>
      </c>
    </row>
    <row r="854" spans="1:10" x14ac:dyDescent="0.2">
      <c r="A854" s="183" t="str">
        <f>B854&amp;C854&amp;D854&amp;E854</f>
        <v>200918A2453EDU5</v>
      </c>
      <c r="B854" s="184">
        <v>2009</v>
      </c>
      <c r="C854" s="184" t="s">
        <v>1</v>
      </c>
      <c r="D854" s="184">
        <v>53</v>
      </c>
      <c r="E854" s="184" t="s">
        <v>17</v>
      </c>
      <c r="F854" s="184">
        <v>1323.0239598772835</v>
      </c>
      <c r="G854" s="184">
        <v>970.75676575542911</v>
      </c>
      <c r="H854" s="184">
        <v>6237.3740833497541</v>
      </c>
      <c r="I854" s="184">
        <v>2149.2849111484129</v>
      </c>
      <c r="J854" s="184">
        <v>18501.641599953775</v>
      </c>
    </row>
    <row r="855" spans="1:10" x14ac:dyDescent="0.2">
      <c r="A855" s="183" t="str">
        <f>B855&amp;C855&amp;D855&amp;E855</f>
        <v>200925A2953EDU1</v>
      </c>
      <c r="B855" s="184">
        <v>2009</v>
      </c>
      <c r="C855" s="184" t="s">
        <v>2</v>
      </c>
      <c r="D855" s="184">
        <v>53</v>
      </c>
      <c r="E855" s="184" t="s">
        <v>9</v>
      </c>
      <c r="F855" s="184">
        <v>697.05338288168832</v>
      </c>
      <c r="G855" s="184">
        <v>704.73701391248585</v>
      </c>
      <c r="H855" s="184">
        <v>825.6753971500234</v>
      </c>
      <c r="I855" s="184">
        <v>747.17986818035661</v>
      </c>
      <c r="J855" s="184">
        <v>1571.642841331957</v>
      </c>
    </row>
    <row r="856" spans="1:10" x14ac:dyDescent="0.2">
      <c r="A856" s="183" t="str">
        <f>B856&amp;C856&amp;D856&amp;E856</f>
        <v>200925A2953EDU2</v>
      </c>
      <c r="B856" s="184">
        <v>2009</v>
      </c>
      <c r="C856" s="184" t="s">
        <v>2</v>
      </c>
      <c r="D856" s="184">
        <v>53</v>
      </c>
      <c r="E856" s="184" t="s">
        <v>11</v>
      </c>
      <c r="F856" s="184">
        <v>917.99931614114394</v>
      </c>
      <c r="G856" s="184">
        <v>726.05070986216151</v>
      </c>
      <c r="H856" s="184">
        <v>829.13873230891852</v>
      </c>
      <c r="I856" s="184">
        <v>829.13873230891852</v>
      </c>
      <c r="J856" s="183" t="s">
        <v>78</v>
      </c>
    </row>
    <row r="857" spans="1:10" x14ac:dyDescent="0.2">
      <c r="A857" s="183" t="str">
        <f>B857&amp;C857&amp;D857&amp;E857</f>
        <v>200925A2953EDU3</v>
      </c>
      <c r="B857" s="184">
        <v>2009</v>
      </c>
      <c r="C857" s="184" t="s">
        <v>2</v>
      </c>
      <c r="D857" s="184">
        <v>53</v>
      </c>
      <c r="E857" s="184" t="s">
        <v>13</v>
      </c>
      <c r="F857" s="184">
        <v>869.33802190473921</v>
      </c>
      <c r="G857" s="184">
        <v>842.14660824154362</v>
      </c>
      <c r="H857" s="184">
        <v>2377.9159590099016</v>
      </c>
      <c r="I857" s="184">
        <v>1749.1003989760256</v>
      </c>
      <c r="J857" s="184">
        <v>4269.9273785808564</v>
      </c>
    </row>
    <row r="858" spans="1:10" x14ac:dyDescent="0.2">
      <c r="A858" s="183" t="str">
        <f>B858&amp;C858&amp;D858&amp;E858</f>
        <v>200925A2953EDU4</v>
      </c>
      <c r="B858" s="184">
        <v>2009</v>
      </c>
      <c r="C858" s="184" t="s">
        <v>2</v>
      </c>
      <c r="D858" s="184">
        <v>53</v>
      </c>
      <c r="E858" s="184" t="s">
        <v>15</v>
      </c>
      <c r="F858" s="184">
        <v>1026.4652694130211</v>
      </c>
      <c r="G858" s="184">
        <v>1200.7901748236879</v>
      </c>
      <c r="H858" s="184">
        <v>1729.5972696814358</v>
      </c>
      <c r="I858" s="184">
        <v>1580.8264459459165</v>
      </c>
      <c r="J858" s="184">
        <v>2651.2154678666434</v>
      </c>
    </row>
    <row r="859" spans="1:10" x14ac:dyDescent="0.2">
      <c r="A859" s="183" t="str">
        <f>B859&amp;C859&amp;D859&amp;E859</f>
        <v>200925A2953EDU5</v>
      </c>
      <c r="B859" s="184">
        <v>2009</v>
      </c>
      <c r="C859" s="184" t="s">
        <v>2</v>
      </c>
      <c r="D859" s="184">
        <v>53</v>
      </c>
      <c r="E859" s="184" t="s">
        <v>17</v>
      </c>
      <c r="F859" s="184">
        <v>2313.891494734155</v>
      </c>
      <c r="G859" s="184">
        <v>2719.6104212974406</v>
      </c>
      <c r="H859" s="184">
        <v>3546.6017215151141</v>
      </c>
      <c r="I859" s="184">
        <v>2840.0550524095602</v>
      </c>
      <c r="J859" s="184">
        <v>4441.8521093717727</v>
      </c>
    </row>
    <row r="860" spans="1:10" x14ac:dyDescent="0.2">
      <c r="A860" s="183" t="str">
        <f>B860&amp;C860&amp;D860&amp;E860</f>
        <v>200930EMA53EDU1</v>
      </c>
      <c r="B860" s="184">
        <v>2009</v>
      </c>
      <c r="C860" s="184" t="s">
        <v>4</v>
      </c>
      <c r="D860" s="184">
        <v>53</v>
      </c>
      <c r="E860" s="184" t="s">
        <v>9</v>
      </c>
      <c r="F860" s="184">
        <v>892.89131132688772</v>
      </c>
      <c r="G860" s="184">
        <v>856.12618614408029</v>
      </c>
      <c r="H860" s="184">
        <v>1041.01962959719</v>
      </c>
      <c r="I860" s="184">
        <v>948.05657648130978</v>
      </c>
      <c r="J860" s="184">
        <v>2067.8335821196642</v>
      </c>
    </row>
    <row r="861" spans="1:10" x14ac:dyDescent="0.2">
      <c r="A861" s="183" t="str">
        <f>B861&amp;C861&amp;D861&amp;E861</f>
        <v>200930EMA53EDU2</v>
      </c>
      <c r="B861" s="184">
        <v>2009</v>
      </c>
      <c r="C861" s="184" t="s">
        <v>4</v>
      </c>
      <c r="D861" s="184">
        <v>53</v>
      </c>
      <c r="E861" s="184" t="s">
        <v>11</v>
      </c>
      <c r="F861" s="184">
        <v>982.51160139700505</v>
      </c>
      <c r="G861" s="184">
        <v>842.00098648721746</v>
      </c>
      <c r="H861" s="184">
        <v>1468.6830577836213</v>
      </c>
      <c r="I861" s="184">
        <v>1276.9528760370897</v>
      </c>
      <c r="J861" s="184">
        <v>2457.4322825091112</v>
      </c>
    </row>
    <row r="862" spans="1:10" x14ac:dyDescent="0.2">
      <c r="A862" s="183" t="str">
        <f>B862&amp;C862&amp;D862&amp;E862</f>
        <v>200930EMA53EDU3</v>
      </c>
      <c r="B862" s="184">
        <v>2009</v>
      </c>
      <c r="C862" s="184" t="s">
        <v>4</v>
      </c>
      <c r="D862" s="184">
        <v>53</v>
      </c>
      <c r="E862" s="184" t="s">
        <v>13</v>
      </c>
      <c r="F862" s="184">
        <v>1200.382964536248</v>
      </c>
      <c r="G862" s="184">
        <v>1636.8312124863933</v>
      </c>
      <c r="H862" s="184">
        <v>1324.0173978242995</v>
      </c>
      <c r="I862" s="184">
        <v>1089.1417899092221</v>
      </c>
      <c r="J862" s="184">
        <v>2184.5371495680697</v>
      </c>
    </row>
    <row r="863" spans="1:10" x14ac:dyDescent="0.2">
      <c r="A863" s="183" t="str">
        <f>B863&amp;C863&amp;D863&amp;E863</f>
        <v>200930EMA53EDU4</v>
      </c>
      <c r="B863" s="184">
        <v>2009</v>
      </c>
      <c r="C863" s="184" t="s">
        <v>4</v>
      </c>
      <c r="D863" s="184">
        <v>53</v>
      </c>
      <c r="E863" s="184" t="s">
        <v>15</v>
      </c>
      <c r="F863" s="184">
        <v>1426.0059015784104</v>
      </c>
      <c r="G863" s="184">
        <v>2232.222641076748</v>
      </c>
      <c r="H863" s="184">
        <v>2536.2103010742608</v>
      </c>
      <c r="I863" s="184">
        <v>1677.2768312495621</v>
      </c>
      <c r="J863" s="184">
        <v>4668.8024049346259</v>
      </c>
    </row>
    <row r="864" spans="1:10" x14ac:dyDescent="0.2">
      <c r="A864" s="183" t="str">
        <f>B864&amp;C864&amp;D864&amp;E864</f>
        <v>200930EMA53EDU5</v>
      </c>
      <c r="B864" s="184">
        <v>2009</v>
      </c>
      <c r="C864" s="184" t="s">
        <v>4</v>
      </c>
      <c r="D864" s="184">
        <v>53</v>
      </c>
      <c r="E864" s="184" t="s">
        <v>17</v>
      </c>
      <c r="F864" s="184">
        <v>4694.8781019136104</v>
      </c>
      <c r="G864" s="184">
        <v>5046.3300015287159</v>
      </c>
      <c r="H864" s="184">
        <v>6416.2470963807764</v>
      </c>
      <c r="I864" s="184">
        <v>4536.0643059488848</v>
      </c>
      <c r="J864" s="184">
        <v>8528.691516408293</v>
      </c>
    </row>
    <row r="865" spans="1:10" x14ac:dyDescent="0.2">
      <c r="A865" s="183" t="str">
        <f>B865&amp;C865&amp;D865&amp;E865</f>
        <v>201115A170EDU1</v>
      </c>
      <c r="B865" s="184">
        <v>2011</v>
      </c>
      <c r="C865" s="184" t="s">
        <v>0</v>
      </c>
      <c r="D865" s="184">
        <v>0</v>
      </c>
      <c r="E865" s="184" t="s">
        <v>9</v>
      </c>
      <c r="F865" s="184">
        <v>642.55660335394327</v>
      </c>
      <c r="G865" s="184">
        <v>430.82247838616712</v>
      </c>
      <c r="H865" s="184">
        <v>438.25322426558392</v>
      </c>
      <c r="I865" s="184">
        <v>438.25322426558392</v>
      </c>
      <c r="J865" s="183" t="s">
        <v>78</v>
      </c>
    </row>
    <row r="866" spans="1:10" x14ac:dyDescent="0.2">
      <c r="A866" s="183" t="str">
        <f>B866&amp;C866&amp;D866&amp;E866</f>
        <v>201115A170EDU2</v>
      </c>
      <c r="B866" s="184">
        <v>2011</v>
      </c>
      <c r="C866" s="184" t="s">
        <v>0</v>
      </c>
      <c r="D866" s="184">
        <v>0</v>
      </c>
      <c r="E866" s="184" t="s">
        <v>11</v>
      </c>
      <c r="F866" s="184">
        <v>513.36342082046758</v>
      </c>
      <c r="G866" s="184">
        <v>433.69312954923259</v>
      </c>
      <c r="H866" s="184">
        <v>471.31657244867597</v>
      </c>
      <c r="I866" s="184">
        <v>471.31657244867597</v>
      </c>
      <c r="J866" s="183" t="s">
        <v>78</v>
      </c>
    </row>
    <row r="867" spans="1:10" x14ac:dyDescent="0.2">
      <c r="A867" s="183" t="str">
        <f>B867&amp;C867&amp;D867&amp;E867</f>
        <v>201115A170EDU3</v>
      </c>
      <c r="B867" s="184">
        <v>2011</v>
      </c>
      <c r="C867" s="184" t="s">
        <v>0</v>
      </c>
      <c r="D867" s="184">
        <v>0</v>
      </c>
      <c r="E867" s="184" t="s">
        <v>13</v>
      </c>
      <c r="F867" s="184">
        <v>580.50175358465333</v>
      </c>
      <c r="G867" s="184">
        <v>468.9564180908572</v>
      </c>
      <c r="H867" s="184">
        <v>473.02887972072358</v>
      </c>
      <c r="I867" s="184">
        <v>473.02887972072358</v>
      </c>
      <c r="J867" s="183" t="s">
        <v>78</v>
      </c>
    </row>
    <row r="868" spans="1:10" x14ac:dyDescent="0.2">
      <c r="A868" s="183" t="str">
        <f>B868&amp;C868&amp;D868&amp;E868</f>
        <v>201115A170EDU4</v>
      </c>
      <c r="B868" s="184">
        <v>2011</v>
      </c>
      <c r="C868" s="184" t="s">
        <v>0</v>
      </c>
      <c r="D868" s="184">
        <v>0</v>
      </c>
      <c r="E868" s="184" t="s">
        <v>15</v>
      </c>
      <c r="F868" s="184">
        <v>733.53844527823287</v>
      </c>
      <c r="G868" s="184">
        <v>589.2941317796865</v>
      </c>
      <c r="H868" s="184">
        <v>696.12172573189525</v>
      </c>
      <c r="I868" s="184">
        <v>696.12172573189525</v>
      </c>
      <c r="J868" s="183" t="s">
        <v>78</v>
      </c>
    </row>
    <row r="869" spans="1:10" x14ac:dyDescent="0.2">
      <c r="A869" s="183" t="str">
        <f>B869&amp;C869&amp;D869&amp;E869</f>
        <v>201115A170EDU5</v>
      </c>
      <c r="B869" s="184">
        <v>2011</v>
      </c>
      <c r="C869" s="184" t="s">
        <v>0</v>
      </c>
      <c r="D869" s="184">
        <v>0</v>
      </c>
      <c r="E869" s="184" t="s">
        <v>17</v>
      </c>
      <c r="F869" s="184">
        <v>650</v>
      </c>
      <c r="G869" s="184">
        <v>305</v>
      </c>
      <c r="H869" s="183" t="s">
        <v>78</v>
      </c>
      <c r="I869" s="183" t="s">
        <v>78</v>
      </c>
      <c r="J869" s="183" t="s">
        <v>78</v>
      </c>
    </row>
    <row r="870" spans="1:10" x14ac:dyDescent="0.2">
      <c r="A870" s="183" t="str">
        <f>B870&amp;C870&amp;D870&amp;E870</f>
        <v>201115A290EDU1</v>
      </c>
      <c r="B870" s="184">
        <v>2011</v>
      </c>
      <c r="C870" s="184" t="s">
        <v>3</v>
      </c>
      <c r="D870" s="184">
        <v>0</v>
      </c>
      <c r="E870" s="184" t="s">
        <v>9</v>
      </c>
      <c r="F870" s="184">
        <v>773.25186442082884</v>
      </c>
      <c r="G870" s="184">
        <v>589.21351484359298</v>
      </c>
      <c r="H870" s="184">
        <v>673.46391732411814</v>
      </c>
      <c r="I870" s="184">
        <v>646.77771144674614</v>
      </c>
      <c r="J870" s="184">
        <v>2214.3240137878206</v>
      </c>
    </row>
    <row r="871" spans="1:10" x14ac:dyDescent="0.2">
      <c r="A871" s="183" t="str">
        <f>B871&amp;C871&amp;D871&amp;E871</f>
        <v>201115A290EDU2</v>
      </c>
      <c r="B871" s="184">
        <v>2011</v>
      </c>
      <c r="C871" s="184" t="s">
        <v>3</v>
      </c>
      <c r="D871" s="184">
        <v>0</v>
      </c>
      <c r="E871" s="184" t="s">
        <v>11</v>
      </c>
      <c r="F871" s="184">
        <v>794.28511297709565</v>
      </c>
      <c r="G871" s="184">
        <v>613.59724532808048</v>
      </c>
      <c r="H871" s="184">
        <v>979.32607008694731</v>
      </c>
      <c r="I871" s="184">
        <v>899.83658958367823</v>
      </c>
      <c r="J871" s="184">
        <v>2822.6749146757679</v>
      </c>
    </row>
    <row r="872" spans="1:10" x14ac:dyDescent="0.2">
      <c r="A872" s="183" t="str">
        <f>B872&amp;C872&amp;D872&amp;E872</f>
        <v>201115A290EDU3</v>
      </c>
      <c r="B872" s="184">
        <v>2011</v>
      </c>
      <c r="C872" s="184" t="s">
        <v>3</v>
      </c>
      <c r="D872" s="184">
        <v>0</v>
      </c>
      <c r="E872" s="184" t="s">
        <v>13</v>
      </c>
      <c r="F872" s="184">
        <v>791.25631988807618</v>
      </c>
      <c r="G872" s="184">
        <v>576.03389100926904</v>
      </c>
      <c r="H872" s="184">
        <v>787.44936255871164</v>
      </c>
      <c r="I872" s="184">
        <v>711.72104946073978</v>
      </c>
      <c r="J872" s="184">
        <v>2132.242500524439</v>
      </c>
    </row>
    <row r="873" spans="1:10" x14ac:dyDescent="0.2">
      <c r="A873" s="183" t="str">
        <f>B873&amp;C873&amp;D873&amp;E873</f>
        <v>201115A290EDU4</v>
      </c>
      <c r="B873" s="184">
        <v>2011</v>
      </c>
      <c r="C873" s="184" t="s">
        <v>3</v>
      </c>
      <c r="D873" s="184">
        <v>0</v>
      </c>
      <c r="E873" s="184" t="s">
        <v>15</v>
      </c>
      <c r="F873" s="184">
        <v>954.16937989493454</v>
      </c>
      <c r="G873" s="184">
        <v>777.23656595953184</v>
      </c>
      <c r="H873" s="184">
        <v>1203.0064026986856</v>
      </c>
      <c r="I873" s="184">
        <v>1084.340345249746</v>
      </c>
      <c r="J873" s="184">
        <v>2242.7001173708918</v>
      </c>
    </row>
    <row r="874" spans="1:10" x14ac:dyDescent="0.2">
      <c r="A874" s="183" t="str">
        <f>B874&amp;C874&amp;D874&amp;E874</f>
        <v>201115A290EDU5</v>
      </c>
      <c r="B874" s="184">
        <v>2011</v>
      </c>
      <c r="C874" s="184" t="s">
        <v>3</v>
      </c>
      <c r="D874" s="184">
        <v>0</v>
      </c>
      <c r="E874" s="184" t="s">
        <v>17</v>
      </c>
      <c r="F874" s="184">
        <v>1957.7681614451801</v>
      </c>
      <c r="G874" s="184">
        <v>1203.3837506248833</v>
      </c>
      <c r="H874" s="184">
        <v>2863.6890048682076</v>
      </c>
      <c r="I874" s="184">
        <v>2351.7513201957754</v>
      </c>
      <c r="J874" s="184">
        <v>4661.0195574145773</v>
      </c>
    </row>
    <row r="875" spans="1:10" x14ac:dyDescent="0.2">
      <c r="A875" s="183" t="str">
        <f>B875&amp;C875&amp;D875&amp;E875</f>
        <v>201118A240EDU1</v>
      </c>
      <c r="B875" s="184">
        <v>2011</v>
      </c>
      <c r="C875" s="184" t="s">
        <v>1</v>
      </c>
      <c r="D875" s="184">
        <v>0</v>
      </c>
      <c r="E875" s="184" t="s">
        <v>9</v>
      </c>
      <c r="F875" s="184">
        <v>752.41032507439991</v>
      </c>
      <c r="G875" s="184">
        <v>574.6348911484813</v>
      </c>
      <c r="H875" s="184">
        <v>687.37795366097964</v>
      </c>
      <c r="I875" s="184">
        <v>665.3188978994948</v>
      </c>
      <c r="J875" s="184">
        <v>2523.3748271092668</v>
      </c>
    </row>
    <row r="876" spans="1:10" x14ac:dyDescent="0.2">
      <c r="A876" s="183" t="str">
        <f>B876&amp;C876&amp;D876&amp;E876</f>
        <v>201118A240EDU2</v>
      </c>
      <c r="B876" s="184">
        <v>2011</v>
      </c>
      <c r="C876" s="184" t="s">
        <v>1</v>
      </c>
      <c r="D876" s="184">
        <v>0</v>
      </c>
      <c r="E876" s="184" t="s">
        <v>11</v>
      </c>
      <c r="F876" s="184">
        <v>767.5326845051394</v>
      </c>
      <c r="G876" s="184">
        <v>680.18601599117733</v>
      </c>
      <c r="H876" s="184">
        <v>887.24239736990091</v>
      </c>
      <c r="I876" s="184">
        <v>814.90715740084988</v>
      </c>
      <c r="J876" s="184">
        <v>4000</v>
      </c>
    </row>
    <row r="877" spans="1:10" x14ac:dyDescent="0.2">
      <c r="A877" s="183" t="str">
        <f>B877&amp;C877&amp;D877&amp;E877</f>
        <v>201118A240EDU3</v>
      </c>
      <c r="B877" s="184">
        <v>2011</v>
      </c>
      <c r="C877" s="184" t="s">
        <v>1</v>
      </c>
      <c r="D877" s="184">
        <v>0</v>
      </c>
      <c r="E877" s="184" t="s">
        <v>13</v>
      </c>
      <c r="F877" s="184">
        <v>775.22600477406456</v>
      </c>
      <c r="G877" s="184">
        <v>567.32539285620282</v>
      </c>
      <c r="H877" s="184">
        <v>656.32666069641255</v>
      </c>
      <c r="I877" s="184">
        <v>620.30654277757867</v>
      </c>
      <c r="J877" s="184">
        <v>1426.1638185032409</v>
      </c>
    </row>
    <row r="878" spans="1:10" x14ac:dyDescent="0.2">
      <c r="A878" s="183" t="str">
        <f>B878&amp;C878&amp;D878&amp;E878</f>
        <v>201118A240EDU4</v>
      </c>
      <c r="B878" s="184">
        <v>2011</v>
      </c>
      <c r="C878" s="184" t="s">
        <v>1</v>
      </c>
      <c r="D878" s="184">
        <v>0</v>
      </c>
      <c r="E878" s="184" t="s">
        <v>15</v>
      </c>
      <c r="F878" s="184">
        <v>887.62800369555202</v>
      </c>
      <c r="G878" s="184">
        <v>698.98322909022363</v>
      </c>
      <c r="H878" s="184">
        <v>1086.6990970591783</v>
      </c>
      <c r="I878" s="184">
        <v>964.03029088704625</v>
      </c>
      <c r="J878" s="184">
        <v>2230.6715216558068</v>
      </c>
    </row>
    <row r="879" spans="1:10" x14ac:dyDescent="0.2">
      <c r="A879" s="183" t="str">
        <f>B879&amp;C879&amp;D879&amp;E879</f>
        <v>201118A240EDU5</v>
      </c>
      <c r="B879" s="184">
        <v>2011</v>
      </c>
      <c r="C879" s="184" t="s">
        <v>1</v>
      </c>
      <c r="D879" s="184">
        <v>0</v>
      </c>
      <c r="E879" s="184" t="s">
        <v>17</v>
      </c>
      <c r="F879" s="184">
        <v>1415.524686144435</v>
      </c>
      <c r="G879" s="184">
        <v>913.1110918817667</v>
      </c>
      <c r="H879" s="184">
        <v>1793.5936215557924</v>
      </c>
      <c r="I879" s="184">
        <v>1466.2044363137434</v>
      </c>
      <c r="J879" s="184">
        <v>2932.0362376462572</v>
      </c>
    </row>
    <row r="880" spans="1:10" x14ac:dyDescent="0.2">
      <c r="A880" s="183" t="str">
        <f>B880&amp;C880&amp;D880&amp;E880</f>
        <v>201125A290EDU1</v>
      </c>
      <c r="B880" s="184">
        <v>2011</v>
      </c>
      <c r="C880" s="184" t="s">
        <v>2</v>
      </c>
      <c r="D880" s="184">
        <v>0</v>
      </c>
      <c r="E880" s="184" t="s">
        <v>9</v>
      </c>
      <c r="F880" s="184">
        <v>811.51475408077329</v>
      </c>
      <c r="G880" s="184">
        <v>738.40141007225793</v>
      </c>
      <c r="H880" s="184">
        <v>714.29639607516867</v>
      </c>
      <c r="I880" s="184">
        <v>678.96615426288349</v>
      </c>
      <c r="J880" s="184">
        <v>2095.9745762711864</v>
      </c>
    </row>
    <row r="881" spans="1:10" x14ac:dyDescent="0.2">
      <c r="A881" s="183" t="str">
        <f>B881&amp;C881&amp;D881&amp;E881</f>
        <v>201125A290EDU2</v>
      </c>
      <c r="B881" s="184">
        <v>2011</v>
      </c>
      <c r="C881" s="184" t="s">
        <v>2</v>
      </c>
      <c r="D881" s="184">
        <v>0</v>
      </c>
      <c r="E881" s="184" t="s">
        <v>11</v>
      </c>
      <c r="F881" s="184">
        <v>860.753780979353</v>
      </c>
      <c r="G881" s="184">
        <v>731.53044642444945</v>
      </c>
      <c r="H881" s="184">
        <v>1106.2531846606889</v>
      </c>
      <c r="I881" s="184">
        <v>1018.0939304323334</v>
      </c>
      <c r="J881" s="184">
        <v>2482.8752061572291</v>
      </c>
    </row>
    <row r="882" spans="1:10" x14ac:dyDescent="0.2">
      <c r="A882" s="183" t="str">
        <f>B882&amp;C882&amp;D882&amp;E882</f>
        <v>201125A290EDU3</v>
      </c>
      <c r="B882" s="184">
        <v>2011</v>
      </c>
      <c r="C882" s="184" t="s">
        <v>2</v>
      </c>
      <c r="D882" s="184">
        <v>0</v>
      </c>
      <c r="E882" s="184" t="s">
        <v>13</v>
      </c>
      <c r="F882" s="184">
        <v>919.73907470077211</v>
      </c>
      <c r="G882" s="184">
        <v>836.08262122294184</v>
      </c>
      <c r="H882" s="184">
        <v>1065.6616151712933</v>
      </c>
      <c r="I882" s="184">
        <v>928.58665604217106</v>
      </c>
      <c r="J882" s="184">
        <v>2522.5407166123778</v>
      </c>
    </row>
    <row r="883" spans="1:10" x14ac:dyDescent="0.2">
      <c r="A883" s="183" t="str">
        <f>B883&amp;C883&amp;D883&amp;E883</f>
        <v>201125A290EDU4</v>
      </c>
      <c r="B883" s="184">
        <v>2011</v>
      </c>
      <c r="C883" s="184" t="s">
        <v>2</v>
      </c>
      <c r="D883" s="184">
        <v>0</v>
      </c>
      <c r="E883" s="184" t="s">
        <v>15</v>
      </c>
      <c r="F883" s="184">
        <v>1037.605630470181</v>
      </c>
      <c r="G883" s="184">
        <v>944.46210420867101</v>
      </c>
      <c r="H883" s="184">
        <v>1278.2607788706005</v>
      </c>
      <c r="I883" s="184">
        <v>1161.4592751167008</v>
      </c>
      <c r="J883" s="184">
        <v>2248.9034394149039</v>
      </c>
    </row>
    <row r="884" spans="1:10" x14ac:dyDescent="0.2">
      <c r="A884" s="183" t="str">
        <f>B884&amp;C884&amp;D884&amp;E884</f>
        <v>201125A290EDU5</v>
      </c>
      <c r="B884" s="184">
        <v>2011</v>
      </c>
      <c r="C884" s="184" t="s">
        <v>2</v>
      </c>
      <c r="D884" s="184">
        <v>0</v>
      </c>
      <c r="E884" s="184" t="s">
        <v>17</v>
      </c>
      <c r="F884" s="184">
        <v>2336.8740852065753</v>
      </c>
      <c r="G884" s="184">
        <v>1627.5728800774982</v>
      </c>
      <c r="H884" s="184">
        <v>3214.5974557586546</v>
      </c>
      <c r="I884" s="184">
        <v>2641.3208849198295</v>
      </c>
      <c r="J884" s="184">
        <v>5233.6395786305493</v>
      </c>
    </row>
    <row r="885" spans="1:10" x14ac:dyDescent="0.2">
      <c r="A885" s="183" t="str">
        <f>B885&amp;C885&amp;D885&amp;E885</f>
        <v>201130EMA0EDU1</v>
      </c>
      <c r="B885" s="184">
        <v>2011</v>
      </c>
      <c r="C885" s="184" t="s">
        <v>4</v>
      </c>
      <c r="D885" s="184">
        <v>0</v>
      </c>
      <c r="E885" s="184" t="s">
        <v>9</v>
      </c>
      <c r="F885" s="184">
        <v>984.28763642010301</v>
      </c>
      <c r="G885" s="184">
        <v>814.38672532236137</v>
      </c>
      <c r="H885" s="184">
        <v>1079.2315042356631</v>
      </c>
      <c r="I885" s="184">
        <v>952.54687014753188</v>
      </c>
      <c r="J885" s="184">
        <v>2967.0200731756213</v>
      </c>
    </row>
    <row r="886" spans="1:10" x14ac:dyDescent="0.2">
      <c r="A886" s="183" t="str">
        <f>B886&amp;C886&amp;D886&amp;E886</f>
        <v>201130EMA0EDU2</v>
      </c>
      <c r="B886" s="184">
        <v>2011</v>
      </c>
      <c r="C886" s="184" t="s">
        <v>4</v>
      </c>
      <c r="D886" s="184">
        <v>0</v>
      </c>
      <c r="E886" s="184" t="s">
        <v>11</v>
      </c>
      <c r="F886" s="184">
        <v>1107.5598915080836</v>
      </c>
      <c r="G886" s="184">
        <v>1007.111948901028</v>
      </c>
      <c r="H886" s="184">
        <v>1413.228166432511</v>
      </c>
      <c r="I886" s="184">
        <v>1163.7778310038916</v>
      </c>
      <c r="J886" s="184">
        <v>3504.4446289201078</v>
      </c>
    </row>
    <row r="887" spans="1:10" x14ac:dyDescent="0.2">
      <c r="A887" s="183" t="str">
        <f>B887&amp;C887&amp;D887&amp;E887</f>
        <v>201130EMA0EDU3</v>
      </c>
      <c r="B887" s="184">
        <v>2011</v>
      </c>
      <c r="C887" s="184" t="s">
        <v>4</v>
      </c>
      <c r="D887" s="184">
        <v>0</v>
      </c>
      <c r="E887" s="184" t="s">
        <v>13</v>
      </c>
      <c r="F887" s="184">
        <v>1048.5435326512963</v>
      </c>
      <c r="G887" s="184">
        <v>955.20452458828254</v>
      </c>
      <c r="H887" s="184">
        <v>1523.0347986949339</v>
      </c>
      <c r="I887" s="184">
        <v>1215.7575290459997</v>
      </c>
      <c r="J887" s="184">
        <v>3856.6965274481886</v>
      </c>
    </row>
    <row r="888" spans="1:10" x14ac:dyDescent="0.2">
      <c r="A888" s="183" t="str">
        <f>B888&amp;C888&amp;D888&amp;E888</f>
        <v>201130EMA0EDU4</v>
      </c>
      <c r="B888" s="184">
        <v>2011</v>
      </c>
      <c r="C888" s="184" t="s">
        <v>4</v>
      </c>
      <c r="D888" s="184">
        <v>0</v>
      </c>
      <c r="E888" s="184" t="s">
        <v>15</v>
      </c>
      <c r="F888" s="184">
        <v>1355.6384927525262</v>
      </c>
      <c r="G888" s="184">
        <v>1318.0718235557063</v>
      </c>
      <c r="H888" s="184">
        <v>2028.7834480082495</v>
      </c>
      <c r="I888" s="184">
        <v>1620.9623580411176</v>
      </c>
      <c r="J888" s="184">
        <v>4124.7893543334876</v>
      </c>
    </row>
    <row r="889" spans="1:10" x14ac:dyDescent="0.2">
      <c r="A889" s="183" t="str">
        <f>B889&amp;C889&amp;D889&amp;E889</f>
        <v>201130EMA0EDU5</v>
      </c>
      <c r="B889" s="184">
        <v>2011</v>
      </c>
      <c r="C889" s="184" t="s">
        <v>4</v>
      </c>
      <c r="D889" s="184">
        <v>0</v>
      </c>
      <c r="E889" s="184" t="s">
        <v>17</v>
      </c>
      <c r="F889" s="184">
        <v>3841.7576899019195</v>
      </c>
      <c r="G889" s="184">
        <v>3426.4842678321756</v>
      </c>
      <c r="H889" s="184">
        <v>5228.5269500474024</v>
      </c>
      <c r="I889" s="184">
        <v>3769.5093107353641</v>
      </c>
      <c r="J889" s="184">
        <v>8504.4779241360793</v>
      </c>
    </row>
    <row r="890" spans="1:10" x14ac:dyDescent="0.2">
      <c r="A890" s="183" t="str">
        <f>B890&amp;C890&amp;D890&amp;E890</f>
        <v>201115A1715EDU1</v>
      </c>
      <c r="B890" s="184">
        <v>2011</v>
      </c>
      <c r="C890" s="184" t="s">
        <v>0</v>
      </c>
      <c r="D890" s="184">
        <v>15</v>
      </c>
      <c r="E890" s="184" t="s">
        <v>9</v>
      </c>
      <c r="F890" s="184">
        <v>545</v>
      </c>
      <c r="G890" s="184">
        <v>349.66666666666669</v>
      </c>
      <c r="H890" s="184">
        <v>572.5</v>
      </c>
      <c r="I890" s="184">
        <v>572.5</v>
      </c>
      <c r="J890" s="183" t="s">
        <v>78</v>
      </c>
    </row>
    <row r="891" spans="1:10" x14ac:dyDescent="0.2">
      <c r="A891" s="183" t="str">
        <f>B891&amp;C891&amp;D891&amp;E891</f>
        <v>201115A1715EDU2</v>
      </c>
      <c r="B891" s="184">
        <v>2011</v>
      </c>
      <c r="C891" s="184" t="s">
        <v>0</v>
      </c>
      <c r="D891" s="184">
        <v>15</v>
      </c>
      <c r="E891" s="184" t="s">
        <v>11</v>
      </c>
      <c r="F891" s="184">
        <v>447.5</v>
      </c>
      <c r="G891" s="184">
        <v>232.5</v>
      </c>
      <c r="H891" s="184">
        <v>283.33333333333331</v>
      </c>
      <c r="I891" s="184">
        <v>283.33333333333331</v>
      </c>
      <c r="J891" s="183" t="s">
        <v>78</v>
      </c>
    </row>
    <row r="892" spans="1:10" x14ac:dyDescent="0.2">
      <c r="A892" s="183" t="str">
        <f>B892&amp;C892&amp;D892&amp;E892</f>
        <v>201115A1715EDU3</v>
      </c>
      <c r="B892" s="184">
        <v>2011</v>
      </c>
      <c r="C892" s="184" t="s">
        <v>0</v>
      </c>
      <c r="D892" s="184">
        <v>15</v>
      </c>
      <c r="E892" s="184" t="s">
        <v>13</v>
      </c>
      <c r="F892" s="183" t="s">
        <v>78</v>
      </c>
      <c r="G892" s="184">
        <v>558.4545454545455</v>
      </c>
      <c r="H892" s="184">
        <v>400</v>
      </c>
      <c r="I892" s="184">
        <v>400</v>
      </c>
      <c r="J892" s="183" t="s">
        <v>78</v>
      </c>
    </row>
    <row r="893" spans="1:10" x14ac:dyDescent="0.2">
      <c r="A893" s="183" t="str">
        <f>B893&amp;C893&amp;D893&amp;E893</f>
        <v>201115A1715EDU4</v>
      </c>
      <c r="B893" s="184">
        <v>2011</v>
      </c>
      <c r="C893" s="184" t="s">
        <v>0</v>
      </c>
      <c r="D893" s="184">
        <v>15</v>
      </c>
      <c r="E893" s="184" t="s">
        <v>15</v>
      </c>
      <c r="F893" s="183" t="s">
        <v>78</v>
      </c>
      <c r="G893" s="184">
        <v>980</v>
      </c>
      <c r="H893" s="184">
        <v>545</v>
      </c>
      <c r="I893" s="184">
        <v>545</v>
      </c>
      <c r="J893" s="183" t="s">
        <v>78</v>
      </c>
    </row>
    <row r="894" spans="1:10" x14ac:dyDescent="0.2">
      <c r="A894" s="183" t="str">
        <f>B894&amp;C894&amp;D894&amp;E894</f>
        <v>201115A1715EDU5</v>
      </c>
      <c r="B894" s="184">
        <v>2011</v>
      </c>
      <c r="C894" s="184" t="s">
        <v>0</v>
      </c>
      <c r="D894" s="184">
        <v>15</v>
      </c>
      <c r="E894" s="184" t="s">
        <v>17</v>
      </c>
      <c r="F894" s="183" t="s">
        <v>78</v>
      </c>
      <c r="G894" s="184">
        <v>305</v>
      </c>
      <c r="H894" s="183" t="s">
        <v>78</v>
      </c>
      <c r="I894" s="183" t="s">
        <v>78</v>
      </c>
      <c r="J894" s="183" t="s">
        <v>78</v>
      </c>
    </row>
    <row r="895" spans="1:10" x14ac:dyDescent="0.2">
      <c r="A895" s="183" t="str">
        <f>B895&amp;C895&amp;D895&amp;E895</f>
        <v>201115A2915EDU1</v>
      </c>
      <c r="B895" s="184">
        <v>2011</v>
      </c>
      <c r="C895" s="184" t="s">
        <v>3</v>
      </c>
      <c r="D895" s="184">
        <v>15</v>
      </c>
      <c r="E895" s="184" t="s">
        <v>9</v>
      </c>
      <c r="F895" s="184">
        <v>645.20982532751088</v>
      </c>
      <c r="G895" s="184">
        <v>512.89860772437657</v>
      </c>
      <c r="H895" s="184">
        <v>542.18759689922479</v>
      </c>
      <c r="I895" s="184">
        <v>542.18759689922479</v>
      </c>
      <c r="J895" s="183" t="s">
        <v>78</v>
      </c>
    </row>
    <row r="896" spans="1:10" x14ac:dyDescent="0.2">
      <c r="A896" s="183" t="str">
        <f>B896&amp;C896&amp;D896&amp;E896</f>
        <v>201115A2915EDU2</v>
      </c>
      <c r="B896" s="184">
        <v>2011</v>
      </c>
      <c r="C896" s="184" t="s">
        <v>3</v>
      </c>
      <c r="D896" s="184">
        <v>15</v>
      </c>
      <c r="E896" s="184" t="s">
        <v>11</v>
      </c>
      <c r="F896" s="184">
        <v>658.7670264590696</v>
      </c>
      <c r="G896" s="184">
        <v>484.14661003618056</v>
      </c>
      <c r="H896" s="184">
        <v>732.62873134328356</v>
      </c>
      <c r="I896" s="184">
        <v>732.62873134328356</v>
      </c>
      <c r="J896" s="183" t="s">
        <v>78</v>
      </c>
    </row>
    <row r="897" spans="1:10" x14ac:dyDescent="0.2">
      <c r="A897" s="183" t="str">
        <f>B897&amp;C897&amp;D897&amp;E897</f>
        <v>201115A2915EDU3</v>
      </c>
      <c r="B897" s="184">
        <v>2011</v>
      </c>
      <c r="C897" s="184" t="s">
        <v>3</v>
      </c>
      <c r="D897" s="184">
        <v>15</v>
      </c>
      <c r="E897" s="184" t="s">
        <v>13</v>
      </c>
      <c r="F897" s="184">
        <v>652.59814489847076</v>
      </c>
      <c r="G897" s="184">
        <v>514.0287460605482</v>
      </c>
      <c r="H897" s="184">
        <v>832.98593023255819</v>
      </c>
      <c r="I897" s="184">
        <v>740.36360394627366</v>
      </c>
      <c r="J897" s="184">
        <v>5000</v>
      </c>
    </row>
    <row r="898" spans="1:10" x14ac:dyDescent="0.2">
      <c r="A898" s="183" t="str">
        <f>B898&amp;C898&amp;D898&amp;E898</f>
        <v>201115A2915EDU4</v>
      </c>
      <c r="B898" s="184">
        <v>2011</v>
      </c>
      <c r="C898" s="184" t="s">
        <v>3</v>
      </c>
      <c r="D898" s="184">
        <v>15</v>
      </c>
      <c r="E898" s="184" t="s">
        <v>15</v>
      </c>
      <c r="F898" s="184">
        <v>765.05487921362953</v>
      </c>
      <c r="G898" s="184">
        <v>708.21257379282508</v>
      </c>
      <c r="H898" s="184">
        <v>807.04874900104505</v>
      </c>
      <c r="I898" s="184">
        <v>807.13072139303483</v>
      </c>
      <c r="J898" s="184">
        <v>800</v>
      </c>
    </row>
    <row r="899" spans="1:10" x14ac:dyDescent="0.2">
      <c r="A899" s="183" t="str">
        <f>B899&amp;C899&amp;D899&amp;E899</f>
        <v>201115A2915EDU5</v>
      </c>
      <c r="B899" s="184">
        <v>2011</v>
      </c>
      <c r="C899" s="184" t="s">
        <v>3</v>
      </c>
      <c r="D899" s="184">
        <v>15</v>
      </c>
      <c r="E899" s="184" t="s">
        <v>17</v>
      </c>
      <c r="F899" s="184">
        <v>1670.5650751547303</v>
      </c>
      <c r="G899" s="184">
        <v>1018.5837186111867</v>
      </c>
      <c r="H899" s="184">
        <v>2435.0151197953014</v>
      </c>
      <c r="I899" s="184">
        <v>1673.2347972972973</v>
      </c>
      <c r="J899" s="184">
        <v>6057.2958500669347</v>
      </c>
    </row>
    <row r="900" spans="1:10" x14ac:dyDescent="0.2">
      <c r="A900" s="183" t="str">
        <f>B900&amp;C900&amp;D900&amp;E900</f>
        <v>201118A2415EDU1</v>
      </c>
      <c r="B900" s="184">
        <v>2011</v>
      </c>
      <c r="C900" s="184" t="s">
        <v>1</v>
      </c>
      <c r="D900" s="184">
        <v>15</v>
      </c>
      <c r="E900" s="184" t="s">
        <v>9</v>
      </c>
      <c r="F900" s="184">
        <v>645.20866773675766</v>
      </c>
      <c r="G900" s="184">
        <v>546.62069541959215</v>
      </c>
      <c r="H900" s="184">
        <v>477.62303851640513</v>
      </c>
      <c r="I900" s="184">
        <v>477.62303851640513</v>
      </c>
      <c r="J900" s="183" t="s">
        <v>78</v>
      </c>
    </row>
    <row r="901" spans="1:10" x14ac:dyDescent="0.2">
      <c r="A901" s="183" t="str">
        <f>B901&amp;C901&amp;D901&amp;E901</f>
        <v>201118A2415EDU2</v>
      </c>
      <c r="B901" s="184">
        <v>2011</v>
      </c>
      <c r="C901" s="184" t="s">
        <v>1</v>
      </c>
      <c r="D901" s="184">
        <v>15</v>
      </c>
      <c r="E901" s="184" t="s">
        <v>11</v>
      </c>
      <c r="F901" s="184">
        <v>620.83948339483391</v>
      </c>
      <c r="G901" s="184">
        <v>524.3727206418672</v>
      </c>
      <c r="H901" s="184">
        <v>649.16666666666663</v>
      </c>
      <c r="I901" s="184">
        <v>649.16666666666663</v>
      </c>
      <c r="J901" s="183" t="s">
        <v>78</v>
      </c>
    </row>
    <row r="902" spans="1:10" x14ac:dyDescent="0.2">
      <c r="A902" s="183" t="str">
        <f>B902&amp;C902&amp;D902&amp;E902</f>
        <v>201118A2415EDU3</v>
      </c>
      <c r="B902" s="184">
        <v>2011</v>
      </c>
      <c r="C902" s="184" t="s">
        <v>1</v>
      </c>
      <c r="D902" s="184">
        <v>15</v>
      </c>
      <c r="E902" s="184" t="s">
        <v>13</v>
      </c>
      <c r="F902" s="184">
        <v>631.02702702702697</v>
      </c>
      <c r="G902" s="184">
        <v>467.55882352941177</v>
      </c>
      <c r="H902" s="184">
        <v>582.6215953307393</v>
      </c>
      <c r="I902" s="184">
        <v>582.6215953307393</v>
      </c>
      <c r="J902" s="183" t="s">
        <v>78</v>
      </c>
    </row>
    <row r="903" spans="1:10" x14ac:dyDescent="0.2">
      <c r="A903" s="183" t="str">
        <f>B903&amp;C903&amp;D903&amp;E903</f>
        <v>201118A2415EDU4</v>
      </c>
      <c r="B903" s="184">
        <v>2011</v>
      </c>
      <c r="C903" s="184" t="s">
        <v>1</v>
      </c>
      <c r="D903" s="184">
        <v>15</v>
      </c>
      <c r="E903" s="184" t="s">
        <v>15</v>
      </c>
      <c r="F903" s="184">
        <v>719.11988315186466</v>
      </c>
      <c r="G903" s="184">
        <v>599.45232052211747</v>
      </c>
      <c r="H903" s="184">
        <v>644.65517241379314</v>
      </c>
      <c r="I903" s="184">
        <v>644.65517241379314</v>
      </c>
      <c r="J903" s="183" t="s">
        <v>78</v>
      </c>
    </row>
    <row r="904" spans="1:10" x14ac:dyDescent="0.2">
      <c r="A904" s="183" t="str">
        <f>B904&amp;C904&amp;D904&amp;E904</f>
        <v>201118A2415EDU5</v>
      </c>
      <c r="B904" s="184">
        <v>2011</v>
      </c>
      <c r="C904" s="184" t="s">
        <v>1</v>
      </c>
      <c r="D904" s="184">
        <v>15</v>
      </c>
      <c r="E904" s="184" t="s">
        <v>17</v>
      </c>
      <c r="F904" s="184">
        <v>998.67076344707925</v>
      </c>
      <c r="G904" s="184">
        <v>805.46838586437445</v>
      </c>
      <c r="H904" s="184">
        <v>3535.0772889417362</v>
      </c>
      <c r="I904" s="184">
        <v>1600</v>
      </c>
      <c r="J904" s="184">
        <v>10326.005361930294</v>
      </c>
    </row>
    <row r="905" spans="1:10" x14ac:dyDescent="0.2">
      <c r="A905" s="183" t="str">
        <f>B905&amp;C905&amp;D905&amp;E905</f>
        <v>201125A2915EDU1</v>
      </c>
      <c r="B905" s="184">
        <v>2011</v>
      </c>
      <c r="C905" s="184" t="s">
        <v>2</v>
      </c>
      <c r="D905" s="184">
        <v>15</v>
      </c>
      <c r="E905" s="184" t="s">
        <v>9</v>
      </c>
      <c r="F905" s="184">
        <v>648.79025787965611</v>
      </c>
      <c r="G905" s="184">
        <v>578.14060112073355</v>
      </c>
      <c r="H905" s="184">
        <v>592.88739520092508</v>
      </c>
      <c r="I905" s="184">
        <v>592.88739520092508</v>
      </c>
      <c r="J905" s="183" t="s">
        <v>78</v>
      </c>
    </row>
    <row r="906" spans="1:10" x14ac:dyDescent="0.2">
      <c r="A906" s="183" t="str">
        <f>B906&amp;C906&amp;D906&amp;E906</f>
        <v>201125A2915EDU2</v>
      </c>
      <c r="B906" s="184">
        <v>2011</v>
      </c>
      <c r="C906" s="184" t="s">
        <v>2</v>
      </c>
      <c r="D906" s="184">
        <v>15</v>
      </c>
      <c r="E906" s="184" t="s">
        <v>11</v>
      </c>
      <c r="F906" s="184">
        <v>719.64</v>
      </c>
      <c r="G906" s="184">
        <v>499.375</v>
      </c>
      <c r="H906" s="184">
        <v>942.13473754597123</v>
      </c>
      <c r="I906" s="184">
        <v>942.13473754597123</v>
      </c>
      <c r="J906" s="183" t="s">
        <v>78</v>
      </c>
    </row>
    <row r="907" spans="1:10" x14ac:dyDescent="0.2">
      <c r="A907" s="183" t="str">
        <f>B907&amp;C907&amp;D907&amp;E907</f>
        <v>201125A2915EDU3</v>
      </c>
      <c r="B907" s="184">
        <v>2011</v>
      </c>
      <c r="C907" s="184" t="s">
        <v>2</v>
      </c>
      <c r="D907" s="184">
        <v>15</v>
      </c>
      <c r="E907" s="184" t="s">
        <v>13</v>
      </c>
      <c r="F907" s="184">
        <v>682.16442155309028</v>
      </c>
      <c r="G907" s="184">
        <v>613.28550583657591</v>
      </c>
      <c r="H907" s="184">
        <v>1091.1739130434783</v>
      </c>
      <c r="I907" s="184">
        <v>913.5</v>
      </c>
      <c r="J907" s="184">
        <v>5000</v>
      </c>
    </row>
    <row r="908" spans="1:10" x14ac:dyDescent="0.2">
      <c r="A908" s="183" t="str">
        <f>B908&amp;C908&amp;D908&amp;E908</f>
        <v>201125A2915EDU4</v>
      </c>
      <c r="B908" s="184">
        <v>2011</v>
      </c>
      <c r="C908" s="184" t="s">
        <v>2</v>
      </c>
      <c r="D908" s="184">
        <v>15</v>
      </c>
      <c r="E908" s="184" t="s">
        <v>15</v>
      </c>
      <c r="F908" s="184">
        <v>803.83524437896358</v>
      </c>
      <c r="G908" s="184">
        <v>841.81941860465122</v>
      </c>
      <c r="H908" s="184">
        <v>894.28375715492166</v>
      </c>
      <c r="I908" s="184">
        <v>895.96771728748809</v>
      </c>
      <c r="J908" s="184">
        <v>800</v>
      </c>
    </row>
    <row r="909" spans="1:10" x14ac:dyDescent="0.2">
      <c r="A909" s="183" t="str">
        <f>B909&amp;C909&amp;D909&amp;E909</f>
        <v>201125A2915EDU5</v>
      </c>
      <c r="B909" s="184">
        <v>2011</v>
      </c>
      <c r="C909" s="184" t="s">
        <v>2</v>
      </c>
      <c r="D909" s="184">
        <v>15</v>
      </c>
      <c r="E909" s="184" t="s">
        <v>17</v>
      </c>
      <c r="F909" s="184">
        <v>1966.4655501782986</v>
      </c>
      <c r="G909" s="184">
        <v>1273.5706381409075</v>
      </c>
      <c r="H909" s="184">
        <v>1727.982422621322</v>
      </c>
      <c r="I909" s="184">
        <v>1715.9741417744092</v>
      </c>
      <c r="J909" s="184">
        <v>1800</v>
      </c>
    </row>
    <row r="910" spans="1:10" x14ac:dyDescent="0.2">
      <c r="A910" s="183" t="str">
        <f>B910&amp;C910&amp;D910&amp;E910</f>
        <v>201130EMA15EDU1</v>
      </c>
      <c r="B910" s="184">
        <v>2011</v>
      </c>
      <c r="C910" s="184" t="s">
        <v>4</v>
      </c>
      <c r="D910" s="184">
        <v>15</v>
      </c>
      <c r="E910" s="184" t="s">
        <v>9</v>
      </c>
      <c r="F910" s="184">
        <v>802.22818663082535</v>
      </c>
      <c r="G910" s="184">
        <v>628.88388184672635</v>
      </c>
      <c r="H910" s="184">
        <v>880.38759328945218</v>
      </c>
      <c r="I910" s="184">
        <v>681.95274748212705</v>
      </c>
      <c r="J910" s="184">
        <v>6303</v>
      </c>
    </row>
    <row r="911" spans="1:10" x14ac:dyDescent="0.2">
      <c r="A911" s="183" t="str">
        <f>B911&amp;C911&amp;D911&amp;E911</f>
        <v>201130EMA15EDU2</v>
      </c>
      <c r="B911" s="184">
        <v>2011</v>
      </c>
      <c r="C911" s="184" t="s">
        <v>4</v>
      </c>
      <c r="D911" s="184">
        <v>15</v>
      </c>
      <c r="E911" s="184" t="s">
        <v>11</v>
      </c>
      <c r="F911" s="184">
        <v>874.42528009434761</v>
      </c>
      <c r="G911" s="184">
        <v>821.39349883417913</v>
      </c>
      <c r="H911" s="184">
        <v>889.69007765314927</v>
      </c>
      <c r="I911" s="184">
        <v>799.30958963127853</v>
      </c>
      <c r="J911" s="184">
        <v>3133.3333333333335</v>
      </c>
    </row>
    <row r="912" spans="1:10" x14ac:dyDescent="0.2">
      <c r="A912" s="183" t="str">
        <f>B912&amp;C912&amp;D912&amp;E912</f>
        <v>201130EMA15EDU3</v>
      </c>
      <c r="B912" s="184">
        <v>2011</v>
      </c>
      <c r="C912" s="184" t="s">
        <v>4</v>
      </c>
      <c r="D912" s="184">
        <v>15</v>
      </c>
      <c r="E912" s="184" t="s">
        <v>13</v>
      </c>
      <c r="F912" s="184">
        <v>843.2149934239369</v>
      </c>
      <c r="G912" s="184">
        <v>840.42105263157896</v>
      </c>
      <c r="H912" s="184">
        <v>991.36106721769784</v>
      </c>
      <c r="I912" s="184">
        <v>883.79313638100086</v>
      </c>
      <c r="J912" s="184">
        <v>3250</v>
      </c>
    </row>
    <row r="913" spans="1:10" x14ac:dyDescent="0.2">
      <c r="A913" s="183" t="str">
        <f>B913&amp;C913&amp;D913&amp;E913</f>
        <v>201130EMA15EDU4</v>
      </c>
      <c r="B913" s="184">
        <v>2011</v>
      </c>
      <c r="C913" s="184" t="s">
        <v>4</v>
      </c>
      <c r="D913" s="184">
        <v>15</v>
      </c>
      <c r="E913" s="184" t="s">
        <v>15</v>
      </c>
      <c r="F913" s="184">
        <v>1067.8103771061781</v>
      </c>
      <c r="G913" s="184">
        <v>991.79055681496175</v>
      </c>
      <c r="H913" s="184">
        <v>1580.8985421623261</v>
      </c>
      <c r="I913" s="184">
        <v>1380.7650001731122</v>
      </c>
      <c r="J913" s="184">
        <v>3959.1981073853117</v>
      </c>
    </row>
    <row r="914" spans="1:10" x14ac:dyDescent="0.2">
      <c r="A914" s="183" t="str">
        <f>B914&amp;C914&amp;D914&amp;E914</f>
        <v>201130EMA15EDU5</v>
      </c>
      <c r="B914" s="184">
        <v>2011</v>
      </c>
      <c r="C914" s="184" t="s">
        <v>4</v>
      </c>
      <c r="D914" s="184">
        <v>15</v>
      </c>
      <c r="E914" s="184" t="s">
        <v>17</v>
      </c>
      <c r="F914" s="184">
        <v>2153.0114027096129</v>
      </c>
      <c r="G914" s="184">
        <v>2584.6112384524554</v>
      </c>
      <c r="H914" s="184">
        <v>3785.3023191479551</v>
      </c>
      <c r="I914" s="184">
        <v>2839.2338094306397</v>
      </c>
      <c r="J914" s="184">
        <v>6067.5660792951539</v>
      </c>
    </row>
    <row r="915" spans="1:10" x14ac:dyDescent="0.2">
      <c r="A915" s="183" t="str">
        <f>B915&amp;C915&amp;D915&amp;E915</f>
        <v>201115A1723EDU1</v>
      </c>
      <c r="B915" s="184">
        <v>2011</v>
      </c>
      <c r="C915" s="184" t="s">
        <v>0</v>
      </c>
      <c r="D915" s="184">
        <v>23</v>
      </c>
      <c r="E915" s="184" t="s">
        <v>9</v>
      </c>
      <c r="F915" s="184">
        <v>400</v>
      </c>
      <c r="G915" s="184">
        <v>351.63057851239671</v>
      </c>
      <c r="H915" s="184">
        <v>341.77301255230128</v>
      </c>
      <c r="I915" s="184">
        <v>341.77301255230128</v>
      </c>
      <c r="J915" s="183" t="s">
        <v>78</v>
      </c>
    </row>
    <row r="916" spans="1:10" x14ac:dyDescent="0.2">
      <c r="A916" s="183" t="str">
        <f>B916&amp;C916&amp;D916&amp;E916</f>
        <v>201115A1723EDU2</v>
      </c>
      <c r="B916" s="184">
        <v>2011</v>
      </c>
      <c r="C916" s="184" t="s">
        <v>0</v>
      </c>
      <c r="D916" s="184">
        <v>23</v>
      </c>
      <c r="E916" s="184" t="s">
        <v>11</v>
      </c>
      <c r="F916" s="184">
        <v>505.15183246073298</v>
      </c>
      <c r="G916" s="184">
        <v>333.55687032117845</v>
      </c>
      <c r="H916" s="184">
        <v>550.07849293563584</v>
      </c>
      <c r="I916" s="184">
        <v>550.07849293563584</v>
      </c>
      <c r="J916" s="183" t="s">
        <v>78</v>
      </c>
    </row>
    <row r="917" spans="1:10" x14ac:dyDescent="0.2">
      <c r="A917" s="183" t="str">
        <f>B917&amp;C917&amp;D917&amp;E917</f>
        <v>201115A1723EDU3</v>
      </c>
      <c r="B917" s="184">
        <v>2011</v>
      </c>
      <c r="C917" s="184" t="s">
        <v>0</v>
      </c>
      <c r="D917" s="184">
        <v>23</v>
      </c>
      <c r="E917" s="184" t="s">
        <v>13</v>
      </c>
      <c r="F917" s="184">
        <v>400</v>
      </c>
      <c r="G917" s="184">
        <v>323.65002852253281</v>
      </c>
      <c r="H917" s="184">
        <v>325.84538026398491</v>
      </c>
      <c r="I917" s="184">
        <v>325.84538026398491</v>
      </c>
      <c r="J917" s="183" t="s">
        <v>78</v>
      </c>
    </row>
    <row r="918" spans="1:10" x14ac:dyDescent="0.2">
      <c r="A918" s="183" t="str">
        <f>B918&amp;C918&amp;D918&amp;E918</f>
        <v>201115A1723EDU4</v>
      </c>
      <c r="B918" s="184">
        <v>2011</v>
      </c>
      <c r="C918" s="184" t="s">
        <v>0</v>
      </c>
      <c r="D918" s="184">
        <v>23</v>
      </c>
      <c r="E918" s="184" t="s">
        <v>15</v>
      </c>
      <c r="F918" s="183" t="s">
        <v>78</v>
      </c>
      <c r="G918" s="184">
        <v>250.07849293563578</v>
      </c>
      <c r="H918" s="184">
        <v>383.56020942408378</v>
      </c>
      <c r="I918" s="184">
        <v>383.56020942408378</v>
      </c>
      <c r="J918" s="183" t="s">
        <v>78</v>
      </c>
    </row>
    <row r="919" spans="1:10" x14ac:dyDescent="0.2">
      <c r="A919" s="183" t="str">
        <f>B919&amp;C919&amp;D919&amp;E919</f>
        <v>201115A1723EDU5</v>
      </c>
      <c r="B919" s="184">
        <v>2011</v>
      </c>
      <c r="C919" s="184" t="s">
        <v>0</v>
      </c>
      <c r="D919" s="184">
        <v>23</v>
      </c>
      <c r="E919" s="184" t="s">
        <v>17</v>
      </c>
      <c r="F919" s="183" t="s">
        <v>78</v>
      </c>
      <c r="G919" s="183" t="s">
        <v>78</v>
      </c>
      <c r="H919" s="183" t="s">
        <v>78</v>
      </c>
      <c r="I919" s="183" t="s">
        <v>78</v>
      </c>
      <c r="J919" s="183" t="s">
        <v>78</v>
      </c>
    </row>
    <row r="920" spans="1:10" x14ac:dyDescent="0.2">
      <c r="A920" s="183" t="str">
        <f>B920&amp;C920&amp;D920&amp;E920</f>
        <v>201115A2923EDU1</v>
      </c>
      <c r="B920" s="184">
        <v>2011</v>
      </c>
      <c r="C920" s="184" t="s">
        <v>3</v>
      </c>
      <c r="D920" s="184">
        <v>23</v>
      </c>
      <c r="E920" s="184" t="s">
        <v>9</v>
      </c>
      <c r="F920" s="184">
        <v>637.34339662152729</v>
      </c>
      <c r="G920" s="184">
        <v>509.494762490894</v>
      </c>
      <c r="H920" s="184">
        <v>491.42642964232169</v>
      </c>
      <c r="I920" s="184">
        <v>444.76660092044705</v>
      </c>
      <c r="J920" s="184">
        <v>2500</v>
      </c>
    </row>
    <row r="921" spans="1:10" x14ac:dyDescent="0.2">
      <c r="A921" s="183" t="str">
        <f>B921&amp;C921&amp;D921&amp;E921</f>
        <v>201115A2923EDU2</v>
      </c>
      <c r="B921" s="184">
        <v>2011</v>
      </c>
      <c r="C921" s="184" t="s">
        <v>3</v>
      </c>
      <c r="D921" s="184">
        <v>23</v>
      </c>
      <c r="E921" s="184" t="s">
        <v>11</v>
      </c>
      <c r="F921" s="184">
        <v>621.01382033563675</v>
      </c>
      <c r="G921" s="184">
        <v>589.86968443092871</v>
      </c>
      <c r="H921" s="184">
        <v>532.9151404151404</v>
      </c>
      <c r="I921" s="184">
        <v>476.6219610657576</v>
      </c>
      <c r="J921" s="184">
        <v>2500</v>
      </c>
    </row>
    <row r="922" spans="1:10" x14ac:dyDescent="0.2">
      <c r="A922" s="183" t="str">
        <f>B922&amp;C922&amp;D922&amp;E922</f>
        <v>201115A2923EDU3</v>
      </c>
      <c r="B922" s="184">
        <v>2011</v>
      </c>
      <c r="C922" s="184" t="s">
        <v>3</v>
      </c>
      <c r="D922" s="184">
        <v>23</v>
      </c>
      <c r="E922" s="184" t="s">
        <v>13</v>
      </c>
      <c r="F922" s="184">
        <v>646.81663046850758</v>
      </c>
      <c r="G922" s="184">
        <v>489.27516087516085</v>
      </c>
      <c r="H922" s="184">
        <v>452.90352612591647</v>
      </c>
      <c r="I922" s="184">
        <v>439.56495468277944</v>
      </c>
      <c r="J922" s="184">
        <v>800</v>
      </c>
    </row>
    <row r="923" spans="1:10" x14ac:dyDescent="0.2">
      <c r="A923" s="183" t="str">
        <f>B923&amp;C923&amp;D923&amp;E923</f>
        <v>201115A2923EDU4</v>
      </c>
      <c r="B923" s="184">
        <v>2011</v>
      </c>
      <c r="C923" s="184" t="s">
        <v>3</v>
      </c>
      <c r="D923" s="184">
        <v>23</v>
      </c>
      <c r="E923" s="184" t="s">
        <v>15</v>
      </c>
      <c r="F923" s="184">
        <v>715.68438114123887</v>
      </c>
      <c r="G923" s="184">
        <v>636.67463769981214</v>
      </c>
      <c r="H923" s="184">
        <v>822.33872726479694</v>
      </c>
      <c r="I923" s="184">
        <v>722.93571626489336</v>
      </c>
      <c r="J923" s="184">
        <v>2513.2050274941084</v>
      </c>
    </row>
    <row r="924" spans="1:10" x14ac:dyDescent="0.2">
      <c r="A924" s="183" t="str">
        <f>B924&amp;C924&amp;D924&amp;E924</f>
        <v>201115A2923EDU5</v>
      </c>
      <c r="B924" s="184">
        <v>2011</v>
      </c>
      <c r="C924" s="184" t="s">
        <v>3</v>
      </c>
      <c r="D924" s="184">
        <v>23</v>
      </c>
      <c r="E924" s="184" t="s">
        <v>17</v>
      </c>
      <c r="F924" s="184">
        <v>1192.6691352238106</v>
      </c>
      <c r="G924" s="184">
        <v>960.96852396470865</v>
      </c>
      <c r="H924" s="184">
        <v>1910.5022562291545</v>
      </c>
      <c r="I924" s="184">
        <v>1784.7729650554509</v>
      </c>
      <c r="J924" s="184">
        <v>3800</v>
      </c>
    </row>
    <row r="925" spans="1:10" x14ac:dyDescent="0.2">
      <c r="A925" s="183" t="str">
        <f>B925&amp;C925&amp;D925&amp;E925</f>
        <v>201118A2423EDU1</v>
      </c>
      <c r="B925" s="184">
        <v>2011</v>
      </c>
      <c r="C925" s="184" t="s">
        <v>1</v>
      </c>
      <c r="D925" s="184">
        <v>23</v>
      </c>
      <c r="E925" s="184" t="s">
        <v>9</v>
      </c>
      <c r="F925" s="184">
        <v>660.95096223528469</v>
      </c>
      <c r="G925" s="184">
        <v>509.91114070973265</v>
      </c>
      <c r="H925" s="184">
        <v>380.58735145471928</v>
      </c>
      <c r="I925" s="184">
        <v>380.58735145471928</v>
      </c>
      <c r="J925" s="183" t="s">
        <v>78</v>
      </c>
    </row>
    <row r="926" spans="1:10" x14ac:dyDescent="0.2">
      <c r="A926" s="183" t="str">
        <f>B926&amp;C926&amp;D926&amp;E926</f>
        <v>201118A2423EDU2</v>
      </c>
      <c r="B926" s="184">
        <v>2011</v>
      </c>
      <c r="C926" s="184" t="s">
        <v>1</v>
      </c>
      <c r="D926" s="184">
        <v>23</v>
      </c>
      <c r="E926" s="184" t="s">
        <v>11</v>
      </c>
      <c r="F926" s="184">
        <v>618.71859108585102</v>
      </c>
      <c r="G926" s="184">
        <v>676.85749551166964</v>
      </c>
      <c r="H926" s="184">
        <v>438.57038123167155</v>
      </c>
      <c r="I926" s="184">
        <v>438.57038123167155</v>
      </c>
      <c r="J926" s="183" t="s">
        <v>78</v>
      </c>
    </row>
    <row r="927" spans="1:10" x14ac:dyDescent="0.2">
      <c r="A927" s="183" t="str">
        <f>B927&amp;C927&amp;D927&amp;E927</f>
        <v>201118A2423EDU3</v>
      </c>
      <c r="B927" s="184">
        <v>2011</v>
      </c>
      <c r="C927" s="184" t="s">
        <v>1</v>
      </c>
      <c r="D927" s="184">
        <v>23</v>
      </c>
      <c r="E927" s="184" t="s">
        <v>13</v>
      </c>
      <c r="F927" s="184">
        <v>622.00848096494531</v>
      </c>
      <c r="G927" s="184">
        <v>517.61491817650494</v>
      </c>
      <c r="H927" s="184">
        <v>498.65319865319867</v>
      </c>
      <c r="I927" s="184">
        <v>475.48948513415519</v>
      </c>
      <c r="J927" s="184">
        <v>800</v>
      </c>
    </row>
    <row r="928" spans="1:10" x14ac:dyDescent="0.2">
      <c r="A928" s="183" t="str">
        <f>B928&amp;C928&amp;D928&amp;E928</f>
        <v>201118A2423EDU4</v>
      </c>
      <c r="B928" s="184">
        <v>2011</v>
      </c>
      <c r="C928" s="184" t="s">
        <v>1</v>
      </c>
      <c r="D928" s="184">
        <v>23</v>
      </c>
      <c r="E928" s="184" t="s">
        <v>15</v>
      </c>
      <c r="F928" s="184">
        <v>655.2796422071292</v>
      </c>
      <c r="G928" s="184">
        <v>518.91544621919388</v>
      </c>
      <c r="H928" s="184">
        <v>697.15104411995605</v>
      </c>
      <c r="I928" s="184">
        <v>697.15104411995605</v>
      </c>
      <c r="J928" s="183" t="s">
        <v>78</v>
      </c>
    </row>
    <row r="929" spans="1:10" x14ac:dyDescent="0.2">
      <c r="A929" s="183" t="str">
        <f>B929&amp;C929&amp;D929&amp;E929</f>
        <v>201118A2423EDU5</v>
      </c>
      <c r="B929" s="184">
        <v>2011</v>
      </c>
      <c r="C929" s="184" t="s">
        <v>1</v>
      </c>
      <c r="D929" s="184">
        <v>23</v>
      </c>
      <c r="E929" s="184" t="s">
        <v>17</v>
      </c>
      <c r="F929" s="184">
        <v>974.52952795786064</v>
      </c>
      <c r="G929" s="184">
        <v>635.48476414757727</v>
      </c>
      <c r="H929" s="184">
        <v>1672.3644933228593</v>
      </c>
      <c r="I929" s="184">
        <v>963.8952879581152</v>
      </c>
      <c r="J929" s="184">
        <v>3800</v>
      </c>
    </row>
    <row r="930" spans="1:10" x14ac:dyDescent="0.2">
      <c r="A930" s="183" t="str">
        <f>B930&amp;C930&amp;D930&amp;E930</f>
        <v>201125A2923EDU1</v>
      </c>
      <c r="B930" s="184">
        <v>2011</v>
      </c>
      <c r="C930" s="184" t="s">
        <v>2</v>
      </c>
      <c r="D930" s="184">
        <v>23</v>
      </c>
      <c r="E930" s="184" t="s">
        <v>9</v>
      </c>
      <c r="F930" s="184">
        <v>623.66402764687405</v>
      </c>
      <c r="G930" s="184">
        <v>583.7921017508047</v>
      </c>
      <c r="H930" s="184">
        <v>721.33640552995394</v>
      </c>
      <c r="I930" s="184">
        <v>594.40305206463199</v>
      </c>
      <c r="J930" s="184">
        <v>2500</v>
      </c>
    </row>
    <row r="931" spans="1:10" x14ac:dyDescent="0.2">
      <c r="A931" s="183" t="str">
        <f>B931&amp;C931&amp;D931&amp;E931</f>
        <v>201125A2923EDU2</v>
      </c>
      <c r="B931" s="184">
        <v>2011</v>
      </c>
      <c r="C931" s="184" t="s">
        <v>2</v>
      </c>
      <c r="D931" s="184">
        <v>23</v>
      </c>
      <c r="E931" s="184" t="s">
        <v>11</v>
      </c>
      <c r="F931" s="184">
        <v>638.77233320768937</v>
      </c>
      <c r="G931" s="184">
        <v>630.71410219811594</v>
      </c>
      <c r="H931" s="184">
        <v>605.49463253509498</v>
      </c>
      <c r="I931" s="184">
        <v>500.13423988842396</v>
      </c>
      <c r="J931" s="184">
        <v>2500</v>
      </c>
    </row>
    <row r="932" spans="1:10" x14ac:dyDescent="0.2">
      <c r="A932" s="183" t="str">
        <f>B932&amp;C932&amp;D932&amp;E932</f>
        <v>201125A2923EDU3</v>
      </c>
      <c r="B932" s="184">
        <v>2011</v>
      </c>
      <c r="C932" s="184" t="s">
        <v>2</v>
      </c>
      <c r="D932" s="184">
        <v>23</v>
      </c>
      <c r="E932" s="184" t="s">
        <v>13</v>
      </c>
      <c r="F932" s="184">
        <v>696.39599916212819</v>
      </c>
      <c r="G932" s="184">
        <v>575.67906768265357</v>
      </c>
      <c r="H932" s="184">
        <v>452.24970553592459</v>
      </c>
      <c r="I932" s="184">
        <v>452.24970553592459</v>
      </c>
      <c r="J932" s="183" t="s">
        <v>78</v>
      </c>
    </row>
    <row r="933" spans="1:10" x14ac:dyDescent="0.2">
      <c r="A933" s="183" t="str">
        <f>B933&amp;C933&amp;D933&amp;E933</f>
        <v>201125A2923EDU4</v>
      </c>
      <c r="B933" s="184">
        <v>2011</v>
      </c>
      <c r="C933" s="184" t="s">
        <v>2</v>
      </c>
      <c r="D933" s="184">
        <v>23</v>
      </c>
      <c r="E933" s="184" t="s">
        <v>15</v>
      </c>
      <c r="F933" s="184">
        <v>785.17801922806837</v>
      </c>
      <c r="G933" s="184">
        <v>822.93671129331881</v>
      </c>
      <c r="H933" s="184">
        <v>900.29513555085555</v>
      </c>
      <c r="I933" s="184">
        <v>757.01290997906494</v>
      </c>
      <c r="J933" s="184">
        <v>2513.2050274941084</v>
      </c>
    </row>
    <row r="934" spans="1:10" x14ac:dyDescent="0.2">
      <c r="A934" s="183" t="str">
        <f>B934&amp;C934&amp;D934&amp;E934</f>
        <v>201125A2923EDU5</v>
      </c>
      <c r="B934" s="184">
        <v>2011</v>
      </c>
      <c r="C934" s="184" t="s">
        <v>2</v>
      </c>
      <c r="D934" s="184">
        <v>23</v>
      </c>
      <c r="E934" s="184" t="s">
        <v>17</v>
      </c>
      <c r="F934" s="184">
        <v>1380.5321905260403</v>
      </c>
      <c r="G934" s="184">
        <v>1370.0638622297963</v>
      </c>
      <c r="H934" s="184">
        <v>1989.7777196652719</v>
      </c>
      <c r="I934" s="184">
        <v>1989.7777196652719</v>
      </c>
      <c r="J934" s="183" t="s">
        <v>78</v>
      </c>
    </row>
    <row r="935" spans="1:10" x14ac:dyDescent="0.2">
      <c r="A935" s="183" t="str">
        <f>B935&amp;C935&amp;D935&amp;E935</f>
        <v>201130EMA23EDU1</v>
      </c>
      <c r="B935" s="184">
        <v>2011</v>
      </c>
      <c r="C935" s="184" t="s">
        <v>4</v>
      </c>
      <c r="D935" s="184">
        <v>23</v>
      </c>
      <c r="E935" s="184" t="s">
        <v>9</v>
      </c>
      <c r="F935" s="184">
        <v>757.05139909940988</v>
      </c>
      <c r="G935" s="184">
        <v>643.2243124491456</v>
      </c>
      <c r="H935" s="184">
        <v>633.14844274774975</v>
      </c>
      <c r="I935" s="184">
        <v>592.18527382961577</v>
      </c>
      <c r="J935" s="184">
        <v>1443.4110736303362</v>
      </c>
    </row>
    <row r="936" spans="1:10" x14ac:dyDescent="0.2">
      <c r="A936" s="183" t="str">
        <f>B936&amp;C936&amp;D936&amp;E936</f>
        <v>201130EMA23EDU2</v>
      </c>
      <c r="B936" s="184">
        <v>2011</v>
      </c>
      <c r="C936" s="184" t="s">
        <v>4</v>
      </c>
      <c r="D936" s="184">
        <v>23</v>
      </c>
      <c r="E936" s="184" t="s">
        <v>11</v>
      </c>
      <c r="F936" s="184">
        <v>895.82823437057061</v>
      </c>
      <c r="G936" s="184">
        <v>887.30055535434019</v>
      </c>
      <c r="H936" s="184">
        <v>973.53929005860891</v>
      </c>
      <c r="I936" s="184">
        <v>832.49691927788831</v>
      </c>
      <c r="J936" s="184">
        <v>2652.4828767123286</v>
      </c>
    </row>
    <row r="937" spans="1:10" x14ac:dyDescent="0.2">
      <c r="A937" s="183" t="str">
        <f>B937&amp;C937&amp;D937&amp;E937</f>
        <v>201130EMA23EDU3</v>
      </c>
      <c r="B937" s="184">
        <v>2011</v>
      </c>
      <c r="C937" s="184" t="s">
        <v>4</v>
      </c>
      <c r="D937" s="184">
        <v>23</v>
      </c>
      <c r="E937" s="184" t="s">
        <v>13</v>
      </c>
      <c r="F937" s="184">
        <v>892.56315987933635</v>
      </c>
      <c r="G937" s="184">
        <v>856.59440779139175</v>
      </c>
      <c r="H937" s="184">
        <v>1071.9816667884011</v>
      </c>
      <c r="I937" s="184">
        <v>892.46104828576563</v>
      </c>
      <c r="J937" s="184">
        <v>1856.6888976069047</v>
      </c>
    </row>
    <row r="938" spans="1:10" x14ac:dyDescent="0.2">
      <c r="A938" s="183" t="str">
        <f>B938&amp;C938&amp;D938&amp;E938</f>
        <v>201130EMA23EDU4</v>
      </c>
      <c r="B938" s="184">
        <v>2011</v>
      </c>
      <c r="C938" s="184" t="s">
        <v>4</v>
      </c>
      <c r="D938" s="184">
        <v>23</v>
      </c>
      <c r="E938" s="184" t="s">
        <v>15</v>
      </c>
      <c r="F938" s="184">
        <v>1012.8416420411662</v>
      </c>
      <c r="G938" s="184">
        <v>1004.5739727948394</v>
      </c>
      <c r="H938" s="184">
        <v>1774.7592005634795</v>
      </c>
      <c r="I938" s="184">
        <v>1255.4200126963974</v>
      </c>
      <c r="J938" s="184">
        <v>5045.2465733866366</v>
      </c>
    </row>
    <row r="939" spans="1:10" x14ac:dyDescent="0.2">
      <c r="A939" s="183" t="str">
        <f>B939&amp;C939&amp;D939&amp;E939</f>
        <v>201130EMA23EDU5</v>
      </c>
      <c r="B939" s="184">
        <v>2011</v>
      </c>
      <c r="C939" s="184" t="s">
        <v>4</v>
      </c>
      <c r="D939" s="184">
        <v>23</v>
      </c>
      <c r="E939" s="184" t="s">
        <v>17</v>
      </c>
      <c r="F939" s="184">
        <v>2747.4641350210973</v>
      </c>
      <c r="G939" s="184">
        <v>1782.6246195468379</v>
      </c>
      <c r="H939" s="184">
        <v>3947.8327396683135</v>
      </c>
      <c r="I939" s="184">
        <v>2810.3989460797361</v>
      </c>
      <c r="J939" s="184">
        <v>6866.2933624692705</v>
      </c>
    </row>
    <row r="940" spans="1:10" x14ac:dyDescent="0.2">
      <c r="A940" s="183" t="str">
        <f>B940&amp;C940&amp;D940&amp;E940</f>
        <v>201115A1726EDU1</v>
      </c>
      <c r="B940" s="184">
        <v>2011</v>
      </c>
      <c r="C940" s="184" t="s">
        <v>0</v>
      </c>
      <c r="D940" s="184">
        <v>26</v>
      </c>
      <c r="E940" s="184" t="s">
        <v>9</v>
      </c>
      <c r="F940" s="183" t="s">
        <v>78</v>
      </c>
      <c r="G940" s="184">
        <v>382.53848728246317</v>
      </c>
      <c r="H940" s="184">
        <v>216.58476658476658</v>
      </c>
      <c r="I940" s="184">
        <v>216.58476658476658</v>
      </c>
      <c r="J940" s="183" t="s">
        <v>78</v>
      </c>
    </row>
    <row r="941" spans="1:10" x14ac:dyDescent="0.2">
      <c r="A941" s="183" t="str">
        <f>B941&amp;C941&amp;D941&amp;E941</f>
        <v>201115A1726EDU2</v>
      </c>
      <c r="B941" s="184">
        <v>2011</v>
      </c>
      <c r="C941" s="184" t="s">
        <v>0</v>
      </c>
      <c r="D941" s="184">
        <v>26</v>
      </c>
      <c r="E941" s="184" t="s">
        <v>11</v>
      </c>
      <c r="F941" s="183" t="s">
        <v>78</v>
      </c>
      <c r="G941" s="184">
        <v>387</v>
      </c>
      <c r="H941" s="184">
        <v>625</v>
      </c>
      <c r="I941" s="184">
        <v>625</v>
      </c>
      <c r="J941" s="183" t="s">
        <v>78</v>
      </c>
    </row>
    <row r="942" spans="1:10" x14ac:dyDescent="0.2">
      <c r="A942" s="183" t="str">
        <f>B942&amp;C942&amp;D942&amp;E942</f>
        <v>201115A1726EDU3</v>
      </c>
      <c r="B942" s="184">
        <v>2011</v>
      </c>
      <c r="C942" s="184" t="s">
        <v>0</v>
      </c>
      <c r="D942" s="184">
        <v>26</v>
      </c>
      <c r="E942" s="184" t="s">
        <v>13</v>
      </c>
      <c r="F942" s="184">
        <v>545</v>
      </c>
      <c r="G942" s="184">
        <v>384.14348785871965</v>
      </c>
      <c r="H942" s="184">
        <v>233.19018404907976</v>
      </c>
      <c r="I942" s="184">
        <v>233.19018404907976</v>
      </c>
      <c r="J942" s="183" t="s">
        <v>78</v>
      </c>
    </row>
    <row r="943" spans="1:10" x14ac:dyDescent="0.2">
      <c r="A943" s="183" t="str">
        <f>B943&amp;C943&amp;D943&amp;E943</f>
        <v>201115A1726EDU4</v>
      </c>
      <c r="B943" s="184">
        <v>2011</v>
      </c>
      <c r="C943" s="184" t="s">
        <v>0</v>
      </c>
      <c r="D943" s="184">
        <v>26</v>
      </c>
      <c r="E943" s="184" t="s">
        <v>15</v>
      </c>
      <c r="F943" s="184">
        <v>743</v>
      </c>
      <c r="G943" s="184">
        <v>1200</v>
      </c>
      <c r="H943" s="184">
        <v>900</v>
      </c>
      <c r="I943" s="184">
        <v>900</v>
      </c>
      <c r="J943" s="183" t="s">
        <v>78</v>
      </c>
    </row>
    <row r="944" spans="1:10" x14ac:dyDescent="0.2">
      <c r="A944" s="183" t="str">
        <f>B944&amp;C944&amp;D944&amp;E944</f>
        <v>201115A1726EDU5</v>
      </c>
      <c r="B944" s="184">
        <v>2011</v>
      </c>
      <c r="C944" s="184" t="s">
        <v>0</v>
      </c>
      <c r="D944" s="184">
        <v>26</v>
      </c>
      <c r="E944" s="184" t="s">
        <v>17</v>
      </c>
      <c r="F944" s="184">
        <v>650</v>
      </c>
      <c r="G944" s="183" t="s">
        <v>78</v>
      </c>
      <c r="H944" s="183" t="s">
        <v>78</v>
      </c>
      <c r="I944" s="183" t="s">
        <v>78</v>
      </c>
      <c r="J944" s="183" t="s">
        <v>78</v>
      </c>
    </row>
    <row r="945" spans="1:10" x14ac:dyDescent="0.2">
      <c r="A945" s="183" t="str">
        <f>B945&amp;C945&amp;D945&amp;E945</f>
        <v>201115A2926EDU1</v>
      </c>
      <c r="B945" s="184">
        <v>2011</v>
      </c>
      <c r="C945" s="184" t="s">
        <v>3</v>
      </c>
      <c r="D945" s="184">
        <v>26</v>
      </c>
      <c r="E945" s="184" t="s">
        <v>9</v>
      </c>
      <c r="F945" s="184">
        <v>647.81853641239309</v>
      </c>
      <c r="G945" s="184">
        <v>522.99951306606067</v>
      </c>
      <c r="H945" s="184">
        <v>540.6836533285483</v>
      </c>
      <c r="I945" s="184">
        <v>540.6836533285483</v>
      </c>
      <c r="J945" s="183" t="s">
        <v>78</v>
      </c>
    </row>
    <row r="946" spans="1:10" x14ac:dyDescent="0.2">
      <c r="A946" s="183" t="str">
        <f>B946&amp;C946&amp;D946&amp;E946</f>
        <v>201115A2926EDU2</v>
      </c>
      <c r="B946" s="184">
        <v>2011</v>
      </c>
      <c r="C946" s="184" t="s">
        <v>3</v>
      </c>
      <c r="D946" s="184">
        <v>26</v>
      </c>
      <c r="E946" s="184" t="s">
        <v>11</v>
      </c>
      <c r="F946" s="184">
        <v>714.85826468973096</v>
      </c>
      <c r="G946" s="184">
        <v>538.60987784053589</v>
      </c>
      <c r="H946" s="184">
        <v>568.67661621162824</v>
      </c>
      <c r="I946" s="184">
        <v>551.41606591143147</v>
      </c>
      <c r="J946" s="184">
        <v>1000</v>
      </c>
    </row>
    <row r="947" spans="1:10" x14ac:dyDescent="0.2">
      <c r="A947" s="183" t="str">
        <f>B947&amp;C947&amp;D947&amp;E947</f>
        <v>201115A2926EDU3</v>
      </c>
      <c r="B947" s="184">
        <v>2011</v>
      </c>
      <c r="C947" s="184" t="s">
        <v>3</v>
      </c>
      <c r="D947" s="184">
        <v>26</v>
      </c>
      <c r="E947" s="184" t="s">
        <v>13</v>
      </c>
      <c r="F947" s="184">
        <v>672.92078390148674</v>
      </c>
      <c r="G947" s="184">
        <v>443.30600161478424</v>
      </c>
      <c r="H947" s="184">
        <v>453.16164635548404</v>
      </c>
      <c r="I947" s="184">
        <v>453.16164635548404</v>
      </c>
      <c r="J947" s="183" t="s">
        <v>78</v>
      </c>
    </row>
    <row r="948" spans="1:10" x14ac:dyDescent="0.2">
      <c r="A948" s="183" t="str">
        <f>B948&amp;C948&amp;D948&amp;E948</f>
        <v>201115A2926EDU4</v>
      </c>
      <c r="B948" s="184">
        <v>2011</v>
      </c>
      <c r="C948" s="184" t="s">
        <v>3</v>
      </c>
      <c r="D948" s="184">
        <v>26</v>
      </c>
      <c r="E948" s="184" t="s">
        <v>15</v>
      </c>
      <c r="F948" s="184">
        <v>764.91204492728593</v>
      </c>
      <c r="G948" s="184">
        <v>632.04735638369436</v>
      </c>
      <c r="H948" s="184">
        <v>794.39461532441101</v>
      </c>
      <c r="I948" s="184">
        <v>763.07667157103151</v>
      </c>
      <c r="J948" s="184">
        <v>1500</v>
      </c>
    </row>
    <row r="949" spans="1:10" x14ac:dyDescent="0.2">
      <c r="A949" s="183" t="str">
        <f>B949&amp;C949&amp;D949&amp;E949</f>
        <v>201115A2926EDU5</v>
      </c>
      <c r="B949" s="184">
        <v>2011</v>
      </c>
      <c r="C949" s="184" t="s">
        <v>3</v>
      </c>
      <c r="D949" s="184">
        <v>26</v>
      </c>
      <c r="E949" s="184" t="s">
        <v>17</v>
      </c>
      <c r="F949" s="184">
        <v>1212.4350554503651</v>
      </c>
      <c r="G949" s="184">
        <v>1004.546313663252</v>
      </c>
      <c r="H949" s="184">
        <v>3282.0510601471224</v>
      </c>
      <c r="I949" s="184">
        <v>3120.2843834273108</v>
      </c>
      <c r="J949" s="184">
        <v>4497.2375690607732</v>
      </c>
    </row>
    <row r="950" spans="1:10" x14ac:dyDescent="0.2">
      <c r="A950" s="183" t="str">
        <f>B950&amp;C950&amp;D950&amp;E950</f>
        <v>201118A2426EDU1</v>
      </c>
      <c r="B950" s="184">
        <v>2011</v>
      </c>
      <c r="C950" s="184" t="s">
        <v>1</v>
      </c>
      <c r="D950" s="184">
        <v>26</v>
      </c>
      <c r="E950" s="184" t="s">
        <v>9</v>
      </c>
      <c r="F950" s="184">
        <v>630.61925870036782</v>
      </c>
      <c r="G950" s="184">
        <v>519.87649779272647</v>
      </c>
      <c r="H950" s="184">
        <v>586.6843718079673</v>
      </c>
      <c r="I950" s="184">
        <v>586.6843718079673</v>
      </c>
      <c r="J950" s="183" t="s">
        <v>78</v>
      </c>
    </row>
    <row r="951" spans="1:10" x14ac:dyDescent="0.2">
      <c r="A951" s="183" t="str">
        <f>B951&amp;C951&amp;D951&amp;E951</f>
        <v>201118A2426EDU2</v>
      </c>
      <c r="B951" s="184">
        <v>2011</v>
      </c>
      <c r="C951" s="184" t="s">
        <v>1</v>
      </c>
      <c r="D951" s="184">
        <v>26</v>
      </c>
      <c r="E951" s="184" t="s">
        <v>11</v>
      </c>
      <c r="F951" s="184">
        <v>678.66612554112555</v>
      </c>
      <c r="G951" s="184">
        <v>563.97481607243913</v>
      </c>
      <c r="H951" s="184">
        <v>505.00367917586459</v>
      </c>
      <c r="I951" s="184">
        <v>505.00367917586459</v>
      </c>
      <c r="J951" s="183" t="s">
        <v>78</v>
      </c>
    </row>
    <row r="952" spans="1:10" x14ac:dyDescent="0.2">
      <c r="A952" s="183" t="str">
        <f>B952&amp;C952&amp;D952&amp;E952</f>
        <v>201118A2426EDU3</v>
      </c>
      <c r="B952" s="184">
        <v>2011</v>
      </c>
      <c r="C952" s="184" t="s">
        <v>1</v>
      </c>
      <c r="D952" s="184">
        <v>26</v>
      </c>
      <c r="E952" s="184" t="s">
        <v>13</v>
      </c>
      <c r="F952" s="184">
        <v>631.64772727272725</v>
      </c>
      <c r="G952" s="184">
        <v>457.07030697411233</v>
      </c>
      <c r="H952" s="184">
        <v>461.14063777596073</v>
      </c>
      <c r="I952" s="184">
        <v>461.14063777596073</v>
      </c>
      <c r="J952" s="183" t="s">
        <v>78</v>
      </c>
    </row>
    <row r="953" spans="1:10" x14ac:dyDescent="0.2">
      <c r="A953" s="183" t="str">
        <f>B953&amp;C953&amp;D953&amp;E953</f>
        <v>201118A2426EDU4</v>
      </c>
      <c r="B953" s="184">
        <v>2011</v>
      </c>
      <c r="C953" s="184" t="s">
        <v>1</v>
      </c>
      <c r="D953" s="184">
        <v>26</v>
      </c>
      <c r="E953" s="184" t="s">
        <v>15</v>
      </c>
      <c r="F953" s="184">
        <v>708.17311125254184</v>
      </c>
      <c r="G953" s="184">
        <v>647.08527024214254</v>
      </c>
      <c r="H953" s="184">
        <v>632.06223479490802</v>
      </c>
      <c r="I953" s="184">
        <v>632.06223479490802</v>
      </c>
      <c r="J953" s="183" t="s">
        <v>78</v>
      </c>
    </row>
    <row r="954" spans="1:10" x14ac:dyDescent="0.2">
      <c r="A954" s="183" t="str">
        <f>B954&amp;C954&amp;D954&amp;E954</f>
        <v>201118A2426EDU5</v>
      </c>
      <c r="B954" s="184">
        <v>2011</v>
      </c>
      <c r="C954" s="184" t="s">
        <v>1</v>
      </c>
      <c r="D954" s="184">
        <v>26</v>
      </c>
      <c r="E954" s="184" t="s">
        <v>17</v>
      </c>
      <c r="F954" s="184">
        <v>1053.2982245172243</v>
      </c>
      <c r="G954" s="184">
        <v>670.39601573404389</v>
      </c>
      <c r="H954" s="184">
        <v>837.5</v>
      </c>
      <c r="I954" s="184">
        <v>837.5</v>
      </c>
      <c r="J954" s="183" t="s">
        <v>78</v>
      </c>
    </row>
    <row r="955" spans="1:10" x14ac:dyDescent="0.2">
      <c r="A955" s="183" t="str">
        <f>B955&amp;C955&amp;D955&amp;E955</f>
        <v>201125A2926EDU1</v>
      </c>
      <c r="B955" s="184">
        <v>2011</v>
      </c>
      <c r="C955" s="184" t="s">
        <v>2</v>
      </c>
      <c r="D955" s="184">
        <v>26</v>
      </c>
      <c r="E955" s="184" t="s">
        <v>9</v>
      </c>
      <c r="F955" s="184">
        <v>663.0689078441211</v>
      </c>
      <c r="G955" s="184">
        <v>598.13910717271358</v>
      </c>
      <c r="H955" s="184">
        <v>547.79106124701127</v>
      </c>
      <c r="I955" s="184">
        <v>547.79106124701127</v>
      </c>
      <c r="J955" s="183" t="s">
        <v>78</v>
      </c>
    </row>
    <row r="956" spans="1:10" x14ac:dyDescent="0.2">
      <c r="A956" s="183" t="str">
        <f>B956&amp;C956&amp;D956&amp;E956</f>
        <v>201125A2926EDU2</v>
      </c>
      <c r="B956" s="184">
        <v>2011</v>
      </c>
      <c r="C956" s="184" t="s">
        <v>2</v>
      </c>
      <c r="D956" s="184">
        <v>26</v>
      </c>
      <c r="E956" s="184" t="s">
        <v>11</v>
      </c>
      <c r="F956" s="184">
        <v>752.13979933110363</v>
      </c>
      <c r="G956" s="184">
        <v>581.47480691430678</v>
      </c>
      <c r="H956" s="184">
        <v>606.08747044917254</v>
      </c>
      <c r="I956" s="184">
        <v>575.77793493635079</v>
      </c>
      <c r="J956" s="184">
        <v>1000</v>
      </c>
    </row>
    <row r="957" spans="1:10" x14ac:dyDescent="0.2">
      <c r="A957" s="183" t="str">
        <f>B957&amp;C957&amp;D957&amp;E957</f>
        <v>201125A2926EDU3</v>
      </c>
      <c r="B957" s="184">
        <v>2011</v>
      </c>
      <c r="C957" s="184" t="s">
        <v>2</v>
      </c>
      <c r="D957" s="184">
        <v>26</v>
      </c>
      <c r="E957" s="184" t="s">
        <v>13</v>
      </c>
      <c r="F957" s="184">
        <v>782.26326852338411</v>
      </c>
      <c r="G957" s="184">
        <v>490</v>
      </c>
      <c r="H957" s="184">
        <v>600</v>
      </c>
      <c r="I957" s="184">
        <v>600</v>
      </c>
      <c r="J957" s="183" t="s">
        <v>78</v>
      </c>
    </row>
    <row r="958" spans="1:10" x14ac:dyDescent="0.2">
      <c r="A958" s="183" t="str">
        <f>B958&amp;C958&amp;D958&amp;E958</f>
        <v>201125A2926EDU4</v>
      </c>
      <c r="B958" s="184">
        <v>2011</v>
      </c>
      <c r="C958" s="184" t="s">
        <v>2</v>
      </c>
      <c r="D958" s="184">
        <v>26</v>
      </c>
      <c r="E958" s="184" t="s">
        <v>15</v>
      </c>
      <c r="F958" s="184">
        <v>818.35932846715332</v>
      </c>
      <c r="G958" s="184">
        <v>583.29183083793009</v>
      </c>
      <c r="H958" s="184">
        <v>853.7640836974017</v>
      </c>
      <c r="I958" s="184">
        <v>810.73451870018391</v>
      </c>
      <c r="J958" s="184">
        <v>1500</v>
      </c>
    </row>
    <row r="959" spans="1:10" x14ac:dyDescent="0.2">
      <c r="A959" s="183" t="str">
        <f>B959&amp;C959&amp;D959&amp;E959</f>
        <v>201125A2926EDU5</v>
      </c>
      <c r="B959" s="184">
        <v>2011</v>
      </c>
      <c r="C959" s="184" t="s">
        <v>2</v>
      </c>
      <c r="D959" s="184">
        <v>26</v>
      </c>
      <c r="E959" s="184" t="s">
        <v>17</v>
      </c>
      <c r="F959" s="184">
        <v>1318.9329816940738</v>
      </c>
      <c r="G959" s="184">
        <v>1444.8470155492394</v>
      </c>
      <c r="H959" s="184">
        <v>4034.6462931522356</v>
      </c>
      <c r="I959" s="184">
        <v>3950.6653293212971</v>
      </c>
      <c r="J959" s="184">
        <v>4497.2375690607732</v>
      </c>
    </row>
    <row r="960" spans="1:10" x14ac:dyDescent="0.2">
      <c r="A960" s="183" t="str">
        <f>B960&amp;C960&amp;D960&amp;E960</f>
        <v>201130EMA26EDU1</v>
      </c>
      <c r="B960" s="184">
        <v>2011</v>
      </c>
      <c r="C960" s="184" t="s">
        <v>4</v>
      </c>
      <c r="D960" s="184">
        <v>26</v>
      </c>
      <c r="E960" s="184" t="s">
        <v>9</v>
      </c>
      <c r="F960" s="184">
        <v>779.99587772704206</v>
      </c>
      <c r="G960" s="184">
        <v>613.64218413496053</v>
      </c>
      <c r="H960" s="184">
        <v>784.59964629038905</v>
      </c>
      <c r="I960" s="184">
        <v>721.70197330565361</v>
      </c>
      <c r="J960" s="184">
        <v>2362.5247664874046</v>
      </c>
    </row>
    <row r="961" spans="1:10" x14ac:dyDescent="0.2">
      <c r="A961" s="183" t="str">
        <f>B961&amp;C961&amp;D961&amp;E961</f>
        <v>201130EMA26EDU2</v>
      </c>
      <c r="B961" s="184">
        <v>2011</v>
      </c>
      <c r="C961" s="184" t="s">
        <v>4</v>
      </c>
      <c r="D961" s="184">
        <v>26</v>
      </c>
      <c r="E961" s="184" t="s">
        <v>11</v>
      </c>
      <c r="F961" s="184">
        <v>779.45301562028169</v>
      </c>
      <c r="G961" s="184">
        <v>810.14714898835075</v>
      </c>
      <c r="H961" s="184">
        <v>1056.7512398594279</v>
      </c>
      <c r="I961" s="184">
        <v>915.58239075875815</v>
      </c>
      <c r="J961" s="184">
        <v>4076</v>
      </c>
    </row>
    <row r="962" spans="1:10" x14ac:dyDescent="0.2">
      <c r="A962" s="183" t="str">
        <f>B962&amp;C962&amp;D962&amp;E962</f>
        <v>201130EMA26EDU3</v>
      </c>
      <c r="B962" s="184">
        <v>2011</v>
      </c>
      <c r="C962" s="184" t="s">
        <v>4</v>
      </c>
      <c r="D962" s="184">
        <v>26</v>
      </c>
      <c r="E962" s="184" t="s">
        <v>13</v>
      </c>
      <c r="F962" s="184">
        <v>777.42280364457076</v>
      </c>
      <c r="G962" s="184">
        <v>622.54103790945896</v>
      </c>
      <c r="H962" s="184">
        <v>1318.2042056448388</v>
      </c>
      <c r="I962" s="184">
        <v>1235.7180737319306</v>
      </c>
      <c r="J962" s="184">
        <v>2500</v>
      </c>
    </row>
    <row r="963" spans="1:10" x14ac:dyDescent="0.2">
      <c r="A963" s="183" t="str">
        <f>B963&amp;C963&amp;D963&amp;E963</f>
        <v>201130EMA26EDU4</v>
      </c>
      <c r="B963" s="184">
        <v>2011</v>
      </c>
      <c r="C963" s="184" t="s">
        <v>4</v>
      </c>
      <c r="D963" s="184">
        <v>26</v>
      </c>
      <c r="E963" s="184" t="s">
        <v>15</v>
      </c>
      <c r="F963" s="184">
        <v>1095.6381437680527</v>
      </c>
      <c r="G963" s="184">
        <v>969.23918179977045</v>
      </c>
      <c r="H963" s="184">
        <v>1285.7625556169482</v>
      </c>
      <c r="I963" s="184">
        <v>1157.3616369578604</v>
      </c>
      <c r="J963" s="184">
        <v>2781.5376126540373</v>
      </c>
    </row>
    <row r="964" spans="1:10" x14ac:dyDescent="0.2">
      <c r="A964" s="183" t="str">
        <f>B964&amp;C964&amp;D964&amp;E964</f>
        <v>201130EMA26EDU5</v>
      </c>
      <c r="B964" s="184">
        <v>2011</v>
      </c>
      <c r="C964" s="184" t="s">
        <v>4</v>
      </c>
      <c r="D964" s="184">
        <v>26</v>
      </c>
      <c r="E964" s="184" t="s">
        <v>17</v>
      </c>
      <c r="F964" s="184">
        <v>2475.3184876809887</v>
      </c>
      <c r="G964" s="184">
        <v>2639.934679529104</v>
      </c>
      <c r="H964" s="184">
        <v>3738.5490354419021</v>
      </c>
      <c r="I964" s="184">
        <v>2526.2134141064475</v>
      </c>
      <c r="J964" s="184">
        <v>6452.0673123486686</v>
      </c>
    </row>
    <row r="965" spans="1:10" x14ac:dyDescent="0.2">
      <c r="A965" s="183" t="str">
        <f>B965&amp;C965&amp;D965&amp;E965</f>
        <v>201115A1729EDU1</v>
      </c>
      <c r="B965" s="184">
        <v>2011</v>
      </c>
      <c r="C965" s="184" t="s">
        <v>0</v>
      </c>
      <c r="D965" s="184">
        <v>29</v>
      </c>
      <c r="E965" s="184" t="s">
        <v>9</v>
      </c>
      <c r="F965" s="184">
        <v>528.01415487094084</v>
      </c>
      <c r="G965" s="184">
        <v>306.20365198711062</v>
      </c>
      <c r="H965" s="184">
        <v>270.62291720071778</v>
      </c>
      <c r="I965" s="184">
        <v>270.62291720071778</v>
      </c>
      <c r="J965" s="183" t="s">
        <v>78</v>
      </c>
    </row>
    <row r="966" spans="1:10" x14ac:dyDescent="0.2">
      <c r="A966" s="183" t="str">
        <f>B966&amp;C966&amp;D966&amp;E966</f>
        <v>201115A1729EDU2</v>
      </c>
      <c r="B966" s="184">
        <v>2011</v>
      </c>
      <c r="C966" s="184" t="s">
        <v>0</v>
      </c>
      <c r="D966" s="184">
        <v>29</v>
      </c>
      <c r="E966" s="184" t="s">
        <v>11</v>
      </c>
      <c r="F966" s="184">
        <v>545</v>
      </c>
      <c r="G966" s="184">
        <v>314.16666666666669</v>
      </c>
      <c r="H966" s="184">
        <v>166.66666666666666</v>
      </c>
      <c r="I966" s="184">
        <v>166.66666666666666</v>
      </c>
      <c r="J966" s="183" t="s">
        <v>78</v>
      </c>
    </row>
    <row r="967" spans="1:10" x14ac:dyDescent="0.2">
      <c r="A967" s="183" t="str">
        <f>B967&amp;C967&amp;D967&amp;E967</f>
        <v>201115A1729EDU3</v>
      </c>
      <c r="B967" s="184">
        <v>2011</v>
      </c>
      <c r="C967" s="184" t="s">
        <v>0</v>
      </c>
      <c r="D967" s="184">
        <v>29</v>
      </c>
      <c r="E967" s="184" t="s">
        <v>13</v>
      </c>
      <c r="F967" s="184">
        <v>622</v>
      </c>
      <c r="G967" s="184">
        <v>300.97823303457108</v>
      </c>
      <c r="H967" s="184">
        <v>150</v>
      </c>
      <c r="I967" s="184">
        <v>150</v>
      </c>
      <c r="J967" s="183" t="s">
        <v>78</v>
      </c>
    </row>
    <row r="968" spans="1:10" x14ac:dyDescent="0.2">
      <c r="A968" s="183" t="str">
        <f>B968&amp;C968&amp;D968&amp;E968</f>
        <v>201115A1729EDU4</v>
      </c>
      <c r="B968" s="184">
        <v>2011</v>
      </c>
      <c r="C968" s="184" t="s">
        <v>0</v>
      </c>
      <c r="D968" s="184">
        <v>29</v>
      </c>
      <c r="E968" s="184" t="s">
        <v>15</v>
      </c>
      <c r="F968" s="184">
        <v>410</v>
      </c>
      <c r="G968" s="184">
        <v>545</v>
      </c>
      <c r="H968" s="183" t="s">
        <v>78</v>
      </c>
      <c r="I968" s="183" t="s">
        <v>78</v>
      </c>
      <c r="J968" s="183" t="s">
        <v>78</v>
      </c>
    </row>
    <row r="969" spans="1:10" x14ac:dyDescent="0.2">
      <c r="A969" s="183" t="str">
        <f>B969&amp;C969&amp;D969&amp;E969</f>
        <v>201115A2929EDU1</v>
      </c>
      <c r="B969" s="184">
        <v>2011</v>
      </c>
      <c r="C969" s="184" t="s">
        <v>3</v>
      </c>
      <c r="D969" s="184">
        <v>29</v>
      </c>
      <c r="E969" s="184" t="s">
        <v>9</v>
      </c>
      <c r="F969" s="184">
        <v>671.19640251253088</v>
      </c>
      <c r="G969" s="184">
        <v>492.82867568271985</v>
      </c>
      <c r="H969" s="184">
        <v>440.06768734891216</v>
      </c>
      <c r="I969" s="184">
        <v>428.52088452088452</v>
      </c>
      <c r="J969" s="184">
        <v>1145</v>
      </c>
    </row>
    <row r="970" spans="1:10" x14ac:dyDescent="0.2">
      <c r="A970" s="183" t="str">
        <f>B970&amp;C970&amp;D970&amp;E970</f>
        <v>201115A2929EDU2</v>
      </c>
      <c r="B970" s="184">
        <v>2011</v>
      </c>
      <c r="C970" s="184" t="s">
        <v>3</v>
      </c>
      <c r="D970" s="184">
        <v>29</v>
      </c>
      <c r="E970" s="184" t="s">
        <v>11</v>
      </c>
      <c r="F970" s="184">
        <v>659.84599006387509</v>
      </c>
      <c r="G970" s="184">
        <v>501.98867893115789</v>
      </c>
      <c r="H970" s="184">
        <v>527.38473360655735</v>
      </c>
      <c r="I970" s="184">
        <v>504.90410229088974</v>
      </c>
      <c r="J970" s="184">
        <v>1090</v>
      </c>
    </row>
    <row r="971" spans="1:10" x14ac:dyDescent="0.2">
      <c r="A971" s="183" t="str">
        <f>B971&amp;C971&amp;D971&amp;E971</f>
        <v>201115A2929EDU3</v>
      </c>
      <c r="B971" s="184">
        <v>2011</v>
      </c>
      <c r="C971" s="184" t="s">
        <v>3</v>
      </c>
      <c r="D971" s="184">
        <v>29</v>
      </c>
      <c r="E971" s="184" t="s">
        <v>13</v>
      </c>
      <c r="F971" s="184">
        <v>716.95916269123211</v>
      </c>
      <c r="G971" s="184">
        <v>386.3259157460754</v>
      </c>
      <c r="H971" s="184">
        <v>649.70074669730036</v>
      </c>
      <c r="I971" s="184">
        <v>512.72609500308454</v>
      </c>
      <c r="J971" s="184">
        <v>2500</v>
      </c>
    </row>
    <row r="972" spans="1:10" x14ac:dyDescent="0.2">
      <c r="A972" s="183" t="str">
        <f>B972&amp;C972&amp;D972&amp;E972</f>
        <v>201115A2929EDU4</v>
      </c>
      <c r="B972" s="184">
        <v>2011</v>
      </c>
      <c r="C972" s="184" t="s">
        <v>3</v>
      </c>
      <c r="D972" s="184">
        <v>29</v>
      </c>
      <c r="E972" s="184" t="s">
        <v>15</v>
      </c>
      <c r="F972" s="184">
        <v>830.55187916300508</v>
      </c>
      <c r="G972" s="184">
        <v>620.00439542439051</v>
      </c>
      <c r="H972" s="184">
        <v>798.80494927758991</v>
      </c>
      <c r="I972" s="184">
        <v>707.20676224881458</v>
      </c>
      <c r="J972" s="184">
        <v>1699.3340732519423</v>
      </c>
    </row>
    <row r="973" spans="1:10" x14ac:dyDescent="0.2">
      <c r="A973" s="183" t="str">
        <f>B973&amp;C973&amp;D973&amp;E973</f>
        <v>201115A2929EDU5</v>
      </c>
      <c r="B973" s="184">
        <v>2011</v>
      </c>
      <c r="C973" s="184" t="s">
        <v>3</v>
      </c>
      <c r="D973" s="184">
        <v>29</v>
      </c>
      <c r="E973" s="184" t="s">
        <v>17</v>
      </c>
      <c r="F973" s="184">
        <v>1599.398911505388</v>
      </c>
      <c r="G973" s="184">
        <v>949.51326745864333</v>
      </c>
      <c r="H973" s="184">
        <v>5592.8647094430989</v>
      </c>
      <c r="I973" s="184">
        <v>1646.8501920614597</v>
      </c>
      <c r="J973" s="184">
        <v>11293.636699963005</v>
      </c>
    </row>
    <row r="974" spans="1:10" x14ac:dyDescent="0.2">
      <c r="A974" s="183" t="str">
        <f>B974&amp;C974&amp;D974&amp;E974</f>
        <v>201118A2429EDU1</v>
      </c>
      <c r="B974" s="184">
        <v>2011</v>
      </c>
      <c r="C974" s="184" t="s">
        <v>1</v>
      </c>
      <c r="D974" s="184">
        <v>29</v>
      </c>
      <c r="E974" s="184" t="s">
        <v>9</v>
      </c>
      <c r="F974" s="184">
        <v>607.42455413305709</v>
      </c>
      <c r="G974" s="184">
        <v>510.55779179363617</v>
      </c>
      <c r="H974" s="184">
        <v>423.69815319406598</v>
      </c>
      <c r="I974" s="184">
        <v>423.69815319406598</v>
      </c>
      <c r="J974" s="183" t="s">
        <v>78</v>
      </c>
    </row>
    <row r="975" spans="1:10" x14ac:dyDescent="0.2">
      <c r="A975" s="183" t="str">
        <f>B975&amp;C975&amp;D975&amp;E975</f>
        <v>201118A2429EDU2</v>
      </c>
      <c r="B975" s="184">
        <v>2011</v>
      </c>
      <c r="C975" s="184" t="s">
        <v>1</v>
      </c>
      <c r="D975" s="184">
        <v>29</v>
      </c>
      <c r="E975" s="184" t="s">
        <v>11</v>
      </c>
      <c r="F975" s="184">
        <v>666.69685668620139</v>
      </c>
      <c r="G975" s="184">
        <v>522.17032967032969</v>
      </c>
      <c r="H975" s="184">
        <v>526.56307806141319</v>
      </c>
      <c r="I975" s="184">
        <v>526.56307806141319</v>
      </c>
      <c r="J975" s="183" t="s">
        <v>78</v>
      </c>
    </row>
    <row r="976" spans="1:10" x14ac:dyDescent="0.2">
      <c r="A976" s="183" t="str">
        <f>B976&amp;C976&amp;D976&amp;E976</f>
        <v>201118A2429EDU3</v>
      </c>
      <c r="B976" s="184">
        <v>2011</v>
      </c>
      <c r="C976" s="184" t="s">
        <v>1</v>
      </c>
      <c r="D976" s="184">
        <v>29</v>
      </c>
      <c r="E976" s="184" t="s">
        <v>13</v>
      </c>
      <c r="F976" s="184">
        <v>678.86855446118193</v>
      </c>
      <c r="G976" s="184">
        <v>382.73980016652791</v>
      </c>
      <c r="H976" s="184">
        <v>559.19182948490231</v>
      </c>
      <c r="I976" s="184">
        <v>559.19182948490231</v>
      </c>
      <c r="J976" s="183" t="s">
        <v>78</v>
      </c>
    </row>
    <row r="977" spans="1:10" x14ac:dyDescent="0.2">
      <c r="A977" s="183" t="str">
        <f>B977&amp;C977&amp;D977&amp;E977</f>
        <v>201118A2429EDU4</v>
      </c>
      <c r="B977" s="184">
        <v>2011</v>
      </c>
      <c r="C977" s="184" t="s">
        <v>1</v>
      </c>
      <c r="D977" s="184">
        <v>29</v>
      </c>
      <c r="E977" s="184" t="s">
        <v>15</v>
      </c>
      <c r="F977" s="184">
        <v>761.40267528950062</v>
      </c>
      <c r="G977" s="184">
        <v>546.30593478770822</v>
      </c>
      <c r="H977" s="184">
        <v>899.36894673123481</v>
      </c>
      <c r="I977" s="184">
        <v>814.41910785619177</v>
      </c>
      <c r="J977" s="184">
        <v>1750</v>
      </c>
    </row>
    <row r="978" spans="1:10" x14ac:dyDescent="0.2">
      <c r="A978" s="183" t="str">
        <f>B978&amp;C978&amp;D978&amp;E978</f>
        <v>201118A2429EDU5</v>
      </c>
      <c r="B978" s="184">
        <v>2011</v>
      </c>
      <c r="C978" s="184" t="s">
        <v>1</v>
      </c>
      <c r="D978" s="184">
        <v>29</v>
      </c>
      <c r="E978" s="184" t="s">
        <v>17</v>
      </c>
      <c r="F978" s="184">
        <v>1328.2552159429606</v>
      </c>
      <c r="G978" s="184">
        <v>716.44756130063968</v>
      </c>
      <c r="H978" s="184">
        <v>964.70588235294122</v>
      </c>
      <c r="I978" s="184">
        <v>647.12739383846792</v>
      </c>
      <c r="J978" s="184">
        <v>1599.3344425956739</v>
      </c>
    </row>
    <row r="979" spans="1:10" x14ac:dyDescent="0.2">
      <c r="A979" s="183" t="str">
        <f>B979&amp;C979&amp;D979&amp;E979</f>
        <v>201125A2929EDU1</v>
      </c>
      <c r="B979" s="184">
        <v>2011</v>
      </c>
      <c r="C979" s="184" t="s">
        <v>2</v>
      </c>
      <c r="D979" s="184">
        <v>29</v>
      </c>
      <c r="E979" s="184" t="s">
        <v>9</v>
      </c>
      <c r="F979" s="184">
        <v>732.69752498810089</v>
      </c>
      <c r="G979" s="184">
        <v>626.69936993699366</v>
      </c>
      <c r="H979" s="184">
        <v>534.92969906265421</v>
      </c>
      <c r="I979" s="184">
        <v>511.48949795081967</v>
      </c>
      <c r="J979" s="184">
        <v>1145</v>
      </c>
    </row>
    <row r="980" spans="1:10" x14ac:dyDescent="0.2">
      <c r="A980" s="183" t="str">
        <f>B980&amp;C980&amp;D980&amp;E980</f>
        <v>201125A2929EDU2</v>
      </c>
      <c r="B980" s="184">
        <v>2011</v>
      </c>
      <c r="C980" s="184" t="s">
        <v>2</v>
      </c>
      <c r="D980" s="184">
        <v>29</v>
      </c>
      <c r="E980" s="184" t="s">
        <v>11</v>
      </c>
      <c r="F980" s="184">
        <v>658.22999333904272</v>
      </c>
      <c r="G980" s="184">
        <v>793.47929557353643</v>
      </c>
      <c r="H980" s="184">
        <v>605.11771700356724</v>
      </c>
      <c r="I980" s="184">
        <v>567.8668373879641</v>
      </c>
      <c r="J980" s="184">
        <v>1090</v>
      </c>
    </row>
    <row r="981" spans="1:10" x14ac:dyDescent="0.2">
      <c r="A981" s="183" t="str">
        <f>B981&amp;C981&amp;D981&amp;E981</f>
        <v>201125A2929EDU3</v>
      </c>
      <c r="B981" s="184">
        <v>2011</v>
      </c>
      <c r="C981" s="184" t="s">
        <v>2</v>
      </c>
      <c r="D981" s="184">
        <v>29</v>
      </c>
      <c r="E981" s="184" t="s">
        <v>13</v>
      </c>
      <c r="F981" s="184">
        <v>771.27370689655174</v>
      </c>
      <c r="G981" s="184">
        <v>511.60952063914777</v>
      </c>
      <c r="H981" s="184">
        <v>846.16634268258815</v>
      </c>
      <c r="I981" s="184">
        <v>515.50983005664773</v>
      </c>
      <c r="J981" s="184">
        <v>2500</v>
      </c>
    </row>
    <row r="982" spans="1:10" x14ac:dyDescent="0.2">
      <c r="A982" s="183" t="str">
        <f>B982&amp;C982&amp;D982&amp;E982</f>
        <v>201125A2929EDU4</v>
      </c>
      <c r="B982" s="184">
        <v>2011</v>
      </c>
      <c r="C982" s="184" t="s">
        <v>2</v>
      </c>
      <c r="D982" s="184">
        <v>29</v>
      </c>
      <c r="E982" s="184" t="s">
        <v>15</v>
      </c>
      <c r="F982" s="184">
        <v>893.07426967361312</v>
      </c>
      <c r="G982" s="184">
        <v>726.13094445184493</v>
      </c>
      <c r="H982" s="184">
        <v>747.33113865220764</v>
      </c>
      <c r="I982" s="184">
        <v>652.19038264434573</v>
      </c>
      <c r="J982" s="184">
        <v>1674.0432612312811</v>
      </c>
    </row>
    <row r="983" spans="1:10" x14ac:dyDescent="0.2">
      <c r="A983" s="183" t="str">
        <f>B983&amp;C983&amp;D983&amp;E983</f>
        <v>201125A2929EDU5</v>
      </c>
      <c r="B983" s="184">
        <v>2011</v>
      </c>
      <c r="C983" s="184" t="s">
        <v>2</v>
      </c>
      <c r="D983" s="184">
        <v>29</v>
      </c>
      <c r="E983" s="184" t="s">
        <v>17</v>
      </c>
      <c r="F983" s="184">
        <v>1760.3599084096586</v>
      </c>
      <c r="G983" s="184">
        <v>1240.6853408807126</v>
      </c>
      <c r="H983" s="184">
        <v>7328.1835205992511</v>
      </c>
      <c r="I983" s="184">
        <v>2090.8838757396452</v>
      </c>
      <c r="J983" s="184">
        <v>14065.413891531874</v>
      </c>
    </row>
    <row r="984" spans="1:10" x14ac:dyDescent="0.2">
      <c r="A984" s="183" t="str">
        <f>B984&amp;C984&amp;D984&amp;E984</f>
        <v>201130EMA29EDU1</v>
      </c>
      <c r="B984" s="184">
        <v>2011</v>
      </c>
      <c r="C984" s="184" t="s">
        <v>4</v>
      </c>
      <c r="D984" s="184">
        <v>29</v>
      </c>
      <c r="E984" s="184" t="s">
        <v>9</v>
      </c>
      <c r="F984" s="184">
        <v>837.54622786865582</v>
      </c>
      <c r="G984" s="184">
        <v>622.45802223773967</v>
      </c>
      <c r="H984" s="184">
        <v>751.02347934706665</v>
      </c>
      <c r="I984" s="184">
        <v>712.07502868351901</v>
      </c>
      <c r="J984" s="184">
        <v>1547.7740763173833</v>
      </c>
    </row>
    <row r="985" spans="1:10" x14ac:dyDescent="0.2">
      <c r="A985" s="183" t="str">
        <f>B985&amp;C985&amp;D985&amp;E985</f>
        <v>201130EMA29EDU2</v>
      </c>
      <c r="B985" s="184">
        <v>2011</v>
      </c>
      <c r="C985" s="184" t="s">
        <v>4</v>
      </c>
      <c r="D985" s="184">
        <v>29</v>
      </c>
      <c r="E985" s="184" t="s">
        <v>11</v>
      </c>
      <c r="F985" s="184">
        <v>887.47707002862808</v>
      </c>
      <c r="G985" s="184">
        <v>711.39108704706371</v>
      </c>
      <c r="H985" s="184">
        <v>1459.6082931002873</v>
      </c>
      <c r="I985" s="184">
        <v>1347.501715785224</v>
      </c>
      <c r="J985" s="184">
        <v>2569.6202531645567</v>
      </c>
    </row>
    <row r="986" spans="1:10" x14ac:dyDescent="0.2">
      <c r="A986" s="183" t="str">
        <f>B986&amp;C986&amp;D986&amp;E986</f>
        <v>201130EMA29EDU3</v>
      </c>
      <c r="B986" s="184">
        <v>2011</v>
      </c>
      <c r="C986" s="184" t="s">
        <v>4</v>
      </c>
      <c r="D986" s="184">
        <v>29</v>
      </c>
      <c r="E986" s="184" t="s">
        <v>13</v>
      </c>
      <c r="F986" s="184">
        <v>881.56187026396867</v>
      </c>
      <c r="G986" s="184">
        <v>571.02820211515859</v>
      </c>
      <c r="H986" s="184">
        <v>970.8515346181299</v>
      </c>
      <c r="I986" s="184">
        <v>986.15944158706839</v>
      </c>
      <c r="J986" s="184">
        <v>450</v>
      </c>
    </row>
    <row r="987" spans="1:10" x14ac:dyDescent="0.2">
      <c r="A987" s="183" t="str">
        <f>B987&amp;C987&amp;D987&amp;E987</f>
        <v>201130EMA29EDU4</v>
      </c>
      <c r="B987" s="184">
        <v>2011</v>
      </c>
      <c r="C987" s="184" t="s">
        <v>4</v>
      </c>
      <c r="D987" s="184">
        <v>29</v>
      </c>
      <c r="E987" s="184" t="s">
        <v>15</v>
      </c>
      <c r="F987" s="184">
        <v>1115.3712626255851</v>
      </c>
      <c r="G987" s="184">
        <v>1174.9399324883195</v>
      </c>
      <c r="H987" s="184">
        <v>1365.8254824012054</v>
      </c>
      <c r="I987" s="184">
        <v>1027.9584266138888</v>
      </c>
      <c r="J987" s="184">
        <v>3129.3141405588485</v>
      </c>
    </row>
    <row r="988" spans="1:10" x14ac:dyDescent="0.2">
      <c r="A988" s="183" t="str">
        <f>B988&amp;C988&amp;D988&amp;E988</f>
        <v>201130EMA29EDU5</v>
      </c>
      <c r="B988" s="184">
        <v>2011</v>
      </c>
      <c r="C988" s="184" t="s">
        <v>4</v>
      </c>
      <c r="D988" s="184">
        <v>29</v>
      </c>
      <c r="E988" s="184" t="s">
        <v>17</v>
      </c>
      <c r="F988" s="184">
        <v>3417.8283948508847</v>
      </c>
      <c r="G988" s="184">
        <v>2151.7773877036639</v>
      </c>
      <c r="H988" s="184">
        <v>6464.8991155035574</v>
      </c>
      <c r="I988" s="184">
        <v>2579.6709470304977</v>
      </c>
      <c r="J988" s="184">
        <v>11005.956568641246</v>
      </c>
    </row>
    <row r="989" spans="1:10" x14ac:dyDescent="0.2">
      <c r="A989" s="183" t="str">
        <f>B989&amp;C989&amp;D989&amp;E989</f>
        <v>201115A1731EDU1</v>
      </c>
      <c r="B989" s="184">
        <v>2011</v>
      </c>
      <c r="C989" s="184" t="s">
        <v>0</v>
      </c>
      <c r="D989" s="184">
        <v>31</v>
      </c>
      <c r="E989" s="184" t="s">
        <v>9</v>
      </c>
      <c r="F989" s="184">
        <v>631.98378865205643</v>
      </c>
      <c r="G989" s="184">
        <v>389.56905557877144</v>
      </c>
      <c r="H989" s="183" t="s">
        <v>78</v>
      </c>
      <c r="I989" s="183" t="s">
        <v>78</v>
      </c>
      <c r="J989" s="183" t="s">
        <v>78</v>
      </c>
    </row>
    <row r="990" spans="1:10" x14ac:dyDescent="0.2">
      <c r="A990" s="183" t="str">
        <f>B990&amp;C990&amp;D990&amp;E990</f>
        <v>201115A1731EDU2</v>
      </c>
      <c r="B990" s="184">
        <v>2011</v>
      </c>
      <c r="C990" s="184" t="s">
        <v>0</v>
      </c>
      <c r="D990" s="184">
        <v>31</v>
      </c>
      <c r="E990" s="184" t="s">
        <v>11</v>
      </c>
      <c r="F990" s="184">
        <v>414.06788825473114</v>
      </c>
      <c r="G990" s="184">
        <v>390.93235264685279</v>
      </c>
      <c r="H990" s="184">
        <v>500</v>
      </c>
      <c r="I990" s="184">
        <v>500</v>
      </c>
      <c r="J990" s="183" t="s">
        <v>78</v>
      </c>
    </row>
    <row r="991" spans="1:10" x14ac:dyDescent="0.2">
      <c r="A991" s="183" t="str">
        <f>B991&amp;C991&amp;D991&amp;E991</f>
        <v>201115A1731EDU3</v>
      </c>
      <c r="B991" s="184">
        <v>2011</v>
      </c>
      <c r="C991" s="184" t="s">
        <v>0</v>
      </c>
      <c r="D991" s="184">
        <v>31</v>
      </c>
      <c r="E991" s="184" t="s">
        <v>13</v>
      </c>
      <c r="F991" s="184">
        <v>485.03339814708909</v>
      </c>
      <c r="G991" s="184">
        <v>466.0738071841904</v>
      </c>
      <c r="H991" s="184">
        <v>240.93464680442096</v>
      </c>
      <c r="I991" s="184">
        <v>240.93464680442096</v>
      </c>
      <c r="J991" s="183" t="s">
        <v>78</v>
      </c>
    </row>
    <row r="992" spans="1:10" x14ac:dyDescent="0.2">
      <c r="A992" s="183" t="str">
        <f>B992&amp;C992&amp;D992&amp;E992</f>
        <v>201115A1731EDU4</v>
      </c>
      <c r="B992" s="184">
        <v>2011</v>
      </c>
      <c r="C992" s="184" t="s">
        <v>0</v>
      </c>
      <c r="D992" s="184">
        <v>31</v>
      </c>
      <c r="E992" s="184" t="s">
        <v>15</v>
      </c>
      <c r="F992" s="184">
        <v>608.39071257005605</v>
      </c>
      <c r="G992" s="184">
        <v>448.33333333333331</v>
      </c>
      <c r="H992" s="183" t="s">
        <v>78</v>
      </c>
      <c r="I992" s="183" t="s">
        <v>78</v>
      </c>
      <c r="J992" s="183" t="s">
        <v>78</v>
      </c>
    </row>
    <row r="993" spans="1:10" x14ac:dyDescent="0.2">
      <c r="A993" s="183" t="str">
        <f>B993&amp;C993&amp;D993&amp;E993</f>
        <v>201115A1731EDU5</v>
      </c>
      <c r="B993" s="184">
        <v>2011</v>
      </c>
      <c r="C993" s="184" t="s">
        <v>0</v>
      </c>
      <c r="D993" s="184">
        <v>31</v>
      </c>
      <c r="E993" s="184" t="s">
        <v>17</v>
      </c>
      <c r="F993" s="183" t="s">
        <v>78</v>
      </c>
      <c r="G993" s="183" t="s">
        <v>78</v>
      </c>
      <c r="H993" s="183" t="s">
        <v>78</v>
      </c>
      <c r="I993" s="183" t="s">
        <v>78</v>
      </c>
      <c r="J993" s="183" t="s">
        <v>78</v>
      </c>
    </row>
    <row r="994" spans="1:10" x14ac:dyDescent="0.2">
      <c r="A994" s="183" t="str">
        <f>B994&amp;C994&amp;D994&amp;E994</f>
        <v>201115A2931EDU1</v>
      </c>
      <c r="B994" s="184">
        <v>2011</v>
      </c>
      <c r="C994" s="184" t="s">
        <v>3</v>
      </c>
      <c r="D994" s="184">
        <v>31</v>
      </c>
      <c r="E994" s="184" t="s">
        <v>9</v>
      </c>
      <c r="F994" s="184">
        <v>726.1252345001144</v>
      </c>
      <c r="G994" s="184">
        <v>574.95564202334629</v>
      </c>
      <c r="H994" s="184">
        <v>804.77222324893739</v>
      </c>
      <c r="I994" s="184">
        <v>697.0252738804536</v>
      </c>
      <c r="J994" s="184">
        <v>3500</v>
      </c>
    </row>
    <row r="995" spans="1:10" x14ac:dyDescent="0.2">
      <c r="A995" s="183" t="str">
        <f>B995&amp;C995&amp;D995&amp;E995</f>
        <v>201115A2931EDU2</v>
      </c>
      <c r="B995" s="184">
        <v>2011</v>
      </c>
      <c r="C995" s="184" t="s">
        <v>3</v>
      </c>
      <c r="D995" s="184">
        <v>31</v>
      </c>
      <c r="E995" s="184" t="s">
        <v>11</v>
      </c>
      <c r="F995" s="184">
        <v>701.40080641702059</v>
      </c>
      <c r="G995" s="184">
        <v>506.53048152807963</v>
      </c>
      <c r="H995" s="184">
        <v>869.19496855345915</v>
      </c>
      <c r="I995" s="184">
        <v>869.19496855345915</v>
      </c>
      <c r="J995" s="183" t="s">
        <v>78</v>
      </c>
    </row>
    <row r="996" spans="1:10" x14ac:dyDescent="0.2">
      <c r="A996" s="183" t="str">
        <f>B996&amp;C996&amp;D996&amp;E996</f>
        <v>201115A2931EDU3</v>
      </c>
      <c r="B996" s="184">
        <v>2011</v>
      </c>
      <c r="C996" s="184" t="s">
        <v>3</v>
      </c>
      <c r="D996" s="184">
        <v>31</v>
      </c>
      <c r="E996" s="184" t="s">
        <v>13</v>
      </c>
      <c r="F996" s="184">
        <v>749.29847708962325</v>
      </c>
      <c r="G996" s="184">
        <v>569.17256637168146</v>
      </c>
      <c r="H996" s="184">
        <v>914.39062933185471</v>
      </c>
      <c r="I996" s="184">
        <v>832.29762739012915</v>
      </c>
      <c r="J996" s="184">
        <v>1900</v>
      </c>
    </row>
    <row r="997" spans="1:10" x14ac:dyDescent="0.2">
      <c r="A997" s="183" t="str">
        <f>B997&amp;C997&amp;D997&amp;E997</f>
        <v>201115A2931EDU4</v>
      </c>
      <c r="B997" s="184">
        <v>2011</v>
      </c>
      <c r="C997" s="184" t="s">
        <v>3</v>
      </c>
      <c r="D997" s="184">
        <v>31</v>
      </c>
      <c r="E997" s="184" t="s">
        <v>15</v>
      </c>
      <c r="F997" s="184">
        <v>906.00023733821104</v>
      </c>
      <c r="G997" s="184">
        <v>955.75291419835662</v>
      </c>
      <c r="H997" s="184">
        <v>1188.1807263252178</v>
      </c>
      <c r="I997" s="184">
        <v>1035.3221400649932</v>
      </c>
      <c r="J997" s="184">
        <v>2163.1420847101231</v>
      </c>
    </row>
    <row r="998" spans="1:10" x14ac:dyDescent="0.2">
      <c r="A998" s="183" t="str">
        <f>B998&amp;C998&amp;D998&amp;E998</f>
        <v>201115A2931EDU5</v>
      </c>
      <c r="B998" s="184">
        <v>2011</v>
      </c>
      <c r="C998" s="184" t="s">
        <v>3</v>
      </c>
      <c r="D998" s="184">
        <v>31</v>
      </c>
      <c r="E998" s="184" t="s">
        <v>17</v>
      </c>
      <c r="F998" s="184">
        <v>1634.6122055157996</v>
      </c>
      <c r="G998" s="184">
        <v>1316.0201140221639</v>
      </c>
      <c r="H998" s="184">
        <v>2532.9055511059087</v>
      </c>
      <c r="I998" s="184">
        <v>1849.7356828193833</v>
      </c>
      <c r="J998" s="184">
        <v>4809.8344901227974</v>
      </c>
    </row>
    <row r="999" spans="1:10" x14ac:dyDescent="0.2">
      <c r="A999" s="183" t="str">
        <f>B999&amp;C999&amp;D999&amp;E999</f>
        <v>201118A2431EDU1</v>
      </c>
      <c r="B999" s="184">
        <v>2011</v>
      </c>
      <c r="C999" s="184" t="s">
        <v>1</v>
      </c>
      <c r="D999" s="184">
        <v>31</v>
      </c>
      <c r="E999" s="184" t="s">
        <v>9</v>
      </c>
      <c r="F999" s="184">
        <v>739.17397216807944</v>
      </c>
      <c r="G999" s="184">
        <v>619.28262548262546</v>
      </c>
      <c r="H999" s="184">
        <v>842.59849455477263</v>
      </c>
      <c r="I999" s="184">
        <v>652.91437886067263</v>
      </c>
      <c r="J999" s="184">
        <v>3500</v>
      </c>
    </row>
    <row r="1000" spans="1:10" x14ac:dyDescent="0.2">
      <c r="A1000" s="183" t="str">
        <f>B1000&amp;C1000&amp;D1000&amp;E1000</f>
        <v>201118A2431EDU2</v>
      </c>
      <c r="B1000" s="184">
        <v>2011</v>
      </c>
      <c r="C1000" s="184" t="s">
        <v>1</v>
      </c>
      <c r="D1000" s="184">
        <v>31</v>
      </c>
      <c r="E1000" s="184" t="s">
        <v>11</v>
      </c>
      <c r="F1000" s="184">
        <v>710.79734232140095</v>
      </c>
      <c r="G1000" s="184">
        <v>668.06675819461134</v>
      </c>
      <c r="H1000" s="184">
        <v>997.16310353110737</v>
      </c>
      <c r="I1000" s="184">
        <v>997.16310353110737</v>
      </c>
      <c r="J1000" s="183" t="s">
        <v>78</v>
      </c>
    </row>
    <row r="1001" spans="1:10" x14ac:dyDescent="0.2">
      <c r="A1001" s="183" t="str">
        <f>B1001&amp;C1001&amp;D1001&amp;E1001</f>
        <v>201118A2431EDU3</v>
      </c>
      <c r="B1001" s="184">
        <v>2011</v>
      </c>
      <c r="C1001" s="184" t="s">
        <v>1</v>
      </c>
      <c r="D1001" s="184">
        <v>31</v>
      </c>
      <c r="E1001" s="184" t="s">
        <v>13</v>
      </c>
      <c r="F1001" s="184">
        <v>753.36267627316954</v>
      </c>
      <c r="G1001" s="184">
        <v>621.71778290993075</v>
      </c>
      <c r="H1001" s="184">
        <v>942.57234383342234</v>
      </c>
      <c r="I1001" s="184">
        <v>835.4582582582583</v>
      </c>
      <c r="J1001" s="184">
        <v>1800</v>
      </c>
    </row>
    <row r="1002" spans="1:10" x14ac:dyDescent="0.2">
      <c r="A1002" s="183" t="str">
        <f>B1002&amp;C1002&amp;D1002&amp;E1002</f>
        <v>201118A2431EDU4</v>
      </c>
      <c r="B1002" s="184">
        <v>2011</v>
      </c>
      <c r="C1002" s="184" t="s">
        <v>1</v>
      </c>
      <c r="D1002" s="184">
        <v>31</v>
      </c>
      <c r="E1002" s="184" t="s">
        <v>15</v>
      </c>
      <c r="F1002" s="184">
        <v>839.21475031264686</v>
      </c>
      <c r="G1002" s="184">
        <v>861.06457941305996</v>
      </c>
      <c r="H1002" s="184">
        <v>1208.819181373002</v>
      </c>
      <c r="I1002" s="184">
        <v>873.94081677222096</v>
      </c>
      <c r="J1002" s="184">
        <v>3050.7507507507507</v>
      </c>
    </row>
    <row r="1003" spans="1:10" x14ac:dyDescent="0.2">
      <c r="A1003" s="183" t="str">
        <f>B1003&amp;C1003&amp;D1003&amp;E1003</f>
        <v>201118A2431EDU5</v>
      </c>
      <c r="B1003" s="184">
        <v>2011</v>
      </c>
      <c r="C1003" s="184" t="s">
        <v>1</v>
      </c>
      <c r="D1003" s="184">
        <v>31</v>
      </c>
      <c r="E1003" s="184" t="s">
        <v>17</v>
      </c>
      <c r="F1003" s="184">
        <v>1203.8192174343735</v>
      </c>
      <c r="G1003" s="184">
        <v>927.3819361037713</v>
      </c>
      <c r="H1003" s="184">
        <v>1173.2476894639556</v>
      </c>
      <c r="I1003" s="184">
        <v>840.34738911951058</v>
      </c>
      <c r="J1003" s="184">
        <v>3002.4009603841537</v>
      </c>
    </row>
    <row r="1004" spans="1:10" x14ac:dyDescent="0.2">
      <c r="A1004" s="183" t="str">
        <f>B1004&amp;C1004&amp;D1004&amp;E1004</f>
        <v>201125A2931EDU1</v>
      </c>
      <c r="B1004" s="184">
        <v>2011</v>
      </c>
      <c r="C1004" s="184" t="s">
        <v>2</v>
      </c>
      <c r="D1004" s="184">
        <v>31</v>
      </c>
      <c r="E1004" s="184" t="s">
        <v>9</v>
      </c>
      <c r="F1004" s="184">
        <v>727.52915165411071</v>
      </c>
      <c r="G1004" s="184">
        <v>725.99903938520652</v>
      </c>
      <c r="H1004" s="184">
        <v>753.18042813455656</v>
      </c>
      <c r="I1004" s="184">
        <v>753.18042813455656</v>
      </c>
      <c r="J1004" s="183" t="s">
        <v>78</v>
      </c>
    </row>
    <row r="1005" spans="1:10" x14ac:dyDescent="0.2">
      <c r="A1005" s="183" t="str">
        <f>B1005&amp;C1005&amp;D1005&amp;E1005</f>
        <v>201125A2931EDU2</v>
      </c>
      <c r="B1005" s="184">
        <v>2011</v>
      </c>
      <c r="C1005" s="184" t="s">
        <v>2</v>
      </c>
      <c r="D1005" s="184">
        <v>31</v>
      </c>
      <c r="E1005" s="184" t="s">
        <v>11</v>
      </c>
      <c r="F1005" s="184">
        <v>742.23511581355444</v>
      </c>
      <c r="G1005" s="184">
        <v>634.92196878751497</v>
      </c>
      <c r="H1005" s="184">
        <v>847.60647870425919</v>
      </c>
      <c r="I1005" s="184">
        <v>847.60647870425919</v>
      </c>
      <c r="J1005" s="183" t="s">
        <v>78</v>
      </c>
    </row>
    <row r="1006" spans="1:10" x14ac:dyDescent="0.2">
      <c r="A1006" s="183" t="str">
        <f>B1006&amp;C1006&amp;D1006&amp;E1006</f>
        <v>201125A2931EDU3</v>
      </c>
      <c r="B1006" s="184">
        <v>2011</v>
      </c>
      <c r="C1006" s="184" t="s">
        <v>2</v>
      </c>
      <c r="D1006" s="184">
        <v>31</v>
      </c>
      <c r="E1006" s="184" t="s">
        <v>13</v>
      </c>
      <c r="F1006" s="184">
        <v>865.60774159103039</v>
      </c>
      <c r="G1006" s="184">
        <v>669.4073678590496</v>
      </c>
      <c r="H1006" s="184">
        <v>1173.8806567881459</v>
      </c>
      <c r="I1006" s="184">
        <v>1098.8117081695063</v>
      </c>
      <c r="J1006" s="184">
        <v>2000</v>
      </c>
    </row>
    <row r="1007" spans="1:10" x14ac:dyDescent="0.2">
      <c r="A1007" s="183" t="str">
        <f>B1007&amp;C1007&amp;D1007&amp;E1007</f>
        <v>201125A2931EDU4</v>
      </c>
      <c r="B1007" s="184">
        <v>2011</v>
      </c>
      <c r="C1007" s="184" t="s">
        <v>2</v>
      </c>
      <c r="D1007" s="184">
        <v>31</v>
      </c>
      <c r="E1007" s="184" t="s">
        <v>15</v>
      </c>
      <c r="F1007" s="184">
        <v>1019.7508016391482</v>
      </c>
      <c r="G1007" s="184">
        <v>1243.8838170286374</v>
      </c>
      <c r="H1007" s="184">
        <v>1171.9226290123008</v>
      </c>
      <c r="I1007" s="184">
        <v>1157.7180124223603</v>
      </c>
      <c r="J1007" s="184">
        <v>1275</v>
      </c>
    </row>
    <row r="1008" spans="1:10" x14ac:dyDescent="0.2">
      <c r="A1008" s="183" t="str">
        <f>B1008&amp;C1008&amp;D1008&amp;E1008</f>
        <v>201125A2931EDU5</v>
      </c>
      <c r="B1008" s="184">
        <v>2011</v>
      </c>
      <c r="C1008" s="184" t="s">
        <v>2</v>
      </c>
      <c r="D1008" s="184">
        <v>31</v>
      </c>
      <c r="E1008" s="184" t="s">
        <v>17</v>
      </c>
      <c r="F1008" s="184">
        <v>1928.871303877123</v>
      </c>
      <c r="G1008" s="184">
        <v>2093.333813779187</v>
      </c>
      <c r="H1008" s="184">
        <v>3212.6716569633122</v>
      </c>
      <c r="I1008" s="184">
        <v>2433.9504299443602</v>
      </c>
      <c r="J1008" s="184">
        <v>5326.6872639890144</v>
      </c>
    </row>
    <row r="1009" spans="1:10" x14ac:dyDescent="0.2">
      <c r="A1009" s="183" t="str">
        <f>B1009&amp;C1009&amp;D1009&amp;E1009</f>
        <v>201130EMA31EDU1</v>
      </c>
      <c r="B1009" s="184">
        <v>2011</v>
      </c>
      <c r="C1009" s="184" t="s">
        <v>4</v>
      </c>
      <c r="D1009" s="184">
        <v>31</v>
      </c>
      <c r="E1009" s="184" t="s">
        <v>9</v>
      </c>
      <c r="F1009" s="184">
        <v>942.02972571088696</v>
      </c>
      <c r="G1009" s="184">
        <v>899.79133659194338</v>
      </c>
      <c r="H1009" s="184">
        <v>1024.0584039504968</v>
      </c>
      <c r="I1009" s="184">
        <v>932.35285965988953</v>
      </c>
      <c r="J1009" s="184">
        <v>2136.6167640701306</v>
      </c>
    </row>
    <row r="1010" spans="1:10" x14ac:dyDescent="0.2">
      <c r="A1010" s="183" t="str">
        <f>B1010&amp;C1010&amp;D1010&amp;E1010</f>
        <v>201130EMA31EDU2</v>
      </c>
      <c r="B1010" s="184">
        <v>2011</v>
      </c>
      <c r="C1010" s="184" t="s">
        <v>4</v>
      </c>
      <c r="D1010" s="184">
        <v>31</v>
      </c>
      <c r="E1010" s="184" t="s">
        <v>11</v>
      </c>
      <c r="F1010" s="184">
        <v>1032.0739052484796</v>
      </c>
      <c r="G1010" s="184">
        <v>1038.0804410829151</v>
      </c>
      <c r="H1010" s="184">
        <v>1575.7792359971877</v>
      </c>
      <c r="I1010" s="184">
        <v>1241.0721080669712</v>
      </c>
      <c r="J1010" s="184">
        <v>3112.887723896898</v>
      </c>
    </row>
    <row r="1011" spans="1:10" x14ac:dyDescent="0.2">
      <c r="A1011" s="183" t="str">
        <f>B1011&amp;C1011&amp;D1011&amp;E1011</f>
        <v>201130EMA31EDU3</v>
      </c>
      <c r="B1011" s="184">
        <v>2011</v>
      </c>
      <c r="C1011" s="184" t="s">
        <v>4</v>
      </c>
      <c r="D1011" s="184">
        <v>31</v>
      </c>
      <c r="E1011" s="184" t="s">
        <v>13</v>
      </c>
      <c r="F1011" s="184">
        <v>1163.4136466492603</v>
      </c>
      <c r="G1011" s="184">
        <v>1166.4727621790257</v>
      </c>
      <c r="H1011" s="184">
        <v>1528.3343624045965</v>
      </c>
      <c r="I1011" s="184">
        <v>1270.1043320591982</v>
      </c>
      <c r="J1011" s="184">
        <v>3335.4132373113853</v>
      </c>
    </row>
    <row r="1012" spans="1:10" x14ac:dyDescent="0.2">
      <c r="A1012" s="183" t="str">
        <f>B1012&amp;C1012&amp;D1012&amp;E1012</f>
        <v>201130EMA31EDU4</v>
      </c>
      <c r="B1012" s="184">
        <v>2011</v>
      </c>
      <c r="C1012" s="184" t="s">
        <v>4</v>
      </c>
      <c r="D1012" s="184">
        <v>31</v>
      </c>
      <c r="E1012" s="184" t="s">
        <v>15</v>
      </c>
      <c r="F1012" s="184">
        <v>1364.8075715801579</v>
      </c>
      <c r="G1012" s="184">
        <v>1367.9879609489606</v>
      </c>
      <c r="H1012" s="184">
        <v>2805.2832456183496</v>
      </c>
      <c r="I1012" s="184">
        <v>2007.788148467492</v>
      </c>
      <c r="J1012" s="184">
        <v>5968.1869809477284</v>
      </c>
    </row>
    <row r="1013" spans="1:10" x14ac:dyDescent="0.2">
      <c r="A1013" s="183" t="str">
        <f>B1013&amp;C1013&amp;D1013&amp;E1013</f>
        <v>201130EMA31EDU5</v>
      </c>
      <c r="B1013" s="184">
        <v>2011</v>
      </c>
      <c r="C1013" s="184" t="s">
        <v>4</v>
      </c>
      <c r="D1013" s="184">
        <v>31</v>
      </c>
      <c r="E1013" s="184" t="s">
        <v>17</v>
      </c>
      <c r="F1013" s="184">
        <v>3701.2230858647395</v>
      </c>
      <c r="G1013" s="184">
        <v>2635.5543435256882</v>
      </c>
      <c r="H1013" s="184">
        <v>5226.1090660195387</v>
      </c>
      <c r="I1013" s="184">
        <v>4116.6977212071442</v>
      </c>
      <c r="J1013" s="184">
        <v>6933.7856849423288</v>
      </c>
    </row>
    <row r="1014" spans="1:10" x14ac:dyDescent="0.2">
      <c r="A1014" s="183" t="str">
        <f>B1014&amp;C1014&amp;D1014&amp;E1014</f>
        <v>201115A1733EDU1</v>
      </c>
      <c r="B1014" s="184">
        <v>2011</v>
      </c>
      <c r="C1014" s="184" t="s">
        <v>0</v>
      </c>
      <c r="D1014" s="184">
        <v>33</v>
      </c>
      <c r="E1014" s="184" t="s">
        <v>9</v>
      </c>
      <c r="F1014" s="184">
        <v>734.99446698635188</v>
      </c>
      <c r="G1014" s="184">
        <v>533.06150969392775</v>
      </c>
      <c r="H1014" s="184">
        <v>617.95110701107012</v>
      </c>
      <c r="I1014" s="184">
        <v>617.95110701107012</v>
      </c>
      <c r="J1014" s="183" t="s">
        <v>78</v>
      </c>
    </row>
    <row r="1015" spans="1:10" x14ac:dyDescent="0.2">
      <c r="A1015" s="183" t="str">
        <f>B1015&amp;C1015&amp;D1015&amp;E1015</f>
        <v>201115A1733EDU2</v>
      </c>
      <c r="B1015" s="184">
        <v>2011</v>
      </c>
      <c r="C1015" s="184" t="s">
        <v>0</v>
      </c>
      <c r="D1015" s="184">
        <v>33</v>
      </c>
      <c r="E1015" s="184" t="s">
        <v>11</v>
      </c>
      <c r="F1015" s="184">
        <v>700</v>
      </c>
      <c r="G1015" s="184">
        <v>446.55511811023621</v>
      </c>
      <c r="H1015" s="184">
        <v>600</v>
      </c>
      <c r="I1015" s="184">
        <v>600</v>
      </c>
      <c r="J1015" s="183" t="s">
        <v>78</v>
      </c>
    </row>
    <row r="1016" spans="1:10" x14ac:dyDescent="0.2">
      <c r="A1016" s="183" t="str">
        <f>B1016&amp;C1016&amp;D1016&amp;E1016</f>
        <v>201115A1733EDU3</v>
      </c>
      <c r="B1016" s="184">
        <v>2011</v>
      </c>
      <c r="C1016" s="184" t="s">
        <v>0</v>
      </c>
      <c r="D1016" s="184">
        <v>33</v>
      </c>
      <c r="E1016" s="184" t="s">
        <v>13</v>
      </c>
      <c r="F1016" s="184">
        <v>425.64688514909949</v>
      </c>
      <c r="G1016" s="184">
        <v>464.93868513682298</v>
      </c>
      <c r="H1016" s="184">
        <v>387.76301218161683</v>
      </c>
      <c r="I1016" s="184">
        <v>387.76301218161683</v>
      </c>
      <c r="J1016" s="183" t="s">
        <v>78</v>
      </c>
    </row>
    <row r="1017" spans="1:10" x14ac:dyDescent="0.2">
      <c r="A1017" s="183" t="str">
        <f>B1017&amp;C1017&amp;D1017&amp;E1017</f>
        <v>201115A1733EDU4</v>
      </c>
      <c r="B1017" s="184">
        <v>2011</v>
      </c>
      <c r="C1017" s="184" t="s">
        <v>0</v>
      </c>
      <c r="D1017" s="184">
        <v>33</v>
      </c>
      <c r="E1017" s="184" t="s">
        <v>15</v>
      </c>
      <c r="F1017" s="184">
        <v>550</v>
      </c>
      <c r="G1017" s="184">
        <v>549.81549815498158</v>
      </c>
      <c r="H1017" s="183" t="s">
        <v>78</v>
      </c>
      <c r="I1017" s="183" t="s">
        <v>78</v>
      </c>
      <c r="J1017" s="183" t="s">
        <v>78</v>
      </c>
    </row>
    <row r="1018" spans="1:10" x14ac:dyDescent="0.2">
      <c r="A1018" s="183" t="str">
        <f>B1018&amp;C1018&amp;D1018&amp;E1018</f>
        <v>201115A1733EDU5</v>
      </c>
      <c r="B1018" s="184">
        <v>2011</v>
      </c>
      <c r="C1018" s="184" t="s">
        <v>0</v>
      </c>
      <c r="D1018" s="184">
        <v>33</v>
      </c>
      <c r="E1018" s="184" t="s">
        <v>17</v>
      </c>
      <c r="F1018" s="183" t="s">
        <v>78</v>
      </c>
      <c r="G1018" s="183" t="s">
        <v>78</v>
      </c>
      <c r="H1018" s="183" t="s">
        <v>78</v>
      </c>
      <c r="I1018" s="183" t="s">
        <v>78</v>
      </c>
      <c r="J1018" s="183" t="s">
        <v>78</v>
      </c>
    </row>
    <row r="1019" spans="1:10" x14ac:dyDescent="0.2">
      <c r="A1019" s="183" t="str">
        <f>B1019&amp;C1019&amp;D1019&amp;E1019</f>
        <v>201115A2933EDU1</v>
      </c>
      <c r="B1019" s="184">
        <v>2011</v>
      </c>
      <c r="C1019" s="184" t="s">
        <v>3</v>
      </c>
      <c r="D1019" s="184">
        <v>33</v>
      </c>
      <c r="E1019" s="184" t="s">
        <v>9</v>
      </c>
      <c r="F1019" s="184">
        <v>767.83045285182004</v>
      </c>
      <c r="G1019" s="184">
        <v>630.43645901900948</v>
      </c>
      <c r="H1019" s="184">
        <v>730.71242052679384</v>
      </c>
      <c r="I1019" s="184">
        <v>730.71242052679384</v>
      </c>
      <c r="J1019" s="183" t="s">
        <v>78</v>
      </c>
    </row>
    <row r="1020" spans="1:10" x14ac:dyDescent="0.2">
      <c r="A1020" s="183" t="str">
        <f>B1020&amp;C1020&amp;D1020&amp;E1020</f>
        <v>201115A2933EDU2</v>
      </c>
      <c r="B1020" s="184">
        <v>2011</v>
      </c>
      <c r="C1020" s="184" t="s">
        <v>3</v>
      </c>
      <c r="D1020" s="184">
        <v>33</v>
      </c>
      <c r="E1020" s="184" t="s">
        <v>11</v>
      </c>
      <c r="F1020" s="184">
        <v>754.72691085950783</v>
      </c>
      <c r="G1020" s="184">
        <v>635.03298112034804</v>
      </c>
      <c r="H1020" s="184">
        <v>801.87848627365202</v>
      </c>
      <c r="I1020" s="184">
        <v>809.63995684025213</v>
      </c>
      <c r="J1020" s="184">
        <v>600</v>
      </c>
    </row>
    <row r="1021" spans="1:10" x14ac:dyDescent="0.2">
      <c r="A1021" s="183" t="str">
        <f>B1021&amp;C1021&amp;D1021&amp;E1021</f>
        <v>201115A2933EDU3</v>
      </c>
      <c r="B1021" s="184">
        <v>2011</v>
      </c>
      <c r="C1021" s="184" t="s">
        <v>3</v>
      </c>
      <c r="D1021" s="184">
        <v>33</v>
      </c>
      <c r="E1021" s="184" t="s">
        <v>13</v>
      </c>
      <c r="F1021" s="184">
        <v>762.21995521273948</v>
      </c>
      <c r="G1021" s="184">
        <v>596.2642123339258</v>
      </c>
      <c r="H1021" s="184">
        <v>536.60762351306767</v>
      </c>
      <c r="I1021" s="184">
        <v>476.34560383799243</v>
      </c>
      <c r="J1021" s="184">
        <v>1500</v>
      </c>
    </row>
    <row r="1022" spans="1:10" x14ac:dyDescent="0.2">
      <c r="A1022" s="183" t="str">
        <f>B1022&amp;C1022&amp;D1022&amp;E1022</f>
        <v>201115A2933EDU4</v>
      </c>
      <c r="B1022" s="184">
        <v>2011</v>
      </c>
      <c r="C1022" s="184" t="s">
        <v>3</v>
      </c>
      <c r="D1022" s="184">
        <v>33</v>
      </c>
      <c r="E1022" s="184" t="s">
        <v>15</v>
      </c>
      <c r="F1022" s="184">
        <v>949.03724801000965</v>
      </c>
      <c r="G1022" s="184">
        <v>754.52839153097466</v>
      </c>
      <c r="H1022" s="184">
        <v>1179.4282616618075</v>
      </c>
      <c r="I1022" s="184">
        <v>1065.9613145969317</v>
      </c>
      <c r="J1022" s="184">
        <v>1985.2211396516091</v>
      </c>
    </row>
    <row r="1023" spans="1:10" x14ac:dyDescent="0.2">
      <c r="A1023" s="183" t="str">
        <f>B1023&amp;C1023&amp;D1023&amp;E1023</f>
        <v>201115A2933EDU5</v>
      </c>
      <c r="B1023" s="184">
        <v>2011</v>
      </c>
      <c r="C1023" s="184" t="s">
        <v>3</v>
      </c>
      <c r="D1023" s="184">
        <v>33</v>
      </c>
      <c r="E1023" s="184" t="s">
        <v>17</v>
      </c>
      <c r="F1023" s="184">
        <v>1752.831686287105</v>
      </c>
      <c r="G1023" s="184">
        <v>1170.6168590720977</v>
      </c>
      <c r="H1023" s="184">
        <v>2102.698662095891</v>
      </c>
      <c r="I1023" s="184">
        <v>1667.2755180353031</v>
      </c>
      <c r="J1023" s="184">
        <v>3917.5688976377951</v>
      </c>
    </row>
    <row r="1024" spans="1:10" x14ac:dyDescent="0.2">
      <c r="A1024" s="183" t="str">
        <f>B1024&amp;C1024&amp;D1024&amp;E1024</f>
        <v>201118A2433EDU1</v>
      </c>
      <c r="B1024" s="184">
        <v>2011</v>
      </c>
      <c r="C1024" s="184" t="s">
        <v>1</v>
      </c>
      <c r="D1024" s="184">
        <v>33</v>
      </c>
      <c r="E1024" s="184" t="s">
        <v>9</v>
      </c>
      <c r="F1024" s="184">
        <v>768.85312508386335</v>
      </c>
      <c r="G1024" s="184">
        <v>585.23076923076928</v>
      </c>
      <c r="H1024" s="184">
        <v>903.00533005330055</v>
      </c>
      <c r="I1024" s="184">
        <v>903.00533005330055</v>
      </c>
      <c r="J1024" s="183" t="s">
        <v>78</v>
      </c>
    </row>
    <row r="1025" spans="1:10" x14ac:dyDescent="0.2">
      <c r="A1025" s="183" t="str">
        <f>B1025&amp;C1025&amp;D1025&amp;E1025</f>
        <v>201118A2433EDU2</v>
      </c>
      <c r="B1025" s="184">
        <v>2011</v>
      </c>
      <c r="C1025" s="184" t="s">
        <v>1</v>
      </c>
      <c r="D1025" s="184">
        <v>33</v>
      </c>
      <c r="E1025" s="184" t="s">
        <v>11</v>
      </c>
      <c r="F1025" s="184">
        <v>684.80579352403083</v>
      </c>
      <c r="G1025" s="184">
        <v>659.02583025830256</v>
      </c>
      <c r="H1025" s="184">
        <v>524.48966196258618</v>
      </c>
      <c r="I1025" s="184">
        <v>524.48966196258618</v>
      </c>
      <c r="J1025" s="183" t="s">
        <v>78</v>
      </c>
    </row>
    <row r="1026" spans="1:10" x14ac:dyDescent="0.2">
      <c r="A1026" s="183" t="str">
        <f>B1026&amp;C1026&amp;D1026&amp;E1026</f>
        <v>201118A2433EDU3</v>
      </c>
      <c r="B1026" s="184">
        <v>2011</v>
      </c>
      <c r="C1026" s="184" t="s">
        <v>1</v>
      </c>
      <c r="D1026" s="184">
        <v>33</v>
      </c>
      <c r="E1026" s="184" t="s">
        <v>13</v>
      </c>
      <c r="F1026" s="184">
        <v>707.00025898684351</v>
      </c>
      <c r="G1026" s="184">
        <v>565.71085720533563</v>
      </c>
      <c r="H1026" s="184">
        <v>508.53648249683675</v>
      </c>
      <c r="I1026" s="184">
        <v>508.53648249683675</v>
      </c>
      <c r="J1026" s="183" t="s">
        <v>78</v>
      </c>
    </row>
    <row r="1027" spans="1:10" x14ac:dyDescent="0.2">
      <c r="A1027" s="183" t="str">
        <f>B1027&amp;C1027&amp;D1027&amp;E1027</f>
        <v>201118A2433EDU4</v>
      </c>
      <c r="B1027" s="184">
        <v>2011</v>
      </c>
      <c r="C1027" s="184" t="s">
        <v>1</v>
      </c>
      <c r="D1027" s="184">
        <v>33</v>
      </c>
      <c r="E1027" s="184" t="s">
        <v>15</v>
      </c>
      <c r="F1027" s="184">
        <v>906.40963429954206</v>
      </c>
      <c r="G1027" s="184">
        <v>668.55330511234126</v>
      </c>
      <c r="H1027" s="184">
        <v>1147.139700455828</v>
      </c>
      <c r="I1027" s="184">
        <v>909.04933846397137</v>
      </c>
      <c r="J1027" s="184">
        <v>2258.5600393700788</v>
      </c>
    </row>
    <row r="1028" spans="1:10" x14ac:dyDescent="0.2">
      <c r="A1028" s="183" t="str">
        <f>B1028&amp;C1028&amp;D1028&amp;E1028</f>
        <v>201118A2433EDU5</v>
      </c>
      <c r="B1028" s="184">
        <v>2011</v>
      </c>
      <c r="C1028" s="184" t="s">
        <v>1</v>
      </c>
      <c r="D1028" s="184">
        <v>33</v>
      </c>
      <c r="E1028" s="184" t="s">
        <v>17</v>
      </c>
      <c r="F1028" s="184">
        <v>1381.7526222411468</v>
      </c>
      <c r="G1028" s="184">
        <v>942.86686349587114</v>
      </c>
      <c r="H1028" s="184">
        <v>1014.9963108706345</v>
      </c>
      <c r="I1028" s="184">
        <v>1014.9963108706345</v>
      </c>
      <c r="J1028" s="183" t="s">
        <v>78</v>
      </c>
    </row>
    <row r="1029" spans="1:10" x14ac:dyDescent="0.2">
      <c r="A1029" s="183" t="str">
        <f>B1029&amp;C1029&amp;D1029&amp;E1029</f>
        <v>201125A2933EDU1</v>
      </c>
      <c r="B1029" s="184">
        <v>2011</v>
      </c>
      <c r="C1029" s="184" t="s">
        <v>2</v>
      </c>
      <c r="D1029" s="184">
        <v>33</v>
      </c>
      <c r="E1029" s="184" t="s">
        <v>9</v>
      </c>
      <c r="F1029" s="184">
        <v>769.53851573508689</v>
      </c>
      <c r="G1029" s="184">
        <v>750.34583136513936</v>
      </c>
      <c r="H1029" s="184">
        <v>646.13810523925758</v>
      </c>
      <c r="I1029" s="184">
        <v>646.13810523925758</v>
      </c>
      <c r="J1029" s="183" t="s">
        <v>78</v>
      </c>
    </row>
    <row r="1030" spans="1:10" x14ac:dyDescent="0.2">
      <c r="A1030" s="183" t="str">
        <f>B1030&amp;C1030&amp;D1030&amp;E1030</f>
        <v>201125A2933EDU2</v>
      </c>
      <c r="B1030" s="184">
        <v>2011</v>
      </c>
      <c r="C1030" s="184" t="s">
        <v>2</v>
      </c>
      <c r="D1030" s="184">
        <v>33</v>
      </c>
      <c r="E1030" s="184" t="s">
        <v>11</v>
      </c>
      <c r="F1030" s="184">
        <v>841.12997136024092</v>
      </c>
      <c r="G1030" s="184">
        <v>628.52813781788348</v>
      </c>
      <c r="H1030" s="184">
        <v>960.54798089448548</v>
      </c>
      <c r="I1030" s="184">
        <v>983.06975456726332</v>
      </c>
      <c r="J1030" s="184">
        <v>600</v>
      </c>
    </row>
    <row r="1031" spans="1:10" x14ac:dyDescent="0.2">
      <c r="A1031" s="183" t="str">
        <f>B1031&amp;C1031&amp;D1031&amp;E1031</f>
        <v>201125A2933EDU3</v>
      </c>
      <c r="B1031" s="184">
        <v>2011</v>
      </c>
      <c r="C1031" s="184" t="s">
        <v>2</v>
      </c>
      <c r="D1031" s="184">
        <v>33</v>
      </c>
      <c r="E1031" s="184" t="s">
        <v>13</v>
      </c>
      <c r="F1031" s="184">
        <v>941.16099748441434</v>
      </c>
      <c r="G1031" s="184">
        <v>877.76501476862484</v>
      </c>
      <c r="H1031" s="184">
        <v>668.51451057550423</v>
      </c>
      <c r="I1031" s="184">
        <v>502.11924439197168</v>
      </c>
      <c r="J1031" s="184">
        <v>1500</v>
      </c>
    </row>
    <row r="1032" spans="1:10" x14ac:dyDescent="0.2">
      <c r="A1032" s="183" t="str">
        <f>B1032&amp;C1032&amp;D1032&amp;E1032</f>
        <v>201125A2933EDU4</v>
      </c>
      <c r="B1032" s="184">
        <v>2011</v>
      </c>
      <c r="C1032" s="184" t="s">
        <v>2</v>
      </c>
      <c r="D1032" s="184">
        <v>33</v>
      </c>
      <c r="E1032" s="184" t="s">
        <v>15</v>
      </c>
      <c r="F1032" s="184">
        <v>990.55723951712037</v>
      </c>
      <c r="G1032" s="184">
        <v>995.08173922915364</v>
      </c>
      <c r="H1032" s="184">
        <v>1202.7841105354059</v>
      </c>
      <c r="I1032" s="184">
        <v>1168.1331731594303</v>
      </c>
      <c r="J1032" s="184">
        <v>1575.3136531365315</v>
      </c>
    </row>
    <row r="1033" spans="1:10" x14ac:dyDescent="0.2">
      <c r="A1033" s="183" t="str">
        <f>B1033&amp;C1033&amp;D1033&amp;E1033</f>
        <v>201125A2933EDU5</v>
      </c>
      <c r="B1033" s="184">
        <v>2011</v>
      </c>
      <c r="C1033" s="184" t="s">
        <v>2</v>
      </c>
      <c r="D1033" s="184">
        <v>33</v>
      </c>
      <c r="E1033" s="184" t="s">
        <v>17</v>
      </c>
      <c r="F1033" s="184">
        <v>2038.7156619391806</v>
      </c>
      <c r="G1033" s="184">
        <v>1421.9627838305671</v>
      </c>
      <c r="H1033" s="184">
        <v>2363.8191533329395</v>
      </c>
      <c r="I1033" s="184">
        <v>1873.3010953157773</v>
      </c>
      <c r="J1033" s="184">
        <v>3917.5688976377951</v>
      </c>
    </row>
    <row r="1034" spans="1:10" x14ac:dyDescent="0.2">
      <c r="A1034" s="183" t="str">
        <f>B1034&amp;C1034&amp;D1034&amp;E1034</f>
        <v>201130EMA33EDU1</v>
      </c>
      <c r="B1034" s="184">
        <v>2011</v>
      </c>
      <c r="C1034" s="184" t="s">
        <v>4</v>
      </c>
      <c r="D1034" s="184">
        <v>33</v>
      </c>
      <c r="E1034" s="184" t="s">
        <v>9</v>
      </c>
      <c r="F1034" s="184">
        <v>962.31129471542852</v>
      </c>
      <c r="G1034" s="184">
        <v>707.39186162523163</v>
      </c>
      <c r="H1034" s="184">
        <v>979.9475161171888</v>
      </c>
      <c r="I1034" s="184">
        <v>908.84676866989219</v>
      </c>
      <c r="J1034" s="184">
        <v>2111.221778395276</v>
      </c>
    </row>
    <row r="1035" spans="1:10" x14ac:dyDescent="0.2">
      <c r="A1035" s="183" t="str">
        <f>B1035&amp;C1035&amp;D1035&amp;E1035</f>
        <v>201130EMA33EDU2</v>
      </c>
      <c r="B1035" s="184">
        <v>2011</v>
      </c>
      <c r="C1035" s="184" t="s">
        <v>4</v>
      </c>
      <c r="D1035" s="184">
        <v>33</v>
      </c>
      <c r="E1035" s="184" t="s">
        <v>11</v>
      </c>
      <c r="F1035" s="184">
        <v>1002.0010080308047</v>
      </c>
      <c r="G1035" s="184">
        <v>955.08219588378756</v>
      </c>
      <c r="H1035" s="184">
        <v>1085.9774354283179</v>
      </c>
      <c r="I1035" s="184">
        <v>999.88970485124469</v>
      </c>
      <c r="J1035" s="184">
        <v>2410.5416761299116</v>
      </c>
    </row>
    <row r="1036" spans="1:10" x14ac:dyDescent="0.2">
      <c r="A1036" s="183" t="str">
        <f>B1036&amp;C1036&amp;D1036&amp;E1036</f>
        <v>201130EMA33EDU3</v>
      </c>
      <c r="B1036" s="184">
        <v>2011</v>
      </c>
      <c r="C1036" s="184" t="s">
        <v>4</v>
      </c>
      <c r="D1036" s="184">
        <v>33</v>
      </c>
      <c r="E1036" s="184" t="s">
        <v>13</v>
      </c>
      <c r="F1036" s="184">
        <v>992.80932375221005</v>
      </c>
      <c r="G1036" s="184">
        <v>860.04485578014987</v>
      </c>
      <c r="H1036" s="184">
        <v>1203.3104528624324</v>
      </c>
      <c r="I1036" s="184">
        <v>1114.8194881506029</v>
      </c>
      <c r="J1036" s="184">
        <v>2375</v>
      </c>
    </row>
    <row r="1037" spans="1:10" x14ac:dyDescent="0.2">
      <c r="A1037" s="183" t="str">
        <f>B1037&amp;C1037&amp;D1037&amp;E1037</f>
        <v>201130EMA33EDU4</v>
      </c>
      <c r="B1037" s="184">
        <v>2011</v>
      </c>
      <c r="C1037" s="184" t="s">
        <v>4</v>
      </c>
      <c r="D1037" s="184">
        <v>33</v>
      </c>
      <c r="E1037" s="184" t="s">
        <v>15</v>
      </c>
      <c r="F1037" s="184">
        <v>1368.7275352533391</v>
      </c>
      <c r="G1037" s="184">
        <v>1456.2677359654533</v>
      </c>
      <c r="H1037" s="184">
        <v>1586.627263904646</v>
      </c>
      <c r="I1037" s="184">
        <v>1352.8925155180646</v>
      </c>
      <c r="J1037" s="184">
        <v>3008.4061622615936</v>
      </c>
    </row>
    <row r="1038" spans="1:10" x14ac:dyDescent="0.2">
      <c r="A1038" s="183" t="str">
        <f>B1038&amp;C1038&amp;D1038&amp;E1038</f>
        <v>201130EMA33EDU5</v>
      </c>
      <c r="B1038" s="184">
        <v>2011</v>
      </c>
      <c r="C1038" s="184" t="s">
        <v>4</v>
      </c>
      <c r="D1038" s="184">
        <v>33</v>
      </c>
      <c r="E1038" s="184" t="s">
        <v>17</v>
      </c>
      <c r="F1038" s="184">
        <v>4043.6798423059522</v>
      </c>
      <c r="G1038" s="184">
        <v>3998.5535093877697</v>
      </c>
      <c r="H1038" s="184">
        <v>4559.6840478164359</v>
      </c>
      <c r="I1038" s="184">
        <v>3477.3129590914227</v>
      </c>
      <c r="J1038" s="184">
        <v>7936.5692690773676</v>
      </c>
    </row>
    <row r="1039" spans="1:10" x14ac:dyDescent="0.2">
      <c r="A1039" s="183" t="str">
        <f>B1039&amp;C1039&amp;D1039&amp;E1039</f>
        <v>201115A1735EDU1</v>
      </c>
      <c r="B1039" s="184">
        <v>2011</v>
      </c>
      <c r="C1039" s="184" t="s">
        <v>0</v>
      </c>
      <c r="D1039" s="184">
        <v>35</v>
      </c>
      <c r="E1039" s="184" t="s">
        <v>9</v>
      </c>
      <c r="F1039" s="184">
        <v>776.98532215020964</v>
      </c>
      <c r="G1039" s="184">
        <v>375.32425050813009</v>
      </c>
      <c r="H1039" s="184">
        <v>650</v>
      </c>
      <c r="I1039" s="184">
        <v>650</v>
      </c>
      <c r="J1039" s="183" t="s">
        <v>78</v>
      </c>
    </row>
    <row r="1040" spans="1:10" x14ac:dyDescent="0.2">
      <c r="A1040" s="183" t="str">
        <f>B1040&amp;C1040&amp;D1040&amp;E1040</f>
        <v>201115A1735EDU2</v>
      </c>
      <c r="B1040" s="184">
        <v>2011</v>
      </c>
      <c r="C1040" s="184" t="s">
        <v>0</v>
      </c>
      <c r="D1040" s="184">
        <v>35</v>
      </c>
      <c r="E1040" s="184" t="s">
        <v>11</v>
      </c>
      <c r="F1040" s="184">
        <v>400.03176620076238</v>
      </c>
      <c r="G1040" s="184">
        <v>470.80334680186019</v>
      </c>
      <c r="H1040" s="183" t="s">
        <v>78</v>
      </c>
      <c r="I1040" s="183" t="s">
        <v>78</v>
      </c>
      <c r="J1040" s="183" t="s">
        <v>78</v>
      </c>
    </row>
    <row r="1041" spans="1:10" x14ac:dyDescent="0.2">
      <c r="A1041" s="183" t="str">
        <f>B1041&amp;C1041&amp;D1041&amp;E1041</f>
        <v>201115A1735EDU3</v>
      </c>
      <c r="B1041" s="184">
        <v>2011</v>
      </c>
      <c r="C1041" s="184" t="s">
        <v>0</v>
      </c>
      <c r="D1041" s="184">
        <v>35</v>
      </c>
      <c r="E1041" s="184" t="s">
        <v>13</v>
      </c>
      <c r="F1041" s="184">
        <v>627.91434988260119</v>
      </c>
      <c r="G1041" s="184">
        <v>514.60909836716326</v>
      </c>
      <c r="H1041" s="184">
        <v>633.33333333333337</v>
      </c>
      <c r="I1041" s="184">
        <v>633.33333333333337</v>
      </c>
      <c r="J1041" s="183" t="s">
        <v>78</v>
      </c>
    </row>
    <row r="1042" spans="1:10" x14ac:dyDescent="0.2">
      <c r="A1042" s="183" t="str">
        <f>B1042&amp;C1042&amp;D1042&amp;E1042</f>
        <v>201115A1735EDU4</v>
      </c>
      <c r="B1042" s="184">
        <v>2011</v>
      </c>
      <c r="C1042" s="184" t="s">
        <v>0</v>
      </c>
      <c r="D1042" s="184">
        <v>35</v>
      </c>
      <c r="E1042" s="184" t="s">
        <v>15</v>
      </c>
      <c r="F1042" s="184">
        <v>782.95064786585363</v>
      </c>
      <c r="G1042" s="184">
        <v>597.19207317073176</v>
      </c>
      <c r="H1042" s="184">
        <v>900</v>
      </c>
      <c r="I1042" s="184">
        <v>900</v>
      </c>
      <c r="J1042" s="183" t="s">
        <v>78</v>
      </c>
    </row>
    <row r="1043" spans="1:10" x14ac:dyDescent="0.2">
      <c r="A1043" s="183" t="str">
        <f>B1043&amp;C1043&amp;D1043&amp;E1043</f>
        <v>201115A1735EDU5</v>
      </c>
      <c r="B1043" s="184">
        <v>2011</v>
      </c>
      <c r="C1043" s="184" t="s">
        <v>0</v>
      </c>
      <c r="D1043" s="184">
        <v>35</v>
      </c>
      <c r="E1043" s="184" t="s">
        <v>17</v>
      </c>
      <c r="F1043" s="183" t="s">
        <v>78</v>
      </c>
      <c r="G1043" s="183" t="s">
        <v>78</v>
      </c>
      <c r="H1043" s="183" t="s">
        <v>78</v>
      </c>
      <c r="I1043" s="183" t="s">
        <v>78</v>
      </c>
      <c r="J1043" s="183" t="s">
        <v>78</v>
      </c>
    </row>
    <row r="1044" spans="1:10" x14ac:dyDescent="0.2">
      <c r="A1044" s="183" t="str">
        <f>B1044&amp;C1044&amp;D1044&amp;E1044</f>
        <v>201115A2935EDU1</v>
      </c>
      <c r="B1044" s="184">
        <v>2011</v>
      </c>
      <c r="C1044" s="184" t="s">
        <v>3</v>
      </c>
      <c r="D1044" s="184">
        <v>35</v>
      </c>
      <c r="E1044" s="184" t="s">
        <v>9</v>
      </c>
      <c r="F1044" s="184">
        <v>893.55074061984453</v>
      </c>
      <c r="G1044" s="184">
        <v>657.7220593624038</v>
      </c>
      <c r="H1044" s="184">
        <v>690.64529575228266</v>
      </c>
      <c r="I1044" s="184">
        <v>690.64529575228266</v>
      </c>
      <c r="J1044" s="183" t="s">
        <v>78</v>
      </c>
    </row>
    <row r="1045" spans="1:10" x14ac:dyDescent="0.2">
      <c r="A1045" s="183" t="str">
        <f>B1045&amp;C1045&amp;D1045&amp;E1045</f>
        <v>201115A2935EDU2</v>
      </c>
      <c r="B1045" s="184">
        <v>2011</v>
      </c>
      <c r="C1045" s="184" t="s">
        <v>3</v>
      </c>
      <c r="D1045" s="184">
        <v>35</v>
      </c>
      <c r="E1045" s="184" t="s">
        <v>11</v>
      </c>
      <c r="F1045" s="184">
        <v>899.98860911270981</v>
      </c>
      <c r="G1045" s="184">
        <v>631.43002828643739</v>
      </c>
      <c r="H1045" s="184">
        <v>1410.1336667559763</v>
      </c>
      <c r="I1045" s="184">
        <v>1270.7694261852594</v>
      </c>
      <c r="J1045" s="184">
        <v>3500</v>
      </c>
    </row>
    <row r="1046" spans="1:10" x14ac:dyDescent="0.2">
      <c r="A1046" s="183" t="str">
        <f>B1046&amp;C1046&amp;D1046&amp;E1046</f>
        <v>201115A2935EDU3</v>
      </c>
      <c r="B1046" s="184">
        <v>2011</v>
      </c>
      <c r="C1046" s="184" t="s">
        <v>3</v>
      </c>
      <c r="D1046" s="184">
        <v>35</v>
      </c>
      <c r="E1046" s="184" t="s">
        <v>13</v>
      </c>
      <c r="F1046" s="184">
        <v>833.08807780899895</v>
      </c>
      <c r="G1046" s="184">
        <v>661.5482641667619</v>
      </c>
      <c r="H1046" s="184">
        <v>882.96449728654875</v>
      </c>
      <c r="I1046" s="184">
        <v>882.96449728654875</v>
      </c>
      <c r="J1046" s="183" t="s">
        <v>78</v>
      </c>
    </row>
    <row r="1047" spans="1:10" x14ac:dyDescent="0.2">
      <c r="A1047" s="183" t="str">
        <f>B1047&amp;C1047&amp;D1047&amp;E1047</f>
        <v>201115A2935EDU4</v>
      </c>
      <c r="B1047" s="184">
        <v>2011</v>
      </c>
      <c r="C1047" s="184" t="s">
        <v>3</v>
      </c>
      <c r="D1047" s="184">
        <v>35</v>
      </c>
      <c r="E1047" s="184" t="s">
        <v>15</v>
      </c>
      <c r="F1047" s="184">
        <v>1009.1420850914172</v>
      </c>
      <c r="G1047" s="184">
        <v>798.0890908149529</v>
      </c>
      <c r="H1047" s="184">
        <v>1310.7855534384203</v>
      </c>
      <c r="I1047" s="184">
        <v>1217.2332673764879</v>
      </c>
      <c r="J1047" s="184">
        <v>2374.9553411932834</v>
      </c>
    </row>
    <row r="1048" spans="1:10" x14ac:dyDescent="0.2">
      <c r="A1048" s="183" t="str">
        <f>B1048&amp;C1048&amp;D1048&amp;E1048</f>
        <v>201115A2935EDU5</v>
      </c>
      <c r="B1048" s="184">
        <v>2011</v>
      </c>
      <c r="C1048" s="184" t="s">
        <v>3</v>
      </c>
      <c r="D1048" s="184">
        <v>35</v>
      </c>
      <c r="E1048" s="184" t="s">
        <v>17</v>
      </c>
      <c r="F1048" s="184">
        <v>2263.3723041304011</v>
      </c>
      <c r="G1048" s="184">
        <v>1351.024569439355</v>
      </c>
      <c r="H1048" s="184">
        <v>3062.6865016152806</v>
      </c>
      <c r="I1048" s="184">
        <v>2853.1289967934035</v>
      </c>
      <c r="J1048" s="184">
        <v>3970.6414734836458</v>
      </c>
    </row>
    <row r="1049" spans="1:10" x14ac:dyDescent="0.2">
      <c r="A1049" s="183" t="str">
        <f>B1049&amp;C1049&amp;D1049&amp;E1049</f>
        <v>201118A2435EDU1</v>
      </c>
      <c r="B1049" s="184">
        <v>2011</v>
      </c>
      <c r="C1049" s="184" t="s">
        <v>1</v>
      </c>
      <c r="D1049" s="184">
        <v>35</v>
      </c>
      <c r="E1049" s="184" t="s">
        <v>9</v>
      </c>
      <c r="F1049" s="184">
        <v>826.98020009528352</v>
      </c>
      <c r="G1049" s="184">
        <v>598.64784035570608</v>
      </c>
      <c r="H1049" s="184">
        <v>816.17244253900208</v>
      </c>
      <c r="I1049" s="184">
        <v>816.17244253900208</v>
      </c>
      <c r="J1049" s="183" t="s">
        <v>78</v>
      </c>
    </row>
    <row r="1050" spans="1:10" x14ac:dyDescent="0.2">
      <c r="A1050" s="183" t="str">
        <f>B1050&amp;C1050&amp;D1050&amp;E1050</f>
        <v>201118A2435EDU2</v>
      </c>
      <c r="B1050" s="184">
        <v>2011</v>
      </c>
      <c r="C1050" s="184" t="s">
        <v>1</v>
      </c>
      <c r="D1050" s="184">
        <v>35</v>
      </c>
      <c r="E1050" s="184" t="s">
        <v>11</v>
      </c>
      <c r="F1050" s="184">
        <v>845.404858621009</v>
      </c>
      <c r="G1050" s="184">
        <v>705.21069989006958</v>
      </c>
      <c r="H1050" s="184">
        <v>1323.2302506228932</v>
      </c>
      <c r="I1050" s="184">
        <v>1100.0952683391554</v>
      </c>
      <c r="J1050" s="184">
        <v>4000</v>
      </c>
    </row>
    <row r="1051" spans="1:10" x14ac:dyDescent="0.2">
      <c r="A1051" s="183" t="str">
        <f>B1051&amp;C1051&amp;D1051&amp;E1051</f>
        <v>201118A2435EDU3</v>
      </c>
      <c r="B1051" s="184">
        <v>2011</v>
      </c>
      <c r="C1051" s="184" t="s">
        <v>1</v>
      </c>
      <c r="D1051" s="184">
        <v>35</v>
      </c>
      <c r="E1051" s="184" t="s">
        <v>13</v>
      </c>
      <c r="F1051" s="184">
        <v>813.79636885263449</v>
      </c>
      <c r="G1051" s="184">
        <v>702.81457206005643</v>
      </c>
      <c r="H1051" s="184">
        <v>645.59566356921607</v>
      </c>
      <c r="I1051" s="184">
        <v>645.59566356921607</v>
      </c>
      <c r="J1051" s="183" t="s">
        <v>78</v>
      </c>
    </row>
    <row r="1052" spans="1:10" x14ac:dyDescent="0.2">
      <c r="A1052" s="183" t="str">
        <f>B1052&amp;C1052&amp;D1052&amp;E1052</f>
        <v>201118A2435EDU4</v>
      </c>
      <c r="B1052" s="184">
        <v>2011</v>
      </c>
      <c r="C1052" s="184" t="s">
        <v>1</v>
      </c>
      <c r="D1052" s="184">
        <v>35</v>
      </c>
      <c r="E1052" s="184" t="s">
        <v>15</v>
      </c>
      <c r="F1052" s="184">
        <v>931.17854659597651</v>
      </c>
      <c r="G1052" s="184">
        <v>720.79347622692865</v>
      </c>
      <c r="H1052" s="184">
        <v>1138.4832085108635</v>
      </c>
      <c r="I1052" s="184">
        <v>1087.7872894891698</v>
      </c>
      <c r="J1052" s="184">
        <v>2000</v>
      </c>
    </row>
    <row r="1053" spans="1:10" x14ac:dyDescent="0.2">
      <c r="A1053" s="183" t="str">
        <f>B1053&amp;C1053&amp;D1053&amp;E1053</f>
        <v>201118A2435EDU5</v>
      </c>
      <c r="B1053" s="184">
        <v>2011</v>
      </c>
      <c r="C1053" s="184" t="s">
        <v>1</v>
      </c>
      <c r="D1053" s="184">
        <v>35</v>
      </c>
      <c r="E1053" s="184" t="s">
        <v>17</v>
      </c>
      <c r="F1053" s="184">
        <v>1547.6427709895643</v>
      </c>
      <c r="G1053" s="184">
        <v>1025.6036909554689</v>
      </c>
      <c r="H1053" s="184">
        <v>2177.0831806522538</v>
      </c>
      <c r="I1053" s="184">
        <v>1900.1143292682927</v>
      </c>
      <c r="J1053" s="184">
        <v>3100.254048904414</v>
      </c>
    </row>
    <row r="1054" spans="1:10" x14ac:dyDescent="0.2">
      <c r="A1054" s="183" t="str">
        <f>B1054&amp;C1054&amp;D1054&amp;E1054</f>
        <v>201125A2935EDU1</v>
      </c>
      <c r="B1054" s="184">
        <v>2011</v>
      </c>
      <c r="C1054" s="184" t="s">
        <v>2</v>
      </c>
      <c r="D1054" s="184">
        <v>35</v>
      </c>
      <c r="E1054" s="184" t="s">
        <v>9</v>
      </c>
      <c r="F1054" s="184">
        <v>967.33810893402836</v>
      </c>
      <c r="G1054" s="184">
        <v>936.60800240673882</v>
      </c>
      <c r="H1054" s="184">
        <v>626.40402693089436</v>
      </c>
      <c r="I1054" s="184">
        <v>626.40402693089436</v>
      </c>
      <c r="J1054" s="183" t="s">
        <v>78</v>
      </c>
    </row>
    <row r="1055" spans="1:10" x14ac:dyDescent="0.2">
      <c r="A1055" s="183" t="str">
        <f>B1055&amp;C1055&amp;D1055&amp;E1055</f>
        <v>201125A2935EDU2</v>
      </c>
      <c r="B1055" s="184">
        <v>2011</v>
      </c>
      <c r="C1055" s="184" t="s">
        <v>2</v>
      </c>
      <c r="D1055" s="184">
        <v>35</v>
      </c>
      <c r="E1055" s="184" t="s">
        <v>11</v>
      </c>
      <c r="F1055" s="184">
        <v>1032.4066544297034</v>
      </c>
      <c r="G1055" s="184">
        <v>792.6791733841419</v>
      </c>
      <c r="H1055" s="184">
        <v>1469.5913762847831</v>
      </c>
      <c r="I1055" s="184">
        <v>1384.5461762370999</v>
      </c>
      <c r="J1055" s="184">
        <v>3000</v>
      </c>
    </row>
    <row r="1056" spans="1:10" x14ac:dyDescent="0.2">
      <c r="A1056" s="183" t="str">
        <f>B1056&amp;C1056&amp;D1056&amp;E1056</f>
        <v>201125A2935EDU3</v>
      </c>
      <c r="B1056" s="184">
        <v>2011</v>
      </c>
      <c r="C1056" s="184" t="s">
        <v>2</v>
      </c>
      <c r="D1056" s="184">
        <v>35</v>
      </c>
      <c r="E1056" s="184" t="s">
        <v>13</v>
      </c>
      <c r="F1056" s="184">
        <v>1015.0437954508492</v>
      </c>
      <c r="G1056" s="184">
        <v>965.71866067782764</v>
      </c>
      <c r="H1056" s="184">
        <v>1260.4287983059819</v>
      </c>
      <c r="I1056" s="184">
        <v>1260.4287983059819</v>
      </c>
      <c r="J1056" s="183" t="s">
        <v>78</v>
      </c>
    </row>
    <row r="1057" spans="1:10" x14ac:dyDescent="0.2">
      <c r="A1057" s="183" t="str">
        <f>B1057&amp;C1057&amp;D1057&amp;E1057</f>
        <v>201125A2935EDU4</v>
      </c>
      <c r="B1057" s="184">
        <v>2011</v>
      </c>
      <c r="C1057" s="184" t="s">
        <v>2</v>
      </c>
      <c r="D1057" s="184">
        <v>35</v>
      </c>
      <c r="E1057" s="184" t="s">
        <v>15</v>
      </c>
      <c r="F1057" s="184">
        <v>1119.0254224940093</v>
      </c>
      <c r="G1057" s="184">
        <v>970.14337523434858</v>
      </c>
      <c r="H1057" s="184">
        <v>1417.4529795015212</v>
      </c>
      <c r="I1057" s="184">
        <v>1301.4835576121536</v>
      </c>
      <c r="J1057" s="184">
        <v>2500</v>
      </c>
    </row>
    <row r="1058" spans="1:10" x14ac:dyDescent="0.2">
      <c r="A1058" s="183" t="str">
        <f>B1058&amp;C1058&amp;D1058&amp;E1058</f>
        <v>201125A2935EDU5</v>
      </c>
      <c r="B1058" s="184">
        <v>2011</v>
      </c>
      <c r="C1058" s="184" t="s">
        <v>2</v>
      </c>
      <c r="D1058" s="184">
        <v>35</v>
      </c>
      <c r="E1058" s="184" t="s">
        <v>17</v>
      </c>
      <c r="F1058" s="184">
        <v>2763.4821030517337</v>
      </c>
      <c r="G1058" s="184">
        <v>1831.4415180799419</v>
      </c>
      <c r="H1058" s="184">
        <v>3288.4470164032432</v>
      </c>
      <c r="I1058" s="184">
        <v>3080.0588715714966</v>
      </c>
      <c r="J1058" s="184">
        <v>4260.7706150100557</v>
      </c>
    </row>
    <row r="1059" spans="1:10" x14ac:dyDescent="0.2">
      <c r="A1059" s="183" t="str">
        <f>B1059&amp;C1059&amp;D1059&amp;E1059</f>
        <v>201130EMA35EDU1</v>
      </c>
      <c r="B1059" s="184">
        <v>2011</v>
      </c>
      <c r="C1059" s="184" t="s">
        <v>4</v>
      </c>
      <c r="D1059" s="184">
        <v>35</v>
      </c>
      <c r="E1059" s="184" t="s">
        <v>9</v>
      </c>
      <c r="F1059" s="184">
        <v>1113.1431428833414</v>
      </c>
      <c r="G1059" s="184">
        <v>883.53793173017107</v>
      </c>
      <c r="H1059" s="184">
        <v>1265.1016508777716</v>
      </c>
      <c r="I1059" s="184">
        <v>1139.5895173681583</v>
      </c>
      <c r="J1059" s="184">
        <v>3048.0526758195574</v>
      </c>
    </row>
    <row r="1060" spans="1:10" x14ac:dyDescent="0.2">
      <c r="A1060" s="183" t="str">
        <f>B1060&amp;C1060&amp;D1060&amp;E1060</f>
        <v>201130EMA35EDU2</v>
      </c>
      <c r="B1060" s="184">
        <v>2011</v>
      </c>
      <c r="C1060" s="184" t="s">
        <v>4</v>
      </c>
      <c r="D1060" s="184">
        <v>35</v>
      </c>
      <c r="E1060" s="184" t="s">
        <v>11</v>
      </c>
      <c r="F1060" s="184">
        <v>1286.0377534232034</v>
      </c>
      <c r="G1060" s="184">
        <v>1020.3559888983244</v>
      </c>
      <c r="H1060" s="184">
        <v>1720.9871651611811</v>
      </c>
      <c r="I1060" s="184">
        <v>1352.5062252376679</v>
      </c>
      <c r="J1060" s="184">
        <v>4507.1845104242102</v>
      </c>
    </row>
    <row r="1061" spans="1:10" x14ac:dyDescent="0.2">
      <c r="A1061" s="183" t="str">
        <f>B1061&amp;C1061&amp;D1061&amp;E1061</f>
        <v>201130EMA35EDU3</v>
      </c>
      <c r="B1061" s="184">
        <v>2011</v>
      </c>
      <c r="C1061" s="184" t="s">
        <v>4</v>
      </c>
      <c r="D1061" s="184">
        <v>35</v>
      </c>
      <c r="E1061" s="184" t="s">
        <v>13</v>
      </c>
      <c r="F1061" s="184">
        <v>1106.4422550807712</v>
      </c>
      <c r="G1061" s="184">
        <v>1035.3397280443444</v>
      </c>
      <c r="H1061" s="184">
        <v>2196.0015756976127</v>
      </c>
      <c r="I1061" s="184">
        <v>1501.7693512872629</v>
      </c>
      <c r="J1061" s="184">
        <v>6659.0445079624333</v>
      </c>
    </row>
    <row r="1062" spans="1:10" x14ac:dyDescent="0.2">
      <c r="A1062" s="183" t="str">
        <f>B1062&amp;C1062&amp;D1062&amp;E1062</f>
        <v>201130EMA35EDU4</v>
      </c>
      <c r="B1062" s="184">
        <v>2011</v>
      </c>
      <c r="C1062" s="184" t="s">
        <v>4</v>
      </c>
      <c r="D1062" s="184">
        <v>35</v>
      </c>
      <c r="E1062" s="184" t="s">
        <v>15</v>
      </c>
      <c r="F1062" s="184">
        <v>1468.3295005677742</v>
      </c>
      <c r="G1062" s="184">
        <v>1349.0304910242871</v>
      </c>
      <c r="H1062" s="184">
        <v>2314.4201194010188</v>
      </c>
      <c r="I1062" s="184">
        <v>1963.0085571081668</v>
      </c>
      <c r="J1062" s="184">
        <v>4055.9014303526146</v>
      </c>
    </row>
    <row r="1063" spans="1:10" x14ac:dyDescent="0.2">
      <c r="A1063" s="183" t="str">
        <f>B1063&amp;C1063&amp;D1063&amp;E1063</f>
        <v>201130EMA35EDU5</v>
      </c>
      <c r="B1063" s="184">
        <v>2011</v>
      </c>
      <c r="C1063" s="184" t="s">
        <v>4</v>
      </c>
      <c r="D1063" s="184">
        <v>35</v>
      </c>
      <c r="E1063" s="184" t="s">
        <v>17</v>
      </c>
      <c r="F1063" s="184">
        <v>4188.5352948114814</v>
      </c>
      <c r="G1063" s="184">
        <v>4014.5564513173808</v>
      </c>
      <c r="H1063" s="184">
        <v>5554.5413820173626</v>
      </c>
      <c r="I1063" s="184">
        <v>4139.574950835703</v>
      </c>
      <c r="J1063" s="184">
        <v>8963.1492413219712</v>
      </c>
    </row>
    <row r="1064" spans="1:10" x14ac:dyDescent="0.2">
      <c r="A1064" s="183" t="str">
        <f>B1064&amp;C1064&amp;D1064&amp;E1064</f>
        <v>201115A1741EDU1</v>
      </c>
      <c r="B1064" s="184">
        <v>2011</v>
      </c>
      <c r="C1064" s="184" t="s">
        <v>0</v>
      </c>
      <c r="D1064" s="184">
        <v>41</v>
      </c>
      <c r="E1064" s="184" t="s">
        <v>9</v>
      </c>
      <c r="F1064" s="184">
        <v>594.02687855601334</v>
      </c>
      <c r="G1064" s="184">
        <v>566.65122972265829</v>
      </c>
      <c r="H1064" s="184">
        <v>200.06540222367562</v>
      </c>
      <c r="I1064" s="184">
        <v>200.06540222367562</v>
      </c>
      <c r="J1064" s="183" t="s">
        <v>78</v>
      </c>
    </row>
    <row r="1065" spans="1:10" x14ac:dyDescent="0.2">
      <c r="A1065" s="183" t="str">
        <f>B1065&amp;C1065&amp;D1065&amp;E1065</f>
        <v>201115A1741EDU2</v>
      </c>
      <c r="B1065" s="184">
        <v>2011</v>
      </c>
      <c r="C1065" s="184" t="s">
        <v>0</v>
      </c>
      <c r="D1065" s="184">
        <v>41</v>
      </c>
      <c r="E1065" s="184" t="s">
        <v>11</v>
      </c>
      <c r="F1065" s="184">
        <v>566.7419038272817</v>
      </c>
      <c r="G1065" s="184">
        <v>457.58913967942425</v>
      </c>
      <c r="H1065" s="184">
        <v>600</v>
      </c>
      <c r="I1065" s="184">
        <v>600</v>
      </c>
      <c r="J1065" s="183" t="s">
        <v>78</v>
      </c>
    </row>
    <row r="1066" spans="1:10" x14ac:dyDescent="0.2">
      <c r="A1066" s="183" t="str">
        <f>B1066&amp;C1066&amp;D1066&amp;E1066</f>
        <v>201115A1741EDU3</v>
      </c>
      <c r="B1066" s="184">
        <v>2011</v>
      </c>
      <c r="C1066" s="184" t="s">
        <v>0</v>
      </c>
      <c r="D1066" s="184">
        <v>41</v>
      </c>
      <c r="E1066" s="184" t="s">
        <v>13</v>
      </c>
      <c r="F1066" s="184">
        <v>580.73846010091574</v>
      </c>
      <c r="G1066" s="184">
        <v>411.10190735694823</v>
      </c>
      <c r="H1066" s="184">
        <v>674.92639842983317</v>
      </c>
      <c r="I1066" s="184">
        <v>674.92639842983317</v>
      </c>
      <c r="J1066" s="183" t="s">
        <v>78</v>
      </c>
    </row>
    <row r="1067" spans="1:10" x14ac:dyDescent="0.2">
      <c r="A1067" s="183" t="str">
        <f>B1067&amp;C1067&amp;D1067&amp;E1067</f>
        <v>201115A1741EDU4</v>
      </c>
      <c r="B1067" s="184">
        <v>2011</v>
      </c>
      <c r="C1067" s="184" t="s">
        <v>0</v>
      </c>
      <c r="D1067" s="184">
        <v>41</v>
      </c>
      <c r="E1067" s="184" t="s">
        <v>15</v>
      </c>
      <c r="F1067" s="184">
        <v>743.26357096141271</v>
      </c>
      <c r="G1067" s="184">
        <v>622.42394504416097</v>
      </c>
      <c r="H1067" s="184">
        <v>700</v>
      </c>
      <c r="I1067" s="184">
        <v>700</v>
      </c>
      <c r="J1067" s="183" t="s">
        <v>78</v>
      </c>
    </row>
    <row r="1068" spans="1:10" x14ac:dyDescent="0.2">
      <c r="A1068" s="183" t="str">
        <f>B1068&amp;C1068&amp;D1068&amp;E1068</f>
        <v>201115A2941EDU1</v>
      </c>
      <c r="B1068" s="184">
        <v>2011</v>
      </c>
      <c r="C1068" s="184" t="s">
        <v>3</v>
      </c>
      <c r="D1068" s="184">
        <v>41</v>
      </c>
      <c r="E1068" s="184" t="s">
        <v>9</v>
      </c>
      <c r="F1068" s="184">
        <v>810.74803104830687</v>
      </c>
      <c r="G1068" s="184">
        <v>698.73482575582739</v>
      </c>
      <c r="H1068" s="184">
        <v>716.44519203812729</v>
      </c>
      <c r="I1068" s="184">
        <v>633.19547169811324</v>
      </c>
      <c r="J1068" s="184">
        <v>1800</v>
      </c>
    </row>
    <row r="1069" spans="1:10" x14ac:dyDescent="0.2">
      <c r="A1069" s="183" t="str">
        <f>B1069&amp;C1069&amp;D1069&amp;E1069</f>
        <v>201115A2941EDU2</v>
      </c>
      <c r="B1069" s="184">
        <v>2011</v>
      </c>
      <c r="C1069" s="184" t="s">
        <v>3</v>
      </c>
      <c r="D1069" s="184">
        <v>41</v>
      </c>
      <c r="E1069" s="184" t="s">
        <v>11</v>
      </c>
      <c r="F1069" s="184">
        <v>858.16017238817062</v>
      </c>
      <c r="G1069" s="184">
        <v>689.81263488326465</v>
      </c>
      <c r="H1069" s="184">
        <v>1272.2112611053421</v>
      </c>
      <c r="I1069" s="184">
        <v>908.36341048777297</v>
      </c>
      <c r="J1069" s="184">
        <v>4000</v>
      </c>
    </row>
    <row r="1070" spans="1:10" x14ac:dyDescent="0.2">
      <c r="A1070" s="183" t="str">
        <f>B1070&amp;C1070&amp;D1070&amp;E1070</f>
        <v>201115A2941EDU3</v>
      </c>
      <c r="B1070" s="184">
        <v>2011</v>
      </c>
      <c r="C1070" s="184" t="s">
        <v>3</v>
      </c>
      <c r="D1070" s="184">
        <v>41</v>
      </c>
      <c r="E1070" s="184" t="s">
        <v>13</v>
      </c>
      <c r="F1070" s="184">
        <v>902.62007352801118</v>
      </c>
      <c r="G1070" s="184">
        <v>564.46073355496208</v>
      </c>
      <c r="H1070" s="184">
        <v>1057.5860507246377</v>
      </c>
      <c r="I1070" s="184">
        <v>913.3719892952721</v>
      </c>
      <c r="J1070" s="184">
        <v>1850.8341511285573</v>
      </c>
    </row>
    <row r="1071" spans="1:10" x14ac:dyDescent="0.2">
      <c r="A1071" s="183" t="str">
        <f>B1071&amp;C1071&amp;D1071&amp;E1071</f>
        <v>201115A2941EDU4</v>
      </c>
      <c r="B1071" s="184">
        <v>2011</v>
      </c>
      <c r="C1071" s="184" t="s">
        <v>3</v>
      </c>
      <c r="D1071" s="184">
        <v>41</v>
      </c>
      <c r="E1071" s="184" t="s">
        <v>15</v>
      </c>
      <c r="F1071" s="184">
        <v>1211.4483185793301</v>
      </c>
      <c r="G1071" s="184">
        <v>867.74864752392841</v>
      </c>
      <c r="H1071" s="184">
        <v>1823.756713838681</v>
      </c>
      <c r="I1071" s="184">
        <v>1521.7808764940239</v>
      </c>
      <c r="J1071" s="184">
        <v>2790.5416012558871</v>
      </c>
    </row>
    <row r="1072" spans="1:10" x14ac:dyDescent="0.2">
      <c r="A1072" s="183" t="str">
        <f>B1072&amp;C1072&amp;D1072&amp;E1072</f>
        <v>201115A2941EDU5</v>
      </c>
      <c r="B1072" s="184">
        <v>2011</v>
      </c>
      <c r="C1072" s="184" t="s">
        <v>3</v>
      </c>
      <c r="D1072" s="184">
        <v>41</v>
      </c>
      <c r="E1072" s="184" t="s">
        <v>17</v>
      </c>
      <c r="F1072" s="184">
        <v>1877.1684905155612</v>
      </c>
      <c r="G1072" s="184">
        <v>1135.224092528528</v>
      </c>
      <c r="H1072" s="184">
        <v>2166.7503343736066</v>
      </c>
      <c r="I1072" s="184">
        <v>1954.0278288586489</v>
      </c>
      <c r="J1072" s="184">
        <v>2734.1726618705038</v>
      </c>
    </row>
    <row r="1073" spans="1:10" x14ac:dyDescent="0.2">
      <c r="A1073" s="183" t="str">
        <f>B1073&amp;C1073&amp;D1073&amp;E1073</f>
        <v>201118A2441EDU1</v>
      </c>
      <c r="B1073" s="184">
        <v>2011</v>
      </c>
      <c r="C1073" s="184" t="s">
        <v>1</v>
      </c>
      <c r="D1073" s="184">
        <v>41</v>
      </c>
      <c r="E1073" s="184" t="s">
        <v>9</v>
      </c>
      <c r="F1073" s="184">
        <v>811.41690329908613</v>
      </c>
      <c r="G1073" s="184">
        <v>604.31466550446726</v>
      </c>
      <c r="H1073" s="184">
        <v>674.86512996566944</v>
      </c>
      <c r="I1073" s="184">
        <v>674.86512996566944</v>
      </c>
      <c r="J1073" s="183" t="s">
        <v>78</v>
      </c>
    </row>
    <row r="1074" spans="1:10" x14ac:dyDescent="0.2">
      <c r="A1074" s="183" t="str">
        <f>B1074&amp;C1074&amp;D1074&amp;E1074</f>
        <v>201118A2441EDU2</v>
      </c>
      <c r="B1074" s="184">
        <v>2011</v>
      </c>
      <c r="C1074" s="184" t="s">
        <v>1</v>
      </c>
      <c r="D1074" s="184">
        <v>41</v>
      </c>
      <c r="E1074" s="184" t="s">
        <v>11</v>
      </c>
      <c r="F1074" s="184">
        <v>894.43943769410998</v>
      </c>
      <c r="G1074" s="184">
        <v>859.12252541466023</v>
      </c>
      <c r="H1074" s="184">
        <v>632</v>
      </c>
      <c r="I1074" s="184">
        <v>632</v>
      </c>
      <c r="J1074" s="183" t="s">
        <v>78</v>
      </c>
    </row>
    <row r="1075" spans="1:10" x14ac:dyDescent="0.2">
      <c r="A1075" s="183" t="str">
        <f>B1075&amp;C1075&amp;D1075&amp;E1075</f>
        <v>201118A2441EDU3</v>
      </c>
      <c r="B1075" s="184">
        <v>2011</v>
      </c>
      <c r="C1075" s="184" t="s">
        <v>1</v>
      </c>
      <c r="D1075" s="184">
        <v>41</v>
      </c>
      <c r="E1075" s="184" t="s">
        <v>13</v>
      </c>
      <c r="F1075" s="184">
        <v>952.05153086246764</v>
      </c>
      <c r="G1075" s="184">
        <v>589.96527777777783</v>
      </c>
      <c r="H1075" s="184">
        <v>849.7546614327772</v>
      </c>
      <c r="I1075" s="184">
        <v>819.74097331240193</v>
      </c>
      <c r="J1075" s="184">
        <v>1000</v>
      </c>
    </row>
    <row r="1076" spans="1:10" x14ac:dyDescent="0.2">
      <c r="A1076" s="183" t="str">
        <f>B1076&amp;C1076&amp;D1076&amp;E1076</f>
        <v>201118A2441EDU4</v>
      </c>
      <c r="B1076" s="184">
        <v>2011</v>
      </c>
      <c r="C1076" s="184" t="s">
        <v>1</v>
      </c>
      <c r="D1076" s="184">
        <v>41</v>
      </c>
      <c r="E1076" s="184" t="s">
        <v>15</v>
      </c>
      <c r="F1076" s="184">
        <v>1153.3885828299062</v>
      </c>
      <c r="G1076" s="184">
        <v>856.06874786762194</v>
      </c>
      <c r="H1076" s="184">
        <v>1216.3758992805756</v>
      </c>
      <c r="I1076" s="184">
        <v>959.65371787325876</v>
      </c>
      <c r="J1076" s="184">
        <v>2500.4906771344454</v>
      </c>
    </row>
    <row r="1077" spans="1:10" x14ac:dyDescent="0.2">
      <c r="A1077" s="183" t="str">
        <f>B1077&amp;C1077&amp;D1077&amp;E1077</f>
        <v>201118A2441EDU5</v>
      </c>
      <c r="B1077" s="184">
        <v>2011</v>
      </c>
      <c r="C1077" s="184" t="s">
        <v>1</v>
      </c>
      <c r="D1077" s="184">
        <v>41</v>
      </c>
      <c r="E1077" s="184" t="s">
        <v>17</v>
      </c>
      <c r="F1077" s="184">
        <v>1409.2490480036927</v>
      </c>
      <c r="G1077" s="184">
        <v>992.11703893751883</v>
      </c>
      <c r="H1077" s="184">
        <v>1219.0767386091127</v>
      </c>
      <c r="I1077" s="184">
        <v>1210.455437219731</v>
      </c>
      <c r="J1077" s="184">
        <v>1249.2639842983317</v>
      </c>
    </row>
    <row r="1078" spans="1:10" x14ac:dyDescent="0.2">
      <c r="A1078" s="183" t="str">
        <f>B1078&amp;C1078&amp;D1078&amp;E1078</f>
        <v>201125A2941EDU1</v>
      </c>
      <c r="B1078" s="184">
        <v>2011</v>
      </c>
      <c r="C1078" s="184" t="s">
        <v>2</v>
      </c>
      <c r="D1078" s="184">
        <v>41</v>
      </c>
      <c r="E1078" s="184" t="s">
        <v>9</v>
      </c>
      <c r="F1078" s="184">
        <v>912.72582905184493</v>
      </c>
      <c r="G1078" s="184">
        <v>981.71994508727198</v>
      </c>
      <c r="H1078" s="184">
        <v>961.62927650028041</v>
      </c>
      <c r="I1078" s="184">
        <v>822.03794569839715</v>
      </c>
      <c r="J1078" s="184">
        <v>1800</v>
      </c>
    </row>
    <row r="1079" spans="1:10" x14ac:dyDescent="0.2">
      <c r="A1079" s="183" t="str">
        <f>B1079&amp;C1079&amp;D1079&amp;E1079</f>
        <v>201125A2941EDU2</v>
      </c>
      <c r="B1079" s="184">
        <v>2011</v>
      </c>
      <c r="C1079" s="184" t="s">
        <v>2</v>
      </c>
      <c r="D1079" s="184">
        <v>41</v>
      </c>
      <c r="E1079" s="184" t="s">
        <v>11</v>
      </c>
      <c r="F1079" s="184">
        <v>876.55267674703714</v>
      </c>
      <c r="G1079" s="184">
        <v>533.33333333333337</v>
      </c>
      <c r="H1079" s="184">
        <v>1727.0266823621739</v>
      </c>
      <c r="I1079" s="184">
        <v>1158.36521952416</v>
      </c>
      <c r="J1079" s="184">
        <v>4000</v>
      </c>
    </row>
    <row r="1080" spans="1:10" x14ac:dyDescent="0.2">
      <c r="A1080" s="183" t="str">
        <f>B1080&amp;C1080&amp;D1080&amp;E1080</f>
        <v>201125A2941EDU3</v>
      </c>
      <c r="B1080" s="184">
        <v>2011</v>
      </c>
      <c r="C1080" s="184" t="s">
        <v>2</v>
      </c>
      <c r="D1080" s="184">
        <v>41</v>
      </c>
      <c r="E1080" s="184" t="s">
        <v>13</v>
      </c>
      <c r="F1080" s="184">
        <v>1056.1189523737642</v>
      </c>
      <c r="G1080" s="184">
        <v>1050</v>
      </c>
      <c r="H1080" s="184">
        <v>1459.9686028257456</v>
      </c>
      <c r="I1080" s="184">
        <v>1149.6565260058881</v>
      </c>
      <c r="J1080" s="184">
        <v>2700</v>
      </c>
    </row>
    <row r="1081" spans="1:10" x14ac:dyDescent="0.2">
      <c r="A1081" s="183" t="str">
        <f>B1081&amp;C1081&amp;D1081&amp;E1081</f>
        <v>201125A2941EDU4</v>
      </c>
      <c r="B1081" s="184">
        <v>2011</v>
      </c>
      <c r="C1081" s="184" t="s">
        <v>2</v>
      </c>
      <c r="D1081" s="184">
        <v>41</v>
      </c>
      <c r="E1081" s="184" t="s">
        <v>15</v>
      </c>
      <c r="F1081" s="184">
        <v>1330.4096673503968</v>
      </c>
      <c r="G1081" s="184">
        <v>962.62873957822467</v>
      </c>
      <c r="H1081" s="184">
        <v>2113.7707135610417</v>
      </c>
      <c r="I1081" s="184">
        <v>1828.4927157265595</v>
      </c>
      <c r="J1081" s="184">
        <v>2863.0365464802553</v>
      </c>
    </row>
    <row r="1082" spans="1:10" x14ac:dyDescent="0.2">
      <c r="A1082" s="183" t="str">
        <f>B1082&amp;C1082&amp;D1082&amp;E1082</f>
        <v>201125A2941EDU5</v>
      </c>
      <c r="B1082" s="184">
        <v>2011</v>
      </c>
      <c r="C1082" s="184" t="s">
        <v>2</v>
      </c>
      <c r="D1082" s="184">
        <v>41</v>
      </c>
      <c r="E1082" s="184" t="s">
        <v>17</v>
      </c>
      <c r="F1082" s="184">
        <v>2247.2084046266514</v>
      </c>
      <c r="G1082" s="184">
        <v>1445.3556827473426</v>
      </c>
      <c r="H1082" s="184">
        <v>2822.6010863005431</v>
      </c>
      <c r="I1082" s="184">
        <v>2532.16387012421</v>
      </c>
      <c r="J1082" s="184">
        <v>3476.2628739578226</v>
      </c>
    </row>
    <row r="1083" spans="1:10" x14ac:dyDescent="0.2">
      <c r="A1083" s="183" t="str">
        <f>B1083&amp;C1083&amp;D1083&amp;E1083</f>
        <v>201130EMA41EDU1</v>
      </c>
      <c r="B1083" s="184">
        <v>2011</v>
      </c>
      <c r="C1083" s="184" t="s">
        <v>4</v>
      </c>
      <c r="D1083" s="184">
        <v>41</v>
      </c>
      <c r="E1083" s="184" t="s">
        <v>9</v>
      </c>
      <c r="F1083" s="184">
        <v>1050.1240558412931</v>
      </c>
      <c r="G1083" s="184">
        <v>1215.6334164588529</v>
      </c>
      <c r="H1083" s="184">
        <v>1601.9172883806179</v>
      </c>
      <c r="I1083" s="184">
        <v>1191.6754497374557</v>
      </c>
      <c r="J1083" s="184">
        <v>5645.1658103689861</v>
      </c>
    </row>
    <row r="1084" spans="1:10" x14ac:dyDescent="0.2">
      <c r="A1084" s="183" t="str">
        <f>B1084&amp;C1084&amp;D1084&amp;E1084</f>
        <v>201130EMA41EDU2</v>
      </c>
      <c r="B1084" s="184">
        <v>2011</v>
      </c>
      <c r="C1084" s="184" t="s">
        <v>4</v>
      </c>
      <c r="D1084" s="184">
        <v>41</v>
      </c>
      <c r="E1084" s="184" t="s">
        <v>11</v>
      </c>
      <c r="F1084" s="184">
        <v>1181.6022243684545</v>
      </c>
      <c r="G1084" s="184">
        <v>1807.2804578904334</v>
      </c>
      <c r="H1084" s="184">
        <v>1797.9328647359794</v>
      </c>
      <c r="I1084" s="184">
        <v>1269.6531038919268</v>
      </c>
      <c r="J1084" s="184">
        <v>3588.6238552115133</v>
      </c>
    </row>
    <row r="1085" spans="1:10" x14ac:dyDescent="0.2">
      <c r="A1085" s="183" t="str">
        <f>B1085&amp;C1085&amp;D1085&amp;E1085</f>
        <v>201130EMA41EDU3</v>
      </c>
      <c r="B1085" s="184">
        <v>2011</v>
      </c>
      <c r="C1085" s="184" t="s">
        <v>4</v>
      </c>
      <c r="D1085" s="184">
        <v>41</v>
      </c>
      <c r="E1085" s="184" t="s">
        <v>13</v>
      </c>
      <c r="F1085" s="184">
        <v>1178.1565796779566</v>
      </c>
      <c r="G1085" s="184">
        <v>1583.9712136081125</v>
      </c>
      <c r="H1085" s="184">
        <v>1664.0580231569306</v>
      </c>
      <c r="I1085" s="184">
        <v>1333.8627250234622</v>
      </c>
      <c r="J1085" s="184">
        <v>2749.369040942232</v>
      </c>
    </row>
    <row r="1086" spans="1:10" x14ac:dyDescent="0.2">
      <c r="A1086" s="183" t="str">
        <f>B1086&amp;C1086&amp;D1086&amp;E1086</f>
        <v>201130EMA41EDU4</v>
      </c>
      <c r="B1086" s="184">
        <v>2011</v>
      </c>
      <c r="C1086" s="184" t="s">
        <v>4</v>
      </c>
      <c r="D1086" s="184">
        <v>41</v>
      </c>
      <c r="E1086" s="184" t="s">
        <v>15</v>
      </c>
      <c r="F1086" s="184">
        <v>1552.2327266174086</v>
      </c>
      <c r="G1086" s="184">
        <v>1521.0346794433037</v>
      </c>
      <c r="H1086" s="184">
        <v>2533.4348471841831</v>
      </c>
      <c r="I1086" s="184">
        <v>1904.2299117096227</v>
      </c>
      <c r="J1086" s="184">
        <v>4569.7067651812513</v>
      </c>
    </row>
    <row r="1087" spans="1:10" x14ac:dyDescent="0.2">
      <c r="A1087" s="183" t="str">
        <f>B1087&amp;C1087&amp;D1087&amp;E1087</f>
        <v>201130EMA41EDU5</v>
      </c>
      <c r="B1087" s="184">
        <v>2011</v>
      </c>
      <c r="C1087" s="184" t="s">
        <v>4</v>
      </c>
      <c r="D1087" s="184">
        <v>41</v>
      </c>
      <c r="E1087" s="184" t="s">
        <v>17</v>
      </c>
      <c r="F1087" s="184">
        <v>3201.0046935713463</v>
      </c>
      <c r="G1087" s="184">
        <v>2180.2384365803969</v>
      </c>
      <c r="H1087" s="184">
        <v>4936.6134757751788</v>
      </c>
      <c r="I1087" s="184">
        <v>3939.8151177144873</v>
      </c>
      <c r="J1087" s="184">
        <v>7211.3134463504202</v>
      </c>
    </row>
    <row r="1088" spans="1:10" x14ac:dyDescent="0.2">
      <c r="A1088" s="183" t="str">
        <f>B1088&amp;C1088&amp;D1088&amp;E1088</f>
        <v>201115A1743EDU1</v>
      </c>
      <c r="B1088" s="184">
        <v>2011</v>
      </c>
      <c r="C1088" s="184" t="s">
        <v>0</v>
      </c>
      <c r="D1088" s="184">
        <v>43</v>
      </c>
      <c r="E1088" s="184" t="s">
        <v>9</v>
      </c>
      <c r="F1088" s="184">
        <v>564.23634582414888</v>
      </c>
      <c r="G1088" s="184">
        <v>583.31037332965968</v>
      </c>
      <c r="H1088" s="184">
        <v>432</v>
      </c>
      <c r="I1088" s="184">
        <v>432</v>
      </c>
      <c r="J1088" s="183" t="s">
        <v>78</v>
      </c>
    </row>
    <row r="1089" spans="1:10" x14ac:dyDescent="0.2">
      <c r="A1089" s="183" t="str">
        <f>B1089&amp;C1089&amp;D1089&amp;E1089</f>
        <v>201115A1743EDU2</v>
      </c>
      <c r="B1089" s="184">
        <v>2011</v>
      </c>
      <c r="C1089" s="184" t="s">
        <v>0</v>
      </c>
      <c r="D1089" s="184">
        <v>43</v>
      </c>
      <c r="E1089" s="184" t="s">
        <v>11</v>
      </c>
      <c r="F1089" s="184">
        <v>545.08340336134449</v>
      </c>
      <c r="G1089" s="184">
        <v>451.03467528651191</v>
      </c>
      <c r="H1089" s="184">
        <v>464</v>
      </c>
      <c r="I1089" s="184">
        <v>464</v>
      </c>
      <c r="J1089" s="183" t="s">
        <v>78</v>
      </c>
    </row>
    <row r="1090" spans="1:10" x14ac:dyDescent="0.2">
      <c r="A1090" s="183" t="str">
        <f>B1090&amp;C1090&amp;D1090&amp;E1090</f>
        <v>201115A1743EDU3</v>
      </c>
      <c r="B1090" s="184">
        <v>2011</v>
      </c>
      <c r="C1090" s="184" t="s">
        <v>0</v>
      </c>
      <c r="D1090" s="184">
        <v>43</v>
      </c>
      <c r="E1090" s="184" t="s">
        <v>13</v>
      </c>
      <c r="F1090" s="184">
        <v>613.58604944103286</v>
      </c>
      <c r="G1090" s="184">
        <v>498.54038049640923</v>
      </c>
      <c r="H1090" s="184">
        <v>771.99779249448125</v>
      </c>
      <c r="I1090" s="184">
        <v>771.99779249448125</v>
      </c>
      <c r="J1090" s="183" t="s">
        <v>78</v>
      </c>
    </row>
    <row r="1091" spans="1:10" x14ac:dyDescent="0.2">
      <c r="A1091" s="183" t="str">
        <f>B1091&amp;C1091&amp;D1091&amp;E1091</f>
        <v>201115A1743EDU4</v>
      </c>
      <c r="B1091" s="184">
        <v>2011</v>
      </c>
      <c r="C1091" s="184" t="s">
        <v>0</v>
      </c>
      <c r="D1091" s="184">
        <v>43</v>
      </c>
      <c r="E1091" s="184" t="s">
        <v>15</v>
      </c>
      <c r="F1091" s="184">
        <v>800.06301197227469</v>
      </c>
      <c r="G1091" s="184">
        <v>680</v>
      </c>
      <c r="H1091" s="183" t="s">
        <v>78</v>
      </c>
      <c r="I1091" s="183" t="s">
        <v>78</v>
      </c>
      <c r="J1091" s="183" t="s">
        <v>78</v>
      </c>
    </row>
    <row r="1092" spans="1:10" x14ac:dyDescent="0.2">
      <c r="A1092" s="183" t="str">
        <f>B1092&amp;C1092&amp;D1092&amp;E1092</f>
        <v>201115A2943EDU1</v>
      </c>
      <c r="B1092" s="184">
        <v>2011</v>
      </c>
      <c r="C1092" s="184" t="s">
        <v>3</v>
      </c>
      <c r="D1092" s="184">
        <v>43</v>
      </c>
      <c r="E1092" s="184" t="s">
        <v>9</v>
      </c>
      <c r="F1092" s="184">
        <v>751.03895187704711</v>
      </c>
      <c r="G1092" s="184">
        <v>675.7526091802614</v>
      </c>
      <c r="H1092" s="184">
        <v>938.20174604546628</v>
      </c>
      <c r="I1092" s="184">
        <v>874.40899685110207</v>
      </c>
      <c r="J1092" s="184">
        <v>2500</v>
      </c>
    </row>
    <row r="1093" spans="1:10" x14ac:dyDescent="0.2">
      <c r="A1093" s="183" t="str">
        <f>B1093&amp;C1093&amp;D1093&amp;E1093</f>
        <v>201115A2943EDU2</v>
      </c>
      <c r="B1093" s="184">
        <v>2011</v>
      </c>
      <c r="C1093" s="184" t="s">
        <v>3</v>
      </c>
      <c r="D1093" s="184">
        <v>43</v>
      </c>
      <c r="E1093" s="184" t="s">
        <v>11</v>
      </c>
      <c r="F1093" s="184">
        <v>839.4582723554355</v>
      </c>
      <c r="G1093" s="184">
        <v>700.33379040156706</v>
      </c>
      <c r="H1093" s="184">
        <v>1024.5781520541477</v>
      </c>
      <c r="I1093" s="184">
        <v>1024.5781520541477</v>
      </c>
      <c r="J1093" s="183" t="s">
        <v>78</v>
      </c>
    </row>
    <row r="1094" spans="1:10" x14ac:dyDescent="0.2">
      <c r="A1094" s="183" t="str">
        <f>B1094&amp;C1094&amp;D1094&amp;E1094</f>
        <v>201115A2943EDU3</v>
      </c>
      <c r="B1094" s="184">
        <v>2011</v>
      </c>
      <c r="C1094" s="184" t="s">
        <v>3</v>
      </c>
      <c r="D1094" s="184">
        <v>43</v>
      </c>
      <c r="E1094" s="184" t="s">
        <v>13</v>
      </c>
      <c r="F1094" s="184">
        <v>800.85318942853189</v>
      </c>
      <c r="G1094" s="184">
        <v>642.52066022271208</v>
      </c>
      <c r="H1094" s="184">
        <v>1336.8860229276895</v>
      </c>
      <c r="I1094" s="184">
        <v>903.00176315016165</v>
      </c>
      <c r="J1094" s="184">
        <v>2640.0706090026479</v>
      </c>
    </row>
    <row r="1095" spans="1:10" x14ac:dyDescent="0.2">
      <c r="A1095" s="183" t="str">
        <f>B1095&amp;C1095&amp;D1095&amp;E1095</f>
        <v>201115A2943EDU4</v>
      </c>
      <c r="B1095" s="184">
        <v>2011</v>
      </c>
      <c r="C1095" s="184" t="s">
        <v>3</v>
      </c>
      <c r="D1095" s="184">
        <v>43</v>
      </c>
      <c r="E1095" s="184" t="s">
        <v>15</v>
      </c>
      <c r="F1095" s="184">
        <v>995.95587622913047</v>
      </c>
      <c r="G1095" s="184">
        <v>844.66448164189001</v>
      </c>
      <c r="H1095" s="184">
        <v>1552.9047993705744</v>
      </c>
      <c r="I1095" s="184">
        <v>1424.7136026999156</v>
      </c>
      <c r="J1095" s="184">
        <v>2222.2222222222222</v>
      </c>
    </row>
    <row r="1096" spans="1:10" x14ac:dyDescent="0.2">
      <c r="A1096" s="183" t="str">
        <f>B1096&amp;C1096&amp;D1096&amp;E1096</f>
        <v>201115A2943EDU5</v>
      </c>
      <c r="B1096" s="184">
        <v>2011</v>
      </c>
      <c r="C1096" s="184" t="s">
        <v>3</v>
      </c>
      <c r="D1096" s="184">
        <v>43</v>
      </c>
      <c r="E1096" s="184" t="s">
        <v>17</v>
      </c>
      <c r="F1096" s="184">
        <v>1773.348920908106</v>
      </c>
      <c r="G1096" s="184">
        <v>1188.2844141069397</v>
      </c>
      <c r="H1096" s="184">
        <v>2772.5631411645718</v>
      </c>
      <c r="I1096" s="184">
        <v>2394.5404127257093</v>
      </c>
      <c r="J1096" s="184">
        <v>3547.6013662406344</v>
      </c>
    </row>
    <row r="1097" spans="1:10" x14ac:dyDescent="0.2">
      <c r="A1097" s="183" t="str">
        <f>B1097&amp;C1097&amp;D1097&amp;E1097</f>
        <v>201118A2443EDU1</v>
      </c>
      <c r="B1097" s="184">
        <v>2011</v>
      </c>
      <c r="C1097" s="184" t="s">
        <v>1</v>
      </c>
      <c r="D1097" s="184">
        <v>43</v>
      </c>
      <c r="E1097" s="184" t="s">
        <v>9</v>
      </c>
      <c r="F1097" s="184">
        <v>742.52738581507617</v>
      </c>
      <c r="G1097" s="184">
        <v>745.436030982906</v>
      </c>
      <c r="H1097" s="184">
        <v>858.30486685032145</v>
      </c>
      <c r="I1097" s="184">
        <v>858.30486685032145</v>
      </c>
      <c r="J1097" s="183" t="s">
        <v>78</v>
      </c>
    </row>
    <row r="1098" spans="1:10" x14ac:dyDescent="0.2">
      <c r="A1098" s="183" t="str">
        <f>B1098&amp;C1098&amp;D1098&amp;E1098</f>
        <v>201118A2443EDU2</v>
      </c>
      <c r="B1098" s="184">
        <v>2011</v>
      </c>
      <c r="C1098" s="184" t="s">
        <v>1</v>
      </c>
      <c r="D1098" s="184">
        <v>43</v>
      </c>
      <c r="E1098" s="184" t="s">
        <v>11</v>
      </c>
      <c r="F1098" s="184">
        <v>812.60318918323105</v>
      </c>
      <c r="G1098" s="184">
        <v>703.25816059089823</v>
      </c>
      <c r="H1098" s="184">
        <v>1361.8175652763648</v>
      </c>
      <c r="I1098" s="184">
        <v>1361.8175652763648</v>
      </c>
      <c r="J1098" s="183" t="s">
        <v>78</v>
      </c>
    </row>
    <row r="1099" spans="1:10" x14ac:dyDescent="0.2">
      <c r="A1099" s="183" t="str">
        <f>B1099&amp;C1099&amp;D1099&amp;E1099</f>
        <v>201118A2443EDU3</v>
      </c>
      <c r="B1099" s="184">
        <v>2011</v>
      </c>
      <c r="C1099" s="184" t="s">
        <v>1</v>
      </c>
      <c r="D1099" s="184">
        <v>43</v>
      </c>
      <c r="E1099" s="184" t="s">
        <v>13</v>
      </c>
      <c r="F1099" s="184">
        <v>793.97230121715393</v>
      </c>
      <c r="G1099" s="184">
        <v>575.35101692504622</v>
      </c>
      <c r="H1099" s="184">
        <v>1242.8571428571429</v>
      </c>
      <c r="I1099" s="184">
        <v>940</v>
      </c>
      <c r="J1099" s="184">
        <v>2000</v>
      </c>
    </row>
    <row r="1100" spans="1:10" x14ac:dyDescent="0.2">
      <c r="A1100" s="183" t="str">
        <f>B1100&amp;C1100&amp;D1100&amp;E1100</f>
        <v>201118A2443EDU4</v>
      </c>
      <c r="B1100" s="184">
        <v>2011</v>
      </c>
      <c r="C1100" s="184" t="s">
        <v>1</v>
      </c>
      <c r="D1100" s="184">
        <v>43</v>
      </c>
      <c r="E1100" s="184" t="s">
        <v>15</v>
      </c>
      <c r="F1100" s="184">
        <v>892.4782626736237</v>
      </c>
      <c r="G1100" s="184">
        <v>704.61469274067201</v>
      </c>
      <c r="H1100" s="184">
        <v>1491.6893651111557</v>
      </c>
      <c r="I1100" s="184">
        <v>1521.9631261595548</v>
      </c>
      <c r="J1100" s="184">
        <v>1300</v>
      </c>
    </row>
    <row r="1101" spans="1:10" x14ac:dyDescent="0.2">
      <c r="A1101" s="183" t="str">
        <f>B1101&amp;C1101&amp;D1101&amp;E1101</f>
        <v>201118A2443EDU5</v>
      </c>
      <c r="B1101" s="184">
        <v>2011</v>
      </c>
      <c r="C1101" s="184" t="s">
        <v>1</v>
      </c>
      <c r="D1101" s="184">
        <v>43</v>
      </c>
      <c r="E1101" s="184" t="s">
        <v>17</v>
      </c>
      <c r="F1101" s="184">
        <v>1415.2309565331841</v>
      </c>
      <c r="G1101" s="184">
        <v>915.20327308794356</v>
      </c>
      <c r="H1101" s="184">
        <v>2383.1166274970624</v>
      </c>
      <c r="I1101" s="184">
        <v>2800.4484848484849</v>
      </c>
      <c r="J1101" s="184">
        <v>1906.4285714285713</v>
      </c>
    </row>
    <row r="1102" spans="1:10" x14ac:dyDescent="0.2">
      <c r="A1102" s="183" t="str">
        <f>B1102&amp;C1102&amp;D1102&amp;E1102</f>
        <v>201125A2943EDU1</v>
      </c>
      <c r="B1102" s="184">
        <v>2011</v>
      </c>
      <c r="C1102" s="184" t="s">
        <v>2</v>
      </c>
      <c r="D1102" s="184">
        <v>43</v>
      </c>
      <c r="E1102" s="184" t="s">
        <v>9</v>
      </c>
      <c r="F1102" s="184">
        <v>818.31394439308826</v>
      </c>
      <c r="G1102" s="184">
        <v>705.65618112602681</v>
      </c>
      <c r="H1102" s="184">
        <v>1140.5624373621968</v>
      </c>
      <c r="I1102" s="184">
        <v>1004.4687982359427</v>
      </c>
      <c r="J1102" s="184">
        <v>2500</v>
      </c>
    </row>
    <row r="1103" spans="1:10" x14ac:dyDescent="0.2">
      <c r="A1103" s="183" t="str">
        <f>B1103&amp;C1103&amp;D1103&amp;E1103</f>
        <v>201125A2943EDU2</v>
      </c>
      <c r="B1103" s="184">
        <v>2011</v>
      </c>
      <c r="C1103" s="184" t="s">
        <v>2</v>
      </c>
      <c r="D1103" s="184">
        <v>43</v>
      </c>
      <c r="E1103" s="184" t="s">
        <v>11</v>
      </c>
      <c r="F1103" s="184">
        <v>939.46010975094975</v>
      </c>
      <c r="G1103" s="184">
        <v>1020.6752873563219</v>
      </c>
      <c r="H1103" s="184">
        <v>866.68356104010581</v>
      </c>
      <c r="I1103" s="184">
        <v>866.68356104010581</v>
      </c>
      <c r="J1103" s="183" t="s">
        <v>78</v>
      </c>
    </row>
    <row r="1104" spans="1:10" x14ac:dyDescent="0.2">
      <c r="A1104" s="183" t="str">
        <f>B1104&amp;C1104&amp;D1104&amp;E1104</f>
        <v>201125A2943EDU3</v>
      </c>
      <c r="B1104" s="184">
        <v>2011</v>
      </c>
      <c r="C1104" s="184" t="s">
        <v>2</v>
      </c>
      <c r="D1104" s="184">
        <v>43</v>
      </c>
      <c r="E1104" s="184" t="s">
        <v>13</v>
      </c>
      <c r="F1104" s="184">
        <v>958.58882521489966</v>
      </c>
      <c r="G1104" s="184">
        <v>1235.6316562614763</v>
      </c>
      <c r="H1104" s="184">
        <v>1499.3985565356857</v>
      </c>
      <c r="I1104" s="184">
        <v>912.56198347107443</v>
      </c>
      <c r="J1104" s="184">
        <v>3068.0412371134021</v>
      </c>
    </row>
    <row r="1105" spans="1:10" x14ac:dyDescent="0.2">
      <c r="A1105" s="183" t="str">
        <f>B1105&amp;C1105&amp;D1105&amp;E1105</f>
        <v>201125A2943EDU4</v>
      </c>
      <c r="B1105" s="184">
        <v>2011</v>
      </c>
      <c r="C1105" s="184" t="s">
        <v>2</v>
      </c>
      <c r="D1105" s="184">
        <v>43</v>
      </c>
      <c r="E1105" s="184" t="s">
        <v>15</v>
      </c>
      <c r="F1105" s="184">
        <v>1121.2158940074769</v>
      </c>
      <c r="G1105" s="184">
        <v>1202.793141440573</v>
      </c>
      <c r="H1105" s="184">
        <v>1592.5119865232602</v>
      </c>
      <c r="I1105" s="184">
        <v>1358.7277734067663</v>
      </c>
      <c r="J1105" s="184">
        <v>2683.3333333333335</v>
      </c>
    </row>
    <row r="1106" spans="1:10" x14ac:dyDescent="0.2">
      <c r="A1106" s="183" t="str">
        <f>B1106&amp;C1106&amp;D1106&amp;E1106</f>
        <v>201125A2943EDU5</v>
      </c>
      <c r="B1106" s="184">
        <v>2011</v>
      </c>
      <c r="C1106" s="184" t="s">
        <v>2</v>
      </c>
      <c r="D1106" s="184">
        <v>43</v>
      </c>
      <c r="E1106" s="184" t="s">
        <v>17</v>
      </c>
      <c r="F1106" s="184">
        <v>1991.4214354412118</v>
      </c>
      <c r="G1106" s="184">
        <v>1684.8652304609218</v>
      </c>
      <c r="H1106" s="184">
        <v>2899.5679248898255</v>
      </c>
      <c r="I1106" s="184">
        <v>2296.1663773534519</v>
      </c>
      <c r="J1106" s="184">
        <v>4431.909121736182</v>
      </c>
    </row>
    <row r="1107" spans="1:10" x14ac:dyDescent="0.2">
      <c r="A1107" s="183" t="str">
        <f>B1107&amp;C1107&amp;D1107&amp;E1107</f>
        <v>201130EMA43EDU1</v>
      </c>
      <c r="B1107" s="184">
        <v>2011</v>
      </c>
      <c r="C1107" s="184" t="s">
        <v>4</v>
      </c>
      <c r="D1107" s="184">
        <v>43</v>
      </c>
      <c r="E1107" s="184" t="s">
        <v>9</v>
      </c>
      <c r="F1107" s="184">
        <v>955.43782031227784</v>
      </c>
      <c r="G1107" s="184">
        <v>918.40151892430276</v>
      </c>
      <c r="H1107" s="184">
        <v>1290.6273030073858</v>
      </c>
      <c r="I1107" s="184">
        <v>1076.2036086125079</v>
      </c>
      <c r="J1107" s="184">
        <v>3426.0165755598659</v>
      </c>
    </row>
    <row r="1108" spans="1:10" x14ac:dyDescent="0.2">
      <c r="A1108" s="183" t="str">
        <f>B1108&amp;C1108&amp;D1108&amp;E1108</f>
        <v>201130EMA43EDU2</v>
      </c>
      <c r="B1108" s="184">
        <v>2011</v>
      </c>
      <c r="C1108" s="184" t="s">
        <v>4</v>
      </c>
      <c r="D1108" s="184">
        <v>43</v>
      </c>
      <c r="E1108" s="184" t="s">
        <v>11</v>
      </c>
      <c r="F1108" s="184">
        <v>1058.541631762268</v>
      </c>
      <c r="G1108" s="184">
        <v>1122.008477449983</v>
      </c>
      <c r="H1108" s="184">
        <v>1364.3740919171064</v>
      </c>
      <c r="I1108" s="184">
        <v>1129.8366303282705</v>
      </c>
      <c r="J1108" s="184">
        <v>2529.2494296577947</v>
      </c>
    </row>
    <row r="1109" spans="1:10" x14ac:dyDescent="0.2">
      <c r="A1109" s="183" t="str">
        <f>B1109&amp;C1109&amp;D1109&amp;E1109</f>
        <v>201130EMA43EDU3</v>
      </c>
      <c r="B1109" s="184">
        <v>2011</v>
      </c>
      <c r="C1109" s="184" t="s">
        <v>4</v>
      </c>
      <c r="D1109" s="184">
        <v>43</v>
      </c>
      <c r="E1109" s="184" t="s">
        <v>13</v>
      </c>
      <c r="F1109" s="184">
        <v>1122.0295271609432</v>
      </c>
      <c r="G1109" s="184">
        <v>1089.4068864161243</v>
      </c>
      <c r="H1109" s="184">
        <v>1344.6832211650035</v>
      </c>
      <c r="I1109" s="184">
        <v>1200.922162576687</v>
      </c>
      <c r="J1109" s="184">
        <v>1945.7715430861724</v>
      </c>
    </row>
    <row r="1110" spans="1:10" x14ac:dyDescent="0.2">
      <c r="A1110" s="183" t="str">
        <f>B1110&amp;C1110&amp;D1110&amp;E1110</f>
        <v>201130EMA43EDU4</v>
      </c>
      <c r="B1110" s="184">
        <v>2011</v>
      </c>
      <c r="C1110" s="184" t="s">
        <v>4</v>
      </c>
      <c r="D1110" s="184">
        <v>43</v>
      </c>
      <c r="E1110" s="184" t="s">
        <v>15</v>
      </c>
      <c r="F1110" s="184">
        <v>1369.6469532790841</v>
      </c>
      <c r="G1110" s="184">
        <v>1254.9330962109409</v>
      </c>
      <c r="H1110" s="184">
        <v>2172.9905666074815</v>
      </c>
      <c r="I1110" s="184">
        <v>1817.5050825143137</v>
      </c>
      <c r="J1110" s="184">
        <v>3502.2608620985748</v>
      </c>
    </row>
    <row r="1111" spans="1:10" x14ac:dyDescent="0.2">
      <c r="A1111" s="183" t="str">
        <f>B1111&amp;C1111&amp;D1111&amp;E1111</f>
        <v>201130EMA43EDU5</v>
      </c>
      <c r="B1111" s="184">
        <v>2011</v>
      </c>
      <c r="C1111" s="184" t="s">
        <v>4</v>
      </c>
      <c r="D1111" s="184">
        <v>43</v>
      </c>
      <c r="E1111" s="184" t="s">
        <v>17</v>
      </c>
      <c r="F1111" s="184">
        <v>3497.1396360134522</v>
      </c>
      <c r="G1111" s="184">
        <v>2521.4203050657711</v>
      </c>
      <c r="H1111" s="184">
        <v>4943.0744010975477</v>
      </c>
      <c r="I1111" s="184">
        <v>3553.919442729918</v>
      </c>
      <c r="J1111" s="184">
        <v>7699.6544652855546</v>
      </c>
    </row>
    <row r="1112" spans="1:10" x14ac:dyDescent="0.2">
      <c r="A1112" s="183" t="str">
        <f>B1112&amp;C1112&amp;D1112&amp;E1112</f>
        <v>201115A1753EDU1</v>
      </c>
      <c r="B1112" s="184">
        <v>2011</v>
      </c>
      <c r="C1112" s="184" t="s">
        <v>0</v>
      </c>
      <c r="D1112" s="184">
        <v>53</v>
      </c>
      <c r="E1112" s="184" t="s">
        <v>9</v>
      </c>
      <c r="F1112" s="184">
        <v>250</v>
      </c>
      <c r="G1112" s="184">
        <v>462.01822916666669</v>
      </c>
      <c r="H1112" s="184">
        <v>672.5</v>
      </c>
      <c r="I1112" s="184">
        <v>672.5</v>
      </c>
      <c r="J1112" s="183" t="s">
        <v>78</v>
      </c>
    </row>
    <row r="1113" spans="1:10" x14ac:dyDescent="0.2">
      <c r="A1113" s="183" t="str">
        <f>B1113&amp;C1113&amp;D1113&amp;E1113</f>
        <v>201115A1753EDU2</v>
      </c>
      <c r="B1113" s="184">
        <v>2011</v>
      </c>
      <c r="C1113" s="184" t="s">
        <v>0</v>
      </c>
      <c r="D1113" s="184">
        <v>53</v>
      </c>
      <c r="E1113" s="184" t="s">
        <v>11</v>
      </c>
      <c r="F1113" s="184">
        <v>689</v>
      </c>
      <c r="G1113" s="184">
        <v>523.83333333333337</v>
      </c>
      <c r="H1113" s="183" t="s">
        <v>78</v>
      </c>
      <c r="I1113" s="183" t="s">
        <v>78</v>
      </c>
      <c r="J1113" s="183" t="s">
        <v>78</v>
      </c>
    </row>
    <row r="1114" spans="1:10" x14ac:dyDescent="0.2">
      <c r="A1114" s="183" t="str">
        <f>B1114&amp;C1114&amp;D1114&amp;E1114</f>
        <v>201115A1753EDU3</v>
      </c>
      <c r="B1114" s="184">
        <v>2011</v>
      </c>
      <c r="C1114" s="184" t="s">
        <v>0</v>
      </c>
      <c r="D1114" s="184">
        <v>53</v>
      </c>
      <c r="E1114" s="184" t="s">
        <v>13</v>
      </c>
      <c r="F1114" s="184">
        <v>476.22300596852955</v>
      </c>
      <c r="G1114" s="184">
        <v>432.78571428571428</v>
      </c>
      <c r="H1114" s="183" t="s">
        <v>78</v>
      </c>
      <c r="I1114" s="183" t="s">
        <v>78</v>
      </c>
      <c r="J1114" s="183" t="s">
        <v>78</v>
      </c>
    </row>
    <row r="1115" spans="1:10" x14ac:dyDescent="0.2">
      <c r="A1115" s="183" t="str">
        <f>B1115&amp;C1115&amp;D1115&amp;E1115</f>
        <v>201115A1753EDU4</v>
      </c>
      <c r="B1115" s="184">
        <v>2011</v>
      </c>
      <c r="C1115" s="184" t="s">
        <v>0</v>
      </c>
      <c r="D1115" s="184">
        <v>53</v>
      </c>
      <c r="E1115" s="184" t="s">
        <v>15</v>
      </c>
      <c r="F1115" s="184">
        <v>546</v>
      </c>
      <c r="G1115" s="183" t="s">
        <v>78</v>
      </c>
      <c r="H1115" s="183" t="s">
        <v>78</v>
      </c>
      <c r="I1115" s="183" t="s">
        <v>78</v>
      </c>
      <c r="J1115" s="183" t="s">
        <v>78</v>
      </c>
    </row>
    <row r="1116" spans="1:10" x14ac:dyDescent="0.2">
      <c r="A1116" s="183" t="str">
        <f>B1116&amp;C1116&amp;D1116&amp;E1116</f>
        <v>201115A1753EDU5</v>
      </c>
      <c r="B1116" s="184">
        <v>2011</v>
      </c>
      <c r="C1116" s="184" t="s">
        <v>0</v>
      </c>
      <c r="D1116" s="184">
        <v>53</v>
      </c>
      <c r="E1116" s="184" t="s">
        <v>17</v>
      </c>
      <c r="F1116" s="183" t="s">
        <v>78</v>
      </c>
      <c r="G1116" s="183" t="s">
        <v>78</v>
      </c>
      <c r="H1116" s="183" t="s">
        <v>78</v>
      </c>
      <c r="I1116" s="183" t="s">
        <v>78</v>
      </c>
      <c r="J1116" s="183" t="s">
        <v>78</v>
      </c>
    </row>
    <row r="1117" spans="1:10" x14ac:dyDescent="0.2">
      <c r="A1117" s="183" t="str">
        <f>B1117&amp;C1117&amp;D1117&amp;E1117</f>
        <v>201115A2953EDU1</v>
      </c>
      <c r="B1117" s="184">
        <v>2011</v>
      </c>
      <c r="C1117" s="184" t="s">
        <v>3</v>
      </c>
      <c r="D1117" s="184">
        <v>53</v>
      </c>
      <c r="E1117" s="184" t="s">
        <v>9</v>
      </c>
      <c r="F1117" s="184">
        <v>741.82844910757353</v>
      </c>
      <c r="G1117" s="184">
        <v>563.93469317792255</v>
      </c>
      <c r="H1117" s="184">
        <v>1092.0762398223537</v>
      </c>
      <c r="I1117" s="184">
        <v>1016.2962058296695</v>
      </c>
      <c r="J1117" s="184">
        <v>1850</v>
      </c>
    </row>
    <row r="1118" spans="1:10" x14ac:dyDescent="0.2">
      <c r="A1118" s="183" t="str">
        <f>B1118&amp;C1118&amp;D1118&amp;E1118</f>
        <v>201115A2953EDU2</v>
      </c>
      <c r="B1118" s="184">
        <v>2011</v>
      </c>
      <c r="C1118" s="184" t="s">
        <v>3</v>
      </c>
      <c r="D1118" s="184">
        <v>53</v>
      </c>
      <c r="E1118" s="184" t="s">
        <v>11</v>
      </c>
      <c r="F1118" s="184">
        <v>749.55854922279798</v>
      </c>
      <c r="G1118" s="184">
        <v>701.75359389038636</v>
      </c>
      <c r="H1118" s="184">
        <v>1110.909090909091</v>
      </c>
      <c r="I1118" s="184">
        <v>1110.909090909091</v>
      </c>
      <c r="J1118" s="183" t="s">
        <v>78</v>
      </c>
    </row>
    <row r="1119" spans="1:10" x14ac:dyDescent="0.2">
      <c r="A1119" s="183" t="str">
        <f>B1119&amp;C1119&amp;D1119&amp;E1119</f>
        <v>201115A2953EDU3</v>
      </c>
      <c r="B1119" s="184">
        <v>2011</v>
      </c>
      <c r="C1119" s="184" t="s">
        <v>3</v>
      </c>
      <c r="D1119" s="184">
        <v>53</v>
      </c>
      <c r="E1119" s="184" t="s">
        <v>13</v>
      </c>
      <c r="F1119" s="184">
        <v>780.22208783029396</v>
      </c>
      <c r="G1119" s="184">
        <v>510.78283527400049</v>
      </c>
      <c r="H1119" s="184">
        <v>829.18098958333337</v>
      </c>
      <c r="I1119" s="184">
        <v>829.18098958333337</v>
      </c>
      <c r="J1119" s="183" t="s">
        <v>78</v>
      </c>
    </row>
    <row r="1120" spans="1:10" x14ac:dyDescent="0.2">
      <c r="A1120" s="183" t="str">
        <f>B1120&amp;C1120&amp;D1120&amp;E1120</f>
        <v>201115A2953EDU4</v>
      </c>
      <c r="B1120" s="184">
        <v>2011</v>
      </c>
      <c r="C1120" s="184" t="s">
        <v>3</v>
      </c>
      <c r="D1120" s="184">
        <v>53</v>
      </c>
      <c r="E1120" s="184" t="s">
        <v>15</v>
      </c>
      <c r="F1120" s="184">
        <v>1005.7253055672631</v>
      </c>
      <c r="G1120" s="184">
        <v>987.44689064479155</v>
      </c>
      <c r="H1120" s="184">
        <v>1298.6964268608103</v>
      </c>
      <c r="I1120" s="184">
        <v>1231.8632070350668</v>
      </c>
      <c r="J1120" s="184">
        <v>1800</v>
      </c>
    </row>
    <row r="1121" spans="1:10" x14ac:dyDescent="0.2">
      <c r="A1121" s="183" t="str">
        <f>B1121&amp;C1121&amp;D1121&amp;E1121</f>
        <v>201115A2953EDU5</v>
      </c>
      <c r="B1121" s="184">
        <v>2011</v>
      </c>
      <c r="C1121" s="184" t="s">
        <v>3</v>
      </c>
      <c r="D1121" s="184">
        <v>53</v>
      </c>
      <c r="E1121" s="184" t="s">
        <v>17</v>
      </c>
      <c r="F1121" s="184">
        <v>1951.5896749645299</v>
      </c>
      <c r="G1121" s="184">
        <v>1250.6793330748353</v>
      </c>
      <c r="H1121" s="184">
        <v>3262.4595020485344</v>
      </c>
      <c r="I1121" s="184">
        <v>2054.4816250581484</v>
      </c>
      <c r="J1121" s="184">
        <v>5800</v>
      </c>
    </row>
    <row r="1122" spans="1:10" x14ac:dyDescent="0.2">
      <c r="A1122" s="183" t="str">
        <f>B1122&amp;C1122&amp;D1122&amp;E1122</f>
        <v>201118A2453EDU1</v>
      </c>
      <c r="B1122" s="184">
        <v>2011</v>
      </c>
      <c r="C1122" s="184" t="s">
        <v>1</v>
      </c>
      <c r="D1122" s="184">
        <v>53</v>
      </c>
      <c r="E1122" s="184" t="s">
        <v>9</v>
      </c>
      <c r="F1122" s="184">
        <v>706.98842257597687</v>
      </c>
      <c r="G1122" s="184">
        <v>624.28571428571433</v>
      </c>
      <c r="H1122" s="184">
        <v>720.71428571428567</v>
      </c>
      <c r="I1122" s="184">
        <v>640.83333333333337</v>
      </c>
      <c r="J1122" s="184">
        <v>1200</v>
      </c>
    </row>
    <row r="1123" spans="1:10" x14ac:dyDescent="0.2">
      <c r="A1123" s="183" t="str">
        <f>B1123&amp;C1123&amp;D1123&amp;E1123</f>
        <v>201118A2453EDU2</v>
      </c>
      <c r="B1123" s="184">
        <v>2011</v>
      </c>
      <c r="C1123" s="184" t="s">
        <v>1</v>
      </c>
      <c r="D1123" s="184">
        <v>53</v>
      </c>
      <c r="E1123" s="184" t="s">
        <v>11</v>
      </c>
      <c r="F1123" s="184">
        <v>744.84903465922309</v>
      </c>
      <c r="G1123" s="184">
        <v>856</v>
      </c>
      <c r="H1123" s="184">
        <v>1017.1428571428571</v>
      </c>
      <c r="I1123" s="184">
        <v>1017.1428571428571</v>
      </c>
      <c r="J1123" s="183" t="s">
        <v>78</v>
      </c>
    </row>
    <row r="1124" spans="1:10" x14ac:dyDescent="0.2">
      <c r="A1124" s="183" t="str">
        <f>B1124&amp;C1124&amp;D1124&amp;E1124</f>
        <v>201118A2453EDU3</v>
      </c>
      <c r="B1124" s="184">
        <v>2011</v>
      </c>
      <c r="C1124" s="184" t="s">
        <v>1</v>
      </c>
      <c r="D1124" s="184">
        <v>53</v>
      </c>
      <c r="E1124" s="184" t="s">
        <v>13</v>
      </c>
      <c r="F1124" s="184">
        <v>784.31185840707963</v>
      </c>
      <c r="G1124" s="184">
        <v>565.58604730887896</v>
      </c>
      <c r="H1124" s="184">
        <v>782</v>
      </c>
      <c r="I1124" s="184">
        <v>782</v>
      </c>
      <c r="J1124" s="183" t="s">
        <v>78</v>
      </c>
    </row>
    <row r="1125" spans="1:10" x14ac:dyDescent="0.2">
      <c r="A1125" s="183" t="str">
        <f>B1125&amp;C1125&amp;D1125&amp;E1125</f>
        <v>201118A2453EDU4</v>
      </c>
      <c r="B1125" s="184">
        <v>2011</v>
      </c>
      <c r="C1125" s="184" t="s">
        <v>1</v>
      </c>
      <c r="D1125" s="184">
        <v>53</v>
      </c>
      <c r="E1125" s="184" t="s">
        <v>15</v>
      </c>
      <c r="F1125" s="184">
        <v>881.04855941036328</v>
      </c>
      <c r="G1125" s="184">
        <v>898.40673114883532</v>
      </c>
      <c r="H1125" s="184">
        <v>1164</v>
      </c>
      <c r="I1125" s="184">
        <v>1171.1111111111111</v>
      </c>
      <c r="J1125" s="184">
        <v>1100</v>
      </c>
    </row>
    <row r="1126" spans="1:10" x14ac:dyDescent="0.2">
      <c r="A1126" s="183" t="str">
        <f>B1126&amp;C1126&amp;D1126&amp;E1126</f>
        <v>201118A2453EDU5</v>
      </c>
      <c r="B1126" s="184">
        <v>2011</v>
      </c>
      <c r="C1126" s="184" t="s">
        <v>1</v>
      </c>
      <c r="D1126" s="184">
        <v>53</v>
      </c>
      <c r="E1126" s="184" t="s">
        <v>17</v>
      </c>
      <c r="F1126" s="184">
        <v>1380.8221463182142</v>
      </c>
      <c r="G1126" s="184">
        <v>911.18551328817091</v>
      </c>
      <c r="H1126" s="184">
        <v>2476.0276760276761</v>
      </c>
      <c r="I1126" s="184">
        <v>1862.0442708333333</v>
      </c>
      <c r="J1126" s="184">
        <v>3500</v>
      </c>
    </row>
    <row r="1127" spans="1:10" x14ac:dyDescent="0.2">
      <c r="A1127" s="183" t="str">
        <f>B1127&amp;C1127&amp;D1127&amp;E1127</f>
        <v>201125A2953EDU1</v>
      </c>
      <c r="B1127" s="184">
        <v>2011</v>
      </c>
      <c r="C1127" s="184" t="s">
        <v>2</v>
      </c>
      <c r="D1127" s="184">
        <v>53</v>
      </c>
      <c r="E1127" s="184" t="s">
        <v>9</v>
      </c>
      <c r="F1127" s="184">
        <v>796.91734502191605</v>
      </c>
      <c r="G1127" s="184">
        <v>528.57142857142856</v>
      </c>
      <c r="H1127" s="184">
        <v>1356.5242985971945</v>
      </c>
      <c r="I1127" s="184">
        <v>1261.2605156037991</v>
      </c>
      <c r="J1127" s="184">
        <v>2500</v>
      </c>
    </row>
    <row r="1128" spans="1:10" x14ac:dyDescent="0.2">
      <c r="A1128" s="183" t="str">
        <f>B1128&amp;C1128&amp;D1128&amp;E1128</f>
        <v>201125A2953EDU2</v>
      </c>
      <c r="B1128" s="184">
        <v>2011</v>
      </c>
      <c r="C1128" s="184" t="s">
        <v>2</v>
      </c>
      <c r="D1128" s="184">
        <v>53</v>
      </c>
      <c r="E1128" s="184" t="s">
        <v>11</v>
      </c>
      <c r="F1128" s="184">
        <v>762.72966837741808</v>
      </c>
      <c r="G1128" s="184">
        <v>774.76939772110688</v>
      </c>
      <c r="H1128" s="184">
        <v>1275</v>
      </c>
      <c r="I1128" s="184">
        <v>1275</v>
      </c>
      <c r="J1128" s="183" t="s">
        <v>78</v>
      </c>
    </row>
    <row r="1129" spans="1:10" x14ac:dyDescent="0.2">
      <c r="A1129" s="183" t="str">
        <f>B1129&amp;C1129&amp;D1129&amp;E1129</f>
        <v>201125A2953EDU3</v>
      </c>
      <c r="B1129" s="184">
        <v>2011</v>
      </c>
      <c r="C1129" s="184" t="s">
        <v>2</v>
      </c>
      <c r="D1129" s="184">
        <v>53</v>
      </c>
      <c r="E1129" s="184" t="s">
        <v>13</v>
      </c>
      <c r="F1129" s="184">
        <v>871.12337192474672</v>
      </c>
      <c r="G1129" s="184">
        <v>518</v>
      </c>
      <c r="H1129" s="184">
        <v>899.83739837398377</v>
      </c>
      <c r="I1129" s="184">
        <v>899.83739837398377</v>
      </c>
      <c r="J1129" s="183" t="s">
        <v>78</v>
      </c>
    </row>
    <row r="1130" spans="1:10" x14ac:dyDescent="0.2">
      <c r="A1130" s="183" t="str">
        <f>B1130&amp;C1130&amp;D1130&amp;E1130</f>
        <v>201125A2953EDU4</v>
      </c>
      <c r="B1130" s="184">
        <v>2011</v>
      </c>
      <c r="C1130" s="184" t="s">
        <v>2</v>
      </c>
      <c r="D1130" s="184">
        <v>53</v>
      </c>
      <c r="E1130" s="184" t="s">
        <v>15</v>
      </c>
      <c r="F1130" s="184">
        <v>1141.5400806179384</v>
      </c>
      <c r="G1130" s="184">
        <v>1127.3809523809523</v>
      </c>
      <c r="H1130" s="184">
        <v>1354.8123218889943</v>
      </c>
      <c r="I1130" s="184">
        <v>1257.8957816377172</v>
      </c>
      <c r="J1130" s="184">
        <v>2033.3333333333333</v>
      </c>
    </row>
    <row r="1131" spans="1:10" x14ac:dyDescent="0.2">
      <c r="A1131" s="183" t="str">
        <f>B1131&amp;C1131&amp;D1131&amp;E1131</f>
        <v>201125A2953EDU5</v>
      </c>
      <c r="B1131" s="184">
        <v>2011</v>
      </c>
      <c r="C1131" s="184" t="s">
        <v>2</v>
      </c>
      <c r="D1131" s="184">
        <v>53</v>
      </c>
      <c r="E1131" s="184" t="s">
        <v>17</v>
      </c>
      <c r="F1131" s="184">
        <v>2341.6126038104544</v>
      </c>
      <c r="G1131" s="184">
        <v>1750</v>
      </c>
      <c r="H1131" s="184">
        <v>3536.0736335315773</v>
      </c>
      <c r="I1131" s="184">
        <v>2114.6452269489109</v>
      </c>
      <c r="J1131" s="184">
        <v>6785.7142857142853</v>
      </c>
    </row>
    <row r="1132" spans="1:10" x14ac:dyDescent="0.2">
      <c r="A1132" s="183" t="str">
        <f>B1132&amp;C1132&amp;D1132&amp;E1132</f>
        <v>201130EMA53EDU1</v>
      </c>
      <c r="B1132" s="184">
        <v>2011</v>
      </c>
      <c r="C1132" s="184" t="s">
        <v>4</v>
      </c>
      <c r="D1132" s="184">
        <v>53</v>
      </c>
      <c r="E1132" s="184" t="s">
        <v>9</v>
      </c>
      <c r="F1132" s="184">
        <v>941.04701125121539</v>
      </c>
      <c r="G1132" s="184">
        <v>1126.0042857142857</v>
      </c>
      <c r="H1132" s="184">
        <v>1466.1480626259661</v>
      </c>
      <c r="I1132" s="184">
        <v>1238.4743457890527</v>
      </c>
      <c r="J1132" s="184">
        <v>4710.3942601261961</v>
      </c>
    </row>
    <row r="1133" spans="1:10" x14ac:dyDescent="0.2">
      <c r="A1133" s="183" t="str">
        <f>B1133&amp;C1133&amp;D1133&amp;E1133</f>
        <v>201130EMA53EDU2</v>
      </c>
      <c r="B1133" s="184">
        <v>2011</v>
      </c>
      <c r="C1133" s="184" t="s">
        <v>4</v>
      </c>
      <c r="D1133" s="184">
        <v>53</v>
      </c>
      <c r="E1133" s="184" t="s">
        <v>11</v>
      </c>
      <c r="F1133" s="184">
        <v>981.47857842982262</v>
      </c>
      <c r="G1133" s="184">
        <v>1244.5480395841162</v>
      </c>
      <c r="H1133" s="184">
        <v>1437.2075347265159</v>
      </c>
      <c r="I1133" s="184">
        <v>1386.3868866886689</v>
      </c>
      <c r="J1133" s="184">
        <v>2189.0950520833335</v>
      </c>
    </row>
    <row r="1134" spans="1:10" x14ac:dyDescent="0.2">
      <c r="A1134" s="183" t="str">
        <f>B1134&amp;C1134&amp;D1134&amp;E1134</f>
        <v>201130EMA53EDU3</v>
      </c>
      <c r="B1134" s="184">
        <v>2011</v>
      </c>
      <c r="C1134" s="184" t="s">
        <v>4</v>
      </c>
      <c r="D1134" s="184">
        <v>53</v>
      </c>
      <c r="E1134" s="184" t="s">
        <v>13</v>
      </c>
      <c r="F1134" s="184">
        <v>1036.2512712106495</v>
      </c>
      <c r="G1134" s="184">
        <v>943.37469487388125</v>
      </c>
      <c r="H1134" s="184">
        <v>2054.6866576819407</v>
      </c>
      <c r="I1134" s="184">
        <v>1357.840955353508</v>
      </c>
      <c r="J1134" s="184">
        <v>5400</v>
      </c>
    </row>
    <row r="1135" spans="1:10" x14ac:dyDescent="0.2">
      <c r="A1135" s="183" t="str">
        <f>B1135&amp;C1135&amp;D1135&amp;E1135</f>
        <v>201130EMA53EDU4</v>
      </c>
      <c r="B1135" s="184">
        <v>2011</v>
      </c>
      <c r="C1135" s="184" t="s">
        <v>4</v>
      </c>
      <c r="D1135" s="184">
        <v>53</v>
      </c>
      <c r="E1135" s="184" t="s">
        <v>15</v>
      </c>
      <c r="F1135" s="184">
        <v>1349.9926962018774</v>
      </c>
      <c r="G1135" s="184">
        <v>2053.9652620151978</v>
      </c>
      <c r="H1135" s="184">
        <v>2846.3556754673345</v>
      </c>
      <c r="I1135" s="184">
        <v>1882.6784223918576</v>
      </c>
      <c r="J1135" s="184">
        <v>5854.4983320095316</v>
      </c>
    </row>
    <row r="1136" spans="1:10" x14ac:dyDescent="0.2">
      <c r="A1136" s="183" t="str">
        <f>B1136&amp;C1136&amp;D1136&amp;E1136</f>
        <v>201130EMA53EDU5</v>
      </c>
      <c r="B1136" s="184">
        <v>2011</v>
      </c>
      <c r="C1136" s="184" t="s">
        <v>4</v>
      </c>
      <c r="D1136" s="184">
        <v>53</v>
      </c>
      <c r="E1136" s="184" t="s">
        <v>17</v>
      </c>
      <c r="F1136" s="184">
        <v>4106.6564962143484</v>
      </c>
      <c r="G1136" s="184">
        <v>5154.223592624252</v>
      </c>
      <c r="H1136" s="184">
        <v>7676.0065636195104</v>
      </c>
      <c r="I1136" s="184">
        <v>4448.905442259942</v>
      </c>
      <c r="J1136" s="184">
        <v>12840.84</v>
      </c>
    </row>
  </sheetData>
  <pageMargins left="0.78740157499999996" right="0.78740157499999996" top="0.984251969" bottom="0.984251969" header="0.5" footer="0.5"/>
  <headerFooter alignWithMargins="0">
    <oddHeader>&amp;A</oddHeader>
    <oddFooter>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44"/>
  <sheetViews>
    <sheetView workbookViewId="0">
      <selection activeCell="C122" sqref="C122"/>
    </sheetView>
  </sheetViews>
  <sheetFormatPr defaultRowHeight="12.75" x14ac:dyDescent="0.2"/>
  <cols>
    <col min="1" max="16384" width="9.140625" style="183"/>
  </cols>
  <sheetData>
    <row r="1" spans="1:18" x14ac:dyDescent="0.2">
      <c r="B1" s="184" t="s">
        <v>48</v>
      </c>
      <c r="C1" s="184" t="s">
        <v>49</v>
      </c>
      <c r="D1" s="184" t="s">
        <v>50</v>
      </c>
      <c r="E1" s="184" t="s">
        <v>79</v>
      </c>
      <c r="F1" s="184" t="s">
        <v>80</v>
      </c>
      <c r="G1" s="184" t="s">
        <v>81</v>
      </c>
      <c r="H1" s="184" t="s">
        <v>82</v>
      </c>
      <c r="I1" s="184" t="s">
        <v>83</v>
      </c>
      <c r="J1" s="184" t="s">
        <v>109</v>
      </c>
      <c r="K1" s="184" t="s">
        <v>110</v>
      </c>
      <c r="L1" s="184" t="s">
        <v>85</v>
      </c>
      <c r="M1" s="184" t="s">
        <v>106</v>
      </c>
      <c r="N1" s="184" t="s">
        <v>111</v>
      </c>
      <c r="O1" s="184" t="s">
        <v>112</v>
      </c>
      <c r="P1" s="184" t="s">
        <v>31</v>
      </c>
      <c r="Q1" s="184" t="s">
        <v>32</v>
      </c>
      <c r="R1" s="184"/>
    </row>
    <row r="2" spans="1:18" x14ac:dyDescent="0.2">
      <c r="A2" s="187">
        <v>1</v>
      </c>
      <c r="B2" s="183">
        <v>2</v>
      </c>
      <c r="C2" s="187">
        <v>3</v>
      </c>
      <c r="D2" s="183">
        <v>4</v>
      </c>
      <c r="E2" s="187">
        <v>5</v>
      </c>
      <c r="F2" s="183">
        <v>6</v>
      </c>
      <c r="G2" s="187">
        <v>7</v>
      </c>
      <c r="H2" s="183">
        <v>8</v>
      </c>
      <c r="I2" s="187">
        <v>9</v>
      </c>
      <c r="J2" s="183">
        <v>10</v>
      </c>
      <c r="K2" s="187">
        <v>11</v>
      </c>
      <c r="L2" s="183">
        <v>12</v>
      </c>
      <c r="M2" s="187">
        <v>13</v>
      </c>
      <c r="N2" s="183">
        <v>14</v>
      </c>
      <c r="O2" s="187">
        <v>15</v>
      </c>
      <c r="P2" s="183">
        <v>16</v>
      </c>
      <c r="Q2" s="187">
        <v>17</v>
      </c>
    </row>
    <row r="3" spans="1:18" x14ac:dyDescent="0.2">
      <c r="A3" s="187" t="str">
        <f>B3&amp;C3&amp;D3&amp;E3</f>
        <v>199215A17HOM0</v>
      </c>
      <c r="B3" s="184">
        <v>1992</v>
      </c>
      <c r="C3" s="184" t="s">
        <v>0</v>
      </c>
      <c r="D3" s="184" t="s">
        <v>19</v>
      </c>
      <c r="E3" s="184">
        <v>0</v>
      </c>
      <c r="F3" s="184">
        <v>1271469</v>
      </c>
      <c r="G3" s="184">
        <v>0.21565252652017428</v>
      </c>
      <c r="H3" s="184">
        <v>0.53169831987258986</v>
      </c>
      <c r="I3" s="184">
        <v>0.41703623384553401</v>
      </c>
      <c r="J3" s="184">
        <v>8.4781831947402297E-2</v>
      </c>
      <c r="K3" s="184">
        <v>0.12853821659559933</v>
      </c>
      <c r="L3" s="184">
        <v>0.68358349610104785</v>
      </c>
      <c r="M3" s="184">
        <v>329.58264378203938</v>
      </c>
      <c r="N3" s="184">
        <v>0.20652273127864229</v>
      </c>
      <c r="O3" s="184">
        <v>3.9155744825502339E-2</v>
      </c>
      <c r="P3" s="184">
        <v>3.9155744825502339E-2</v>
      </c>
      <c r="Q3" s="184">
        <v>0</v>
      </c>
      <c r="R3" s="184"/>
    </row>
    <row r="4" spans="1:18" x14ac:dyDescent="0.2">
      <c r="A4" s="187" t="str">
        <f>B4&amp;C4&amp;D4&amp;E4</f>
        <v>199215A17MUL0</v>
      </c>
      <c r="B4" s="184">
        <v>1992</v>
      </c>
      <c r="C4" s="184" t="s">
        <v>0</v>
      </c>
      <c r="D4" s="184" t="s">
        <v>21</v>
      </c>
      <c r="E4" s="184">
        <v>0</v>
      </c>
      <c r="F4" s="184">
        <v>1356500</v>
      </c>
      <c r="G4" s="184">
        <v>0.25243756089583386</v>
      </c>
      <c r="H4" s="184">
        <v>0.32018570554092823</v>
      </c>
      <c r="I4" s="184">
        <v>0.23935880700046464</v>
      </c>
      <c r="J4" s="184">
        <v>0.15039395638445421</v>
      </c>
      <c r="K4" s="184">
        <v>0.17900743648006609</v>
      </c>
      <c r="L4" s="184">
        <v>0.71077977642283918</v>
      </c>
      <c r="M4" s="184">
        <v>315.34401762425597</v>
      </c>
      <c r="N4" s="184">
        <v>6.4151861408035388E-2</v>
      </c>
      <c r="O4" s="184">
        <v>1.2025801695539993E-2</v>
      </c>
      <c r="P4" s="184">
        <v>1.1867305565794324E-2</v>
      </c>
      <c r="Q4" s="184">
        <v>1.5849612974566901E-4</v>
      </c>
      <c r="R4" s="184"/>
    </row>
    <row r="5" spans="1:18" x14ac:dyDescent="0.2">
      <c r="A5" s="187" t="str">
        <f>B5&amp;C5&amp;D5&amp;E5</f>
        <v>199215A29HOM0</v>
      </c>
      <c r="B5" s="184">
        <v>1992</v>
      </c>
      <c r="C5" s="184" t="s">
        <v>3</v>
      </c>
      <c r="D5" s="184" t="s">
        <v>19</v>
      </c>
      <c r="E5" s="184">
        <v>0</v>
      </c>
      <c r="F5" s="184">
        <v>6024279</v>
      </c>
      <c r="G5" s="184">
        <v>0.12338382077671625</v>
      </c>
      <c r="H5" s="184">
        <v>0.81790489216537454</v>
      </c>
      <c r="I5" s="184">
        <v>0.71698866153804253</v>
      </c>
      <c r="J5" s="184">
        <v>6.0058829382663589E-2</v>
      </c>
      <c r="K5" s="184">
        <v>0.1254788172526542</v>
      </c>
      <c r="L5" s="184">
        <v>0.29827186093591423</v>
      </c>
      <c r="M5" s="184">
        <v>920.09509073153083</v>
      </c>
      <c r="N5" s="184">
        <v>0.28571675289912601</v>
      </c>
      <c r="O5" s="184">
        <v>0.10909628039384905</v>
      </c>
      <c r="P5" s="184">
        <v>9.580213955692729E-2</v>
      </c>
      <c r="Q5" s="184">
        <v>1.3294140836921762E-2</v>
      </c>
      <c r="R5" s="184"/>
    </row>
    <row r="6" spans="1:18" x14ac:dyDescent="0.2">
      <c r="A6" s="187" t="str">
        <f>B6&amp;C6&amp;D6&amp;E6</f>
        <v>199215A29MUL0</v>
      </c>
      <c r="B6" s="184">
        <v>1992</v>
      </c>
      <c r="C6" s="184" t="s">
        <v>3</v>
      </c>
      <c r="D6" s="184" t="s">
        <v>21</v>
      </c>
      <c r="E6" s="184">
        <v>0</v>
      </c>
      <c r="F6" s="184">
        <v>6483818</v>
      </c>
      <c r="G6" s="184">
        <v>0.170280700227358</v>
      </c>
      <c r="H6" s="184">
        <v>0.5423541675376532</v>
      </c>
      <c r="I6" s="184">
        <v>0.45000172011811579</v>
      </c>
      <c r="J6" s="184">
        <v>0.28476064676540902</v>
      </c>
      <c r="K6" s="184">
        <v>0.34900645725235974</v>
      </c>
      <c r="L6" s="184">
        <v>0.30557448640982388</v>
      </c>
      <c r="M6" s="184">
        <v>712.45209007771257</v>
      </c>
      <c r="N6" s="184">
        <v>0.14107060285688638</v>
      </c>
      <c r="O6" s="184">
        <v>4.4255148635888732E-2</v>
      </c>
      <c r="P6" s="184">
        <v>4.1118755400195141E-2</v>
      </c>
      <c r="Q6" s="184">
        <v>3.1363932356935896E-3</v>
      </c>
      <c r="R6" s="184"/>
    </row>
    <row r="7" spans="1:18" x14ac:dyDescent="0.2">
      <c r="A7" s="187" t="str">
        <f>B7&amp;C7&amp;D7&amp;E7</f>
        <v>199218A24HOM0</v>
      </c>
      <c r="B7" s="184">
        <v>1992</v>
      </c>
      <c r="C7" s="184" t="s">
        <v>1</v>
      </c>
      <c r="D7" s="184" t="s">
        <v>19</v>
      </c>
      <c r="E7" s="184">
        <v>0</v>
      </c>
      <c r="F7" s="184">
        <v>2862861</v>
      </c>
      <c r="G7" s="184">
        <v>0.13612366899280909</v>
      </c>
      <c r="H7" s="184">
        <v>0.85531900317820042</v>
      </c>
      <c r="I7" s="184">
        <v>0.73888984230631172</v>
      </c>
      <c r="J7" s="184">
        <v>6.3605674676363383E-2</v>
      </c>
      <c r="K7" s="184">
        <v>0.14052323802697481</v>
      </c>
      <c r="L7" s="184">
        <v>0.27472926042049939</v>
      </c>
      <c r="M7" s="184">
        <v>785.18673112851877</v>
      </c>
      <c r="N7" s="184">
        <v>0.28500447835624232</v>
      </c>
      <c r="O7" s="184">
        <v>9.8276767657706113E-2</v>
      </c>
      <c r="P7" s="184">
        <v>8.9948737411066279E-2</v>
      </c>
      <c r="Q7" s="184">
        <v>8.3280302466398354E-3</v>
      </c>
      <c r="R7" s="184"/>
    </row>
    <row r="8" spans="1:18" x14ac:dyDescent="0.2">
      <c r="A8" s="187" t="str">
        <f>B8&amp;C8&amp;D8&amp;E8</f>
        <v>199218A24MUL0</v>
      </c>
      <c r="B8" s="184">
        <v>1992</v>
      </c>
      <c r="C8" s="184" t="s">
        <v>1</v>
      </c>
      <c r="D8" s="184" t="s">
        <v>21</v>
      </c>
      <c r="E8" s="184">
        <v>0</v>
      </c>
      <c r="F8" s="184">
        <v>3033723</v>
      </c>
      <c r="G8" s="184">
        <v>0.18422068700379976</v>
      </c>
      <c r="H8" s="184">
        <v>0.59692703665675517</v>
      </c>
      <c r="I8" s="184">
        <v>0.48696072787270539</v>
      </c>
      <c r="J8" s="184">
        <v>0.28382913162310186</v>
      </c>
      <c r="K8" s="184">
        <v>0.3618824066355012</v>
      </c>
      <c r="L8" s="184">
        <v>0.28516358910638939</v>
      </c>
      <c r="M8" s="184">
        <v>627.43745108288101</v>
      </c>
      <c r="N8" s="184">
        <v>0.15520533680893081</v>
      </c>
      <c r="O8" s="184">
        <v>3.5865502552474303E-2</v>
      </c>
      <c r="P8" s="184">
        <v>3.4096718784147398E-2</v>
      </c>
      <c r="Q8" s="184">
        <v>1.768783768326904E-3</v>
      </c>
      <c r="R8" s="184"/>
    </row>
    <row r="9" spans="1:18" x14ac:dyDescent="0.2">
      <c r="A9" s="187" t="str">
        <f>B9&amp;C9&amp;D9&amp;E9</f>
        <v>199225A29HOM0</v>
      </c>
      <c r="B9" s="184">
        <v>1992</v>
      </c>
      <c r="C9" s="184" t="s">
        <v>2</v>
      </c>
      <c r="D9" s="184" t="s">
        <v>19</v>
      </c>
      <c r="E9" s="184">
        <v>0</v>
      </c>
      <c r="F9" s="184">
        <v>1889949</v>
      </c>
      <c r="G9" s="184">
        <v>7.1492775318566223E-2</v>
      </c>
      <c r="H9" s="184">
        <v>0.9537365079146688</v>
      </c>
      <c r="I9" s="184">
        <v>0.88555123804121139</v>
      </c>
      <c r="J9" s="184">
        <v>3.8059796302962287E-2</v>
      </c>
      <c r="K9" s="184">
        <v>0.10064369957863087</v>
      </c>
      <c r="L9" s="184">
        <v>7.4673293424583578E-2</v>
      </c>
      <c r="M9" s="184">
        <v>1278.0587993101119</v>
      </c>
      <c r="N9" s="184">
        <v>0.34005976146221883</v>
      </c>
      <c r="O9" s="184">
        <v>0.17252232322419758</v>
      </c>
      <c r="P9" s="184">
        <v>0.14276596285178395</v>
      </c>
      <c r="Q9" s="184">
        <v>2.9756360372413616E-2</v>
      </c>
      <c r="R9" s="184"/>
    </row>
    <row r="10" spans="1:18" x14ac:dyDescent="0.2">
      <c r="A10" s="187" t="str">
        <f>B10&amp;C10&amp;D10&amp;E10</f>
        <v>199225A29MUL0</v>
      </c>
      <c r="B10" s="184">
        <v>1992</v>
      </c>
      <c r="C10" s="184" t="s">
        <v>2</v>
      </c>
      <c r="D10" s="184" t="s">
        <v>21</v>
      </c>
      <c r="E10" s="184">
        <v>0</v>
      </c>
      <c r="F10" s="184">
        <v>2093595</v>
      </c>
      <c r="G10" s="184">
        <v>0.12236492732529551</v>
      </c>
      <c r="H10" s="184">
        <v>0.60719224788796988</v>
      </c>
      <c r="I10" s="184">
        <v>0.53289321260267564</v>
      </c>
      <c r="J10" s="184">
        <v>0.37318045028313002</v>
      </c>
      <c r="K10" s="184">
        <v>0.44049966655432299</v>
      </c>
      <c r="L10" s="184">
        <v>7.2551236242396719E-2</v>
      </c>
      <c r="M10" s="184">
        <v>941.92938322655732</v>
      </c>
      <c r="N10" s="184">
        <v>0.17043011189300922</v>
      </c>
      <c r="O10" s="184">
        <v>7.7298516867072176E-2</v>
      </c>
      <c r="P10" s="184">
        <v>7.0250446774268283E-2</v>
      </c>
      <c r="Q10" s="184">
        <v>7.0480700928038887E-3</v>
      </c>
      <c r="R10" s="184"/>
    </row>
    <row r="11" spans="1:18" x14ac:dyDescent="0.2">
      <c r="A11" s="187" t="str">
        <f>B11&amp;C11&amp;D11&amp;E11</f>
        <v>199230EMAHOM0</v>
      </c>
      <c r="B11" s="184">
        <v>1992</v>
      </c>
      <c r="C11" s="184" t="s">
        <v>4</v>
      </c>
      <c r="D11" s="184" t="s">
        <v>19</v>
      </c>
      <c r="E11" s="184">
        <v>0</v>
      </c>
      <c r="F11" s="184">
        <v>8572057</v>
      </c>
      <c r="G11" s="184">
        <v>4.7660036572019004E-2</v>
      </c>
      <c r="H11" s="184">
        <v>0.82382145690969422</v>
      </c>
      <c r="I11" s="184">
        <v>0.78455809614456418</v>
      </c>
      <c r="J11" s="184">
        <v>0.17542584717501739</v>
      </c>
      <c r="K11" s="184">
        <v>0.21417505461419487</v>
      </c>
      <c r="L11" s="184">
        <v>1.7062236453103095E-2</v>
      </c>
      <c r="M11" s="184">
        <v>1901.5880742181585</v>
      </c>
      <c r="N11" s="184">
        <v>0.36351347660731553</v>
      </c>
      <c r="O11" s="184">
        <v>0.25008514133695359</v>
      </c>
      <c r="P11" s="184">
        <v>0.19237518770192619</v>
      </c>
      <c r="Q11" s="184">
        <v>5.7709953635027393E-2</v>
      </c>
      <c r="R11" s="184"/>
    </row>
    <row r="12" spans="1:18" x14ac:dyDescent="0.2">
      <c r="A12" s="187" t="str">
        <f>B12&amp;C12&amp;D12&amp;E12</f>
        <v>199230EMAMUL0</v>
      </c>
      <c r="B12" s="184">
        <v>1992</v>
      </c>
      <c r="C12" s="184" t="s">
        <v>4</v>
      </c>
      <c r="D12" s="184" t="s">
        <v>21</v>
      </c>
      <c r="E12" s="184">
        <v>0</v>
      </c>
      <c r="F12" s="184">
        <v>10024710</v>
      </c>
      <c r="G12" s="184">
        <v>6.4642453659773613E-2</v>
      </c>
      <c r="H12" s="184">
        <v>0.46775045391967118</v>
      </c>
      <c r="I12" s="184">
        <v>0.43751391687783076</v>
      </c>
      <c r="J12" s="184">
        <v>0.52690289676375768</v>
      </c>
      <c r="K12" s="184">
        <v>0.55566787692358655</v>
      </c>
      <c r="L12" s="184">
        <v>2.0233923718513673E-2</v>
      </c>
      <c r="M12" s="184">
        <v>1030.7313579194235</v>
      </c>
      <c r="N12" s="184">
        <v>0.16949721378228744</v>
      </c>
      <c r="O12" s="184">
        <v>0.10706129479435464</v>
      </c>
      <c r="P12" s="184">
        <v>9.3270627014963414E-2</v>
      </c>
      <c r="Q12" s="184">
        <v>1.3790667779391218E-2</v>
      </c>
      <c r="R12" s="184"/>
    </row>
    <row r="13" spans="1:18" x14ac:dyDescent="0.2">
      <c r="A13" s="187" t="str">
        <f>B13&amp;C13&amp;D13&amp;E13</f>
        <v>199215A17HOM15</v>
      </c>
      <c r="B13" s="184">
        <v>1992</v>
      </c>
      <c r="C13" s="184" t="s">
        <v>0</v>
      </c>
      <c r="D13" s="184" t="s">
        <v>19</v>
      </c>
      <c r="E13" s="184">
        <v>15</v>
      </c>
      <c r="F13" s="184">
        <v>29698</v>
      </c>
      <c r="G13" s="184">
        <v>0.2143796919743054</v>
      </c>
      <c r="H13" s="184">
        <v>0.43733288204433912</v>
      </c>
      <c r="I13" s="184">
        <v>0.34357759350143846</v>
      </c>
      <c r="J13" s="184">
        <v>6.2514807920121845E-2</v>
      </c>
      <c r="K13" s="184">
        <v>9.3789135217464889E-2</v>
      </c>
      <c r="L13" s="184">
        <v>0.78759512425079126</v>
      </c>
      <c r="M13" s="184">
        <v>179.93393625473112</v>
      </c>
      <c r="N13" s="184">
        <v>0.21233753114687859</v>
      </c>
      <c r="O13" s="184">
        <v>4.6568792511280224E-2</v>
      </c>
      <c r="P13" s="184">
        <v>4.6568792511280224E-2</v>
      </c>
      <c r="Q13" s="184">
        <v>0</v>
      </c>
      <c r="R13" s="184"/>
    </row>
    <row r="14" spans="1:18" x14ac:dyDescent="0.2">
      <c r="A14" s="187" t="str">
        <f>B14&amp;C14&amp;D14&amp;E14</f>
        <v>199215A17MUL15</v>
      </c>
      <c r="B14" s="184">
        <v>1992</v>
      </c>
      <c r="C14" s="184" t="s">
        <v>0</v>
      </c>
      <c r="D14" s="184" t="s">
        <v>21</v>
      </c>
      <c r="E14" s="184">
        <v>15</v>
      </c>
      <c r="F14" s="184">
        <v>34466</v>
      </c>
      <c r="G14" s="184">
        <v>0.15867120602496648</v>
      </c>
      <c r="H14" s="184">
        <v>0.28249591979482397</v>
      </c>
      <c r="I14" s="184">
        <v>0.23767195150384704</v>
      </c>
      <c r="J14" s="184">
        <v>0.13444276055024482</v>
      </c>
      <c r="K14" s="184">
        <v>0.16134297038936815</v>
      </c>
      <c r="L14" s="184">
        <v>0.78578889340219349</v>
      </c>
      <c r="M14" s="184">
        <v>133.52927446945597</v>
      </c>
      <c r="N14" s="184">
        <v>2.2282829455115186E-2</v>
      </c>
      <c r="O14" s="184">
        <v>8.9363430627284867E-3</v>
      </c>
      <c r="P14" s="184">
        <v>8.9363430627284867E-3</v>
      </c>
      <c r="Q14" s="184">
        <v>0</v>
      </c>
      <c r="R14" s="184"/>
    </row>
    <row r="15" spans="1:18" x14ac:dyDescent="0.2">
      <c r="A15" s="187" t="str">
        <f>B15&amp;C15&amp;D15&amp;E15</f>
        <v>199215A29HOM15</v>
      </c>
      <c r="B15" s="184">
        <v>1992</v>
      </c>
      <c r="C15" s="184" t="s">
        <v>3</v>
      </c>
      <c r="D15" s="184" t="s">
        <v>19</v>
      </c>
      <c r="E15" s="184">
        <v>15</v>
      </c>
      <c r="F15" s="184">
        <v>143260</v>
      </c>
      <c r="G15" s="184">
        <v>0.16239535908356587</v>
      </c>
      <c r="H15" s="184">
        <v>0.76127652735365847</v>
      </c>
      <c r="I15" s="184">
        <v>0.637648752332171</v>
      </c>
      <c r="J15" s="184">
        <v>5.5895239226592688E-2</v>
      </c>
      <c r="K15" s="184">
        <v>0.13973460417729391</v>
      </c>
      <c r="L15" s="184">
        <v>0.37702778165573086</v>
      </c>
      <c r="M15" s="184">
        <v>705.01713021705643</v>
      </c>
      <c r="N15" s="184">
        <v>0.33515984922518499</v>
      </c>
      <c r="O15" s="184">
        <v>0.14181208990646377</v>
      </c>
      <c r="P15" s="184">
        <v>0.13321234119782213</v>
      </c>
      <c r="Q15" s="184">
        <v>8.5997487086416306E-3</v>
      </c>
      <c r="R15" s="184"/>
    </row>
    <row r="16" spans="1:18" x14ac:dyDescent="0.2">
      <c r="A16" s="187" t="str">
        <f>B16&amp;C16&amp;D16&amp;E16</f>
        <v>199215A29MUL15</v>
      </c>
      <c r="B16" s="184">
        <v>1992</v>
      </c>
      <c r="C16" s="184" t="s">
        <v>3</v>
      </c>
      <c r="D16" s="184" t="s">
        <v>21</v>
      </c>
      <c r="E16" s="184">
        <v>15</v>
      </c>
      <c r="F16" s="184">
        <v>154921</v>
      </c>
      <c r="G16" s="184">
        <v>0.23490405952225557</v>
      </c>
      <c r="H16" s="184">
        <v>0.49500216454412116</v>
      </c>
      <c r="I16" s="184">
        <v>0.3787241466204036</v>
      </c>
      <c r="J16" s="184">
        <v>0.22363940633339149</v>
      </c>
      <c r="K16" s="184">
        <v>0.30215743666285449</v>
      </c>
      <c r="L16" s="184">
        <v>0.44790570677958441</v>
      </c>
      <c r="M16" s="184">
        <v>456.94876448026895</v>
      </c>
      <c r="N16" s="184">
        <v>0.11917687079221022</v>
      </c>
      <c r="O16" s="184">
        <v>5.7616462584155793E-2</v>
      </c>
      <c r="P16" s="184">
        <v>5.5628352515152885E-2</v>
      </c>
      <c r="Q16" s="184">
        <v>1.988110069002911E-3</v>
      </c>
      <c r="R16" s="184"/>
    </row>
    <row r="17" spans="1:18" x14ac:dyDescent="0.2">
      <c r="A17" s="187" t="str">
        <f>B17&amp;C17&amp;D17&amp;E17</f>
        <v>199218A24HOM15</v>
      </c>
      <c r="B17" s="184">
        <v>1992</v>
      </c>
      <c r="C17" s="184" t="s">
        <v>1</v>
      </c>
      <c r="D17" s="184" t="s">
        <v>19</v>
      </c>
      <c r="E17" s="184">
        <v>15</v>
      </c>
      <c r="F17" s="184">
        <v>68777</v>
      </c>
      <c r="G17" s="184">
        <v>0.21607701384076564</v>
      </c>
      <c r="H17" s="184">
        <v>0.77632057228433926</v>
      </c>
      <c r="I17" s="184">
        <v>0.60857554124198499</v>
      </c>
      <c r="J17" s="184">
        <v>7.1535542405164521E-2</v>
      </c>
      <c r="K17" s="184">
        <v>0.18557075766608022</v>
      </c>
      <c r="L17" s="184">
        <v>0.38035971327624063</v>
      </c>
      <c r="M17" s="184">
        <v>542.47122464274366</v>
      </c>
      <c r="N17" s="184">
        <v>0.31103421201855269</v>
      </c>
      <c r="O17" s="184">
        <v>0.12082527589164982</v>
      </c>
      <c r="P17" s="184">
        <v>0.11858615525539061</v>
      </c>
      <c r="Q17" s="184">
        <v>2.2391206362592144E-3</v>
      </c>
      <c r="R17" s="184"/>
    </row>
    <row r="18" spans="1:18" x14ac:dyDescent="0.2">
      <c r="A18" s="187" t="str">
        <f>B18&amp;C18&amp;D18&amp;E18</f>
        <v>199218A24MUL15</v>
      </c>
      <c r="B18" s="184">
        <v>1992</v>
      </c>
      <c r="C18" s="184" t="s">
        <v>1</v>
      </c>
      <c r="D18" s="184" t="s">
        <v>21</v>
      </c>
      <c r="E18" s="184">
        <v>15</v>
      </c>
      <c r="F18" s="184">
        <v>77226</v>
      </c>
      <c r="G18" s="184">
        <v>0.29483062260437171</v>
      </c>
      <c r="H18" s="184">
        <v>0.4999870509931888</v>
      </c>
      <c r="I18" s="184">
        <v>0.35257555745474323</v>
      </c>
      <c r="J18" s="184">
        <v>0.22906793048973143</v>
      </c>
      <c r="K18" s="184">
        <v>0.31673270660140368</v>
      </c>
      <c r="L18" s="184">
        <v>0.44822987076891202</v>
      </c>
      <c r="M18" s="184">
        <v>371.30971181256245</v>
      </c>
      <c r="N18" s="184">
        <v>0.12750887006966566</v>
      </c>
      <c r="O18" s="184">
        <v>5.5797270349364207E-2</v>
      </c>
      <c r="P18" s="184">
        <v>5.3803123300442859E-2</v>
      </c>
      <c r="Q18" s="184">
        <v>1.9941470489213478E-3</v>
      </c>
      <c r="R18" s="184"/>
    </row>
    <row r="19" spans="1:18" x14ac:dyDescent="0.2">
      <c r="A19" s="187" t="str">
        <f>B19&amp;C19&amp;D19&amp;E19</f>
        <v>199225A29HOM15</v>
      </c>
      <c r="B19" s="184">
        <v>1992</v>
      </c>
      <c r="C19" s="184" t="s">
        <v>2</v>
      </c>
      <c r="D19" s="184" t="s">
        <v>19</v>
      </c>
      <c r="E19" s="184">
        <v>15</v>
      </c>
      <c r="F19" s="184">
        <v>44785</v>
      </c>
      <c r="G19" s="184">
        <v>7.9404175463288762E-2</v>
      </c>
      <c r="H19" s="184">
        <v>0.95188121022663841</v>
      </c>
      <c r="I19" s="184">
        <v>0.87629786758959471</v>
      </c>
      <c r="J19" s="184">
        <v>2.7509210673216478E-2</v>
      </c>
      <c r="K19" s="184">
        <v>9.9653901976108072E-2</v>
      </c>
      <c r="L19" s="184">
        <v>9.9653901976108072E-2</v>
      </c>
      <c r="M19" s="184">
        <v>1012.9181822418561</v>
      </c>
      <c r="N19" s="184">
        <v>0.45365635815563249</v>
      </c>
      <c r="O19" s="184">
        <v>0.23719995534219046</v>
      </c>
      <c r="P19" s="184">
        <v>0.21312939600312605</v>
      </c>
      <c r="Q19" s="184">
        <v>2.4070559339064417E-2</v>
      </c>
      <c r="R19" s="184"/>
    </row>
    <row r="20" spans="1:18" x14ac:dyDescent="0.2">
      <c r="A20" s="187" t="str">
        <f>B20&amp;C20&amp;D20&amp;E20</f>
        <v>199225A29MUL15</v>
      </c>
      <c r="B20" s="184">
        <v>1992</v>
      </c>
      <c r="C20" s="184" t="s">
        <v>2</v>
      </c>
      <c r="D20" s="184" t="s">
        <v>21</v>
      </c>
      <c r="E20" s="184">
        <v>15</v>
      </c>
      <c r="F20" s="184">
        <v>43229</v>
      </c>
      <c r="G20" s="184">
        <v>0.1792616145557322</v>
      </c>
      <c r="H20" s="184">
        <v>0.6547687894700317</v>
      </c>
      <c r="I20" s="184">
        <v>0.53739387910893155</v>
      </c>
      <c r="J20" s="184">
        <v>0.28473941104351247</v>
      </c>
      <c r="K20" s="184">
        <v>0.38788776053112495</v>
      </c>
      <c r="L20" s="184">
        <v>0.17793610770547549</v>
      </c>
      <c r="M20" s="184">
        <v>670.85544379129624</v>
      </c>
      <c r="N20" s="184">
        <v>0.18154479631728701</v>
      </c>
      <c r="O20" s="184">
        <v>9.9678456591639875E-2</v>
      </c>
      <c r="P20" s="184">
        <v>9.6116033218441324E-2</v>
      </c>
      <c r="Q20" s="184">
        <v>3.5624233731985475E-3</v>
      </c>
      <c r="R20" s="184"/>
    </row>
    <row r="21" spans="1:18" x14ac:dyDescent="0.2">
      <c r="A21" s="187" t="str">
        <f>B21&amp;C21&amp;D21&amp;E21</f>
        <v>199230EMAHOM15</v>
      </c>
      <c r="B21" s="184">
        <v>1992</v>
      </c>
      <c r="C21" s="184" t="s">
        <v>4</v>
      </c>
      <c r="D21" s="184" t="s">
        <v>19</v>
      </c>
      <c r="E21" s="184">
        <v>15</v>
      </c>
      <c r="F21" s="184">
        <v>146629</v>
      </c>
      <c r="G21" s="184">
        <v>4.313958054511504E-2</v>
      </c>
      <c r="H21" s="184">
        <v>0.85099809723860897</v>
      </c>
      <c r="I21" s="184">
        <v>0.81428639627904442</v>
      </c>
      <c r="J21" s="184">
        <v>0.14795163303302894</v>
      </c>
      <c r="K21" s="184">
        <v>0.18361306426423149</v>
      </c>
      <c r="L21" s="184">
        <v>2.2042024429001085E-2</v>
      </c>
      <c r="M21" s="184">
        <v>1467.8272097692627</v>
      </c>
      <c r="N21" s="184">
        <v>0.47272590731587427</v>
      </c>
      <c r="O21" s="184">
        <v>0.32984243152461834</v>
      </c>
      <c r="P21" s="184">
        <v>0.23427728774679812</v>
      </c>
      <c r="Q21" s="184">
        <v>9.5565143777820258E-2</v>
      </c>
      <c r="R21" s="184"/>
    </row>
    <row r="22" spans="1:18" x14ac:dyDescent="0.2">
      <c r="A22" s="187" t="str">
        <f>B22&amp;C22&amp;D22&amp;E22</f>
        <v>199230EMAMUL15</v>
      </c>
      <c r="B22" s="184">
        <v>1992</v>
      </c>
      <c r="C22" s="184" t="s">
        <v>4</v>
      </c>
      <c r="D22" s="184" t="s">
        <v>21</v>
      </c>
      <c r="E22" s="184">
        <v>15</v>
      </c>
      <c r="F22" s="184">
        <v>182461</v>
      </c>
      <c r="G22" s="184">
        <v>7.8946309265072845E-2</v>
      </c>
      <c r="H22" s="184">
        <v>0.544686261721683</v>
      </c>
      <c r="I22" s="184">
        <v>0.50168529165136655</v>
      </c>
      <c r="J22" s="184">
        <v>0.44856709104959414</v>
      </c>
      <c r="K22" s="184">
        <v>0.48904149379867479</v>
      </c>
      <c r="L22" s="184">
        <v>2.9507675612870696E-2</v>
      </c>
      <c r="M22" s="184">
        <v>870.69861700540071</v>
      </c>
      <c r="N22" s="184">
        <v>0.2134860427740021</v>
      </c>
      <c r="O22" s="184">
        <v>0.13501950007405092</v>
      </c>
      <c r="P22" s="184">
        <v>0.12152029269309461</v>
      </c>
      <c r="Q22" s="184">
        <v>1.3499207380956299E-2</v>
      </c>
      <c r="R22" s="184"/>
    </row>
    <row r="23" spans="1:18" x14ac:dyDescent="0.2">
      <c r="A23" s="187" t="str">
        <f>B23&amp;C23&amp;D23&amp;E23</f>
        <v>199215A17HOM23</v>
      </c>
      <c r="B23" s="184">
        <v>1992</v>
      </c>
      <c r="C23" s="184" t="s">
        <v>0</v>
      </c>
      <c r="D23" s="184" t="s">
        <v>19</v>
      </c>
      <c r="E23" s="184">
        <v>23</v>
      </c>
      <c r="F23" s="184">
        <v>68161</v>
      </c>
      <c r="G23" s="184">
        <v>0.18745427448855168</v>
      </c>
      <c r="H23" s="184">
        <v>0.54143865260192781</v>
      </c>
      <c r="I23" s="184">
        <v>0.43994366279837444</v>
      </c>
      <c r="J23" s="184">
        <v>0.10770088467011928</v>
      </c>
      <c r="K23" s="184">
        <v>0.15690790921494696</v>
      </c>
      <c r="L23" s="184">
        <v>0.58464517832778273</v>
      </c>
      <c r="M23" s="184">
        <v>182.85314254158735</v>
      </c>
      <c r="N23" s="184">
        <v>0.20303399304587669</v>
      </c>
      <c r="O23" s="184">
        <v>4.3074485409545046E-2</v>
      </c>
      <c r="P23" s="184">
        <v>4.3074485409545046E-2</v>
      </c>
      <c r="Q23" s="184">
        <v>0</v>
      </c>
      <c r="R23" s="184"/>
    </row>
    <row r="24" spans="1:18" x14ac:dyDescent="0.2">
      <c r="A24" s="187" t="str">
        <f>B24&amp;C24&amp;D24&amp;E24</f>
        <v>199215A17MUL23</v>
      </c>
      <c r="B24" s="184">
        <v>1992</v>
      </c>
      <c r="C24" s="184" t="s">
        <v>0</v>
      </c>
      <c r="D24" s="184" t="s">
        <v>21</v>
      </c>
      <c r="E24" s="184">
        <v>23</v>
      </c>
      <c r="F24" s="184">
        <v>74868</v>
      </c>
      <c r="G24" s="184">
        <v>0.16123076923076923</v>
      </c>
      <c r="H24" s="184">
        <v>0.34727787572794788</v>
      </c>
      <c r="I24" s="184">
        <v>0.29128599668750332</v>
      </c>
      <c r="J24" s="184">
        <v>0.18206710477106375</v>
      </c>
      <c r="K24" s="184">
        <v>0.20727146444408825</v>
      </c>
      <c r="L24" s="184">
        <v>0.6498771170593578</v>
      </c>
      <c r="M24" s="184">
        <v>119.6393963291052</v>
      </c>
      <c r="N24" s="184">
        <v>6.7238339477480369E-2</v>
      </c>
      <c r="O24" s="184">
        <v>3.3619169738740184E-2</v>
      </c>
      <c r="P24" s="184">
        <v>3.3619169738740184E-2</v>
      </c>
      <c r="Q24" s="184">
        <v>0</v>
      </c>
      <c r="R24" s="184"/>
    </row>
    <row r="25" spans="1:18" x14ac:dyDescent="0.2">
      <c r="A25" s="187" t="str">
        <f>B25&amp;C25&amp;D25&amp;E25</f>
        <v>199215A29HOM23</v>
      </c>
      <c r="B25" s="184">
        <v>1992</v>
      </c>
      <c r="C25" s="184" t="s">
        <v>3</v>
      </c>
      <c r="D25" s="184" t="s">
        <v>19</v>
      </c>
      <c r="E25" s="184">
        <v>23</v>
      </c>
      <c r="F25" s="184">
        <v>324793</v>
      </c>
      <c r="G25" s="184">
        <v>0.13650617540777724</v>
      </c>
      <c r="H25" s="184">
        <v>0.79921057411951613</v>
      </c>
      <c r="I25" s="184">
        <v>0.69011339530100713</v>
      </c>
      <c r="J25" s="184">
        <v>8.3322036822517431E-2</v>
      </c>
      <c r="K25" s="184">
        <v>0.16406538831242451</v>
      </c>
      <c r="L25" s="184">
        <v>0.2493930692825278</v>
      </c>
      <c r="M25" s="184">
        <v>576.48675758602803</v>
      </c>
      <c r="N25" s="184">
        <v>0.29950460755003955</v>
      </c>
      <c r="O25" s="184">
        <v>0.12001798068308123</v>
      </c>
      <c r="P25" s="184">
        <v>0.10519315379333914</v>
      </c>
      <c r="Q25" s="184">
        <v>1.4824826889742081E-2</v>
      </c>
      <c r="R25" s="184"/>
    </row>
    <row r="26" spans="1:18" x14ac:dyDescent="0.2">
      <c r="A26" s="187" t="str">
        <f>B26&amp;C26&amp;D26&amp;E26</f>
        <v>199215A29MUL23</v>
      </c>
      <c r="B26" s="184">
        <v>1992</v>
      </c>
      <c r="C26" s="184" t="s">
        <v>3</v>
      </c>
      <c r="D26" s="184" t="s">
        <v>21</v>
      </c>
      <c r="E26" s="184">
        <v>23</v>
      </c>
      <c r="F26" s="184">
        <v>373033</v>
      </c>
      <c r="G26" s="184">
        <v>0.16681837332320801</v>
      </c>
      <c r="H26" s="184">
        <v>0.51567902194875315</v>
      </c>
      <c r="I26" s="184">
        <v>0.42965428635035929</v>
      </c>
      <c r="J26" s="184">
        <v>0.31444680183357787</v>
      </c>
      <c r="K26" s="184">
        <v>0.37967882882762061</v>
      </c>
      <c r="L26" s="184">
        <v>0.28159975122844361</v>
      </c>
      <c r="M26" s="184">
        <v>374.86260244073492</v>
      </c>
      <c r="N26" s="184">
        <v>0.15232164446577112</v>
      </c>
      <c r="O26" s="184">
        <v>7.4194508260663261E-2</v>
      </c>
      <c r="P26" s="184">
        <v>7.0822152463723045E-2</v>
      </c>
      <c r="Q26" s="184">
        <v>3.372355796940217E-3</v>
      </c>
      <c r="R26" s="184"/>
    </row>
    <row r="27" spans="1:18" x14ac:dyDescent="0.2">
      <c r="A27" s="187" t="str">
        <f>B27&amp;C27&amp;D27&amp;E27</f>
        <v>199218A24HOM23</v>
      </c>
      <c r="B27" s="184">
        <v>1992</v>
      </c>
      <c r="C27" s="184" t="s">
        <v>1</v>
      </c>
      <c r="D27" s="184" t="s">
        <v>19</v>
      </c>
      <c r="E27" s="184">
        <v>23</v>
      </c>
      <c r="F27" s="184">
        <v>157051</v>
      </c>
      <c r="G27" s="184">
        <v>0.16721248016103435</v>
      </c>
      <c r="H27" s="184">
        <v>0.82243984438176132</v>
      </c>
      <c r="I27" s="184">
        <v>0.68491763821943186</v>
      </c>
      <c r="J27" s="184">
        <v>9.211657359711177E-2</v>
      </c>
      <c r="K27" s="184">
        <v>0.1935867966456756</v>
      </c>
      <c r="L27" s="184">
        <v>0.23365658289345501</v>
      </c>
      <c r="M27" s="184">
        <v>469.85460890756241</v>
      </c>
      <c r="N27" s="184">
        <v>0.28434075555074467</v>
      </c>
      <c r="O27" s="184">
        <v>8.9404078929774408E-2</v>
      </c>
      <c r="P27" s="184">
        <v>8.4068232612336119E-2</v>
      </c>
      <c r="Q27" s="184">
        <v>5.335846317438284E-3</v>
      </c>
      <c r="R27" s="184"/>
    </row>
    <row r="28" spans="1:18" x14ac:dyDescent="0.2">
      <c r="A28" s="187" t="str">
        <f>B28&amp;C28&amp;D28&amp;E28</f>
        <v>199218A24MUL23</v>
      </c>
      <c r="B28" s="184">
        <v>1992</v>
      </c>
      <c r="C28" s="184" t="s">
        <v>1</v>
      </c>
      <c r="D28" s="184" t="s">
        <v>21</v>
      </c>
      <c r="E28" s="184">
        <v>23</v>
      </c>
      <c r="F28" s="184">
        <v>187654</v>
      </c>
      <c r="G28" s="184">
        <v>0.19026151503232377</v>
      </c>
      <c r="H28" s="184">
        <v>0.52897398689742003</v>
      </c>
      <c r="I28" s="184">
        <v>0.4283305947376283</v>
      </c>
      <c r="J28" s="184">
        <v>0.3334435884850942</v>
      </c>
      <c r="K28" s="184">
        <v>0.4050276349202962</v>
      </c>
      <c r="L28" s="184">
        <v>0.2681211165229625</v>
      </c>
      <c r="M28" s="184">
        <v>333.31910530299103</v>
      </c>
      <c r="N28" s="184">
        <v>0.14857130676670893</v>
      </c>
      <c r="O28" s="184">
        <v>6.2551291206156004E-2</v>
      </c>
      <c r="P28" s="184">
        <v>6.143753930105407E-2</v>
      </c>
      <c r="Q28" s="184">
        <v>1.1137519051019429E-3</v>
      </c>
      <c r="R28" s="184"/>
    </row>
    <row r="29" spans="1:18" x14ac:dyDescent="0.2">
      <c r="A29" s="187" t="str">
        <f>B29&amp;C29&amp;D29&amp;E29</f>
        <v>199225A29HOM23</v>
      </c>
      <c r="B29" s="184">
        <v>1992</v>
      </c>
      <c r="C29" s="184" t="s">
        <v>2</v>
      </c>
      <c r="D29" s="184" t="s">
        <v>19</v>
      </c>
      <c r="E29" s="184">
        <v>23</v>
      </c>
      <c r="F29" s="184">
        <v>99581</v>
      </c>
      <c r="G29" s="184">
        <v>7.3982974718740643E-2</v>
      </c>
      <c r="H29" s="184">
        <v>0.93901447063194787</v>
      </c>
      <c r="I29" s="184">
        <v>0.86954338679065279</v>
      </c>
      <c r="J29" s="184">
        <v>5.2700962041621384E-2</v>
      </c>
      <c r="K29" s="184">
        <v>0.12231815803244375</v>
      </c>
      <c r="L29" s="184">
        <v>4.4308255846717388E-2</v>
      </c>
      <c r="M29" s="184">
        <v>844.44982336257885</v>
      </c>
      <c r="N29" s="184">
        <v>0.38945180305479959</v>
      </c>
      <c r="O29" s="184">
        <v>0.22096584689850474</v>
      </c>
      <c r="P29" s="184">
        <v>0.18102850945461485</v>
      </c>
      <c r="Q29" s="184">
        <v>3.99373374438899E-2</v>
      </c>
      <c r="R29" s="184"/>
    </row>
    <row r="30" spans="1:18" x14ac:dyDescent="0.2">
      <c r="A30" s="187" t="str">
        <f>B30&amp;C30&amp;D30&amp;E30</f>
        <v>199225A29MUL23</v>
      </c>
      <c r="B30" s="184">
        <v>1992</v>
      </c>
      <c r="C30" s="184" t="s">
        <v>2</v>
      </c>
      <c r="D30" s="184" t="s">
        <v>21</v>
      </c>
      <c r="E30" s="184">
        <v>23</v>
      </c>
      <c r="F30" s="184">
        <v>110511</v>
      </c>
      <c r="G30" s="184">
        <v>0.13434370529327611</v>
      </c>
      <c r="H30" s="184">
        <v>0.60721557130059456</v>
      </c>
      <c r="I30" s="184">
        <v>0.52563998154029912</v>
      </c>
      <c r="J30" s="184">
        <v>0.3719086787740587</v>
      </c>
      <c r="K30" s="184">
        <v>0.45348426853435403</v>
      </c>
      <c r="L30" s="184">
        <v>5.4990000995376029E-2</v>
      </c>
      <c r="M30" s="184">
        <v>528.50430051220485</v>
      </c>
      <c r="N30" s="184">
        <v>0.21633140592339223</v>
      </c>
      <c r="O30" s="184">
        <v>0.12145397290767435</v>
      </c>
      <c r="P30" s="184">
        <v>0.11196170516962112</v>
      </c>
      <c r="Q30" s="184">
        <v>9.4922677380532249E-3</v>
      </c>
      <c r="R30" s="184"/>
    </row>
    <row r="31" spans="1:18" x14ac:dyDescent="0.2">
      <c r="A31" s="187" t="str">
        <f>B31&amp;C31&amp;D31&amp;E31</f>
        <v>199230EMAHOM23</v>
      </c>
      <c r="B31" s="184">
        <v>1992</v>
      </c>
      <c r="C31" s="184" t="s">
        <v>4</v>
      </c>
      <c r="D31" s="184" t="s">
        <v>19</v>
      </c>
      <c r="E31" s="184">
        <v>23</v>
      </c>
      <c r="F31" s="184">
        <v>374916</v>
      </c>
      <c r="G31" s="184">
        <v>4.1373760399803353E-2</v>
      </c>
      <c r="H31" s="184">
        <v>0.85180947198839208</v>
      </c>
      <c r="I31" s="184">
        <v>0.81656691098806133</v>
      </c>
      <c r="J31" s="184">
        <v>0.14763306980763691</v>
      </c>
      <c r="K31" s="184">
        <v>0.18287563080796765</v>
      </c>
      <c r="L31" s="184">
        <v>8.3858784367698367E-3</v>
      </c>
      <c r="M31" s="184">
        <v>1121.1873322076729</v>
      </c>
      <c r="N31" s="184">
        <v>0.43498263726452041</v>
      </c>
      <c r="O31" s="184">
        <v>0.30323970733298222</v>
      </c>
      <c r="P31" s="184">
        <v>0.24439353395156613</v>
      </c>
      <c r="Q31" s="184">
        <v>5.8846173381416123E-2</v>
      </c>
      <c r="R31" s="184"/>
    </row>
    <row r="32" spans="1:18" x14ac:dyDescent="0.2">
      <c r="A32" s="187" t="str">
        <f>B32&amp;C32&amp;D32&amp;E32</f>
        <v>199230EMAMUL23</v>
      </c>
      <c r="B32" s="184">
        <v>1992</v>
      </c>
      <c r="C32" s="184" t="s">
        <v>4</v>
      </c>
      <c r="D32" s="184" t="s">
        <v>21</v>
      </c>
      <c r="E32" s="184">
        <v>23</v>
      </c>
      <c r="F32" s="184">
        <v>453339</v>
      </c>
      <c r="G32" s="184">
        <v>5.5566770121033199E-2</v>
      </c>
      <c r="H32" s="184">
        <v>0.52452138465916232</v>
      </c>
      <c r="I32" s="184">
        <v>0.49537542545424063</v>
      </c>
      <c r="J32" s="184">
        <v>0.47224262637893499</v>
      </c>
      <c r="K32" s="184">
        <v>0.5009253560801078</v>
      </c>
      <c r="L32" s="184">
        <v>1.4807903136504911E-2</v>
      </c>
      <c r="M32" s="184">
        <v>638.81733499120332</v>
      </c>
      <c r="N32" s="184">
        <v>0.23033976781172588</v>
      </c>
      <c r="O32" s="184">
        <v>0.17252651988908962</v>
      </c>
      <c r="P32" s="184">
        <v>0.16234650008051371</v>
      </c>
      <c r="Q32" s="184">
        <v>1.0180019808575922E-2</v>
      </c>
      <c r="R32" s="184"/>
    </row>
    <row r="33" spans="1:18" x14ac:dyDescent="0.2">
      <c r="A33" s="187" t="str">
        <f>B33&amp;C33&amp;D33&amp;E33</f>
        <v>199215A17HOM26</v>
      </c>
      <c r="B33" s="184">
        <v>1992</v>
      </c>
      <c r="C33" s="184" t="s">
        <v>0</v>
      </c>
      <c r="D33" s="184" t="s">
        <v>19</v>
      </c>
      <c r="E33" s="184">
        <v>26</v>
      </c>
      <c r="F33" s="184">
        <v>87759</v>
      </c>
      <c r="G33" s="184">
        <v>0.18965425105541603</v>
      </c>
      <c r="H33" s="184">
        <v>0.42646338267300221</v>
      </c>
      <c r="I33" s="184">
        <v>0.34558278922959468</v>
      </c>
      <c r="J33" s="184">
        <v>0.11274057361638122</v>
      </c>
      <c r="K33" s="184">
        <v>0.13725088025159812</v>
      </c>
      <c r="L33" s="184">
        <v>0.7009765380188927</v>
      </c>
      <c r="M33" s="184">
        <v>168.22270740922221</v>
      </c>
      <c r="N33" s="184">
        <v>0.19853234426098748</v>
      </c>
      <c r="O33" s="184">
        <v>5.3897605943549948E-2</v>
      </c>
      <c r="P33" s="184">
        <v>5.3897605943549948E-2</v>
      </c>
      <c r="Q33" s="184">
        <v>0</v>
      </c>
      <c r="R33" s="184"/>
    </row>
    <row r="34" spans="1:18" x14ac:dyDescent="0.2">
      <c r="A34" s="187" t="str">
        <f>B34&amp;C34&amp;D34&amp;E34</f>
        <v>199215A17MUL26</v>
      </c>
      <c r="B34" s="184">
        <v>1992</v>
      </c>
      <c r="C34" s="184" t="s">
        <v>0</v>
      </c>
      <c r="D34" s="184" t="s">
        <v>21</v>
      </c>
      <c r="E34" s="184">
        <v>26</v>
      </c>
      <c r="F34" s="184">
        <v>100452</v>
      </c>
      <c r="G34" s="184">
        <v>0.34779444466906562</v>
      </c>
      <c r="H34" s="184">
        <v>0.24621709871381356</v>
      </c>
      <c r="I34" s="184">
        <v>0.16058415959861427</v>
      </c>
      <c r="J34" s="184">
        <v>0.19998600307932254</v>
      </c>
      <c r="K34" s="184">
        <v>0.227929855431805</v>
      </c>
      <c r="L34" s="184">
        <v>0.70113575013497031</v>
      </c>
      <c r="M34" s="184">
        <v>132.27151424149633</v>
      </c>
      <c r="N34" s="184">
        <v>2.9984470194719868E-2</v>
      </c>
      <c r="O34" s="184">
        <v>1.0701628638553737E-2</v>
      </c>
      <c r="P34" s="184">
        <v>8.5613029108429894E-3</v>
      </c>
      <c r="Q34" s="184">
        <v>2.1403257277107473E-3</v>
      </c>
      <c r="R34" s="184"/>
    </row>
    <row r="35" spans="1:18" x14ac:dyDescent="0.2">
      <c r="A35" s="187" t="str">
        <f>B35&amp;C35&amp;D35&amp;E35</f>
        <v>199215A29HOM26</v>
      </c>
      <c r="B35" s="184">
        <v>1992</v>
      </c>
      <c r="C35" s="184" t="s">
        <v>3</v>
      </c>
      <c r="D35" s="184" t="s">
        <v>19</v>
      </c>
      <c r="E35" s="184">
        <v>26</v>
      </c>
      <c r="F35" s="184">
        <v>416205</v>
      </c>
      <c r="G35" s="184">
        <v>0.16563979403869006</v>
      </c>
      <c r="H35" s="184">
        <v>0.76472511358446116</v>
      </c>
      <c r="I35" s="184">
        <v>0.63805620327411716</v>
      </c>
      <c r="J35" s="184">
        <v>8.3898927397705519E-2</v>
      </c>
      <c r="K35" s="184">
        <v>0.17089889128315014</v>
      </c>
      <c r="L35" s="184">
        <v>0.3245403792472808</v>
      </c>
      <c r="M35" s="184">
        <v>580.75915566001083</v>
      </c>
      <c r="N35" s="184">
        <v>0.27908602731826865</v>
      </c>
      <c r="O35" s="184">
        <v>0.11524609267067912</v>
      </c>
      <c r="P35" s="184">
        <v>0.10749029925157073</v>
      </c>
      <c r="Q35" s="184">
        <v>7.7557934191083717E-3</v>
      </c>
      <c r="R35" s="184"/>
    </row>
    <row r="36" spans="1:18" x14ac:dyDescent="0.2">
      <c r="A36" s="187" t="str">
        <f>B36&amp;C36&amp;D36&amp;E36</f>
        <v>199215A29MUL26</v>
      </c>
      <c r="B36" s="184">
        <v>1992</v>
      </c>
      <c r="C36" s="184" t="s">
        <v>3</v>
      </c>
      <c r="D36" s="184" t="s">
        <v>21</v>
      </c>
      <c r="E36" s="184">
        <v>26</v>
      </c>
      <c r="F36" s="184">
        <v>452544</v>
      </c>
      <c r="G36" s="184">
        <v>0.24386444618052247</v>
      </c>
      <c r="H36" s="184">
        <v>0.46409582405726807</v>
      </c>
      <c r="I36" s="184">
        <v>0.35091935294884918</v>
      </c>
      <c r="J36" s="184">
        <v>0.32759185625348697</v>
      </c>
      <c r="K36" s="184">
        <v>0.40045252875904391</v>
      </c>
      <c r="L36" s="184">
        <v>0.33179537905593948</v>
      </c>
      <c r="M36" s="184">
        <v>463.01649212011125</v>
      </c>
      <c r="N36" s="184">
        <v>0.11883264389760996</v>
      </c>
      <c r="O36" s="184">
        <v>4.6103804270965915E-2</v>
      </c>
      <c r="P36" s="184">
        <v>4.2778160797624101E-2</v>
      </c>
      <c r="Q36" s="184">
        <v>3.3256434733418185E-3</v>
      </c>
      <c r="R36" s="184"/>
    </row>
    <row r="37" spans="1:18" x14ac:dyDescent="0.2">
      <c r="A37" s="187" t="str">
        <f>B37&amp;C37&amp;D37&amp;E37</f>
        <v>199218A24HOM26</v>
      </c>
      <c r="B37" s="184">
        <v>1992</v>
      </c>
      <c r="C37" s="184" t="s">
        <v>1</v>
      </c>
      <c r="D37" s="184" t="s">
        <v>19</v>
      </c>
      <c r="E37" s="184">
        <v>26</v>
      </c>
      <c r="F37" s="184">
        <v>204771</v>
      </c>
      <c r="G37" s="184">
        <v>0.19997826388846959</v>
      </c>
      <c r="H37" s="184">
        <v>0.80967070142161557</v>
      </c>
      <c r="I37" s="184">
        <v>0.64775416022996146</v>
      </c>
      <c r="J37" s="184">
        <v>8.8420825972271841E-2</v>
      </c>
      <c r="K37" s="184">
        <v>0.19789469563132214</v>
      </c>
      <c r="L37" s="184">
        <v>0.30179510745223803</v>
      </c>
      <c r="M37" s="184">
        <v>464.55382335715149</v>
      </c>
      <c r="N37" s="184">
        <v>0.28573381973033291</v>
      </c>
      <c r="O37" s="184">
        <v>0.10505393830181031</v>
      </c>
      <c r="P37" s="184">
        <v>0.10085412485166356</v>
      </c>
      <c r="Q37" s="184">
        <v>4.199813450146749E-3</v>
      </c>
      <c r="R37" s="184"/>
    </row>
    <row r="38" spans="1:18" x14ac:dyDescent="0.2">
      <c r="A38" s="187" t="str">
        <f>B38&amp;C38&amp;D38&amp;E38</f>
        <v>199218A24MUL26</v>
      </c>
      <c r="B38" s="184">
        <v>1992</v>
      </c>
      <c r="C38" s="184" t="s">
        <v>1</v>
      </c>
      <c r="D38" s="184" t="s">
        <v>21</v>
      </c>
      <c r="E38" s="184">
        <v>26</v>
      </c>
      <c r="F38" s="184">
        <v>209063</v>
      </c>
      <c r="G38" s="184">
        <v>0.27293860116424357</v>
      </c>
      <c r="H38" s="184">
        <v>0.49434516969279091</v>
      </c>
      <c r="I38" s="184">
        <v>0.35941929058453997</v>
      </c>
      <c r="J38" s="184">
        <v>0.34223253272492848</v>
      </c>
      <c r="K38" s="184">
        <v>0.42368656923880688</v>
      </c>
      <c r="L38" s="184">
        <v>0.31931835593350189</v>
      </c>
      <c r="M38" s="184">
        <v>371.57473629239831</v>
      </c>
      <c r="N38" s="184">
        <v>0.12553153834011757</v>
      </c>
      <c r="O38" s="184">
        <v>3.8069864107948319E-2</v>
      </c>
      <c r="P38" s="184">
        <v>3.4984669692867697E-2</v>
      </c>
      <c r="Q38" s="184">
        <v>3.0851944150806217E-3</v>
      </c>
      <c r="R38" s="184"/>
    </row>
    <row r="39" spans="1:18" x14ac:dyDescent="0.2">
      <c r="A39" s="187" t="str">
        <f>B39&amp;C39&amp;D39&amp;E39</f>
        <v>199225A29HOM26</v>
      </c>
      <c r="B39" s="184">
        <v>1992</v>
      </c>
      <c r="C39" s="184" t="s">
        <v>2</v>
      </c>
      <c r="D39" s="184" t="s">
        <v>19</v>
      </c>
      <c r="E39" s="184">
        <v>26</v>
      </c>
      <c r="F39" s="184">
        <v>123675</v>
      </c>
      <c r="G39" s="184">
        <v>0.10840452250388898</v>
      </c>
      <c r="H39" s="184">
        <v>0.93041439256114822</v>
      </c>
      <c r="I39" s="184">
        <v>0.82955326460481105</v>
      </c>
      <c r="J39" s="184">
        <v>5.5864335267150796E-2</v>
      </c>
      <c r="K39" s="184">
        <v>0.15009939551300255</v>
      </c>
      <c r="L39" s="184">
        <v>9.4243174165280538E-2</v>
      </c>
      <c r="M39" s="184">
        <v>855.40186005657529</v>
      </c>
      <c r="N39" s="184">
        <v>0.3252395391146149</v>
      </c>
      <c r="O39" s="184">
        <v>0.1756539316757631</v>
      </c>
      <c r="P39" s="184">
        <v>0.15650697392359006</v>
      </c>
      <c r="Q39" s="184">
        <v>1.9146957752173035E-2</v>
      </c>
      <c r="R39" s="184"/>
    </row>
    <row r="40" spans="1:18" x14ac:dyDescent="0.2">
      <c r="A40" s="187" t="str">
        <f>B40&amp;C40&amp;D40&amp;E40</f>
        <v>199225A29MUL26</v>
      </c>
      <c r="B40" s="184">
        <v>1992</v>
      </c>
      <c r="C40" s="184" t="s">
        <v>2</v>
      </c>
      <c r="D40" s="184" t="s">
        <v>21</v>
      </c>
      <c r="E40" s="184">
        <v>26</v>
      </c>
      <c r="F40" s="184">
        <v>143029</v>
      </c>
      <c r="G40" s="184">
        <v>0.17586762337091813</v>
      </c>
      <c r="H40" s="184">
        <v>0.57294674506568599</v>
      </c>
      <c r="I40" s="184">
        <v>0.47218396269288049</v>
      </c>
      <c r="J40" s="184">
        <v>0.39547224688699495</v>
      </c>
      <c r="K40" s="184">
        <v>0.48720888770808718</v>
      </c>
      <c r="L40" s="184">
        <v>9.1729649231973936E-2</v>
      </c>
      <c r="M40" s="184">
        <v>644.90505408007652</v>
      </c>
      <c r="N40" s="184">
        <v>0.17144075676960616</v>
      </c>
      <c r="O40" s="184">
        <v>8.2710499269378943E-2</v>
      </c>
      <c r="P40" s="184">
        <v>7.8200924288081439E-2</v>
      </c>
      <c r="Q40" s="184">
        <v>4.5095749812974987E-3</v>
      </c>
      <c r="R40" s="184"/>
    </row>
    <row r="41" spans="1:18" x14ac:dyDescent="0.2">
      <c r="A41" s="187" t="str">
        <f>B41&amp;C41&amp;D41&amp;E41</f>
        <v>199230EMAHOM26</v>
      </c>
      <c r="B41" s="184">
        <v>1992</v>
      </c>
      <c r="C41" s="184" t="s">
        <v>4</v>
      </c>
      <c r="D41" s="184" t="s">
        <v>19</v>
      </c>
      <c r="E41" s="184">
        <v>26</v>
      </c>
      <c r="F41" s="184">
        <v>489375</v>
      </c>
      <c r="G41" s="184">
        <v>6.4246034940826022E-2</v>
      </c>
      <c r="H41" s="184">
        <v>0.78716779785755175</v>
      </c>
      <c r="I41" s="184">
        <v>0.73659538801210234</v>
      </c>
      <c r="J41" s="184">
        <v>0.21204225424127457</v>
      </c>
      <c r="K41" s="184">
        <v>0.2617554121629222</v>
      </c>
      <c r="L41" s="184">
        <v>1.3201893873544059E-2</v>
      </c>
      <c r="M41" s="184">
        <v>1262.8452466430251</v>
      </c>
      <c r="N41" s="184">
        <v>0.3666125159642401</v>
      </c>
      <c r="O41" s="184">
        <v>0.25054406130268198</v>
      </c>
      <c r="P41" s="184">
        <v>0.21802503192848022</v>
      </c>
      <c r="Q41" s="184">
        <v>3.2519029374201786E-2</v>
      </c>
      <c r="R41" s="184"/>
    </row>
    <row r="42" spans="1:18" x14ac:dyDescent="0.2">
      <c r="A42" s="187" t="str">
        <f>B42&amp;C42&amp;D42&amp;E42</f>
        <v>199230EMAMUL26</v>
      </c>
      <c r="B42" s="184">
        <v>1992</v>
      </c>
      <c r="C42" s="184" t="s">
        <v>4</v>
      </c>
      <c r="D42" s="184" t="s">
        <v>21</v>
      </c>
      <c r="E42" s="184">
        <v>26</v>
      </c>
      <c r="F42" s="184">
        <v>610655</v>
      </c>
      <c r="G42" s="184">
        <v>0.10252834019076842</v>
      </c>
      <c r="H42" s="184">
        <v>0.42283271083153134</v>
      </c>
      <c r="I42" s="184">
        <v>0.37948037481161129</v>
      </c>
      <c r="J42" s="184">
        <v>0.57047375663455868</v>
      </c>
      <c r="K42" s="184">
        <v>0.61136065788611493</v>
      </c>
      <c r="L42" s="184">
        <v>2.1140488827730817E-2</v>
      </c>
      <c r="M42" s="184">
        <v>755.49086111230952</v>
      </c>
      <c r="N42" s="184">
        <v>0.16589563665244697</v>
      </c>
      <c r="O42" s="184">
        <v>0.10883559456649008</v>
      </c>
      <c r="P42" s="184">
        <v>0.1000286577527409</v>
      </c>
      <c r="Q42" s="184">
        <v>8.8069368137491718E-3</v>
      </c>
      <c r="R42" s="184"/>
    </row>
    <row r="43" spans="1:18" x14ac:dyDescent="0.2">
      <c r="A43" s="187" t="str">
        <f>B43&amp;C43&amp;D43&amp;E43</f>
        <v>199215A17HOM29</v>
      </c>
      <c r="B43" s="184">
        <v>1992</v>
      </c>
      <c r="C43" s="184" t="s">
        <v>0</v>
      </c>
      <c r="D43" s="184" t="s">
        <v>19</v>
      </c>
      <c r="E43" s="184">
        <v>29</v>
      </c>
      <c r="F43" s="184">
        <v>84395</v>
      </c>
      <c r="G43" s="184">
        <v>0.17470463416550966</v>
      </c>
      <c r="H43" s="184">
        <v>0.45479239888008577</v>
      </c>
      <c r="I43" s="184">
        <v>0.37533805921248586</v>
      </c>
      <c r="J43" s="184">
        <v>7.1417478047906338E-2</v>
      </c>
      <c r="K43" s="184">
        <v>0.10163072695776836</v>
      </c>
      <c r="L43" s="184">
        <v>0.75412582427374797</v>
      </c>
      <c r="M43" s="184">
        <v>182.18516355158334</v>
      </c>
      <c r="N43" s="184">
        <v>0.20709757687066768</v>
      </c>
      <c r="O43" s="184">
        <v>5.1780318739261803E-2</v>
      </c>
      <c r="P43" s="184">
        <v>5.1780318739261803E-2</v>
      </c>
      <c r="Q43" s="184">
        <v>0</v>
      </c>
      <c r="R43" s="184"/>
    </row>
    <row r="44" spans="1:18" x14ac:dyDescent="0.2">
      <c r="A44" s="187" t="str">
        <f>B44&amp;C44&amp;D44&amp;E44</f>
        <v>199215A17MUL29</v>
      </c>
      <c r="B44" s="184">
        <v>1992</v>
      </c>
      <c r="C44" s="184" t="s">
        <v>0</v>
      </c>
      <c r="D44" s="184" t="s">
        <v>21</v>
      </c>
      <c r="E44" s="184">
        <v>29</v>
      </c>
      <c r="F44" s="184">
        <v>81157</v>
      </c>
      <c r="G44" s="184">
        <v>0.27660066617320506</v>
      </c>
      <c r="H44" s="184">
        <v>0.26710162119414788</v>
      </c>
      <c r="I44" s="184">
        <v>0.19322113483590353</v>
      </c>
      <c r="J44" s="184">
        <v>0.13635577303281929</v>
      </c>
      <c r="K44" s="184">
        <v>0.15340796757611705</v>
      </c>
      <c r="L44" s="184">
        <v>0.76487548825116747</v>
      </c>
      <c r="M44" s="184">
        <v>175.55243029698272</v>
      </c>
      <c r="N44" s="184">
        <v>4.5344209371958058E-2</v>
      </c>
      <c r="O44" s="184">
        <v>1.4170065428736892E-2</v>
      </c>
      <c r="P44" s="184">
        <v>1.4170065428736892E-2</v>
      </c>
      <c r="Q44" s="184">
        <v>0</v>
      </c>
      <c r="R44" s="184"/>
    </row>
    <row r="45" spans="1:18" x14ac:dyDescent="0.2">
      <c r="A45" s="187" t="str">
        <f>B45&amp;C45&amp;D45&amp;E45</f>
        <v>199215A29HOM29</v>
      </c>
      <c r="B45" s="184">
        <v>1992</v>
      </c>
      <c r="C45" s="184" t="s">
        <v>3</v>
      </c>
      <c r="D45" s="184" t="s">
        <v>19</v>
      </c>
      <c r="E45" s="184">
        <v>29</v>
      </c>
      <c r="F45" s="184">
        <v>369961</v>
      </c>
      <c r="G45" s="184">
        <v>0.15785992847258415</v>
      </c>
      <c r="H45" s="184">
        <v>0.7534168672871685</v>
      </c>
      <c r="I45" s="184">
        <v>0.63448253450717762</v>
      </c>
      <c r="J45" s="184">
        <v>6.2925257627201317E-2</v>
      </c>
      <c r="K45" s="184">
        <v>0.13333477852054379</v>
      </c>
      <c r="L45" s="184">
        <v>0.37316048694861942</v>
      </c>
      <c r="M45" s="184">
        <v>733.24564114305758</v>
      </c>
      <c r="N45" s="184">
        <v>0.30160305735791698</v>
      </c>
      <c r="O45" s="184">
        <v>0.11504309890163389</v>
      </c>
      <c r="P45" s="184">
        <v>0.10322910440293077</v>
      </c>
      <c r="Q45" s="184">
        <v>1.1813994498703111E-2</v>
      </c>
      <c r="R45" s="184"/>
    </row>
    <row r="46" spans="1:18" x14ac:dyDescent="0.2">
      <c r="A46" s="187" t="str">
        <f>B46&amp;C46&amp;D46&amp;E46</f>
        <v>199215A29MUL29</v>
      </c>
      <c r="B46" s="184">
        <v>1992</v>
      </c>
      <c r="C46" s="184" t="s">
        <v>3</v>
      </c>
      <c r="D46" s="184" t="s">
        <v>21</v>
      </c>
      <c r="E46" s="184">
        <v>29</v>
      </c>
      <c r="F46" s="184">
        <v>395682</v>
      </c>
      <c r="G46" s="184">
        <v>0.21284973038966323</v>
      </c>
      <c r="H46" s="184">
        <v>0.49796966787667535</v>
      </c>
      <c r="I46" s="184">
        <v>0.39197695832689489</v>
      </c>
      <c r="J46" s="184">
        <v>0.26240226424856011</v>
      </c>
      <c r="K46" s="184">
        <v>0.32829321613074208</v>
      </c>
      <c r="L46" s="184">
        <v>0.38334151438938113</v>
      </c>
      <c r="M46" s="184">
        <v>539.15916349411748</v>
      </c>
      <c r="N46" s="184">
        <v>0.15107586395135489</v>
      </c>
      <c r="O46" s="184">
        <v>5.5200893646918485E-2</v>
      </c>
      <c r="P46" s="184">
        <v>5.3457069060508185E-2</v>
      </c>
      <c r="Q46" s="184">
        <v>1.7438245864102992E-3</v>
      </c>
      <c r="R46" s="184"/>
    </row>
    <row r="47" spans="1:18" x14ac:dyDescent="0.2">
      <c r="A47" s="187" t="str">
        <f>B47&amp;C47&amp;D47&amp;E47</f>
        <v>199218A24HOM29</v>
      </c>
      <c r="B47" s="184">
        <v>1992</v>
      </c>
      <c r="C47" s="184" t="s">
        <v>1</v>
      </c>
      <c r="D47" s="184" t="s">
        <v>19</v>
      </c>
      <c r="E47" s="184">
        <v>29</v>
      </c>
      <c r="F47" s="184">
        <v>176577</v>
      </c>
      <c r="G47" s="184">
        <v>0.19295633834679743</v>
      </c>
      <c r="H47" s="184">
        <v>0.7760410472485092</v>
      </c>
      <c r="I47" s="184">
        <v>0.62629900836462282</v>
      </c>
      <c r="J47" s="184">
        <v>7.1617481325427432E-2</v>
      </c>
      <c r="K47" s="184">
        <v>0.1510502500325637</v>
      </c>
      <c r="L47" s="184">
        <v>0.36850778980274895</v>
      </c>
      <c r="M47" s="184">
        <v>624.59010535000834</v>
      </c>
      <c r="N47" s="184">
        <v>0.30336340519999772</v>
      </c>
      <c r="O47" s="184">
        <v>0.10415852574231071</v>
      </c>
      <c r="P47" s="184">
        <v>9.6348901612327773E-2</v>
      </c>
      <c r="Q47" s="184">
        <v>7.8096241299829535E-3</v>
      </c>
      <c r="R47" s="184"/>
    </row>
    <row r="48" spans="1:18" x14ac:dyDescent="0.2">
      <c r="A48" s="187" t="str">
        <f>B48&amp;C48&amp;D48&amp;E48</f>
        <v>199218A24MUL29</v>
      </c>
      <c r="B48" s="184">
        <v>1992</v>
      </c>
      <c r="C48" s="184" t="s">
        <v>1</v>
      </c>
      <c r="D48" s="184" t="s">
        <v>21</v>
      </c>
      <c r="E48" s="184">
        <v>29</v>
      </c>
      <c r="F48" s="184">
        <v>187614</v>
      </c>
      <c r="G48" s="184">
        <v>0.2406304621763343</v>
      </c>
      <c r="H48" s="184">
        <v>0.5257915940882909</v>
      </c>
      <c r="I48" s="184">
        <v>0.39927011979439392</v>
      </c>
      <c r="J48" s="184">
        <v>0.25432531498124539</v>
      </c>
      <c r="K48" s="184">
        <v>0.3304978787522575</v>
      </c>
      <c r="L48" s="184">
        <v>0.40069504407986611</v>
      </c>
      <c r="M48" s="184">
        <v>432.89739572405495</v>
      </c>
      <c r="N48" s="184">
        <v>0.15562271472278189</v>
      </c>
      <c r="O48" s="184">
        <v>5.0236123103819544E-2</v>
      </c>
      <c r="P48" s="184">
        <v>4.9010201797307237E-2</v>
      </c>
      <c r="Q48" s="184">
        <v>1.2259213065123071E-3</v>
      </c>
      <c r="R48" s="184"/>
    </row>
    <row r="49" spans="1:18" x14ac:dyDescent="0.2">
      <c r="A49" s="187" t="str">
        <f>B49&amp;C49&amp;D49&amp;E49</f>
        <v>199225A29HOM29</v>
      </c>
      <c r="B49" s="184">
        <v>1992</v>
      </c>
      <c r="C49" s="184" t="s">
        <v>2</v>
      </c>
      <c r="D49" s="184" t="s">
        <v>19</v>
      </c>
      <c r="E49" s="184">
        <v>29</v>
      </c>
      <c r="F49" s="184">
        <v>108989</v>
      </c>
      <c r="G49" s="184">
        <v>0.10493054139849142</v>
      </c>
      <c r="H49" s="184">
        <v>0.9471492014453976</v>
      </c>
      <c r="I49" s="184">
        <v>0.84776432295258319</v>
      </c>
      <c r="J49" s="184">
        <v>4.2276960987136694E-2</v>
      </c>
      <c r="K49" s="184">
        <v>0.12897323439899228</v>
      </c>
      <c r="L49" s="184">
        <v>8.6504142619897417E-2</v>
      </c>
      <c r="M49" s="184">
        <v>1058.872566520414</v>
      </c>
      <c r="N49" s="184">
        <v>0.37207955203707277</v>
      </c>
      <c r="O49" s="184">
        <v>0.18180564367086863</v>
      </c>
      <c r="P49" s="184">
        <v>0.15432286063682085</v>
      </c>
      <c r="Q49" s="184">
        <v>2.7482783034047758E-2</v>
      </c>
      <c r="R49" s="184"/>
    </row>
    <row r="50" spans="1:18" x14ac:dyDescent="0.2">
      <c r="A50" s="187" t="str">
        <f>B50&amp;C50&amp;D50&amp;E50</f>
        <v>199225A29MUL29</v>
      </c>
      <c r="B50" s="184">
        <v>1992</v>
      </c>
      <c r="C50" s="184" t="s">
        <v>2</v>
      </c>
      <c r="D50" s="184" t="s">
        <v>21</v>
      </c>
      <c r="E50" s="184">
        <v>29</v>
      </c>
      <c r="F50" s="184">
        <v>126911</v>
      </c>
      <c r="G50" s="184">
        <v>0.15914315569487983</v>
      </c>
      <c r="H50" s="184">
        <v>0.60435266535628862</v>
      </c>
      <c r="I50" s="184">
        <v>0.50817407503887713</v>
      </c>
      <c r="J50" s="184">
        <v>0.35519446050974085</v>
      </c>
      <c r="K50" s="184">
        <v>0.4371538808914523</v>
      </c>
      <c r="L50" s="184">
        <v>0.11272350554760342</v>
      </c>
      <c r="M50" s="184">
        <v>752.96713096242502</v>
      </c>
      <c r="N50" s="184">
        <v>0.21196744175051807</v>
      </c>
      <c r="O50" s="184">
        <v>8.8778750462922842E-2</v>
      </c>
      <c r="P50" s="184">
        <v>8.5154163153706136E-2</v>
      </c>
      <c r="Q50" s="184">
        <v>3.6245873092166951E-3</v>
      </c>
      <c r="R50" s="184"/>
    </row>
    <row r="51" spans="1:18" x14ac:dyDescent="0.2">
      <c r="A51" s="187" t="str">
        <f>B51&amp;C51&amp;D51&amp;E51</f>
        <v>199230EMAHOM29</v>
      </c>
      <c r="B51" s="184">
        <v>1992</v>
      </c>
      <c r="C51" s="184" t="s">
        <v>4</v>
      </c>
      <c r="D51" s="184" t="s">
        <v>19</v>
      </c>
      <c r="E51" s="184">
        <v>29</v>
      </c>
      <c r="F51" s="184">
        <v>426960</v>
      </c>
      <c r="G51" s="184">
        <v>5.7174266916868263E-2</v>
      </c>
      <c r="H51" s="184">
        <v>0.82920816441309497</v>
      </c>
      <c r="I51" s="184">
        <v>0.78179879549129427</v>
      </c>
      <c r="J51" s="184">
        <v>0.16954275381038492</v>
      </c>
      <c r="K51" s="184">
        <v>0.21597660928583171</v>
      </c>
      <c r="L51" s="184">
        <v>1.5654869542753809E-2</v>
      </c>
      <c r="M51" s="184">
        <v>1682.3407854737309</v>
      </c>
      <c r="N51" s="184">
        <v>0.39377624510286907</v>
      </c>
      <c r="O51" s="184">
        <v>0.25893447814765291</v>
      </c>
      <c r="P51" s="184">
        <v>0.21739507823679827</v>
      </c>
      <c r="Q51" s="184">
        <v>4.1539399910854626E-2</v>
      </c>
      <c r="R51" s="184"/>
    </row>
    <row r="52" spans="1:18" x14ac:dyDescent="0.2">
      <c r="A52" s="187" t="str">
        <f>B52&amp;C52&amp;D52&amp;E52</f>
        <v>199230EMAMUL29</v>
      </c>
      <c r="B52" s="184">
        <v>1992</v>
      </c>
      <c r="C52" s="184" t="s">
        <v>4</v>
      </c>
      <c r="D52" s="184" t="s">
        <v>21</v>
      </c>
      <c r="E52" s="184">
        <v>29</v>
      </c>
      <c r="F52" s="184">
        <v>503071</v>
      </c>
      <c r="G52" s="184">
        <v>7.7623903844493122E-2</v>
      </c>
      <c r="H52" s="184">
        <v>0.50662933213480998</v>
      </c>
      <c r="I52" s="184">
        <v>0.46730278557237775</v>
      </c>
      <c r="J52" s="184">
        <v>0.48856272544771207</v>
      </c>
      <c r="K52" s="184">
        <v>0.52653443716910298</v>
      </c>
      <c r="L52" s="184">
        <v>1.7834663442320733E-2</v>
      </c>
      <c r="M52" s="184">
        <v>932.77415695074842</v>
      </c>
      <c r="N52" s="184">
        <v>0.24051539154523996</v>
      </c>
      <c r="O52" s="184">
        <v>0.14266537533733328</v>
      </c>
      <c r="P52" s="184">
        <v>0.13305995334509318</v>
      </c>
      <c r="Q52" s="184">
        <v>9.6054219922400916E-3</v>
      </c>
      <c r="R52" s="184"/>
    </row>
    <row r="53" spans="1:18" x14ac:dyDescent="0.2">
      <c r="A53" s="187" t="str">
        <f>B53&amp;C53&amp;D53&amp;E53</f>
        <v>199215A17HOM31</v>
      </c>
      <c r="B53" s="184">
        <v>1992</v>
      </c>
      <c r="C53" s="184" t="s">
        <v>0</v>
      </c>
      <c r="D53" s="184" t="s">
        <v>19</v>
      </c>
      <c r="E53" s="184">
        <v>31</v>
      </c>
      <c r="F53" s="184">
        <v>107752</v>
      </c>
      <c r="G53" s="184">
        <v>0.21738526159738095</v>
      </c>
      <c r="H53" s="184">
        <v>0.60097260375677486</v>
      </c>
      <c r="I53" s="184">
        <v>0.47033001707624916</v>
      </c>
      <c r="J53" s="184">
        <v>5.7010542727745195E-2</v>
      </c>
      <c r="K53" s="184">
        <v>0.12350582819808449</v>
      </c>
      <c r="L53" s="184">
        <v>0.6389858192887371</v>
      </c>
      <c r="M53" s="184">
        <v>301.61660734322157</v>
      </c>
      <c r="N53" s="184">
        <v>0.2470487786769619</v>
      </c>
      <c r="O53" s="184">
        <v>3.0885737619719356E-2</v>
      </c>
      <c r="P53" s="184">
        <v>3.0885737619719356E-2</v>
      </c>
      <c r="Q53" s="184">
        <v>0</v>
      </c>
      <c r="R53" s="184"/>
    </row>
    <row r="54" spans="1:18" x14ac:dyDescent="0.2">
      <c r="A54" s="187" t="str">
        <f>B54&amp;C54&amp;D54&amp;E54</f>
        <v>199215A17MUL31</v>
      </c>
      <c r="B54" s="184">
        <v>1992</v>
      </c>
      <c r="C54" s="184" t="s">
        <v>0</v>
      </c>
      <c r="D54" s="184" t="s">
        <v>21</v>
      </c>
      <c r="E54" s="184">
        <v>31</v>
      </c>
      <c r="F54" s="184">
        <v>110305</v>
      </c>
      <c r="G54" s="184">
        <v>0.23689689741151068</v>
      </c>
      <c r="H54" s="184">
        <v>0.35268573500747924</v>
      </c>
      <c r="I54" s="184">
        <v>0.26913557862290921</v>
      </c>
      <c r="J54" s="184">
        <v>0.12298626535515163</v>
      </c>
      <c r="K54" s="184">
        <v>0.16476134354743666</v>
      </c>
      <c r="L54" s="184">
        <v>0.68210869860840395</v>
      </c>
      <c r="M54" s="184">
        <v>205.31227425934912</v>
      </c>
      <c r="N54" s="184">
        <v>4.4077784325279909E-2</v>
      </c>
      <c r="O54" s="184">
        <v>1.1595122614568696E-2</v>
      </c>
      <c r="P54" s="184">
        <v>1.1595122614568696E-2</v>
      </c>
      <c r="Q54" s="184">
        <v>0</v>
      </c>
      <c r="R54" s="184"/>
    </row>
    <row r="55" spans="1:18" x14ac:dyDescent="0.2">
      <c r="A55" s="187" t="str">
        <f>B55&amp;C55&amp;D55&amp;E55</f>
        <v>199215A29HOM31</v>
      </c>
      <c r="B55" s="184">
        <v>1992</v>
      </c>
      <c r="C55" s="184" t="s">
        <v>3</v>
      </c>
      <c r="D55" s="184" t="s">
        <v>19</v>
      </c>
      <c r="E55" s="184">
        <v>31</v>
      </c>
      <c r="F55" s="184">
        <v>495768</v>
      </c>
      <c r="G55" s="184">
        <v>0.13412773466443084</v>
      </c>
      <c r="H55" s="184">
        <v>0.82758064255861608</v>
      </c>
      <c r="I55" s="184">
        <v>0.71657912572009486</v>
      </c>
      <c r="J55" s="184">
        <v>6.3499459424569554E-2</v>
      </c>
      <c r="K55" s="184">
        <v>0.1461005954398025</v>
      </c>
      <c r="L55" s="184">
        <v>0.27515491116812701</v>
      </c>
      <c r="M55" s="184">
        <v>814.31133579796119</v>
      </c>
      <c r="N55" s="184">
        <v>0.29890795694760453</v>
      </c>
      <c r="O55" s="184">
        <v>0.1089340175243259</v>
      </c>
      <c r="P55" s="184">
        <v>9.2412176663277987E-2</v>
      </c>
      <c r="Q55" s="184">
        <v>1.6521840861047909E-2</v>
      </c>
      <c r="R55" s="184"/>
    </row>
    <row r="56" spans="1:18" x14ac:dyDescent="0.2">
      <c r="A56" s="187" t="str">
        <f>B56&amp;C56&amp;D56&amp;E56</f>
        <v>199215A29MUL31</v>
      </c>
      <c r="B56" s="184">
        <v>1992</v>
      </c>
      <c r="C56" s="184" t="s">
        <v>3</v>
      </c>
      <c r="D56" s="184" t="s">
        <v>21</v>
      </c>
      <c r="E56" s="184">
        <v>31</v>
      </c>
      <c r="F56" s="184">
        <v>515453</v>
      </c>
      <c r="G56" s="184">
        <v>0.16884821675799663</v>
      </c>
      <c r="H56" s="184">
        <v>0.5675182800371712</v>
      </c>
      <c r="I56" s="184">
        <v>0.47169383047532948</v>
      </c>
      <c r="J56" s="184">
        <v>0.26367486463363293</v>
      </c>
      <c r="K56" s="184">
        <v>0.33516537880272307</v>
      </c>
      <c r="L56" s="184">
        <v>0.29045519184096319</v>
      </c>
      <c r="M56" s="184">
        <v>524.79944348096217</v>
      </c>
      <c r="N56" s="184">
        <v>0.15449235923345828</v>
      </c>
      <c r="O56" s="184">
        <v>5.6630764542495396E-2</v>
      </c>
      <c r="P56" s="184">
        <v>5.1663732513970384E-2</v>
      </c>
      <c r="Q56" s="184">
        <v>4.967032028525011E-3</v>
      </c>
      <c r="R56" s="184"/>
    </row>
    <row r="57" spans="1:18" x14ac:dyDescent="0.2">
      <c r="A57" s="187" t="str">
        <f>B57&amp;C57&amp;D57&amp;E57</f>
        <v>199218A24HOM31</v>
      </c>
      <c r="B57" s="184">
        <v>1992</v>
      </c>
      <c r="C57" s="184" t="s">
        <v>1</v>
      </c>
      <c r="D57" s="184" t="s">
        <v>19</v>
      </c>
      <c r="E57" s="184">
        <v>31</v>
      </c>
      <c r="F57" s="184">
        <v>238804</v>
      </c>
      <c r="G57" s="184">
        <v>0.1360871707076767</v>
      </c>
      <c r="H57" s="184">
        <v>0.85854089546238754</v>
      </c>
      <c r="I57" s="184">
        <v>0.74170449406207606</v>
      </c>
      <c r="J57" s="184">
        <v>7.5019681412371655E-2</v>
      </c>
      <c r="K57" s="184">
        <v>0.16827188824307801</v>
      </c>
      <c r="L57" s="184">
        <v>0.23469037369558299</v>
      </c>
      <c r="M57" s="184">
        <v>660.93029326212672</v>
      </c>
      <c r="N57" s="184">
        <v>0.28293495921341349</v>
      </c>
      <c r="O57" s="184">
        <v>9.5375286846116486E-2</v>
      </c>
      <c r="P57" s="184">
        <v>8.8947421316225864E-2</v>
      </c>
      <c r="Q57" s="184">
        <v>6.4278655298906215E-3</v>
      </c>
      <c r="R57" s="184"/>
    </row>
    <row r="58" spans="1:18" x14ac:dyDescent="0.2">
      <c r="A58" s="187" t="str">
        <f>B58&amp;C58&amp;D58&amp;E58</f>
        <v>199218A24MUL31</v>
      </c>
      <c r="B58" s="184">
        <v>1992</v>
      </c>
      <c r="C58" s="184" t="s">
        <v>1</v>
      </c>
      <c r="D58" s="184" t="s">
        <v>21</v>
      </c>
      <c r="E58" s="184">
        <v>31</v>
      </c>
      <c r="F58" s="184">
        <v>242620</v>
      </c>
      <c r="G58" s="184">
        <v>0.19522874429466086</v>
      </c>
      <c r="H58" s="184">
        <v>0.62128431291731923</v>
      </c>
      <c r="I58" s="184">
        <v>0.49999175665649986</v>
      </c>
      <c r="J58" s="184">
        <v>0.2668988541752535</v>
      </c>
      <c r="K58" s="184">
        <v>0.35865138900337978</v>
      </c>
      <c r="L58" s="184">
        <v>0.25948808836864234</v>
      </c>
      <c r="M58" s="184">
        <v>464.77209982526591</v>
      </c>
      <c r="N58" s="184">
        <v>0.16454950127771825</v>
      </c>
      <c r="O58" s="184">
        <v>4.0083257769351247E-2</v>
      </c>
      <c r="P58" s="184">
        <v>3.7972961833319593E-2</v>
      </c>
      <c r="Q58" s="184">
        <v>2.1102959360316544E-3</v>
      </c>
      <c r="R58" s="184"/>
    </row>
    <row r="59" spans="1:18" x14ac:dyDescent="0.2">
      <c r="A59" s="187" t="str">
        <f>B59&amp;C59&amp;D59&amp;E59</f>
        <v>199225A29HOM31</v>
      </c>
      <c r="B59" s="184">
        <v>1992</v>
      </c>
      <c r="C59" s="184" t="s">
        <v>2</v>
      </c>
      <c r="D59" s="184" t="s">
        <v>19</v>
      </c>
      <c r="E59" s="184">
        <v>31</v>
      </c>
      <c r="F59" s="184">
        <v>149212</v>
      </c>
      <c r="G59" s="184">
        <v>9.2897963831498342E-2</v>
      </c>
      <c r="H59" s="184">
        <v>0.9416735919363054</v>
      </c>
      <c r="I59" s="184">
        <v>0.85419403265152938</v>
      </c>
      <c r="J59" s="184">
        <v>4.9748009543468356E-2</v>
      </c>
      <c r="K59" s="184">
        <v>0.12693349060397288</v>
      </c>
      <c r="L59" s="184">
        <v>7.7178779186660593E-2</v>
      </c>
      <c r="M59" s="184">
        <v>1232.2975602705953</v>
      </c>
      <c r="N59" s="184">
        <v>0.36192129319357691</v>
      </c>
      <c r="O59" s="184">
        <v>0.18699568399324451</v>
      </c>
      <c r="P59" s="184">
        <v>0.14238801168806797</v>
      </c>
      <c r="Q59" s="184">
        <v>4.4607672305176524E-2</v>
      </c>
      <c r="R59" s="184"/>
    </row>
    <row r="60" spans="1:18" x14ac:dyDescent="0.2">
      <c r="A60" s="187" t="str">
        <f>B60&amp;C60&amp;D60&amp;E60</f>
        <v>199225A29MUL31</v>
      </c>
      <c r="B60" s="184">
        <v>1992</v>
      </c>
      <c r="C60" s="184" t="s">
        <v>2</v>
      </c>
      <c r="D60" s="184" t="s">
        <v>21</v>
      </c>
      <c r="E60" s="184">
        <v>31</v>
      </c>
      <c r="F60" s="184">
        <v>162528</v>
      </c>
      <c r="G60" s="184">
        <v>0.10447079405190009</v>
      </c>
      <c r="H60" s="184">
        <v>0.63306014963575508</v>
      </c>
      <c r="I60" s="184">
        <v>0.56692385312069304</v>
      </c>
      <c r="J60" s="184">
        <v>0.35434509746012993</v>
      </c>
      <c r="K60" s="184">
        <v>0.41575605434140578</v>
      </c>
      <c r="L60" s="184">
        <v>7.0873941720811184E-2</v>
      </c>
      <c r="M60" s="184">
        <v>707.61124744136748</v>
      </c>
      <c r="N60" s="184">
        <v>0.2145102050877539</v>
      </c>
      <c r="O60" s="184">
        <v>0.11198481561822125</v>
      </c>
      <c r="P60" s="184">
        <v>9.9370193255768097E-2</v>
      </c>
      <c r="Q60" s="184">
        <v>1.2614622362453165E-2</v>
      </c>
      <c r="R60" s="184"/>
    </row>
    <row r="61" spans="1:18" x14ac:dyDescent="0.2">
      <c r="A61" s="187" t="str">
        <f>B61&amp;C61&amp;D61&amp;E61</f>
        <v>199230EMAHOM31</v>
      </c>
      <c r="B61" s="184">
        <v>1992</v>
      </c>
      <c r="C61" s="184" t="s">
        <v>4</v>
      </c>
      <c r="D61" s="184" t="s">
        <v>19</v>
      </c>
      <c r="E61" s="184">
        <v>31</v>
      </c>
      <c r="F61" s="184">
        <v>632945</v>
      </c>
      <c r="G61" s="184">
        <v>5.0610674251296638E-2</v>
      </c>
      <c r="H61" s="184">
        <v>0.83099795400864218</v>
      </c>
      <c r="I61" s="184">
        <v>0.78894058725481675</v>
      </c>
      <c r="J61" s="184">
        <v>0.16617083632859095</v>
      </c>
      <c r="K61" s="184">
        <v>0.20782374455916391</v>
      </c>
      <c r="L61" s="184">
        <v>1.4156048313834536E-2</v>
      </c>
      <c r="M61" s="184">
        <v>1725.0956069586239</v>
      </c>
      <c r="N61" s="184">
        <v>0.35301329499403583</v>
      </c>
      <c r="O61" s="184">
        <v>0.26000837355536421</v>
      </c>
      <c r="P61" s="184">
        <v>0.19328851637978023</v>
      </c>
      <c r="Q61" s="184">
        <v>6.6719857175583971E-2</v>
      </c>
      <c r="R61" s="184"/>
    </row>
    <row r="62" spans="1:18" x14ac:dyDescent="0.2">
      <c r="A62" s="187" t="str">
        <f>B62&amp;C62&amp;D62&amp;E62</f>
        <v>199230EMAMUL31</v>
      </c>
      <c r="B62" s="184">
        <v>1992</v>
      </c>
      <c r="C62" s="184" t="s">
        <v>4</v>
      </c>
      <c r="D62" s="184" t="s">
        <v>21</v>
      </c>
      <c r="E62" s="184">
        <v>31</v>
      </c>
      <c r="F62" s="184">
        <v>751458</v>
      </c>
      <c r="G62" s="184">
        <v>5.409175203808296E-2</v>
      </c>
      <c r="H62" s="184">
        <v>0.5037433895174448</v>
      </c>
      <c r="I62" s="184">
        <v>0.47649502700084367</v>
      </c>
      <c r="J62" s="184">
        <v>0.49353257267871259</v>
      </c>
      <c r="K62" s="184">
        <v>0.51975892198898677</v>
      </c>
      <c r="L62" s="184">
        <v>1.5319552124004269E-2</v>
      </c>
      <c r="M62" s="184">
        <v>836.03791052710051</v>
      </c>
      <c r="N62" s="184">
        <v>0.18528513902307248</v>
      </c>
      <c r="O62" s="184">
        <v>0.12261496983197996</v>
      </c>
      <c r="P62" s="184">
        <v>0.10626275853074955</v>
      </c>
      <c r="Q62" s="184">
        <v>1.6352211301230407E-2</v>
      </c>
      <c r="R62" s="184"/>
    </row>
    <row r="63" spans="1:18" x14ac:dyDescent="0.2">
      <c r="A63" s="187" t="str">
        <f>B63&amp;C63&amp;D63&amp;E63</f>
        <v>199215A17HOM33</v>
      </c>
      <c r="B63" s="184">
        <v>1992</v>
      </c>
      <c r="C63" s="184" t="s">
        <v>0</v>
      </c>
      <c r="D63" s="184" t="s">
        <v>19</v>
      </c>
      <c r="E63" s="184">
        <v>33</v>
      </c>
      <c r="F63" s="184">
        <v>260057</v>
      </c>
      <c r="G63" s="184">
        <v>0.16584765439236127</v>
      </c>
      <c r="H63" s="184">
        <v>0.41238266995312567</v>
      </c>
      <c r="I63" s="184">
        <v>0.34398997142934051</v>
      </c>
      <c r="J63" s="184">
        <v>0.10897610908377779</v>
      </c>
      <c r="K63" s="184">
        <v>0.14103446552102039</v>
      </c>
      <c r="L63" s="184">
        <v>0.6752250468166594</v>
      </c>
      <c r="M63" s="184">
        <v>333.94626605241217</v>
      </c>
      <c r="N63" s="184">
        <v>0.21365316065324141</v>
      </c>
      <c r="O63" s="184">
        <v>4.7008924966449664E-2</v>
      </c>
      <c r="P63" s="184">
        <v>4.7008924966449664E-2</v>
      </c>
      <c r="Q63" s="184">
        <v>0</v>
      </c>
      <c r="R63" s="184"/>
    </row>
    <row r="64" spans="1:18" x14ac:dyDescent="0.2">
      <c r="A64" s="187" t="str">
        <f>B64&amp;C64&amp;D64&amp;E64</f>
        <v>199215A17MUL33</v>
      </c>
      <c r="B64" s="184">
        <v>1992</v>
      </c>
      <c r="C64" s="184" t="s">
        <v>0</v>
      </c>
      <c r="D64" s="184" t="s">
        <v>21</v>
      </c>
      <c r="E64" s="184">
        <v>33</v>
      </c>
      <c r="F64" s="184">
        <v>283390</v>
      </c>
      <c r="G64" s="184">
        <v>0.20877990903697843</v>
      </c>
      <c r="H64" s="184">
        <v>0.17844666360845479</v>
      </c>
      <c r="I64" s="184">
        <v>0.14119058541232929</v>
      </c>
      <c r="J64" s="184">
        <v>0.19215215780373338</v>
      </c>
      <c r="K64" s="184">
        <v>0.20390980627403932</v>
      </c>
      <c r="L64" s="184">
        <v>0.71372666643141958</v>
      </c>
      <c r="M64" s="184">
        <v>317.63202467499116</v>
      </c>
      <c r="N64" s="184">
        <v>4.5100391686368611E-2</v>
      </c>
      <c r="O64" s="184">
        <v>1.5681569568439253E-2</v>
      </c>
      <c r="P64" s="184">
        <v>1.5681569568439253E-2</v>
      </c>
      <c r="Q64" s="184">
        <v>0</v>
      </c>
      <c r="R64" s="184"/>
    </row>
    <row r="65" spans="1:18" x14ac:dyDescent="0.2">
      <c r="A65" s="187" t="str">
        <f>B65&amp;C65&amp;D65&amp;E65</f>
        <v>199215A29HOM33</v>
      </c>
      <c r="B65" s="184">
        <v>1992</v>
      </c>
      <c r="C65" s="184" t="s">
        <v>3</v>
      </c>
      <c r="D65" s="184" t="s">
        <v>19</v>
      </c>
      <c r="E65" s="184">
        <v>33</v>
      </c>
      <c r="F65" s="184">
        <v>1279188</v>
      </c>
      <c r="G65" s="184">
        <v>9.0047985979331113E-2</v>
      </c>
      <c r="H65" s="184">
        <v>0.78148559867666045</v>
      </c>
      <c r="I65" s="184">
        <v>0.71111439444397539</v>
      </c>
      <c r="J65" s="184">
        <v>7.5624573763209427E-2</v>
      </c>
      <c r="K65" s="184">
        <v>0.12342566117538119</v>
      </c>
      <c r="L65" s="184">
        <v>0.26466958436829363</v>
      </c>
      <c r="M65" s="184">
        <v>888.86019450068693</v>
      </c>
      <c r="N65" s="184">
        <v>0.31348111264031825</v>
      </c>
      <c r="O65" s="184">
        <v>0.11956947820827697</v>
      </c>
      <c r="P65" s="184">
        <v>0.10739572028915316</v>
      </c>
      <c r="Q65" s="184">
        <v>1.2173757919123809E-2</v>
      </c>
      <c r="R65" s="184"/>
    </row>
    <row r="66" spans="1:18" x14ac:dyDescent="0.2">
      <c r="A66" s="187" t="str">
        <f>B66&amp;C66&amp;D66&amp;E66</f>
        <v>199215A29MUL33</v>
      </c>
      <c r="B66" s="184">
        <v>1992</v>
      </c>
      <c r="C66" s="184" t="s">
        <v>3</v>
      </c>
      <c r="D66" s="184" t="s">
        <v>21</v>
      </c>
      <c r="E66" s="184">
        <v>33</v>
      </c>
      <c r="F66" s="184">
        <v>1338634</v>
      </c>
      <c r="G66" s="184">
        <v>0.14415151729959982</v>
      </c>
      <c r="H66" s="184">
        <v>0.46368760990681546</v>
      </c>
      <c r="I66" s="184">
        <v>0.39684633738572306</v>
      </c>
      <c r="J66" s="184">
        <v>0.33111555381436147</v>
      </c>
      <c r="K66" s="184">
        <v>0.38180922361019315</v>
      </c>
      <c r="L66" s="184">
        <v>0.29247549950505564</v>
      </c>
      <c r="M66" s="184">
        <v>704.04738015667533</v>
      </c>
      <c r="N66" s="184">
        <v>0.12660219298180084</v>
      </c>
      <c r="O66" s="184">
        <v>4.6074580505201572E-2</v>
      </c>
      <c r="P66" s="184">
        <v>4.3999330660957361E-2</v>
      </c>
      <c r="Q66" s="184">
        <v>2.075249844244207E-3</v>
      </c>
      <c r="R66" s="184"/>
    </row>
    <row r="67" spans="1:18" x14ac:dyDescent="0.2">
      <c r="A67" s="187" t="str">
        <f>B67&amp;C67&amp;D67&amp;E67</f>
        <v>199218A24HOM33</v>
      </c>
      <c r="B67" s="184">
        <v>1992</v>
      </c>
      <c r="C67" s="184" t="s">
        <v>1</v>
      </c>
      <c r="D67" s="184" t="s">
        <v>19</v>
      </c>
      <c r="E67" s="184">
        <v>33</v>
      </c>
      <c r="F67" s="184">
        <v>609036</v>
      </c>
      <c r="G67" s="184">
        <v>0.1130520497721378</v>
      </c>
      <c r="H67" s="184">
        <v>0.83119388673247563</v>
      </c>
      <c r="I67" s="184">
        <v>0.73722571407929904</v>
      </c>
      <c r="J67" s="184">
        <v>8.1284512227189062E-2</v>
      </c>
      <c r="K67" s="184">
        <v>0.14520115698133051</v>
      </c>
      <c r="L67" s="184">
        <v>0.22831153037075994</v>
      </c>
      <c r="M67" s="184">
        <v>739.66851945327892</v>
      </c>
      <c r="N67" s="184">
        <v>0.31809351482501952</v>
      </c>
      <c r="O67" s="184">
        <v>0.10785047497635399</v>
      </c>
      <c r="P67" s="184">
        <v>0.10054036270921578</v>
      </c>
      <c r="Q67" s="184">
        <v>7.3101122671382157E-3</v>
      </c>
      <c r="R67" s="184"/>
    </row>
    <row r="68" spans="1:18" x14ac:dyDescent="0.2">
      <c r="A68" s="187" t="str">
        <f>B68&amp;C68&amp;D68&amp;E68</f>
        <v>199218A24MUL33</v>
      </c>
      <c r="B68" s="184">
        <v>1992</v>
      </c>
      <c r="C68" s="184" t="s">
        <v>1</v>
      </c>
      <c r="D68" s="184" t="s">
        <v>21</v>
      </c>
      <c r="E68" s="184">
        <v>33</v>
      </c>
      <c r="F68" s="184">
        <v>611812</v>
      </c>
      <c r="G68" s="184">
        <v>0.17213556508164632</v>
      </c>
      <c r="H68" s="184">
        <v>0.5277045889913895</v>
      </c>
      <c r="I68" s="184">
        <v>0.43686786136917877</v>
      </c>
      <c r="J68" s="184">
        <v>0.32697789517041181</v>
      </c>
      <c r="K68" s="184">
        <v>0.39965381522428456</v>
      </c>
      <c r="L68" s="184">
        <v>0.26611279281870903</v>
      </c>
      <c r="M68" s="184">
        <v>646.77364571692488</v>
      </c>
      <c r="N68" s="184">
        <v>0.13713689826286507</v>
      </c>
      <c r="O68" s="184">
        <v>3.905611527724203E-2</v>
      </c>
      <c r="P68" s="184">
        <v>3.7240197969310836E-2</v>
      </c>
      <c r="Q68" s="184">
        <v>1.8159173079311947E-3</v>
      </c>
      <c r="R68" s="184"/>
    </row>
    <row r="69" spans="1:18" x14ac:dyDescent="0.2">
      <c r="A69" s="187" t="str">
        <f>B69&amp;C69&amp;D69&amp;E69</f>
        <v>199225A29HOM33</v>
      </c>
      <c r="B69" s="184">
        <v>1992</v>
      </c>
      <c r="C69" s="184" t="s">
        <v>2</v>
      </c>
      <c r="D69" s="184" t="s">
        <v>19</v>
      </c>
      <c r="E69" s="184">
        <v>33</v>
      </c>
      <c r="F69" s="184">
        <v>410095</v>
      </c>
      <c r="G69" s="184">
        <v>3.8845459700619117E-2</v>
      </c>
      <c r="H69" s="184">
        <v>0.94172569770419046</v>
      </c>
      <c r="I69" s="184">
        <v>0.90514393006498495</v>
      </c>
      <c r="J69" s="184">
        <v>4.6077128470232508E-2</v>
      </c>
      <c r="K69" s="184">
        <v>7.9949767736743921E-2</v>
      </c>
      <c r="L69" s="184">
        <v>5.8266986917665416E-2</v>
      </c>
      <c r="M69" s="184">
        <v>1203.5999166851616</v>
      </c>
      <c r="N69" s="184">
        <v>0.36994842658408417</v>
      </c>
      <c r="O69" s="184">
        <v>0.18295516892427363</v>
      </c>
      <c r="P69" s="184">
        <v>0.1558516929004255</v>
      </c>
      <c r="Q69" s="184">
        <v>2.7103476023848133E-2</v>
      </c>
      <c r="R69" s="184"/>
    </row>
    <row r="70" spans="1:18" x14ac:dyDescent="0.2">
      <c r="A70" s="187" t="str">
        <f>B70&amp;C70&amp;D70&amp;E70</f>
        <v>199225A29MUL33</v>
      </c>
      <c r="B70" s="184">
        <v>1992</v>
      </c>
      <c r="C70" s="184" t="s">
        <v>2</v>
      </c>
      <c r="D70" s="184" t="s">
        <v>21</v>
      </c>
      <c r="E70" s="184">
        <v>33</v>
      </c>
      <c r="F70" s="184">
        <v>443432</v>
      </c>
      <c r="G70" s="184">
        <v>9.4398298299107897E-2</v>
      </c>
      <c r="H70" s="184">
        <v>0.55765483772032687</v>
      </c>
      <c r="I70" s="184">
        <v>0.50501317000126289</v>
      </c>
      <c r="J70" s="184">
        <v>0.42587074574631151</v>
      </c>
      <c r="K70" s="184">
        <v>0.47110476078512936</v>
      </c>
      <c r="L70" s="184">
        <v>5.9049742043126956E-2</v>
      </c>
      <c r="M70" s="184">
        <v>842.17762193314127</v>
      </c>
      <c r="N70" s="184">
        <v>0.16415369211062802</v>
      </c>
      <c r="O70" s="184">
        <v>7.5181764058525322E-2</v>
      </c>
      <c r="P70" s="184">
        <v>7.1422450341878801E-2</v>
      </c>
      <c r="Q70" s="184">
        <v>3.7593137166465206E-3</v>
      </c>
      <c r="R70" s="184"/>
    </row>
    <row r="71" spans="1:18" x14ac:dyDescent="0.2">
      <c r="A71" s="187" t="str">
        <f>B71&amp;C71&amp;D71&amp;E71</f>
        <v>199230EMAHOM33</v>
      </c>
      <c r="B71" s="184">
        <v>1992</v>
      </c>
      <c r="C71" s="184" t="s">
        <v>4</v>
      </c>
      <c r="D71" s="184" t="s">
        <v>19</v>
      </c>
      <c r="E71" s="184">
        <v>33</v>
      </c>
      <c r="F71" s="184">
        <v>2103886</v>
      </c>
      <c r="G71" s="184">
        <v>4.1198614315876673E-2</v>
      </c>
      <c r="H71" s="184">
        <v>0.77576351570379765</v>
      </c>
      <c r="I71" s="184">
        <v>0.7438031338199883</v>
      </c>
      <c r="J71" s="184">
        <v>0.22303395419574334</v>
      </c>
      <c r="K71" s="184">
        <v>0.25474682490843048</v>
      </c>
      <c r="L71" s="184">
        <v>1.4008162550992166E-2</v>
      </c>
      <c r="M71" s="184">
        <v>1827.9364824559125</v>
      </c>
      <c r="N71" s="184">
        <v>0.34585062733855365</v>
      </c>
      <c r="O71" s="184">
        <v>0.21956849376940377</v>
      </c>
      <c r="P71" s="184">
        <v>0.16830834914159928</v>
      </c>
      <c r="Q71" s="184">
        <v>5.1260144627804483E-2</v>
      </c>
      <c r="R71" s="184"/>
    </row>
    <row r="72" spans="1:18" x14ac:dyDescent="0.2">
      <c r="A72" s="187" t="str">
        <f>B72&amp;C72&amp;D72&amp;E72</f>
        <v>199230EMAMUL33</v>
      </c>
      <c r="B72" s="184">
        <v>1992</v>
      </c>
      <c r="C72" s="184" t="s">
        <v>4</v>
      </c>
      <c r="D72" s="184" t="s">
        <v>21</v>
      </c>
      <c r="E72" s="184">
        <v>33</v>
      </c>
      <c r="F72" s="184">
        <v>2523408</v>
      </c>
      <c r="G72" s="184">
        <v>5.0154113476017829E-2</v>
      </c>
      <c r="H72" s="184">
        <v>0.43469744092116691</v>
      </c>
      <c r="I72" s="184">
        <v>0.41289557614147215</v>
      </c>
      <c r="J72" s="184">
        <v>0.56246763863746474</v>
      </c>
      <c r="K72" s="184">
        <v>0.58295649443483677</v>
      </c>
      <c r="L72" s="184">
        <v>1.299886056286767E-2</v>
      </c>
      <c r="M72" s="184">
        <v>1061.7143794610306</v>
      </c>
      <c r="N72" s="184">
        <v>0.1537119641373888</v>
      </c>
      <c r="O72" s="184">
        <v>0.1034997115012713</v>
      </c>
      <c r="P72" s="184">
        <v>8.6983951861926409E-2</v>
      </c>
      <c r="Q72" s="184">
        <v>1.6515759639344887E-2</v>
      </c>
      <c r="R72" s="184"/>
    </row>
    <row r="73" spans="1:18" x14ac:dyDescent="0.2">
      <c r="A73" s="187" t="str">
        <f>B73&amp;C73&amp;D73&amp;E73</f>
        <v>199215A17HOM35</v>
      </c>
      <c r="B73" s="184">
        <v>1992</v>
      </c>
      <c r="C73" s="184" t="s">
        <v>0</v>
      </c>
      <c r="D73" s="184" t="s">
        <v>19</v>
      </c>
      <c r="E73" s="184">
        <v>35</v>
      </c>
      <c r="F73" s="184">
        <v>436335</v>
      </c>
      <c r="G73" s="184">
        <v>0.26125670839100446</v>
      </c>
      <c r="H73" s="184">
        <v>0.60768217080912601</v>
      </c>
      <c r="I73" s="184">
        <v>0.44892112711563364</v>
      </c>
      <c r="J73" s="184">
        <v>7.4811784523359348E-2</v>
      </c>
      <c r="K73" s="184">
        <v>0.12590326240159511</v>
      </c>
      <c r="L73" s="184">
        <v>0.71715539665623895</v>
      </c>
      <c r="M73" s="184">
        <v>417.77766212133014</v>
      </c>
      <c r="N73" s="184">
        <v>0.20257371056642259</v>
      </c>
      <c r="O73" s="184">
        <v>3.1026619455235084E-2</v>
      </c>
      <c r="P73" s="184">
        <v>3.1026619455235084E-2</v>
      </c>
      <c r="Q73" s="184">
        <v>0</v>
      </c>
      <c r="R73" s="184"/>
    </row>
    <row r="74" spans="1:18" x14ac:dyDescent="0.2">
      <c r="A74" s="187" t="str">
        <f>B74&amp;C74&amp;D74&amp;E74</f>
        <v>199215A17MUL35</v>
      </c>
      <c r="B74" s="184">
        <v>1992</v>
      </c>
      <c r="C74" s="184" t="s">
        <v>0</v>
      </c>
      <c r="D74" s="184" t="s">
        <v>21</v>
      </c>
      <c r="E74" s="184">
        <v>35</v>
      </c>
      <c r="F74" s="184">
        <v>476153</v>
      </c>
      <c r="G74" s="184">
        <v>0.27544037039008035</v>
      </c>
      <c r="H74" s="184">
        <v>0.39464205832999055</v>
      </c>
      <c r="I74" s="184">
        <v>0.28594170361207427</v>
      </c>
      <c r="J74" s="184">
        <v>0.12542187070122418</v>
      </c>
      <c r="K74" s="184">
        <v>0.16053663423311415</v>
      </c>
      <c r="L74" s="184">
        <v>0.73077561204066765</v>
      </c>
      <c r="M74" s="184">
        <v>401.26690914288116</v>
      </c>
      <c r="N74" s="184">
        <v>8.6961543873502842E-2</v>
      </c>
      <c r="O74" s="184">
        <v>8.3670584875029669E-3</v>
      </c>
      <c r="P74" s="184">
        <v>8.3670584875029669E-3</v>
      </c>
      <c r="Q74" s="184">
        <v>0</v>
      </c>
      <c r="R74" s="184"/>
    </row>
    <row r="75" spans="1:18" x14ac:dyDescent="0.2">
      <c r="A75" s="187" t="str">
        <f>B75&amp;C75&amp;D75&amp;E75</f>
        <v>199215A29HOM35</v>
      </c>
      <c r="B75" s="184">
        <v>1992</v>
      </c>
      <c r="C75" s="184" t="s">
        <v>3</v>
      </c>
      <c r="D75" s="184" t="s">
        <v>19</v>
      </c>
      <c r="E75" s="184">
        <v>35</v>
      </c>
      <c r="F75" s="184">
        <v>2073394</v>
      </c>
      <c r="G75" s="184">
        <v>0.13341924185354778</v>
      </c>
      <c r="H75" s="184">
        <v>0.85550108335694408</v>
      </c>
      <c r="I75" s="184">
        <v>0.74136077741057171</v>
      </c>
      <c r="J75" s="184">
        <v>4.4964260563635214E-2</v>
      </c>
      <c r="K75" s="184">
        <v>0.11375513381835417</v>
      </c>
      <c r="L75" s="184">
        <v>0.32412218806459359</v>
      </c>
      <c r="M75" s="184">
        <v>1128.3601006816277</v>
      </c>
      <c r="N75" s="184">
        <v>0.25345255170990172</v>
      </c>
      <c r="O75" s="184">
        <v>9.4467814607353928E-2</v>
      </c>
      <c r="P75" s="184">
        <v>8.0260191743585632E-2</v>
      </c>
      <c r="Q75" s="184">
        <v>1.4207622863768294E-2</v>
      </c>
      <c r="R75" s="184"/>
    </row>
    <row r="76" spans="1:18" x14ac:dyDescent="0.2">
      <c r="A76" s="187" t="str">
        <f>B76&amp;C76&amp;D76&amp;E76</f>
        <v>199215A29MUL35</v>
      </c>
      <c r="B76" s="184">
        <v>1992</v>
      </c>
      <c r="C76" s="184" t="s">
        <v>3</v>
      </c>
      <c r="D76" s="184" t="s">
        <v>21</v>
      </c>
      <c r="E76" s="184">
        <v>35</v>
      </c>
      <c r="F76" s="184">
        <v>2241408</v>
      </c>
      <c r="G76" s="184">
        <v>0.17453670826020307</v>
      </c>
      <c r="H76" s="184">
        <v>0.59431303894694765</v>
      </c>
      <c r="I76" s="184">
        <v>0.49058359745302954</v>
      </c>
      <c r="J76" s="184">
        <v>0.26465775084232768</v>
      </c>
      <c r="K76" s="184">
        <v>0.33321822711438526</v>
      </c>
      <c r="L76" s="184">
        <v>0.30834814545143052</v>
      </c>
      <c r="M76" s="184">
        <v>883.37954899055558</v>
      </c>
      <c r="N76" s="184">
        <v>0.14244974587402204</v>
      </c>
      <c r="O76" s="184">
        <v>3.232789389526583E-2</v>
      </c>
      <c r="P76" s="184">
        <v>2.9485930272400207E-2</v>
      </c>
      <c r="Q76" s="184">
        <v>2.8419636228656274E-3</v>
      </c>
      <c r="R76" s="184"/>
    </row>
    <row r="77" spans="1:18" x14ac:dyDescent="0.2">
      <c r="A77" s="187" t="str">
        <f>B77&amp;C77&amp;D77&amp;E77</f>
        <v>199218A24HOM35</v>
      </c>
      <c r="B77" s="184">
        <v>1992</v>
      </c>
      <c r="C77" s="184" t="s">
        <v>1</v>
      </c>
      <c r="D77" s="184" t="s">
        <v>19</v>
      </c>
      <c r="E77" s="184">
        <v>35</v>
      </c>
      <c r="F77" s="184">
        <v>977784</v>
      </c>
      <c r="G77" s="184">
        <v>0.13448673666600022</v>
      </c>
      <c r="H77" s="184">
        <v>0.89152020455013414</v>
      </c>
      <c r="I77" s="184">
        <v>0.7716225615683816</v>
      </c>
      <c r="J77" s="184">
        <v>4.15984167032886E-2</v>
      </c>
      <c r="K77" s="184">
        <v>0.11745344917131996</v>
      </c>
      <c r="L77" s="184">
        <v>0.31189301522626672</v>
      </c>
      <c r="M77" s="184">
        <v>994.21873897075852</v>
      </c>
      <c r="N77" s="184">
        <v>0.2556883728921725</v>
      </c>
      <c r="O77" s="184">
        <v>9.0389083887647992E-2</v>
      </c>
      <c r="P77" s="184">
        <v>7.8987792804954882E-2</v>
      </c>
      <c r="Q77" s="184">
        <v>1.140129108269311E-2</v>
      </c>
      <c r="R77" s="184"/>
    </row>
    <row r="78" spans="1:18" x14ac:dyDescent="0.2">
      <c r="A78" s="187" t="str">
        <f>B78&amp;C78&amp;D78&amp;E78</f>
        <v>199218A24MUL35</v>
      </c>
      <c r="B78" s="184">
        <v>1992</v>
      </c>
      <c r="C78" s="184" t="s">
        <v>1</v>
      </c>
      <c r="D78" s="184" t="s">
        <v>21</v>
      </c>
      <c r="E78" s="184">
        <v>35</v>
      </c>
      <c r="F78" s="184">
        <v>1051017</v>
      </c>
      <c r="G78" s="184">
        <v>0.17494556650525622</v>
      </c>
      <c r="H78" s="184">
        <v>0.67120512798556065</v>
      </c>
      <c r="I78" s="184">
        <v>0.55378076662889375</v>
      </c>
      <c r="J78" s="184">
        <v>0.25607387891918021</v>
      </c>
      <c r="K78" s="184">
        <v>0.33713536507972752</v>
      </c>
      <c r="L78" s="184">
        <v>0.28105444536101698</v>
      </c>
      <c r="M78" s="184">
        <v>774.63044915035186</v>
      </c>
      <c r="N78" s="184">
        <v>0.16666238509938469</v>
      </c>
      <c r="O78" s="184">
        <v>2.2723704754537749E-2</v>
      </c>
      <c r="P78" s="184">
        <v>2.1966343075326088E-2</v>
      </c>
      <c r="Q78" s="184">
        <v>7.5736167921165883E-4</v>
      </c>
      <c r="R78" s="184"/>
    </row>
    <row r="79" spans="1:18" x14ac:dyDescent="0.2">
      <c r="A79" s="187" t="str">
        <f>B79&amp;C79&amp;D79&amp;E79</f>
        <v>199225A29HOM35</v>
      </c>
      <c r="B79" s="184">
        <v>1992</v>
      </c>
      <c r="C79" s="184" t="s">
        <v>2</v>
      </c>
      <c r="D79" s="184" t="s">
        <v>19</v>
      </c>
      <c r="E79" s="184">
        <v>35</v>
      </c>
      <c r="F79" s="184">
        <v>659275</v>
      </c>
      <c r="G79" s="184">
        <v>7.8746461825391967E-2</v>
      </c>
      <c r="H79" s="184">
        <v>0.96618406582988892</v>
      </c>
      <c r="I79" s="184">
        <v>0.89010048917371354</v>
      </c>
      <c r="J79" s="184">
        <v>3.0193773463274051E-2</v>
      </c>
      <c r="K79" s="184">
        <v>0.10023889879033787</v>
      </c>
      <c r="L79" s="184">
        <v>8.2134162527018315E-2</v>
      </c>
      <c r="M79" s="184">
        <v>1537.438941996739</v>
      </c>
      <c r="N79" s="184">
        <v>0.2838102461036745</v>
      </c>
      <c r="O79" s="184">
        <v>0.14250502445868568</v>
      </c>
      <c r="P79" s="184">
        <v>0.11473209207083539</v>
      </c>
      <c r="Q79" s="184">
        <v>2.777293238785029E-2</v>
      </c>
      <c r="R79" s="184"/>
    </row>
    <row r="80" spans="1:18" x14ac:dyDescent="0.2">
      <c r="A80" s="187" t="str">
        <f>B80&amp;C80&amp;D80&amp;E80</f>
        <v>199225A29MUL35</v>
      </c>
      <c r="B80" s="184">
        <v>1992</v>
      </c>
      <c r="C80" s="184" t="s">
        <v>2</v>
      </c>
      <c r="D80" s="184" t="s">
        <v>21</v>
      </c>
      <c r="E80" s="184">
        <v>35</v>
      </c>
      <c r="F80" s="184">
        <v>714238</v>
      </c>
      <c r="G80" s="184">
        <v>0.13066280712950723</v>
      </c>
      <c r="H80" s="184">
        <v>0.61427703370585152</v>
      </c>
      <c r="I80" s="184">
        <v>0.53401387212665807</v>
      </c>
      <c r="J80" s="184">
        <v>0.37011192347648825</v>
      </c>
      <c r="K80" s="184">
        <v>0.44257376392743036</v>
      </c>
      <c r="L80" s="184">
        <v>6.6896468684108104E-2</v>
      </c>
      <c r="M80" s="184">
        <v>1224.9541755439025</v>
      </c>
      <c r="N80" s="184">
        <v>0.14381200664204369</v>
      </c>
      <c r="O80" s="184">
        <v>6.2434370615957149E-2</v>
      </c>
      <c r="P80" s="184">
        <v>5.4630249300653286E-2</v>
      </c>
      <c r="Q80" s="184">
        <v>7.8041213153038627E-3</v>
      </c>
      <c r="R80" s="184"/>
    </row>
    <row r="81" spans="1:18" x14ac:dyDescent="0.2">
      <c r="A81" s="187" t="str">
        <f>B81&amp;C81&amp;D81&amp;E81</f>
        <v>199230EMAHOM35</v>
      </c>
      <c r="B81" s="184">
        <v>1992</v>
      </c>
      <c r="C81" s="184" t="s">
        <v>4</v>
      </c>
      <c r="D81" s="184" t="s">
        <v>19</v>
      </c>
      <c r="E81" s="184">
        <v>35</v>
      </c>
      <c r="F81" s="184">
        <v>3127594</v>
      </c>
      <c r="G81" s="184">
        <v>5.4054105593321695E-2</v>
      </c>
      <c r="H81" s="184">
        <v>0.83833899156987768</v>
      </c>
      <c r="I81" s="184">
        <v>0.79302332719656066</v>
      </c>
      <c r="J81" s="184">
        <v>0.16166100843012232</v>
      </c>
      <c r="K81" s="184">
        <v>0.20621314659127751</v>
      </c>
      <c r="L81" s="184">
        <v>2.036677394828101E-2</v>
      </c>
      <c r="M81" s="184">
        <v>2215.5980602536938</v>
      </c>
      <c r="N81" s="184">
        <v>0.34954313123762226</v>
      </c>
      <c r="O81" s="184">
        <v>0.25127686010396488</v>
      </c>
      <c r="P81" s="184">
        <v>0.1896656023767791</v>
      </c>
      <c r="Q81" s="184">
        <v>6.1611257727185814E-2</v>
      </c>
      <c r="R81" s="184"/>
    </row>
    <row r="82" spans="1:18" x14ac:dyDescent="0.2">
      <c r="A82" s="187" t="str">
        <f>B82&amp;C82&amp;D82&amp;E82</f>
        <v>199230EMAMUL35</v>
      </c>
      <c r="B82" s="184">
        <v>1992</v>
      </c>
      <c r="C82" s="184" t="s">
        <v>4</v>
      </c>
      <c r="D82" s="184" t="s">
        <v>21</v>
      </c>
      <c r="E82" s="184">
        <v>35</v>
      </c>
      <c r="F82" s="184">
        <v>3533670</v>
      </c>
      <c r="G82" s="184">
        <v>8.0344018402837808E-2</v>
      </c>
      <c r="H82" s="184">
        <v>0.44029210424289761</v>
      </c>
      <c r="I82" s="184">
        <v>0.40491726731698208</v>
      </c>
      <c r="J82" s="184">
        <v>0.55114597571363488</v>
      </c>
      <c r="K82" s="184">
        <v>0.5844934586421483</v>
      </c>
      <c r="L82" s="184">
        <v>2.7713963103515607E-2</v>
      </c>
      <c r="M82" s="184">
        <v>1167.650578559917</v>
      </c>
      <c r="N82" s="184">
        <v>0.14669083417523424</v>
      </c>
      <c r="O82" s="184">
        <v>8.6978127555770626E-2</v>
      </c>
      <c r="P82" s="184">
        <v>7.548610934241172E-2</v>
      </c>
      <c r="Q82" s="184">
        <v>1.1492018213358915E-2</v>
      </c>
      <c r="R82" s="184"/>
    </row>
    <row r="83" spans="1:18" x14ac:dyDescent="0.2">
      <c r="A83" s="187" t="str">
        <f>B83&amp;C83&amp;D83&amp;E83</f>
        <v>199215A17HOM41</v>
      </c>
      <c r="B83" s="184">
        <v>1992</v>
      </c>
      <c r="C83" s="184" t="s">
        <v>0</v>
      </c>
      <c r="D83" s="184" t="s">
        <v>19</v>
      </c>
      <c r="E83" s="184">
        <v>41</v>
      </c>
      <c r="F83" s="184">
        <v>65205</v>
      </c>
      <c r="G83" s="184">
        <v>0.17840549624357455</v>
      </c>
      <c r="H83" s="184">
        <v>0.62056590752242924</v>
      </c>
      <c r="I83" s="184">
        <v>0.50985353883904605</v>
      </c>
      <c r="J83" s="184">
        <v>9.4916034046468825E-2</v>
      </c>
      <c r="K83" s="184">
        <v>0.15420596580016871</v>
      </c>
      <c r="L83" s="184">
        <v>0.54140019937121386</v>
      </c>
      <c r="M83" s="184">
        <v>307.21667312876434</v>
      </c>
      <c r="N83" s="184">
        <v>0.18581397132121769</v>
      </c>
      <c r="O83" s="184">
        <v>3.1608005521048997E-2</v>
      </c>
      <c r="P83" s="184">
        <v>3.1608005521048997E-2</v>
      </c>
      <c r="Q83" s="184">
        <v>0</v>
      </c>
      <c r="R83" s="184"/>
    </row>
    <row r="84" spans="1:18" x14ac:dyDescent="0.2">
      <c r="A84" s="187" t="str">
        <f>B84&amp;C84&amp;D84&amp;E84</f>
        <v>199215A17MUL41</v>
      </c>
      <c r="B84" s="184">
        <v>1992</v>
      </c>
      <c r="C84" s="184" t="s">
        <v>0</v>
      </c>
      <c r="D84" s="184" t="s">
        <v>21</v>
      </c>
      <c r="E84" s="184">
        <v>41</v>
      </c>
      <c r="F84" s="184">
        <v>60038</v>
      </c>
      <c r="G84" s="184">
        <v>0.27273439949827533</v>
      </c>
      <c r="H84" s="184">
        <v>0.42493087711116295</v>
      </c>
      <c r="I84" s="184">
        <v>0.30903760951397446</v>
      </c>
      <c r="J84" s="184">
        <v>0.14579099903394516</v>
      </c>
      <c r="K84" s="184">
        <v>0.18871381458409675</v>
      </c>
      <c r="L84" s="184">
        <v>0.62676971251540692</v>
      </c>
      <c r="M84" s="184">
        <v>426.28897709742341</v>
      </c>
      <c r="N84" s="184">
        <v>9.8754122389153542E-2</v>
      </c>
      <c r="O84" s="184">
        <v>8.5779006629134874E-3</v>
      </c>
      <c r="P84" s="184">
        <v>8.5779006629134874E-3</v>
      </c>
      <c r="Q84" s="184">
        <v>0</v>
      </c>
      <c r="R84" s="184"/>
    </row>
    <row r="85" spans="1:18" x14ac:dyDescent="0.2">
      <c r="A85" s="187" t="str">
        <f>B85&amp;C85&amp;D85&amp;E85</f>
        <v>199215A29HOM41</v>
      </c>
      <c r="B85" s="184">
        <v>1992</v>
      </c>
      <c r="C85" s="184" t="s">
        <v>3</v>
      </c>
      <c r="D85" s="184" t="s">
        <v>19</v>
      </c>
      <c r="E85" s="184">
        <v>41</v>
      </c>
      <c r="F85" s="184">
        <v>297092</v>
      </c>
      <c r="G85" s="184">
        <v>9.5967634444853886E-2</v>
      </c>
      <c r="H85" s="184">
        <v>0.85860945431044933</v>
      </c>
      <c r="I85" s="184">
        <v>0.77621073606828861</v>
      </c>
      <c r="J85" s="184">
        <v>5.2919634322028196E-2</v>
      </c>
      <c r="K85" s="184">
        <v>0.10842432647126143</v>
      </c>
      <c r="L85" s="184">
        <v>0.2385220739703526</v>
      </c>
      <c r="M85" s="184">
        <v>854.98250259223289</v>
      </c>
      <c r="N85" s="184">
        <v>0.29313815249148412</v>
      </c>
      <c r="O85" s="184">
        <v>0.13356132107226046</v>
      </c>
      <c r="P85" s="184">
        <v>0.1170714795416908</v>
      </c>
      <c r="Q85" s="184">
        <v>1.6489841530569656E-2</v>
      </c>
      <c r="R85" s="184"/>
    </row>
    <row r="86" spans="1:18" x14ac:dyDescent="0.2">
      <c r="A86" s="187" t="str">
        <f>B86&amp;C86&amp;D86&amp;E86</f>
        <v>199215A29MUL41</v>
      </c>
      <c r="B86" s="184">
        <v>1992</v>
      </c>
      <c r="C86" s="184" t="s">
        <v>3</v>
      </c>
      <c r="D86" s="184" t="s">
        <v>21</v>
      </c>
      <c r="E86" s="184">
        <v>41</v>
      </c>
      <c r="F86" s="184">
        <v>312811</v>
      </c>
      <c r="G86" s="184">
        <v>0.1299829173497816</v>
      </c>
      <c r="H86" s="184">
        <v>0.55767220462196021</v>
      </c>
      <c r="I86" s="184">
        <v>0.48518434454031351</v>
      </c>
      <c r="J86" s="184">
        <v>0.32614262286172802</v>
      </c>
      <c r="K86" s="184">
        <v>0.3788677508143895</v>
      </c>
      <c r="L86" s="184">
        <v>0.21750833570430708</v>
      </c>
      <c r="M86" s="184">
        <v>702.03809636936865</v>
      </c>
      <c r="N86" s="184">
        <v>0.14666683716365472</v>
      </c>
      <c r="O86" s="184">
        <v>3.8716669170841177E-2</v>
      </c>
      <c r="P86" s="184">
        <v>3.3777584547857974E-2</v>
      </c>
      <c r="Q86" s="184">
        <v>4.9390846229832074E-3</v>
      </c>
      <c r="R86" s="184"/>
    </row>
    <row r="87" spans="1:18" x14ac:dyDescent="0.2">
      <c r="A87" s="187" t="str">
        <f>B87&amp;C87&amp;D87&amp;E87</f>
        <v>199218A24HOM41</v>
      </c>
      <c r="B87" s="184">
        <v>1992</v>
      </c>
      <c r="C87" s="184" t="s">
        <v>1</v>
      </c>
      <c r="D87" s="184" t="s">
        <v>19</v>
      </c>
      <c r="E87" s="184">
        <v>41</v>
      </c>
      <c r="F87" s="184">
        <v>137571</v>
      </c>
      <c r="G87" s="184">
        <v>9.6029173419773101E-2</v>
      </c>
      <c r="H87" s="184">
        <v>0.8969913717280531</v>
      </c>
      <c r="I87" s="184">
        <v>0.81085403173633974</v>
      </c>
      <c r="J87" s="184">
        <v>5.2423839326602266E-2</v>
      </c>
      <c r="K87" s="184">
        <v>0.11047386440456201</v>
      </c>
      <c r="L87" s="184">
        <v>0.21165071126909013</v>
      </c>
      <c r="M87" s="184">
        <v>723.1836669088666</v>
      </c>
      <c r="N87" s="184">
        <v>0.2864702589935379</v>
      </c>
      <c r="O87" s="184">
        <v>0.11983630270914655</v>
      </c>
      <c r="P87" s="184">
        <v>0.11421011695778907</v>
      </c>
      <c r="Q87" s="184">
        <v>5.6261857513574811E-3</v>
      </c>
      <c r="R87" s="184"/>
    </row>
    <row r="88" spans="1:18" x14ac:dyDescent="0.2">
      <c r="A88" s="187" t="str">
        <f>B88&amp;C88&amp;D88&amp;E88</f>
        <v>199218A24MUL41</v>
      </c>
      <c r="B88" s="184">
        <v>1992</v>
      </c>
      <c r="C88" s="184" t="s">
        <v>1</v>
      </c>
      <c r="D88" s="184" t="s">
        <v>21</v>
      </c>
      <c r="E88" s="184">
        <v>41</v>
      </c>
      <c r="F88" s="184">
        <v>140690</v>
      </c>
      <c r="G88" s="184">
        <v>0.1138227884374291</v>
      </c>
      <c r="H88" s="184">
        <v>0.59530172720164898</v>
      </c>
      <c r="I88" s="184">
        <v>0.52754282464993962</v>
      </c>
      <c r="J88" s="184">
        <v>0.33506290425758761</v>
      </c>
      <c r="K88" s="184">
        <v>0.39184732390361787</v>
      </c>
      <c r="L88" s="184">
        <v>0.19051105266898855</v>
      </c>
      <c r="M88" s="184">
        <v>621.21075910457375</v>
      </c>
      <c r="N88" s="184">
        <v>0.1502381121614898</v>
      </c>
      <c r="O88" s="184">
        <v>3.8474660601322055E-2</v>
      </c>
      <c r="P88" s="184">
        <v>3.6647949392280901E-2</v>
      </c>
      <c r="Q88" s="184">
        <v>1.8267112090411544E-3</v>
      </c>
      <c r="R88" s="184"/>
    </row>
    <row r="89" spans="1:18" x14ac:dyDescent="0.2">
      <c r="A89" s="187" t="str">
        <f>B89&amp;C89&amp;D89&amp;E89</f>
        <v>199225A29HOM41</v>
      </c>
      <c r="B89" s="184">
        <v>1992</v>
      </c>
      <c r="C89" s="184" t="s">
        <v>2</v>
      </c>
      <c r="D89" s="184" t="s">
        <v>19</v>
      </c>
      <c r="E89" s="184">
        <v>41</v>
      </c>
      <c r="F89" s="184">
        <v>94316</v>
      </c>
      <c r="G89" s="184">
        <v>5.9316831466093706E-2</v>
      </c>
      <c r="H89" s="184">
        <v>0.96719538572458541</v>
      </c>
      <c r="I89" s="184">
        <v>0.9098244200347767</v>
      </c>
      <c r="J89" s="184">
        <v>2.4608762034013316E-2</v>
      </c>
      <c r="K89" s="184">
        <v>7.3783875482420797E-2</v>
      </c>
      <c r="L89" s="184">
        <v>6.83235082064549E-2</v>
      </c>
      <c r="M89" s="184">
        <v>1239.6563360057917</v>
      </c>
      <c r="N89" s="184">
        <v>0.3770622163789813</v>
      </c>
      <c r="O89" s="184">
        <v>0.22406590610288815</v>
      </c>
      <c r="P89" s="184">
        <v>0.180329954620637</v>
      </c>
      <c r="Q89" s="184">
        <v>4.3735951482251158E-2</v>
      </c>
      <c r="R89" s="184"/>
    </row>
    <row r="90" spans="1:18" x14ac:dyDescent="0.2">
      <c r="A90" s="187" t="str">
        <f>B90&amp;C90&amp;D90&amp;E90</f>
        <v>199225A29MUL41</v>
      </c>
      <c r="B90" s="184">
        <v>1992</v>
      </c>
      <c r="C90" s="184" t="s">
        <v>2</v>
      </c>
      <c r="D90" s="184" t="s">
        <v>21</v>
      </c>
      <c r="E90" s="184">
        <v>41</v>
      </c>
      <c r="F90" s="184">
        <v>112083</v>
      </c>
      <c r="G90" s="184">
        <v>9.4874273177766533E-2</v>
      </c>
      <c r="H90" s="184">
        <v>0.58154224993977677</v>
      </c>
      <c r="I90" s="184">
        <v>0.52636885165457736</v>
      </c>
      <c r="J90" s="184">
        <v>0.41155215331495409</v>
      </c>
      <c r="K90" s="184">
        <v>0.46443260797801628</v>
      </c>
      <c r="L90" s="184">
        <v>3.2172586386874015E-2</v>
      </c>
      <c r="M90" s="184">
        <v>887.32312237394342</v>
      </c>
      <c r="N90" s="184">
        <v>0.16784882631621209</v>
      </c>
      <c r="O90" s="184">
        <v>5.516447632558015E-2</v>
      </c>
      <c r="P90" s="184">
        <v>4.3672992336036685E-2</v>
      </c>
      <c r="Q90" s="184">
        <v>1.1491483989543463E-2</v>
      </c>
      <c r="R90" s="184"/>
    </row>
    <row r="91" spans="1:18" x14ac:dyDescent="0.2">
      <c r="A91" s="187" t="str">
        <f>B91&amp;C91&amp;D91&amp;E91</f>
        <v>199230EMAHOM41</v>
      </c>
      <c r="B91" s="184">
        <v>1992</v>
      </c>
      <c r="C91" s="184" t="s">
        <v>4</v>
      </c>
      <c r="D91" s="184" t="s">
        <v>19</v>
      </c>
      <c r="E91" s="184">
        <v>41</v>
      </c>
      <c r="F91" s="184">
        <v>392950</v>
      </c>
      <c r="G91" s="184">
        <v>3.7531662153899907E-2</v>
      </c>
      <c r="H91" s="184">
        <v>0.8740806718412012</v>
      </c>
      <c r="I91" s="184">
        <v>0.84127497137040341</v>
      </c>
      <c r="J91" s="184">
        <v>0.12591932815879883</v>
      </c>
      <c r="K91" s="184">
        <v>0.15806845654663443</v>
      </c>
      <c r="L91" s="184">
        <v>9.1767400432625022E-3</v>
      </c>
      <c r="M91" s="184">
        <v>1796.3624734897555</v>
      </c>
      <c r="N91" s="184">
        <v>0.41468377252401373</v>
      </c>
      <c r="O91" s="184">
        <v>0.29987369235940636</v>
      </c>
      <c r="P91" s="184">
        <v>0.23623348578529738</v>
      </c>
      <c r="Q91" s="184">
        <v>6.3640206574108973E-2</v>
      </c>
      <c r="R91" s="184"/>
    </row>
    <row r="92" spans="1:18" x14ac:dyDescent="0.2">
      <c r="A92" s="187" t="str">
        <f>B92&amp;C92&amp;D92&amp;E92</f>
        <v>199230EMAMUL41</v>
      </c>
      <c r="B92" s="184">
        <v>1992</v>
      </c>
      <c r="C92" s="184" t="s">
        <v>4</v>
      </c>
      <c r="D92" s="184" t="s">
        <v>21</v>
      </c>
      <c r="E92" s="184">
        <v>41</v>
      </c>
      <c r="F92" s="184">
        <v>437260</v>
      </c>
      <c r="G92" s="184">
        <v>3.7325161777488999E-2</v>
      </c>
      <c r="H92" s="184">
        <v>0.52123788907144586</v>
      </c>
      <c r="I92" s="184">
        <v>0.50178260053729729</v>
      </c>
      <c r="J92" s="184">
        <v>0.47581475599654005</v>
      </c>
      <c r="K92" s="184">
        <v>0.49468194653571379</v>
      </c>
      <c r="L92" s="184">
        <v>1.4734940310112975E-2</v>
      </c>
      <c r="M92" s="184">
        <v>862.28776794692533</v>
      </c>
      <c r="N92" s="184">
        <v>0.18515433532492911</v>
      </c>
      <c r="O92" s="184">
        <v>0.10200845303121489</v>
      </c>
      <c r="P92" s="184">
        <v>8.4898730672329475E-2</v>
      </c>
      <c r="Q92" s="184">
        <v>1.7109722358885408E-2</v>
      </c>
      <c r="R92" s="184"/>
    </row>
    <row r="93" spans="1:18" x14ac:dyDescent="0.2">
      <c r="A93" s="187" t="str">
        <f>B93&amp;C93&amp;D93&amp;E93</f>
        <v>199215A17HOM43</v>
      </c>
      <c r="B93" s="184">
        <v>1992</v>
      </c>
      <c r="C93" s="184" t="s">
        <v>0</v>
      </c>
      <c r="D93" s="184" t="s">
        <v>19</v>
      </c>
      <c r="E93" s="184">
        <v>43</v>
      </c>
      <c r="F93" s="184">
        <v>79383</v>
      </c>
      <c r="G93" s="184">
        <v>0.19247461595914331</v>
      </c>
      <c r="H93" s="184">
        <v>0.62405048939949359</v>
      </c>
      <c r="I93" s="184">
        <v>0.50393661111321064</v>
      </c>
      <c r="J93" s="184">
        <v>6.2683446077875613E-2</v>
      </c>
      <c r="K93" s="184">
        <v>0.11229104468211078</v>
      </c>
      <c r="L93" s="184">
        <v>0.59788619729665038</v>
      </c>
      <c r="M93" s="184">
        <v>349.77913201665848</v>
      </c>
      <c r="N93" s="184">
        <v>0.20012188618877125</v>
      </c>
      <c r="O93" s="184">
        <v>5.0024123308194307E-2</v>
      </c>
      <c r="P93" s="184">
        <v>5.0024123308194307E-2</v>
      </c>
      <c r="Q93" s="184">
        <v>0</v>
      </c>
      <c r="R93" s="184"/>
    </row>
    <row r="94" spans="1:18" x14ac:dyDescent="0.2">
      <c r="A94" s="187" t="str">
        <f>B94&amp;C94&amp;D94&amp;E94</f>
        <v>199215A17MUL43</v>
      </c>
      <c r="B94" s="184">
        <v>1992</v>
      </c>
      <c r="C94" s="184" t="s">
        <v>0</v>
      </c>
      <c r="D94" s="184" t="s">
        <v>21</v>
      </c>
      <c r="E94" s="184">
        <v>43</v>
      </c>
      <c r="F94" s="184">
        <v>80227</v>
      </c>
      <c r="G94" s="184">
        <v>0.22082112305005477</v>
      </c>
      <c r="H94" s="184">
        <v>0.42218195451137214</v>
      </c>
      <c r="I94" s="184">
        <v>0.32895526118470381</v>
      </c>
      <c r="J94" s="184">
        <v>0.14258935266183453</v>
      </c>
      <c r="K94" s="184">
        <v>0.18140464883779056</v>
      </c>
      <c r="L94" s="184">
        <v>0.63469132716820797</v>
      </c>
      <c r="M94" s="184">
        <v>360.67571076686136</v>
      </c>
      <c r="N94" s="184">
        <v>8.2665436823014693E-2</v>
      </c>
      <c r="O94" s="184">
        <v>2.592643374425069E-3</v>
      </c>
      <c r="P94" s="184">
        <v>2.592643374425069E-3</v>
      </c>
      <c r="Q94" s="184">
        <v>0</v>
      </c>
      <c r="R94" s="184"/>
    </row>
    <row r="95" spans="1:18" x14ac:dyDescent="0.2">
      <c r="A95" s="187" t="str">
        <f>B95&amp;C95&amp;D95&amp;E95</f>
        <v>199215A29HOM43</v>
      </c>
      <c r="B95" s="184">
        <v>1992</v>
      </c>
      <c r="C95" s="184" t="s">
        <v>3</v>
      </c>
      <c r="D95" s="184" t="s">
        <v>19</v>
      </c>
      <c r="E95" s="184">
        <v>43</v>
      </c>
      <c r="F95" s="184">
        <v>383465</v>
      </c>
      <c r="G95" s="184">
        <v>9.0393153281930455E-2</v>
      </c>
      <c r="H95" s="184">
        <v>0.86110075235027972</v>
      </c>
      <c r="I95" s="184">
        <v>0.78326314005189523</v>
      </c>
      <c r="J95" s="184">
        <v>4.5421100146637514E-2</v>
      </c>
      <c r="K95" s="184">
        <v>9.4095883190957533E-2</v>
      </c>
      <c r="L95" s="184">
        <v>0.24660150603509906</v>
      </c>
      <c r="M95" s="184">
        <v>860.75318188369567</v>
      </c>
      <c r="N95" s="184">
        <v>0.29314729103562909</v>
      </c>
      <c r="O95" s="184">
        <v>0.11379714977903339</v>
      </c>
      <c r="P95" s="184">
        <v>0.10079788415652433</v>
      </c>
      <c r="Q95" s="184">
        <v>1.2999265622509063E-2</v>
      </c>
      <c r="R95" s="184"/>
    </row>
    <row r="96" spans="1:18" x14ac:dyDescent="0.2">
      <c r="A96" s="187" t="str">
        <f>B96&amp;C96&amp;D96&amp;E96</f>
        <v>199215A29MUL43</v>
      </c>
      <c r="B96" s="184">
        <v>1992</v>
      </c>
      <c r="C96" s="184" t="s">
        <v>3</v>
      </c>
      <c r="D96" s="184" t="s">
        <v>21</v>
      </c>
      <c r="E96" s="184">
        <v>43</v>
      </c>
      <c r="F96" s="184">
        <v>409422</v>
      </c>
      <c r="G96" s="184">
        <v>0.14823375094327695</v>
      </c>
      <c r="H96" s="184">
        <v>0.61851838275723026</v>
      </c>
      <c r="I96" s="184">
        <v>0.52683308285375663</v>
      </c>
      <c r="J96" s="184">
        <v>0.24785823260180731</v>
      </c>
      <c r="K96" s="184">
        <v>0.31931893752689433</v>
      </c>
      <c r="L96" s="184">
        <v>0.25798517388412939</v>
      </c>
      <c r="M96" s="184">
        <v>671.77893104171267</v>
      </c>
      <c r="N96" s="184">
        <v>0.16760945918880762</v>
      </c>
      <c r="O96" s="184">
        <v>4.7598810029749257E-2</v>
      </c>
      <c r="P96" s="184">
        <v>4.2535574541670944E-2</v>
      </c>
      <c r="Q96" s="184">
        <v>5.0632354880783149E-3</v>
      </c>
      <c r="R96" s="184"/>
    </row>
    <row r="97" spans="1:18" x14ac:dyDescent="0.2">
      <c r="A97" s="187" t="str">
        <f>B97&amp;C97&amp;D97&amp;E97</f>
        <v>199218A24HOM43</v>
      </c>
      <c r="B97" s="184">
        <v>1992</v>
      </c>
      <c r="C97" s="184" t="s">
        <v>1</v>
      </c>
      <c r="D97" s="184" t="s">
        <v>19</v>
      </c>
      <c r="E97" s="184">
        <v>43</v>
      </c>
      <c r="F97" s="184">
        <v>179310</v>
      </c>
      <c r="G97" s="184">
        <v>8.5803363632371663E-2</v>
      </c>
      <c r="H97" s="184">
        <v>0.8890245942780659</v>
      </c>
      <c r="I97" s="184">
        <v>0.8127432937371033</v>
      </c>
      <c r="J97" s="184">
        <v>5.3226355784101884E-2</v>
      </c>
      <c r="K97" s="184">
        <v>0.1018240900487429</v>
      </c>
      <c r="L97" s="184">
        <v>0.21177758049837245</v>
      </c>
      <c r="M97" s="184">
        <v>745.79013876915303</v>
      </c>
      <c r="N97" s="184">
        <v>0.28561708772516869</v>
      </c>
      <c r="O97" s="184">
        <v>9.1361329541018346E-2</v>
      </c>
      <c r="P97" s="184">
        <v>8.2114773297640956E-2</v>
      </c>
      <c r="Q97" s="184">
        <v>9.2465562433773907E-3</v>
      </c>
      <c r="R97" s="184"/>
    </row>
    <row r="98" spans="1:18" x14ac:dyDescent="0.2">
      <c r="A98" s="187" t="str">
        <f>B98&amp;C98&amp;D98&amp;E98</f>
        <v>199218A24MUL43</v>
      </c>
      <c r="B98" s="184">
        <v>1992</v>
      </c>
      <c r="C98" s="184" t="s">
        <v>1</v>
      </c>
      <c r="D98" s="184" t="s">
        <v>21</v>
      </c>
      <c r="E98" s="184">
        <v>43</v>
      </c>
      <c r="F98" s="184">
        <v>185757</v>
      </c>
      <c r="G98" s="184">
        <v>0.1632696149286213</v>
      </c>
      <c r="H98" s="184">
        <v>0.66294136963882921</v>
      </c>
      <c r="I98" s="184">
        <v>0.5547031874976448</v>
      </c>
      <c r="J98" s="184">
        <v>0.24580436540016168</v>
      </c>
      <c r="K98" s="184">
        <v>0.33406090002694694</v>
      </c>
      <c r="L98" s="184">
        <v>0.23464295338183777</v>
      </c>
      <c r="M98" s="184">
        <v>601.35257755586383</v>
      </c>
      <c r="N98" s="184">
        <v>0.18861738723170593</v>
      </c>
      <c r="O98" s="184">
        <v>4.1279736429851902E-2</v>
      </c>
      <c r="P98" s="184">
        <v>3.5702557642511457E-2</v>
      </c>
      <c r="Q98" s="184">
        <v>5.5771787873404501E-3</v>
      </c>
      <c r="R98" s="184"/>
    </row>
    <row r="99" spans="1:18" x14ac:dyDescent="0.2">
      <c r="A99" s="187" t="str">
        <f>B99&amp;C99&amp;D99&amp;E99</f>
        <v>199225A29HOM43</v>
      </c>
      <c r="B99" s="184">
        <v>1992</v>
      </c>
      <c r="C99" s="184" t="s">
        <v>2</v>
      </c>
      <c r="D99" s="184" t="s">
        <v>19</v>
      </c>
      <c r="E99" s="184">
        <v>43</v>
      </c>
      <c r="F99" s="184">
        <v>124772</v>
      </c>
      <c r="G99" s="184">
        <v>5.4720746874278366E-2</v>
      </c>
      <c r="H99" s="184">
        <v>0.9717885423011573</v>
      </c>
      <c r="I99" s="184">
        <v>0.91861154746257168</v>
      </c>
      <c r="J99" s="184">
        <v>2.3234379508222998E-2</v>
      </c>
      <c r="K99" s="184">
        <v>7.142628153752445E-2</v>
      </c>
      <c r="L99" s="184">
        <v>7.3093322219728779E-2</v>
      </c>
      <c r="M99" s="184">
        <v>1183.9219585928063</v>
      </c>
      <c r="N99" s="184">
        <v>0.36280656685264723</v>
      </c>
      <c r="O99" s="184">
        <v>0.18641673022116967</v>
      </c>
      <c r="P99" s="184">
        <v>0.15979609039457313</v>
      </c>
      <c r="Q99" s="184">
        <v>2.6620639826596557E-2</v>
      </c>
      <c r="R99" s="184"/>
    </row>
    <row r="100" spans="1:18" x14ac:dyDescent="0.2">
      <c r="A100" s="187" t="str">
        <f>B100&amp;C100&amp;D100&amp;E100</f>
        <v>199225A29MUL43</v>
      </c>
      <c r="B100" s="184">
        <v>1992</v>
      </c>
      <c r="C100" s="184" t="s">
        <v>2</v>
      </c>
      <c r="D100" s="184" t="s">
        <v>21</v>
      </c>
      <c r="E100" s="184">
        <v>43</v>
      </c>
      <c r="F100" s="184">
        <v>143438</v>
      </c>
      <c r="G100" s="184">
        <v>0.10348520451662542</v>
      </c>
      <c r="H100" s="184">
        <v>0.67051966703384036</v>
      </c>
      <c r="I100" s="184">
        <v>0.60113080215842385</v>
      </c>
      <c r="J100" s="184">
        <v>0.30924162355861068</v>
      </c>
      <c r="K100" s="184">
        <v>0.37718735620965155</v>
      </c>
      <c r="L100" s="184">
        <v>7.8026743261897125E-2</v>
      </c>
      <c r="M100" s="184">
        <v>852.50002491209511</v>
      </c>
      <c r="N100" s="184">
        <v>0.18791394191218505</v>
      </c>
      <c r="O100" s="184">
        <v>8.095483763019562E-2</v>
      </c>
      <c r="P100" s="184">
        <v>7.3725233201801479E-2</v>
      </c>
      <c r="Q100" s="184">
        <v>7.2296044283941497E-3</v>
      </c>
      <c r="R100" s="184"/>
    </row>
    <row r="101" spans="1:18" x14ac:dyDescent="0.2">
      <c r="A101" s="187" t="str">
        <f>B101&amp;C101&amp;D101&amp;E101</f>
        <v>199230EMAHOM43</v>
      </c>
      <c r="B101" s="184">
        <v>1992</v>
      </c>
      <c r="C101" s="184" t="s">
        <v>4</v>
      </c>
      <c r="D101" s="184" t="s">
        <v>19</v>
      </c>
      <c r="E101" s="184">
        <v>43</v>
      </c>
      <c r="F101" s="184">
        <v>617117</v>
      </c>
      <c r="G101" s="184">
        <v>3.6317652816951033E-2</v>
      </c>
      <c r="H101" s="184">
        <v>0.85144689007008245</v>
      </c>
      <c r="I101" s="184">
        <v>0.82052433752444454</v>
      </c>
      <c r="J101" s="184">
        <v>0.14725991289467069</v>
      </c>
      <c r="K101" s="184">
        <v>0.17819284827938589</v>
      </c>
      <c r="L101" s="184">
        <v>2.0505422184759526E-2</v>
      </c>
      <c r="M101" s="184">
        <v>1856.3608716354984</v>
      </c>
      <c r="N101" s="184">
        <v>0.37491403026134801</v>
      </c>
      <c r="O101" s="184">
        <v>0.25825309491059145</v>
      </c>
      <c r="P101" s="184">
        <v>0.19099393994446032</v>
      </c>
      <c r="Q101" s="184">
        <v>6.7259154966131163E-2</v>
      </c>
      <c r="R101" s="184"/>
    </row>
    <row r="102" spans="1:18" x14ac:dyDescent="0.2">
      <c r="A102" s="187" t="str">
        <f>B102&amp;C102&amp;D102&amp;E102</f>
        <v>199230EMAMUL43</v>
      </c>
      <c r="B102" s="184">
        <v>1992</v>
      </c>
      <c r="C102" s="184" t="s">
        <v>4</v>
      </c>
      <c r="D102" s="184" t="s">
        <v>21</v>
      </c>
      <c r="E102" s="184">
        <v>43</v>
      </c>
      <c r="F102" s="184">
        <v>727382</v>
      </c>
      <c r="G102" s="184">
        <v>4.3558658309249459E-2</v>
      </c>
      <c r="H102" s="184">
        <v>0.54958572558187502</v>
      </c>
      <c r="I102" s="184">
        <v>0.52564650874961327</v>
      </c>
      <c r="J102" s="184">
        <v>0.44738037365426381</v>
      </c>
      <c r="K102" s="184">
        <v>0.47076748596800788</v>
      </c>
      <c r="L102" s="184">
        <v>1.7401321856324512E-2</v>
      </c>
      <c r="M102" s="184">
        <v>997.09032254658518</v>
      </c>
      <c r="N102" s="184">
        <v>0.20352459861793928</v>
      </c>
      <c r="O102" s="184">
        <v>0.1197139615635851</v>
      </c>
      <c r="P102" s="184">
        <v>0.10175267301543645</v>
      </c>
      <c r="Q102" s="184">
        <v>1.7961288548148657E-2</v>
      </c>
      <c r="R102" s="184"/>
    </row>
    <row r="103" spans="1:18" x14ac:dyDescent="0.2">
      <c r="A103" s="187" t="str">
        <f>B103&amp;C103&amp;D103&amp;E103</f>
        <v>199215A17HOM53</v>
      </c>
      <c r="B103" s="184">
        <v>1992</v>
      </c>
      <c r="C103" s="184" t="s">
        <v>0</v>
      </c>
      <c r="D103" s="184" t="s">
        <v>19</v>
      </c>
      <c r="E103" s="184">
        <v>53</v>
      </c>
      <c r="F103" s="184">
        <v>52724</v>
      </c>
      <c r="G103" s="184">
        <v>0.18908870828289814</v>
      </c>
      <c r="H103" s="184">
        <v>0.43873757681511266</v>
      </c>
      <c r="I103" s="184">
        <v>0.35577725513997421</v>
      </c>
      <c r="J103" s="184">
        <v>8.2979288369622942E-2</v>
      </c>
      <c r="K103" s="184">
        <v>0.10272361732797208</v>
      </c>
      <c r="L103" s="184">
        <v>0.77074956376602688</v>
      </c>
      <c r="M103" s="184">
        <v>294.25598272251955</v>
      </c>
      <c r="N103" s="184">
        <v>0.16999848266444123</v>
      </c>
      <c r="O103" s="184">
        <v>2.3708368105606555E-2</v>
      </c>
      <c r="P103" s="184">
        <v>2.3708368105606555E-2</v>
      </c>
      <c r="Q103" s="184">
        <v>0</v>
      </c>
      <c r="R103" s="184"/>
    </row>
    <row r="104" spans="1:18" x14ac:dyDescent="0.2">
      <c r="A104" s="187" t="str">
        <f>B104&amp;C104&amp;D104&amp;E104</f>
        <v>199215A17MUL53</v>
      </c>
      <c r="B104" s="184">
        <v>1992</v>
      </c>
      <c r="C104" s="184" t="s">
        <v>0</v>
      </c>
      <c r="D104" s="184" t="s">
        <v>21</v>
      </c>
      <c r="E104" s="184">
        <v>53</v>
      </c>
      <c r="F104" s="184">
        <v>55444</v>
      </c>
      <c r="G104" s="184">
        <v>0.21610581598910716</v>
      </c>
      <c r="H104" s="184">
        <v>0.27817257052160738</v>
      </c>
      <c r="I104" s="184">
        <v>0.21805786018324796</v>
      </c>
      <c r="J104" s="184">
        <v>0.12031960176033475</v>
      </c>
      <c r="K104" s="184">
        <v>0.14659836952600822</v>
      </c>
      <c r="L104" s="184">
        <v>0.75564533583435534</v>
      </c>
      <c r="M104" s="184">
        <v>252.34232581039203</v>
      </c>
      <c r="N104" s="184">
        <v>5.2611644181516488E-2</v>
      </c>
      <c r="O104" s="184">
        <v>1.5024168530409061E-2</v>
      </c>
      <c r="P104" s="184">
        <v>1.5024168530409061E-2</v>
      </c>
      <c r="Q104" s="184">
        <v>0</v>
      </c>
      <c r="R104" s="184"/>
    </row>
    <row r="105" spans="1:18" x14ac:dyDescent="0.2">
      <c r="A105" s="187" t="str">
        <f>B105&amp;C105&amp;D105&amp;E105</f>
        <v>199215A29HOM53</v>
      </c>
      <c r="B105" s="184">
        <v>1992</v>
      </c>
      <c r="C105" s="184" t="s">
        <v>3</v>
      </c>
      <c r="D105" s="184" t="s">
        <v>19</v>
      </c>
      <c r="E105" s="184">
        <v>53</v>
      </c>
      <c r="F105" s="184">
        <v>241153</v>
      </c>
      <c r="G105" s="184">
        <v>0.11469264199633424</v>
      </c>
      <c r="H105" s="184">
        <v>0.79863406219288169</v>
      </c>
      <c r="I105" s="184">
        <v>0.70703661161171538</v>
      </c>
      <c r="J105" s="184">
        <v>5.7905147354584019E-2</v>
      </c>
      <c r="K105" s="184">
        <v>0.11493118476651752</v>
      </c>
      <c r="L105" s="184">
        <v>0.31635103025879835</v>
      </c>
      <c r="M105" s="184">
        <v>984.91723129081004</v>
      </c>
      <c r="N105" s="184">
        <v>0.30708380370542532</v>
      </c>
      <c r="O105" s="184">
        <v>8.8203067932797669E-2</v>
      </c>
      <c r="P105" s="184">
        <v>7.4374128428182487E-2</v>
      </c>
      <c r="Q105" s="184">
        <v>1.382893950461518E-2</v>
      </c>
      <c r="R105" s="184"/>
    </row>
    <row r="106" spans="1:18" x14ac:dyDescent="0.2">
      <c r="A106" s="187" t="str">
        <f>B106&amp;C106&amp;D106&amp;E106</f>
        <v>199215A29MUL53</v>
      </c>
      <c r="B106" s="184">
        <v>1992</v>
      </c>
      <c r="C106" s="184" t="s">
        <v>3</v>
      </c>
      <c r="D106" s="184" t="s">
        <v>21</v>
      </c>
      <c r="E106" s="184">
        <v>53</v>
      </c>
      <c r="F106" s="184">
        <v>289910</v>
      </c>
      <c r="G106" s="184">
        <v>0.1432575205268253</v>
      </c>
      <c r="H106" s="184">
        <v>0.57722051671208308</v>
      </c>
      <c r="I106" s="184">
        <v>0.4945293366906971</v>
      </c>
      <c r="J106" s="184">
        <v>0.22935393742885724</v>
      </c>
      <c r="K106" s="184">
        <v>0.28758925183677692</v>
      </c>
      <c r="L106" s="184">
        <v>0.34150943396226413</v>
      </c>
      <c r="M106" s="184">
        <v>775.55399766113942</v>
      </c>
      <c r="N106" s="184">
        <v>0.14812528025939084</v>
      </c>
      <c r="O106" s="184">
        <v>4.3841192094098168E-2</v>
      </c>
      <c r="P106" s="184">
        <v>3.9532958504363426E-2</v>
      </c>
      <c r="Q106" s="184">
        <v>4.3082335897347453E-3</v>
      </c>
      <c r="R106" s="184"/>
    </row>
    <row r="107" spans="1:18" x14ac:dyDescent="0.2">
      <c r="A107" s="187" t="str">
        <f>B107&amp;C107&amp;D107&amp;E107</f>
        <v>199218A24HOM53</v>
      </c>
      <c r="B107" s="184">
        <v>1992</v>
      </c>
      <c r="C107" s="184" t="s">
        <v>1</v>
      </c>
      <c r="D107" s="184" t="s">
        <v>19</v>
      </c>
      <c r="E107" s="184">
        <v>53</v>
      </c>
      <c r="F107" s="184">
        <v>113180</v>
      </c>
      <c r="G107" s="184">
        <v>0.13030775223996882</v>
      </c>
      <c r="H107" s="184">
        <v>0.86186605407315775</v>
      </c>
      <c r="I107" s="184">
        <v>0.74955822583495313</v>
      </c>
      <c r="J107" s="184">
        <v>6.2625905637038348E-2</v>
      </c>
      <c r="K107" s="184">
        <v>0.13255875596395122</v>
      </c>
      <c r="L107" s="184">
        <v>0.26156564764092594</v>
      </c>
      <c r="M107" s="184">
        <v>819.45270464555961</v>
      </c>
      <c r="N107" s="184">
        <v>0.31735578157226191</v>
      </c>
      <c r="O107" s="184">
        <v>8.3012454523727325E-2</v>
      </c>
      <c r="P107" s="184">
        <v>7.3797700294765914E-2</v>
      </c>
      <c r="Q107" s="184">
        <v>9.2147542289614144E-3</v>
      </c>
      <c r="R107" s="184"/>
    </row>
    <row r="108" spans="1:18" x14ac:dyDescent="0.2">
      <c r="A108" s="187" t="str">
        <f>B108&amp;C108&amp;D108&amp;E108</f>
        <v>199218A24MUL53</v>
      </c>
      <c r="B108" s="184">
        <v>1992</v>
      </c>
      <c r="C108" s="184" t="s">
        <v>1</v>
      </c>
      <c r="D108" s="184" t="s">
        <v>21</v>
      </c>
      <c r="E108" s="184">
        <v>53</v>
      </c>
      <c r="F108" s="184">
        <v>140270</v>
      </c>
      <c r="G108" s="184">
        <v>0.15695267663938281</v>
      </c>
      <c r="H108" s="184">
        <v>0.60620232408925645</v>
      </c>
      <c r="I108" s="184">
        <v>0.511057246738433</v>
      </c>
      <c r="J108" s="184">
        <v>0.24813573821914878</v>
      </c>
      <c r="K108" s="184">
        <v>0.31204819277108437</v>
      </c>
      <c r="L108" s="184">
        <v>0.33286518856491054</v>
      </c>
      <c r="M108" s="184">
        <v>580.36878033438416</v>
      </c>
      <c r="N108" s="184">
        <v>0.16053325728951309</v>
      </c>
      <c r="O108" s="184">
        <v>3.4155557139801812E-2</v>
      </c>
      <c r="P108" s="184">
        <v>3.1189848149996435E-2</v>
      </c>
      <c r="Q108" s="184">
        <v>2.9657089898053753E-3</v>
      </c>
      <c r="R108" s="184"/>
    </row>
    <row r="109" spans="1:18" x14ac:dyDescent="0.2">
      <c r="A109" s="187" t="str">
        <f>B109&amp;C109&amp;D109&amp;E109</f>
        <v>199225A29HOM53</v>
      </c>
      <c r="B109" s="184">
        <v>1992</v>
      </c>
      <c r="C109" s="184" t="s">
        <v>2</v>
      </c>
      <c r="D109" s="184" t="s">
        <v>19</v>
      </c>
      <c r="E109" s="184">
        <v>53</v>
      </c>
      <c r="F109" s="184">
        <v>75249</v>
      </c>
      <c r="G109" s="184">
        <v>6.9582145588542033E-2</v>
      </c>
      <c r="H109" s="184">
        <v>0.95569376337227074</v>
      </c>
      <c r="I109" s="184">
        <v>0.88919454079123972</v>
      </c>
      <c r="J109" s="184">
        <v>3.3236322077369797E-2</v>
      </c>
      <c r="K109" s="184">
        <v>9.6971388324097324E-2</v>
      </c>
      <c r="L109" s="184">
        <v>8.0373161105130972E-2</v>
      </c>
      <c r="M109" s="184">
        <v>1386.2679040934636</v>
      </c>
      <c r="N109" s="184">
        <v>0.38771279352549537</v>
      </c>
      <c r="O109" s="184">
        <v>0.14118460045980677</v>
      </c>
      <c r="P109" s="184">
        <v>0.11073901314303181</v>
      </c>
      <c r="Q109" s="184">
        <v>3.0445587316774974E-2</v>
      </c>
      <c r="R109" s="184"/>
    </row>
    <row r="110" spans="1:18" x14ac:dyDescent="0.2">
      <c r="A110" s="187" t="str">
        <f>B110&amp;C110&amp;D110&amp;E110</f>
        <v>199225A29MUL53</v>
      </c>
      <c r="B110" s="184">
        <v>1992</v>
      </c>
      <c r="C110" s="184" t="s">
        <v>2</v>
      </c>
      <c r="D110" s="184" t="s">
        <v>21</v>
      </c>
      <c r="E110" s="184">
        <v>53</v>
      </c>
      <c r="F110" s="184">
        <v>94196</v>
      </c>
      <c r="G110" s="184">
        <v>0.10904959110140984</v>
      </c>
      <c r="H110" s="184">
        <v>0.71008323071043356</v>
      </c>
      <c r="I110" s="184">
        <v>0.63264894475349276</v>
      </c>
      <c r="J110" s="184">
        <v>0.26556329355811287</v>
      </c>
      <c r="K110" s="184">
        <v>0.33415431653148753</v>
      </c>
      <c r="L110" s="184">
        <v>0.1106204085099155</v>
      </c>
      <c r="M110" s="184">
        <v>1116.1496329850572</v>
      </c>
      <c r="N110" s="184">
        <v>0.18586776508556627</v>
      </c>
      <c r="O110" s="184">
        <v>7.5226124251560569E-2</v>
      </c>
      <c r="P110" s="184">
        <v>6.6382861267994392E-2</v>
      </c>
      <c r="Q110" s="184">
        <v>8.8432629835661809E-3</v>
      </c>
      <c r="R110" s="184"/>
    </row>
    <row r="111" spans="1:18" x14ac:dyDescent="0.2">
      <c r="A111" s="187" t="str">
        <f>B111&amp;C111&amp;D111&amp;E111</f>
        <v>199230EMAHOM53</v>
      </c>
      <c r="B111" s="184">
        <v>1992</v>
      </c>
      <c r="C111" s="184" t="s">
        <v>4</v>
      </c>
      <c r="D111" s="184" t="s">
        <v>19</v>
      </c>
      <c r="E111" s="184">
        <v>53</v>
      </c>
      <c r="F111" s="184">
        <v>259685</v>
      </c>
      <c r="G111" s="184">
        <v>2.361175270850947E-2</v>
      </c>
      <c r="H111" s="184">
        <v>0.88361668945068061</v>
      </c>
      <c r="I111" s="184">
        <v>0.86275295069025937</v>
      </c>
      <c r="J111" s="184">
        <v>0.11638331054931937</v>
      </c>
      <c r="K111" s="184">
        <v>0.13724704930974066</v>
      </c>
      <c r="L111" s="184">
        <v>3.211968346265668E-2</v>
      </c>
      <c r="M111" s="184">
        <v>2285.6840896717554</v>
      </c>
      <c r="N111" s="184">
        <v>0.37594987077507908</v>
      </c>
      <c r="O111" s="184">
        <v>0.22701476911427809</v>
      </c>
      <c r="P111" s="184">
        <v>0.1666132253690347</v>
      </c>
      <c r="Q111" s="184">
        <v>6.0401543745243404E-2</v>
      </c>
      <c r="R111" s="184"/>
    </row>
    <row r="112" spans="1:18" x14ac:dyDescent="0.2">
      <c r="A112" s="187" t="str">
        <f>B112&amp;C112&amp;D112&amp;E112</f>
        <v>199230EMAMUL53</v>
      </c>
      <c r="B112" s="184">
        <v>1992</v>
      </c>
      <c r="C112" s="184" t="s">
        <v>4</v>
      </c>
      <c r="D112" s="184" t="s">
        <v>21</v>
      </c>
      <c r="E112" s="184">
        <v>53</v>
      </c>
      <c r="F112" s="184">
        <v>302006</v>
      </c>
      <c r="G112" s="184">
        <v>5.2167192990259306E-2</v>
      </c>
      <c r="H112" s="184">
        <v>0.59556432653655889</v>
      </c>
      <c r="I112" s="184">
        <v>0.56449540737601245</v>
      </c>
      <c r="J112" s="184">
        <v>0.39959802123136628</v>
      </c>
      <c r="K112" s="184">
        <v>0.43066694039191272</v>
      </c>
      <c r="L112" s="184">
        <v>2.4847188466454308E-2</v>
      </c>
      <c r="M112" s="184">
        <v>1517.6646754695846</v>
      </c>
      <c r="N112" s="184">
        <v>0.19555753028127684</v>
      </c>
      <c r="O112" s="184">
        <v>0.13197099363703582</v>
      </c>
      <c r="P112" s="184">
        <v>0.11262347101518955</v>
      </c>
      <c r="Q112" s="184">
        <v>1.9347522621846289E-2</v>
      </c>
      <c r="R112" s="184"/>
    </row>
    <row r="113" spans="1:18" x14ac:dyDescent="0.2">
      <c r="A113" s="187" t="str">
        <f>B113&amp;C113&amp;D113&amp;E113</f>
        <v>199215A17BRA0</v>
      </c>
      <c r="B113" s="184">
        <v>1992</v>
      </c>
      <c r="C113" s="184" t="s">
        <v>0</v>
      </c>
      <c r="D113" s="184" t="s">
        <v>92</v>
      </c>
      <c r="E113" s="184">
        <v>0</v>
      </c>
      <c r="F113" s="184">
        <v>1454510</v>
      </c>
      <c r="G113" s="184">
        <v>0.23388985796162473</v>
      </c>
      <c r="H113" s="184">
        <v>0.40015500474848176</v>
      </c>
      <c r="I113" s="184">
        <v>0.30656280752522608</v>
      </c>
      <c r="J113" s="184">
        <v>9.7440496125225137E-2</v>
      </c>
      <c r="K113" s="184">
        <v>0.12800957811063379</v>
      </c>
      <c r="L113" s="184">
        <v>0.74488397534764073</v>
      </c>
      <c r="M113" s="184">
        <v>361.75367942565583</v>
      </c>
      <c r="N113" s="184">
        <v>0.11673312061649824</v>
      </c>
      <c r="O113" s="184">
        <v>2.0029727166241715E-2</v>
      </c>
      <c r="P113" s="184">
        <v>1.9881847926492325E-2</v>
      </c>
      <c r="Q113" s="184">
        <v>1.4787923974938941E-4</v>
      </c>
      <c r="R113" s="184"/>
    </row>
    <row r="114" spans="1:18" x14ac:dyDescent="0.2">
      <c r="A114" s="187" t="str">
        <f>B114&amp;C114&amp;D114&amp;E114</f>
        <v>199215A17IND0</v>
      </c>
      <c r="B114" s="184">
        <v>1992</v>
      </c>
      <c r="C114" s="184" t="s">
        <v>0</v>
      </c>
      <c r="D114" s="184" t="s">
        <v>107</v>
      </c>
      <c r="E114" s="184">
        <v>0</v>
      </c>
      <c r="F114" s="184">
        <v>2817</v>
      </c>
      <c r="G114" s="184">
        <v>0</v>
      </c>
      <c r="H114" s="184">
        <v>7.3837415690450839E-2</v>
      </c>
      <c r="I114" s="184">
        <v>7.3837415690450839E-2</v>
      </c>
      <c r="J114" s="184">
        <v>0</v>
      </c>
      <c r="K114" s="184">
        <v>0</v>
      </c>
      <c r="L114" s="184">
        <v>0.92616258430954912</v>
      </c>
      <c r="M114" s="184">
        <v>0</v>
      </c>
      <c r="N114" s="184">
        <v>0</v>
      </c>
      <c r="O114" s="184">
        <v>0</v>
      </c>
      <c r="P114" s="184">
        <v>0</v>
      </c>
      <c r="Q114" s="184">
        <v>0</v>
      </c>
      <c r="R114" s="184"/>
    </row>
    <row r="115" spans="1:18" x14ac:dyDescent="0.2">
      <c r="A115" s="187" t="str">
        <f>B115&amp;C115&amp;D115&amp;E115</f>
        <v>199215A17NEG0</v>
      </c>
      <c r="B115" s="184">
        <v>1992</v>
      </c>
      <c r="C115" s="184" t="s">
        <v>0</v>
      </c>
      <c r="D115" s="184" t="s">
        <v>94</v>
      </c>
      <c r="E115" s="184">
        <v>0</v>
      </c>
      <c r="F115" s="184">
        <v>1170642</v>
      </c>
      <c r="G115" s="184">
        <v>0.22588970028156632</v>
      </c>
      <c r="H115" s="184">
        <v>0.45115575312019146</v>
      </c>
      <c r="I115" s="184">
        <v>0.34924431526756711</v>
      </c>
      <c r="J115" s="184">
        <v>0.14531108336041876</v>
      </c>
      <c r="K115" s="184">
        <v>0.18801854354482783</v>
      </c>
      <c r="L115" s="184">
        <v>0.63831922200512492</v>
      </c>
      <c r="M115" s="184">
        <v>283.76042795503895</v>
      </c>
      <c r="N115" s="184">
        <v>0.15356018321570558</v>
      </c>
      <c r="O115" s="184">
        <v>3.1566439611768582E-2</v>
      </c>
      <c r="P115" s="184">
        <v>3.1566439611768582E-2</v>
      </c>
      <c r="Q115" s="184">
        <v>0</v>
      </c>
      <c r="R115" s="184"/>
    </row>
    <row r="116" spans="1:18" x14ac:dyDescent="0.2">
      <c r="A116" s="187" t="str">
        <f>B116&amp;C116&amp;D116&amp;E116</f>
        <v>199215A29BRA0</v>
      </c>
      <c r="B116" s="184">
        <v>1992</v>
      </c>
      <c r="C116" s="184" t="s">
        <v>3</v>
      </c>
      <c r="D116" s="184" t="s">
        <v>92</v>
      </c>
      <c r="E116" s="184">
        <v>0</v>
      </c>
      <c r="F116" s="184">
        <v>7017975</v>
      </c>
      <c r="G116" s="184">
        <v>0.13285769723707255</v>
      </c>
      <c r="H116" s="184">
        <v>0.66999289842582244</v>
      </c>
      <c r="I116" s="184">
        <v>0.58097918477577581</v>
      </c>
      <c r="J116" s="184">
        <v>0.16754780731009752</v>
      </c>
      <c r="K116" s="184">
        <v>0.2244960901195992</v>
      </c>
      <c r="L116" s="184">
        <v>0.32963404830322934</v>
      </c>
      <c r="M116" s="184">
        <v>1002.9304995267304</v>
      </c>
      <c r="N116" s="184">
        <v>0.21076145489168702</v>
      </c>
      <c r="O116" s="184">
        <v>7.7524380753102293E-2</v>
      </c>
      <c r="P116" s="184">
        <v>6.5899728896858231E-2</v>
      </c>
      <c r="Q116" s="184">
        <v>1.1624651856244067E-2</v>
      </c>
      <c r="R116" s="184"/>
    </row>
    <row r="117" spans="1:18" x14ac:dyDescent="0.2">
      <c r="A117" s="187" t="str">
        <f>B117&amp;C117&amp;D117&amp;E117</f>
        <v>199215A29IND0</v>
      </c>
      <c r="B117" s="184">
        <v>1992</v>
      </c>
      <c r="C117" s="184" t="s">
        <v>3</v>
      </c>
      <c r="D117" s="184" t="s">
        <v>107</v>
      </c>
      <c r="E117" s="184">
        <v>0</v>
      </c>
      <c r="F117" s="184">
        <v>9969</v>
      </c>
      <c r="G117" s="184">
        <v>0.26256392170692999</v>
      </c>
      <c r="H117" s="184">
        <v>0.56886347677801186</v>
      </c>
      <c r="I117" s="184">
        <v>0.41950045139933795</v>
      </c>
      <c r="J117" s="184">
        <v>8.9577690841608992E-2</v>
      </c>
      <c r="K117" s="184">
        <v>0.15909318888554519</v>
      </c>
      <c r="L117" s="184">
        <v>0.44217072926070822</v>
      </c>
      <c r="M117" s="184">
        <v>590.51781927592776</v>
      </c>
      <c r="N117" s="184">
        <v>0.11746585891775337</v>
      </c>
      <c r="O117" s="184">
        <v>6.9103604066125882E-2</v>
      </c>
      <c r="P117" s="184">
        <v>6.9103604066125882E-2</v>
      </c>
      <c r="Q117" s="184">
        <v>0</v>
      </c>
      <c r="R117" s="184"/>
    </row>
    <row r="118" spans="1:18" x14ac:dyDescent="0.2">
      <c r="A118" s="187" t="str">
        <f>B118&amp;C118&amp;D118&amp;E118</f>
        <v>199215A29NEG0</v>
      </c>
      <c r="B118" s="184">
        <v>1992</v>
      </c>
      <c r="C118" s="184" t="s">
        <v>3</v>
      </c>
      <c r="D118" s="184" t="s">
        <v>94</v>
      </c>
      <c r="E118" s="184">
        <v>0</v>
      </c>
      <c r="F118" s="184">
        <v>5480153</v>
      </c>
      <c r="G118" s="184">
        <v>0.15539395906144798</v>
      </c>
      <c r="H118" s="184">
        <v>0.68173176018075266</v>
      </c>
      <c r="I118" s="184">
        <v>0.57579476294833587</v>
      </c>
      <c r="J118" s="184">
        <v>0.18822258682728768</v>
      </c>
      <c r="K118" s="184">
        <v>0.2630952413560752</v>
      </c>
      <c r="L118" s="184">
        <v>0.26648420254795024</v>
      </c>
      <c r="M118" s="184">
        <v>622.7700333677177</v>
      </c>
      <c r="N118" s="184">
        <v>0.21084120567655437</v>
      </c>
      <c r="O118" s="184">
        <v>7.2871365108840527E-2</v>
      </c>
      <c r="P118" s="184">
        <v>6.9434286189785879E-2</v>
      </c>
      <c r="Q118" s="184">
        <v>3.4370789190546472E-3</v>
      </c>
      <c r="R118" s="184"/>
    </row>
    <row r="119" spans="1:18" x14ac:dyDescent="0.2">
      <c r="A119" s="187" t="str">
        <f>B119&amp;C119&amp;D119&amp;E119</f>
        <v>199218A24BRA0</v>
      </c>
      <c r="B119" s="184">
        <v>1992</v>
      </c>
      <c r="C119" s="184" t="s">
        <v>1</v>
      </c>
      <c r="D119" s="184" t="s">
        <v>92</v>
      </c>
      <c r="E119" s="184">
        <v>0</v>
      </c>
      <c r="F119" s="184">
        <v>3260482</v>
      </c>
      <c r="G119" s="184">
        <v>0.14365776272184108</v>
      </c>
      <c r="H119" s="184">
        <v>0.7174138944846068</v>
      </c>
      <c r="I119" s="184">
        <v>0.61435181945738515</v>
      </c>
      <c r="J119" s="184">
        <v>0.16862884978609016</v>
      </c>
      <c r="K119" s="184">
        <v>0.2360160494535837</v>
      </c>
      <c r="L119" s="184">
        <v>0.31600730001573757</v>
      </c>
      <c r="M119" s="184">
        <v>835.16453958791351</v>
      </c>
      <c r="N119" s="184">
        <v>0.22214531576798099</v>
      </c>
      <c r="O119" s="184">
        <v>6.7488174865641251E-2</v>
      </c>
      <c r="P119" s="184">
        <v>6.0181550366619818E-2</v>
      </c>
      <c r="Q119" s="184">
        <v>7.3066244990214373E-3</v>
      </c>
      <c r="R119" s="184"/>
    </row>
    <row r="120" spans="1:18" x14ac:dyDescent="0.2">
      <c r="A120" s="187" t="str">
        <f>B120&amp;C120&amp;D120&amp;E120</f>
        <v>199218A24IND0</v>
      </c>
      <c r="B120" s="184">
        <v>1992</v>
      </c>
      <c r="C120" s="184" t="s">
        <v>1</v>
      </c>
      <c r="D120" s="184" t="s">
        <v>107</v>
      </c>
      <c r="E120" s="184">
        <v>0</v>
      </c>
      <c r="F120" s="184">
        <v>3991</v>
      </c>
      <c r="G120" s="184">
        <v>0.45264317180616742</v>
      </c>
      <c r="H120" s="184">
        <v>0.68253570533700825</v>
      </c>
      <c r="I120" s="184">
        <v>0.37359057880230517</v>
      </c>
      <c r="J120" s="184">
        <v>0.11801553495364571</v>
      </c>
      <c r="K120" s="184">
        <v>0.22751190177900277</v>
      </c>
      <c r="L120" s="184">
        <v>0.4507642194938612</v>
      </c>
      <c r="M120" s="184">
        <v>470.41488978096163</v>
      </c>
      <c r="N120" s="184">
        <v>0.18241042345276873</v>
      </c>
      <c r="O120" s="184">
        <v>6.4394888499123032E-2</v>
      </c>
      <c r="P120" s="184">
        <v>6.4394888499123032E-2</v>
      </c>
      <c r="Q120" s="184">
        <v>0</v>
      </c>
      <c r="R120" s="184"/>
    </row>
    <row r="121" spans="1:18" x14ac:dyDescent="0.2">
      <c r="A121" s="187" t="str">
        <f>B121&amp;C121&amp;D121&amp;E121</f>
        <v>199218A24NEG0</v>
      </c>
      <c r="B121" s="184">
        <v>1992</v>
      </c>
      <c r="C121" s="184" t="s">
        <v>1</v>
      </c>
      <c r="D121" s="184" t="s">
        <v>94</v>
      </c>
      <c r="E121" s="184">
        <v>0</v>
      </c>
      <c r="F121" s="184">
        <v>2632111</v>
      </c>
      <c r="G121" s="184">
        <v>0.17190638661449811</v>
      </c>
      <c r="H121" s="184">
        <v>0.72853925735410363</v>
      </c>
      <c r="I121" s="184">
        <v>0.6032987061155497</v>
      </c>
      <c r="J121" s="184">
        <v>0.18731619317026371</v>
      </c>
      <c r="K121" s="184">
        <v>0.27729463714531483</v>
      </c>
      <c r="L121" s="184">
        <v>0.23535706603979367</v>
      </c>
      <c r="M121" s="184">
        <v>576.53589560250919</v>
      </c>
      <c r="N121" s="184">
        <v>0.21338940431672607</v>
      </c>
      <c r="O121" s="184">
        <v>6.4517219866089243E-2</v>
      </c>
      <c r="P121" s="184">
        <v>6.2472310899114022E-2</v>
      </c>
      <c r="Q121" s="184">
        <v>2.0449089669752141E-3</v>
      </c>
      <c r="R121" s="184"/>
    </row>
    <row r="122" spans="1:18" x14ac:dyDescent="0.2">
      <c r="A122" s="187" t="str">
        <f>B122&amp;C122&amp;D122&amp;E122</f>
        <v>199225A29BRA0</v>
      </c>
      <c r="B122" s="184">
        <v>1992</v>
      </c>
      <c r="C122" s="184" t="s">
        <v>2</v>
      </c>
      <c r="D122" s="184" t="s">
        <v>92</v>
      </c>
      <c r="E122" s="184">
        <v>0</v>
      </c>
      <c r="F122" s="184">
        <v>2302983</v>
      </c>
      <c r="G122" s="184">
        <v>8.5664914915195983E-2</v>
      </c>
      <c r="H122" s="184">
        <v>0.77328918907064714</v>
      </c>
      <c r="I122" s="184">
        <v>0.70704543648406926</v>
      </c>
      <c r="J122" s="184">
        <v>0.21031463943256101</v>
      </c>
      <c r="K122" s="184">
        <v>0.26915419469998625</v>
      </c>
      <c r="L122" s="184">
        <v>8.6557168788760103E-2</v>
      </c>
      <c r="M122" s="184">
        <v>1384.8147224811378</v>
      </c>
      <c r="N122" s="184">
        <v>0.25401950905963899</v>
      </c>
      <c r="O122" s="184">
        <v>0.12803536994249778</v>
      </c>
      <c r="P122" s="184">
        <v>0.10305143929260115</v>
      </c>
      <c r="Q122" s="184">
        <v>2.4983930649896634E-2</v>
      </c>
      <c r="R122" s="184"/>
    </row>
    <row r="123" spans="1:18" x14ac:dyDescent="0.2">
      <c r="A123" s="187" t="str">
        <f>B123&amp;C123&amp;D123&amp;E123</f>
        <v>199225A29IND0</v>
      </c>
      <c r="B123" s="184">
        <v>1992</v>
      </c>
      <c r="C123" s="184" t="s">
        <v>2</v>
      </c>
      <c r="D123" s="184" t="s">
        <v>107</v>
      </c>
      <c r="E123" s="184">
        <v>0</v>
      </c>
      <c r="F123" s="184">
        <v>3161</v>
      </c>
      <c r="G123" s="184">
        <v>9.3464768163563347E-2</v>
      </c>
      <c r="H123" s="184">
        <v>0.86649794368870614</v>
      </c>
      <c r="I123" s="184">
        <v>0.78551091426763686</v>
      </c>
      <c r="J123" s="184">
        <v>0.13350205631129389</v>
      </c>
      <c r="K123" s="184">
        <v>0.21448908573236317</v>
      </c>
      <c r="L123" s="184">
        <v>0</v>
      </c>
      <c r="M123" s="184">
        <v>712.105082379588</v>
      </c>
      <c r="N123" s="184">
        <v>0.1419310815421358</v>
      </c>
      <c r="O123" s="184">
        <v>0.1419310815421358</v>
      </c>
      <c r="P123" s="184">
        <v>0.1419310815421358</v>
      </c>
      <c r="Q123" s="184">
        <v>0</v>
      </c>
      <c r="R123" s="184"/>
    </row>
    <row r="124" spans="1:18" x14ac:dyDescent="0.2">
      <c r="A124" s="187" t="str">
        <f>B124&amp;C124&amp;D124&amp;E124</f>
        <v>199225A29NEG0</v>
      </c>
      <c r="B124" s="184">
        <v>1992</v>
      </c>
      <c r="C124" s="184" t="s">
        <v>2</v>
      </c>
      <c r="D124" s="184" t="s">
        <v>94</v>
      </c>
      <c r="E124" s="184">
        <v>0</v>
      </c>
      <c r="F124" s="184">
        <v>1677400</v>
      </c>
      <c r="G124" s="184">
        <v>0.10201048734200767</v>
      </c>
      <c r="H124" s="184">
        <v>0.76911463954160875</v>
      </c>
      <c r="I124" s="184">
        <v>0.69065688034009676</v>
      </c>
      <c r="J124" s="184">
        <v>0.21957410608929503</v>
      </c>
      <c r="K124" s="184">
        <v>0.2931731220090128</v>
      </c>
      <c r="L124" s="184">
        <v>5.5850943265677154E-2</v>
      </c>
      <c r="M124" s="184">
        <v>807.01959993897299</v>
      </c>
      <c r="N124" s="184">
        <v>0.24681888637176583</v>
      </c>
      <c r="O124" s="184">
        <v>0.11480565160367236</v>
      </c>
      <c r="P124" s="184">
        <v>0.10678550137116967</v>
      </c>
      <c r="Q124" s="184">
        <v>8.0201502325026822E-3</v>
      </c>
      <c r="R124" s="184"/>
    </row>
    <row r="125" spans="1:18" x14ac:dyDescent="0.2">
      <c r="A125" s="187" t="str">
        <f>B125&amp;C125&amp;D125&amp;E125</f>
        <v>199230EMABRA0</v>
      </c>
      <c r="B125" s="184">
        <v>1992</v>
      </c>
      <c r="C125" s="184" t="s">
        <v>4</v>
      </c>
      <c r="D125" s="184" t="s">
        <v>92</v>
      </c>
      <c r="E125" s="184">
        <v>0</v>
      </c>
      <c r="F125" s="184">
        <v>11713235</v>
      </c>
      <c r="G125" s="184">
        <v>4.8360430003890946E-2</v>
      </c>
      <c r="H125" s="184">
        <v>0.61727481058115763</v>
      </c>
      <c r="I125" s="184">
        <v>0.58742313531088253</v>
      </c>
      <c r="J125" s="184">
        <v>0.37915779169799113</v>
      </c>
      <c r="K125" s="184">
        <v>0.4082451999589049</v>
      </c>
      <c r="L125" s="184">
        <v>1.9269427496117882E-2</v>
      </c>
      <c r="M125" s="184">
        <v>1924.779468768186</v>
      </c>
      <c r="N125" s="184">
        <v>0.25984411336175944</v>
      </c>
      <c r="O125" s="184">
        <v>0.1782707153912115</v>
      </c>
      <c r="P125" s="184">
        <v>0.13401632480798123</v>
      </c>
      <c r="Q125" s="184">
        <v>4.4254390583230274E-2</v>
      </c>
      <c r="R125" s="184"/>
    </row>
    <row r="126" spans="1:18" x14ac:dyDescent="0.2">
      <c r="A126" s="187" t="str">
        <f>B126&amp;C126&amp;D126&amp;E126</f>
        <v>199230EMAIND0</v>
      </c>
      <c r="B126" s="184">
        <v>1992</v>
      </c>
      <c r="C126" s="184" t="s">
        <v>4</v>
      </c>
      <c r="D126" s="184" t="s">
        <v>107</v>
      </c>
      <c r="E126" s="184">
        <v>0</v>
      </c>
      <c r="F126" s="184">
        <v>15152</v>
      </c>
      <c r="G126" s="184">
        <v>0</v>
      </c>
      <c r="H126" s="184">
        <v>0.46191921858500529</v>
      </c>
      <c r="I126" s="184">
        <v>0.46191921858500529</v>
      </c>
      <c r="J126" s="184">
        <v>0.53808078141499471</v>
      </c>
      <c r="K126" s="184">
        <v>0.53808078141499471</v>
      </c>
      <c r="L126" s="184">
        <v>5.2534318901795142E-2</v>
      </c>
      <c r="M126" s="184">
        <v>1295.1263941118311</v>
      </c>
      <c r="N126" s="184">
        <v>0.13542766631467792</v>
      </c>
      <c r="O126" s="184">
        <v>7.0089757127771907E-2</v>
      </c>
      <c r="P126" s="184">
        <v>2.94350580781415E-2</v>
      </c>
      <c r="Q126" s="184">
        <v>4.0654699049630413E-2</v>
      </c>
      <c r="R126" s="184"/>
    </row>
    <row r="127" spans="1:18" x14ac:dyDescent="0.2">
      <c r="A127" s="187" t="str">
        <f>B127&amp;C127&amp;D127&amp;E127</f>
        <v>199230EMANEG0</v>
      </c>
      <c r="B127" s="184">
        <v>1992</v>
      </c>
      <c r="C127" s="184" t="s">
        <v>4</v>
      </c>
      <c r="D127" s="184" t="s">
        <v>94</v>
      </c>
      <c r="E127" s="184">
        <v>0</v>
      </c>
      <c r="F127" s="184">
        <v>6868380</v>
      </c>
      <c r="G127" s="184">
        <v>6.4254686013030762E-2</v>
      </c>
      <c r="H127" s="184">
        <v>0.65715766766336059</v>
      </c>
      <c r="I127" s="184">
        <v>0.61493220806659576</v>
      </c>
      <c r="J127" s="184">
        <v>0.3402039528406573</v>
      </c>
      <c r="K127" s="184">
        <v>0.38094281691564474</v>
      </c>
      <c r="L127" s="184">
        <v>1.784924446883435E-2</v>
      </c>
      <c r="M127" s="184">
        <v>963.10788395095494</v>
      </c>
      <c r="N127" s="184">
        <v>0.25759385536301382</v>
      </c>
      <c r="O127" s="184">
        <v>0.16417217729063707</v>
      </c>
      <c r="P127" s="184">
        <v>0.14758860687231895</v>
      </c>
      <c r="Q127" s="184">
        <v>1.6583570418318105E-2</v>
      </c>
      <c r="R127" s="184"/>
    </row>
    <row r="128" spans="1:18" x14ac:dyDescent="0.2">
      <c r="A128" s="187" t="str">
        <f>B128&amp;C128&amp;D128&amp;E128</f>
        <v>199215A17BRA15</v>
      </c>
      <c r="B128" s="184">
        <v>1992</v>
      </c>
      <c r="C128" s="184" t="s">
        <v>0</v>
      </c>
      <c r="D128" s="184" t="s">
        <v>92</v>
      </c>
      <c r="E128" s="184">
        <v>15</v>
      </c>
      <c r="F128" s="184">
        <v>18770</v>
      </c>
      <c r="G128" s="184">
        <v>0.19499048826886492</v>
      </c>
      <c r="H128" s="184">
        <v>0.33884830253545339</v>
      </c>
      <c r="I128" s="184">
        <v>0.27277610657498924</v>
      </c>
      <c r="J128" s="184">
        <v>8.2563386334336061E-2</v>
      </c>
      <c r="K128" s="184">
        <v>0.12387193811774817</v>
      </c>
      <c r="L128" s="184">
        <v>0.83612147043153973</v>
      </c>
      <c r="M128" s="184">
        <v>161.35837664634616</v>
      </c>
      <c r="N128" s="184">
        <v>9.0197123068726695E-2</v>
      </c>
      <c r="O128" s="184">
        <v>1.6409163558870538E-2</v>
      </c>
      <c r="P128" s="184">
        <v>1.6409163558870538E-2</v>
      </c>
      <c r="Q128" s="184">
        <v>0</v>
      </c>
      <c r="R128" s="184"/>
    </row>
    <row r="129" spans="1:18" x14ac:dyDescent="0.2">
      <c r="A129" s="187" t="str">
        <f>B129&amp;C129&amp;D129&amp;E129</f>
        <v>199215A17NEG15</v>
      </c>
      <c r="B129" s="184">
        <v>1992</v>
      </c>
      <c r="C129" s="184" t="s">
        <v>0</v>
      </c>
      <c r="D129" s="184" t="s">
        <v>94</v>
      </c>
      <c r="E129" s="184">
        <v>15</v>
      </c>
      <c r="F129" s="184">
        <v>45394</v>
      </c>
      <c r="G129" s="184">
        <v>0.1887648718263216</v>
      </c>
      <c r="H129" s="184">
        <v>0.36042527795583651</v>
      </c>
      <c r="I129" s="184">
        <v>0.2923896465595367</v>
      </c>
      <c r="J129" s="184">
        <v>0.10881722331513451</v>
      </c>
      <c r="K129" s="184">
        <v>0.13264516699454035</v>
      </c>
      <c r="L129" s="184">
        <v>0.76615852315283961</v>
      </c>
      <c r="M129" s="184">
        <v>158.45651524115837</v>
      </c>
      <c r="N129" s="184">
        <v>0.11853989514032691</v>
      </c>
      <c r="O129" s="184">
        <v>3.0466581486540072E-2</v>
      </c>
      <c r="P129" s="184">
        <v>3.0466581486540072E-2</v>
      </c>
      <c r="Q129" s="184">
        <v>0</v>
      </c>
      <c r="R129" s="184"/>
    </row>
    <row r="130" spans="1:18" x14ac:dyDescent="0.2">
      <c r="A130" s="187" t="str">
        <f>B130&amp;C130&amp;D130&amp;E130</f>
        <v>199215A29BRA15</v>
      </c>
      <c r="B130" s="184">
        <v>1992</v>
      </c>
      <c r="C130" s="184" t="s">
        <v>3</v>
      </c>
      <c r="D130" s="184" t="s">
        <v>92</v>
      </c>
      <c r="E130" s="184">
        <v>15</v>
      </c>
      <c r="F130" s="184">
        <v>89070</v>
      </c>
      <c r="G130" s="184">
        <v>0.1901095813430739</v>
      </c>
      <c r="H130" s="184">
        <v>0.60039812857078589</v>
      </c>
      <c r="I130" s="184">
        <v>0.48625669170902874</v>
      </c>
      <c r="J130" s="184">
        <v>0.15045661073372621</v>
      </c>
      <c r="K130" s="184">
        <v>0.21962301498043096</v>
      </c>
      <c r="L130" s="184">
        <v>0.43008869428539354</v>
      </c>
      <c r="M130" s="184">
        <v>879.4696749417559</v>
      </c>
      <c r="N130" s="184">
        <v>0.19352194902885372</v>
      </c>
      <c r="O130" s="184">
        <v>7.9510497361625687E-2</v>
      </c>
      <c r="P130" s="184">
        <v>7.6052542943752105E-2</v>
      </c>
      <c r="Q130" s="184">
        <v>3.4579544178735826E-3</v>
      </c>
      <c r="R130" s="184"/>
    </row>
    <row r="131" spans="1:18" x14ac:dyDescent="0.2">
      <c r="A131" s="187" t="str">
        <f>B131&amp;C131&amp;D131&amp;E131</f>
        <v>199215A29NEG15</v>
      </c>
      <c r="B131" s="184">
        <v>1992</v>
      </c>
      <c r="C131" s="184" t="s">
        <v>3</v>
      </c>
      <c r="D131" s="184" t="s">
        <v>94</v>
      </c>
      <c r="E131" s="184">
        <v>15</v>
      </c>
      <c r="F131" s="184">
        <v>209111</v>
      </c>
      <c r="G131" s="184">
        <v>0.19322987992645779</v>
      </c>
      <c r="H131" s="184">
        <v>0.63251466801941059</v>
      </c>
      <c r="I131" s="184">
        <v>0.51029393466629658</v>
      </c>
      <c r="J131" s="184">
        <v>0.13989892705711196</v>
      </c>
      <c r="K131" s="184">
        <v>0.22604063974578623</v>
      </c>
      <c r="L131" s="184">
        <v>0.40693698562007735</v>
      </c>
      <c r="M131" s="184">
        <v>497.87144742351086</v>
      </c>
      <c r="N131" s="184">
        <v>0.2354778084366676</v>
      </c>
      <c r="O131" s="184">
        <v>0.10597242612775033</v>
      </c>
      <c r="P131" s="184">
        <v>0.10008081832136999</v>
      </c>
      <c r="Q131" s="184">
        <v>5.8916078063803437E-3</v>
      </c>
      <c r="R131" s="184"/>
    </row>
    <row r="132" spans="1:18" x14ac:dyDescent="0.2">
      <c r="A132" s="187" t="str">
        <f>B132&amp;C132&amp;D132&amp;E132</f>
        <v>199218A24BRA15</v>
      </c>
      <c r="B132" s="184">
        <v>1992</v>
      </c>
      <c r="C132" s="184" t="s">
        <v>1</v>
      </c>
      <c r="D132" s="184" t="s">
        <v>92</v>
      </c>
      <c r="E132" s="184">
        <v>15</v>
      </c>
      <c r="F132" s="184">
        <v>43533</v>
      </c>
      <c r="G132" s="184">
        <v>0.28219953744317727</v>
      </c>
      <c r="H132" s="184">
        <v>0.57606872946959775</v>
      </c>
      <c r="I132" s="184">
        <v>0.41350240047779846</v>
      </c>
      <c r="J132" s="184">
        <v>0.1836767509705281</v>
      </c>
      <c r="K132" s="184">
        <v>0.26850894723543062</v>
      </c>
      <c r="L132" s="184">
        <v>0.43821928192405762</v>
      </c>
      <c r="M132" s="184">
        <v>579.10959472930813</v>
      </c>
      <c r="N132" s="184">
        <v>0.19088966990558887</v>
      </c>
      <c r="O132" s="184">
        <v>7.7780074885718878E-2</v>
      </c>
      <c r="P132" s="184">
        <v>7.7780074885718878E-2</v>
      </c>
      <c r="Q132" s="184">
        <v>0</v>
      </c>
      <c r="R132" s="184"/>
    </row>
    <row r="133" spans="1:18" x14ac:dyDescent="0.2">
      <c r="A133" s="187" t="str">
        <f>B133&amp;C133&amp;D133&amp;E133</f>
        <v>199218A24NEG15</v>
      </c>
      <c r="B133" s="184">
        <v>1992</v>
      </c>
      <c r="C133" s="184" t="s">
        <v>1</v>
      </c>
      <c r="D133" s="184" t="s">
        <v>94</v>
      </c>
      <c r="E133" s="184">
        <v>15</v>
      </c>
      <c r="F133" s="184">
        <v>102470</v>
      </c>
      <c r="G133" s="184">
        <v>0.23673554768628505</v>
      </c>
      <c r="H133" s="184">
        <v>0.65313750365960765</v>
      </c>
      <c r="I133" s="184">
        <v>0.49851663901629745</v>
      </c>
      <c r="J133" s="184">
        <v>0.14261735141992779</v>
      </c>
      <c r="K133" s="184">
        <v>0.24918512735434761</v>
      </c>
      <c r="L133" s="184">
        <v>0.40692885722650529</v>
      </c>
      <c r="M133" s="184">
        <v>438.1245721996354</v>
      </c>
      <c r="N133" s="184">
        <v>0.22376305260076121</v>
      </c>
      <c r="O133" s="184">
        <v>9.0104420806089588E-2</v>
      </c>
      <c r="P133" s="184">
        <v>8.7098663023323905E-2</v>
      </c>
      <c r="Q133" s="184">
        <v>3.0057577827656877E-3</v>
      </c>
      <c r="R133" s="184"/>
    </row>
    <row r="134" spans="1:18" x14ac:dyDescent="0.2">
      <c r="A134" s="187" t="str">
        <f>B134&amp;C134&amp;D134&amp;E134</f>
        <v>199225A29BRA15</v>
      </c>
      <c r="B134" s="184">
        <v>1992</v>
      </c>
      <c r="C134" s="184" t="s">
        <v>2</v>
      </c>
      <c r="D134" s="184" t="s">
        <v>92</v>
      </c>
      <c r="E134" s="184">
        <v>15</v>
      </c>
      <c r="F134" s="184">
        <v>26767</v>
      </c>
      <c r="G134" s="184">
        <v>8.3731078685394797E-2</v>
      </c>
      <c r="H134" s="184">
        <v>0.82187021332237453</v>
      </c>
      <c r="I134" s="184">
        <v>0.75305413382149666</v>
      </c>
      <c r="J134" s="184">
        <v>0.14364702805693577</v>
      </c>
      <c r="K134" s="184">
        <v>0.20670975454851123</v>
      </c>
      <c r="L134" s="184">
        <v>0.13214032203833079</v>
      </c>
      <c r="M134" s="184">
        <v>1326.3167019941777</v>
      </c>
      <c r="N134" s="184">
        <v>0.27025815369671613</v>
      </c>
      <c r="O134" s="184">
        <v>0.12657376620465499</v>
      </c>
      <c r="P134" s="184">
        <v>0.11506706018604999</v>
      </c>
      <c r="Q134" s="184">
        <v>1.1506706018604998E-2</v>
      </c>
      <c r="R134" s="184"/>
    </row>
    <row r="135" spans="1:18" x14ac:dyDescent="0.2">
      <c r="A135" s="187" t="str">
        <f>B135&amp;C135&amp;D135&amp;E135</f>
        <v>199225A29NEG15</v>
      </c>
      <c r="B135" s="184">
        <v>1992</v>
      </c>
      <c r="C135" s="184" t="s">
        <v>2</v>
      </c>
      <c r="D135" s="184" t="s">
        <v>94</v>
      </c>
      <c r="E135" s="184">
        <v>15</v>
      </c>
      <c r="F135" s="184">
        <v>61247</v>
      </c>
      <c r="G135" s="184">
        <v>0.1352174268432238</v>
      </c>
      <c r="H135" s="184">
        <v>0.79899423645239764</v>
      </c>
      <c r="I135" s="184">
        <v>0.69095629173673812</v>
      </c>
      <c r="J135" s="184">
        <v>0.1583097947654579</v>
      </c>
      <c r="K135" s="184">
        <v>0.25630643133541237</v>
      </c>
      <c r="L135" s="184">
        <v>0.1407089326824171</v>
      </c>
      <c r="M135" s="184">
        <v>675.86783985209058</v>
      </c>
      <c r="N135" s="184">
        <v>0.34174735089065589</v>
      </c>
      <c r="O135" s="184">
        <v>0.18848270119352784</v>
      </c>
      <c r="P135" s="184">
        <v>0.17339624797949288</v>
      </c>
      <c r="Q135" s="184">
        <v>1.5086453214034973E-2</v>
      </c>
      <c r="R135" s="184"/>
    </row>
    <row r="136" spans="1:18" x14ac:dyDescent="0.2">
      <c r="A136" s="187" t="str">
        <f>B136&amp;C136&amp;D136&amp;E136</f>
        <v>199230EMABRA15</v>
      </c>
      <c r="B136" s="184">
        <v>1992</v>
      </c>
      <c r="C136" s="184" t="s">
        <v>4</v>
      </c>
      <c r="D136" s="184" t="s">
        <v>92</v>
      </c>
      <c r="E136" s="184">
        <v>15</v>
      </c>
      <c r="F136" s="184">
        <v>116309</v>
      </c>
      <c r="G136" s="184">
        <v>5.6367131815387835E-2</v>
      </c>
      <c r="H136" s="184">
        <v>0.65741258200139285</v>
      </c>
      <c r="I136" s="184">
        <v>0.62035612033462584</v>
      </c>
      <c r="J136" s="184">
        <v>0.33862383822404113</v>
      </c>
      <c r="K136" s="184">
        <v>0.37568029989080809</v>
      </c>
      <c r="L136" s="184">
        <v>1.8528230833383487E-2</v>
      </c>
      <c r="M136" s="184">
        <v>1603.2801683581338</v>
      </c>
      <c r="N136" s="184">
        <v>0.34754573197013844</v>
      </c>
      <c r="O136" s="184">
        <v>0.23742694091481181</v>
      </c>
      <c r="P136" s="184">
        <v>0.17113498043137187</v>
      </c>
      <c r="Q136" s="184">
        <v>6.6291960483439938E-2</v>
      </c>
      <c r="R136" s="184"/>
    </row>
    <row r="137" spans="1:18" x14ac:dyDescent="0.2">
      <c r="A137" s="187" t="str">
        <f>B137&amp;C137&amp;D137&amp;E137</f>
        <v>199230EMAIND15</v>
      </c>
      <c r="B137" s="184">
        <v>1992</v>
      </c>
      <c r="C137" s="184" t="s">
        <v>4</v>
      </c>
      <c r="D137" s="184" t="s">
        <v>107</v>
      </c>
      <c r="E137" s="184">
        <v>15</v>
      </c>
      <c r="F137" s="184">
        <v>615</v>
      </c>
      <c r="G137" s="184">
        <v>0</v>
      </c>
      <c r="H137" s="184">
        <v>0.49918699186991872</v>
      </c>
      <c r="I137" s="184">
        <v>0.49918699186991872</v>
      </c>
      <c r="J137" s="184">
        <v>0.50081300813008134</v>
      </c>
      <c r="K137" s="184">
        <v>0.50081300813008134</v>
      </c>
      <c r="L137" s="184">
        <v>0</v>
      </c>
      <c r="M137" s="184">
        <v>1430.3157002372343</v>
      </c>
      <c r="N137" s="184">
        <v>0.49918699186991872</v>
      </c>
      <c r="O137" s="184">
        <v>0.24878048780487805</v>
      </c>
      <c r="P137" s="184">
        <v>0</v>
      </c>
      <c r="Q137" s="184">
        <v>0.24878048780487805</v>
      </c>
      <c r="R137" s="184"/>
    </row>
    <row r="138" spans="1:18" x14ac:dyDescent="0.2">
      <c r="A138" s="187" t="str">
        <f>B138&amp;C138&amp;D138&amp;E138</f>
        <v>199230EMANEG15</v>
      </c>
      <c r="B138" s="184">
        <v>1992</v>
      </c>
      <c r="C138" s="184" t="s">
        <v>4</v>
      </c>
      <c r="D138" s="184" t="s">
        <v>94</v>
      </c>
      <c r="E138" s="184">
        <v>15</v>
      </c>
      <c r="F138" s="184">
        <v>212166</v>
      </c>
      <c r="G138" s="184">
        <v>6.0510872146273618E-2</v>
      </c>
      <c r="H138" s="184">
        <v>0.69471545865030215</v>
      </c>
      <c r="I138" s="184">
        <v>0.65267762035387389</v>
      </c>
      <c r="J138" s="184">
        <v>0.30092946089382844</v>
      </c>
      <c r="K138" s="184">
        <v>0.34006862551021372</v>
      </c>
      <c r="L138" s="184">
        <v>3.0452570157329637E-2</v>
      </c>
      <c r="M138" s="184">
        <v>1004.1655908614222</v>
      </c>
      <c r="N138" s="184">
        <v>0.31833564284569632</v>
      </c>
      <c r="O138" s="184">
        <v>0.21320098413506405</v>
      </c>
      <c r="P138" s="184">
        <v>0.17259127287124232</v>
      </c>
      <c r="Q138" s="184">
        <v>4.0609711263821721E-2</v>
      </c>
      <c r="R138" s="184"/>
    </row>
    <row r="139" spans="1:18" x14ac:dyDescent="0.2">
      <c r="A139" s="187" t="str">
        <f>B139&amp;C139&amp;D139&amp;E139</f>
        <v>199215A17BRA23</v>
      </c>
      <c r="B139" s="184">
        <v>1992</v>
      </c>
      <c r="C139" s="184" t="s">
        <v>0</v>
      </c>
      <c r="D139" s="184" t="s">
        <v>92</v>
      </c>
      <c r="E139" s="184">
        <v>23</v>
      </c>
      <c r="F139" s="184">
        <v>47606</v>
      </c>
      <c r="G139" s="184">
        <v>0.12885857860732233</v>
      </c>
      <c r="H139" s="184">
        <v>0.4096542452632021</v>
      </c>
      <c r="I139" s="184">
        <v>0.3568667814981305</v>
      </c>
      <c r="J139" s="184">
        <v>0.1056799563080284</v>
      </c>
      <c r="K139" s="184">
        <v>0.12326177372600093</v>
      </c>
      <c r="L139" s="184">
        <v>0.70930134856950799</v>
      </c>
      <c r="M139" s="184">
        <v>164.65053240310581</v>
      </c>
      <c r="N139" s="184">
        <v>0.13223123135739193</v>
      </c>
      <c r="O139" s="184">
        <v>3.5289669369407216E-2</v>
      </c>
      <c r="P139" s="184">
        <v>3.5289669369407216E-2</v>
      </c>
      <c r="Q139" s="184">
        <v>0</v>
      </c>
      <c r="R139" s="184"/>
    </row>
    <row r="140" spans="1:18" x14ac:dyDescent="0.2">
      <c r="A140" s="187" t="str">
        <f>B140&amp;C140&amp;D140&amp;E140</f>
        <v>199215A17NEG23</v>
      </c>
      <c r="B140" s="184">
        <v>1992</v>
      </c>
      <c r="C140" s="184" t="s">
        <v>0</v>
      </c>
      <c r="D140" s="184" t="s">
        <v>94</v>
      </c>
      <c r="E140" s="184">
        <v>23</v>
      </c>
      <c r="F140" s="184">
        <v>95423</v>
      </c>
      <c r="G140" s="184">
        <v>0.19807386586180678</v>
      </c>
      <c r="H140" s="184">
        <v>0.45484841180847385</v>
      </c>
      <c r="I140" s="184">
        <v>0.36475482850046637</v>
      </c>
      <c r="J140" s="184">
        <v>0.16705616046445826</v>
      </c>
      <c r="K140" s="184">
        <v>0.21320855558932333</v>
      </c>
      <c r="L140" s="184">
        <v>0.57363528709011458</v>
      </c>
      <c r="M140" s="184">
        <v>151.94433129869378</v>
      </c>
      <c r="N140" s="184">
        <v>0.13181308489567506</v>
      </c>
      <c r="O140" s="184">
        <v>3.9539733607201616E-2</v>
      </c>
      <c r="P140" s="184">
        <v>3.9539733607201616E-2</v>
      </c>
      <c r="Q140" s="184">
        <v>0</v>
      </c>
      <c r="R140" s="184"/>
    </row>
    <row r="141" spans="1:18" x14ac:dyDescent="0.2">
      <c r="A141" s="187" t="str">
        <f>B141&amp;C141&amp;D141&amp;E141</f>
        <v>199215A29BRA23</v>
      </c>
      <c r="B141" s="184">
        <v>1992</v>
      </c>
      <c r="C141" s="184" t="s">
        <v>3</v>
      </c>
      <c r="D141" s="184" t="s">
        <v>92</v>
      </c>
      <c r="E141" s="184">
        <v>23</v>
      </c>
      <c r="F141" s="184">
        <v>243243</v>
      </c>
      <c r="G141" s="184">
        <v>0.13126939933659265</v>
      </c>
      <c r="H141" s="184">
        <v>0.61721817277372837</v>
      </c>
      <c r="I141" s="184">
        <v>0.53619631397409173</v>
      </c>
      <c r="J141" s="184">
        <v>0.19568908457797346</v>
      </c>
      <c r="K141" s="184">
        <v>0.2560320338098116</v>
      </c>
      <c r="L141" s="184">
        <v>0.33019244130355241</v>
      </c>
      <c r="M141" s="184">
        <v>679.63827985449734</v>
      </c>
      <c r="N141" s="184">
        <v>0.20601209490098379</v>
      </c>
      <c r="O141" s="184">
        <v>8.8767199878310984E-2</v>
      </c>
      <c r="P141" s="184">
        <v>7.0686515130959582E-2</v>
      </c>
      <c r="Q141" s="184">
        <v>1.8080684747351413E-2</v>
      </c>
      <c r="R141" s="184"/>
    </row>
    <row r="142" spans="1:18" x14ac:dyDescent="0.2">
      <c r="A142" s="187" t="str">
        <f>B142&amp;C142&amp;D142&amp;E142</f>
        <v>199215A29NEG23</v>
      </c>
      <c r="B142" s="184">
        <v>1992</v>
      </c>
      <c r="C142" s="184" t="s">
        <v>3</v>
      </c>
      <c r="D142" s="184" t="s">
        <v>94</v>
      </c>
      <c r="E142" s="184">
        <v>23</v>
      </c>
      <c r="F142" s="184">
        <v>454583</v>
      </c>
      <c r="G142" s="184">
        <v>0.15842837776474059</v>
      </c>
      <c r="H142" s="184">
        <v>0.66399411936888852</v>
      </c>
      <c r="I142" s="184">
        <v>0.55879860819194804</v>
      </c>
      <c r="J142" s="184">
        <v>0.21287024070600047</v>
      </c>
      <c r="K142" s="184">
        <v>0.29180648400137393</v>
      </c>
      <c r="L142" s="184">
        <v>0.2325793289228697</v>
      </c>
      <c r="M142" s="184">
        <v>396.43897798587801</v>
      </c>
      <c r="N142" s="184">
        <v>0.22875250504308345</v>
      </c>
      <c r="O142" s="184">
        <v>9.9137011282868032E-2</v>
      </c>
      <c r="P142" s="184">
        <v>9.5452315638728247E-2</v>
      </c>
      <c r="Q142" s="184">
        <v>3.684695644139794E-3</v>
      </c>
      <c r="R142" s="184"/>
    </row>
    <row r="143" spans="1:18" x14ac:dyDescent="0.2">
      <c r="A143" s="187" t="str">
        <f>B143&amp;C143&amp;D143&amp;E143</f>
        <v>199218A24BRA23</v>
      </c>
      <c r="B143" s="184">
        <v>1992</v>
      </c>
      <c r="C143" s="184" t="s">
        <v>1</v>
      </c>
      <c r="D143" s="184" t="s">
        <v>92</v>
      </c>
      <c r="E143" s="184">
        <v>23</v>
      </c>
      <c r="F143" s="184">
        <v>117854</v>
      </c>
      <c r="G143" s="184">
        <v>0.16762276112599409</v>
      </c>
      <c r="H143" s="184">
        <v>0.60496037470090114</v>
      </c>
      <c r="I143" s="184">
        <v>0.50355524632172011</v>
      </c>
      <c r="J143" s="184">
        <v>0.22422658543621771</v>
      </c>
      <c r="K143" s="184">
        <v>0.29717277309213092</v>
      </c>
      <c r="L143" s="184">
        <v>0.34165153495002293</v>
      </c>
      <c r="M143" s="184">
        <v>497.78293138401079</v>
      </c>
      <c r="N143" s="184">
        <v>0.18860624162098868</v>
      </c>
      <c r="O143" s="184">
        <v>6.581023978821253E-2</v>
      </c>
      <c r="P143" s="184">
        <v>6.2254993466492436E-2</v>
      </c>
      <c r="Q143" s="184">
        <v>3.5552463217200943E-3</v>
      </c>
      <c r="R143" s="184"/>
    </row>
    <row r="144" spans="1:18" x14ac:dyDescent="0.2">
      <c r="A144" s="187" t="str">
        <f>B144&amp;C144&amp;D144&amp;E144</f>
        <v>199218A24NEG23</v>
      </c>
      <c r="B144" s="184">
        <v>1992</v>
      </c>
      <c r="C144" s="184" t="s">
        <v>1</v>
      </c>
      <c r="D144" s="184" t="s">
        <v>94</v>
      </c>
      <c r="E144" s="184">
        <v>23</v>
      </c>
      <c r="F144" s="184">
        <v>226851</v>
      </c>
      <c r="G144" s="184">
        <v>0.18158080766266932</v>
      </c>
      <c r="H144" s="184">
        <v>0.69281815735017049</v>
      </c>
      <c r="I144" s="184">
        <v>0.56701567677516429</v>
      </c>
      <c r="J144" s="184">
        <v>0.22300907602772668</v>
      </c>
      <c r="K144" s="184">
        <v>0.31459444672411435</v>
      </c>
      <c r="L144" s="184">
        <v>0.20606036561443414</v>
      </c>
      <c r="M144" s="184">
        <v>372.01432248018079</v>
      </c>
      <c r="N144" s="184">
        <v>0.22176671030764686</v>
      </c>
      <c r="O144" s="184">
        <v>7.9448624868305631E-2</v>
      </c>
      <c r="P144" s="184">
        <v>7.6680287942305747E-2</v>
      </c>
      <c r="Q144" s="184">
        <v>2.7683369259998854E-3</v>
      </c>
      <c r="R144" s="184"/>
    </row>
    <row r="145" spans="1:18" x14ac:dyDescent="0.2">
      <c r="A145" s="187" t="str">
        <f>B145&amp;C145&amp;D145&amp;E145</f>
        <v>199225A29BRA23</v>
      </c>
      <c r="B145" s="184">
        <v>1992</v>
      </c>
      <c r="C145" s="184" t="s">
        <v>2</v>
      </c>
      <c r="D145" s="184" t="s">
        <v>92</v>
      </c>
      <c r="E145" s="184">
        <v>23</v>
      </c>
      <c r="F145" s="184">
        <v>77783</v>
      </c>
      <c r="G145" s="184">
        <v>8.8379539900564588E-2</v>
      </c>
      <c r="H145" s="184">
        <v>0.76282735302058291</v>
      </c>
      <c r="I145" s="184">
        <v>0.69540902253705827</v>
      </c>
      <c r="J145" s="184">
        <v>0.20753892238663976</v>
      </c>
      <c r="K145" s="184">
        <v>0.27495725287016443</v>
      </c>
      <c r="L145" s="184">
        <v>8.0801717598961209E-2</v>
      </c>
      <c r="M145" s="184">
        <v>1038.7946522194632</v>
      </c>
      <c r="N145" s="184">
        <v>0.27754136507977323</v>
      </c>
      <c r="O145" s="184">
        <v>0.15628093542290733</v>
      </c>
      <c r="P145" s="184">
        <v>0.10512579869637324</v>
      </c>
      <c r="Q145" s="184">
        <v>5.1155136726534073E-2</v>
      </c>
      <c r="R145" s="184"/>
    </row>
    <row r="146" spans="1:18" x14ac:dyDescent="0.2">
      <c r="A146" s="187" t="str">
        <f>B146&amp;C146&amp;D146&amp;E146</f>
        <v>199225A29NEG23</v>
      </c>
      <c r="B146" s="184">
        <v>1992</v>
      </c>
      <c r="C146" s="184" t="s">
        <v>2</v>
      </c>
      <c r="D146" s="184" t="s">
        <v>94</v>
      </c>
      <c r="E146" s="184">
        <v>23</v>
      </c>
      <c r="F146" s="184">
        <v>132309</v>
      </c>
      <c r="G146" s="184">
        <v>0.10554222577682988</v>
      </c>
      <c r="H146" s="184">
        <v>0.76545813209985714</v>
      </c>
      <c r="I146" s="184">
        <v>0.68466997709906352</v>
      </c>
      <c r="J146" s="184">
        <v>0.22856926570779712</v>
      </c>
      <c r="K146" s="184">
        <v>0.30948523845571535</v>
      </c>
      <c r="L146" s="184">
        <v>3.1756245268735807E-2</v>
      </c>
      <c r="M146" s="184">
        <v>525.05805405689887</v>
      </c>
      <c r="N146" s="184">
        <v>0.31064402270442676</v>
      </c>
      <c r="O146" s="184">
        <v>0.17587616866577482</v>
      </c>
      <c r="P146" s="184">
        <v>0.16796287478553992</v>
      </c>
      <c r="Q146" s="184">
        <v>7.9132938802349041E-3</v>
      </c>
      <c r="R146" s="184"/>
    </row>
    <row r="147" spans="1:18" x14ac:dyDescent="0.2">
      <c r="A147" s="187" t="str">
        <f>B147&amp;C147&amp;D147&amp;E147</f>
        <v>199230EMABRA23</v>
      </c>
      <c r="B147" s="184">
        <v>1992</v>
      </c>
      <c r="C147" s="184" t="s">
        <v>4</v>
      </c>
      <c r="D147" s="184" t="s">
        <v>92</v>
      </c>
      <c r="E147" s="184">
        <v>23</v>
      </c>
      <c r="F147" s="184">
        <v>319370</v>
      </c>
      <c r="G147" s="184">
        <v>4.1971934106162297E-2</v>
      </c>
      <c r="H147" s="184">
        <v>0.64149732285436956</v>
      </c>
      <c r="I147" s="184">
        <v>0.61457243949024642</v>
      </c>
      <c r="J147" s="184">
        <v>0.35719071922848106</v>
      </c>
      <c r="K147" s="184">
        <v>0.38345805805178945</v>
      </c>
      <c r="L147" s="184">
        <v>1.4450324075523687E-2</v>
      </c>
      <c r="M147" s="184">
        <v>1306.2122847422975</v>
      </c>
      <c r="N147" s="184">
        <v>0.29194139538675218</v>
      </c>
      <c r="O147" s="184">
        <v>0.21174098842768951</v>
      </c>
      <c r="P147" s="184">
        <v>0.16964988352442853</v>
      </c>
      <c r="Q147" s="184">
        <v>4.2091104903261005E-2</v>
      </c>
      <c r="R147" s="184"/>
    </row>
    <row r="148" spans="1:18" x14ac:dyDescent="0.2">
      <c r="A148" s="187" t="str">
        <f>B148&amp;C148&amp;D148&amp;E148</f>
        <v>199230EMAIND23</v>
      </c>
      <c r="B148" s="184">
        <v>1992</v>
      </c>
      <c r="C148" s="184" t="s">
        <v>4</v>
      </c>
      <c r="D148" s="184" t="s">
        <v>107</v>
      </c>
      <c r="E148" s="184">
        <v>23</v>
      </c>
      <c r="F148" s="184">
        <v>419</v>
      </c>
      <c r="G148" s="184">
        <v>0</v>
      </c>
      <c r="H148" s="184">
        <v>1</v>
      </c>
      <c r="I148" s="184">
        <v>1</v>
      </c>
      <c r="J148" s="184">
        <v>0</v>
      </c>
      <c r="K148" s="184">
        <v>0</v>
      </c>
      <c r="L148" s="184">
        <v>0</v>
      </c>
      <c r="M148" s="184">
        <v>1006.5401639335867</v>
      </c>
      <c r="N148" s="184">
        <v>0</v>
      </c>
      <c r="O148" s="184">
        <v>0</v>
      </c>
      <c r="P148" s="184">
        <v>0</v>
      </c>
      <c r="Q148" s="184">
        <v>0</v>
      </c>
      <c r="R148" s="184"/>
    </row>
    <row r="149" spans="1:18" x14ac:dyDescent="0.2">
      <c r="A149" s="187" t="str">
        <f>B149&amp;C149&amp;D149&amp;E149</f>
        <v>199230EMANEG23</v>
      </c>
      <c r="B149" s="184">
        <v>1992</v>
      </c>
      <c r="C149" s="184" t="s">
        <v>4</v>
      </c>
      <c r="D149" s="184" t="s">
        <v>94</v>
      </c>
      <c r="E149" s="184">
        <v>23</v>
      </c>
      <c r="F149" s="184">
        <v>508466</v>
      </c>
      <c r="G149" s="184">
        <v>5.0666621192613878E-2</v>
      </c>
      <c r="H149" s="184">
        <v>0.6919813714191313</v>
      </c>
      <c r="I149" s="184">
        <v>0.65692101340109266</v>
      </c>
      <c r="J149" s="184">
        <v>0.30554648688407876</v>
      </c>
      <c r="K149" s="184">
        <v>0.34060684490211734</v>
      </c>
      <c r="L149" s="184">
        <v>1.0309440552563987E-2</v>
      </c>
      <c r="M149" s="184">
        <v>689.22698913327531</v>
      </c>
      <c r="N149" s="184">
        <v>0.34253591210244744</v>
      </c>
      <c r="O149" s="184">
        <v>0.24429480795046118</v>
      </c>
      <c r="P149" s="184">
        <v>0.21830700369651568</v>
      </c>
      <c r="Q149" s="184">
        <v>2.598780425394551E-2</v>
      </c>
      <c r="R149" s="184"/>
    </row>
    <row r="150" spans="1:18" x14ac:dyDescent="0.2">
      <c r="A150" s="187" t="str">
        <f>B150&amp;C150&amp;D150&amp;E150</f>
        <v>199215A17BRA26</v>
      </c>
      <c r="B150" s="184">
        <v>1992</v>
      </c>
      <c r="C150" s="184" t="s">
        <v>0</v>
      </c>
      <c r="D150" s="184" t="s">
        <v>92</v>
      </c>
      <c r="E150" s="184">
        <v>26</v>
      </c>
      <c r="F150" s="184">
        <v>64094</v>
      </c>
      <c r="G150" s="184">
        <v>0.22071256038647344</v>
      </c>
      <c r="H150" s="184">
        <v>0.25837051830124502</v>
      </c>
      <c r="I150" s="184">
        <v>0.20134489967859706</v>
      </c>
      <c r="J150" s="184">
        <v>0.15104377944893438</v>
      </c>
      <c r="K150" s="184">
        <v>0.16781602022030143</v>
      </c>
      <c r="L150" s="184">
        <v>0.75164601990825974</v>
      </c>
      <c r="M150" s="184">
        <v>162.74210878925766</v>
      </c>
      <c r="N150" s="184">
        <v>8.389240802571224E-2</v>
      </c>
      <c r="O150" s="184">
        <v>1.3417792617093643E-2</v>
      </c>
      <c r="P150" s="184">
        <v>1.0063344462820234E-2</v>
      </c>
      <c r="Q150" s="184">
        <v>3.3544481542734108E-3</v>
      </c>
      <c r="R150" s="184"/>
    </row>
    <row r="151" spans="1:18" x14ac:dyDescent="0.2">
      <c r="A151" s="187" t="str">
        <f>B151&amp;C151&amp;D151&amp;E151</f>
        <v>199215A17NEG26</v>
      </c>
      <c r="B151" s="184">
        <v>1992</v>
      </c>
      <c r="C151" s="184" t="s">
        <v>0</v>
      </c>
      <c r="D151" s="184" t="s">
        <v>94</v>
      </c>
      <c r="E151" s="184">
        <v>26</v>
      </c>
      <c r="F151" s="184">
        <v>124117</v>
      </c>
      <c r="G151" s="184">
        <v>0.26415052961687757</v>
      </c>
      <c r="H151" s="184">
        <v>0.36738722334571411</v>
      </c>
      <c r="I151" s="184">
        <v>0.27034169372446964</v>
      </c>
      <c r="J151" s="184">
        <v>0.16344482443587444</v>
      </c>
      <c r="K151" s="184">
        <v>0.19474156540299303</v>
      </c>
      <c r="L151" s="184">
        <v>0.67484860979731098</v>
      </c>
      <c r="M151" s="184">
        <v>153.20724806984492</v>
      </c>
      <c r="N151" s="184">
        <v>0.12132101162612696</v>
      </c>
      <c r="O151" s="184">
        <v>3.9841439931677367E-2</v>
      </c>
      <c r="P151" s="184">
        <v>3.9841439931677367E-2</v>
      </c>
      <c r="Q151" s="184">
        <v>0</v>
      </c>
      <c r="R151" s="184"/>
    </row>
    <row r="152" spans="1:18" x14ac:dyDescent="0.2">
      <c r="A152" s="187" t="str">
        <f>B152&amp;C152&amp;D152&amp;E152</f>
        <v>199215A29BRA26</v>
      </c>
      <c r="B152" s="184">
        <v>1992</v>
      </c>
      <c r="C152" s="184" t="s">
        <v>3</v>
      </c>
      <c r="D152" s="184" t="s">
        <v>92</v>
      </c>
      <c r="E152" s="184">
        <v>26</v>
      </c>
      <c r="F152" s="184">
        <v>294455</v>
      </c>
      <c r="G152" s="184">
        <v>0.17190307301024338</v>
      </c>
      <c r="H152" s="184">
        <v>0.5826128330614464</v>
      </c>
      <c r="I152" s="184">
        <v>0.48245989668297989</v>
      </c>
      <c r="J152" s="184">
        <v>0.19458209335940821</v>
      </c>
      <c r="K152" s="184">
        <v>0.25603945242751469</v>
      </c>
      <c r="L152" s="184">
        <v>0.38232735182164218</v>
      </c>
      <c r="M152" s="184">
        <v>691.60354461190195</v>
      </c>
      <c r="N152" s="184">
        <v>0.18773666604404748</v>
      </c>
      <c r="O152" s="184">
        <v>7.8884719227046582E-2</v>
      </c>
      <c r="P152" s="184">
        <v>6.9385814470801985E-2</v>
      </c>
      <c r="Q152" s="184">
        <v>9.4989047562445868E-3</v>
      </c>
      <c r="R152" s="184"/>
    </row>
    <row r="153" spans="1:18" x14ac:dyDescent="0.2">
      <c r="A153" s="187" t="str">
        <f>B153&amp;C153&amp;D153&amp;E153</f>
        <v>199215A29IND26</v>
      </c>
      <c r="B153" s="184">
        <v>1992</v>
      </c>
      <c r="C153" s="184" t="s">
        <v>3</v>
      </c>
      <c r="D153" s="184" t="s">
        <v>107</v>
      </c>
      <c r="E153" s="184">
        <v>26</v>
      </c>
      <c r="F153" s="184">
        <v>1076</v>
      </c>
      <c r="G153" s="184">
        <v>0</v>
      </c>
      <c r="H153" s="184">
        <v>0.6003717472118959</v>
      </c>
      <c r="I153" s="184">
        <v>0.6003717472118959</v>
      </c>
      <c r="J153" s="184">
        <v>0.3996282527881041</v>
      </c>
      <c r="K153" s="184">
        <v>0.3996282527881041</v>
      </c>
      <c r="L153" s="184">
        <v>0</v>
      </c>
      <c r="M153" s="184">
        <v>265.08041473331048</v>
      </c>
      <c r="N153" s="184">
        <v>0.19981412639405205</v>
      </c>
      <c r="O153" s="184">
        <v>0</v>
      </c>
      <c r="P153" s="184">
        <v>0</v>
      </c>
      <c r="Q153" s="184">
        <v>0</v>
      </c>
      <c r="R153" s="184"/>
    </row>
    <row r="154" spans="1:18" x14ac:dyDescent="0.2">
      <c r="A154" s="187" t="str">
        <f>B154&amp;C154&amp;D154&amp;E154</f>
        <v>199215A29NEG26</v>
      </c>
      <c r="B154" s="184">
        <v>1992</v>
      </c>
      <c r="C154" s="184" t="s">
        <v>3</v>
      </c>
      <c r="D154" s="184" t="s">
        <v>94</v>
      </c>
      <c r="E154" s="184">
        <v>26</v>
      </c>
      <c r="F154" s="184">
        <v>573218</v>
      </c>
      <c r="G154" s="184">
        <v>0.20905530834232292</v>
      </c>
      <c r="H154" s="184">
        <v>0.62123234956885043</v>
      </c>
      <c r="I154" s="184">
        <v>0.49136042917750866</v>
      </c>
      <c r="J154" s="184">
        <v>0.21886146507952051</v>
      </c>
      <c r="K154" s="184">
        <v>0.30798981690002936</v>
      </c>
      <c r="L154" s="184">
        <v>0.30116247161985726</v>
      </c>
      <c r="M154" s="184">
        <v>459.38178721388203</v>
      </c>
      <c r="N154" s="184">
        <v>0.19964306773339288</v>
      </c>
      <c r="O154" s="184">
        <v>7.9554375473205652E-2</v>
      </c>
      <c r="P154" s="184">
        <v>7.6176951875202806E-2</v>
      </c>
      <c r="Q154" s="184">
        <v>3.3774235980028539E-3</v>
      </c>
      <c r="R154" s="184"/>
    </row>
    <row r="155" spans="1:18" x14ac:dyDescent="0.2">
      <c r="A155" s="187" t="str">
        <f>B155&amp;C155&amp;D155&amp;E155</f>
        <v>199218A24BRA26</v>
      </c>
      <c r="B155" s="184">
        <v>1992</v>
      </c>
      <c r="C155" s="184" t="s">
        <v>1</v>
      </c>
      <c r="D155" s="184" t="s">
        <v>92</v>
      </c>
      <c r="E155" s="184">
        <v>26</v>
      </c>
      <c r="F155" s="184">
        <v>134436</v>
      </c>
      <c r="G155" s="184">
        <v>0.21717284370927789</v>
      </c>
      <c r="H155" s="184">
        <v>0.63463243456687102</v>
      </c>
      <c r="I155" s="184">
        <v>0.49680750404184143</v>
      </c>
      <c r="J155" s="184">
        <v>0.18107449653928967</v>
      </c>
      <c r="K155" s="184">
        <v>0.25639803011451262</v>
      </c>
      <c r="L155" s="184">
        <v>0.40485435448838109</v>
      </c>
      <c r="M155" s="184">
        <v>498.8395314833877</v>
      </c>
      <c r="N155" s="184">
        <v>0.19360885477104348</v>
      </c>
      <c r="O155" s="184">
        <v>6.3985837126960043E-2</v>
      </c>
      <c r="P155" s="184">
        <v>5.7588741111011935E-2</v>
      </c>
      <c r="Q155" s="184">
        <v>6.3970960159481088E-3</v>
      </c>
      <c r="R155" s="184"/>
    </row>
    <row r="156" spans="1:18" x14ac:dyDescent="0.2">
      <c r="A156" s="187" t="str">
        <f>B156&amp;C156&amp;D156&amp;E156</f>
        <v>199218A24IND26</v>
      </c>
      <c r="B156" s="184">
        <v>1992</v>
      </c>
      <c r="C156" s="184" t="s">
        <v>1</v>
      </c>
      <c r="D156" s="184" t="s">
        <v>107</v>
      </c>
      <c r="E156" s="184">
        <v>26</v>
      </c>
      <c r="F156" s="184">
        <v>430</v>
      </c>
      <c r="G156" s="184">
        <v>0</v>
      </c>
      <c r="H156" s="184">
        <v>0.5</v>
      </c>
      <c r="I156" s="184">
        <v>0.5</v>
      </c>
      <c r="J156" s="184">
        <v>0.5</v>
      </c>
      <c r="K156" s="184">
        <v>0.5</v>
      </c>
      <c r="L156" s="184">
        <v>0</v>
      </c>
      <c r="M156" s="184">
        <v>123.77693253765422</v>
      </c>
      <c r="N156" s="184">
        <v>0.5</v>
      </c>
      <c r="O156" s="184">
        <v>0</v>
      </c>
      <c r="P156" s="184">
        <v>0</v>
      </c>
      <c r="Q156" s="184">
        <v>0</v>
      </c>
      <c r="R156" s="184"/>
    </row>
    <row r="157" spans="1:18" x14ac:dyDescent="0.2">
      <c r="A157" s="187" t="str">
        <f>B157&amp;C157&amp;D157&amp;E157</f>
        <v>199218A24NEG26</v>
      </c>
      <c r="B157" s="184">
        <v>1992</v>
      </c>
      <c r="C157" s="184" t="s">
        <v>1</v>
      </c>
      <c r="D157" s="184" t="s">
        <v>94</v>
      </c>
      <c r="E157" s="184">
        <v>26</v>
      </c>
      <c r="F157" s="184">
        <v>278968</v>
      </c>
      <c r="G157" s="184">
        <v>0.23328609581948001</v>
      </c>
      <c r="H157" s="184">
        <v>0.65818125724207455</v>
      </c>
      <c r="I157" s="184">
        <v>0.50463672139851412</v>
      </c>
      <c r="J157" s="184">
        <v>0.23336195715050498</v>
      </c>
      <c r="K157" s="184">
        <v>0.33847005098392874</v>
      </c>
      <c r="L157" s="184">
        <v>0.26565854569214975</v>
      </c>
      <c r="M157" s="184">
        <v>399.13233133515757</v>
      </c>
      <c r="N157" s="184">
        <v>0.20974090218232916</v>
      </c>
      <c r="O157" s="184">
        <v>7.4807863267471533E-2</v>
      </c>
      <c r="P157" s="184">
        <v>7.2495770124171952E-2</v>
      </c>
      <c r="Q157" s="184">
        <v>2.31209314329959E-3</v>
      </c>
      <c r="R157" s="184"/>
    </row>
    <row r="158" spans="1:18" x14ac:dyDescent="0.2">
      <c r="A158" s="187" t="str">
        <f>B158&amp;C158&amp;D158&amp;E158</f>
        <v>199225A29BRA26</v>
      </c>
      <c r="B158" s="184">
        <v>1992</v>
      </c>
      <c r="C158" s="184" t="s">
        <v>2</v>
      </c>
      <c r="D158" s="184" t="s">
        <v>92</v>
      </c>
      <c r="E158" s="184">
        <v>26</v>
      </c>
      <c r="F158" s="184">
        <v>95925</v>
      </c>
      <c r="G158" s="184">
        <v>0.10496936300888257</v>
      </c>
      <c r="H158" s="184">
        <v>0.72647380766223613</v>
      </c>
      <c r="I158" s="184">
        <v>0.65021631482929376</v>
      </c>
      <c r="J158" s="184">
        <v>0.24268101556786126</v>
      </c>
      <c r="K158" s="184">
        <v>0.31461707240622716</v>
      </c>
      <c r="L158" s="184">
        <v>0.10336432974610804</v>
      </c>
      <c r="M158" s="184">
        <v>1006.9061458298302</v>
      </c>
      <c r="N158" s="184">
        <v>0.24889236382590565</v>
      </c>
      <c r="O158" s="184">
        <v>0.14350794891842586</v>
      </c>
      <c r="P158" s="184">
        <v>0.12555642428980976</v>
      </c>
      <c r="Q158" s="184">
        <v>1.7951524628616107E-2</v>
      </c>
      <c r="R158" s="184"/>
    </row>
    <row r="159" spans="1:18" x14ac:dyDescent="0.2">
      <c r="A159" s="187" t="str">
        <f>B159&amp;C159&amp;D159&amp;E159</f>
        <v>199225A29IND26</v>
      </c>
      <c r="B159" s="184">
        <v>1992</v>
      </c>
      <c r="C159" s="184" t="s">
        <v>2</v>
      </c>
      <c r="D159" s="184" t="s">
        <v>107</v>
      </c>
      <c r="E159" s="184">
        <v>26</v>
      </c>
      <c r="F159" s="184">
        <v>646</v>
      </c>
      <c r="G159" s="184">
        <v>0</v>
      </c>
      <c r="H159" s="184">
        <v>0.66718266253869973</v>
      </c>
      <c r="I159" s="184">
        <v>0.66718266253869973</v>
      </c>
      <c r="J159" s="184">
        <v>0.33281733746130032</v>
      </c>
      <c r="K159" s="184">
        <v>0.33281733746130032</v>
      </c>
      <c r="L159" s="184">
        <v>0</v>
      </c>
      <c r="M159" s="184">
        <v>335.56823067777941</v>
      </c>
      <c r="N159" s="184">
        <v>0</v>
      </c>
      <c r="O159" s="184">
        <v>0</v>
      </c>
      <c r="P159" s="184">
        <v>0</v>
      </c>
      <c r="Q159" s="184">
        <v>0</v>
      </c>
      <c r="R159" s="184"/>
    </row>
    <row r="160" spans="1:18" x14ac:dyDescent="0.2">
      <c r="A160" s="187" t="str">
        <f>B160&amp;C160&amp;D160&amp;E160</f>
        <v>199225A29NEG26</v>
      </c>
      <c r="B160" s="184">
        <v>1992</v>
      </c>
      <c r="C160" s="184" t="s">
        <v>2</v>
      </c>
      <c r="D160" s="184" t="s">
        <v>94</v>
      </c>
      <c r="E160" s="184">
        <v>26</v>
      </c>
      <c r="F160" s="184">
        <v>170133</v>
      </c>
      <c r="G160" s="184">
        <v>0.15422501359348773</v>
      </c>
      <c r="H160" s="184">
        <v>0.74588116356027345</v>
      </c>
      <c r="I160" s="184">
        <v>0.63084763097106378</v>
      </c>
      <c r="J160" s="184">
        <v>0.23544886356948647</v>
      </c>
      <c r="K160" s="184">
        <v>0.34049953506985725</v>
      </c>
      <c r="L160" s="184">
        <v>8.7348014924846104E-2</v>
      </c>
      <c r="M160" s="184">
        <v>636.65364210493169</v>
      </c>
      <c r="N160" s="184">
        <v>0.24022382488993904</v>
      </c>
      <c r="O160" s="184">
        <v>0.11630900530761228</v>
      </c>
      <c r="P160" s="184">
        <v>0.10872082429628585</v>
      </c>
      <c r="Q160" s="184">
        <v>7.5881810113264331E-3</v>
      </c>
      <c r="R160" s="184"/>
    </row>
    <row r="161" spans="1:18" x14ac:dyDescent="0.2">
      <c r="A161" s="187" t="str">
        <f>B161&amp;C161&amp;D161&amp;E161</f>
        <v>199230EMABRA26</v>
      </c>
      <c r="B161" s="184">
        <v>1992</v>
      </c>
      <c r="C161" s="184" t="s">
        <v>4</v>
      </c>
      <c r="D161" s="184" t="s">
        <v>92</v>
      </c>
      <c r="E161" s="184">
        <v>26</v>
      </c>
      <c r="F161" s="184">
        <v>431496</v>
      </c>
      <c r="G161" s="184">
        <v>6.691870233940804E-2</v>
      </c>
      <c r="H161" s="184">
        <v>0.57406655985308885</v>
      </c>
      <c r="I161" s="184">
        <v>0.53565077061127198</v>
      </c>
      <c r="J161" s="184">
        <v>0.42115592507875826</v>
      </c>
      <c r="K161" s="184">
        <v>0.45809226429363487</v>
      </c>
      <c r="L161" s="184">
        <v>2.1456111129154236E-2</v>
      </c>
      <c r="M161" s="184">
        <v>1536.5671921500946</v>
      </c>
      <c r="N161" s="184">
        <v>0.24527921463930141</v>
      </c>
      <c r="O161" s="184">
        <v>0.16500500584014685</v>
      </c>
      <c r="P161" s="184">
        <v>0.13658759293249531</v>
      </c>
      <c r="Q161" s="184">
        <v>2.8417412907651519E-2</v>
      </c>
      <c r="R161" s="184"/>
    </row>
    <row r="162" spans="1:18" x14ac:dyDescent="0.2">
      <c r="A162" s="187" t="str">
        <f>B162&amp;C162&amp;D162&amp;E162</f>
        <v>199230EMAIND26</v>
      </c>
      <c r="B162" s="184">
        <v>1992</v>
      </c>
      <c r="C162" s="184" t="s">
        <v>4</v>
      </c>
      <c r="D162" s="184" t="s">
        <v>107</v>
      </c>
      <c r="E162" s="184">
        <v>26</v>
      </c>
      <c r="F162" s="184">
        <v>1507</v>
      </c>
      <c r="G162" s="184">
        <v>0</v>
      </c>
      <c r="H162" s="184">
        <v>0.2859986728599867</v>
      </c>
      <c r="I162" s="184">
        <v>0.2859986728599867</v>
      </c>
      <c r="J162" s="184">
        <v>0.7140013271400133</v>
      </c>
      <c r="K162" s="184">
        <v>0.7140013271400133</v>
      </c>
      <c r="L162" s="184">
        <v>0</v>
      </c>
      <c r="M162" s="184">
        <v>206.29488756275705</v>
      </c>
      <c r="N162" s="184">
        <v>0.2859986728599867</v>
      </c>
      <c r="O162" s="184">
        <v>0.14333112143331123</v>
      </c>
      <c r="P162" s="184">
        <v>0.14333112143331123</v>
      </c>
      <c r="Q162" s="184">
        <v>0</v>
      </c>
      <c r="R162" s="184"/>
    </row>
    <row r="163" spans="1:18" x14ac:dyDescent="0.2">
      <c r="A163" s="187" t="str">
        <f>B163&amp;C163&amp;D163&amp;E163</f>
        <v>199230EMANEG26</v>
      </c>
      <c r="B163" s="184">
        <v>1992</v>
      </c>
      <c r="C163" s="184" t="s">
        <v>4</v>
      </c>
      <c r="D163" s="184" t="s">
        <v>94</v>
      </c>
      <c r="E163" s="184">
        <v>26</v>
      </c>
      <c r="F163" s="184">
        <v>667027</v>
      </c>
      <c r="G163" s="184">
        <v>8.7647728710616227E-2</v>
      </c>
      <c r="H163" s="184">
        <v>0.59259581411252349</v>
      </c>
      <c r="I163" s="184">
        <v>0.54065613696214221</v>
      </c>
      <c r="J163" s="184">
        <v>0.40385445972777934</v>
      </c>
      <c r="K163" s="184">
        <v>0.45385955861622168</v>
      </c>
      <c r="L163" s="184">
        <v>1.5163194423615653E-2</v>
      </c>
      <c r="M163" s="184">
        <v>763.18091724163628</v>
      </c>
      <c r="N163" s="184">
        <v>0.26153064268762732</v>
      </c>
      <c r="O163" s="184">
        <v>0.1763886619282278</v>
      </c>
      <c r="P163" s="184">
        <v>0.16285097904582574</v>
      </c>
      <c r="Q163" s="184">
        <v>1.3537682882402062E-2</v>
      </c>
      <c r="R163" s="184"/>
    </row>
    <row r="164" spans="1:18" x14ac:dyDescent="0.2">
      <c r="A164" s="187" t="str">
        <f>B164&amp;C164&amp;D164&amp;E164</f>
        <v>199215A17BRA29</v>
      </c>
      <c r="B164" s="184">
        <v>1992</v>
      </c>
      <c r="C164" s="184" t="s">
        <v>0</v>
      </c>
      <c r="D164" s="184" t="s">
        <v>92</v>
      </c>
      <c r="E164" s="184">
        <v>29</v>
      </c>
      <c r="F164" s="184">
        <v>23910</v>
      </c>
      <c r="G164" s="184">
        <v>0.3332259623127718</v>
      </c>
      <c r="H164" s="184">
        <v>0.25968214136344625</v>
      </c>
      <c r="I164" s="184">
        <v>0.17314930991217065</v>
      </c>
      <c r="J164" s="184">
        <v>0.10577164366373902</v>
      </c>
      <c r="K164" s="184">
        <v>0.12496863237139272</v>
      </c>
      <c r="L164" s="184">
        <v>0.82693433709744879</v>
      </c>
      <c r="M164" s="184">
        <v>162.52881592220683</v>
      </c>
      <c r="N164" s="184">
        <v>7.6955248849853622E-2</v>
      </c>
      <c r="O164" s="184">
        <v>1.9238812212463405E-2</v>
      </c>
      <c r="P164" s="184">
        <v>1.9238812212463405E-2</v>
      </c>
      <c r="Q164" s="184">
        <v>0</v>
      </c>
      <c r="R164" s="184"/>
    </row>
    <row r="165" spans="1:18" x14ac:dyDescent="0.2">
      <c r="A165" s="187" t="str">
        <f>B165&amp;C165&amp;D165&amp;E165</f>
        <v>199215A17IND29</v>
      </c>
      <c r="B165" s="184">
        <v>1992</v>
      </c>
      <c r="C165" s="184" t="s">
        <v>0</v>
      </c>
      <c r="D165" s="184" t="s">
        <v>107</v>
      </c>
      <c r="E165" s="184">
        <v>29</v>
      </c>
      <c r="F165" s="184">
        <v>460</v>
      </c>
      <c r="G165" s="184"/>
      <c r="H165" s="184">
        <v>0</v>
      </c>
      <c r="I165" s="184">
        <v>0</v>
      </c>
      <c r="J165" s="184">
        <v>0</v>
      </c>
      <c r="K165" s="184">
        <v>0</v>
      </c>
      <c r="L165" s="184">
        <v>1</v>
      </c>
      <c r="M165" s="184"/>
      <c r="N165" s="184">
        <v>0</v>
      </c>
      <c r="O165" s="184">
        <v>0</v>
      </c>
      <c r="P165" s="184">
        <v>0</v>
      </c>
      <c r="Q165" s="184">
        <v>0</v>
      </c>
      <c r="R165" s="184"/>
    </row>
    <row r="166" spans="1:18" x14ac:dyDescent="0.2">
      <c r="A166" s="187" t="str">
        <f>B166&amp;C166&amp;D166&amp;E166</f>
        <v>199215A17NEG29</v>
      </c>
      <c r="B166" s="184">
        <v>1992</v>
      </c>
      <c r="C166" s="184" t="s">
        <v>0</v>
      </c>
      <c r="D166" s="184" t="s">
        <v>94</v>
      </c>
      <c r="E166" s="184">
        <v>29</v>
      </c>
      <c r="F166" s="184">
        <v>141182</v>
      </c>
      <c r="G166" s="184">
        <v>0.19744307577454273</v>
      </c>
      <c r="H166" s="184">
        <v>0.38137131387328904</v>
      </c>
      <c r="I166" s="184">
        <v>0.30607218864996832</v>
      </c>
      <c r="J166" s="184">
        <v>0.10326315564332718</v>
      </c>
      <c r="K166" s="184">
        <v>0.12785980622117024</v>
      </c>
      <c r="L166" s="184">
        <v>0.74716215449230949</v>
      </c>
      <c r="M166" s="184">
        <v>181.6959121924707</v>
      </c>
      <c r="N166" s="184">
        <v>0.13683047413976285</v>
      </c>
      <c r="O166" s="184">
        <v>3.5840262923035514E-2</v>
      </c>
      <c r="P166" s="184">
        <v>3.5840262923035514E-2</v>
      </c>
      <c r="Q166" s="184">
        <v>0</v>
      </c>
      <c r="R166" s="184"/>
    </row>
    <row r="167" spans="1:18" x14ac:dyDescent="0.2">
      <c r="A167" s="187" t="str">
        <f>B167&amp;C167&amp;D167&amp;E167</f>
        <v>199215A29BRA29</v>
      </c>
      <c r="B167" s="184">
        <v>1992</v>
      </c>
      <c r="C167" s="184" t="s">
        <v>3</v>
      </c>
      <c r="D167" s="184" t="s">
        <v>92</v>
      </c>
      <c r="E167" s="184">
        <v>29</v>
      </c>
      <c r="F167" s="184">
        <v>134041</v>
      </c>
      <c r="G167" s="184">
        <v>0.17455252017037046</v>
      </c>
      <c r="H167" s="184">
        <v>0.5817668680426108</v>
      </c>
      <c r="I167" s="184">
        <v>0.48021799507414975</v>
      </c>
      <c r="J167" s="184">
        <v>0.16696985349712909</v>
      </c>
      <c r="K167" s="184">
        <v>0.22550362701282367</v>
      </c>
      <c r="L167" s="184">
        <v>0.43221850030960673</v>
      </c>
      <c r="M167" s="184">
        <v>1138.7584557652192</v>
      </c>
      <c r="N167" s="184">
        <v>0.18009415029729708</v>
      </c>
      <c r="O167" s="184">
        <v>7.2052580926731377E-2</v>
      </c>
      <c r="P167" s="184">
        <v>5.3185219447780901E-2</v>
      </c>
      <c r="Q167" s="184">
        <v>1.8867361478950469E-2</v>
      </c>
      <c r="R167" s="184"/>
    </row>
    <row r="168" spans="1:18" x14ac:dyDescent="0.2">
      <c r="A168" s="187" t="str">
        <f>B168&amp;C168&amp;D168&amp;E168</f>
        <v>199215A29IND29</v>
      </c>
      <c r="B168" s="184">
        <v>1992</v>
      </c>
      <c r="C168" s="184" t="s">
        <v>3</v>
      </c>
      <c r="D168" s="184" t="s">
        <v>107</v>
      </c>
      <c r="E168" s="184">
        <v>29</v>
      </c>
      <c r="F168" s="184">
        <v>1150</v>
      </c>
      <c r="G168" s="184">
        <v>0.33333333333333331</v>
      </c>
      <c r="H168" s="184">
        <v>0.6</v>
      </c>
      <c r="I168" s="184">
        <v>0.4</v>
      </c>
      <c r="J168" s="184">
        <v>0</v>
      </c>
      <c r="K168" s="184">
        <v>0.2</v>
      </c>
      <c r="L168" s="184">
        <v>0.4</v>
      </c>
      <c r="M168" s="184">
        <v>1065.8569190742448</v>
      </c>
      <c r="N168" s="184">
        <v>0</v>
      </c>
      <c r="O168" s="184">
        <v>0</v>
      </c>
      <c r="P168" s="184">
        <v>0</v>
      </c>
      <c r="Q168" s="184">
        <v>0</v>
      </c>
      <c r="R168" s="184"/>
    </row>
    <row r="169" spans="1:18" x14ac:dyDescent="0.2">
      <c r="A169" s="187" t="str">
        <f>B169&amp;C169&amp;D169&amp;E169</f>
        <v>199215A29NEG29</v>
      </c>
      <c r="B169" s="184">
        <v>1992</v>
      </c>
      <c r="C169" s="184" t="s">
        <v>3</v>
      </c>
      <c r="D169" s="184" t="s">
        <v>94</v>
      </c>
      <c r="E169" s="184">
        <v>29</v>
      </c>
      <c r="F169" s="184">
        <v>630452</v>
      </c>
      <c r="G169" s="184">
        <v>0.18155260449252256</v>
      </c>
      <c r="H169" s="184">
        <v>0.62989052968125048</v>
      </c>
      <c r="I169" s="184">
        <v>0.51553226347244496</v>
      </c>
      <c r="J169" s="184">
        <v>0.16605447230649065</v>
      </c>
      <c r="K169" s="184">
        <v>0.23591621554119943</v>
      </c>
      <c r="L169" s="184">
        <v>0.36693068174961335</v>
      </c>
      <c r="M169" s="184">
        <v>562.47421828549977</v>
      </c>
      <c r="N169" s="184">
        <v>0.23340397048466816</v>
      </c>
      <c r="O169" s="184">
        <v>8.6793284817876695E-2</v>
      </c>
      <c r="P169" s="184">
        <v>8.27818771294246E-2</v>
      </c>
      <c r="Q169" s="184">
        <v>4.0114076884520946E-3</v>
      </c>
      <c r="R169" s="184"/>
    </row>
    <row r="170" spans="1:18" x14ac:dyDescent="0.2">
      <c r="A170" s="187" t="str">
        <f>B170&amp;C170&amp;D170&amp;E170</f>
        <v>199218A24BRA29</v>
      </c>
      <c r="B170" s="184">
        <v>1992</v>
      </c>
      <c r="C170" s="184" t="s">
        <v>1</v>
      </c>
      <c r="D170" s="184" t="s">
        <v>92</v>
      </c>
      <c r="E170" s="184">
        <v>29</v>
      </c>
      <c r="F170" s="184">
        <v>59775</v>
      </c>
      <c r="G170" s="184">
        <v>0.25693227813689362</v>
      </c>
      <c r="H170" s="184">
        <v>0.55598287009824499</v>
      </c>
      <c r="I170" s="184">
        <v>0.41313292467881435</v>
      </c>
      <c r="J170" s="184">
        <v>0.16990511377949449</v>
      </c>
      <c r="K170" s="184">
        <v>0.25488286170123436</v>
      </c>
      <c r="L170" s="184">
        <v>0.49995817649519031</v>
      </c>
      <c r="M170" s="184">
        <v>738.77478882032835</v>
      </c>
      <c r="N170" s="184">
        <v>0.13458803847762443</v>
      </c>
      <c r="O170" s="184">
        <v>4.2308657465495607E-2</v>
      </c>
      <c r="P170" s="184">
        <v>3.8460895023002928E-2</v>
      </c>
      <c r="Q170" s="184">
        <v>3.8477624424926807E-3</v>
      </c>
      <c r="R170" s="184"/>
    </row>
    <row r="171" spans="1:18" x14ac:dyDescent="0.2">
      <c r="A171" s="187" t="str">
        <f>B171&amp;C171&amp;D171&amp;E171</f>
        <v>199218A24IND29</v>
      </c>
      <c r="B171" s="184">
        <v>1992</v>
      </c>
      <c r="C171" s="184" t="s">
        <v>1</v>
      </c>
      <c r="D171" s="184" t="s">
        <v>107</v>
      </c>
      <c r="E171" s="184">
        <v>29</v>
      </c>
      <c r="F171" s="184">
        <v>230</v>
      </c>
      <c r="G171" s="184">
        <v>1</v>
      </c>
      <c r="H171" s="184">
        <v>1</v>
      </c>
      <c r="I171" s="184">
        <v>0</v>
      </c>
      <c r="J171" s="184">
        <v>0</v>
      </c>
      <c r="K171" s="184">
        <v>1</v>
      </c>
      <c r="L171" s="184">
        <v>0</v>
      </c>
      <c r="M171" s="184"/>
      <c r="N171" s="184">
        <v>0</v>
      </c>
      <c r="O171" s="184">
        <v>0</v>
      </c>
      <c r="P171" s="184">
        <v>0</v>
      </c>
      <c r="Q171" s="184">
        <v>0</v>
      </c>
      <c r="R171" s="184"/>
    </row>
    <row r="172" spans="1:18" x14ac:dyDescent="0.2">
      <c r="A172" s="187" t="str">
        <f>B172&amp;C172&amp;D172&amp;E172</f>
        <v>199218A24NEG29</v>
      </c>
      <c r="B172" s="184">
        <v>1992</v>
      </c>
      <c r="C172" s="184" t="s">
        <v>1</v>
      </c>
      <c r="D172" s="184" t="s">
        <v>94</v>
      </c>
      <c r="E172" s="184">
        <v>29</v>
      </c>
      <c r="F172" s="184">
        <v>304186</v>
      </c>
      <c r="G172" s="184">
        <v>0.20477092909910488</v>
      </c>
      <c r="H172" s="184">
        <v>0.66489557699140667</v>
      </c>
      <c r="I172" s="184">
        <v>0.52874429193699091</v>
      </c>
      <c r="J172" s="184">
        <v>0.16491531669057363</v>
      </c>
      <c r="K172" s="184">
        <v>0.240557843898459</v>
      </c>
      <c r="L172" s="184">
        <v>0.36280762428251134</v>
      </c>
      <c r="M172" s="184">
        <v>518.32525105903278</v>
      </c>
      <c r="N172" s="184">
        <v>0.24563589382811832</v>
      </c>
      <c r="O172" s="184">
        <v>8.3133346044854131E-2</v>
      </c>
      <c r="P172" s="184">
        <v>7.8599935565739382E-2</v>
      </c>
      <c r="Q172" s="184">
        <v>4.5334104791147521E-3</v>
      </c>
      <c r="R172" s="184"/>
    </row>
    <row r="173" spans="1:18" x14ac:dyDescent="0.2">
      <c r="A173" s="187" t="str">
        <f>B173&amp;C173&amp;D173&amp;E173</f>
        <v>199225A29BRA29</v>
      </c>
      <c r="B173" s="184">
        <v>1992</v>
      </c>
      <c r="C173" s="184" t="s">
        <v>2</v>
      </c>
      <c r="D173" s="184" t="s">
        <v>92</v>
      </c>
      <c r="E173" s="184">
        <v>29</v>
      </c>
      <c r="F173" s="184">
        <v>50356</v>
      </c>
      <c r="G173" s="184">
        <v>7.7868638991614142E-2</v>
      </c>
      <c r="H173" s="184">
        <v>0.76602960539440612</v>
      </c>
      <c r="I173" s="184">
        <v>0.70637992259506044</v>
      </c>
      <c r="J173" s="184">
        <v>0.19267446035989308</v>
      </c>
      <c r="K173" s="184">
        <v>0.23855883174400511</v>
      </c>
      <c r="L173" s="184">
        <v>0.16438954642942252</v>
      </c>
      <c r="M173" s="184">
        <v>1546.8450866060484</v>
      </c>
      <c r="N173" s="184">
        <v>0.28308443879577411</v>
      </c>
      <c r="O173" s="184">
        <v>0.13243704821669711</v>
      </c>
      <c r="P173" s="184">
        <v>8.6782111367066483E-2</v>
      </c>
      <c r="Q173" s="184">
        <v>4.565493684963063E-2</v>
      </c>
      <c r="R173" s="184"/>
    </row>
    <row r="174" spans="1:18" x14ac:dyDescent="0.2">
      <c r="A174" s="187" t="str">
        <f>B174&amp;C174&amp;D174&amp;E174</f>
        <v>199225A29IND29</v>
      </c>
      <c r="B174" s="184">
        <v>1992</v>
      </c>
      <c r="C174" s="184" t="s">
        <v>2</v>
      </c>
      <c r="D174" s="184" t="s">
        <v>107</v>
      </c>
      <c r="E174" s="184">
        <v>29</v>
      </c>
      <c r="F174" s="184">
        <v>460</v>
      </c>
      <c r="G174" s="184">
        <v>0</v>
      </c>
      <c r="H174" s="184">
        <v>1</v>
      </c>
      <c r="I174" s="184">
        <v>1</v>
      </c>
      <c r="J174" s="184">
        <v>0</v>
      </c>
      <c r="K174" s="184">
        <v>0</v>
      </c>
      <c r="L174" s="184">
        <v>0</v>
      </c>
      <c r="M174" s="184">
        <v>1065.8569190742448</v>
      </c>
      <c r="N174" s="184">
        <v>0</v>
      </c>
      <c r="O174" s="184">
        <v>0</v>
      </c>
      <c r="P174" s="184">
        <v>0</v>
      </c>
      <c r="Q174" s="184">
        <v>0</v>
      </c>
      <c r="R174" s="184"/>
    </row>
    <row r="175" spans="1:18" x14ac:dyDescent="0.2">
      <c r="A175" s="187" t="str">
        <f>B175&amp;C175&amp;D175&amp;E175</f>
        <v>199225A29NEG29</v>
      </c>
      <c r="B175" s="184">
        <v>1992</v>
      </c>
      <c r="C175" s="184" t="s">
        <v>2</v>
      </c>
      <c r="D175" s="184" t="s">
        <v>94</v>
      </c>
      <c r="E175" s="184">
        <v>29</v>
      </c>
      <c r="F175" s="184">
        <v>185084</v>
      </c>
      <c r="G175" s="184">
        <v>0.14215459836688862</v>
      </c>
      <c r="H175" s="184">
        <v>0.7612115507373387</v>
      </c>
      <c r="I175" s="184">
        <v>0.65300182847003585</v>
      </c>
      <c r="J175" s="184">
        <v>0.21569573847305226</v>
      </c>
      <c r="K175" s="184">
        <v>0.31046021020206732</v>
      </c>
      <c r="L175" s="184">
        <v>8.3434439726146115E-2</v>
      </c>
      <c r="M175" s="184">
        <v>758.71855805538939</v>
      </c>
      <c r="N175" s="184">
        <v>0.28696699876812692</v>
      </c>
      <c r="O175" s="184">
        <v>0.13167534740982473</v>
      </c>
      <c r="P175" s="184">
        <v>0.12546195241079727</v>
      </c>
      <c r="Q175" s="184">
        <v>6.2133949990274689E-3</v>
      </c>
      <c r="R175" s="184"/>
    </row>
    <row r="176" spans="1:18" x14ac:dyDescent="0.2">
      <c r="A176" s="187" t="str">
        <f>B176&amp;C176&amp;D176&amp;E176</f>
        <v>199230EMABRA29</v>
      </c>
      <c r="B176" s="184">
        <v>1992</v>
      </c>
      <c r="C176" s="184" t="s">
        <v>4</v>
      </c>
      <c r="D176" s="184" t="s">
        <v>92</v>
      </c>
      <c r="E176" s="184">
        <v>29</v>
      </c>
      <c r="F176" s="184">
        <v>220481</v>
      </c>
      <c r="G176" s="184">
        <v>5.06449664191038E-2</v>
      </c>
      <c r="H176" s="184">
        <v>0.63817290378762792</v>
      </c>
      <c r="I176" s="184">
        <v>0.60585265850572156</v>
      </c>
      <c r="J176" s="184">
        <v>0.35765440105950175</v>
      </c>
      <c r="K176" s="184">
        <v>0.38893147255319055</v>
      </c>
      <c r="L176" s="184">
        <v>1.669078061148126E-2</v>
      </c>
      <c r="M176" s="184">
        <v>2481.9760502116328</v>
      </c>
      <c r="N176" s="184">
        <v>0.27274214734048113</v>
      </c>
      <c r="O176" s="184">
        <v>0.17975102376591326</v>
      </c>
      <c r="P176" s="184">
        <v>0.1369005685820899</v>
      </c>
      <c r="Q176" s="184">
        <v>4.2850455183823362E-2</v>
      </c>
      <c r="R176" s="184"/>
    </row>
    <row r="177" spans="1:18" x14ac:dyDescent="0.2">
      <c r="A177" s="187" t="str">
        <f>B177&amp;C177&amp;D177&amp;E177</f>
        <v>199230EMAIND29</v>
      </c>
      <c r="B177" s="184">
        <v>1992</v>
      </c>
      <c r="C177" s="184" t="s">
        <v>4</v>
      </c>
      <c r="D177" s="184" t="s">
        <v>107</v>
      </c>
      <c r="E177" s="184">
        <v>29</v>
      </c>
      <c r="F177" s="184">
        <v>920</v>
      </c>
      <c r="G177" s="184">
        <v>0</v>
      </c>
      <c r="H177" s="184">
        <v>0.5</v>
      </c>
      <c r="I177" s="184">
        <v>0.5</v>
      </c>
      <c r="J177" s="184">
        <v>0.5</v>
      </c>
      <c r="K177" s="184">
        <v>0.5</v>
      </c>
      <c r="L177" s="184">
        <v>0</v>
      </c>
      <c r="M177" s="184">
        <v>120.33868441160828</v>
      </c>
      <c r="N177" s="184">
        <v>0.25</v>
      </c>
      <c r="O177" s="184">
        <v>0.25</v>
      </c>
      <c r="P177" s="184">
        <v>0.25</v>
      </c>
      <c r="Q177" s="184">
        <v>0</v>
      </c>
      <c r="R177" s="184"/>
    </row>
    <row r="178" spans="1:18" x14ac:dyDescent="0.2">
      <c r="A178" s="187" t="str">
        <f>B178&amp;C178&amp;D178&amp;E178</f>
        <v>199230EMANEG29</v>
      </c>
      <c r="B178" s="184">
        <v>1992</v>
      </c>
      <c r="C178" s="184" t="s">
        <v>4</v>
      </c>
      <c r="D178" s="184" t="s">
        <v>94</v>
      </c>
      <c r="E178" s="184">
        <v>29</v>
      </c>
      <c r="F178" s="184">
        <v>708630</v>
      </c>
      <c r="G178" s="184">
        <v>7.0341029914191638E-2</v>
      </c>
      <c r="H178" s="184">
        <v>0.66006326164621487</v>
      </c>
      <c r="I178" s="184">
        <v>0.61363373201349958</v>
      </c>
      <c r="J178" s="184">
        <v>0.33723798478119432</v>
      </c>
      <c r="K178" s="184">
        <v>0.38244321235608608</v>
      </c>
      <c r="L178" s="184">
        <v>1.6902085542594557E-2</v>
      </c>
      <c r="M178" s="184">
        <v>1042.9146885260018</v>
      </c>
      <c r="N178" s="184">
        <v>0.32274312665038057</v>
      </c>
      <c r="O178" s="184">
        <v>0.20098987531242499</v>
      </c>
      <c r="P178" s="184">
        <v>0.18247878334298262</v>
      </c>
      <c r="Q178" s="184">
        <v>1.8511091969442367E-2</v>
      </c>
      <c r="R178" s="184"/>
    </row>
    <row r="179" spans="1:18" x14ac:dyDescent="0.2">
      <c r="A179" s="187" t="str">
        <f>B179&amp;C179&amp;D179&amp;E179</f>
        <v>199215A17BRA31</v>
      </c>
      <c r="B179" s="184">
        <v>1992</v>
      </c>
      <c r="C179" s="184" t="s">
        <v>0</v>
      </c>
      <c r="D179" s="184" t="s">
        <v>92</v>
      </c>
      <c r="E179" s="184">
        <v>31</v>
      </c>
      <c r="F179" s="184">
        <v>94441</v>
      </c>
      <c r="G179" s="184">
        <v>0.21657873780609196</v>
      </c>
      <c r="H179" s="184">
        <v>0.4254931650448428</v>
      </c>
      <c r="I179" s="184">
        <v>0.33334039241431157</v>
      </c>
      <c r="J179" s="184">
        <v>5.6924429008587372E-2</v>
      </c>
      <c r="K179" s="184">
        <v>0.10570620810876633</v>
      </c>
      <c r="L179" s="184">
        <v>0.72898423354263509</v>
      </c>
      <c r="M179" s="184">
        <v>264.76638896492693</v>
      </c>
      <c r="N179" s="184">
        <v>0.12468101777829545</v>
      </c>
      <c r="O179" s="184">
        <v>1.3553435478235088E-2</v>
      </c>
      <c r="P179" s="184">
        <v>1.3553435478235088E-2</v>
      </c>
      <c r="Q179" s="184">
        <v>0</v>
      </c>
      <c r="R179" s="184"/>
    </row>
    <row r="180" spans="1:18" x14ac:dyDescent="0.2">
      <c r="A180" s="187" t="str">
        <f>B180&amp;C180&amp;D180&amp;E180</f>
        <v>199215A17NEG31</v>
      </c>
      <c r="B180" s="184">
        <v>1992</v>
      </c>
      <c r="C180" s="184" t="s">
        <v>0</v>
      </c>
      <c r="D180" s="184" t="s">
        <v>94</v>
      </c>
      <c r="E180" s="184">
        <v>31</v>
      </c>
      <c r="F180" s="184">
        <v>123616</v>
      </c>
      <c r="G180" s="184">
        <v>0.22985427333595904</v>
      </c>
      <c r="H180" s="184">
        <v>0.51348530934506864</v>
      </c>
      <c r="I180" s="184">
        <v>0.39545851669686771</v>
      </c>
      <c r="J180" s="184">
        <v>0.11594777375097075</v>
      </c>
      <c r="K180" s="184">
        <v>0.17391761584260937</v>
      </c>
      <c r="L180" s="184">
        <v>0.608707610665286</v>
      </c>
      <c r="M180" s="184">
        <v>266.86351311198871</v>
      </c>
      <c r="N180" s="184">
        <v>0.15942111053585298</v>
      </c>
      <c r="O180" s="184">
        <v>2.6913991716282681E-2</v>
      </c>
      <c r="P180" s="184">
        <v>2.6913991716282681E-2</v>
      </c>
      <c r="Q180" s="184">
        <v>0</v>
      </c>
      <c r="R180" s="184"/>
    </row>
    <row r="181" spans="1:18" x14ac:dyDescent="0.2">
      <c r="A181" s="187" t="str">
        <f>B181&amp;C181&amp;D181&amp;E181</f>
        <v>199215A29BRA31</v>
      </c>
      <c r="B181" s="184">
        <v>1992</v>
      </c>
      <c r="C181" s="184" t="s">
        <v>3</v>
      </c>
      <c r="D181" s="184" t="s">
        <v>92</v>
      </c>
      <c r="E181" s="184">
        <v>31</v>
      </c>
      <c r="F181" s="184">
        <v>479379</v>
      </c>
      <c r="G181" s="184">
        <v>0.12960172753502955</v>
      </c>
      <c r="H181" s="184">
        <v>0.6839390127644307</v>
      </c>
      <c r="I181" s="184">
        <v>0.59529933518155775</v>
      </c>
      <c r="J181" s="184">
        <v>0.15323992081422005</v>
      </c>
      <c r="K181" s="184">
        <v>0.2210526535371804</v>
      </c>
      <c r="L181" s="184">
        <v>0.30964435238089277</v>
      </c>
      <c r="M181" s="184">
        <v>851.32684500872722</v>
      </c>
      <c r="N181" s="184">
        <v>0.24090682350878584</v>
      </c>
      <c r="O181" s="184">
        <v>9.8826397396910612E-2</v>
      </c>
      <c r="P181" s="184">
        <v>7.9595427478956343E-2</v>
      </c>
      <c r="Q181" s="184">
        <v>1.9230969917954262E-2</v>
      </c>
      <c r="R181" s="184"/>
    </row>
    <row r="182" spans="1:18" x14ac:dyDescent="0.2">
      <c r="A182" s="187" t="str">
        <f>B182&amp;C182&amp;D182&amp;E182</f>
        <v>199215A29IND31</v>
      </c>
      <c r="B182" s="184">
        <v>1992</v>
      </c>
      <c r="C182" s="184" t="s">
        <v>3</v>
      </c>
      <c r="D182" s="184" t="s">
        <v>107</v>
      </c>
      <c r="E182" s="184">
        <v>31</v>
      </c>
      <c r="F182" s="184">
        <v>768</v>
      </c>
      <c r="G182" s="184">
        <v>0.5</v>
      </c>
      <c r="H182" s="184">
        <v>0.66666666666666663</v>
      </c>
      <c r="I182" s="184">
        <v>0.33333333333333331</v>
      </c>
      <c r="J182" s="184">
        <v>0.33333333333333331</v>
      </c>
      <c r="K182" s="184">
        <v>0.66666666666666663</v>
      </c>
      <c r="L182" s="184">
        <v>0</v>
      </c>
      <c r="M182" s="184">
        <v>359.08100718948617</v>
      </c>
      <c r="N182" s="184">
        <v>0.33333333333333331</v>
      </c>
      <c r="O182" s="184">
        <v>0</v>
      </c>
      <c r="P182" s="184">
        <v>0</v>
      </c>
      <c r="Q182" s="184">
        <v>0</v>
      </c>
      <c r="R182" s="184"/>
    </row>
    <row r="183" spans="1:18" x14ac:dyDescent="0.2">
      <c r="A183" s="187" t="str">
        <f>B183&amp;C183&amp;D183&amp;E183</f>
        <v>199215A29NEG31</v>
      </c>
      <c r="B183" s="184">
        <v>1992</v>
      </c>
      <c r="C183" s="184" t="s">
        <v>3</v>
      </c>
      <c r="D183" s="184" t="s">
        <v>94</v>
      </c>
      <c r="E183" s="184">
        <v>31</v>
      </c>
      <c r="F183" s="184">
        <v>531074</v>
      </c>
      <c r="G183" s="184">
        <v>0.16471574809247969</v>
      </c>
      <c r="H183" s="184">
        <v>0.70505993515028043</v>
      </c>
      <c r="I183" s="184">
        <v>0.5889254604819667</v>
      </c>
      <c r="J183" s="184">
        <v>0.17639161397470032</v>
      </c>
      <c r="K183" s="184">
        <v>0.26119523832836855</v>
      </c>
      <c r="L183" s="184">
        <v>0.25927083607934109</v>
      </c>
      <c r="M183" s="184">
        <v>555.92570028961904</v>
      </c>
      <c r="N183" s="184">
        <v>0.21108734376000332</v>
      </c>
      <c r="O183" s="184">
        <v>6.7470823275099137E-2</v>
      </c>
      <c r="P183" s="184">
        <v>6.4578570971277074E-2</v>
      </c>
      <c r="Q183" s="184">
        <v>2.8922523038220661E-3</v>
      </c>
      <c r="R183" s="184"/>
    </row>
    <row r="184" spans="1:18" x14ac:dyDescent="0.2">
      <c r="A184" s="187" t="str">
        <f>B184&amp;C184&amp;D184&amp;E184</f>
        <v>199218A24BRA31</v>
      </c>
      <c r="B184" s="184">
        <v>1992</v>
      </c>
      <c r="C184" s="184" t="s">
        <v>1</v>
      </c>
      <c r="D184" s="184" t="s">
        <v>92</v>
      </c>
      <c r="E184" s="184">
        <v>31</v>
      </c>
      <c r="F184" s="184">
        <v>227782</v>
      </c>
      <c r="G184" s="184">
        <v>0.13886636961543852</v>
      </c>
      <c r="H184" s="184">
        <v>0.72023689316978512</v>
      </c>
      <c r="I184" s="184">
        <v>0.62022021055219467</v>
      </c>
      <c r="J184" s="184">
        <v>0.16067994837168872</v>
      </c>
      <c r="K184" s="184">
        <v>0.24159064368562924</v>
      </c>
      <c r="L184" s="184">
        <v>0.27974993634264339</v>
      </c>
      <c r="M184" s="184">
        <v>673.13598216695095</v>
      </c>
      <c r="N184" s="184">
        <v>0.23144058793056518</v>
      </c>
      <c r="O184" s="184">
        <v>7.3025963421165851E-2</v>
      </c>
      <c r="P184" s="184">
        <v>6.5163182341010262E-2</v>
      </c>
      <c r="Q184" s="184">
        <v>7.862781080155588E-3</v>
      </c>
      <c r="R184" s="184"/>
    </row>
    <row r="185" spans="1:18" x14ac:dyDescent="0.2">
      <c r="A185" s="187" t="str">
        <f>B185&amp;C185&amp;D185&amp;E185</f>
        <v>199218A24IND31</v>
      </c>
      <c r="B185" s="184">
        <v>1992</v>
      </c>
      <c r="C185" s="184" t="s">
        <v>1</v>
      </c>
      <c r="D185" s="184" t="s">
        <v>107</v>
      </c>
      <c r="E185" s="184">
        <v>31</v>
      </c>
      <c r="F185" s="184">
        <v>512</v>
      </c>
      <c r="G185" s="184">
        <v>0</v>
      </c>
      <c r="H185" s="184">
        <v>0.5</v>
      </c>
      <c r="I185" s="184">
        <v>0.5</v>
      </c>
      <c r="J185" s="184">
        <v>0.5</v>
      </c>
      <c r="K185" s="184">
        <v>0.5</v>
      </c>
      <c r="L185" s="184">
        <v>0</v>
      </c>
      <c r="M185" s="184">
        <v>359.08100718948617</v>
      </c>
      <c r="N185" s="184">
        <v>0.5</v>
      </c>
      <c r="O185" s="184">
        <v>0</v>
      </c>
      <c r="P185" s="184">
        <v>0</v>
      </c>
      <c r="Q185" s="184">
        <v>0</v>
      </c>
      <c r="R185" s="184"/>
    </row>
    <row r="186" spans="1:18" x14ac:dyDescent="0.2">
      <c r="A186" s="187" t="str">
        <f>B186&amp;C186&amp;D186&amp;E186</f>
        <v>199218A24NEG31</v>
      </c>
      <c r="B186" s="184">
        <v>1992</v>
      </c>
      <c r="C186" s="184" t="s">
        <v>1</v>
      </c>
      <c r="D186" s="184" t="s">
        <v>94</v>
      </c>
      <c r="E186" s="184">
        <v>31</v>
      </c>
      <c r="F186" s="184">
        <v>253130</v>
      </c>
      <c r="G186" s="184">
        <v>0.18045297368448543</v>
      </c>
      <c r="H186" s="184">
        <v>0.75631493698889896</v>
      </c>
      <c r="I186" s="184">
        <v>0.61983565756725789</v>
      </c>
      <c r="J186" s="184">
        <v>0.18099000513570102</v>
      </c>
      <c r="K186" s="184">
        <v>0.28409907952435509</v>
      </c>
      <c r="L186" s="184">
        <v>0.21838580966301901</v>
      </c>
      <c r="M186" s="184">
        <v>498.64208515616559</v>
      </c>
      <c r="N186" s="184">
        <v>0.21536364713783432</v>
      </c>
      <c r="O186" s="184">
        <v>6.2683206257654167E-2</v>
      </c>
      <c r="P186" s="184">
        <v>6.1671868210010666E-2</v>
      </c>
      <c r="Q186" s="184">
        <v>1.0113380476435034E-3</v>
      </c>
      <c r="R186" s="184"/>
    </row>
    <row r="187" spans="1:18" x14ac:dyDescent="0.2">
      <c r="A187" s="187" t="str">
        <f>B187&amp;C187&amp;D187&amp;E187</f>
        <v>199225A29BRA31</v>
      </c>
      <c r="B187" s="184">
        <v>1992</v>
      </c>
      <c r="C187" s="184" t="s">
        <v>2</v>
      </c>
      <c r="D187" s="184" t="s">
        <v>92</v>
      </c>
      <c r="E187" s="184">
        <v>31</v>
      </c>
      <c r="F187" s="184">
        <v>157156</v>
      </c>
      <c r="G187" s="184">
        <v>8.9035389282103139E-2</v>
      </c>
      <c r="H187" s="184">
        <v>0.78663875384967807</v>
      </c>
      <c r="I187" s="184">
        <v>0.71660006617628347</v>
      </c>
      <c r="J187" s="184">
        <v>0.20033597190053196</v>
      </c>
      <c r="K187" s="184">
        <v>0.26060093155845149</v>
      </c>
      <c r="L187" s="184">
        <v>0.10097610018071215</v>
      </c>
      <c r="M187" s="184">
        <v>1239.8522620469116</v>
      </c>
      <c r="N187" s="184">
        <v>0.32460803059273424</v>
      </c>
      <c r="O187" s="184">
        <v>0.18760994263862332</v>
      </c>
      <c r="P187" s="184">
        <v>0.14029955385595921</v>
      </c>
      <c r="Q187" s="184">
        <v>4.7310388782664116E-2</v>
      </c>
      <c r="R187" s="184"/>
    </row>
    <row r="188" spans="1:18" x14ac:dyDescent="0.2">
      <c r="A188" s="187" t="str">
        <f>B188&amp;C188&amp;D188&amp;E188</f>
        <v>199225A29IND31</v>
      </c>
      <c r="B188" s="184">
        <v>1992</v>
      </c>
      <c r="C188" s="184" t="s">
        <v>2</v>
      </c>
      <c r="D188" s="184" t="s">
        <v>107</v>
      </c>
      <c r="E188" s="184">
        <v>31</v>
      </c>
      <c r="F188" s="184">
        <v>256</v>
      </c>
      <c r="G188" s="184">
        <v>1</v>
      </c>
      <c r="H188" s="184">
        <v>1</v>
      </c>
      <c r="I188" s="184">
        <v>0</v>
      </c>
      <c r="J188" s="184">
        <v>0</v>
      </c>
      <c r="K188" s="184">
        <v>1</v>
      </c>
      <c r="L188" s="184">
        <v>0</v>
      </c>
      <c r="M188" s="184"/>
      <c r="N188" s="184">
        <v>0</v>
      </c>
      <c r="O188" s="184">
        <v>0</v>
      </c>
      <c r="P188" s="184">
        <v>0</v>
      </c>
      <c r="Q188" s="184">
        <v>0</v>
      </c>
      <c r="R188" s="184"/>
    </row>
    <row r="189" spans="1:18" x14ac:dyDescent="0.2">
      <c r="A189" s="187" t="str">
        <f>B189&amp;C189&amp;D189&amp;E189</f>
        <v>199225A29NEG31</v>
      </c>
      <c r="B189" s="184">
        <v>1992</v>
      </c>
      <c r="C189" s="184" t="s">
        <v>2</v>
      </c>
      <c r="D189" s="184" t="s">
        <v>94</v>
      </c>
      <c r="E189" s="184">
        <v>31</v>
      </c>
      <c r="F189" s="184">
        <v>154328</v>
      </c>
      <c r="G189" s="184">
        <v>0.10491306748774243</v>
      </c>
      <c r="H189" s="184">
        <v>0.77444144938054016</v>
      </c>
      <c r="I189" s="184">
        <v>0.69319242133637449</v>
      </c>
      <c r="J189" s="184">
        <v>0.21726452749987041</v>
      </c>
      <c r="K189" s="184">
        <v>0.2935371416722824</v>
      </c>
      <c r="L189" s="184">
        <v>4.643357005857654E-2</v>
      </c>
      <c r="M189" s="184">
        <v>772.79360324236188</v>
      </c>
      <c r="N189" s="184">
        <v>0.24545772640091235</v>
      </c>
      <c r="O189" s="184">
        <v>0.10780934114353843</v>
      </c>
      <c r="P189" s="184">
        <v>9.9515318023948987E-2</v>
      </c>
      <c r="Q189" s="184">
        <v>8.2940231195894453E-3</v>
      </c>
      <c r="R189" s="184"/>
    </row>
    <row r="190" spans="1:18" x14ac:dyDescent="0.2">
      <c r="A190" s="187" t="str">
        <f>B190&amp;C190&amp;D190&amp;E190</f>
        <v>199230EMABRA31</v>
      </c>
      <c r="B190" s="184">
        <v>1992</v>
      </c>
      <c r="C190" s="184" t="s">
        <v>4</v>
      </c>
      <c r="D190" s="184" t="s">
        <v>92</v>
      </c>
      <c r="E190" s="184">
        <v>31</v>
      </c>
      <c r="F190" s="184">
        <v>708470</v>
      </c>
      <c r="G190" s="184">
        <v>5.0578738787286831E-2</v>
      </c>
      <c r="H190" s="184">
        <v>0.6286292997586348</v>
      </c>
      <c r="I190" s="184">
        <v>0.59683402261210783</v>
      </c>
      <c r="J190" s="184">
        <v>0.36703600717038126</v>
      </c>
      <c r="K190" s="184">
        <v>0.39774725817606954</v>
      </c>
      <c r="L190" s="184">
        <v>1.6254746143097097E-2</v>
      </c>
      <c r="M190" s="184">
        <v>1812.9292784186116</v>
      </c>
      <c r="N190" s="184">
        <v>0.26770505455418014</v>
      </c>
      <c r="O190" s="184">
        <v>0.18931359126003924</v>
      </c>
      <c r="P190" s="184">
        <v>0.13548209521927534</v>
      </c>
      <c r="Q190" s="184">
        <v>5.3831496040763899E-2</v>
      </c>
      <c r="R190" s="184"/>
    </row>
    <row r="191" spans="1:18" x14ac:dyDescent="0.2">
      <c r="A191" s="187" t="str">
        <f>B191&amp;C191&amp;D191&amp;E191</f>
        <v>199230EMAIND31</v>
      </c>
      <c r="B191" s="184">
        <v>1992</v>
      </c>
      <c r="C191" s="184" t="s">
        <v>4</v>
      </c>
      <c r="D191" s="184" t="s">
        <v>107</v>
      </c>
      <c r="E191" s="184">
        <v>31</v>
      </c>
      <c r="F191" s="184">
        <v>1536</v>
      </c>
      <c r="G191" s="184">
        <v>0</v>
      </c>
      <c r="H191" s="184">
        <v>0.16666666666666666</v>
      </c>
      <c r="I191" s="184">
        <v>0.16666666666666666</v>
      </c>
      <c r="J191" s="184">
        <v>0.83333333333333337</v>
      </c>
      <c r="K191" s="184">
        <v>0.83333333333333337</v>
      </c>
      <c r="L191" s="184">
        <v>0</v>
      </c>
      <c r="M191" s="184">
        <v>1100.2394003347042</v>
      </c>
      <c r="N191" s="184">
        <v>0.16666666666666666</v>
      </c>
      <c r="O191" s="184">
        <v>0.16666666666666666</v>
      </c>
      <c r="P191" s="184">
        <v>0</v>
      </c>
      <c r="Q191" s="184">
        <v>0.16666666666666666</v>
      </c>
      <c r="R191" s="184"/>
    </row>
    <row r="192" spans="1:18" x14ac:dyDescent="0.2">
      <c r="A192" s="187" t="str">
        <f>B192&amp;C192&amp;D192&amp;E192</f>
        <v>199230EMANEG31</v>
      </c>
      <c r="B192" s="184">
        <v>1992</v>
      </c>
      <c r="C192" s="184" t="s">
        <v>4</v>
      </c>
      <c r="D192" s="184" t="s">
        <v>94</v>
      </c>
      <c r="E192" s="184">
        <v>31</v>
      </c>
      <c r="F192" s="184">
        <v>674397</v>
      </c>
      <c r="G192" s="184">
        <v>5.3541426507473351E-2</v>
      </c>
      <c r="H192" s="184">
        <v>0.68045528079158124</v>
      </c>
      <c r="I192" s="184">
        <v>0.64402273438345659</v>
      </c>
      <c r="J192" s="184">
        <v>0.31840592410701707</v>
      </c>
      <c r="K192" s="184">
        <v>0.35445887214800775</v>
      </c>
      <c r="L192" s="184">
        <v>1.3280011625199994E-2</v>
      </c>
      <c r="M192" s="184">
        <v>904.40940224747681</v>
      </c>
      <c r="N192" s="184">
        <v>0.256162171539909</v>
      </c>
      <c r="O192" s="184">
        <v>0.18139463846962545</v>
      </c>
      <c r="P192" s="184">
        <v>0.1574858725646763</v>
      </c>
      <c r="Q192" s="184">
        <v>2.3908765904949163E-2</v>
      </c>
      <c r="R192" s="184"/>
    </row>
    <row r="193" spans="1:18" x14ac:dyDescent="0.2">
      <c r="A193" s="187" t="str">
        <f>B193&amp;C193&amp;D193&amp;E193</f>
        <v>199215A17BRA33</v>
      </c>
      <c r="B193" s="184">
        <v>1992</v>
      </c>
      <c r="C193" s="184" t="s">
        <v>0</v>
      </c>
      <c r="D193" s="184" t="s">
        <v>92</v>
      </c>
      <c r="E193" s="184">
        <v>33</v>
      </c>
      <c r="F193" s="184">
        <v>308957</v>
      </c>
      <c r="G193" s="184">
        <v>0.17392778437023224</v>
      </c>
      <c r="H193" s="184">
        <v>0.24821253443035762</v>
      </c>
      <c r="I193" s="184">
        <v>0.20504147826396554</v>
      </c>
      <c r="J193" s="184">
        <v>0.12589454195891336</v>
      </c>
      <c r="K193" s="184">
        <v>0.14567723016471548</v>
      </c>
      <c r="L193" s="184">
        <v>0.75001375595956721</v>
      </c>
      <c r="M193" s="184">
        <v>350.89597063515856</v>
      </c>
      <c r="N193" s="184">
        <v>9.7113837847985315E-2</v>
      </c>
      <c r="O193" s="184">
        <v>2.6977864233534116E-2</v>
      </c>
      <c r="P193" s="184">
        <v>2.6977864233534116E-2</v>
      </c>
      <c r="Q193" s="184">
        <v>0</v>
      </c>
      <c r="R193" s="184"/>
    </row>
    <row r="194" spans="1:18" x14ac:dyDescent="0.2">
      <c r="A194" s="187" t="str">
        <f>B194&amp;C194&amp;D194&amp;E194</f>
        <v>199215A17IND33</v>
      </c>
      <c r="B194" s="184">
        <v>1992</v>
      </c>
      <c r="C194" s="184" t="s">
        <v>0</v>
      </c>
      <c r="D194" s="184" t="s">
        <v>107</v>
      </c>
      <c r="E194" s="184">
        <v>33</v>
      </c>
      <c r="F194" s="184">
        <v>556</v>
      </c>
      <c r="G194" s="184"/>
      <c r="H194" s="184">
        <v>0</v>
      </c>
      <c r="I194" s="184">
        <v>0</v>
      </c>
      <c r="J194" s="184">
        <v>0</v>
      </c>
      <c r="K194" s="184">
        <v>0</v>
      </c>
      <c r="L194" s="184">
        <v>1</v>
      </c>
      <c r="M194" s="184"/>
      <c r="N194" s="184">
        <v>0</v>
      </c>
      <c r="O194" s="184">
        <v>0</v>
      </c>
      <c r="P194" s="184">
        <v>0</v>
      </c>
      <c r="Q194" s="184">
        <v>0</v>
      </c>
      <c r="R194" s="184"/>
    </row>
    <row r="195" spans="1:18" x14ac:dyDescent="0.2">
      <c r="A195" s="187" t="str">
        <f>B195&amp;C195&amp;D195&amp;E195</f>
        <v>199215A17NEG33</v>
      </c>
      <c r="B195" s="184">
        <v>1992</v>
      </c>
      <c r="C195" s="184" t="s">
        <v>0</v>
      </c>
      <c r="D195" s="184" t="s">
        <v>94</v>
      </c>
      <c r="E195" s="184">
        <v>33</v>
      </c>
      <c r="F195" s="184">
        <v>233934</v>
      </c>
      <c r="G195" s="184">
        <v>0.18497152577472081</v>
      </c>
      <c r="H195" s="184">
        <v>0.34679012029033829</v>
      </c>
      <c r="I195" s="184">
        <v>0.28264382261663545</v>
      </c>
      <c r="J195" s="184">
        <v>0.18765121786486788</v>
      </c>
      <c r="K195" s="184">
        <v>0.21140578111775116</v>
      </c>
      <c r="L195" s="184">
        <v>0.62232082553198764</v>
      </c>
      <c r="M195" s="184">
        <v>308.11418033474871</v>
      </c>
      <c r="N195" s="184">
        <v>0.16388810519206271</v>
      </c>
      <c r="O195" s="184">
        <v>3.5625432814383545E-2</v>
      </c>
      <c r="P195" s="184">
        <v>3.5625432814383545E-2</v>
      </c>
      <c r="Q195" s="184">
        <v>0</v>
      </c>
      <c r="R195" s="184"/>
    </row>
    <row r="196" spans="1:18" x14ac:dyDescent="0.2">
      <c r="A196" s="187" t="str">
        <f>B196&amp;C196&amp;D196&amp;E196</f>
        <v>199215A29BRA33</v>
      </c>
      <c r="B196" s="184">
        <v>1992</v>
      </c>
      <c r="C196" s="184" t="s">
        <v>3</v>
      </c>
      <c r="D196" s="184" t="s">
        <v>92</v>
      </c>
      <c r="E196" s="184">
        <v>33</v>
      </c>
      <c r="F196" s="184">
        <v>1523681</v>
      </c>
      <c r="G196" s="184">
        <v>0.10975385046545422</v>
      </c>
      <c r="H196" s="184">
        <v>0.59482201326918172</v>
      </c>
      <c r="I196" s="184">
        <v>0.52953800697127551</v>
      </c>
      <c r="J196" s="184">
        <v>0.20044086293499078</v>
      </c>
      <c r="K196" s="184">
        <v>0.2449851019865113</v>
      </c>
      <c r="L196" s="184">
        <v>0.32091996465212236</v>
      </c>
      <c r="M196" s="184">
        <v>980.80522763309932</v>
      </c>
      <c r="N196" s="184">
        <v>0.22006475892733995</v>
      </c>
      <c r="O196" s="184">
        <v>8.4300229217704276E-2</v>
      </c>
      <c r="P196" s="184">
        <v>7.4447151855087129E-2</v>
      </c>
      <c r="Q196" s="184">
        <v>9.8530773626171533E-3</v>
      </c>
      <c r="R196" s="184"/>
    </row>
    <row r="197" spans="1:18" x14ac:dyDescent="0.2">
      <c r="A197" s="187" t="str">
        <f>B197&amp;C197&amp;D197&amp;E197</f>
        <v>199215A29IND33</v>
      </c>
      <c r="B197" s="184">
        <v>1992</v>
      </c>
      <c r="C197" s="184" t="s">
        <v>3</v>
      </c>
      <c r="D197" s="184" t="s">
        <v>107</v>
      </c>
      <c r="E197" s="184">
        <v>33</v>
      </c>
      <c r="F197" s="184">
        <v>1667</v>
      </c>
      <c r="G197" s="184">
        <v>0</v>
      </c>
      <c r="H197" s="184">
        <v>0.66646670665866825</v>
      </c>
      <c r="I197" s="184">
        <v>0.66646670665866825</v>
      </c>
      <c r="J197" s="184">
        <v>0</v>
      </c>
      <c r="K197" s="184">
        <v>0</v>
      </c>
      <c r="L197" s="184">
        <v>0.33353329334133175</v>
      </c>
      <c r="M197" s="184">
        <v>567.1716778221795</v>
      </c>
      <c r="N197" s="184">
        <v>0</v>
      </c>
      <c r="O197" s="184">
        <v>0</v>
      </c>
      <c r="P197" s="184">
        <v>0</v>
      </c>
      <c r="Q197" s="184">
        <v>0</v>
      </c>
      <c r="R197" s="184"/>
    </row>
    <row r="198" spans="1:18" x14ac:dyDescent="0.2">
      <c r="A198" s="187" t="str">
        <f>B198&amp;C198&amp;D198&amp;E198</f>
        <v>199215A29NEG33</v>
      </c>
      <c r="B198" s="184">
        <v>1992</v>
      </c>
      <c r="C198" s="184" t="s">
        <v>3</v>
      </c>
      <c r="D198" s="184" t="s">
        <v>94</v>
      </c>
      <c r="E198" s="184">
        <v>33</v>
      </c>
      <c r="F198" s="184">
        <v>1092474</v>
      </c>
      <c r="G198" s="184">
        <v>0.11224147725280351</v>
      </c>
      <c r="H198" s="184">
        <v>0.65259676660497179</v>
      </c>
      <c r="I198" s="184">
        <v>0.57934834147082681</v>
      </c>
      <c r="J198" s="184">
        <v>0.21464767124892675</v>
      </c>
      <c r="K198" s="184">
        <v>0.27060049026338384</v>
      </c>
      <c r="L198" s="184">
        <v>0.22024048169567423</v>
      </c>
      <c r="M198" s="184">
        <v>618.83592972220026</v>
      </c>
      <c r="N198" s="184">
        <v>0.21516576138196425</v>
      </c>
      <c r="O198" s="184">
        <v>7.8851304470403866E-2</v>
      </c>
      <c r="P198" s="184">
        <v>7.5798600241287206E-2</v>
      </c>
      <c r="Q198" s="184">
        <v>3.0527042291166656E-3</v>
      </c>
      <c r="R198" s="184"/>
    </row>
    <row r="199" spans="1:18" x14ac:dyDescent="0.2">
      <c r="A199" s="187" t="str">
        <f>B199&amp;C199&amp;D199&amp;E199</f>
        <v>199218A24BRA33</v>
      </c>
      <c r="B199" s="184">
        <v>1992</v>
      </c>
      <c r="C199" s="184" t="s">
        <v>1</v>
      </c>
      <c r="D199" s="184" t="s">
        <v>92</v>
      </c>
      <c r="E199" s="184">
        <v>33</v>
      </c>
      <c r="F199" s="184">
        <v>721285</v>
      </c>
      <c r="G199" s="184">
        <v>0.13262381612754109</v>
      </c>
      <c r="H199" s="184">
        <v>0.64482832722155592</v>
      </c>
      <c r="I199" s="184">
        <v>0.55930873371829448</v>
      </c>
      <c r="J199" s="184">
        <v>0.204329227767996</v>
      </c>
      <c r="K199" s="184">
        <v>0.26061806864993636</v>
      </c>
      <c r="L199" s="184">
        <v>0.30454303906183877</v>
      </c>
      <c r="M199" s="184">
        <v>800.42624686576551</v>
      </c>
      <c r="N199" s="184">
        <v>0.23223554307708971</v>
      </c>
      <c r="O199" s="184">
        <v>7.4834692727035412E-2</v>
      </c>
      <c r="P199" s="184">
        <v>6.866535031811756E-2</v>
      </c>
      <c r="Q199" s="184">
        <v>6.1693424089178444E-3</v>
      </c>
      <c r="R199" s="184"/>
    </row>
    <row r="200" spans="1:18" x14ac:dyDescent="0.2">
      <c r="A200" s="187" t="str">
        <f>B200&amp;C200&amp;D200&amp;E200</f>
        <v>199218A24IND33</v>
      </c>
      <c r="B200" s="184">
        <v>1992</v>
      </c>
      <c r="C200" s="184" t="s">
        <v>1</v>
      </c>
      <c r="D200" s="184" t="s">
        <v>107</v>
      </c>
      <c r="E200" s="184">
        <v>33</v>
      </c>
      <c r="F200" s="184">
        <v>556</v>
      </c>
      <c r="G200" s="184">
        <v>0</v>
      </c>
      <c r="H200" s="184">
        <v>1</v>
      </c>
      <c r="I200" s="184">
        <v>1</v>
      </c>
      <c r="J200" s="184">
        <v>0</v>
      </c>
      <c r="K200" s="184">
        <v>0</v>
      </c>
      <c r="L200" s="184">
        <v>0</v>
      </c>
      <c r="M200" s="184">
        <v>412.58977512551411</v>
      </c>
      <c r="N200" s="184">
        <v>0</v>
      </c>
      <c r="O200" s="184">
        <v>0</v>
      </c>
      <c r="P200" s="184">
        <v>0</v>
      </c>
      <c r="Q200" s="184">
        <v>0</v>
      </c>
      <c r="R200" s="184"/>
    </row>
    <row r="201" spans="1:18" x14ac:dyDescent="0.2">
      <c r="A201" s="187" t="str">
        <f>B201&amp;C201&amp;D201&amp;E201</f>
        <v>199218A24NEG33</v>
      </c>
      <c r="B201" s="184">
        <v>1992</v>
      </c>
      <c r="C201" s="184" t="s">
        <v>1</v>
      </c>
      <c r="D201" s="184" t="s">
        <v>94</v>
      </c>
      <c r="E201" s="184">
        <v>33</v>
      </c>
      <c r="F201" s="184">
        <v>499007</v>
      </c>
      <c r="G201" s="184">
        <v>0.140665672413888</v>
      </c>
      <c r="H201" s="184">
        <v>0.72829038470402219</v>
      </c>
      <c r="I201" s="184">
        <v>0.62584492802706171</v>
      </c>
      <c r="J201" s="184">
        <v>0.20489291733382498</v>
      </c>
      <c r="K201" s="184">
        <v>0.29063720549010336</v>
      </c>
      <c r="L201" s="184">
        <v>0.16480931129222637</v>
      </c>
      <c r="M201" s="184">
        <v>583.8933826025077</v>
      </c>
      <c r="N201" s="184">
        <v>0.22049590486706599</v>
      </c>
      <c r="O201" s="184">
        <v>7.1273549268847936E-2</v>
      </c>
      <c r="P201" s="184">
        <v>6.9045123615500387E-2</v>
      </c>
      <c r="Q201" s="184">
        <v>2.2284256533475484E-3</v>
      </c>
      <c r="R201" s="184"/>
    </row>
    <row r="202" spans="1:18" x14ac:dyDescent="0.2">
      <c r="A202" s="187" t="str">
        <f>B202&amp;C202&amp;D202&amp;E202</f>
        <v>199225A29BRA33</v>
      </c>
      <c r="B202" s="184">
        <v>1992</v>
      </c>
      <c r="C202" s="184" t="s">
        <v>2</v>
      </c>
      <c r="D202" s="184" t="s">
        <v>92</v>
      </c>
      <c r="E202" s="184">
        <v>33</v>
      </c>
      <c r="F202" s="184">
        <v>493439</v>
      </c>
      <c r="G202" s="184">
        <v>6.7073220913677178E-2</v>
      </c>
      <c r="H202" s="184">
        <v>0.7387478492782289</v>
      </c>
      <c r="I202" s="184">
        <v>0.68919765158408641</v>
      </c>
      <c r="J202" s="184">
        <v>0.24152954629932424</v>
      </c>
      <c r="K202" s="184">
        <v>0.28441956496570381</v>
      </c>
      <c r="L202" s="184">
        <v>7.5620164564752429E-2</v>
      </c>
      <c r="M202" s="184">
        <v>1310.8378822423672</v>
      </c>
      <c r="N202" s="184">
        <v>0.27928477481512404</v>
      </c>
      <c r="O202" s="184">
        <v>0.13400643240603194</v>
      </c>
      <c r="P202" s="184">
        <v>0.11260763741820164</v>
      </c>
      <c r="Q202" s="184">
        <v>2.1398794987830309E-2</v>
      </c>
      <c r="R202" s="184"/>
    </row>
    <row r="203" spans="1:18" x14ac:dyDescent="0.2">
      <c r="A203" s="187" t="str">
        <f>B203&amp;C203&amp;D203&amp;E203</f>
        <v>199225A29IND33</v>
      </c>
      <c r="B203" s="184">
        <v>1992</v>
      </c>
      <c r="C203" s="184" t="s">
        <v>2</v>
      </c>
      <c r="D203" s="184" t="s">
        <v>107</v>
      </c>
      <c r="E203" s="184">
        <v>33</v>
      </c>
      <c r="F203" s="184">
        <v>555</v>
      </c>
      <c r="G203" s="184">
        <v>0</v>
      </c>
      <c r="H203" s="184">
        <v>1</v>
      </c>
      <c r="I203" s="184">
        <v>1</v>
      </c>
      <c r="J203" s="184">
        <v>0</v>
      </c>
      <c r="K203" s="184">
        <v>0</v>
      </c>
      <c r="L203" s="184">
        <v>0</v>
      </c>
      <c r="M203" s="184">
        <v>722.03210646964965</v>
      </c>
      <c r="N203" s="184">
        <v>0</v>
      </c>
      <c r="O203" s="184">
        <v>0</v>
      </c>
      <c r="P203" s="184">
        <v>0</v>
      </c>
      <c r="Q203" s="184">
        <v>0</v>
      </c>
      <c r="R203" s="184"/>
    </row>
    <row r="204" spans="1:18" x14ac:dyDescent="0.2">
      <c r="A204" s="187" t="str">
        <f>B204&amp;C204&amp;D204&amp;E204</f>
        <v>199225A29NEG33</v>
      </c>
      <c r="B204" s="184">
        <v>1992</v>
      </c>
      <c r="C204" s="184" t="s">
        <v>2</v>
      </c>
      <c r="D204" s="184" t="s">
        <v>94</v>
      </c>
      <c r="E204" s="184">
        <v>33</v>
      </c>
      <c r="F204" s="184">
        <v>359533</v>
      </c>
      <c r="G204" s="184">
        <v>5.1770325301698603E-2</v>
      </c>
      <c r="H204" s="184">
        <v>0.74651561887225926</v>
      </c>
      <c r="I204" s="184">
        <v>0.70786826244044354</v>
      </c>
      <c r="J204" s="184">
        <v>0.24575212845552424</v>
      </c>
      <c r="K204" s="184">
        <v>0.28130658381845336</v>
      </c>
      <c r="L204" s="184">
        <v>3.5557236748782452E-2</v>
      </c>
      <c r="M204" s="184">
        <v>744.00462836722113</v>
      </c>
      <c r="N204" s="184">
        <v>0.24113224655316759</v>
      </c>
      <c r="O204" s="184">
        <v>0.11749408260159708</v>
      </c>
      <c r="P204" s="184">
        <v>0.11131106184967722</v>
      </c>
      <c r="Q204" s="184">
        <v>6.1830207519198519E-3</v>
      </c>
      <c r="R204" s="184"/>
    </row>
    <row r="205" spans="1:18" x14ac:dyDescent="0.2">
      <c r="A205" s="187" t="str">
        <f>B205&amp;C205&amp;D205&amp;E205</f>
        <v>199230EMABRA33</v>
      </c>
      <c r="B205" s="184">
        <v>1992</v>
      </c>
      <c r="C205" s="184" t="s">
        <v>4</v>
      </c>
      <c r="D205" s="184" t="s">
        <v>92</v>
      </c>
      <c r="E205" s="184">
        <v>33</v>
      </c>
      <c r="F205" s="184">
        <v>2874645</v>
      </c>
      <c r="G205" s="184">
        <v>4.1847473901506844E-2</v>
      </c>
      <c r="H205" s="184">
        <v>0.57278411769105397</v>
      </c>
      <c r="I205" s="184">
        <v>0.54881454927478002</v>
      </c>
      <c r="J205" s="184">
        <v>0.42417643846335112</v>
      </c>
      <c r="K205" s="184">
        <v>0.44719226976598159</v>
      </c>
      <c r="L205" s="184">
        <v>1.5087823475215098E-2</v>
      </c>
      <c r="M205" s="184">
        <v>1901.262108423186</v>
      </c>
      <c r="N205" s="184">
        <v>0.24706563767004275</v>
      </c>
      <c r="O205" s="184">
        <v>0.17012639821612754</v>
      </c>
      <c r="P205" s="184">
        <v>0.12566073376016865</v>
      </c>
      <c r="Q205" s="184">
        <v>4.4465664455958911E-2</v>
      </c>
      <c r="R205" s="184"/>
    </row>
    <row r="206" spans="1:18" x14ac:dyDescent="0.2">
      <c r="A206" s="187" t="str">
        <f>B206&amp;C206&amp;D206&amp;E206</f>
        <v>199230EMAIND33</v>
      </c>
      <c r="B206" s="184">
        <v>1992</v>
      </c>
      <c r="C206" s="184" t="s">
        <v>4</v>
      </c>
      <c r="D206" s="184" t="s">
        <v>107</v>
      </c>
      <c r="E206" s="184">
        <v>33</v>
      </c>
      <c r="F206" s="184">
        <v>3888</v>
      </c>
      <c r="G206" s="184">
        <v>0</v>
      </c>
      <c r="H206" s="184">
        <v>0.42849794238683125</v>
      </c>
      <c r="I206" s="184">
        <v>0.42849794238683125</v>
      </c>
      <c r="J206" s="184">
        <v>0.57150205761316875</v>
      </c>
      <c r="K206" s="184">
        <v>0.57150205761316875</v>
      </c>
      <c r="L206" s="184">
        <v>0</v>
      </c>
      <c r="M206" s="184">
        <v>1565.2284071050603</v>
      </c>
      <c r="N206" s="184">
        <v>0</v>
      </c>
      <c r="O206" s="184">
        <v>0</v>
      </c>
      <c r="P206" s="184">
        <v>0</v>
      </c>
      <c r="Q206" s="184">
        <v>0</v>
      </c>
      <c r="R206" s="184"/>
    </row>
    <row r="207" spans="1:18" x14ac:dyDescent="0.2">
      <c r="A207" s="187" t="str">
        <f>B207&amp;C207&amp;D207&amp;E207</f>
        <v>199230EMANEG33</v>
      </c>
      <c r="B207" s="184">
        <v>1992</v>
      </c>
      <c r="C207" s="184" t="s">
        <v>4</v>
      </c>
      <c r="D207" s="184" t="s">
        <v>94</v>
      </c>
      <c r="E207" s="184">
        <v>33</v>
      </c>
      <c r="F207" s="184">
        <v>1748761</v>
      </c>
      <c r="G207" s="184">
        <v>4.9362521048833291E-2</v>
      </c>
      <c r="H207" s="184">
        <v>0.6180490072685747</v>
      </c>
      <c r="I207" s="184">
        <v>0.58754055013806916</v>
      </c>
      <c r="J207" s="184">
        <v>0.38143638760900467</v>
      </c>
      <c r="K207" s="184">
        <v>0.41131846665579835</v>
      </c>
      <c r="L207" s="184">
        <v>1.0808801027339471E-2</v>
      </c>
      <c r="M207" s="184">
        <v>938.91301747849752</v>
      </c>
      <c r="N207" s="184">
        <v>0.23171767613065974</v>
      </c>
      <c r="O207" s="184">
        <v>0.133819546334669</v>
      </c>
      <c r="P207" s="184">
        <v>0.12142397487708821</v>
      </c>
      <c r="Q207" s="184">
        <v>1.2395571457580776E-2</v>
      </c>
      <c r="R207" s="184"/>
    </row>
    <row r="208" spans="1:18" x14ac:dyDescent="0.2">
      <c r="A208" s="187" t="str">
        <f>B208&amp;C208&amp;D208&amp;E208</f>
        <v>199215A17BRA35</v>
      </c>
      <c r="B208" s="184">
        <v>1992</v>
      </c>
      <c r="C208" s="184" t="s">
        <v>0</v>
      </c>
      <c r="D208" s="184" t="s">
        <v>92</v>
      </c>
      <c r="E208" s="184">
        <v>35</v>
      </c>
      <c r="F208" s="184">
        <v>605134</v>
      </c>
      <c r="G208" s="184">
        <v>0.27350956412219751</v>
      </c>
      <c r="H208" s="184">
        <v>0.46185142464313689</v>
      </c>
      <c r="I208" s="184">
        <v>0.33553064279977657</v>
      </c>
      <c r="J208" s="184">
        <v>8.2897341745795147E-2</v>
      </c>
      <c r="K208" s="184">
        <v>0.11447381902190258</v>
      </c>
      <c r="L208" s="184">
        <v>0.78420977833008887</v>
      </c>
      <c r="M208" s="184">
        <v>431.64124446961313</v>
      </c>
      <c r="N208" s="184">
        <v>0.12370317979158335</v>
      </c>
      <c r="O208" s="184">
        <v>1.7111912402872752E-2</v>
      </c>
      <c r="P208" s="184">
        <v>1.7111912402872752E-2</v>
      </c>
      <c r="Q208" s="184">
        <v>0</v>
      </c>
      <c r="R208" s="184"/>
    </row>
    <row r="209" spans="1:18" x14ac:dyDescent="0.2">
      <c r="A209" s="187" t="str">
        <f>B209&amp;C209&amp;D209&amp;E209</f>
        <v>199215A17IND35</v>
      </c>
      <c r="B209" s="184">
        <v>1992</v>
      </c>
      <c r="C209" s="184" t="s">
        <v>0</v>
      </c>
      <c r="D209" s="184" t="s">
        <v>107</v>
      </c>
      <c r="E209" s="184">
        <v>35</v>
      </c>
      <c r="F209" s="184">
        <v>1593</v>
      </c>
      <c r="G209" s="184"/>
      <c r="H209" s="184">
        <v>0</v>
      </c>
      <c r="I209" s="184">
        <v>0</v>
      </c>
      <c r="J209" s="184">
        <v>0</v>
      </c>
      <c r="K209" s="184">
        <v>0</v>
      </c>
      <c r="L209" s="184">
        <v>1</v>
      </c>
      <c r="M209" s="184"/>
      <c r="N209" s="184">
        <v>0</v>
      </c>
      <c r="O209" s="184">
        <v>0</v>
      </c>
      <c r="P209" s="184">
        <v>0</v>
      </c>
      <c r="Q209" s="184">
        <v>0</v>
      </c>
      <c r="R209" s="184"/>
    </row>
    <row r="210" spans="1:18" x14ac:dyDescent="0.2">
      <c r="A210" s="187" t="str">
        <f>B210&amp;C210&amp;D210&amp;E210</f>
        <v>199215A17NEG35</v>
      </c>
      <c r="B210" s="184">
        <v>1992</v>
      </c>
      <c r="C210" s="184" t="s">
        <v>0</v>
      </c>
      <c r="D210" s="184" t="s">
        <v>94</v>
      </c>
      <c r="E210" s="184">
        <v>35</v>
      </c>
      <c r="F210" s="184">
        <v>305761</v>
      </c>
      <c r="G210" s="184">
        <v>0.25688295377950354</v>
      </c>
      <c r="H210" s="184">
        <v>0.56770157083473693</v>
      </c>
      <c r="I210" s="184">
        <v>0.42186871445344565</v>
      </c>
      <c r="J210" s="184">
        <v>0.13801302324364453</v>
      </c>
      <c r="K210" s="184">
        <v>0.20311288882493189</v>
      </c>
      <c r="L210" s="184">
        <v>0.60418431389222305</v>
      </c>
      <c r="M210" s="184">
        <v>378.92036757506366</v>
      </c>
      <c r="N210" s="184">
        <v>0.17968282416658762</v>
      </c>
      <c r="O210" s="184">
        <v>2.3439876243209565E-2</v>
      </c>
      <c r="P210" s="184">
        <v>2.3439876243209565E-2</v>
      </c>
      <c r="Q210" s="184">
        <v>0</v>
      </c>
      <c r="R210" s="184"/>
    </row>
    <row r="211" spans="1:18" x14ac:dyDescent="0.2">
      <c r="A211" s="187" t="str">
        <f>B211&amp;C211&amp;D211&amp;E211</f>
        <v>199215A29BRA35</v>
      </c>
      <c r="B211" s="184">
        <v>1992</v>
      </c>
      <c r="C211" s="184" t="s">
        <v>3</v>
      </c>
      <c r="D211" s="184" t="s">
        <v>92</v>
      </c>
      <c r="E211" s="184">
        <v>35</v>
      </c>
      <c r="F211" s="184">
        <v>2817872</v>
      </c>
      <c r="G211" s="184">
        <v>0.14961665651314102</v>
      </c>
      <c r="H211" s="184">
        <v>0.71049317201882345</v>
      </c>
      <c r="I211" s="184">
        <v>0.60419155914595113</v>
      </c>
      <c r="J211" s="184">
        <v>0.14956295168198888</v>
      </c>
      <c r="K211" s="184">
        <v>0.21260748668722099</v>
      </c>
      <c r="L211" s="184">
        <v>0.35546823986327269</v>
      </c>
      <c r="M211" s="184">
        <v>1157.9602255145217</v>
      </c>
      <c r="N211" s="184">
        <v>0.19779642226474445</v>
      </c>
      <c r="O211" s="184">
        <v>6.6685072991250136E-2</v>
      </c>
      <c r="P211" s="184">
        <v>5.5665764804079108E-2</v>
      </c>
      <c r="Q211" s="184">
        <v>1.1019308187171029E-2</v>
      </c>
      <c r="R211" s="184"/>
    </row>
    <row r="212" spans="1:18" x14ac:dyDescent="0.2">
      <c r="A212" s="187" t="str">
        <f>B212&amp;C212&amp;D212&amp;E212</f>
        <v>199215A29IND35</v>
      </c>
      <c r="B212" s="184">
        <v>1992</v>
      </c>
      <c r="C212" s="184" t="s">
        <v>3</v>
      </c>
      <c r="D212" s="184" t="s">
        <v>107</v>
      </c>
      <c r="E212" s="184">
        <v>35</v>
      </c>
      <c r="F212" s="184">
        <v>3185</v>
      </c>
      <c r="G212" s="184">
        <v>1</v>
      </c>
      <c r="H212" s="184">
        <v>0.2499215070643642</v>
      </c>
      <c r="I212" s="184">
        <v>0</v>
      </c>
      <c r="J212" s="184">
        <v>0</v>
      </c>
      <c r="K212" s="184">
        <v>0</v>
      </c>
      <c r="L212" s="184">
        <v>1</v>
      </c>
      <c r="M212" s="184"/>
      <c r="N212" s="184">
        <v>0</v>
      </c>
      <c r="O212" s="184">
        <v>0</v>
      </c>
      <c r="P212" s="184">
        <v>0</v>
      </c>
      <c r="Q212" s="184">
        <v>0</v>
      </c>
      <c r="R212" s="184"/>
    </row>
    <row r="213" spans="1:18" x14ac:dyDescent="0.2">
      <c r="A213" s="187" t="str">
        <f>B213&amp;C213&amp;D213&amp;E213</f>
        <v>199215A29NEG35</v>
      </c>
      <c r="B213" s="184">
        <v>1992</v>
      </c>
      <c r="C213" s="184" t="s">
        <v>3</v>
      </c>
      <c r="D213" s="184" t="s">
        <v>94</v>
      </c>
      <c r="E213" s="184">
        <v>35</v>
      </c>
      <c r="F213" s="184">
        <v>1493745</v>
      </c>
      <c r="G213" s="184">
        <v>0.15307181920649846</v>
      </c>
      <c r="H213" s="184">
        <v>0.73826724106189479</v>
      </c>
      <c r="I213" s="184">
        <v>0.62525933141198797</v>
      </c>
      <c r="J213" s="184">
        <v>0.17750820923249952</v>
      </c>
      <c r="K213" s="184">
        <v>0.25693408178772148</v>
      </c>
      <c r="L213" s="184">
        <v>0.23987896193794792</v>
      </c>
      <c r="M213" s="184">
        <v>787.71787698626508</v>
      </c>
      <c r="N213" s="184">
        <v>0.19242240141389594</v>
      </c>
      <c r="O213" s="184">
        <v>5.3837167655791315E-2</v>
      </c>
      <c r="P213" s="184">
        <v>5.0639165319381819E-2</v>
      </c>
      <c r="Q213" s="184">
        <v>3.1980023364094941E-3</v>
      </c>
      <c r="R213" s="184"/>
    </row>
    <row r="214" spans="1:18" x14ac:dyDescent="0.2">
      <c r="A214" s="187" t="str">
        <f>B214&amp;C214&amp;D214&amp;E214</f>
        <v>199218A24BRA35</v>
      </c>
      <c r="B214" s="184">
        <v>1992</v>
      </c>
      <c r="C214" s="184" t="s">
        <v>1</v>
      </c>
      <c r="D214" s="184" t="s">
        <v>92</v>
      </c>
      <c r="E214" s="184">
        <v>35</v>
      </c>
      <c r="F214" s="184">
        <v>1301037</v>
      </c>
      <c r="G214" s="184">
        <v>0.14963709424810046</v>
      </c>
      <c r="H214" s="184">
        <v>0.77389483502174772</v>
      </c>
      <c r="I214" s="184">
        <v>0.6580914606554803</v>
      </c>
      <c r="J214" s="184">
        <v>0.14338824912808862</v>
      </c>
      <c r="K214" s="184">
        <v>0.21630097180024688</v>
      </c>
      <c r="L214" s="184">
        <v>0.34210556655959823</v>
      </c>
      <c r="M214" s="184">
        <v>985.50142922792622</v>
      </c>
      <c r="N214" s="184">
        <v>0.22031348839425782</v>
      </c>
      <c r="O214" s="184">
        <v>6.1195799965719652E-2</v>
      </c>
      <c r="P214" s="184">
        <v>5.262725041639861E-2</v>
      </c>
      <c r="Q214" s="184">
        <v>8.5685495493210417E-3</v>
      </c>
      <c r="R214" s="184"/>
    </row>
    <row r="215" spans="1:18" x14ac:dyDescent="0.2">
      <c r="A215" s="187" t="str">
        <f>B215&amp;C215&amp;D215&amp;E215</f>
        <v>199218A24IND35</v>
      </c>
      <c r="B215" s="184">
        <v>1992</v>
      </c>
      <c r="C215" s="184" t="s">
        <v>1</v>
      </c>
      <c r="D215" s="184" t="s">
        <v>107</v>
      </c>
      <c r="E215" s="184">
        <v>35</v>
      </c>
      <c r="F215" s="184">
        <v>1592</v>
      </c>
      <c r="G215" s="184">
        <v>1</v>
      </c>
      <c r="H215" s="184">
        <v>0.5</v>
      </c>
      <c r="I215" s="184">
        <v>0</v>
      </c>
      <c r="J215" s="184">
        <v>0</v>
      </c>
      <c r="K215" s="184">
        <v>0</v>
      </c>
      <c r="L215" s="184">
        <v>1</v>
      </c>
      <c r="M215" s="184"/>
      <c r="N215" s="184">
        <v>0</v>
      </c>
      <c r="O215" s="184">
        <v>0</v>
      </c>
      <c r="P215" s="184">
        <v>0</v>
      </c>
      <c r="Q215" s="184">
        <v>0</v>
      </c>
      <c r="R215" s="184"/>
    </row>
    <row r="216" spans="1:18" x14ac:dyDescent="0.2">
      <c r="A216" s="187" t="str">
        <f>B216&amp;C216&amp;D216&amp;E216</f>
        <v>199218A24NEG35</v>
      </c>
      <c r="B216" s="184">
        <v>1992</v>
      </c>
      <c r="C216" s="184" t="s">
        <v>1</v>
      </c>
      <c r="D216" s="184" t="s">
        <v>94</v>
      </c>
      <c r="E216" s="184">
        <v>35</v>
      </c>
      <c r="F216" s="184">
        <v>726172</v>
      </c>
      <c r="G216" s="184">
        <v>0.15664845173041894</v>
      </c>
      <c r="H216" s="184">
        <v>0.7839919468114992</v>
      </c>
      <c r="I216" s="184">
        <v>0.66118082217436092</v>
      </c>
      <c r="J216" s="184">
        <v>0.16996111114171297</v>
      </c>
      <c r="K216" s="184">
        <v>0.25878304313578604</v>
      </c>
      <c r="L216" s="184">
        <v>0.21162066287325867</v>
      </c>
      <c r="M216" s="184">
        <v>743.79191053293459</v>
      </c>
      <c r="N216" s="184">
        <v>0.1907771161653162</v>
      </c>
      <c r="O216" s="184">
        <v>4.4956291346953614E-2</v>
      </c>
      <c r="P216" s="184">
        <v>4.3860132310251564E-2</v>
      </c>
      <c r="Q216" s="184">
        <v>1.0961590367020485E-3</v>
      </c>
      <c r="R216" s="184"/>
    </row>
    <row r="217" spans="1:18" x14ac:dyDescent="0.2">
      <c r="A217" s="187" t="str">
        <f>B217&amp;C217&amp;D217&amp;E217</f>
        <v>199225A29BRA35</v>
      </c>
      <c r="B217" s="184">
        <v>1992</v>
      </c>
      <c r="C217" s="184" t="s">
        <v>2</v>
      </c>
      <c r="D217" s="184" t="s">
        <v>92</v>
      </c>
      <c r="E217" s="184">
        <v>35</v>
      </c>
      <c r="F217" s="184">
        <v>911701</v>
      </c>
      <c r="G217" s="184">
        <v>0.10121648654991675</v>
      </c>
      <c r="H217" s="184">
        <v>0.78516092446975494</v>
      </c>
      <c r="I217" s="184">
        <v>0.7056896943186417</v>
      </c>
      <c r="J217" s="184">
        <v>0.20261247931065118</v>
      </c>
      <c r="K217" s="184">
        <v>0.27247858672964054</v>
      </c>
      <c r="L217" s="184">
        <v>8.9963705205983097E-2</v>
      </c>
      <c r="M217" s="184">
        <v>1617.5933473602138</v>
      </c>
      <c r="N217" s="184">
        <v>0.21484236608273985</v>
      </c>
      <c r="O217" s="184">
        <v>0.1074222798922015</v>
      </c>
      <c r="P217" s="184">
        <v>8.5591657791315348E-2</v>
      </c>
      <c r="Q217" s="184">
        <v>2.1830622100886144E-2</v>
      </c>
      <c r="R217" s="184"/>
    </row>
    <row r="218" spans="1:18" x14ac:dyDescent="0.2">
      <c r="A218" s="187" t="str">
        <f>B218&amp;C218&amp;D218&amp;E218</f>
        <v>199225A29NEG35</v>
      </c>
      <c r="B218" s="184">
        <v>1992</v>
      </c>
      <c r="C218" s="184" t="s">
        <v>2</v>
      </c>
      <c r="D218" s="184" t="s">
        <v>94</v>
      </c>
      <c r="E218" s="184">
        <v>35</v>
      </c>
      <c r="F218" s="184">
        <v>461812</v>
      </c>
      <c r="G218" s="184">
        <v>9.7343903259060435E-2</v>
      </c>
      <c r="H218" s="184">
        <v>0.77929763626757209</v>
      </c>
      <c r="I218" s="184">
        <v>0.70343776255272705</v>
      </c>
      <c r="J218" s="184">
        <v>0.21552493222350219</v>
      </c>
      <c r="K218" s="184">
        <v>0.28966116081868815</v>
      </c>
      <c r="L218" s="184">
        <v>4.3110616441322441E-2</v>
      </c>
      <c r="M218" s="184">
        <v>1016.2207931275512</v>
      </c>
      <c r="N218" s="184">
        <v>0.20344425870267555</v>
      </c>
      <c r="O218" s="184">
        <v>8.7927554935774727E-2</v>
      </c>
      <c r="P218" s="184">
        <v>7.9307163954163165E-2</v>
      </c>
      <c r="Q218" s="184">
        <v>8.6203909816115649E-3</v>
      </c>
      <c r="R218" s="184"/>
    </row>
    <row r="219" spans="1:18" x14ac:dyDescent="0.2">
      <c r="A219" s="187" t="str">
        <f>B219&amp;C219&amp;D219&amp;E219</f>
        <v>199230EMABRA35</v>
      </c>
      <c r="B219" s="184">
        <v>1992</v>
      </c>
      <c r="C219" s="184" t="s">
        <v>4</v>
      </c>
      <c r="D219" s="184" t="s">
        <v>92</v>
      </c>
      <c r="E219" s="184">
        <v>35</v>
      </c>
      <c r="F219" s="184">
        <v>4867338</v>
      </c>
      <c r="G219" s="184">
        <v>5.6106588661148017E-2</v>
      </c>
      <c r="H219" s="184">
        <v>0.60935649013896298</v>
      </c>
      <c r="I219" s="184">
        <v>0.57516757619873538</v>
      </c>
      <c r="J219" s="184">
        <v>0.38639067186211434</v>
      </c>
      <c r="K219" s="184">
        <v>0.41976189038032696</v>
      </c>
      <c r="L219" s="184">
        <v>2.257455718094778E-2</v>
      </c>
      <c r="M219" s="184">
        <v>2126.623504878889</v>
      </c>
      <c r="N219" s="184">
        <v>0.2484865443903834</v>
      </c>
      <c r="O219" s="184">
        <v>0.17160262960986067</v>
      </c>
      <c r="P219" s="184">
        <v>0.12825059611639875</v>
      </c>
      <c r="Q219" s="184">
        <v>4.3352033493461929E-2</v>
      </c>
      <c r="R219" s="184"/>
    </row>
    <row r="220" spans="1:18" x14ac:dyDescent="0.2">
      <c r="A220" s="187" t="str">
        <f>B220&amp;C220&amp;D220&amp;E220</f>
        <v>199230EMAIND35</v>
      </c>
      <c r="B220" s="184">
        <v>1992</v>
      </c>
      <c r="C220" s="184" t="s">
        <v>4</v>
      </c>
      <c r="D220" s="184" t="s">
        <v>107</v>
      </c>
      <c r="E220" s="184">
        <v>35</v>
      </c>
      <c r="F220" s="184">
        <v>3983</v>
      </c>
      <c r="G220" s="184">
        <v>0</v>
      </c>
      <c r="H220" s="184">
        <v>0.39994978659302033</v>
      </c>
      <c r="I220" s="184">
        <v>0.39994978659302033</v>
      </c>
      <c r="J220" s="184">
        <v>0.60005021340697962</v>
      </c>
      <c r="K220" s="184">
        <v>0.60005021340697962</v>
      </c>
      <c r="L220" s="184">
        <v>0.19984935977906101</v>
      </c>
      <c r="M220" s="184">
        <v>717.8186613812079</v>
      </c>
      <c r="N220" s="184">
        <v>0</v>
      </c>
      <c r="O220" s="184">
        <v>0</v>
      </c>
      <c r="P220" s="184">
        <v>0</v>
      </c>
      <c r="Q220" s="184">
        <v>0</v>
      </c>
      <c r="R220" s="184"/>
    </row>
    <row r="221" spans="1:18" x14ac:dyDescent="0.2">
      <c r="A221" s="187" t="str">
        <f>B221&amp;C221&amp;D221&amp;E221</f>
        <v>199230EMANEG35</v>
      </c>
      <c r="B221" s="184">
        <v>1992</v>
      </c>
      <c r="C221" s="184" t="s">
        <v>4</v>
      </c>
      <c r="D221" s="184" t="s">
        <v>94</v>
      </c>
      <c r="E221" s="184">
        <v>35</v>
      </c>
      <c r="F221" s="184">
        <v>1789943</v>
      </c>
      <c r="G221" s="184">
        <v>8.2891429685679682E-2</v>
      </c>
      <c r="H221" s="184">
        <v>0.67616343090254827</v>
      </c>
      <c r="I221" s="184">
        <v>0.62011527741386174</v>
      </c>
      <c r="J221" s="184">
        <v>0.31849841028457332</v>
      </c>
      <c r="K221" s="184">
        <v>0.37143361548384501</v>
      </c>
      <c r="L221" s="184">
        <v>2.846850430432701E-2</v>
      </c>
      <c r="M221" s="184">
        <v>1098.7923022914947</v>
      </c>
      <c r="N221" s="184">
        <v>0.2246540811634784</v>
      </c>
      <c r="O221" s="184">
        <v>0.14413643339480642</v>
      </c>
      <c r="P221" s="184">
        <v>0.13168072949809015</v>
      </c>
      <c r="Q221" s="184">
        <v>1.2455703896716264E-2</v>
      </c>
      <c r="R221" s="184"/>
    </row>
    <row r="222" spans="1:18" x14ac:dyDescent="0.2">
      <c r="A222" s="187" t="str">
        <f>B222&amp;C222&amp;D222&amp;E222</f>
        <v>199215A17BRA41</v>
      </c>
      <c r="B222" s="184">
        <v>1992</v>
      </c>
      <c r="C222" s="184" t="s">
        <v>0</v>
      </c>
      <c r="D222" s="184" t="s">
        <v>92</v>
      </c>
      <c r="E222" s="184">
        <v>41</v>
      </c>
      <c r="F222" s="184">
        <v>105403</v>
      </c>
      <c r="G222" s="184">
        <v>0.21260403389068006</v>
      </c>
      <c r="H222" s="184">
        <v>0.50613360151039344</v>
      </c>
      <c r="I222" s="184">
        <v>0.3985275561416658</v>
      </c>
      <c r="J222" s="184">
        <v>0.10268208684762294</v>
      </c>
      <c r="K222" s="184">
        <v>0.14670360426173829</v>
      </c>
      <c r="L222" s="184">
        <v>0.61612098327372089</v>
      </c>
      <c r="M222" s="184">
        <v>323.43278887078543</v>
      </c>
      <c r="N222" s="184">
        <v>0.14674155384571597</v>
      </c>
      <c r="O222" s="184">
        <v>2.1991783915068831E-2</v>
      </c>
      <c r="P222" s="184">
        <v>2.1991783915068831E-2</v>
      </c>
      <c r="Q222" s="184">
        <v>0</v>
      </c>
      <c r="R222" s="184"/>
    </row>
    <row r="223" spans="1:18" x14ac:dyDescent="0.2">
      <c r="A223" s="187" t="str">
        <f>B223&amp;C223&amp;D223&amp;E223</f>
        <v>199215A17NEG41</v>
      </c>
      <c r="B223" s="184">
        <v>1992</v>
      </c>
      <c r="C223" s="184" t="s">
        <v>0</v>
      </c>
      <c r="D223" s="184" t="s">
        <v>94</v>
      </c>
      <c r="E223" s="184">
        <v>41</v>
      </c>
      <c r="F223" s="184">
        <v>19840</v>
      </c>
      <c r="G223" s="184">
        <v>0.2245011086474501</v>
      </c>
      <c r="H223" s="184">
        <v>0.63649193548387095</v>
      </c>
      <c r="I223" s="184">
        <v>0.49359879032258064</v>
      </c>
      <c r="J223" s="184">
        <v>0.20761088709677419</v>
      </c>
      <c r="K223" s="184">
        <v>0.29848790322580643</v>
      </c>
      <c r="L223" s="184">
        <v>0.40277217741935484</v>
      </c>
      <c r="M223" s="184">
        <v>457.83646041051827</v>
      </c>
      <c r="N223" s="184">
        <v>0.12993951612903226</v>
      </c>
      <c r="O223" s="184">
        <v>1.3004032258064516E-2</v>
      </c>
      <c r="P223" s="184">
        <v>1.3004032258064516E-2</v>
      </c>
      <c r="Q223" s="184">
        <v>0</v>
      </c>
      <c r="R223" s="184"/>
    </row>
    <row r="224" spans="1:18" x14ac:dyDescent="0.2">
      <c r="A224" s="187" t="str">
        <f>B224&amp;C224&amp;D224&amp;E224</f>
        <v>199215A29BRA41</v>
      </c>
      <c r="B224" s="184">
        <v>1992</v>
      </c>
      <c r="C224" s="184" t="s">
        <v>3</v>
      </c>
      <c r="D224" s="184" t="s">
        <v>92</v>
      </c>
      <c r="E224" s="184">
        <v>41</v>
      </c>
      <c r="F224" s="184">
        <v>510456</v>
      </c>
      <c r="G224" s="184">
        <v>0.10255179946881024</v>
      </c>
      <c r="H224" s="184">
        <v>0.69408332941526796</v>
      </c>
      <c r="I224" s="184">
        <v>0.62290383500242918</v>
      </c>
      <c r="J224" s="184">
        <v>0.19080194962935101</v>
      </c>
      <c r="K224" s="184">
        <v>0.2377540865422289</v>
      </c>
      <c r="L224" s="184">
        <v>0.24333537072734968</v>
      </c>
      <c r="M224" s="184">
        <v>838.55492933700248</v>
      </c>
      <c r="N224" s="184">
        <v>0.22363729684830819</v>
      </c>
      <c r="O224" s="184">
        <v>8.9849076120174898E-2</v>
      </c>
      <c r="P224" s="184">
        <v>7.8739401633049669E-2</v>
      </c>
      <c r="Q224" s="184">
        <v>1.1109674487125238E-2</v>
      </c>
      <c r="R224" s="184"/>
    </row>
    <row r="225" spans="1:18" x14ac:dyDescent="0.2">
      <c r="A225" s="187" t="str">
        <f>B225&amp;C225&amp;D225&amp;E225</f>
        <v>199215A29IND41</v>
      </c>
      <c r="B225" s="184">
        <v>1992</v>
      </c>
      <c r="C225" s="184" t="s">
        <v>3</v>
      </c>
      <c r="D225" s="184" t="s">
        <v>107</v>
      </c>
      <c r="E225" s="184">
        <v>41</v>
      </c>
      <c r="F225" s="184">
        <v>257</v>
      </c>
      <c r="G225" s="184">
        <v>0</v>
      </c>
      <c r="H225" s="184">
        <v>1</v>
      </c>
      <c r="I225" s="184">
        <v>1</v>
      </c>
      <c r="J225" s="184">
        <v>0</v>
      </c>
      <c r="K225" s="184">
        <v>0</v>
      </c>
      <c r="L225" s="184">
        <v>0</v>
      </c>
      <c r="M225" s="184">
        <v>1375.2992504183803</v>
      </c>
      <c r="N225" s="184">
        <v>1</v>
      </c>
      <c r="O225" s="184">
        <v>1</v>
      </c>
      <c r="P225" s="184">
        <v>1</v>
      </c>
      <c r="Q225" s="184">
        <v>0</v>
      </c>
      <c r="R225" s="184"/>
    </row>
    <row r="226" spans="1:18" x14ac:dyDescent="0.2">
      <c r="A226" s="187" t="str">
        <f>B226&amp;C226&amp;D226&amp;E226</f>
        <v>199215A29NEG41</v>
      </c>
      <c r="B226" s="184">
        <v>1992</v>
      </c>
      <c r="C226" s="184" t="s">
        <v>3</v>
      </c>
      <c r="D226" s="184" t="s">
        <v>94</v>
      </c>
      <c r="E226" s="184">
        <v>41</v>
      </c>
      <c r="F226" s="184">
        <v>99190</v>
      </c>
      <c r="G226" s="184">
        <v>0.14432618437900127</v>
      </c>
      <c r="H226" s="184">
        <v>0.75588264946063111</v>
      </c>
      <c r="I226" s="184">
        <v>0.64678899082568808</v>
      </c>
      <c r="J226" s="184">
        <v>0.2051315656820244</v>
      </c>
      <c r="K226" s="184">
        <v>0.29602782538562356</v>
      </c>
      <c r="L226" s="184">
        <v>0.14809960681520315</v>
      </c>
      <c r="M226" s="184">
        <v>574.36301352285818</v>
      </c>
      <c r="N226" s="184">
        <v>0.18705514668817422</v>
      </c>
      <c r="O226" s="184">
        <v>5.7163020465772763E-2</v>
      </c>
      <c r="P226" s="184">
        <v>4.9369896158886983E-2</v>
      </c>
      <c r="Q226" s="184">
        <v>7.7931243068857748E-3</v>
      </c>
      <c r="R226" s="184"/>
    </row>
    <row r="227" spans="1:18" x14ac:dyDescent="0.2">
      <c r="A227" s="187" t="str">
        <f>B227&amp;C227&amp;D227&amp;E227</f>
        <v>199218A24BRA41</v>
      </c>
      <c r="B227" s="184">
        <v>1992</v>
      </c>
      <c r="C227" s="184" t="s">
        <v>1</v>
      </c>
      <c r="D227" s="184" t="s">
        <v>92</v>
      </c>
      <c r="E227" s="184">
        <v>41</v>
      </c>
      <c r="F227" s="184">
        <v>232148</v>
      </c>
      <c r="G227" s="184">
        <v>9.5589491104187893E-2</v>
      </c>
      <c r="H227" s="184">
        <v>0.73142564226269446</v>
      </c>
      <c r="I227" s="184">
        <v>0.66150903733824973</v>
      </c>
      <c r="J227" s="184">
        <v>0.19973034443544635</v>
      </c>
      <c r="K227" s="184">
        <v>0.24856987783655254</v>
      </c>
      <c r="L227" s="184">
        <v>0.2142469459138136</v>
      </c>
      <c r="M227" s="184">
        <v>712.84875093293283</v>
      </c>
      <c r="N227" s="184">
        <v>0.22197908230956115</v>
      </c>
      <c r="O227" s="184">
        <v>8.3235694470768645E-2</v>
      </c>
      <c r="P227" s="184">
        <v>7.9905922084187675E-2</v>
      </c>
      <c r="Q227" s="184">
        <v>3.3297723865809742E-3</v>
      </c>
      <c r="R227" s="184"/>
    </row>
    <row r="228" spans="1:18" x14ac:dyDescent="0.2">
      <c r="A228" s="187" t="str">
        <f>B228&amp;C228&amp;D228&amp;E228</f>
        <v>199218A24IND41</v>
      </c>
      <c r="B228" s="184">
        <v>1992</v>
      </c>
      <c r="C228" s="184" t="s">
        <v>1</v>
      </c>
      <c r="D228" s="184" t="s">
        <v>107</v>
      </c>
      <c r="E228" s="184">
        <v>41</v>
      </c>
      <c r="F228" s="184">
        <v>257</v>
      </c>
      <c r="G228" s="184">
        <v>0</v>
      </c>
      <c r="H228" s="184">
        <v>1</v>
      </c>
      <c r="I228" s="184">
        <v>1</v>
      </c>
      <c r="J228" s="184">
        <v>0</v>
      </c>
      <c r="K228" s="184">
        <v>0</v>
      </c>
      <c r="L228" s="184">
        <v>0</v>
      </c>
      <c r="M228" s="184">
        <v>1375.2992504183803</v>
      </c>
      <c r="N228" s="184">
        <v>1</v>
      </c>
      <c r="O228" s="184">
        <v>1</v>
      </c>
      <c r="P228" s="184">
        <v>1</v>
      </c>
      <c r="Q228" s="184">
        <v>0</v>
      </c>
      <c r="R228" s="184"/>
    </row>
    <row r="229" spans="1:18" x14ac:dyDescent="0.2">
      <c r="A229" s="187" t="str">
        <f>B229&amp;C229&amp;D229&amp;E229</f>
        <v>199218A24NEG41</v>
      </c>
      <c r="B229" s="184">
        <v>1992</v>
      </c>
      <c r="C229" s="184" t="s">
        <v>1</v>
      </c>
      <c r="D229" s="184" t="s">
        <v>94</v>
      </c>
      <c r="E229" s="184">
        <v>41</v>
      </c>
      <c r="F229" s="184">
        <v>45856</v>
      </c>
      <c r="G229" s="184">
        <v>0.13887915464862388</v>
      </c>
      <c r="H229" s="184">
        <v>0.80898900907187721</v>
      </c>
      <c r="I229" s="184">
        <v>0.69663729937194696</v>
      </c>
      <c r="J229" s="184">
        <v>0.17413206559665037</v>
      </c>
      <c r="K229" s="184">
        <v>0.27525296580600139</v>
      </c>
      <c r="L229" s="184">
        <v>0.13483513607815772</v>
      </c>
      <c r="M229" s="184">
        <v>531.92950407053445</v>
      </c>
      <c r="N229" s="184">
        <v>0.19098918353105374</v>
      </c>
      <c r="O229" s="184">
        <v>5.0571353803210047E-2</v>
      </c>
      <c r="P229" s="184">
        <v>4.4945045359385906E-2</v>
      </c>
      <c r="Q229" s="184">
        <v>5.626308443824145E-3</v>
      </c>
      <c r="R229" s="184"/>
    </row>
    <row r="230" spans="1:18" x14ac:dyDescent="0.2">
      <c r="A230" s="187" t="str">
        <f>B230&amp;C230&amp;D230&amp;E230</f>
        <v>199225A29BRA41</v>
      </c>
      <c r="B230" s="184">
        <v>1992</v>
      </c>
      <c r="C230" s="184" t="s">
        <v>2</v>
      </c>
      <c r="D230" s="184" t="s">
        <v>92</v>
      </c>
      <c r="E230" s="184">
        <v>41</v>
      </c>
      <c r="F230" s="184">
        <v>172905</v>
      </c>
      <c r="G230" s="184">
        <v>6.6800353787971209E-2</v>
      </c>
      <c r="H230" s="184">
        <v>0.75852057488216074</v>
      </c>
      <c r="I230" s="184">
        <v>0.70785113212457706</v>
      </c>
      <c r="J230" s="184">
        <v>0.23253231543333044</v>
      </c>
      <c r="K230" s="184">
        <v>0.27873687863277524</v>
      </c>
      <c r="L230" s="184">
        <v>5.5140105838466208E-2</v>
      </c>
      <c r="M230" s="184">
        <v>1170.9842934324836</v>
      </c>
      <c r="N230" s="184">
        <v>0.27273936554755501</v>
      </c>
      <c r="O230" s="184">
        <v>0.14009427142072237</v>
      </c>
      <c r="P230" s="184">
        <v>0.11176657702206413</v>
      </c>
      <c r="Q230" s="184">
        <v>2.8327694398658222E-2</v>
      </c>
      <c r="R230" s="184"/>
    </row>
    <row r="231" spans="1:18" x14ac:dyDescent="0.2">
      <c r="A231" s="187" t="str">
        <f>B231&amp;C231&amp;D231&amp;E231</f>
        <v>199225A29NEG41</v>
      </c>
      <c r="B231" s="184">
        <v>1992</v>
      </c>
      <c r="C231" s="184" t="s">
        <v>2</v>
      </c>
      <c r="D231" s="184" t="s">
        <v>94</v>
      </c>
      <c r="E231" s="184">
        <v>41</v>
      </c>
      <c r="F231" s="184">
        <v>33494</v>
      </c>
      <c r="G231" s="184">
        <v>0.11223317888400459</v>
      </c>
      <c r="H231" s="184">
        <v>0.75389622021854663</v>
      </c>
      <c r="I231" s="184">
        <v>0.6692840508747836</v>
      </c>
      <c r="J231" s="184">
        <v>0.2461037797814534</v>
      </c>
      <c r="K231" s="184">
        <v>0.32301307696900938</v>
      </c>
      <c r="L231" s="184">
        <v>1.5405744312414163E-2</v>
      </c>
      <c r="M231" s="184">
        <v>685.73755044053814</v>
      </c>
      <c r="N231" s="184">
        <v>0.21550128381202605</v>
      </c>
      <c r="O231" s="184">
        <v>9.234489759359886E-2</v>
      </c>
      <c r="P231" s="184">
        <v>7.6969009374813394E-2</v>
      </c>
      <c r="Q231" s="184">
        <v>1.5375888218785454E-2</v>
      </c>
      <c r="R231" s="184"/>
    </row>
    <row r="232" spans="1:18" x14ac:dyDescent="0.2">
      <c r="A232" s="187" t="str">
        <f>B232&amp;C232&amp;D232&amp;E232</f>
        <v>199230EMABRA41</v>
      </c>
      <c r="B232" s="184">
        <v>1992</v>
      </c>
      <c r="C232" s="184" t="s">
        <v>4</v>
      </c>
      <c r="D232" s="184" t="s">
        <v>92</v>
      </c>
      <c r="E232" s="184">
        <v>41</v>
      </c>
      <c r="F232" s="184">
        <v>712206</v>
      </c>
      <c r="G232" s="184">
        <v>3.4876879204055987E-2</v>
      </c>
      <c r="H232" s="184">
        <v>0.68512447538303356</v>
      </c>
      <c r="I232" s="184">
        <v>0.66122947181535729</v>
      </c>
      <c r="J232" s="184">
        <v>0.31306640372611483</v>
      </c>
      <c r="K232" s="184">
        <v>0.33696140729379109</v>
      </c>
      <c r="L232" s="184">
        <v>1.2664875050196152E-2</v>
      </c>
      <c r="M232" s="184">
        <v>1508.8051507570635</v>
      </c>
      <c r="N232" s="184">
        <v>0.30050260576570448</v>
      </c>
      <c r="O232" s="184">
        <v>0.20166476743418141</v>
      </c>
      <c r="P232" s="184">
        <v>0.15785502416076641</v>
      </c>
      <c r="Q232" s="184">
        <v>4.3809743273415004E-2</v>
      </c>
      <c r="R232" s="184"/>
    </row>
    <row r="233" spans="1:18" x14ac:dyDescent="0.2">
      <c r="A233" s="187" t="str">
        <f>B233&amp;C233&amp;D233&amp;E233</f>
        <v>199230EMANEG41</v>
      </c>
      <c r="B233" s="184">
        <v>1992</v>
      </c>
      <c r="C233" s="184" t="s">
        <v>4</v>
      </c>
      <c r="D233" s="184" t="s">
        <v>94</v>
      </c>
      <c r="E233" s="184">
        <v>41</v>
      </c>
      <c r="F233" s="184">
        <v>118004</v>
      </c>
      <c r="G233" s="184">
        <v>5.2480264497658094E-2</v>
      </c>
      <c r="H233" s="184">
        <v>0.70742517202806687</v>
      </c>
      <c r="I233" s="184">
        <v>0.67029931188773262</v>
      </c>
      <c r="J233" s="184">
        <v>0.29257482797193318</v>
      </c>
      <c r="K233" s="184">
        <v>0.32533642927358397</v>
      </c>
      <c r="L233" s="184">
        <v>8.7200433883597162E-3</v>
      </c>
      <c r="M233" s="184">
        <v>907.42221105368981</v>
      </c>
      <c r="N233" s="184">
        <v>0.2533049727127894</v>
      </c>
      <c r="O233" s="184">
        <v>0.15942679909155621</v>
      </c>
      <c r="P233" s="184">
        <v>0.14850344056133691</v>
      </c>
      <c r="Q233" s="184">
        <v>1.0923358530219314E-2</v>
      </c>
      <c r="R233" s="184"/>
    </row>
    <row r="234" spans="1:18" x14ac:dyDescent="0.2">
      <c r="A234" s="187" t="str">
        <f>B234&amp;C234&amp;D234&amp;E234</f>
        <v>199215A17BRA43</v>
      </c>
      <c r="B234" s="184">
        <v>1992</v>
      </c>
      <c r="C234" s="184" t="s">
        <v>0</v>
      </c>
      <c r="D234" s="184" t="s">
        <v>92</v>
      </c>
      <c r="E234" s="184">
        <v>43</v>
      </c>
      <c r="F234" s="184">
        <v>137229</v>
      </c>
      <c r="G234" s="184">
        <v>0.19174007713435895</v>
      </c>
      <c r="H234" s="184">
        <v>0.51281546029104819</v>
      </c>
      <c r="I234" s="184">
        <v>0.4144881843791508</v>
      </c>
      <c r="J234" s="184">
        <v>9.8422151187400567E-2</v>
      </c>
      <c r="K234" s="184">
        <v>0.13774430383442074</v>
      </c>
      <c r="L234" s="184">
        <v>0.63082570682080252</v>
      </c>
      <c r="M234" s="184">
        <v>361.4512553015673</v>
      </c>
      <c r="N234" s="184">
        <v>0.14420092527524012</v>
      </c>
      <c r="O234" s="184">
        <v>2.5803759662684469E-2</v>
      </c>
      <c r="P234" s="184">
        <v>2.5803759662684469E-2</v>
      </c>
      <c r="Q234" s="184">
        <v>0</v>
      </c>
      <c r="R234" s="184"/>
    </row>
    <row r="235" spans="1:18" x14ac:dyDescent="0.2">
      <c r="A235" s="187" t="str">
        <f>B235&amp;C235&amp;D235&amp;E235</f>
        <v>199215A17IND43</v>
      </c>
      <c r="B235" s="184">
        <v>1992</v>
      </c>
      <c r="C235" s="184" t="s">
        <v>0</v>
      </c>
      <c r="D235" s="184" t="s">
        <v>107</v>
      </c>
      <c r="E235" s="184">
        <v>43</v>
      </c>
      <c r="F235" s="184">
        <v>208</v>
      </c>
      <c r="G235" s="184">
        <v>0</v>
      </c>
      <c r="H235" s="184">
        <v>1</v>
      </c>
      <c r="I235" s="184">
        <v>1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/>
    </row>
    <row r="236" spans="1:18" x14ac:dyDescent="0.2">
      <c r="A236" s="187" t="str">
        <f>B236&amp;C236&amp;D236&amp;E236</f>
        <v>199215A17NEG43</v>
      </c>
      <c r="B236" s="184">
        <v>1992</v>
      </c>
      <c r="C236" s="184" t="s">
        <v>0</v>
      </c>
      <c r="D236" s="184" t="s">
        <v>94</v>
      </c>
      <c r="E236" s="184">
        <v>43</v>
      </c>
      <c r="F236" s="184">
        <v>22173</v>
      </c>
      <c r="G236" s="184">
        <v>0.27414960691211954</v>
      </c>
      <c r="H236" s="184">
        <v>0.57939836738375505</v>
      </c>
      <c r="I236" s="184">
        <v>0.42055653271997473</v>
      </c>
      <c r="J236" s="184">
        <v>0.13078969918369188</v>
      </c>
      <c r="K236" s="184">
        <v>0.20547512740720697</v>
      </c>
      <c r="L236" s="184">
        <v>0.5327650746403283</v>
      </c>
      <c r="M236" s="184">
        <v>318.02862484431245</v>
      </c>
      <c r="N236" s="184">
        <v>0.12154422044829297</v>
      </c>
      <c r="O236" s="184">
        <v>2.8097235376358633E-2</v>
      </c>
      <c r="P236" s="184">
        <v>2.8097235376358633E-2</v>
      </c>
      <c r="Q236" s="184">
        <v>0</v>
      </c>
      <c r="R236" s="184"/>
    </row>
    <row r="237" spans="1:18" x14ac:dyDescent="0.2">
      <c r="A237" s="187" t="str">
        <f>B237&amp;C237&amp;D237&amp;E237</f>
        <v>199215A29BRA43</v>
      </c>
      <c r="B237" s="184">
        <v>1992</v>
      </c>
      <c r="C237" s="184" t="s">
        <v>3</v>
      </c>
      <c r="D237" s="184" t="s">
        <v>92</v>
      </c>
      <c r="E237" s="184">
        <v>43</v>
      </c>
      <c r="F237" s="184">
        <v>692159</v>
      </c>
      <c r="G237" s="184">
        <v>0.11165922390660739</v>
      </c>
      <c r="H237" s="184">
        <v>0.72976882789557662</v>
      </c>
      <c r="I237" s="184">
        <v>0.64828340694152198</v>
      </c>
      <c r="J237" s="184">
        <v>0.15194905637192896</v>
      </c>
      <c r="K237" s="184">
        <v>0.20948904581890726</v>
      </c>
      <c r="L237" s="184">
        <v>0.25590065703402265</v>
      </c>
      <c r="M237" s="184">
        <v>820.6281465469275</v>
      </c>
      <c r="N237" s="184">
        <v>0.23094002728070925</v>
      </c>
      <c r="O237" s="184">
        <v>8.0080308853501439E-2</v>
      </c>
      <c r="P237" s="184">
        <v>6.988692825867783E-2</v>
      </c>
      <c r="Q237" s="184">
        <v>1.0193380594823609E-2</v>
      </c>
      <c r="R237" s="184"/>
    </row>
    <row r="238" spans="1:18" x14ac:dyDescent="0.2">
      <c r="A238" s="187" t="str">
        <f>B238&amp;C238&amp;D238&amp;E238</f>
        <v>199215A29IND43</v>
      </c>
      <c r="B238" s="184">
        <v>1992</v>
      </c>
      <c r="C238" s="184" t="s">
        <v>3</v>
      </c>
      <c r="D238" s="184" t="s">
        <v>107</v>
      </c>
      <c r="E238" s="184">
        <v>43</v>
      </c>
      <c r="F238" s="184">
        <v>1658</v>
      </c>
      <c r="G238" s="184">
        <v>0.14266023432115782</v>
      </c>
      <c r="H238" s="184">
        <v>0.87515078407720148</v>
      </c>
      <c r="I238" s="184">
        <v>0.75030156815440285</v>
      </c>
      <c r="J238" s="184">
        <v>0.12484921592279856</v>
      </c>
      <c r="K238" s="184">
        <v>0.24969843184559712</v>
      </c>
      <c r="L238" s="184">
        <v>0.12484921592279856</v>
      </c>
      <c r="M238" s="184">
        <v>473.85360789234244</v>
      </c>
      <c r="N238" s="184">
        <v>0.12545235223160434</v>
      </c>
      <c r="O238" s="184">
        <v>0.12545235223160434</v>
      </c>
      <c r="P238" s="184">
        <v>0.12545235223160434</v>
      </c>
      <c r="Q238" s="184">
        <v>0</v>
      </c>
      <c r="R238" s="184"/>
    </row>
    <row r="239" spans="1:18" x14ac:dyDescent="0.2">
      <c r="A239" s="187" t="str">
        <f>B239&amp;C239&amp;D239&amp;E239</f>
        <v>199215A29NEG43</v>
      </c>
      <c r="B239" s="184">
        <v>1992</v>
      </c>
      <c r="C239" s="184" t="s">
        <v>3</v>
      </c>
      <c r="D239" s="184" t="s">
        <v>94</v>
      </c>
      <c r="E239" s="184">
        <v>43</v>
      </c>
      <c r="F239" s="184">
        <v>99070</v>
      </c>
      <c r="G239" s="184">
        <v>0.14014279583317077</v>
      </c>
      <c r="H239" s="184">
        <v>0.77614817805592007</v>
      </c>
      <c r="I239" s="184">
        <v>0.66737660240234176</v>
      </c>
      <c r="J239" s="184">
        <v>0.13621880784519994</v>
      </c>
      <c r="K239" s="184">
        <v>0.21585426296996854</v>
      </c>
      <c r="L239" s="184">
        <v>0.23067274915792563</v>
      </c>
      <c r="M239" s="184">
        <v>523.56119821068296</v>
      </c>
      <c r="N239" s="184">
        <v>0.21124457454325224</v>
      </c>
      <c r="O239" s="184">
        <v>7.5310386595336634E-2</v>
      </c>
      <c r="P239" s="184">
        <v>7.5310386595336634E-2</v>
      </c>
      <c r="Q239" s="184">
        <v>0</v>
      </c>
      <c r="R239" s="184"/>
    </row>
    <row r="240" spans="1:18" x14ac:dyDescent="0.2">
      <c r="A240" s="187" t="str">
        <f>B240&amp;C240&amp;D240&amp;E240</f>
        <v>199218A24BRA43</v>
      </c>
      <c r="B240" s="184">
        <v>1992</v>
      </c>
      <c r="C240" s="184" t="s">
        <v>1</v>
      </c>
      <c r="D240" s="184" t="s">
        <v>92</v>
      </c>
      <c r="E240" s="184">
        <v>43</v>
      </c>
      <c r="F240" s="184">
        <v>315929</v>
      </c>
      <c r="G240" s="184">
        <v>0.11868226027707632</v>
      </c>
      <c r="H240" s="184">
        <v>0.76836567709833536</v>
      </c>
      <c r="I240" s="184">
        <v>0.67717430182097882</v>
      </c>
      <c r="J240" s="184">
        <v>0.15168090915425597</v>
      </c>
      <c r="K240" s="184">
        <v>0.21799241104515998</v>
      </c>
      <c r="L240" s="184">
        <v>0.22978443060667295</v>
      </c>
      <c r="M240" s="184">
        <v>716.45991121558257</v>
      </c>
      <c r="N240" s="184">
        <v>0.24086107954635377</v>
      </c>
      <c r="O240" s="184">
        <v>6.5619173928319341E-2</v>
      </c>
      <c r="P240" s="184">
        <v>5.7091941543827886E-2</v>
      </c>
      <c r="Q240" s="184">
        <v>8.5272323844914517E-3</v>
      </c>
      <c r="R240" s="184"/>
    </row>
    <row r="241" spans="1:18" x14ac:dyDescent="0.2">
      <c r="A241" s="187" t="str">
        <f>B241&amp;C241&amp;D241&amp;E241</f>
        <v>199218A24IND43</v>
      </c>
      <c r="B241" s="184">
        <v>1992</v>
      </c>
      <c r="C241" s="184" t="s">
        <v>1</v>
      </c>
      <c r="D241" s="184" t="s">
        <v>107</v>
      </c>
      <c r="E241" s="184">
        <v>43</v>
      </c>
      <c r="F241" s="184">
        <v>414</v>
      </c>
      <c r="G241" s="184">
        <v>0.5</v>
      </c>
      <c r="H241" s="184">
        <v>1</v>
      </c>
      <c r="I241" s="184">
        <v>0.5</v>
      </c>
      <c r="J241" s="184">
        <v>0</v>
      </c>
      <c r="K241" s="184">
        <v>0.5</v>
      </c>
      <c r="L241" s="184">
        <v>0.5</v>
      </c>
      <c r="M241" s="184">
        <v>0</v>
      </c>
      <c r="N241" s="184">
        <v>0</v>
      </c>
      <c r="O241" s="184">
        <v>0</v>
      </c>
      <c r="P241" s="184">
        <v>0</v>
      </c>
      <c r="Q241" s="184">
        <v>0</v>
      </c>
      <c r="R241" s="184"/>
    </row>
    <row r="242" spans="1:18" x14ac:dyDescent="0.2">
      <c r="A242" s="187" t="str">
        <f>B242&amp;C242&amp;D242&amp;E242</f>
        <v>199218A24NEG43</v>
      </c>
      <c r="B242" s="184">
        <v>1992</v>
      </c>
      <c r="C242" s="184" t="s">
        <v>1</v>
      </c>
      <c r="D242" s="184" t="s">
        <v>94</v>
      </c>
      <c r="E242" s="184">
        <v>43</v>
      </c>
      <c r="F242" s="184">
        <v>48724</v>
      </c>
      <c r="G242" s="184">
        <v>0.12100827537188405</v>
      </c>
      <c r="H242" s="184">
        <v>0.808513258353173</v>
      </c>
      <c r="I242" s="184">
        <v>0.71067646334455303</v>
      </c>
      <c r="J242" s="184">
        <v>0.14949399179668982</v>
      </c>
      <c r="K242" s="184">
        <v>0.23064080631531217</v>
      </c>
      <c r="L242" s="184">
        <v>0.17958653667786548</v>
      </c>
      <c r="M242" s="184">
        <v>501.46074926638335</v>
      </c>
      <c r="N242" s="184">
        <v>0.20843937279369509</v>
      </c>
      <c r="O242" s="184">
        <v>6.8118381085296775E-2</v>
      </c>
      <c r="P242" s="184">
        <v>6.8118381085296775E-2</v>
      </c>
      <c r="Q242" s="184">
        <v>0</v>
      </c>
      <c r="R242" s="184"/>
    </row>
    <row r="243" spans="1:18" x14ac:dyDescent="0.2">
      <c r="A243" s="187" t="str">
        <f>B243&amp;C243&amp;D243&amp;E243</f>
        <v>199225A29BRA43</v>
      </c>
      <c r="B243" s="184">
        <v>1992</v>
      </c>
      <c r="C243" s="184" t="s">
        <v>2</v>
      </c>
      <c r="D243" s="184" t="s">
        <v>92</v>
      </c>
      <c r="E243" s="184">
        <v>43</v>
      </c>
      <c r="F243" s="184">
        <v>239001</v>
      </c>
      <c r="G243" s="184">
        <v>7.346222173598195E-2</v>
      </c>
      <c r="H243" s="184">
        <v>0.80313053083459907</v>
      </c>
      <c r="I243" s="184">
        <v>0.74413077769549085</v>
      </c>
      <c r="J243" s="184">
        <v>0.18299086614700358</v>
      </c>
      <c r="K243" s="184">
        <v>0.23938811971498028</v>
      </c>
      <c r="L243" s="184">
        <v>7.5451567148254614E-2</v>
      </c>
      <c r="M243" s="184">
        <v>1092.4286592340477</v>
      </c>
      <c r="N243" s="184">
        <v>0.26743553020595157</v>
      </c>
      <c r="O243" s="184">
        <v>0.13026290442808447</v>
      </c>
      <c r="P243" s="184">
        <v>0.11203380319438512</v>
      </c>
      <c r="Q243" s="184">
        <v>1.8229101233699339E-2</v>
      </c>
      <c r="R243" s="184"/>
    </row>
    <row r="244" spans="1:18" x14ac:dyDescent="0.2">
      <c r="A244" s="187" t="str">
        <f>B244&amp;C244&amp;D244&amp;E244</f>
        <v>199225A29IND43</v>
      </c>
      <c r="B244" s="184">
        <v>1992</v>
      </c>
      <c r="C244" s="184" t="s">
        <v>2</v>
      </c>
      <c r="D244" s="184" t="s">
        <v>107</v>
      </c>
      <c r="E244" s="184">
        <v>43</v>
      </c>
      <c r="F244" s="184">
        <v>1036</v>
      </c>
      <c r="G244" s="184">
        <v>0</v>
      </c>
      <c r="H244" s="184">
        <v>0.8001930501930502</v>
      </c>
      <c r="I244" s="184">
        <v>0.8001930501930502</v>
      </c>
      <c r="J244" s="184">
        <v>0.1998069498069498</v>
      </c>
      <c r="K244" s="184">
        <v>0.1998069498069498</v>
      </c>
      <c r="L244" s="184">
        <v>0</v>
      </c>
      <c r="M244" s="184">
        <v>711.06621015449218</v>
      </c>
      <c r="N244" s="184">
        <v>0.20077220077220076</v>
      </c>
      <c r="O244" s="184">
        <v>0.20077220077220076</v>
      </c>
      <c r="P244" s="184">
        <v>0.20077220077220076</v>
      </c>
      <c r="Q244" s="184">
        <v>0</v>
      </c>
      <c r="R244" s="184"/>
    </row>
    <row r="245" spans="1:18" x14ac:dyDescent="0.2">
      <c r="A245" s="187" t="str">
        <f>B245&amp;C245&amp;D245&amp;E245</f>
        <v>199225A29NEG43</v>
      </c>
      <c r="B245" s="184">
        <v>1992</v>
      </c>
      <c r="C245" s="184" t="s">
        <v>2</v>
      </c>
      <c r="D245" s="184" t="s">
        <v>94</v>
      </c>
      <c r="E245" s="184">
        <v>43</v>
      </c>
      <c r="F245" s="184">
        <v>28173</v>
      </c>
      <c r="G245" s="184">
        <v>0.10088430958948565</v>
      </c>
      <c r="H245" s="184">
        <v>0.87502218436091295</v>
      </c>
      <c r="I245" s="184">
        <v>0.78674617541617864</v>
      </c>
      <c r="J245" s="184">
        <v>0.11763035530472438</v>
      </c>
      <c r="K245" s="184">
        <v>0.19855890391509601</v>
      </c>
      <c r="L245" s="184">
        <v>8.0893053632910938E-2</v>
      </c>
      <c r="M245" s="184">
        <v>646.43793058729955</v>
      </c>
      <c r="N245" s="184">
        <v>0.2866929329499876</v>
      </c>
      <c r="O245" s="184">
        <v>0.1249068256841657</v>
      </c>
      <c r="P245" s="184">
        <v>0.1249068256841657</v>
      </c>
      <c r="Q245" s="184">
        <v>0</v>
      </c>
      <c r="R245" s="184"/>
    </row>
    <row r="246" spans="1:18" x14ac:dyDescent="0.2">
      <c r="A246" s="187" t="str">
        <f>B246&amp;C246&amp;D246&amp;E246</f>
        <v>199230EMABRA43</v>
      </c>
      <c r="B246" s="184">
        <v>1992</v>
      </c>
      <c r="C246" s="184" t="s">
        <v>4</v>
      </c>
      <c r="D246" s="184" t="s">
        <v>92</v>
      </c>
      <c r="E246" s="184">
        <v>43</v>
      </c>
      <c r="F246" s="184">
        <v>1179062</v>
      </c>
      <c r="G246" s="184">
        <v>3.9582767519758519E-2</v>
      </c>
      <c r="H246" s="184">
        <v>0.68426139642238892</v>
      </c>
      <c r="I246" s="184">
        <v>0.65717643664505621</v>
      </c>
      <c r="J246" s="184">
        <v>0.31314813368070299</v>
      </c>
      <c r="K246" s="184">
        <v>0.33989888010652064</v>
      </c>
      <c r="L246" s="184">
        <v>1.93594883648677E-2</v>
      </c>
      <c r="M246" s="184">
        <v>1580.2828778307226</v>
      </c>
      <c r="N246" s="184">
        <v>0.28835019189736505</v>
      </c>
      <c r="O246" s="184">
        <v>0.19230051076441521</v>
      </c>
      <c r="P246" s="184">
        <v>0.1472542805588703</v>
      </c>
      <c r="Q246" s="184">
        <v>4.5046230205544907E-2</v>
      </c>
      <c r="R246" s="184"/>
    </row>
    <row r="247" spans="1:18" x14ac:dyDescent="0.2">
      <c r="A247" s="187" t="str">
        <f>B247&amp;C247&amp;D247&amp;E247</f>
        <v>199230EMAIND43</v>
      </c>
      <c r="B247" s="184">
        <v>1992</v>
      </c>
      <c r="C247" s="184" t="s">
        <v>4</v>
      </c>
      <c r="D247" s="184" t="s">
        <v>107</v>
      </c>
      <c r="E247" s="184">
        <v>43</v>
      </c>
      <c r="F247" s="184">
        <v>1866</v>
      </c>
      <c r="G247" s="184">
        <v>0</v>
      </c>
      <c r="H247" s="184">
        <v>0.88853161843515538</v>
      </c>
      <c r="I247" s="184">
        <v>0.88853161843515538</v>
      </c>
      <c r="J247" s="184">
        <v>0.11146838156484459</v>
      </c>
      <c r="K247" s="184">
        <v>0.11146838156484459</v>
      </c>
      <c r="L247" s="184">
        <v>0</v>
      </c>
      <c r="M247" s="184">
        <v>996.66995286312601</v>
      </c>
      <c r="N247" s="184">
        <v>0.4437299035369775</v>
      </c>
      <c r="O247" s="184">
        <v>0.11093247588424437</v>
      </c>
      <c r="P247" s="184">
        <v>0</v>
      </c>
      <c r="Q247" s="184">
        <v>0.11093247588424437</v>
      </c>
      <c r="R247" s="184"/>
    </row>
    <row r="248" spans="1:18" x14ac:dyDescent="0.2">
      <c r="A248" s="187" t="str">
        <f>B248&amp;C248&amp;D248&amp;E248</f>
        <v>199230EMANEG43</v>
      </c>
      <c r="B248" s="184">
        <v>1992</v>
      </c>
      <c r="C248" s="184" t="s">
        <v>4</v>
      </c>
      <c r="D248" s="184" t="s">
        <v>94</v>
      </c>
      <c r="E248" s="184">
        <v>43</v>
      </c>
      <c r="F248" s="184">
        <v>163571</v>
      </c>
      <c r="G248" s="184">
        <v>3.9069528338259864E-2</v>
      </c>
      <c r="H248" s="184">
        <v>0.71354335426206361</v>
      </c>
      <c r="I248" s="184">
        <v>0.68566555196214485</v>
      </c>
      <c r="J248" s="184">
        <v>0.28645664573793644</v>
      </c>
      <c r="K248" s="184">
        <v>0.3143344480378551</v>
      </c>
      <c r="L248" s="184">
        <v>1.520440664910039E-2</v>
      </c>
      <c r="M248" s="184">
        <v>831.70715872060816</v>
      </c>
      <c r="N248" s="184">
        <v>0.2357324953689835</v>
      </c>
      <c r="O248" s="184">
        <v>0.11911035574765698</v>
      </c>
      <c r="P248" s="184">
        <v>0.11150509564653881</v>
      </c>
      <c r="Q248" s="184">
        <v>7.6052601011181685E-3</v>
      </c>
      <c r="R248" s="184"/>
    </row>
    <row r="249" spans="1:18" x14ac:dyDescent="0.2">
      <c r="A249" s="187" t="str">
        <f>B249&amp;C249&amp;D249&amp;E249</f>
        <v>199215A17BRA53</v>
      </c>
      <c r="B249" s="184">
        <v>1992</v>
      </c>
      <c r="C249" s="184" t="s">
        <v>0</v>
      </c>
      <c r="D249" s="184" t="s">
        <v>92</v>
      </c>
      <c r="E249" s="184">
        <v>53</v>
      </c>
      <c r="F249" s="184">
        <v>48966</v>
      </c>
      <c r="G249" s="184">
        <v>0.24988753936122357</v>
      </c>
      <c r="H249" s="184">
        <v>0.27239308908222032</v>
      </c>
      <c r="I249" s="184">
        <v>0.20432545031246171</v>
      </c>
      <c r="J249" s="184">
        <v>8.5161132214189444E-2</v>
      </c>
      <c r="K249" s="184">
        <v>0.11491647265449495</v>
      </c>
      <c r="L249" s="184">
        <v>0.80423150757668582</v>
      </c>
      <c r="M249" s="184">
        <v>272.19254867829017</v>
      </c>
      <c r="N249" s="184">
        <v>5.534452477229098E-2</v>
      </c>
      <c r="O249" s="184">
        <v>0</v>
      </c>
      <c r="P249" s="184">
        <v>0</v>
      </c>
      <c r="Q249" s="184">
        <v>0</v>
      </c>
      <c r="R249" s="184"/>
    </row>
    <row r="250" spans="1:18" x14ac:dyDescent="0.2">
      <c r="A250" s="187" t="str">
        <f>B250&amp;C250&amp;D250&amp;E250</f>
        <v>199215A17NEG53</v>
      </c>
      <c r="B250" s="184">
        <v>1992</v>
      </c>
      <c r="C250" s="184" t="s">
        <v>0</v>
      </c>
      <c r="D250" s="184" t="s">
        <v>94</v>
      </c>
      <c r="E250" s="184">
        <v>53</v>
      </c>
      <c r="F250" s="184">
        <v>59202</v>
      </c>
      <c r="G250" s="184">
        <v>0.17345441567196732</v>
      </c>
      <c r="H250" s="184">
        <v>0.42594844768757811</v>
      </c>
      <c r="I250" s="184">
        <v>0.35206580858754771</v>
      </c>
      <c r="J250" s="184">
        <v>0.11614472484037701</v>
      </c>
      <c r="K250" s="184">
        <v>0.13372859025032938</v>
      </c>
      <c r="L250" s="184">
        <v>0.72891118543292455</v>
      </c>
      <c r="M250" s="184">
        <v>280.53475955622361</v>
      </c>
      <c r="N250" s="184">
        <v>0.15489341576298099</v>
      </c>
      <c r="O250" s="184">
        <v>3.518462214114388E-2</v>
      </c>
      <c r="P250" s="184">
        <v>3.518462214114388E-2</v>
      </c>
      <c r="Q250" s="184">
        <v>0</v>
      </c>
      <c r="R250" s="184"/>
    </row>
    <row r="251" spans="1:18" x14ac:dyDescent="0.2">
      <c r="A251" s="187" t="str">
        <f>B251&amp;C251&amp;D251&amp;E251</f>
        <v>199215A29BRA53</v>
      </c>
      <c r="B251" s="184">
        <v>1992</v>
      </c>
      <c r="C251" s="184" t="s">
        <v>3</v>
      </c>
      <c r="D251" s="184" t="s">
        <v>92</v>
      </c>
      <c r="E251" s="184">
        <v>53</v>
      </c>
      <c r="F251" s="184">
        <v>233619</v>
      </c>
      <c r="G251" s="184">
        <v>0.114339060949496</v>
      </c>
      <c r="H251" s="184">
        <v>0.65566584909617798</v>
      </c>
      <c r="I251" s="184">
        <v>0.580697631613867</v>
      </c>
      <c r="J251" s="184">
        <v>0.13830638775099627</v>
      </c>
      <c r="K251" s="184">
        <v>0.18560562283033485</v>
      </c>
      <c r="L251" s="184">
        <v>0.35859668948159185</v>
      </c>
      <c r="M251" s="184">
        <v>1125.9139571527321</v>
      </c>
      <c r="N251" s="184">
        <v>0.21497395331715313</v>
      </c>
      <c r="O251" s="184">
        <v>7.4886888480817052E-2</v>
      </c>
      <c r="P251" s="184">
        <v>5.97382918341402E-2</v>
      </c>
      <c r="Q251" s="184">
        <v>1.5148596646676855E-2</v>
      </c>
      <c r="R251" s="184"/>
    </row>
    <row r="252" spans="1:18" x14ac:dyDescent="0.2">
      <c r="A252" s="187" t="str">
        <f>B252&amp;C252&amp;D252&amp;E252</f>
        <v>199215A29IND53</v>
      </c>
      <c r="B252" s="184">
        <v>1992</v>
      </c>
      <c r="C252" s="184" t="s">
        <v>3</v>
      </c>
      <c r="D252" s="184" t="s">
        <v>107</v>
      </c>
      <c r="E252" s="184">
        <v>53</v>
      </c>
      <c r="F252" s="184">
        <v>208</v>
      </c>
      <c r="G252" s="184">
        <v>0</v>
      </c>
      <c r="H252" s="184">
        <v>1</v>
      </c>
      <c r="I252" s="184">
        <v>1</v>
      </c>
      <c r="J252" s="184">
        <v>0</v>
      </c>
      <c r="K252" s="184">
        <v>0</v>
      </c>
      <c r="L252" s="184">
        <v>0</v>
      </c>
      <c r="M252" s="184">
        <v>687.64962520919005</v>
      </c>
      <c r="N252" s="184">
        <v>1</v>
      </c>
      <c r="O252" s="184">
        <v>1</v>
      </c>
      <c r="P252" s="184">
        <v>1</v>
      </c>
      <c r="Q252" s="184">
        <v>0</v>
      </c>
      <c r="R252" s="184"/>
    </row>
    <row r="253" spans="1:18" x14ac:dyDescent="0.2">
      <c r="A253" s="187" t="str">
        <f>B253&amp;C253&amp;D253&amp;E253</f>
        <v>199215A29NEG53</v>
      </c>
      <c r="B253" s="184">
        <v>1992</v>
      </c>
      <c r="C253" s="184" t="s">
        <v>3</v>
      </c>
      <c r="D253" s="184" t="s">
        <v>94</v>
      </c>
      <c r="E253" s="184">
        <v>53</v>
      </c>
      <c r="F253" s="184">
        <v>297236</v>
      </c>
      <c r="G253" s="184">
        <v>0.13821283847572755</v>
      </c>
      <c r="H253" s="184">
        <v>0.69490573147263457</v>
      </c>
      <c r="I253" s="184">
        <v>0.59886083785275002</v>
      </c>
      <c r="J253" s="184">
        <v>0.16197566916524245</v>
      </c>
      <c r="K253" s="184">
        <v>0.22786607275027251</v>
      </c>
      <c r="L253" s="184">
        <v>0.30790684843020361</v>
      </c>
      <c r="M253" s="184">
        <v>710.35195942367238</v>
      </c>
      <c r="N253" s="184">
        <v>0.22389547078211744</v>
      </c>
      <c r="O253" s="184">
        <v>5.4739131459429616E-2</v>
      </c>
      <c r="P253" s="184">
        <v>5.1231032869065773E-2</v>
      </c>
      <c r="Q253" s="184">
        <v>3.5080985903638388E-3</v>
      </c>
      <c r="R253" s="184"/>
    </row>
    <row r="254" spans="1:18" x14ac:dyDescent="0.2">
      <c r="A254" s="187" t="str">
        <f>B254&amp;C254&amp;D254&amp;E254</f>
        <v>199218A24BRA53</v>
      </c>
      <c r="B254" s="184">
        <v>1992</v>
      </c>
      <c r="C254" s="184" t="s">
        <v>1</v>
      </c>
      <c r="D254" s="184" t="s">
        <v>92</v>
      </c>
      <c r="E254" s="184">
        <v>53</v>
      </c>
      <c r="F254" s="184">
        <v>106703</v>
      </c>
      <c r="G254" s="184">
        <v>0.12957381556683586</v>
      </c>
      <c r="H254" s="184">
        <v>0.70895851100718821</v>
      </c>
      <c r="I254" s="184">
        <v>0.61709605165740422</v>
      </c>
      <c r="J254" s="184">
        <v>0.15040814222655408</v>
      </c>
      <c r="K254" s="184">
        <v>0.20707946355772566</v>
      </c>
      <c r="L254" s="184">
        <v>0.33596993524080859</v>
      </c>
      <c r="M254" s="184">
        <v>873.28951685691368</v>
      </c>
      <c r="N254" s="184">
        <v>0.23628201643815075</v>
      </c>
      <c r="O254" s="184">
        <v>7.025107072903293E-2</v>
      </c>
      <c r="P254" s="184">
        <v>5.6596346869347627E-2</v>
      </c>
      <c r="Q254" s="184">
        <v>1.3654723859685294E-2</v>
      </c>
      <c r="R254" s="184"/>
    </row>
    <row r="255" spans="1:18" x14ac:dyDescent="0.2">
      <c r="A255" s="187" t="str">
        <f>B255&amp;C255&amp;D255&amp;E255</f>
        <v>199218A24NEG53</v>
      </c>
      <c r="B255" s="184">
        <v>1992</v>
      </c>
      <c r="C255" s="184" t="s">
        <v>1</v>
      </c>
      <c r="D255" s="184" t="s">
        <v>94</v>
      </c>
      <c r="E255" s="184">
        <v>53</v>
      </c>
      <c r="F255" s="184">
        <v>146747</v>
      </c>
      <c r="G255" s="184">
        <v>0.15201533713644441</v>
      </c>
      <c r="H255" s="184">
        <v>0.72866906989580704</v>
      </c>
      <c r="I255" s="184">
        <v>0.61790019557469655</v>
      </c>
      <c r="J255" s="184">
        <v>0.17611944366835439</v>
      </c>
      <c r="K255" s="184">
        <v>0.24994037356811383</v>
      </c>
      <c r="L255" s="184">
        <v>0.27561721875063888</v>
      </c>
      <c r="M255" s="184">
        <v>592.59309437819024</v>
      </c>
      <c r="N255" s="184">
        <v>0.22627577829641457</v>
      </c>
      <c r="O255" s="184">
        <v>4.5537676234150871E-2</v>
      </c>
      <c r="P255" s="184">
        <v>4.5537676234150871E-2</v>
      </c>
      <c r="Q255" s="184">
        <v>0</v>
      </c>
      <c r="R255" s="184"/>
    </row>
    <row r="256" spans="1:18" x14ac:dyDescent="0.2">
      <c r="A256" s="187" t="str">
        <f>B256&amp;C256&amp;D256&amp;E256</f>
        <v>199225A29BRA53</v>
      </c>
      <c r="B256" s="184">
        <v>1992</v>
      </c>
      <c r="C256" s="184" t="s">
        <v>2</v>
      </c>
      <c r="D256" s="184" t="s">
        <v>92</v>
      </c>
      <c r="E256" s="184">
        <v>53</v>
      </c>
      <c r="F256" s="184">
        <v>77950</v>
      </c>
      <c r="G256" s="184">
        <v>6.8219348808225583E-2</v>
      </c>
      <c r="H256" s="184">
        <v>0.82347658755612574</v>
      </c>
      <c r="I256" s="184">
        <v>0.76729955099422709</v>
      </c>
      <c r="J256" s="184">
        <v>0.1551250801796023</v>
      </c>
      <c r="K256" s="184">
        <v>0.20061577934573444</v>
      </c>
      <c r="L256" s="184">
        <v>0.10963438101347017</v>
      </c>
      <c r="M256" s="184">
        <v>1543.8930780888816</v>
      </c>
      <c r="N256" s="184">
        <v>0.28608082103912763</v>
      </c>
      <c r="O256" s="184">
        <v>0.1282745349583066</v>
      </c>
      <c r="P256" s="184">
        <v>0.10156510583707505</v>
      </c>
      <c r="Q256" s="184">
        <v>2.6709429121231559E-2</v>
      </c>
      <c r="R256" s="184"/>
    </row>
    <row r="257" spans="1:18" x14ac:dyDescent="0.2">
      <c r="A257" s="187" t="str">
        <f>B257&amp;C257&amp;D257&amp;E257</f>
        <v>199225A29IND53</v>
      </c>
      <c r="B257" s="184">
        <v>1992</v>
      </c>
      <c r="C257" s="184" t="s">
        <v>2</v>
      </c>
      <c r="D257" s="184" t="s">
        <v>107</v>
      </c>
      <c r="E257" s="184">
        <v>53</v>
      </c>
      <c r="F257" s="184">
        <v>208</v>
      </c>
      <c r="G257" s="184">
        <v>0</v>
      </c>
      <c r="H257" s="184">
        <v>1</v>
      </c>
      <c r="I257" s="184">
        <v>1</v>
      </c>
      <c r="J257" s="184">
        <v>0</v>
      </c>
      <c r="K257" s="184">
        <v>0</v>
      </c>
      <c r="L257" s="184">
        <v>0</v>
      </c>
      <c r="M257" s="184">
        <v>687.64962520919005</v>
      </c>
      <c r="N257" s="184">
        <v>1</v>
      </c>
      <c r="O257" s="184">
        <v>1</v>
      </c>
      <c r="P257" s="184">
        <v>1</v>
      </c>
      <c r="Q257" s="184">
        <v>0</v>
      </c>
      <c r="R257" s="184"/>
    </row>
    <row r="258" spans="1:18" x14ac:dyDescent="0.2">
      <c r="A258" s="187" t="str">
        <f>B258&amp;C258&amp;D258&amp;E258</f>
        <v>199225A29NEG53</v>
      </c>
      <c r="B258" s="184">
        <v>1992</v>
      </c>
      <c r="C258" s="184" t="s">
        <v>2</v>
      </c>
      <c r="D258" s="184" t="s">
        <v>94</v>
      </c>
      <c r="E258" s="184">
        <v>53</v>
      </c>
      <c r="F258" s="184">
        <v>91287</v>
      </c>
      <c r="G258" s="184">
        <v>0.10643244986828665</v>
      </c>
      <c r="H258" s="184">
        <v>0.81505581298541963</v>
      </c>
      <c r="I258" s="184">
        <v>0.72830742602999332</v>
      </c>
      <c r="J258" s="184">
        <v>0.16896162651856234</v>
      </c>
      <c r="K258" s="184">
        <v>0.25343148531554327</v>
      </c>
      <c r="L258" s="184">
        <v>8.6781250342326949E-2</v>
      </c>
      <c r="M258" s="184">
        <v>1005.5246568432979</v>
      </c>
      <c r="N258" s="184">
        <v>0.26482412610777001</v>
      </c>
      <c r="O258" s="184">
        <v>8.2191330638535606E-2</v>
      </c>
      <c r="P258" s="184">
        <v>7.0776780921708457E-2</v>
      </c>
      <c r="Q258" s="184">
        <v>1.1414549716827149E-2</v>
      </c>
      <c r="R258" s="184"/>
    </row>
    <row r="259" spans="1:18" x14ac:dyDescent="0.2">
      <c r="A259" s="187" t="str">
        <f>B259&amp;C259&amp;D259&amp;E259</f>
        <v>199230EMABRA53</v>
      </c>
      <c r="B259" s="184">
        <v>1992</v>
      </c>
      <c r="C259" s="184" t="s">
        <v>4</v>
      </c>
      <c r="D259" s="184" t="s">
        <v>92</v>
      </c>
      <c r="E259" s="184">
        <v>53</v>
      </c>
      <c r="F259" s="184">
        <v>283858</v>
      </c>
      <c r="G259" s="184">
        <v>3.0073850414446986E-2</v>
      </c>
      <c r="H259" s="184">
        <v>0.73271847191201234</v>
      </c>
      <c r="I259" s="184">
        <v>0.71068280619182833</v>
      </c>
      <c r="J259" s="184">
        <v>0.26360715569052134</v>
      </c>
      <c r="K259" s="184">
        <v>0.28564282141070535</v>
      </c>
      <c r="L259" s="184">
        <v>3.3048214247969054E-2</v>
      </c>
      <c r="M259" s="184">
        <v>2682.567419407339</v>
      </c>
      <c r="N259" s="184">
        <v>0.28444743029895869</v>
      </c>
      <c r="O259" s="184">
        <v>0.18790728921733288</v>
      </c>
      <c r="P259" s="184">
        <v>0.13778618531548892</v>
      </c>
      <c r="Q259" s="184">
        <v>5.0121103901843961E-2</v>
      </c>
      <c r="R259" s="184"/>
    </row>
    <row r="260" spans="1:18" x14ac:dyDescent="0.2">
      <c r="A260" s="187" t="str">
        <f>B260&amp;C260&amp;D260&amp;E260</f>
        <v>199230EMAIND53</v>
      </c>
      <c r="B260" s="184">
        <v>1992</v>
      </c>
      <c r="C260" s="184" t="s">
        <v>4</v>
      </c>
      <c r="D260" s="184" t="s">
        <v>107</v>
      </c>
      <c r="E260" s="184">
        <v>53</v>
      </c>
      <c r="F260" s="184">
        <v>418</v>
      </c>
      <c r="G260" s="184">
        <v>0</v>
      </c>
      <c r="H260" s="184">
        <v>0.5</v>
      </c>
      <c r="I260" s="184">
        <v>0.5</v>
      </c>
      <c r="J260" s="184">
        <v>0.5</v>
      </c>
      <c r="K260" s="184">
        <v>0.5</v>
      </c>
      <c r="L260" s="184">
        <v>0</v>
      </c>
      <c r="M260" s="184">
        <v>11359.70224980274</v>
      </c>
      <c r="N260" s="184">
        <v>0</v>
      </c>
      <c r="O260" s="184">
        <v>0</v>
      </c>
      <c r="P260" s="184">
        <v>0</v>
      </c>
      <c r="Q260" s="184">
        <v>0</v>
      </c>
      <c r="R260" s="184"/>
    </row>
    <row r="261" spans="1:18" x14ac:dyDescent="0.2">
      <c r="A261" s="187" t="str">
        <f>B261&amp;C261&amp;D261&amp;E261</f>
        <v>199230EMANEG53</v>
      </c>
      <c r="B261" s="184">
        <v>1992</v>
      </c>
      <c r="C261" s="184" t="s">
        <v>4</v>
      </c>
      <c r="D261" s="184" t="s">
        <v>94</v>
      </c>
      <c r="E261" s="184">
        <v>53</v>
      </c>
      <c r="F261" s="184">
        <v>277415</v>
      </c>
      <c r="G261" s="184">
        <v>4.2490143141963616E-2</v>
      </c>
      <c r="H261" s="184">
        <v>0.72501126471171351</v>
      </c>
      <c r="I261" s="184">
        <v>0.69420543229457676</v>
      </c>
      <c r="J261" s="184">
        <v>0.27348196744948905</v>
      </c>
      <c r="K261" s="184">
        <v>0.3042877998666258</v>
      </c>
      <c r="L261" s="184">
        <v>2.3300830885135987E-2</v>
      </c>
      <c r="M261" s="184">
        <v>1185.8166476909912</v>
      </c>
      <c r="N261" s="184">
        <v>0.27361141673911554</v>
      </c>
      <c r="O261" s="184">
        <v>0.16385228367249025</v>
      </c>
      <c r="P261" s="184">
        <v>0.13753620940308145</v>
      </c>
      <c r="Q261" s="184">
        <v>2.6316074269408782E-2</v>
      </c>
      <c r="R261" s="184"/>
    </row>
    <row r="262" spans="1:18" x14ac:dyDescent="0.2">
      <c r="A262" s="187" t="str">
        <f>B262&amp;C262&amp;D262&amp;E262</f>
        <v>199215A17....0</v>
      </c>
      <c r="B262" s="184">
        <v>1992</v>
      </c>
      <c r="C262" s="184" t="s">
        <v>0</v>
      </c>
      <c r="D262" s="184" t="s">
        <v>52</v>
      </c>
      <c r="E262" s="184">
        <v>0</v>
      </c>
      <c r="F262" s="184">
        <v>1074</v>
      </c>
      <c r="G262" s="184">
        <v>0</v>
      </c>
      <c r="H262" s="184">
        <v>0.23875432525951557</v>
      </c>
      <c r="I262" s="184">
        <v>0.23875432525951557</v>
      </c>
      <c r="J262" s="184">
        <v>0</v>
      </c>
      <c r="K262" s="184">
        <v>0</v>
      </c>
      <c r="L262" s="184">
        <v>0</v>
      </c>
      <c r="M262" s="184">
        <v>0</v>
      </c>
      <c r="N262" s="184">
        <v>0</v>
      </c>
      <c r="O262" s="184">
        <v>0</v>
      </c>
      <c r="P262" s="184">
        <v>0</v>
      </c>
      <c r="Q262" s="184">
        <v>0</v>
      </c>
      <c r="R262" s="184"/>
    </row>
    <row r="263" spans="1:18" x14ac:dyDescent="0.2">
      <c r="A263" s="187" t="str">
        <f>B263&amp;C263&amp;D263&amp;E263</f>
        <v>199215A17EDU10</v>
      </c>
      <c r="B263" s="184">
        <v>1992</v>
      </c>
      <c r="C263" s="184" t="s">
        <v>0</v>
      </c>
      <c r="D263" s="184" t="s">
        <v>9</v>
      </c>
      <c r="E263" s="184">
        <v>0</v>
      </c>
      <c r="F263" s="184">
        <v>1835180</v>
      </c>
      <c r="G263" s="184">
        <v>0.22534407130321005</v>
      </c>
      <c r="H263" s="184">
        <v>0.45162239909987556</v>
      </c>
      <c r="I263" s="184">
        <v>0.34985196899498638</v>
      </c>
      <c r="J263" s="184">
        <v>0.14847692422589678</v>
      </c>
      <c r="K263" s="184">
        <v>0.193866375783425</v>
      </c>
      <c r="L263" s="184">
        <v>0.62488529735502785</v>
      </c>
      <c r="M263" s="184">
        <v>294.91374207537268</v>
      </c>
      <c r="N263" s="184">
        <v>0.14308288804012301</v>
      </c>
      <c r="O263" s="184">
        <v>2.8109752807077885E-2</v>
      </c>
      <c r="P263" s="184">
        <v>2.8109752807077885E-2</v>
      </c>
      <c r="Q263" s="184">
        <v>0</v>
      </c>
      <c r="R263" s="184"/>
    </row>
    <row r="264" spans="1:18" x14ac:dyDescent="0.2">
      <c r="A264" s="187" t="str">
        <f>B264&amp;C264&amp;D264&amp;E264</f>
        <v>199215A17EDU20</v>
      </c>
      <c r="B264" s="184">
        <v>1992</v>
      </c>
      <c r="C264" s="184" t="s">
        <v>0</v>
      </c>
      <c r="D264" s="184" t="s">
        <v>11</v>
      </c>
      <c r="E264" s="184">
        <v>0</v>
      </c>
      <c r="F264" s="184">
        <v>391652</v>
      </c>
      <c r="G264" s="184">
        <v>0.24798691840492484</v>
      </c>
      <c r="H264" s="184">
        <v>0.37184324886376119</v>
      </c>
      <c r="I264" s="184">
        <v>0.27963098744836151</v>
      </c>
      <c r="J264" s="184">
        <v>6.7732350934922067E-2</v>
      </c>
      <c r="K264" s="184">
        <v>8.5899397838144417E-2</v>
      </c>
      <c r="L264" s="184">
        <v>0.82019496900309463</v>
      </c>
      <c r="M264" s="184">
        <v>392.00015720674094</v>
      </c>
      <c r="N264" s="184">
        <v>0.11091989827704186</v>
      </c>
      <c r="O264" s="184">
        <v>1.6397209767855137E-2</v>
      </c>
      <c r="P264" s="184">
        <v>1.6397209767855137E-2</v>
      </c>
      <c r="Q264" s="184">
        <v>0</v>
      </c>
      <c r="R264" s="184"/>
    </row>
    <row r="265" spans="1:18" x14ac:dyDescent="0.2">
      <c r="A265" s="187" t="str">
        <f>B265&amp;C265&amp;D265&amp;E265</f>
        <v>199215A17EDU30</v>
      </c>
      <c r="B265" s="184">
        <v>1992</v>
      </c>
      <c r="C265" s="184" t="s">
        <v>0</v>
      </c>
      <c r="D265" s="184" t="s">
        <v>13</v>
      </c>
      <c r="E265" s="184">
        <v>0</v>
      </c>
      <c r="F265" s="184">
        <v>364189</v>
      </c>
      <c r="G265" s="184">
        <v>0.26392074198988197</v>
      </c>
      <c r="H265" s="184">
        <v>0.32565508568353246</v>
      </c>
      <c r="I265" s="184">
        <v>0.23970795383715598</v>
      </c>
      <c r="J265" s="184">
        <v>1.6079563084003087E-2</v>
      </c>
      <c r="K265" s="184">
        <v>2.5808028249068478E-2</v>
      </c>
      <c r="L265" s="184">
        <v>0.95380146023081425</v>
      </c>
      <c r="M265" s="184">
        <v>418.25525669512717</v>
      </c>
      <c r="N265" s="184">
        <v>0.10415196505111357</v>
      </c>
      <c r="O265" s="184">
        <v>1.6321195862587831E-2</v>
      </c>
      <c r="P265" s="184">
        <v>1.6321195862587831E-2</v>
      </c>
      <c r="Q265" s="184">
        <v>0</v>
      </c>
      <c r="R265" s="184"/>
    </row>
    <row r="266" spans="1:18" x14ac:dyDescent="0.2">
      <c r="A266" s="187" t="str">
        <f>B266&amp;C266&amp;D266&amp;E266</f>
        <v>199215A17EDU40</v>
      </c>
      <c r="B266" s="184">
        <v>1992</v>
      </c>
      <c r="C266" s="184" t="s">
        <v>0</v>
      </c>
      <c r="D266" s="184" t="s">
        <v>15</v>
      </c>
      <c r="E266" s="184">
        <v>0</v>
      </c>
      <c r="F266" s="184">
        <v>33437</v>
      </c>
      <c r="G266" s="184">
        <v>8.2950863930885535E-2</v>
      </c>
      <c r="H266" s="184">
        <v>0.44310195292639892</v>
      </c>
      <c r="I266" s="184">
        <v>0.40634626312169153</v>
      </c>
      <c r="J266" s="184">
        <v>0.20474324849717379</v>
      </c>
      <c r="K266" s="184">
        <v>0.21867990549391392</v>
      </c>
      <c r="L266" s="184">
        <v>0.46968926638155339</v>
      </c>
      <c r="M266" s="184">
        <v>533.9442456958634</v>
      </c>
      <c r="N266" s="184">
        <v>0.16170709094715435</v>
      </c>
      <c r="O266" s="184">
        <v>6.3971050034393032E-2</v>
      </c>
      <c r="P266" s="184">
        <v>5.7541047342764003E-2</v>
      </c>
      <c r="Q266" s="184">
        <v>6.4300026916290333E-3</v>
      </c>
      <c r="R266" s="184"/>
    </row>
    <row r="267" spans="1:18" x14ac:dyDescent="0.2">
      <c r="A267" s="187" t="str">
        <f>B267&amp;C267&amp;D267&amp;E267</f>
        <v>199215A17EDU50</v>
      </c>
      <c r="B267" s="184">
        <v>1992</v>
      </c>
      <c r="C267" s="184" t="s">
        <v>0</v>
      </c>
      <c r="D267" s="184" t="s">
        <v>17</v>
      </c>
      <c r="E267" s="184">
        <v>0</v>
      </c>
      <c r="F267" s="184">
        <v>2437</v>
      </c>
      <c r="G267" s="184">
        <v>0</v>
      </c>
      <c r="H267" s="184">
        <v>0.9117767747230201</v>
      </c>
      <c r="I267" s="184">
        <v>0.9117767747230201</v>
      </c>
      <c r="J267" s="184">
        <v>0</v>
      </c>
      <c r="K267" s="184">
        <v>0</v>
      </c>
      <c r="L267" s="184">
        <v>0.67336889618383255</v>
      </c>
      <c r="M267" s="184">
        <v>537.30007907164315</v>
      </c>
      <c r="N267" s="184">
        <v>8.494050061551088E-2</v>
      </c>
      <c r="O267" s="184">
        <v>0</v>
      </c>
      <c r="P267" s="184">
        <v>0</v>
      </c>
      <c r="Q267" s="184">
        <v>0</v>
      </c>
      <c r="R267" s="184"/>
    </row>
    <row r="268" spans="1:18" x14ac:dyDescent="0.2">
      <c r="A268" s="187" t="str">
        <f>B268&amp;C268&amp;D268&amp;E268</f>
        <v>199215A29....0</v>
      </c>
      <c r="B268" s="184">
        <v>1992</v>
      </c>
      <c r="C268" s="184" t="s">
        <v>3</v>
      </c>
      <c r="D268" s="184" t="s">
        <v>52</v>
      </c>
      <c r="E268" s="184">
        <v>0</v>
      </c>
      <c r="F268" s="184">
        <v>5045</v>
      </c>
      <c r="G268" s="184">
        <v>0</v>
      </c>
      <c r="H268" s="184">
        <v>0.77159983464241422</v>
      </c>
      <c r="I268" s="184">
        <v>0.77159983464241422</v>
      </c>
      <c r="J268" s="184">
        <v>0</v>
      </c>
      <c r="K268" s="184">
        <v>0</v>
      </c>
      <c r="L268" s="184">
        <v>0</v>
      </c>
      <c r="M268" s="184">
        <v>781.46876601285487</v>
      </c>
      <c r="N268" s="184">
        <v>0.30366699702675914</v>
      </c>
      <c r="O268" s="184">
        <v>0.11000991080277503</v>
      </c>
      <c r="P268" s="184">
        <v>0.11000991080277503</v>
      </c>
      <c r="Q268" s="184">
        <v>0</v>
      </c>
      <c r="R268" s="184"/>
    </row>
    <row r="269" spans="1:18" x14ac:dyDescent="0.2">
      <c r="A269" s="187" t="str">
        <f>B269&amp;C269&amp;D269&amp;E269</f>
        <v>199215A29EDU10</v>
      </c>
      <c r="B269" s="184">
        <v>1992</v>
      </c>
      <c r="C269" s="184" t="s">
        <v>3</v>
      </c>
      <c r="D269" s="184" t="s">
        <v>9</v>
      </c>
      <c r="E269" s="184">
        <v>0</v>
      </c>
      <c r="F269" s="184">
        <v>6595875</v>
      </c>
      <c r="G269" s="184">
        <v>0.15232152588296946</v>
      </c>
      <c r="H269" s="184">
        <v>0.63848889819158605</v>
      </c>
      <c r="I269" s="184">
        <v>0.54123329495970773</v>
      </c>
      <c r="J269" s="184">
        <v>0.2231301957964954</v>
      </c>
      <c r="K269" s="184">
        <v>0.29322728258610936</v>
      </c>
      <c r="L269" s="184">
        <v>0.25373646407792749</v>
      </c>
      <c r="M269" s="184">
        <v>529.40240039130049</v>
      </c>
      <c r="N269" s="184">
        <v>0.20425346964203497</v>
      </c>
      <c r="O269" s="184">
        <v>7.6108286680177828E-2</v>
      </c>
      <c r="P269" s="184">
        <v>7.3453014929211968E-2</v>
      </c>
      <c r="Q269" s="184">
        <v>2.6552717509658705E-3</v>
      </c>
      <c r="R269" s="184"/>
    </row>
    <row r="270" spans="1:18" x14ac:dyDescent="0.2">
      <c r="A270" s="187" t="str">
        <f>B270&amp;C270&amp;D270&amp;E270</f>
        <v>199215A29EDU20</v>
      </c>
      <c r="B270" s="184">
        <v>1992</v>
      </c>
      <c r="C270" s="184" t="s">
        <v>3</v>
      </c>
      <c r="D270" s="184" t="s">
        <v>11</v>
      </c>
      <c r="E270" s="184">
        <v>0</v>
      </c>
      <c r="F270" s="184">
        <v>1793485</v>
      </c>
      <c r="G270" s="184">
        <v>0.14908967488089303</v>
      </c>
      <c r="H270" s="184">
        <v>0.66549045590576039</v>
      </c>
      <c r="I270" s="184">
        <v>0.56627270019843323</v>
      </c>
      <c r="J270" s="184">
        <v>0.17064760190201478</v>
      </c>
      <c r="K270" s="184">
        <v>0.23806862735256096</v>
      </c>
      <c r="L270" s="184">
        <v>0.29589319118922097</v>
      </c>
      <c r="M270" s="184">
        <v>759.09022937633745</v>
      </c>
      <c r="N270" s="184">
        <v>0.20610041344087071</v>
      </c>
      <c r="O270" s="184">
        <v>7.3139725171941783E-2</v>
      </c>
      <c r="P270" s="184">
        <v>6.4593236073900814E-2</v>
      </c>
      <c r="Q270" s="184">
        <v>8.5464890980409651E-3</v>
      </c>
      <c r="R270" s="184"/>
    </row>
    <row r="271" spans="1:18" x14ac:dyDescent="0.2">
      <c r="A271" s="187" t="str">
        <f>B271&amp;C271&amp;D271&amp;E271</f>
        <v>199215A29EDU30</v>
      </c>
      <c r="B271" s="184">
        <v>1992</v>
      </c>
      <c r="C271" s="184" t="s">
        <v>3</v>
      </c>
      <c r="D271" s="184" t="s">
        <v>13</v>
      </c>
      <c r="E271" s="184">
        <v>0</v>
      </c>
      <c r="F271" s="184">
        <v>1370631</v>
      </c>
      <c r="G271" s="184">
        <v>0.18173241156881267</v>
      </c>
      <c r="H271" s="184">
        <v>0.61188189048786079</v>
      </c>
      <c r="I271" s="184">
        <v>0.50068311893421769</v>
      </c>
      <c r="J271" s="184">
        <v>8.3327373071977087E-2</v>
      </c>
      <c r="K271" s="184">
        <v>0.11885904541427222</v>
      </c>
      <c r="L271" s="184">
        <v>0.6313004740152528</v>
      </c>
      <c r="M271" s="184">
        <v>822.49323223728823</v>
      </c>
      <c r="N271" s="184">
        <v>0.18849055653928737</v>
      </c>
      <c r="O271" s="184">
        <v>4.9683685835210205E-2</v>
      </c>
      <c r="P271" s="184">
        <v>4.2319194589937041E-2</v>
      </c>
      <c r="Q271" s="184">
        <v>7.3644912452731628E-3</v>
      </c>
      <c r="R271" s="184"/>
    </row>
    <row r="272" spans="1:18" x14ac:dyDescent="0.2">
      <c r="A272" s="187" t="str">
        <f>B272&amp;C272&amp;D272&amp;E272</f>
        <v>199215A29EDU40</v>
      </c>
      <c r="B272" s="184">
        <v>1992</v>
      </c>
      <c r="C272" s="184" t="s">
        <v>3</v>
      </c>
      <c r="D272" s="184" t="s">
        <v>15</v>
      </c>
      <c r="E272" s="184">
        <v>0</v>
      </c>
      <c r="F272" s="184">
        <v>1792832</v>
      </c>
      <c r="G272" s="184">
        <v>0.11965277124966152</v>
      </c>
      <c r="H272" s="184">
        <v>0.79508732552743366</v>
      </c>
      <c r="I272" s="184">
        <v>0.69995292364259454</v>
      </c>
      <c r="J272" s="184">
        <v>0.15027286438439297</v>
      </c>
      <c r="K272" s="184">
        <v>0.23228222164709242</v>
      </c>
      <c r="L272" s="184">
        <v>0.14438664637846715</v>
      </c>
      <c r="M272" s="184">
        <v>1129.4329585500618</v>
      </c>
      <c r="N272" s="184">
        <v>0.23949148609574125</v>
      </c>
      <c r="O272" s="184">
        <v>8.7514055974012073E-2</v>
      </c>
      <c r="P272" s="184">
        <v>7.1740129582693754E-2</v>
      </c>
      <c r="Q272" s="184">
        <v>1.5773926391318315E-2</v>
      </c>
      <c r="R272" s="184"/>
    </row>
    <row r="273" spans="1:18" x14ac:dyDescent="0.2">
      <c r="A273" s="187" t="str">
        <f>B273&amp;C273&amp;D273&amp;E273</f>
        <v>199215A29EDU50</v>
      </c>
      <c r="B273" s="184">
        <v>1992</v>
      </c>
      <c r="C273" s="184" t="s">
        <v>3</v>
      </c>
      <c r="D273" s="184" t="s">
        <v>17</v>
      </c>
      <c r="E273" s="184">
        <v>0</v>
      </c>
      <c r="F273" s="184">
        <v>950229</v>
      </c>
      <c r="G273" s="184">
        <v>8.3451472191930207E-2</v>
      </c>
      <c r="H273" s="184">
        <v>0.81101825812381745</v>
      </c>
      <c r="I273" s="184">
        <v>0.74333759050885007</v>
      </c>
      <c r="J273" s="184">
        <v>4.8455992983557052E-2</v>
      </c>
      <c r="K273" s="184">
        <v>8.1462966258111183E-2</v>
      </c>
      <c r="L273" s="184">
        <v>0.47185783637417927</v>
      </c>
      <c r="M273" s="184">
        <v>2022.2083315350917</v>
      </c>
      <c r="N273" s="184">
        <v>0.24167542641913256</v>
      </c>
      <c r="O273" s="184">
        <v>8.9855048039957114E-2</v>
      </c>
      <c r="P273" s="184">
        <v>5.9120429568430347E-2</v>
      </c>
      <c r="Q273" s="184">
        <v>3.0734618471526767E-2</v>
      </c>
      <c r="R273" s="184"/>
    </row>
    <row r="274" spans="1:18" x14ac:dyDescent="0.2">
      <c r="A274" s="187" t="str">
        <f>B274&amp;C274&amp;D274&amp;E274</f>
        <v>199218A24....0</v>
      </c>
      <c r="B274" s="184">
        <v>1992</v>
      </c>
      <c r="C274" s="184" t="s">
        <v>1</v>
      </c>
      <c r="D274" s="184" t="s">
        <v>52</v>
      </c>
      <c r="E274" s="184">
        <v>0</v>
      </c>
      <c r="F274" s="184">
        <v>1554</v>
      </c>
      <c r="G274" s="184">
        <v>0</v>
      </c>
      <c r="H274" s="184">
        <v>1</v>
      </c>
      <c r="I274" s="184">
        <v>1</v>
      </c>
      <c r="J274" s="184">
        <v>0</v>
      </c>
      <c r="K274" s="184">
        <v>0</v>
      </c>
      <c r="L274" s="184">
        <v>0</v>
      </c>
      <c r="M274" s="184">
        <v>843.82220064360422</v>
      </c>
      <c r="N274" s="184">
        <v>0.13320463320463322</v>
      </c>
      <c r="O274" s="184">
        <v>0</v>
      </c>
      <c r="P274" s="184">
        <v>0</v>
      </c>
      <c r="Q274" s="184">
        <v>0</v>
      </c>
      <c r="R274" s="184"/>
    </row>
    <row r="275" spans="1:18" x14ac:dyDescent="0.2">
      <c r="A275" s="187" t="str">
        <f>B275&amp;C275&amp;D275&amp;E275</f>
        <v>199218A24EDU10</v>
      </c>
      <c r="B275" s="184">
        <v>1992</v>
      </c>
      <c r="C275" s="184" t="s">
        <v>1</v>
      </c>
      <c r="D275" s="184" t="s">
        <v>9</v>
      </c>
      <c r="E275" s="184">
        <v>0</v>
      </c>
      <c r="F275" s="184">
        <v>2909687</v>
      </c>
      <c r="G275" s="184">
        <v>0.16019383157676106</v>
      </c>
      <c r="H275" s="184">
        <v>0.70534537372428496</v>
      </c>
      <c r="I275" s="184">
        <v>0.59235339572244927</v>
      </c>
      <c r="J275" s="184">
        <v>0.23909763783156038</v>
      </c>
      <c r="K275" s="184">
        <v>0.32824715196196264</v>
      </c>
      <c r="L275" s="184">
        <v>0.160004495328879</v>
      </c>
      <c r="M275" s="184">
        <v>515.92477637214495</v>
      </c>
      <c r="N275" s="184">
        <v>0.21438629155405337</v>
      </c>
      <c r="O275" s="184">
        <v>7.4303470495255625E-2</v>
      </c>
      <c r="P275" s="184">
        <v>7.2153533164519362E-2</v>
      </c>
      <c r="Q275" s="184">
        <v>2.1499373307362658E-3</v>
      </c>
      <c r="R275" s="184"/>
    </row>
    <row r="276" spans="1:18" x14ac:dyDescent="0.2">
      <c r="A276" s="187" t="str">
        <f>B276&amp;C276&amp;D276&amp;E276</f>
        <v>199218A24EDU20</v>
      </c>
      <c r="B276" s="184">
        <v>1992</v>
      </c>
      <c r="C276" s="184" t="s">
        <v>1</v>
      </c>
      <c r="D276" s="184" t="s">
        <v>11</v>
      </c>
      <c r="E276" s="184">
        <v>0</v>
      </c>
      <c r="F276" s="184">
        <v>838602</v>
      </c>
      <c r="G276" s="184">
        <v>0.15342263403498171</v>
      </c>
      <c r="H276" s="184">
        <v>0.74610325480204964</v>
      </c>
      <c r="I276" s="184">
        <v>0.63163412818824605</v>
      </c>
      <c r="J276" s="184">
        <v>0.17065167606561132</v>
      </c>
      <c r="K276" s="184">
        <v>0.25403033425891469</v>
      </c>
      <c r="L276" s="184">
        <v>0.22633263455131278</v>
      </c>
      <c r="M276" s="184">
        <v>715.59791695457488</v>
      </c>
      <c r="N276" s="184">
        <v>0.23035480478224474</v>
      </c>
      <c r="O276" s="184">
        <v>7.8703604331971544E-2</v>
      </c>
      <c r="P276" s="184">
        <v>7.3037030677246179E-2</v>
      </c>
      <c r="Q276" s="184">
        <v>5.6665736547253645E-3</v>
      </c>
      <c r="R276" s="184"/>
    </row>
    <row r="277" spans="1:18" x14ac:dyDescent="0.2">
      <c r="A277" s="187" t="str">
        <f>B277&amp;C277&amp;D277&amp;E277</f>
        <v>199218A24EDU30</v>
      </c>
      <c r="B277" s="184">
        <v>1992</v>
      </c>
      <c r="C277" s="184" t="s">
        <v>1</v>
      </c>
      <c r="D277" s="184" t="s">
        <v>13</v>
      </c>
      <c r="E277" s="184">
        <v>0</v>
      </c>
      <c r="F277" s="184">
        <v>754320</v>
      </c>
      <c r="G277" s="184">
        <v>0.17878000799188518</v>
      </c>
      <c r="H277" s="184">
        <v>0.69046990548831044</v>
      </c>
      <c r="I277" s="184">
        <v>0.5670276902669541</v>
      </c>
      <c r="J277" s="184">
        <v>8.5276736859558944E-2</v>
      </c>
      <c r="K277" s="184">
        <v>0.1161916763389156</v>
      </c>
      <c r="L277" s="184">
        <v>0.63237087708134476</v>
      </c>
      <c r="M277" s="184">
        <v>749.78485750795824</v>
      </c>
      <c r="N277" s="184">
        <v>0.20818883232580337</v>
      </c>
      <c r="O277" s="184">
        <v>3.9728497189521692E-2</v>
      </c>
      <c r="P277" s="184">
        <v>3.2569731678863081E-2</v>
      </c>
      <c r="Q277" s="184">
        <v>7.1587655106586066E-3</v>
      </c>
      <c r="R277" s="184"/>
    </row>
    <row r="278" spans="1:18" x14ac:dyDescent="0.2">
      <c r="A278" s="187" t="str">
        <f>B278&amp;C278&amp;D278&amp;E278</f>
        <v>199218A24EDU40</v>
      </c>
      <c r="B278" s="184">
        <v>1992</v>
      </c>
      <c r="C278" s="184" t="s">
        <v>1</v>
      </c>
      <c r="D278" s="184" t="s">
        <v>15</v>
      </c>
      <c r="E278" s="184">
        <v>0</v>
      </c>
      <c r="F278" s="184">
        <v>964428</v>
      </c>
      <c r="G278" s="184">
        <v>0.15525840900912344</v>
      </c>
      <c r="H278" s="184">
        <v>0.78373502221005609</v>
      </c>
      <c r="I278" s="184">
        <v>0.6620535695769928</v>
      </c>
      <c r="J278" s="184">
        <v>0.13169153114592277</v>
      </c>
      <c r="K278" s="184">
        <v>0.23139000526737091</v>
      </c>
      <c r="L278" s="184">
        <v>0.2180753773221018</v>
      </c>
      <c r="M278" s="184">
        <v>959.11969846622492</v>
      </c>
      <c r="N278" s="184">
        <v>0.22250390905282716</v>
      </c>
      <c r="O278" s="184">
        <v>5.4998403198579883E-2</v>
      </c>
      <c r="P278" s="184">
        <v>4.6668076828959758E-2</v>
      </c>
      <c r="Q278" s="184">
        <v>8.3303263696201269E-3</v>
      </c>
      <c r="R278" s="184"/>
    </row>
    <row r="279" spans="1:18" x14ac:dyDescent="0.2">
      <c r="A279" s="187" t="str">
        <f>B279&amp;C279&amp;D279&amp;E279</f>
        <v>199218A24EDU50</v>
      </c>
      <c r="B279" s="184">
        <v>1992</v>
      </c>
      <c r="C279" s="184" t="s">
        <v>1</v>
      </c>
      <c r="D279" s="184" t="s">
        <v>17</v>
      </c>
      <c r="E279" s="184">
        <v>0</v>
      </c>
      <c r="F279" s="184">
        <v>427993</v>
      </c>
      <c r="G279" s="184">
        <v>0.10453111178590761</v>
      </c>
      <c r="H279" s="184">
        <v>0.70827070129955139</v>
      </c>
      <c r="I279" s="184">
        <v>0.6342343774473248</v>
      </c>
      <c r="J279" s="184">
        <v>3.0320527955900813E-2</v>
      </c>
      <c r="K279" s="184">
        <v>4.921416765825936E-2</v>
      </c>
      <c r="L279" s="184">
        <v>0.72089029493473022</v>
      </c>
      <c r="M279" s="184">
        <v>1436.7368035277241</v>
      </c>
      <c r="N279" s="184">
        <v>0.22870217435043211</v>
      </c>
      <c r="O279" s="184">
        <v>5.8195574562860578E-2</v>
      </c>
      <c r="P279" s="184">
        <v>4.7066475137914739E-2</v>
      </c>
      <c r="Q279" s="184">
        <v>1.1129099424945841E-2</v>
      </c>
      <c r="R279" s="184"/>
    </row>
    <row r="280" spans="1:18" x14ac:dyDescent="0.2">
      <c r="A280" s="187" t="str">
        <f>B280&amp;C280&amp;D280&amp;E280</f>
        <v>199225A29....0</v>
      </c>
      <c r="B280" s="184">
        <v>1992</v>
      </c>
      <c r="C280" s="184" t="s">
        <v>2</v>
      </c>
      <c r="D280" s="184" t="s">
        <v>52</v>
      </c>
      <c r="E280" s="184">
        <v>0</v>
      </c>
      <c r="F280" s="184">
        <v>2417</v>
      </c>
      <c r="G280" s="184">
        <v>0</v>
      </c>
      <c r="H280" s="184">
        <v>0.81588746379809685</v>
      </c>
      <c r="I280" s="184">
        <v>0.81588746379809685</v>
      </c>
      <c r="J280" s="184">
        <v>0</v>
      </c>
      <c r="K280" s="184">
        <v>0</v>
      </c>
      <c r="L280" s="184">
        <v>0</v>
      </c>
      <c r="M280" s="184">
        <v>814.3626793741513</v>
      </c>
      <c r="N280" s="184">
        <v>0.54820024824162183</v>
      </c>
      <c r="O280" s="184">
        <v>0.22962350020686803</v>
      </c>
      <c r="P280" s="184">
        <v>0.22962350020686803</v>
      </c>
      <c r="Q280" s="184">
        <v>0</v>
      </c>
      <c r="R280" s="184"/>
    </row>
    <row r="281" spans="1:18" x14ac:dyDescent="0.2">
      <c r="A281" s="187" t="str">
        <f>B281&amp;C281&amp;D281&amp;E281</f>
        <v>199225A29EDU10</v>
      </c>
      <c r="B281" s="184">
        <v>1992</v>
      </c>
      <c r="C281" s="184" t="s">
        <v>2</v>
      </c>
      <c r="D281" s="184" t="s">
        <v>9</v>
      </c>
      <c r="E281" s="184">
        <v>0</v>
      </c>
      <c r="F281" s="184">
        <v>1851008</v>
      </c>
      <c r="G281" s="184">
        <v>9.4698743911085112E-2</v>
      </c>
      <c r="H281" s="184">
        <v>0.71866047683730838</v>
      </c>
      <c r="I281" s="184">
        <v>0.65060423238227383</v>
      </c>
      <c r="J281" s="184">
        <v>0.2720358681592282</v>
      </c>
      <c r="K281" s="184">
        <v>0.33668759840456286</v>
      </c>
      <c r="L281" s="184">
        <v>3.3103044395270037E-2</v>
      </c>
      <c r="M281" s="184">
        <v>673.90655439608997</v>
      </c>
      <c r="N281" s="184">
        <v>0.24896694047404827</v>
      </c>
      <c r="O281" s="184">
        <v>0.12652851471248605</v>
      </c>
      <c r="P281" s="184">
        <v>0.12044660810095911</v>
      </c>
      <c r="Q281" s="184">
        <v>6.0819066115269287E-3</v>
      </c>
      <c r="R281" s="184"/>
    </row>
    <row r="282" spans="1:18" x14ac:dyDescent="0.2">
      <c r="A282" s="187" t="str">
        <f>B282&amp;C282&amp;D282&amp;E282</f>
        <v>199225A29EDU20</v>
      </c>
      <c r="B282" s="184">
        <v>1992</v>
      </c>
      <c r="C282" s="184" t="s">
        <v>2</v>
      </c>
      <c r="D282" s="184" t="s">
        <v>11</v>
      </c>
      <c r="E282" s="184">
        <v>0</v>
      </c>
      <c r="F282" s="184">
        <v>563231</v>
      </c>
      <c r="G282" s="184">
        <v>0.10857454166469278</v>
      </c>
      <c r="H282" s="184">
        <v>0.74956811681175217</v>
      </c>
      <c r="I282" s="184">
        <v>0.66818410208244927</v>
      </c>
      <c r="J282" s="184">
        <v>0.24216351727799074</v>
      </c>
      <c r="K282" s="184">
        <v>0.32006050803311609</v>
      </c>
      <c r="L282" s="184">
        <v>3.4880892564507278E-2</v>
      </c>
      <c r="M282" s="184">
        <v>927.07623126797751</v>
      </c>
      <c r="N282" s="184">
        <v>0.2361730799618629</v>
      </c>
      <c r="O282" s="184">
        <v>0.10431244018883903</v>
      </c>
      <c r="P282" s="184">
        <v>8.5535064653756626E-2</v>
      </c>
      <c r="Q282" s="184">
        <v>1.8777375535082408E-2</v>
      </c>
      <c r="R282" s="184"/>
    </row>
    <row r="283" spans="1:18" x14ac:dyDescent="0.2">
      <c r="A283" s="187" t="str">
        <f>B283&amp;C283&amp;D283&amp;E283</f>
        <v>199225A29EDU30</v>
      </c>
      <c r="B283" s="184">
        <v>1992</v>
      </c>
      <c r="C283" s="184" t="s">
        <v>2</v>
      </c>
      <c r="D283" s="184" t="s">
        <v>13</v>
      </c>
      <c r="E283" s="184">
        <v>0</v>
      </c>
      <c r="F283" s="184">
        <v>252122</v>
      </c>
      <c r="G283" s="184">
        <v>0.14052713987473903</v>
      </c>
      <c r="H283" s="184">
        <v>0.79034753016396819</v>
      </c>
      <c r="I283" s="184">
        <v>0.67928225224296179</v>
      </c>
      <c r="J283" s="184">
        <v>0.1746376754111105</v>
      </c>
      <c r="K283" s="184">
        <v>0.26124653937379522</v>
      </c>
      <c r="L283" s="184">
        <v>0.16224684874782844</v>
      </c>
      <c r="M283" s="184">
        <v>1206.7657080005924</v>
      </c>
      <c r="N283" s="184">
        <v>0.25138226731503005</v>
      </c>
      <c r="O283" s="184">
        <v>0.12766041836888489</v>
      </c>
      <c r="P283" s="184">
        <v>0.10904244770388939</v>
      </c>
      <c r="Q283" s="184">
        <v>1.8617970664995518E-2</v>
      </c>
      <c r="R283" s="184"/>
    </row>
    <row r="284" spans="1:18" x14ac:dyDescent="0.2">
      <c r="A284" s="187" t="str">
        <f>B284&amp;C284&amp;D284&amp;E284</f>
        <v>199225A29EDU40</v>
      </c>
      <c r="B284" s="184">
        <v>1992</v>
      </c>
      <c r="C284" s="184" t="s">
        <v>2</v>
      </c>
      <c r="D284" s="184" t="s">
        <v>15</v>
      </c>
      <c r="E284" s="184">
        <v>0</v>
      </c>
      <c r="F284" s="184">
        <v>794967</v>
      </c>
      <c r="G284" s="184">
        <v>7.9381660573072735E-2</v>
      </c>
      <c r="H284" s="184">
        <v>0.82366437852137253</v>
      </c>
      <c r="I284" s="184">
        <v>0.75828053239945814</v>
      </c>
      <c r="J284" s="184">
        <v>0.17052405948926183</v>
      </c>
      <c r="K284" s="184">
        <v>0.23393675460742397</v>
      </c>
      <c r="L284" s="184">
        <v>4.1307375023114164E-2</v>
      </c>
      <c r="M284" s="184">
        <v>1321.9180744224759</v>
      </c>
      <c r="N284" s="184">
        <v>0.26337193870940556</v>
      </c>
      <c r="O284" s="184">
        <v>0.12795122313253254</v>
      </c>
      <c r="P284" s="184">
        <v>0.102753950792926</v>
      </c>
      <c r="Q284" s="184">
        <v>2.5197272339606551E-2</v>
      </c>
      <c r="R284" s="184"/>
    </row>
    <row r="285" spans="1:18" x14ac:dyDescent="0.2">
      <c r="A285" s="187" t="str">
        <f>B285&amp;C285&amp;D285&amp;E285</f>
        <v>199225A29EDU50</v>
      </c>
      <c r="B285" s="184">
        <v>1992</v>
      </c>
      <c r="C285" s="184" t="s">
        <v>2</v>
      </c>
      <c r="D285" s="184" t="s">
        <v>17</v>
      </c>
      <c r="E285" s="184">
        <v>0</v>
      </c>
      <c r="F285" s="184">
        <v>519799</v>
      </c>
      <c r="G285" s="184">
        <v>7.0118214695776698E-2</v>
      </c>
      <c r="H285" s="184">
        <v>0.89513808560556918</v>
      </c>
      <c r="I285" s="184">
        <v>0.83237260113671141</v>
      </c>
      <c r="J285" s="184">
        <v>6.3614264900330855E-2</v>
      </c>
      <c r="K285" s="184">
        <v>0.10839561251729798</v>
      </c>
      <c r="L285" s="184">
        <v>0.26586430524106436</v>
      </c>
      <c r="M285" s="184">
        <v>2400.5101497267524</v>
      </c>
      <c r="N285" s="184">
        <v>0.25308396032667169</v>
      </c>
      <c r="O285" s="184">
        <v>0.11632338420496474</v>
      </c>
      <c r="P285" s="184">
        <v>6.9314763166860111E-2</v>
      </c>
      <c r="Q285" s="184">
        <v>4.7008621038104645E-2</v>
      </c>
      <c r="R285" s="184"/>
    </row>
    <row r="286" spans="1:18" x14ac:dyDescent="0.2">
      <c r="A286" s="187" t="str">
        <f>B286&amp;C286&amp;D286&amp;E286</f>
        <v>199230EMA....0</v>
      </c>
      <c r="B286" s="184">
        <v>1992</v>
      </c>
      <c r="C286" s="184" t="s">
        <v>4</v>
      </c>
      <c r="D286" s="184" t="s">
        <v>52</v>
      </c>
      <c r="E286" s="184">
        <v>0</v>
      </c>
      <c r="F286" s="184">
        <v>8296</v>
      </c>
      <c r="G286" s="184">
        <v>0.13694581280788176</v>
      </c>
      <c r="H286" s="184">
        <v>0.5465069322923678</v>
      </c>
      <c r="I286" s="184">
        <v>0.47166509624444741</v>
      </c>
      <c r="J286" s="184">
        <v>0.21400132714001327</v>
      </c>
      <c r="K286" s="184">
        <v>0.3984737889847379</v>
      </c>
      <c r="L286" s="184">
        <v>0</v>
      </c>
      <c r="M286" s="184">
        <v>952.93833521319573</v>
      </c>
      <c r="N286" s="184">
        <v>0.12066055930568949</v>
      </c>
      <c r="O286" s="184">
        <v>0.12066055930568949</v>
      </c>
      <c r="P286" s="184">
        <v>0.12066055930568949</v>
      </c>
      <c r="Q286" s="184">
        <v>0</v>
      </c>
      <c r="R286" s="184"/>
    </row>
    <row r="287" spans="1:18" x14ac:dyDescent="0.2">
      <c r="A287" s="187" t="str">
        <f>B287&amp;C287&amp;D287&amp;E287</f>
        <v>199230EMAEDU10</v>
      </c>
      <c r="B287" s="184">
        <v>1992</v>
      </c>
      <c r="C287" s="184" t="s">
        <v>4</v>
      </c>
      <c r="D287" s="184" t="s">
        <v>9</v>
      </c>
      <c r="E287" s="184">
        <v>0</v>
      </c>
      <c r="F287" s="184">
        <v>11581650</v>
      </c>
      <c r="G287" s="184">
        <v>5.7322607615109926E-2</v>
      </c>
      <c r="H287" s="184">
        <v>0.56792232987577096</v>
      </c>
      <c r="I287" s="184">
        <v>0.53536754100444306</v>
      </c>
      <c r="J287" s="184">
        <v>0.42954865409270759</v>
      </c>
      <c r="K287" s="184">
        <v>0.46129756681182166</v>
      </c>
      <c r="L287" s="184">
        <v>9.6275573860373949E-3</v>
      </c>
      <c r="M287" s="184">
        <v>832.73775237921382</v>
      </c>
      <c r="N287" s="184">
        <v>0.24020019647659796</v>
      </c>
      <c r="O287" s="184">
        <v>0.16556093533360566</v>
      </c>
      <c r="P287" s="184">
        <v>0.14794945144310653</v>
      </c>
      <c r="Q287" s="184">
        <v>1.7611483890499137E-2</v>
      </c>
      <c r="R287" s="184"/>
    </row>
    <row r="288" spans="1:18" x14ac:dyDescent="0.2">
      <c r="A288" s="187" t="str">
        <f>B288&amp;C288&amp;D288&amp;E288</f>
        <v>199230EMAEDU20</v>
      </c>
      <c r="B288" s="184">
        <v>1992</v>
      </c>
      <c r="C288" s="184" t="s">
        <v>4</v>
      </c>
      <c r="D288" s="184" t="s">
        <v>11</v>
      </c>
      <c r="E288" s="184">
        <v>0</v>
      </c>
      <c r="F288" s="184">
        <v>1845117</v>
      </c>
      <c r="G288" s="184">
        <v>6.8468495405727081E-2</v>
      </c>
      <c r="H288" s="184">
        <v>0.65253260362351007</v>
      </c>
      <c r="I288" s="184">
        <v>0.60785467805022664</v>
      </c>
      <c r="J288" s="184">
        <v>0.34494885690175747</v>
      </c>
      <c r="K288" s="184">
        <v>0.388123896750179</v>
      </c>
      <c r="L288" s="184">
        <v>1.5013140088135332E-2</v>
      </c>
      <c r="M288" s="184">
        <v>1330.7144527432258</v>
      </c>
      <c r="N288" s="184">
        <v>0.26782390468911765</v>
      </c>
      <c r="O288" s="184">
        <v>0.17528009496398197</v>
      </c>
      <c r="P288" s="184">
        <v>0.14312242873636113</v>
      </c>
      <c r="Q288" s="184">
        <v>3.2157666227620861E-2</v>
      </c>
      <c r="R288" s="184"/>
    </row>
    <row r="289" spans="1:18" x14ac:dyDescent="0.2">
      <c r="A289" s="187" t="str">
        <f>B289&amp;C289&amp;D289&amp;E289</f>
        <v>199230EMAEDU30</v>
      </c>
      <c r="B289" s="184">
        <v>1992</v>
      </c>
      <c r="C289" s="184" t="s">
        <v>4</v>
      </c>
      <c r="D289" s="184" t="s">
        <v>13</v>
      </c>
      <c r="E289" s="184">
        <v>0</v>
      </c>
      <c r="F289" s="184">
        <v>507781</v>
      </c>
      <c r="G289" s="184">
        <v>6.4117582658200126E-2</v>
      </c>
      <c r="H289" s="184">
        <v>0.71952278639807321</v>
      </c>
      <c r="I289" s="184">
        <v>0.67338872466673627</v>
      </c>
      <c r="J289" s="184">
        <v>0.27026611866139144</v>
      </c>
      <c r="K289" s="184">
        <v>0.31523432345834129</v>
      </c>
      <c r="L289" s="184">
        <v>7.3915723510726075E-2</v>
      </c>
      <c r="M289" s="184">
        <v>1532.7152073547156</v>
      </c>
      <c r="N289" s="184">
        <v>0.30515601232651068</v>
      </c>
      <c r="O289" s="184">
        <v>0.20031762044750592</v>
      </c>
      <c r="P289" s="184">
        <v>0.15554338317005698</v>
      </c>
      <c r="Q289" s="184">
        <v>4.4774237277448947E-2</v>
      </c>
      <c r="R289" s="184"/>
    </row>
    <row r="290" spans="1:18" x14ac:dyDescent="0.2">
      <c r="A290" s="187" t="str">
        <f>B290&amp;C290&amp;D290&amp;E290</f>
        <v>199230EMAEDU40</v>
      </c>
      <c r="B290" s="184">
        <v>1992</v>
      </c>
      <c r="C290" s="184" t="s">
        <v>4</v>
      </c>
      <c r="D290" s="184" t="s">
        <v>15</v>
      </c>
      <c r="E290" s="184">
        <v>0</v>
      </c>
      <c r="F290" s="184">
        <v>2476612</v>
      </c>
      <c r="G290" s="184">
        <v>5.9204749054857855E-2</v>
      </c>
      <c r="H290" s="184">
        <v>0.71874654233474478</v>
      </c>
      <c r="I290" s="184">
        <v>0.67619333366176948</v>
      </c>
      <c r="J290" s="184">
        <v>0.27966404213889456</v>
      </c>
      <c r="K290" s="184">
        <v>0.32121054021552409</v>
      </c>
      <c r="L290" s="184">
        <v>1.204427661660365E-2</v>
      </c>
      <c r="M290" s="184">
        <v>1892.1958962589142</v>
      </c>
      <c r="N290" s="184">
        <v>0.28563113486369751</v>
      </c>
      <c r="O290" s="184">
        <v>0.18035979217249859</v>
      </c>
      <c r="P290" s="184">
        <v>0.12003884142994305</v>
      </c>
      <c r="Q290" s="184">
        <v>6.0320950742555564E-2</v>
      </c>
      <c r="R290" s="184"/>
    </row>
    <row r="291" spans="1:18" x14ac:dyDescent="0.2">
      <c r="A291" s="187" t="str">
        <f>B291&amp;C291&amp;D291&amp;E291</f>
        <v>199230EMAEDU50</v>
      </c>
      <c r="B291" s="184">
        <v>1992</v>
      </c>
      <c r="C291" s="184" t="s">
        <v>4</v>
      </c>
      <c r="D291" s="184" t="s">
        <v>17</v>
      </c>
      <c r="E291" s="184">
        <v>0</v>
      </c>
      <c r="F291" s="184">
        <v>2177311</v>
      </c>
      <c r="G291" s="184">
        <v>2.7923594888003299E-2</v>
      </c>
      <c r="H291" s="184">
        <v>0.83562843116360086</v>
      </c>
      <c r="I291" s="184">
        <v>0.81229468137489069</v>
      </c>
      <c r="J291" s="184">
        <v>0.15714729291756388</v>
      </c>
      <c r="K291" s="184">
        <v>0.17858953913088213</v>
      </c>
      <c r="L291" s="184">
        <v>6.5417388696424161E-2</v>
      </c>
      <c r="M291" s="184">
        <v>3973.3888909234415</v>
      </c>
      <c r="N291" s="184">
        <v>0.31032693663696692</v>
      </c>
      <c r="O291" s="184">
        <v>0.1959223417971005</v>
      </c>
      <c r="P291" s="184">
        <v>0.10515015240852384</v>
      </c>
      <c r="Q291" s="184">
        <v>9.0772189388576646E-2</v>
      </c>
      <c r="R291" s="184"/>
    </row>
    <row r="292" spans="1:18" x14ac:dyDescent="0.2">
      <c r="A292" s="187" t="str">
        <f>B292&amp;C292&amp;D292&amp;E292</f>
        <v>199215A17EDU115</v>
      </c>
      <c r="B292" s="184">
        <v>1992</v>
      </c>
      <c r="C292" s="184" t="s">
        <v>0</v>
      </c>
      <c r="D292" s="184" t="s">
        <v>9</v>
      </c>
      <c r="E292" s="184">
        <v>15</v>
      </c>
      <c r="F292" s="184">
        <v>52617</v>
      </c>
      <c r="G292" s="184">
        <v>0.1627778057753364</v>
      </c>
      <c r="H292" s="184">
        <v>0.37933473523226918</v>
      </c>
      <c r="I292" s="184">
        <v>0.31758745937679222</v>
      </c>
      <c r="J292" s="184">
        <v>0.12349455171095393</v>
      </c>
      <c r="K292" s="184">
        <v>0.15880328809023131</v>
      </c>
      <c r="L292" s="184">
        <v>0.74272573502860295</v>
      </c>
      <c r="M292" s="184">
        <v>151.6408854317944</v>
      </c>
      <c r="N292" s="184">
        <v>0.1256818138624399</v>
      </c>
      <c r="O292" s="184">
        <v>2.9211091472337837E-2</v>
      </c>
      <c r="P292" s="184">
        <v>2.9211091472337837E-2</v>
      </c>
      <c r="Q292" s="184">
        <v>0</v>
      </c>
      <c r="R292" s="184"/>
    </row>
    <row r="293" spans="1:18" x14ac:dyDescent="0.2">
      <c r="A293" s="187" t="str">
        <f>B293&amp;C293&amp;D293&amp;E293</f>
        <v>199215A17EDU215</v>
      </c>
      <c r="B293" s="184">
        <v>1992</v>
      </c>
      <c r="C293" s="184" t="s">
        <v>0</v>
      </c>
      <c r="D293" s="184" t="s">
        <v>11</v>
      </c>
      <c r="E293" s="184">
        <v>15</v>
      </c>
      <c r="F293" s="184">
        <v>4466</v>
      </c>
      <c r="G293" s="184">
        <v>0.4</v>
      </c>
      <c r="H293" s="184">
        <v>0.34482758620689657</v>
      </c>
      <c r="I293" s="184">
        <v>0.20689655172413793</v>
      </c>
      <c r="J293" s="184">
        <v>0</v>
      </c>
      <c r="K293" s="184">
        <v>0</v>
      </c>
      <c r="L293" s="184">
        <v>0.96551724137931039</v>
      </c>
      <c r="M293" s="184">
        <v>241.47962671929392</v>
      </c>
      <c r="N293" s="184">
        <v>6.8965517241379309E-2</v>
      </c>
      <c r="O293" s="184">
        <v>3.4482758620689655E-2</v>
      </c>
      <c r="P293" s="184">
        <v>3.4482758620689655E-2</v>
      </c>
      <c r="Q293" s="184">
        <v>0</v>
      </c>
      <c r="R293" s="184"/>
    </row>
    <row r="294" spans="1:18" x14ac:dyDescent="0.2">
      <c r="A294" s="187" t="str">
        <f>B294&amp;C294&amp;D294&amp;E294</f>
        <v>199215A17EDU315</v>
      </c>
      <c r="B294" s="184">
        <v>1992</v>
      </c>
      <c r="C294" s="184" t="s">
        <v>0</v>
      </c>
      <c r="D294" s="184" t="s">
        <v>13</v>
      </c>
      <c r="E294" s="184">
        <v>15</v>
      </c>
      <c r="F294" s="184">
        <v>6465</v>
      </c>
      <c r="G294" s="184">
        <v>0.37530463038180339</v>
      </c>
      <c r="H294" s="184">
        <v>0.19040989945862336</v>
      </c>
      <c r="I294" s="184">
        <v>0.11894818252126836</v>
      </c>
      <c r="J294" s="184">
        <v>0</v>
      </c>
      <c r="K294" s="184">
        <v>0</v>
      </c>
      <c r="L294" s="184">
        <v>1</v>
      </c>
      <c r="M294" s="184">
        <v>225.10197068031187</v>
      </c>
      <c r="N294" s="184">
        <v>2.3665893271461718E-2</v>
      </c>
      <c r="O294" s="184">
        <v>0</v>
      </c>
      <c r="P294" s="184">
        <v>0</v>
      </c>
      <c r="Q294" s="184">
        <v>0</v>
      </c>
      <c r="R294" s="184"/>
    </row>
    <row r="295" spans="1:18" x14ac:dyDescent="0.2">
      <c r="A295" s="187" t="str">
        <f>B295&amp;C295&amp;D295&amp;E295</f>
        <v>199215A17EDU415</v>
      </c>
      <c r="B295" s="184">
        <v>1992</v>
      </c>
      <c r="C295" s="184" t="s">
        <v>0</v>
      </c>
      <c r="D295" s="184" t="s">
        <v>15</v>
      </c>
      <c r="E295" s="184">
        <v>15</v>
      </c>
      <c r="F295" s="184">
        <v>616</v>
      </c>
      <c r="G295" s="184"/>
      <c r="H295" s="184">
        <v>0</v>
      </c>
      <c r="I295" s="184">
        <v>0</v>
      </c>
      <c r="J295" s="184">
        <v>0</v>
      </c>
      <c r="K295" s="184">
        <v>0</v>
      </c>
      <c r="L295" s="184">
        <v>1</v>
      </c>
      <c r="M295" s="184"/>
      <c r="N295" s="184">
        <v>0</v>
      </c>
      <c r="O295" s="184">
        <v>0</v>
      </c>
      <c r="P295" s="184">
        <v>0</v>
      </c>
      <c r="Q295" s="184">
        <v>0</v>
      </c>
      <c r="R295" s="184"/>
    </row>
    <row r="296" spans="1:18" x14ac:dyDescent="0.2">
      <c r="A296" s="187" t="str">
        <f>B296&amp;C296&amp;D296&amp;E296</f>
        <v>199215A29....15</v>
      </c>
      <c r="B296" s="184">
        <v>1992</v>
      </c>
      <c r="C296" s="184" t="s">
        <v>3</v>
      </c>
      <c r="D296" s="184" t="s">
        <v>52</v>
      </c>
      <c r="E296" s="184">
        <v>15</v>
      </c>
      <c r="F296" s="184">
        <v>154</v>
      </c>
      <c r="G296" s="184">
        <v>0</v>
      </c>
      <c r="H296" s="184">
        <v>1</v>
      </c>
      <c r="I296" s="184">
        <v>1</v>
      </c>
      <c r="J296" s="184">
        <v>0</v>
      </c>
      <c r="K296" s="184">
        <v>0</v>
      </c>
      <c r="L296" s="184">
        <v>0</v>
      </c>
      <c r="M296" s="184">
        <v>240.67736882321654</v>
      </c>
      <c r="N296" s="184">
        <v>0</v>
      </c>
      <c r="O296" s="184">
        <v>0</v>
      </c>
      <c r="P296" s="184">
        <v>0</v>
      </c>
      <c r="Q296" s="184">
        <v>0</v>
      </c>
      <c r="R296" s="184"/>
    </row>
    <row r="297" spans="1:18" x14ac:dyDescent="0.2">
      <c r="A297" s="187" t="str">
        <f>B297&amp;C297&amp;D297&amp;E297</f>
        <v>199215A29EDU115</v>
      </c>
      <c r="B297" s="184">
        <v>1992</v>
      </c>
      <c r="C297" s="184" t="s">
        <v>3</v>
      </c>
      <c r="D297" s="184" t="s">
        <v>9</v>
      </c>
      <c r="E297" s="184">
        <v>15</v>
      </c>
      <c r="F297" s="184">
        <v>150626</v>
      </c>
      <c r="G297" s="184">
        <v>0.20283106941138029</v>
      </c>
      <c r="H297" s="184">
        <v>0.57006765611798904</v>
      </c>
      <c r="I297" s="184">
        <v>0.45444022379073834</v>
      </c>
      <c r="J297" s="184">
        <v>0.18935730014169866</v>
      </c>
      <c r="K297" s="184">
        <v>0.27736347367930869</v>
      </c>
      <c r="L297" s="184">
        <v>0.39734839934672633</v>
      </c>
      <c r="M297" s="184">
        <v>326.26255117752066</v>
      </c>
      <c r="N297" s="184">
        <v>0.22677359818358053</v>
      </c>
      <c r="O297" s="184">
        <v>9.9106395974134606E-2</v>
      </c>
      <c r="P297" s="184">
        <v>9.5016796568985429E-2</v>
      </c>
      <c r="Q297" s="184">
        <v>4.0895994051491774E-3</v>
      </c>
      <c r="R297" s="184"/>
    </row>
    <row r="298" spans="1:18" x14ac:dyDescent="0.2">
      <c r="A298" s="187" t="str">
        <f>B298&amp;C298&amp;D298&amp;E298</f>
        <v>199215A29EDU215</v>
      </c>
      <c r="B298" s="184">
        <v>1992</v>
      </c>
      <c r="C298" s="184" t="s">
        <v>3</v>
      </c>
      <c r="D298" s="184" t="s">
        <v>11</v>
      </c>
      <c r="E298" s="184">
        <v>15</v>
      </c>
      <c r="F298" s="184">
        <v>34773</v>
      </c>
      <c r="G298" s="184">
        <v>0.17878970474304898</v>
      </c>
      <c r="H298" s="184">
        <v>0.66816207977453768</v>
      </c>
      <c r="I298" s="184">
        <v>0.54870157881114656</v>
      </c>
      <c r="J298" s="184">
        <v>0.1415178443044891</v>
      </c>
      <c r="K298" s="184">
        <v>0.21669111091939147</v>
      </c>
      <c r="L298" s="184">
        <v>0.36741149742616397</v>
      </c>
      <c r="M298" s="184">
        <v>498.74472509233817</v>
      </c>
      <c r="N298" s="184">
        <v>0.25229344606447529</v>
      </c>
      <c r="O298" s="184">
        <v>0.11946050096339114</v>
      </c>
      <c r="P298" s="184">
        <v>0.11503177752854225</v>
      </c>
      <c r="Q298" s="184">
        <v>4.4287234348488773E-3</v>
      </c>
      <c r="R298" s="184"/>
    </row>
    <row r="299" spans="1:18" x14ac:dyDescent="0.2">
      <c r="A299" s="187" t="str">
        <f>B299&amp;C299&amp;D299&amp;E299</f>
        <v>199215A29EDU315</v>
      </c>
      <c r="B299" s="184">
        <v>1992</v>
      </c>
      <c r="C299" s="184" t="s">
        <v>3</v>
      </c>
      <c r="D299" s="184" t="s">
        <v>13</v>
      </c>
      <c r="E299" s="184">
        <v>15</v>
      </c>
      <c r="F299" s="184">
        <v>40936</v>
      </c>
      <c r="G299" s="184">
        <v>0.2571242922120115</v>
      </c>
      <c r="H299" s="184">
        <v>0.52633378932968533</v>
      </c>
      <c r="I299" s="184">
        <v>0.39100058628102402</v>
      </c>
      <c r="J299" s="184">
        <v>9.0140707445769006E-2</v>
      </c>
      <c r="K299" s="184">
        <v>0.1352843462966582</v>
      </c>
      <c r="L299" s="184">
        <v>0.62780926324017983</v>
      </c>
      <c r="M299" s="184">
        <v>539.9178938410854</v>
      </c>
      <c r="N299" s="184">
        <v>0.15795387922610904</v>
      </c>
      <c r="O299" s="184">
        <v>6.3929059996091456E-2</v>
      </c>
      <c r="P299" s="184">
        <v>6.0167090091850693E-2</v>
      </c>
      <c r="Q299" s="184">
        <v>3.761969904240766E-3</v>
      </c>
      <c r="R299" s="184"/>
    </row>
    <row r="300" spans="1:18" x14ac:dyDescent="0.2">
      <c r="A300" s="187" t="str">
        <f>B300&amp;C300&amp;D300&amp;E300</f>
        <v>199215A29EDU415</v>
      </c>
      <c r="B300" s="184">
        <v>1992</v>
      </c>
      <c r="C300" s="184" t="s">
        <v>3</v>
      </c>
      <c r="D300" s="184" t="s">
        <v>15</v>
      </c>
      <c r="E300" s="184">
        <v>15</v>
      </c>
      <c r="F300" s="184">
        <v>49844</v>
      </c>
      <c r="G300" s="184">
        <v>0.18140120042984825</v>
      </c>
      <c r="H300" s="184">
        <v>0.76544819837894229</v>
      </c>
      <c r="I300" s="184">
        <v>0.62659497632613759</v>
      </c>
      <c r="J300" s="184">
        <v>0.10181767113393789</v>
      </c>
      <c r="K300" s="184">
        <v>0.21908354064681806</v>
      </c>
      <c r="L300" s="184">
        <v>0.24075114356793195</v>
      </c>
      <c r="M300" s="184">
        <v>783.28129025224757</v>
      </c>
      <c r="N300" s="184">
        <v>0.2284527726506701</v>
      </c>
      <c r="O300" s="184">
        <v>0.10498756119091565</v>
      </c>
      <c r="P300" s="184">
        <v>0.10189792151512719</v>
      </c>
      <c r="Q300" s="184">
        <v>3.0896396757884598E-3</v>
      </c>
      <c r="R300" s="184"/>
    </row>
    <row r="301" spans="1:18" x14ac:dyDescent="0.2">
      <c r="A301" s="187" t="str">
        <f>B301&amp;C301&amp;D301&amp;E301</f>
        <v>199215A29EDU515</v>
      </c>
      <c r="B301" s="184">
        <v>1992</v>
      </c>
      <c r="C301" s="184" t="s">
        <v>3</v>
      </c>
      <c r="D301" s="184" t="s">
        <v>17</v>
      </c>
      <c r="E301" s="184">
        <v>15</v>
      </c>
      <c r="F301" s="184">
        <v>21848</v>
      </c>
      <c r="G301" s="184">
        <v>0.10086438152011923</v>
      </c>
      <c r="H301" s="184">
        <v>0.76780483339436101</v>
      </c>
      <c r="I301" s="184">
        <v>0.69036067374588062</v>
      </c>
      <c r="J301" s="184">
        <v>2.1100329549615524E-2</v>
      </c>
      <c r="K301" s="184">
        <v>4.9203588429146836E-2</v>
      </c>
      <c r="L301" s="184">
        <v>0.59849871841816182</v>
      </c>
      <c r="M301" s="184">
        <v>1732.1315821958497</v>
      </c>
      <c r="N301" s="184">
        <v>0.2606188209447089</v>
      </c>
      <c r="O301" s="184">
        <v>0.10573050164774808</v>
      </c>
      <c r="P301" s="184">
        <v>8.4584401318198457E-2</v>
      </c>
      <c r="Q301" s="184">
        <v>2.1146100329549614E-2</v>
      </c>
      <c r="R301" s="184"/>
    </row>
    <row r="302" spans="1:18" x14ac:dyDescent="0.2">
      <c r="A302" s="187" t="str">
        <f>B302&amp;C302&amp;D302&amp;E302</f>
        <v>199218A24....15</v>
      </c>
      <c r="B302" s="184">
        <v>1992</v>
      </c>
      <c r="C302" s="184" t="s">
        <v>1</v>
      </c>
      <c r="D302" s="184" t="s">
        <v>52</v>
      </c>
      <c r="E302" s="184">
        <v>15</v>
      </c>
      <c r="F302" s="184">
        <v>154</v>
      </c>
      <c r="G302" s="184">
        <v>0</v>
      </c>
      <c r="H302" s="184">
        <v>1</v>
      </c>
      <c r="I302" s="184">
        <v>1</v>
      </c>
      <c r="J302" s="184">
        <v>0</v>
      </c>
      <c r="K302" s="184">
        <v>0</v>
      </c>
      <c r="L302" s="184">
        <v>0</v>
      </c>
      <c r="M302" s="184">
        <v>240.67736882321654</v>
      </c>
      <c r="N302" s="184">
        <v>0</v>
      </c>
      <c r="O302" s="184">
        <v>0</v>
      </c>
      <c r="P302" s="184">
        <v>0</v>
      </c>
      <c r="Q302" s="184">
        <v>0</v>
      </c>
      <c r="R302" s="184"/>
    </row>
    <row r="303" spans="1:18" x14ac:dyDescent="0.2">
      <c r="A303" s="187" t="str">
        <f>B303&amp;C303&amp;D303&amp;E303</f>
        <v>199218A24EDU115</v>
      </c>
      <c r="B303" s="184">
        <v>1992</v>
      </c>
      <c r="C303" s="184" t="s">
        <v>1</v>
      </c>
      <c r="D303" s="184" t="s">
        <v>9</v>
      </c>
      <c r="E303" s="184">
        <v>15</v>
      </c>
      <c r="F303" s="184">
        <v>66928</v>
      </c>
      <c r="G303" s="184">
        <v>0.25176946410515672</v>
      </c>
      <c r="H303" s="184">
        <v>0.62063710255797278</v>
      </c>
      <c r="I303" s="184">
        <v>0.46437963184317477</v>
      </c>
      <c r="J303" s="184">
        <v>0.22991871862299784</v>
      </c>
      <c r="K303" s="184">
        <v>0.34710435094429837</v>
      </c>
      <c r="L303" s="184">
        <v>0.29194059287592639</v>
      </c>
      <c r="M303" s="184">
        <v>331.32193950276894</v>
      </c>
      <c r="N303" s="184">
        <v>0.23682165909634234</v>
      </c>
      <c r="O303" s="184">
        <v>0.10578532153956491</v>
      </c>
      <c r="P303" s="184">
        <v>0.1034843413817834</v>
      </c>
      <c r="Q303" s="184">
        <v>2.3009801577814964E-3</v>
      </c>
      <c r="R303" s="184"/>
    </row>
    <row r="304" spans="1:18" x14ac:dyDescent="0.2">
      <c r="A304" s="187" t="str">
        <f>B304&amp;C304&amp;D304&amp;E304</f>
        <v>199218A24EDU215</v>
      </c>
      <c r="B304" s="184">
        <v>1992</v>
      </c>
      <c r="C304" s="184" t="s">
        <v>1</v>
      </c>
      <c r="D304" s="184" t="s">
        <v>11</v>
      </c>
      <c r="E304" s="184">
        <v>15</v>
      </c>
      <c r="F304" s="184">
        <v>19383</v>
      </c>
      <c r="G304" s="184">
        <v>0.15909594504764016</v>
      </c>
      <c r="H304" s="184">
        <v>0.6984986844141774</v>
      </c>
      <c r="I304" s="184">
        <v>0.58737037610277043</v>
      </c>
      <c r="J304" s="184">
        <v>0.11891864004540061</v>
      </c>
      <c r="K304" s="184">
        <v>0.18237630913687253</v>
      </c>
      <c r="L304" s="184">
        <v>0.4049424753650106</v>
      </c>
      <c r="M304" s="184">
        <v>454.21870547884498</v>
      </c>
      <c r="N304" s="184">
        <v>0.24614352783366869</v>
      </c>
      <c r="O304" s="184">
        <v>9.5186503637207862E-2</v>
      </c>
      <c r="P304" s="184">
        <v>9.5186503637207862E-2</v>
      </c>
      <c r="Q304" s="184">
        <v>0</v>
      </c>
      <c r="R304" s="184"/>
    </row>
    <row r="305" spans="1:18" x14ac:dyDescent="0.2">
      <c r="A305" s="187" t="str">
        <f>B305&amp;C305&amp;D305&amp;E305</f>
        <v>199218A24EDU315</v>
      </c>
      <c r="B305" s="184">
        <v>1992</v>
      </c>
      <c r="C305" s="184" t="s">
        <v>1</v>
      </c>
      <c r="D305" s="184" t="s">
        <v>13</v>
      </c>
      <c r="E305" s="184">
        <v>15</v>
      </c>
      <c r="F305" s="184">
        <v>24467</v>
      </c>
      <c r="G305" s="184">
        <v>0.31812140008861323</v>
      </c>
      <c r="H305" s="184">
        <v>0.55348019781746838</v>
      </c>
      <c r="I305" s="184">
        <v>0.37740630236645278</v>
      </c>
      <c r="J305" s="184">
        <v>8.7955204969959538E-2</v>
      </c>
      <c r="K305" s="184">
        <v>0.13830874238770588</v>
      </c>
      <c r="L305" s="184">
        <v>0.68553561940573016</v>
      </c>
      <c r="M305" s="184">
        <v>468.79175446813133</v>
      </c>
      <c r="N305" s="184">
        <v>0.15731393305268321</v>
      </c>
      <c r="O305" s="184">
        <v>5.6606858217190505E-2</v>
      </c>
      <c r="P305" s="184">
        <v>5.6606858217190505E-2</v>
      </c>
      <c r="Q305" s="184">
        <v>0</v>
      </c>
      <c r="R305" s="184"/>
    </row>
    <row r="306" spans="1:18" x14ac:dyDescent="0.2">
      <c r="A306" s="187" t="str">
        <f>B306&amp;C306&amp;D306&amp;E306</f>
        <v>199218A24EDU415</v>
      </c>
      <c r="B306" s="184">
        <v>1992</v>
      </c>
      <c r="C306" s="184" t="s">
        <v>1</v>
      </c>
      <c r="D306" s="184" t="s">
        <v>15</v>
      </c>
      <c r="E306" s="184">
        <v>15</v>
      </c>
      <c r="F306" s="184">
        <v>26457</v>
      </c>
      <c r="G306" s="184">
        <v>0.28102503491995273</v>
      </c>
      <c r="H306" s="184">
        <v>0.70355671466908565</v>
      </c>
      <c r="I306" s="184">
        <v>0.50583966436103867</v>
      </c>
      <c r="J306" s="184">
        <v>9.8726235022867301E-2</v>
      </c>
      <c r="K306" s="184">
        <v>0.26155648788600372</v>
      </c>
      <c r="L306" s="184">
        <v>0.35472653740030996</v>
      </c>
      <c r="M306" s="184">
        <v>645.6612055144019</v>
      </c>
      <c r="N306" s="184">
        <v>0.18603772158596968</v>
      </c>
      <c r="O306" s="184">
        <v>5.8169860528404581E-2</v>
      </c>
      <c r="P306" s="184">
        <v>5.2349094757531085E-2</v>
      </c>
      <c r="Q306" s="184">
        <v>5.820765770873493E-3</v>
      </c>
      <c r="R306" s="184"/>
    </row>
    <row r="307" spans="1:18" x14ac:dyDescent="0.2">
      <c r="A307" s="187" t="str">
        <f>B307&amp;C307&amp;D307&amp;E307</f>
        <v>199218A24EDU515</v>
      </c>
      <c r="B307" s="184">
        <v>1992</v>
      </c>
      <c r="C307" s="184" t="s">
        <v>1</v>
      </c>
      <c r="D307" s="184" t="s">
        <v>17</v>
      </c>
      <c r="E307" s="184">
        <v>15</v>
      </c>
      <c r="F307" s="184">
        <v>8614</v>
      </c>
      <c r="G307" s="184">
        <v>0.16673884798614119</v>
      </c>
      <c r="H307" s="184">
        <v>0.53610401671697239</v>
      </c>
      <c r="I307" s="184">
        <v>0.44671465056884141</v>
      </c>
      <c r="J307" s="184">
        <v>1.7761783143719526E-2</v>
      </c>
      <c r="K307" s="184">
        <v>1.7761783143719526E-2</v>
      </c>
      <c r="L307" s="184">
        <v>0.83921523101927098</v>
      </c>
      <c r="M307" s="184">
        <v>1123.5794044808672</v>
      </c>
      <c r="N307" s="184">
        <v>0.21441838866960761</v>
      </c>
      <c r="O307" s="184">
        <v>8.938936614813095E-2</v>
      </c>
      <c r="P307" s="184">
        <v>8.938936614813095E-2</v>
      </c>
      <c r="Q307" s="184">
        <v>0</v>
      </c>
      <c r="R307" s="184"/>
    </row>
    <row r="308" spans="1:18" x14ac:dyDescent="0.2">
      <c r="A308" s="187" t="str">
        <f>B308&amp;C308&amp;D308&amp;E308</f>
        <v>199225A29EDU115</v>
      </c>
      <c r="B308" s="184">
        <v>1992</v>
      </c>
      <c r="C308" s="184" t="s">
        <v>2</v>
      </c>
      <c r="D308" s="184" t="s">
        <v>9</v>
      </c>
      <c r="E308" s="184">
        <v>15</v>
      </c>
      <c r="F308" s="184">
        <v>31081</v>
      </c>
      <c r="G308" s="184">
        <v>0.1519065443626342</v>
      </c>
      <c r="H308" s="184">
        <v>0.78218204047488815</v>
      </c>
      <c r="I308" s="184">
        <v>0.66336346964383386</v>
      </c>
      <c r="J308" s="184">
        <v>0.21286316399086258</v>
      </c>
      <c r="K308" s="184">
        <v>0.32672693928766772</v>
      </c>
      <c r="L308" s="184">
        <v>3.9638364273993761E-2</v>
      </c>
      <c r="M308" s="184">
        <v>459.37551507737123</v>
      </c>
      <c r="N308" s="184">
        <v>0.3762748946301599</v>
      </c>
      <c r="O308" s="184">
        <v>0.20305009491329107</v>
      </c>
      <c r="P308" s="184">
        <v>0.18818570831054343</v>
      </c>
      <c r="Q308" s="184">
        <v>1.4864386602747659E-2</v>
      </c>
      <c r="R308" s="184"/>
    </row>
    <row r="309" spans="1:18" x14ac:dyDescent="0.2">
      <c r="A309" s="187" t="str">
        <f>B309&amp;C309&amp;D309&amp;E309</f>
        <v>199225A29EDU215</v>
      </c>
      <c r="B309" s="184">
        <v>1992</v>
      </c>
      <c r="C309" s="184" t="s">
        <v>2</v>
      </c>
      <c r="D309" s="184" t="s">
        <v>11</v>
      </c>
      <c r="E309" s="184">
        <v>15</v>
      </c>
      <c r="F309" s="184">
        <v>10924</v>
      </c>
      <c r="G309" s="184">
        <v>0.16971183323114652</v>
      </c>
      <c r="H309" s="184">
        <v>0.74652142072500915</v>
      </c>
      <c r="I309" s="184">
        <v>0.61982790186744785</v>
      </c>
      <c r="J309" s="184">
        <v>0.23947272061515928</v>
      </c>
      <c r="K309" s="184">
        <v>0.36616623947272059</v>
      </c>
      <c r="L309" s="184">
        <v>5.6298059318930796E-2</v>
      </c>
      <c r="M309" s="184">
        <v>608.71986675476921</v>
      </c>
      <c r="N309" s="184">
        <v>0.33815452215305747</v>
      </c>
      <c r="O309" s="184">
        <v>0.19727206151592824</v>
      </c>
      <c r="P309" s="184">
        <v>0.18317466129622847</v>
      </c>
      <c r="Q309" s="184">
        <v>1.4097400219699744E-2</v>
      </c>
      <c r="R309" s="184"/>
    </row>
    <row r="310" spans="1:18" x14ac:dyDescent="0.2">
      <c r="A310" s="187" t="str">
        <f>B310&amp;C310&amp;D310&amp;E310</f>
        <v>199225A29EDU315</v>
      </c>
      <c r="B310" s="184">
        <v>1992</v>
      </c>
      <c r="C310" s="184" t="s">
        <v>2</v>
      </c>
      <c r="D310" s="184" t="s">
        <v>13</v>
      </c>
      <c r="E310" s="184">
        <v>15</v>
      </c>
      <c r="F310" s="184">
        <v>10004</v>
      </c>
      <c r="G310" s="184">
        <v>0.11368669717997933</v>
      </c>
      <c r="H310" s="184">
        <v>0.67702918832467018</v>
      </c>
      <c r="I310" s="184">
        <v>0.60005997600959615</v>
      </c>
      <c r="J310" s="184">
        <v>0.15373850459816074</v>
      </c>
      <c r="K310" s="184">
        <v>0.21531387445021991</v>
      </c>
      <c r="L310" s="184">
        <v>0.2461015593762495</v>
      </c>
      <c r="M310" s="184">
        <v>689.65506123747014</v>
      </c>
      <c r="N310" s="184">
        <v>0.24630147940823671</v>
      </c>
      <c r="O310" s="184">
        <v>0.12315073970411836</v>
      </c>
      <c r="P310" s="184">
        <v>0.10775689724110356</v>
      </c>
      <c r="Q310" s="184">
        <v>1.5393842463014795E-2</v>
      </c>
      <c r="R310" s="184"/>
    </row>
    <row r="311" spans="1:18" x14ac:dyDescent="0.2">
      <c r="A311" s="187" t="str">
        <f>B311&amp;C311&amp;D311&amp;E311</f>
        <v>199225A29EDU415</v>
      </c>
      <c r="B311" s="184">
        <v>1992</v>
      </c>
      <c r="C311" s="184" t="s">
        <v>2</v>
      </c>
      <c r="D311" s="184" t="s">
        <v>15</v>
      </c>
      <c r="E311" s="184">
        <v>15</v>
      </c>
      <c r="F311" s="184">
        <v>22771</v>
      </c>
      <c r="G311" s="184">
        <v>8.6493679308050561E-2</v>
      </c>
      <c r="H311" s="184">
        <v>0.8580650827807299</v>
      </c>
      <c r="I311" s="184">
        <v>0.78384787668525757</v>
      </c>
      <c r="J311" s="184">
        <v>0.10816389267050196</v>
      </c>
      <c r="K311" s="184">
        <v>0.17566202626147293</v>
      </c>
      <c r="L311" s="184">
        <v>8.7787097624171098E-2</v>
      </c>
      <c r="M311" s="184">
        <v>885.28006334860913</v>
      </c>
      <c r="N311" s="184">
        <v>0.2839137499451056</v>
      </c>
      <c r="O311" s="184">
        <v>0.16222388125247025</v>
      </c>
      <c r="P311" s="184">
        <v>0.16222388125247025</v>
      </c>
      <c r="Q311" s="184">
        <v>0</v>
      </c>
      <c r="R311" s="184"/>
    </row>
    <row r="312" spans="1:18" x14ac:dyDescent="0.2">
      <c r="A312" s="187" t="str">
        <f>B312&amp;C312&amp;D312&amp;E312</f>
        <v>199225A29EDU515</v>
      </c>
      <c r="B312" s="184">
        <v>1992</v>
      </c>
      <c r="C312" s="184" t="s">
        <v>2</v>
      </c>
      <c r="D312" s="184" t="s">
        <v>17</v>
      </c>
      <c r="E312" s="184">
        <v>15</v>
      </c>
      <c r="F312" s="184">
        <v>13234</v>
      </c>
      <c r="G312" s="184">
        <v>7.5841079213621779E-2</v>
      </c>
      <c r="H312" s="184">
        <v>0.91861870938491763</v>
      </c>
      <c r="I312" s="184">
        <v>0.84894967507934105</v>
      </c>
      <c r="J312" s="184">
        <v>2.3273386731147046E-2</v>
      </c>
      <c r="K312" s="184">
        <v>6.9669034305576541E-2</v>
      </c>
      <c r="L312" s="184">
        <v>0.44181653317213238</v>
      </c>
      <c r="M312" s="184">
        <v>1940.5613801350805</v>
      </c>
      <c r="N312" s="184">
        <v>0.29069064530754118</v>
      </c>
      <c r="O312" s="184">
        <v>0.11636693365573522</v>
      </c>
      <c r="P312" s="184">
        <v>8.1456853559014664E-2</v>
      </c>
      <c r="Q312" s="184">
        <v>3.4910080096720565E-2</v>
      </c>
      <c r="R312" s="184"/>
    </row>
    <row r="313" spans="1:18" x14ac:dyDescent="0.2">
      <c r="A313" s="187" t="str">
        <f>B313&amp;C313&amp;D313&amp;E313</f>
        <v>199230EMAEDU115</v>
      </c>
      <c r="B313" s="184">
        <v>1992</v>
      </c>
      <c r="C313" s="184" t="s">
        <v>4</v>
      </c>
      <c r="D313" s="184" t="s">
        <v>9</v>
      </c>
      <c r="E313" s="184">
        <v>15</v>
      </c>
      <c r="F313" s="184">
        <v>186164</v>
      </c>
      <c r="G313" s="184">
        <v>6.1705023293144659E-2</v>
      </c>
      <c r="H313" s="184">
        <v>0.61572591908209962</v>
      </c>
      <c r="I313" s="184">
        <v>0.57773253690294579</v>
      </c>
      <c r="J313" s="184">
        <v>0.38096517049483253</v>
      </c>
      <c r="K313" s="184">
        <v>0.41813669667604908</v>
      </c>
      <c r="L313" s="184">
        <v>1.4879353688145936E-2</v>
      </c>
      <c r="M313" s="184">
        <v>629.28965447367102</v>
      </c>
      <c r="N313" s="184">
        <v>0.31408865301562061</v>
      </c>
      <c r="O313" s="184">
        <v>0.23144109494854001</v>
      </c>
      <c r="P313" s="184">
        <v>0.20168775918007778</v>
      </c>
      <c r="Q313" s="184">
        <v>2.9753335768462216E-2</v>
      </c>
      <c r="R313" s="184"/>
    </row>
    <row r="314" spans="1:18" x14ac:dyDescent="0.2">
      <c r="A314" s="187" t="str">
        <f>B314&amp;C314&amp;D314&amp;E314</f>
        <v>199230EMAEDU215</v>
      </c>
      <c r="B314" s="184">
        <v>1992</v>
      </c>
      <c r="C314" s="184" t="s">
        <v>4</v>
      </c>
      <c r="D314" s="184" t="s">
        <v>11</v>
      </c>
      <c r="E314" s="184">
        <v>15</v>
      </c>
      <c r="F314" s="184">
        <v>29544</v>
      </c>
      <c r="G314" s="184">
        <v>8.2003782551767615E-2</v>
      </c>
      <c r="H314" s="184">
        <v>0.69797590035201729</v>
      </c>
      <c r="I314" s="184">
        <v>0.64073923639317631</v>
      </c>
      <c r="J314" s="184">
        <v>0.29681153533712429</v>
      </c>
      <c r="K314" s="184">
        <v>0.34883563498510695</v>
      </c>
      <c r="L314" s="184">
        <v>2.0816409423233144E-2</v>
      </c>
      <c r="M314" s="184">
        <v>760.17300645215562</v>
      </c>
      <c r="N314" s="184">
        <v>0.30209179528838342</v>
      </c>
      <c r="O314" s="184">
        <v>0.19269564040075818</v>
      </c>
      <c r="P314" s="184">
        <v>0.15102897373409152</v>
      </c>
      <c r="Q314" s="184">
        <v>4.1666666666666664E-2</v>
      </c>
      <c r="R314" s="184"/>
    </row>
    <row r="315" spans="1:18" x14ac:dyDescent="0.2">
      <c r="A315" s="187" t="str">
        <f>B315&amp;C315&amp;D315&amp;E315</f>
        <v>199230EMAEDU315</v>
      </c>
      <c r="B315" s="184">
        <v>1992</v>
      </c>
      <c r="C315" s="184" t="s">
        <v>4</v>
      </c>
      <c r="D315" s="184" t="s">
        <v>13</v>
      </c>
      <c r="E315" s="184">
        <v>15</v>
      </c>
      <c r="F315" s="184">
        <v>18619</v>
      </c>
      <c r="G315" s="184">
        <v>7.8720607565357092E-2</v>
      </c>
      <c r="H315" s="184">
        <v>0.73548525699554224</v>
      </c>
      <c r="I315" s="184">
        <v>0.67758741070949036</v>
      </c>
      <c r="J315" s="184">
        <v>0.23975508888769537</v>
      </c>
      <c r="K315" s="184">
        <v>0.28938181427573983</v>
      </c>
      <c r="L315" s="184">
        <v>7.4386379504806921E-2</v>
      </c>
      <c r="M315" s="184">
        <v>1098.3551495543798</v>
      </c>
      <c r="N315" s="184">
        <v>0.38014930984478223</v>
      </c>
      <c r="O315" s="184">
        <v>0.1901283634996509</v>
      </c>
      <c r="P315" s="184">
        <v>0.14055534668886621</v>
      </c>
      <c r="Q315" s="184">
        <v>4.957301681078468E-2</v>
      </c>
      <c r="R315" s="184"/>
    </row>
    <row r="316" spans="1:18" x14ac:dyDescent="0.2">
      <c r="A316" s="187" t="str">
        <f>B316&amp;C316&amp;D316&amp;E316</f>
        <v>199230EMAEDU415</v>
      </c>
      <c r="B316" s="184">
        <v>1992</v>
      </c>
      <c r="C316" s="184" t="s">
        <v>4</v>
      </c>
      <c r="D316" s="184" t="s">
        <v>15</v>
      </c>
      <c r="E316" s="184">
        <v>15</v>
      </c>
      <c r="F316" s="184">
        <v>58612</v>
      </c>
      <c r="G316" s="184">
        <v>7.2253250105599104E-2</v>
      </c>
      <c r="H316" s="184">
        <v>0.72705248072067152</v>
      </c>
      <c r="I316" s="184">
        <v>0.67452057599126458</v>
      </c>
      <c r="J316" s="184">
        <v>0.27032007097522692</v>
      </c>
      <c r="K316" s="184">
        <v>0.32022452740053231</v>
      </c>
      <c r="L316" s="184">
        <v>1.3103118815259674E-2</v>
      </c>
      <c r="M316" s="184">
        <v>1478.7608854966365</v>
      </c>
      <c r="N316" s="184">
        <v>0.34905821333515319</v>
      </c>
      <c r="O316" s="184">
        <v>0.22043267590254556</v>
      </c>
      <c r="P316" s="184">
        <v>0.15484883641575103</v>
      </c>
      <c r="Q316" s="184">
        <v>6.5583839486794512E-2</v>
      </c>
      <c r="R316" s="184"/>
    </row>
    <row r="317" spans="1:18" x14ac:dyDescent="0.2">
      <c r="A317" s="187" t="str">
        <f>B317&amp;C317&amp;D317&amp;E317</f>
        <v>199230EMAEDU515</v>
      </c>
      <c r="B317" s="184">
        <v>1992</v>
      </c>
      <c r="C317" s="184" t="s">
        <v>4</v>
      </c>
      <c r="D317" s="184" t="s">
        <v>17</v>
      </c>
      <c r="E317" s="184">
        <v>15</v>
      </c>
      <c r="F317" s="184">
        <v>36151</v>
      </c>
      <c r="G317" s="184">
        <v>9.4449555351119284E-3</v>
      </c>
      <c r="H317" s="184">
        <v>0.90204973583026749</v>
      </c>
      <c r="I317" s="184">
        <v>0.89352991618489119</v>
      </c>
      <c r="J317" s="184">
        <v>9.7950264169732515E-2</v>
      </c>
      <c r="K317" s="184">
        <v>0.10647008381510885</v>
      </c>
      <c r="L317" s="184">
        <v>8.5142872949572623E-2</v>
      </c>
      <c r="M317" s="184">
        <v>3134.9457690720492</v>
      </c>
      <c r="N317" s="184">
        <v>0.3690715321950675</v>
      </c>
      <c r="O317" s="184">
        <v>0.21454078785849792</v>
      </c>
      <c r="P317" s="184">
        <v>7.7223524160249968E-2</v>
      </c>
      <c r="Q317" s="184">
        <v>0.13731726369824795</v>
      </c>
      <c r="R317" s="184"/>
    </row>
    <row r="318" spans="1:18" x14ac:dyDescent="0.2">
      <c r="A318" s="187" t="str">
        <f>B318&amp;C318&amp;D318&amp;E318</f>
        <v>199215A17EDU123</v>
      </c>
      <c r="B318" s="184">
        <v>1992</v>
      </c>
      <c r="C318" s="184" t="s">
        <v>0</v>
      </c>
      <c r="D318" s="184" t="s">
        <v>9</v>
      </c>
      <c r="E318" s="184">
        <v>23</v>
      </c>
      <c r="F318" s="184">
        <v>119113</v>
      </c>
      <c r="G318" s="184">
        <v>0.16471448149840109</v>
      </c>
      <c r="H318" s="184">
        <v>0.45943767682788611</v>
      </c>
      <c r="I318" s="184">
        <v>0.3837616381083509</v>
      </c>
      <c r="J318" s="184">
        <v>0.16725294468278021</v>
      </c>
      <c r="K318" s="184">
        <v>0.20596408452477899</v>
      </c>
      <c r="L318" s="184">
        <v>0.56867848177780767</v>
      </c>
      <c r="M318" s="184">
        <v>157.00122509493102</v>
      </c>
      <c r="N318" s="184">
        <v>0.13202589138045384</v>
      </c>
      <c r="O318" s="184">
        <v>4.0490962363469982E-2</v>
      </c>
      <c r="P318" s="184">
        <v>4.0490962363469982E-2</v>
      </c>
      <c r="Q318" s="184">
        <v>0</v>
      </c>
      <c r="R318" s="184"/>
    </row>
    <row r="319" spans="1:18" x14ac:dyDescent="0.2">
      <c r="A319" s="187" t="str">
        <f>B319&amp;C319&amp;D319&amp;E319</f>
        <v>199215A17EDU223</v>
      </c>
      <c r="B319" s="184">
        <v>1992</v>
      </c>
      <c r="C319" s="184" t="s">
        <v>0</v>
      </c>
      <c r="D319" s="184" t="s">
        <v>11</v>
      </c>
      <c r="E319" s="184">
        <v>23</v>
      </c>
      <c r="F319" s="184">
        <v>12170</v>
      </c>
      <c r="G319" s="184">
        <v>0.31794538361508451</v>
      </c>
      <c r="H319" s="184">
        <v>0.37912900575184882</v>
      </c>
      <c r="I319" s="184">
        <v>0.25858668857847167</v>
      </c>
      <c r="J319" s="184">
        <v>5.1766639276910435E-2</v>
      </c>
      <c r="K319" s="184">
        <v>8.6277732128184056E-2</v>
      </c>
      <c r="L319" s="184">
        <v>0.86211996713229255</v>
      </c>
      <c r="M319" s="184">
        <v>138.18348717370989</v>
      </c>
      <c r="N319" s="184">
        <v>0.15521774856203779</v>
      </c>
      <c r="O319" s="184">
        <v>3.4511092851273621E-2</v>
      </c>
      <c r="P319" s="184">
        <v>3.4511092851273621E-2</v>
      </c>
      <c r="Q319" s="184">
        <v>0</v>
      </c>
      <c r="R319" s="184"/>
    </row>
    <row r="320" spans="1:18" x14ac:dyDescent="0.2">
      <c r="A320" s="187" t="str">
        <f>B320&amp;C320&amp;D320&amp;E320</f>
        <v>199215A17EDU323</v>
      </c>
      <c r="B320" s="184">
        <v>1992</v>
      </c>
      <c r="C320" s="184" t="s">
        <v>0</v>
      </c>
      <c r="D320" s="184" t="s">
        <v>13</v>
      </c>
      <c r="E320" s="184">
        <v>23</v>
      </c>
      <c r="F320" s="184">
        <v>10696</v>
      </c>
      <c r="G320" s="184">
        <v>0.13318499682136045</v>
      </c>
      <c r="H320" s="184">
        <v>0.29412864622288704</v>
      </c>
      <c r="I320" s="184">
        <v>0.25495512341062077</v>
      </c>
      <c r="J320" s="184">
        <v>1.9633507853403141E-2</v>
      </c>
      <c r="K320" s="184">
        <v>1.9633507853403141E-2</v>
      </c>
      <c r="L320" s="184">
        <v>0.92146596858638741</v>
      </c>
      <c r="M320" s="184">
        <v>145.71262776939147</v>
      </c>
      <c r="N320" s="184">
        <v>0.11761406133133882</v>
      </c>
      <c r="O320" s="184">
        <v>1.9633507853403141E-2</v>
      </c>
      <c r="P320" s="184">
        <v>1.9633507853403141E-2</v>
      </c>
      <c r="Q320" s="184">
        <v>0</v>
      </c>
      <c r="R320" s="184"/>
    </row>
    <row r="321" spans="1:18" x14ac:dyDescent="0.2">
      <c r="A321" s="187" t="str">
        <f>B321&amp;C321&amp;D321&amp;E321</f>
        <v>199215A17EDU423</v>
      </c>
      <c r="B321" s="184">
        <v>1992</v>
      </c>
      <c r="C321" s="184" t="s">
        <v>0</v>
      </c>
      <c r="D321" s="184" t="s">
        <v>15</v>
      </c>
      <c r="E321" s="184">
        <v>23</v>
      </c>
      <c r="F321" s="184">
        <v>1050</v>
      </c>
      <c r="G321" s="184">
        <v>0.5</v>
      </c>
      <c r="H321" s="184">
        <v>0.4</v>
      </c>
      <c r="I321" s="184">
        <v>0.2</v>
      </c>
      <c r="J321" s="184">
        <v>0.2</v>
      </c>
      <c r="K321" s="184">
        <v>0.4</v>
      </c>
      <c r="L321" s="184">
        <v>0.4</v>
      </c>
      <c r="M321" s="184">
        <v>371.33079761296267</v>
      </c>
      <c r="N321" s="184">
        <v>0</v>
      </c>
      <c r="O321" s="184">
        <v>0</v>
      </c>
      <c r="P321" s="184">
        <v>0</v>
      </c>
      <c r="Q321" s="184">
        <v>0</v>
      </c>
      <c r="R321" s="184"/>
    </row>
    <row r="322" spans="1:18" x14ac:dyDescent="0.2">
      <c r="A322" s="187" t="str">
        <f>B322&amp;C322&amp;D322&amp;E322</f>
        <v>199215A29....23</v>
      </c>
      <c r="B322" s="184">
        <v>1992</v>
      </c>
      <c r="C322" s="184" t="s">
        <v>3</v>
      </c>
      <c r="D322" s="184" t="s">
        <v>52</v>
      </c>
      <c r="E322" s="184">
        <v>23</v>
      </c>
      <c r="F322" s="184">
        <v>209</v>
      </c>
      <c r="G322" s="184">
        <v>0</v>
      </c>
      <c r="H322" s="184">
        <v>1</v>
      </c>
      <c r="I322" s="184">
        <v>1</v>
      </c>
      <c r="J322" s="184"/>
      <c r="K322" s="184"/>
      <c r="L322" s="184"/>
      <c r="M322" s="184">
        <v>358.95310435919725</v>
      </c>
      <c r="N322" s="184">
        <v>0</v>
      </c>
      <c r="O322" s="184">
        <v>0</v>
      </c>
      <c r="P322" s="184">
        <v>0</v>
      </c>
      <c r="Q322" s="184">
        <v>0</v>
      </c>
      <c r="R322" s="184"/>
    </row>
    <row r="323" spans="1:18" x14ac:dyDescent="0.2">
      <c r="A323" s="187" t="str">
        <f>B323&amp;C323&amp;D323&amp;E323</f>
        <v>199215A29EDU123</v>
      </c>
      <c r="B323" s="184">
        <v>1992</v>
      </c>
      <c r="C323" s="184" t="s">
        <v>3</v>
      </c>
      <c r="D323" s="184" t="s">
        <v>9</v>
      </c>
      <c r="E323" s="184">
        <v>23</v>
      </c>
      <c r="F323" s="184">
        <v>448924</v>
      </c>
      <c r="G323" s="184">
        <v>0.14582263127853881</v>
      </c>
      <c r="H323" s="184">
        <v>0.62442640625139223</v>
      </c>
      <c r="I323" s="184">
        <v>0.53337090465201231</v>
      </c>
      <c r="J323" s="184">
        <v>0.23868628097406241</v>
      </c>
      <c r="K323" s="184">
        <v>0.30919264730778484</v>
      </c>
      <c r="L323" s="184">
        <v>0.23776184833067512</v>
      </c>
      <c r="M323" s="184">
        <v>323.38907172519095</v>
      </c>
      <c r="N323" s="184">
        <v>0.21015806684427654</v>
      </c>
      <c r="O323" s="184">
        <v>9.8987801944204368E-2</v>
      </c>
      <c r="P323" s="184">
        <v>9.5258885691119205E-2</v>
      </c>
      <c r="Q323" s="184">
        <v>3.7289162530851549E-3</v>
      </c>
      <c r="R323" s="184"/>
    </row>
    <row r="324" spans="1:18" x14ac:dyDescent="0.2">
      <c r="A324" s="187" t="str">
        <f>B324&amp;C324&amp;D324&amp;E324</f>
        <v>199215A29EDU223</v>
      </c>
      <c r="B324" s="184">
        <v>1992</v>
      </c>
      <c r="C324" s="184" t="s">
        <v>3</v>
      </c>
      <c r="D324" s="184" t="s">
        <v>11</v>
      </c>
      <c r="E324" s="184">
        <v>23</v>
      </c>
      <c r="F324" s="184">
        <v>76963</v>
      </c>
      <c r="G324" s="184">
        <v>0.225376538671794</v>
      </c>
      <c r="H324" s="184">
        <v>0.6911651661824294</v>
      </c>
      <c r="I324" s="184">
        <v>0.53539275337771819</v>
      </c>
      <c r="J324" s="184">
        <v>0.17218870923612106</v>
      </c>
      <c r="K324" s="184">
        <v>0.27880343439344391</v>
      </c>
      <c r="L324" s="184">
        <v>0.28887907176175565</v>
      </c>
      <c r="M324" s="184">
        <v>512.81817819305581</v>
      </c>
      <c r="N324" s="184">
        <v>0.2342424281797747</v>
      </c>
      <c r="O324" s="184">
        <v>8.4456167249197661E-2</v>
      </c>
      <c r="P324" s="184">
        <v>8.172758338422359E-2</v>
      </c>
      <c r="Q324" s="184">
        <v>2.7285838649740786E-3</v>
      </c>
      <c r="R324" s="184"/>
    </row>
    <row r="325" spans="1:18" x14ac:dyDescent="0.2">
      <c r="A325" s="187" t="str">
        <f>B325&amp;C325&amp;D325&amp;E325</f>
        <v>199215A29EDU323</v>
      </c>
      <c r="B325" s="184">
        <v>1992</v>
      </c>
      <c r="C325" s="184" t="s">
        <v>3</v>
      </c>
      <c r="D325" s="184" t="s">
        <v>13</v>
      </c>
      <c r="E325" s="184">
        <v>23</v>
      </c>
      <c r="F325" s="184">
        <v>57246</v>
      </c>
      <c r="G325" s="184">
        <v>0.19983903180612275</v>
      </c>
      <c r="H325" s="184">
        <v>0.58601474338818438</v>
      </c>
      <c r="I325" s="184">
        <v>0.4689061244453761</v>
      </c>
      <c r="J325" s="184">
        <v>0.11730077210634804</v>
      </c>
      <c r="K325" s="184">
        <v>0.17952346015442128</v>
      </c>
      <c r="L325" s="184">
        <v>0.53474478566188033</v>
      </c>
      <c r="M325" s="184">
        <v>417.27246848843419</v>
      </c>
      <c r="N325" s="184">
        <v>0.19786535303776684</v>
      </c>
      <c r="O325" s="184">
        <v>3.2980470251196589E-2</v>
      </c>
      <c r="P325" s="184">
        <v>3.2980470251196589E-2</v>
      </c>
      <c r="Q325" s="184">
        <v>0</v>
      </c>
      <c r="R325" s="184"/>
    </row>
    <row r="326" spans="1:18" x14ac:dyDescent="0.2">
      <c r="A326" s="187" t="str">
        <f>B326&amp;C326&amp;D326&amp;E326</f>
        <v>199215A29EDU423</v>
      </c>
      <c r="B326" s="184">
        <v>1992</v>
      </c>
      <c r="C326" s="184" t="s">
        <v>3</v>
      </c>
      <c r="D326" s="184" t="s">
        <v>15</v>
      </c>
      <c r="E326" s="184">
        <v>23</v>
      </c>
      <c r="F326" s="184">
        <v>84081</v>
      </c>
      <c r="G326" s="184">
        <v>0.10847775478530781</v>
      </c>
      <c r="H326" s="184">
        <v>0.73567155481024249</v>
      </c>
      <c r="I326" s="184">
        <v>0.65586755628501092</v>
      </c>
      <c r="J326" s="184">
        <v>0.18453633995789775</v>
      </c>
      <c r="K326" s="184">
        <v>0.26185464016840904</v>
      </c>
      <c r="L326" s="184">
        <v>0.1196822112011037</v>
      </c>
      <c r="M326" s="184">
        <v>784.36711411232534</v>
      </c>
      <c r="N326" s="184">
        <v>0.26677846362436225</v>
      </c>
      <c r="O326" s="184">
        <v>0.11465134810480371</v>
      </c>
      <c r="P326" s="184">
        <v>8.4763501861300411E-2</v>
      </c>
      <c r="Q326" s="184">
        <v>2.988784624350329E-2</v>
      </c>
      <c r="R326" s="184"/>
    </row>
    <row r="327" spans="1:18" x14ac:dyDescent="0.2">
      <c r="A327" s="187" t="str">
        <f>B327&amp;C327&amp;D327&amp;E327</f>
        <v>199215A29EDU523</v>
      </c>
      <c r="B327" s="184">
        <v>1992</v>
      </c>
      <c r="C327" s="184" t="s">
        <v>3</v>
      </c>
      <c r="D327" s="184" t="s">
        <v>17</v>
      </c>
      <c r="E327" s="184">
        <v>23</v>
      </c>
      <c r="F327" s="184">
        <v>30403</v>
      </c>
      <c r="G327" s="184">
        <v>5.5088824713398092E-2</v>
      </c>
      <c r="H327" s="184">
        <v>0.75170213465776403</v>
      </c>
      <c r="I327" s="184">
        <v>0.71029174752491531</v>
      </c>
      <c r="J327" s="184">
        <v>5.5224813340788735E-2</v>
      </c>
      <c r="K327" s="184">
        <v>7.594645265269874E-2</v>
      </c>
      <c r="L327" s="184">
        <v>0.53777587738052168</v>
      </c>
      <c r="M327" s="184">
        <v>1711.6839663172711</v>
      </c>
      <c r="N327" s="184">
        <v>0.26204650856823342</v>
      </c>
      <c r="O327" s="184">
        <v>0.13788113015162978</v>
      </c>
      <c r="P327" s="184">
        <v>8.2754991283754895E-2</v>
      </c>
      <c r="Q327" s="184">
        <v>5.5126138867874881E-2</v>
      </c>
      <c r="R327" s="184"/>
    </row>
    <row r="328" spans="1:18" x14ac:dyDescent="0.2">
      <c r="A328" s="187" t="str">
        <f>B328&amp;C328&amp;D328&amp;E328</f>
        <v>199218A24EDU123</v>
      </c>
      <c r="B328" s="184">
        <v>1992</v>
      </c>
      <c r="C328" s="184" t="s">
        <v>1</v>
      </c>
      <c r="D328" s="184" t="s">
        <v>9</v>
      </c>
      <c r="E328" s="184">
        <v>23</v>
      </c>
      <c r="F328" s="184">
        <v>208202</v>
      </c>
      <c r="G328" s="184">
        <v>0.16513695165136952</v>
      </c>
      <c r="H328" s="184">
        <v>0.66459496066320212</v>
      </c>
      <c r="I328" s="184">
        <v>0.55484577477641905</v>
      </c>
      <c r="J328" s="184">
        <v>0.26086685046253161</v>
      </c>
      <c r="K328" s="184">
        <v>0.34745583615911468</v>
      </c>
      <c r="L328" s="184">
        <v>0.17322600167145369</v>
      </c>
      <c r="M328" s="184">
        <v>326.69334076756775</v>
      </c>
      <c r="N328" s="184">
        <v>0.20441206136348353</v>
      </c>
      <c r="O328" s="184">
        <v>8.1541003448573984E-2</v>
      </c>
      <c r="P328" s="184">
        <v>7.7520869155915884E-2</v>
      </c>
      <c r="Q328" s="184">
        <v>4.0201342926580921E-3</v>
      </c>
      <c r="R328" s="184"/>
    </row>
    <row r="329" spans="1:18" x14ac:dyDescent="0.2">
      <c r="A329" s="187" t="str">
        <f>B329&amp;C329&amp;D329&amp;E329</f>
        <v>199218A24EDU223</v>
      </c>
      <c r="B329" s="184">
        <v>1992</v>
      </c>
      <c r="C329" s="184" t="s">
        <v>1</v>
      </c>
      <c r="D329" s="184" t="s">
        <v>11</v>
      </c>
      <c r="E329" s="184">
        <v>23</v>
      </c>
      <c r="F329" s="184">
        <v>41516</v>
      </c>
      <c r="G329" s="184">
        <v>0.2938488224698112</v>
      </c>
      <c r="H329" s="184">
        <v>0.72575412772962766</v>
      </c>
      <c r="I329" s="184">
        <v>0.5124921318936716</v>
      </c>
      <c r="J329" s="184">
        <v>0.19307122451944028</v>
      </c>
      <c r="K329" s="184">
        <v>0.34033796542875128</v>
      </c>
      <c r="L329" s="184">
        <v>0.25250505829077946</v>
      </c>
      <c r="M329" s="184">
        <v>501.39071172008062</v>
      </c>
      <c r="N329" s="184">
        <v>0.22203487811927933</v>
      </c>
      <c r="O329" s="184">
        <v>8.5774159360246655E-2</v>
      </c>
      <c r="P329" s="184">
        <v>8.5774159360246655E-2</v>
      </c>
      <c r="Q329" s="184">
        <v>0</v>
      </c>
      <c r="R329" s="184"/>
    </row>
    <row r="330" spans="1:18" x14ac:dyDescent="0.2">
      <c r="A330" s="187" t="str">
        <f>B330&amp;C330&amp;D330&amp;E330</f>
        <v>199218A24EDU323</v>
      </c>
      <c r="B330" s="184">
        <v>1992</v>
      </c>
      <c r="C330" s="184" t="s">
        <v>1</v>
      </c>
      <c r="D330" s="184" t="s">
        <v>13</v>
      </c>
      <c r="E330" s="184">
        <v>23</v>
      </c>
      <c r="F330" s="184">
        <v>34390</v>
      </c>
      <c r="G330" s="184">
        <v>0.201878612716763</v>
      </c>
      <c r="H330" s="184">
        <v>0.60366385577202675</v>
      </c>
      <c r="I330" s="184">
        <v>0.48179703402151786</v>
      </c>
      <c r="J330" s="184">
        <v>0.12201221285257342</v>
      </c>
      <c r="K330" s="184">
        <v>0.16469904041872638</v>
      </c>
      <c r="L330" s="184">
        <v>0.56696714161093342</v>
      </c>
      <c r="M330" s="184">
        <v>395.79977757431874</v>
      </c>
      <c r="N330" s="184">
        <v>0.21956964233788892</v>
      </c>
      <c r="O330" s="184">
        <v>3.0503053213143356E-2</v>
      </c>
      <c r="P330" s="184">
        <v>3.0503053213143356E-2</v>
      </c>
      <c r="Q330" s="184">
        <v>0</v>
      </c>
      <c r="R330" s="184"/>
    </row>
    <row r="331" spans="1:18" x14ac:dyDescent="0.2">
      <c r="A331" s="187" t="str">
        <f>B331&amp;C331&amp;D331&amp;E331</f>
        <v>199218A24EDU423</v>
      </c>
      <c r="B331" s="184">
        <v>1992</v>
      </c>
      <c r="C331" s="184" t="s">
        <v>1</v>
      </c>
      <c r="D331" s="184" t="s">
        <v>15</v>
      </c>
      <c r="E331" s="184">
        <v>23</v>
      </c>
      <c r="F331" s="184">
        <v>45920</v>
      </c>
      <c r="G331" s="184">
        <v>0.1319423745653254</v>
      </c>
      <c r="H331" s="184">
        <v>0.65755662020905925</v>
      </c>
      <c r="I331" s="184">
        <v>0.57079703832752615</v>
      </c>
      <c r="J331" s="184">
        <v>0.21461236933797909</v>
      </c>
      <c r="K331" s="184">
        <v>0.29682055749128922</v>
      </c>
      <c r="L331" s="184">
        <v>0.18257839721254354</v>
      </c>
      <c r="M331" s="184">
        <v>618.05651570597036</v>
      </c>
      <c r="N331" s="184">
        <v>0.22369337979094076</v>
      </c>
      <c r="O331" s="184">
        <v>7.7591463414634146E-2</v>
      </c>
      <c r="P331" s="184">
        <v>7.3018292682926825E-2</v>
      </c>
      <c r="Q331" s="184">
        <v>4.5731707317073168E-3</v>
      </c>
      <c r="R331" s="184"/>
    </row>
    <row r="332" spans="1:18" x14ac:dyDescent="0.2">
      <c r="A332" s="187" t="str">
        <f>B332&amp;C332&amp;D332&amp;E332</f>
        <v>199218A24EDU523</v>
      </c>
      <c r="B332" s="184">
        <v>1992</v>
      </c>
      <c r="C332" s="184" t="s">
        <v>1</v>
      </c>
      <c r="D332" s="184" t="s">
        <v>17</v>
      </c>
      <c r="E332" s="184">
        <v>23</v>
      </c>
      <c r="F332" s="184">
        <v>14677</v>
      </c>
      <c r="G332" s="184">
        <v>6.9772601220188579E-2</v>
      </c>
      <c r="H332" s="184">
        <v>0.61422634053280645</v>
      </c>
      <c r="I332" s="184">
        <v>0.57137017101587517</v>
      </c>
      <c r="J332" s="184">
        <v>4.2924303331743546E-2</v>
      </c>
      <c r="K332" s="184">
        <v>4.2924303331743546E-2</v>
      </c>
      <c r="L332" s="184">
        <v>0.85705525652381276</v>
      </c>
      <c r="M332" s="184">
        <v>752.24043537924399</v>
      </c>
      <c r="N332" s="184">
        <v>0.20004088028888736</v>
      </c>
      <c r="O332" s="184">
        <v>4.2856169516931254E-2</v>
      </c>
      <c r="P332" s="184">
        <v>4.2856169516931254E-2</v>
      </c>
      <c r="Q332" s="184">
        <v>0</v>
      </c>
      <c r="R332" s="184"/>
    </row>
    <row r="333" spans="1:18" x14ac:dyDescent="0.2">
      <c r="A333" s="187" t="str">
        <f>B333&amp;C333&amp;D333&amp;E333</f>
        <v>199225A29....23</v>
      </c>
      <c r="B333" s="184">
        <v>1992</v>
      </c>
      <c r="C333" s="184" t="s">
        <v>2</v>
      </c>
      <c r="D333" s="184" t="s">
        <v>52</v>
      </c>
      <c r="E333" s="184">
        <v>23</v>
      </c>
      <c r="F333" s="184">
        <v>209</v>
      </c>
      <c r="G333" s="184">
        <v>0</v>
      </c>
      <c r="H333" s="184">
        <v>1</v>
      </c>
      <c r="I333" s="184">
        <v>1</v>
      </c>
      <c r="J333" s="184"/>
      <c r="K333" s="184"/>
      <c r="L333" s="184"/>
      <c r="M333" s="184">
        <v>358.95310435919725</v>
      </c>
      <c r="N333" s="184">
        <v>0</v>
      </c>
      <c r="O333" s="184">
        <v>0</v>
      </c>
      <c r="P333" s="184">
        <v>0</v>
      </c>
      <c r="Q333" s="184">
        <v>0</v>
      </c>
      <c r="R333" s="184"/>
    </row>
    <row r="334" spans="1:18" x14ac:dyDescent="0.2">
      <c r="A334" s="187" t="str">
        <f>B334&amp;C334&amp;D334&amp;E334</f>
        <v>199225A29EDU123</v>
      </c>
      <c r="B334" s="184">
        <v>1992</v>
      </c>
      <c r="C334" s="184" t="s">
        <v>2</v>
      </c>
      <c r="D334" s="184" t="s">
        <v>9</v>
      </c>
      <c r="E334" s="184">
        <v>23</v>
      </c>
      <c r="F334" s="184">
        <v>121609</v>
      </c>
      <c r="G334" s="184">
        <v>0.1033304671825738</v>
      </c>
      <c r="H334" s="184">
        <v>0.71725776875066816</v>
      </c>
      <c r="I334" s="184">
        <v>0.64314318841533114</v>
      </c>
      <c r="J334" s="184">
        <v>0.2706789793518572</v>
      </c>
      <c r="K334" s="184">
        <v>0.34479355968719422</v>
      </c>
      <c r="L334" s="184">
        <v>2.4126503794949388E-2</v>
      </c>
      <c r="M334" s="184">
        <v>415.31607579078366</v>
      </c>
      <c r="N334" s="184">
        <v>0.29652410594610595</v>
      </c>
      <c r="O334" s="184">
        <v>0.18615398531358698</v>
      </c>
      <c r="P334" s="184">
        <v>0.17927127104079468</v>
      </c>
      <c r="Q334" s="184">
        <v>6.8827142727923094E-3</v>
      </c>
      <c r="R334" s="184"/>
    </row>
    <row r="335" spans="1:18" x14ac:dyDescent="0.2">
      <c r="A335" s="187" t="str">
        <f>B335&amp;C335&amp;D335&amp;E335</f>
        <v>199225A29EDU223</v>
      </c>
      <c r="B335" s="184">
        <v>1992</v>
      </c>
      <c r="C335" s="184" t="s">
        <v>2</v>
      </c>
      <c r="D335" s="184" t="s">
        <v>11</v>
      </c>
      <c r="E335" s="184">
        <v>23</v>
      </c>
      <c r="F335" s="184">
        <v>23277</v>
      </c>
      <c r="G335" s="184">
        <v>9.1022376334182156E-2</v>
      </c>
      <c r="H335" s="184">
        <v>0.79292864200713153</v>
      </c>
      <c r="I335" s="184">
        <v>0.72075439274820641</v>
      </c>
      <c r="J335" s="184">
        <v>0.19809253769815699</v>
      </c>
      <c r="K335" s="184">
        <v>0.27026678695708212</v>
      </c>
      <c r="L335" s="184">
        <v>5.4044765218885592E-2</v>
      </c>
      <c r="M335" s="184">
        <v>597.5105195177448</v>
      </c>
      <c r="N335" s="184">
        <v>0.297332130429179</v>
      </c>
      <c r="O335" s="184">
        <v>0.10821841302573355</v>
      </c>
      <c r="P335" s="184">
        <v>9.9196631868367913E-2</v>
      </c>
      <c r="Q335" s="184">
        <v>9.0217811573656392E-3</v>
      </c>
      <c r="R335" s="184"/>
    </row>
    <row r="336" spans="1:18" x14ac:dyDescent="0.2">
      <c r="A336" s="187" t="str">
        <f>B336&amp;C336&amp;D336&amp;E336</f>
        <v>199225A29EDU323</v>
      </c>
      <c r="B336" s="184">
        <v>1992</v>
      </c>
      <c r="C336" s="184" t="s">
        <v>2</v>
      </c>
      <c r="D336" s="184" t="s">
        <v>13</v>
      </c>
      <c r="E336" s="184">
        <v>23</v>
      </c>
      <c r="F336" s="184">
        <v>12160</v>
      </c>
      <c r="G336" s="184">
        <v>0.21719738616326106</v>
      </c>
      <c r="H336" s="184">
        <v>0.79284539473684212</v>
      </c>
      <c r="I336" s="184">
        <v>0.62064144736842108</v>
      </c>
      <c r="J336" s="184">
        <v>0.18988486842105262</v>
      </c>
      <c r="K336" s="184">
        <v>0.36208881578947366</v>
      </c>
      <c r="L336" s="184">
        <v>0.10345394736842105</v>
      </c>
      <c r="M336" s="184">
        <v>562.538759915068</v>
      </c>
      <c r="N336" s="184">
        <v>0.20707236842105264</v>
      </c>
      <c r="O336" s="184">
        <v>5.1726973684210524E-2</v>
      </c>
      <c r="P336" s="184">
        <v>5.1726973684210524E-2</v>
      </c>
      <c r="Q336" s="184">
        <v>0</v>
      </c>
      <c r="R336" s="184"/>
    </row>
    <row r="337" spans="1:18" x14ac:dyDescent="0.2">
      <c r="A337" s="187" t="str">
        <f>B337&amp;C337&amp;D337&amp;E337</f>
        <v>199225A29EDU423</v>
      </c>
      <c r="B337" s="184">
        <v>1992</v>
      </c>
      <c r="C337" s="184" t="s">
        <v>2</v>
      </c>
      <c r="D337" s="184" t="s">
        <v>15</v>
      </c>
      <c r="E337" s="184">
        <v>23</v>
      </c>
      <c r="F337" s="184">
        <v>37111</v>
      </c>
      <c r="G337" s="184">
        <v>8.0535194135911148E-2</v>
      </c>
      <c r="H337" s="184">
        <v>0.84182587373016082</v>
      </c>
      <c r="I337" s="184">
        <v>0.77402926356066937</v>
      </c>
      <c r="J337" s="184">
        <v>0.1468836733044111</v>
      </c>
      <c r="K337" s="184">
        <v>0.21468028347390261</v>
      </c>
      <c r="L337" s="184">
        <v>3.3925251273207405E-2</v>
      </c>
      <c r="M337" s="184">
        <v>940.281710685843</v>
      </c>
      <c r="N337" s="184">
        <v>0.32763870550510632</v>
      </c>
      <c r="O337" s="184">
        <v>0.16375198728139906</v>
      </c>
      <c r="P337" s="184">
        <v>0.10169491525423729</v>
      </c>
      <c r="Q337" s="184">
        <v>6.2057072027161757E-2</v>
      </c>
      <c r="R337" s="184"/>
    </row>
    <row r="338" spans="1:18" x14ac:dyDescent="0.2">
      <c r="A338" s="187" t="str">
        <f>B338&amp;C338&amp;D338&amp;E338</f>
        <v>199225A29EDU523</v>
      </c>
      <c r="B338" s="184">
        <v>1992</v>
      </c>
      <c r="C338" s="184" t="s">
        <v>2</v>
      </c>
      <c r="D338" s="184" t="s">
        <v>17</v>
      </c>
      <c r="E338" s="184">
        <v>23</v>
      </c>
      <c r="F338" s="184">
        <v>15726</v>
      </c>
      <c r="G338" s="184">
        <v>4.5523520485584217E-2</v>
      </c>
      <c r="H338" s="184">
        <v>0.88000763067531473</v>
      </c>
      <c r="I338" s="184">
        <v>0.83994658527279664</v>
      </c>
      <c r="J338" s="184">
        <v>6.6704820043240493E-2</v>
      </c>
      <c r="K338" s="184">
        <v>0.10676586544575861</v>
      </c>
      <c r="L338" s="184">
        <v>0.23979397176650133</v>
      </c>
      <c r="M338" s="184">
        <v>2299.6466686368599</v>
      </c>
      <c r="N338" s="184">
        <v>0.3199160625715376</v>
      </c>
      <c r="O338" s="184">
        <v>0.22656746788757473</v>
      </c>
      <c r="P338" s="184">
        <v>0.11999236932468524</v>
      </c>
      <c r="Q338" s="184">
        <v>0.10657509856288948</v>
      </c>
      <c r="R338" s="184"/>
    </row>
    <row r="339" spans="1:18" x14ac:dyDescent="0.2">
      <c r="A339" s="187" t="str">
        <f>B339&amp;C339&amp;D339&amp;E339</f>
        <v>199230EMAEDU123</v>
      </c>
      <c r="B339" s="184">
        <v>1992</v>
      </c>
      <c r="C339" s="184" t="s">
        <v>4</v>
      </c>
      <c r="D339" s="184" t="s">
        <v>9</v>
      </c>
      <c r="E339" s="184">
        <v>23</v>
      </c>
      <c r="F339" s="184">
        <v>559428</v>
      </c>
      <c r="G339" s="184">
        <v>4.889057409279856E-2</v>
      </c>
      <c r="H339" s="184">
        <v>0.63643578798344025</v>
      </c>
      <c r="I339" s="184">
        <v>0.6053200769357272</v>
      </c>
      <c r="J339" s="184">
        <v>0.36206625338738857</v>
      </c>
      <c r="K339" s="184">
        <v>0.39318196443510156</v>
      </c>
      <c r="L339" s="184">
        <v>4.8728343951321704E-3</v>
      </c>
      <c r="M339" s="184">
        <v>491.28913434315706</v>
      </c>
      <c r="N339" s="184">
        <v>0.33046038697120611</v>
      </c>
      <c r="O339" s="184">
        <v>0.24793026217871658</v>
      </c>
      <c r="P339" s="184">
        <v>0.22805219245520636</v>
      </c>
      <c r="Q339" s="184">
        <v>1.9878069723510219E-2</v>
      </c>
      <c r="R339" s="184"/>
    </row>
    <row r="340" spans="1:18" x14ac:dyDescent="0.2">
      <c r="A340" s="187" t="str">
        <f>B340&amp;C340&amp;D340&amp;E340</f>
        <v>199230EMAEDU223</v>
      </c>
      <c r="B340" s="184">
        <v>1992</v>
      </c>
      <c r="C340" s="184" t="s">
        <v>4</v>
      </c>
      <c r="D340" s="184" t="s">
        <v>11</v>
      </c>
      <c r="E340" s="184">
        <v>23</v>
      </c>
      <c r="F340" s="184">
        <v>64160</v>
      </c>
      <c r="G340" s="184">
        <v>8.3337473297232845E-2</v>
      </c>
      <c r="H340" s="184">
        <v>0.62746259351620948</v>
      </c>
      <c r="I340" s="184">
        <v>0.57517144638403994</v>
      </c>
      <c r="J340" s="184">
        <v>0.37253740648379052</v>
      </c>
      <c r="K340" s="184">
        <v>0.42482855361596011</v>
      </c>
      <c r="L340" s="184">
        <v>6.5149625935162093E-3</v>
      </c>
      <c r="M340" s="184">
        <v>948.75586655306631</v>
      </c>
      <c r="N340" s="184">
        <v>0.33330735660847882</v>
      </c>
      <c r="O340" s="184">
        <v>0.24836346633416459</v>
      </c>
      <c r="P340" s="184">
        <v>0.22224127182044887</v>
      </c>
      <c r="Q340" s="184">
        <v>2.612219451371571E-2</v>
      </c>
      <c r="R340" s="184"/>
    </row>
    <row r="341" spans="1:18" x14ac:dyDescent="0.2">
      <c r="A341" s="187" t="str">
        <f>B341&amp;C341&amp;D341&amp;E341</f>
        <v>199230EMAEDU323</v>
      </c>
      <c r="B341" s="184">
        <v>1992</v>
      </c>
      <c r="C341" s="184" t="s">
        <v>4</v>
      </c>
      <c r="D341" s="184" t="s">
        <v>13</v>
      </c>
      <c r="E341" s="184">
        <v>23</v>
      </c>
      <c r="F341" s="184">
        <v>21387</v>
      </c>
      <c r="G341" s="184">
        <v>7.4137321870215517E-2</v>
      </c>
      <c r="H341" s="184">
        <v>0.79403375882545468</v>
      </c>
      <c r="I341" s="184">
        <v>0.73516622247159491</v>
      </c>
      <c r="J341" s="184">
        <v>0.18637490064057605</v>
      </c>
      <c r="K341" s="184">
        <v>0.24524243699443588</v>
      </c>
      <c r="L341" s="184">
        <v>7.8505634263805121E-2</v>
      </c>
      <c r="M341" s="184">
        <v>865.31020830910325</v>
      </c>
      <c r="N341" s="184">
        <v>0.28419133118249401</v>
      </c>
      <c r="O341" s="184">
        <v>0.16664328797867864</v>
      </c>
      <c r="P341" s="184">
        <v>0.13727965586571281</v>
      </c>
      <c r="Q341" s="184">
        <v>2.9363632112965821E-2</v>
      </c>
      <c r="R341" s="184"/>
    </row>
    <row r="342" spans="1:18" x14ac:dyDescent="0.2">
      <c r="A342" s="187" t="str">
        <f>B342&amp;C342&amp;D342&amp;E342</f>
        <v>199230EMAEDU423</v>
      </c>
      <c r="B342" s="184">
        <v>1992</v>
      </c>
      <c r="C342" s="184" t="s">
        <v>4</v>
      </c>
      <c r="D342" s="184" t="s">
        <v>15</v>
      </c>
      <c r="E342" s="184">
        <v>23</v>
      </c>
      <c r="F342" s="184">
        <v>121213</v>
      </c>
      <c r="G342" s="184">
        <v>3.9542258987381076E-2</v>
      </c>
      <c r="H342" s="184">
        <v>0.7439961060282313</v>
      </c>
      <c r="I342" s="184">
        <v>0.71457681931805994</v>
      </c>
      <c r="J342" s="184">
        <v>0.2560038939717687</v>
      </c>
      <c r="K342" s="184">
        <v>0.28542318068194006</v>
      </c>
      <c r="L342" s="184">
        <v>1.0361924876044648E-2</v>
      </c>
      <c r="M342" s="184">
        <v>1348.267876407504</v>
      </c>
      <c r="N342" s="184">
        <v>0.30506429539519353</v>
      </c>
      <c r="O342" s="184">
        <v>0.19585302965191234</v>
      </c>
      <c r="P342" s="184">
        <v>0.12652474298370303</v>
      </c>
      <c r="Q342" s="184">
        <v>6.932828666820931E-2</v>
      </c>
      <c r="R342" s="184"/>
    </row>
    <row r="343" spans="1:18" x14ac:dyDescent="0.2">
      <c r="A343" s="187" t="str">
        <f>B343&amp;C343&amp;D343&amp;E343</f>
        <v>199230EMAEDU523</v>
      </c>
      <c r="B343" s="184">
        <v>1992</v>
      </c>
      <c r="C343" s="184" t="s">
        <v>4</v>
      </c>
      <c r="D343" s="184" t="s">
        <v>17</v>
      </c>
      <c r="E343" s="184">
        <v>23</v>
      </c>
      <c r="F343" s="184">
        <v>62067</v>
      </c>
      <c r="G343" s="184">
        <v>1.5629366069931632E-2</v>
      </c>
      <c r="H343" s="184">
        <v>0.86488794367377186</v>
      </c>
      <c r="I343" s="184">
        <v>0.85137029339262404</v>
      </c>
      <c r="J343" s="184">
        <v>0.12836128699631044</v>
      </c>
      <c r="K343" s="184">
        <v>0.13849549680184317</v>
      </c>
      <c r="L343" s="184">
        <v>6.0869705318446196E-2</v>
      </c>
      <c r="M343" s="184">
        <v>2971.863989504478</v>
      </c>
      <c r="N343" s="184">
        <v>0.29151106584541764</v>
      </c>
      <c r="O343" s="184">
        <v>0.15931907463989525</v>
      </c>
      <c r="P343" s="184">
        <v>8.1348917664936876E-2</v>
      </c>
      <c r="Q343" s="184">
        <v>7.7970156974958377E-2</v>
      </c>
      <c r="R343" s="184"/>
    </row>
    <row r="344" spans="1:18" x14ac:dyDescent="0.2">
      <c r="A344" s="187" t="str">
        <f>B344&amp;C344&amp;D344&amp;E344</f>
        <v>199215A17....26</v>
      </c>
      <c r="B344" s="184">
        <v>1992</v>
      </c>
      <c r="C344" s="184" t="s">
        <v>0</v>
      </c>
      <c r="D344" s="184" t="s">
        <v>52</v>
      </c>
      <c r="E344" s="184">
        <v>26</v>
      </c>
      <c r="F344" s="184">
        <v>430</v>
      </c>
      <c r="G344" s="184"/>
      <c r="H344" s="184">
        <v>0</v>
      </c>
      <c r="I344" s="184">
        <v>0</v>
      </c>
      <c r="J344" s="184"/>
      <c r="K344" s="184"/>
      <c r="L344" s="184"/>
      <c r="M344" s="184"/>
      <c r="N344" s="184">
        <v>0</v>
      </c>
      <c r="O344" s="184">
        <v>0</v>
      </c>
      <c r="P344" s="184">
        <v>0</v>
      </c>
      <c r="Q344" s="184">
        <v>0</v>
      </c>
      <c r="R344" s="184"/>
    </row>
    <row r="345" spans="1:18" x14ac:dyDescent="0.2">
      <c r="A345" s="187" t="str">
        <f>B345&amp;C345&amp;D345&amp;E345</f>
        <v>199215A17EDU126</v>
      </c>
      <c r="B345" s="184">
        <v>1992</v>
      </c>
      <c r="C345" s="184" t="s">
        <v>0</v>
      </c>
      <c r="D345" s="184" t="s">
        <v>9</v>
      </c>
      <c r="E345" s="184">
        <v>26</v>
      </c>
      <c r="F345" s="184">
        <v>148848</v>
      </c>
      <c r="G345" s="184">
        <v>0.23290075623191112</v>
      </c>
      <c r="H345" s="184">
        <v>0.35979657099860263</v>
      </c>
      <c r="I345" s="184">
        <v>0.27599967752337956</v>
      </c>
      <c r="J345" s="184">
        <v>0.17339836611845641</v>
      </c>
      <c r="K345" s="184">
        <v>0.20518246802106846</v>
      </c>
      <c r="L345" s="184">
        <v>0.66188326346339887</v>
      </c>
      <c r="M345" s="184">
        <v>146.41833140901286</v>
      </c>
      <c r="N345" s="184">
        <v>0.11849672148769214</v>
      </c>
      <c r="O345" s="184">
        <v>3.3221810168762765E-2</v>
      </c>
      <c r="P345" s="184">
        <v>3.3221810168762765E-2</v>
      </c>
      <c r="Q345" s="184">
        <v>0</v>
      </c>
      <c r="R345" s="184"/>
    </row>
    <row r="346" spans="1:18" x14ac:dyDescent="0.2">
      <c r="A346" s="187" t="str">
        <f>B346&amp;C346&amp;D346&amp;E346</f>
        <v>199215A17EDU226</v>
      </c>
      <c r="B346" s="184">
        <v>1992</v>
      </c>
      <c r="C346" s="184" t="s">
        <v>0</v>
      </c>
      <c r="D346" s="184" t="s">
        <v>11</v>
      </c>
      <c r="E346" s="184">
        <v>26</v>
      </c>
      <c r="F346" s="184">
        <v>18714</v>
      </c>
      <c r="G346" s="184">
        <v>0.40004649000464898</v>
      </c>
      <c r="H346" s="184">
        <v>0.2298813722346906</v>
      </c>
      <c r="I346" s="184">
        <v>0.13791813615475046</v>
      </c>
      <c r="J346" s="184">
        <v>0.10339852516832318</v>
      </c>
      <c r="K346" s="184">
        <v>0.11488725018702575</v>
      </c>
      <c r="L346" s="184">
        <v>0.85064657475686656</v>
      </c>
      <c r="M346" s="184">
        <v>228.91524695837467</v>
      </c>
      <c r="N346" s="184">
        <v>6.8985786042534997E-2</v>
      </c>
      <c r="O346" s="184">
        <v>1.1488725018702576E-2</v>
      </c>
      <c r="P346" s="184">
        <v>1.1488725018702576E-2</v>
      </c>
      <c r="Q346" s="184">
        <v>0</v>
      </c>
      <c r="R346" s="184"/>
    </row>
    <row r="347" spans="1:18" x14ac:dyDescent="0.2">
      <c r="A347" s="187" t="str">
        <f>B347&amp;C347&amp;D347&amp;E347</f>
        <v>199215A17EDU326</v>
      </c>
      <c r="B347" s="184">
        <v>1992</v>
      </c>
      <c r="C347" s="184" t="s">
        <v>0</v>
      </c>
      <c r="D347" s="184" t="s">
        <v>13</v>
      </c>
      <c r="E347" s="184">
        <v>26</v>
      </c>
      <c r="F347" s="184">
        <v>16993</v>
      </c>
      <c r="G347" s="184">
        <v>0.46668732568949489</v>
      </c>
      <c r="H347" s="184">
        <v>0.18990172423939269</v>
      </c>
      <c r="I347" s="184">
        <v>0.10127699641028659</v>
      </c>
      <c r="J347" s="184">
        <v>5.0667922085564643E-2</v>
      </c>
      <c r="K347" s="184">
        <v>5.0667922085564643E-2</v>
      </c>
      <c r="L347" s="184">
        <v>0.9366798093332549</v>
      </c>
      <c r="M347" s="184">
        <v>164.34107800228426</v>
      </c>
      <c r="N347" s="184">
        <v>6.332019066674513E-2</v>
      </c>
      <c r="O347" s="184">
        <v>2.5304537162360974E-2</v>
      </c>
      <c r="P347" s="184">
        <v>2.5304537162360974E-2</v>
      </c>
      <c r="Q347" s="184">
        <v>0</v>
      </c>
      <c r="R347" s="184"/>
    </row>
    <row r="348" spans="1:18" x14ac:dyDescent="0.2">
      <c r="A348" s="187" t="str">
        <f>B348&amp;C348&amp;D348&amp;E348</f>
        <v>199215A17EDU426</v>
      </c>
      <c r="B348" s="184">
        <v>1992</v>
      </c>
      <c r="C348" s="184" t="s">
        <v>0</v>
      </c>
      <c r="D348" s="184" t="s">
        <v>15</v>
      </c>
      <c r="E348" s="184">
        <v>26</v>
      </c>
      <c r="F348" s="184">
        <v>2796</v>
      </c>
      <c r="G348" s="184">
        <v>0</v>
      </c>
      <c r="H348" s="184">
        <v>0.30758226037195996</v>
      </c>
      <c r="I348" s="184">
        <v>0.30758226037195996</v>
      </c>
      <c r="J348" s="184">
        <v>0.46173104434907009</v>
      </c>
      <c r="K348" s="184">
        <v>0.46173104434907009</v>
      </c>
      <c r="L348" s="184">
        <v>0.30758226037195996</v>
      </c>
      <c r="M348" s="184">
        <v>326.63357197436528</v>
      </c>
      <c r="N348" s="184">
        <v>0.15379113018597998</v>
      </c>
      <c r="O348" s="184">
        <v>7.689556509298999E-2</v>
      </c>
      <c r="P348" s="184">
        <v>0</v>
      </c>
      <c r="Q348" s="184">
        <v>7.689556509298999E-2</v>
      </c>
      <c r="R348" s="184"/>
    </row>
    <row r="349" spans="1:18" x14ac:dyDescent="0.2">
      <c r="A349" s="187" t="str">
        <f>B349&amp;C349&amp;D349&amp;E349</f>
        <v>199215A17EDU526</v>
      </c>
      <c r="B349" s="184">
        <v>1992</v>
      </c>
      <c r="C349" s="184" t="s">
        <v>0</v>
      </c>
      <c r="D349" s="184" t="s">
        <v>17</v>
      </c>
      <c r="E349" s="184">
        <v>26</v>
      </c>
      <c r="F349" s="184">
        <v>430</v>
      </c>
      <c r="G349" s="184">
        <v>0</v>
      </c>
      <c r="H349" s="184">
        <v>0.5</v>
      </c>
      <c r="I349" s="184">
        <v>0.5</v>
      </c>
      <c r="J349" s="184">
        <v>0</v>
      </c>
      <c r="K349" s="184">
        <v>0</v>
      </c>
      <c r="L349" s="184">
        <v>1</v>
      </c>
      <c r="M349" s="184">
        <v>398.83678262133026</v>
      </c>
      <c r="N349" s="184">
        <v>0</v>
      </c>
      <c r="O349" s="184">
        <v>0</v>
      </c>
      <c r="P349" s="184">
        <v>0</v>
      </c>
      <c r="Q349" s="184">
        <v>0</v>
      </c>
      <c r="R349" s="184"/>
    </row>
    <row r="350" spans="1:18" x14ac:dyDescent="0.2">
      <c r="A350" s="187" t="str">
        <f>B350&amp;C350&amp;D350&amp;E350</f>
        <v>199215A29....26</v>
      </c>
      <c r="B350" s="184">
        <v>1992</v>
      </c>
      <c r="C350" s="184" t="s">
        <v>3</v>
      </c>
      <c r="D350" s="184" t="s">
        <v>52</v>
      </c>
      <c r="E350" s="184">
        <v>26</v>
      </c>
      <c r="F350" s="184">
        <v>1290</v>
      </c>
      <c r="G350" s="184">
        <v>0</v>
      </c>
      <c r="H350" s="184">
        <v>0.5</v>
      </c>
      <c r="I350" s="184">
        <v>0.5</v>
      </c>
      <c r="J350" s="184"/>
      <c r="K350" s="184"/>
      <c r="L350" s="184"/>
      <c r="M350" s="184">
        <v>225.09064398514153</v>
      </c>
      <c r="N350" s="184">
        <v>0.16666666666666666</v>
      </c>
      <c r="O350" s="184">
        <v>0</v>
      </c>
      <c r="P350" s="184">
        <v>0</v>
      </c>
      <c r="Q350" s="184">
        <v>0</v>
      </c>
      <c r="R350" s="184"/>
    </row>
    <row r="351" spans="1:18" x14ac:dyDescent="0.2">
      <c r="A351" s="187" t="str">
        <f>B351&amp;C351&amp;D351&amp;E351</f>
        <v>199215A29EDU126</v>
      </c>
      <c r="B351" s="184">
        <v>1992</v>
      </c>
      <c r="C351" s="184" t="s">
        <v>3</v>
      </c>
      <c r="D351" s="184" t="s">
        <v>9</v>
      </c>
      <c r="E351" s="184">
        <v>26</v>
      </c>
      <c r="F351" s="184">
        <v>510402</v>
      </c>
      <c r="G351" s="184">
        <v>0.20490136858636937</v>
      </c>
      <c r="H351" s="184">
        <v>0.56786041196659265</v>
      </c>
      <c r="I351" s="184">
        <v>0.45150503638861827</v>
      </c>
      <c r="J351" s="184">
        <v>0.2550437388643772</v>
      </c>
      <c r="K351" s="184">
        <v>0.33894434785676625</v>
      </c>
      <c r="L351" s="184">
        <v>0.28573947594249238</v>
      </c>
      <c r="M351" s="184">
        <v>321.32254458120502</v>
      </c>
      <c r="N351" s="184">
        <v>0.19343380315907854</v>
      </c>
      <c r="O351" s="184">
        <v>8.7227322776948363E-2</v>
      </c>
      <c r="P351" s="184">
        <v>8.6384849589147383E-2</v>
      </c>
      <c r="Q351" s="184">
        <v>8.4247318780098824E-4</v>
      </c>
      <c r="R351" s="184"/>
    </row>
    <row r="352" spans="1:18" x14ac:dyDescent="0.2">
      <c r="A352" s="187" t="str">
        <f>B352&amp;C352&amp;D352&amp;E352</f>
        <v>199215A29EDU226</v>
      </c>
      <c r="B352" s="184">
        <v>1992</v>
      </c>
      <c r="C352" s="184" t="s">
        <v>3</v>
      </c>
      <c r="D352" s="184" t="s">
        <v>11</v>
      </c>
      <c r="E352" s="184">
        <v>26</v>
      </c>
      <c r="F352" s="184">
        <v>100877</v>
      </c>
      <c r="G352" s="184">
        <v>0.23132031767041694</v>
      </c>
      <c r="H352" s="184">
        <v>0.59914549401746686</v>
      </c>
      <c r="I352" s="184">
        <v>0.46055096801054751</v>
      </c>
      <c r="J352" s="184">
        <v>0.19187723663471357</v>
      </c>
      <c r="K352" s="184">
        <v>0.27715931282651152</v>
      </c>
      <c r="L352" s="184">
        <v>0.3710558402807379</v>
      </c>
      <c r="M352" s="184">
        <v>503.5884229334543</v>
      </c>
      <c r="N352" s="184">
        <v>0.17273511305847716</v>
      </c>
      <c r="O352" s="184">
        <v>6.611021342823438E-2</v>
      </c>
      <c r="P352" s="184">
        <v>6.1847596578010845E-2</v>
      </c>
      <c r="Q352" s="184">
        <v>4.2626168502235395E-3</v>
      </c>
      <c r="R352" s="184"/>
    </row>
    <row r="353" spans="1:18" x14ac:dyDescent="0.2">
      <c r="A353" s="187" t="str">
        <f>B353&amp;C353&amp;D353&amp;E353</f>
        <v>199215A29EDU326</v>
      </c>
      <c r="B353" s="184">
        <v>1992</v>
      </c>
      <c r="C353" s="184" t="s">
        <v>3</v>
      </c>
      <c r="D353" s="184" t="s">
        <v>13</v>
      </c>
      <c r="E353" s="184">
        <v>26</v>
      </c>
      <c r="F353" s="184">
        <v>92708</v>
      </c>
      <c r="G353" s="184">
        <v>0.27060088966673956</v>
      </c>
      <c r="H353" s="184">
        <v>0.59303947325743567</v>
      </c>
      <c r="I353" s="184">
        <v>0.43256246418647898</v>
      </c>
      <c r="J353" s="184">
        <v>9.3001632555977209E-2</v>
      </c>
      <c r="K353" s="184">
        <v>0.14417307255684214</v>
      </c>
      <c r="L353" s="184">
        <v>0.62880226086206148</v>
      </c>
      <c r="M353" s="184">
        <v>543.95326679864331</v>
      </c>
      <c r="N353" s="184">
        <v>0.17401950209259179</v>
      </c>
      <c r="O353" s="184">
        <v>6.4967424601976104E-2</v>
      </c>
      <c r="P353" s="184">
        <v>5.5690986754109675E-2</v>
      </c>
      <c r="Q353" s="184">
        <v>9.2764378478664197E-3</v>
      </c>
      <c r="R353" s="184"/>
    </row>
    <row r="354" spans="1:18" x14ac:dyDescent="0.2">
      <c r="A354" s="187" t="str">
        <f>B354&amp;C354&amp;D354&amp;E354</f>
        <v>199215A29EDU426</v>
      </c>
      <c r="B354" s="184">
        <v>1992</v>
      </c>
      <c r="C354" s="184" t="s">
        <v>3</v>
      </c>
      <c r="D354" s="184" t="s">
        <v>15</v>
      </c>
      <c r="E354" s="184">
        <v>26</v>
      </c>
      <c r="F354" s="184">
        <v>110125</v>
      </c>
      <c r="G354" s="184">
        <v>0.16313497112655378</v>
      </c>
      <c r="H354" s="184">
        <v>0.74221112372304199</v>
      </c>
      <c r="I354" s="184">
        <v>0.62113053348467651</v>
      </c>
      <c r="J354" s="184">
        <v>0.19726674233825198</v>
      </c>
      <c r="K354" s="184">
        <v>0.30663337116912598</v>
      </c>
      <c r="L354" s="184">
        <v>0.13279455164585699</v>
      </c>
      <c r="M354" s="184">
        <v>832.82351708688475</v>
      </c>
      <c r="N354" s="184">
        <v>0.2227105561861521</v>
      </c>
      <c r="O354" s="184">
        <v>6.6424517593643581E-2</v>
      </c>
      <c r="P354" s="184">
        <v>5.4692395005675368E-2</v>
      </c>
      <c r="Q354" s="184">
        <v>1.1732122587968219E-2</v>
      </c>
      <c r="R354" s="184"/>
    </row>
    <row r="355" spans="1:18" x14ac:dyDescent="0.2">
      <c r="A355" s="187" t="str">
        <f>B355&amp;C355&amp;D355&amp;E355</f>
        <v>199215A29EDU526</v>
      </c>
      <c r="B355" s="184">
        <v>1992</v>
      </c>
      <c r="C355" s="184" t="s">
        <v>3</v>
      </c>
      <c r="D355" s="184" t="s">
        <v>17</v>
      </c>
      <c r="E355" s="184">
        <v>26</v>
      </c>
      <c r="F355" s="184">
        <v>53347</v>
      </c>
      <c r="G355" s="184">
        <v>5.8173857431003097E-2</v>
      </c>
      <c r="H355" s="184">
        <v>0.76206722027480456</v>
      </c>
      <c r="I355" s="184">
        <v>0.71773483044969721</v>
      </c>
      <c r="J355" s="184">
        <v>5.6479277185221284E-2</v>
      </c>
      <c r="K355" s="184">
        <v>7.2600146212533037E-2</v>
      </c>
      <c r="L355" s="184">
        <v>0.53633756349935324</v>
      </c>
      <c r="M355" s="184">
        <v>1356.3500002933072</v>
      </c>
      <c r="N355" s="184">
        <v>0.24192550658893658</v>
      </c>
      <c r="O355" s="184">
        <v>8.0641835529645531E-2</v>
      </c>
      <c r="P355" s="184">
        <v>4.8381352278478638E-2</v>
      </c>
      <c r="Q355" s="184">
        <v>3.2260483251166885E-2</v>
      </c>
      <c r="R355" s="184"/>
    </row>
    <row r="356" spans="1:18" x14ac:dyDescent="0.2">
      <c r="A356" s="187" t="str">
        <f>B356&amp;C356&amp;D356&amp;E356</f>
        <v>199218A24....26</v>
      </c>
      <c r="B356" s="184">
        <v>1992</v>
      </c>
      <c r="C356" s="184" t="s">
        <v>1</v>
      </c>
      <c r="D356" s="184" t="s">
        <v>52</v>
      </c>
      <c r="E356" s="184">
        <v>26</v>
      </c>
      <c r="F356" s="184">
        <v>430</v>
      </c>
      <c r="G356" s="184">
        <v>0</v>
      </c>
      <c r="H356" s="184">
        <v>1</v>
      </c>
      <c r="I356" s="184">
        <v>1</v>
      </c>
      <c r="J356" s="184"/>
      <c r="K356" s="184"/>
      <c r="L356" s="184"/>
      <c r="M356" s="184">
        <v>158.84706342332291</v>
      </c>
      <c r="N356" s="184">
        <v>0</v>
      </c>
      <c r="O356" s="184">
        <v>0</v>
      </c>
      <c r="P356" s="184">
        <v>0</v>
      </c>
      <c r="Q356" s="184">
        <v>0</v>
      </c>
      <c r="R356" s="184"/>
    </row>
    <row r="357" spans="1:18" x14ac:dyDescent="0.2">
      <c r="A357" s="187" t="str">
        <f>B357&amp;C357&amp;D357&amp;E357</f>
        <v>199218A24EDU126</v>
      </c>
      <c r="B357" s="184">
        <v>1992</v>
      </c>
      <c r="C357" s="184" t="s">
        <v>1</v>
      </c>
      <c r="D357" s="184" t="s">
        <v>9</v>
      </c>
      <c r="E357" s="184">
        <v>26</v>
      </c>
      <c r="F357" s="184">
        <v>228630</v>
      </c>
      <c r="G357" s="184">
        <v>0.22708599814562902</v>
      </c>
      <c r="H357" s="184">
        <v>0.64688833920714484</v>
      </c>
      <c r="I357" s="184">
        <v>0.49998905500952212</v>
      </c>
      <c r="J357" s="184">
        <v>0.27305124444541734</v>
      </c>
      <c r="K357" s="184">
        <v>0.3832410305803034</v>
      </c>
      <c r="L357" s="184">
        <v>0.18815990902331278</v>
      </c>
      <c r="M357" s="184">
        <v>308.93650237838705</v>
      </c>
      <c r="N357" s="184">
        <v>0.21543979355290208</v>
      </c>
      <c r="O357" s="184">
        <v>8.4678301185321256E-2</v>
      </c>
      <c r="P357" s="184">
        <v>8.3737917158728081E-2</v>
      </c>
      <c r="Q357" s="184">
        <v>9.403840265931855E-4</v>
      </c>
      <c r="R357" s="184"/>
    </row>
    <row r="358" spans="1:18" x14ac:dyDescent="0.2">
      <c r="A358" s="187" t="str">
        <f>B358&amp;C358&amp;D358&amp;E358</f>
        <v>199218A24EDU226</v>
      </c>
      <c r="B358" s="184">
        <v>1992</v>
      </c>
      <c r="C358" s="184" t="s">
        <v>1</v>
      </c>
      <c r="D358" s="184" t="s">
        <v>11</v>
      </c>
      <c r="E358" s="184">
        <v>26</v>
      </c>
      <c r="F358" s="184">
        <v>49902</v>
      </c>
      <c r="G358" s="184">
        <v>0.26662740965722431</v>
      </c>
      <c r="H358" s="184">
        <v>0.64658731112981449</v>
      </c>
      <c r="I358" s="184">
        <v>0.47418941124604225</v>
      </c>
      <c r="J358" s="184">
        <v>0.19394012264037513</v>
      </c>
      <c r="K358" s="184">
        <v>0.29305438659773153</v>
      </c>
      <c r="L358" s="184">
        <v>0.37503506873472003</v>
      </c>
      <c r="M358" s="184">
        <v>492.54626394999099</v>
      </c>
      <c r="N358" s="184">
        <v>0.1940002404713238</v>
      </c>
      <c r="O358" s="184">
        <v>8.6208969580377534E-2</v>
      </c>
      <c r="P358" s="184">
        <v>7.7592080477736358E-2</v>
      </c>
      <c r="Q358" s="184">
        <v>8.6168891026411759E-3</v>
      </c>
      <c r="R358" s="184"/>
    </row>
    <row r="359" spans="1:18" x14ac:dyDescent="0.2">
      <c r="A359" s="187" t="str">
        <f>B359&amp;C359&amp;D359&amp;E359</f>
        <v>199218A24EDU326</v>
      </c>
      <c r="B359" s="184">
        <v>1992</v>
      </c>
      <c r="C359" s="184" t="s">
        <v>1</v>
      </c>
      <c r="D359" s="184" t="s">
        <v>13</v>
      </c>
      <c r="E359" s="184">
        <v>26</v>
      </c>
      <c r="F359" s="184">
        <v>57437</v>
      </c>
      <c r="G359" s="184">
        <v>0.29162746942615242</v>
      </c>
      <c r="H359" s="184">
        <v>0.63161021984551391</v>
      </c>
      <c r="I359" s="184">
        <v>0.44741532976827092</v>
      </c>
      <c r="J359" s="184">
        <v>0.10897906399636503</v>
      </c>
      <c r="K359" s="184">
        <v>0.16159868582013912</v>
      </c>
      <c r="L359" s="184">
        <v>0.64049306196354261</v>
      </c>
      <c r="M359" s="184">
        <v>518.72506259860916</v>
      </c>
      <c r="N359" s="184">
        <v>0.17231053153890349</v>
      </c>
      <c r="O359" s="184">
        <v>5.2457475146682454E-2</v>
      </c>
      <c r="P359" s="184">
        <v>4.1227780002437452E-2</v>
      </c>
      <c r="Q359" s="184">
        <v>1.1229695144244999E-2</v>
      </c>
      <c r="R359" s="184"/>
    </row>
    <row r="360" spans="1:18" x14ac:dyDescent="0.2">
      <c r="A360" s="187" t="str">
        <f>B360&amp;C360&amp;D360&amp;E360</f>
        <v>199218A24EDU426</v>
      </c>
      <c r="B360" s="184">
        <v>1992</v>
      </c>
      <c r="C360" s="184" t="s">
        <v>1</v>
      </c>
      <c r="D360" s="184" t="s">
        <v>15</v>
      </c>
      <c r="E360" s="184">
        <v>26</v>
      </c>
      <c r="F360" s="184">
        <v>53985</v>
      </c>
      <c r="G360" s="184">
        <v>0.19429315337814501</v>
      </c>
      <c r="H360" s="184">
        <v>0.69721218857089928</v>
      </c>
      <c r="I360" s="184">
        <v>0.56174863387978147</v>
      </c>
      <c r="J360" s="184">
        <v>0.19924052977678985</v>
      </c>
      <c r="K360" s="184">
        <v>0.31479114568861721</v>
      </c>
      <c r="L360" s="184">
        <v>0.20314902287672501</v>
      </c>
      <c r="M360" s="184">
        <v>606.49404679771044</v>
      </c>
      <c r="N360" s="184">
        <v>0.19525794202093175</v>
      </c>
      <c r="O360" s="184">
        <v>3.1860702046864871E-2</v>
      </c>
      <c r="P360" s="184">
        <v>2.7878114291006763E-2</v>
      </c>
      <c r="Q360" s="184">
        <v>3.9825877558581088E-3</v>
      </c>
      <c r="R360" s="184"/>
    </row>
    <row r="361" spans="1:18" x14ac:dyDescent="0.2">
      <c r="A361" s="187" t="str">
        <f>B361&amp;C361&amp;D361&amp;E361</f>
        <v>199218A24EDU526</v>
      </c>
      <c r="B361" s="184">
        <v>1992</v>
      </c>
      <c r="C361" s="184" t="s">
        <v>1</v>
      </c>
      <c r="D361" s="184" t="s">
        <v>17</v>
      </c>
      <c r="E361" s="184">
        <v>26</v>
      </c>
      <c r="F361" s="184">
        <v>23450</v>
      </c>
      <c r="G361" s="184">
        <v>8.8174982911825017E-2</v>
      </c>
      <c r="H361" s="184">
        <v>0.62388059701492538</v>
      </c>
      <c r="I361" s="184">
        <v>0.56886993603411518</v>
      </c>
      <c r="J361" s="184">
        <v>1.8336886993603412E-2</v>
      </c>
      <c r="K361" s="184">
        <v>1.8336886993603412E-2</v>
      </c>
      <c r="L361" s="184">
        <v>0.8074200426439232</v>
      </c>
      <c r="M361" s="184">
        <v>812.88243879290508</v>
      </c>
      <c r="N361" s="184">
        <v>0.2293816631130064</v>
      </c>
      <c r="O361" s="184">
        <v>4.5884861407249469E-2</v>
      </c>
      <c r="P361" s="184">
        <v>4.5884861407249469E-2</v>
      </c>
      <c r="Q361" s="184">
        <v>0</v>
      </c>
      <c r="R361" s="184"/>
    </row>
    <row r="362" spans="1:18" x14ac:dyDescent="0.2">
      <c r="A362" s="187" t="str">
        <f>B362&amp;C362&amp;D362&amp;E362</f>
        <v>199225A29....26</v>
      </c>
      <c r="B362" s="184">
        <v>1992</v>
      </c>
      <c r="C362" s="184" t="s">
        <v>2</v>
      </c>
      <c r="D362" s="184" t="s">
        <v>52</v>
      </c>
      <c r="E362" s="184">
        <v>26</v>
      </c>
      <c r="F362" s="184">
        <v>430</v>
      </c>
      <c r="G362" s="184">
        <v>0</v>
      </c>
      <c r="H362" s="184">
        <v>0.5</v>
      </c>
      <c r="I362" s="184">
        <v>0.5</v>
      </c>
      <c r="J362" s="184"/>
      <c r="K362" s="184"/>
      <c r="L362" s="184"/>
      <c r="M362" s="184">
        <v>357.57780510877882</v>
      </c>
      <c r="N362" s="184">
        <v>0.5</v>
      </c>
      <c r="O362" s="184">
        <v>0</v>
      </c>
      <c r="P362" s="184">
        <v>0</v>
      </c>
      <c r="Q362" s="184">
        <v>0</v>
      </c>
      <c r="R362" s="184"/>
    </row>
    <row r="363" spans="1:18" x14ac:dyDescent="0.2">
      <c r="A363" s="187" t="str">
        <f>B363&amp;C363&amp;D363&amp;E363</f>
        <v>199225A29EDU126</v>
      </c>
      <c r="B363" s="184">
        <v>1992</v>
      </c>
      <c r="C363" s="184" t="s">
        <v>2</v>
      </c>
      <c r="D363" s="184" t="s">
        <v>9</v>
      </c>
      <c r="E363" s="184">
        <v>26</v>
      </c>
      <c r="F363" s="184">
        <v>132924</v>
      </c>
      <c r="G363" s="184">
        <v>0.15085802196807729</v>
      </c>
      <c r="H363" s="184">
        <v>0.66504920104721499</v>
      </c>
      <c r="I363" s="184">
        <v>0.56472119406578192</v>
      </c>
      <c r="J363" s="184">
        <v>0.31552616532755562</v>
      </c>
      <c r="K363" s="184">
        <v>0.41261171797418073</v>
      </c>
      <c r="L363" s="184">
        <v>3.2371881676747614E-2</v>
      </c>
      <c r="M363" s="184">
        <v>437.33785009315181</v>
      </c>
      <c r="N363" s="184">
        <v>0.23949775811742047</v>
      </c>
      <c r="O363" s="184">
        <v>0.15208690680388792</v>
      </c>
      <c r="P363" s="184">
        <v>0.15046944118443623</v>
      </c>
      <c r="Q363" s="184">
        <v>1.6174656194517167E-3</v>
      </c>
      <c r="R363" s="184"/>
    </row>
    <row r="364" spans="1:18" x14ac:dyDescent="0.2">
      <c r="A364" s="187" t="str">
        <f>B364&amp;C364&amp;D364&amp;E364</f>
        <v>199225A29EDU226</v>
      </c>
      <c r="B364" s="184">
        <v>1992</v>
      </c>
      <c r="C364" s="184" t="s">
        <v>2</v>
      </c>
      <c r="D364" s="184" t="s">
        <v>11</v>
      </c>
      <c r="E364" s="184">
        <v>26</v>
      </c>
      <c r="F364" s="184">
        <v>32261</v>
      </c>
      <c r="G364" s="184">
        <v>0.15319202412868632</v>
      </c>
      <c r="H364" s="184">
        <v>0.73996466321564736</v>
      </c>
      <c r="I364" s="184">
        <v>0.62660797867394069</v>
      </c>
      <c r="J364" s="184">
        <v>0.2400111589845324</v>
      </c>
      <c r="K364" s="184">
        <v>0.34670344998605129</v>
      </c>
      <c r="L364" s="184">
        <v>8.6699110380955333E-2</v>
      </c>
      <c r="M364" s="184">
        <v>550.14781702557161</v>
      </c>
      <c r="N364" s="184">
        <v>0.20002479774340534</v>
      </c>
      <c r="O364" s="184">
        <v>6.6705929760391802E-2</v>
      </c>
      <c r="P364" s="184">
        <v>6.6705929760391802E-2</v>
      </c>
      <c r="Q364" s="184">
        <v>0</v>
      </c>
      <c r="R364" s="184"/>
    </row>
    <row r="365" spans="1:18" x14ac:dyDescent="0.2">
      <c r="A365" s="187" t="str">
        <f>B365&amp;C365&amp;D365&amp;E365</f>
        <v>199225A29EDU326</v>
      </c>
      <c r="B365" s="184">
        <v>1992</v>
      </c>
      <c r="C365" s="184" t="s">
        <v>2</v>
      </c>
      <c r="D365" s="184" t="s">
        <v>13</v>
      </c>
      <c r="E365" s="184">
        <v>26</v>
      </c>
      <c r="F365" s="184">
        <v>18278</v>
      </c>
      <c r="G365" s="184">
        <v>0.18064974488148292</v>
      </c>
      <c r="H365" s="184">
        <v>0.84708392603129445</v>
      </c>
      <c r="I365" s="184">
        <v>0.69405843090053621</v>
      </c>
      <c r="J365" s="184">
        <v>8.2339424444687601E-2</v>
      </c>
      <c r="K365" s="184">
        <v>0.17655104497209761</v>
      </c>
      <c r="L365" s="184">
        <v>0.30583214793741109</v>
      </c>
      <c r="M365" s="184">
        <v>639.93217585245043</v>
      </c>
      <c r="N365" s="184">
        <v>0.28230659809607178</v>
      </c>
      <c r="O365" s="184">
        <v>0.14115329904803589</v>
      </c>
      <c r="P365" s="184">
        <v>0.12939052412736624</v>
      </c>
      <c r="Q365" s="184">
        <v>1.1762774920669657E-2</v>
      </c>
      <c r="R365" s="184"/>
    </row>
    <row r="366" spans="1:18" x14ac:dyDescent="0.2">
      <c r="A366" s="187" t="str">
        <f>B366&amp;C366&amp;D366&amp;E366</f>
        <v>199225A29EDU426</v>
      </c>
      <c r="B366" s="184">
        <v>1992</v>
      </c>
      <c r="C366" s="184" t="s">
        <v>2</v>
      </c>
      <c r="D366" s="184" t="s">
        <v>15</v>
      </c>
      <c r="E366" s="184">
        <v>26</v>
      </c>
      <c r="F366" s="184">
        <v>53344</v>
      </c>
      <c r="G366" s="184">
        <v>0.1392557300460254</v>
      </c>
      <c r="H366" s="184">
        <v>0.81053164367126573</v>
      </c>
      <c r="I366" s="184">
        <v>0.69766046790641867</v>
      </c>
      <c r="J366" s="184">
        <v>0.18140746850629874</v>
      </c>
      <c r="K366" s="184">
        <v>0.29024820035992799</v>
      </c>
      <c r="L366" s="184">
        <v>5.2433263347330533E-2</v>
      </c>
      <c r="M366" s="184">
        <v>1029.4020318720998</v>
      </c>
      <c r="N366" s="184">
        <v>0.25410542891421717</v>
      </c>
      <c r="O366" s="184">
        <v>0.10085482903419316</v>
      </c>
      <c r="P366" s="184">
        <v>8.469556088782243E-2</v>
      </c>
      <c r="Q366" s="184">
        <v>1.6159268146370726E-2</v>
      </c>
      <c r="R366" s="184"/>
    </row>
    <row r="367" spans="1:18" x14ac:dyDescent="0.2">
      <c r="A367" s="187" t="str">
        <f>B367&amp;C367&amp;D367&amp;E367</f>
        <v>199225A29EDU526</v>
      </c>
      <c r="B367" s="184">
        <v>1992</v>
      </c>
      <c r="C367" s="184" t="s">
        <v>2</v>
      </c>
      <c r="D367" s="184" t="s">
        <v>17</v>
      </c>
      <c r="E367" s="184">
        <v>26</v>
      </c>
      <c r="F367" s="184">
        <v>29467</v>
      </c>
      <c r="G367" s="184">
        <v>4.1652136851485916E-2</v>
      </c>
      <c r="H367" s="184">
        <v>0.87586113279261546</v>
      </c>
      <c r="I367" s="184">
        <v>0.83937964502663998</v>
      </c>
      <c r="J367" s="184">
        <v>8.7657379441409028E-2</v>
      </c>
      <c r="K367" s="184">
        <v>0.11684256965418943</v>
      </c>
      <c r="L367" s="184">
        <v>0.31384260359045713</v>
      </c>
      <c r="M367" s="184">
        <v>1658.3116974004604</v>
      </c>
      <c r="N367" s="184">
        <v>0.25543828689720705</v>
      </c>
      <c r="O367" s="184">
        <v>0.10947839956561578</v>
      </c>
      <c r="P367" s="184">
        <v>5.10740828723657E-2</v>
      </c>
      <c r="Q367" s="184">
        <v>5.8404316693250073E-2</v>
      </c>
      <c r="R367" s="184"/>
    </row>
    <row r="368" spans="1:18" x14ac:dyDescent="0.2">
      <c r="A368" s="187" t="str">
        <f>B368&amp;C368&amp;D368&amp;E368</f>
        <v>199230EMA....26</v>
      </c>
      <c r="B368" s="184">
        <v>1992</v>
      </c>
      <c r="C368" s="184" t="s">
        <v>4</v>
      </c>
      <c r="D368" s="184" t="s">
        <v>52</v>
      </c>
      <c r="E368" s="184">
        <v>26</v>
      </c>
      <c r="F368" s="184">
        <v>645</v>
      </c>
      <c r="G368" s="184">
        <v>0</v>
      </c>
      <c r="H368" s="184">
        <v>1</v>
      </c>
      <c r="I368" s="184">
        <v>1</v>
      </c>
      <c r="J368" s="184"/>
      <c r="K368" s="184"/>
      <c r="L368" s="184"/>
      <c r="M368" s="184">
        <v>206.29488756275705</v>
      </c>
      <c r="N368" s="184">
        <v>0.33333333333333331</v>
      </c>
      <c r="O368" s="184">
        <v>0.33333333333333331</v>
      </c>
      <c r="P368" s="184">
        <v>0.33333333333333331</v>
      </c>
      <c r="Q368" s="184">
        <v>0</v>
      </c>
      <c r="R368" s="184"/>
    </row>
    <row r="369" spans="1:18" x14ac:dyDescent="0.2">
      <c r="A369" s="187" t="str">
        <f>B369&amp;C369&amp;D369&amp;E369</f>
        <v>199230EMAEDU126</v>
      </c>
      <c r="B369" s="184">
        <v>1992</v>
      </c>
      <c r="C369" s="184" t="s">
        <v>4</v>
      </c>
      <c r="D369" s="184" t="s">
        <v>9</v>
      </c>
      <c r="E369" s="184">
        <v>26</v>
      </c>
      <c r="F369" s="184">
        <v>714132</v>
      </c>
      <c r="G369" s="184">
        <v>8.4384141339086186E-2</v>
      </c>
      <c r="H369" s="184">
        <v>0.5069412937664185</v>
      </c>
      <c r="I369" s="184">
        <v>0.46416348798261386</v>
      </c>
      <c r="J369" s="184">
        <v>0.4894431281611803</v>
      </c>
      <c r="K369" s="184">
        <v>0.53071560999927181</v>
      </c>
      <c r="L369" s="184">
        <v>9.9393389457411233E-3</v>
      </c>
      <c r="M369" s="184">
        <v>538.29512436387188</v>
      </c>
      <c r="N369" s="184">
        <v>0.23434183036189388</v>
      </c>
      <c r="O369" s="184">
        <v>0.171675544577193</v>
      </c>
      <c r="P369" s="184">
        <v>0.16535178370385306</v>
      </c>
      <c r="Q369" s="184">
        <v>6.3237608733399423E-3</v>
      </c>
      <c r="R369" s="184"/>
    </row>
    <row r="370" spans="1:18" x14ac:dyDescent="0.2">
      <c r="A370" s="187" t="str">
        <f>B370&amp;C370&amp;D370&amp;E370</f>
        <v>199230EMAEDU226</v>
      </c>
      <c r="B370" s="184">
        <v>1992</v>
      </c>
      <c r="C370" s="184" t="s">
        <v>4</v>
      </c>
      <c r="D370" s="184" t="s">
        <v>11</v>
      </c>
      <c r="E370" s="184">
        <v>26</v>
      </c>
      <c r="F370" s="184">
        <v>90135</v>
      </c>
      <c r="G370" s="184">
        <v>0.11278287461773701</v>
      </c>
      <c r="H370" s="184">
        <v>0.63488101181560996</v>
      </c>
      <c r="I370" s="184">
        <v>0.56327730626282801</v>
      </c>
      <c r="J370" s="184">
        <v>0.36034836633937983</v>
      </c>
      <c r="K370" s="184">
        <v>0.42956676096965662</v>
      </c>
      <c r="L370" s="184">
        <v>1.1926554612525656E-2</v>
      </c>
      <c r="M370" s="184">
        <v>896.40837653102358</v>
      </c>
      <c r="N370" s="184">
        <v>0.29361513285627117</v>
      </c>
      <c r="O370" s="184">
        <v>0.20529206190713928</v>
      </c>
      <c r="P370" s="184">
        <v>0.15994896544072779</v>
      </c>
      <c r="Q370" s="184">
        <v>4.5343096466411492E-2</v>
      </c>
      <c r="R370" s="184"/>
    </row>
    <row r="371" spans="1:18" x14ac:dyDescent="0.2">
      <c r="A371" s="187" t="str">
        <f>B371&amp;C371&amp;D371&amp;E371</f>
        <v>199230EMAEDU326</v>
      </c>
      <c r="B371" s="184">
        <v>1992</v>
      </c>
      <c r="C371" s="184" t="s">
        <v>4</v>
      </c>
      <c r="D371" s="184" t="s">
        <v>13</v>
      </c>
      <c r="E371" s="184">
        <v>26</v>
      </c>
      <c r="F371" s="184">
        <v>33344</v>
      </c>
      <c r="G371" s="184">
        <v>0.10473197290956576</v>
      </c>
      <c r="H371" s="184">
        <v>0.67751319577735125</v>
      </c>
      <c r="I371" s="184">
        <v>0.60655590211132437</v>
      </c>
      <c r="J371" s="184">
        <v>0.3031130038387716</v>
      </c>
      <c r="K371" s="184">
        <v>0.37407029750479848</v>
      </c>
      <c r="L371" s="184">
        <v>7.7435220729366608E-2</v>
      </c>
      <c r="M371" s="184">
        <v>880.74889287797771</v>
      </c>
      <c r="N371" s="184">
        <v>0.27747120921305185</v>
      </c>
      <c r="O371" s="184">
        <v>0.16770633397312859</v>
      </c>
      <c r="P371" s="184">
        <v>0.16125839731285987</v>
      </c>
      <c r="Q371" s="184">
        <v>6.4479366602687143E-3</v>
      </c>
      <c r="R371" s="184"/>
    </row>
    <row r="372" spans="1:18" x14ac:dyDescent="0.2">
      <c r="A372" s="187" t="str">
        <f>B372&amp;C372&amp;D372&amp;E372</f>
        <v>199230EMAEDU426</v>
      </c>
      <c r="B372" s="184">
        <v>1992</v>
      </c>
      <c r="C372" s="184" t="s">
        <v>4</v>
      </c>
      <c r="D372" s="184" t="s">
        <v>15</v>
      </c>
      <c r="E372" s="184">
        <v>26</v>
      </c>
      <c r="F372" s="184">
        <v>152506</v>
      </c>
      <c r="G372" s="184">
        <v>7.1011343108396838E-2</v>
      </c>
      <c r="H372" s="184">
        <v>0.71507350530470937</v>
      </c>
      <c r="I372" s="184">
        <v>0.6642951752717926</v>
      </c>
      <c r="J372" s="184">
        <v>0.28492649469529069</v>
      </c>
      <c r="K372" s="184">
        <v>0.33287870641155104</v>
      </c>
      <c r="L372" s="184">
        <v>9.8750213106369583E-3</v>
      </c>
      <c r="M372" s="184">
        <v>1374.9395503440137</v>
      </c>
      <c r="N372" s="184">
        <v>0.2848871519809057</v>
      </c>
      <c r="O372" s="184">
        <v>0.1650295726069794</v>
      </c>
      <c r="P372" s="184">
        <v>0.12695238220135602</v>
      </c>
      <c r="Q372" s="184">
        <v>3.8077190405623386E-2</v>
      </c>
      <c r="R372" s="184"/>
    </row>
    <row r="373" spans="1:18" x14ac:dyDescent="0.2">
      <c r="A373" s="187" t="str">
        <f>B373&amp;C373&amp;D373&amp;E373</f>
        <v>199230EMAEDU526</v>
      </c>
      <c r="B373" s="184">
        <v>1992</v>
      </c>
      <c r="C373" s="184" t="s">
        <v>4</v>
      </c>
      <c r="D373" s="184" t="s">
        <v>17</v>
      </c>
      <c r="E373" s="184">
        <v>26</v>
      </c>
      <c r="F373" s="184">
        <v>109268</v>
      </c>
      <c r="G373" s="184">
        <v>4.4417649742553605E-2</v>
      </c>
      <c r="H373" s="184">
        <v>0.8424973459750339</v>
      </c>
      <c r="I373" s="184">
        <v>0.80507559395248385</v>
      </c>
      <c r="J373" s="184">
        <v>0.14963209722883186</v>
      </c>
      <c r="K373" s="184">
        <v>0.18508621005234835</v>
      </c>
      <c r="L373" s="184">
        <v>6.4968700809020022E-2</v>
      </c>
      <c r="M373" s="184">
        <v>2851.0991103055285</v>
      </c>
      <c r="N373" s="184">
        <v>0.31103342241095289</v>
      </c>
      <c r="O373" s="184">
        <v>0.15551671120547644</v>
      </c>
      <c r="P373" s="184">
        <v>9.4501592414979685E-2</v>
      </c>
      <c r="Q373" s="184">
        <v>6.1015118790496758E-2</v>
      </c>
      <c r="R373" s="184"/>
    </row>
    <row r="374" spans="1:18" x14ac:dyDescent="0.2">
      <c r="A374" s="187" t="str">
        <f>B374&amp;C374&amp;D374&amp;E374</f>
        <v>199215A17....29</v>
      </c>
      <c r="B374" s="184">
        <v>1992</v>
      </c>
      <c r="C374" s="184" t="s">
        <v>0</v>
      </c>
      <c r="D374" s="184" t="s">
        <v>52</v>
      </c>
      <c r="E374" s="184">
        <v>29</v>
      </c>
      <c r="F374" s="184">
        <v>230</v>
      </c>
      <c r="G374" s="184"/>
      <c r="H374" s="184">
        <v>0</v>
      </c>
      <c r="I374" s="184">
        <v>0</v>
      </c>
      <c r="J374" s="184"/>
      <c r="K374" s="184"/>
      <c r="L374" s="184"/>
      <c r="M374" s="184"/>
      <c r="N374" s="184">
        <v>0</v>
      </c>
      <c r="O374" s="184">
        <v>0</v>
      </c>
      <c r="P374" s="184">
        <v>0</v>
      </c>
      <c r="Q374" s="184">
        <v>0</v>
      </c>
      <c r="R374" s="184"/>
    </row>
    <row r="375" spans="1:18" x14ac:dyDescent="0.2">
      <c r="A375" s="187" t="str">
        <f>B375&amp;C375&amp;D375&amp;E375</f>
        <v>199215A17EDU129</v>
      </c>
      <c r="B375" s="184">
        <v>1992</v>
      </c>
      <c r="C375" s="184" t="s">
        <v>0</v>
      </c>
      <c r="D375" s="184" t="s">
        <v>9</v>
      </c>
      <c r="E375" s="184">
        <v>29</v>
      </c>
      <c r="F375" s="184">
        <v>133595</v>
      </c>
      <c r="G375" s="184">
        <v>0.20764695043302009</v>
      </c>
      <c r="H375" s="184">
        <v>0.40763135163555791</v>
      </c>
      <c r="I375" s="184">
        <v>0.32298794456754421</v>
      </c>
      <c r="J375" s="184">
        <v>0.11742967664400797</v>
      </c>
      <c r="K375" s="184">
        <v>0.14679085139144477</v>
      </c>
      <c r="L375" s="184">
        <v>0.72118717017852463</v>
      </c>
      <c r="M375" s="184">
        <v>171.53785766264463</v>
      </c>
      <c r="N375" s="184">
        <v>0.13943635615105357</v>
      </c>
      <c r="O375" s="184">
        <v>3.6154047681425203E-2</v>
      </c>
      <c r="P375" s="184">
        <v>3.6154047681425203E-2</v>
      </c>
      <c r="Q375" s="184">
        <v>0</v>
      </c>
      <c r="R375" s="184"/>
    </row>
    <row r="376" spans="1:18" x14ac:dyDescent="0.2">
      <c r="A376" s="187" t="str">
        <f>B376&amp;C376&amp;D376&amp;E376</f>
        <v>199215A17EDU229</v>
      </c>
      <c r="B376" s="184">
        <v>1992</v>
      </c>
      <c r="C376" s="184" t="s">
        <v>0</v>
      </c>
      <c r="D376" s="184" t="s">
        <v>11</v>
      </c>
      <c r="E376" s="184">
        <v>29</v>
      </c>
      <c r="F376" s="184">
        <v>13566</v>
      </c>
      <c r="G376" s="184">
        <v>0.33301111648139198</v>
      </c>
      <c r="H376" s="184">
        <v>0.15513233860688311</v>
      </c>
      <c r="I376" s="184">
        <v>0.10347154532503562</v>
      </c>
      <c r="J376" s="184">
        <v>6.8906050836020097E-2</v>
      </c>
      <c r="K376" s="184">
        <v>6.8906050836020097E-2</v>
      </c>
      <c r="L376" s="184">
        <v>0.89842252690549906</v>
      </c>
      <c r="M376" s="184">
        <v>342.47083049255815</v>
      </c>
      <c r="N376" s="184">
        <v>5.0862450243255197E-2</v>
      </c>
      <c r="O376" s="184">
        <v>0</v>
      </c>
      <c r="P376" s="184">
        <v>0</v>
      </c>
      <c r="Q376" s="184">
        <v>0</v>
      </c>
      <c r="R376" s="184"/>
    </row>
    <row r="377" spans="1:18" x14ac:dyDescent="0.2">
      <c r="A377" s="187" t="str">
        <f>B377&amp;C377&amp;D377&amp;E377</f>
        <v>199215A17EDU329</v>
      </c>
      <c r="B377" s="184">
        <v>1992</v>
      </c>
      <c r="C377" s="184" t="s">
        <v>0</v>
      </c>
      <c r="D377" s="184" t="s">
        <v>13</v>
      </c>
      <c r="E377" s="184">
        <v>29</v>
      </c>
      <c r="F377" s="184">
        <v>16321</v>
      </c>
      <c r="G377" s="184">
        <v>0.21428571428571427</v>
      </c>
      <c r="H377" s="184">
        <v>0.19729183260829605</v>
      </c>
      <c r="I377" s="184">
        <v>0.15501501133508977</v>
      </c>
      <c r="J377" s="184">
        <v>0</v>
      </c>
      <c r="K377" s="184">
        <v>0</v>
      </c>
      <c r="L377" s="184">
        <v>0.97181545248452916</v>
      </c>
      <c r="M377" s="184">
        <v>209.66437072628204</v>
      </c>
      <c r="N377" s="184">
        <v>0.11273819006188346</v>
      </c>
      <c r="O377" s="184">
        <v>4.2276821273206297E-2</v>
      </c>
      <c r="P377" s="184">
        <v>4.2276821273206297E-2</v>
      </c>
      <c r="Q377" s="184">
        <v>0</v>
      </c>
      <c r="R377" s="184"/>
    </row>
    <row r="378" spans="1:18" x14ac:dyDescent="0.2">
      <c r="A378" s="187" t="str">
        <f>B378&amp;C378&amp;D378&amp;E378</f>
        <v>199215A17EDU429</v>
      </c>
      <c r="B378" s="184">
        <v>1992</v>
      </c>
      <c r="C378" s="184" t="s">
        <v>0</v>
      </c>
      <c r="D378" s="184" t="s">
        <v>15</v>
      </c>
      <c r="E378" s="184">
        <v>29</v>
      </c>
      <c r="F378" s="184">
        <v>1840</v>
      </c>
      <c r="G378" s="184">
        <v>0</v>
      </c>
      <c r="H378" s="184">
        <v>0.125</v>
      </c>
      <c r="I378" s="184">
        <v>0.125</v>
      </c>
      <c r="J378" s="184">
        <v>0.25</v>
      </c>
      <c r="K378" s="184">
        <v>0.25</v>
      </c>
      <c r="L378" s="184">
        <v>0.625</v>
      </c>
      <c r="M378" s="184">
        <v>481.35473764643314</v>
      </c>
      <c r="N378" s="184">
        <v>0</v>
      </c>
      <c r="O378" s="184">
        <v>0</v>
      </c>
      <c r="P378" s="184">
        <v>0</v>
      </c>
      <c r="Q378" s="184">
        <v>0</v>
      </c>
      <c r="R378" s="184"/>
    </row>
    <row r="379" spans="1:18" x14ac:dyDescent="0.2">
      <c r="A379" s="187" t="str">
        <f>B379&amp;C379&amp;D379&amp;E379</f>
        <v>199215A29....29</v>
      </c>
      <c r="B379" s="184">
        <v>1992</v>
      </c>
      <c r="C379" s="184" t="s">
        <v>3</v>
      </c>
      <c r="D379" s="184" t="s">
        <v>52</v>
      </c>
      <c r="E379" s="184">
        <v>29</v>
      </c>
      <c r="F379" s="184">
        <v>690</v>
      </c>
      <c r="G379" s="184">
        <v>0</v>
      </c>
      <c r="H379" s="184">
        <v>0.33333333333333331</v>
      </c>
      <c r="I379" s="184">
        <v>0.33333333333333331</v>
      </c>
      <c r="J379" s="184"/>
      <c r="K379" s="184"/>
      <c r="L379" s="184"/>
      <c r="M379" s="184">
        <v>358.95310435919725</v>
      </c>
      <c r="N379" s="184">
        <v>0</v>
      </c>
      <c r="O379" s="184">
        <v>0</v>
      </c>
      <c r="P379" s="184">
        <v>0</v>
      </c>
      <c r="Q379" s="184">
        <v>0</v>
      </c>
      <c r="R379" s="184"/>
    </row>
    <row r="380" spans="1:18" x14ac:dyDescent="0.2">
      <c r="A380" s="187" t="str">
        <f>B380&amp;C380&amp;D380&amp;E380</f>
        <v>199215A29EDU129</v>
      </c>
      <c r="B380" s="184">
        <v>1992</v>
      </c>
      <c r="C380" s="184" t="s">
        <v>3</v>
      </c>
      <c r="D380" s="184" t="s">
        <v>9</v>
      </c>
      <c r="E380" s="184">
        <v>29</v>
      </c>
      <c r="F380" s="184">
        <v>434565</v>
      </c>
      <c r="G380" s="184">
        <v>0.18487174157721978</v>
      </c>
      <c r="H380" s="184">
        <v>0.58771074618265629</v>
      </c>
      <c r="I380" s="184">
        <v>0.47905963699222126</v>
      </c>
      <c r="J380" s="184">
        <v>0.19872774416594641</v>
      </c>
      <c r="K380" s="184">
        <v>0.26073408239700374</v>
      </c>
      <c r="L380" s="184">
        <v>0.38043560802181492</v>
      </c>
      <c r="M380" s="184">
        <v>384.45387104532006</v>
      </c>
      <c r="N380" s="184">
        <v>0.22921707898281279</v>
      </c>
      <c r="O380" s="184">
        <v>9.4754049293747908E-2</v>
      </c>
      <c r="P380" s="184">
        <v>9.2638170997041455E-2</v>
      </c>
      <c r="Q380" s="184">
        <v>2.1158782967064592E-3</v>
      </c>
      <c r="R380" s="184"/>
    </row>
    <row r="381" spans="1:18" x14ac:dyDescent="0.2">
      <c r="A381" s="187" t="str">
        <f>B381&amp;C381&amp;D381&amp;E381</f>
        <v>199215A29EDU229</v>
      </c>
      <c r="B381" s="184">
        <v>1992</v>
      </c>
      <c r="C381" s="184" t="s">
        <v>3</v>
      </c>
      <c r="D381" s="184" t="s">
        <v>11</v>
      </c>
      <c r="E381" s="184">
        <v>29</v>
      </c>
      <c r="F381" s="184">
        <v>78173</v>
      </c>
      <c r="G381" s="184">
        <v>0.18457969980150321</v>
      </c>
      <c r="H381" s="184">
        <v>0.57524633069896336</v>
      </c>
      <c r="I381" s="184">
        <v>0.46906753566663245</v>
      </c>
      <c r="J381" s="184">
        <v>0.17107153854049062</v>
      </c>
      <c r="K381" s="184">
        <v>0.24186595504464745</v>
      </c>
      <c r="L381" s="184">
        <v>0.35000575646322901</v>
      </c>
      <c r="M381" s="184">
        <v>624.59581696210637</v>
      </c>
      <c r="N381" s="184">
        <v>0.18529415527100149</v>
      </c>
      <c r="O381" s="184">
        <v>7.0587031327952104E-2</v>
      </c>
      <c r="P381" s="184">
        <v>6.1760454376830878E-2</v>
      </c>
      <c r="Q381" s="184">
        <v>8.8265769511212313E-3</v>
      </c>
      <c r="R381" s="184"/>
    </row>
    <row r="382" spans="1:18" x14ac:dyDescent="0.2">
      <c r="A382" s="187" t="str">
        <f>B382&amp;C382&amp;D382&amp;E382</f>
        <v>199215A29EDU329</v>
      </c>
      <c r="B382" s="184">
        <v>1992</v>
      </c>
      <c r="C382" s="184" t="s">
        <v>3</v>
      </c>
      <c r="D382" s="184" t="s">
        <v>13</v>
      </c>
      <c r="E382" s="184">
        <v>29</v>
      </c>
      <c r="F382" s="184">
        <v>87826</v>
      </c>
      <c r="G382" s="184">
        <v>0.20491019005784369</v>
      </c>
      <c r="H382" s="184">
        <v>0.52497830951184987</v>
      </c>
      <c r="I382" s="184">
        <v>0.41740490433353122</v>
      </c>
      <c r="J382" s="184">
        <v>7.8747888031416954E-2</v>
      </c>
      <c r="K382" s="184">
        <v>0.11547330928352893</v>
      </c>
      <c r="L382" s="184">
        <v>0.69368979573247103</v>
      </c>
      <c r="M382" s="184">
        <v>607.02350408391521</v>
      </c>
      <c r="N382" s="184">
        <v>0.18329424088538701</v>
      </c>
      <c r="O382" s="184">
        <v>4.4508459909366249E-2</v>
      </c>
      <c r="P382" s="184">
        <v>3.4033202013071299E-2</v>
      </c>
      <c r="Q382" s="184">
        <v>1.0475257896294946E-2</v>
      </c>
      <c r="R382" s="184"/>
    </row>
    <row r="383" spans="1:18" x14ac:dyDescent="0.2">
      <c r="A383" s="187" t="str">
        <f>B383&amp;C383&amp;D383&amp;E383</f>
        <v>199215A29EDU429</v>
      </c>
      <c r="B383" s="184">
        <v>1992</v>
      </c>
      <c r="C383" s="184" t="s">
        <v>3</v>
      </c>
      <c r="D383" s="184" t="s">
        <v>15</v>
      </c>
      <c r="E383" s="184">
        <v>29</v>
      </c>
      <c r="F383" s="184">
        <v>125995</v>
      </c>
      <c r="G383" s="184">
        <v>0.16629500160720026</v>
      </c>
      <c r="H383" s="184">
        <v>0.7901265923250923</v>
      </c>
      <c r="I383" s="184">
        <v>0.65873248938449935</v>
      </c>
      <c r="J383" s="184">
        <v>0.15328386047065359</v>
      </c>
      <c r="K383" s="184">
        <v>0.27191555220445257</v>
      </c>
      <c r="L383" s="184">
        <v>0.11314734711694908</v>
      </c>
      <c r="M383" s="184">
        <v>1039.8220008983169</v>
      </c>
      <c r="N383" s="184">
        <v>0.24448589229731338</v>
      </c>
      <c r="O383" s="184">
        <v>8.3939838882495343E-2</v>
      </c>
      <c r="P383" s="184">
        <v>7.299496011746498E-2</v>
      </c>
      <c r="Q383" s="184">
        <v>1.0944878765030358E-2</v>
      </c>
      <c r="R383" s="184"/>
    </row>
    <row r="384" spans="1:18" x14ac:dyDescent="0.2">
      <c r="A384" s="187" t="str">
        <f>B384&amp;C384&amp;D384&amp;E384</f>
        <v>199215A29EDU529</v>
      </c>
      <c r="B384" s="184">
        <v>1992</v>
      </c>
      <c r="C384" s="184" t="s">
        <v>3</v>
      </c>
      <c r="D384" s="184" t="s">
        <v>17</v>
      </c>
      <c r="E384" s="184">
        <v>29</v>
      </c>
      <c r="F384" s="184">
        <v>38394</v>
      </c>
      <c r="G384" s="184">
        <v>0.14953591122375587</v>
      </c>
      <c r="H384" s="184">
        <v>0.76967891601202088</v>
      </c>
      <c r="I384" s="184">
        <v>0.65458427795645069</v>
      </c>
      <c r="J384" s="184">
        <v>2.425264933832446E-2</v>
      </c>
      <c r="K384" s="184">
        <v>6.0631623345811146E-2</v>
      </c>
      <c r="L384" s="184">
        <v>0.56282231598687293</v>
      </c>
      <c r="M384" s="184">
        <v>1884.6477334019794</v>
      </c>
      <c r="N384" s="184">
        <v>0.26946918789394175</v>
      </c>
      <c r="O384" s="184">
        <v>8.3841225191436164E-2</v>
      </c>
      <c r="P384" s="184">
        <v>5.388862843152576E-2</v>
      </c>
      <c r="Q384" s="184">
        <v>2.9952596759910403E-2</v>
      </c>
      <c r="R384" s="184"/>
    </row>
    <row r="385" spans="1:18" x14ac:dyDescent="0.2">
      <c r="A385" s="187" t="str">
        <f>B385&amp;C385&amp;D385&amp;E385</f>
        <v>199218A24EDU129</v>
      </c>
      <c r="B385" s="184">
        <v>1992</v>
      </c>
      <c r="C385" s="184" t="s">
        <v>1</v>
      </c>
      <c r="D385" s="184" t="s">
        <v>9</v>
      </c>
      <c r="E385" s="184">
        <v>29</v>
      </c>
      <c r="F385" s="184">
        <v>194975</v>
      </c>
      <c r="G385" s="184">
        <v>0.20858852898764207</v>
      </c>
      <c r="H385" s="184">
        <v>0.66155148095909733</v>
      </c>
      <c r="I385" s="184">
        <v>0.52355943069624311</v>
      </c>
      <c r="J385" s="184">
        <v>0.20402102833696628</v>
      </c>
      <c r="K385" s="184">
        <v>0.28304141556609824</v>
      </c>
      <c r="L385" s="184">
        <v>0.30896268752404155</v>
      </c>
      <c r="M385" s="184">
        <v>385.06416377715169</v>
      </c>
      <c r="N385" s="184">
        <v>0.25586870111552762</v>
      </c>
      <c r="O385" s="184">
        <v>0.10021797666367482</v>
      </c>
      <c r="P385" s="184">
        <v>9.7863828695986671E-2</v>
      </c>
      <c r="Q385" s="184">
        <v>2.3541479676881653E-3</v>
      </c>
      <c r="R385" s="184"/>
    </row>
    <row r="386" spans="1:18" x14ac:dyDescent="0.2">
      <c r="A386" s="187" t="str">
        <f>B386&amp;C386&amp;D386&amp;E386</f>
        <v>199218A24EDU229</v>
      </c>
      <c r="B386" s="184">
        <v>1992</v>
      </c>
      <c r="C386" s="184" t="s">
        <v>1</v>
      </c>
      <c r="D386" s="184" t="s">
        <v>11</v>
      </c>
      <c r="E386" s="184">
        <v>29</v>
      </c>
      <c r="F386" s="184">
        <v>37474</v>
      </c>
      <c r="G386" s="184">
        <v>0.18678902590574514</v>
      </c>
      <c r="H386" s="184">
        <v>0.55830709291775626</v>
      </c>
      <c r="I386" s="184">
        <v>0.45402145487538026</v>
      </c>
      <c r="J386" s="184">
        <v>0.19634946896514918</v>
      </c>
      <c r="K386" s="184">
        <v>0.25156108235042962</v>
      </c>
      <c r="L386" s="184">
        <v>0.38648129369696321</v>
      </c>
      <c r="M386" s="184">
        <v>533.12583809790613</v>
      </c>
      <c r="N386" s="184">
        <v>0.14722207397128675</v>
      </c>
      <c r="O386" s="184">
        <v>3.6798847200725834E-2</v>
      </c>
      <c r="P386" s="184">
        <v>3.0661258472540961E-2</v>
      </c>
      <c r="Q386" s="184">
        <v>6.1375887281848746E-3</v>
      </c>
      <c r="R386" s="184"/>
    </row>
    <row r="387" spans="1:18" x14ac:dyDescent="0.2">
      <c r="A387" s="187" t="str">
        <f>B387&amp;C387&amp;D387&amp;E387</f>
        <v>199218A24EDU329</v>
      </c>
      <c r="B387" s="184">
        <v>1992</v>
      </c>
      <c r="C387" s="184" t="s">
        <v>1</v>
      </c>
      <c r="D387" s="184" t="s">
        <v>13</v>
      </c>
      <c r="E387" s="184">
        <v>29</v>
      </c>
      <c r="F387" s="184">
        <v>55408</v>
      </c>
      <c r="G387" s="184">
        <v>0.21725974721845748</v>
      </c>
      <c r="H387" s="184">
        <v>0.57499365689223969</v>
      </c>
      <c r="I387" s="184">
        <v>0.45007068034361519</v>
      </c>
      <c r="J387" s="184">
        <v>5.8356591395121241E-2</v>
      </c>
      <c r="K387" s="184">
        <v>9.1648845554387612E-2</v>
      </c>
      <c r="L387" s="184">
        <v>0.73859370488016174</v>
      </c>
      <c r="M387" s="184">
        <v>608.13337139082773</v>
      </c>
      <c r="N387" s="184">
        <v>0.20338218307825584</v>
      </c>
      <c r="O387" s="184">
        <v>3.7359226104533641E-2</v>
      </c>
      <c r="P387" s="184">
        <v>2.905717585908172E-2</v>
      </c>
      <c r="Q387" s="184">
        <v>8.302050245451921E-3</v>
      </c>
      <c r="R387" s="184"/>
    </row>
    <row r="388" spans="1:18" x14ac:dyDescent="0.2">
      <c r="A388" s="187" t="str">
        <f>B388&amp;C388&amp;D388&amp;E388</f>
        <v>199218A24EDU429</v>
      </c>
      <c r="B388" s="184">
        <v>1992</v>
      </c>
      <c r="C388" s="184" t="s">
        <v>1</v>
      </c>
      <c r="D388" s="184" t="s">
        <v>15</v>
      </c>
      <c r="E388" s="184">
        <v>29</v>
      </c>
      <c r="F388" s="184">
        <v>58634</v>
      </c>
      <c r="G388" s="184">
        <v>0.2222196654163886</v>
      </c>
      <c r="H388" s="184">
        <v>0.74115700787938743</v>
      </c>
      <c r="I388" s="184">
        <v>0.57645734556741823</v>
      </c>
      <c r="J388" s="184">
        <v>0.16077702356994236</v>
      </c>
      <c r="K388" s="184">
        <v>0.30197496333185525</v>
      </c>
      <c r="L388" s="184">
        <v>0.1803902172800764</v>
      </c>
      <c r="M388" s="184">
        <v>822.62430447890904</v>
      </c>
      <c r="N388" s="184">
        <v>0.20778046867005492</v>
      </c>
      <c r="O388" s="184">
        <v>6.6667803663403483E-2</v>
      </c>
      <c r="P388" s="184">
        <v>6.2745164921376675E-2</v>
      </c>
      <c r="Q388" s="184">
        <v>3.9226387420268106E-3</v>
      </c>
      <c r="R388" s="184"/>
    </row>
    <row r="389" spans="1:18" x14ac:dyDescent="0.2">
      <c r="A389" s="187" t="str">
        <f>B389&amp;C389&amp;D389&amp;E389</f>
        <v>199218A24EDU529</v>
      </c>
      <c r="B389" s="184">
        <v>1992</v>
      </c>
      <c r="C389" s="184" t="s">
        <v>1</v>
      </c>
      <c r="D389" s="184" t="s">
        <v>17</v>
      </c>
      <c r="E389" s="184">
        <v>29</v>
      </c>
      <c r="F389" s="184">
        <v>17700</v>
      </c>
      <c r="G389" s="184">
        <v>0.26655709175287634</v>
      </c>
      <c r="H389" s="184">
        <v>0.59204350314825416</v>
      </c>
      <c r="I389" s="184">
        <v>0.43423010875787066</v>
      </c>
      <c r="J389" s="184">
        <v>2.633085289066972E-2</v>
      </c>
      <c r="K389" s="184">
        <v>6.5827132226674301E-2</v>
      </c>
      <c r="L389" s="184">
        <v>0.79220338983050842</v>
      </c>
      <c r="M389" s="184">
        <v>1447.307116120553</v>
      </c>
      <c r="N389" s="184">
        <v>0.22073446327683616</v>
      </c>
      <c r="O389" s="184">
        <v>5.1920903954802262E-2</v>
      </c>
      <c r="P389" s="184">
        <v>3.8926553672316386E-2</v>
      </c>
      <c r="Q389" s="184">
        <v>1.2994350282485875E-2</v>
      </c>
      <c r="R389" s="184"/>
    </row>
    <row r="390" spans="1:18" x14ac:dyDescent="0.2">
      <c r="A390" s="187" t="str">
        <f>B390&amp;C390&amp;D390&amp;E390</f>
        <v>199225A29....29</v>
      </c>
      <c r="B390" s="184">
        <v>1992</v>
      </c>
      <c r="C390" s="184" t="s">
        <v>2</v>
      </c>
      <c r="D390" s="184" t="s">
        <v>52</v>
      </c>
      <c r="E390" s="184">
        <v>29</v>
      </c>
      <c r="F390" s="184">
        <v>460</v>
      </c>
      <c r="G390" s="184">
        <v>0</v>
      </c>
      <c r="H390" s="184">
        <v>0.5</v>
      </c>
      <c r="I390" s="184">
        <v>0.5</v>
      </c>
      <c r="J390" s="184"/>
      <c r="K390" s="184"/>
      <c r="L390" s="184"/>
      <c r="M390" s="184">
        <v>358.95310435919725</v>
      </c>
      <c r="N390" s="184">
        <v>0</v>
      </c>
      <c r="O390" s="184">
        <v>0</v>
      </c>
      <c r="P390" s="184">
        <v>0</v>
      </c>
      <c r="Q390" s="184">
        <v>0</v>
      </c>
      <c r="R390" s="184"/>
    </row>
    <row r="391" spans="1:18" x14ac:dyDescent="0.2">
      <c r="A391" s="187" t="str">
        <f>B391&amp;C391&amp;D391&amp;E391</f>
        <v>199225A29EDU129</v>
      </c>
      <c r="B391" s="184">
        <v>1992</v>
      </c>
      <c r="C391" s="184" t="s">
        <v>2</v>
      </c>
      <c r="D391" s="184" t="s">
        <v>9</v>
      </c>
      <c r="E391" s="184">
        <v>29</v>
      </c>
      <c r="F391" s="184">
        <v>105995</v>
      </c>
      <c r="G391" s="184">
        <v>0.12499825752401132</v>
      </c>
      <c r="H391" s="184">
        <v>0.67826785798704681</v>
      </c>
      <c r="I391" s="184">
        <v>0.59348555760412236</v>
      </c>
      <c r="J391" s="184">
        <v>0.29130619770245353</v>
      </c>
      <c r="K391" s="184">
        <v>0.36304070344631967</v>
      </c>
      <c r="L391" s="184">
        <v>8.2428416434737486E-2</v>
      </c>
      <c r="M391" s="184">
        <v>531.78414124807546</v>
      </c>
      <c r="N391" s="184">
        <v>0.2934902850659481</v>
      </c>
      <c r="O391" s="184">
        <v>0.15870089349028507</v>
      </c>
      <c r="P391" s="184">
        <v>0.15435162861059898</v>
      </c>
      <c r="Q391" s="184">
        <v>4.3492648796860968E-3</v>
      </c>
      <c r="R391" s="184"/>
    </row>
    <row r="392" spans="1:18" x14ac:dyDescent="0.2">
      <c r="A392" s="187" t="str">
        <f>B392&amp;C392&amp;D392&amp;E392</f>
        <v>199225A29EDU229</v>
      </c>
      <c r="B392" s="184">
        <v>1992</v>
      </c>
      <c r="C392" s="184" t="s">
        <v>2</v>
      </c>
      <c r="D392" s="184" t="s">
        <v>11</v>
      </c>
      <c r="E392" s="184">
        <v>29</v>
      </c>
      <c r="F392" s="184">
        <v>27133</v>
      </c>
      <c r="G392" s="184">
        <v>0.16840611553602491</v>
      </c>
      <c r="H392" s="184">
        <v>0.80514502635167506</v>
      </c>
      <c r="I392" s="184">
        <v>0.66955368002063909</v>
      </c>
      <c r="J392" s="184">
        <v>0.18637821103453359</v>
      </c>
      <c r="K392" s="184">
        <v>0.31349279475177827</v>
      </c>
      <c r="L392" s="184">
        <v>2.5430287841373973E-2</v>
      </c>
      <c r="M392" s="184">
        <v>735.91942523145917</v>
      </c>
      <c r="N392" s="184">
        <v>0.3050897431172373</v>
      </c>
      <c r="O392" s="184">
        <v>0.15254487155861865</v>
      </c>
      <c r="P392" s="184">
        <v>0.13559134633103601</v>
      </c>
      <c r="Q392" s="184">
        <v>1.6953525227582648E-2</v>
      </c>
      <c r="R392" s="184"/>
    </row>
    <row r="393" spans="1:18" x14ac:dyDescent="0.2">
      <c r="A393" s="187" t="str">
        <f>B393&amp;C393&amp;D393&amp;E393</f>
        <v>199225A29EDU329</v>
      </c>
      <c r="B393" s="184">
        <v>1992</v>
      </c>
      <c r="C393" s="184" t="s">
        <v>2</v>
      </c>
      <c r="D393" s="184" t="s">
        <v>13</v>
      </c>
      <c r="E393" s="184">
        <v>29</v>
      </c>
      <c r="F393" s="184">
        <v>16097</v>
      </c>
      <c r="G393" s="184">
        <v>0.16668176465259535</v>
      </c>
      <c r="H393" s="184">
        <v>0.68577995899857114</v>
      </c>
      <c r="I393" s="184">
        <v>0.57147294526930481</v>
      </c>
      <c r="J393" s="184">
        <v>0.22848978070447909</v>
      </c>
      <c r="K393" s="184">
        <v>0.31422004100142886</v>
      </c>
      <c r="L393" s="184">
        <v>0.25712865751382247</v>
      </c>
      <c r="M393" s="184">
        <v>703.4333422167399</v>
      </c>
      <c r="N393" s="184">
        <v>0.18568677393303101</v>
      </c>
      <c r="O393" s="184">
        <v>7.1379760203764672E-2</v>
      </c>
      <c r="P393" s="184">
        <v>4.2803006771448097E-2</v>
      </c>
      <c r="Q393" s="184">
        <v>2.8576753432316582E-2</v>
      </c>
      <c r="R393" s="184"/>
    </row>
    <row r="394" spans="1:18" x14ac:dyDescent="0.2">
      <c r="A394" s="187" t="str">
        <f>B394&amp;C394&amp;D394&amp;E394</f>
        <v>199225A29EDU429</v>
      </c>
      <c r="B394" s="184">
        <v>1992</v>
      </c>
      <c r="C394" s="184" t="s">
        <v>2</v>
      </c>
      <c r="D394" s="184" t="s">
        <v>15</v>
      </c>
      <c r="E394" s="184">
        <v>29</v>
      </c>
      <c r="F394" s="184">
        <v>65521</v>
      </c>
      <c r="G394" s="184">
        <v>0.12347623735791641</v>
      </c>
      <c r="H394" s="184">
        <v>0.8526274019016804</v>
      </c>
      <c r="I394" s="184">
        <v>0.74734817844660495</v>
      </c>
      <c r="J394" s="184">
        <v>0.14386227316432901</v>
      </c>
      <c r="K394" s="184">
        <v>0.24563117168541385</v>
      </c>
      <c r="L394" s="184">
        <v>3.8598311991575221E-2</v>
      </c>
      <c r="M394" s="184">
        <v>1190.0874075467027</v>
      </c>
      <c r="N394" s="184">
        <v>0.28419895911234566</v>
      </c>
      <c r="O394" s="184">
        <v>0.10175363623876314</v>
      </c>
      <c r="P394" s="184">
        <v>8.4217273851131702E-2</v>
      </c>
      <c r="Q394" s="184">
        <v>1.7536362387631448E-2</v>
      </c>
      <c r="R394" s="184"/>
    </row>
    <row r="395" spans="1:18" x14ac:dyDescent="0.2">
      <c r="A395" s="187" t="str">
        <f>B395&amp;C395&amp;D395&amp;E395</f>
        <v>199225A29EDU529</v>
      </c>
      <c r="B395" s="184">
        <v>1992</v>
      </c>
      <c r="C395" s="184" t="s">
        <v>2</v>
      </c>
      <c r="D395" s="184" t="s">
        <v>17</v>
      </c>
      <c r="E395" s="184">
        <v>29</v>
      </c>
      <c r="F395" s="184">
        <v>20694</v>
      </c>
      <c r="G395" s="184">
        <v>8.5339980905908566E-2</v>
      </c>
      <c r="H395" s="184">
        <v>0.9213252541047694</v>
      </c>
      <c r="I395" s="184">
        <v>0.84269937451133703</v>
      </c>
      <c r="J395" s="184">
        <v>2.2478498827208756E-2</v>
      </c>
      <c r="K395" s="184">
        <v>5.6196247068021891E-2</v>
      </c>
      <c r="L395" s="184">
        <v>0.36662800811829516</v>
      </c>
      <c r="M395" s="184">
        <v>2077.5296019599677</v>
      </c>
      <c r="N395" s="184">
        <v>0.31115299120518025</v>
      </c>
      <c r="O395" s="184">
        <v>0.11114332656808737</v>
      </c>
      <c r="P395" s="184">
        <v>6.6685995940852422E-2</v>
      </c>
      <c r="Q395" s="184">
        <v>4.4457330627234948E-2</v>
      </c>
      <c r="R395" s="184"/>
    </row>
    <row r="396" spans="1:18" x14ac:dyDescent="0.2">
      <c r="A396" s="187" t="str">
        <f>B396&amp;C396&amp;D396&amp;E396</f>
        <v>199230EMA....29</v>
      </c>
      <c r="B396" s="184">
        <v>1992</v>
      </c>
      <c r="C396" s="184" t="s">
        <v>4</v>
      </c>
      <c r="D396" s="184" t="s">
        <v>52</v>
      </c>
      <c r="E396" s="184">
        <v>29</v>
      </c>
      <c r="F396" s="184">
        <v>2070</v>
      </c>
      <c r="G396" s="184">
        <v>0</v>
      </c>
      <c r="H396" s="184">
        <v>0.75</v>
      </c>
      <c r="I396" s="184">
        <v>0.75</v>
      </c>
      <c r="J396" s="184">
        <v>0.33333333333333331</v>
      </c>
      <c r="K396" s="184">
        <v>0.33333333333333331</v>
      </c>
      <c r="L396" s="184">
        <v>0</v>
      </c>
      <c r="M396" s="184">
        <v>1043.7375227966825</v>
      </c>
      <c r="N396" s="184">
        <v>0.1111111111111111</v>
      </c>
      <c r="O396" s="184">
        <v>0.1111111111111111</v>
      </c>
      <c r="P396" s="184">
        <v>0.1111111111111111</v>
      </c>
      <c r="Q396" s="184">
        <v>0</v>
      </c>
      <c r="R396" s="184"/>
    </row>
    <row r="397" spans="1:18" x14ac:dyDescent="0.2">
      <c r="A397" s="187" t="str">
        <f>B397&amp;C397&amp;D397&amp;E397</f>
        <v>199230EMAEDU129</v>
      </c>
      <c r="B397" s="184">
        <v>1992</v>
      </c>
      <c r="C397" s="184" t="s">
        <v>4</v>
      </c>
      <c r="D397" s="184" t="s">
        <v>9</v>
      </c>
      <c r="E397" s="184">
        <v>29</v>
      </c>
      <c r="F397" s="184">
        <v>547903</v>
      </c>
      <c r="G397" s="184">
        <v>8.0242115848880621E-2</v>
      </c>
      <c r="H397" s="184">
        <v>0.57532263922628646</v>
      </c>
      <c r="I397" s="184">
        <v>0.52915753335900695</v>
      </c>
      <c r="J397" s="184">
        <v>0.42131910210383955</v>
      </c>
      <c r="K397" s="184">
        <v>0.46664464330365046</v>
      </c>
      <c r="L397" s="184">
        <v>1.0069300587877781E-2</v>
      </c>
      <c r="M397" s="184">
        <v>673.82390764795593</v>
      </c>
      <c r="N397" s="184">
        <v>0.2899801607218796</v>
      </c>
      <c r="O397" s="184">
        <v>0.2060565465054946</v>
      </c>
      <c r="P397" s="184">
        <v>0.19430264116093543</v>
      </c>
      <c r="Q397" s="184">
        <v>1.1753905344559164E-2</v>
      </c>
      <c r="R397" s="184"/>
    </row>
    <row r="398" spans="1:18" x14ac:dyDescent="0.2">
      <c r="A398" s="187" t="str">
        <f>B398&amp;C398&amp;D398&amp;E398</f>
        <v>199230EMAEDU229</v>
      </c>
      <c r="B398" s="184">
        <v>1992</v>
      </c>
      <c r="C398" s="184" t="s">
        <v>4</v>
      </c>
      <c r="D398" s="184" t="s">
        <v>11</v>
      </c>
      <c r="E398" s="184">
        <v>29</v>
      </c>
      <c r="F398" s="184">
        <v>82999</v>
      </c>
      <c r="G398" s="184">
        <v>9.3834874762572559E-2</v>
      </c>
      <c r="H398" s="184">
        <v>0.67871902071109291</v>
      </c>
      <c r="I398" s="184">
        <v>0.61503150640369164</v>
      </c>
      <c r="J398" s="184">
        <v>0.32128097928890709</v>
      </c>
      <c r="K398" s="184">
        <v>0.38496849359630841</v>
      </c>
      <c r="L398" s="184">
        <v>8.3133531729297945E-3</v>
      </c>
      <c r="M398" s="184">
        <v>1075.7298224769029</v>
      </c>
      <c r="N398" s="184">
        <v>0.33244978855166929</v>
      </c>
      <c r="O398" s="184">
        <v>0.22441234231737731</v>
      </c>
      <c r="P398" s="184">
        <v>0.19115892962565814</v>
      </c>
      <c r="Q398" s="184">
        <v>3.3253412691719178E-2</v>
      </c>
      <c r="R398" s="184"/>
    </row>
    <row r="399" spans="1:18" x14ac:dyDescent="0.2">
      <c r="A399" s="187" t="str">
        <f>B399&amp;C399&amp;D399&amp;E399</f>
        <v>199230EMAEDU329</v>
      </c>
      <c r="B399" s="184">
        <v>1992</v>
      </c>
      <c r="C399" s="184" t="s">
        <v>4</v>
      </c>
      <c r="D399" s="184" t="s">
        <v>13</v>
      </c>
      <c r="E399" s="184">
        <v>29</v>
      </c>
      <c r="F399" s="184">
        <v>28972</v>
      </c>
      <c r="G399" s="184">
        <v>4.3441266839990549E-2</v>
      </c>
      <c r="H399" s="184">
        <v>0.73018776749965486</v>
      </c>
      <c r="I399" s="184">
        <v>0.69846748584840535</v>
      </c>
      <c r="J399" s="184">
        <v>0.25393483363247271</v>
      </c>
      <c r="K399" s="184">
        <v>0.27771641584978601</v>
      </c>
      <c r="L399" s="184">
        <v>9.5264393207234566E-2</v>
      </c>
      <c r="M399" s="184">
        <v>1636.4116443548103</v>
      </c>
      <c r="N399" s="184">
        <v>0.38899627226287448</v>
      </c>
      <c r="O399" s="184">
        <v>0.25403838188595884</v>
      </c>
      <c r="P399" s="184">
        <v>0.20640618528234156</v>
      </c>
      <c r="Q399" s="184">
        <v>4.7632196603617283E-2</v>
      </c>
      <c r="R399" s="184"/>
    </row>
    <row r="400" spans="1:18" x14ac:dyDescent="0.2">
      <c r="A400" s="187" t="str">
        <f>B400&amp;C400&amp;D400&amp;E400</f>
        <v>199230EMAEDU429</v>
      </c>
      <c r="B400" s="184">
        <v>1992</v>
      </c>
      <c r="C400" s="184" t="s">
        <v>4</v>
      </c>
      <c r="D400" s="184" t="s">
        <v>15</v>
      </c>
      <c r="E400" s="184">
        <v>29</v>
      </c>
      <c r="F400" s="184">
        <v>188077</v>
      </c>
      <c r="G400" s="184">
        <v>4.7321446946881708E-2</v>
      </c>
      <c r="H400" s="184">
        <v>0.77599855201307444</v>
      </c>
      <c r="I400" s="184">
        <v>0.73927717770313073</v>
      </c>
      <c r="J400" s="184">
        <v>0.22400144798692553</v>
      </c>
      <c r="K400" s="184">
        <v>0.26072282229686927</v>
      </c>
      <c r="L400" s="184">
        <v>4.8916135412623556E-3</v>
      </c>
      <c r="M400" s="184">
        <v>1711.7295814545841</v>
      </c>
      <c r="N400" s="184">
        <v>0.33784409652536374</v>
      </c>
      <c r="O400" s="184">
        <v>0.16403775412969065</v>
      </c>
      <c r="P400" s="184">
        <v>0.12730573285705921</v>
      </c>
      <c r="Q400" s="184">
        <v>3.6732021272631449E-2</v>
      </c>
      <c r="R400" s="184"/>
    </row>
    <row r="401" spans="1:18" x14ac:dyDescent="0.2">
      <c r="A401" s="187" t="str">
        <f>B401&amp;C401&amp;D401&amp;E401</f>
        <v>199230EMAEDU529</v>
      </c>
      <c r="B401" s="184">
        <v>1992</v>
      </c>
      <c r="C401" s="184" t="s">
        <v>4</v>
      </c>
      <c r="D401" s="184" t="s">
        <v>17</v>
      </c>
      <c r="E401" s="184">
        <v>29</v>
      </c>
      <c r="F401" s="184">
        <v>80010</v>
      </c>
      <c r="G401" s="184">
        <v>2.3405679041079947E-2</v>
      </c>
      <c r="H401" s="184">
        <v>0.85919260092488436</v>
      </c>
      <c r="I401" s="184">
        <v>0.83908261467316581</v>
      </c>
      <c r="J401" s="184">
        <v>0.13219597550306211</v>
      </c>
      <c r="K401" s="184">
        <v>0.14656917885264342</v>
      </c>
      <c r="L401" s="184">
        <v>7.1828521434820644E-2</v>
      </c>
      <c r="M401" s="184">
        <v>3974.7693555680089</v>
      </c>
      <c r="N401" s="184">
        <v>0.3449193141704488</v>
      </c>
      <c r="O401" s="184">
        <v>0.15361825516893596</v>
      </c>
      <c r="P401" s="184">
        <v>8.9863842662632379E-2</v>
      </c>
      <c r="Q401" s="184">
        <v>6.3754412506303579E-2</v>
      </c>
      <c r="R401" s="184"/>
    </row>
    <row r="402" spans="1:18" x14ac:dyDescent="0.2">
      <c r="A402" s="187" t="str">
        <f>B402&amp;C402&amp;D402&amp;E402</f>
        <v>199215A17EDU131</v>
      </c>
      <c r="B402" s="184">
        <v>1992</v>
      </c>
      <c r="C402" s="184" t="s">
        <v>0</v>
      </c>
      <c r="D402" s="184" t="s">
        <v>9</v>
      </c>
      <c r="E402" s="184">
        <v>31</v>
      </c>
      <c r="F402" s="184">
        <v>174806</v>
      </c>
      <c r="G402" s="184">
        <v>0.22347728339281231</v>
      </c>
      <c r="H402" s="184">
        <v>0.52417537155475213</v>
      </c>
      <c r="I402" s="184">
        <v>0.40703408349827808</v>
      </c>
      <c r="J402" s="184">
        <v>0.10688992368682997</v>
      </c>
      <c r="K402" s="184">
        <v>0.1683809480223791</v>
      </c>
      <c r="L402" s="184">
        <v>0.60762788462638584</v>
      </c>
      <c r="M402" s="184">
        <v>260.72309440492648</v>
      </c>
      <c r="N402" s="184">
        <v>0.15227738178323399</v>
      </c>
      <c r="O402" s="184">
        <v>2.1961488736084573E-2</v>
      </c>
      <c r="P402" s="184">
        <v>2.1961488736084573E-2</v>
      </c>
      <c r="Q402" s="184">
        <v>0</v>
      </c>
      <c r="R402" s="184"/>
    </row>
    <row r="403" spans="1:18" x14ac:dyDescent="0.2">
      <c r="A403" s="187" t="str">
        <f>B403&amp;C403&amp;D403&amp;E403</f>
        <v>199215A17EDU231</v>
      </c>
      <c r="B403" s="184">
        <v>1992</v>
      </c>
      <c r="C403" s="184" t="s">
        <v>0</v>
      </c>
      <c r="D403" s="184" t="s">
        <v>11</v>
      </c>
      <c r="E403" s="184">
        <v>31</v>
      </c>
      <c r="F403" s="184">
        <v>23545</v>
      </c>
      <c r="G403" s="184">
        <v>0.19236549443943493</v>
      </c>
      <c r="H403" s="184">
        <v>0.28260777235081758</v>
      </c>
      <c r="I403" s="184">
        <v>0.2282437884901253</v>
      </c>
      <c r="J403" s="184">
        <v>2.1745593544276916E-2</v>
      </c>
      <c r="K403" s="184">
        <v>4.3491187088553832E-2</v>
      </c>
      <c r="L403" s="184">
        <v>0.84778084519006158</v>
      </c>
      <c r="M403" s="184">
        <v>267.24015343936867</v>
      </c>
      <c r="N403" s="184">
        <v>0.10868549585899341</v>
      </c>
      <c r="O403" s="184">
        <v>1.0872796772138458E-2</v>
      </c>
      <c r="P403" s="184">
        <v>1.0872796772138458E-2</v>
      </c>
      <c r="Q403" s="184">
        <v>0</v>
      </c>
      <c r="R403" s="184"/>
    </row>
    <row r="404" spans="1:18" x14ac:dyDescent="0.2">
      <c r="A404" s="187" t="str">
        <f>B404&amp;C404&amp;D404&amp;E404</f>
        <v>199215A17EDU331</v>
      </c>
      <c r="B404" s="184">
        <v>1992</v>
      </c>
      <c r="C404" s="184" t="s">
        <v>0</v>
      </c>
      <c r="D404" s="184" t="s">
        <v>13</v>
      </c>
      <c r="E404" s="184">
        <v>31</v>
      </c>
      <c r="F404" s="184">
        <v>18682</v>
      </c>
      <c r="G404" s="184">
        <v>0.27777777777777779</v>
      </c>
      <c r="H404" s="184">
        <v>0.246654533775827</v>
      </c>
      <c r="I404" s="184">
        <v>0.17813938550476394</v>
      </c>
      <c r="J404" s="184">
        <v>1.3703029654212611E-2</v>
      </c>
      <c r="K404" s="184">
        <v>2.7406059308425223E-2</v>
      </c>
      <c r="L404" s="184">
        <v>0.94518788138314958</v>
      </c>
      <c r="M404" s="184">
        <v>266.3947242602901</v>
      </c>
      <c r="N404" s="184">
        <v>9.5921207579488271E-2</v>
      </c>
      <c r="O404" s="184">
        <v>2.7406059308425223E-2</v>
      </c>
      <c r="P404" s="184">
        <v>2.7406059308425223E-2</v>
      </c>
      <c r="Q404" s="184">
        <v>0</v>
      </c>
      <c r="R404" s="184"/>
    </row>
    <row r="405" spans="1:18" x14ac:dyDescent="0.2">
      <c r="A405" s="187" t="str">
        <f>B405&amp;C405&amp;D405&amp;E405</f>
        <v>199215A17EDU431</v>
      </c>
      <c r="B405" s="184">
        <v>1992</v>
      </c>
      <c r="C405" s="184" t="s">
        <v>0</v>
      </c>
      <c r="D405" s="184" t="s">
        <v>15</v>
      </c>
      <c r="E405" s="184">
        <v>31</v>
      </c>
      <c r="F405" s="184">
        <v>1024</v>
      </c>
      <c r="G405" s="184">
        <v>0.33333333333333331</v>
      </c>
      <c r="H405" s="184">
        <v>0.75</v>
      </c>
      <c r="I405" s="184">
        <v>0.5</v>
      </c>
      <c r="J405" s="184">
        <v>0.25</v>
      </c>
      <c r="K405" s="184">
        <v>0.5</v>
      </c>
      <c r="L405" s="184">
        <v>0.25</v>
      </c>
      <c r="M405" s="184">
        <v>990.33923723377143</v>
      </c>
      <c r="N405" s="184">
        <v>0.5</v>
      </c>
      <c r="O405" s="184">
        <v>0</v>
      </c>
      <c r="P405" s="184">
        <v>0</v>
      </c>
      <c r="Q405" s="184">
        <v>0</v>
      </c>
      <c r="R405" s="184"/>
    </row>
    <row r="406" spans="1:18" x14ac:dyDescent="0.2">
      <c r="A406" s="187" t="str">
        <f>B406&amp;C406&amp;D406&amp;E406</f>
        <v>199215A29EDU131</v>
      </c>
      <c r="B406" s="184">
        <v>1992</v>
      </c>
      <c r="C406" s="184" t="s">
        <v>3</v>
      </c>
      <c r="D406" s="184" t="s">
        <v>9</v>
      </c>
      <c r="E406" s="184">
        <v>31</v>
      </c>
      <c r="F406" s="184">
        <v>604282</v>
      </c>
      <c r="G406" s="184">
        <v>0.16414587577313128</v>
      </c>
      <c r="H406" s="184">
        <v>0.67344220082676631</v>
      </c>
      <c r="I406" s="184">
        <v>0.56289944098947176</v>
      </c>
      <c r="J406" s="184">
        <v>0.20077050118984183</v>
      </c>
      <c r="K406" s="184">
        <v>0.28547102180769907</v>
      </c>
      <c r="L406" s="184">
        <v>0.24184569455982471</v>
      </c>
      <c r="M406" s="184">
        <v>442.50451319389737</v>
      </c>
      <c r="N406" s="184">
        <v>0.21220059508640005</v>
      </c>
      <c r="O406" s="184">
        <v>7.6244203865082863E-2</v>
      </c>
      <c r="P406" s="184">
        <v>7.4549630801513195E-2</v>
      </c>
      <c r="Q406" s="184">
        <v>1.6945730635696578E-3</v>
      </c>
      <c r="R406" s="184"/>
    </row>
    <row r="407" spans="1:18" x14ac:dyDescent="0.2">
      <c r="A407" s="187" t="str">
        <f>B407&amp;C407&amp;D407&amp;E407</f>
        <v>199215A29EDU231</v>
      </c>
      <c r="B407" s="184">
        <v>1992</v>
      </c>
      <c r="C407" s="184" t="s">
        <v>3</v>
      </c>
      <c r="D407" s="184" t="s">
        <v>11</v>
      </c>
      <c r="E407" s="184">
        <v>31</v>
      </c>
      <c r="F407" s="184">
        <v>128996</v>
      </c>
      <c r="G407" s="184">
        <v>0.14162700608743775</v>
      </c>
      <c r="H407" s="184">
        <v>0.70040931501751991</v>
      </c>
      <c r="I407" s="184">
        <v>0.60121244069583557</v>
      </c>
      <c r="J407" s="184">
        <v>0.14485720487456977</v>
      </c>
      <c r="K407" s="184">
        <v>0.22024713944618438</v>
      </c>
      <c r="L407" s="184">
        <v>0.28962913578715621</v>
      </c>
      <c r="M407" s="184">
        <v>708.99997318217652</v>
      </c>
      <c r="N407" s="184">
        <v>0.24803869887438371</v>
      </c>
      <c r="O407" s="184">
        <v>9.32742100530249E-2</v>
      </c>
      <c r="P407" s="184">
        <v>7.93823064281063E-2</v>
      </c>
      <c r="Q407" s="184">
        <v>1.3891903624918602E-2</v>
      </c>
      <c r="R407" s="184"/>
    </row>
    <row r="408" spans="1:18" x14ac:dyDescent="0.2">
      <c r="A408" s="187" t="str">
        <f>B408&amp;C408&amp;D408&amp;E408</f>
        <v>199215A29EDU331</v>
      </c>
      <c r="B408" s="184">
        <v>1992</v>
      </c>
      <c r="C408" s="184" t="s">
        <v>3</v>
      </c>
      <c r="D408" s="184" t="s">
        <v>13</v>
      </c>
      <c r="E408" s="184">
        <v>31</v>
      </c>
      <c r="F408" s="184">
        <v>81898</v>
      </c>
      <c r="G408" s="184">
        <v>0.17526582890285161</v>
      </c>
      <c r="H408" s="184">
        <v>0.60631517253168576</v>
      </c>
      <c r="I408" s="184">
        <v>0.50004884124154436</v>
      </c>
      <c r="J408" s="184">
        <v>9.3750763144399132E-2</v>
      </c>
      <c r="K408" s="184">
        <v>0.14062614471659871</v>
      </c>
      <c r="L408" s="184">
        <v>0.62496031649124517</v>
      </c>
      <c r="M408" s="184">
        <v>725.0075842133831</v>
      </c>
      <c r="N408" s="184">
        <v>0.19689125497570148</v>
      </c>
      <c r="O408" s="184">
        <v>5.0001221031038608E-2</v>
      </c>
      <c r="P408" s="184">
        <v>3.7497863195682435E-2</v>
      </c>
      <c r="Q408" s="184">
        <v>1.2503357835356175E-2</v>
      </c>
      <c r="R408" s="184"/>
    </row>
    <row r="409" spans="1:18" x14ac:dyDescent="0.2">
      <c r="A409" s="187" t="str">
        <f>B409&amp;C409&amp;D409&amp;E409</f>
        <v>199215A29EDU431</v>
      </c>
      <c r="B409" s="184">
        <v>1992</v>
      </c>
      <c r="C409" s="184" t="s">
        <v>3</v>
      </c>
      <c r="D409" s="184" t="s">
        <v>15</v>
      </c>
      <c r="E409" s="184">
        <v>31</v>
      </c>
      <c r="F409" s="184">
        <v>135903</v>
      </c>
      <c r="G409" s="184">
        <v>0.11503361490979465</v>
      </c>
      <c r="H409" s="184">
        <v>0.80225602083839209</v>
      </c>
      <c r="I409" s="184">
        <v>0.7099696106782043</v>
      </c>
      <c r="J409" s="184">
        <v>0.12428717541187465</v>
      </c>
      <c r="K409" s="184">
        <v>0.20715510327218678</v>
      </c>
      <c r="L409" s="184">
        <v>0.16384480107135235</v>
      </c>
      <c r="M409" s="184">
        <v>1042.4477428967161</v>
      </c>
      <c r="N409" s="184">
        <v>0.23724273930671141</v>
      </c>
      <c r="O409" s="184">
        <v>9.4133315673679024E-2</v>
      </c>
      <c r="P409" s="184">
        <v>6.5885226963348864E-2</v>
      </c>
      <c r="Q409" s="184">
        <v>2.824808871033016E-2</v>
      </c>
      <c r="R409" s="184"/>
    </row>
    <row r="410" spans="1:18" x14ac:dyDescent="0.2">
      <c r="A410" s="187" t="str">
        <f>B410&amp;C410&amp;D410&amp;E410</f>
        <v>199215A29EDU531</v>
      </c>
      <c r="B410" s="184">
        <v>1992</v>
      </c>
      <c r="C410" s="184" t="s">
        <v>3</v>
      </c>
      <c r="D410" s="184" t="s">
        <v>17</v>
      </c>
      <c r="E410" s="184">
        <v>31</v>
      </c>
      <c r="F410" s="184">
        <v>60142</v>
      </c>
      <c r="G410" s="184">
        <v>7.6527235069288754E-2</v>
      </c>
      <c r="H410" s="184">
        <v>0.77870705995809919</v>
      </c>
      <c r="I410" s="184">
        <v>0.71911476173057098</v>
      </c>
      <c r="J410" s="184">
        <v>4.6822520035915E-2</v>
      </c>
      <c r="K410" s="184">
        <v>7.6618669149679089E-2</v>
      </c>
      <c r="L410" s="184">
        <v>0.48510192544311798</v>
      </c>
      <c r="M410" s="184">
        <v>1868.3163395372299</v>
      </c>
      <c r="N410" s="184">
        <v>0.32045887185652738</v>
      </c>
      <c r="O410" s="184">
        <v>0.13674314530942122</v>
      </c>
      <c r="P410" s="184">
        <v>8.5462378519186449E-2</v>
      </c>
      <c r="Q410" s="184">
        <v>5.1280766790234779E-2</v>
      </c>
      <c r="R410" s="184"/>
    </row>
    <row r="411" spans="1:18" x14ac:dyDescent="0.2">
      <c r="A411" s="187" t="str">
        <f>B411&amp;C411&amp;D411&amp;E411</f>
        <v>199218A24EDU131</v>
      </c>
      <c r="B411" s="184">
        <v>1992</v>
      </c>
      <c r="C411" s="184" t="s">
        <v>1</v>
      </c>
      <c r="D411" s="184" t="s">
        <v>9</v>
      </c>
      <c r="E411" s="184">
        <v>31</v>
      </c>
      <c r="F411" s="184">
        <v>266949</v>
      </c>
      <c r="G411" s="184">
        <v>0.15931716155415082</v>
      </c>
      <c r="H411" s="184">
        <v>0.74016759755608752</v>
      </c>
      <c r="I411" s="184">
        <v>0.62224619683909665</v>
      </c>
      <c r="J411" s="184">
        <v>0.21955879212883359</v>
      </c>
      <c r="K411" s="184">
        <v>0.3173415146713417</v>
      </c>
      <c r="L411" s="184">
        <v>0.13134718616664606</v>
      </c>
      <c r="M411" s="184">
        <v>444.05613797244598</v>
      </c>
      <c r="N411" s="184">
        <v>0.22338349272707522</v>
      </c>
      <c r="O411" s="184">
        <v>7.5737313119734487E-2</v>
      </c>
      <c r="P411" s="184">
        <v>7.5737313119734487E-2</v>
      </c>
      <c r="Q411" s="184">
        <v>0</v>
      </c>
      <c r="R411" s="184"/>
    </row>
    <row r="412" spans="1:18" x14ac:dyDescent="0.2">
      <c r="A412" s="187" t="str">
        <f>B412&amp;C412&amp;D412&amp;E412</f>
        <v>199218A24EDU231</v>
      </c>
      <c r="B412" s="184">
        <v>1992</v>
      </c>
      <c r="C412" s="184" t="s">
        <v>1</v>
      </c>
      <c r="D412" s="184" t="s">
        <v>11</v>
      </c>
      <c r="E412" s="184">
        <v>31</v>
      </c>
      <c r="F412" s="184">
        <v>64243</v>
      </c>
      <c r="G412" s="184">
        <v>0.16829136203628486</v>
      </c>
      <c r="H412" s="184">
        <v>0.8047880702955964</v>
      </c>
      <c r="I412" s="184">
        <v>0.66934918979499713</v>
      </c>
      <c r="J412" s="184">
        <v>0.1514250579829709</v>
      </c>
      <c r="K412" s="184">
        <v>0.25500054480643808</v>
      </c>
      <c r="L412" s="184">
        <v>0.23101349563376555</v>
      </c>
      <c r="M412" s="184">
        <v>597.95050838361499</v>
      </c>
      <c r="N412" s="184">
        <v>0.24703080491259749</v>
      </c>
      <c r="O412" s="184">
        <v>7.9697398938405745E-2</v>
      </c>
      <c r="P412" s="184">
        <v>7.9697398938405745E-2</v>
      </c>
      <c r="Q412" s="184">
        <v>0</v>
      </c>
      <c r="R412" s="184"/>
    </row>
    <row r="413" spans="1:18" x14ac:dyDescent="0.2">
      <c r="A413" s="187" t="str">
        <f>B413&amp;C413&amp;D413&amp;E413</f>
        <v>199218A24EDU331</v>
      </c>
      <c r="B413" s="184">
        <v>1992</v>
      </c>
      <c r="C413" s="184" t="s">
        <v>1</v>
      </c>
      <c r="D413" s="184" t="s">
        <v>13</v>
      </c>
      <c r="E413" s="184">
        <v>31</v>
      </c>
      <c r="F413" s="184">
        <v>48627</v>
      </c>
      <c r="G413" s="184">
        <v>0.18320906650760513</v>
      </c>
      <c r="H413" s="184">
        <v>0.68953462068398219</v>
      </c>
      <c r="I413" s="184">
        <v>0.56320562650379424</v>
      </c>
      <c r="J413" s="184">
        <v>9.4741604458428441E-2</v>
      </c>
      <c r="K413" s="184">
        <v>0.15263125424147078</v>
      </c>
      <c r="L413" s="184">
        <v>0.63152158265983915</v>
      </c>
      <c r="M413" s="184">
        <v>615.10230777987965</v>
      </c>
      <c r="N413" s="184">
        <v>0.21054146873136323</v>
      </c>
      <c r="O413" s="184">
        <v>3.1587389721759514E-2</v>
      </c>
      <c r="P413" s="184">
        <v>2.1058259814506344E-2</v>
      </c>
      <c r="Q413" s="184">
        <v>1.0529129907253172E-2</v>
      </c>
      <c r="R413" s="184"/>
    </row>
    <row r="414" spans="1:18" x14ac:dyDescent="0.2">
      <c r="A414" s="187" t="str">
        <f>B414&amp;C414&amp;D414&amp;E414</f>
        <v>199218A24EDU431</v>
      </c>
      <c r="B414" s="184">
        <v>1992</v>
      </c>
      <c r="C414" s="184" t="s">
        <v>1</v>
      </c>
      <c r="D414" s="184" t="s">
        <v>15</v>
      </c>
      <c r="E414" s="184">
        <v>31</v>
      </c>
      <c r="F414" s="184">
        <v>75245</v>
      </c>
      <c r="G414" s="184">
        <v>0.17273469967676625</v>
      </c>
      <c r="H414" s="184">
        <v>0.74830221277161268</v>
      </c>
      <c r="I414" s="184">
        <v>0.61904445478104853</v>
      </c>
      <c r="J414" s="184">
        <v>0.11902451990165459</v>
      </c>
      <c r="K414" s="184">
        <v>0.2312711808093561</v>
      </c>
      <c r="L414" s="184">
        <v>0.25511329656455578</v>
      </c>
      <c r="M414" s="184">
        <v>805.46332993578176</v>
      </c>
      <c r="N414" s="184">
        <v>0.19722240680443884</v>
      </c>
      <c r="O414" s="184">
        <v>4.7577912153631469E-2</v>
      </c>
      <c r="P414" s="184">
        <v>3.3982324406937339E-2</v>
      </c>
      <c r="Q414" s="184">
        <v>1.3595587746694133E-2</v>
      </c>
      <c r="R414" s="184"/>
    </row>
    <row r="415" spans="1:18" x14ac:dyDescent="0.2">
      <c r="A415" s="187" t="str">
        <f>B415&amp;C415&amp;D415&amp;E415</f>
        <v>199218A24EDU531</v>
      </c>
      <c r="B415" s="184">
        <v>1992</v>
      </c>
      <c r="C415" s="184" t="s">
        <v>1</v>
      </c>
      <c r="D415" s="184" t="s">
        <v>17</v>
      </c>
      <c r="E415" s="184">
        <v>31</v>
      </c>
      <c r="F415" s="184">
        <v>26360</v>
      </c>
      <c r="G415" s="184">
        <v>7.6950823614284E-2</v>
      </c>
      <c r="H415" s="184">
        <v>0.63103186646433995</v>
      </c>
      <c r="I415" s="184">
        <v>0.58247344461305006</v>
      </c>
      <c r="J415" s="184">
        <v>2.9135053110773902E-2</v>
      </c>
      <c r="K415" s="184">
        <v>4.8558421851289835E-2</v>
      </c>
      <c r="L415" s="184">
        <v>0.72811077389984824</v>
      </c>
      <c r="M415" s="184">
        <v>1264.6651432957688</v>
      </c>
      <c r="N415" s="184">
        <v>0.26210166919575112</v>
      </c>
      <c r="O415" s="184">
        <v>7.7655538694992407E-2</v>
      </c>
      <c r="P415" s="184">
        <v>5.8232169954476477E-2</v>
      </c>
      <c r="Q415" s="184">
        <v>1.9423368740515933E-2</v>
      </c>
      <c r="R415" s="184"/>
    </row>
    <row r="416" spans="1:18" x14ac:dyDescent="0.2">
      <c r="A416" s="187" t="str">
        <f>B416&amp;C416&amp;D416&amp;E416</f>
        <v>199225A29EDU131</v>
      </c>
      <c r="B416" s="184">
        <v>1992</v>
      </c>
      <c r="C416" s="184" t="s">
        <v>2</v>
      </c>
      <c r="D416" s="184" t="s">
        <v>9</v>
      </c>
      <c r="E416" s="184">
        <v>31</v>
      </c>
      <c r="F416" s="184">
        <v>162527</v>
      </c>
      <c r="G416" s="184">
        <v>0.12607340337883177</v>
      </c>
      <c r="H416" s="184">
        <v>0.72439040897820051</v>
      </c>
      <c r="I416" s="184">
        <v>0.633064044743335</v>
      </c>
      <c r="J416" s="184">
        <v>0.27088422231383091</v>
      </c>
      <c r="K416" s="184">
        <v>0.35906034074338417</v>
      </c>
      <c r="L416" s="184">
        <v>2.9921182326628805E-2</v>
      </c>
      <c r="M416" s="184">
        <v>566.96565576404328</v>
      </c>
      <c r="N416" s="184">
        <v>0.25828323909258155</v>
      </c>
      <c r="O416" s="184">
        <v>0.13546056962843098</v>
      </c>
      <c r="P416" s="184">
        <v>0.12916007801780627</v>
      </c>
      <c r="Q416" s="184">
        <v>6.3004916106246958E-3</v>
      </c>
      <c r="R416" s="184"/>
    </row>
    <row r="417" spans="1:18" x14ac:dyDescent="0.2">
      <c r="A417" s="187" t="str">
        <f>B417&amp;C417&amp;D417&amp;E417</f>
        <v>199225A29EDU231</v>
      </c>
      <c r="B417" s="184">
        <v>1992</v>
      </c>
      <c r="C417" s="184" t="s">
        <v>2</v>
      </c>
      <c r="D417" s="184" t="s">
        <v>11</v>
      </c>
      <c r="E417" s="184">
        <v>31</v>
      </c>
      <c r="F417" s="184">
        <v>41208</v>
      </c>
      <c r="G417" s="184">
        <v>8.7985247233856353E-2</v>
      </c>
      <c r="H417" s="184">
        <v>0.77640264026402639</v>
      </c>
      <c r="I417" s="184">
        <v>0.70809066200737725</v>
      </c>
      <c r="J417" s="184">
        <v>0.20496020190254319</v>
      </c>
      <c r="K417" s="184">
        <v>0.2670597942147156</v>
      </c>
      <c r="L417" s="184">
        <v>6.2099592312172394E-2</v>
      </c>
      <c r="M417" s="184">
        <v>954.01369219587446</v>
      </c>
      <c r="N417" s="184">
        <v>0.32923218792467485</v>
      </c>
      <c r="O417" s="184">
        <v>0.16152203455639683</v>
      </c>
      <c r="P417" s="184">
        <v>0.11803533294505922</v>
      </c>
      <c r="Q417" s="184">
        <v>4.3486701611337601E-2</v>
      </c>
      <c r="R417" s="184"/>
    </row>
    <row r="418" spans="1:18" x14ac:dyDescent="0.2">
      <c r="A418" s="187" t="str">
        <f>B418&amp;C418&amp;D418&amp;E418</f>
        <v>199225A29EDU331</v>
      </c>
      <c r="B418" s="184">
        <v>1992</v>
      </c>
      <c r="C418" s="184" t="s">
        <v>2</v>
      </c>
      <c r="D418" s="184" t="s">
        <v>13</v>
      </c>
      <c r="E418" s="184">
        <v>31</v>
      </c>
      <c r="F418" s="184">
        <v>14589</v>
      </c>
      <c r="G418" s="184">
        <v>0.11113040458412919</v>
      </c>
      <c r="H418" s="184">
        <v>0.78949893755569267</v>
      </c>
      <c r="I418" s="184">
        <v>0.70176160120638842</v>
      </c>
      <c r="J418" s="184">
        <v>0.19295359517444649</v>
      </c>
      <c r="K418" s="184">
        <v>0.24559599698402906</v>
      </c>
      <c r="L418" s="184">
        <v>0.1930221399684694</v>
      </c>
      <c r="M418" s="184">
        <v>1168.0862522743562</v>
      </c>
      <c r="N418" s="184">
        <v>0.2806909315237508</v>
      </c>
      <c r="O418" s="184">
        <v>0.14031119336486395</v>
      </c>
      <c r="P418" s="184">
        <v>0.10521625882514223</v>
      </c>
      <c r="Q418" s="184">
        <v>3.5094934539721706E-2</v>
      </c>
      <c r="R418" s="184"/>
    </row>
    <row r="419" spans="1:18" x14ac:dyDescent="0.2">
      <c r="A419" s="187" t="str">
        <f>B419&amp;C419&amp;D419&amp;E419</f>
        <v>199225A29EDU431</v>
      </c>
      <c r="B419" s="184">
        <v>1992</v>
      </c>
      <c r="C419" s="184" t="s">
        <v>2</v>
      </c>
      <c r="D419" s="184" t="s">
        <v>15</v>
      </c>
      <c r="E419" s="184">
        <v>31</v>
      </c>
      <c r="F419" s="184">
        <v>59634</v>
      </c>
      <c r="G419" s="184">
        <v>4.9273409681455105E-2</v>
      </c>
      <c r="H419" s="184">
        <v>0.87123117684542373</v>
      </c>
      <c r="I419" s="184">
        <v>0.82830264614146287</v>
      </c>
      <c r="J419" s="184">
        <v>0.12876882315457625</v>
      </c>
      <c r="K419" s="184">
        <v>0.17169735385853707</v>
      </c>
      <c r="L419" s="184">
        <v>4.7204614817050676E-2</v>
      </c>
      <c r="M419" s="184">
        <v>1265.2384201090192</v>
      </c>
      <c r="N419" s="184">
        <v>0.28322768890230404</v>
      </c>
      <c r="O419" s="184">
        <v>0.15449240366234027</v>
      </c>
      <c r="P419" s="184">
        <v>0.10727101988798336</v>
      </c>
      <c r="Q419" s="184">
        <v>4.7221383774356911E-2</v>
      </c>
      <c r="R419" s="184"/>
    </row>
    <row r="420" spans="1:18" x14ac:dyDescent="0.2">
      <c r="A420" s="187" t="str">
        <f>B420&amp;C420&amp;D420&amp;E420</f>
        <v>199225A29EDU531</v>
      </c>
      <c r="B420" s="184">
        <v>1992</v>
      </c>
      <c r="C420" s="184" t="s">
        <v>2</v>
      </c>
      <c r="D420" s="184" t="s">
        <v>17</v>
      </c>
      <c r="E420" s="184">
        <v>31</v>
      </c>
      <c r="F420" s="184">
        <v>33782</v>
      </c>
      <c r="G420" s="184">
        <v>7.6293917017119767E-2</v>
      </c>
      <c r="H420" s="184">
        <v>0.89393759990527499</v>
      </c>
      <c r="I420" s="184">
        <v>0.82573559883961878</v>
      </c>
      <c r="J420" s="184">
        <v>6.0624000947250012E-2</v>
      </c>
      <c r="K420" s="184">
        <v>9.8514001539281276E-2</v>
      </c>
      <c r="L420" s="184">
        <v>0.2954828014919188</v>
      </c>
      <c r="M420" s="184">
        <v>2203.6441422539951</v>
      </c>
      <c r="N420" s="184">
        <v>0.36634254011811729</v>
      </c>
      <c r="O420" s="184">
        <v>0.18320109765555093</v>
      </c>
      <c r="P420" s="184">
        <v>0.10687227823182008</v>
      </c>
      <c r="Q420" s="184">
        <v>7.6328819423730834E-2</v>
      </c>
      <c r="R420" s="184"/>
    </row>
    <row r="421" spans="1:18" x14ac:dyDescent="0.2">
      <c r="A421" s="187" t="str">
        <f>B421&amp;C421&amp;D421&amp;E421</f>
        <v>199230EMAEDU131</v>
      </c>
      <c r="B421" s="184">
        <v>1992</v>
      </c>
      <c r="C421" s="184" t="s">
        <v>4</v>
      </c>
      <c r="D421" s="184" t="s">
        <v>9</v>
      </c>
      <c r="E421" s="184">
        <v>31</v>
      </c>
      <c r="F421" s="184">
        <v>931129</v>
      </c>
      <c r="G421" s="184">
        <v>5.5481013996098359E-2</v>
      </c>
      <c r="H421" s="184">
        <v>0.59951628614295116</v>
      </c>
      <c r="I421" s="184">
        <v>0.5662545146805652</v>
      </c>
      <c r="J421" s="184">
        <v>0.39965890870115739</v>
      </c>
      <c r="K421" s="184">
        <v>0.4326457451115796</v>
      </c>
      <c r="L421" s="184">
        <v>5.2216180572187097E-3</v>
      </c>
      <c r="M421" s="184">
        <v>656.17363562586081</v>
      </c>
      <c r="N421" s="184">
        <v>0.24107293404028873</v>
      </c>
      <c r="O421" s="184">
        <v>0.1720760496128893</v>
      </c>
      <c r="P421" s="184">
        <v>0.15310767895748065</v>
      </c>
      <c r="Q421" s="184">
        <v>1.8968370655408649E-2</v>
      </c>
      <c r="R421" s="184"/>
    </row>
    <row r="422" spans="1:18" x14ac:dyDescent="0.2">
      <c r="A422" s="187" t="str">
        <f>B422&amp;C422&amp;D422&amp;E422</f>
        <v>199230EMAEDU231</v>
      </c>
      <c r="B422" s="184">
        <v>1992</v>
      </c>
      <c r="C422" s="184" t="s">
        <v>4</v>
      </c>
      <c r="D422" s="184" t="s">
        <v>11</v>
      </c>
      <c r="E422" s="184">
        <v>31</v>
      </c>
      <c r="F422" s="184">
        <v>116188</v>
      </c>
      <c r="G422" s="184">
        <v>5.3106530552434916E-2</v>
      </c>
      <c r="H422" s="184">
        <v>0.70482321754398047</v>
      </c>
      <c r="I422" s="184">
        <v>0.66739250180741561</v>
      </c>
      <c r="J422" s="184">
        <v>0.29297345681137466</v>
      </c>
      <c r="K422" s="184">
        <v>0.32820084690329465</v>
      </c>
      <c r="L422" s="184">
        <v>1.7617998416359693E-2</v>
      </c>
      <c r="M422" s="184">
        <v>1467.8391657210834</v>
      </c>
      <c r="N422" s="184">
        <v>0.30171790546355903</v>
      </c>
      <c r="O422" s="184">
        <v>0.23565256308741006</v>
      </c>
      <c r="P422" s="184">
        <v>0.16957861397046167</v>
      </c>
      <c r="Q422" s="184">
        <v>6.6073949116948388E-2</v>
      </c>
      <c r="R422" s="184"/>
    </row>
    <row r="423" spans="1:18" x14ac:dyDescent="0.2">
      <c r="A423" s="187" t="str">
        <f>B423&amp;C423&amp;D423&amp;E423</f>
        <v>199230EMAEDU331</v>
      </c>
      <c r="B423" s="184">
        <v>1992</v>
      </c>
      <c r="C423" s="184" t="s">
        <v>4</v>
      </c>
      <c r="D423" s="184" t="s">
        <v>13</v>
      </c>
      <c r="E423" s="184">
        <v>31</v>
      </c>
      <c r="F423" s="184">
        <v>29177</v>
      </c>
      <c r="G423" s="184">
        <v>6.2515262515262515E-2</v>
      </c>
      <c r="H423" s="184">
        <v>0.70175137951125888</v>
      </c>
      <c r="I423" s="184">
        <v>0.65788120780066495</v>
      </c>
      <c r="J423" s="184">
        <v>0.28947458614662236</v>
      </c>
      <c r="K423" s="184">
        <v>0.33334475785721629</v>
      </c>
      <c r="L423" s="184">
        <v>2.6322103026356375E-2</v>
      </c>
      <c r="M423" s="184">
        <v>1736.8557422313395</v>
      </c>
      <c r="N423" s="184">
        <v>0.22805634575179079</v>
      </c>
      <c r="O423" s="184">
        <v>0.19296020838331562</v>
      </c>
      <c r="P423" s="184">
        <v>0.1052541385337766</v>
      </c>
      <c r="Q423" s="184">
        <v>8.770606984953902E-2</v>
      </c>
      <c r="R423" s="184"/>
    </row>
    <row r="424" spans="1:18" x14ac:dyDescent="0.2">
      <c r="A424" s="187" t="str">
        <f>B424&amp;C424&amp;D424&amp;E424</f>
        <v>199230EMAEDU431</v>
      </c>
      <c r="B424" s="184">
        <v>1992</v>
      </c>
      <c r="C424" s="184" t="s">
        <v>4</v>
      </c>
      <c r="D424" s="184" t="s">
        <v>15</v>
      </c>
      <c r="E424" s="184">
        <v>31</v>
      </c>
      <c r="F424" s="184">
        <v>170464</v>
      </c>
      <c r="G424" s="184">
        <v>5.0925410188264873E-2</v>
      </c>
      <c r="H424" s="184">
        <v>0.73724657405669236</v>
      </c>
      <c r="I424" s="184">
        <v>0.69970198986296228</v>
      </c>
      <c r="J424" s="184">
        <v>0.2597498592078093</v>
      </c>
      <c r="K424" s="184">
        <v>0.29729444340153932</v>
      </c>
      <c r="L424" s="184">
        <v>1.0506617232964146E-2</v>
      </c>
      <c r="M424" s="184">
        <v>1805.570801119198</v>
      </c>
      <c r="N424" s="184">
        <v>0.29578679369250988</v>
      </c>
      <c r="O424" s="184">
        <v>0.20119790688943121</v>
      </c>
      <c r="P424" s="184">
        <v>0.13061995494649897</v>
      </c>
      <c r="Q424" s="184">
        <v>7.0577951942932232E-2</v>
      </c>
      <c r="R424" s="184"/>
    </row>
    <row r="425" spans="1:18" x14ac:dyDescent="0.2">
      <c r="A425" s="187" t="str">
        <f>B425&amp;C425&amp;D425&amp;E425</f>
        <v>199230EMAEDU531</v>
      </c>
      <c r="B425" s="184">
        <v>1992</v>
      </c>
      <c r="C425" s="184" t="s">
        <v>4</v>
      </c>
      <c r="D425" s="184" t="s">
        <v>17</v>
      </c>
      <c r="E425" s="184">
        <v>31</v>
      </c>
      <c r="F425" s="184">
        <v>137445</v>
      </c>
      <c r="G425" s="184">
        <v>3.4638477801268497E-2</v>
      </c>
      <c r="H425" s="184">
        <v>0.86034413765506201</v>
      </c>
      <c r="I425" s="184">
        <v>0.83054312634144567</v>
      </c>
      <c r="J425" s="184">
        <v>0.12476263232565754</v>
      </c>
      <c r="K425" s="184">
        <v>0.15083851722507186</v>
      </c>
      <c r="L425" s="184">
        <v>8.0061115355232998E-2</v>
      </c>
      <c r="M425" s="184">
        <v>3956.9313519029238</v>
      </c>
      <c r="N425" s="184">
        <v>0.33519589654043436</v>
      </c>
      <c r="O425" s="184">
        <v>0.21229582742187783</v>
      </c>
      <c r="P425" s="184">
        <v>0.10615155152970279</v>
      </c>
      <c r="Q425" s="184">
        <v>0.10614427589217505</v>
      </c>
      <c r="R425" s="184"/>
    </row>
    <row r="426" spans="1:18" x14ac:dyDescent="0.2">
      <c r="A426" s="187" t="str">
        <f>B426&amp;C426&amp;D426&amp;E426</f>
        <v>199215A17EDU133</v>
      </c>
      <c r="B426" s="184">
        <v>1992</v>
      </c>
      <c r="C426" s="184" t="s">
        <v>0</v>
      </c>
      <c r="D426" s="184" t="s">
        <v>9</v>
      </c>
      <c r="E426" s="184">
        <v>33</v>
      </c>
      <c r="F426" s="184">
        <v>362846</v>
      </c>
      <c r="G426" s="184">
        <v>0.17131859159154156</v>
      </c>
      <c r="H426" s="184">
        <v>0.33077944913268992</v>
      </c>
      <c r="I426" s="184">
        <v>0.27411077977985149</v>
      </c>
      <c r="J426" s="184">
        <v>0.18223433633001329</v>
      </c>
      <c r="K426" s="184">
        <v>0.20826741923570882</v>
      </c>
      <c r="L426" s="184">
        <v>0.63553683932026261</v>
      </c>
      <c r="M426" s="184">
        <v>312.47459904084735</v>
      </c>
      <c r="N426" s="184">
        <v>0.14546942780132618</v>
      </c>
      <c r="O426" s="184">
        <v>3.0624562486564547E-2</v>
      </c>
      <c r="P426" s="184">
        <v>3.0624562486564547E-2</v>
      </c>
      <c r="Q426" s="184">
        <v>0</v>
      </c>
      <c r="R426" s="184"/>
    </row>
    <row r="427" spans="1:18" x14ac:dyDescent="0.2">
      <c r="A427" s="187" t="str">
        <f>B427&amp;C427&amp;D427&amp;E427</f>
        <v>199215A17EDU233</v>
      </c>
      <c r="B427" s="184">
        <v>1992</v>
      </c>
      <c r="C427" s="184" t="s">
        <v>0</v>
      </c>
      <c r="D427" s="184" t="s">
        <v>11</v>
      </c>
      <c r="E427" s="184">
        <v>33</v>
      </c>
      <c r="F427" s="184">
        <v>93359</v>
      </c>
      <c r="G427" s="184">
        <v>0.18752811515969411</v>
      </c>
      <c r="H427" s="184">
        <v>0.19049047226298482</v>
      </c>
      <c r="I427" s="184">
        <v>0.15476815304362729</v>
      </c>
      <c r="J427" s="184">
        <v>0.13690163776390063</v>
      </c>
      <c r="K427" s="184">
        <v>0.15475744170353153</v>
      </c>
      <c r="L427" s="184">
        <v>0.76786383744470266</v>
      </c>
      <c r="M427" s="184">
        <v>337.70000776912076</v>
      </c>
      <c r="N427" s="184">
        <v>8.9311153718441713E-2</v>
      </c>
      <c r="O427" s="184">
        <v>2.9777525466211079E-2</v>
      </c>
      <c r="P427" s="184">
        <v>2.9777525466211079E-2</v>
      </c>
      <c r="Q427" s="184">
        <v>0</v>
      </c>
      <c r="R427" s="184"/>
    </row>
    <row r="428" spans="1:18" x14ac:dyDescent="0.2">
      <c r="A428" s="187" t="str">
        <f>B428&amp;C428&amp;D428&amp;E428</f>
        <v>199215A17EDU333</v>
      </c>
      <c r="B428" s="184">
        <v>1992</v>
      </c>
      <c r="C428" s="184" t="s">
        <v>0</v>
      </c>
      <c r="D428" s="184" t="s">
        <v>13</v>
      </c>
      <c r="E428" s="184">
        <v>33</v>
      </c>
      <c r="F428" s="184">
        <v>76127</v>
      </c>
      <c r="G428" s="184">
        <v>0.26929199252543429</v>
      </c>
      <c r="H428" s="184">
        <v>0.18980125316904647</v>
      </c>
      <c r="I428" s="184">
        <v>0.13868929551932954</v>
      </c>
      <c r="J428" s="184">
        <v>1.4594033654288229E-2</v>
      </c>
      <c r="K428" s="184">
        <v>2.1897618453373967E-2</v>
      </c>
      <c r="L428" s="184">
        <v>0.94159759349508054</v>
      </c>
      <c r="M428" s="184">
        <v>403.06759311807559</v>
      </c>
      <c r="N428" s="184">
        <v>6.5666583472355405E-2</v>
      </c>
      <c r="O428" s="184">
        <v>1.458089771040498E-2</v>
      </c>
      <c r="P428" s="184">
        <v>1.458089771040498E-2</v>
      </c>
      <c r="Q428" s="184">
        <v>0</v>
      </c>
      <c r="R428" s="184"/>
    </row>
    <row r="429" spans="1:18" x14ac:dyDescent="0.2">
      <c r="A429" s="187" t="str">
        <f>B429&amp;C429&amp;D429&amp;E429</f>
        <v>199215A17EDU433</v>
      </c>
      <c r="B429" s="184">
        <v>1992</v>
      </c>
      <c r="C429" s="184" t="s">
        <v>0</v>
      </c>
      <c r="D429" s="184" t="s">
        <v>15</v>
      </c>
      <c r="E429" s="184">
        <v>33</v>
      </c>
      <c r="F429" s="184">
        <v>11115</v>
      </c>
      <c r="G429" s="184">
        <v>0.10003598416696653</v>
      </c>
      <c r="H429" s="184">
        <v>0.50004498425551058</v>
      </c>
      <c r="I429" s="184">
        <v>0.4500224921277553</v>
      </c>
      <c r="J429" s="184">
        <v>0.25002249212775529</v>
      </c>
      <c r="K429" s="184">
        <v>0.25002249212775529</v>
      </c>
      <c r="L429" s="184">
        <v>0.34997750787224474</v>
      </c>
      <c r="M429" s="184">
        <v>473.07426707206662</v>
      </c>
      <c r="N429" s="184">
        <v>0.2</v>
      </c>
      <c r="O429" s="184">
        <v>0.1499775078722447</v>
      </c>
      <c r="P429" s="184">
        <v>0.1499775078722447</v>
      </c>
      <c r="Q429" s="184">
        <v>0</v>
      </c>
      <c r="R429" s="184"/>
    </row>
    <row r="430" spans="1:18" x14ac:dyDescent="0.2">
      <c r="A430" s="187" t="str">
        <f>B430&amp;C430&amp;D430&amp;E430</f>
        <v>199215A29....33</v>
      </c>
      <c r="B430" s="184">
        <v>1992</v>
      </c>
      <c r="C430" s="184" t="s">
        <v>3</v>
      </c>
      <c r="D430" s="184" t="s">
        <v>52</v>
      </c>
      <c r="E430" s="184">
        <v>33</v>
      </c>
      <c r="F430" s="184">
        <v>1666</v>
      </c>
      <c r="G430" s="184">
        <v>0</v>
      </c>
      <c r="H430" s="184">
        <v>1</v>
      </c>
      <c r="I430" s="184">
        <v>1</v>
      </c>
      <c r="J430" s="184"/>
      <c r="K430" s="184"/>
      <c r="L430" s="184"/>
      <c r="M430" s="184">
        <v>1214.9439806742205</v>
      </c>
      <c r="N430" s="184">
        <v>0.66626650660264108</v>
      </c>
      <c r="O430" s="184">
        <v>0.33313325330132054</v>
      </c>
      <c r="P430" s="184">
        <v>0.33313325330132054</v>
      </c>
      <c r="Q430" s="184">
        <v>0</v>
      </c>
      <c r="R430" s="184"/>
    </row>
    <row r="431" spans="1:18" x14ac:dyDescent="0.2">
      <c r="A431" s="187" t="str">
        <f>B431&amp;C431&amp;D431&amp;E431</f>
        <v>199215A29EDU133</v>
      </c>
      <c r="B431" s="184">
        <v>1992</v>
      </c>
      <c r="C431" s="184" t="s">
        <v>3</v>
      </c>
      <c r="D431" s="184" t="s">
        <v>9</v>
      </c>
      <c r="E431" s="184">
        <v>33</v>
      </c>
      <c r="F431" s="184">
        <v>1240262</v>
      </c>
      <c r="G431" s="184">
        <v>0.10592418589396789</v>
      </c>
      <c r="H431" s="184">
        <v>0.57526716129333966</v>
      </c>
      <c r="I431" s="184">
        <v>0.51433245556180873</v>
      </c>
      <c r="J431" s="184">
        <v>0.25582659147825215</v>
      </c>
      <c r="K431" s="184">
        <v>0.30376646224749287</v>
      </c>
      <c r="L431" s="184">
        <v>0.24462250717993456</v>
      </c>
      <c r="M431" s="184">
        <v>520.4705579323487</v>
      </c>
      <c r="N431" s="184">
        <v>0.22860581460443041</v>
      </c>
      <c r="O431" s="184">
        <v>8.7857927605416122E-2</v>
      </c>
      <c r="P431" s="184">
        <v>8.5168580292424176E-2</v>
      </c>
      <c r="Q431" s="184">
        <v>2.6893473129919513E-3</v>
      </c>
      <c r="R431" s="184"/>
    </row>
    <row r="432" spans="1:18" x14ac:dyDescent="0.2">
      <c r="A432" s="187" t="str">
        <f>B432&amp;C432&amp;D432&amp;E432</f>
        <v>199215A29EDU233</v>
      </c>
      <c r="B432" s="184">
        <v>1992</v>
      </c>
      <c r="C432" s="184" t="s">
        <v>3</v>
      </c>
      <c r="D432" s="184" t="s">
        <v>11</v>
      </c>
      <c r="E432" s="184">
        <v>33</v>
      </c>
      <c r="F432" s="184">
        <v>445109</v>
      </c>
      <c r="G432" s="184">
        <v>0.11975622296827269</v>
      </c>
      <c r="H432" s="184">
        <v>0.59424545448418253</v>
      </c>
      <c r="I432" s="184">
        <v>0.52308086333909221</v>
      </c>
      <c r="J432" s="184">
        <v>0.2259828491448162</v>
      </c>
      <c r="K432" s="184">
        <v>0.28590974345609727</v>
      </c>
      <c r="L432" s="184">
        <v>0.23346191606999633</v>
      </c>
      <c r="M432" s="184">
        <v>694.76557291654262</v>
      </c>
      <c r="N432" s="184">
        <v>0.2059720203365917</v>
      </c>
      <c r="O432" s="184">
        <v>7.6154380163061183E-2</v>
      </c>
      <c r="P432" s="184">
        <v>6.9915458910064732E-2</v>
      </c>
      <c r="Q432" s="184">
        <v>6.2389212529964568E-3</v>
      </c>
      <c r="R432" s="184"/>
    </row>
    <row r="433" spans="1:18" x14ac:dyDescent="0.2">
      <c r="A433" s="187" t="str">
        <f>B433&amp;C433&amp;D433&amp;E433</f>
        <v>199215A29EDU333</v>
      </c>
      <c r="B433" s="184">
        <v>1992</v>
      </c>
      <c r="C433" s="184" t="s">
        <v>3</v>
      </c>
      <c r="D433" s="184" t="s">
        <v>13</v>
      </c>
      <c r="E433" s="184">
        <v>33</v>
      </c>
      <c r="F433" s="184">
        <v>286178</v>
      </c>
      <c r="G433" s="184">
        <v>0.15354606510491983</v>
      </c>
      <c r="H433" s="184">
        <v>0.54370007477863425</v>
      </c>
      <c r="I433" s="184">
        <v>0.46021706769912429</v>
      </c>
      <c r="J433" s="184">
        <v>9.1257888447050434E-2</v>
      </c>
      <c r="K433" s="184">
        <v>0.12232247063016724</v>
      </c>
      <c r="L433" s="184">
        <v>0.58834012397878244</v>
      </c>
      <c r="M433" s="184">
        <v>833.28650138844318</v>
      </c>
      <c r="N433" s="184">
        <v>0.17086917932196047</v>
      </c>
      <c r="O433" s="184">
        <v>5.6311107073220165E-2</v>
      </c>
      <c r="P433" s="184">
        <v>5.2425413553802182E-2</v>
      </c>
      <c r="Q433" s="184">
        <v>3.8856935194179847E-3</v>
      </c>
      <c r="R433" s="184"/>
    </row>
    <row r="434" spans="1:18" x14ac:dyDescent="0.2">
      <c r="A434" s="187" t="str">
        <f>B434&amp;C434&amp;D434&amp;E434</f>
        <v>199215A29EDU433</v>
      </c>
      <c r="B434" s="184">
        <v>1992</v>
      </c>
      <c r="C434" s="184" t="s">
        <v>3</v>
      </c>
      <c r="D434" s="184" t="s">
        <v>15</v>
      </c>
      <c r="E434" s="184">
        <v>33</v>
      </c>
      <c r="F434" s="184">
        <v>426768</v>
      </c>
      <c r="G434" s="184">
        <v>9.1705843893022818E-2</v>
      </c>
      <c r="H434" s="184">
        <v>0.75261031754958196</v>
      </c>
      <c r="I434" s="184">
        <v>0.68359155325610166</v>
      </c>
      <c r="J434" s="184">
        <v>0.20051409665204514</v>
      </c>
      <c r="K434" s="184">
        <v>0.26172065384471188</v>
      </c>
      <c r="L434" s="184">
        <v>0.10546713905447457</v>
      </c>
      <c r="M434" s="184">
        <v>1055.923499660154</v>
      </c>
      <c r="N434" s="184">
        <v>0.24218779289918643</v>
      </c>
      <c r="O434" s="184">
        <v>9.2438983241480144E-2</v>
      </c>
      <c r="P434" s="184">
        <v>7.6814569039853037E-2</v>
      </c>
      <c r="Q434" s="184">
        <v>1.5624414201627114E-2</v>
      </c>
      <c r="R434" s="184"/>
    </row>
    <row r="435" spans="1:18" x14ac:dyDescent="0.2">
      <c r="A435" s="187" t="str">
        <f>B435&amp;C435&amp;D435&amp;E435</f>
        <v>199215A29EDU533</v>
      </c>
      <c r="B435" s="184">
        <v>1992</v>
      </c>
      <c r="C435" s="184" t="s">
        <v>3</v>
      </c>
      <c r="D435" s="184" t="s">
        <v>17</v>
      </c>
      <c r="E435" s="184">
        <v>33</v>
      </c>
      <c r="F435" s="184">
        <v>217839</v>
      </c>
      <c r="G435" s="184">
        <v>0.11526918713172053</v>
      </c>
      <c r="H435" s="184">
        <v>0.75256496770550729</v>
      </c>
      <c r="I435" s="184">
        <v>0.66581741561428398</v>
      </c>
      <c r="J435" s="184">
        <v>4.5919233929645288E-2</v>
      </c>
      <c r="K435" s="184">
        <v>8.1638274138239708E-2</v>
      </c>
      <c r="L435" s="184">
        <v>0.49998393308819816</v>
      </c>
      <c r="M435" s="184">
        <v>1882.3046446159387</v>
      </c>
      <c r="N435" s="184">
        <v>0.1918042745899376</v>
      </c>
      <c r="O435" s="184">
        <v>7.1615949632738721E-2</v>
      </c>
      <c r="P435" s="184">
        <v>5.1154249737670514E-2</v>
      </c>
      <c r="Q435" s="184">
        <v>2.0461699895068207E-2</v>
      </c>
      <c r="R435" s="184"/>
    </row>
    <row r="436" spans="1:18" x14ac:dyDescent="0.2">
      <c r="A436" s="187" t="str">
        <f>B436&amp;C436&amp;D436&amp;E436</f>
        <v>199218A24....33</v>
      </c>
      <c r="B436" s="184">
        <v>1992</v>
      </c>
      <c r="C436" s="184" t="s">
        <v>1</v>
      </c>
      <c r="D436" s="184" t="s">
        <v>52</v>
      </c>
      <c r="E436" s="184">
        <v>33</v>
      </c>
      <c r="F436" s="184">
        <v>556</v>
      </c>
      <c r="G436" s="184">
        <v>0</v>
      </c>
      <c r="H436" s="184">
        <v>1</v>
      </c>
      <c r="I436" s="184">
        <v>1</v>
      </c>
      <c r="J436" s="184"/>
      <c r="K436" s="184"/>
      <c r="L436" s="184"/>
      <c r="M436" s="184">
        <v>1375.2992504183803</v>
      </c>
      <c r="N436" s="184">
        <v>0</v>
      </c>
      <c r="O436" s="184">
        <v>0</v>
      </c>
      <c r="P436" s="184">
        <v>0</v>
      </c>
      <c r="Q436" s="184">
        <v>0</v>
      </c>
      <c r="R436" s="184"/>
    </row>
    <row r="437" spans="1:18" x14ac:dyDescent="0.2">
      <c r="A437" s="187" t="str">
        <f>B437&amp;C437&amp;D437&amp;E437</f>
        <v>199218A24EDU133</v>
      </c>
      <c r="B437" s="184">
        <v>1992</v>
      </c>
      <c r="C437" s="184" t="s">
        <v>1</v>
      </c>
      <c r="D437" s="184" t="s">
        <v>9</v>
      </c>
      <c r="E437" s="184">
        <v>33</v>
      </c>
      <c r="F437" s="184">
        <v>531773</v>
      </c>
      <c r="G437" s="184">
        <v>0.12343971003000369</v>
      </c>
      <c r="H437" s="184">
        <v>0.66874963565280676</v>
      </c>
      <c r="I437" s="184">
        <v>0.5861993745451537</v>
      </c>
      <c r="J437" s="184">
        <v>0.27586582996880249</v>
      </c>
      <c r="K437" s="184">
        <v>0.35005726127501774</v>
      </c>
      <c r="L437" s="184">
        <v>0.11807669813999583</v>
      </c>
      <c r="M437" s="184">
        <v>514.80749688597518</v>
      </c>
      <c r="N437" s="184">
        <v>0.24582421119806031</v>
      </c>
      <c r="O437" s="184">
        <v>8.7862398981960285E-2</v>
      </c>
      <c r="P437" s="184">
        <v>8.5769092480097592E-2</v>
      </c>
      <c r="Q437" s="184">
        <v>2.0933065018627038E-3</v>
      </c>
      <c r="R437" s="184"/>
    </row>
    <row r="438" spans="1:18" x14ac:dyDescent="0.2">
      <c r="A438" s="187" t="str">
        <f>B438&amp;C438&amp;D438&amp;E438</f>
        <v>199218A24EDU233</v>
      </c>
      <c r="B438" s="184">
        <v>1992</v>
      </c>
      <c r="C438" s="184" t="s">
        <v>1</v>
      </c>
      <c r="D438" s="184" t="s">
        <v>11</v>
      </c>
      <c r="E438" s="184">
        <v>33</v>
      </c>
      <c r="F438" s="184">
        <v>210609</v>
      </c>
      <c r="G438" s="184">
        <v>0.12926622328051016</v>
      </c>
      <c r="H438" s="184">
        <v>0.69393045881230142</v>
      </c>
      <c r="I438" s="184">
        <v>0.60422868918232364</v>
      </c>
      <c r="J438" s="184">
        <v>0.22692762417560502</v>
      </c>
      <c r="K438" s="184">
        <v>0.30079911114909619</v>
      </c>
      <c r="L438" s="184">
        <v>0.14510775892768116</v>
      </c>
      <c r="M438" s="184">
        <v>634.34883228902993</v>
      </c>
      <c r="N438" s="184">
        <v>0.24008470673143123</v>
      </c>
      <c r="O438" s="184">
        <v>8.9701769629977821E-2</v>
      </c>
      <c r="P438" s="184">
        <v>8.1791376436904401E-2</v>
      </c>
      <c r="Q438" s="184">
        <v>7.91039319307342E-3</v>
      </c>
      <c r="R438" s="184"/>
    </row>
    <row r="439" spans="1:18" x14ac:dyDescent="0.2">
      <c r="A439" s="187" t="str">
        <f>B439&amp;C439&amp;D439&amp;E439</f>
        <v>199218A24EDU333</v>
      </c>
      <c r="B439" s="184">
        <v>1992</v>
      </c>
      <c r="C439" s="184" t="s">
        <v>1</v>
      </c>
      <c r="D439" s="184" t="s">
        <v>13</v>
      </c>
      <c r="E439" s="184">
        <v>33</v>
      </c>
      <c r="F439" s="184">
        <v>151147</v>
      </c>
      <c r="G439" s="184">
        <v>0.17056052506219235</v>
      </c>
      <c r="H439" s="184">
        <v>0.62498759485798594</v>
      </c>
      <c r="I439" s="184">
        <v>0.51838938252165112</v>
      </c>
      <c r="J439" s="184">
        <v>9.1910524191680942E-2</v>
      </c>
      <c r="K439" s="184">
        <v>0.12867605708350149</v>
      </c>
      <c r="L439" s="184">
        <v>0.59926429237761913</v>
      </c>
      <c r="M439" s="184">
        <v>703.08470026039583</v>
      </c>
      <c r="N439" s="184">
        <v>0.19483681449185231</v>
      </c>
      <c r="O439" s="184">
        <v>4.4115993039888321E-2</v>
      </c>
      <c r="P439" s="184">
        <v>4.4115993039888321E-2</v>
      </c>
      <c r="Q439" s="184">
        <v>0</v>
      </c>
      <c r="R439" s="184"/>
    </row>
    <row r="440" spans="1:18" x14ac:dyDescent="0.2">
      <c r="A440" s="187" t="str">
        <f>B440&amp;C440&amp;D440&amp;E440</f>
        <v>199218A24EDU433</v>
      </c>
      <c r="B440" s="184">
        <v>1992</v>
      </c>
      <c r="C440" s="184" t="s">
        <v>1</v>
      </c>
      <c r="D440" s="184" t="s">
        <v>15</v>
      </c>
      <c r="E440" s="184">
        <v>33</v>
      </c>
      <c r="F440" s="184">
        <v>220064</v>
      </c>
      <c r="G440" s="184">
        <v>0.13714055296765729</v>
      </c>
      <c r="H440" s="184">
        <v>0.75504398720372257</v>
      </c>
      <c r="I440" s="184">
        <v>0.65149683728369934</v>
      </c>
      <c r="J440" s="184">
        <v>0.16920077795550387</v>
      </c>
      <c r="K440" s="184">
        <v>0.26264632107023411</v>
      </c>
      <c r="L440" s="184">
        <v>0.16918260142503999</v>
      </c>
      <c r="M440" s="184">
        <v>893.13420912013441</v>
      </c>
      <c r="N440" s="184">
        <v>0.23734913479714992</v>
      </c>
      <c r="O440" s="184">
        <v>5.8069470699432892E-2</v>
      </c>
      <c r="P440" s="184">
        <v>4.5450414424894579E-2</v>
      </c>
      <c r="Q440" s="184">
        <v>1.2619056274538316E-2</v>
      </c>
      <c r="R440" s="184"/>
    </row>
    <row r="441" spans="1:18" x14ac:dyDescent="0.2">
      <c r="A441" s="187" t="str">
        <f>B441&amp;C441&amp;D441&amp;E441</f>
        <v>199218A24EDU533</v>
      </c>
      <c r="B441" s="184">
        <v>1992</v>
      </c>
      <c r="C441" s="184" t="s">
        <v>1</v>
      </c>
      <c r="D441" s="184" t="s">
        <v>17</v>
      </c>
      <c r="E441" s="184">
        <v>33</v>
      </c>
      <c r="F441" s="184">
        <v>106699</v>
      </c>
      <c r="G441" s="184">
        <v>0.16808552462462009</v>
      </c>
      <c r="H441" s="184">
        <v>0.61980899539826995</v>
      </c>
      <c r="I441" s="184">
        <v>0.51562807523969301</v>
      </c>
      <c r="J441" s="184">
        <v>3.6467070919127639E-2</v>
      </c>
      <c r="K441" s="184">
        <v>5.7310752678094455E-2</v>
      </c>
      <c r="L441" s="184">
        <v>0.75516171660465425</v>
      </c>
      <c r="M441" s="184">
        <v>1481.0874837082677</v>
      </c>
      <c r="N441" s="184">
        <v>0.13611697316852578</v>
      </c>
      <c r="O441" s="184">
        <v>4.1895914983418749E-2</v>
      </c>
      <c r="P441" s="184">
        <v>4.1895914983418749E-2</v>
      </c>
      <c r="Q441" s="184">
        <v>0</v>
      </c>
      <c r="R441" s="184"/>
    </row>
    <row r="442" spans="1:18" x14ac:dyDescent="0.2">
      <c r="A442" s="187" t="str">
        <f>B442&amp;C442&amp;D442&amp;E442</f>
        <v>199225A29....33</v>
      </c>
      <c r="B442" s="184">
        <v>1992</v>
      </c>
      <c r="C442" s="184" t="s">
        <v>2</v>
      </c>
      <c r="D442" s="184" t="s">
        <v>52</v>
      </c>
      <c r="E442" s="184">
        <v>33</v>
      </c>
      <c r="F442" s="184">
        <v>1110</v>
      </c>
      <c r="G442" s="184">
        <v>0</v>
      </c>
      <c r="H442" s="184">
        <v>1</v>
      </c>
      <c r="I442" s="184">
        <v>1</v>
      </c>
      <c r="J442" s="184"/>
      <c r="K442" s="184"/>
      <c r="L442" s="184"/>
      <c r="M442" s="184">
        <v>1134.6218815951638</v>
      </c>
      <c r="N442" s="184">
        <v>1</v>
      </c>
      <c r="O442" s="184">
        <v>0.5</v>
      </c>
      <c r="P442" s="184">
        <v>0.5</v>
      </c>
      <c r="Q442" s="184">
        <v>0</v>
      </c>
      <c r="R442" s="184"/>
    </row>
    <row r="443" spans="1:18" x14ac:dyDescent="0.2">
      <c r="A443" s="187" t="str">
        <f>B443&amp;C443&amp;D443&amp;E443</f>
        <v>199225A29EDU133</v>
      </c>
      <c r="B443" s="184">
        <v>1992</v>
      </c>
      <c r="C443" s="184" t="s">
        <v>2</v>
      </c>
      <c r="D443" s="184" t="s">
        <v>9</v>
      </c>
      <c r="E443" s="184">
        <v>33</v>
      </c>
      <c r="F443" s="184">
        <v>345643</v>
      </c>
      <c r="G443" s="184">
        <v>4.6733687357307735E-2</v>
      </c>
      <c r="H443" s="184">
        <v>0.68810014957629695</v>
      </c>
      <c r="I443" s="184">
        <v>0.65594269231548163</v>
      </c>
      <c r="J443" s="184">
        <v>0.30225116666618446</v>
      </c>
      <c r="K443" s="184">
        <v>0.33280002777432205</v>
      </c>
      <c r="L443" s="184">
        <v>2.8943158114007807E-2</v>
      </c>
      <c r="M443" s="184">
        <v>619.708105472076</v>
      </c>
      <c r="N443" s="184">
        <v>0.28941711534733816</v>
      </c>
      <c r="O443" s="184">
        <v>0.14793298287539455</v>
      </c>
      <c r="P443" s="184">
        <v>0.14150438458177947</v>
      </c>
      <c r="Q443" s="184">
        <v>6.4285982936150886E-3</v>
      </c>
      <c r="R443" s="184"/>
    </row>
    <row r="444" spans="1:18" x14ac:dyDescent="0.2">
      <c r="A444" s="187" t="str">
        <f>B444&amp;C444&amp;D444&amp;E444</f>
        <v>199225A29EDU233</v>
      </c>
      <c r="B444" s="184">
        <v>1992</v>
      </c>
      <c r="C444" s="184" t="s">
        <v>2</v>
      </c>
      <c r="D444" s="184" t="s">
        <v>11</v>
      </c>
      <c r="E444" s="184">
        <v>33</v>
      </c>
      <c r="F444" s="184">
        <v>141141</v>
      </c>
      <c r="G444" s="184">
        <v>9.3952591178459208E-2</v>
      </c>
      <c r="H444" s="184">
        <v>0.71256403171296789</v>
      </c>
      <c r="I444" s="184">
        <v>0.64561679455296472</v>
      </c>
      <c r="J444" s="184">
        <v>0.28349664519877288</v>
      </c>
      <c r="K444" s="184">
        <v>0.35044388235877599</v>
      </c>
      <c r="L444" s="184">
        <v>1.1817969264777775E-2</v>
      </c>
      <c r="M444" s="184">
        <v>835.38914093253152</v>
      </c>
      <c r="N444" s="184">
        <v>0.23223584925712584</v>
      </c>
      <c r="O444" s="184">
        <v>8.6615512147427035E-2</v>
      </c>
      <c r="P444" s="184">
        <v>7.8743951084376609E-2</v>
      </c>
      <c r="Q444" s="184">
        <v>7.8715610630504251E-3</v>
      </c>
      <c r="R444" s="184"/>
    </row>
    <row r="445" spans="1:18" x14ac:dyDescent="0.2">
      <c r="A445" s="187" t="str">
        <f>B445&amp;C445&amp;D445&amp;E445</f>
        <v>199225A29EDU333</v>
      </c>
      <c r="B445" s="184">
        <v>1992</v>
      </c>
      <c r="C445" s="184" t="s">
        <v>2</v>
      </c>
      <c r="D445" s="184" t="s">
        <v>13</v>
      </c>
      <c r="E445" s="184">
        <v>33</v>
      </c>
      <c r="F445" s="184">
        <v>58904</v>
      </c>
      <c r="G445" s="184">
        <v>8.3288704183715007E-2</v>
      </c>
      <c r="H445" s="184">
        <v>0.79249286975417632</v>
      </c>
      <c r="I445" s="184">
        <v>0.72648716555751736</v>
      </c>
      <c r="J445" s="184">
        <v>0.18866290914029607</v>
      </c>
      <c r="K445" s="184">
        <v>0.23580741545565667</v>
      </c>
      <c r="L445" s="184">
        <v>0.10376205351079723</v>
      </c>
      <c r="M445" s="184">
        <v>1183.5460574079739</v>
      </c>
      <c r="N445" s="184">
        <v>0.24533138666304496</v>
      </c>
      <c r="O445" s="184">
        <v>0.14153537960070622</v>
      </c>
      <c r="P445" s="184">
        <v>0.1226572049436371</v>
      </c>
      <c r="Q445" s="184">
        <v>1.8878174657069129E-2</v>
      </c>
      <c r="R445" s="184"/>
    </row>
    <row r="446" spans="1:18" x14ac:dyDescent="0.2">
      <c r="A446" s="187" t="str">
        <f>B446&amp;C446&amp;D446&amp;E446</f>
        <v>199225A29EDU433</v>
      </c>
      <c r="B446" s="184">
        <v>1992</v>
      </c>
      <c r="C446" s="184" t="s">
        <v>2</v>
      </c>
      <c r="D446" s="184" t="s">
        <v>15</v>
      </c>
      <c r="E446" s="184">
        <v>33</v>
      </c>
      <c r="F446" s="184">
        <v>195589</v>
      </c>
      <c r="G446" s="184">
        <v>4.0890054457631428E-2</v>
      </c>
      <c r="H446" s="184">
        <v>0.7642249819775141</v>
      </c>
      <c r="I446" s="184">
        <v>0.73297578084657111</v>
      </c>
      <c r="J446" s="184">
        <v>0.23293232236986744</v>
      </c>
      <c r="K446" s="184">
        <v>0.26134394061015703</v>
      </c>
      <c r="L446" s="184">
        <v>1.9883531282434082E-2</v>
      </c>
      <c r="M446" s="184">
        <v>1238.6607693721346</v>
      </c>
      <c r="N446" s="184">
        <v>0.25002939838129956</v>
      </c>
      <c r="O446" s="184">
        <v>0.12783950017639029</v>
      </c>
      <c r="P446" s="184">
        <v>0.10794574337002592</v>
      </c>
      <c r="Q446" s="184">
        <v>1.9893756806364366E-2</v>
      </c>
      <c r="R446" s="184"/>
    </row>
    <row r="447" spans="1:18" x14ac:dyDescent="0.2">
      <c r="A447" s="187" t="str">
        <f>B447&amp;C447&amp;D447&amp;E447</f>
        <v>199225A29EDU533</v>
      </c>
      <c r="B447" s="184">
        <v>1992</v>
      </c>
      <c r="C447" s="184" t="s">
        <v>2</v>
      </c>
      <c r="D447" s="184" t="s">
        <v>17</v>
      </c>
      <c r="E447" s="184">
        <v>33</v>
      </c>
      <c r="F447" s="184">
        <v>111140</v>
      </c>
      <c r="G447" s="184">
        <v>7.9556259904912843E-2</v>
      </c>
      <c r="H447" s="184">
        <v>0.88001619578909485</v>
      </c>
      <c r="I447" s="184">
        <v>0.810005398596365</v>
      </c>
      <c r="J447" s="184">
        <v>5.4993701637574229E-2</v>
      </c>
      <c r="K447" s="184">
        <v>0.10499370163757422</v>
      </c>
      <c r="L447" s="184">
        <v>0.25500269929818248</v>
      </c>
      <c r="M447" s="184">
        <v>2124.552480887281</v>
      </c>
      <c r="N447" s="184">
        <v>0.24498830304120928</v>
      </c>
      <c r="O447" s="184">
        <v>0.1</v>
      </c>
      <c r="P447" s="184">
        <v>5.9996400935756707E-2</v>
      </c>
      <c r="Q447" s="184">
        <v>4.0003599064243299E-2</v>
      </c>
      <c r="R447" s="184"/>
    </row>
    <row r="448" spans="1:18" x14ac:dyDescent="0.2">
      <c r="A448" s="187" t="str">
        <f>B448&amp;C448&amp;D448&amp;E448</f>
        <v>199230EMA....33</v>
      </c>
      <c r="B448" s="184">
        <v>1992</v>
      </c>
      <c r="C448" s="184" t="s">
        <v>4</v>
      </c>
      <c r="D448" s="184" t="s">
        <v>52</v>
      </c>
      <c r="E448" s="184">
        <v>33</v>
      </c>
      <c r="F448" s="184">
        <v>3334</v>
      </c>
      <c r="G448" s="184">
        <v>0.33333333333333331</v>
      </c>
      <c r="H448" s="184">
        <v>0.50029994001199762</v>
      </c>
      <c r="I448" s="184">
        <v>0.33353329334133175</v>
      </c>
      <c r="J448" s="184">
        <v>0</v>
      </c>
      <c r="K448" s="184">
        <v>0.5</v>
      </c>
      <c r="L448" s="184">
        <v>0</v>
      </c>
      <c r="M448" s="184">
        <v>928.32699403240667</v>
      </c>
      <c r="N448" s="184">
        <v>0.16676664667066587</v>
      </c>
      <c r="O448" s="184">
        <v>0.16676664667066587</v>
      </c>
      <c r="P448" s="184">
        <v>0.16676664667066587</v>
      </c>
      <c r="Q448" s="184">
        <v>0</v>
      </c>
      <c r="R448" s="184"/>
    </row>
    <row r="449" spans="1:18" x14ac:dyDescent="0.2">
      <c r="A449" s="187" t="str">
        <f>B449&amp;C449&amp;D449&amp;E449</f>
        <v>199230EMAEDU133</v>
      </c>
      <c r="B449" s="184">
        <v>1992</v>
      </c>
      <c r="C449" s="184" t="s">
        <v>4</v>
      </c>
      <c r="D449" s="184" t="s">
        <v>9</v>
      </c>
      <c r="E449" s="184">
        <v>33</v>
      </c>
      <c r="F449" s="184">
        <v>2633983</v>
      </c>
      <c r="G449" s="184">
        <v>3.7083914460976766E-2</v>
      </c>
      <c r="H449" s="184">
        <v>0.51202722265101941</v>
      </c>
      <c r="I449" s="184">
        <v>0.49303924892453749</v>
      </c>
      <c r="J449" s="184">
        <v>0.48691810083816028</v>
      </c>
      <c r="K449" s="184">
        <v>0.50569498740120955</v>
      </c>
      <c r="L449" s="184">
        <v>4.2194653496245042E-3</v>
      </c>
      <c r="M449" s="184">
        <v>784.97069781398238</v>
      </c>
      <c r="N449" s="184">
        <v>0.23143923100490776</v>
      </c>
      <c r="O449" s="184">
        <v>0.14937605899506565</v>
      </c>
      <c r="P449" s="184">
        <v>0.13144200247306076</v>
      </c>
      <c r="Q449" s="184">
        <v>1.7934056522004888E-2</v>
      </c>
      <c r="R449" s="184"/>
    </row>
    <row r="450" spans="1:18" x14ac:dyDescent="0.2">
      <c r="A450" s="187" t="str">
        <f>B450&amp;C450&amp;D450&amp;E450</f>
        <v>199230EMAEDU233</v>
      </c>
      <c r="B450" s="184">
        <v>1992</v>
      </c>
      <c r="C450" s="184" t="s">
        <v>4</v>
      </c>
      <c r="D450" s="184" t="s">
        <v>11</v>
      </c>
      <c r="E450" s="184">
        <v>33</v>
      </c>
      <c r="F450" s="184">
        <v>595140</v>
      </c>
      <c r="G450" s="184">
        <v>5.471019050796655E-2</v>
      </c>
      <c r="H450" s="184">
        <v>0.61439997311556949</v>
      </c>
      <c r="I450" s="184">
        <v>0.58078603353832714</v>
      </c>
      <c r="J450" s="184">
        <v>0.38560002688443057</v>
      </c>
      <c r="K450" s="184">
        <v>0.41827973249991601</v>
      </c>
      <c r="L450" s="184">
        <v>7.472191417145546E-3</v>
      </c>
      <c r="M450" s="184">
        <v>1187.29996552989</v>
      </c>
      <c r="N450" s="184">
        <v>0.23532110091743119</v>
      </c>
      <c r="O450" s="184">
        <v>0.15315219948247472</v>
      </c>
      <c r="P450" s="184">
        <v>0.1251352622912256</v>
      </c>
      <c r="Q450" s="184">
        <v>2.8016937191249119E-2</v>
      </c>
      <c r="R450" s="184"/>
    </row>
    <row r="451" spans="1:18" x14ac:dyDescent="0.2">
      <c r="A451" s="187" t="str">
        <f>B451&amp;C451&amp;D451&amp;E451</f>
        <v>199230EMAEDU333</v>
      </c>
      <c r="B451" s="184">
        <v>1992</v>
      </c>
      <c r="C451" s="184" t="s">
        <v>4</v>
      </c>
      <c r="D451" s="184" t="s">
        <v>13</v>
      </c>
      <c r="E451" s="184">
        <v>33</v>
      </c>
      <c r="F451" s="184">
        <v>117265</v>
      </c>
      <c r="G451" s="184">
        <v>6.8044114226960592E-2</v>
      </c>
      <c r="H451" s="184">
        <v>0.69668699100328313</v>
      </c>
      <c r="I451" s="184">
        <v>0.64928154180701825</v>
      </c>
      <c r="J451" s="184">
        <v>0.29858013900140706</v>
      </c>
      <c r="K451" s="184">
        <v>0.34598558819767194</v>
      </c>
      <c r="L451" s="184">
        <v>3.3164200741909351E-2</v>
      </c>
      <c r="M451" s="184">
        <v>1356.9650924808059</v>
      </c>
      <c r="N451" s="184">
        <v>0.29856308361403661</v>
      </c>
      <c r="O451" s="184">
        <v>0.18009636293864326</v>
      </c>
      <c r="P451" s="184">
        <v>0.15166503219204366</v>
      </c>
      <c r="Q451" s="184">
        <v>2.8431330746599582E-2</v>
      </c>
      <c r="R451" s="184"/>
    </row>
    <row r="452" spans="1:18" x14ac:dyDescent="0.2">
      <c r="A452" s="187" t="str">
        <f>B452&amp;C452&amp;D452&amp;E452</f>
        <v>199230EMAEDU433</v>
      </c>
      <c r="B452" s="184">
        <v>1992</v>
      </c>
      <c r="C452" s="184" t="s">
        <v>4</v>
      </c>
      <c r="D452" s="184" t="s">
        <v>15</v>
      </c>
      <c r="E452" s="184">
        <v>33</v>
      </c>
      <c r="F452" s="184">
        <v>694631</v>
      </c>
      <c r="G452" s="184">
        <v>6.5475119326118061E-2</v>
      </c>
      <c r="H452" s="184">
        <v>0.67199419547932648</v>
      </c>
      <c r="I452" s="184">
        <v>0.62799529534385878</v>
      </c>
      <c r="J452" s="184">
        <v>0.32800580452067357</v>
      </c>
      <c r="K452" s="184">
        <v>0.37040385470847109</v>
      </c>
      <c r="L452" s="184">
        <v>5.6029748168452027E-3</v>
      </c>
      <c r="M452" s="184">
        <v>1753.6309948326125</v>
      </c>
      <c r="N452" s="184">
        <v>0.24240639994471885</v>
      </c>
      <c r="O452" s="184">
        <v>0.15839920763686044</v>
      </c>
      <c r="P452" s="184">
        <v>0.10639893698956712</v>
      </c>
      <c r="Q452" s="184">
        <v>5.200027064729331E-2</v>
      </c>
      <c r="R452" s="184"/>
    </row>
    <row r="453" spans="1:18" x14ac:dyDescent="0.2">
      <c r="A453" s="187" t="str">
        <f>B453&amp;C453&amp;D453&amp;E453</f>
        <v>199230EMAEDU533</v>
      </c>
      <c r="B453" s="184">
        <v>1992</v>
      </c>
      <c r="C453" s="184" t="s">
        <v>4</v>
      </c>
      <c r="D453" s="184" t="s">
        <v>17</v>
      </c>
      <c r="E453" s="184">
        <v>33</v>
      </c>
      <c r="F453" s="184">
        <v>582941</v>
      </c>
      <c r="G453" s="184">
        <v>3.3491978413936661E-2</v>
      </c>
      <c r="H453" s="184">
        <v>0.79692284467896413</v>
      </c>
      <c r="I453" s="184">
        <v>0.77023232196740321</v>
      </c>
      <c r="J453" s="184">
        <v>0.19354445818702065</v>
      </c>
      <c r="K453" s="184">
        <v>0.21737362786285405</v>
      </c>
      <c r="L453" s="184">
        <v>6.6732310817046669E-2</v>
      </c>
      <c r="M453" s="184">
        <v>3768.9436173470835</v>
      </c>
      <c r="N453" s="184">
        <v>0.27766855258978168</v>
      </c>
      <c r="O453" s="184">
        <v>0.18319839968405779</v>
      </c>
      <c r="P453" s="184">
        <v>0.10399649716252994</v>
      </c>
      <c r="Q453" s="184">
        <v>7.9201902521527853E-2</v>
      </c>
      <c r="R453" s="184"/>
    </row>
    <row r="454" spans="1:18" x14ac:dyDescent="0.2">
      <c r="A454" s="187" t="str">
        <f>B454&amp;C454&amp;D454&amp;E454</f>
        <v>199215A17EDU135</v>
      </c>
      <c r="B454" s="184">
        <v>1992</v>
      </c>
      <c r="C454" s="184" t="s">
        <v>0</v>
      </c>
      <c r="D454" s="184" t="s">
        <v>9</v>
      </c>
      <c r="E454" s="184">
        <v>35</v>
      </c>
      <c r="F454" s="184">
        <v>590816</v>
      </c>
      <c r="G454" s="184">
        <v>0.27176358701955416</v>
      </c>
      <c r="H454" s="184">
        <v>0.51078000595786166</v>
      </c>
      <c r="I454" s="184">
        <v>0.37196859936088394</v>
      </c>
      <c r="J454" s="184">
        <v>0.13881648431999133</v>
      </c>
      <c r="K454" s="184">
        <v>0.19810905594973732</v>
      </c>
      <c r="L454" s="184">
        <v>0.63477630937550777</v>
      </c>
      <c r="M454" s="184">
        <v>378.41403457756837</v>
      </c>
      <c r="N454" s="184">
        <v>0.15230122406976115</v>
      </c>
      <c r="O454" s="184">
        <v>2.2917456534691003E-2</v>
      </c>
      <c r="P454" s="184">
        <v>2.2917456534691003E-2</v>
      </c>
      <c r="Q454" s="184">
        <v>0</v>
      </c>
      <c r="R454" s="184"/>
    </row>
    <row r="455" spans="1:18" x14ac:dyDescent="0.2">
      <c r="A455" s="187" t="str">
        <f>B455&amp;C455&amp;D455&amp;E455</f>
        <v>199215A17EDU235</v>
      </c>
      <c r="B455" s="184">
        <v>1992</v>
      </c>
      <c r="C455" s="184" t="s">
        <v>0</v>
      </c>
      <c r="D455" s="184" t="s">
        <v>11</v>
      </c>
      <c r="E455" s="184">
        <v>35</v>
      </c>
      <c r="F455" s="184">
        <v>155259</v>
      </c>
      <c r="G455" s="184">
        <v>0.25771033482663075</v>
      </c>
      <c r="H455" s="184">
        <v>0.49745264364706715</v>
      </c>
      <c r="I455" s="184">
        <v>0.36925395629238883</v>
      </c>
      <c r="J455" s="184">
        <v>4.1015335664921194E-2</v>
      </c>
      <c r="K455" s="184">
        <v>5.6396086539266643E-2</v>
      </c>
      <c r="L455" s="184">
        <v>0.84103981089663082</v>
      </c>
      <c r="M455" s="184">
        <v>460.64049554473928</v>
      </c>
      <c r="N455" s="184">
        <v>0.13335136771459302</v>
      </c>
      <c r="O455" s="184">
        <v>1.5387191724795342E-2</v>
      </c>
      <c r="P455" s="184">
        <v>1.5387191724795342E-2</v>
      </c>
      <c r="Q455" s="184">
        <v>0</v>
      </c>
      <c r="R455" s="184"/>
    </row>
    <row r="456" spans="1:18" x14ac:dyDescent="0.2">
      <c r="A456" s="187" t="str">
        <f>B456&amp;C456&amp;D456&amp;E456</f>
        <v>199215A17EDU335</v>
      </c>
      <c r="B456" s="184">
        <v>1992</v>
      </c>
      <c r="C456" s="184" t="s">
        <v>0</v>
      </c>
      <c r="D456" s="184" t="s">
        <v>13</v>
      </c>
      <c r="E456" s="184">
        <v>35</v>
      </c>
      <c r="F456" s="184">
        <v>156859</v>
      </c>
      <c r="G456" s="184">
        <v>0.27914074593300037</v>
      </c>
      <c r="H456" s="184">
        <v>0.43655767281443847</v>
      </c>
      <c r="I456" s="184">
        <v>0.31469663838224138</v>
      </c>
      <c r="J456" s="184">
        <v>1.5223863469740339E-2</v>
      </c>
      <c r="K456" s="184">
        <v>2.5385856087314085E-2</v>
      </c>
      <c r="L456" s="184">
        <v>0.96446490159952569</v>
      </c>
      <c r="M456" s="184">
        <v>483.03230152594597</v>
      </c>
      <c r="N456" s="184">
        <v>0.11676091266678992</v>
      </c>
      <c r="O456" s="184">
        <v>1.0155617465366985E-2</v>
      </c>
      <c r="P456" s="184">
        <v>1.0155617465366985E-2</v>
      </c>
      <c r="Q456" s="184">
        <v>0</v>
      </c>
      <c r="R456" s="184"/>
    </row>
    <row r="457" spans="1:18" x14ac:dyDescent="0.2">
      <c r="A457" s="187" t="str">
        <f>B457&amp;C457&amp;D457&amp;E457</f>
        <v>199215A17EDU435</v>
      </c>
      <c r="B457" s="184">
        <v>1992</v>
      </c>
      <c r="C457" s="184" t="s">
        <v>0</v>
      </c>
      <c r="D457" s="184" t="s">
        <v>15</v>
      </c>
      <c r="E457" s="184">
        <v>35</v>
      </c>
      <c r="F457" s="184">
        <v>7962</v>
      </c>
      <c r="G457" s="184">
        <v>0</v>
      </c>
      <c r="H457" s="184">
        <v>0.50012559658377287</v>
      </c>
      <c r="I457" s="184">
        <v>0.50012559658377287</v>
      </c>
      <c r="J457" s="184">
        <v>0.19994976136649084</v>
      </c>
      <c r="K457" s="184">
        <v>0.19994976136649084</v>
      </c>
      <c r="L457" s="184">
        <v>0.40002511931675461</v>
      </c>
      <c r="M457" s="184">
        <v>550.37356341633165</v>
      </c>
      <c r="N457" s="184">
        <v>9.9974880683245421E-2</v>
      </c>
      <c r="O457" s="184">
        <v>0</v>
      </c>
      <c r="P457" s="184">
        <v>0</v>
      </c>
      <c r="Q457" s="184">
        <v>0</v>
      </c>
      <c r="R457" s="184"/>
    </row>
    <row r="458" spans="1:18" x14ac:dyDescent="0.2">
      <c r="A458" s="187" t="str">
        <f>B458&amp;C458&amp;D458&amp;E458</f>
        <v>199215A17EDU535</v>
      </c>
      <c r="B458" s="184">
        <v>1992</v>
      </c>
      <c r="C458" s="184" t="s">
        <v>0</v>
      </c>
      <c r="D458" s="184" t="s">
        <v>17</v>
      </c>
      <c r="E458" s="184">
        <v>35</v>
      </c>
      <c r="F458" s="184">
        <v>1592</v>
      </c>
      <c r="G458" s="184">
        <v>0</v>
      </c>
      <c r="H458" s="184">
        <v>1</v>
      </c>
      <c r="I458" s="184">
        <v>1</v>
      </c>
      <c r="J458" s="184">
        <v>0</v>
      </c>
      <c r="K458" s="184">
        <v>0</v>
      </c>
      <c r="L458" s="184">
        <v>0.5</v>
      </c>
      <c r="M458" s="184">
        <v>532.92845953712242</v>
      </c>
      <c r="N458" s="184">
        <v>0</v>
      </c>
      <c r="O458" s="184">
        <v>0</v>
      </c>
      <c r="P458" s="184">
        <v>0</v>
      </c>
      <c r="Q458" s="184">
        <v>0</v>
      </c>
      <c r="R458" s="184"/>
    </row>
    <row r="459" spans="1:18" x14ac:dyDescent="0.2">
      <c r="A459" s="187" t="str">
        <f>B459&amp;C459&amp;D459&amp;E459</f>
        <v>199215A29EDU135</v>
      </c>
      <c r="B459" s="184">
        <v>1992</v>
      </c>
      <c r="C459" s="184" t="s">
        <v>3</v>
      </c>
      <c r="D459" s="184" t="s">
        <v>9</v>
      </c>
      <c r="E459" s="184">
        <v>35</v>
      </c>
      <c r="F459" s="184">
        <v>2207156</v>
      </c>
      <c r="G459" s="184">
        <v>0.16746844351922513</v>
      </c>
      <c r="H459" s="184">
        <v>0.67255934199113787</v>
      </c>
      <c r="I459" s="184">
        <v>0.55992687581356781</v>
      </c>
      <c r="J459" s="184">
        <v>0.21480547143745157</v>
      </c>
      <c r="K459" s="184">
        <v>0.29314102567008971</v>
      </c>
      <c r="L459" s="184">
        <v>0.2525299525724507</v>
      </c>
      <c r="M459" s="184">
        <v>681.71568651810674</v>
      </c>
      <c r="N459" s="184">
        <v>0.18506621190346309</v>
      </c>
      <c r="O459" s="184">
        <v>5.8081078093256661E-2</v>
      </c>
      <c r="P459" s="184">
        <v>5.5555656238163498E-2</v>
      </c>
      <c r="Q459" s="184">
        <v>2.5254218550931607E-3</v>
      </c>
      <c r="R459" s="184"/>
    </row>
    <row r="460" spans="1:18" x14ac:dyDescent="0.2">
      <c r="A460" s="187" t="str">
        <f>B460&amp;C460&amp;D460&amp;E460</f>
        <v>199215A29EDU235</v>
      </c>
      <c r="B460" s="184">
        <v>1992</v>
      </c>
      <c r="C460" s="184" t="s">
        <v>3</v>
      </c>
      <c r="D460" s="184" t="s">
        <v>11</v>
      </c>
      <c r="E460" s="184">
        <v>35</v>
      </c>
      <c r="F460" s="184">
        <v>648940</v>
      </c>
      <c r="G460" s="184">
        <v>0.14795512990286119</v>
      </c>
      <c r="H460" s="184">
        <v>0.72147810275218049</v>
      </c>
      <c r="I460" s="184">
        <v>0.61473171633741175</v>
      </c>
      <c r="J460" s="184">
        <v>0.14110549511511081</v>
      </c>
      <c r="K460" s="184">
        <v>0.2073643171941936</v>
      </c>
      <c r="L460" s="184">
        <v>0.31288408789718619</v>
      </c>
      <c r="M460" s="184">
        <v>913.14013970587234</v>
      </c>
      <c r="N460" s="184">
        <v>0.19631707091564707</v>
      </c>
      <c r="O460" s="184">
        <v>6.5029124418282125E-2</v>
      </c>
      <c r="P460" s="184">
        <v>5.5211575800536261E-2</v>
      </c>
      <c r="Q460" s="184">
        <v>9.817548617745862E-3</v>
      </c>
      <c r="R460" s="184"/>
    </row>
    <row r="461" spans="1:18" x14ac:dyDescent="0.2">
      <c r="A461" s="187" t="str">
        <f>B461&amp;C461&amp;D461&amp;E461</f>
        <v>199215A29EDU335</v>
      </c>
      <c r="B461" s="184">
        <v>1992</v>
      </c>
      <c r="C461" s="184" t="s">
        <v>3</v>
      </c>
      <c r="D461" s="184" t="s">
        <v>13</v>
      </c>
      <c r="E461" s="184">
        <v>35</v>
      </c>
      <c r="F461" s="184">
        <v>524716</v>
      </c>
      <c r="G461" s="184">
        <v>0.18081280118413195</v>
      </c>
      <c r="H461" s="184">
        <v>0.67982870733882705</v>
      </c>
      <c r="I461" s="184">
        <v>0.55690697443950632</v>
      </c>
      <c r="J461" s="184">
        <v>6.8275028777472005E-2</v>
      </c>
      <c r="K461" s="184">
        <v>9.407565235289185E-2</v>
      </c>
      <c r="L461" s="184">
        <v>0.67526052188231345</v>
      </c>
      <c r="M461" s="184">
        <v>974.29950546330429</v>
      </c>
      <c r="N461" s="184">
        <v>0.18967403319128823</v>
      </c>
      <c r="O461" s="184">
        <v>4.0965017266483203E-2</v>
      </c>
      <c r="P461" s="184">
        <v>3.4895067045792393E-2</v>
      </c>
      <c r="Q461" s="184">
        <v>6.0699502206908122E-3</v>
      </c>
      <c r="R461" s="184"/>
    </row>
    <row r="462" spans="1:18" x14ac:dyDescent="0.2">
      <c r="A462" s="187" t="str">
        <f>B462&amp;C462&amp;D462&amp;E462</f>
        <v>199215A29EDU435</v>
      </c>
      <c r="B462" s="184">
        <v>1992</v>
      </c>
      <c r="C462" s="184" t="s">
        <v>3</v>
      </c>
      <c r="D462" s="184" t="s">
        <v>15</v>
      </c>
      <c r="E462" s="184">
        <v>35</v>
      </c>
      <c r="F462" s="184">
        <v>574888</v>
      </c>
      <c r="G462" s="184">
        <v>0.12601207397312647</v>
      </c>
      <c r="H462" s="184">
        <v>0.84625353112258384</v>
      </c>
      <c r="I462" s="184">
        <v>0.73961536855874532</v>
      </c>
      <c r="J462" s="184">
        <v>0.11496848081713308</v>
      </c>
      <c r="K462" s="184">
        <v>0.20498775413645789</v>
      </c>
      <c r="L462" s="184">
        <v>0.16620628713766855</v>
      </c>
      <c r="M462" s="184">
        <v>1352.3432236179654</v>
      </c>
      <c r="N462" s="184">
        <v>0.2326818441157234</v>
      </c>
      <c r="O462" s="184">
        <v>8.1722004981839944E-2</v>
      </c>
      <c r="P462" s="184">
        <v>6.6489472732079988E-2</v>
      </c>
      <c r="Q462" s="184">
        <v>1.5232532249759954E-2</v>
      </c>
      <c r="R462" s="184"/>
    </row>
    <row r="463" spans="1:18" x14ac:dyDescent="0.2">
      <c r="A463" s="187" t="str">
        <f>B463&amp;C463&amp;D463&amp;E463</f>
        <v>199215A29EDU535</v>
      </c>
      <c r="B463" s="184">
        <v>1992</v>
      </c>
      <c r="C463" s="184" t="s">
        <v>3</v>
      </c>
      <c r="D463" s="184" t="s">
        <v>17</v>
      </c>
      <c r="E463" s="184">
        <v>35</v>
      </c>
      <c r="F463" s="184">
        <v>359102</v>
      </c>
      <c r="G463" s="184">
        <v>8.2268999806289142E-2</v>
      </c>
      <c r="H463" s="184">
        <v>0.86254044811780495</v>
      </c>
      <c r="I463" s="184">
        <v>0.79158010815868474</v>
      </c>
      <c r="J463" s="184">
        <v>5.3210508434929353E-2</v>
      </c>
      <c r="K463" s="184">
        <v>9.5348953779149107E-2</v>
      </c>
      <c r="L463" s="184">
        <v>0.42573140778943031</v>
      </c>
      <c r="M463" s="184">
        <v>2277.3783534586214</v>
      </c>
      <c r="N463" s="184">
        <v>0.21062539334228159</v>
      </c>
      <c r="O463" s="184">
        <v>8.2035187773947235E-2</v>
      </c>
      <c r="P463" s="184">
        <v>4.8782797088292459E-2</v>
      </c>
      <c r="Q463" s="184">
        <v>3.3252390685654769E-2</v>
      </c>
      <c r="R463" s="184"/>
    </row>
    <row r="464" spans="1:18" x14ac:dyDescent="0.2">
      <c r="A464" s="187" t="str">
        <f>B464&amp;C464&amp;D464&amp;E464</f>
        <v>199218A24EDU135</v>
      </c>
      <c r="B464" s="184">
        <v>1992</v>
      </c>
      <c r="C464" s="184" t="s">
        <v>1</v>
      </c>
      <c r="D464" s="184" t="s">
        <v>9</v>
      </c>
      <c r="E464" s="184">
        <v>35</v>
      </c>
      <c r="F464" s="184">
        <v>975379</v>
      </c>
      <c r="G464" s="184">
        <v>0.17149482452619344</v>
      </c>
      <c r="H464" s="184">
        <v>0.73425475412462282</v>
      </c>
      <c r="I464" s="184">
        <v>0.60833386390849731</v>
      </c>
      <c r="J464" s="184">
        <v>0.22731996557765258</v>
      </c>
      <c r="K464" s="184">
        <v>0.32625854140437427</v>
      </c>
      <c r="L464" s="184">
        <v>0.16407878373432275</v>
      </c>
      <c r="M464" s="184">
        <v>648.91360346709018</v>
      </c>
      <c r="N464" s="184">
        <v>0.18938074328030438</v>
      </c>
      <c r="O464" s="184">
        <v>5.7954907784563747E-2</v>
      </c>
      <c r="P464" s="184">
        <v>5.550560346285905E-2</v>
      </c>
      <c r="Q464" s="184">
        <v>2.4493043217046913E-3</v>
      </c>
      <c r="R464" s="184"/>
    </row>
    <row r="465" spans="1:18" x14ac:dyDescent="0.2">
      <c r="A465" s="187" t="str">
        <f>B465&amp;C465&amp;D465&amp;E465</f>
        <v>199218A24EDU235</v>
      </c>
      <c r="B465" s="184">
        <v>1992</v>
      </c>
      <c r="C465" s="184" t="s">
        <v>1</v>
      </c>
      <c r="D465" s="184" t="s">
        <v>11</v>
      </c>
      <c r="E465" s="184">
        <v>35</v>
      </c>
      <c r="F465" s="184">
        <v>290629</v>
      </c>
      <c r="G465" s="184">
        <v>0.13377717105954007</v>
      </c>
      <c r="H465" s="184">
        <v>0.81917152108014002</v>
      </c>
      <c r="I465" s="184">
        <v>0.70958507237749846</v>
      </c>
      <c r="J465" s="184">
        <v>0.12329464712743739</v>
      </c>
      <c r="K465" s="184">
        <v>0.20548534385763292</v>
      </c>
      <c r="L465" s="184">
        <v>0.22740676257359038</v>
      </c>
      <c r="M465" s="184">
        <v>893.41074173134029</v>
      </c>
      <c r="N465" s="184">
        <v>0.23561998286475197</v>
      </c>
      <c r="O465" s="184">
        <v>7.6712922660849406E-2</v>
      </c>
      <c r="P465" s="184">
        <v>7.1231707778645625E-2</v>
      </c>
      <c r="Q465" s="184">
        <v>5.4812148822037717E-3</v>
      </c>
      <c r="R465" s="184"/>
    </row>
    <row r="466" spans="1:18" x14ac:dyDescent="0.2">
      <c r="A466" s="187" t="str">
        <f>B466&amp;C466&amp;D466&amp;E466</f>
        <v>199218A24EDU335</v>
      </c>
      <c r="B466" s="184">
        <v>1992</v>
      </c>
      <c r="C466" s="184" t="s">
        <v>1</v>
      </c>
      <c r="D466" s="184" t="s">
        <v>13</v>
      </c>
      <c r="E466" s="184">
        <v>35</v>
      </c>
      <c r="F466" s="184">
        <v>283467</v>
      </c>
      <c r="G466" s="184">
        <v>0.15579469445329208</v>
      </c>
      <c r="H466" s="184">
        <v>0.77529306762339179</v>
      </c>
      <c r="I466" s="184">
        <v>0.65450652104124996</v>
      </c>
      <c r="J466" s="184">
        <v>6.7408199190734722E-2</v>
      </c>
      <c r="K466" s="184">
        <v>7.8651130466685718E-2</v>
      </c>
      <c r="L466" s="184">
        <v>0.6657106470947235</v>
      </c>
      <c r="M466" s="184">
        <v>902.66425016756398</v>
      </c>
      <c r="N466" s="184">
        <v>0.21627561585651944</v>
      </c>
      <c r="O466" s="184">
        <v>3.0892484839505126E-2</v>
      </c>
      <c r="P466" s="184">
        <v>2.2464696066914314E-2</v>
      </c>
      <c r="Q466" s="184">
        <v>8.4277887725908128E-3</v>
      </c>
      <c r="R466" s="184"/>
    </row>
    <row r="467" spans="1:18" x14ac:dyDescent="0.2">
      <c r="A467" s="187" t="str">
        <f>B467&amp;C467&amp;D467&amp;E467</f>
        <v>199218A24EDU435</v>
      </c>
      <c r="B467" s="184">
        <v>1992</v>
      </c>
      <c r="C467" s="184" t="s">
        <v>1</v>
      </c>
      <c r="D467" s="184" t="s">
        <v>15</v>
      </c>
      <c r="E467" s="184">
        <v>35</v>
      </c>
      <c r="F467" s="184">
        <v>324064</v>
      </c>
      <c r="G467" s="184">
        <v>0.14941317434424217</v>
      </c>
      <c r="H467" s="184">
        <v>0.85502863631875181</v>
      </c>
      <c r="I467" s="184">
        <v>0.72727609361113854</v>
      </c>
      <c r="J467" s="184">
        <v>8.8464007109706727E-2</v>
      </c>
      <c r="K467" s="184">
        <v>0.18673471906783845</v>
      </c>
      <c r="L467" s="184">
        <v>0.24815159968401304</v>
      </c>
      <c r="M467" s="184">
        <v>1187.8122162051179</v>
      </c>
      <c r="N467" s="184">
        <v>0.22112915967216351</v>
      </c>
      <c r="O467" s="184">
        <v>4.6694480102695765E-2</v>
      </c>
      <c r="P467" s="184">
        <v>3.9322479510220207E-2</v>
      </c>
      <c r="Q467" s="184">
        <v>7.37200059247556E-3</v>
      </c>
      <c r="R467" s="184"/>
    </row>
    <row r="468" spans="1:18" x14ac:dyDescent="0.2">
      <c r="A468" s="187" t="str">
        <f>B468&amp;C468&amp;D468&amp;E468</f>
        <v>199218A24EDU535</v>
      </c>
      <c r="B468" s="184">
        <v>1992</v>
      </c>
      <c r="C468" s="184" t="s">
        <v>1</v>
      </c>
      <c r="D468" s="184" t="s">
        <v>17</v>
      </c>
      <c r="E468" s="184">
        <v>35</v>
      </c>
      <c r="F468" s="184">
        <v>155262</v>
      </c>
      <c r="G468" s="184">
        <v>8.2269526095734707E-2</v>
      </c>
      <c r="H468" s="184">
        <v>0.81028197498422028</v>
      </c>
      <c r="I468" s="184">
        <v>0.74362046089835243</v>
      </c>
      <c r="J468" s="184">
        <v>3.0760907369478688E-2</v>
      </c>
      <c r="K468" s="184">
        <v>5.6401437570042894E-2</v>
      </c>
      <c r="L468" s="184">
        <v>0.67693962463448876</v>
      </c>
      <c r="M468" s="184">
        <v>1597.2781582819853</v>
      </c>
      <c r="N468" s="184">
        <v>0.25125272120673442</v>
      </c>
      <c r="O468" s="184">
        <v>6.1521814738957376E-2</v>
      </c>
      <c r="P468" s="184">
        <v>4.1014543159304917E-2</v>
      </c>
      <c r="Q468" s="184">
        <v>2.0507271579652459E-2</v>
      </c>
      <c r="R468" s="184"/>
    </row>
    <row r="469" spans="1:18" x14ac:dyDescent="0.2">
      <c r="A469" s="187" t="str">
        <f>B469&amp;C469&amp;D469&amp;E469</f>
        <v>199225A29EDU135</v>
      </c>
      <c r="B469" s="184">
        <v>1992</v>
      </c>
      <c r="C469" s="184" t="s">
        <v>2</v>
      </c>
      <c r="D469" s="184" t="s">
        <v>9</v>
      </c>
      <c r="E469" s="184">
        <v>35</v>
      </c>
      <c r="F469" s="184">
        <v>640961</v>
      </c>
      <c r="G469" s="184">
        <v>9.3842962099325314E-2</v>
      </c>
      <c r="H469" s="184">
        <v>0.72795068654723138</v>
      </c>
      <c r="I469" s="184">
        <v>0.65963763785940177</v>
      </c>
      <c r="J469" s="184">
        <v>0.2658367669795822</v>
      </c>
      <c r="K469" s="184">
        <v>0.33042415997229163</v>
      </c>
      <c r="L469" s="184">
        <v>3.4788388061052077E-2</v>
      </c>
      <c r="M469" s="184">
        <v>884.90327108630481</v>
      </c>
      <c r="N469" s="184">
        <v>0.2087022455344397</v>
      </c>
      <c r="O469" s="184">
        <v>9.068570474646663E-2</v>
      </c>
      <c r="P469" s="184">
        <v>8.5716603662313304E-2</v>
      </c>
      <c r="Q469" s="184">
        <v>4.9691010841533259E-3</v>
      </c>
      <c r="R469" s="184"/>
    </row>
    <row r="470" spans="1:18" x14ac:dyDescent="0.2">
      <c r="A470" s="187" t="str">
        <f>B470&amp;C470&amp;D470&amp;E470</f>
        <v>199225A29EDU235</v>
      </c>
      <c r="B470" s="184">
        <v>1992</v>
      </c>
      <c r="C470" s="184" t="s">
        <v>2</v>
      </c>
      <c r="D470" s="184" t="s">
        <v>11</v>
      </c>
      <c r="E470" s="184">
        <v>35</v>
      </c>
      <c r="F470" s="184">
        <v>203052</v>
      </c>
      <c r="G470" s="184">
        <v>0.11458789825164992</v>
      </c>
      <c r="H470" s="184">
        <v>0.75294505840868353</v>
      </c>
      <c r="I470" s="184">
        <v>0.66666666666666663</v>
      </c>
      <c r="J470" s="184">
        <v>0.24312983866201762</v>
      </c>
      <c r="K470" s="184">
        <v>0.3254880523215728</v>
      </c>
      <c r="L470" s="184">
        <v>3.1386048893879401E-2</v>
      </c>
      <c r="M470" s="184">
        <v>1134.5468253499889</v>
      </c>
      <c r="N470" s="184">
        <v>0.1882079467328566</v>
      </c>
      <c r="O470" s="184">
        <v>8.6263617201505036E-2</v>
      </c>
      <c r="P470" s="184">
        <v>6.2732699013060694E-2</v>
      </c>
      <c r="Q470" s="184">
        <v>2.3530918188444338E-2</v>
      </c>
      <c r="R470" s="184"/>
    </row>
    <row r="471" spans="1:18" x14ac:dyDescent="0.2">
      <c r="A471" s="187" t="str">
        <f>B471&amp;C471&amp;D471&amp;E471</f>
        <v>199225A29EDU335</v>
      </c>
      <c r="B471" s="184">
        <v>1992</v>
      </c>
      <c r="C471" s="184" t="s">
        <v>2</v>
      </c>
      <c r="D471" s="184" t="s">
        <v>13</v>
      </c>
      <c r="E471" s="184">
        <v>35</v>
      </c>
      <c r="F471" s="184">
        <v>84390</v>
      </c>
      <c r="G471" s="184">
        <v>0.16277439425141305</v>
      </c>
      <c r="H471" s="184">
        <v>0.81134020618556701</v>
      </c>
      <c r="I471" s="184">
        <v>0.67927479559189474</v>
      </c>
      <c r="J471" s="184">
        <v>0.16979499940751275</v>
      </c>
      <c r="K471" s="184">
        <v>0.27356321839080461</v>
      </c>
      <c r="L471" s="184">
        <v>0.16978314966228225</v>
      </c>
      <c r="M471" s="184">
        <v>1618.3802620151648</v>
      </c>
      <c r="N471" s="184">
        <v>0.23584547932219457</v>
      </c>
      <c r="O471" s="184">
        <v>0.13206541059367224</v>
      </c>
      <c r="P471" s="184">
        <v>0.12263301339021211</v>
      </c>
      <c r="Q471" s="184">
        <v>9.4323972034601258E-3</v>
      </c>
      <c r="R471" s="184"/>
    </row>
    <row r="472" spans="1:18" x14ac:dyDescent="0.2">
      <c r="A472" s="187" t="str">
        <f>B472&amp;C472&amp;D472&amp;E472</f>
        <v>199225A29EDU435</v>
      </c>
      <c r="B472" s="184">
        <v>1992</v>
      </c>
      <c r="C472" s="184" t="s">
        <v>2</v>
      </c>
      <c r="D472" s="184" t="s">
        <v>15</v>
      </c>
      <c r="E472" s="184">
        <v>35</v>
      </c>
      <c r="F472" s="184">
        <v>242862</v>
      </c>
      <c r="G472" s="184">
        <v>9.6891960960887868E-2</v>
      </c>
      <c r="H472" s="184">
        <v>0.84589190569129791</v>
      </c>
      <c r="I472" s="184">
        <v>0.76393178018792562</v>
      </c>
      <c r="J472" s="184">
        <v>0.14754881372960776</v>
      </c>
      <c r="K472" s="184">
        <v>0.22950893923298005</v>
      </c>
      <c r="L472" s="184">
        <v>4.9196663125561022E-2</v>
      </c>
      <c r="M472" s="184">
        <v>1577.2244301561377</v>
      </c>
      <c r="N472" s="184">
        <v>0.25244789221862624</v>
      </c>
      <c r="O472" s="184">
        <v>0.13114031837010318</v>
      </c>
      <c r="P472" s="184">
        <v>0.1049196663125561</v>
      </c>
      <c r="Q472" s="184">
        <v>2.6220652057547086E-2</v>
      </c>
      <c r="R472" s="184"/>
    </row>
    <row r="473" spans="1:18" x14ac:dyDescent="0.2">
      <c r="A473" s="187" t="str">
        <f>B473&amp;C473&amp;D473&amp;E473</f>
        <v>199225A29EDU535</v>
      </c>
      <c r="B473" s="184">
        <v>1992</v>
      </c>
      <c r="C473" s="184" t="s">
        <v>2</v>
      </c>
      <c r="D473" s="184" t="s">
        <v>17</v>
      </c>
      <c r="E473" s="184">
        <v>35</v>
      </c>
      <c r="F473" s="184">
        <v>202248</v>
      </c>
      <c r="G473" s="184">
        <v>8.2986914698752898E-2</v>
      </c>
      <c r="H473" s="184">
        <v>0.90157628258375855</v>
      </c>
      <c r="I473" s="184">
        <v>0.82675724852656141</v>
      </c>
      <c r="J473" s="184">
        <v>7.0863494323800486E-2</v>
      </c>
      <c r="K473" s="184">
        <v>0.12599877378268265</v>
      </c>
      <c r="L473" s="184">
        <v>0.23229895969305012</v>
      </c>
      <c r="M473" s="184">
        <v>2781.099571784338</v>
      </c>
      <c r="N473" s="184">
        <v>0.18109449784423085</v>
      </c>
      <c r="O473" s="184">
        <v>9.8428661840908191E-2</v>
      </c>
      <c r="P473" s="184">
        <v>5.5130335034215418E-2</v>
      </c>
      <c r="Q473" s="184">
        <v>4.3298326806692773E-2</v>
      </c>
      <c r="R473" s="184"/>
    </row>
    <row r="474" spans="1:18" x14ac:dyDescent="0.2">
      <c r="A474" s="187" t="str">
        <f>B474&amp;C474&amp;D474&amp;E474</f>
        <v>199230EMA....35</v>
      </c>
      <c r="B474" s="184">
        <v>1992</v>
      </c>
      <c r="C474" s="184" t="s">
        <v>4</v>
      </c>
      <c r="D474" s="184" t="s">
        <v>52</v>
      </c>
      <c r="E474" s="184">
        <v>35</v>
      </c>
      <c r="F474" s="184">
        <v>797</v>
      </c>
      <c r="G474" s="184">
        <v>0</v>
      </c>
      <c r="H474" s="184">
        <v>1</v>
      </c>
      <c r="I474" s="184">
        <v>1</v>
      </c>
      <c r="J474" s="184">
        <v>0</v>
      </c>
      <c r="K474" s="184">
        <v>0</v>
      </c>
      <c r="L474" s="184">
        <v>0</v>
      </c>
      <c r="M474" s="184">
        <v>1031.4744378137852</v>
      </c>
      <c r="N474" s="184">
        <v>0</v>
      </c>
      <c r="O474" s="184">
        <v>0</v>
      </c>
      <c r="P474" s="184">
        <v>0</v>
      </c>
      <c r="Q474" s="184">
        <v>0</v>
      </c>
      <c r="R474" s="184"/>
    </row>
    <row r="475" spans="1:18" x14ac:dyDescent="0.2">
      <c r="A475" s="187" t="str">
        <f>B475&amp;C475&amp;D475&amp;E475</f>
        <v>199230EMAEDU135</v>
      </c>
      <c r="B475" s="184">
        <v>1992</v>
      </c>
      <c r="C475" s="184" t="s">
        <v>4</v>
      </c>
      <c r="D475" s="184" t="s">
        <v>9</v>
      </c>
      <c r="E475" s="184">
        <v>35</v>
      </c>
      <c r="F475" s="184">
        <v>4355416</v>
      </c>
      <c r="G475" s="184">
        <v>6.9502642947374779E-2</v>
      </c>
      <c r="H475" s="184">
        <v>0.56288974463059327</v>
      </c>
      <c r="I475" s="184">
        <v>0.52376741969079421</v>
      </c>
      <c r="J475" s="184">
        <v>0.43290537574367177</v>
      </c>
      <c r="K475" s="184">
        <v>0.47056561302066208</v>
      </c>
      <c r="L475" s="184">
        <v>1.5904106519331333E-2</v>
      </c>
      <c r="M475" s="184">
        <v>1067.4971584219902</v>
      </c>
      <c r="N475" s="184">
        <v>0.22029812996049056</v>
      </c>
      <c r="O475" s="184">
        <v>0.15210693995705576</v>
      </c>
      <c r="P475" s="184">
        <v>0.13455477042835862</v>
      </c>
      <c r="Q475" s="184">
        <v>1.7552169528697145E-2</v>
      </c>
      <c r="R475" s="184"/>
    </row>
    <row r="476" spans="1:18" x14ac:dyDescent="0.2">
      <c r="A476" s="187" t="str">
        <f>B476&amp;C476&amp;D476&amp;E476</f>
        <v>199230EMAEDU235</v>
      </c>
      <c r="B476" s="184">
        <v>1992</v>
      </c>
      <c r="C476" s="184" t="s">
        <v>4</v>
      </c>
      <c r="D476" s="184" t="s">
        <v>11</v>
      </c>
      <c r="E476" s="184">
        <v>35</v>
      </c>
      <c r="F476" s="184">
        <v>613866</v>
      </c>
      <c r="G476" s="184">
        <v>8.0860003022248203E-2</v>
      </c>
      <c r="H476" s="184">
        <v>0.65759139616789331</v>
      </c>
      <c r="I476" s="184">
        <v>0.60441855388635302</v>
      </c>
      <c r="J476" s="184">
        <v>0.33722180410708524</v>
      </c>
      <c r="K476" s="184">
        <v>0.38780124652611481</v>
      </c>
      <c r="L476" s="184">
        <v>2.2048785891383461E-2</v>
      </c>
      <c r="M476" s="184">
        <v>1585.7884835108111</v>
      </c>
      <c r="N476" s="184">
        <v>0.24902666054155143</v>
      </c>
      <c r="O476" s="184">
        <v>0.15045954654598886</v>
      </c>
      <c r="P476" s="184">
        <v>0.12710754464329349</v>
      </c>
      <c r="Q476" s="184">
        <v>2.3352001902695377E-2</v>
      </c>
      <c r="R476" s="184"/>
    </row>
    <row r="477" spans="1:18" x14ac:dyDescent="0.2">
      <c r="A477" s="187" t="str">
        <f>B477&amp;C477&amp;D477&amp;E477</f>
        <v>199230EMAEDU335</v>
      </c>
      <c r="B477" s="184">
        <v>1992</v>
      </c>
      <c r="C477" s="184" t="s">
        <v>4</v>
      </c>
      <c r="D477" s="184" t="s">
        <v>13</v>
      </c>
      <c r="E477" s="184">
        <v>35</v>
      </c>
      <c r="F477" s="184">
        <v>177563</v>
      </c>
      <c r="G477" s="184">
        <v>6.2094358462306543E-2</v>
      </c>
      <c r="H477" s="184">
        <v>0.72195220851190844</v>
      </c>
      <c r="I477" s="184">
        <v>0.67712304928391609</v>
      </c>
      <c r="J477" s="184">
        <v>0.26459904371969384</v>
      </c>
      <c r="K477" s="184">
        <v>0.30942820294768619</v>
      </c>
      <c r="L477" s="184">
        <v>0.12554417305407095</v>
      </c>
      <c r="M477" s="184">
        <v>1798.1875896385623</v>
      </c>
      <c r="N477" s="184">
        <v>0.29149090745256612</v>
      </c>
      <c r="O477" s="184">
        <v>0.20628734589976516</v>
      </c>
      <c r="P477" s="184">
        <v>0.15695837533720425</v>
      </c>
      <c r="Q477" s="184">
        <v>4.9328970562560893E-2</v>
      </c>
      <c r="R477" s="184"/>
    </row>
    <row r="478" spans="1:18" x14ac:dyDescent="0.2">
      <c r="A478" s="187" t="str">
        <f>B478&amp;C478&amp;D478&amp;E478</f>
        <v>199230EMAEDU435</v>
      </c>
      <c r="B478" s="184">
        <v>1992</v>
      </c>
      <c r="C478" s="184" t="s">
        <v>4</v>
      </c>
      <c r="D478" s="184" t="s">
        <v>15</v>
      </c>
      <c r="E478" s="184">
        <v>35</v>
      </c>
      <c r="F478" s="184">
        <v>726159</v>
      </c>
      <c r="G478" s="184">
        <v>7.2618108927163388E-2</v>
      </c>
      <c r="H478" s="184">
        <v>0.72479305496454638</v>
      </c>
      <c r="I478" s="184">
        <v>0.67215995394947936</v>
      </c>
      <c r="J478" s="184">
        <v>0.27191703194479444</v>
      </c>
      <c r="K478" s="184">
        <v>0.32345395429926505</v>
      </c>
      <c r="L478" s="184">
        <v>1.7547121222762509E-2</v>
      </c>
      <c r="M478" s="184">
        <v>2245.702829065925</v>
      </c>
      <c r="N478" s="184">
        <v>0.27302560458522168</v>
      </c>
      <c r="O478" s="184">
        <v>0.18420759089951375</v>
      </c>
      <c r="P478" s="184">
        <v>0.11074847244198585</v>
      </c>
      <c r="Q478" s="184">
        <v>7.3459118457527894E-2</v>
      </c>
      <c r="R478" s="184"/>
    </row>
    <row r="479" spans="1:18" x14ac:dyDescent="0.2">
      <c r="A479" s="187" t="str">
        <f>B479&amp;C479&amp;D479&amp;E479</f>
        <v>199230EMAEDU535</v>
      </c>
      <c r="B479" s="184">
        <v>1992</v>
      </c>
      <c r="C479" s="184" t="s">
        <v>4</v>
      </c>
      <c r="D479" s="184" t="s">
        <v>17</v>
      </c>
      <c r="E479" s="184">
        <v>35</v>
      </c>
      <c r="F479" s="184">
        <v>787463</v>
      </c>
      <c r="G479" s="184">
        <v>2.6253119215868471E-2</v>
      </c>
      <c r="H479" s="184">
        <v>0.84732235038344661</v>
      </c>
      <c r="I479" s="184">
        <v>0.82507749570456013</v>
      </c>
      <c r="J479" s="184">
        <v>0.14762344389514173</v>
      </c>
      <c r="K479" s="184">
        <v>0.16885745742974589</v>
      </c>
      <c r="L479" s="184">
        <v>5.5612771647683766E-2</v>
      </c>
      <c r="M479" s="184">
        <v>4376.2468793893258</v>
      </c>
      <c r="N479" s="184">
        <v>0.31647074211740744</v>
      </c>
      <c r="O479" s="184">
        <v>0.21334335708471383</v>
      </c>
      <c r="P479" s="184">
        <v>0.11121792388975736</v>
      </c>
      <c r="Q479" s="184">
        <v>0.10212543319495646</v>
      </c>
      <c r="R479" s="184"/>
    </row>
    <row r="480" spans="1:18" x14ac:dyDescent="0.2">
      <c r="A480" s="187" t="str">
        <f>B480&amp;C480&amp;D480&amp;E480</f>
        <v>199215A17EDU141</v>
      </c>
      <c r="B480" s="184">
        <v>1992</v>
      </c>
      <c r="C480" s="184" t="s">
        <v>0</v>
      </c>
      <c r="D480" s="184" t="s">
        <v>9</v>
      </c>
      <c r="E480" s="184">
        <v>41</v>
      </c>
      <c r="F480" s="184">
        <v>74479</v>
      </c>
      <c r="G480" s="184">
        <v>0.2249362933033357</v>
      </c>
      <c r="H480" s="184">
        <v>0.58484942064206014</v>
      </c>
      <c r="I480" s="184">
        <v>0.4532955598222318</v>
      </c>
      <c r="J480" s="184">
        <v>0.16603337853623168</v>
      </c>
      <c r="K480" s="184">
        <v>0.22834624525033903</v>
      </c>
      <c r="L480" s="184">
        <v>0.44638085903409014</v>
      </c>
      <c r="M480" s="184">
        <v>334.90740436600805</v>
      </c>
      <c r="N480" s="184">
        <v>0.15923951717933915</v>
      </c>
      <c r="O480" s="184">
        <v>2.0770955571369112E-2</v>
      </c>
      <c r="P480" s="184">
        <v>2.0770955571369112E-2</v>
      </c>
      <c r="Q480" s="184">
        <v>0</v>
      </c>
      <c r="R480" s="184"/>
    </row>
    <row r="481" spans="1:18" x14ac:dyDescent="0.2">
      <c r="A481" s="187" t="str">
        <f>B481&amp;C481&amp;D481&amp;E481</f>
        <v>199215A17EDU241</v>
      </c>
      <c r="B481" s="184">
        <v>1992</v>
      </c>
      <c r="C481" s="184" t="s">
        <v>0</v>
      </c>
      <c r="D481" s="184" t="s">
        <v>11</v>
      </c>
      <c r="E481" s="184">
        <v>41</v>
      </c>
      <c r="F481" s="184">
        <v>26542</v>
      </c>
      <c r="G481" s="184">
        <v>0.24063825199453748</v>
      </c>
      <c r="H481" s="184">
        <v>0.52418807927058997</v>
      </c>
      <c r="I481" s="184">
        <v>0.39804837615854116</v>
      </c>
      <c r="J481" s="184">
        <v>4.852686308492201E-2</v>
      </c>
      <c r="K481" s="184">
        <v>9.7016050033908521E-2</v>
      </c>
      <c r="L481" s="184">
        <v>0.72827970763318517</v>
      </c>
      <c r="M481" s="184">
        <v>350.27524726713403</v>
      </c>
      <c r="N481" s="184">
        <v>0.11653228844849672</v>
      </c>
      <c r="O481" s="184">
        <v>0</v>
      </c>
      <c r="P481" s="184">
        <v>0</v>
      </c>
      <c r="Q481" s="184">
        <v>0</v>
      </c>
      <c r="R481" s="184"/>
    </row>
    <row r="482" spans="1:18" x14ac:dyDescent="0.2">
      <c r="A482" s="187" t="str">
        <f>B482&amp;C482&amp;D482&amp;E482</f>
        <v>199215A17EDU341</v>
      </c>
      <c r="B482" s="184">
        <v>1992</v>
      </c>
      <c r="C482" s="184" t="s">
        <v>0</v>
      </c>
      <c r="D482" s="184" t="s">
        <v>13</v>
      </c>
      <c r="E482" s="184">
        <v>41</v>
      </c>
      <c r="F482" s="184">
        <v>21131</v>
      </c>
      <c r="G482" s="184">
        <v>0.14817476286289163</v>
      </c>
      <c r="H482" s="184">
        <v>0.32927925796223556</v>
      </c>
      <c r="I482" s="184">
        <v>0.2804883819980124</v>
      </c>
      <c r="J482" s="184">
        <v>4.8743552127206477E-2</v>
      </c>
      <c r="K482" s="184">
        <v>7.3115328190809709E-2</v>
      </c>
      <c r="L482" s="184">
        <v>0.87809379584496716</v>
      </c>
      <c r="M482" s="184">
        <v>362.36284698834351</v>
      </c>
      <c r="N482" s="184">
        <v>9.7581751928446356E-2</v>
      </c>
      <c r="O482" s="184">
        <v>3.65340021768965E-2</v>
      </c>
      <c r="P482" s="184">
        <v>3.65340021768965E-2</v>
      </c>
      <c r="Q482" s="184">
        <v>0</v>
      </c>
      <c r="R482" s="184"/>
    </row>
    <row r="483" spans="1:18" x14ac:dyDescent="0.2">
      <c r="A483" s="187" t="str">
        <f>B483&amp;C483&amp;D483&amp;E483</f>
        <v>199215A17EDU441</v>
      </c>
      <c r="B483" s="184">
        <v>1992</v>
      </c>
      <c r="C483" s="184" t="s">
        <v>0</v>
      </c>
      <c r="D483" s="184" t="s">
        <v>15</v>
      </c>
      <c r="E483" s="184">
        <v>41</v>
      </c>
      <c r="F483" s="184">
        <v>3091</v>
      </c>
      <c r="G483" s="184">
        <v>0</v>
      </c>
      <c r="H483" s="184">
        <v>0.50016175994823686</v>
      </c>
      <c r="I483" s="184">
        <v>0.50016175994823686</v>
      </c>
      <c r="J483" s="184">
        <v>8.3468133290197352E-2</v>
      </c>
      <c r="K483" s="184">
        <v>8.3468133290197352E-2</v>
      </c>
      <c r="L483" s="184">
        <v>0.58265933354901323</v>
      </c>
      <c r="M483" s="184">
        <v>599.95027918534106</v>
      </c>
      <c r="N483" s="184">
        <v>0.33322549336784213</v>
      </c>
      <c r="O483" s="184">
        <v>8.3144613393723713E-2</v>
      </c>
      <c r="P483" s="184">
        <v>8.3144613393723713E-2</v>
      </c>
      <c r="Q483" s="184">
        <v>0</v>
      </c>
      <c r="R483" s="184"/>
    </row>
    <row r="484" spans="1:18" x14ac:dyDescent="0.2">
      <c r="A484" s="187" t="str">
        <f>B484&amp;C484&amp;D484&amp;E484</f>
        <v>199215A29EDU141</v>
      </c>
      <c r="B484" s="184">
        <v>1992</v>
      </c>
      <c r="C484" s="184" t="s">
        <v>3</v>
      </c>
      <c r="D484" s="184" t="s">
        <v>9</v>
      </c>
      <c r="E484" s="184">
        <v>41</v>
      </c>
      <c r="F484" s="184">
        <v>312544</v>
      </c>
      <c r="G484" s="184">
        <v>0.1167569587147394</v>
      </c>
      <c r="H484" s="184">
        <v>0.68508753967441383</v>
      </c>
      <c r="I484" s="184">
        <v>0.60509880208866595</v>
      </c>
      <c r="J484" s="184">
        <v>0.24481992935394697</v>
      </c>
      <c r="K484" s="184">
        <v>0.30253660284631922</v>
      </c>
      <c r="L484" s="184">
        <v>0.15089395413125831</v>
      </c>
      <c r="M484" s="184">
        <v>503.73028593625025</v>
      </c>
      <c r="N484" s="184">
        <v>0.19787613903962323</v>
      </c>
      <c r="O484" s="184">
        <v>7.7486689874065734E-2</v>
      </c>
      <c r="P484" s="184">
        <v>7.4184754786526058E-2</v>
      </c>
      <c r="Q484" s="184">
        <v>3.3019350875396745E-3</v>
      </c>
      <c r="R484" s="184"/>
    </row>
    <row r="485" spans="1:18" x14ac:dyDescent="0.2">
      <c r="A485" s="187" t="str">
        <f>B485&amp;C485&amp;D485&amp;E485</f>
        <v>199215A29EDU241</v>
      </c>
      <c r="B485" s="184">
        <v>1992</v>
      </c>
      <c r="C485" s="184" t="s">
        <v>3</v>
      </c>
      <c r="D485" s="184" t="s">
        <v>11</v>
      </c>
      <c r="E485" s="184">
        <v>41</v>
      </c>
      <c r="F485" s="184">
        <v>94563</v>
      </c>
      <c r="G485" s="184">
        <v>0.14048592735145538</v>
      </c>
      <c r="H485" s="184">
        <v>0.65940166872878403</v>
      </c>
      <c r="I485" s="184">
        <v>0.56676501380032362</v>
      </c>
      <c r="J485" s="184">
        <v>0.19613379440161585</v>
      </c>
      <c r="K485" s="184">
        <v>0.25062656641604009</v>
      </c>
      <c r="L485" s="184">
        <v>0.26707063016190263</v>
      </c>
      <c r="M485" s="184">
        <v>657.56613076403289</v>
      </c>
      <c r="N485" s="184">
        <v>0.19349005424954793</v>
      </c>
      <c r="O485" s="184">
        <v>7.0862811036028886E-2</v>
      </c>
      <c r="P485" s="184">
        <v>5.9960026648900731E-2</v>
      </c>
      <c r="Q485" s="184">
        <v>1.0902784387128158E-2</v>
      </c>
      <c r="R485" s="184"/>
    </row>
    <row r="486" spans="1:18" x14ac:dyDescent="0.2">
      <c r="A486" s="187" t="str">
        <f>B486&amp;C486&amp;D486&amp;E486</f>
        <v>199215A29EDU341</v>
      </c>
      <c r="B486" s="184">
        <v>1992</v>
      </c>
      <c r="C486" s="184" t="s">
        <v>3</v>
      </c>
      <c r="D486" s="184" t="s">
        <v>13</v>
      </c>
      <c r="E486" s="184">
        <v>41</v>
      </c>
      <c r="F486" s="184">
        <v>68020</v>
      </c>
      <c r="G486" s="184">
        <v>0.12862882175363732</v>
      </c>
      <c r="H486" s="184">
        <v>0.64770655689503087</v>
      </c>
      <c r="I486" s="184">
        <v>0.56439282563951776</v>
      </c>
      <c r="J486" s="184">
        <v>0.10604234048809173</v>
      </c>
      <c r="K486" s="184">
        <v>0.162834460452808</v>
      </c>
      <c r="L486" s="184">
        <v>0.51524551602469859</v>
      </c>
      <c r="M486" s="184">
        <v>786.00643178142639</v>
      </c>
      <c r="N486" s="184">
        <v>0.21593648926786238</v>
      </c>
      <c r="O486" s="184">
        <v>7.1949426639223754E-2</v>
      </c>
      <c r="P486" s="184">
        <v>4.5427815348426936E-2</v>
      </c>
      <c r="Q486" s="184">
        <v>2.6521611290796825E-2</v>
      </c>
      <c r="R486" s="184"/>
    </row>
    <row r="487" spans="1:18" x14ac:dyDescent="0.2">
      <c r="A487" s="187" t="str">
        <f>B487&amp;C487&amp;D487&amp;E487</f>
        <v>199215A29EDU441</v>
      </c>
      <c r="B487" s="184">
        <v>1992</v>
      </c>
      <c r="C487" s="184" t="s">
        <v>3</v>
      </c>
      <c r="D487" s="184" t="s">
        <v>15</v>
      </c>
      <c r="E487" s="184">
        <v>41</v>
      </c>
      <c r="F487" s="184">
        <v>84267</v>
      </c>
      <c r="G487" s="184">
        <v>8.3314959356763835E-2</v>
      </c>
      <c r="H487" s="184">
        <v>0.8073267115240842</v>
      </c>
      <c r="I487" s="184">
        <v>0.74006431936582528</v>
      </c>
      <c r="J487" s="184">
        <v>0.13764581627446093</v>
      </c>
      <c r="K487" s="184">
        <v>0.1926970225592462</v>
      </c>
      <c r="L487" s="184">
        <v>0.14063631077408711</v>
      </c>
      <c r="M487" s="184">
        <v>1075.1468463478309</v>
      </c>
      <c r="N487" s="184">
        <v>0.26605907413340929</v>
      </c>
      <c r="O487" s="184">
        <v>0.11315224227752263</v>
      </c>
      <c r="P487" s="184">
        <v>0.10396715202867077</v>
      </c>
      <c r="Q487" s="184">
        <v>9.1850902488518644E-3</v>
      </c>
      <c r="R487" s="184"/>
    </row>
    <row r="488" spans="1:18" x14ac:dyDescent="0.2">
      <c r="A488" s="187" t="str">
        <f>B488&amp;C488&amp;D488&amp;E488</f>
        <v>199215A29EDU541</v>
      </c>
      <c r="B488" s="184">
        <v>1992</v>
      </c>
      <c r="C488" s="184" t="s">
        <v>3</v>
      </c>
      <c r="D488" s="184" t="s">
        <v>17</v>
      </c>
      <c r="E488" s="184">
        <v>41</v>
      </c>
      <c r="F488" s="184">
        <v>50509</v>
      </c>
      <c r="G488" s="184">
        <v>5.0281920476457811E-2</v>
      </c>
      <c r="H488" s="184">
        <v>0.8111227701993704</v>
      </c>
      <c r="I488" s="184">
        <v>0.77033795957156148</v>
      </c>
      <c r="J488" s="184">
        <v>7.6560612960066526E-2</v>
      </c>
      <c r="K488" s="184">
        <v>0.10208081728008869</v>
      </c>
      <c r="L488" s="184">
        <v>0.38781207309588389</v>
      </c>
      <c r="M488" s="184">
        <v>1992.7828883863738</v>
      </c>
      <c r="N488" s="184">
        <v>0.31119206478053418</v>
      </c>
      <c r="O488" s="184">
        <v>0.12756142469658874</v>
      </c>
      <c r="P488" s="184">
        <v>9.1864816171375402E-2</v>
      </c>
      <c r="Q488" s="184">
        <v>3.5696608525213329E-2</v>
      </c>
      <c r="R488" s="184"/>
    </row>
    <row r="489" spans="1:18" x14ac:dyDescent="0.2">
      <c r="A489" s="187" t="str">
        <f>B489&amp;C489&amp;D489&amp;E489</f>
        <v>199218A24EDU141</v>
      </c>
      <c r="B489" s="184">
        <v>1992</v>
      </c>
      <c r="C489" s="184" t="s">
        <v>1</v>
      </c>
      <c r="D489" s="184" t="s">
        <v>9</v>
      </c>
      <c r="E489" s="184">
        <v>41</v>
      </c>
      <c r="F489" s="184">
        <v>132937</v>
      </c>
      <c r="G489" s="184">
        <v>0.10215154740290908</v>
      </c>
      <c r="H489" s="184">
        <v>0.72092795835621382</v>
      </c>
      <c r="I489" s="184">
        <v>0.64728405184410664</v>
      </c>
      <c r="J489" s="184">
        <v>0.2557828144158511</v>
      </c>
      <c r="K489" s="184">
        <v>0.3177896296742066</v>
      </c>
      <c r="L489" s="184">
        <v>9.4984842444165288E-2</v>
      </c>
      <c r="M489" s="184">
        <v>480.7978383864903</v>
      </c>
      <c r="N489" s="184">
        <v>0.19959078360426366</v>
      </c>
      <c r="O489" s="184">
        <v>8.3310139389334792E-2</v>
      </c>
      <c r="P489" s="184">
        <v>8.136937045367354E-2</v>
      </c>
      <c r="Q489" s="184">
        <v>1.9407689356612532E-3</v>
      </c>
      <c r="R489" s="184"/>
    </row>
    <row r="490" spans="1:18" x14ac:dyDescent="0.2">
      <c r="A490" s="187" t="str">
        <f>B490&amp;C490&amp;D490&amp;E490</f>
        <v>199218A24EDU241</v>
      </c>
      <c r="B490" s="184">
        <v>1992</v>
      </c>
      <c r="C490" s="184" t="s">
        <v>1</v>
      </c>
      <c r="D490" s="184" t="s">
        <v>11</v>
      </c>
      <c r="E490" s="184">
        <v>41</v>
      </c>
      <c r="F490" s="184">
        <v>42767</v>
      </c>
      <c r="G490" s="184">
        <v>0.13676319368428036</v>
      </c>
      <c r="H490" s="184">
        <v>0.70491266630813476</v>
      </c>
      <c r="I490" s="184">
        <v>0.60850655879533289</v>
      </c>
      <c r="J490" s="184">
        <v>0.24687258867818646</v>
      </c>
      <c r="K490" s="184">
        <v>0.31316201744335587</v>
      </c>
      <c r="L490" s="184">
        <v>0.12046671499053008</v>
      </c>
      <c r="M490" s="184">
        <v>622.72189863464416</v>
      </c>
      <c r="N490" s="184">
        <v>0.19882152126639699</v>
      </c>
      <c r="O490" s="184">
        <v>6.0256740009820654E-2</v>
      </c>
      <c r="P490" s="184">
        <v>6.0256740009820654E-2</v>
      </c>
      <c r="Q490" s="184">
        <v>0</v>
      </c>
      <c r="R490" s="184"/>
    </row>
    <row r="491" spans="1:18" x14ac:dyDescent="0.2">
      <c r="A491" s="187" t="str">
        <f>B491&amp;C491&amp;D491&amp;E491</f>
        <v>199218A24EDU341</v>
      </c>
      <c r="B491" s="184">
        <v>1992</v>
      </c>
      <c r="C491" s="184" t="s">
        <v>1</v>
      </c>
      <c r="D491" s="184" t="s">
        <v>13</v>
      </c>
      <c r="E491" s="184">
        <v>41</v>
      </c>
      <c r="F491" s="184">
        <v>33495</v>
      </c>
      <c r="G491" s="184">
        <v>9.0869889058763573E-2</v>
      </c>
      <c r="H491" s="184">
        <v>0.761576354679803</v>
      </c>
      <c r="I491" s="184">
        <v>0.69237199582027165</v>
      </c>
      <c r="J491" s="184">
        <v>0.13843857292133155</v>
      </c>
      <c r="K491" s="184">
        <v>0.17689207344379759</v>
      </c>
      <c r="L491" s="184">
        <v>0.45388864009553664</v>
      </c>
      <c r="M491" s="184">
        <v>722.77771752494334</v>
      </c>
      <c r="N491" s="184">
        <v>0.2231377817584714</v>
      </c>
      <c r="O491" s="184">
        <v>4.6156142707866846E-2</v>
      </c>
      <c r="P491" s="184">
        <v>2.3078071353933423E-2</v>
      </c>
      <c r="Q491" s="184">
        <v>2.3078071353933423E-2</v>
      </c>
      <c r="R491" s="184"/>
    </row>
    <row r="492" spans="1:18" x14ac:dyDescent="0.2">
      <c r="A492" s="187" t="str">
        <f>B492&amp;C492&amp;D492&amp;E492</f>
        <v>199218A24EDU441</v>
      </c>
      <c r="B492" s="184">
        <v>1992</v>
      </c>
      <c r="C492" s="184" t="s">
        <v>1</v>
      </c>
      <c r="D492" s="184" t="s">
        <v>15</v>
      </c>
      <c r="E492" s="184">
        <v>41</v>
      </c>
      <c r="F492" s="184">
        <v>45353</v>
      </c>
      <c r="G492" s="184">
        <v>0.1156313524644262</v>
      </c>
      <c r="H492" s="184">
        <v>0.83520384539060266</v>
      </c>
      <c r="I492" s="184">
        <v>0.73862809516459771</v>
      </c>
      <c r="J492" s="184">
        <v>9.093114016713337E-2</v>
      </c>
      <c r="K492" s="184">
        <v>0.16481820386743987</v>
      </c>
      <c r="L492" s="184">
        <v>0.19884020902696625</v>
      </c>
      <c r="M492" s="184">
        <v>868.93610914077328</v>
      </c>
      <c r="N492" s="184">
        <v>0.24997243842744693</v>
      </c>
      <c r="O492" s="184">
        <v>9.6575750226004897E-2</v>
      </c>
      <c r="P492" s="184">
        <v>9.6575750226004897E-2</v>
      </c>
      <c r="Q492" s="184">
        <v>0</v>
      </c>
      <c r="R492" s="184"/>
    </row>
    <row r="493" spans="1:18" x14ac:dyDescent="0.2">
      <c r="A493" s="187" t="str">
        <f>B493&amp;C493&amp;D493&amp;E493</f>
        <v>199218A24EDU541</v>
      </c>
      <c r="B493" s="184">
        <v>1992</v>
      </c>
      <c r="C493" s="184" t="s">
        <v>1</v>
      </c>
      <c r="D493" s="184" t="s">
        <v>17</v>
      </c>
      <c r="E493" s="184">
        <v>41</v>
      </c>
      <c r="F493" s="184">
        <v>23709</v>
      </c>
      <c r="G493" s="184">
        <v>4.3419572553430819E-2</v>
      </c>
      <c r="H493" s="184">
        <v>0.74992618836728664</v>
      </c>
      <c r="I493" s="184">
        <v>0.71736471382175548</v>
      </c>
      <c r="J493" s="184">
        <v>4.3443418111265765E-2</v>
      </c>
      <c r="K493" s="184">
        <v>5.4325361677000299E-2</v>
      </c>
      <c r="L493" s="184">
        <v>0.58711881563963053</v>
      </c>
      <c r="M493" s="184">
        <v>1408.1429243933235</v>
      </c>
      <c r="N493" s="184">
        <v>0.28259310810240834</v>
      </c>
      <c r="O493" s="184">
        <v>9.7895314015774601E-2</v>
      </c>
      <c r="P493" s="184">
        <v>9.7895314015774601E-2</v>
      </c>
      <c r="Q493" s="184">
        <v>0</v>
      </c>
      <c r="R493" s="184"/>
    </row>
    <row r="494" spans="1:18" x14ac:dyDescent="0.2">
      <c r="A494" s="187" t="str">
        <f>B494&amp;C494&amp;D494&amp;E494</f>
        <v>199225A29EDU141</v>
      </c>
      <c r="B494" s="184">
        <v>1992</v>
      </c>
      <c r="C494" s="184" t="s">
        <v>2</v>
      </c>
      <c r="D494" s="184" t="s">
        <v>9</v>
      </c>
      <c r="E494" s="184">
        <v>41</v>
      </c>
      <c r="F494" s="184">
        <v>105128</v>
      </c>
      <c r="G494" s="184">
        <v>7.2427498895922274E-2</v>
      </c>
      <c r="H494" s="184">
        <v>0.71078114298759609</v>
      </c>
      <c r="I494" s="184">
        <v>0.65930104253861954</v>
      </c>
      <c r="J494" s="184">
        <v>0.28677421809603532</v>
      </c>
      <c r="K494" s="184">
        <v>0.33580967962864317</v>
      </c>
      <c r="L494" s="184">
        <v>1.2251731222890191E-2</v>
      </c>
      <c r="M494" s="184">
        <v>613.80465000558615</v>
      </c>
      <c r="N494" s="184">
        <v>0.22308043527889809</v>
      </c>
      <c r="O494" s="184">
        <v>0.11030362986074119</v>
      </c>
      <c r="P494" s="184">
        <v>0.10294117647058823</v>
      </c>
      <c r="Q494" s="184">
        <v>7.3624533901529565E-3</v>
      </c>
      <c r="R494" s="184"/>
    </row>
    <row r="495" spans="1:18" x14ac:dyDescent="0.2">
      <c r="A495" s="187" t="str">
        <f>B495&amp;C495&amp;D495&amp;E495</f>
        <v>199225A29EDU241</v>
      </c>
      <c r="B495" s="184">
        <v>1992</v>
      </c>
      <c r="C495" s="184" t="s">
        <v>2</v>
      </c>
      <c r="D495" s="184" t="s">
        <v>11</v>
      </c>
      <c r="E495" s="184">
        <v>41</v>
      </c>
      <c r="F495" s="184">
        <v>25254</v>
      </c>
      <c r="G495" s="184">
        <v>7.0456408854878388E-2</v>
      </c>
      <c r="H495" s="184">
        <v>0.72443969272194508</v>
      </c>
      <c r="I495" s="184">
        <v>0.67339827354082527</v>
      </c>
      <c r="J495" s="184">
        <v>0.265344103904332</v>
      </c>
      <c r="K495" s="184">
        <v>0.30616931971172884</v>
      </c>
      <c r="L495" s="184">
        <v>3.0609012433673873E-2</v>
      </c>
      <c r="M495" s="184">
        <v>901.79254973850925</v>
      </c>
      <c r="N495" s="184">
        <v>0.265344103904332</v>
      </c>
      <c r="O495" s="184">
        <v>0.1633008632295874</v>
      </c>
      <c r="P495" s="184">
        <v>0.12247564742219054</v>
      </c>
      <c r="Q495" s="184">
        <v>4.0825215807396849E-2</v>
      </c>
      <c r="R495" s="184"/>
    </row>
    <row r="496" spans="1:18" x14ac:dyDescent="0.2">
      <c r="A496" s="187" t="str">
        <f>B496&amp;C496&amp;D496&amp;E496</f>
        <v>199225A29EDU341</v>
      </c>
      <c r="B496" s="184">
        <v>1992</v>
      </c>
      <c r="C496" s="184" t="s">
        <v>2</v>
      </c>
      <c r="D496" s="184" t="s">
        <v>13</v>
      </c>
      <c r="E496" s="184">
        <v>41</v>
      </c>
      <c r="F496" s="184">
        <v>13394</v>
      </c>
      <c r="G496" s="184">
        <v>0.2</v>
      </c>
      <c r="H496" s="184">
        <v>0.8653128266387935</v>
      </c>
      <c r="I496" s="184">
        <v>0.69225026131103484</v>
      </c>
      <c r="J496" s="184">
        <v>0.11542481708227564</v>
      </c>
      <c r="K496" s="184">
        <v>0.2692250261311035</v>
      </c>
      <c r="L496" s="184">
        <v>9.6237121098999553E-2</v>
      </c>
      <c r="M496" s="184">
        <v>1201.4140661899612</v>
      </c>
      <c r="N496" s="184">
        <v>0.38464984321337914</v>
      </c>
      <c r="O496" s="184">
        <v>0.19232492160668957</v>
      </c>
      <c r="P496" s="184">
        <v>0.11535015678662087</v>
      </c>
      <c r="Q496" s="184">
        <v>7.6974764820068681E-2</v>
      </c>
      <c r="R496" s="184"/>
    </row>
    <row r="497" spans="1:18" x14ac:dyDescent="0.2">
      <c r="A497" s="187" t="str">
        <f>B497&amp;C497&amp;D497&amp;E497</f>
        <v>199225A29EDU441</v>
      </c>
      <c r="B497" s="184">
        <v>1992</v>
      </c>
      <c r="C497" s="184" t="s">
        <v>2</v>
      </c>
      <c r="D497" s="184" t="s">
        <v>15</v>
      </c>
      <c r="E497" s="184">
        <v>41</v>
      </c>
      <c r="F497" s="184">
        <v>35823</v>
      </c>
      <c r="G497" s="184">
        <v>4.5025519121862548E-2</v>
      </c>
      <c r="H497" s="184">
        <v>0.79853725260307629</v>
      </c>
      <c r="I497" s="184">
        <v>0.76258269826647684</v>
      </c>
      <c r="J497" s="184">
        <v>0.20146274739692377</v>
      </c>
      <c r="K497" s="184">
        <v>0.23741730173352316</v>
      </c>
      <c r="L497" s="184">
        <v>2.8808307511933674E-2</v>
      </c>
      <c r="M497" s="184">
        <v>1352.9677416941302</v>
      </c>
      <c r="N497" s="184">
        <v>0.28062976300142367</v>
      </c>
      <c r="O497" s="184">
        <v>0.13672780057504955</v>
      </c>
      <c r="P497" s="184">
        <v>0.11512156994109929</v>
      </c>
      <c r="Q497" s="184">
        <v>2.1606230633950254E-2</v>
      </c>
      <c r="R497" s="184"/>
    </row>
    <row r="498" spans="1:18" x14ac:dyDescent="0.2">
      <c r="A498" s="187" t="str">
        <f>B498&amp;C498&amp;D498&amp;E498</f>
        <v>199225A29EDU541</v>
      </c>
      <c r="B498" s="184">
        <v>1992</v>
      </c>
      <c r="C498" s="184" t="s">
        <v>2</v>
      </c>
      <c r="D498" s="184" t="s">
        <v>17</v>
      </c>
      <c r="E498" s="184">
        <v>41</v>
      </c>
      <c r="F498" s="184">
        <v>26800</v>
      </c>
      <c r="G498" s="184">
        <v>5.5543576695847169E-2</v>
      </c>
      <c r="H498" s="184">
        <v>0.8652611940298508</v>
      </c>
      <c r="I498" s="184">
        <v>0.81720149253731345</v>
      </c>
      <c r="J498" s="184">
        <v>0.10585820895522388</v>
      </c>
      <c r="K498" s="184">
        <v>0.14432835820895523</v>
      </c>
      <c r="L498" s="184">
        <v>0.21149253731343284</v>
      </c>
      <c r="M498" s="184">
        <v>2436.6007595794149</v>
      </c>
      <c r="N498" s="184">
        <v>0.33649253731343282</v>
      </c>
      <c r="O498" s="184">
        <v>0.15380597014925373</v>
      </c>
      <c r="P498" s="184">
        <v>8.6529850746268663E-2</v>
      </c>
      <c r="Q498" s="184">
        <v>6.7276119402985071E-2</v>
      </c>
      <c r="R498" s="184"/>
    </row>
    <row r="499" spans="1:18" x14ac:dyDescent="0.2">
      <c r="A499" s="187" t="str">
        <f>B499&amp;C499&amp;D499&amp;E499</f>
        <v>199230EMAEDU141</v>
      </c>
      <c r="B499" s="184">
        <v>1992</v>
      </c>
      <c r="C499" s="184" t="s">
        <v>4</v>
      </c>
      <c r="D499" s="184" t="s">
        <v>9</v>
      </c>
      <c r="E499" s="184">
        <v>41</v>
      </c>
      <c r="F499" s="184">
        <v>523073</v>
      </c>
      <c r="G499" s="184">
        <v>4.1683081572773402E-2</v>
      </c>
      <c r="H499" s="184">
        <v>0.65058959670246641</v>
      </c>
      <c r="I499" s="184">
        <v>0.62347101747271982</v>
      </c>
      <c r="J499" s="184">
        <v>0.34842535122366419</v>
      </c>
      <c r="K499" s="184">
        <v>0.37505236077771298</v>
      </c>
      <c r="L499" s="184">
        <v>2.4604596299178127E-3</v>
      </c>
      <c r="M499" s="184">
        <v>764.60412048647504</v>
      </c>
      <c r="N499" s="184">
        <v>0.25814370078363824</v>
      </c>
      <c r="O499" s="184">
        <v>0.18228430830878289</v>
      </c>
      <c r="P499" s="184">
        <v>0.16060664572631353</v>
      </c>
      <c r="Q499" s="184">
        <v>2.1677662582469368E-2</v>
      </c>
      <c r="R499" s="184"/>
    </row>
    <row r="500" spans="1:18" x14ac:dyDescent="0.2">
      <c r="A500" s="187" t="str">
        <f>B500&amp;C500&amp;D500&amp;E500</f>
        <v>199230EMAEDU241</v>
      </c>
      <c r="B500" s="184">
        <v>1992</v>
      </c>
      <c r="C500" s="184" t="s">
        <v>4</v>
      </c>
      <c r="D500" s="184" t="s">
        <v>11</v>
      </c>
      <c r="E500" s="184">
        <v>41</v>
      </c>
      <c r="F500" s="184">
        <v>68287</v>
      </c>
      <c r="G500" s="184">
        <v>3.8445136253145121E-2</v>
      </c>
      <c r="H500" s="184">
        <v>0.68677786401511265</v>
      </c>
      <c r="I500" s="184">
        <v>0.66037459545740773</v>
      </c>
      <c r="J500" s="184">
        <v>0.3132221359848873</v>
      </c>
      <c r="K500" s="184">
        <v>0.33962540454259227</v>
      </c>
      <c r="L500" s="184">
        <v>2.2669029244219253E-2</v>
      </c>
      <c r="M500" s="184">
        <v>1142.2042204241927</v>
      </c>
      <c r="N500" s="184">
        <v>0.32454200653125775</v>
      </c>
      <c r="O500" s="184">
        <v>0.21507754038103885</v>
      </c>
      <c r="P500" s="184">
        <v>0.17732511312548507</v>
      </c>
      <c r="Q500" s="184">
        <v>3.7752427255553764E-2</v>
      </c>
      <c r="R500" s="184"/>
    </row>
    <row r="501" spans="1:18" x14ac:dyDescent="0.2">
      <c r="A501" s="187" t="str">
        <f>B501&amp;C501&amp;D501&amp;E501</f>
        <v>199230EMAEDU341</v>
      </c>
      <c r="B501" s="184">
        <v>1992</v>
      </c>
      <c r="C501" s="184" t="s">
        <v>4</v>
      </c>
      <c r="D501" s="184" t="s">
        <v>13</v>
      </c>
      <c r="E501" s="184">
        <v>41</v>
      </c>
      <c r="F501" s="184">
        <v>17522</v>
      </c>
      <c r="G501" s="184">
        <v>4.0785618119901799E-2</v>
      </c>
      <c r="H501" s="184">
        <v>0.72063691359433857</v>
      </c>
      <c r="I501" s="184">
        <v>0.69124529163337523</v>
      </c>
      <c r="J501" s="184">
        <v>0.27936308640566143</v>
      </c>
      <c r="K501" s="184">
        <v>0.30875470836662483</v>
      </c>
      <c r="L501" s="184">
        <v>2.9391621960963361E-2</v>
      </c>
      <c r="M501" s="184">
        <v>2215.5960705386728</v>
      </c>
      <c r="N501" s="184">
        <v>0.35823921227917754</v>
      </c>
      <c r="O501" s="184">
        <v>0.23880683463654792</v>
      </c>
      <c r="P501" s="184">
        <v>0.19397625253402839</v>
      </c>
      <c r="Q501" s="184">
        <v>4.4830582102519549E-2</v>
      </c>
      <c r="R501" s="184"/>
    </row>
    <row r="502" spans="1:18" x14ac:dyDescent="0.2">
      <c r="A502" s="187" t="str">
        <f>B502&amp;C502&amp;D502&amp;E502</f>
        <v>199230EMAEDU441</v>
      </c>
      <c r="B502" s="184">
        <v>1992</v>
      </c>
      <c r="C502" s="184" t="s">
        <v>4</v>
      </c>
      <c r="D502" s="184" t="s">
        <v>15</v>
      </c>
      <c r="E502" s="184">
        <v>41</v>
      </c>
      <c r="F502" s="184">
        <v>113363</v>
      </c>
      <c r="G502" s="184">
        <v>3.8249474595129188E-2</v>
      </c>
      <c r="H502" s="184">
        <v>0.71354851230119176</v>
      </c>
      <c r="I502" s="184">
        <v>0.68625565660753507</v>
      </c>
      <c r="J502" s="184">
        <v>0.28417561285428228</v>
      </c>
      <c r="K502" s="184">
        <v>0.31146846854793891</v>
      </c>
      <c r="L502" s="184">
        <v>1.3646427846828331E-2</v>
      </c>
      <c r="M502" s="184">
        <v>2192.2035200332698</v>
      </c>
      <c r="N502" s="184">
        <v>0.37581892931346977</v>
      </c>
      <c r="O502" s="184">
        <v>0.22776181424340214</v>
      </c>
      <c r="P502" s="184">
        <v>0.16856902877856858</v>
      </c>
      <c r="Q502" s="184">
        <v>5.9192785464833558E-2</v>
      </c>
      <c r="R502" s="184"/>
    </row>
    <row r="503" spans="1:18" x14ac:dyDescent="0.2">
      <c r="A503" s="187" t="str">
        <f>B503&amp;C503&amp;D503&amp;E503</f>
        <v>199230EMAEDU541</v>
      </c>
      <c r="B503" s="184">
        <v>1992</v>
      </c>
      <c r="C503" s="184" t="s">
        <v>4</v>
      </c>
      <c r="D503" s="184" t="s">
        <v>17</v>
      </c>
      <c r="E503" s="184">
        <v>41</v>
      </c>
      <c r="F503" s="184">
        <v>107965</v>
      </c>
      <c r="G503" s="184">
        <v>1.9878940230873547E-2</v>
      </c>
      <c r="H503" s="184">
        <v>0.84007780299171031</v>
      </c>
      <c r="I503" s="184">
        <v>0.82337794655675456</v>
      </c>
      <c r="J503" s="184">
        <v>0.15515213263557634</v>
      </c>
      <c r="K503" s="184">
        <v>0.16946232575371648</v>
      </c>
      <c r="L503" s="184">
        <v>4.7719168248969573E-2</v>
      </c>
      <c r="M503" s="184">
        <v>3293.4980871008311</v>
      </c>
      <c r="N503" s="184">
        <v>0.35079887000416804</v>
      </c>
      <c r="O503" s="184">
        <v>0.20763210299634141</v>
      </c>
      <c r="P503" s="184">
        <v>0.1049877275042838</v>
      </c>
      <c r="Q503" s="184">
        <v>0.10264437549205761</v>
      </c>
      <c r="R503" s="184"/>
    </row>
    <row r="504" spans="1:18" x14ac:dyDescent="0.2">
      <c r="A504" s="187" t="str">
        <f>B504&amp;C504&amp;D504&amp;E504</f>
        <v>199215A17....43</v>
      </c>
      <c r="B504" s="184">
        <v>1992</v>
      </c>
      <c r="C504" s="184" t="s">
        <v>0</v>
      </c>
      <c r="D504" s="184" t="s">
        <v>52</v>
      </c>
      <c r="E504" s="184">
        <v>43</v>
      </c>
      <c r="F504" s="184">
        <v>414</v>
      </c>
      <c r="G504" s="184">
        <v>0</v>
      </c>
      <c r="H504" s="184">
        <v>1</v>
      </c>
      <c r="I504" s="184">
        <v>1</v>
      </c>
      <c r="J504" s="184">
        <v>0</v>
      </c>
      <c r="K504" s="184">
        <v>0</v>
      </c>
      <c r="L504" s="184">
        <v>0</v>
      </c>
      <c r="M504" s="184">
        <v>0</v>
      </c>
      <c r="N504" s="184">
        <v>0</v>
      </c>
      <c r="O504" s="184">
        <v>0</v>
      </c>
      <c r="P504" s="184">
        <v>0</v>
      </c>
      <c r="Q504" s="184">
        <v>0</v>
      </c>
      <c r="R504" s="184"/>
    </row>
    <row r="505" spans="1:18" x14ac:dyDescent="0.2">
      <c r="A505" s="187" t="str">
        <f>B505&amp;C505&amp;D505&amp;E505</f>
        <v>199215A17EDU143</v>
      </c>
      <c r="B505" s="184">
        <v>1992</v>
      </c>
      <c r="C505" s="184" t="s">
        <v>0</v>
      </c>
      <c r="D505" s="184" t="s">
        <v>9</v>
      </c>
      <c r="E505" s="184">
        <v>43</v>
      </c>
      <c r="F505" s="184">
        <v>102607</v>
      </c>
      <c r="G505" s="184">
        <v>0.2007101476359559</v>
      </c>
      <c r="H505" s="184">
        <v>0.57365481887200676</v>
      </c>
      <c r="I505" s="184">
        <v>0.45851647548412877</v>
      </c>
      <c r="J505" s="184">
        <v>0.14755328583819818</v>
      </c>
      <c r="K505" s="184">
        <v>0.20610679583264299</v>
      </c>
      <c r="L505" s="184">
        <v>0.4707183720408939</v>
      </c>
      <c r="M505" s="184">
        <v>335.06091083186527</v>
      </c>
      <c r="N505" s="184">
        <v>0.13825427019394818</v>
      </c>
      <c r="O505" s="184">
        <v>4.0672249132233836E-2</v>
      </c>
      <c r="P505" s="184">
        <v>4.0672249132233836E-2</v>
      </c>
      <c r="Q505" s="184">
        <v>0</v>
      </c>
      <c r="R505" s="184"/>
    </row>
    <row r="506" spans="1:18" x14ac:dyDescent="0.2">
      <c r="A506" s="187" t="str">
        <f>B506&amp;C506&amp;D506&amp;E506</f>
        <v>199215A17EDU243</v>
      </c>
      <c r="B506" s="184">
        <v>1992</v>
      </c>
      <c r="C506" s="184" t="s">
        <v>0</v>
      </c>
      <c r="D506" s="184" t="s">
        <v>11</v>
      </c>
      <c r="E506" s="184">
        <v>43</v>
      </c>
      <c r="F506" s="184">
        <v>28609</v>
      </c>
      <c r="G506" s="184">
        <v>0.22211163004364137</v>
      </c>
      <c r="H506" s="184">
        <v>0.45653465692614215</v>
      </c>
      <c r="I506" s="184">
        <v>0.3551330001048621</v>
      </c>
      <c r="J506" s="184">
        <v>4.3552728162466359E-2</v>
      </c>
      <c r="K506" s="184">
        <v>5.8023698836030618E-2</v>
      </c>
      <c r="L506" s="184">
        <v>0.8042224474815618</v>
      </c>
      <c r="M506" s="184">
        <v>400.64751569229753</v>
      </c>
      <c r="N506" s="184">
        <v>0.12324792897339998</v>
      </c>
      <c r="O506" s="184">
        <v>0</v>
      </c>
      <c r="P506" s="184">
        <v>0</v>
      </c>
      <c r="Q506" s="184">
        <v>0</v>
      </c>
      <c r="R506" s="184"/>
    </row>
    <row r="507" spans="1:18" x14ac:dyDescent="0.2">
      <c r="A507" s="187" t="str">
        <f>B507&amp;C507&amp;D507&amp;E507</f>
        <v>199215A17EDU343</v>
      </c>
      <c r="B507" s="184">
        <v>1992</v>
      </c>
      <c r="C507" s="184" t="s">
        <v>0</v>
      </c>
      <c r="D507" s="184" t="s">
        <v>13</v>
      </c>
      <c r="E507" s="184">
        <v>43</v>
      </c>
      <c r="F507" s="184">
        <v>25079</v>
      </c>
      <c r="G507" s="184">
        <v>0.20834170854271356</v>
      </c>
      <c r="H507" s="184">
        <v>0.39674628174967103</v>
      </c>
      <c r="I507" s="184">
        <v>0.31408748355197574</v>
      </c>
      <c r="J507" s="184">
        <v>0</v>
      </c>
      <c r="K507" s="184">
        <v>2.4801626859125164E-2</v>
      </c>
      <c r="L507" s="184">
        <v>0.96694445552055508</v>
      </c>
      <c r="M507" s="184">
        <v>361.79160092915737</v>
      </c>
      <c r="N507" s="184">
        <v>0.17357151401571036</v>
      </c>
      <c r="O507" s="184">
        <v>0</v>
      </c>
      <c r="P507" s="184">
        <v>0</v>
      </c>
      <c r="Q507" s="184">
        <v>0</v>
      </c>
      <c r="R507" s="184"/>
    </row>
    <row r="508" spans="1:18" x14ac:dyDescent="0.2">
      <c r="A508" s="187" t="str">
        <f>B508&amp;C508&amp;D508&amp;E508</f>
        <v>199215A17EDU443</v>
      </c>
      <c r="B508" s="184">
        <v>1992</v>
      </c>
      <c r="C508" s="184" t="s">
        <v>0</v>
      </c>
      <c r="D508" s="184" t="s">
        <v>15</v>
      </c>
      <c r="E508" s="184">
        <v>43</v>
      </c>
      <c r="F508" s="184">
        <v>2694</v>
      </c>
      <c r="G508" s="184">
        <v>0.1998069498069498</v>
      </c>
      <c r="H508" s="184">
        <v>0.38455827765404604</v>
      </c>
      <c r="I508" s="184">
        <v>0.30772086117297698</v>
      </c>
      <c r="J508" s="184">
        <v>0</v>
      </c>
      <c r="K508" s="184">
        <v>0</v>
      </c>
      <c r="L508" s="184">
        <v>0.92279138827023011</v>
      </c>
      <c r="M508" s="184">
        <v>866.6641829730662</v>
      </c>
      <c r="N508" s="184">
        <v>7.7208611729769852E-2</v>
      </c>
      <c r="O508" s="184">
        <v>0</v>
      </c>
      <c r="P508" s="184">
        <v>0</v>
      </c>
      <c r="Q508" s="184">
        <v>0</v>
      </c>
      <c r="R508" s="184"/>
    </row>
    <row r="509" spans="1:18" x14ac:dyDescent="0.2">
      <c r="A509" s="187" t="str">
        <f>B509&amp;C509&amp;D509&amp;E509</f>
        <v>199215A17EDU543</v>
      </c>
      <c r="B509" s="184">
        <v>1992</v>
      </c>
      <c r="C509" s="184" t="s">
        <v>0</v>
      </c>
      <c r="D509" s="184" t="s">
        <v>17</v>
      </c>
      <c r="E509" s="184">
        <v>43</v>
      </c>
      <c r="F509" s="184">
        <v>207</v>
      </c>
      <c r="G509" s="184">
        <v>0</v>
      </c>
      <c r="H509" s="184">
        <v>1</v>
      </c>
      <c r="I509" s="184">
        <v>1</v>
      </c>
      <c r="J509" s="184">
        <v>0</v>
      </c>
      <c r="K509" s="184">
        <v>0</v>
      </c>
      <c r="L509" s="184">
        <v>1</v>
      </c>
      <c r="M509" s="184">
        <v>893.94451277194719</v>
      </c>
      <c r="N509" s="184">
        <v>1</v>
      </c>
      <c r="O509" s="184">
        <v>0</v>
      </c>
      <c r="P509" s="184">
        <v>0</v>
      </c>
      <c r="Q509" s="184">
        <v>0</v>
      </c>
      <c r="R509" s="184"/>
    </row>
    <row r="510" spans="1:18" x14ac:dyDescent="0.2">
      <c r="A510" s="187" t="str">
        <f>B510&amp;C510&amp;D510&amp;E510</f>
        <v>199215A29....43</v>
      </c>
      <c r="B510" s="184">
        <v>1992</v>
      </c>
      <c r="C510" s="184" t="s">
        <v>3</v>
      </c>
      <c r="D510" s="184" t="s">
        <v>52</v>
      </c>
      <c r="E510" s="184">
        <v>43</v>
      </c>
      <c r="F510" s="184">
        <v>1036</v>
      </c>
      <c r="G510" s="184">
        <v>0</v>
      </c>
      <c r="H510" s="184">
        <v>1</v>
      </c>
      <c r="I510" s="184">
        <v>1</v>
      </c>
      <c r="J510" s="184">
        <v>0</v>
      </c>
      <c r="K510" s="184">
        <v>0</v>
      </c>
      <c r="L510" s="184">
        <v>0</v>
      </c>
      <c r="M510" s="184">
        <v>667.42827351008088</v>
      </c>
      <c r="N510" s="184">
        <v>0.1998069498069498</v>
      </c>
      <c r="O510" s="184">
        <v>0</v>
      </c>
      <c r="P510" s="184">
        <v>0</v>
      </c>
      <c r="Q510" s="184">
        <v>0</v>
      </c>
      <c r="R510" s="184"/>
    </row>
    <row r="511" spans="1:18" x14ac:dyDescent="0.2">
      <c r="A511" s="187" t="str">
        <f>B511&amp;C511&amp;D511&amp;E511</f>
        <v>199215A29EDU143</v>
      </c>
      <c r="B511" s="184">
        <v>1992</v>
      </c>
      <c r="C511" s="184" t="s">
        <v>3</v>
      </c>
      <c r="D511" s="184" t="s">
        <v>9</v>
      </c>
      <c r="E511" s="184">
        <v>43</v>
      </c>
      <c r="F511" s="184">
        <v>430134</v>
      </c>
      <c r="G511" s="184">
        <v>0.11322255863660617</v>
      </c>
      <c r="H511" s="184">
        <v>0.73637285125100549</v>
      </c>
      <c r="I511" s="184">
        <v>0.65299883292183369</v>
      </c>
      <c r="J511" s="184">
        <v>0.18700683972901469</v>
      </c>
      <c r="K511" s="184">
        <v>0.25206098564633345</v>
      </c>
      <c r="L511" s="184">
        <v>0.15276169751751781</v>
      </c>
      <c r="M511" s="184">
        <v>534.2614651108122</v>
      </c>
      <c r="N511" s="184">
        <v>0.21006927459667463</v>
      </c>
      <c r="O511" s="184">
        <v>8.1137929588684987E-2</v>
      </c>
      <c r="P511" s="184">
        <v>7.6793708916250883E-2</v>
      </c>
      <c r="Q511" s="184">
        <v>4.3442206724341147E-3</v>
      </c>
      <c r="R511" s="184"/>
    </row>
    <row r="512" spans="1:18" x14ac:dyDescent="0.2">
      <c r="A512" s="187" t="str">
        <f>B512&amp;C512&amp;D512&amp;E512</f>
        <v>199215A29EDU243</v>
      </c>
      <c r="B512" s="184">
        <v>1992</v>
      </c>
      <c r="C512" s="184" t="s">
        <v>3</v>
      </c>
      <c r="D512" s="184" t="s">
        <v>11</v>
      </c>
      <c r="E512" s="184">
        <v>43</v>
      </c>
      <c r="F512" s="184">
        <v>112558</v>
      </c>
      <c r="G512" s="184">
        <v>0.14250899820035992</v>
      </c>
      <c r="H512" s="184">
        <v>0.71088683167789046</v>
      </c>
      <c r="I512" s="184">
        <v>0.60957906146164642</v>
      </c>
      <c r="J512" s="184">
        <v>0.12705449634854921</v>
      </c>
      <c r="K512" s="184">
        <v>0.19520602711490964</v>
      </c>
      <c r="L512" s="184">
        <v>0.29835284919774696</v>
      </c>
      <c r="M512" s="184">
        <v>718.03121233438742</v>
      </c>
      <c r="N512" s="184">
        <v>0.23211144476625384</v>
      </c>
      <c r="O512" s="184">
        <v>7.5507738232733351E-2</v>
      </c>
      <c r="P512" s="184">
        <v>6.9981698324419417E-2</v>
      </c>
      <c r="Q512" s="184">
        <v>5.5260399083139362E-3</v>
      </c>
      <c r="R512" s="184"/>
    </row>
    <row r="513" spans="1:18" x14ac:dyDescent="0.2">
      <c r="A513" s="187" t="str">
        <f>B513&amp;C513&amp;D513&amp;E513</f>
        <v>199215A29EDU343</v>
      </c>
      <c r="B513" s="184">
        <v>1992</v>
      </c>
      <c r="C513" s="184" t="s">
        <v>3</v>
      </c>
      <c r="D513" s="184" t="s">
        <v>13</v>
      </c>
      <c r="E513" s="184">
        <v>43</v>
      </c>
      <c r="F513" s="184">
        <v>74827</v>
      </c>
      <c r="G513" s="184">
        <v>0.14979171979937092</v>
      </c>
      <c r="H513" s="184">
        <v>0.62881045611878061</v>
      </c>
      <c r="I513" s="184">
        <v>0.53461985646892163</v>
      </c>
      <c r="J513" s="184">
        <v>7.2032822376949496E-2</v>
      </c>
      <c r="K513" s="184">
        <v>0.11638846940275568</v>
      </c>
      <c r="L513" s="184">
        <v>0.58719446189209779</v>
      </c>
      <c r="M513" s="184">
        <v>719.65770312602876</v>
      </c>
      <c r="N513" s="184">
        <v>0.21607173881085703</v>
      </c>
      <c r="O513" s="184">
        <v>5.5394443182273781E-2</v>
      </c>
      <c r="P513" s="184">
        <v>4.1562537586699991E-2</v>
      </c>
      <c r="Q513" s="184">
        <v>1.383190559557379E-2</v>
      </c>
      <c r="R513" s="184"/>
    </row>
    <row r="514" spans="1:18" x14ac:dyDescent="0.2">
      <c r="A514" s="187" t="str">
        <f>B514&amp;C514&amp;D514&amp;E514</f>
        <v>199215A29EDU443</v>
      </c>
      <c r="B514" s="184">
        <v>1992</v>
      </c>
      <c r="C514" s="184" t="s">
        <v>3</v>
      </c>
      <c r="D514" s="184" t="s">
        <v>15</v>
      </c>
      <c r="E514" s="184">
        <v>43</v>
      </c>
      <c r="F514" s="184">
        <v>103830</v>
      </c>
      <c r="G514" s="184">
        <v>0.13761640367478412</v>
      </c>
      <c r="H514" s="184">
        <v>0.76843879418279881</v>
      </c>
      <c r="I514" s="184">
        <v>0.66268901088317445</v>
      </c>
      <c r="J514" s="184">
        <v>0.1536935375132428</v>
      </c>
      <c r="K514" s="184">
        <v>0.22952903785033227</v>
      </c>
      <c r="L514" s="184">
        <v>0.19361456226524126</v>
      </c>
      <c r="M514" s="184">
        <v>1131.5762358768311</v>
      </c>
      <c r="N514" s="184">
        <v>0.23363189829529038</v>
      </c>
      <c r="O514" s="184">
        <v>7.7877299431763455E-2</v>
      </c>
      <c r="P514" s="184">
        <v>5.5927959164018104E-2</v>
      </c>
      <c r="Q514" s="184">
        <v>2.1949340267745351E-2</v>
      </c>
      <c r="R514" s="184"/>
    </row>
    <row r="515" spans="1:18" x14ac:dyDescent="0.2">
      <c r="A515" s="187" t="str">
        <f>B515&amp;C515&amp;D515&amp;E515</f>
        <v>199215A29EDU543</v>
      </c>
      <c r="B515" s="184">
        <v>1992</v>
      </c>
      <c r="C515" s="184" t="s">
        <v>3</v>
      </c>
      <c r="D515" s="184" t="s">
        <v>17</v>
      </c>
      <c r="E515" s="184">
        <v>43</v>
      </c>
      <c r="F515" s="184">
        <v>70502</v>
      </c>
      <c r="G515" s="184">
        <v>3.5220595727337566E-2</v>
      </c>
      <c r="H515" s="184">
        <v>0.83523871663215232</v>
      </c>
      <c r="I515" s="184">
        <v>0.80582111145783097</v>
      </c>
      <c r="J515" s="184">
        <v>3.8254233922441913E-2</v>
      </c>
      <c r="K515" s="184">
        <v>5.2963036509602567E-2</v>
      </c>
      <c r="L515" s="184">
        <v>0.52053842444185983</v>
      </c>
      <c r="M515" s="184">
        <v>1739.976490403222</v>
      </c>
      <c r="N515" s="184">
        <v>0.33827409151513432</v>
      </c>
      <c r="O515" s="184">
        <v>0.10592607301920513</v>
      </c>
      <c r="P515" s="184">
        <v>8.8252815522963893E-2</v>
      </c>
      <c r="Q515" s="184">
        <v>1.767325749624124E-2</v>
      </c>
      <c r="R515" s="184"/>
    </row>
    <row r="516" spans="1:18" x14ac:dyDescent="0.2">
      <c r="A516" s="187" t="str">
        <f>B516&amp;C516&amp;D516&amp;E516</f>
        <v>199218A24....43</v>
      </c>
      <c r="B516" s="184">
        <v>1992</v>
      </c>
      <c r="C516" s="184" t="s">
        <v>1</v>
      </c>
      <c r="D516" s="184" t="s">
        <v>52</v>
      </c>
      <c r="E516" s="184">
        <v>43</v>
      </c>
      <c r="F516" s="184">
        <v>414</v>
      </c>
      <c r="G516" s="184">
        <v>0</v>
      </c>
      <c r="H516" s="184">
        <v>1</v>
      </c>
      <c r="I516" s="184">
        <v>1</v>
      </c>
      <c r="J516" s="184"/>
      <c r="K516" s="184"/>
      <c r="L516" s="184"/>
      <c r="M516" s="184">
        <v>1065.8569190742448</v>
      </c>
      <c r="N516" s="184">
        <v>0.5</v>
      </c>
      <c r="O516" s="184">
        <v>0</v>
      </c>
      <c r="P516" s="184">
        <v>0</v>
      </c>
      <c r="Q516" s="184">
        <v>0</v>
      </c>
      <c r="R516" s="184"/>
    </row>
    <row r="517" spans="1:18" x14ac:dyDescent="0.2">
      <c r="A517" s="187" t="str">
        <f>B517&amp;C517&amp;D517&amp;E517</f>
        <v>199218A24EDU143</v>
      </c>
      <c r="B517" s="184">
        <v>1992</v>
      </c>
      <c r="C517" s="184" t="s">
        <v>1</v>
      </c>
      <c r="D517" s="184" t="s">
        <v>9</v>
      </c>
      <c r="E517" s="184">
        <v>43</v>
      </c>
      <c r="F517" s="184">
        <v>186791</v>
      </c>
      <c r="G517" s="184">
        <v>0.10056091112189057</v>
      </c>
      <c r="H517" s="184">
        <v>0.78359771081047802</v>
      </c>
      <c r="I517" s="184">
        <v>0.70479841105834862</v>
      </c>
      <c r="J517" s="184">
        <v>0.19532525657017735</v>
      </c>
      <c r="K517" s="184">
        <v>0.26412942807736989</v>
      </c>
      <c r="L517" s="184">
        <v>8.4334898362340802E-2</v>
      </c>
      <c r="M517" s="184">
        <v>535.11586888308182</v>
      </c>
      <c r="N517" s="184">
        <v>0.21421267619960277</v>
      </c>
      <c r="O517" s="184">
        <v>6.8825585815162404E-2</v>
      </c>
      <c r="P517" s="184">
        <v>6.6609204940280844E-2</v>
      </c>
      <c r="Q517" s="184">
        <v>2.2163808748815522E-3</v>
      </c>
      <c r="R517" s="184"/>
    </row>
    <row r="518" spans="1:18" x14ac:dyDescent="0.2">
      <c r="A518" s="187" t="str">
        <f>B518&amp;C518&amp;D518&amp;E518</f>
        <v>199218A24EDU243</v>
      </c>
      <c r="B518" s="184">
        <v>1992</v>
      </c>
      <c r="C518" s="184" t="s">
        <v>1</v>
      </c>
      <c r="D518" s="184" t="s">
        <v>11</v>
      </c>
      <c r="E518" s="184">
        <v>43</v>
      </c>
      <c r="F518" s="184">
        <v>47059</v>
      </c>
      <c r="G518" s="184">
        <v>0.16761432536581422</v>
      </c>
      <c r="H518" s="184">
        <v>0.7885632928876517</v>
      </c>
      <c r="I518" s="184">
        <v>0.65638878854204297</v>
      </c>
      <c r="J518" s="184">
        <v>0.13653073800973245</v>
      </c>
      <c r="K518" s="184">
        <v>0.24224909156590663</v>
      </c>
      <c r="L518" s="184">
        <v>0.19828300643872585</v>
      </c>
      <c r="M518" s="184">
        <v>657.43049018595218</v>
      </c>
      <c r="N518" s="184">
        <v>0.2555727916020315</v>
      </c>
      <c r="O518" s="184">
        <v>6.1688518668054998E-2</v>
      </c>
      <c r="P518" s="184">
        <v>5.7268535242992837E-2</v>
      </c>
      <c r="Q518" s="184">
        <v>4.4199834250621562E-3</v>
      </c>
      <c r="R518" s="184"/>
    </row>
    <row r="519" spans="1:18" x14ac:dyDescent="0.2">
      <c r="A519" s="187" t="str">
        <f>B519&amp;C519&amp;D519&amp;E519</f>
        <v>199218A24EDU343</v>
      </c>
      <c r="B519" s="184">
        <v>1992</v>
      </c>
      <c r="C519" s="184" t="s">
        <v>1</v>
      </c>
      <c r="D519" s="184" t="s">
        <v>13</v>
      </c>
      <c r="E519" s="184">
        <v>43</v>
      </c>
      <c r="F519" s="184">
        <v>35239</v>
      </c>
      <c r="G519" s="184">
        <v>0.14282979130767759</v>
      </c>
      <c r="H519" s="184">
        <v>0.74108232356196257</v>
      </c>
      <c r="I519" s="184">
        <v>0.63523368994579865</v>
      </c>
      <c r="J519" s="184">
        <v>7.0631970260223054E-2</v>
      </c>
      <c r="K519" s="184">
        <v>0.11183631771616674</v>
      </c>
      <c r="L519" s="184">
        <v>0.52342574987939494</v>
      </c>
      <c r="M519" s="184">
        <v>658.13642617977644</v>
      </c>
      <c r="N519" s="184">
        <v>0.22940492068446891</v>
      </c>
      <c r="O519" s="184">
        <v>7.057521496069695E-2</v>
      </c>
      <c r="P519" s="184">
        <v>5.2952694457845E-2</v>
      </c>
      <c r="Q519" s="184">
        <v>1.7622520502851954E-2</v>
      </c>
      <c r="R519" s="184"/>
    </row>
    <row r="520" spans="1:18" x14ac:dyDescent="0.2">
      <c r="A520" s="187" t="str">
        <f>B520&amp;C520&amp;D520&amp;E520</f>
        <v>199218A24EDU443</v>
      </c>
      <c r="B520" s="184">
        <v>1992</v>
      </c>
      <c r="C520" s="184" t="s">
        <v>1</v>
      </c>
      <c r="D520" s="184" t="s">
        <v>15</v>
      </c>
      <c r="E520" s="184">
        <v>43</v>
      </c>
      <c r="F520" s="184">
        <v>63421</v>
      </c>
      <c r="G520" s="184">
        <v>0.16873811960812984</v>
      </c>
      <c r="H520" s="184">
        <v>0.7548446098295517</v>
      </c>
      <c r="I520" s="184">
        <v>0.62747354977058067</v>
      </c>
      <c r="J520" s="184">
        <v>0.147080619983917</v>
      </c>
      <c r="K520" s="184">
        <v>0.23526907491209537</v>
      </c>
      <c r="L520" s="184">
        <v>0.23856451333154632</v>
      </c>
      <c r="M520" s="184">
        <v>915.47727006259061</v>
      </c>
      <c r="N520" s="184">
        <v>0.23864335157124611</v>
      </c>
      <c r="O520" s="184">
        <v>5.8844862111918764E-2</v>
      </c>
      <c r="P520" s="184">
        <v>4.2509578846123525E-2</v>
      </c>
      <c r="Q520" s="184">
        <v>1.6335283265795243E-2</v>
      </c>
      <c r="R520" s="184"/>
    </row>
    <row r="521" spans="1:18" x14ac:dyDescent="0.2">
      <c r="A521" s="187" t="str">
        <f>B521&amp;C521&amp;D521&amp;E521</f>
        <v>199218A24EDU543</v>
      </c>
      <c r="B521" s="184">
        <v>1992</v>
      </c>
      <c r="C521" s="184" t="s">
        <v>1</v>
      </c>
      <c r="D521" s="184" t="s">
        <v>17</v>
      </c>
      <c r="E521" s="184">
        <v>43</v>
      </c>
      <c r="F521" s="184">
        <v>32143</v>
      </c>
      <c r="G521" s="184">
        <v>4.2022936337480242E-2</v>
      </c>
      <c r="H521" s="184">
        <v>0.76772547677565872</v>
      </c>
      <c r="I521" s="184">
        <v>0.73546339794045357</v>
      </c>
      <c r="J521" s="184">
        <v>1.2911053728650096E-2</v>
      </c>
      <c r="K521" s="184">
        <v>1.9382136079395203E-2</v>
      </c>
      <c r="L521" s="184">
        <v>0.70961017951031324</v>
      </c>
      <c r="M521" s="184">
        <v>1219.8352250259957</v>
      </c>
      <c r="N521" s="184">
        <v>0.33553184208070186</v>
      </c>
      <c r="O521" s="184">
        <v>6.4461935724730107E-2</v>
      </c>
      <c r="P521" s="184">
        <v>5.1550881996080017E-2</v>
      </c>
      <c r="Q521" s="184">
        <v>1.2911053728650096E-2</v>
      </c>
      <c r="R521" s="184"/>
    </row>
    <row r="522" spans="1:18" x14ac:dyDescent="0.2">
      <c r="A522" s="187" t="str">
        <f>B522&amp;C522&amp;D522&amp;E522</f>
        <v>199225A29....43</v>
      </c>
      <c r="B522" s="184">
        <v>1992</v>
      </c>
      <c r="C522" s="184" t="s">
        <v>2</v>
      </c>
      <c r="D522" s="184" t="s">
        <v>52</v>
      </c>
      <c r="E522" s="184">
        <v>43</v>
      </c>
      <c r="F522" s="184">
        <v>208</v>
      </c>
      <c r="G522" s="184">
        <v>0</v>
      </c>
      <c r="H522" s="184">
        <v>1</v>
      </c>
      <c r="I522" s="184">
        <v>1</v>
      </c>
      <c r="J522" s="184">
        <v>0</v>
      </c>
      <c r="K522" s="184">
        <v>0</v>
      </c>
      <c r="L522" s="184">
        <v>0</v>
      </c>
      <c r="M522" s="184">
        <v>538.62151078422926</v>
      </c>
      <c r="N522" s="184">
        <v>0</v>
      </c>
      <c r="O522" s="184">
        <v>0</v>
      </c>
      <c r="P522" s="184">
        <v>0</v>
      </c>
      <c r="Q522" s="184">
        <v>0</v>
      </c>
      <c r="R522" s="184"/>
    </row>
    <row r="523" spans="1:18" x14ac:dyDescent="0.2">
      <c r="A523" s="187" t="str">
        <f>B523&amp;C523&amp;D523&amp;E523</f>
        <v>199225A29EDU143</v>
      </c>
      <c r="B523" s="184">
        <v>1992</v>
      </c>
      <c r="C523" s="184" t="s">
        <v>2</v>
      </c>
      <c r="D523" s="184" t="s">
        <v>9</v>
      </c>
      <c r="E523" s="184">
        <v>43</v>
      </c>
      <c r="F523" s="184">
        <v>140736</v>
      </c>
      <c r="G523" s="184">
        <v>8.3661408496175191E-2</v>
      </c>
      <c r="H523" s="184">
        <v>0.79232747839927242</v>
      </c>
      <c r="I523" s="184">
        <v>0.72604024556616642</v>
      </c>
      <c r="J523" s="184">
        <v>0.20473084356525695</v>
      </c>
      <c r="K523" s="184">
        <v>0.26954723738062758</v>
      </c>
      <c r="L523" s="184">
        <v>1.1766712141882674E-2</v>
      </c>
      <c r="M523" s="184">
        <v>624.81442965206998</v>
      </c>
      <c r="N523" s="184">
        <v>0.25668011584797445</v>
      </c>
      <c r="O523" s="184">
        <v>0.1268706103366565</v>
      </c>
      <c r="P523" s="184">
        <v>0.11654533939613887</v>
      </c>
      <c r="Q523" s="184">
        <v>1.0325270940517616E-2</v>
      </c>
      <c r="R523" s="184"/>
    </row>
    <row r="524" spans="1:18" x14ac:dyDescent="0.2">
      <c r="A524" s="187" t="str">
        <f>B524&amp;C524&amp;D524&amp;E524</f>
        <v>199225A29EDU243</v>
      </c>
      <c r="B524" s="184">
        <v>1992</v>
      </c>
      <c r="C524" s="184" t="s">
        <v>2</v>
      </c>
      <c r="D524" s="184" t="s">
        <v>11</v>
      </c>
      <c r="E524" s="184">
        <v>43</v>
      </c>
      <c r="F524" s="184">
        <v>36890</v>
      </c>
      <c r="G524" s="184">
        <v>7.6459157005963951E-2</v>
      </c>
      <c r="H524" s="184">
        <v>0.80905394415830845</v>
      </c>
      <c r="I524" s="184">
        <v>0.74719436161561403</v>
      </c>
      <c r="J524" s="184">
        <v>0.17972350230414746</v>
      </c>
      <c r="K524" s="184">
        <v>0.24158308484684196</v>
      </c>
      <c r="L524" s="184">
        <v>3.3694768229872593E-2</v>
      </c>
      <c r="M524" s="184">
        <v>902.47359061192185</v>
      </c>
      <c r="N524" s="184">
        <v>0.28660883708322038</v>
      </c>
      <c r="O524" s="184">
        <v>0.15169422607752778</v>
      </c>
      <c r="P524" s="184">
        <v>0.14047167253998374</v>
      </c>
      <c r="Q524" s="184">
        <v>1.1222553537544051E-2</v>
      </c>
      <c r="R524" s="184"/>
    </row>
    <row r="525" spans="1:18" x14ac:dyDescent="0.2">
      <c r="A525" s="187" t="str">
        <f>B525&amp;C525&amp;D525&amp;E525</f>
        <v>199225A29EDU343</v>
      </c>
      <c r="B525" s="184">
        <v>1992</v>
      </c>
      <c r="C525" s="184" t="s">
        <v>2</v>
      </c>
      <c r="D525" s="184" t="s">
        <v>13</v>
      </c>
      <c r="E525" s="184">
        <v>43</v>
      </c>
      <c r="F525" s="184">
        <v>14509</v>
      </c>
      <c r="G525" s="184">
        <v>0.11331573677983071</v>
      </c>
      <c r="H525" s="184">
        <v>0.75725411813357224</v>
      </c>
      <c r="I525" s="184">
        <v>0.67144530980770556</v>
      </c>
      <c r="J525" s="184">
        <v>0.19994486180991108</v>
      </c>
      <c r="K525" s="184">
        <v>0.28575367013577779</v>
      </c>
      <c r="L525" s="184">
        <v>8.5670962850644433E-2</v>
      </c>
      <c r="M525" s="184">
        <v>1150.3767619893629</v>
      </c>
      <c r="N525" s="184">
        <v>0.25715073402715555</v>
      </c>
      <c r="O525" s="184">
        <v>0.11427389895926666</v>
      </c>
      <c r="P525" s="184">
        <v>8.5739885588255571E-2</v>
      </c>
      <c r="Q525" s="184">
        <v>2.8534013371011097E-2</v>
      </c>
      <c r="R525" s="184"/>
    </row>
    <row r="526" spans="1:18" x14ac:dyDescent="0.2">
      <c r="A526" s="187" t="str">
        <f>B526&amp;C526&amp;D526&amp;E526</f>
        <v>199225A29EDU443</v>
      </c>
      <c r="B526" s="184">
        <v>1992</v>
      </c>
      <c r="C526" s="184" t="s">
        <v>2</v>
      </c>
      <c r="D526" s="184" t="s">
        <v>15</v>
      </c>
      <c r="E526" s="184">
        <v>43</v>
      </c>
      <c r="F526" s="184">
        <v>37715</v>
      </c>
      <c r="G526" s="184">
        <v>8.7278968845132462E-2</v>
      </c>
      <c r="H526" s="184">
        <v>0.81871934243669631</v>
      </c>
      <c r="I526" s="184">
        <v>0.74726236245525657</v>
      </c>
      <c r="J526" s="184">
        <v>0.17579212514914491</v>
      </c>
      <c r="K526" s="184">
        <v>0.23627204030226701</v>
      </c>
      <c r="L526" s="184">
        <v>6.5941932917937165E-2</v>
      </c>
      <c r="M526" s="184">
        <v>1437.4991834111054</v>
      </c>
      <c r="N526" s="184">
        <v>0.23637809889964206</v>
      </c>
      <c r="O526" s="184">
        <v>0.11544478324274161</v>
      </c>
      <c r="P526" s="184">
        <v>8.2487074108444913E-2</v>
      </c>
      <c r="Q526" s="184">
        <v>3.29577091342967E-2</v>
      </c>
      <c r="R526" s="184"/>
    </row>
    <row r="527" spans="1:18" x14ac:dyDescent="0.2">
      <c r="A527" s="187" t="str">
        <f>B527&amp;C527&amp;D527&amp;E527</f>
        <v>199225A29EDU543</v>
      </c>
      <c r="B527" s="184">
        <v>1992</v>
      </c>
      <c r="C527" s="184" t="s">
        <v>2</v>
      </c>
      <c r="D527" s="184" t="s">
        <v>17</v>
      </c>
      <c r="E527" s="184">
        <v>43</v>
      </c>
      <c r="F527" s="184">
        <v>38152</v>
      </c>
      <c r="G527" s="184">
        <v>3.0498205987883064E-2</v>
      </c>
      <c r="H527" s="184">
        <v>0.89122457538267985</v>
      </c>
      <c r="I527" s="184">
        <v>0.86404382470119523</v>
      </c>
      <c r="J527" s="184">
        <v>5.9813378066680647E-2</v>
      </c>
      <c r="K527" s="184">
        <v>8.154225204445377E-2</v>
      </c>
      <c r="L527" s="184">
        <v>0.35864436988886561</v>
      </c>
      <c r="M527" s="184">
        <v>2119.5096498075536</v>
      </c>
      <c r="N527" s="184">
        <v>0.33699412874816526</v>
      </c>
      <c r="O527" s="184">
        <v>0.14143426294820718</v>
      </c>
      <c r="P527" s="184">
        <v>0.11965296707905221</v>
      </c>
      <c r="Q527" s="184">
        <v>2.1781295869154959E-2</v>
      </c>
      <c r="R527" s="184"/>
    </row>
    <row r="528" spans="1:18" x14ac:dyDescent="0.2">
      <c r="A528" s="187" t="str">
        <f>B528&amp;C528&amp;D528&amp;E528</f>
        <v>199230EMA....43</v>
      </c>
      <c r="B528" s="184">
        <v>1992</v>
      </c>
      <c r="C528" s="184" t="s">
        <v>4</v>
      </c>
      <c r="D528" s="184" t="s">
        <v>52</v>
      </c>
      <c r="E528" s="184">
        <v>43</v>
      </c>
      <c r="F528" s="184">
        <v>1450</v>
      </c>
      <c r="G528" s="184"/>
      <c r="H528" s="184">
        <v>0</v>
      </c>
      <c r="I528" s="184">
        <v>0</v>
      </c>
      <c r="J528" s="184">
        <v>1</v>
      </c>
      <c r="K528" s="184">
        <v>1</v>
      </c>
      <c r="L528" s="184">
        <v>0</v>
      </c>
      <c r="M528" s="184"/>
      <c r="N528" s="184">
        <v>0</v>
      </c>
      <c r="O528" s="184">
        <v>0</v>
      </c>
      <c r="P528" s="184">
        <v>0</v>
      </c>
      <c r="Q528" s="184">
        <v>0</v>
      </c>
      <c r="R528" s="184"/>
    </row>
    <row r="529" spans="1:18" x14ac:dyDescent="0.2">
      <c r="A529" s="187" t="str">
        <f>B529&amp;C529&amp;D529&amp;E529</f>
        <v>199230EMAEDU143</v>
      </c>
      <c r="B529" s="184">
        <v>1992</v>
      </c>
      <c r="C529" s="184" t="s">
        <v>4</v>
      </c>
      <c r="D529" s="184" t="s">
        <v>9</v>
      </c>
      <c r="E529" s="184">
        <v>43</v>
      </c>
      <c r="F529" s="184">
        <v>842407</v>
      </c>
      <c r="G529" s="184">
        <v>4.0550566401275648E-2</v>
      </c>
      <c r="H529" s="184">
        <v>0.64336576034880122</v>
      </c>
      <c r="I529" s="184">
        <v>0.61727691436346988</v>
      </c>
      <c r="J529" s="184">
        <v>0.35589688422807436</v>
      </c>
      <c r="K529" s="184">
        <v>0.38173875770453303</v>
      </c>
      <c r="L529" s="184">
        <v>4.1844381635005408E-3</v>
      </c>
      <c r="M529" s="184">
        <v>736.24435589225709</v>
      </c>
      <c r="N529" s="184">
        <v>0.24882213251009261</v>
      </c>
      <c r="O529" s="184">
        <v>0.16613393493232012</v>
      </c>
      <c r="P529" s="184">
        <v>0.1449631916409404</v>
      </c>
      <c r="Q529" s="184">
        <v>2.1170743291379721E-2</v>
      </c>
      <c r="R529" s="184"/>
    </row>
    <row r="530" spans="1:18" x14ac:dyDescent="0.2">
      <c r="A530" s="187" t="str">
        <f>B530&amp;C530&amp;D530&amp;E530</f>
        <v>199230EMAEDU243</v>
      </c>
      <c r="B530" s="184">
        <v>1992</v>
      </c>
      <c r="C530" s="184" t="s">
        <v>4</v>
      </c>
      <c r="D530" s="184" t="s">
        <v>11</v>
      </c>
      <c r="E530" s="184">
        <v>43</v>
      </c>
      <c r="F530" s="184">
        <v>128732</v>
      </c>
      <c r="G530" s="184">
        <v>5.3344376790830948E-2</v>
      </c>
      <c r="H530" s="184">
        <v>0.69403101016064384</v>
      </c>
      <c r="I530" s="184">
        <v>0.65700835845011341</v>
      </c>
      <c r="J530" s="184">
        <v>0.30275300624553336</v>
      </c>
      <c r="K530" s="184">
        <v>0.33977565795606374</v>
      </c>
      <c r="L530" s="184">
        <v>1.2871702451604884E-2</v>
      </c>
      <c r="M530" s="184">
        <v>1258.6220244178464</v>
      </c>
      <c r="N530" s="184">
        <v>0.30324061466640734</v>
      </c>
      <c r="O530" s="184">
        <v>0.1951293522660961</v>
      </c>
      <c r="P530" s="184">
        <v>0.1515658432211632</v>
      </c>
      <c r="Q530" s="184">
        <v>4.3563509044932891E-2</v>
      </c>
      <c r="R530" s="184"/>
    </row>
    <row r="531" spans="1:18" x14ac:dyDescent="0.2">
      <c r="A531" s="187" t="str">
        <f>B531&amp;C531&amp;D531&amp;E531</f>
        <v>199230EMAEDU343</v>
      </c>
      <c r="B531" s="184">
        <v>1992</v>
      </c>
      <c r="C531" s="184" t="s">
        <v>4</v>
      </c>
      <c r="D531" s="184" t="s">
        <v>13</v>
      </c>
      <c r="E531" s="184">
        <v>43</v>
      </c>
      <c r="F531" s="184">
        <v>48086</v>
      </c>
      <c r="G531" s="184">
        <v>5.1687324959099355E-2</v>
      </c>
      <c r="H531" s="184">
        <v>0.74996880588944803</v>
      </c>
      <c r="I531" s="184">
        <v>0.71120492451025241</v>
      </c>
      <c r="J531" s="184">
        <v>0.25003119411055191</v>
      </c>
      <c r="K531" s="184">
        <v>0.28446949215988021</v>
      </c>
      <c r="L531" s="184">
        <v>2.1565528428232748E-2</v>
      </c>
      <c r="M531" s="184">
        <v>1478.6947301408104</v>
      </c>
      <c r="N531" s="184">
        <v>0.35347086470074451</v>
      </c>
      <c r="O531" s="184">
        <v>0.24570561078068462</v>
      </c>
      <c r="P531" s="184">
        <v>0.1767250343135216</v>
      </c>
      <c r="Q531" s="184">
        <v>6.8980576467163005E-2</v>
      </c>
      <c r="R531" s="184"/>
    </row>
    <row r="532" spans="1:18" x14ac:dyDescent="0.2">
      <c r="A532" s="187" t="str">
        <f>B532&amp;C532&amp;D532&amp;E532</f>
        <v>199230EMAEDU443</v>
      </c>
      <c r="B532" s="184">
        <v>1992</v>
      </c>
      <c r="C532" s="184" t="s">
        <v>4</v>
      </c>
      <c r="D532" s="184" t="s">
        <v>15</v>
      </c>
      <c r="E532" s="184">
        <v>43</v>
      </c>
      <c r="F532" s="184">
        <v>155483</v>
      </c>
      <c r="G532" s="184">
        <v>3.415488986631271E-2</v>
      </c>
      <c r="H532" s="184">
        <v>0.7413607918550581</v>
      </c>
      <c r="I532" s="184">
        <v>0.71603969565804626</v>
      </c>
      <c r="J532" s="184">
        <v>0.2559765376279079</v>
      </c>
      <c r="K532" s="184">
        <v>0.28129763382491979</v>
      </c>
      <c r="L532" s="184">
        <v>2.2697015107760978E-2</v>
      </c>
      <c r="M532" s="184">
        <v>1969.1731508377961</v>
      </c>
      <c r="N532" s="184">
        <v>0.33996642719782871</v>
      </c>
      <c r="O532" s="184">
        <v>0.19465150530926212</v>
      </c>
      <c r="P532" s="184">
        <v>0.13598914350765035</v>
      </c>
      <c r="Q532" s="184">
        <v>5.8662361801611752E-2</v>
      </c>
      <c r="R532" s="184"/>
    </row>
    <row r="533" spans="1:18" x14ac:dyDescent="0.2">
      <c r="A533" s="187" t="str">
        <f>B533&amp;C533&amp;D533&amp;E533</f>
        <v>199230EMAEDU543</v>
      </c>
      <c r="B533" s="184">
        <v>1992</v>
      </c>
      <c r="C533" s="184" t="s">
        <v>4</v>
      </c>
      <c r="D533" s="184" t="s">
        <v>17</v>
      </c>
      <c r="E533" s="184">
        <v>43</v>
      </c>
      <c r="F533" s="184">
        <v>168341</v>
      </c>
      <c r="G533" s="184">
        <v>2.7697305507115938E-2</v>
      </c>
      <c r="H533" s="184">
        <v>0.8458491441350352</v>
      </c>
      <c r="I533" s="184">
        <v>0.82242140197699454</v>
      </c>
      <c r="J533" s="184">
        <v>0.14799505156601284</v>
      </c>
      <c r="K533" s="184">
        <v>0.17142279372405345</v>
      </c>
      <c r="L533" s="184">
        <v>9.234232896323534E-2</v>
      </c>
      <c r="M533" s="184">
        <v>4117.03261133257</v>
      </c>
      <c r="N533" s="184">
        <v>0.36172265329577735</v>
      </c>
      <c r="O533" s="184">
        <v>0.23336330667492422</v>
      </c>
      <c r="P533" s="184">
        <v>0.122249548911134</v>
      </c>
      <c r="Q533" s="184">
        <v>0.11111375776379022</v>
      </c>
      <c r="R533" s="184"/>
    </row>
    <row r="534" spans="1:18" x14ac:dyDescent="0.2">
      <c r="A534" s="187" t="str">
        <f>B534&amp;C534&amp;D534&amp;E534</f>
        <v>199215A17EDU153</v>
      </c>
      <c r="B534" s="184">
        <v>1992</v>
      </c>
      <c r="C534" s="184" t="s">
        <v>0</v>
      </c>
      <c r="D534" s="184" t="s">
        <v>9</v>
      </c>
      <c r="E534" s="184">
        <v>53</v>
      </c>
      <c r="F534" s="184">
        <v>75453</v>
      </c>
      <c r="G534" s="184">
        <v>0.19986102379140333</v>
      </c>
      <c r="H534" s="184">
        <v>0.40052748068333932</v>
      </c>
      <c r="I534" s="184">
        <v>0.32047764833737558</v>
      </c>
      <c r="J534" s="184">
        <v>0.13535578439558402</v>
      </c>
      <c r="K534" s="184">
        <v>0.16570580361284509</v>
      </c>
      <c r="L534" s="184">
        <v>0.6851019840165401</v>
      </c>
      <c r="M534" s="184">
        <v>271.43007073490423</v>
      </c>
      <c r="N534" s="184">
        <v>0.11324930751593708</v>
      </c>
      <c r="O534" s="184">
        <v>1.6540097809232237E-2</v>
      </c>
      <c r="P534" s="184">
        <v>1.6540097809232237E-2</v>
      </c>
      <c r="Q534" s="184">
        <v>0</v>
      </c>
      <c r="R534" s="184"/>
    </row>
    <row r="535" spans="1:18" x14ac:dyDescent="0.2">
      <c r="A535" s="187" t="str">
        <f>B535&amp;C535&amp;D535&amp;E535</f>
        <v>199215A17EDU253</v>
      </c>
      <c r="B535" s="184">
        <v>1992</v>
      </c>
      <c r="C535" s="184" t="s">
        <v>0</v>
      </c>
      <c r="D535" s="184" t="s">
        <v>11</v>
      </c>
      <c r="E535" s="184">
        <v>53</v>
      </c>
      <c r="F535" s="184">
        <v>15422</v>
      </c>
      <c r="G535" s="184">
        <v>0.19031299977153301</v>
      </c>
      <c r="H535" s="184">
        <v>0.28381532875113474</v>
      </c>
      <c r="I535" s="184">
        <v>0.22980158215536248</v>
      </c>
      <c r="J535" s="184">
        <v>5.4013746595772273E-2</v>
      </c>
      <c r="K535" s="184">
        <v>6.7500972636493323E-2</v>
      </c>
      <c r="L535" s="184">
        <v>0.89190766437556734</v>
      </c>
      <c r="M535" s="184">
        <v>199.9990687321008</v>
      </c>
      <c r="N535" s="184">
        <v>6.7695499935157569E-2</v>
      </c>
      <c r="O535" s="184">
        <v>1.3487226040721048E-2</v>
      </c>
      <c r="P535" s="184">
        <v>1.3487226040721048E-2</v>
      </c>
      <c r="Q535" s="184">
        <v>0</v>
      </c>
      <c r="R535" s="184"/>
    </row>
    <row r="536" spans="1:18" x14ac:dyDescent="0.2">
      <c r="A536" s="187" t="str">
        <f>B536&amp;C536&amp;D536&amp;E536</f>
        <v>199215A17EDU353</v>
      </c>
      <c r="B536" s="184">
        <v>1992</v>
      </c>
      <c r="C536" s="184" t="s">
        <v>0</v>
      </c>
      <c r="D536" s="184" t="s">
        <v>13</v>
      </c>
      <c r="E536" s="184">
        <v>53</v>
      </c>
      <c r="F536" s="184">
        <v>15836</v>
      </c>
      <c r="G536" s="184">
        <v>0.25022502250225021</v>
      </c>
      <c r="H536" s="184">
        <v>0.21046981561000253</v>
      </c>
      <c r="I536" s="184">
        <v>0.15780500126294519</v>
      </c>
      <c r="J536" s="184">
        <v>0</v>
      </c>
      <c r="K536" s="184">
        <v>0</v>
      </c>
      <c r="L536" s="184">
        <v>1</v>
      </c>
      <c r="M536" s="184">
        <v>432.38568834699919</v>
      </c>
      <c r="N536" s="184">
        <v>0.13153574134882545</v>
      </c>
      <c r="O536" s="184">
        <v>3.9593331649406413E-2</v>
      </c>
      <c r="P536" s="184">
        <v>3.9593331649406413E-2</v>
      </c>
      <c r="Q536" s="184">
        <v>0</v>
      </c>
      <c r="R536" s="184"/>
    </row>
    <row r="537" spans="1:18" x14ac:dyDescent="0.2">
      <c r="A537" s="187" t="str">
        <f>B537&amp;C537&amp;D537&amp;E537</f>
        <v>199215A17EDU453</v>
      </c>
      <c r="B537" s="184">
        <v>1992</v>
      </c>
      <c r="C537" s="184" t="s">
        <v>0</v>
      </c>
      <c r="D537" s="184" t="s">
        <v>15</v>
      </c>
      <c r="E537" s="184">
        <v>53</v>
      </c>
      <c r="F537" s="184">
        <v>1249</v>
      </c>
      <c r="G537" s="184">
        <v>0</v>
      </c>
      <c r="H537" s="184">
        <v>0.33306645316253003</v>
      </c>
      <c r="I537" s="184">
        <v>0.33306645316253003</v>
      </c>
      <c r="J537" s="184">
        <v>0</v>
      </c>
      <c r="K537" s="184">
        <v>0</v>
      </c>
      <c r="L537" s="184">
        <v>0.83346677341873499</v>
      </c>
      <c r="M537" s="184">
        <v>343.82481260459502</v>
      </c>
      <c r="N537" s="184">
        <v>0.16653322658126501</v>
      </c>
      <c r="O537" s="184">
        <v>0</v>
      </c>
      <c r="P537" s="184">
        <v>0</v>
      </c>
      <c r="Q537" s="184">
        <v>0</v>
      </c>
      <c r="R537" s="184"/>
    </row>
    <row r="538" spans="1:18" x14ac:dyDescent="0.2">
      <c r="A538" s="187" t="str">
        <f>B538&amp;C538&amp;D538&amp;E538</f>
        <v>199215A17EDU553</v>
      </c>
      <c r="B538" s="184">
        <v>1992</v>
      </c>
      <c r="C538" s="184" t="s">
        <v>0</v>
      </c>
      <c r="D538" s="184" t="s">
        <v>17</v>
      </c>
      <c r="E538" s="184">
        <v>53</v>
      </c>
      <c r="F538" s="184">
        <v>208</v>
      </c>
      <c r="G538" s="184">
        <v>0</v>
      </c>
      <c r="H538" s="184">
        <v>1</v>
      </c>
      <c r="I538" s="184">
        <v>1</v>
      </c>
      <c r="J538" s="184">
        <v>0</v>
      </c>
      <c r="K538" s="184">
        <v>0</v>
      </c>
      <c r="L538" s="184">
        <v>1</v>
      </c>
      <c r="M538" s="184">
        <v>358.95310435919725</v>
      </c>
      <c r="N538" s="184">
        <v>0</v>
      </c>
      <c r="O538" s="184">
        <v>0</v>
      </c>
      <c r="P538" s="184">
        <v>0</v>
      </c>
      <c r="Q538" s="184">
        <v>0</v>
      </c>
      <c r="R538" s="184"/>
    </row>
    <row r="539" spans="1:18" x14ac:dyDescent="0.2">
      <c r="A539" s="187" t="str">
        <f>B539&amp;C539&amp;D539&amp;E539</f>
        <v>199215A29EDU153</v>
      </c>
      <c r="B539" s="184">
        <v>1992</v>
      </c>
      <c r="C539" s="184" t="s">
        <v>3</v>
      </c>
      <c r="D539" s="184" t="s">
        <v>9</v>
      </c>
      <c r="E539" s="184">
        <v>53</v>
      </c>
      <c r="F539" s="184">
        <v>256980</v>
      </c>
      <c r="G539" s="184">
        <v>0.15099866033369869</v>
      </c>
      <c r="H539" s="184">
        <v>0.63903805743637632</v>
      </c>
      <c r="I539" s="184">
        <v>0.5425441668612343</v>
      </c>
      <c r="J539" s="184">
        <v>0.19385944431473268</v>
      </c>
      <c r="K539" s="184">
        <v>0.26440968168729084</v>
      </c>
      <c r="L539" s="184">
        <v>0.29605027628609232</v>
      </c>
      <c r="M539" s="184">
        <v>477.67089489650215</v>
      </c>
      <c r="N539" s="184">
        <v>0.18669164352672227</v>
      </c>
      <c r="O539" s="184">
        <v>5.679769132807054E-2</v>
      </c>
      <c r="P539" s="184">
        <v>5.2743495176635992E-2</v>
      </c>
      <c r="Q539" s="184">
        <v>4.0541961514345467E-3</v>
      </c>
      <c r="R539" s="184"/>
    </row>
    <row r="540" spans="1:18" x14ac:dyDescent="0.2">
      <c r="A540" s="187" t="str">
        <f>B540&amp;C540&amp;D540&amp;E540</f>
        <v>199215A29EDU253</v>
      </c>
      <c r="B540" s="184">
        <v>1992</v>
      </c>
      <c r="C540" s="184" t="s">
        <v>3</v>
      </c>
      <c r="D540" s="184" t="s">
        <v>11</v>
      </c>
      <c r="E540" s="184">
        <v>53</v>
      </c>
      <c r="F540" s="184">
        <v>72533</v>
      </c>
      <c r="G540" s="184">
        <v>0.12162337381683018</v>
      </c>
      <c r="H540" s="184">
        <v>0.63797168185515563</v>
      </c>
      <c r="I540" s="184">
        <v>0.56037941350833409</v>
      </c>
      <c r="J540" s="184">
        <v>0.15802462327492314</v>
      </c>
      <c r="K540" s="184">
        <v>0.20972522851667516</v>
      </c>
      <c r="L540" s="184">
        <v>0.38219844760315996</v>
      </c>
      <c r="M540" s="184">
        <v>704.61115881010835</v>
      </c>
      <c r="N540" s="184">
        <v>0.21273075703472902</v>
      </c>
      <c r="O540" s="184">
        <v>6.9003074462658381E-2</v>
      </c>
      <c r="P540" s="184">
        <v>5.1755752554009896E-2</v>
      </c>
      <c r="Q540" s="184">
        <v>1.7247321908648479E-2</v>
      </c>
      <c r="R540" s="184"/>
    </row>
    <row r="541" spans="1:18" x14ac:dyDescent="0.2">
      <c r="A541" s="187" t="str">
        <f>B541&amp;C541&amp;D541&amp;E541</f>
        <v>199215A29EDU353</v>
      </c>
      <c r="B541" s="184">
        <v>1992</v>
      </c>
      <c r="C541" s="184" t="s">
        <v>3</v>
      </c>
      <c r="D541" s="184" t="s">
        <v>13</v>
      </c>
      <c r="E541" s="184">
        <v>53</v>
      </c>
      <c r="F541" s="184">
        <v>56276</v>
      </c>
      <c r="G541" s="184">
        <v>0.20572420364824395</v>
      </c>
      <c r="H541" s="184">
        <v>0.52214087710569335</v>
      </c>
      <c r="I541" s="184">
        <v>0.414723860970929</v>
      </c>
      <c r="J541" s="184">
        <v>0.10745255526334495</v>
      </c>
      <c r="K541" s="184">
        <v>0.14078825787191698</v>
      </c>
      <c r="L541" s="184">
        <v>0.65553699623285233</v>
      </c>
      <c r="M541" s="184">
        <v>759.74301139426757</v>
      </c>
      <c r="N541" s="184">
        <v>0.22961830975904471</v>
      </c>
      <c r="O541" s="184">
        <v>5.183381903475727E-2</v>
      </c>
      <c r="P541" s="184">
        <v>5.183381903475727E-2</v>
      </c>
      <c r="Q541" s="184">
        <v>0</v>
      </c>
      <c r="R541" s="184"/>
    </row>
    <row r="542" spans="1:18" x14ac:dyDescent="0.2">
      <c r="A542" s="187" t="str">
        <f>B542&amp;C542&amp;D542&amp;E542</f>
        <v>199215A29EDU453</v>
      </c>
      <c r="B542" s="184">
        <v>1992</v>
      </c>
      <c r="C542" s="184" t="s">
        <v>3</v>
      </c>
      <c r="D542" s="184" t="s">
        <v>15</v>
      </c>
      <c r="E542" s="184">
        <v>53</v>
      </c>
      <c r="F542" s="184">
        <v>97131</v>
      </c>
      <c r="G542" s="184">
        <v>8.9044622784873712E-2</v>
      </c>
      <c r="H542" s="184">
        <v>0.81974858695987896</v>
      </c>
      <c r="I542" s="184">
        <v>0.74675438325560328</v>
      </c>
      <c r="J542" s="184">
        <v>0.12015731331912571</v>
      </c>
      <c r="K542" s="184">
        <v>0.18239285089209417</v>
      </c>
      <c r="L542" s="184">
        <v>0.13525033202582079</v>
      </c>
      <c r="M542" s="184">
        <v>1077.3583183049877</v>
      </c>
      <c r="N542" s="184">
        <v>0.24890096879472054</v>
      </c>
      <c r="O542" s="184">
        <v>7.5042983187653789E-2</v>
      </c>
      <c r="P542" s="184">
        <v>6.8608374257446134E-2</v>
      </c>
      <c r="Q542" s="184">
        <v>6.4346089302076579E-3</v>
      </c>
      <c r="R542" s="184"/>
    </row>
    <row r="543" spans="1:18" x14ac:dyDescent="0.2">
      <c r="A543" s="187" t="str">
        <f>B543&amp;C543&amp;D543&amp;E543</f>
        <v>199215A29EDU553</v>
      </c>
      <c r="B543" s="184">
        <v>1992</v>
      </c>
      <c r="C543" s="184" t="s">
        <v>3</v>
      </c>
      <c r="D543" s="184" t="s">
        <v>17</v>
      </c>
      <c r="E543" s="184">
        <v>53</v>
      </c>
      <c r="F543" s="184">
        <v>48143</v>
      </c>
      <c r="G543" s="184">
        <v>6.1878617005490431E-2</v>
      </c>
      <c r="H543" s="184">
        <v>0.83987287871549343</v>
      </c>
      <c r="I543" s="184">
        <v>0.7879027065201587</v>
      </c>
      <c r="J543" s="184">
        <v>3.0284776603036787E-2</v>
      </c>
      <c r="K543" s="184">
        <v>4.760816733481503E-2</v>
      </c>
      <c r="L543" s="184">
        <v>0.44590075400369733</v>
      </c>
      <c r="M543" s="184">
        <v>2342.5764932362822</v>
      </c>
      <c r="N543" s="184">
        <v>0.34206426687161168</v>
      </c>
      <c r="O543" s="184">
        <v>8.6554639303740938E-2</v>
      </c>
      <c r="P543" s="184">
        <v>5.1990943647051494E-2</v>
      </c>
      <c r="Q543" s="184">
        <v>3.4563695656689444E-2</v>
      </c>
      <c r="R543" s="184"/>
    </row>
    <row r="544" spans="1:18" x14ac:dyDescent="0.2">
      <c r="A544" s="187" t="str">
        <f>B544&amp;C544&amp;D544&amp;E544</f>
        <v>199218A24EDU153</v>
      </c>
      <c r="B544" s="184">
        <v>1992</v>
      </c>
      <c r="C544" s="184" t="s">
        <v>1</v>
      </c>
      <c r="D544" s="184" t="s">
        <v>9</v>
      </c>
      <c r="E544" s="184">
        <v>53</v>
      </c>
      <c r="F544" s="184">
        <v>117123</v>
      </c>
      <c r="G544" s="184">
        <v>0.14638851182396229</v>
      </c>
      <c r="H544" s="184">
        <v>0.71704105939909324</v>
      </c>
      <c r="I544" s="184">
        <v>0.61207448579698265</v>
      </c>
      <c r="J544" s="184">
        <v>0.2242087378226309</v>
      </c>
      <c r="K544" s="184">
        <v>0.30782169172579255</v>
      </c>
      <c r="L544" s="184">
        <v>0.17440639327886068</v>
      </c>
      <c r="M544" s="184">
        <v>499.68875745352653</v>
      </c>
      <c r="N544" s="184">
        <v>0.21039396479463537</v>
      </c>
      <c r="O544" s="184">
        <v>4.9908479737242759E-2</v>
      </c>
      <c r="P544" s="184">
        <v>4.635030877397061E-2</v>
      </c>
      <c r="Q544" s="184">
        <v>3.5581709632721489E-3</v>
      </c>
      <c r="R544" s="184"/>
    </row>
    <row r="545" spans="1:18" x14ac:dyDescent="0.2">
      <c r="A545" s="187" t="str">
        <f>B545&amp;C545&amp;D545&amp;E545</f>
        <v>199218A24EDU253</v>
      </c>
      <c r="B545" s="184">
        <v>1992</v>
      </c>
      <c r="C545" s="184" t="s">
        <v>1</v>
      </c>
      <c r="D545" s="184" t="s">
        <v>11</v>
      </c>
      <c r="E545" s="184">
        <v>53</v>
      </c>
      <c r="F545" s="184">
        <v>35020</v>
      </c>
      <c r="G545" s="184">
        <v>0.10572910572910572</v>
      </c>
      <c r="H545" s="184">
        <v>0.73218161050828101</v>
      </c>
      <c r="I545" s="184">
        <v>0.65476870359794404</v>
      </c>
      <c r="J545" s="184">
        <v>0.15476870359794404</v>
      </c>
      <c r="K545" s="184">
        <v>0.20237007424328954</v>
      </c>
      <c r="L545" s="184">
        <v>0.35114220445459737</v>
      </c>
      <c r="M545" s="184">
        <v>674.29643928483927</v>
      </c>
      <c r="N545" s="184">
        <v>0.24406053683609366</v>
      </c>
      <c r="O545" s="184">
        <v>8.9291833238149626E-2</v>
      </c>
      <c r="P545" s="184">
        <v>7.1444888635065679E-2</v>
      </c>
      <c r="Q545" s="184">
        <v>1.7846944603083951E-2</v>
      </c>
      <c r="R545" s="184"/>
    </row>
    <row r="546" spans="1:18" x14ac:dyDescent="0.2">
      <c r="A546" s="187" t="str">
        <f>B546&amp;C546&amp;D546&amp;E546</f>
        <v>199218A24EDU353</v>
      </c>
      <c r="B546" s="184">
        <v>1992</v>
      </c>
      <c r="C546" s="184" t="s">
        <v>1</v>
      </c>
      <c r="D546" s="184" t="s">
        <v>13</v>
      </c>
      <c r="E546" s="184">
        <v>53</v>
      </c>
      <c r="F546" s="184">
        <v>30643</v>
      </c>
      <c r="G546" s="184">
        <v>0.24177562210037959</v>
      </c>
      <c r="H546" s="184">
        <v>0.61899944522403161</v>
      </c>
      <c r="I546" s="184">
        <v>0.46934046927520151</v>
      </c>
      <c r="J546" s="184">
        <v>0.12240968573573084</v>
      </c>
      <c r="K546" s="184">
        <v>0.17002251737754137</v>
      </c>
      <c r="L546" s="184">
        <v>0.6326404072708286</v>
      </c>
      <c r="M546" s="184">
        <v>743.98213934399564</v>
      </c>
      <c r="N546" s="184">
        <v>0.25855823515974286</v>
      </c>
      <c r="O546" s="184">
        <v>4.754756388082107E-2</v>
      </c>
      <c r="P546" s="184">
        <v>4.754756388082107E-2</v>
      </c>
      <c r="Q546" s="184">
        <v>0</v>
      </c>
      <c r="R546" s="184"/>
    </row>
    <row r="547" spans="1:18" x14ac:dyDescent="0.2">
      <c r="A547" s="187" t="str">
        <f>B547&amp;C547&amp;D547&amp;E547</f>
        <v>199218A24EDU453</v>
      </c>
      <c r="B547" s="184">
        <v>1992</v>
      </c>
      <c r="C547" s="184" t="s">
        <v>1</v>
      </c>
      <c r="D547" s="184" t="s">
        <v>15</v>
      </c>
      <c r="E547" s="184">
        <v>53</v>
      </c>
      <c r="F547" s="184">
        <v>51285</v>
      </c>
      <c r="G547" s="184">
        <v>0.11800447713463383</v>
      </c>
      <c r="H547" s="184">
        <v>0.79264892268694553</v>
      </c>
      <c r="I547" s="184">
        <v>0.69911280101394169</v>
      </c>
      <c r="J547" s="184">
        <v>0.11789022131227454</v>
      </c>
      <c r="K547" s="184">
        <v>0.1910500146241591</v>
      </c>
      <c r="L547" s="184">
        <v>0.19524227356926976</v>
      </c>
      <c r="M547" s="184">
        <v>852.34624383194205</v>
      </c>
      <c r="N547" s="184">
        <v>0.22359364336550649</v>
      </c>
      <c r="O547" s="184">
        <v>5.2802963829579802E-2</v>
      </c>
      <c r="P547" s="184">
        <v>5.2802963829579802E-2</v>
      </c>
      <c r="Q547" s="184">
        <v>0</v>
      </c>
      <c r="R547" s="184"/>
    </row>
    <row r="548" spans="1:18" x14ac:dyDescent="0.2">
      <c r="A548" s="187" t="str">
        <f>B548&amp;C548&amp;D548&amp;E548</f>
        <v>199218A24EDU553</v>
      </c>
      <c r="B548" s="184">
        <v>1992</v>
      </c>
      <c r="C548" s="184" t="s">
        <v>1</v>
      </c>
      <c r="D548" s="184" t="s">
        <v>17</v>
      </c>
      <c r="E548" s="184">
        <v>53</v>
      </c>
      <c r="F548" s="184">
        <v>19379</v>
      </c>
      <c r="G548" s="184">
        <v>0.12514997000599881</v>
      </c>
      <c r="H548" s="184">
        <v>0.68816760410753908</v>
      </c>
      <c r="I548" s="184">
        <v>0.60204344909438057</v>
      </c>
      <c r="J548" s="184">
        <v>2.1518138190825119E-2</v>
      </c>
      <c r="K548" s="184">
        <v>3.2303008411166727E-2</v>
      </c>
      <c r="L548" s="184">
        <v>0.73130708498890551</v>
      </c>
      <c r="M548" s="184">
        <v>1630.5581934228421</v>
      </c>
      <c r="N548" s="184">
        <v>0.30109912792197741</v>
      </c>
      <c r="O548" s="184">
        <v>5.3769544352133755E-2</v>
      </c>
      <c r="P548" s="184">
        <v>3.2303008411166727E-2</v>
      </c>
      <c r="Q548" s="184">
        <v>2.1466535940967025E-2</v>
      </c>
      <c r="R548" s="184"/>
    </row>
    <row r="549" spans="1:18" x14ac:dyDescent="0.2">
      <c r="A549" s="187" t="str">
        <f>B549&amp;C549&amp;D549&amp;E549</f>
        <v>199225A29EDU153</v>
      </c>
      <c r="B549" s="184">
        <v>1992</v>
      </c>
      <c r="C549" s="184" t="s">
        <v>2</v>
      </c>
      <c r="D549" s="184" t="s">
        <v>9</v>
      </c>
      <c r="E549" s="184">
        <v>53</v>
      </c>
      <c r="F549" s="184">
        <v>64404</v>
      </c>
      <c r="G549" s="184">
        <v>0.1292160665373773</v>
      </c>
      <c r="H549" s="184">
        <v>0.77661325383516555</v>
      </c>
      <c r="I549" s="184">
        <v>0.6762623439537917</v>
      </c>
      <c r="J549" s="184">
        <v>0.20720762685547481</v>
      </c>
      <c r="K549" s="184">
        <v>0.30109931060182599</v>
      </c>
      <c r="L549" s="184">
        <v>6.1471337184025837E-2</v>
      </c>
      <c r="M549" s="184">
        <v>556.41803000639186</v>
      </c>
      <c r="N549" s="184">
        <v>0.22970622942674368</v>
      </c>
      <c r="O549" s="184">
        <v>0.1164679212471275</v>
      </c>
      <c r="P549" s="184">
        <v>0.10676355505869201</v>
      </c>
      <c r="Q549" s="184">
        <v>9.7043661884355006E-3</v>
      </c>
      <c r="R549" s="184"/>
    </row>
    <row r="550" spans="1:18" x14ac:dyDescent="0.2">
      <c r="A550" s="187" t="str">
        <f>B550&amp;C550&amp;D550&amp;E550</f>
        <v>199225A29EDU253</v>
      </c>
      <c r="B550" s="184">
        <v>1992</v>
      </c>
      <c r="C550" s="184" t="s">
        <v>2</v>
      </c>
      <c r="D550" s="184" t="s">
        <v>11</v>
      </c>
      <c r="E550" s="184">
        <v>53</v>
      </c>
      <c r="F550" s="184">
        <v>22091</v>
      </c>
      <c r="G550" s="184">
        <v>0.12819881889763779</v>
      </c>
      <c r="H550" s="184">
        <v>0.73586528450500199</v>
      </c>
      <c r="I550" s="184">
        <v>0.6415282241636866</v>
      </c>
      <c r="J550" s="184">
        <v>0.23579738354986193</v>
      </c>
      <c r="K550" s="184">
        <v>0.32067357747498981</v>
      </c>
      <c r="L550" s="184">
        <v>7.559639672264723E-2</v>
      </c>
      <c r="M550" s="184">
        <v>879.40344672216122</v>
      </c>
      <c r="N550" s="184">
        <v>0.26431578470870493</v>
      </c>
      <c r="O550" s="184">
        <v>7.559639672264723E-2</v>
      </c>
      <c r="P550" s="184">
        <v>4.7259064777511205E-2</v>
      </c>
      <c r="Q550" s="184">
        <v>2.8337331945136029E-2</v>
      </c>
      <c r="R550" s="184"/>
    </row>
    <row r="551" spans="1:18" x14ac:dyDescent="0.2">
      <c r="A551" s="187" t="str">
        <f>B551&amp;C551&amp;D551&amp;E551</f>
        <v>199225A29EDU353</v>
      </c>
      <c r="B551" s="184">
        <v>1992</v>
      </c>
      <c r="C551" s="184" t="s">
        <v>2</v>
      </c>
      <c r="D551" s="184" t="s">
        <v>13</v>
      </c>
      <c r="E551" s="184">
        <v>53</v>
      </c>
      <c r="F551" s="184">
        <v>9797</v>
      </c>
      <c r="G551" s="184">
        <v>8.8239446562191168E-2</v>
      </c>
      <c r="H551" s="184">
        <v>0.72297642135347551</v>
      </c>
      <c r="I551" s="184">
        <v>0.65918138205573129</v>
      </c>
      <c r="J551" s="184">
        <v>0.23435745636419311</v>
      </c>
      <c r="K551" s="184">
        <v>0.27692150658364806</v>
      </c>
      <c r="L551" s="184">
        <v>0.17035827294069614</v>
      </c>
      <c r="M551" s="184">
        <v>921.00974269430924</v>
      </c>
      <c r="N551" s="184">
        <v>0.29764213534755535</v>
      </c>
      <c r="O551" s="184">
        <v>8.5026028376033486E-2</v>
      </c>
      <c r="P551" s="184">
        <v>8.5026028376033486E-2</v>
      </c>
      <c r="Q551" s="184">
        <v>0</v>
      </c>
      <c r="R551" s="184"/>
    </row>
    <row r="552" spans="1:18" x14ac:dyDescent="0.2">
      <c r="A552" s="187" t="str">
        <f>B552&amp;C552&amp;D552&amp;E552</f>
        <v>199225A29EDU453</v>
      </c>
      <c r="B552" s="184">
        <v>1992</v>
      </c>
      <c r="C552" s="184" t="s">
        <v>2</v>
      </c>
      <c r="D552" s="184" t="s">
        <v>15</v>
      </c>
      <c r="E552" s="184">
        <v>53</v>
      </c>
      <c r="F552" s="184">
        <v>44597</v>
      </c>
      <c r="G552" s="184">
        <v>5.9471936922917315E-2</v>
      </c>
      <c r="H552" s="184">
        <v>0.86454245801287077</v>
      </c>
      <c r="I552" s="184">
        <v>0.81312644348274543</v>
      </c>
      <c r="J552" s="184">
        <v>0.12612956028432407</v>
      </c>
      <c r="K552" s="184">
        <v>0.17754557481444941</v>
      </c>
      <c r="L552" s="184">
        <v>4.670717761284391E-2</v>
      </c>
      <c r="M552" s="184">
        <v>1304.3693298038247</v>
      </c>
      <c r="N552" s="184">
        <v>0.2803103347758818</v>
      </c>
      <c r="O552" s="184">
        <v>0.10271991389555352</v>
      </c>
      <c r="P552" s="184">
        <v>8.8705518308406395E-2</v>
      </c>
      <c r="Q552" s="184">
        <v>1.4014395587147118E-2</v>
      </c>
      <c r="R552" s="184"/>
    </row>
    <row r="553" spans="1:18" x14ac:dyDescent="0.2">
      <c r="A553" s="187" t="str">
        <f>B553&amp;C553&amp;D553&amp;E553</f>
        <v>199225A29EDU553</v>
      </c>
      <c r="B553" s="184">
        <v>1992</v>
      </c>
      <c r="C553" s="184" t="s">
        <v>2</v>
      </c>
      <c r="D553" s="184" t="s">
        <v>17</v>
      </c>
      <c r="E553" s="184">
        <v>53</v>
      </c>
      <c r="F553" s="184">
        <v>28556</v>
      </c>
      <c r="G553" s="184">
        <v>3.0978058757902566E-2</v>
      </c>
      <c r="H553" s="184">
        <v>0.94165849558761727</v>
      </c>
      <c r="I553" s="184">
        <v>0.91248774338142602</v>
      </c>
      <c r="J553" s="184">
        <v>3.6454685530186298E-2</v>
      </c>
      <c r="K553" s="184">
        <v>5.8341504412382686E-2</v>
      </c>
      <c r="L553" s="184">
        <v>0.24817901666900127</v>
      </c>
      <c r="M553" s="184">
        <v>2668.4502816260629</v>
      </c>
      <c r="N553" s="184">
        <v>0.37235607227903067</v>
      </c>
      <c r="O553" s="184">
        <v>0.10943409441098192</v>
      </c>
      <c r="P553" s="184">
        <v>6.5730494467012193E-2</v>
      </c>
      <c r="Q553" s="184">
        <v>4.3703599943969745E-2</v>
      </c>
      <c r="R553" s="184"/>
    </row>
    <row r="554" spans="1:18" x14ac:dyDescent="0.2">
      <c r="A554" s="187" t="str">
        <f>B554&amp;C554&amp;D554&amp;E554</f>
        <v>199230EMAEDU153</v>
      </c>
      <c r="B554" s="184">
        <v>1992</v>
      </c>
      <c r="C554" s="184" t="s">
        <v>4</v>
      </c>
      <c r="D554" s="184" t="s">
        <v>9</v>
      </c>
      <c r="E554" s="184">
        <v>53</v>
      </c>
      <c r="F554" s="184">
        <v>288015</v>
      </c>
      <c r="G554" s="184">
        <v>4.8573668209696726E-2</v>
      </c>
      <c r="H554" s="184">
        <v>0.65554224606357303</v>
      </c>
      <c r="I554" s="184">
        <v>0.62370015450584171</v>
      </c>
      <c r="J554" s="184">
        <v>0.34300991267815911</v>
      </c>
      <c r="K554" s="184">
        <v>0.37485200423589049</v>
      </c>
      <c r="L554" s="184">
        <v>1.1579258024755654E-2</v>
      </c>
      <c r="M554" s="184">
        <v>711.76973085364807</v>
      </c>
      <c r="N554" s="184">
        <v>0.25754561394371822</v>
      </c>
      <c r="O554" s="184">
        <v>0.16926896168602329</v>
      </c>
      <c r="P554" s="184">
        <v>0.14900612815304759</v>
      </c>
      <c r="Q554" s="184">
        <v>2.0262833532975713E-2</v>
      </c>
      <c r="R554" s="184"/>
    </row>
    <row r="555" spans="1:18" x14ac:dyDescent="0.2">
      <c r="A555" s="187" t="str">
        <f>B555&amp;C555&amp;D555&amp;E555</f>
        <v>199230EMAEDU253</v>
      </c>
      <c r="B555" s="184">
        <v>1992</v>
      </c>
      <c r="C555" s="184" t="s">
        <v>4</v>
      </c>
      <c r="D555" s="184" t="s">
        <v>11</v>
      </c>
      <c r="E555" s="184">
        <v>53</v>
      </c>
      <c r="F555" s="184">
        <v>56066</v>
      </c>
      <c r="G555" s="184">
        <v>4.9547516686064462E-2</v>
      </c>
      <c r="H555" s="184">
        <v>0.75091856026825532</v>
      </c>
      <c r="I555" s="184">
        <v>0.71371241037348843</v>
      </c>
      <c r="J555" s="184">
        <v>0.24535369029358256</v>
      </c>
      <c r="K555" s="184">
        <v>0.28255984018834945</v>
      </c>
      <c r="L555" s="184">
        <v>2.9768487140156244E-2</v>
      </c>
      <c r="M555" s="184">
        <v>1850.4042518809808</v>
      </c>
      <c r="N555" s="184">
        <v>0.36801269931866015</v>
      </c>
      <c r="O555" s="184">
        <v>0.24904576748831733</v>
      </c>
      <c r="P555" s="184">
        <v>0.20069204152249134</v>
      </c>
      <c r="Q555" s="184">
        <v>4.8353725965825989E-2</v>
      </c>
      <c r="R555" s="184"/>
    </row>
    <row r="556" spans="1:18" x14ac:dyDescent="0.2">
      <c r="A556" s="187" t="str">
        <f>B556&amp;C556&amp;D556&amp;E556</f>
        <v>199230EMAEDU353</v>
      </c>
      <c r="B556" s="184">
        <v>1992</v>
      </c>
      <c r="C556" s="184" t="s">
        <v>4</v>
      </c>
      <c r="D556" s="184" t="s">
        <v>13</v>
      </c>
      <c r="E556" s="184">
        <v>53</v>
      </c>
      <c r="F556" s="184">
        <v>15846</v>
      </c>
      <c r="G556" s="184">
        <v>5.2675866711544936E-2</v>
      </c>
      <c r="H556" s="184">
        <v>0.74996844629559511</v>
      </c>
      <c r="I556" s="184">
        <v>0.7104632083806639</v>
      </c>
      <c r="J556" s="184">
        <v>0.25003155370440489</v>
      </c>
      <c r="K556" s="184">
        <v>0.2895367916193361</v>
      </c>
      <c r="L556" s="184">
        <v>3.9505237914931213E-2</v>
      </c>
      <c r="M556" s="184">
        <v>1457.5465406139299</v>
      </c>
      <c r="N556" s="184">
        <v>0.28972611384576552</v>
      </c>
      <c r="O556" s="184">
        <v>0.14476839580966805</v>
      </c>
      <c r="P556" s="184">
        <v>9.2073709453489846E-2</v>
      </c>
      <c r="Q556" s="184">
        <v>5.2694686356178216E-2</v>
      </c>
      <c r="R556" s="184"/>
    </row>
    <row r="557" spans="1:18" x14ac:dyDescent="0.2">
      <c r="A557" s="187" t="str">
        <f>B557&amp;C557&amp;D557&amp;E557</f>
        <v>199230EMAEDU453</v>
      </c>
      <c r="B557" s="184">
        <v>1992</v>
      </c>
      <c r="C557" s="184" t="s">
        <v>4</v>
      </c>
      <c r="D557" s="184" t="s">
        <v>15</v>
      </c>
      <c r="E557" s="184">
        <v>53</v>
      </c>
      <c r="F557" s="184">
        <v>96104</v>
      </c>
      <c r="G557" s="184">
        <v>2.4270400972367691E-2</v>
      </c>
      <c r="H557" s="184">
        <v>0.80472196786814287</v>
      </c>
      <c r="I557" s="184">
        <v>0.78519104303671028</v>
      </c>
      <c r="J557" s="184">
        <v>0.19310330475318405</v>
      </c>
      <c r="K557" s="184">
        <v>0.21263422958461667</v>
      </c>
      <c r="L557" s="184">
        <v>1.9541330225588946E-2</v>
      </c>
      <c r="M557" s="184">
        <v>2044.4621355213717</v>
      </c>
      <c r="N557" s="184">
        <v>0.31728122132310005</v>
      </c>
      <c r="O557" s="184">
        <v>0.20648410778343204</v>
      </c>
      <c r="P557" s="184">
        <v>0.13259155752064736</v>
      </c>
      <c r="Q557" s="184">
        <v>7.3892550262784684E-2</v>
      </c>
      <c r="R557" s="184"/>
    </row>
    <row r="558" spans="1:18" x14ac:dyDescent="0.2">
      <c r="A558" s="187" t="str">
        <f>B558&amp;C558&amp;D558&amp;E558</f>
        <v>199230EMAEDU553</v>
      </c>
      <c r="B558" s="184">
        <v>1992</v>
      </c>
      <c r="C558" s="184" t="s">
        <v>4</v>
      </c>
      <c r="D558" s="184" t="s">
        <v>17</v>
      </c>
      <c r="E558" s="184">
        <v>53</v>
      </c>
      <c r="F558" s="184">
        <v>105660</v>
      </c>
      <c r="G558" s="184">
        <v>1.167066526155295E-2</v>
      </c>
      <c r="H558" s="184">
        <v>0.8441983721370433</v>
      </c>
      <c r="I558" s="184">
        <v>0.83434601552148402</v>
      </c>
      <c r="J558" s="184">
        <v>0.14987696384629945</v>
      </c>
      <c r="K558" s="184">
        <v>0.15972932046185878</v>
      </c>
      <c r="L558" s="184">
        <v>7.8904031800113572E-2</v>
      </c>
      <c r="M558" s="184">
        <v>4544.6665422106862</v>
      </c>
      <c r="N558" s="184">
        <v>0.25297991722186641</v>
      </c>
      <c r="O558" s="184">
        <v>0.13147002877161457</v>
      </c>
      <c r="P558" s="184">
        <v>8.365753175870079E-2</v>
      </c>
      <c r="Q558" s="184">
        <v>4.781249701291377E-2</v>
      </c>
      <c r="R558" s="184"/>
    </row>
    <row r="559" spans="1:18" x14ac:dyDescent="0.2">
      <c r="A559" s="187" t="str">
        <f>B559&amp;C559&amp;D559&amp;E559</f>
        <v>199215A17Q10</v>
      </c>
      <c r="B559" s="184">
        <v>1992</v>
      </c>
      <c r="C559" s="184" t="s">
        <v>0</v>
      </c>
      <c r="D559" s="184" t="s">
        <v>37</v>
      </c>
      <c r="E559" s="184">
        <v>0</v>
      </c>
      <c r="F559" s="184">
        <v>227884</v>
      </c>
      <c r="G559" s="184">
        <v>0.37198115167218776</v>
      </c>
      <c r="H559" s="184">
        <v>0.40137526109775151</v>
      </c>
      <c r="I559" s="184">
        <v>0.2520712292218848</v>
      </c>
      <c r="J559" s="184">
        <v>0.2138014719459759</v>
      </c>
      <c r="K559" s="184">
        <v>0.28088756407889065</v>
      </c>
      <c r="L559" s="184">
        <v>0.59268247645677807</v>
      </c>
      <c r="M559" s="184">
        <v>128.28832718594839</v>
      </c>
      <c r="N559" s="184">
        <v>9.1213073318003893E-2</v>
      </c>
      <c r="O559" s="184">
        <v>2.7922100717909112E-2</v>
      </c>
      <c r="P559" s="184">
        <v>2.7922100717909112E-2</v>
      </c>
      <c r="Q559" s="184">
        <v>0</v>
      </c>
      <c r="R559" s="184"/>
    </row>
    <row r="560" spans="1:18" x14ac:dyDescent="0.2">
      <c r="A560" s="187" t="str">
        <f>B560&amp;C560&amp;D560&amp;E560</f>
        <v>199215A17Q20</v>
      </c>
      <c r="B560" s="184">
        <v>1992</v>
      </c>
      <c r="C560" s="184" t="s">
        <v>0</v>
      </c>
      <c r="D560" s="184" t="s">
        <v>39</v>
      </c>
      <c r="E560" s="184">
        <v>0</v>
      </c>
      <c r="F560" s="184">
        <v>446476</v>
      </c>
      <c r="G560" s="184">
        <v>0.29353221036389354</v>
      </c>
      <c r="H560" s="184">
        <v>0.43634139772880293</v>
      </c>
      <c r="I560" s="184">
        <v>0.30826114278019662</v>
      </c>
      <c r="J560" s="184">
        <v>0.16970241034157726</v>
      </c>
      <c r="K560" s="184">
        <v>0.23438664212935947</v>
      </c>
      <c r="L560" s="184">
        <v>0.59340890808010416</v>
      </c>
      <c r="M560" s="184">
        <v>200.27397423613047</v>
      </c>
      <c r="N560" s="184">
        <v>0.11970757428339558</v>
      </c>
      <c r="O560" s="184">
        <v>3.0388152319632697E-2</v>
      </c>
      <c r="P560" s="184">
        <v>3.0388152319632697E-2</v>
      </c>
      <c r="Q560" s="184">
        <v>0</v>
      </c>
      <c r="R560" s="184"/>
    </row>
    <row r="561" spans="1:18" x14ac:dyDescent="0.2">
      <c r="A561" s="187" t="str">
        <f>B561&amp;C561&amp;D561&amp;E561</f>
        <v>199215A17Q30</v>
      </c>
      <c r="B561" s="184">
        <v>1992</v>
      </c>
      <c r="C561" s="184" t="s">
        <v>0</v>
      </c>
      <c r="D561" s="184" t="s">
        <v>41</v>
      </c>
      <c r="E561" s="184">
        <v>0</v>
      </c>
      <c r="F561" s="184">
        <v>583381</v>
      </c>
      <c r="G561" s="184">
        <v>0.21948451226991422</v>
      </c>
      <c r="H561" s="184">
        <v>0.43053831434704781</v>
      </c>
      <c r="I561" s="184">
        <v>0.33604182240907499</v>
      </c>
      <c r="J561" s="184">
        <v>0.15009224522828121</v>
      </c>
      <c r="K561" s="184">
        <v>0.18502198111201795</v>
      </c>
      <c r="L561" s="184">
        <v>0.63939175255964797</v>
      </c>
      <c r="M561" s="184">
        <v>304.33765564726889</v>
      </c>
      <c r="N561" s="184">
        <v>0.15697716290506777</v>
      </c>
      <c r="O561" s="184">
        <v>2.7293740804631209E-2</v>
      </c>
      <c r="P561" s="184">
        <v>2.7293740804631209E-2</v>
      </c>
      <c r="Q561" s="184">
        <v>0</v>
      </c>
      <c r="R561" s="184"/>
    </row>
    <row r="562" spans="1:18" x14ac:dyDescent="0.2">
      <c r="A562" s="187" t="str">
        <f>B562&amp;C562&amp;D562&amp;E562</f>
        <v>199215A17Q40</v>
      </c>
      <c r="B562" s="184">
        <v>1992</v>
      </c>
      <c r="C562" s="184" t="s">
        <v>0</v>
      </c>
      <c r="D562" s="184" t="s">
        <v>43</v>
      </c>
      <c r="E562" s="184">
        <v>0</v>
      </c>
      <c r="F562" s="184">
        <v>669280</v>
      </c>
      <c r="G562" s="184">
        <v>0.21312984757617223</v>
      </c>
      <c r="H562" s="184">
        <v>0.47072898078986619</v>
      </c>
      <c r="I562" s="184">
        <v>0.37040258486443511</v>
      </c>
      <c r="J562" s="184">
        <v>9.0074216216377789E-2</v>
      </c>
      <c r="K562" s="184">
        <v>0.12187091818282357</v>
      </c>
      <c r="L562" s="184">
        <v>0.72477587855606029</v>
      </c>
      <c r="M562" s="184">
        <v>377.38947411293987</v>
      </c>
      <c r="N562" s="184">
        <v>0.16680014343772412</v>
      </c>
      <c r="O562" s="184">
        <v>2.1593354052115706E-2</v>
      </c>
      <c r="P562" s="184">
        <v>2.1593354052115706E-2</v>
      </c>
      <c r="Q562" s="184">
        <v>0</v>
      </c>
      <c r="R562" s="184"/>
    </row>
    <row r="563" spans="1:18" x14ac:dyDescent="0.2">
      <c r="A563" s="187" t="str">
        <f>B563&amp;C563&amp;D563&amp;E563</f>
        <v>199215A17Q50</v>
      </c>
      <c r="B563" s="184">
        <v>1992</v>
      </c>
      <c r="C563" s="184" t="s">
        <v>0</v>
      </c>
      <c r="D563" s="184" t="s">
        <v>45</v>
      </c>
      <c r="E563" s="184">
        <v>0</v>
      </c>
      <c r="F563" s="184">
        <v>591788</v>
      </c>
      <c r="G563" s="184">
        <v>0.18612719168214042</v>
      </c>
      <c r="H563" s="184">
        <v>0.32488154541829167</v>
      </c>
      <c r="I563" s="184">
        <v>0.26441225574023131</v>
      </c>
      <c r="J563" s="184">
        <v>5.9588408913411703E-2</v>
      </c>
      <c r="K563" s="184">
        <v>7.2555860963760099E-2</v>
      </c>
      <c r="L563" s="184">
        <v>0.84162330659039353</v>
      </c>
      <c r="M563" s="184">
        <v>462.36475835299558</v>
      </c>
      <c r="N563" s="184">
        <v>9.7269630340594937E-2</v>
      </c>
      <c r="O563" s="184">
        <v>2.2443848134805031E-2</v>
      </c>
      <c r="P563" s="184">
        <v>2.2080542356384382E-2</v>
      </c>
      <c r="Q563" s="184">
        <v>3.6330577842065066E-4</v>
      </c>
      <c r="R563" s="184"/>
    </row>
    <row r="564" spans="1:18" x14ac:dyDescent="0.2">
      <c r="A564" s="187" t="str">
        <f>B564&amp;C564&amp;D564&amp;E564</f>
        <v>199215A29Q10</v>
      </c>
      <c r="B564" s="184">
        <v>1992</v>
      </c>
      <c r="C564" s="184" t="s">
        <v>3</v>
      </c>
      <c r="D564" s="184" t="s">
        <v>37</v>
      </c>
      <c r="E564" s="184">
        <v>0</v>
      </c>
      <c r="F564" s="184">
        <v>920060</v>
      </c>
      <c r="G564" s="184">
        <v>0.38911766001850645</v>
      </c>
      <c r="H564" s="184">
        <v>0.54266678260113466</v>
      </c>
      <c r="I564" s="184">
        <v>0.33150555398560966</v>
      </c>
      <c r="J564" s="184">
        <v>0.32431991188295756</v>
      </c>
      <c r="K564" s="184">
        <v>0.49283178308579439</v>
      </c>
      <c r="L564" s="184">
        <v>0.23106234585503788</v>
      </c>
      <c r="M564" s="184">
        <v>209.51307199305367</v>
      </c>
      <c r="N564" s="184">
        <v>0.13444340586483491</v>
      </c>
      <c r="O564" s="184">
        <v>6.553594330804513E-2</v>
      </c>
      <c r="P564" s="184">
        <v>6.50305414864248E-2</v>
      </c>
      <c r="Q564" s="184">
        <v>5.0540182162032911E-4</v>
      </c>
      <c r="R564" s="184"/>
    </row>
    <row r="565" spans="1:18" x14ac:dyDescent="0.2">
      <c r="A565" s="187" t="str">
        <f>B565&amp;C565&amp;D565&amp;E565</f>
        <v>199215A29Q20</v>
      </c>
      <c r="B565" s="184">
        <v>1992</v>
      </c>
      <c r="C565" s="184" t="s">
        <v>3</v>
      </c>
      <c r="D565" s="184" t="s">
        <v>39</v>
      </c>
      <c r="E565" s="184">
        <v>0</v>
      </c>
      <c r="F565" s="184">
        <v>1768649</v>
      </c>
      <c r="G565" s="184">
        <v>0.23145284444448627</v>
      </c>
      <c r="H565" s="184">
        <v>0.60121012381254624</v>
      </c>
      <c r="I565" s="184">
        <v>0.4620583305473106</v>
      </c>
      <c r="J565" s="184">
        <v>0.25911312270435971</v>
      </c>
      <c r="K565" s="184">
        <v>0.36151883209928082</v>
      </c>
      <c r="L565" s="184">
        <v>0.24741269433772778</v>
      </c>
      <c r="M565" s="184">
        <v>336.25058369955224</v>
      </c>
      <c r="N565" s="184">
        <v>0.18125684033698999</v>
      </c>
      <c r="O565" s="184">
        <v>6.7907047774186158E-2</v>
      </c>
      <c r="P565" s="184">
        <v>6.6525829960888114E-2</v>
      </c>
      <c r="Q565" s="184">
        <v>1.3812178132980393E-3</v>
      </c>
      <c r="R565" s="184"/>
    </row>
    <row r="566" spans="1:18" x14ac:dyDescent="0.2">
      <c r="A566" s="187" t="str">
        <f>B566&amp;C566&amp;D566&amp;E566</f>
        <v>199215A29Q30</v>
      </c>
      <c r="B566" s="184">
        <v>1992</v>
      </c>
      <c r="C566" s="184" t="s">
        <v>3</v>
      </c>
      <c r="D566" s="184" t="s">
        <v>41</v>
      </c>
      <c r="E566" s="184">
        <v>0</v>
      </c>
      <c r="F566" s="184">
        <v>2507037</v>
      </c>
      <c r="G566" s="184">
        <v>0.16520366103313106</v>
      </c>
      <c r="H566" s="184">
        <v>0.65179122767547282</v>
      </c>
      <c r="I566" s="184">
        <v>0.54411293063420563</v>
      </c>
      <c r="J566" s="184">
        <v>0.21089265338365662</v>
      </c>
      <c r="K566" s="184">
        <v>0.28525330545869471</v>
      </c>
      <c r="L566" s="184">
        <v>0.26492322508500515</v>
      </c>
      <c r="M566" s="184">
        <v>476.92993043789227</v>
      </c>
      <c r="N566" s="184">
        <v>0.220813996212431</v>
      </c>
      <c r="O566" s="184">
        <v>7.3120747013609155E-2</v>
      </c>
      <c r="P566" s="184">
        <v>7.0807274015497357E-2</v>
      </c>
      <c r="Q566" s="184">
        <v>2.3134729981118007E-3</v>
      </c>
      <c r="R566" s="184"/>
    </row>
    <row r="567" spans="1:18" x14ac:dyDescent="0.2">
      <c r="A567" s="187" t="str">
        <f>B567&amp;C567&amp;D567&amp;E567</f>
        <v>199215A29Q40</v>
      </c>
      <c r="B567" s="184">
        <v>1992</v>
      </c>
      <c r="C567" s="184" t="s">
        <v>3</v>
      </c>
      <c r="D567" s="184" t="s">
        <v>43</v>
      </c>
      <c r="E567" s="184">
        <v>0</v>
      </c>
      <c r="F567" s="184">
        <v>3149269</v>
      </c>
      <c r="G567" s="184">
        <v>0.11400179047768233</v>
      </c>
      <c r="H567" s="184">
        <v>0.69791540207500025</v>
      </c>
      <c r="I567" s="184">
        <v>0.61835179663649864</v>
      </c>
      <c r="J567" s="184">
        <v>0.16321320586461205</v>
      </c>
      <c r="K567" s="184">
        <v>0.21180753079035736</v>
      </c>
      <c r="L567" s="184">
        <v>0.29505291545434831</v>
      </c>
      <c r="M567" s="184">
        <v>655.33693714217759</v>
      </c>
      <c r="N567" s="184">
        <v>0.22258158580350795</v>
      </c>
      <c r="O567" s="184">
        <v>6.7359071558670186E-2</v>
      </c>
      <c r="P567" s="184">
        <v>6.2493369138397759E-2</v>
      </c>
      <c r="Q567" s="184">
        <v>4.8657024202724258E-3</v>
      </c>
      <c r="R567" s="184"/>
    </row>
    <row r="568" spans="1:18" x14ac:dyDescent="0.2">
      <c r="A568" s="187" t="str">
        <f>B568&amp;C568&amp;D568&amp;E568</f>
        <v>199215A29Q50</v>
      </c>
      <c r="B568" s="184">
        <v>1992</v>
      </c>
      <c r="C568" s="184" t="s">
        <v>3</v>
      </c>
      <c r="D568" s="184" t="s">
        <v>45</v>
      </c>
      <c r="E568" s="184">
        <v>0</v>
      </c>
      <c r="F568" s="184">
        <v>3604254</v>
      </c>
      <c r="G568" s="184">
        <v>8.2017776126641156E-2</v>
      </c>
      <c r="H568" s="184">
        <v>0.72156146579517122</v>
      </c>
      <c r="I568" s="184">
        <v>0.66238059903197177</v>
      </c>
      <c r="J568" s="184">
        <v>0.10165827104299831</v>
      </c>
      <c r="K568" s="184">
        <v>0.13375907073066501</v>
      </c>
      <c r="L568" s="184">
        <v>0.37050646030271067</v>
      </c>
      <c r="M568" s="184">
        <v>1467.2450707998225</v>
      </c>
      <c r="N568" s="184">
        <v>0.23407378507799148</v>
      </c>
      <c r="O568" s="184">
        <v>9.2834184890300236E-2</v>
      </c>
      <c r="P568" s="184">
        <v>7.3021992673825975E-2</v>
      </c>
      <c r="Q568" s="184">
        <v>1.9812192216474261E-2</v>
      </c>
      <c r="R568" s="184"/>
    </row>
    <row r="569" spans="1:18" x14ac:dyDescent="0.2">
      <c r="A569" s="187" t="str">
        <f>B569&amp;C569&amp;D569&amp;E569</f>
        <v>199218A24Q10</v>
      </c>
      <c r="B569" s="184">
        <v>1992</v>
      </c>
      <c r="C569" s="184" t="s">
        <v>1</v>
      </c>
      <c r="D569" s="184" t="s">
        <v>37</v>
      </c>
      <c r="E569" s="184">
        <v>0</v>
      </c>
      <c r="F569" s="184">
        <v>386601</v>
      </c>
      <c r="G569" s="184">
        <v>0.4049782835534706</v>
      </c>
      <c r="H569" s="184">
        <v>0.58006575254590653</v>
      </c>
      <c r="I569" s="184">
        <v>0.34515171973171305</v>
      </c>
      <c r="J569" s="184">
        <v>0.34070275984288689</v>
      </c>
      <c r="K569" s="184">
        <v>0.52584956109896264</v>
      </c>
      <c r="L569" s="184">
        <v>0.1819807028634795</v>
      </c>
      <c r="M569" s="184">
        <v>210.45792853567252</v>
      </c>
      <c r="N569" s="184">
        <v>0.12898311178708799</v>
      </c>
      <c r="O569" s="184">
        <v>5.2837421527621505E-2</v>
      </c>
      <c r="P569" s="184">
        <v>5.2837421527621505E-2</v>
      </c>
      <c r="Q569" s="184">
        <v>0</v>
      </c>
      <c r="R569" s="184"/>
    </row>
    <row r="570" spans="1:18" x14ac:dyDescent="0.2">
      <c r="A570" s="187" t="str">
        <f>B570&amp;C570&amp;D570&amp;E570</f>
        <v>199218A24Q20</v>
      </c>
      <c r="B570" s="184">
        <v>1992</v>
      </c>
      <c r="C570" s="184" t="s">
        <v>1</v>
      </c>
      <c r="D570" s="184" t="s">
        <v>39</v>
      </c>
      <c r="E570" s="184">
        <v>0</v>
      </c>
      <c r="F570" s="184">
        <v>804228</v>
      </c>
      <c r="G570" s="184">
        <v>0.2616883844513197</v>
      </c>
      <c r="H570" s="184">
        <v>0.65469866754204031</v>
      </c>
      <c r="I570" s="184">
        <v>0.48337163093053215</v>
      </c>
      <c r="J570" s="184">
        <v>0.262890623057143</v>
      </c>
      <c r="K570" s="184">
        <v>0.39186524219499941</v>
      </c>
      <c r="L570" s="184">
        <v>0.19227880650760729</v>
      </c>
      <c r="M570" s="184">
        <v>331.15207882332589</v>
      </c>
      <c r="N570" s="184">
        <v>0.18039536051965363</v>
      </c>
      <c r="O570" s="184">
        <v>6.3051771388213287E-2</v>
      </c>
      <c r="P570" s="184">
        <v>6.246362971694594E-2</v>
      </c>
      <c r="Q570" s="184">
        <v>5.8814167126735207E-4</v>
      </c>
      <c r="R570" s="184"/>
    </row>
    <row r="571" spans="1:18" x14ac:dyDescent="0.2">
      <c r="A571" s="187" t="str">
        <f>B571&amp;C571&amp;D571&amp;E571</f>
        <v>199218A24Q30</v>
      </c>
      <c r="B571" s="184">
        <v>1992</v>
      </c>
      <c r="C571" s="184" t="s">
        <v>1</v>
      </c>
      <c r="D571" s="184" t="s">
        <v>41</v>
      </c>
      <c r="E571" s="184">
        <v>0</v>
      </c>
      <c r="F571" s="184">
        <v>1199852</v>
      </c>
      <c r="G571" s="184">
        <v>0.1900056841706374</v>
      </c>
      <c r="H571" s="184">
        <v>0.71259288645599628</v>
      </c>
      <c r="I571" s="184">
        <v>0.57719618752979529</v>
      </c>
      <c r="J571" s="184">
        <v>0.21067598337128246</v>
      </c>
      <c r="K571" s="184">
        <v>0.31031577227858104</v>
      </c>
      <c r="L571" s="184">
        <v>0.21413224297663377</v>
      </c>
      <c r="M571" s="184">
        <v>450.32727087910592</v>
      </c>
      <c r="N571" s="184">
        <v>0.22918734990326289</v>
      </c>
      <c r="O571" s="184">
        <v>7.1149500309675456E-2</v>
      </c>
      <c r="P571" s="184">
        <v>6.9528184634928894E-2</v>
      </c>
      <c r="Q571" s="184">
        <v>1.6213156747465704E-3</v>
      </c>
      <c r="R571" s="184"/>
    </row>
    <row r="572" spans="1:18" x14ac:dyDescent="0.2">
      <c r="A572" s="187" t="str">
        <f>B572&amp;C572&amp;D572&amp;E572</f>
        <v>199218A24Q40</v>
      </c>
      <c r="B572" s="184">
        <v>1992</v>
      </c>
      <c r="C572" s="184" t="s">
        <v>1</v>
      </c>
      <c r="D572" s="184" t="s">
        <v>43</v>
      </c>
      <c r="E572" s="184">
        <v>0</v>
      </c>
      <c r="F572" s="184">
        <v>1518126</v>
      </c>
      <c r="G572" s="184">
        <v>0.12041898721738414</v>
      </c>
      <c r="H572" s="184">
        <v>0.74507032313087829</v>
      </c>
      <c r="I572" s="184">
        <v>0.65534970941372872</v>
      </c>
      <c r="J572" s="184">
        <v>0.16891271066762617</v>
      </c>
      <c r="K572" s="184">
        <v>0.22794219011881353</v>
      </c>
      <c r="L572" s="184">
        <v>0.256016299042372</v>
      </c>
      <c r="M572" s="184">
        <v>621.3418999021884</v>
      </c>
      <c r="N572" s="184">
        <v>0.23641295570577747</v>
      </c>
      <c r="O572" s="184">
        <v>6.1468080407906314E-2</v>
      </c>
      <c r="P572" s="184">
        <v>5.8422626012267512E-2</v>
      </c>
      <c r="Q572" s="184">
        <v>3.0454543956388038E-3</v>
      </c>
      <c r="R572" s="184"/>
    </row>
    <row r="573" spans="1:18" x14ac:dyDescent="0.2">
      <c r="A573" s="187" t="str">
        <f>B573&amp;C573&amp;D573&amp;E573</f>
        <v>199218A24Q50</v>
      </c>
      <c r="B573" s="184">
        <v>1992</v>
      </c>
      <c r="C573" s="184" t="s">
        <v>1</v>
      </c>
      <c r="D573" s="184" t="s">
        <v>45</v>
      </c>
      <c r="E573" s="184">
        <v>0</v>
      </c>
      <c r="F573" s="184">
        <v>1682675</v>
      </c>
      <c r="G573" s="184">
        <v>9.4701201883624339E-2</v>
      </c>
      <c r="H573" s="184">
        <v>0.75345875680351482</v>
      </c>
      <c r="I573" s="184">
        <v>0.68210530696448057</v>
      </c>
      <c r="J573" s="184">
        <v>9.9255206772015478E-2</v>
      </c>
      <c r="K573" s="184">
        <v>0.13479199082599366</v>
      </c>
      <c r="L573" s="184">
        <v>0.40376488187253556</v>
      </c>
      <c r="M573" s="184">
        <v>1191.1865573555344</v>
      </c>
      <c r="N573" s="184">
        <v>0.24441261681548723</v>
      </c>
      <c r="O573" s="184">
        <v>7.3819959291009846E-2</v>
      </c>
      <c r="P573" s="184">
        <v>6.2184319610144562E-2</v>
      </c>
      <c r="Q573" s="184">
        <v>1.1635639680865289E-2</v>
      </c>
      <c r="R573" s="184"/>
    </row>
    <row r="574" spans="1:18" x14ac:dyDescent="0.2">
      <c r="A574" s="187" t="str">
        <f>B574&amp;C574&amp;D574&amp;E574</f>
        <v>199225A29Q10</v>
      </c>
      <c r="B574" s="184">
        <v>1992</v>
      </c>
      <c r="C574" s="184" t="s">
        <v>2</v>
      </c>
      <c r="D574" s="184" t="s">
        <v>37</v>
      </c>
      <c r="E574" s="184">
        <v>0</v>
      </c>
      <c r="F574" s="184">
        <v>305575</v>
      </c>
      <c r="G574" s="184">
        <v>0.37828017323563862</v>
      </c>
      <c r="H574" s="184">
        <v>0.60071995418473367</v>
      </c>
      <c r="I574" s="184">
        <v>0.37347950584962775</v>
      </c>
      <c r="J574" s="184">
        <v>0.38593463452973542</v>
      </c>
      <c r="K574" s="184">
        <v>0.60896974063400577</v>
      </c>
      <c r="L574" s="184">
        <v>2.3739193083573487E-2</v>
      </c>
      <c r="M574" s="184">
        <v>249.29116934452225</v>
      </c>
      <c r="N574" s="184">
        <v>0.17359077149635932</v>
      </c>
      <c r="O574" s="184">
        <v>0.10965229485396384</v>
      </c>
      <c r="P574" s="184">
        <v>0.10813057350895852</v>
      </c>
      <c r="Q574" s="184">
        <v>1.5217213450053179E-3</v>
      </c>
      <c r="R574" s="184"/>
    </row>
    <row r="575" spans="1:18" x14ac:dyDescent="0.2">
      <c r="A575" s="187" t="str">
        <f>B575&amp;C575&amp;D575&amp;E575</f>
        <v>199225A29Q20</v>
      </c>
      <c r="B575" s="184">
        <v>1992</v>
      </c>
      <c r="C575" s="184" t="s">
        <v>2</v>
      </c>
      <c r="D575" s="184" t="s">
        <v>39</v>
      </c>
      <c r="E575" s="184">
        <v>0</v>
      </c>
      <c r="F575" s="184">
        <v>517945</v>
      </c>
      <c r="G575" s="184">
        <v>0.14957333715579557</v>
      </c>
      <c r="H575" s="184">
        <v>0.65999092567743678</v>
      </c>
      <c r="I575" s="184">
        <v>0.56127388043131998</v>
      </c>
      <c r="J575" s="184">
        <v>0.33016633040187665</v>
      </c>
      <c r="K575" s="184">
        <v>0.42376893299481605</v>
      </c>
      <c r="L575" s="184">
        <v>3.4905250557491628E-2</v>
      </c>
      <c r="M575" s="184">
        <v>407.31499889460099</v>
      </c>
      <c r="N575" s="184">
        <v>0.23562577866200515</v>
      </c>
      <c r="O575" s="184">
        <v>0.10777551355475502</v>
      </c>
      <c r="P575" s="184">
        <v>0.1039722627314256</v>
      </c>
      <c r="Q575" s="184">
        <v>3.8032508233294378E-3</v>
      </c>
      <c r="R575" s="184"/>
    </row>
    <row r="576" spans="1:18" x14ac:dyDescent="0.2">
      <c r="A576" s="187" t="str">
        <f>B576&amp;C576&amp;D576&amp;E576</f>
        <v>199225A29Q30</v>
      </c>
      <c r="B576" s="184">
        <v>1992</v>
      </c>
      <c r="C576" s="184" t="s">
        <v>2</v>
      </c>
      <c r="D576" s="184" t="s">
        <v>41</v>
      </c>
      <c r="E576" s="184">
        <v>0</v>
      </c>
      <c r="F576" s="184">
        <v>723804</v>
      </c>
      <c r="G576" s="184">
        <v>9.9208687201268519E-2</v>
      </c>
      <c r="H576" s="184">
        <v>0.72928168399179893</v>
      </c>
      <c r="I576" s="184">
        <v>0.65693060552304217</v>
      </c>
      <c r="J576" s="184">
        <v>0.2602726091404241</v>
      </c>
      <c r="K576" s="184">
        <v>0.32449473305869669</v>
      </c>
      <c r="L576" s="184">
        <v>4.7172993447427355E-2</v>
      </c>
      <c r="M576" s="184">
        <v>586.81650872124942</v>
      </c>
      <c r="N576" s="184">
        <v>0.2583696691369487</v>
      </c>
      <c r="O576" s="184">
        <v>0.11331106211073716</v>
      </c>
      <c r="P576" s="184">
        <v>0.10798641621212372</v>
      </c>
      <c r="Q576" s="184">
        <v>5.3246458986134365E-3</v>
      </c>
      <c r="R576" s="184"/>
    </row>
    <row r="577" spans="1:18" x14ac:dyDescent="0.2">
      <c r="A577" s="187" t="str">
        <f>B577&amp;C577&amp;D577&amp;E577</f>
        <v>199225A29Q40</v>
      </c>
      <c r="B577" s="184">
        <v>1992</v>
      </c>
      <c r="C577" s="184" t="s">
        <v>2</v>
      </c>
      <c r="D577" s="184" t="s">
        <v>43</v>
      </c>
      <c r="E577" s="184">
        <v>0</v>
      </c>
      <c r="F577" s="184">
        <v>961863</v>
      </c>
      <c r="G577" s="184">
        <v>6.2808714258340614E-2</v>
      </c>
      <c r="H577" s="184">
        <v>0.7816742822728866</v>
      </c>
      <c r="I577" s="184">
        <v>0.73257832563451541</v>
      </c>
      <c r="J577" s="184">
        <v>0.20512937862686095</v>
      </c>
      <c r="K577" s="184">
        <v>0.24895907335425416</v>
      </c>
      <c r="L577" s="184">
        <v>5.7656859656728662E-2</v>
      </c>
      <c r="M577" s="184">
        <v>801.1040404088485</v>
      </c>
      <c r="N577" s="184">
        <v>0.23958089665576074</v>
      </c>
      <c r="O577" s="184">
        <v>0.10849466088205909</v>
      </c>
      <c r="P577" s="184">
        <v>9.7372494835543111E-2</v>
      </c>
      <c r="Q577" s="184">
        <v>1.112216604651598E-2</v>
      </c>
      <c r="R577" s="184"/>
    </row>
    <row r="578" spans="1:18" x14ac:dyDescent="0.2">
      <c r="A578" s="187" t="str">
        <f>B578&amp;C578&amp;D578&amp;E578</f>
        <v>199225A29Q50</v>
      </c>
      <c r="B578" s="184">
        <v>1992</v>
      </c>
      <c r="C578" s="184" t="s">
        <v>2</v>
      </c>
      <c r="D578" s="184" t="s">
        <v>45</v>
      </c>
      <c r="E578" s="184">
        <v>0</v>
      </c>
      <c r="F578" s="184">
        <v>1329791</v>
      </c>
      <c r="G578" s="184">
        <v>5.0376811289259214E-2</v>
      </c>
      <c r="H578" s="184">
        <v>0.85774681886100901</v>
      </c>
      <c r="I578" s="184">
        <v>0.81453626923328548</v>
      </c>
      <c r="J578" s="184">
        <v>0.12343323163594291</v>
      </c>
      <c r="K578" s="184">
        <v>0.15970555180431947</v>
      </c>
      <c r="L578" s="184">
        <v>0.11861107410058783</v>
      </c>
      <c r="M578" s="184">
        <v>1904.8232429751222</v>
      </c>
      <c r="N578" s="184">
        <v>0.2818890446902495</v>
      </c>
      <c r="O578" s="184">
        <v>0.14823880938338771</v>
      </c>
      <c r="P578" s="184">
        <v>0.10941844300278035</v>
      </c>
      <c r="Q578" s="184">
        <v>3.8820366380607346E-2</v>
      </c>
      <c r="R578" s="184"/>
    </row>
    <row r="579" spans="1:18" x14ac:dyDescent="0.2">
      <c r="A579" s="187" t="str">
        <f>B579&amp;C579&amp;D579&amp;E579</f>
        <v>199230EMAQ10</v>
      </c>
      <c r="B579" s="184">
        <v>1992</v>
      </c>
      <c r="C579" s="184" t="s">
        <v>4</v>
      </c>
      <c r="D579" s="184" t="s">
        <v>37</v>
      </c>
      <c r="E579" s="184">
        <v>0</v>
      </c>
      <c r="F579" s="184">
        <v>1156193</v>
      </c>
      <c r="G579" s="184">
        <v>0.28902726786131611</v>
      </c>
      <c r="H579" s="184">
        <v>0.57405647475912025</v>
      </c>
      <c r="I579" s="184">
        <v>0.40813850026139309</v>
      </c>
      <c r="J579" s="184">
        <v>0.4225784725023764</v>
      </c>
      <c r="K579" s="184">
        <v>0.5854544730495066</v>
      </c>
      <c r="L579" s="184">
        <v>8.6027666649932579E-3</v>
      </c>
      <c r="M579" s="184">
        <v>256.80234983507728</v>
      </c>
      <c r="N579" s="184">
        <v>0.19490517586596701</v>
      </c>
      <c r="O579" s="184">
        <v>0.13209645794430513</v>
      </c>
      <c r="P579" s="184">
        <v>0.12912636558083296</v>
      </c>
      <c r="Q579" s="184">
        <v>2.9700923634721887E-3</v>
      </c>
      <c r="R579" s="184"/>
    </row>
    <row r="580" spans="1:18" x14ac:dyDescent="0.2">
      <c r="A580" s="187" t="str">
        <f>B580&amp;C580&amp;D580&amp;E580</f>
        <v>199230EMAQ20</v>
      </c>
      <c r="B580" s="184">
        <v>1992</v>
      </c>
      <c r="C580" s="184" t="s">
        <v>4</v>
      </c>
      <c r="D580" s="184" t="s">
        <v>39</v>
      </c>
      <c r="E580" s="184">
        <v>0</v>
      </c>
      <c r="F580" s="184">
        <v>2152385</v>
      </c>
      <c r="G580" s="184">
        <v>9.283982908315408E-2</v>
      </c>
      <c r="H580" s="184">
        <v>0.60613385188334479</v>
      </c>
      <c r="I580" s="184">
        <v>0.54986048867298132</v>
      </c>
      <c r="J580" s="184">
        <v>0.39071674670272355</v>
      </c>
      <c r="K580" s="184">
        <v>0.44661885412528374</v>
      </c>
      <c r="L580" s="184">
        <v>9.3455164707002981E-3</v>
      </c>
      <c r="M580" s="184">
        <v>442.94782884470953</v>
      </c>
      <c r="N580" s="184">
        <v>0.24226341873209373</v>
      </c>
      <c r="O580" s="184">
        <v>0.1533335068010174</v>
      </c>
      <c r="P580" s="184">
        <v>0.14910755523009714</v>
      </c>
      <c r="Q580" s="184">
        <v>4.2259515709202489E-3</v>
      </c>
      <c r="R580" s="184"/>
    </row>
    <row r="581" spans="1:18" x14ac:dyDescent="0.2">
      <c r="A581" s="187" t="str">
        <f>B581&amp;C581&amp;D581&amp;E581</f>
        <v>199230EMAQ30</v>
      </c>
      <c r="B581" s="184">
        <v>1992</v>
      </c>
      <c r="C581" s="184" t="s">
        <v>4</v>
      </c>
      <c r="D581" s="184" t="s">
        <v>41</v>
      </c>
      <c r="E581" s="184">
        <v>0</v>
      </c>
      <c r="F581" s="184">
        <v>3205165</v>
      </c>
      <c r="G581" s="184">
        <v>5.5668146455912039E-2</v>
      </c>
      <c r="H581" s="184">
        <v>0.64247075213693883</v>
      </c>
      <c r="I581" s="184">
        <v>0.60670559621333975</v>
      </c>
      <c r="J581" s="184">
        <v>0.35548066601762401</v>
      </c>
      <c r="K581" s="184">
        <v>0.39047249057639982</v>
      </c>
      <c r="L581" s="184">
        <v>1.0670993307227882E-2</v>
      </c>
      <c r="M581" s="184">
        <v>630.18179763407261</v>
      </c>
      <c r="N581" s="184">
        <v>0.25892338651672842</v>
      </c>
      <c r="O581" s="184">
        <v>0.16681358643266431</v>
      </c>
      <c r="P581" s="184">
        <v>0.15814724449768575</v>
      </c>
      <c r="Q581" s="184">
        <v>8.6663419349785643E-3</v>
      </c>
      <c r="R581" s="184"/>
    </row>
    <row r="582" spans="1:18" x14ac:dyDescent="0.2">
      <c r="A582" s="187" t="str">
        <f>B582&amp;C582&amp;D582&amp;E582</f>
        <v>199230EMAQ40</v>
      </c>
      <c r="B582" s="184">
        <v>1992</v>
      </c>
      <c r="C582" s="184" t="s">
        <v>4</v>
      </c>
      <c r="D582" s="184" t="s">
        <v>43</v>
      </c>
      <c r="E582" s="184">
        <v>0</v>
      </c>
      <c r="F582" s="184">
        <v>4458614</v>
      </c>
      <c r="G582" s="184">
        <v>3.7206354770717737E-2</v>
      </c>
      <c r="H582" s="184">
        <v>0.60915236345846668</v>
      </c>
      <c r="I582" s="184">
        <v>0.58648802451420978</v>
      </c>
      <c r="J582" s="184">
        <v>0.3880859779506089</v>
      </c>
      <c r="K582" s="184">
        <v>0.40992332548959071</v>
      </c>
      <c r="L582" s="184">
        <v>1.7122135130138546E-2</v>
      </c>
      <c r="M582" s="184">
        <v>931.12000592324853</v>
      </c>
      <c r="N582" s="184">
        <v>0.25079172878393419</v>
      </c>
      <c r="O582" s="184">
        <v>0.16374620174312679</v>
      </c>
      <c r="P582" s="184">
        <v>0.14105064955632232</v>
      </c>
      <c r="Q582" s="184">
        <v>2.2695552186804475E-2</v>
      </c>
      <c r="R582" s="184"/>
    </row>
    <row r="583" spans="1:18" x14ac:dyDescent="0.2">
      <c r="A583" s="187" t="str">
        <f>B583&amp;C583&amp;D583&amp;E583</f>
        <v>199230EMAQ50</v>
      </c>
      <c r="B583" s="184">
        <v>1992</v>
      </c>
      <c r="C583" s="184" t="s">
        <v>4</v>
      </c>
      <c r="D583" s="184" t="s">
        <v>45</v>
      </c>
      <c r="E583" s="184">
        <v>0</v>
      </c>
      <c r="F583" s="184">
        <v>6900041</v>
      </c>
      <c r="G583" s="184">
        <v>2.1568026892770664E-2</v>
      </c>
      <c r="H583" s="184">
        <v>0.653929737518951</v>
      </c>
      <c r="I583" s="184">
        <v>0.63982576335415975</v>
      </c>
      <c r="J583" s="184">
        <v>0.34216274701203564</v>
      </c>
      <c r="K583" s="184">
        <v>0.35500288579096262</v>
      </c>
      <c r="L583" s="184">
        <v>2.6944197457981333E-2</v>
      </c>
      <c r="M583" s="184">
        <v>2761.2343830179279</v>
      </c>
      <c r="N583" s="184">
        <v>0.27961464864153146</v>
      </c>
      <c r="O583" s="184">
        <v>0.1911416344312796</v>
      </c>
      <c r="P583" s="184">
        <v>0.12702729117762554</v>
      </c>
      <c r="Q583" s="184">
        <v>6.4114343253654074E-2</v>
      </c>
      <c r="R583" s="184"/>
    </row>
    <row r="584" spans="1:18" x14ac:dyDescent="0.2">
      <c r="A584" s="187" t="str">
        <f>B584&amp;C584&amp;D584&amp;E584</f>
        <v>199215A17Q115</v>
      </c>
      <c r="B584" s="184">
        <v>1992</v>
      </c>
      <c r="C584" s="184" t="s">
        <v>0</v>
      </c>
      <c r="D584" s="184" t="s">
        <v>37</v>
      </c>
      <c r="E584" s="184">
        <v>15</v>
      </c>
      <c r="F584" s="184">
        <v>9539</v>
      </c>
      <c r="G584" s="184">
        <v>0.3849037740564859</v>
      </c>
      <c r="H584" s="184">
        <v>0.41943599958066885</v>
      </c>
      <c r="I584" s="184">
        <v>0.25799350036691476</v>
      </c>
      <c r="J584" s="184">
        <v>0.17737708355173498</v>
      </c>
      <c r="K584" s="184">
        <v>0.29038683300136281</v>
      </c>
      <c r="L584" s="184">
        <v>0.62899675018345735</v>
      </c>
      <c r="M584" s="184">
        <v>92.250949496826394</v>
      </c>
      <c r="N584" s="184">
        <v>6.4472166893804375E-2</v>
      </c>
      <c r="O584" s="184">
        <v>1.6039417129678164E-2</v>
      </c>
      <c r="P584" s="184">
        <v>1.6039417129678164E-2</v>
      </c>
      <c r="Q584" s="184">
        <v>0</v>
      </c>
      <c r="R584" s="184"/>
    </row>
    <row r="585" spans="1:18" x14ac:dyDescent="0.2">
      <c r="A585" s="187" t="str">
        <f>B585&amp;C585&amp;D585&amp;E585</f>
        <v>199215A17Q215</v>
      </c>
      <c r="B585" s="184">
        <v>1992</v>
      </c>
      <c r="C585" s="184" t="s">
        <v>0</v>
      </c>
      <c r="D585" s="184" t="s">
        <v>39</v>
      </c>
      <c r="E585" s="184">
        <v>15</v>
      </c>
      <c r="F585" s="184">
        <v>16461</v>
      </c>
      <c r="G585" s="184">
        <v>0.26184577268504183</v>
      </c>
      <c r="H585" s="184">
        <v>0.39232124415284614</v>
      </c>
      <c r="I585" s="184">
        <v>0.28959358483688719</v>
      </c>
      <c r="J585" s="184">
        <v>0.11214385517283276</v>
      </c>
      <c r="K585" s="184">
        <v>0.15886033655306481</v>
      </c>
      <c r="L585" s="184">
        <v>0.77571228965433447</v>
      </c>
      <c r="M585" s="184">
        <v>170.60499842385462</v>
      </c>
      <c r="N585" s="184">
        <v>0.12143855172832756</v>
      </c>
      <c r="O585" s="184">
        <v>3.7361035174047749E-2</v>
      </c>
      <c r="P585" s="184">
        <v>3.7361035174047749E-2</v>
      </c>
      <c r="Q585" s="184">
        <v>0</v>
      </c>
      <c r="R585" s="184"/>
    </row>
    <row r="586" spans="1:18" x14ac:dyDescent="0.2">
      <c r="A586" s="187" t="str">
        <f>B586&amp;C586&amp;D586&amp;E586</f>
        <v>199215A17Q315</v>
      </c>
      <c r="B586" s="184">
        <v>1992</v>
      </c>
      <c r="C586" s="184" t="s">
        <v>0</v>
      </c>
      <c r="D586" s="184" t="s">
        <v>41</v>
      </c>
      <c r="E586" s="184">
        <v>15</v>
      </c>
      <c r="F586" s="184">
        <v>16467</v>
      </c>
      <c r="G586" s="184">
        <v>0.12492382693479585</v>
      </c>
      <c r="H586" s="184">
        <v>0.30176535490989337</v>
      </c>
      <c r="I586" s="184">
        <v>0.26406767193821257</v>
      </c>
      <c r="J586" s="184">
        <v>0.10371460095623392</v>
      </c>
      <c r="K586" s="184">
        <v>0.10371460095623392</v>
      </c>
      <c r="L586" s="184">
        <v>0.77585473978259545</v>
      </c>
      <c r="M586" s="184">
        <v>187.4784831355168</v>
      </c>
      <c r="N586" s="184">
        <v>0.13086779619845751</v>
      </c>
      <c r="O586" s="184">
        <v>1.864334730066193E-2</v>
      </c>
      <c r="P586" s="184">
        <v>1.864334730066193E-2</v>
      </c>
      <c r="Q586" s="184">
        <v>0</v>
      </c>
      <c r="R586" s="184"/>
    </row>
    <row r="587" spans="1:18" x14ac:dyDescent="0.2">
      <c r="A587" s="187" t="str">
        <f>B587&amp;C587&amp;D587&amp;E587</f>
        <v>199215A17Q415</v>
      </c>
      <c r="B587" s="184">
        <v>1992</v>
      </c>
      <c r="C587" s="184" t="s">
        <v>0</v>
      </c>
      <c r="D587" s="184" t="s">
        <v>43</v>
      </c>
      <c r="E587" s="184">
        <v>15</v>
      </c>
      <c r="F587" s="184">
        <v>10463</v>
      </c>
      <c r="G587" s="184">
        <v>9.101654846335698E-2</v>
      </c>
      <c r="H587" s="184">
        <v>0.32825686293529927</v>
      </c>
      <c r="I587" s="184">
        <v>0.29838005626151909</v>
      </c>
      <c r="J587" s="184">
        <v>4.4718207391599575E-2</v>
      </c>
      <c r="K587" s="184">
        <v>4.4718207391599575E-2</v>
      </c>
      <c r="L587" s="184">
        <v>0.88244289400745479</v>
      </c>
      <c r="M587" s="184">
        <v>124.12378873157151</v>
      </c>
      <c r="N587" s="184">
        <v>0.1616171270190194</v>
      </c>
      <c r="O587" s="184">
        <v>2.9437063939596674E-2</v>
      </c>
      <c r="P587" s="184">
        <v>2.9437063939596674E-2</v>
      </c>
      <c r="Q587" s="184">
        <v>0</v>
      </c>
      <c r="R587" s="184"/>
    </row>
    <row r="588" spans="1:18" x14ac:dyDescent="0.2">
      <c r="A588" s="187" t="str">
        <f>B588&amp;C588&amp;D588&amp;E588</f>
        <v>199215A17Q515</v>
      </c>
      <c r="B588" s="184">
        <v>1992</v>
      </c>
      <c r="C588" s="184" t="s">
        <v>0</v>
      </c>
      <c r="D588" s="184" t="s">
        <v>45</v>
      </c>
      <c r="E588" s="184">
        <v>15</v>
      </c>
      <c r="F588" s="184">
        <v>8770</v>
      </c>
      <c r="G588" s="184">
        <v>0.11127167630057803</v>
      </c>
      <c r="H588" s="184">
        <v>0.15781071835803878</v>
      </c>
      <c r="I588" s="184">
        <v>0.1402508551881414</v>
      </c>
      <c r="J588" s="184">
        <v>8.7685290763968068E-2</v>
      </c>
      <c r="K588" s="184">
        <v>8.7685290763968068E-2</v>
      </c>
      <c r="L588" s="184">
        <v>0.89475484606613453</v>
      </c>
      <c r="M588" s="184">
        <v>329.11693753142157</v>
      </c>
      <c r="N588" s="184">
        <v>7.0011402508551882E-2</v>
      </c>
      <c r="O588" s="184">
        <v>3.5119726339794752E-2</v>
      </c>
      <c r="P588" s="184">
        <v>3.5119726339794752E-2</v>
      </c>
      <c r="Q588" s="184">
        <v>0</v>
      </c>
      <c r="R588" s="184"/>
    </row>
    <row r="589" spans="1:18" x14ac:dyDescent="0.2">
      <c r="A589" s="187" t="str">
        <f>B589&amp;C589&amp;D589&amp;E589</f>
        <v>199215A29Q115</v>
      </c>
      <c r="B589" s="184">
        <v>1992</v>
      </c>
      <c r="C589" s="184" t="s">
        <v>3</v>
      </c>
      <c r="D589" s="184" t="s">
        <v>37</v>
      </c>
      <c r="E589" s="184">
        <v>15</v>
      </c>
      <c r="F589" s="184">
        <v>36307</v>
      </c>
      <c r="G589" s="184">
        <v>0.36955395412368708</v>
      </c>
      <c r="H589" s="184">
        <v>0.58476326879114215</v>
      </c>
      <c r="I589" s="184">
        <v>0.36866169058308318</v>
      </c>
      <c r="J589" s="184">
        <v>0.23728206681907071</v>
      </c>
      <c r="K589" s="184">
        <v>0.41096758200897898</v>
      </c>
      <c r="L589" s="184">
        <v>0.292395405844603</v>
      </c>
      <c r="M589" s="184">
        <v>180.3826872791667</v>
      </c>
      <c r="N589" s="184">
        <v>0.15258765527308785</v>
      </c>
      <c r="O589" s="184">
        <v>8.4777040240174073E-2</v>
      </c>
      <c r="P589" s="184">
        <v>8.4777040240174073E-2</v>
      </c>
      <c r="Q589" s="184">
        <v>0</v>
      </c>
      <c r="R589" s="184"/>
    </row>
    <row r="590" spans="1:18" x14ac:dyDescent="0.2">
      <c r="A590" s="187" t="str">
        <f>B590&amp;C590&amp;D590&amp;E590</f>
        <v>199215A29Q215</v>
      </c>
      <c r="B590" s="184">
        <v>1992</v>
      </c>
      <c r="C590" s="184" t="s">
        <v>3</v>
      </c>
      <c r="D590" s="184" t="s">
        <v>39</v>
      </c>
      <c r="E590" s="184">
        <v>15</v>
      </c>
      <c r="F590" s="184">
        <v>67234</v>
      </c>
      <c r="G590" s="184">
        <v>0.27548141788298786</v>
      </c>
      <c r="H590" s="184">
        <v>0.60631525716155521</v>
      </c>
      <c r="I590" s="184">
        <v>0.43928667043460157</v>
      </c>
      <c r="J590" s="184">
        <v>0.18991879108784246</v>
      </c>
      <c r="K590" s="184">
        <v>0.30206443168634917</v>
      </c>
      <c r="L590" s="184">
        <v>0.37983758217568492</v>
      </c>
      <c r="M590" s="184">
        <v>307.56479827855571</v>
      </c>
      <c r="N590" s="184">
        <v>0.18532290210310259</v>
      </c>
      <c r="O590" s="184">
        <v>8.2398786328345783E-2</v>
      </c>
      <c r="P590" s="184">
        <v>8.0108278549543388E-2</v>
      </c>
      <c r="Q590" s="184">
        <v>2.2905077788023917E-3</v>
      </c>
      <c r="R590" s="184"/>
    </row>
    <row r="591" spans="1:18" x14ac:dyDescent="0.2">
      <c r="A591" s="187" t="str">
        <f>B591&amp;C591&amp;D591&amp;E591</f>
        <v>199215A29Q315</v>
      </c>
      <c r="B591" s="184">
        <v>1992</v>
      </c>
      <c r="C591" s="184" t="s">
        <v>3</v>
      </c>
      <c r="D591" s="184" t="s">
        <v>41</v>
      </c>
      <c r="E591" s="184">
        <v>15</v>
      </c>
      <c r="F591" s="184">
        <v>69243</v>
      </c>
      <c r="G591" s="184">
        <v>0.14275852218625024</v>
      </c>
      <c r="H591" s="184">
        <v>0.60801852655956001</v>
      </c>
      <c r="I591" s="184">
        <v>0.52121870024605588</v>
      </c>
      <c r="J591" s="184">
        <v>0.13800839484730063</v>
      </c>
      <c r="K591" s="184">
        <v>0.20033289911709365</v>
      </c>
      <c r="L591" s="184">
        <v>0.39117311497191054</v>
      </c>
      <c r="M591" s="184">
        <v>409.60543204576823</v>
      </c>
      <c r="N591" s="184">
        <v>0.27116098378175413</v>
      </c>
      <c r="O591" s="184">
        <v>0.10444377048943576</v>
      </c>
      <c r="P591" s="184">
        <v>9.9995667432087001E-2</v>
      </c>
      <c r="Q591" s="184">
        <v>4.4481030573487569E-3</v>
      </c>
      <c r="R591" s="184"/>
    </row>
    <row r="592" spans="1:18" x14ac:dyDescent="0.2">
      <c r="A592" s="187" t="str">
        <f>B592&amp;C592&amp;D592&amp;E592</f>
        <v>199215A29Q415</v>
      </c>
      <c r="B592" s="184">
        <v>1992</v>
      </c>
      <c r="C592" s="184" t="s">
        <v>3</v>
      </c>
      <c r="D592" s="184" t="s">
        <v>43</v>
      </c>
      <c r="E592" s="184">
        <v>15</v>
      </c>
      <c r="F592" s="184">
        <v>59088</v>
      </c>
      <c r="G592" s="184">
        <v>0.16468309589948776</v>
      </c>
      <c r="H592" s="184">
        <v>0.66581260392981978</v>
      </c>
      <c r="I592" s="184">
        <v>0.55616452302575758</v>
      </c>
      <c r="J592" s="184">
        <v>0.10443886381375776</v>
      </c>
      <c r="K592" s="184">
        <v>0.17231139919231683</v>
      </c>
      <c r="L592" s="184">
        <v>0.4348767939344706</v>
      </c>
      <c r="M592" s="184">
        <v>555.78615751925247</v>
      </c>
      <c r="N592" s="184">
        <v>0.27609666937449229</v>
      </c>
      <c r="O592" s="184">
        <v>0.10941307879772542</v>
      </c>
      <c r="P592" s="184">
        <v>0.10680679664229624</v>
      </c>
      <c r="Q592" s="184">
        <v>2.6062821554291905E-3</v>
      </c>
      <c r="R592" s="184"/>
    </row>
    <row r="593" spans="1:18" x14ac:dyDescent="0.2">
      <c r="A593" s="187" t="str">
        <f>B593&amp;C593&amp;D593&amp;E593</f>
        <v>199215A29Q515</v>
      </c>
      <c r="B593" s="184">
        <v>1992</v>
      </c>
      <c r="C593" s="184" t="s">
        <v>3</v>
      </c>
      <c r="D593" s="184" t="s">
        <v>45</v>
      </c>
      <c r="E593" s="184">
        <v>15</v>
      </c>
      <c r="F593" s="184">
        <v>57848</v>
      </c>
      <c r="G593" s="184">
        <v>0.11554348768017562</v>
      </c>
      <c r="H593" s="184">
        <v>0.59844765592587468</v>
      </c>
      <c r="I593" s="184">
        <v>0.52930092656617345</v>
      </c>
      <c r="J593" s="184">
        <v>9.3054211035817999E-2</v>
      </c>
      <c r="K593" s="184">
        <v>0.1275930023509888</v>
      </c>
      <c r="L593" s="184">
        <v>0.5213490526898078</v>
      </c>
      <c r="M593" s="184">
        <v>1381.0693994978478</v>
      </c>
      <c r="N593" s="184">
        <v>0.22344765592587471</v>
      </c>
      <c r="O593" s="184">
        <v>0.1197448485686627</v>
      </c>
      <c r="P593" s="184">
        <v>0.10377195408657171</v>
      </c>
      <c r="Q593" s="184">
        <v>1.5972894482090997E-2</v>
      </c>
      <c r="R593" s="184"/>
    </row>
    <row r="594" spans="1:18" x14ac:dyDescent="0.2">
      <c r="A594" s="187" t="str">
        <f>B594&amp;C594&amp;D594&amp;E594</f>
        <v>199218A24Q115</v>
      </c>
      <c r="B594" s="184">
        <v>1992</v>
      </c>
      <c r="C594" s="184" t="s">
        <v>1</v>
      </c>
      <c r="D594" s="184" t="s">
        <v>37</v>
      </c>
      <c r="E594" s="184">
        <v>15</v>
      </c>
      <c r="F594" s="184">
        <v>17075</v>
      </c>
      <c r="G594" s="184">
        <v>0.41171972086798586</v>
      </c>
      <c r="H594" s="184">
        <v>0.61265007320644216</v>
      </c>
      <c r="I594" s="184">
        <v>0.36040995607613469</v>
      </c>
      <c r="J594" s="184">
        <v>0.23420204978038067</v>
      </c>
      <c r="K594" s="184">
        <v>0.42330893118594437</v>
      </c>
      <c r="L594" s="184">
        <v>0.27033674963396781</v>
      </c>
      <c r="M594" s="184">
        <v>183.51894016918695</v>
      </c>
      <c r="N594" s="184">
        <v>0.12620790629575401</v>
      </c>
      <c r="O594" s="184">
        <v>6.3074670571010252E-2</v>
      </c>
      <c r="P594" s="184">
        <v>6.3074670571010252E-2</v>
      </c>
      <c r="Q594" s="184">
        <v>0</v>
      </c>
      <c r="R594" s="184"/>
    </row>
    <row r="595" spans="1:18" x14ac:dyDescent="0.2">
      <c r="A595" s="187" t="str">
        <f>B595&amp;C595&amp;D595&amp;E595</f>
        <v>199218A24Q215</v>
      </c>
      <c r="B595" s="184">
        <v>1992</v>
      </c>
      <c r="C595" s="184" t="s">
        <v>1</v>
      </c>
      <c r="D595" s="184" t="s">
        <v>39</v>
      </c>
      <c r="E595" s="184">
        <v>15</v>
      </c>
      <c r="F595" s="184">
        <v>31848</v>
      </c>
      <c r="G595" s="184">
        <v>0.33087300811418519</v>
      </c>
      <c r="H595" s="184">
        <v>0.64236372770660644</v>
      </c>
      <c r="I595" s="184">
        <v>0.42982290881688018</v>
      </c>
      <c r="J595" s="184">
        <v>0.18839487565938207</v>
      </c>
      <c r="K595" s="184">
        <v>0.31885832705350414</v>
      </c>
      <c r="L595" s="184">
        <v>0.36228334589299171</v>
      </c>
      <c r="M595" s="184">
        <v>289.19624073469964</v>
      </c>
      <c r="N595" s="184">
        <v>0.17866114041698067</v>
      </c>
      <c r="O595" s="184">
        <v>7.7304697312233106E-2</v>
      </c>
      <c r="P595" s="184">
        <v>7.7304697312233106E-2</v>
      </c>
      <c r="Q595" s="184">
        <v>0</v>
      </c>
      <c r="R595" s="184"/>
    </row>
    <row r="596" spans="1:18" x14ac:dyDescent="0.2">
      <c r="A596" s="187" t="str">
        <f>B596&amp;C596&amp;D596&amp;E596</f>
        <v>199218A24Q315</v>
      </c>
      <c r="B596" s="184">
        <v>1992</v>
      </c>
      <c r="C596" s="184" t="s">
        <v>1</v>
      </c>
      <c r="D596" s="184" t="s">
        <v>41</v>
      </c>
      <c r="E596" s="184">
        <v>15</v>
      </c>
      <c r="F596" s="184">
        <v>34927</v>
      </c>
      <c r="G596" s="184">
        <v>0.18609654430549952</v>
      </c>
      <c r="H596" s="184">
        <v>0.63878947519111284</v>
      </c>
      <c r="I596" s="184">
        <v>0.51991296131932319</v>
      </c>
      <c r="J596" s="184">
        <v>0.14971225699315716</v>
      </c>
      <c r="K596" s="184">
        <v>0.23778165888853894</v>
      </c>
      <c r="L596" s="184">
        <v>0.36123915595384659</v>
      </c>
      <c r="M596" s="184">
        <v>414.74058084983142</v>
      </c>
      <c r="N596" s="184">
        <v>0.28639734302974779</v>
      </c>
      <c r="O596" s="184">
        <v>0.1189624073066682</v>
      </c>
      <c r="P596" s="184">
        <v>0.1145532109829072</v>
      </c>
      <c r="Q596" s="184">
        <v>4.4091963237609874E-3</v>
      </c>
      <c r="R596" s="184"/>
    </row>
    <row r="597" spans="1:18" x14ac:dyDescent="0.2">
      <c r="A597" s="187" t="str">
        <f>B597&amp;C597&amp;D597&amp;E597</f>
        <v>199218A24Q415</v>
      </c>
      <c r="B597" s="184">
        <v>1992</v>
      </c>
      <c r="C597" s="184" t="s">
        <v>1</v>
      </c>
      <c r="D597" s="184" t="s">
        <v>43</v>
      </c>
      <c r="E597" s="184">
        <v>15</v>
      </c>
      <c r="F597" s="184">
        <v>30619</v>
      </c>
      <c r="G597" s="184">
        <v>0.24086898776207191</v>
      </c>
      <c r="H597" s="184">
        <v>0.68852673176785661</v>
      </c>
      <c r="I597" s="184">
        <v>0.52268199483980538</v>
      </c>
      <c r="J597" s="184">
        <v>0.13566739606126915</v>
      </c>
      <c r="K597" s="184">
        <v>0.24119011071556876</v>
      </c>
      <c r="L597" s="184">
        <v>0.42212351807701098</v>
      </c>
      <c r="M597" s="184">
        <v>493.28374003535782</v>
      </c>
      <c r="N597" s="184">
        <v>0.2864887814755544</v>
      </c>
      <c r="O597" s="184">
        <v>0.10555537411411216</v>
      </c>
      <c r="P597" s="184">
        <v>0.10555537411411216</v>
      </c>
      <c r="Q597" s="184">
        <v>0</v>
      </c>
      <c r="R597" s="184"/>
    </row>
    <row r="598" spans="1:18" x14ac:dyDescent="0.2">
      <c r="A598" s="187" t="str">
        <f>B598&amp;C598&amp;D598&amp;E598</f>
        <v>199218A24Q515</v>
      </c>
      <c r="B598" s="184">
        <v>1992</v>
      </c>
      <c r="C598" s="184" t="s">
        <v>1</v>
      </c>
      <c r="D598" s="184" t="s">
        <v>45</v>
      </c>
      <c r="E598" s="184">
        <v>15</v>
      </c>
      <c r="F598" s="184">
        <v>27538</v>
      </c>
      <c r="G598" s="184">
        <v>0.17389461788388191</v>
      </c>
      <c r="H598" s="184">
        <v>0.51412593507153748</v>
      </c>
      <c r="I598" s="184">
        <v>0.42472220204807903</v>
      </c>
      <c r="J598" s="184">
        <v>0.11721984167332414</v>
      </c>
      <c r="K598" s="184">
        <v>0.15070084973491177</v>
      </c>
      <c r="L598" s="184">
        <v>0.62586244462197693</v>
      </c>
      <c r="M598" s="184">
        <v>988.57788462842996</v>
      </c>
      <c r="N598" s="184">
        <v>0.16213958893165809</v>
      </c>
      <c r="O598" s="184">
        <v>6.1478684000290509E-2</v>
      </c>
      <c r="P598" s="184">
        <v>5.5886411504103423E-2</v>
      </c>
      <c r="Q598" s="184">
        <v>5.5922724961870868E-3</v>
      </c>
      <c r="R598" s="184"/>
    </row>
    <row r="599" spans="1:18" x14ac:dyDescent="0.2">
      <c r="A599" s="187" t="str">
        <f>B599&amp;C599&amp;D599&amp;E599</f>
        <v>199225A29Q115</v>
      </c>
      <c r="B599" s="184">
        <v>1992</v>
      </c>
      <c r="C599" s="184" t="s">
        <v>2</v>
      </c>
      <c r="D599" s="184" t="s">
        <v>37</v>
      </c>
      <c r="E599" s="184">
        <v>15</v>
      </c>
      <c r="F599" s="184">
        <v>9693</v>
      </c>
      <c r="G599" s="184">
        <v>0.29531688580292509</v>
      </c>
      <c r="H599" s="184">
        <v>0.69833900753120803</v>
      </c>
      <c r="I599" s="184">
        <v>0.49210770659238628</v>
      </c>
      <c r="J599" s="184">
        <v>0.30166099246879191</v>
      </c>
      <c r="K599" s="184">
        <v>0.50789229340761377</v>
      </c>
      <c r="L599" s="184">
        <v>0</v>
      </c>
      <c r="M599" s="184">
        <v>221.80652509827695</v>
      </c>
      <c r="N599" s="184">
        <v>0.28577323841947799</v>
      </c>
      <c r="O599" s="184">
        <v>0.19065304859176727</v>
      </c>
      <c r="P599" s="184">
        <v>0.19065304859176727</v>
      </c>
      <c r="Q599" s="184">
        <v>0</v>
      </c>
      <c r="R599" s="184"/>
    </row>
    <row r="600" spans="1:18" x14ac:dyDescent="0.2">
      <c r="A600" s="187" t="str">
        <f>B600&amp;C600&amp;D600&amp;E600</f>
        <v>199225A29Q215</v>
      </c>
      <c r="B600" s="184">
        <v>1992</v>
      </c>
      <c r="C600" s="184" t="s">
        <v>2</v>
      </c>
      <c r="D600" s="184" t="s">
        <v>39</v>
      </c>
      <c r="E600" s="184">
        <v>15</v>
      </c>
      <c r="F600" s="184">
        <v>18925</v>
      </c>
      <c r="G600" s="184">
        <v>0.20001444147591885</v>
      </c>
      <c r="H600" s="184">
        <v>0.731783355350066</v>
      </c>
      <c r="I600" s="184">
        <v>0.58541611624834877</v>
      </c>
      <c r="J600" s="184">
        <v>0.26013210039630119</v>
      </c>
      <c r="K600" s="184">
        <v>0.39836195508586525</v>
      </c>
      <c r="L600" s="184">
        <v>6.5046235138705416E-2</v>
      </c>
      <c r="M600" s="184">
        <v>389.19080695489947</v>
      </c>
      <c r="N600" s="184">
        <v>0.25210039630118891</v>
      </c>
      <c r="O600" s="184">
        <v>0.13014531043593131</v>
      </c>
      <c r="P600" s="184">
        <v>0.12200792602377807</v>
      </c>
      <c r="Q600" s="184">
        <v>8.1373844121532361E-3</v>
      </c>
      <c r="R600" s="184"/>
    </row>
    <row r="601" spans="1:18" x14ac:dyDescent="0.2">
      <c r="A601" s="187" t="str">
        <f>B601&amp;C601&amp;D601&amp;E601</f>
        <v>199225A29Q315</v>
      </c>
      <c r="B601" s="184">
        <v>1992</v>
      </c>
      <c r="C601" s="184" t="s">
        <v>2</v>
      </c>
      <c r="D601" s="184" t="s">
        <v>41</v>
      </c>
      <c r="E601" s="184">
        <v>15</v>
      </c>
      <c r="F601" s="184">
        <v>17849</v>
      </c>
      <c r="G601" s="184">
        <v>8.3254365777717609E-2</v>
      </c>
      <c r="H601" s="184">
        <v>0.82772144097708555</v>
      </c>
      <c r="I601" s="184">
        <v>0.75881001736791975</v>
      </c>
      <c r="J601" s="184">
        <v>0.14645078155638971</v>
      </c>
      <c r="K601" s="184">
        <v>0.21536220516555549</v>
      </c>
      <c r="L601" s="184">
        <v>9.4851252170989969E-2</v>
      </c>
      <c r="M601" s="184">
        <v>473.37342737745797</v>
      </c>
      <c r="N601" s="184">
        <v>0.37077707434590174</v>
      </c>
      <c r="O601" s="184">
        <v>0.15519076698974732</v>
      </c>
      <c r="P601" s="184">
        <v>0.14656283265168918</v>
      </c>
      <c r="Q601" s="184">
        <v>8.6279343380581547E-3</v>
      </c>
      <c r="R601" s="184"/>
    </row>
    <row r="602" spans="1:18" x14ac:dyDescent="0.2">
      <c r="A602" s="187" t="str">
        <f>B602&amp;C602&amp;D602&amp;E602</f>
        <v>199225A29Q415</v>
      </c>
      <c r="B602" s="184">
        <v>1992</v>
      </c>
      <c r="C602" s="184" t="s">
        <v>2</v>
      </c>
      <c r="D602" s="184" t="s">
        <v>43</v>
      </c>
      <c r="E602" s="184">
        <v>15</v>
      </c>
      <c r="F602" s="184">
        <v>18006</v>
      </c>
      <c r="G602" s="184">
        <v>7.283557842009071E-2</v>
      </c>
      <c r="H602" s="184">
        <v>0.82044873930911921</v>
      </c>
      <c r="I602" s="184">
        <v>0.76069088081750524</v>
      </c>
      <c r="J602" s="184">
        <v>8.5527046540042215E-2</v>
      </c>
      <c r="K602" s="184">
        <v>0.12823503276685549</v>
      </c>
      <c r="L602" s="184">
        <v>0.19649005886926579</v>
      </c>
      <c r="M602" s="184">
        <v>725.75637988934591</v>
      </c>
      <c r="N602" s="184">
        <v>0.32494723980895257</v>
      </c>
      <c r="O602" s="184">
        <v>0.16244585138287237</v>
      </c>
      <c r="P602" s="184">
        <v>0.15389314672886817</v>
      </c>
      <c r="Q602" s="184">
        <v>8.5527046540042201E-3</v>
      </c>
      <c r="R602" s="184"/>
    </row>
    <row r="603" spans="1:18" x14ac:dyDescent="0.2">
      <c r="A603" s="187" t="str">
        <f>B603&amp;C603&amp;D603&amp;E603</f>
        <v>199225A29Q515</v>
      </c>
      <c r="B603" s="184">
        <v>1992</v>
      </c>
      <c r="C603" s="184" t="s">
        <v>2</v>
      </c>
      <c r="D603" s="184" t="s">
        <v>45</v>
      </c>
      <c r="E603" s="184">
        <v>15</v>
      </c>
      <c r="F603" s="184">
        <v>21540</v>
      </c>
      <c r="G603" s="184">
        <v>7.2548094564134816E-2</v>
      </c>
      <c r="H603" s="184">
        <v>0.88565459610027852</v>
      </c>
      <c r="I603" s="184">
        <v>0.82140204271123496</v>
      </c>
      <c r="J603" s="184">
        <v>6.4345403899721446E-2</v>
      </c>
      <c r="K603" s="184">
        <v>0.11429897864438254</v>
      </c>
      <c r="L603" s="184">
        <v>0.23570102135561746</v>
      </c>
      <c r="M603" s="184">
        <v>1713.6575578729917</v>
      </c>
      <c r="N603" s="184">
        <v>0.36429897864438254</v>
      </c>
      <c r="O603" s="184">
        <v>0.2286908077994429</v>
      </c>
      <c r="P603" s="184">
        <v>0.19294336118848654</v>
      </c>
      <c r="Q603" s="184">
        <v>3.5747446610956357E-2</v>
      </c>
      <c r="R603" s="184"/>
    </row>
    <row r="604" spans="1:18" x14ac:dyDescent="0.2">
      <c r="A604" s="187" t="str">
        <f>B604&amp;C604&amp;D604&amp;E604</f>
        <v>199230EMAQ115</v>
      </c>
      <c r="B604" s="184">
        <v>1992</v>
      </c>
      <c r="C604" s="184" t="s">
        <v>4</v>
      </c>
      <c r="D604" s="184" t="s">
        <v>37</v>
      </c>
      <c r="E604" s="184">
        <v>15</v>
      </c>
      <c r="F604" s="184">
        <v>32149</v>
      </c>
      <c r="G604" s="184">
        <v>0.16416824334158056</v>
      </c>
      <c r="H604" s="184">
        <v>0.64117079846962577</v>
      </c>
      <c r="I604" s="184">
        <v>0.53591091480294872</v>
      </c>
      <c r="J604" s="184">
        <v>0.35403900587887649</v>
      </c>
      <c r="K604" s="184">
        <v>0.44495940775762854</v>
      </c>
      <c r="L604" s="184">
        <v>2.8710068742418115E-2</v>
      </c>
      <c r="M604" s="184">
        <v>239.48986756750548</v>
      </c>
      <c r="N604" s="184">
        <v>0.2726367849699835</v>
      </c>
      <c r="O604" s="184">
        <v>0.18659989424243367</v>
      </c>
      <c r="P604" s="184">
        <v>0.18659989424243367</v>
      </c>
      <c r="Q604" s="184">
        <v>0</v>
      </c>
      <c r="R604" s="184"/>
    </row>
    <row r="605" spans="1:18" x14ac:dyDescent="0.2">
      <c r="A605" s="187" t="str">
        <f>B605&amp;C605&amp;D605&amp;E605</f>
        <v>199230EMAQ215</v>
      </c>
      <c r="B605" s="184">
        <v>1992</v>
      </c>
      <c r="C605" s="184" t="s">
        <v>4</v>
      </c>
      <c r="D605" s="184" t="s">
        <v>39</v>
      </c>
      <c r="E605" s="184">
        <v>15</v>
      </c>
      <c r="F605" s="184">
        <v>60935</v>
      </c>
      <c r="G605" s="184">
        <v>9.4237371260421782E-2</v>
      </c>
      <c r="H605" s="184">
        <v>0.66923771231640272</v>
      </c>
      <c r="I605" s="184">
        <v>0.60617050955936658</v>
      </c>
      <c r="J605" s="184">
        <v>0.32823500451300563</v>
      </c>
      <c r="K605" s="184">
        <v>0.38877492409945025</v>
      </c>
      <c r="L605" s="184">
        <v>1.7674571264462133E-2</v>
      </c>
      <c r="M605" s="184">
        <v>410.34952121989869</v>
      </c>
      <c r="N605" s="184">
        <v>0.29800607204398127</v>
      </c>
      <c r="O605" s="184">
        <v>0.20205136620989578</v>
      </c>
      <c r="P605" s="184">
        <v>0.19194223352752934</v>
      </c>
      <c r="Q605" s="184">
        <v>1.0109132682366457E-2</v>
      </c>
      <c r="R605" s="184"/>
    </row>
    <row r="606" spans="1:18" x14ac:dyDescent="0.2">
      <c r="A606" s="187" t="str">
        <f>B606&amp;C606&amp;D606&amp;E606</f>
        <v>199230EMAQ315</v>
      </c>
      <c r="B606" s="184">
        <v>1992</v>
      </c>
      <c r="C606" s="184" t="s">
        <v>4</v>
      </c>
      <c r="D606" s="184" t="s">
        <v>41</v>
      </c>
      <c r="E606" s="184">
        <v>15</v>
      </c>
      <c r="F606" s="184">
        <v>71390</v>
      </c>
      <c r="G606" s="184">
        <v>4.4185188222750756E-2</v>
      </c>
      <c r="H606" s="184">
        <v>0.68317691553438853</v>
      </c>
      <c r="I606" s="184">
        <v>0.65299061493206334</v>
      </c>
      <c r="J606" s="184">
        <v>0.31036559742260822</v>
      </c>
      <c r="K606" s="184">
        <v>0.34055189802493346</v>
      </c>
      <c r="L606" s="184">
        <v>2.3700798431152824E-2</v>
      </c>
      <c r="M606" s="184">
        <v>575.89400266009477</v>
      </c>
      <c r="N606" s="184">
        <v>0.36856702619414483</v>
      </c>
      <c r="O606" s="184">
        <v>0.23492085726292197</v>
      </c>
      <c r="P606" s="184">
        <v>0.20043423448662279</v>
      </c>
      <c r="Q606" s="184">
        <v>3.44866227762992E-2</v>
      </c>
      <c r="R606" s="184"/>
    </row>
    <row r="607" spans="1:18" x14ac:dyDescent="0.2">
      <c r="A607" s="187" t="str">
        <f>B607&amp;C607&amp;D607&amp;E607</f>
        <v>199230EMAQ415</v>
      </c>
      <c r="B607" s="184">
        <v>1992</v>
      </c>
      <c r="C607" s="184" t="s">
        <v>4</v>
      </c>
      <c r="D607" s="184" t="s">
        <v>43</v>
      </c>
      <c r="E607" s="184">
        <v>15</v>
      </c>
      <c r="F607" s="184">
        <v>71230</v>
      </c>
      <c r="G607" s="184">
        <v>5.0962533636928174E-2</v>
      </c>
      <c r="H607" s="184">
        <v>0.67822546679769757</v>
      </c>
      <c r="I607" s="184">
        <v>0.64366137863259865</v>
      </c>
      <c r="J607" s="184">
        <v>0.31528850203565911</v>
      </c>
      <c r="K607" s="184">
        <v>0.3498525902007581</v>
      </c>
      <c r="L607" s="184">
        <v>1.2958023304787309E-2</v>
      </c>
      <c r="M607" s="184">
        <v>956.19652936964769</v>
      </c>
      <c r="N607" s="184">
        <v>0.34350694931910714</v>
      </c>
      <c r="O607" s="184">
        <v>0.21603257054611821</v>
      </c>
      <c r="P607" s="184">
        <v>0.16636248771585008</v>
      </c>
      <c r="Q607" s="184">
        <v>4.9670082830268143E-2</v>
      </c>
      <c r="R607" s="184"/>
    </row>
    <row r="608" spans="1:18" x14ac:dyDescent="0.2">
      <c r="A608" s="187" t="str">
        <f>B608&amp;C608&amp;D608&amp;E608</f>
        <v>199230EMAQ515</v>
      </c>
      <c r="B608" s="184">
        <v>1992</v>
      </c>
      <c r="C608" s="184" t="s">
        <v>4</v>
      </c>
      <c r="D608" s="184" t="s">
        <v>45</v>
      </c>
      <c r="E608" s="184">
        <v>15</v>
      </c>
      <c r="F608" s="184">
        <v>86924</v>
      </c>
      <c r="G608" s="184">
        <v>2.3025003324910226E-2</v>
      </c>
      <c r="H608" s="184">
        <v>0.69200681054714464</v>
      </c>
      <c r="I608" s="184">
        <v>0.67607335143343605</v>
      </c>
      <c r="J608" s="184">
        <v>0.30622152685104231</v>
      </c>
      <c r="K608" s="184">
        <v>0.32215498596475084</v>
      </c>
      <c r="L608" s="184">
        <v>4.2485389535686348E-2</v>
      </c>
      <c r="M608" s="184">
        <v>2733.2825913198685</v>
      </c>
      <c r="N608" s="184">
        <v>0.32501702898969026</v>
      </c>
      <c r="O608" s="184">
        <v>0.24331251370977983</v>
      </c>
      <c r="P608" s="184">
        <v>0.13323019730537886</v>
      </c>
      <c r="Q608" s="184">
        <v>0.11008231640440098</v>
      </c>
      <c r="R608" s="184"/>
    </row>
    <row r="609" spans="1:18" x14ac:dyDescent="0.2">
      <c r="A609" s="187" t="str">
        <f>B609&amp;C609&amp;D609&amp;E609</f>
        <v>199215A17Q123</v>
      </c>
      <c r="B609" s="184">
        <v>1992</v>
      </c>
      <c r="C609" s="184" t="s">
        <v>0</v>
      </c>
      <c r="D609" s="184" t="s">
        <v>37</v>
      </c>
      <c r="E609" s="184">
        <v>23</v>
      </c>
      <c r="F609" s="184">
        <v>27264</v>
      </c>
      <c r="G609" s="184">
        <v>0.26202205019939012</v>
      </c>
      <c r="H609" s="184">
        <v>0.46908010563380281</v>
      </c>
      <c r="I609" s="184">
        <v>0.34617077464788731</v>
      </c>
      <c r="J609" s="184">
        <v>0.14623679577464788</v>
      </c>
      <c r="K609" s="184">
        <v>0.19234154929577466</v>
      </c>
      <c r="L609" s="184">
        <v>0.59224618544600938</v>
      </c>
      <c r="M609" s="184">
        <v>86.00684062619861</v>
      </c>
      <c r="N609" s="184">
        <v>0.11539025821596244</v>
      </c>
      <c r="O609" s="184">
        <v>5.3880575117370891E-2</v>
      </c>
      <c r="P609" s="184">
        <v>5.3880575117370891E-2</v>
      </c>
      <c r="Q609" s="184">
        <v>0</v>
      </c>
      <c r="R609" s="184"/>
    </row>
    <row r="610" spans="1:18" x14ac:dyDescent="0.2">
      <c r="A610" s="187" t="str">
        <f>B610&amp;C610&amp;D610&amp;E610</f>
        <v>199215A17Q223</v>
      </c>
      <c r="B610" s="184">
        <v>1992</v>
      </c>
      <c r="C610" s="184" t="s">
        <v>0</v>
      </c>
      <c r="D610" s="184" t="s">
        <v>39</v>
      </c>
      <c r="E610" s="184">
        <v>23</v>
      </c>
      <c r="F610" s="184">
        <v>45087</v>
      </c>
      <c r="G610" s="184">
        <v>0.18378667704734564</v>
      </c>
      <c r="H610" s="184">
        <v>0.45580766074478229</v>
      </c>
      <c r="I610" s="184">
        <v>0.37203628540377492</v>
      </c>
      <c r="J610" s="184">
        <v>0.20926209328631312</v>
      </c>
      <c r="K610" s="184">
        <v>0.25113669128573646</v>
      </c>
      <c r="L610" s="184">
        <v>0.53492137423204023</v>
      </c>
      <c r="M610" s="184">
        <v>122.45390187386644</v>
      </c>
      <c r="N610" s="184">
        <v>0.14421008272894625</v>
      </c>
      <c r="O610" s="184">
        <v>5.1123383680440039E-2</v>
      </c>
      <c r="P610" s="184">
        <v>5.1123383680440039E-2</v>
      </c>
      <c r="Q610" s="184">
        <v>0</v>
      </c>
      <c r="R610" s="184"/>
    </row>
    <row r="611" spans="1:18" x14ac:dyDescent="0.2">
      <c r="A611" s="187" t="str">
        <f>B611&amp;C611&amp;D611&amp;E611</f>
        <v>199215A17Q323</v>
      </c>
      <c r="B611" s="184">
        <v>1992</v>
      </c>
      <c r="C611" s="184" t="s">
        <v>0</v>
      </c>
      <c r="D611" s="184" t="s">
        <v>41</v>
      </c>
      <c r="E611" s="184">
        <v>23</v>
      </c>
      <c r="F611" s="184">
        <v>32502</v>
      </c>
      <c r="G611" s="184">
        <v>0.19435612082670906</v>
      </c>
      <c r="H611" s="184">
        <v>0.46446372530921176</v>
      </c>
      <c r="I611" s="184">
        <v>0.37419235739339118</v>
      </c>
      <c r="J611" s="184">
        <v>0.13549935388591472</v>
      </c>
      <c r="K611" s="184">
        <v>0.19352655221217155</v>
      </c>
      <c r="L611" s="184">
        <v>0.62586917728139801</v>
      </c>
      <c r="M611" s="184">
        <v>231.74165312891918</v>
      </c>
      <c r="N611" s="184">
        <v>0.18060427050643038</v>
      </c>
      <c r="O611" s="184">
        <v>2.581379607408775E-2</v>
      </c>
      <c r="P611" s="184">
        <v>2.581379607408775E-2</v>
      </c>
      <c r="Q611" s="184">
        <v>0</v>
      </c>
      <c r="R611" s="184"/>
    </row>
    <row r="612" spans="1:18" x14ac:dyDescent="0.2">
      <c r="A612" s="187" t="str">
        <f>B612&amp;C612&amp;D612&amp;E612</f>
        <v>199215A17Q423</v>
      </c>
      <c r="B612" s="184">
        <v>1992</v>
      </c>
      <c r="C612" s="184" t="s">
        <v>0</v>
      </c>
      <c r="D612" s="184" t="s">
        <v>43</v>
      </c>
      <c r="E612" s="184">
        <v>23</v>
      </c>
      <c r="F612" s="184">
        <v>15729</v>
      </c>
      <c r="G612" s="184">
        <v>0.1361370041187947</v>
      </c>
      <c r="H612" s="184">
        <v>0.29327992879394749</v>
      </c>
      <c r="I612" s="184">
        <v>0.25335367791976604</v>
      </c>
      <c r="J612" s="184">
        <v>0.13344777163201729</v>
      </c>
      <c r="K612" s="184">
        <v>0.13344777163201729</v>
      </c>
      <c r="L612" s="184">
        <v>0.77322143810795341</v>
      </c>
      <c r="M612" s="184">
        <v>255.85742842915192</v>
      </c>
      <c r="N612" s="184">
        <v>0.14660817598067263</v>
      </c>
      <c r="O612" s="184">
        <v>2.67022696929239E-2</v>
      </c>
      <c r="P612" s="184">
        <v>2.67022696929239E-2</v>
      </c>
      <c r="Q612" s="184">
        <v>0</v>
      </c>
      <c r="R612" s="184"/>
    </row>
    <row r="613" spans="1:18" x14ac:dyDescent="0.2">
      <c r="A613" s="187" t="str">
        <f>B613&amp;C613&amp;D613&amp;E613</f>
        <v>199215A17Q523</v>
      </c>
      <c r="B613" s="184">
        <v>1992</v>
      </c>
      <c r="C613" s="184" t="s">
        <v>0</v>
      </c>
      <c r="D613" s="184" t="s">
        <v>45</v>
      </c>
      <c r="E613" s="184">
        <v>23</v>
      </c>
      <c r="F613" s="184">
        <v>14685</v>
      </c>
      <c r="G613" s="184">
        <v>0.12522361359570661</v>
      </c>
      <c r="H613" s="184">
        <v>0.22839632277834526</v>
      </c>
      <c r="I613" s="184">
        <v>0.19979570990806947</v>
      </c>
      <c r="J613" s="184">
        <v>7.1297242083758941E-2</v>
      </c>
      <c r="K613" s="184">
        <v>8.5597548518896838E-2</v>
      </c>
      <c r="L613" s="184">
        <v>0.85733741913517192</v>
      </c>
      <c r="M613" s="184">
        <v>169.21243231374609</v>
      </c>
      <c r="N613" s="184">
        <v>5.7133129043241401E-2</v>
      </c>
      <c r="O613" s="184">
        <v>1.4300306435137897E-2</v>
      </c>
      <c r="P613" s="184">
        <v>1.4300306435137897E-2</v>
      </c>
      <c r="Q613" s="184">
        <v>0</v>
      </c>
      <c r="R613" s="184"/>
    </row>
    <row r="614" spans="1:18" x14ac:dyDescent="0.2">
      <c r="A614" s="187" t="str">
        <f>B614&amp;C614&amp;D614&amp;E614</f>
        <v>199215A29Q123</v>
      </c>
      <c r="B614" s="184">
        <v>1992</v>
      </c>
      <c r="C614" s="184" t="s">
        <v>3</v>
      </c>
      <c r="D614" s="184" t="s">
        <v>37</v>
      </c>
      <c r="E614" s="184">
        <v>23</v>
      </c>
      <c r="F614" s="184">
        <v>118048</v>
      </c>
      <c r="G614" s="184">
        <v>0.25979853767220007</v>
      </c>
      <c r="H614" s="184">
        <v>0.53989902412577939</v>
      </c>
      <c r="I614" s="184">
        <v>0.39963404716725398</v>
      </c>
      <c r="J614" s="184">
        <v>0.32508809975603142</v>
      </c>
      <c r="K614" s="184">
        <v>0.43518738140417457</v>
      </c>
      <c r="L614" s="184">
        <v>0.21847045269720791</v>
      </c>
      <c r="M614" s="184">
        <v>175.90255534744</v>
      </c>
      <c r="N614" s="184">
        <v>0.15807129303334236</v>
      </c>
      <c r="O614" s="184">
        <v>8.8794388723231227E-2</v>
      </c>
      <c r="P614" s="184">
        <v>8.8794388723231227E-2</v>
      </c>
      <c r="Q614" s="184">
        <v>0</v>
      </c>
      <c r="R614" s="184"/>
    </row>
    <row r="615" spans="1:18" x14ac:dyDescent="0.2">
      <c r="A615" s="187" t="str">
        <f>B615&amp;C615&amp;D615&amp;E615</f>
        <v>199215A29Q223</v>
      </c>
      <c r="B615" s="184">
        <v>1992</v>
      </c>
      <c r="C615" s="184" t="s">
        <v>3</v>
      </c>
      <c r="D615" s="184" t="s">
        <v>39</v>
      </c>
      <c r="E615" s="184">
        <v>23</v>
      </c>
      <c r="F615" s="184">
        <v>184309</v>
      </c>
      <c r="G615" s="184">
        <v>0.21607304069361405</v>
      </c>
      <c r="H615" s="184">
        <v>0.63704973712623914</v>
      </c>
      <c r="I615" s="184">
        <v>0.49940046335230509</v>
      </c>
      <c r="J615" s="184">
        <v>0.23437271104503848</v>
      </c>
      <c r="K615" s="184">
        <v>0.34016787026135459</v>
      </c>
      <c r="L615" s="184">
        <v>0.24690058542990304</v>
      </c>
      <c r="M615" s="184">
        <v>288.44130047642255</v>
      </c>
      <c r="N615" s="184">
        <v>0.19793933014665588</v>
      </c>
      <c r="O615" s="184">
        <v>8.6436365017443534E-2</v>
      </c>
      <c r="P615" s="184">
        <v>8.6436365017443534E-2</v>
      </c>
      <c r="Q615" s="184">
        <v>0</v>
      </c>
      <c r="R615" s="184"/>
    </row>
    <row r="616" spans="1:18" x14ac:dyDescent="0.2">
      <c r="A616" s="187" t="str">
        <f>B616&amp;C616&amp;D616&amp;E616</f>
        <v>199215A29Q323</v>
      </c>
      <c r="B616" s="184">
        <v>1992</v>
      </c>
      <c r="C616" s="184" t="s">
        <v>3</v>
      </c>
      <c r="D616" s="184" t="s">
        <v>41</v>
      </c>
      <c r="E616" s="184">
        <v>23</v>
      </c>
      <c r="F616" s="184">
        <v>168161</v>
      </c>
      <c r="G616" s="184">
        <v>0.13380081913441252</v>
      </c>
      <c r="H616" s="184">
        <v>0.6707976284631989</v>
      </c>
      <c r="I616" s="184">
        <v>0.58104435630140161</v>
      </c>
      <c r="J616" s="184">
        <v>0.19977136324664191</v>
      </c>
      <c r="K616" s="184">
        <v>0.26717752691245117</v>
      </c>
      <c r="L616" s="184">
        <v>0.23219729446508527</v>
      </c>
      <c r="M616" s="184">
        <v>397.83226928630415</v>
      </c>
      <c r="N616" s="184">
        <v>0.26059550074036192</v>
      </c>
      <c r="O616" s="184">
        <v>8.974137879769982E-2</v>
      </c>
      <c r="P616" s="184">
        <v>8.6006862471084258E-2</v>
      </c>
      <c r="Q616" s="184">
        <v>3.7345163266155647E-3</v>
      </c>
      <c r="R616" s="184"/>
    </row>
    <row r="617" spans="1:18" x14ac:dyDescent="0.2">
      <c r="A617" s="187" t="str">
        <f>B617&amp;C617&amp;D617&amp;E617</f>
        <v>199215A29Q423</v>
      </c>
      <c r="B617" s="184">
        <v>1992</v>
      </c>
      <c r="C617" s="184" t="s">
        <v>3</v>
      </c>
      <c r="D617" s="184" t="s">
        <v>43</v>
      </c>
      <c r="E617" s="184">
        <v>23</v>
      </c>
      <c r="F617" s="184">
        <v>109674</v>
      </c>
      <c r="G617" s="184">
        <v>9.6054102843901978E-2</v>
      </c>
      <c r="H617" s="184">
        <v>0.67681492422999068</v>
      </c>
      <c r="I617" s="184">
        <v>0.61180407389171543</v>
      </c>
      <c r="J617" s="184">
        <v>0.16830789430494009</v>
      </c>
      <c r="K617" s="184">
        <v>0.2103780294326823</v>
      </c>
      <c r="L617" s="184">
        <v>0.27531593632036766</v>
      </c>
      <c r="M617" s="184">
        <v>578.21269202757105</v>
      </c>
      <c r="N617" s="184">
        <v>0.28674070426901543</v>
      </c>
      <c r="O617" s="184">
        <v>0.12236263836460784</v>
      </c>
      <c r="P617" s="184">
        <v>0.11091051662198881</v>
      </c>
      <c r="Q617" s="184">
        <v>1.1452121742619035E-2</v>
      </c>
      <c r="R617" s="184"/>
    </row>
    <row r="618" spans="1:18" x14ac:dyDescent="0.2">
      <c r="A618" s="187" t="str">
        <f>B618&amp;C618&amp;D618&amp;E618</f>
        <v>199215A29Q523</v>
      </c>
      <c r="B618" s="184">
        <v>1992</v>
      </c>
      <c r="C618" s="184" t="s">
        <v>3</v>
      </c>
      <c r="D618" s="184" t="s">
        <v>45</v>
      </c>
      <c r="E618" s="184">
        <v>23</v>
      </c>
      <c r="F618" s="184">
        <v>88692</v>
      </c>
      <c r="G618" s="184">
        <v>5.5154151029427237E-2</v>
      </c>
      <c r="H618" s="184">
        <v>0.64444745824009408</v>
      </c>
      <c r="I618" s="184">
        <v>0.6089035057977894</v>
      </c>
      <c r="J618" s="184">
        <v>0.11612531362310978</v>
      </c>
      <c r="K618" s="184">
        <v>0.13982504916254154</v>
      </c>
      <c r="L618" s="184">
        <v>0.4161254679114238</v>
      </c>
      <c r="M618" s="184">
        <v>1286.6712632386505</v>
      </c>
      <c r="N618" s="184">
        <v>0.25523158796734768</v>
      </c>
      <c r="O618" s="184">
        <v>0.12757633157443737</v>
      </c>
      <c r="P618" s="184">
        <v>8.0345465205430025E-2</v>
      </c>
      <c r="Q618" s="184">
        <v>4.7230866369007349E-2</v>
      </c>
      <c r="R618" s="184"/>
    </row>
    <row r="619" spans="1:18" x14ac:dyDescent="0.2">
      <c r="A619" s="187" t="str">
        <f>B619&amp;C619&amp;D619&amp;E619</f>
        <v>199218A24Q123</v>
      </c>
      <c r="B619" s="184">
        <v>1992</v>
      </c>
      <c r="C619" s="184" t="s">
        <v>1</v>
      </c>
      <c r="D619" s="184" t="s">
        <v>37</v>
      </c>
      <c r="E619" s="184">
        <v>23</v>
      </c>
      <c r="F619" s="184">
        <v>50747</v>
      </c>
      <c r="G619" s="184">
        <v>0.30225163604096572</v>
      </c>
      <c r="H619" s="184">
        <v>0.53297731885628707</v>
      </c>
      <c r="I619" s="184">
        <v>0.37188405225924687</v>
      </c>
      <c r="J619" s="184">
        <v>0.36786411019370602</v>
      </c>
      <c r="K619" s="184">
        <v>0.50004926399590122</v>
      </c>
      <c r="L619" s="184">
        <v>0.1693893235068083</v>
      </c>
      <c r="M619" s="184">
        <v>157.47715693172879</v>
      </c>
      <c r="N619" s="184">
        <v>0.13220485940055571</v>
      </c>
      <c r="O619" s="184">
        <v>6.1954401245393816E-2</v>
      </c>
      <c r="P619" s="184">
        <v>6.1954401245393816E-2</v>
      </c>
      <c r="Q619" s="184">
        <v>0</v>
      </c>
      <c r="R619" s="184"/>
    </row>
    <row r="620" spans="1:18" x14ac:dyDescent="0.2">
      <c r="A620" s="187" t="str">
        <f>B620&amp;C620&amp;D620&amp;E620</f>
        <v>199218A24Q223</v>
      </c>
      <c r="B620" s="184">
        <v>1992</v>
      </c>
      <c r="C620" s="184" t="s">
        <v>1</v>
      </c>
      <c r="D620" s="184" t="s">
        <v>39</v>
      </c>
      <c r="E620" s="184">
        <v>23</v>
      </c>
      <c r="F620" s="184">
        <v>92256</v>
      </c>
      <c r="G620" s="184">
        <v>0.24151469920176521</v>
      </c>
      <c r="H620" s="184">
        <v>0.66809746791536595</v>
      </c>
      <c r="I620" s="184">
        <v>0.50674210891432536</v>
      </c>
      <c r="J620" s="184">
        <v>0.24098161637183491</v>
      </c>
      <c r="K620" s="184">
        <v>0.35917447103711414</v>
      </c>
      <c r="L620" s="184">
        <v>0.2181971904266389</v>
      </c>
      <c r="M620" s="184">
        <v>303.18407164312191</v>
      </c>
      <c r="N620" s="184">
        <v>0.1931364897676032</v>
      </c>
      <c r="O620" s="184">
        <v>7.9528702740201185E-2</v>
      </c>
      <c r="P620" s="184">
        <v>7.9528702740201185E-2</v>
      </c>
      <c r="Q620" s="184">
        <v>0</v>
      </c>
      <c r="R620" s="184"/>
    </row>
    <row r="621" spans="1:18" x14ac:dyDescent="0.2">
      <c r="A621" s="187" t="str">
        <f>B621&amp;C621&amp;D621&amp;E621</f>
        <v>199218A24Q323</v>
      </c>
      <c r="B621" s="184">
        <v>1992</v>
      </c>
      <c r="C621" s="184" t="s">
        <v>1</v>
      </c>
      <c r="D621" s="184" t="s">
        <v>41</v>
      </c>
      <c r="E621" s="184">
        <v>23</v>
      </c>
      <c r="F621" s="184">
        <v>87631</v>
      </c>
      <c r="G621" s="184">
        <v>0.16319398436464821</v>
      </c>
      <c r="H621" s="184">
        <v>0.68897992719471424</v>
      </c>
      <c r="I621" s="184">
        <v>0.57654254772854352</v>
      </c>
      <c r="J621" s="184">
        <v>0.22011616893565061</v>
      </c>
      <c r="K621" s="184">
        <v>0.30146865835149661</v>
      </c>
      <c r="L621" s="184">
        <v>0.19614063516335542</v>
      </c>
      <c r="M621" s="184">
        <v>380.45665556698037</v>
      </c>
      <c r="N621" s="184">
        <v>0.25597106046946855</v>
      </c>
      <c r="O621" s="184">
        <v>8.3691844210382171E-2</v>
      </c>
      <c r="P621" s="184">
        <v>8.1306843468635523E-2</v>
      </c>
      <c r="Q621" s="184">
        <v>2.3850007417466424E-3</v>
      </c>
      <c r="R621" s="184"/>
    </row>
    <row r="622" spans="1:18" x14ac:dyDescent="0.2">
      <c r="A622" s="187" t="str">
        <f>B622&amp;C622&amp;D622&amp;E622</f>
        <v>199218A24Q423</v>
      </c>
      <c r="B622" s="184">
        <v>1992</v>
      </c>
      <c r="C622" s="184" t="s">
        <v>1</v>
      </c>
      <c r="D622" s="184" t="s">
        <v>43</v>
      </c>
      <c r="E622" s="184">
        <v>23</v>
      </c>
      <c r="F622" s="184">
        <v>56412</v>
      </c>
      <c r="G622" s="184">
        <v>0.13370224919671547</v>
      </c>
      <c r="H622" s="184">
        <v>0.69513578671204712</v>
      </c>
      <c r="I622" s="184">
        <v>0.60219456853151809</v>
      </c>
      <c r="J622" s="184">
        <v>0.17475005318017442</v>
      </c>
      <c r="K622" s="184">
        <v>0.2342232149188116</v>
      </c>
      <c r="L622" s="184">
        <v>0.28251081330213429</v>
      </c>
      <c r="M622" s="184">
        <v>506.10320541212644</v>
      </c>
      <c r="N622" s="184">
        <v>0.2750478621569879</v>
      </c>
      <c r="O622" s="184">
        <v>8.9183152520740272E-2</v>
      </c>
      <c r="P622" s="184">
        <v>8.5478267035382541E-2</v>
      </c>
      <c r="Q622" s="184">
        <v>3.7048854853577251E-3</v>
      </c>
      <c r="R622" s="184"/>
    </row>
    <row r="623" spans="1:18" x14ac:dyDescent="0.2">
      <c r="A623" s="187" t="str">
        <f>B623&amp;C623&amp;D623&amp;E623</f>
        <v>199218A24Q523</v>
      </c>
      <c r="B623" s="184">
        <v>1992</v>
      </c>
      <c r="C623" s="184" t="s">
        <v>1</v>
      </c>
      <c r="D623" s="184" t="s">
        <v>45</v>
      </c>
      <c r="E623" s="184">
        <v>23</v>
      </c>
      <c r="F623" s="184">
        <v>42141</v>
      </c>
      <c r="G623" s="184">
        <v>8.3320082684051514E-2</v>
      </c>
      <c r="H623" s="184">
        <v>0.59993799337006037</v>
      </c>
      <c r="I623" s="184">
        <v>0.54995111015716291</v>
      </c>
      <c r="J623" s="184">
        <v>0.16508072786244068</v>
      </c>
      <c r="K623" s="184">
        <v>0.19508239727170829</v>
      </c>
      <c r="L623" s="184">
        <v>0.48257041835741915</v>
      </c>
      <c r="M623" s="184">
        <v>860.25784806442675</v>
      </c>
      <c r="N623" s="184">
        <v>0.22882703305569399</v>
      </c>
      <c r="O623" s="184">
        <v>6.4640136683989463E-2</v>
      </c>
      <c r="P623" s="184">
        <v>4.9714055195652689E-2</v>
      </c>
      <c r="Q623" s="184">
        <v>1.4926081488336775E-2</v>
      </c>
      <c r="R623" s="184"/>
    </row>
    <row r="624" spans="1:18" x14ac:dyDescent="0.2">
      <c r="A624" s="187" t="str">
        <f>B624&amp;C624&amp;D624&amp;E624</f>
        <v>199225A29Q123</v>
      </c>
      <c r="B624" s="184">
        <v>1992</v>
      </c>
      <c r="C624" s="184" t="s">
        <v>2</v>
      </c>
      <c r="D624" s="184" t="s">
        <v>37</v>
      </c>
      <c r="E624" s="184">
        <v>23</v>
      </c>
      <c r="F624" s="184">
        <v>40037</v>
      </c>
      <c r="G624" s="184">
        <v>0.2105615532680559</v>
      </c>
      <c r="H624" s="184">
        <v>0.59689786947073953</v>
      </c>
      <c r="I624" s="184">
        <v>0.47121412693258735</v>
      </c>
      <c r="J624" s="184">
        <v>0.39266178784624223</v>
      </c>
      <c r="K624" s="184">
        <v>0.51834553038439446</v>
      </c>
      <c r="L624" s="184">
        <v>2.6150810500287235E-2</v>
      </c>
      <c r="M624" s="184">
        <v>239.3054957927055</v>
      </c>
      <c r="N624" s="184">
        <v>0.21992157254539552</v>
      </c>
      <c r="O624" s="184">
        <v>0.14658940480055949</v>
      </c>
      <c r="P624" s="184">
        <v>0.14658940480055949</v>
      </c>
      <c r="Q624" s="184">
        <v>0</v>
      </c>
      <c r="R624" s="184"/>
    </row>
    <row r="625" spans="1:18" x14ac:dyDescent="0.2">
      <c r="A625" s="187" t="str">
        <f>B625&amp;C625&amp;D625&amp;E625</f>
        <v>199225A29Q223</v>
      </c>
      <c r="B625" s="184">
        <v>1992</v>
      </c>
      <c r="C625" s="184" t="s">
        <v>2</v>
      </c>
      <c r="D625" s="184" t="s">
        <v>39</v>
      </c>
      <c r="E625" s="184">
        <v>23</v>
      </c>
      <c r="F625" s="184">
        <v>46966</v>
      </c>
      <c r="G625" s="184">
        <v>0.19039373208050642</v>
      </c>
      <c r="H625" s="184">
        <v>0.75005322999616741</v>
      </c>
      <c r="I625" s="184">
        <v>0.60724779627815861</v>
      </c>
      <c r="J625" s="184">
        <v>0.24549674232423455</v>
      </c>
      <c r="K625" s="184">
        <v>0.38830217604224332</v>
      </c>
      <c r="L625" s="184">
        <v>2.6785334071455946E-2</v>
      </c>
      <c r="M625" s="184">
        <v>361.90020903589317</v>
      </c>
      <c r="N625" s="184">
        <v>0.25895328535536344</v>
      </c>
      <c r="O625" s="184">
        <v>0.13390537835881275</v>
      </c>
      <c r="P625" s="184">
        <v>0.13390537835881275</v>
      </c>
      <c r="Q625" s="184">
        <v>0</v>
      </c>
      <c r="R625" s="184"/>
    </row>
    <row r="626" spans="1:18" x14ac:dyDescent="0.2">
      <c r="A626" s="187" t="str">
        <f>B626&amp;C626&amp;D626&amp;E626</f>
        <v>199225A29Q323</v>
      </c>
      <c r="B626" s="184">
        <v>1992</v>
      </c>
      <c r="C626" s="184" t="s">
        <v>2</v>
      </c>
      <c r="D626" s="184" t="s">
        <v>41</v>
      </c>
      <c r="E626" s="184">
        <v>23</v>
      </c>
      <c r="F626" s="184">
        <v>48028</v>
      </c>
      <c r="G626" s="184">
        <v>6.1773372622555583E-2</v>
      </c>
      <c r="H626" s="184">
        <v>0.77725493462147077</v>
      </c>
      <c r="I626" s="184">
        <v>0.72924127592237864</v>
      </c>
      <c r="J626" s="184">
        <v>0.20617327840398167</v>
      </c>
      <c r="K626" s="184">
        <v>0.25439678788765974</v>
      </c>
      <c r="L626" s="184">
        <v>3.0699094502185324E-2</v>
      </c>
      <c r="M626" s="184">
        <v>480.57159676596029</v>
      </c>
      <c r="N626" s="184">
        <v>0.32316565336886816</v>
      </c>
      <c r="O626" s="184">
        <v>0.14404097609727659</v>
      </c>
      <c r="P626" s="184">
        <v>0.13531689847588907</v>
      </c>
      <c r="Q626" s="184">
        <v>8.7240776213875233E-3</v>
      </c>
      <c r="R626" s="184"/>
    </row>
    <row r="627" spans="1:18" x14ac:dyDescent="0.2">
      <c r="A627" s="187" t="str">
        <f>B627&amp;C627&amp;D627&amp;E627</f>
        <v>199225A29Q423</v>
      </c>
      <c r="B627" s="184">
        <v>1992</v>
      </c>
      <c r="C627" s="184" t="s">
        <v>2</v>
      </c>
      <c r="D627" s="184" t="s">
        <v>43</v>
      </c>
      <c r="E627" s="184">
        <v>23</v>
      </c>
      <c r="F627" s="184">
        <v>37533</v>
      </c>
      <c r="G627" s="184">
        <v>4.1411749227024536E-2</v>
      </c>
      <c r="H627" s="184">
        <v>0.81000719366957075</v>
      </c>
      <c r="I627" s="184">
        <v>0.77646337889324057</v>
      </c>
      <c r="J627" s="184">
        <v>0.17323422055258039</v>
      </c>
      <c r="K627" s="184">
        <v>0.20677803532891056</v>
      </c>
      <c r="L627" s="184">
        <v>5.5844190445741078E-2</v>
      </c>
      <c r="M627" s="184">
        <v>706.34696424570097</v>
      </c>
      <c r="N627" s="184">
        <v>0.36304052433858203</v>
      </c>
      <c r="O627" s="184">
        <v>0.21231982522047266</v>
      </c>
      <c r="P627" s="184">
        <v>0.18442437321823463</v>
      </c>
      <c r="Q627" s="184">
        <v>2.789545200223803E-2</v>
      </c>
      <c r="R627" s="184"/>
    </row>
    <row r="628" spans="1:18" x14ac:dyDescent="0.2">
      <c r="A628" s="187" t="str">
        <f>B628&amp;C628&amp;D628&amp;E628</f>
        <v>199225A29Q523</v>
      </c>
      <c r="B628" s="184">
        <v>1992</v>
      </c>
      <c r="C628" s="184" t="s">
        <v>2</v>
      </c>
      <c r="D628" s="184" t="s">
        <v>45</v>
      </c>
      <c r="E628" s="184">
        <v>23</v>
      </c>
      <c r="F628" s="184">
        <v>31866</v>
      </c>
      <c r="G628" s="184">
        <v>2.2060886644219978E-2</v>
      </c>
      <c r="H628" s="184">
        <v>0.89474675202410092</v>
      </c>
      <c r="I628" s="184">
        <v>0.87500784535241327</v>
      </c>
      <c r="J628" s="184">
        <v>7.2365530659637231E-2</v>
      </c>
      <c r="K628" s="184">
        <v>9.2104437331324923E-2</v>
      </c>
      <c r="L628" s="184">
        <v>0.12492939182828093</v>
      </c>
      <c r="M628" s="184">
        <v>1756.9118242920258</v>
      </c>
      <c r="N628" s="184">
        <v>0.38144103433126214</v>
      </c>
      <c r="O628" s="184">
        <v>0.26300759430113602</v>
      </c>
      <c r="P628" s="184">
        <v>0.15128977593673507</v>
      </c>
      <c r="Q628" s="184">
        <v>0.11171781836440092</v>
      </c>
      <c r="R628" s="184"/>
    </row>
    <row r="629" spans="1:18" x14ac:dyDescent="0.2">
      <c r="A629" s="187" t="str">
        <f>B629&amp;C629&amp;D629&amp;E629</f>
        <v>199230EMAQ123</v>
      </c>
      <c r="B629" s="184">
        <v>1992</v>
      </c>
      <c r="C629" s="184" t="s">
        <v>4</v>
      </c>
      <c r="D629" s="184" t="s">
        <v>37</v>
      </c>
      <c r="E629" s="184">
        <v>23</v>
      </c>
      <c r="F629" s="184">
        <v>133561</v>
      </c>
      <c r="G629" s="184">
        <v>0.13302321210412554</v>
      </c>
      <c r="H629" s="184">
        <v>0.63737168784300802</v>
      </c>
      <c r="I629" s="184">
        <v>0.55258645862190314</v>
      </c>
      <c r="J629" s="184">
        <v>0.36262831215699193</v>
      </c>
      <c r="K629" s="184">
        <v>0.44741354137809691</v>
      </c>
      <c r="L629" s="184">
        <v>0</v>
      </c>
      <c r="M629" s="184">
        <v>244.23303793978025</v>
      </c>
      <c r="N629" s="184">
        <v>0.29358869729936132</v>
      </c>
      <c r="O629" s="184">
        <v>0.20565135031932974</v>
      </c>
      <c r="P629" s="184">
        <v>0.19780474839212045</v>
      </c>
      <c r="Q629" s="184">
        <v>7.8466019272092902E-3</v>
      </c>
      <c r="R629" s="184"/>
    </row>
    <row r="630" spans="1:18" x14ac:dyDescent="0.2">
      <c r="A630" s="187" t="str">
        <f>B630&amp;C630&amp;D630&amp;E630</f>
        <v>199230EMAQ223</v>
      </c>
      <c r="B630" s="184">
        <v>1992</v>
      </c>
      <c r="C630" s="184" t="s">
        <v>4</v>
      </c>
      <c r="D630" s="184" t="s">
        <v>39</v>
      </c>
      <c r="E630" s="184">
        <v>23</v>
      </c>
      <c r="F630" s="184">
        <v>177381</v>
      </c>
      <c r="G630" s="184">
        <v>5.3556371317360678E-2</v>
      </c>
      <c r="H630" s="184">
        <v>0.66190290955626585</v>
      </c>
      <c r="I630" s="184">
        <v>0.62645379155602909</v>
      </c>
      <c r="J630" s="184">
        <v>0.33691319814410786</v>
      </c>
      <c r="K630" s="184">
        <v>0.37236231614434467</v>
      </c>
      <c r="L630" s="184">
        <v>7.0920786329990246E-3</v>
      </c>
      <c r="M630" s="184">
        <v>374.80906782469617</v>
      </c>
      <c r="N630" s="184">
        <v>0.31207401018147379</v>
      </c>
      <c r="O630" s="184">
        <v>0.21513578117160237</v>
      </c>
      <c r="P630" s="184">
        <v>0.20921631967347123</v>
      </c>
      <c r="Q630" s="184">
        <v>5.9194614981311414E-3</v>
      </c>
      <c r="R630" s="184"/>
    </row>
    <row r="631" spans="1:18" x14ac:dyDescent="0.2">
      <c r="A631" s="187" t="str">
        <f>B631&amp;C631&amp;D631&amp;E631</f>
        <v>199230EMAQ323</v>
      </c>
      <c r="B631" s="184">
        <v>1992</v>
      </c>
      <c r="C631" s="184" t="s">
        <v>4</v>
      </c>
      <c r="D631" s="184" t="s">
        <v>41</v>
      </c>
      <c r="E631" s="184">
        <v>23</v>
      </c>
      <c r="F631" s="184">
        <v>190830</v>
      </c>
      <c r="G631" s="184">
        <v>4.0579947331617398E-2</v>
      </c>
      <c r="H631" s="184">
        <v>0.70442802494366719</v>
      </c>
      <c r="I631" s="184">
        <v>0.67584237279253789</v>
      </c>
      <c r="J631" s="184">
        <v>0.29447675941937851</v>
      </c>
      <c r="K631" s="184">
        <v>0.3230624115705078</v>
      </c>
      <c r="L631" s="184">
        <v>9.8936225960278776E-3</v>
      </c>
      <c r="M631" s="184">
        <v>532.78372333235245</v>
      </c>
      <c r="N631" s="184">
        <v>0.35975238694785439</v>
      </c>
      <c r="O631" s="184">
        <v>0.25416535515685656</v>
      </c>
      <c r="P631" s="184">
        <v>0.23765082362816073</v>
      </c>
      <c r="Q631" s="184">
        <v>1.6514531528695836E-2</v>
      </c>
      <c r="R631" s="184"/>
    </row>
    <row r="632" spans="1:18" x14ac:dyDescent="0.2">
      <c r="A632" s="187" t="str">
        <f>B632&amp;C632&amp;D632&amp;E632</f>
        <v>199230EMAQ423</v>
      </c>
      <c r="B632" s="184">
        <v>1992</v>
      </c>
      <c r="C632" s="184" t="s">
        <v>4</v>
      </c>
      <c r="D632" s="184" t="s">
        <v>43</v>
      </c>
      <c r="E632" s="184">
        <v>23</v>
      </c>
      <c r="F632" s="184">
        <v>145735</v>
      </c>
      <c r="G632" s="184">
        <v>1.7674986577958376E-2</v>
      </c>
      <c r="H632" s="184">
        <v>0.65182008439976669</v>
      </c>
      <c r="I632" s="184">
        <v>0.64029917315675711</v>
      </c>
      <c r="J632" s="184">
        <v>0.3453048341167187</v>
      </c>
      <c r="K632" s="184">
        <v>0.35538477373314575</v>
      </c>
      <c r="L632" s="184">
        <v>2.0153017463203759E-2</v>
      </c>
      <c r="M632" s="184">
        <v>854.31249076488837</v>
      </c>
      <c r="N632" s="184">
        <v>0.31982133654011341</v>
      </c>
      <c r="O632" s="184">
        <v>0.25354406459371243</v>
      </c>
      <c r="P632" s="184">
        <v>0.21610032640439786</v>
      </c>
      <c r="Q632" s="184">
        <v>3.7443738189314547E-2</v>
      </c>
      <c r="R632" s="184"/>
    </row>
    <row r="633" spans="1:18" x14ac:dyDescent="0.2">
      <c r="A633" s="187" t="str">
        <f>B633&amp;C633&amp;D633&amp;E633</f>
        <v>199230EMAQ523</v>
      </c>
      <c r="B633" s="184">
        <v>1992</v>
      </c>
      <c r="C633" s="184" t="s">
        <v>4</v>
      </c>
      <c r="D633" s="184" t="s">
        <v>45</v>
      </c>
      <c r="E633" s="184">
        <v>23</v>
      </c>
      <c r="F633" s="184">
        <v>162299</v>
      </c>
      <c r="G633" s="184">
        <v>1.3378352551442952E-2</v>
      </c>
      <c r="H633" s="184">
        <v>0.67701587810152863</v>
      </c>
      <c r="I633" s="184">
        <v>0.66795852100136166</v>
      </c>
      <c r="J633" s="184">
        <v>0.31782081220463465</v>
      </c>
      <c r="K633" s="184">
        <v>0.32687816930480162</v>
      </c>
      <c r="L633" s="184">
        <v>1.6796160173506922E-2</v>
      </c>
      <c r="M633" s="184">
        <v>2470.9147443098823</v>
      </c>
      <c r="N633" s="184">
        <v>0.32771188534717072</v>
      </c>
      <c r="O633" s="184">
        <v>0.23442673585371882</v>
      </c>
      <c r="P633" s="184">
        <v>0.13988757104027674</v>
      </c>
      <c r="Q633" s="184">
        <v>9.4539164813442059E-2</v>
      </c>
      <c r="R633" s="184"/>
    </row>
    <row r="634" spans="1:18" x14ac:dyDescent="0.2">
      <c r="A634" s="187" t="str">
        <f>B634&amp;C634&amp;D634&amp;E634</f>
        <v>199215A17Q126</v>
      </c>
      <c r="B634" s="184">
        <v>1992</v>
      </c>
      <c r="C634" s="184" t="s">
        <v>0</v>
      </c>
      <c r="D634" s="184" t="s">
        <v>37</v>
      </c>
      <c r="E634" s="184">
        <v>26</v>
      </c>
      <c r="F634" s="184">
        <v>50115</v>
      </c>
      <c r="G634" s="184">
        <v>0.32463768115942027</v>
      </c>
      <c r="H634" s="184">
        <v>0.33043998802753666</v>
      </c>
      <c r="I634" s="184">
        <v>0.22316671655193057</v>
      </c>
      <c r="J634" s="184">
        <v>0.24242729193921705</v>
      </c>
      <c r="K634" s="184">
        <v>0.28137264768038645</v>
      </c>
      <c r="L634" s="184">
        <v>0.60177115829727279</v>
      </c>
      <c r="M634" s="184">
        <v>84.445206232379462</v>
      </c>
      <c r="N634" s="184">
        <v>9.4442781602314674E-2</v>
      </c>
      <c r="O634" s="184">
        <v>3.4321061558415647E-2</v>
      </c>
      <c r="P634" s="184">
        <v>3.4321061558415647E-2</v>
      </c>
      <c r="Q634" s="184">
        <v>0</v>
      </c>
      <c r="R634" s="184"/>
    </row>
    <row r="635" spans="1:18" x14ac:dyDescent="0.2">
      <c r="A635" s="187" t="str">
        <f>B635&amp;C635&amp;D635&amp;E635</f>
        <v>199215A17Q226</v>
      </c>
      <c r="B635" s="184">
        <v>1992</v>
      </c>
      <c r="C635" s="184" t="s">
        <v>0</v>
      </c>
      <c r="D635" s="184" t="s">
        <v>39</v>
      </c>
      <c r="E635" s="184">
        <v>26</v>
      </c>
      <c r="F635" s="184">
        <v>53990</v>
      </c>
      <c r="G635" s="184">
        <v>0.22575484903019397</v>
      </c>
      <c r="H635" s="184">
        <v>0.37051305797369882</v>
      </c>
      <c r="I635" s="184">
        <v>0.28686793850713094</v>
      </c>
      <c r="J635" s="184">
        <v>0.13941470642711612</v>
      </c>
      <c r="K635" s="184">
        <v>0.17129097981107613</v>
      </c>
      <c r="L635" s="184">
        <v>0.70916836451194665</v>
      </c>
      <c r="M635" s="184">
        <v>142.34009100072387</v>
      </c>
      <c r="N635" s="184">
        <v>0.1155028709020189</v>
      </c>
      <c r="O635" s="184">
        <v>3.1857751435451012E-2</v>
      </c>
      <c r="P635" s="184">
        <v>3.1857751435451012E-2</v>
      </c>
      <c r="Q635" s="184">
        <v>0</v>
      </c>
      <c r="R635" s="184"/>
    </row>
    <row r="636" spans="1:18" x14ac:dyDescent="0.2">
      <c r="A636" s="187" t="str">
        <f>B636&amp;C636&amp;D636&amp;E636</f>
        <v>199215A17Q326</v>
      </c>
      <c r="B636" s="184">
        <v>1992</v>
      </c>
      <c r="C636" s="184" t="s">
        <v>0</v>
      </c>
      <c r="D636" s="184" t="s">
        <v>41</v>
      </c>
      <c r="E636" s="184">
        <v>26</v>
      </c>
      <c r="F636" s="184">
        <v>34632</v>
      </c>
      <c r="G636" s="184">
        <v>0.26325232425379219</v>
      </c>
      <c r="H636" s="184">
        <v>0.35406560406560406</v>
      </c>
      <c r="I636" s="184">
        <v>0.26085701085701085</v>
      </c>
      <c r="J636" s="184">
        <v>0.17391429891429891</v>
      </c>
      <c r="K636" s="184">
        <v>0.19874682374682376</v>
      </c>
      <c r="L636" s="184">
        <v>0.64599214599214594</v>
      </c>
      <c r="M636" s="184">
        <v>200.60141507887511</v>
      </c>
      <c r="N636" s="184">
        <v>0.13045738045738045</v>
      </c>
      <c r="O636" s="184">
        <v>2.4832524832524832E-2</v>
      </c>
      <c r="P636" s="184">
        <v>2.4832524832524832E-2</v>
      </c>
      <c r="Q636" s="184">
        <v>0</v>
      </c>
      <c r="R636" s="184"/>
    </row>
    <row r="637" spans="1:18" x14ac:dyDescent="0.2">
      <c r="A637" s="187" t="str">
        <f>B637&amp;C637&amp;D637&amp;E637</f>
        <v>199215A17Q426</v>
      </c>
      <c r="B637" s="184">
        <v>1992</v>
      </c>
      <c r="C637" s="184" t="s">
        <v>0</v>
      </c>
      <c r="D637" s="184" t="s">
        <v>43</v>
      </c>
      <c r="E637" s="184">
        <v>26</v>
      </c>
      <c r="F637" s="184">
        <v>24739</v>
      </c>
      <c r="G637" s="184">
        <v>0.16210103040965065</v>
      </c>
      <c r="H637" s="184">
        <v>0.32167832167832167</v>
      </c>
      <c r="I637" s="184">
        <v>0.26953393427381866</v>
      </c>
      <c r="J637" s="184">
        <v>0.11297950604308986</v>
      </c>
      <c r="K637" s="184">
        <v>0.12167023727717369</v>
      </c>
      <c r="L637" s="184">
        <v>0.80880391285015563</v>
      </c>
      <c r="M637" s="184">
        <v>209.39160751044452</v>
      </c>
      <c r="N637" s="184">
        <v>0.13917296576256113</v>
      </c>
      <c r="O637" s="184">
        <v>3.4762924936335343E-2</v>
      </c>
      <c r="P637" s="184">
        <v>3.4762924936335343E-2</v>
      </c>
      <c r="Q637" s="184">
        <v>0</v>
      </c>
      <c r="R637" s="184"/>
    </row>
    <row r="638" spans="1:18" x14ac:dyDescent="0.2">
      <c r="A638" s="187" t="str">
        <f>B638&amp;C638&amp;D638&amp;E638</f>
        <v>199215A17Q526</v>
      </c>
      <c r="B638" s="184">
        <v>1992</v>
      </c>
      <c r="C638" s="184" t="s">
        <v>0</v>
      </c>
      <c r="D638" s="184" t="s">
        <v>45</v>
      </c>
      <c r="E638" s="184">
        <v>26</v>
      </c>
      <c r="F638" s="184">
        <v>18925</v>
      </c>
      <c r="G638" s="184">
        <v>0.16666666666666666</v>
      </c>
      <c r="H638" s="184">
        <v>0.13632760898282695</v>
      </c>
      <c r="I638" s="184">
        <v>0.11360634081902246</v>
      </c>
      <c r="J638" s="184">
        <v>2.272126816380449E-2</v>
      </c>
      <c r="K638" s="184">
        <v>2.272126816380449E-2</v>
      </c>
      <c r="L638" s="184">
        <v>0.94319682959048878</v>
      </c>
      <c r="M638" s="184">
        <v>273.14722141611924</v>
      </c>
      <c r="N638" s="184">
        <v>6.8163804491413474E-2</v>
      </c>
      <c r="O638" s="184">
        <v>2.272126816380449E-2</v>
      </c>
      <c r="P638" s="184">
        <v>1.1360634081902245E-2</v>
      </c>
      <c r="Q638" s="184">
        <v>1.1360634081902245E-2</v>
      </c>
      <c r="R638" s="184"/>
    </row>
    <row r="639" spans="1:18" x14ac:dyDescent="0.2">
      <c r="A639" s="187" t="str">
        <f>B639&amp;C639&amp;D639&amp;E639</f>
        <v>199215A29Q126</v>
      </c>
      <c r="B639" s="184">
        <v>1992</v>
      </c>
      <c r="C639" s="184" t="s">
        <v>3</v>
      </c>
      <c r="D639" s="184" t="s">
        <v>37</v>
      </c>
      <c r="E639" s="184">
        <v>26</v>
      </c>
      <c r="F639" s="184">
        <v>173995</v>
      </c>
      <c r="G639" s="184">
        <v>0.35935147018411651</v>
      </c>
      <c r="H639" s="184">
        <v>0.52285985229460619</v>
      </c>
      <c r="I639" s="184">
        <v>0.33496939567228945</v>
      </c>
      <c r="J639" s="184">
        <v>0.31217325931066386</v>
      </c>
      <c r="K639" s="184">
        <v>0.45272958593569279</v>
      </c>
      <c r="L639" s="184">
        <v>0.27490168864214665</v>
      </c>
      <c r="M639" s="184">
        <v>167.29606399689956</v>
      </c>
      <c r="N639" s="184">
        <v>0.14463059283312737</v>
      </c>
      <c r="O639" s="184">
        <v>6.7984712204373687E-2</v>
      </c>
      <c r="P639" s="184">
        <v>6.7984712204373687E-2</v>
      </c>
      <c r="Q639" s="184">
        <v>0</v>
      </c>
      <c r="R639" s="184"/>
    </row>
    <row r="640" spans="1:18" x14ac:dyDescent="0.2">
      <c r="A640" s="187" t="str">
        <f>B640&amp;C640&amp;D640&amp;E640</f>
        <v>199215A29Q226</v>
      </c>
      <c r="B640" s="184">
        <v>1992</v>
      </c>
      <c r="C640" s="184" t="s">
        <v>3</v>
      </c>
      <c r="D640" s="184" t="s">
        <v>39</v>
      </c>
      <c r="E640" s="184">
        <v>26</v>
      </c>
      <c r="F640" s="184">
        <v>216158</v>
      </c>
      <c r="G640" s="184">
        <v>0.22163220994996696</v>
      </c>
      <c r="H640" s="184">
        <v>0.58806983780382871</v>
      </c>
      <c r="I640" s="184">
        <v>0.45773462004644749</v>
      </c>
      <c r="J640" s="184">
        <v>0.23878366750247504</v>
      </c>
      <c r="K640" s="184">
        <v>0.32335143737451311</v>
      </c>
      <c r="L640" s="184">
        <v>0.31644907891449775</v>
      </c>
      <c r="M640" s="184">
        <v>281.30064959431974</v>
      </c>
      <c r="N640" s="184">
        <v>0.1781243349771926</v>
      </c>
      <c r="O640" s="184">
        <v>7.6601374920197265E-2</v>
      </c>
      <c r="P640" s="184">
        <v>7.5606732112621325E-2</v>
      </c>
      <c r="Q640" s="184">
        <v>9.9464280757593972E-4</v>
      </c>
      <c r="R640" s="184"/>
    </row>
    <row r="641" spans="1:18" x14ac:dyDescent="0.2">
      <c r="A641" s="187" t="str">
        <f>B641&amp;C641&amp;D641&amp;E641</f>
        <v>199215A29Q326</v>
      </c>
      <c r="B641" s="184">
        <v>1992</v>
      </c>
      <c r="C641" s="184" t="s">
        <v>3</v>
      </c>
      <c r="D641" s="184" t="s">
        <v>41</v>
      </c>
      <c r="E641" s="184">
        <v>26</v>
      </c>
      <c r="F641" s="184">
        <v>180679</v>
      </c>
      <c r="G641" s="184">
        <v>0.17931751583325456</v>
      </c>
      <c r="H641" s="184">
        <v>0.64406488855926813</v>
      </c>
      <c r="I641" s="184">
        <v>0.52857277270739822</v>
      </c>
      <c r="J641" s="184">
        <v>0.21213095132547211</v>
      </c>
      <c r="K641" s="184">
        <v>0.28484905576735525</v>
      </c>
      <c r="L641" s="184">
        <v>0.28964779679049563</v>
      </c>
      <c r="M641" s="184">
        <v>416.91856607967827</v>
      </c>
      <c r="N641" s="184">
        <v>0.23929731734180507</v>
      </c>
      <c r="O641" s="184">
        <v>8.0961262792023425E-2</v>
      </c>
      <c r="P641" s="184">
        <v>8.0961262792023425E-2</v>
      </c>
      <c r="Q641" s="184">
        <v>0</v>
      </c>
      <c r="R641" s="184"/>
    </row>
    <row r="642" spans="1:18" x14ac:dyDescent="0.2">
      <c r="A642" s="187" t="str">
        <f>B642&amp;C642&amp;D642&amp;E642</f>
        <v>199215A29Q426</v>
      </c>
      <c r="B642" s="184">
        <v>1992</v>
      </c>
      <c r="C642" s="184" t="s">
        <v>3</v>
      </c>
      <c r="D642" s="184" t="s">
        <v>43</v>
      </c>
      <c r="E642" s="184">
        <v>26</v>
      </c>
      <c r="F642" s="184">
        <v>144116</v>
      </c>
      <c r="G642" s="184">
        <v>0.13054881220738684</v>
      </c>
      <c r="H642" s="184">
        <v>0.64026201115767856</v>
      </c>
      <c r="I642" s="184">
        <v>0.55667656609953098</v>
      </c>
      <c r="J642" s="184">
        <v>0.16866274390074662</v>
      </c>
      <c r="K642" s="184">
        <v>0.22239723556024313</v>
      </c>
      <c r="L642" s="184">
        <v>0.34332759721335593</v>
      </c>
      <c r="M642" s="184">
        <v>599.49328503361744</v>
      </c>
      <c r="N642" s="184">
        <v>0.24031335868328291</v>
      </c>
      <c r="O642" s="184">
        <v>8.9559799050764666E-2</v>
      </c>
      <c r="P642" s="184">
        <v>8.2100530128507584E-2</v>
      </c>
      <c r="Q642" s="184">
        <v>7.4592689222570709E-3</v>
      </c>
      <c r="R642" s="184"/>
    </row>
    <row r="643" spans="1:18" x14ac:dyDescent="0.2">
      <c r="A643" s="187" t="str">
        <f>B643&amp;C643&amp;D643&amp;E643</f>
        <v>199215A29Q526</v>
      </c>
      <c r="B643" s="184">
        <v>1992</v>
      </c>
      <c r="C643" s="184" t="s">
        <v>3</v>
      </c>
      <c r="D643" s="184" t="s">
        <v>45</v>
      </c>
      <c r="E643" s="184">
        <v>26</v>
      </c>
      <c r="F643" s="184">
        <v>121535</v>
      </c>
      <c r="G643" s="184">
        <v>9.9152173356215262E-2</v>
      </c>
      <c r="H643" s="184">
        <v>0.64474629453779775</v>
      </c>
      <c r="I643" s="184">
        <v>0.58081829817100861</v>
      </c>
      <c r="J643" s="184">
        <v>7.9938895999339413E-2</v>
      </c>
      <c r="K643" s="184">
        <v>0.11723710829445523</v>
      </c>
      <c r="L643" s="184">
        <v>0.46902538363434404</v>
      </c>
      <c r="M643" s="184">
        <v>1339.3154989533778</v>
      </c>
      <c r="N643" s="184">
        <v>0.20887810095857159</v>
      </c>
      <c r="O643" s="184">
        <v>9.2047558316534328E-2</v>
      </c>
      <c r="P643" s="184">
        <v>6.549553626527338E-2</v>
      </c>
      <c r="Q643" s="184">
        <v>2.6552022051260955E-2</v>
      </c>
      <c r="R643" s="184"/>
    </row>
    <row r="644" spans="1:18" x14ac:dyDescent="0.2">
      <c r="A644" s="187" t="str">
        <f>B644&amp;C644&amp;D644&amp;E644</f>
        <v>199218A24Q126</v>
      </c>
      <c r="B644" s="184">
        <v>1992</v>
      </c>
      <c r="C644" s="184" t="s">
        <v>1</v>
      </c>
      <c r="D644" s="184" t="s">
        <v>37</v>
      </c>
      <c r="E644" s="184">
        <v>26</v>
      </c>
      <c r="F644" s="184">
        <v>77642</v>
      </c>
      <c r="G644" s="184">
        <v>0.39729110054347827</v>
      </c>
      <c r="H644" s="184">
        <v>0.60668195049071383</v>
      </c>
      <c r="I644" s="184">
        <v>0.36565261070039412</v>
      </c>
      <c r="J644" s="184">
        <v>0.31192042687665128</v>
      </c>
      <c r="K644" s="184">
        <v>0.49580376107340829</v>
      </c>
      <c r="L644" s="184">
        <v>0.20336217168315807</v>
      </c>
      <c r="M644" s="184">
        <v>163.4044524977549</v>
      </c>
      <c r="N644" s="184">
        <v>0.14959686767471214</v>
      </c>
      <c r="O644" s="184">
        <v>6.3715514798691433E-2</v>
      </c>
      <c r="P644" s="184">
        <v>6.3715514798691433E-2</v>
      </c>
      <c r="Q644" s="184">
        <v>0</v>
      </c>
      <c r="R644" s="184"/>
    </row>
    <row r="645" spans="1:18" x14ac:dyDescent="0.2">
      <c r="A645" s="187" t="str">
        <f>B645&amp;C645&amp;D645&amp;E645</f>
        <v>199218A24Q226</v>
      </c>
      <c r="B645" s="184">
        <v>1992</v>
      </c>
      <c r="C645" s="184" t="s">
        <v>1</v>
      </c>
      <c r="D645" s="184" t="s">
        <v>39</v>
      </c>
      <c r="E645" s="184">
        <v>26</v>
      </c>
      <c r="F645" s="184">
        <v>100440</v>
      </c>
      <c r="G645" s="184">
        <v>0.25999225106547852</v>
      </c>
      <c r="H645" s="184">
        <v>0.64242333731581047</v>
      </c>
      <c r="I645" s="184">
        <v>0.47539824771007566</v>
      </c>
      <c r="J645" s="184">
        <v>0.2612305854241338</v>
      </c>
      <c r="K645" s="184">
        <v>0.3640183193946635</v>
      </c>
      <c r="L645" s="184">
        <v>0.25269812823576265</v>
      </c>
      <c r="M645" s="184">
        <v>263.50909050668361</v>
      </c>
      <c r="N645" s="184">
        <v>0.18203902827558741</v>
      </c>
      <c r="O645" s="184">
        <v>7.9231381919553964E-2</v>
      </c>
      <c r="P645" s="184">
        <v>7.7090800477897251E-2</v>
      </c>
      <c r="Q645" s="184">
        <v>2.1405814416567107E-3</v>
      </c>
      <c r="R645" s="184"/>
    </row>
    <row r="646" spans="1:18" x14ac:dyDescent="0.2">
      <c r="A646" s="187" t="str">
        <f>B646&amp;C646&amp;D646&amp;E646</f>
        <v>199218A24Q326</v>
      </c>
      <c r="B646" s="184">
        <v>1992</v>
      </c>
      <c r="C646" s="184" t="s">
        <v>1</v>
      </c>
      <c r="D646" s="184" t="s">
        <v>41</v>
      </c>
      <c r="E646" s="184">
        <v>26</v>
      </c>
      <c r="F646" s="184">
        <v>93349</v>
      </c>
      <c r="G646" s="184">
        <v>0.19666186247617276</v>
      </c>
      <c r="H646" s="184">
        <v>0.69124468392805494</v>
      </c>
      <c r="I646" s="184">
        <v>0.55530321696001028</v>
      </c>
      <c r="J646" s="184">
        <v>0.214271175909758</v>
      </c>
      <c r="K646" s="184">
        <v>0.2972286794716601</v>
      </c>
      <c r="L646" s="184">
        <v>0.28342028302392097</v>
      </c>
      <c r="M646" s="184">
        <v>391.55996341336578</v>
      </c>
      <c r="N646" s="184">
        <v>0.27190435891118275</v>
      </c>
      <c r="O646" s="184">
        <v>7.3755476759258268E-2</v>
      </c>
      <c r="P646" s="184">
        <v>7.3755476759258268E-2</v>
      </c>
      <c r="Q646" s="184">
        <v>0</v>
      </c>
      <c r="R646" s="184"/>
    </row>
    <row r="647" spans="1:18" x14ac:dyDescent="0.2">
      <c r="A647" s="187" t="str">
        <f>B647&amp;C647&amp;D647&amp;E647</f>
        <v>199218A24Q426</v>
      </c>
      <c r="B647" s="184">
        <v>1992</v>
      </c>
      <c r="C647" s="184" t="s">
        <v>1</v>
      </c>
      <c r="D647" s="184" t="s">
        <v>43</v>
      </c>
      <c r="E647" s="184">
        <v>26</v>
      </c>
      <c r="F647" s="184">
        <v>70125</v>
      </c>
      <c r="G647" s="184">
        <v>0.16823079596802223</v>
      </c>
      <c r="H647" s="184">
        <v>0.65642780748663099</v>
      </c>
      <c r="I647" s="184">
        <v>0.54599643493761141</v>
      </c>
      <c r="J647" s="184">
        <v>0.17179322638146169</v>
      </c>
      <c r="K647" s="184">
        <v>0.23927272727272728</v>
      </c>
      <c r="L647" s="184">
        <v>0.34052049910873439</v>
      </c>
      <c r="M647" s="184">
        <v>562.06462195205654</v>
      </c>
      <c r="N647" s="184">
        <v>0.22703743315508021</v>
      </c>
      <c r="O647" s="184">
        <v>7.363992869875223E-2</v>
      </c>
      <c r="P647" s="184">
        <v>6.7508021390374331E-2</v>
      </c>
      <c r="Q647" s="184">
        <v>6.1319073083778968E-3</v>
      </c>
      <c r="R647" s="184"/>
    </row>
    <row r="648" spans="1:18" x14ac:dyDescent="0.2">
      <c r="A648" s="187" t="str">
        <f>B648&amp;C648&amp;D648&amp;E648</f>
        <v>199218A24Q526</v>
      </c>
      <c r="B648" s="184">
        <v>1992</v>
      </c>
      <c r="C648" s="184" t="s">
        <v>1</v>
      </c>
      <c r="D648" s="184" t="s">
        <v>45</v>
      </c>
      <c r="E648" s="184">
        <v>26</v>
      </c>
      <c r="F648" s="184">
        <v>54426</v>
      </c>
      <c r="G648" s="184">
        <v>0.12983367041989918</v>
      </c>
      <c r="H648" s="184">
        <v>0.61350840803022444</v>
      </c>
      <c r="I648" s="184">
        <v>0.5338543595821913</v>
      </c>
      <c r="J648" s="184">
        <v>8.3672864656641227E-2</v>
      </c>
      <c r="K648" s="184">
        <v>0.1195273723979554</v>
      </c>
      <c r="L648" s="184">
        <v>0.56921324367030468</v>
      </c>
      <c r="M648" s="184">
        <v>906.49240655992878</v>
      </c>
      <c r="N648" s="184">
        <v>0.22134641531620916</v>
      </c>
      <c r="O648" s="184">
        <v>7.5092786535846834E-2</v>
      </c>
      <c r="P648" s="184">
        <v>5.9291515084702165E-2</v>
      </c>
      <c r="Q648" s="184">
        <v>1.5801271451144672E-2</v>
      </c>
      <c r="R648" s="184"/>
    </row>
    <row r="649" spans="1:18" x14ac:dyDescent="0.2">
      <c r="A649" s="187" t="str">
        <f>B649&amp;C649&amp;D649&amp;E649</f>
        <v>199225A29Q126</v>
      </c>
      <c r="B649" s="184">
        <v>1992</v>
      </c>
      <c r="C649" s="184" t="s">
        <v>2</v>
      </c>
      <c r="D649" s="184" t="s">
        <v>37</v>
      </c>
      <c r="E649" s="184">
        <v>26</v>
      </c>
      <c r="F649" s="184">
        <v>46238</v>
      </c>
      <c r="G649" s="184">
        <v>0.31496466625169345</v>
      </c>
      <c r="H649" s="184">
        <v>0.59066136078550113</v>
      </c>
      <c r="I649" s="184">
        <v>0.40462390241792467</v>
      </c>
      <c r="J649" s="184">
        <v>0.38789301001673077</v>
      </c>
      <c r="K649" s="184">
        <v>0.56545640223366578</v>
      </c>
      <c r="L649" s="184">
        <v>4.2044195293657521E-2</v>
      </c>
      <c r="M649" s="184">
        <v>222.72857475103481</v>
      </c>
      <c r="N649" s="184">
        <v>0.19068731346511528</v>
      </c>
      <c r="O649" s="184">
        <v>0.11163977680695532</v>
      </c>
      <c r="P649" s="184">
        <v>0.11163977680695532</v>
      </c>
      <c r="Q649" s="184">
        <v>0</v>
      </c>
      <c r="R649" s="184"/>
    </row>
    <row r="650" spans="1:18" x14ac:dyDescent="0.2">
      <c r="A650" s="187" t="str">
        <f>B650&amp;C650&amp;D650&amp;E650</f>
        <v>199225A29Q226</v>
      </c>
      <c r="B650" s="184">
        <v>1992</v>
      </c>
      <c r="C650" s="184" t="s">
        <v>2</v>
      </c>
      <c r="D650" s="184" t="s">
        <v>39</v>
      </c>
      <c r="E650" s="184">
        <v>26</v>
      </c>
      <c r="F650" s="184">
        <v>61728</v>
      </c>
      <c r="G650" s="184">
        <v>0.1615751285603588</v>
      </c>
      <c r="H650" s="184">
        <v>0.6899138154484189</v>
      </c>
      <c r="I650" s="184">
        <v>0.5784409020217729</v>
      </c>
      <c r="J650" s="184">
        <v>0.28917185069984447</v>
      </c>
      <c r="K650" s="184">
        <v>0.39017949714878175</v>
      </c>
      <c r="L650" s="184">
        <v>7.669129082426128E-2</v>
      </c>
      <c r="M650" s="184">
        <v>365.36916150753223</v>
      </c>
      <c r="N650" s="184">
        <v>0.2265260497667185</v>
      </c>
      <c r="O650" s="184">
        <v>0.11145671332296526</v>
      </c>
      <c r="P650" s="184">
        <v>0.11145671332296526</v>
      </c>
      <c r="Q650" s="184">
        <v>0</v>
      </c>
      <c r="R650" s="184"/>
    </row>
    <row r="651" spans="1:18" x14ac:dyDescent="0.2">
      <c r="A651" s="187" t="str">
        <f>B651&amp;C651&amp;D651&amp;E651</f>
        <v>199225A29Q326</v>
      </c>
      <c r="B651" s="184">
        <v>1992</v>
      </c>
      <c r="C651" s="184" t="s">
        <v>2</v>
      </c>
      <c r="D651" s="184" t="s">
        <v>41</v>
      </c>
      <c r="E651" s="184">
        <v>26</v>
      </c>
      <c r="F651" s="184">
        <v>52698</v>
      </c>
      <c r="G651" s="184">
        <v>0.1250378979282466</v>
      </c>
      <c r="H651" s="184">
        <v>0.75107214695054836</v>
      </c>
      <c r="I651" s="184">
        <v>0.65715966450339669</v>
      </c>
      <c r="J651" s="184">
        <v>0.2335422898843435</v>
      </c>
      <c r="K651" s="184">
        <v>0.31964636167901989</v>
      </c>
      <c r="L651" s="184">
        <v>6.5583141207629134E-2</v>
      </c>
      <c r="M651" s="184">
        <v>511.30576334672077</v>
      </c>
      <c r="N651" s="184">
        <v>0.25306463243386845</v>
      </c>
      <c r="O651" s="184">
        <v>0.13061216744468482</v>
      </c>
      <c r="P651" s="184">
        <v>0.13061216744468482</v>
      </c>
      <c r="Q651" s="184">
        <v>0</v>
      </c>
      <c r="R651" s="184"/>
    </row>
    <row r="652" spans="1:18" x14ac:dyDescent="0.2">
      <c r="A652" s="187" t="str">
        <f>B652&amp;C652&amp;D652&amp;E652</f>
        <v>199225A29Q426</v>
      </c>
      <c r="B652" s="184">
        <v>1992</v>
      </c>
      <c r="C652" s="184" t="s">
        <v>2</v>
      </c>
      <c r="D652" s="184" t="s">
        <v>43</v>
      </c>
      <c r="E652" s="184">
        <v>26</v>
      </c>
      <c r="F652" s="184">
        <v>49252</v>
      </c>
      <c r="G652" s="184">
        <v>7.8679274855023254E-2</v>
      </c>
      <c r="H652" s="184">
        <v>0.77726792820596113</v>
      </c>
      <c r="I652" s="184">
        <v>0.71611305124664992</v>
      </c>
      <c r="J652" s="184">
        <v>0.19217493705839356</v>
      </c>
      <c r="K652" s="184">
        <v>0.24896450905546982</v>
      </c>
      <c r="L652" s="184">
        <v>0.11351823276212133</v>
      </c>
      <c r="M652" s="184">
        <v>713.87566773255116</v>
      </c>
      <c r="N652" s="184">
        <v>0.31001786729472913</v>
      </c>
      <c r="O652" s="184">
        <v>0.13975067002355235</v>
      </c>
      <c r="P652" s="184">
        <v>0.12665475513684724</v>
      </c>
      <c r="Q652" s="184">
        <v>1.3095914886705109E-2</v>
      </c>
      <c r="R652" s="184"/>
    </row>
    <row r="653" spans="1:18" x14ac:dyDescent="0.2">
      <c r="A653" s="187" t="str">
        <f>B653&amp;C653&amp;D653&amp;E653</f>
        <v>199225A29Q526</v>
      </c>
      <c r="B653" s="184">
        <v>1992</v>
      </c>
      <c r="C653" s="184" t="s">
        <v>2</v>
      </c>
      <c r="D653" s="184" t="s">
        <v>45</v>
      </c>
      <c r="E653" s="184">
        <v>26</v>
      </c>
      <c r="F653" s="184">
        <v>48184</v>
      </c>
      <c r="G653" s="184">
        <v>7.1056047197640124E-2</v>
      </c>
      <c r="H653" s="184">
        <v>0.87944130831811385</v>
      </c>
      <c r="I653" s="184">
        <v>0.81695168520670758</v>
      </c>
      <c r="J653" s="184">
        <v>9.8227627428191924E-2</v>
      </c>
      <c r="K653" s="184">
        <v>0.15179312634899553</v>
      </c>
      <c r="L653" s="184">
        <v>0.16962062095301345</v>
      </c>
      <c r="M653" s="184">
        <v>1714.5014622202923</v>
      </c>
      <c r="N653" s="184">
        <v>0.25006226133156234</v>
      </c>
      <c r="O653" s="184">
        <v>0.13842769384027892</v>
      </c>
      <c r="P653" s="184">
        <v>9.3765565332890585E-2</v>
      </c>
      <c r="Q653" s="184">
        <v>4.4662128507388342E-2</v>
      </c>
      <c r="R653" s="184"/>
    </row>
    <row r="654" spans="1:18" x14ac:dyDescent="0.2">
      <c r="A654" s="187" t="str">
        <f>B654&amp;C654&amp;D654&amp;E654</f>
        <v>199230EMAQ126</v>
      </c>
      <c r="B654" s="184">
        <v>1992</v>
      </c>
      <c r="C654" s="184" t="s">
        <v>4</v>
      </c>
      <c r="D654" s="184" t="s">
        <v>37</v>
      </c>
      <c r="E654" s="184">
        <v>26</v>
      </c>
      <c r="F654" s="184">
        <v>184573</v>
      </c>
      <c r="G654" s="184">
        <v>0.22467398178915984</v>
      </c>
      <c r="H654" s="184">
        <v>0.54094372308477645</v>
      </c>
      <c r="I654" s="184">
        <v>0.41940774289546712</v>
      </c>
      <c r="J654" s="184">
        <v>0.45320756151469238</v>
      </c>
      <c r="K654" s="184">
        <v>0.57357597084874257</v>
      </c>
      <c r="L654" s="184">
        <v>1.1686569676827248E-2</v>
      </c>
      <c r="M654" s="184">
        <v>232.871404572519</v>
      </c>
      <c r="N654" s="184">
        <v>0.21681394353453648</v>
      </c>
      <c r="O654" s="184">
        <v>0.14920383804781848</v>
      </c>
      <c r="P654" s="184">
        <v>0.14570928575685502</v>
      </c>
      <c r="Q654" s="184">
        <v>3.494552290963467E-3</v>
      </c>
      <c r="R654" s="184"/>
    </row>
    <row r="655" spans="1:18" x14ac:dyDescent="0.2">
      <c r="A655" s="187" t="str">
        <f>B655&amp;C655&amp;D655&amp;E655</f>
        <v>199230EMAQ226</v>
      </c>
      <c r="B655" s="184">
        <v>1992</v>
      </c>
      <c r="C655" s="184" t="s">
        <v>4</v>
      </c>
      <c r="D655" s="184" t="s">
        <v>39</v>
      </c>
      <c r="E655" s="184">
        <v>26</v>
      </c>
      <c r="F655" s="184">
        <v>241993</v>
      </c>
      <c r="G655" s="184">
        <v>7.3216652063404705E-2</v>
      </c>
      <c r="H655" s="184">
        <v>0.57066526717714972</v>
      </c>
      <c r="I655" s="184">
        <v>0.52888306686557052</v>
      </c>
      <c r="J655" s="184">
        <v>0.42222295686238859</v>
      </c>
      <c r="K655" s="184">
        <v>0.46133979082039561</v>
      </c>
      <c r="L655" s="184">
        <v>1.6888918274495544E-2</v>
      </c>
      <c r="M655" s="184">
        <v>397.20595665260453</v>
      </c>
      <c r="N655" s="184">
        <v>0.24444095490365425</v>
      </c>
      <c r="O655" s="184">
        <v>0.16264520048100564</v>
      </c>
      <c r="P655" s="184">
        <v>0.15909137867624271</v>
      </c>
      <c r="Q655" s="184">
        <v>3.5538218047629477E-3</v>
      </c>
      <c r="R655" s="184"/>
    </row>
    <row r="656" spans="1:18" x14ac:dyDescent="0.2">
      <c r="A656" s="187" t="str">
        <f>B656&amp;C656&amp;D656&amp;E656</f>
        <v>199230EMAQ326</v>
      </c>
      <c r="B656" s="184">
        <v>1992</v>
      </c>
      <c r="C656" s="184" t="s">
        <v>4</v>
      </c>
      <c r="D656" s="184" t="s">
        <v>41</v>
      </c>
      <c r="E656" s="184">
        <v>26</v>
      </c>
      <c r="F656" s="184">
        <v>208423</v>
      </c>
      <c r="G656" s="184">
        <v>6.2472758971378758E-2</v>
      </c>
      <c r="H656" s="184">
        <v>0.56141116863302032</v>
      </c>
      <c r="I656" s="184">
        <v>0.52633826401116957</v>
      </c>
      <c r="J656" s="184">
        <v>0.43800910627833706</v>
      </c>
      <c r="K656" s="184">
        <v>0.47105298547606239</v>
      </c>
      <c r="L656" s="184">
        <v>1.5498924152770306E-2</v>
      </c>
      <c r="M656" s="184">
        <v>568.951353447212</v>
      </c>
      <c r="N656" s="184">
        <v>0.26935606914783877</v>
      </c>
      <c r="O656" s="184">
        <v>0.18367934441016587</v>
      </c>
      <c r="P656" s="184">
        <v>0.18058467635529668</v>
      </c>
      <c r="Q656" s="184">
        <v>3.0946680548691844E-3</v>
      </c>
      <c r="R656" s="184"/>
    </row>
    <row r="657" spans="1:18" x14ac:dyDescent="0.2">
      <c r="A657" s="187" t="str">
        <f>B657&amp;C657&amp;D657&amp;E657</f>
        <v>199230EMAQ426</v>
      </c>
      <c r="B657" s="184">
        <v>1992</v>
      </c>
      <c r="C657" s="184" t="s">
        <v>4</v>
      </c>
      <c r="D657" s="184" t="s">
        <v>43</v>
      </c>
      <c r="E657" s="184">
        <v>26</v>
      </c>
      <c r="F657" s="184">
        <v>204765</v>
      </c>
      <c r="G657" s="184">
        <v>5.1665866044468843E-2</v>
      </c>
      <c r="H657" s="184">
        <v>0.56931604522257218</v>
      </c>
      <c r="I657" s="184">
        <v>0.53990183869313602</v>
      </c>
      <c r="J657" s="184">
        <v>0.42753400239298706</v>
      </c>
      <c r="K657" s="184">
        <v>0.4537933728908749</v>
      </c>
      <c r="L657" s="184">
        <v>1.4704661441164262E-2</v>
      </c>
      <c r="M657" s="184">
        <v>870.96065126533529</v>
      </c>
      <c r="N657" s="184">
        <v>0.26152906990940833</v>
      </c>
      <c r="O657" s="184">
        <v>0.18066075745366639</v>
      </c>
      <c r="P657" s="184">
        <v>0.15755622298732694</v>
      </c>
      <c r="Q657" s="184">
        <v>2.3104534466339463E-2</v>
      </c>
      <c r="R657" s="184"/>
    </row>
    <row r="658" spans="1:18" x14ac:dyDescent="0.2">
      <c r="A658" s="187" t="str">
        <f>B658&amp;C658&amp;D658&amp;E658</f>
        <v>199230EMAQ526</v>
      </c>
      <c r="B658" s="184">
        <v>1992</v>
      </c>
      <c r="C658" s="184" t="s">
        <v>4</v>
      </c>
      <c r="D658" s="184" t="s">
        <v>45</v>
      </c>
      <c r="E658" s="184">
        <v>26</v>
      </c>
      <c r="F658" s="184">
        <v>227149</v>
      </c>
      <c r="G658" s="184">
        <v>3.3097211352584296E-2</v>
      </c>
      <c r="H658" s="184">
        <v>0.65815389898260612</v>
      </c>
      <c r="I658" s="184">
        <v>0.63637084028545143</v>
      </c>
      <c r="J658" s="184">
        <v>0.33806003988571376</v>
      </c>
      <c r="K658" s="184">
        <v>0.3598430985828685</v>
      </c>
      <c r="L658" s="184">
        <v>2.8404263280930139E-2</v>
      </c>
      <c r="M658" s="184">
        <v>2643.3749994759264</v>
      </c>
      <c r="N658" s="184">
        <v>0.28411307115593731</v>
      </c>
      <c r="O658" s="184">
        <v>0.18277430233018854</v>
      </c>
      <c r="P658" s="184">
        <v>0.12217531223998344</v>
      </c>
      <c r="Q658" s="184">
        <v>6.0598990090205106E-2</v>
      </c>
      <c r="R658" s="184"/>
    </row>
    <row r="659" spans="1:18" x14ac:dyDescent="0.2">
      <c r="A659" s="187" t="str">
        <f>B659&amp;C659&amp;D659&amp;E659</f>
        <v>199215A17Q129</v>
      </c>
      <c r="B659" s="184">
        <v>1992</v>
      </c>
      <c r="C659" s="184" t="s">
        <v>0</v>
      </c>
      <c r="D659" s="184" t="s">
        <v>37</v>
      </c>
      <c r="E659" s="184">
        <v>29</v>
      </c>
      <c r="F659" s="184">
        <v>27132</v>
      </c>
      <c r="G659" s="184">
        <v>0.279126213592233</v>
      </c>
      <c r="H659" s="184">
        <v>0.36444051304732417</v>
      </c>
      <c r="I659" s="184">
        <v>0.26271561256081377</v>
      </c>
      <c r="J659" s="184">
        <v>0.14399970514521598</v>
      </c>
      <c r="K659" s="184">
        <v>0.18638508034792864</v>
      </c>
      <c r="L659" s="184">
        <v>0.7119268760135633</v>
      </c>
      <c r="M659" s="184">
        <v>110.89614216101074</v>
      </c>
      <c r="N659" s="184">
        <v>0.11867905056759546</v>
      </c>
      <c r="O659" s="184">
        <v>5.0862450243255197E-2</v>
      </c>
      <c r="P659" s="184">
        <v>5.0862450243255197E-2</v>
      </c>
      <c r="Q659" s="184">
        <v>0</v>
      </c>
      <c r="R659" s="184"/>
    </row>
    <row r="660" spans="1:18" x14ac:dyDescent="0.2">
      <c r="A660" s="187" t="str">
        <f>B660&amp;C660&amp;D660&amp;E660</f>
        <v>199215A17Q229</v>
      </c>
      <c r="B660" s="184">
        <v>1992</v>
      </c>
      <c r="C660" s="184" t="s">
        <v>0</v>
      </c>
      <c r="D660" s="184" t="s">
        <v>39</v>
      </c>
      <c r="E660" s="184">
        <v>29</v>
      </c>
      <c r="F660" s="184">
        <v>36099</v>
      </c>
      <c r="G660" s="184">
        <v>0.2308001070377308</v>
      </c>
      <c r="H660" s="184">
        <v>0.42214063823778591</v>
      </c>
      <c r="I660" s="184">
        <v>0.32471053374752895</v>
      </c>
      <c r="J660" s="184">
        <v>0.13634566506636545</v>
      </c>
      <c r="K660" s="184">
        <v>0.17531770686246823</v>
      </c>
      <c r="L660" s="184">
        <v>0.67517105737001026</v>
      </c>
      <c r="M660" s="184">
        <v>174.33481089208166</v>
      </c>
      <c r="N660" s="184">
        <v>0.15291282306989112</v>
      </c>
      <c r="O660" s="184">
        <v>4.4599573395384916E-2</v>
      </c>
      <c r="P660" s="184">
        <v>4.4599573395384916E-2</v>
      </c>
      <c r="Q660" s="184">
        <v>0</v>
      </c>
      <c r="R660" s="184"/>
    </row>
    <row r="661" spans="1:18" x14ac:dyDescent="0.2">
      <c r="A661" s="187" t="str">
        <f>B661&amp;C661&amp;D661&amp;E661</f>
        <v>199215A17Q329</v>
      </c>
      <c r="B661" s="184">
        <v>1992</v>
      </c>
      <c r="C661" s="184" t="s">
        <v>0</v>
      </c>
      <c r="D661" s="184" t="s">
        <v>41</v>
      </c>
      <c r="E661" s="184">
        <v>29</v>
      </c>
      <c r="F661" s="184">
        <v>40929</v>
      </c>
      <c r="G661" s="184">
        <v>0.23875365141187926</v>
      </c>
      <c r="H661" s="184">
        <v>0.37638349336656163</v>
      </c>
      <c r="I661" s="184">
        <v>0.28652055999413617</v>
      </c>
      <c r="J661" s="184">
        <v>6.7433848860221357E-2</v>
      </c>
      <c r="K661" s="184">
        <v>8.9887365926360277E-2</v>
      </c>
      <c r="L661" s="184">
        <v>0.81463021329619589</v>
      </c>
      <c r="M661" s="184">
        <v>213.55991083733514</v>
      </c>
      <c r="N661" s="184">
        <v>0.14046275257152629</v>
      </c>
      <c r="O661" s="184">
        <v>2.8097437025092233E-2</v>
      </c>
      <c r="P661" s="184">
        <v>2.8097437025092233E-2</v>
      </c>
      <c r="Q661" s="184">
        <v>0</v>
      </c>
      <c r="R661" s="184"/>
    </row>
    <row r="662" spans="1:18" x14ac:dyDescent="0.2">
      <c r="A662" s="187" t="str">
        <f>B662&amp;C662&amp;D662&amp;E662</f>
        <v>199215A17Q429</v>
      </c>
      <c r="B662" s="184">
        <v>1992</v>
      </c>
      <c r="C662" s="184" t="s">
        <v>0</v>
      </c>
      <c r="D662" s="184" t="s">
        <v>43</v>
      </c>
      <c r="E662" s="184">
        <v>29</v>
      </c>
      <c r="F662" s="184">
        <v>24832</v>
      </c>
      <c r="G662" s="184">
        <v>0.20590868397493287</v>
      </c>
      <c r="H662" s="184">
        <v>0.31487596649484534</v>
      </c>
      <c r="I662" s="184">
        <v>0.25004027061855671</v>
      </c>
      <c r="J662" s="184">
        <v>0.12963112113402062</v>
      </c>
      <c r="K662" s="184">
        <v>0.14815560567010308</v>
      </c>
      <c r="L662" s="184">
        <v>0.77774645618556704</v>
      </c>
      <c r="M662" s="184">
        <v>161.21903377853496</v>
      </c>
      <c r="N662" s="184">
        <v>0.16668009020618557</v>
      </c>
      <c r="O662" s="184">
        <v>3.7048969072164949E-2</v>
      </c>
      <c r="P662" s="184">
        <v>3.7048969072164949E-2</v>
      </c>
      <c r="Q662" s="184">
        <v>0</v>
      </c>
      <c r="R662" s="184"/>
    </row>
    <row r="663" spans="1:18" x14ac:dyDescent="0.2">
      <c r="A663" s="187" t="str">
        <f>B663&amp;C663&amp;D663&amp;E663</f>
        <v>199215A17Q529</v>
      </c>
      <c r="B663" s="184">
        <v>1992</v>
      </c>
      <c r="C663" s="184" t="s">
        <v>0</v>
      </c>
      <c r="D663" s="184" t="s">
        <v>45</v>
      </c>
      <c r="E663" s="184">
        <v>29</v>
      </c>
      <c r="F663" s="184">
        <v>23225</v>
      </c>
      <c r="G663" s="184">
        <v>0.13333333333333333</v>
      </c>
      <c r="H663" s="184">
        <v>0.14854682454251883</v>
      </c>
      <c r="I663" s="184">
        <v>0.12874058127018298</v>
      </c>
      <c r="J663" s="184">
        <v>5.9969558599695584E-2</v>
      </c>
      <c r="K663" s="184">
        <v>5.9969558599695584E-2</v>
      </c>
      <c r="L663" s="184">
        <v>0.90002174385736033</v>
      </c>
      <c r="M663" s="184">
        <v>187.16627345768794</v>
      </c>
      <c r="N663" s="184">
        <v>3.9612486544671692E-2</v>
      </c>
      <c r="O663" s="184">
        <v>9.903121636167923E-3</v>
      </c>
      <c r="P663" s="184">
        <v>9.903121636167923E-3</v>
      </c>
      <c r="Q663" s="184">
        <v>0</v>
      </c>
      <c r="R663" s="184"/>
    </row>
    <row r="664" spans="1:18" x14ac:dyDescent="0.2">
      <c r="A664" s="187" t="str">
        <f>B664&amp;C664&amp;D664&amp;E664</f>
        <v>199215A29Q129</v>
      </c>
      <c r="B664" s="184">
        <v>1992</v>
      </c>
      <c r="C664" s="184" t="s">
        <v>3</v>
      </c>
      <c r="D664" s="184" t="s">
        <v>37</v>
      </c>
      <c r="E664" s="184">
        <v>29</v>
      </c>
      <c r="F664" s="184">
        <v>95423</v>
      </c>
      <c r="G664" s="184">
        <v>0.3918664786083686</v>
      </c>
      <c r="H664" s="184">
        <v>0.53496536474434886</v>
      </c>
      <c r="I664" s="184">
        <v>0.32533037108453938</v>
      </c>
      <c r="J664" s="184">
        <v>0.27706108590172179</v>
      </c>
      <c r="K664" s="184">
        <v>0.43608983159196418</v>
      </c>
      <c r="L664" s="184">
        <v>0.32052021001226122</v>
      </c>
      <c r="M664" s="184">
        <v>188.74425256195934</v>
      </c>
      <c r="N664" s="184">
        <v>0.17111178646657516</v>
      </c>
      <c r="O664" s="184">
        <v>7.4719931253471386E-2</v>
      </c>
      <c r="P664" s="184">
        <v>7.4719931253471386E-2</v>
      </c>
      <c r="Q664" s="184">
        <v>0</v>
      </c>
      <c r="R664" s="184"/>
    </row>
    <row r="665" spans="1:18" x14ac:dyDescent="0.2">
      <c r="A665" s="187" t="str">
        <f>B665&amp;C665&amp;D665&amp;E665</f>
        <v>199215A29Q229</v>
      </c>
      <c r="B665" s="184">
        <v>1992</v>
      </c>
      <c r="C665" s="184" t="s">
        <v>3</v>
      </c>
      <c r="D665" s="184" t="s">
        <v>39</v>
      </c>
      <c r="E665" s="184">
        <v>29</v>
      </c>
      <c r="F665" s="184">
        <v>140022</v>
      </c>
      <c r="G665" s="184">
        <v>0.24716435614204166</v>
      </c>
      <c r="H665" s="184">
        <v>0.58086741834310607</v>
      </c>
      <c r="I665" s="184">
        <v>0.43729769688444231</v>
      </c>
      <c r="J665" s="184">
        <v>0.21783066466666187</v>
      </c>
      <c r="K665" s="184">
        <v>0.31189309065332693</v>
      </c>
      <c r="L665" s="184">
        <v>0.34155347016897347</v>
      </c>
      <c r="M665" s="184">
        <v>320.69716574582202</v>
      </c>
      <c r="N665" s="184">
        <v>0.22202987295410323</v>
      </c>
      <c r="O665" s="184">
        <v>8.0591164015108158E-2</v>
      </c>
      <c r="P665" s="184">
        <v>8.0591164015108158E-2</v>
      </c>
      <c r="Q665" s="184">
        <v>0</v>
      </c>
      <c r="R665" s="184"/>
    </row>
    <row r="666" spans="1:18" x14ac:dyDescent="0.2">
      <c r="A666" s="187" t="str">
        <f>B666&amp;C666&amp;D666&amp;E666</f>
        <v>199215A29Q329</v>
      </c>
      <c r="B666" s="184">
        <v>1992</v>
      </c>
      <c r="C666" s="184" t="s">
        <v>3</v>
      </c>
      <c r="D666" s="184" t="s">
        <v>41</v>
      </c>
      <c r="E666" s="184">
        <v>29</v>
      </c>
      <c r="F666" s="184">
        <v>179794</v>
      </c>
      <c r="G666" s="184">
        <v>0.19037999563223412</v>
      </c>
      <c r="H666" s="184">
        <v>0.61123285537893368</v>
      </c>
      <c r="I666" s="184">
        <v>0.49486634704161431</v>
      </c>
      <c r="J666" s="184">
        <v>0.16625137657541408</v>
      </c>
      <c r="K666" s="184">
        <v>0.22380057176546492</v>
      </c>
      <c r="L666" s="184">
        <v>0.41175456355606971</v>
      </c>
      <c r="M666" s="184">
        <v>451.6052044758265</v>
      </c>
      <c r="N666" s="184">
        <v>0.24551431082238562</v>
      </c>
      <c r="O666" s="184">
        <v>8.8228750681335302E-2</v>
      </c>
      <c r="P666" s="184">
        <v>8.567026708343993E-2</v>
      </c>
      <c r="Q666" s="184">
        <v>2.5584835978953693E-3</v>
      </c>
      <c r="R666" s="184"/>
    </row>
    <row r="667" spans="1:18" x14ac:dyDescent="0.2">
      <c r="A667" s="187" t="str">
        <f>B667&amp;C667&amp;D667&amp;E667</f>
        <v>199215A29Q429</v>
      </c>
      <c r="B667" s="184">
        <v>1992</v>
      </c>
      <c r="C667" s="184" t="s">
        <v>3</v>
      </c>
      <c r="D667" s="184" t="s">
        <v>43</v>
      </c>
      <c r="E667" s="184">
        <v>29</v>
      </c>
      <c r="F667" s="184">
        <v>144388</v>
      </c>
      <c r="G667" s="184">
        <v>0.13382435421230304</v>
      </c>
      <c r="H667" s="184">
        <v>0.65866255889815151</v>
      </c>
      <c r="I667" s="184">
        <v>0.57051746730978337</v>
      </c>
      <c r="J667" s="184">
        <v>0.14102796442412247</v>
      </c>
      <c r="K667" s="184">
        <v>0.18910837259876767</v>
      </c>
      <c r="L667" s="184">
        <v>0.35669169183034599</v>
      </c>
      <c r="M667" s="184">
        <v>619.64013751366406</v>
      </c>
      <c r="N667" s="184">
        <v>0.2643294456603042</v>
      </c>
      <c r="O667" s="184">
        <v>9.0755464443028511E-2</v>
      </c>
      <c r="P667" s="184">
        <v>8.5983599745131173E-2</v>
      </c>
      <c r="Q667" s="184">
        <v>4.7718646978973326E-3</v>
      </c>
      <c r="R667" s="184"/>
    </row>
    <row r="668" spans="1:18" x14ac:dyDescent="0.2">
      <c r="A668" s="187" t="str">
        <f>B668&amp;C668&amp;D668&amp;E668</f>
        <v>199215A29Q529</v>
      </c>
      <c r="B668" s="184">
        <v>1992</v>
      </c>
      <c r="C668" s="184" t="s">
        <v>3</v>
      </c>
      <c r="D668" s="184" t="s">
        <v>45</v>
      </c>
      <c r="E668" s="184">
        <v>29</v>
      </c>
      <c r="F668" s="184">
        <v>146236</v>
      </c>
      <c r="G668" s="184">
        <v>8.8652748170921128E-2</v>
      </c>
      <c r="H668" s="184">
        <v>0.63837222024672446</v>
      </c>
      <c r="I668" s="184">
        <v>0.58177876856587984</v>
      </c>
      <c r="J668" s="184">
        <v>0.10252716496542641</v>
      </c>
      <c r="K668" s="184">
        <v>0.13408242783448579</v>
      </c>
      <c r="L668" s="184">
        <v>0.4258519920974646</v>
      </c>
      <c r="M668" s="184">
        <v>1421.1091611905133</v>
      </c>
      <c r="N668" s="184">
        <v>0.22954676003172952</v>
      </c>
      <c r="O668" s="184">
        <v>8.8049454306737052E-2</v>
      </c>
      <c r="P668" s="184">
        <v>6.6037090730052789E-2</v>
      </c>
      <c r="Q668" s="184">
        <v>2.2012363576684263E-2</v>
      </c>
      <c r="R668" s="184"/>
    </row>
    <row r="669" spans="1:18" x14ac:dyDescent="0.2">
      <c r="A669" s="187" t="str">
        <f>B669&amp;C669&amp;D669&amp;E669</f>
        <v>199218A24Q129</v>
      </c>
      <c r="B669" s="184">
        <v>1992</v>
      </c>
      <c r="C669" s="184" t="s">
        <v>1</v>
      </c>
      <c r="D669" s="184" t="s">
        <v>37</v>
      </c>
      <c r="E669" s="184">
        <v>29</v>
      </c>
      <c r="F669" s="184">
        <v>41394</v>
      </c>
      <c r="G669" s="184">
        <v>0.43804356829288493</v>
      </c>
      <c r="H669" s="184">
        <v>0.58332125428806103</v>
      </c>
      <c r="I669" s="184">
        <v>0.32780113059863747</v>
      </c>
      <c r="J669" s="184">
        <v>0.31110789003237183</v>
      </c>
      <c r="K669" s="184">
        <v>0.49441948108421513</v>
      </c>
      <c r="L669" s="184">
        <v>0.25556843987051264</v>
      </c>
      <c r="M669" s="184">
        <v>182.89532779536447</v>
      </c>
      <c r="N669" s="184">
        <v>0.16666666666666666</v>
      </c>
      <c r="O669" s="184">
        <v>6.1119969077644103E-2</v>
      </c>
      <c r="P669" s="184">
        <v>6.1119969077644103E-2</v>
      </c>
      <c r="Q669" s="184">
        <v>0</v>
      </c>
      <c r="R669" s="184"/>
    </row>
    <row r="670" spans="1:18" x14ac:dyDescent="0.2">
      <c r="A670" s="187" t="str">
        <f>B670&amp;C670&amp;D670&amp;E670</f>
        <v>199218A24Q229</v>
      </c>
      <c r="B670" s="184">
        <v>1992</v>
      </c>
      <c r="C670" s="184" t="s">
        <v>1</v>
      </c>
      <c r="D670" s="184" t="s">
        <v>39</v>
      </c>
      <c r="E670" s="184">
        <v>29</v>
      </c>
      <c r="F670" s="184">
        <v>67363</v>
      </c>
      <c r="G670" s="184">
        <v>0.28415573302909297</v>
      </c>
      <c r="H670" s="184">
        <v>0.62455650728144529</v>
      </c>
      <c r="I670" s="184">
        <v>0.44708519513679618</v>
      </c>
      <c r="J670" s="184">
        <v>0.20821519231625671</v>
      </c>
      <c r="K670" s="184">
        <v>0.32767246114335763</v>
      </c>
      <c r="L670" s="184">
        <v>0.30377210041120495</v>
      </c>
      <c r="M670" s="184">
        <v>317.88921281927492</v>
      </c>
      <c r="N670" s="184">
        <v>0.24226949512343571</v>
      </c>
      <c r="O670" s="184">
        <v>8.5313896352597118E-2</v>
      </c>
      <c r="P670" s="184">
        <v>8.5313896352597118E-2</v>
      </c>
      <c r="Q670" s="184">
        <v>0</v>
      </c>
      <c r="R670" s="184"/>
    </row>
    <row r="671" spans="1:18" x14ac:dyDescent="0.2">
      <c r="A671" s="187" t="str">
        <f>B671&amp;C671&amp;D671&amp;E671</f>
        <v>199218A24Q329</v>
      </c>
      <c r="B671" s="184">
        <v>1992</v>
      </c>
      <c r="C671" s="184" t="s">
        <v>1</v>
      </c>
      <c r="D671" s="184" t="s">
        <v>41</v>
      </c>
      <c r="E671" s="184">
        <v>29</v>
      </c>
      <c r="F671" s="184">
        <v>88513</v>
      </c>
      <c r="G671" s="184">
        <v>0.22530174340634779</v>
      </c>
      <c r="H671" s="184">
        <v>0.65710121677041788</v>
      </c>
      <c r="I671" s="184">
        <v>0.50905516703761033</v>
      </c>
      <c r="J671" s="184">
        <v>0.16368217098053392</v>
      </c>
      <c r="K671" s="184">
        <v>0.22862178437065742</v>
      </c>
      <c r="L671" s="184">
        <v>0.4207291584287054</v>
      </c>
      <c r="M671" s="184">
        <v>449.51133367590614</v>
      </c>
      <c r="N671" s="184">
        <v>0.25971326245862192</v>
      </c>
      <c r="O671" s="184">
        <v>9.3489091997785642E-2</v>
      </c>
      <c r="P671" s="184">
        <v>9.0890603640143258E-2</v>
      </c>
      <c r="Q671" s="184">
        <v>2.59848835764238E-3</v>
      </c>
      <c r="R671" s="184"/>
    </row>
    <row r="672" spans="1:18" x14ac:dyDescent="0.2">
      <c r="A672" s="187" t="str">
        <f>B672&amp;C672&amp;D672&amp;E672</f>
        <v>199218A24Q429</v>
      </c>
      <c r="B672" s="184">
        <v>1992</v>
      </c>
      <c r="C672" s="184" t="s">
        <v>1</v>
      </c>
      <c r="D672" s="184" t="s">
        <v>43</v>
      </c>
      <c r="E672" s="184">
        <v>29</v>
      </c>
      <c r="F672" s="184">
        <v>70128</v>
      </c>
      <c r="G672" s="184">
        <v>0.16079896850892719</v>
      </c>
      <c r="H672" s="184">
        <v>0.65681518057070676</v>
      </c>
      <c r="I672" s="184">
        <v>0.55119997703393242</v>
      </c>
      <c r="J672" s="184">
        <v>0.1418872366079118</v>
      </c>
      <c r="K672" s="184">
        <v>0.18810644772348856</v>
      </c>
      <c r="L672" s="184">
        <v>0.39671743098334472</v>
      </c>
      <c r="M672" s="184">
        <v>581.21404312676339</v>
      </c>
      <c r="N672" s="184">
        <v>0.27214522016883413</v>
      </c>
      <c r="O672" s="184">
        <v>8.1978667579283598E-2</v>
      </c>
      <c r="P672" s="184">
        <v>7.8698950490531605E-2</v>
      </c>
      <c r="Q672" s="184">
        <v>3.2797170887519963E-3</v>
      </c>
      <c r="R672" s="184"/>
    </row>
    <row r="673" spans="1:18" x14ac:dyDescent="0.2">
      <c r="A673" s="187" t="str">
        <f>B673&amp;C673&amp;D673&amp;E673</f>
        <v>199218A24Q529</v>
      </c>
      <c r="B673" s="184">
        <v>1992</v>
      </c>
      <c r="C673" s="184" t="s">
        <v>1</v>
      </c>
      <c r="D673" s="184" t="s">
        <v>45</v>
      </c>
      <c r="E673" s="184">
        <v>29</v>
      </c>
      <c r="F673" s="184">
        <v>64605</v>
      </c>
      <c r="G673" s="184">
        <v>0.10165868042757095</v>
      </c>
      <c r="H673" s="184">
        <v>0.62990480612955657</v>
      </c>
      <c r="I673" s="184">
        <v>0.56586951474344094</v>
      </c>
      <c r="J673" s="184">
        <v>0.10677192167788871</v>
      </c>
      <c r="K673" s="184">
        <v>0.13881278538812786</v>
      </c>
      <c r="L673" s="184">
        <v>0.48395635012769911</v>
      </c>
      <c r="M673" s="184">
        <v>1049.2324634620729</v>
      </c>
      <c r="N673" s="184">
        <v>0.2312978871604365</v>
      </c>
      <c r="O673" s="184">
        <v>6.759538735391997E-2</v>
      </c>
      <c r="P673" s="184">
        <v>4.9810386193019113E-2</v>
      </c>
      <c r="Q673" s="184">
        <v>1.778500116090086E-2</v>
      </c>
      <c r="R673" s="184"/>
    </row>
    <row r="674" spans="1:18" x14ac:dyDescent="0.2">
      <c r="A674" s="187" t="str">
        <f>B674&amp;C674&amp;D674&amp;E674</f>
        <v>199225A29Q129</v>
      </c>
      <c r="B674" s="184">
        <v>1992</v>
      </c>
      <c r="C674" s="184" t="s">
        <v>2</v>
      </c>
      <c r="D674" s="184" t="s">
        <v>37</v>
      </c>
      <c r="E674" s="184">
        <v>29</v>
      </c>
      <c r="F674" s="184">
        <v>26897</v>
      </c>
      <c r="G674" s="184">
        <v>0.39185376748560008</v>
      </c>
      <c r="H674" s="184">
        <v>0.63256125218425852</v>
      </c>
      <c r="I674" s="184">
        <v>0.38468974235044801</v>
      </c>
      <c r="J674" s="184">
        <v>0.35888760828345168</v>
      </c>
      <c r="K674" s="184">
        <v>0.59820797858497232</v>
      </c>
      <c r="L674" s="184">
        <v>2.5653418596869541E-2</v>
      </c>
      <c r="M674" s="184">
        <v>250.04370081709496</v>
      </c>
      <c r="N674" s="184">
        <v>0.23084358850429415</v>
      </c>
      <c r="O674" s="184">
        <v>0.11971595345205785</v>
      </c>
      <c r="P674" s="184">
        <v>0.11971595345205785</v>
      </c>
      <c r="Q674" s="184">
        <v>0</v>
      </c>
      <c r="R674" s="184"/>
    </row>
    <row r="675" spans="1:18" x14ac:dyDescent="0.2">
      <c r="A675" s="187" t="str">
        <f>B675&amp;C675&amp;D675&amp;E675</f>
        <v>199225A29Q229</v>
      </c>
      <c r="B675" s="184">
        <v>1992</v>
      </c>
      <c r="C675" s="184" t="s">
        <v>2</v>
      </c>
      <c r="D675" s="184" t="s">
        <v>39</v>
      </c>
      <c r="E675" s="184">
        <v>29</v>
      </c>
      <c r="F675" s="184">
        <v>36560</v>
      </c>
      <c r="G675" s="184">
        <v>0.19231412561679351</v>
      </c>
      <c r="H675" s="184">
        <v>0.65410284463894963</v>
      </c>
      <c r="I675" s="184">
        <v>0.5283096280087527</v>
      </c>
      <c r="J675" s="184">
        <v>0.31446936542669585</v>
      </c>
      <c r="K675" s="184">
        <v>0.41509846827133479</v>
      </c>
      <c r="L675" s="184">
        <v>8.1756017505470457E-2</v>
      </c>
      <c r="M675" s="184">
        <v>412.20332543503338</v>
      </c>
      <c r="N675" s="184">
        <v>0.25317919075144507</v>
      </c>
      <c r="O675" s="184">
        <v>0.10759702725020644</v>
      </c>
      <c r="P675" s="184">
        <v>0.10759702725020644</v>
      </c>
      <c r="Q675" s="184">
        <v>0</v>
      </c>
      <c r="R675" s="184"/>
    </row>
    <row r="676" spans="1:18" x14ac:dyDescent="0.2">
      <c r="A676" s="187" t="str">
        <f>B676&amp;C676&amp;D676&amp;E676</f>
        <v>199225A29Q329</v>
      </c>
      <c r="B676" s="184">
        <v>1992</v>
      </c>
      <c r="C676" s="184" t="s">
        <v>2</v>
      </c>
      <c r="D676" s="184" t="s">
        <v>41</v>
      </c>
      <c r="E676" s="184">
        <v>29</v>
      </c>
      <c r="F676" s="184">
        <v>50352</v>
      </c>
      <c r="G676" s="184">
        <v>0.11395854551460266</v>
      </c>
      <c r="H676" s="184">
        <v>0.72150063552589772</v>
      </c>
      <c r="I676" s="184">
        <v>0.63927947251350492</v>
      </c>
      <c r="J676" s="184">
        <v>0.25109231013663807</v>
      </c>
      <c r="K676" s="184">
        <v>0.3241777883698761</v>
      </c>
      <c r="L676" s="184">
        <v>6.8497775659358121E-2</v>
      </c>
      <c r="M676" s="184">
        <v>541.26014215644125</v>
      </c>
      <c r="N676" s="184">
        <v>0.30594613918017161</v>
      </c>
      <c r="O676" s="184">
        <v>0.1278598665395615</v>
      </c>
      <c r="P676" s="184">
        <v>0.12329202414998411</v>
      </c>
      <c r="Q676" s="184">
        <v>4.5678423895773755E-3</v>
      </c>
      <c r="R676" s="184"/>
    </row>
    <row r="677" spans="1:18" x14ac:dyDescent="0.2">
      <c r="A677" s="187" t="str">
        <f>B677&amp;C677&amp;D677&amp;E677</f>
        <v>199225A29Q429</v>
      </c>
      <c r="B677" s="184">
        <v>1992</v>
      </c>
      <c r="C677" s="184" t="s">
        <v>2</v>
      </c>
      <c r="D677" s="184" t="s">
        <v>43</v>
      </c>
      <c r="E677" s="184">
        <v>29</v>
      </c>
      <c r="F677" s="184">
        <v>49428</v>
      </c>
      <c r="G677" s="184">
        <v>8.988489454776509E-2</v>
      </c>
      <c r="H677" s="184">
        <v>0.83562734847247178</v>
      </c>
      <c r="I677" s="184">
        <v>0.76051707237379518</v>
      </c>
      <c r="J677" s="184">
        <v>0.14558487175298154</v>
      </c>
      <c r="K677" s="184">
        <v>0.2113012579643849</v>
      </c>
      <c r="L677" s="184">
        <v>8.8370963826171406E-2</v>
      </c>
      <c r="M677" s="184">
        <v>735.69333381996012</v>
      </c>
      <c r="N677" s="184">
        <v>0.30229829246580886</v>
      </c>
      <c r="O677" s="184">
        <v>0.13018936635105607</v>
      </c>
      <c r="P677" s="184">
        <v>0.12090313182811362</v>
      </c>
      <c r="Q677" s="184">
        <v>9.286234522942461E-3</v>
      </c>
      <c r="R677" s="184"/>
    </row>
    <row r="678" spans="1:18" x14ac:dyDescent="0.2">
      <c r="A678" s="187" t="str">
        <f>B678&amp;C678&amp;D678&amp;E678</f>
        <v>199225A29Q529</v>
      </c>
      <c r="B678" s="184">
        <v>1992</v>
      </c>
      <c r="C678" s="184" t="s">
        <v>2</v>
      </c>
      <c r="D678" s="184" t="s">
        <v>45</v>
      </c>
      <c r="E678" s="184">
        <v>29</v>
      </c>
      <c r="F678" s="184">
        <v>58406</v>
      </c>
      <c r="G678" s="184">
        <v>7.4764265973012514E-2</v>
      </c>
      <c r="H678" s="184">
        <v>0.84251617984453653</v>
      </c>
      <c r="I678" s="184">
        <v>0.77952607608807312</v>
      </c>
      <c r="J678" s="184">
        <v>0.11463490099009901</v>
      </c>
      <c r="K678" s="184">
        <v>0.15812362486248624</v>
      </c>
      <c r="L678" s="184">
        <v>0.17390332783278328</v>
      </c>
      <c r="M678" s="184">
        <v>1800.7475795585303</v>
      </c>
      <c r="N678" s="184">
        <v>0.30313666404136563</v>
      </c>
      <c r="O678" s="184">
        <v>0.1417491353628052</v>
      </c>
      <c r="P678" s="184">
        <v>0.10630757113995137</v>
      </c>
      <c r="Q678" s="184">
        <v>3.5441564222853814E-2</v>
      </c>
      <c r="R678" s="184"/>
    </row>
    <row r="679" spans="1:18" x14ac:dyDescent="0.2">
      <c r="A679" s="187" t="str">
        <f>B679&amp;C679&amp;D679&amp;E679</f>
        <v>199230EMAQ129</v>
      </c>
      <c r="B679" s="184">
        <v>1992</v>
      </c>
      <c r="C679" s="184" t="s">
        <v>4</v>
      </c>
      <c r="D679" s="184" t="s">
        <v>37</v>
      </c>
      <c r="E679" s="184">
        <v>29</v>
      </c>
      <c r="F679" s="184">
        <v>105305</v>
      </c>
      <c r="G679" s="184">
        <v>0.24027375092711212</v>
      </c>
      <c r="H679" s="184">
        <v>0.56335406675846356</v>
      </c>
      <c r="I679" s="184">
        <v>0.42799487203836473</v>
      </c>
      <c r="J679" s="184">
        <v>0.42884606233642636</v>
      </c>
      <c r="K679" s="184">
        <v>0.56231263383297647</v>
      </c>
      <c r="L679" s="184">
        <v>1.0944563407090173E-2</v>
      </c>
      <c r="M679" s="184">
        <v>248.01146765949508</v>
      </c>
      <c r="N679" s="184">
        <v>0.23365462228764067</v>
      </c>
      <c r="O679" s="184">
        <v>0.17470205593276672</v>
      </c>
      <c r="P679" s="184">
        <v>0.17470205593276672</v>
      </c>
      <c r="Q679" s="184">
        <v>0</v>
      </c>
      <c r="R679" s="184"/>
    </row>
    <row r="680" spans="1:18" x14ac:dyDescent="0.2">
      <c r="A680" s="187" t="str">
        <f>B680&amp;C680&amp;D680&amp;E680</f>
        <v>199230EMAQ229</v>
      </c>
      <c r="B680" s="184">
        <v>1992</v>
      </c>
      <c r="C680" s="184" t="s">
        <v>4</v>
      </c>
      <c r="D680" s="184" t="s">
        <v>39</v>
      </c>
      <c r="E680" s="184">
        <v>29</v>
      </c>
      <c r="F680" s="184">
        <v>150133</v>
      </c>
      <c r="G680" s="184">
        <v>0.10723700218995863</v>
      </c>
      <c r="H680" s="184">
        <v>0.65797215532711151</v>
      </c>
      <c r="I680" s="184">
        <v>0.58741319386536628</v>
      </c>
      <c r="J680" s="184">
        <v>0.34202784467288849</v>
      </c>
      <c r="K680" s="184">
        <v>0.41258680613463372</v>
      </c>
      <c r="L680" s="184">
        <v>4.5896346303943214E-3</v>
      </c>
      <c r="M680" s="184">
        <v>449.80376769869491</v>
      </c>
      <c r="N680" s="184">
        <v>0.33843325584648276</v>
      </c>
      <c r="O680" s="184">
        <v>0.21593520411901448</v>
      </c>
      <c r="P680" s="184">
        <v>0.20674335422591969</v>
      </c>
      <c r="Q680" s="184">
        <v>9.1918498930947893E-3</v>
      </c>
      <c r="R680" s="184"/>
    </row>
    <row r="681" spans="1:18" x14ac:dyDescent="0.2">
      <c r="A681" s="187" t="str">
        <f>B681&amp;C681&amp;D681&amp;E681</f>
        <v>199230EMAQ329</v>
      </c>
      <c r="B681" s="184">
        <v>1992</v>
      </c>
      <c r="C681" s="184" t="s">
        <v>4</v>
      </c>
      <c r="D681" s="184" t="s">
        <v>41</v>
      </c>
      <c r="E681" s="184">
        <v>29</v>
      </c>
      <c r="F681" s="184">
        <v>184637</v>
      </c>
      <c r="G681" s="184">
        <v>4.3889280823339004E-2</v>
      </c>
      <c r="H681" s="184">
        <v>0.65336456859012948</v>
      </c>
      <c r="I681" s="184">
        <v>0.62468886755925757</v>
      </c>
      <c r="J681" s="184">
        <v>0.34414094909629245</v>
      </c>
      <c r="K681" s="184">
        <v>0.37281665012716436</v>
      </c>
      <c r="L681" s="184">
        <v>9.9654998727232349E-3</v>
      </c>
      <c r="M681" s="184">
        <v>670.79310877435887</v>
      </c>
      <c r="N681" s="184">
        <v>0.3362381321186978</v>
      </c>
      <c r="O681" s="184">
        <v>0.20922133700179271</v>
      </c>
      <c r="P681" s="184">
        <v>0.19801014964497907</v>
      </c>
      <c r="Q681" s="184">
        <v>1.121118735681364E-2</v>
      </c>
      <c r="R681" s="184"/>
    </row>
    <row r="682" spans="1:18" x14ac:dyDescent="0.2">
      <c r="A682" s="187" t="str">
        <f>B682&amp;C682&amp;D682&amp;E682</f>
        <v>199230EMAQ429</v>
      </c>
      <c r="B682" s="184">
        <v>1992</v>
      </c>
      <c r="C682" s="184" t="s">
        <v>4</v>
      </c>
      <c r="D682" s="184" t="s">
        <v>43</v>
      </c>
      <c r="E682" s="184">
        <v>29</v>
      </c>
      <c r="F682" s="184">
        <v>198187</v>
      </c>
      <c r="G682" s="184">
        <v>4.6305021948370988E-2</v>
      </c>
      <c r="H682" s="184">
        <v>0.62645380373081994</v>
      </c>
      <c r="I682" s="184">
        <v>0.59744584659942379</v>
      </c>
      <c r="J682" s="184">
        <v>0.37252717762801463</v>
      </c>
      <c r="K682" s="184">
        <v>0.39931239461865242</v>
      </c>
      <c r="L682" s="184">
        <v>1.5129343736866889E-2</v>
      </c>
      <c r="M682" s="184">
        <v>907.27349074659173</v>
      </c>
      <c r="N682" s="184">
        <v>0.2915481645003713</v>
      </c>
      <c r="O682" s="184">
        <v>0.18352975646226199</v>
      </c>
      <c r="P682" s="184">
        <v>0.17191612319847241</v>
      </c>
      <c r="Q682" s="184">
        <v>1.1613633263789612E-2</v>
      </c>
      <c r="R682" s="184"/>
    </row>
    <row r="683" spans="1:18" x14ac:dyDescent="0.2">
      <c r="A683" s="187" t="str">
        <f>B683&amp;C683&amp;D683&amp;E683</f>
        <v>199230EMAQ529</v>
      </c>
      <c r="B683" s="184">
        <v>1992</v>
      </c>
      <c r="C683" s="184" t="s">
        <v>4</v>
      </c>
      <c r="D683" s="184" t="s">
        <v>45</v>
      </c>
      <c r="E683" s="184">
        <v>29</v>
      </c>
      <c r="F683" s="184">
        <v>236126</v>
      </c>
      <c r="G683" s="184">
        <v>1.9178979980934222E-2</v>
      </c>
      <c r="H683" s="184">
        <v>0.71080694205635975</v>
      </c>
      <c r="I683" s="184">
        <v>0.69717438994435177</v>
      </c>
      <c r="J683" s="184">
        <v>0.28459999321735002</v>
      </c>
      <c r="K683" s="184">
        <v>0.2962958252789365</v>
      </c>
      <c r="L683" s="184">
        <v>3.1195950757961135E-2</v>
      </c>
      <c r="M683" s="184">
        <v>2982.4534576479427</v>
      </c>
      <c r="N683" s="184">
        <v>0.32424523012623391</v>
      </c>
      <c r="O683" s="184">
        <v>0.18850133369578145</v>
      </c>
      <c r="P683" s="184">
        <v>0.12989517321055405</v>
      </c>
      <c r="Q683" s="184">
        <v>5.8606160485227411E-2</v>
      </c>
      <c r="R683" s="184"/>
    </row>
    <row r="684" spans="1:18" x14ac:dyDescent="0.2">
      <c r="A684" s="187" t="str">
        <f>B684&amp;C684&amp;D684&amp;E684</f>
        <v>199215A17Q131</v>
      </c>
      <c r="B684" s="184">
        <v>1992</v>
      </c>
      <c r="C684" s="184" t="s">
        <v>0</v>
      </c>
      <c r="D684" s="184" t="s">
        <v>37</v>
      </c>
      <c r="E684" s="184">
        <v>31</v>
      </c>
      <c r="F684" s="184">
        <v>24059</v>
      </c>
      <c r="G684" s="184">
        <v>0.29544445431134003</v>
      </c>
      <c r="H684" s="184">
        <v>0.46805769150837523</v>
      </c>
      <c r="I684" s="184">
        <v>0.32977264225445779</v>
      </c>
      <c r="J684" s="184">
        <v>0.19152915748784238</v>
      </c>
      <c r="K684" s="184">
        <v>0.27661166299513695</v>
      </c>
      <c r="L684" s="184">
        <v>0.53194230849162472</v>
      </c>
      <c r="M684" s="184">
        <v>150.26151707987901</v>
      </c>
      <c r="N684" s="184">
        <v>9.5723014256619138E-2</v>
      </c>
      <c r="O684" s="184">
        <v>1.0640508749324576E-2</v>
      </c>
      <c r="P684" s="184">
        <v>1.0640508749324576E-2</v>
      </c>
      <c r="Q684" s="184">
        <v>0</v>
      </c>
      <c r="R684" s="184"/>
    </row>
    <row r="685" spans="1:18" x14ac:dyDescent="0.2">
      <c r="A685" s="187" t="str">
        <f>B685&amp;C685&amp;D685&amp;E685</f>
        <v>199215A17Q231</v>
      </c>
      <c r="B685" s="184">
        <v>1992</v>
      </c>
      <c r="C685" s="184" t="s">
        <v>0</v>
      </c>
      <c r="D685" s="184" t="s">
        <v>39</v>
      </c>
      <c r="E685" s="184">
        <v>31</v>
      </c>
      <c r="F685" s="184">
        <v>45044</v>
      </c>
      <c r="G685" s="184">
        <v>0.30105448892996683</v>
      </c>
      <c r="H685" s="184">
        <v>0.52843885978154692</v>
      </c>
      <c r="I685" s="184">
        <v>0.3693499689192789</v>
      </c>
      <c r="J685" s="184">
        <v>0.10798330521268093</v>
      </c>
      <c r="K685" s="184">
        <v>0.18182221827546399</v>
      </c>
      <c r="L685" s="184">
        <v>0.60225557232927807</v>
      </c>
      <c r="M685" s="184">
        <v>173.18366061395574</v>
      </c>
      <c r="N685" s="184">
        <v>0.15344996003907291</v>
      </c>
      <c r="O685" s="184">
        <v>1.7049995559896988E-2</v>
      </c>
      <c r="P685" s="184">
        <v>1.7049995559896988E-2</v>
      </c>
      <c r="Q685" s="184">
        <v>0</v>
      </c>
      <c r="R685" s="184"/>
    </row>
    <row r="686" spans="1:18" x14ac:dyDescent="0.2">
      <c r="A686" s="187" t="str">
        <f>B686&amp;C686&amp;D686&amp;E686</f>
        <v>199215A17Q331</v>
      </c>
      <c r="B686" s="184">
        <v>1992</v>
      </c>
      <c r="C686" s="184" t="s">
        <v>0</v>
      </c>
      <c r="D686" s="184" t="s">
        <v>41</v>
      </c>
      <c r="E686" s="184">
        <v>31</v>
      </c>
      <c r="F686" s="184">
        <v>58096</v>
      </c>
      <c r="G686" s="184">
        <v>0.19837272375048431</v>
      </c>
      <c r="H686" s="184">
        <v>0.53311759845772511</v>
      </c>
      <c r="I686" s="184">
        <v>0.42736160837234921</v>
      </c>
      <c r="J686" s="184">
        <v>0.10570435141834206</v>
      </c>
      <c r="K686" s="184">
        <v>0.14976934728724869</v>
      </c>
      <c r="L686" s="184">
        <v>0.62556802533737266</v>
      </c>
      <c r="M686" s="184">
        <v>267.9144296507759</v>
      </c>
      <c r="N686" s="184">
        <v>0.17624277058661525</v>
      </c>
      <c r="O686" s="184">
        <v>3.5251996695125312E-2</v>
      </c>
      <c r="P686" s="184">
        <v>3.5251996695125312E-2</v>
      </c>
      <c r="Q686" s="184">
        <v>0</v>
      </c>
      <c r="R686" s="184"/>
    </row>
    <row r="687" spans="1:18" x14ac:dyDescent="0.2">
      <c r="A687" s="187" t="str">
        <f>B687&amp;C687&amp;D687&amp;E687</f>
        <v>199215A17Q431</v>
      </c>
      <c r="B687" s="184">
        <v>1992</v>
      </c>
      <c r="C687" s="184" t="s">
        <v>0</v>
      </c>
      <c r="D687" s="184" t="s">
        <v>43</v>
      </c>
      <c r="E687" s="184">
        <v>31</v>
      </c>
      <c r="F687" s="184">
        <v>44787</v>
      </c>
      <c r="G687" s="184">
        <v>0.1728978725457089</v>
      </c>
      <c r="H687" s="184">
        <v>0.46283519771362225</v>
      </c>
      <c r="I687" s="184">
        <v>0.38281197668966443</v>
      </c>
      <c r="J687" s="184">
        <v>5.7159443588541317E-2</v>
      </c>
      <c r="K687" s="184">
        <v>0.10288699845937437</v>
      </c>
      <c r="L687" s="184">
        <v>0.70288253287784397</v>
      </c>
      <c r="M687" s="184">
        <v>335.07294072738063</v>
      </c>
      <c r="N687" s="184">
        <v>0.15997945832496036</v>
      </c>
      <c r="O687" s="184">
        <v>2.2863777435416528E-2</v>
      </c>
      <c r="P687" s="184">
        <v>2.2863777435416528E-2</v>
      </c>
      <c r="Q687" s="184">
        <v>0</v>
      </c>
      <c r="R687" s="184"/>
    </row>
    <row r="688" spans="1:18" x14ac:dyDescent="0.2">
      <c r="A688" s="187" t="str">
        <f>B688&amp;C688&amp;D688&amp;E688</f>
        <v>199215A17Q531</v>
      </c>
      <c r="B688" s="184">
        <v>1992</v>
      </c>
      <c r="C688" s="184" t="s">
        <v>0</v>
      </c>
      <c r="D688" s="184" t="s">
        <v>45</v>
      </c>
      <c r="E688" s="184">
        <v>31</v>
      </c>
      <c r="F688" s="184">
        <v>37624</v>
      </c>
      <c r="G688" s="184">
        <v>0.16668216910054878</v>
      </c>
      <c r="H688" s="184">
        <v>0.28574845843078883</v>
      </c>
      <c r="I688" s="184">
        <v>0.23811928556240697</v>
      </c>
      <c r="J688" s="184">
        <v>3.4020837763129919E-2</v>
      </c>
      <c r="K688" s="184">
        <v>6.1237507973633851E-2</v>
      </c>
      <c r="L688" s="184">
        <v>0.85030831384222838</v>
      </c>
      <c r="M688" s="184">
        <v>431.90200628171038</v>
      </c>
      <c r="N688" s="184">
        <v>0.10884010206251329</v>
      </c>
      <c r="O688" s="184">
        <v>6.7775887731235385E-3</v>
      </c>
      <c r="P688" s="184">
        <v>6.7775887731235385E-3</v>
      </c>
      <c r="Q688" s="184">
        <v>0</v>
      </c>
      <c r="R688" s="184"/>
    </row>
    <row r="689" spans="1:18" x14ac:dyDescent="0.2">
      <c r="A689" s="187" t="str">
        <f>B689&amp;C689&amp;D689&amp;E689</f>
        <v>199215A29Q131</v>
      </c>
      <c r="B689" s="184">
        <v>1992</v>
      </c>
      <c r="C689" s="184" t="s">
        <v>3</v>
      </c>
      <c r="D689" s="184" t="s">
        <v>37</v>
      </c>
      <c r="E689" s="184">
        <v>31</v>
      </c>
      <c r="F689" s="184">
        <v>73452</v>
      </c>
      <c r="G689" s="184">
        <v>0.35522764081338853</v>
      </c>
      <c r="H689" s="184">
        <v>0.52958394597832603</v>
      </c>
      <c r="I689" s="184">
        <v>0.34146109023580024</v>
      </c>
      <c r="J689" s="184">
        <v>0.31710504819473945</v>
      </c>
      <c r="K689" s="184">
        <v>0.47037521102216412</v>
      </c>
      <c r="L689" s="184">
        <v>0.24044273811468714</v>
      </c>
      <c r="M689" s="184">
        <v>217.7857178254759</v>
      </c>
      <c r="N689" s="184">
        <v>9.4088656537602788E-2</v>
      </c>
      <c r="O689" s="184">
        <v>2.7882154332080814E-2</v>
      </c>
      <c r="P689" s="184">
        <v>2.7882154332080814E-2</v>
      </c>
      <c r="Q689" s="184">
        <v>0</v>
      </c>
      <c r="R689" s="184"/>
    </row>
    <row r="690" spans="1:18" x14ac:dyDescent="0.2">
      <c r="A690" s="187" t="str">
        <f>B690&amp;C690&amp;D690&amp;E690</f>
        <v>199215A29Q231</v>
      </c>
      <c r="B690" s="184">
        <v>1992</v>
      </c>
      <c r="C690" s="184" t="s">
        <v>3</v>
      </c>
      <c r="D690" s="184" t="s">
        <v>39</v>
      </c>
      <c r="E690" s="184">
        <v>31</v>
      </c>
      <c r="F690" s="184">
        <v>160990</v>
      </c>
      <c r="G690" s="184">
        <v>0.24573644884689241</v>
      </c>
      <c r="H690" s="184">
        <v>0.65341946704764275</v>
      </c>
      <c r="I690" s="184">
        <v>0.49285048760792594</v>
      </c>
      <c r="J690" s="184">
        <v>0.22259767687434001</v>
      </c>
      <c r="K690" s="184">
        <v>0.34977327784334433</v>
      </c>
      <c r="L690" s="184">
        <v>0.23528169451518727</v>
      </c>
      <c r="M690" s="184">
        <v>300.74069815313345</v>
      </c>
      <c r="N690" s="184">
        <v>0.18125349400583887</v>
      </c>
      <c r="O690" s="184">
        <v>6.6780545375489164E-2</v>
      </c>
      <c r="P690" s="184">
        <v>6.5190384495931425E-2</v>
      </c>
      <c r="Q690" s="184">
        <v>1.5901608795577365E-3</v>
      </c>
      <c r="R690" s="184"/>
    </row>
    <row r="691" spans="1:18" x14ac:dyDescent="0.2">
      <c r="A691" s="187" t="str">
        <f>B691&amp;C691&amp;D691&amp;E691</f>
        <v>199215A29Q331</v>
      </c>
      <c r="B691" s="184">
        <v>1992</v>
      </c>
      <c r="C691" s="184" t="s">
        <v>3</v>
      </c>
      <c r="D691" s="184" t="s">
        <v>41</v>
      </c>
      <c r="E691" s="184">
        <v>31</v>
      </c>
      <c r="F691" s="184">
        <v>255684</v>
      </c>
      <c r="G691" s="184">
        <v>0.17504610606918433</v>
      </c>
      <c r="H691" s="184">
        <v>0.69770889066191077</v>
      </c>
      <c r="I691" s="184">
        <v>0.57557766618169304</v>
      </c>
      <c r="J691" s="184">
        <v>0.18718809155050767</v>
      </c>
      <c r="K691" s="184">
        <v>0.27127626288700113</v>
      </c>
      <c r="L691" s="184">
        <v>0.25925360992475088</v>
      </c>
      <c r="M691" s="184">
        <v>440.08430202469827</v>
      </c>
      <c r="N691" s="184">
        <v>0.24123918587005835</v>
      </c>
      <c r="O691" s="184">
        <v>8.1072730401589466E-2</v>
      </c>
      <c r="P691" s="184">
        <v>7.7067786799330421E-2</v>
      </c>
      <c r="Q691" s="184">
        <v>4.0049436022590382E-3</v>
      </c>
      <c r="R691" s="184"/>
    </row>
    <row r="692" spans="1:18" x14ac:dyDescent="0.2">
      <c r="A692" s="187" t="str">
        <f>B692&amp;C692&amp;D692&amp;E692</f>
        <v>199215A29Q431</v>
      </c>
      <c r="B692" s="184">
        <v>1992</v>
      </c>
      <c r="C692" s="184" t="s">
        <v>3</v>
      </c>
      <c r="D692" s="184" t="s">
        <v>43</v>
      </c>
      <c r="E692" s="184">
        <v>31</v>
      </c>
      <c r="F692" s="184">
        <v>234192</v>
      </c>
      <c r="G692" s="184">
        <v>0.10240779532562902</v>
      </c>
      <c r="H692" s="184">
        <v>0.72567807610849222</v>
      </c>
      <c r="I692" s="184">
        <v>0.65136298421807748</v>
      </c>
      <c r="J692" s="184">
        <v>0.14318166290906606</v>
      </c>
      <c r="K692" s="184">
        <v>0.20000683200109312</v>
      </c>
      <c r="L692" s="184">
        <v>0.27976617476258797</v>
      </c>
      <c r="M692" s="184">
        <v>595.67219875906233</v>
      </c>
      <c r="N692" s="184">
        <v>0.23604990776798523</v>
      </c>
      <c r="O692" s="184">
        <v>7.6514142242262759E-2</v>
      </c>
      <c r="P692" s="184">
        <v>6.8862301017968169E-2</v>
      </c>
      <c r="Q692" s="184">
        <v>7.6518412242945963E-3</v>
      </c>
      <c r="R692" s="184"/>
    </row>
    <row r="693" spans="1:18" x14ac:dyDescent="0.2">
      <c r="A693" s="187" t="str">
        <f>B693&amp;C693&amp;D693&amp;E693</f>
        <v>199215A29Q531</v>
      </c>
      <c r="B693" s="184">
        <v>1992</v>
      </c>
      <c r="C693" s="184" t="s">
        <v>3</v>
      </c>
      <c r="D693" s="184" t="s">
        <v>45</v>
      </c>
      <c r="E693" s="184">
        <v>31</v>
      </c>
      <c r="F693" s="184">
        <v>241603</v>
      </c>
      <c r="G693" s="184">
        <v>7.5672730223876272E-2</v>
      </c>
      <c r="H693" s="184">
        <v>0.71400603469327784</v>
      </c>
      <c r="I693" s="184">
        <v>0.65997524865171375</v>
      </c>
      <c r="J693" s="184">
        <v>9.6393670608394766E-2</v>
      </c>
      <c r="K693" s="184">
        <v>0.13453061427217378</v>
      </c>
      <c r="L693" s="184">
        <v>0.35379113669946149</v>
      </c>
      <c r="M693" s="184">
        <v>1343.9534473687968</v>
      </c>
      <c r="N693" s="184">
        <v>0.27783233269939134</v>
      </c>
      <c r="O693" s="184">
        <v>0.11877504174487356</v>
      </c>
      <c r="P693" s="184">
        <v>8.9079209602771117E-2</v>
      </c>
      <c r="Q693" s="184">
        <v>2.969583214210245E-2</v>
      </c>
      <c r="R693" s="184"/>
    </row>
    <row r="694" spans="1:18" x14ac:dyDescent="0.2">
      <c r="A694" s="187" t="str">
        <f>B694&amp;C694&amp;D694&amp;E694</f>
        <v>199218A24Q131</v>
      </c>
      <c r="B694" s="184">
        <v>1992</v>
      </c>
      <c r="C694" s="184" t="s">
        <v>1</v>
      </c>
      <c r="D694" s="184" t="s">
        <v>37</v>
      </c>
      <c r="E694" s="184">
        <v>31</v>
      </c>
      <c r="F694" s="184">
        <v>27638</v>
      </c>
      <c r="G694" s="184">
        <v>0.38972049278050075</v>
      </c>
      <c r="H694" s="184">
        <v>0.54627686518561402</v>
      </c>
      <c r="I694" s="184">
        <v>0.33338157609088936</v>
      </c>
      <c r="J694" s="184">
        <v>0.35187061292423477</v>
      </c>
      <c r="K694" s="184">
        <v>0.51845285476517833</v>
      </c>
      <c r="L694" s="184">
        <v>0.16669078804544468</v>
      </c>
      <c r="M694" s="184">
        <v>254.21949529380498</v>
      </c>
      <c r="N694" s="184">
        <v>0.12041392285983067</v>
      </c>
      <c r="O694" s="184">
        <v>3.7050437803024819E-2</v>
      </c>
      <c r="P694" s="184">
        <v>3.7050437803024819E-2</v>
      </c>
      <c r="Q694" s="184">
        <v>0</v>
      </c>
      <c r="R694" s="184"/>
    </row>
    <row r="695" spans="1:18" x14ac:dyDescent="0.2">
      <c r="A695" s="187" t="str">
        <f>B695&amp;C695&amp;D695&amp;E695</f>
        <v>199218A24Q231</v>
      </c>
      <c r="B695" s="184">
        <v>1992</v>
      </c>
      <c r="C695" s="184" t="s">
        <v>1</v>
      </c>
      <c r="D695" s="184" t="s">
        <v>39</v>
      </c>
      <c r="E695" s="184">
        <v>31</v>
      </c>
      <c r="F695" s="184">
        <v>67827</v>
      </c>
      <c r="G695" s="184">
        <v>0.25870346972494895</v>
      </c>
      <c r="H695" s="184">
        <v>0.75847376413522638</v>
      </c>
      <c r="I695" s="184">
        <v>0.56225396965810071</v>
      </c>
      <c r="J695" s="184">
        <v>0.20002358942603979</v>
      </c>
      <c r="K695" s="184">
        <v>0.37737184307134325</v>
      </c>
      <c r="L695" s="184">
        <v>0.1282969908738408</v>
      </c>
      <c r="M695" s="184">
        <v>304.87090410965146</v>
      </c>
      <c r="N695" s="184">
        <v>0.16978489392129978</v>
      </c>
      <c r="O695" s="184">
        <v>6.4148495436920402E-2</v>
      </c>
      <c r="P695" s="184">
        <v>6.4148495436920402E-2</v>
      </c>
      <c r="Q695" s="184">
        <v>0</v>
      </c>
      <c r="R695" s="184"/>
    </row>
    <row r="696" spans="1:18" x14ac:dyDescent="0.2">
      <c r="A696" s="187" t="str">
        <f>B696&amp;C696&amp;D696&amp;E696</f>
        <v>199218A24Q331</v>
      </c>
      <c r="B696" s="184">
        <v>1992</v>
      </c>
      <c r="C696" s="184" t="s">
        <v>1</v>
      </c>
      <c r="D696" s="184" t="s">
        <v>41</v>
      </c>
      <c r="E696" s="184">
        <v>31</v>
      </c>
      <c r="F696" s="184">
        <v>127460</v>
      </c>
      <c r="G696" s="184">
        <v>0.18986032614941029</v>
      </c>
      <c r="H696" s="184">
        <v>0.75100423662325433</v>
      </c>
      <c r="I696" s="184">
        <v>0.60841832731837442</v>
      </c>
      <c r="J696" s="184">
        <v>0.18874941158010355</v>
      </c>
      <c r="K696" s="184">
        <v>0.29117370155342853</v>
      </c>
      <c r="L696" s="184">
        <v>0.20079240546053664</v>
      </c>
      <c r="M696" s="184">
        <v>411.87477019718858</v>
      </c>
      <c r="N696" s="184">
        <v>0.24093833359485328</v>
      </c>
      <c r="O696" s="184">
        <v>7.4266436529107166E-2</v>
      </c>
      <c r="P696" s="184">
        <v>7.4266436529107166E-2</v>
      </c>
      <c r="Q696" s="184">
        <v>0</v>
      </c>
      <c r="R696" s="184"/>
    </row>
    <row r="697" spans="1:18" x14ac:dyDescent="0.2">
      <c r="A697" s="187" t="str">
        <f>B697&amp;C697&amp;D697&amp;E697</f>
        <v>199218A24Q431</v>
      </c>
      <c r="B697" s="184">
        <v>1992</v>
      </c>
      <c r="C697" s="184" t="s">
        <v>1</v>
      </c>
      <c r="D697" s="184" t="s">
        <v>43</v>
      </c>
      <c r="E697" s="184">
        <v>31</v>
      </c>
      <c r="F697" s="184">
        <v>124393</v>
      </c>
      <c r="G697" s="184">
        <v>0.11700281596475368</v>
      </c>
      <c r="H697" s="184">
        <v>0.77365285827980679</v>
      </c>
      <c r="I697" s="184">
        <v>0.68313329528188882</v>
      </c>
      <c r="J697" s="184">
        <v>0.15844943043418841</v>
      </c>
      <c r="K697" s="184">
        <v>0.23044705087906875</v>
      </c>
      <c r="L697" s="184">
        <v>0.24483692812296512</v>
      </c>
      <c r="M697" s="184">
        <v>559.54721902267681</v>
      </c>
      <c r="N697" s="184">
        <v>0.23661299269251485</v>
      </c>
      <c r="O697" s="184">
        <v>7.2029776595146033E-2</v>
      </c>
      <c r="P697" s="184">
        <v>6.7913789361137691E-2</v>
      </c>
      <c r="Q697" s="184">
        <v>4.1159872340083446E-3</v>
      </c>
      <c r="R697" s="184"/>
    </row>
    <row r="698" spans="1:18" x14ac:dyDescent="0.2">
      <c r="A698" s="187" t="str">
        <f>B698&amp;C698&amp;D698&amp;E698</f>
        <v>199218A24Q531</v>
      </c>
      <c r="B698" s="184">
        <v>1992</v>
      </c>
      <c r="C698" s="184" t="s">
        <v>1</v>
      </c>
      <c r="D698" s="184" t="s">
        <v>45</v>
      </c>
      <c r="E698" s="184">
        <v>31</v>
      </c>
      <c r="F698" s="184">
        <v>110048</v>
      </c>
      <c r="G698" s="184">
        <v>9.6999712516007627E-2</v>
      </c>
      <c r="H698" s="184">
        <v>0.69538746728700207</v>
      </c>
      <c r="I698" s="184">
        <v>0.62793508287292821</v>
      </c>
      <c r="J698" s="184">
        <v>0.12556339052050014</v>
      </c>
      <c r="K698" s="184">
        <v>0.17207945623727827</v>
      </c>
      <c r="L698" s="184">
        <v>0.38833054667054379</v>
      </c>
      <c r="M698" s="184">
        <v>1019.8878141692468</v>
      </c>
      <c r="N698" s="184">
        <v>0.25348938644954927</v>
      </c>
      <c r="O698" s="184">
        <v>6.7434210526315791E-2</v>
      </c>
      <c r="P698" s="184">
        <v>5.3485751671997671E-2</v>
      </c>
      <c r="Q698" s="184">
        <v>1.3948458854318115E-2</v>
      </c>
      <c r="R698" s="184"/>
    </row>
    <row r="699" spans="1:18" x14ac:dyDescent="0.2">
      <c r="A699" s="187" t="str">
        <f>B699&amp;C699&amp;D699&amp;E699</f>
        <v>199225A29Q131</v>
      </c>
      <c r="B699" s="184">
        <v>1992</v>
      </c>
      <c r="C699" s="184" t="s">
        <v>2</v>
      </c>
      <c r="D699" s="184" t="s">
        <v>37</v>
      </c>
      <c r="E699" s="184">
        <v>31</v>
      </c>
      <c r="F699" s="184">
        <v>21755</v>
      </c>
      <c r="G699" s="184">
        <v>0.36738437001594898</v>
      </c>
      <c r="H699" s="184">
        <v>0.57641921397379914</v>
      </c>
      <c r="I699" s="184">
        <v>0.36465180418294646</v>
      </c>
      <c r="J699" s="184">
        <v>0.41181337623534819</v>
      </c>
      <c r="K699" s="184">
        <v>0.62358078602620093</v>
      </c>
      <c r="L699" s="184">
        <v>1.1767409790852678E-2</v>
      </c>
      <c r="M699" s="184">
        <v>243.00142224024756</v>
      </c>
      <c r="N699" s="184">
        <v>5.8837048954263386E-2</v>
      </c>
      <c r="O699" s="184">
        <v>3.5302229372558031E-2</v>
      </c>
      <c r="P699" s="184">
        <v>3.5302229372558031E-2</v>
      </c>
      <c r="Q699" s="184">
        <v>0</v>
      </c>
      <c r="R699" s="184"/>
    </row>
    <row r="700" spans="1:18" x14ac:dyDescent="0.2">
      <c r="A700" s="187" t="str">
        <f>B700&amp;C700&amp;D700&amp;E700</f>
        <v>199225A29Q231</v>
      </c>
      <c r="B700" s="184">
        <v>1992</v>
      </c>
      <c r="C700" s="184" t="s">
        <v>2</v>
      </c>
      <c r="D700" s="184" t="s">
        <v>39</v>
      </c>
      <c r="E700" s="184">
        <v>31</v>
      </c>
      <c r="F700" s="184">
        <v>48119</v>
      </c>
      <c r="G700" s="184">
        <v>0.17948974821345087</v>
      </c>
      <c r="H700" s="184">
        <v>0.62233213491552197</v>
      </c>
      <c r="I700" s="184">
        <v>0.51062989671439551</v>
      </c>
      <c r="J700" s="184">
        <v>0.36170743365406594</v>
      </c>
      <c r="K700" s="184">
        <v>0.46808952804505499</v>
      </c>
      <c r="L700" s="184">
        <v>4.2561150481098944E-2</v>
      </c>
      <c r="M700" s="184">
        <v>380.69905960287315</v>
      </c>
      <c r="N700" s="184">
        <v>0.22344604002576945</v>
      </c>
      <c r="O700" s="184">
        <v>0.11704316382302209</v>
      </c>
      <c r="P700" s="184">
        <v>0.11172302001288473</v>
      </c>
      <c r="Q700" s="184">
        <v>5.320143810137368E-3</v>
      </c>
      <c r="R700" s="184"/>
    </row>
    <row r="701" spans="1:18" x14ac:dyDescent="0.2">
      <c r="A701" s="187" t="str">
        <f>B701&amp;C701&amp;D701&amp;E701</f>
        <v>199225A29Q331</v>
      </c>
      <c r="B701" s="184">
        <v>1992</v>
      </c>
      <c r="C701" s="184" t="s">
        <v>2</v>
      </c>
      <c r="D701" s="184" t="s">
        <v>41</v>
      </c>
      <c r="E701" s="184">
        <v>31</v>
      </c>
      <c r="F701" s="184">
        <v>70128</v>
      </c>
      <c r="G701" s="184">
        <v>0.13364153352160626</v>
      </c>
      <c r="H701" s="184">
        <v>0.73719484371435096</v>
      </c>
      <c r="I701" s="184">
        <v>0.63867499429614416</v>
      </c>
      <c r="J701" s="184">
        <v>0.25185375313712072</v>
      </c>
      <c r="K701" s="184">
        <v>0.33577173169062285</v>
      </c>
      <c r="L701" s="184">
        <v>6.2043691535477986E-2</v>
      </c>
      <c r="M701" s="184">
        <v>584.36648235895768</v>
      </c>
      <c r="N701" s="184">
        <v>0.29563084645220167</v>
      </c>
      <c r="O701" s="184">
        <v>0.13140257814282455</v>
      </c>
      <c r="P701" s="184">
        <v>0.11680070727812</v>
      </c>
      <c r="Q701" s="184">
        <v>1.460187086470454E-2</v>
      </c>
      <c r="R701" s="184"/>
    </row>
    <row r="702" spans="1:18" x14ac:dyDescent="0.2">
      <c r="A702" s="187" t="str">
        <f>B702&amp;C702&amp;D702&amp;E702</f>
        <v>199225A29Q431</v>
      </c>
      <c r="B702" s="184">
        <v>1992</v>
      </c>
      <c r="C702" s="184" t="s">
        <v>2</v>
      </c>
      <c r="D702" s="184" t="s">
        <v>43</v>
      </c>
      <c r="E702" s="184">
        <v>31</v>
      </c>
      <c r="F702" s="184">
        <v>65012</v>
      </c>
      <c r="G702" s="184">
        <v>4.8318296780038503E-2</v>
      </c>
      <c r="H702" s="184">
        <v>0.81495723866363134</v>
      </c>
      <c r="I702" s="184">
        <v>0.77557989294284135</v>
      </c>
      <c r="J702" s="184">
        <v>0.17322955762013167</v>
      </c>
      <c r="K702" s="184">
        <v>0.20866916876884267</v>
      </c>
      <c r="L702" s="184">
        <v>5.5112902233433826E-2</v>
      </c>
      <c r="M702" s="184">
        <v>745.16580635122352</v>
      </c>
      <c r="N702" s="184">
        <v>0.28737771488340613</v>
      </c>
      <c r="O702" s="184">
        <v>0.12205438995877683</v>
      </c>
      <c r="P702" s="184">
        <v>0.10236571709838184</v>
      </c>
      <c r="Q702" s="184">
        <v>1.9688672860395003E-2</v>
      </c>
      <c r="R702" s="184"/>
    </row>
    <row r="703" spans="1:18" x14ac:dyDescent="0.2">
      <c r="A703" s="187" t="str">
        <f>B703&amp;C703&amp;D703&amp;E703</f>
        <v>199225A29Q531</v>
      </c>
      <c r="B703" s="184">
        <v>1992</v>
      </c>
      <c r="C703" s="184" t="s">
        <v>2</v>
      </c>
      <c r="D703" s="184" t="s">
        <v>45</v>
      </c>
      <c r="E703" s="184">
        <v>31</v>
      </c>
      <c r="F703" s="184">
        <v>93931</v>
      </c>
      <c r="G703" s="184">
        <v>4.5043353788029893E-2</v>
      </c>
      <c r="H703" s="184">
        <v>0.90735752839850525</v>
      </c>
      <c r="I703" s="184">
        <v>0.866487102234619</v>
      </c>
      <c r="J703" s="184">
        <v>8.7202308077205609E-2</v>
      </c>
      <c r="K703" s="184">
        <v>0.11989651978580021</v>
      </c>
      <c r="L703" s="184">
        <v>0.11444571014893912</v>
      </c>
      <c r="M703" s="184">
        <v>1719.4906916455845</v>
      </c>
      <c r="N703" s="184">
        <v>0.37430477715505739</v>
      </c>
      <c r="O703" s="184">
        <v>0.22407259140645849</v>
      </c>
      <c r="P703" s="184">
        <v>0.16394982652788898</v>
      </c>
      <c r="Q703" s="184">
        <v>6.0122764878569525E-2</v>
      </c>
      <c r="R703" s="184"/>
    </row>
    <row r="704" spans="1:18" x14ac:dyDescent="0.2">
      <c r="A704" s="187" t="str">
        <f>B704&amp;C704&amp;D704&amp;E704</f>
        <v>199230EMAQ131</v>
      </c>
      <c r="B704" s="184">
        <v>1992</v>
      </c>
      <c r="C704" s="184" t="s">
        <v>4</v>
      </c>
      <c r="D704" s="184" t="s">
        <v>37</v>
      </c>
      <c r="E704" s="184">
        <v>31</v>
      </c>
      <c r="F704" s="184">
        <v>100581</v>
      </c>
      <c r="G704" s="184">
        <v>0.25531667248632378</v>
      </c>
      <c r="H704" s="184">
        <v>0.59793599188713575</v>
      </c>
      <c r="I704" s="184">
        <v>0.44527296407870276</v>
      </c>
      <c r="J704" s="184">
        <v>0.3995187957964228</v>
      </c>
      <c r="K704" s="184">
        <v>0.55218182360485579</v>
      </c>
      <c r="L704" s="184">
        <v>7.635636949324425E-3</v>
      </c>
      <c r="M704" s="184">
        <v>293.13747393666688</v>
      </c>
      <c r="N704" s="184">
        <v>0.21626350901263658</v>
      </c>
      <c r="O704" s="184">
        <v>0.12976605919607082</v>
      </c>
      <c r="P704" s="184">
        <v>0.12722084687962934</v>
      </c>
      <c r="Q704" s="184">
        <v>2.5452123164414748E-3</v>
      </c>
      <c r="R704" s="184"/>
    </row>
    <row r="705" spans="1:18" x14ac:dyDescent="0.2">
      <c r="A705" s="187" t="str">
        <f>B705&amp;C705&amp;D705&amp;E705</f>
        <v>199230EMAQ231</v>
      </c>
      <c r="B705" s="184">
        <v>1992</v>
      </c>
      <c r="C705" s="184" t="s">
        <v>4</v>
      </c>
      <c r="D705" s="184" t="s">
        <v>39</v>
      </c>
      <c r="E705" s="184">
        <v>31</v>
      </c>
      <c r="F705" s="184">
        <v>208331</v>
      </c>
      <c r="G705" s="184">
        <v>8.4146947513284151E-2</v>
      </c>
      <c r="H705" s="184">
        <v>0.62782303161795416</v>
      </c>
      <c r="I705" s="184">
        <v>0.57499363992876718</v>
      </c>
      <c r="J705" s="184">
        <v>0.36111764451761857</v>
      </c>
      <c r="K705" s="184">
        <v>0.41394703620680551</v>
      </c>
      <c r="L705" s="184">
        <v>1.5974578915283852E-2</v>
      </c>
      <c r="M705" s="184">
        <v>455.15990220770004</v>
      </c>
      <c r="N705" s="184">
        <v>0.22238169067493557</v>
      </c>
      <c r="O705" s="184">
        <v>0.15234410625399006</v>
      </c>
      <c r="P705" s="184">
        <v>0.14620003744041934</v>
      </c>
      <c r="Q705" s="184">
        <v>6.1440688135707116E-3</v>
      </c>
      <c r="R705" s="184"/>
    </row>
    <row r="706" spans="1:18" x14ac:dyDescent="0.2">
      <c r="A706" s="187" t="str">
        <f>B706&amp;C706&amp;D706&amp;E706</f>
        <v>199230EMAQ331</v>
      </c>
      <c r="B706" s="184">
        <v>1992</v>
      </c>
      <c r="C706" s="184" t="s">
        <v>4</v>
      </c>
      <c r="D706" s="184" t="s">
        <v>41</v>
      </c>
      <c r="E706" s="184">
        <v>31</v>
      </c>
      <c r="F706" s="184">
        <v>284356</v>
      </c>
      <c r="G706" s="184">
        <v>3.3927776246315655E-2</v>
      </c>
      <c r="H706" s="184">
        <v>0.66337970712768501</v>
      </c>
      <c r="I706" s="184">
        <v>0.64087270885791048</v>
      </c>
      <c r="J706" s="184">
        <v>0.33662029287231499</v>
      </c>
      <c r="K706" s="184">
        <v>0.35822701121129852</v>
      </c>
      <c r="L706" s="184">
        <v>5.3981628662662295E-3</v>
      </c>
      <c r="M706" s="184">
        <v>557.09539431162636</v>
      </c>
      <c r="N706" s="184">
        <v>0.26103194587066914</v>
      </c>
      <c r="O706" s="184">
        <v>0.18812333835051837</v>
      </c>
      <c r="P706" s="184">
        <v>0.17641969925023562</v>
      </c>
      <c r="Q706" s="184">
        <v>1.1703639100282744E-2</v>
      </c>
      <c r="R706" s="184"/>
    </row>
    <row r="707" spans="1:18" x14ac:dyDescent="0.2">
      <c r="A707" s="187" t="str">
        <f>B707&amp;C707&amp;D707&amp;E707</f>
        <v>199230EMAQ431</v>
      </c>
      <c r="B707" s="184">
        <v>1992</v>
      </c>
      <c r="C707" s="184" t="s">
        <v>4</v>
      </c>
      <c r="D707" s="184" t="s">
        <v>43</v>
      </c>
      <c r="E707" s="184">
        <v>31</v>
      </c>
      <c r="F707" s="184">
        <v>337603</v>
      </c>
      <c r="G707" s="184">
        <v>2.663979982309508E-2</v>
      </c>
      <c r="H707" s="184">
        <v>0.62621777650080124</v>
      </c>
      <c r="I707" s="184">
        <v>0.60953546028915617</v>
      </c>
      <c r="J707" s="184">
        <v>0.37226861135712658</v>
      </c>
      <c r="K707" s="184">
        <v>0.38895092756877159</v>
      </c>
      <c r="L707" s="184">
        <v>1.2879032473052669E-2</v>
      </c>
      <c r="M707" s="184">
        <v>823.65866584304331</v>
      </c>
      <c r="N707" s="184">
        <v>0.2524562874145076</v>
      </c>
      <c r="O707" s="184">
        <v>0.18043678521814083</v>
      </c>
      <c r="P707" s="184">
        <v>0.14405085262867925</v>
      </c>
      <c r="Q707" s="184">
        <v>3.6385932589461586E-2</v>
      </c>
      <c r="R707" s="184"/>
    </row>
    <row r="708" spans="1:18" x14ac:dyDescent="0.2">
      <c r="A708" s="187" t="str">
        <f>B708&amp;C708&amp;D708&amp;E708</f>
        <v>199230EMAQ531</v>
      </c>
      <c r="B708" s="184">
        <v>1992</v>
      </c>
      <c r="C708" s="184" t="s">
        <v>4</v>
      </c>
      <c r="D708" s="184" t="s">
        <v>45</v>
      </c>
      <c r="E708" s="184">
        <v>31</v>
      </c>
      <c r="F708" s="184">
        <v>413090</v>
      </c>
      <c r="G708" s="184">
        <v>2.9948590675412161E-2</v>
      </c>
      <c r="H708" s="184">
        <v>0.68278099203563392</v>
      </c>
      <c r="I708" s="184">
        <v>0.66233266358420684</v>
      </c>
      <c r="J708" s="184">
        <v>0.31535984894332952</v>
      </c>
      <c r="K708" s="184">
        <v>0.33394901837371999</v>
      </c>
      <c r="L708" s="184">
        <v>2.4781524607228447E-2</v>
      </c>
      <c r="M708" s="184">
        <v>2809.6592427916066</v>
      </c>
      <c r="N708" s="184">
        <v>0.2949115204919025</v>
      </c>
      <c r="O708" s="184">
        <v>0.20878985209034351</v>
      </c>
      <c r="P708" s="184">
        <v>0.12452250114987048</v>
      </c>
      <c r="Q708" s="184">
        <v>8.4267350940473024E-2</v>
      </c>
      <c r="R708" s="184"/>
    </row>
    <row r="709" spans="1:18" x14ac:dyDescent="0.2">
      <c r="A709" s="187" t="str">
        <f>B709&amp;C709&amp;D709&amp;E709</f>
        <v>199215A17Q133</v>
      </c>
      <c r="B709" s="184">
        <v>1992</v>
      </c>
      <c r="C709" s="184" t="s">
        <v>0</v>
      </c>
      <c r="D709" s="184" t="s">
        <v>37</v>
      </c>
      <c r="E709" s="184">
        <v>33</v>
      </c>
      <c r="F709" s="184">
        <v>22784</v>
      </c>
      <c r="G709" s="184">
        <v>0.38479645527554696</v>
      </c>
      <c r="H709" s="184">
        <v>0.31697682584269665</v>
      </c>
      <c r="I709" s="184">
        <v>0.19500526685393257</v>
      </c>
      <c r="J709" s="184">
        <v>0.2927054073033708</v>
      </c>
      <c r="K709" s="184">
        <v>0.3902738764044944</v>
      </c>
      <c r="L709" s="184">
        <v>0.512157654494382</v>
      </c>
      <c r="M709" s="184">
        <v>117.07428023976527</v>
      </c>
      <c r="N709" s="184">
        <v>7.3121488764044951E-2</v>
      </c>
      <c r="O709" s="184">
        <v>2.4359199438202247E-2</v>
      </c>
      <c r="P709" s="184">
        <v>2.4359199438202247E-2</v>
      </c>
      <c r="Q709" s="184">
        <v>0</v>
      </c>
      <c r="R709" s="184"/>
    </row>
    <row r="710" spans="1:18" x14ac:dyDescent="0.2">
      <c r="A710" s="187" t="str">
        <f>B710&amp;C710&amp;D710&amp;E710</f>
        <v>199215A17Q233</v>
      </c>
      <c r="B710" s="184">
        <v>1992</v>
      </c>
      <c r="C710" s="184" t="s">
        <v>0</v>
      </c>
      <c r="D710" s="184" t="s">
        <v>39</v>
      </c>
      <c r="E710" s="184">
        <v>33</v>
      </c>
      <c r="F710" s="184">
        <v>77235</v>
      </c>
      <c r="G710" s="184">
        <v>0.20514122207864133</v>
      </c>
      <c r="H710" s="184">
        <v>0.28054638441121255</v>
      </c>
      <c r="I710" s="184">
        <v>0.22299475626335211</v>
      </c>
      <c r="J710" s="184">
        <v>0.23021946008933775</v>
      </c>
      <c r="K710" s="184">
        <v>0.26617466174661747</v>
      </c>
      <c r="L710" s="184">
        <v>0.58995274163267952</v>
      </c>
      <c r="M710" s="184">
        <v>211.39775037331373</v>
      </c>
      <c r="N710" s="184">
        <v>7.9096264646856998E-2</v>
      </c>
      <c r="O710" s="184">
        <v>0</v>
      </c>
      <c r="P710" s="184">
        <v>0</v>
      </c>
      <c r="Q710" s="184">
        <v>0</v>
      </c>
      <c r="R710" s="184"/>
    </row>
    <row r="711" spans="1:18" x14ac:dyDescent="0.2">
      <c r="A711" s="187" t="str">
        <f>B711&amp;C711&amp;D711&amp;E711</f>
        <v>199215A17Q333</v>
      </c>
      <c r="B711" s="184">
        <v>1992</v>
      </c>
      <c r="C711" s="184" t="s">
        <v>0</v>
      </c>
      <c r="D711" s="184" t="s">
        <v>41</v>
      </c>
      <c r="E711" s="184">
        <v>33</v>
      </c>
      <c r="F711" s="184">
        <v>137253</v>
      </c>
      <c r="G711" s="184">
        <v>0.23292499568657415</v>
      </c>
      <c r="H711" s="184">
        <v>0.29559281035751495</v>
      </c>
      <c r="I711" s="184">
        <v>0.22674185628000845</v>
      </c>
      <c r="J711" s="184">
        <v>0.21860360064989473</v>
      </c>
      <c r="K711" s="184">
        <v>0.24290179449629518</v>
      </c>
      <c r="L711" s="184">
        <v>0.61133089987104106</v>
      </c>
      <c r="M711" s="184">
        <v>289.10600206724189</v>
      </c>
      <c r="N711" s="184">
        <v>0.12550545343271186</v>
      </c>
      <c r="O711" s="184">
        <v>4.0479989508426045E-2</v>
      </c>
      <c r="P711" s="184">
        <v>4.0479989508426045E-2</v>
      </c>
      <c r="Q711" s="184">
        <v>0</v>
      </c>
      <c r="R711" s="184"/>
    </row>
    <row r="712" spans="1:18" x14ac:dyDescent="0.2">
      <c r="A712" s="187" t="str">
        <f>B712&amp;C712&amp;D712&amp;E712</f>
        <v>199215A17Q433</v>
      </c>
      <c r="B712" s="184">
        <v>1992</v>
      </c>
      <c r="C712" s="184" t="s">
        <v>0</v>
      </c>
      <c r="D712" s="184" t="s">
        <v>43</v>
      </c>
      <c r="E712" s="184">
        <v>33</v>
      </c>
      <c r="F712" s="184">
        <v>155030</v>
      </c>
      <c r="G712" s="184">
        <v>0.11580941555366107</v>
      </c>
      <c r="H712" s="184">
        <v>0.34048248726053021</v>
      </c>
      <c r="I712" s="184">
        <v>0.30105140940463138</v>
      </c>
      <c r="J712" s="184">
        <v>0.10035477004450752</v>
      </c>
      <c r="K712" s="184">
        <v>0.1146939302070567</v>
      </c>
      <c r="L712" s="184">
        <v>0.73479971618396445</v>
      </c>
      <c r="M712" s="184">
        <v>356.43918050287402</v>
      </c>
      <c r="N712" s="184">
        <v>0.18637683029091143</v>
      </c>
      <c r="O712" s="184">
        <v>3.5844675224150163E-2</v>
      </c>
      <c r="P712" s="184">
        <v>3.5844675224150163E-2</v>
      </c>
      <c r="Q712" s="184">
        <v>0</v>
      </c>
      <c r="R712" s="184"/>
    </row>
    <row r="713" spans="1:18" x14ac:dyDescent="0.2">
      <c r="A713" s="187" t="str">
        <f>B713&amp;C713&amp;D713&amp;E713</f>
        <v>199215A17Q533</v>
      </c>
      <c r="B713" s="184">
        <v>1992</v>
      </c>
      <c r="C713" s="184" t="s">
        <v>0</v>
      </c>
      <c r="D713" s="184" t="s">
        <v>45</v>
      </c>
      <c r="E713" s="184">
        <v>33</v>
      </c>
      <c r="F713" s="184">
        <v>138920</v>
      </c>
      <c r="G713" s="184">
        <v>0.16665000499850044</v>
      </c>
      <c r="H713" s="184">
        <v>0.2160164123236395</v>
      </c>
      <c r="I713" s="184">
        <v>0.18001727613014684</v>
      </c>
      <c r="J713" s="184">
        <v>8.8014684710624819E-2</v>
      </c>
      <c r="K713" s="184">
        <v>9.6012093291102787E-2</v>
      </c>
      <c r="L713" s="184">
        <v>0.81998272386985316</v>
      </c>
      <c r="M713" s="184">
        <v>448.38193080340096</v>
      </c>
      <c r="N713" s="184">
        <v>9.1995393031960845E-2</v>
      </c>
      <c r="O713" s="184">
        <v>3.599913619349266E-2</v>
      </c>
      <c r="P713" s="184">
        <v>3.599913619349266E-2</v>
      </c>
      <c r="Q713" s="184">
        <v>0</v>
      </c>
      <c r="R713" s="184"/>
    </row>
    <row r="714" spans="1:18" x14ac:dyDescent="0.2">
      <c r="A714" s="187" t="str">
        <f>B714&amp;C714&amp;D714&amp;E714</f>
        <v>199215A29Q133</v>
      </c>
      <c r="B714" s="184">
        <v>1992</v>
      </c>
      <c r="C714" s="184" t="s">
        <v>3</v>
      </c>
      <c r="D714" s="184" t="s">
        <v>37</v>
      </c>
      <c r="E714" s="184">
        <v>33</v>
      </c>
      <c r="F714" s="184">
        <v>119469</v>
      </c>
      <c r="G714" s="184">
        <v>0.35643387921663666</v>
      </c>
      <c r="H714" s="184">
        <v>0.46972017845633596</v>
      </c>
      <c r="I714" s="184">
        <v>0.3022959931028133</v>
      </c>
      <c r="J714" s="184">
        <v>0.4093279428136169</v>
      </c>
      <c r="K714" s="184">
        <v>0.56280708803120472</v>
      </c>
      <c r="L714" s="184">
        <v>0.16277862876562121</v>
      </c>
      <c r="M714" s="184">
        <v>236.3151032089564</v>
      </c>
      <c r="N714" s="184">
        <v>0.13954247545388343</v>
      </c>
      <c r="O714" s="184">
        <v>6.5121495952925032E-2</v>
      </c>
      <c r="P714" s="184">
        <v>6.5121495952925032E-2</v>
      </c>
      <c r="Q714" s="184">
        <v>0</v>
      </c>
      <c r="R714" s="184"/>
    </row>
    <row r="715" spans="1:18" x14ac:dyDescent="0.2">
      <c r="A715" s="187" t="str">
        <f>B715&amp;C715&amp;D715&amp;E715</f>
        <v>199215A29Q233</v>
      </c>
      <c r="B715" s="184">
        <v>1992</v>
      </c>
      <c r="C715" s="184" t="s">
        <v>3</v>
      </c>
      <c r="D715" s="184" t="s">
        <v>39</v>
      </c>
      <c r="E715" s="184">
        <v>33</v>
      </c>
      <c r="F715" s="184">
        <v>318379</v>
      </c>
      <c r="G715" s="184">
        <v>0.16829024900209086</v>
      </c>
      <c r="H715" s="184">
        <v>0.52877859406556338</v>
      </c>
      <c r="I715" s="184">
        <v>0.43979031280329417</v>
      </c>
      <c r="J715" s="184">
        <v>0.3089085649493214</v>
      </c>
      <c r="K715" s="184">
        <v>0.38218915192270847</v>
      </c>
      <c r="L715" s="184">
        <v>0.20594009026977281</v>
      </c>
      <c r="M715" s="184">
        <v>343.14906810873788</v>
      </c>
      <c r="N715" s="184">
        <v>0.19372822956287947</v>
      </c>
      <c r="O715" s="184">
        <v>6.2833918066204114E-2</v>
      </c>
      <c r="P715" s="184">
        <v>6.1090712641223198E-2</v>
      </c>
      <c r="Q715" s="184">
        <v>1.743205424980919E-3</v>
      </c>
      <c r="R715" s="184"/>
    </row>
    <row r="716" spans="1:18" x14ac:dyDescent="0.2">
      <c r="A716" s="187" t="str">
        <f>B716&amp;C716&amp;D716&amp;E716</f>
        <v>199215A29Q333</v>
      </c>
      <c r="B716" s="184">
        <v>1992</v>
      </c>
      <c r="C716" s="184" t="s">
        <v>3</v>
      </c>
      <c r="D716" s="184" t="s">
        <v>41</v>
      </c>
      <c r="E716" s="184">
        <v>33</v>
      </c>
      <c r="F716" s="184">
        <v>530138</v>
      </c>
      <c r="G716" s="184">
        <v>0.12663193137468551</v>
      </c>
      <c r="H716" s="184">
        <v>0.57128898513217308</v>
      </c>
      <c r="I716" s="184">
        <v>0.49894555757180203</v>
      </c>
      <c r="J716" s="184">
        <v>0.26100562495048457</v>
      </c>
      <c r="K716" s="184">
        <v>0.31447660797754545</v>
      </c>
      <c r="L716" s="184">
        <v>0.24842965416551915</v>
      </c>
      <c r="M716" s="184">
        <v>480.3939462589048</v>
      </c>
      <c r="N716" s="184">
        <v>0.21278987735268931</v>
      </c>
      <c r="O716" s="184">
        <v>8.0714832741663495E-2</v>
      </c>
      <c r="P716" s="184">
        <v>7.8619151994386363E-2</v>
      </c>
      <c r="Q716" s="184">
        <v>2.0956807472771242E-3</v>
      </c>
      <c r="R716" s="184"/>
    </row>
    <row r="717" spans="1:18" x14ac:dyDescent="0.2">
      <c r="A717" s="187" t="str">
        <f>B717&amp;C717&amp;D717&amp;E717</f>
        <v>199215A29Q433</v>
      </c>
      <c r="B717" s="184">
        <v>1992</v>
      </c>
      <c r="C717" s="184" t="s">
        <v>3</v>
      </c>
      <c r="D717" s="184" t="s">
        <v>43</v>
      </c>
      <c r="E717" s="184">
        <v>33</v>
      </c>
      <c r="F717" s="184">
        <v>755175</v>
      </c>
      <c r="G717" s="184">
        <v>8.4875989053851589E-2</v>
      </c>
      <c r="H717" s="184">
        <v>0.64164465190187703</v>
      </c>
      <c r="I717" s="184">
        <v>0.58718442745059096</v>
      </c>
      <c r="J717" s="184">
        <v>0.19867183103254213</v>
      </c>
      <c r="K717" s="184">
        <v>0.23620617737610489</v>
      </c>
      <c r="L717" s="184">
        <v>0.26344092428907206</v>
      </c>
      <c r="M717" s="184">
        <v>620.36595340041026</v>
      </c>
      <c r="N717" s="184">
        <v>0.23433687326274694</v>
      </c>
      <c r="O717" s="184">
        <v>8.0330051560610238E-2</v>
      </c>
      <c r="P717" s="184">
        <v>7.6644687984043794E-2</v>
      </c>
      <c r="Q717" s="184">
        <v>3.6853635765664453E-3</v>
      </c>
      <c r="R717" s="184"/>
    </row>
    <row r="718" spans="1:18" x14ac:dyDescent="0.2">
      <c r="A718" s="187" t="str">
        <f>B718&amp;C718&amp;D718&amp;E718</f>
        <v>199215A29Q533</v>
      </c>
      <c r="B718" s="184">
        <v>1992</v>
      </c>
      <c r="C718" s="184" t="s">
        <v>3</v>
      </c>
      <c r="D718" s="184" t="s">
        <v>45</v>
      </c>
      <c r="E718" s="184">
        <v>33</v>
      </c>
      <c r="F718" s="184">
        <v>807422</v>
      </c>
      <c r="G718" s="184">
        <v>8.838945215258795E-2</v>
      </c>
      <c r="H718" s="184">
        <v>0.66965973183787408</v>
      </c>
      <c r="I718" s="184">
        <v>0.61046887501207547</v>
      </c>
      <c r="J718" s="184">
        <v>0.12000531178173045</v>
      </c>
      <c r="K718" s="184">
        <v>0.15655980222300547</v>
      </c>
      <c r="L718" s="184">
        <v>0.35377210967091777</v>
      </c>
      <c r="M718" s="184">
        <v>1365.4778324879687</v>
      </c>
      <c r="N718" s="184">
        <v>0.2353676268419736</v>
      </c>
      <c r="O718" s="184">
        <v>9.7722132911909759E-2</v>
      </c>
      <c r="P718" s="184">
        <v>8.2580113001627403E-2</v>
      </c>
      <c r="Q718" s="184">
        <v>1.5142019910282356E-2</v>
      </c>
      <c r="R718" s="184"/>
    </row>
    <row r="719" spans="1:18" x14ac:dyDescent="0.2">
      <c r="A719" s="187" t="str">
        <f>B719&amp;C719&amp;D719&amp;E719</f>
        <v>199218A24Q133</v>
      </c>
      <c r="B719" s="184">
        <v>1992</v>
      </c>
      <c r="C719" s="184" t="s">
        <v>1</v>
      </c>
      <c r="D719" s="184" t="s">
        <v>37</v>
      </c>
      <c r="E719" s="184">
        <v>33</v>
      </c>
      <c r="F719" s="184">
        <v>51122</v>
      </c>
      <c r="G719" s="184">
        <v>0.3829836115791086</v>
      </c>
      <c r="H719" s="184">
        <v>0.51085638277062717</v>
      </c>
      <c r="I719" s="184">
        <v>0.31520676029889283</v>
      </c>
      <c r="J719" s="184">
        <v>0.41305113258479714</v>
      </c>
      <c r="K719" s="184">
        <v>0.5869879895152772</v>
      </c>
      <c r="L719" s="184">
        <v>0.1195375767771214</v>
      </c>
      <c r="M719" s="184">
        <v>244.23452788801745</v>
      </c>
      <c r="N719" s="184">
        <v>0.10870075505653143</v>
      </c>
      <c r="O719" s="184">
        <v>4.3464653182582844E-2</v>
      </c>
      <c r="P719" s="184">
        <v>4.3464653182582844E-2</v>
      </c>
      <c r="Q719" s="184">
        <v>0</v>
      </c>
      <c r="R719" s="184"/>
    </row>
    <row r="720" spans="1:18" x14ac:dyDescent="0.2">
      <c r="A720" s="187" t="str">
        <f>B720&amp;C720&amp;D720&amp;E720</f>
        <v>199218A24Q233</v>
      </c>
      <c r="B720" s="184">
        <v>1992</v>
      </c>
      <c r="C720" s="184" t="s">
        <v>1</v>
      </c>
      <c r="D720" s="184" t="s">
        <v>39</v>
      </c>
      <c r="E720" s="184">
        <v>33</v>
      </c>
      <c r="F720" s="184">
        <v>137795</v>
      </c>
      <c r="G720" s="184">
        <v>0.23769728396304779</v>
      </c>
      <c r="H720" s="184">
        <v>0.57661018179179213</v>
      </c>
      <c r="I720" s="184">
        <v>0.4395515076744439</v>
      </c>
      <c r="J720" s="184">
        <v>0.33065060415835118</v>
      </c>
      <c r="K720" s="184">
        <v>0.44352117275663122</v>
      </c>
      <c r="L720" s="184">
        <v>0.13305272324830364</v>
      </c>
      <c r="M720" s="184">
        <v>331.80524475065391</v>
      </c>
      <c r="N720" s="184">
        <v>0.18147973438804021</v>
      </c>
      <c r="O720" s="184">
        <v>5.645342719256867E-2</v>
      </c>
      <c r="P720" s="184">
        <v>5.645342719256867E-2</v>
      </c>
      <c r="Q720" s="184">
        <v>0</v>
      </c>
      <c r="R720" s="184"/>
    </row>
    <row r="721" spans="1:18" x14ac:dyDescent="0.2">
      <c r="A721" s="187" t="str">
        <f>B721&amp;C721&amp;D721&amp;E721</f>
        <v>199218A24Q333</v>
      </c>
      <c r="B721" s="184">
        <v>1992</v>
      </c>
      <c r="C721" s="184" t="s">
        <v>1</v>
      </c>
      <c r="D721" s="184" t="s">
        <v>41</v>
      </c>
      <c r="E721" s="184">
        <v>33</v>
      </c>
      <c r="F721" s="184">
        <v>250076</v>
      </c>
      <c r="G721" s="184">
        <v>0.14866984412615811</v>
      </c>
      <c r="H721" s="184">
        <v>0.65776803851629106</v>
      </c>
      <c r="I721" s="184">
        <v>0.55997776675890532</v>
      </c>
      <c r="J721" s="184">
        <v>0.25556230905804633</v>
      </c>
      <c r="K721" s="184">
        <v>0.34002063372734687</v>
      </c>
      <c r="L721" s="184">
        <v>0.18000927717973736</v>
      </c>
      <c r="M721" s="184">
        <v>449.20667403993349</v>
      </c>
      <c r="N721" s="184">
        <v>0.21998912330651482</v>
      </c>
      <c r="O721" s="184">
        <v>7.1110382443737102E-2</v>
      </c>
      <c r="P721" s="184">
        <v>6.8887058334266379E-2</v>
      </c>
      <c r="Q721" s="184">
        <v>2.2233241094707207E-3</v>
      </c>
      <c r="R721" s="184"/>
    </row>
    <row r="722" spans="1:18" x14ac:dyDescent="0.2">
      <c r="A722" s="187" t="str">
        <f>B722&amp;C722&amp;D722&amp;E722</f>
        <v>199218A24Q433</v>
      </c>
      <c r="B722" s="184">
        <v>1992</v>
      </c>
      <c r="C722" s="184" t="s">
        <v>1</v>
      </c>
      <c r="D722" s="184" t="s">
        <v>43</v>
      </c>
      <c r="E722" s="184">
        <v>33</v>
      </c>
      <c r="F722" s="184">
        <v>352316</v>
      </c>
      <c r="G722" s="184">
        <v>0.10989954121183357</v>
      </c>
      <c r="H722" s="184">
        <v>0.71765119949136569</v>
      </c>
      <c r="I722" s="184">
        <v>0.63878166191714258</v>
      </c>
      <c r="J722" s="184">
        <v>0.18927894276728846</v>
      </c>
      <c r="K722" s="184">
        <v>0.24448790290534633</v>
      </c>
      <c r="L722" s="184">
        <v>0.21294235856447052</v>
      </c>
      <c r="M722" s="184">
        <v>564.61665125047114</v>
      </c>
      <c r="N722" s="184">
        <v>0.25631468800273344</v>
      </c>
      <c r="O722" s="184">
        <v>7.4369670135675747E-2</v>
      </c>
      <c r="P722" s="184">
        <v>7.2786549166441256E-2</v>
      </c>
      <c r="Q722" s="184">
        <v>1.5831209692344927E-3</v>
      </c>
      <c r="R722" s="184"/>
    </row>
    <row r="723" spans="1:18" x14ac:dyDescent="0.2">
      <c r="A723" s="187" t="str">
        <f>B723&amp;C723&amp;D723&amp;E723</f>
        <v>199218A24Q533</v>
      </c>
      <c r="B723" s="184">
        <v>1992</v>
      </c>
      <c r="C723" s="184" t="s">
        <v>1</v>
      </c>
      <c r="D723" s="184" t="s">
        <v>45</v>
      </c>
      <c r="E723" s="184">
        <v>33</v>
      </c>
      <c r="F723" s="184">
        <v>383976</v>
      </c>
      <c r="G723" s="184">
        <v>0.1129414894796355</v>
      </c>
      <c r="H723" s="184">
        <v>0.70477842365147825</v>
      </c>
      <c r="I723" s="184">
        <v>0.62517969873117074</v>
      </c>
      <c r="J723" s="184">
        <v>0.12319388659955141</v>
      </c>
      <c r="K723" s="184">
        <v>0.17102394241301966</v>
      </c>
      <c r="L723" s="184">
        <v>0.36955036252673307</v>
      </c>
      <c r="M723" s="184">
        <v>1113.9441237733984</v>
      </c>
      <c r="N723" s="184">
        <v>0.25034377148571785</v>
      </c>
      <c r="O723" s="184">
        <v>8.6815321790945268E-2</v>
      </c>
      <c r="P723" s="184">
        <v>7.8137696106006627E-2</v>
      </c>
      <c r="Q723" s="184">
        <v>8.6776256849386418E-3</v>
      </c>
      <c r="R723" s="184"/>
    </row>
    <row r="724" spans="1:18" x14ac:dyDescent="0.2">
      <c r="A724" s="187" t="str">
        <f>B724&amp;C724&amp;D724&amp;E724</f>
        <v>199225A29Q133</v>
      </c>
      <c r="B724" s="184">
        <v>1992</v>
      </c>
      <c r="C724" s="184" t="s">
        <v>2</v>
      </c>
      <c r="D724" s="184" t="s">
        <v>37</v>
      </c>
      <c r="E724" s="184">
        <v>33</v>
      </c>
      <c r="F724" s="184">
        <v>45563</v>
      </c>
      <c r="G724" s="184">
        <v>0.31700250230475435</v>
      </c>
      <c r="H724" s="184">
        <v>0.49994513091763054</v>
      </c>
      <c r="I724" s="184">
        <v>0.34146127340166366</v>
      </c>
      <c r="J724" s="184">
        <v>0.46346816495840926</v>
      </c>
      <c r="K724" s="184">
        <v>0.62195202247437609</v>
      </c>
      <c r="L724" s="184">
        <v>3.6586704123960229E-2</v>
      </c>
      <c r="M724" s="184">
        <v>262.16504325097492</v>
      </c>
      <c r="N724" s="184">
        <v>0.20736123609068763</v>
      </c>
      <c r="O724" s="184">
        <v>0.10980400763777627</v>
      </c>
      <c r="P724" s="184">
        <v>0.10980400763777627</v>
      </c>
      <c r="Q724" s="184">
        <v>0</v>
      </c>
      <c r="R724" s="184"/>
    </row>
    <row r="725" spans="1:18" x14ac:dyDescent="0.2">
      <c r="A725" s="187" t="str">
        <f>B725&amp;C725&amp;D725&amp;E725</f>
        <v>199225A29Q233</v>
      </c>
      <c r="B725" s="184">
        <v>1992</v>
      </c>
      <c r="C725" s="184" t="s">
        <v>2</v>
      </c>
      <c r="D725" s="184" t="s">
        <v>39</v>
      </c>
      <c r="E725" s="184">
        <v>33</v>
      </c>
      <c r="F725" s="184">
        <v>103349</v>
      </c>
      <c r="G725" s="184">
        <v>7.4386434627398482E-2</v>
      </c>
      <c r="H725" s="184">
        <v>0.65051427686770069</v>
      </c>
      <c r="I725" s="184">
        <v>0.60212483913729209</v>
      </c>
      <c r="J725" s="184">
        <v>0.33872606411286033</v>
      </c>
      <c r="K725" s="184">
        <v>0.38711550184326893</v>
      </c>
      <c r="L725" s="184">
        <v>1.6139488529158481E-2</v>
      </c>
      <c r="M725" s="184">
        <v>390.65466258253042</v>
      </c>
      <c r="N725" s="184">
        <v>0.29572613184452679</v>
      </c>
      <c r="O725" s="184">
        <v>0.11829819349969521</v>
      </c>
      <c r="P725" s="184">
        <v>0.11292803994233132</v>
      </c>
      <c r="Q725" s="184">
        <v>5.3701535573638833E-3</v>
      </c>
      <c r="R725" s="184"/>
    </row>
    <row r="726" spans="1:18" x14ac:dyDescent="0.2">
      <c r="A726" s="187" t="str">
        <f>B726&amp;C726&amp;D726&amp;E726</f>
        <v>199225A29Q333</v>
      </c>
      <c r="B726" s="184">
        <v>1992</v>
      </c>
      <c r="C726" s="184" t="s">
        <v>2</v>
      </c>
      <c r="D726" s="184" t="s">
        <v>41</v>
      </c>
      <c r="E726" s="184">
        <v>33</v>
      </c>
      <c r="F726" s="184">
        <v>142809</v>
      </c>
      <c r="G726" s="184">
        <v>4.547081258499576E-2</v>
      </c>
      <c r="H726" s="184">
        <v>0.68482378561575252</v>
      </c>
      <c r="I726" s="184">
        <v>0.65368429160627128</v>
      </c>
      <c r="J726" s="184">
        <v>0.3112899046978832</v>
      </c>
      <c r="K726" s="184">
        <v>0.33853608666120483</v>
      </c>
      <c r="L726" s="184">
        <v>1.9459557871002529E-2</v>
      </c>
      <c r="M726" s="184">
        <v>590.94802277485519</v>
      </c>
      <c r="N726" s="184">
        <v>0.28407173217374254</v>
      </c>
      <c r="O726" s="184">
        <v>0.13620290037742719</v>
      </c>
      <c r="P726" s="184">
        <v>0.13231659069106289</v>
      </c>
      <c r="Q726" s="184">
        <v>3.8863096863643049E-3</v>
      </c>
      <c r="R726" s="184"/>
    </row>
    <row r="727" spans="1:18" x14ac:dyDescent="0.2">
      <c r="A727" s="187" t="str">
        <f>B727&amp;C727&amp;D727&amp;E727</f>
        <v>199225A29Q433</v>
      </c>
      <c r="B727" s="184">
        <v>1992</v>
      </c>
      <c r="C727" s="184" t="s">
        <v>2</v>
      </c>
      <c r="D727" s="184" t="s">
        <v>43</v>
      </c>
      <c r="E727" s="184">
        <v>33</v>
      </c>
      <c r="F727" s="184">
        <v>247829</v>
      </c>
      <c r="G727" s="184">
        <v>4.039032241838942E-2</v>
      </c>
      <c r="H727" s="184">
        <v>0.72198572402745442</v>
      </c>
      <c r="I727" s="184">
        <v>0.69282448785251116</v>
      </c>
      <c r="J727" s="184">
        <v>0.27352731117020201</v>
      </c>
      <c r="K727" s="184">
        <v>0.30044506494397344</v>
      </c>
      <c r="L727" s="184">
        <v>4.0370578100222328E-2</v>
      </c>
      <c r="M727" s="184">
        <v>765.17811657511913</v>
      </c>
      <c r="N727" s="184">
        <v>0.23319304843258859</v>
      </c>
      <c r="O727" s="184">
        <v>0.11660459429687406</v>
      </c>
      <c r="P727" s="184">
        <v>0.10763469973247683</v>
      </c>
      <c r="Q727" s="184">
        <v>8.969894564397226E-3</v>
      </c>
      <c r="R727" s="184"/>
    </row>
    <row r="728" spans="1:18" x14ac:dyDescent="0.2">
      <c r="A728" s="187" t="str">
        <f>B728&amp;C728&amp;D728&amp;E728</f>
        <v>199225A29Q533</v>
      </c>
      <c r="B728" s="184">
        <v>1992</v>
      </c>
      <c r="C728" s="184" t="s">
        <v>2</v>
      </c>
      <c r="D728" s="184" t="s">
        <v>45</v>
      </c>
      <c r="E728" s="184">
        <v>33</v>
      </c>
      <c r="F728" s="184">
        <v>284526</v>
      </c>
      <c r="G728" s="184">
        <v>5.0930766314965153E-2</v>
      </c>
      <c r="H728" s="184">
        <v>0.84375768822532915</v>
      </c>
      <c r="I728" s="184">
        <v>0.80078446257986968</v>
      </c>
      <c r="J728" s="184">
        <v>0.13137225844694725</v>
      </c>
      <c r="K728" s="184">
        <v>0.16667019504897396</v>
      </c>
      <c r="L728" s="184">
        <v>0.10390733056708161</v>
      </c>
      <c r="M728" s="184">
        <v>1731.150868517424</v>
      </c>
      <c r="N728" s="184">
        <v>0.28515847409375594</v>
      </c>
      <c r="O728" s="184">
        <v>0.14257747973823132</v>
      </c>
      <c r="P728" s="184">
        <v>0.11131847353141716</v>
      </c>
      <c r="Q728" s="184">
        <v>3.1259006206814141E-2</v>
      </c>
      <c r="R728" s="184"/>
    </row>
    <row r="729" spans="1:18" x14ac:dyDescent="0.2">
      <c r="A729" s="187" t="str">
        <f>B729&amp;C729&amp;D729&amp;E729</f>
        <v>199230EMAQ133</v>
      </c>
      <c r="B729" s="184">
        <v>1992</v>
      </c>
      <c r="C729" s="184" t="s">
        <v>4</v>
      </c>
      <c r="D729" s="184" t="s">
        <v>37</v>
      </c>
      <c r="E729" s="184">
        <v>33</v>
      </c>
      <c r="F729" s="184">
        <v>186152</v>
      </c>
      <c r="G729" s="184">
        <v>0.26011650889420579</v>
      </c>
      <c r="H729" s="184">
        <v>0.51640594782758176</v>
      </c>
      <c r="I729" s="184">
        <v>0.38208023550646786</v>
      </c>
      <c r="J729" s="184">
        <v>0.47762043921096736</v>
      </c>
      <c r="K729" s="184">
        <v>0.61194615153208132</v>
      </c>
      <c r="L729" s="184">
        <v>5.973612961450857E-3</v>
      </c>
      <c r="M729" s="184">
        <v>274.86998278551971</v>
      </c>
      <c r="N729" s="184">
        <v>0.1910374317761829</v>
      </c>
      <c r="O729" s="184">
        <v>9.8510894322918902E-2</v>
      </c>
      <c r="P729" s="184">
        <v>9.5524087842193475E-2</v>
      </c>
      <c r="Q729" s="184">
        <v>2.9868064807254285E-3</v>
      </c>
      <c r="R729" s="184"/>
    </row>
    <row r="730" spans="1:18" x14ac:dyDescent="0.2">
      <c r="A730" s="187" t="str">
        <f>B730&amp;C730&amp;D730&amp;E730</f>
        <v>199230EMAQ233</v>
      </c>
      <c r="B730" s="184">
        <v>1992</v>
      </c>
      <c r="C730" s="184" t="s">
        <v>4</v>
      </c>
      <c r="D730" s="184" t="s">
        <v>39</v>
      </c>
      <c r="E730" s="184">
        <v>33</v>
      </c>
      <c r="F730" s="184">
        <v>445670</v>
      </c>
      <c r="G730" s="184">
        <v>7.1935838075476266E-2</v>
      </c>
      <c r="H730" s="184">
        <v>0.53743577086184846</v>
      </c>
      <c r="I730" s="184">
        <v>0.49877487827316175</v>
      </c>
      <c r="J730" s="184">
        <v>0.46256422913815154</v>
      </c>
      <c r="K730" s="184">
        <v>0.5012251217268382</v>
      </c>
      <c r="L730" s="184">
        <v>0</v>
      </c>
      <c r="M730" s="184">
        <v>433.60620858470782</v>
      </c>
      <c r="N730" s="184">
        <v>0.21572015168173761</v>
      </c>
      <c r="O730" s="184">
        <v>0.11845984697197479</v>
      </c>
      <c r="P730" s="184">
        <v>0.11721453093095788</v>
      </c>
      <c r="Q730" s="184">
        <v>1.2453160410168958E-3</v>
      </c>
      <c r="R730" s="184"/>
    </row>
    <row r="731" spans="1:18" x14ac:dyDescent="0.2">
      <c r="A731" s="187" t="str">
        <f>B731&amp;C731&amp;D731&amp;E731</f>
        <v>199230EMAQ333</v>
      </c>
      <c r="B731" s="184">
        <v>1992</v>
      </c>
      <c r="C731" s="184" t="s">
        <v>4</v>
      </c>
      <c r="D731" s="184" t="s">
        <v>41</v>
      </c>
      <c r="E731" s="184">
        <v>33</v>
      </c>
      <c r="F731" s="184">
        <v>786874</v>
      </c>
      <c r="G731" s="184">
        <v>4.9461298944641921E-2</v>
      </c>
      <c r="H731" s="184">
        <v>0.59956613129929315</v>
      </c>
      <c r="I731" s="184">
        <v>0.5699108116420164</v>
      </c>
      <c r="J731" s="184">
        <v>0.39902322354023645</v>
      </c>
      <c r="K731" s="184">
        <v>0.4286785431975132</v>
      </c>
      <c r="L731" s="184">
        <v>4.2344771844030939E-3</v>
      </c>
      <c r="M731" s="184">
        <v>621.35096387170609</v>
      </c>
      <c r="N731" s="184">
        <v>0.24223064937969738</v>
      </c>
      <c r="O731" s="184">
        <v>0.15184769098991707</v>
      </c>
      <c r="P731" s="184">
        <v>0.14690534952228693</v>
      </c>
      <c r="Q731" s="184">
        <v>4.9423414676301415E-3</v>
      </c>
      <c r="R731" s="184"/>
    </row>
    <row r="732" spans="1:18" x14ac:dyDescent="0.2">
      <c r="A732" s="187" t="str">
        <f>B732&amp;C732&amp;D732&amp;E732</f>
        <v>199230EMAQ433</v>
      </c>
      <c r="B732" s="184">
        <v>1992</v>
      </c>
      <c r="C732" s="184" t="s">
        <v>4</v>
      </c>
      <c r="D732" s="184" t="s">
        <v>43</v>
      </c>
      <c r="E732" s="184">
        <v>33</v>
      </c>
      <c r="F732" s="184">
        <v>1210278</v>
      </c>
      <c r="G732" s="184">
        <v>4.1571628594979732E-2</v>
      </c>
      <c r="H732" s="184">
        <v>0.58539277752714669</v>
      </c>
      <c r="I732" s="184">
        <v>0.56105704639760456</v>
      </c>
      <c r="J732" s="184">
        <v>0.41368925156038527</v>
      </c>
      <c r="K732" s="184">
        <v>0.43756558410546997</v>
      </c>
      <c r="L732" s="184">
        <v>1.2859855339021283E-2</v>
      </c>
      <c r="M732" s="184">
        <v>884.98785256292808</v>
      </c>
      <c r="N732" s="184">
        <v>0.23968294887620861</v>
      </c>
      <c r="O732" s="184">
        <v>0.14417761869586987</v>
      </c>
      <c r="P732" s="184">
        <v>0.12764587970697641</v>
      </c>
      <c r="Q732" s="184">
        <v>1.6531738988893461E-2</v>
      </c>
      <c r="R732" s="184"/>
    </row>
    <row r="733" spans="1:18" x14ac:dyDescent="0.2">
      <c r="A733" s="187" t="str">
        <f>B733&amp;C733&amp;D733&amp;E733</f>
        <v>199230EMAQ533</v>
      </c>
      <c r="B733" s="184">
        <v>1992</v>
      </c>
      <c r="C733" s="184" t="s">
        <v>4</v>
      </c>
      <c r="D733" s="184" t="s">
        <v>45</v>
      </c>
      <c r="E733" s="184">
        <v>33</v>
      </c>
      <c r="F733" s="184">
        <v>1843273</v>
      </c>
      <c r="G733" s="184">
        <v>2.1002093731133251E-2</v>
      </c>
      <c r="H733" s="184">
        <v>0.6029562631254296</v>
      </c>
      <c r="I733" s="184">
        <v>0.59029291917149551</v>
      </c>
      <c r="J733" s="184">
        <v>0.39420363694433236</v>
      </c>
      <c r="K733" s="184">
        <v>0.40507025606569291</v>
      </c>
      <c r="L733" s="184">
        <v>2.082777717727537E-2</v>
      </c>
      <c r="M733" s="184">
        <v>2582.6077117103673</v>
      </c>
      <c r="N733" s="184">
        <v>0.25332104712769243</v>
      </c>
      <c r="O733" s="184">
        <v>0.1785314836732933</v>
      </c>
      <c r="P733" s="184">
        <v>0.1170092857449082</v>
      </c>
      <c r="Q733" s="184">
        <v>6.1522197928385099E-2</v>
      </c>
      <c r="R733" s="184"/>
    </row>
    <row r="734" spans="1:18" x14ac:dyDescent="0.2">
      <c r="A734" s="187" t="str">
        <f>B734&amp;C734&amp;D734&amp;E734</f>
        <v>199215A17Q135</v>
      </c>
      <c r="B734" s="184">
        <v>1992</v>
      </c>
      <c r="C734" s="184" t="s">
        <v>0</v>
      </c>
      <c r="D734" s="184" t="s">
        <v>37</v>
      </c>
      <c r="E734" s="184">
        <v>35</v>
      </c>
      <c r="F734" s="184">
        <v>42997</v>
      </c>
      <c r="G734" s="184">
        <v>0.54546492379702038</v>
      </c>
      <c r="H734" s="184">
        <v>0.40744703118822245</v>
      </c>
      <c r="I734" s="184">
        <v>0.1851989673698165</v>
      </c>
      <c r="J734" s="184">
        <v>0.27771705002674607</v>
      </c>
      <c r="K734" s="184">
        <v>0.35176872805079423</v>
      </c>
      <c r="L734" s="184">
        <v>0.61120543293718166</v>
      </c>
      <c r="M734" s="184">
        <v>241.23013437254463</v>
      </c>
      <c r="N734" s="184">
        <v>7.405167802404819E-2</v>
      </c>
      <c r="O734" s="184">
        <v>0</v>
      </c>
      <c r="P734" s="184">
        <v>0</v>
      </c>
      <c r="Q734" s="184">
        <v>0</v>
      </c>
      <c r="R734" s="184"/>
    </row>
    <row r="735" spans="1:18" x14ac:dyDescent="0.2">
      <c r="A735" s="187" t="str">
        <f>B735&amp;C735&amp;D735&amp;E735</f>
        <v>199215A17Q235</v>
      </c>
      <c r="B735" s="184">
        <v>1992</v>
      </c>
      <c r="C735" s="184" t="s">
        <v>0</v>
      </c>
      <c r="D735" s="184" t="s">
        <v>39</v>
      </c>
      <c r="E735" s="184">
        <v>35</v>
      </c>
      <c r="F735" s="184">
        <v>107496</v>
      </c>
      <c r="G735" s="184">
        <v>0.41793506785633949</v>
      </c>
      <c r="H735" s="184">
        <v>0.49627893130907197</v>
      </c>
      <c r="I735" s="184">
        <v>0.2888665624767433</v>
      </c>
      <c r="J735" s="184">
        <v>0.16294559797573863</v>
      </c>
      <c r="K735" s="184">
        <v>0.27406601175857709</v>
      </c>
      <c r="L735" s="184">
        <v>0.57038401428890373</v>
      </c>
      <c r="M735" s="184">
        <v>303.44108296247623</v>
      </c>
      <c r="N735" s="184">
        <v>0.12592096450100468</v>
      </c>
      <c r="O735" s="184">
        <v>4.443886284140805E-2</v>
      </c>
      <c r="P735" s="184">
        <v>4.443886284140805E-2</v>
      </c>
      <c r="Q735" s="184">
        <v>0</v>
      </c>
      <c r="R735" s="184"/>
    </row>
    <row r="736" spans="1:18" x14ac:dyDescent="0.2">
      <c r="A736" s="187" t="str">
        <f>B736&amp;C736&amp;D736&amp;E736</f>
        <v>199215A17Q335</v>
      </c>
      <c r="B736" s="184">
        <v>1992</v>
      </c>
      <c r="C736" s="184" t="s">
        <v>0</v>
      </c>
      <c r="D736" s="184" t="s">
        <v>41</v>
      </c>
      <c r="E736" s="184">
        <v>35</v>
      </c>
      <c r="F736" s="184">
        <v>179949</v>
      </c>
      <c r="G736" s="184">
        <v>0.22123057772245316</v>
      </c>
      <c r="H736" s="184">
        <v>0.49999722143496211</v>
      </c>
      <c r="I736" s="184">
        <v>0.38938254727728411</v>
      </c>
      <c r="J736" s="184">
        <v>0.13275428037944084</v>
      </c>
      <c r="K736" s="184">
        <v>0.16814764183185235</v>
      </c>
      <c r="L736" s="184">
        <v>0.65485776525571138</v>
      </c>
      <c r="M736" s="184">
        <v>377.2941343987186</v>
      </c>
      <c r="N736" s="184">
        <v>0.18585821538324748</v>
      </c>
      <c r="O736" s="184">
        <v>1.7705016421319372E-2</v>
      </c>
      <c r="P736" s="184">
        <v>1.7705016421319372E-2</v>
      </c>
      <c r="Q736" s="184">
        <v>0</v>
      </c>
      <c r="R736" s="184"/>
    </row>
    <row r="737" spans="1:18" x14ac:dyDescent="0.2">
      <c r="A737" s="187" t="str">
        <f>B737&amp;C737&amp;D737&amp;E737</f>
        <v>199215A17Q435</v>
      </c>
      <c r="B737" s="184">
        <v>1992</v>
      </c>
      <c r="C737" s="184" t="s">
        <v>0</v>
      </c>
      <c r="D737" s="184" t="s">
        <v>43</v>
      </c>
      <c r="E737" s="184">
        <v>35</v>
      </c>
      <c r="F737" s="184">
        <v>295403</v>
      </c>
      <c r="G737" s="184">
        <v>0.26921706788390359</v>
      </c>
      <c r="H737" s="184">
        <v>0.56066119843061846</v>
      </c>
      <c r="I737" s="184">
        <v>0.40972163451285193</v>
      </c>
      <c r="J737" s="184">
        <v>8.0872570691563728E-2</v>
      </c>
      <c r="K737" s="184">
        <v>0.12668794832821603</v>
      </c>
      <c r="L737" s="184">
        <v>0.72776512086877931</v>
      </c>
      <c r="M737" s="184">
        <v>420.07202189438686</v>
      </c>
      <c r="N737" s="184">
        <v>0.16444315054349481</v>
      </c>
      <c r="O737" s="184">
        <v>1.0785266229523735E-2</v>
      </c>
      <c r="P737" s="184">
        <v>1.0785266229523735E-2</v>
      </c>
      <c r="Q737" s="184">
        <v>0</v>
      </c>
      <c r="R737" s="184"/>
    </row>
    <row r="738" spans="1:18" x14ac:dyDescent="0.2">
      <c r="A738" s="187" t="str">
        <f>B738&amp;C738&amp;D738&amp;E738</f>
        <v>199215A17Q535</v>
      </c>
      <c r="B738" s="184">
        <v>1992</v>
      </c>
      <c r="C738" s="184" t="s">
        <v>0</v>
      </c>
      <c r="D738" s="184" t="s">
        <v>45</v>
      </c>
      <c r="E738" s="184">
        <v>35</v>
      </c>
      <c r="F738" s="184">
        <v>246036</v>
      </c>
      <c r="G738" s="184">
        <v>0.21541122028036208</v>
      </c>
      <c r="H738" s="184">
        <v>0.4207067258449983</v>
      </c>
      <c r="I738" s="184">
        <v>0.33008177665057148</v>
      </c>
      <c r="J738" s="184">
        <v>5.8247573525825491E-2</v>
      </c>
      <c r="K738" s="184">
        <v>7.4428132468419256E-2</v>
      </c>
      <c r="L738" s="184">
        <v>0.83495504722886082</v>
      </c>
      <c r="M738" s="184">
        <v>490.58161173160721</v>
      </c>
      <c r="N738" s="184">
        <v>9.3856183647921448E-2</v>
      </c>
      <c r="O738" s="184">
        <v>1.9423986733648733E-2</v>
      </c>
      <c r="P738" s="184">
        <v>1.9423986733648733E-2</v>
      </c>
      <c r="Q738" s="184">
        <v>0</v>
      </c>
      <c r="R738" s="184"/>
    </row>
    <row r="739" spans="1:18" x14ac:dyDescent="0.2">
      <c r="A739" s="187" t="str">
        <f>B739&amp;C739&amp;D739&amp;E739</f>
        <v>199215A29Q135</v>
      </c>
      <c r="B739" s="184">
        <v>1992</v>
      </c>
      <c r="C739" s="184" t="s">
        <v>3</v>
      </c>
      <c r="D739" s="184" t="s">
        <v>37</v>
      </c>
      <c r="E739" s="184">
        <v>35</v>
      </c>
      <c r="F739" s="184">
        <v>190293</v>
      </c>
      <c r="G739" s="184">
        <v>0.52518161118941775</v>
      </c>
      <c r="H739" s="184">
        <v>0.5816083618420016</v>
      </c>
      <c r="I739" s="184">
        <v>0.2761583452885813</v>
      </c>
      <c r="J739" s="184">
        <v>0.33051662436348156</v>
      </c>
      <c r="K739" s="184">
        <v>0.57319502031078384</v>
      </c>
      <c r="L739" s="184">
        <v>0.21342351006080099</v>
      </c>
      <c r="M739" s="184">
        <v>283.76876666437528</v>
      </c>
      <c r="N739" s="184">
        <v>0.11715617495125938</v>
      </c>
      <c r="O739" s="184">
        <v>6.2761110498021466E-2</v>
      </c>
      <c r="P739" s="184">
        <v>6.2761110498021466E-2</v>
      </c>
      <c r="Q739" s="184">
        <v>0</v>
      </c>
      <c r="R739" s="184"/>
    </row>
    <row r="740" spans="1:18" x14ac:dyDescent="0.2">
      <c r="A740" s="187" t="str">
        <f>B740&amp;C740&amp;D740&amp;E740</f>
        <v>199215A29Q235</v>
      </c>
      <c r="B740" s="184">
        <v>1992</v>
      </c>
      <c r="C740" s="184" t="s">
        <v>3</v>
      </c>
      <c r="D740" s="184" t="s">
        <v>39</v>
      </c>
      <c r="E740" s="184">
        <v>35</v>
      </c>
      <c r="F740" s="184">
        <v>417241</v>
      </c>
      <c r="G740" s="184">
        <v>0.28163203662782377</v>
      </c>
      <c r="H740" s="184">
        <v>0.60303757300936389</v>
      </c>
      <c r="I740" s="184">
        <v>0.43320287315963674</v>
      </c>
      <c r="J740" s="184">
        <v>0.28436563041503593</v>
      </c>
      <c r="K740" s="184">
        <v>0.40840665227051032</v>
      </c>
      <c r="L740" s="184">
        <v>0.24235633602642118</v>
      </c>
      <c r="M740" s="184">
        <v>411.50371678005075</v>
      </c>
      <c r="N740" s="184">
        <v>0.15458212400027802</v>
      </c>
      <c r="O740" s="184">
        <v>5.9167243871048145E-2</v>
      </c>
      <c r="P740" s="184">
        <v>5.7259473541670165E-2</v>
      </c>
      <c r="Q740" s="184">
        <v>1.9077703293779854E-3</v>
      </c>
      <c r="R740" s="184"/>
    </row>
    <row r="741" spans="1:18" x14ac:dyDescent="0.2">
      <c r="A741" s="187" t="str">
        <f>B741&amp;C741&amp;D741&amp;E741</f>
        <v>199215A29Q335</v>
      </c>
      <c r="B741" s="184">
        <v>1992</v>
      </c>
      <c r="C741" s="184" t="s">
        <v>3</v>
      </c>
      <c r="D741" s="184" t="s">
        <v>41</v>
      </c>
      <c r="E741" s="184">
        <v>35</v>
      </c>
      <c r="F741" s="184">
        <v>745265</v>
      </c>
      <c r="G741" s="184">
        <v>0.20187074595945997</v>
      </c>
      <c r="H741" s="184">
        <v>0.68268468262966864</v>
      </c>
      <c r="I741" s="184">
        <v>0.54487061649212021</v>
      </c>
      <c r="J741" s="184">
        <v>0.20727123908945141</v>
      </c>
      <c r="K741" s="184">
        <v>0.30235285435382048</v>
      </c>
      <c r="L741" s="184">
        <v>0.26175387278350654</v>
      </c>
      <c r="M741" s="184">
        <v>542.22262627016323</v>
      </c>
      <c r="N741" s="184">
        <v>0.20405090806625831</v>
      </c>
      <c r="O741" s="184">
        <v>5.6617444801513553E-2</v>
      </c>
      <c r="P741" s="184">
        <v>5.4479950084869139E-2</v>
      </c>
      <c r="Q741" s="184">
        <v>2.137494716644415E-3</v>
      </c>
      <c r="R741" s="184"/>
    </row>
    <row r="742" spans="1:18" x14ac:dyDescent="0.2">
      <c r="A742" s="187" t="str">
        <f>B742&amp;C742&amp;D742&amp;E742</f>
        <v>199215A29Q435</v>
      </c>
      <c r="B742" s="184">
        <v>1992</v>
      </c>
      <c r="C742" s="184" t="s">
        <v>3</v>
      </c>
      <c r="D742" s="184" t="s">
        <v>43</v>
      </c>
      <c r="E742" s="184">
        <v>35</v>
      </c>
      <c r="F742" s="184">
        <v>1218242</v>
      </c>
      <c r="G742" s="184">
        <v>0.13417287689793966</v>
      </c>
      <c r="H742" s="184">
        <v>0.72186390651699872</v>
      </c>
      <c r="I742" s="184">
        <v>0.62500934945082764</v>
      </c>
      <c r="J742" s="184">
        <v>0.15575979596416056</v>
      </c>
      <c r="K742" s="184">
        <v>0.21007537917673874</v>
      </c>
      <c r="L742" s="184">
        <v>0.31699448877973341</v>
      </c>
      <c r="M742" s="184">
        <v>717.21521863489761</v>
      </c>
      <c r="N742" s="184">
        <v>0.19280569870354167</v>
      </c>
      <c r="O742" s="184">
        <v>4.1174085280264512E-2</v>
      </c>
      <c r="P742" s="184">
        <v>3.7252861089996897E-2</v>
      </c>
      <c r="Q742" s="184">
        <v>3.9212241902676151E-3</v>
      </c>
      <c r="R742" s="184"/>
    </row>
    <row r="743" spans="1:18" x14ac:dyDescent="0.2">
      <c r="A743" s="187" t="str">
        <f>B743&amp;C743&amp;D743&amp;E743</f>
        <v>199215A29Q535</v>
      </c>
      <c r="B743" s="184">
        <v>1992</v>
      </c>
      <c r="C743" s="184" t="s">
        <v>3</v>
      </c>
      <c r="D743" s="184" t="s">
        <v>45</v>
      </c>
      <c r="E743" s="184">
        <v>35</v>
      </c>
      <c r="F743" s="184">
        <v>1540726</v>
      </c>
      <c r="G743" s="184">
        <v>8.6178820864531561E-2</v>
      </c>
      <c r="H743" s="184">
        <v>0.7736450218922768</v>
      </c>
      <c r="I743" s="184">
        <v>0.70697320613788561</v>
      </c>
      <c r="J743" s="184">
        <v>9.4058904698174753E-2</v>
      </c>
      <c r="K743" s="184">
        <v>0.12610353820212031</v>
      </c>
      <c r="L743" s="184">
        <v>0.36434447137258669</v>
      </c>
      <c r="M743" s="184">
        <v>1578.7218929723608</v>
      </c>
      <c r="N743" s="184">
        <v>0.21446772495563779</v>
      </c>
      <c r="O743" s="184">
        <v>8.1652415809170487E-2</v>
      </c>
      <c r="P743" s="184">
        <v>6.3566137002945361E-2</v>
      </c>
      <c r="Q743" s="184">
        <v>1.8086278806225119E-2</v>
      </c>
      <c r="R743" s="184"/>
    </row>
    <row r="744" spans="1:18" x14ac:dyDescent="0.2">
      <c r="A744" s="187" t="str">
        <f>B744&amp;C744&amp;D744&amp;E744</f>
        <v>199218A24Q135</v>
      </c>
      <c r="B744" s="184">
        <v>1992</v>
      </c>
      <c r="C744" s="184" t="s">
        <v>1</v>
      </c>
      <c r="D744" s="184" t="s">
        <v>37</v>
      </c>
      <c r="E744" s="184">
        <v>35</v>
      </c>
      <c r="F744" s="184">
        <v>78028</v>
      </c>
      <c r="G744" s="184">
        <v>0.48388534386711235</v>
      </c>
      <c r="H744" s="184">
        <v>0.63265750756138817</v>
      </c>
      <c r="I744" s="184">
        <v>0.32652381196493568</v>
      </c>
      <c r="J744" s="184">
        <v>0.32652381196493568</v>
      </c>
      <c r="K744" s="184">
        <v>0.56123442866663253</v>
      </c>
      <c r="L744" s="184">
        <v>0.18369047008766085</v>
      </c>
      <c r="M744" s="184">
        <v>289.24480331096049</v>
      </c>
      <c r="N744" s="184">
        <v>0.12243040959655509</v>
      </c>
      <c r="O744" s="184">
        <v>5.1007330701799351E-2</v>
      </c>
      <c r="P744" s="184">
        <v>5.1007330701799351E-2</v>
      </c>
      <c r="Q744" s="184">
        <v>0</v>
      </c>
      <c r="R744" s="184"/>
    </row>
    <row r="745" spans="1:18" x14ac:dyDescent="0.2">
      <c r="A745" s="187" t="str">
        <f>B745&amp;C745&amp;D745&amp;E745</f>
        <v>199218A24Q235</v>
      </c>
      <c r="B745" s="184">
        <v>1992</v>
      </c>
      <c r="C745" s="184" t="s">
        <v>1</v>
      </c>
      <c r="D745" s="184" t="s">
        <v>39</v>
      </c>
      <c r="E745" s="184">
        <v>35</v>
      </c>
      <c r="F745" s="184">
        <v>188713</v>
      </c>
      <c r="G745" s="184">
        <v>0.29372149792391072</v>
      </c>
      <c r="H745" s="184">
        <v>0.67511512190469125</v>
      </c>
      <c r="I745" s="184">
        <v>0.47681929702776171</v>
      </c>
      <c r="J745" s="184">
        <v>0.27005028800347619</v>
      </c>
      <c r="K745" s="184">
        <v>0.421947613571932</v>
      </c>
      <c r="L745" s="184">
        <v>0.19828522677293031</v>
      </c>
      <c r="M745" s="184">
        <v>391.55677384122367</v>
      </c>
      <c r="N745" s="184">
        <v>0.15612596906413442</v>
      </c>
      <c r="O745" s="184">
        <v>4.6424994568471697E-2</v>
      </c>
      <c r="P745" s="184">
        <v>4.6424994568471697E-2</v>
      </c>
      <c r="Q745" s="184">
        <v>0</v>
      </c>
      <c r="R745" s="184"/>
    </row>
    <row r="746" spans="1:18" x14ac:dyDescent="0.2">
      <c r="A746" s="187" t="str">
        <f>B746&amp;C746&amp;D746&amp;E746</f>
        <v>199218A24Q335</v>
      </c>
      <c r="B746" s="184">
        <v>1992</v>
      </c>
      <c r="C746" s="184" t="s">
        <v>1</v>
      </c>
      <c r="D746" s="184" t="s">
        <v>41</v>
      </c>
      <c r="E746" s="184">
        <v>35</v>
      </c>
      <c r="F746" s="184">
        <v>342375</v>
      </c>
      <c r="G746" s="184">
        <v>0.23475420633036445</v>
      </c>
      <c r="H746" s="184">
        <v>0.76277181453085063</v>
      </c>
      <c r="I746" s="184">
        <v>0.58370792259948889</v>
      </c>
      <c r="J746" s="184">
        <v>0.19768966776195693</v>
      </c>
      <c r="K746" s="184">
        <v>0.33257101131799927</v>
      </c>
      <c r="L746" s="184">
        <v>0.1883753194596568</v>
      </c>
      <c r="M746" s="184">
        <v>509.81898101064905</v>
      </c>
      <c r="N746" s="184">
        <v>0.21160423512230742</v>
      </c>
      <c r="O746" s="184">
        <v>6.5104052573932092E-2</v>
      </c>
      <c r="P746" s="184">
        <v>6.2779116465863455E-2</v>
      </c>
      <c r="Q746" s="184">
        <v>2.3249361080686383E-3</v>
      </c>
      <c r="R746" s="184"/>
    </row>
    <row r="747" spans="1:18" x14ac:dyDescent="0.2">
      <c r="A747" s="187" t="str">
        <f>B747&amp;C747&amp;D747&amp;E747</f>
        <v>199218A24Q435</v>
      </c>
      <c r="B747" s="184">
        <v>1992</v>
      </c>
      <c r="C747" s="184" t="s">
        <v>1</v>
      </c>
      <c r="D747" s="184" t="s">
        <v>43</v>
      </c>
      <c r="E747" s="184">
        <v>35</v>
      </c>
      <c r="F747" s="184">
        <v>578067</v>
      </c>
      <c r="G747" s="184">
        <v>0.11860611685975225</v>
      </c>
      <c r="H747" s="184">
        <v>0.75690317343019808</v>
      </c>
      <c r="I747" s="184">
        <v>0.6671298271908187</v>
      </c>
      <c r="J747" s="184">
        <v>0.17541814548444509</v>
      </c>
      <c r="K747" s="184">
        <v>0.23342423075455268</v>
      </c>
      <c r="L747" s="184">
        <v>0.26308369099083673</v>
      </c>
      <c r="M747" s="184">
        <v>699.08220796389594</v>
      </c>
      <c r="N747" s="184">
        <v>0.21072989809139772</v>
      </c>
      <c r="O747" s="184">
        <v>3.9945196664054515E-2</v>
      </c>
      <c r="P747" s="184">
        <v>3.7189460737250178E-2</v>
      </c>
      <c r="Q747" s="184">
        <v>2.7557359268043325E-3</v>
      </c>
      <c r="R747" s="184"/>
    </row>
    <row r="748" spans="1:18" x14ac:dyDescent="0.2">
      <c r="A748" s="187" t="str">
        <f>B748&amp;C748&amp;D748&amp;E748</f>
        <v>199218A24Q535</v>
      </c>
      <c r="B748" s="184">
        <v>1992</v>
      </c>
      <c r="C748" s="184" t="s">
        <v>1</v>
      </c>
      <c r="D748" s="184" t="s">
        <v>45</v>
      </c>
      <c r="E748" s="184">
        <v>35</v>
      </c>
      <c r="F748" s="184">
        <v>729353</v>
      </c>
      <c r="G748" s="184">
        <v>9.067564445324619E-2</v>
      </c>
      <c r="H748" s="184">
        <v>0.83079112583344417</v>
      </c>
      <c r="I748" s="184">
        <v>0.75545860509245866</v>
      </c>
      <c r="J748" s="184">
        <v>7.5332520740985509E-2</v>
      </c>
      <c r="K748" s="184">
        <v>0.10808757899124292</v>
      </c>
      <c r="L748" s="184">
        <v>0.40502335631717429</v>
      </c>
      <c r="M748" s="184">
        <v>1316.7110980058992</v>
      </c>
      <c r="N748" s="184">
        <v>0.23471350635426194</v>
      </c>
      <c r="O748" s="184">
        <v>6.4406398547753971E-2</v>
      </c>
      <c r="P748" s="184">
        <v>5.2397124574794375E-2</v>
      </c>
      <c r="Q748" s="184">
        <v>1.2009273972959596E-2</v>
      </c>
      <c r="R748" s="184"/>
    </row>
    <row r="749" spans="1:18" x14ac:dyDescent="0.2">
      <c r="A749" s="187" t="str">
        <f>B749&amp;C749&amp;D749&amp;E749</f>
        <v>199225A29Q135</v>
      </c>
      <c r="B749" s="184">
        <v>1992</v>
      </c>
      <c r="C749" s="184" t="s">
        <v>2</v>
      </c>
      <c r="D749" s="184" t="s">
        <v>37</v>
      </c>
      <c r="E749" s="184">
        <v>35</v>
      </c>
      <c r="F749" s="184">
        <v>69268</v>
      </c>
      <c r="G749" s="184">
        <v>0.5636189258312021</v>
      </c>
      <c r="H749" s="184">
        <v>0.63221112201882546</v>
      </c>
      <c r="I749" s="184">
        <v>0.27588496852803601</v>
      </c>
      <c r="J749" s="184">
        <v>0.36778887798117454</v>
      </c>
      <c r="K749" s="184">
        <v>0.72411503147196399</v>
      </c>
      <c r="L749" s="184">
        <v>0</v>
      </c>
      <c r="M749" s="184">
        <v>294.19350069148942</v>
      </c>
      <c r="N749" s="184">
        <v>0.13797135762545476</v>
      </c>
      <c r="O749" s="184">
        <v>0.1149592885603742</v>
      </c>
      <c r="P749" s="184">
        <v>0.1149592885603742</v>
      </c>
      <c r="Q749" s="184">
        <v>0</v>
      </c>
      <c r="R749" s="184"/>
    </row>
    <row r="750" spans="1:18" x14ac:dyDescent="0.2">
      <c r="A750" s="187" t="str">
        <f>B750&amp;C750&amp;D750&amp;E750</f>
        <v>199225A29Q235</v>
      </c>
      <c r="B750" s="184">
        <v>1992</v>
      </c>
      <c r="C750" s="184" t="s">
        <v>2</v>
      </c>
      <c r="D750" s="184" t="s">
        <v>39</v>
      </c>
      <c r="E750" s="184">
        <v>35</v>
      </c>
      <c r="F750" s="184">
        <v>121032</v>
      </c>
      <c r="G750" s="184">
        <v>0.15727974485259874</v>
      </c>
      <c r="H750" s="184">
        <v>0.585473263269218</v>
      </c>
      <c r="I750" s="184">
        <v>0.49339017780421707</v>
      </c>
      <c r="J750" s="184">
        <v>0.41452673673078194</v>
      </c>
      <c r="K750" s="184">
        <v>0.50660982219578299</v>
      </c>
      <c r="L750" s="184">
        <v>1.9730319254412057E-2</v>
      </c>
      <c r="M750" s="184">
        <v>497.7524059893895</v>
      </c>
      <c r="N750" s="184">
        <v>0.1776307092339216</v>
      </c>
      <c r="O750" s="184">
        <v>9.2116134575979905E-2</v>
      </c>
      <c r="P750" s="184">
        <v>8.5539361491175886E-2</v>
      </c>
      <c r="Q750" s="184">
        <v>6.576773084804019E-3</v>
      </c>
      <c r="R750" s="184"/>
    </row>
    <row r="751" spans="1:18" x14ac:dyDescent="0.2">
      <c r="A751" s="187" t="str">
        <f>B751&amp;C751&amp;D751&amp;E751</f>
        <v>199225A29Q335</v>
      </c>
      <c r="B751" s="184">
        <v>1992</v>
      </c>
      <c r="C751" s="184" t="s">
        <v>2</v>
      </c>
      <c r="D751" s="184" t="s">
        <v>41</v>
      </c>
      <c r="E751" s="184">
        <v>35</v>
      </c>
      <c r="F751" s="184">
        <v>222941</v>
      </c>
      <c r="G751" s="184">
        <v>0.13635008531394899</v>
      </c>
      <c r="H751" s="184">
        <v>0.70715121938091241</v>
      </c>
      <c r="I751" s="184">
        <v>0.61073109028846195</v>
      </c>
      <c r="J751" s="184">
        <v>0.282132941002328</v>
      </c>
      <c r="K751" s="184">
        <v>0.36427126459466852</v>
      </c>
      <c r="L751" s="184">
        <v>5.7145163967148256E-2</v>
      </c>
      <c r="M751" s="184">
        <v>674.6590473951793</v>
      </c>
      <c r="N751" s="184">
        <v>0.20713552016004233</v>
      </c>
      <c r="O751" s="184">
        <v>7.4992935350608456E-2</v>
      </c>
      <c r="P751" s="184">
        <v>7.1417998483903816E-2</v>
      </c>
      <c r="Q751" s="184">
        <v>3.5749368667046437E-3</v>
      </c>
      <c r="R751" s="184"/>
    </row>
    <row r="752" spans="1:18" x14ac:dyDescent="0.2">
      <c r="A752" s="187" t="str">
        <f>B752&amp;C752&amp;D752&amp;E752</f>
        <v>199225A29Q435</v>
      </c>
      <c r="B752" s="184">
        <v>1992</v>
      </c>
      <c r="C752" s="184" t="s">
        <v>2</v>
      </c>
      <c r="D752" s="184" t="s">
        <v>43</v>
      </c>
      <c r="E752" s="184">
        <v>35</v>
      </c>
      <c r="F752" s="184">
        <v>344772</v>
      </c>
      <c r="G752" s="184">
        <v>7.7807013416624743E-2</v>
      </c>
      <c r="H752" s="184">
        <v>0.80139628508115512</v>
      </c>
      <c r="I752" s="184">
        <v>0.73904203357581244</v>
      </c>
      <c r="J752" s="184">
        <v>0.18705405311336187</v>
      </c>
      <c r="K752" s="184">
        <v>0.24248198809648117</v>
      </c>
      <c r="L752" s="184">
        <v>5.5433735918230018E-2</v>
      </c>
      <c r="M752" s="184">
        <v>885.73017805019981</v>
      </c>
      <c r="N752" s="184">
        <v>0.18705405311336187</v>
      </c>
      <c r="O752" s="184">
        <v>6.9271866624899939E-2</v>
      </c>
      <c r="P752" s="184">
        <v>6.0036777928602091E-2</v>
      </c>
      <c r="Q752" s="184">
        <v>9.235088696297843E-3</v>
      </c>
      <c r="R752" s="184"/>
    </row>
    <row r="753" spans="1:18" x14ac:dyDescent="0.2">
      <c r="A753" s="187" t="str">
        <f>B753&amp;C753&amp;D753&amp;E753</f>
        <v>199225A29Q535</v>
      </c>
      <c r="B753" s="184">
        <v>1992</v>
      </c>
      <c r="C753" s="184" t="s">
        <v>2</v>
      </c>
      <c r="D753" s="184" t="s">
        <v>45</v>
      </c>
      <c r="E753" s="184">
        <v>35</v>
      </c>
      <c r="F753" s="184">
        <v>565337</v>
      </c>
      <c r="G753" s="184">
        <v>5.2809589535071685E-2</v>
      </c>
      <c r="H753" s="184">
        <v>0.85351922835406135</v>
      </c>
      <c r="I753" s="184">
        <v>0.80844522824439224</v>
      </c>
      <c r="J753" s="184">
        <v>0.13380337745450943</v>
      </c>
      <c r="K753" s="184">
        <v>0.17183556002879699</v>
      </c>
      <c r="L753" s="184">
        <v>0.10705296133102911</v>
      </c>
      <c r="M753" s="184">
        <v>2087.9440871231523</v>
      </c>
      <c r="N753" s="184">
        <v>0.24083865022101861</v>
      </c>
      <c r="O753" s="184">
        <v>0.13098382027003364</v>
      </c>
      <c r="P753" s="184">
        <v>9.7186280041815773E-2</v>
      </c>
      <c r="Q753" s="184">
        <v>3.3797540228217862E-2</v>
      </c>
      <c r="R753" s="184"/>
    </row>
    <row r="754" spans="1:18" x14ac:dyDescent="0.2">
      <c r="A754" s="187" t="str">
        <f>B754&amp;C754&amp;D754&amp;E754</f>
        <v>199230EMAQ135</v>
      </c>
      <c r="B754" s="184">
        <v>1992</v>
      </c>
      <c r="C754" s="184" t="s">
        <v>4</v>
      </c>
      <c r="D754" s="184" t="s">
        <v>37</v>
      </c>
      <c r="E754" s="184">
        <v>35</v>
      </c>
      <c r="F754" s="184">
        <v>274689</v>
      </c>
      <c r="G754" s="184">
        <v>0.515772078265468</v>
      </c>
      <c r="H754" s="184">
        <v>0.55073191864253757</v>
      </c>
      <c r="I754" s="184">
        <v>0.2666797723971473</v>
      </c>
      <c r="J754" s="184">
        <v>0.44926808135746243</v>
      </c>
      <c r="K754" s="184">
        <v>0.72462675971735313</v>
      </c>
      <c r="L754" s="184">
        <v>8.6934678854996006E-3</v>
      </c>
      <c r="M754" s="184">
        <v>278.57061994668959</v>
      </c>
      <c r="N754" s="184">
        <v>0.10724492061931858</v>
      </c>
      <c r="O754" s="184">
        <v>8.6952881258441361E-2</v>
      </c>
      <c r="P754" s="184">
        <v>8.6952881258441361E-2</v>
      </c>
      <c r="Q754" s="184">
        <v>0</v>
      </c>
      <c r="R754" s="184"/>
    </row>
    <row r="755" spans="1:18" x14ac:dyDescent="0.2">
      <c r="A755" s="187" t="str">
        <f>B755&amp;C755&amp;D755&amp;E755</f>
        <v>199230EMAQ235</v>
      </c>
      <c r="B755" s="184">
        <v>1992</v>
      </c>
      <c r="C755" s="184" t="s">
        <v>4</v>
      </c>
      <c r="D755" s="184" t="s">
        <v>39</v>
      </c>
      <c r="E755" s="184">
        <v>35</v>
      </c>
      <c r="F755" s="184">
        <v>565348</v>
      </c>
      <c r="G755" s="184">
        <v>0.14251886020123417</v>
      </c>
      <c r="H755" s="184">
        <v>0.60280924315642759</v>
      </c>
      <c r="I755" s="184">
        <v>0.51689755690300487</v>
      </c>
      <c r="J755" s="184">
        <v>0.39296504100129476</v>
      </c>
      <c r="K755" s="184">
        <v>0.47887672725471747</v>
      </c>
      <c r="L755" s="184">
        <v>1.4081592222843275E-2</v>
      </c>
      <c r="M755" s="184">
        <v>505.29823186370726</v>
      </c>
      <c r="N755" s="184">
        <v>0.21830801559393506</v>
      </c>
      <c r="O755" s="184">
        <v>0.14084245455896191</v>
      </c>
      <c r="P755" s="184">
        <v>0.13802648987880031</v>
      </c>
      <c r="Q755" s="184">
        <v>2.8159646801615996E-3</v>
      </c>
      <c r="R755" s="184"/>
    </row>
    <row r="756" spans="1:18" x14ac:dyDescent="0.2">
      <c r="A756" s="187" t="str">
        <f>B756&amp;C756&amp;D756&amp;E756</f>
        <v>199230EMAQ335</v>
      </c>
      <c r="B756" s="184">
        <v>1992</v>
      </c>
      <c r="C756" s="184" t="s">
        <v>4</v>
      </c>
      <c r="D756" s="184" t="s">
        <v>41</v>
      </c>
      <c r="E756" s="184">
        <v>35</v>
      </c>
      <c r="F756" s="184">
        <v>1019956</v>
      </c>
      <c r="G756" s="184">
        <v>8.1405179386225948E-2</v>
      </c>
      <c r="H756" s="184">
        <v>0.64246889081489789</v>
      </c>
      <c r="I756" s="184">
        <v>0.59016859550804157</v>
      </c>
      <c r="J756" s="184">
        <v>0.35362898007365023</v>
      </c>
      <c r="K756" s="184">
        <v>0.40436842373592585</v>
      </c>
      <c r="L756" s="184">
        <v>1.7172309393738552E-2</v>
      </c>
      <c r="M756" s="184">
        <v>711.0321702048825</v>
      </c>
      <c r="N756" s="184">
        <v>0.22639604061351667</v>
      </c>
      <c r="O756" s="184">
        <v>0.13584115393213039</v>
      </c>
      <c r="P756" s="184">
        <v>0.12959480605045709</v>
      </c>
      <c r="Q756" s="184">
        <v>6.2463478816733274E-3</v>
      </c>
      <c r="R756" s="184"/>
    </row>
    <row r="757" spans="1:18" x14ac:dyDescent="0.2">
      <c r="A757" s="187" t="str">
        <f>B757&amp;C757&amp;D757&amp;E757</f>
        <v>199230EMAQ435</v>
      </c>
      <c r="B757" s="184">
        <v>1992</v>
      </c>
      <c r="C757" s="184" t="s">
        <v>4</v>
      </c>
      <c r="D757" s="184" t="s">
        <v>43</v>
      </c>
      <c r="E757" s="184">
        <v>35</v>
      </c>
      <c r="F757" s="184">
        <v>1634664</v>
      </c>
      <c r="G757" s="184">
        <v>4.0733595167550929E-2</v>
      </c>
      <c r="H757" s="184">
        <v>0.58596629032021263</v>
      </c>
      <c r="I757" s="184">
        <v>0.56209777666847749</v>
      </c>
      <c r="J757" s="184">
        <v>0.40964932242956353</v>
      </c>
      <c r="K757" s="184">
        <v>0.43254393563447902</v>
      </c>
      <c r="L757" s="184">
        <v>2.3867290158711515E-2</v>
      </c>
      <c r="M757" s="184">
        <v>1048.4083025036596</v>
      </c>
      <c r="N757" s="184">
        <v>0.23136497775689682</v>
      </c>
      <c r="O757" s="184">
        <v>0.15489482853968767</v>
      </c>
      <c r="P757" s="184">
        <v>0.13297411578159182</v>
      </c>
      <c r="Q757" s="184">
        <v>2.1920712758095852E-2</v>
      </c>
      <c r="R757" s="184"/>
    </row>
    <row r="758" spans="1:18" x14ac:dyDescent="0.2">
      <c r="A758" s="187" t="str">
        <f>B758&amp;C758&amp;D758&amp;E758</f>
        <v>199230EMAQ535</v>
      </c>
      <c r="B758" s="184">
        <v>1992</v>
      </c>
      <c r="C758" s="184" t="s">
        <v>4</v>
      </c>
      <c r="D758" s="184" t="s">
        <v>45</v>
      </c>
      <c r="E758" s="184">
        <v>35</v>
      </c>
      <c r="F758" s="184">
        <v>2860859</v>
      </c>
      <c r="G758" s="184">
        <v>2.2128020256985383E-2</v>
      </c>
      <c r="H758" s="184">
        <v>0.65405425433410036</v>
      </c>
      <c r="I758" s="184">
        <v>0.63958132854502792</v>
      </c>
      <c r="J758" s="184">
        <v>0.34065852249271983</v>
      </c>
      <c r="K758" s="184">
        <v>0.35374025773377854</v>
      </c>
      <c r="L758" s="184">
        <v>2.8388326722847929E-2</v>
      </c>
      <c r="M758" s="184">
        <v>2853.9425074749138</v>
      </c>
      <c r="N758" s="184">
        <v>0.27053028478509428</v>
      </c>
      <c r="O758" s="184">
        <v>0.18703438372880313</v>
      </c>
      <c r="P758" s="184">
        <v>0.12775044138840816</v>
      </c>
      <c r="Q758" s="184">
        <v>5.9283942340394968E-2</v>
      </c>
      <c r="R758" s="184"/>
    </row>
    <row r="759" spans="1:18" x14ac:dyDescent="0.2">
      <c r="A759" s="187" t="str">
        <f>B759&amp;C759&amp;D759&amp;E759</f>
        <v>199215A17Q141</v>
      </c>
      <c r="B759" s="184">
        <v>1992</v>
      </c>
      <c r="C759" s="184" t="s">
        <v>0</v>
      </c>
      <c r="D759" s="184" t="s">
        <v>37</v>
      </c>
      <c r="E759" s="184">
        <v>41</v>
      </c>
      <c r="F759" s="184">
        <v>7992</v>
      </c>
      <c r="G759" s="184">
        <v>0.43746970431410565</v>
      </c>
      <c r="H759" s="184">
        <v>0.51626626626626626</v>
      </c>
      <c r="I759" s="184">
        <v>0.29041541541541543</v>
      </c>
      <c r="J759" s="184">
        <v>0.16116116116116116</v>
      </c>
      <c r="K759" s="184">
        <v>0.22572572572572572</v>
      </c>
      <c r="L759" s="184">
        <v>0.54842342342342343</v>
      </c>
      <c r="M759" s="184">
        <v>53.506903193787053</v>
      </c>
      <c r="N759" s="184">
        <v>3.2282282282282283E-2</v>
      </c>
      <c r="O759" s="184">
        <v>0</v>
      </c>
      <c r="P759" s="184">
        <v>0</v>
      </c>
      <c r="Q759" s="184">
        <v>0</v>
      </c>
      <c r="R759" s="184"/>
    </row>
    <row r="760" spans="1:18" x14ac:dyDescent="0.2">
      <c r="A760" s="187" t="str">
        <f>B760&amp;C760&amp;D760&amp;E760</f>
        <v>199215A17Q241</v>
      </c>
      <c r="B760" s="184">
        <v>1992</v>
      </c>
      <c r="C760" s="184" t="s">
        <v>0</v>
      </c>
      <c r="D760" s="184" t="s">
        <v>39</v>
      </c>
      <c r="E760" s="184">
        <v>41</v>
      </c>
      <c r="F760" s="184">
        <v>23703</v>
      </c>
      <c r="G760" s="184">
        <v>0.32005590496156533</v>
      </c>
      <c r="H760" s="184">
        <v>0.54334894317175042</v>
      </c>
      <c r="I760" s="184">
        <v>0.36944690545500569</v>
      </c>
      <c r="J760" s="184">
        <v>0.17402860397418049</v>
      </c>
      <c r="K760" s="184">
        <v>0.27182213221955026</v>
      </c>
      <c r="L760" s="184">
        <v>0.42395477365734296</v>
      </c>
      <c r="M760" s="184">
        <v>155.87023235765488</v>
      </c>
      <c r="N760" s="184">
        <v>7.610850947137493E-2</v>
      </c>
      <c r="O760" s="184">
        <v>2.1727207526473443E-2</v>
      </c>
      <c r="P760" s="184">
        <v>2.1727207526473443E-2</v>
      </c>
      <c r="Q760" s="184">
        <v>0</v>
      </c>
      <c r="R760" s="184"/>
    </row>
    <row r="761" spans="1:18" x14ac:dyDescent="0.2">
      <c r="A761" s="187" t="str">
        <f>B761&amp;C761&amp;D761&amp;E761</f>
        <v>199215A17Q341</v>
      </c>
      <c r="B761" s="184">
        <v>1992</v>
      </c>
      <c r="C761" s="184" t="s">
        <v>0</v>
      </c>
      <c r="D761" s="184" t="s">
        <v>41</v>
      </c>
      <c r="E761" s="184">
        <v>41</v>
      </c>
      <c r="F761" s="184">
        <v>27058</v>
      </c>
      <c r="G761" s="184">
        <v>0.29833276624702282</v>
      </c>
      <c r="H761" s="184">
        <v>0.54309261586222191</v>
      </c>
      <c r="I761" s="184">
        <v>0.38107029344371351</v>
      </c>
      <c r="J761" s="184">
        <v>0.19033187966590287</v>
      </c>
      <c r="K761" s="184">
        <v>0.28560869243846554</v>
      </c>
      <c r="L761" s="184">
        <v>0.46673811811663835</v>
      </c>
      <c r="M761" s="184">
        <v>275.82499450710986</v>
      </c>
      <c r="N761" s="184">
        <v>0.13338014635228029</v>
      </c>
      <c r="O761" s="184">
        <v>1.9070145613127355E-2</v>
      </c>
      <c r="P761" s="184">
        <v>1.9070145613127355E-2</v>
      </c>
      <c r="Q761" s="184">
        <v>0</v>
      </c>
      <c r="R761" s="184"/>
    </row>
    <row r="762" spans="1:18" x14ac:dyDescent="0.2">
      <c r="A762" s="187" t="str">
        <f>B762&amp;C762&amp;D762&amp;E762</f>
        <v>199215A17Q441</v>
      </c>
      <c r="B762" s="184">
        <v>1992</v>
      </c>
      <c r="C762" s="184" t="s">
        <v>0</v>
      </c>
      <c r="D762" s="184" t="s">
        <v>43</v>
      </c>
      <c r="E762" s="184">
        <v>41</v>
      </c>
      <c r="F762" s="184">
        <v>32476</v>
      </c>
      <c r="G762" s="184">
        <v>0.13518188489359473</v>
      </c>
      <c r="H762" s="184">
        <v>0.58744919325040035</v>
      </c>
      <c r="I762" s="184">
        <v>0.5080367040275896</v>
      </c>
      <c r="J762" s="184">
        <v>8.7202857494765362E-2</v>
      </c>
      <c r="K762" s="184">
        <v>0.10309151373321837</v>
      </c>
      <c r="L762" s="184">
        <v>0.62701687399926098</v>
      </c>
      <c r="M762" s="184">
        <v>382.28399843164203</v>
      </c>
      <c r="N762" s="184">
        <v>0.20642936322207167</v>
      </c>
      <c r="O762" s="184">
        <v>1.5888656238453012E-2</v>
      </c>
      <c r="P762" s="184">
        <v>1.5888656238453012E-2</v>
      </c>
      <c r="Q762" s="184">
        <v>0</v>
      </c>
      <c r="R762" s="184"/>
    </row>
    <row r="763" spans="1:18" x14ac:dyDescent="0.2">
      <c r="A763" s="187" t="str">
        <f>B763&amp;C763&amp;D763&amp;E763</f>
        <v>199215A17Q541</v>
      </c>
      <c r="B763" s="184">
        <v>1992</v>
      </c>
      <c r="C763" s="184" t="s">
        <v>0</v>
      </c>
      <c r="D763" s="184" t="s">
        <v>45</v>
      </c>
      <c r="E763" s="184">
        <v>41</v>
      </c>
      <c r="F763" s="184">
        <v>28603</v>
      </c>
      <c r="G763" s="184">
        <v>0.10631092020485709</v>
      </c>
      <c r="H763" s="184">
        <v>0.42324231723945038</v>
      </c>
      <c r="I763" s="184">
        <v>0.37824703702408841</v>
      </c>
      <c r="J763" s="184">
        <v>4.506520295073943E-2</v>
      </c>
      <c r="K763" s="184">
        <v>6.3070307310421986E-2</v>
      </c>
      <c r="L763" s="184">
        <v>0.76565395238261724</v>
      </c>
      <c r="M763" s="184">
        <v>605.93080231145211</v>
      </c>
      <c r="N763" s="184">
        <v>0.15313079047652345</v>
      </c>
      <c r="O763" s="184">
        <v>3.5975247351676398E-2</v>
      </c>
      <c r="P763" s="184">
        <v>3.5975247351676398E-2</v>
      </c>
      <c r="Q763" s="184">
        <v>0</v>
      </c>
      <c r="R763" s="184"/>
    </row>
    <row r="764" spans="1:18" x14ac:dyDescent="0.2">
      <c r="A764" s="187" t="str">
        <f>B764&amp;C764&amp;D764&amp;E764</f>
        <v>199215A29Q141</v>
      </c>
      <c r="B764" s="184">
        <v>1992</v>
      </c>
      <c r="C764" s="184" t="s">
        <v>3</v>
      </c>
      <c r="D764" s="184" t="s">
        <v>37</v>
      </c>
      <c r="E764" s="184">
        <v>41</v>
      </c>
      <c r="F764" s="184">
        <v>43034</v>
      </c>
      <c r="G764" s="184">
        <v>0.31630632771046169</v>
      </c>
      <c r="H764" s="184">
        <v>0.58683831389134178</v>
      </c>
      <c r="I764" s="184">
        <v>0.40121764186457221</v>
      </c>
      <c r="J764" s="184">
        <v>0.3173537203141702</v>
      </c>
      <c r="K764" s="184">
        <v>0.45505879072361388</v>
      </c>
      <c r="L764" s="184">
        <v>0.18564390946693313</v>
      </c>
      <c r="M764" s="184">
        <v>189.95739867119897</v>
      </c>
      <c r="N764" s="184">
        <v>8.386392155040201E-2</v>
      </c>
      <c r="O764" s="184">
        <v>4.7938839057489427E-2</v>
      </c>
      <c r="P764" s="184">
        <v>4.1943579495282803E-2</v>
      </c>
      <c r="Q764" s="184">
        <v>5.9952595622066269E-3</v>
      </c>
      <c r="R764" s="184"/>
    </row>
    <row r="765" spans="1:18" x14ac:dyDescent="0.2">
      <c r="A765" s="187" t="str">
        <f>B765&amp;C765&amp;D765&amp;E765</f>
        <v>199215A29Q241</v>
      </c>
      <c r="B765" s="184">
        <v>1992</v>
      </c>
      <c r="C765" s="184" t="s">
        <v>3</v>
      </c>
      <c r="D765" s="184" t="s">
        <v>39</v>
      </c>
      <c r="E765" s="184">
        <v>41</v>
      </c>
      <c r="F765" s="184">
        <v>91207</v>
      </c>
      <c r="G765" s="184">
        <v>0.18667839768139943</v>
      </c>
      <c r="H765" s="184">
        <v>0.63554332452552986</v>
      </c>
      <c r="I765" s="184">
        <v>0.51690111504599423</v>
      </c>
      <c r="J765" s="184">
        <v>0.29100836558597476</v>
      </c>
      <c r="K765" s="184">
        <v>0.37572774019537974</v>
      </c>
      <c r="L765" s="184">
        <v>0.13843235716556843</v>
      </c>
      <c r="M765" s="184">
        <v>314.17410579591115</v>
      </c>
      <c r="N765" s="184">
        <v>0.18078656243490082</v>
      </c>
      <c r="O765" s="184">
        <v>6.7801813457300422E-2</v>
      </c>
      <c r="P765" s="184">
        <v>6.4973083206332841E-2</v>
      </c>
      <c r="Q765" s="184">
        <v>2.8287302509675794E-3</v>
      </c>
      <c r="R765" s="184"/>
    </row>
    <row r="766" spans="1:18" x14ac:dyDescent="0.2">
      <c r="A766" s="187" t="str">
        <f>B766&amp;C766&amp;D766&amp;E766</f>
        <v>199215A29Q341</v>
      </c>
      <c r="B766" s="184">
        <v>1992</v>
      </c>
      <c r="C766" s="184" t="s">
        <v>3</v>
      </c>
      <c r="D766" s="184" t="s">
        <v>41</v>
      </c>
      <c r="E766" s="184">
        <v>41</v>
      </c>
      <c r="F766" s="184">
        <v>122142</v>
      </c>
      <c r="G766" s="184">
        <v>0.13193667420545174</v>
      </c>
      <c r="H766" s="184">
        <v>0.68780599629938921</v>
      </c>
      <c r="I766" s="184">
        <v>0.5970591606490806</v>
      </c>
      <c r="J766" s="184">
        <v>0.23624961110838205</v>
      </c>
      <c r="K766" s="184">
        <v>0.30588167870183885</v>
      </c>
      <c r="L766" s="184">
        <v>0.17721995709911414</v>
      </c>
      <c r="M766" s="184">
        <v>462.7091956441248</v>
      </c>
      <c r="N766" s="184">
        <v>0.18775687314764783</v>
      </c>
      <c r="O766" s="184">
        <v>6.327061944294346E-2</v>
      </c>
      <c r="P766" s="184">
        <v>6.1158323918062585E-2</v>
      </c>
      <c r="Q766" s="184">
        <v>2.1122955248808763E-3</v>
      </c>
      <c r="R766" s="184"/>
    </row>
    <row r="767" spans="1:18" x14ac:dyDescent="0.2">
      <c r="A767" s="187" t="str">
        <f>B767&amp;C767&amp;D767&amp;E767</f>
        <v>199215A29Q441</v>
      </c>
      <c r="B767" s="184">
        <v>1992</v>
      </c>
      <c r="C767" s="184" t="s">
        <v>3</v>
      </c>
      <c r="D767" s="184" t="s">
        <v>43</v>
      </c>
      <c r="E767" s="184">
        <v>41</v>
      </c>
      <c r="F767" s="184">
        <v>158975</v>
      </c>
      <c r="G767" s="184">
        <v>7.924675691622414E-2</v>
      </c>
      <c r="H767" s="184">
        <v>0.75693033495832673</v>
      </c>
      <c r="I767" s="184">
        <v>0.69694606070136811</v>
      </c>
      <c r="J767" s="184">
        <v>0.15877339204277402</v>
      </c>
      <c r="K767" s="184">
        <v>0.19606227394244377</v>
      </c>
      <c r="L767" s="184">
        <v>0.22696650416732192</v>
      </c>
      <c r="M767" s="184">
        <v>627.32624722200626</v>
      </c>
      <c r="N767" s="184">
        <v>0.24482465796508884</v>
      </c>
      <c r="O767" s="184">
        <v>7.7810976568642873E-2</v>
      </c>
      <c r="P767" s="184">
        <v>6.8073596477433565E-2</v>
      </c>
      <c r="Q767" s="184">
        <v>9.7373800912093095E-3</v>
      </c>
      <c r="R767" s="184"/>
    </row>
    <row r="768" spans="1:18" x14ac:dyDescent="0.2">
      <c r="A768" s="187" t="str">
        <f>B768&amp;C768&amp;D768&amp;E768</f>
        <v>199215A29Q541</v>
      </c>
      <c r="B768" s="184">
        <v>1992</v>
      </c>
      <c r="C768" s="184" t="s">
        <v>3</v>
      </c>
      <c r="D768" s="184" t="s">
        <v>45</v>
      </c>
      <c r="E768" s="184">
        <v>41</v>
      </c>
      <c r="F768" s="184">
        <v>169545</v>
      </c>
      <c r="G768" s="184">
        <v>5.8667491212081757E-2</v>
      </c>
      <c r="H768" s="184">
        <v>0.72485770739331745</v>
      </c>
      <c r="I768" s="184">
        <v>0.68233212421481026</v>
      </c>
      <c r="J768" s="184">
        <v>0.12764752720516678</v>
      </c>
      <c r="K768" s="184">
        <v>0.15348727476481169</v>
      </c>
      <c r="L768" s="184">
        <v>0.3100710725766021</v>
      </c>
      <c r="M768" s="184">
        <v>1449.3810016964026</v>
      </c>
      <c r="N768" s="184">
        <v>0.25530095254947066</v>
      </c>
      <c r="O768" s="184">
        <v>0.12309416379132383</v>
      </c>
      <c r="P768" s="184">
        <v>0.10030375416556077</v>
      </c>
      <c r="Q768" s="184">
        <v>2.2790409625763071E-2</v>
      </c>
      <c r="R768" s="184"/>
    </row>
    <row r="769" spans="1:18" x14ac:dyDescent="0.2">
      <c r="A769" s="187" t="str">
        <f>B769&amp;C769&amp;D769&amp;E769</f>
        <v>199218A24Q141</v>
      </c>
      <c r="B769" s="184">
        <v>1992</v>
      </c>
      <c r="C769" s="184" t="s">
        <v>1</v>
      </c>
      <c r="D769" s="184" t="s">
        <v>37</v>
      </c>
      <c r="E769" s="184">
        <v>41</v>
      </c>
      <c r="F769" s="184">
        <v>13652</v>
      </c>
      <c r="G769" s="184">
        <v>0.33321571394965888</v>
      </c>
      <c r="H769" s="184">
        <v>0.62276589510694402</v>
      </c>
      <c r="I769" s="184">
        <v>0.41525051274538527</v>
      </c>
      <c r="J769" s="184">
        <v>0.30178728391444476</v>
      </c>
      <c r="K769" s="184">
        <v>0.4715792557866979</v>
      </c>
      <c r="L769" s="184">
        <v>0.18869030178728391</v>
      </c>
      <c r="M769" s="184">
        <v>172.4750697554006</v>
      </c>
      <c r="N769" s="184">
        <v>3.779665983006153E-2</v>
      </c>
      <c r="O769" s="184">
        <v>1.8898329915030765E-2</v>
      </c>
      <c r="P769" s="184">
        <v>1.8898329915030765E-2</v>
      </c>
      <c r="Q769" s="184">
        <v>0</v>
      </c>
      <c r="R769" s="184"/>
    </row>
    <row r="770" spans="1:18" x14ac:dyDescent="0.2">
      <c r="A770" s="187" t="str">
        <f>B770&amp;C770&amp;D770&amp;E770</f>
        <v>199218A24Q241</v>
      </c>
      <c r="B770" s="184">
        <v>1992</v>
      </c>
      <c r="C770" s="184" t="s">
        <v>1</v>
      </c>
      <c r="D770" s="184" t="s">
        <v>39</v>
      </c>
      <c r="E770" s="184">
        <v>41</v>
      </c>
      <c r="F770" s="184">
        <v>39419</v>
      </c>
      <c r="G770" s="184">
        <v>0.18449711723254325</v>
      </c>
      <c r="H770" s="184">
        <v>0.67320327760724519</v>
      </c>
      <c r="I770" s="184">
        <v>0.54899921357720893</v>
      </c>
      <c r="J770" s="184">
        <v>0.32679672239275476</v>
      </c>
      <c r="K770" s="184">
        <v>0.42482051802430298</v>
      </c>
      <c r="L770" s="184">
        <v>5.2284431365585124E-2</v>
      </c>
      <c r="M770" s="184">
        <v>327.99000590160153</v>
      </c>
      <c r="N770" s="184">
        <v>0.18945178720921382</v>
      </c>
      <c r="O770" s="184">
        <v>6.5349197087698832E-2</v>
      </c>
      <c r="P770" s="184">
        <v>5.8804129988076818E-2</v>
      </c>
      <c r="Q770" s="184">
        <v>6.5450670996220093E-3</v>
      </c>
      <c r="R770" s="184"/>
    </row>
    <row r="771" spans="1:18" x14ac:dyDescent="0.2">
      <c r="A771" s="187" t="str">
        <f>B771&amp;C771&amp;D771&amp;E771</f>
        <v>199218A24Q341</v>
      </c>
      <c r="B771" s="184">
        <v>1992</v>
      </c>
      <c r="C771" s="184" t="s">
        <v>1</v>
      </c>
      <c r="D771" s="184" t="s">
        <v>41</v>
      </c>
      <c r="E771" s="184">
        <v>41</v>
      </c>
      <c r="F771" s="184">
        <v>54371</v>
      </c>
      <c r="G771" s="184">
        <v>0.11259027010356969</v>
      </c>
      <c r="H771" s="184">
        <v>0.71565724375126449</v>
      </c>
      <c r="I771" s="184">
        <v>0.63508120137573343</v>
      </c>
      <c r="J771" s="184">
        <v>0.24639973515293079</v>
      </c>
      <c r="K771" s="184">
        <v>0.31748542421511466</v>
      </c>
      <c r="L771" s="184">
        <v>0.14217137812436778</v>
      </c>
      <c r="M771" s="184">
        <v>440.90128696452831</v>
      </c>
      <c r="N771" s="184">
        <v>0.21798385168564124</v>
      </c>
      <c r="O771" s="184">
        <v>6.1595335748836695E-2</v>
      </c>
      <c r="P771" s="184">
        <v>6.1595335748836695E-2</v>
      </c>
      <c r="Q771" s="184">
        <v>0</v>
      </c>
      <c r="R771" s="184"/>
    </row>
    <row r="772" spans="1:18" x14ac:dyDescent="0.2">
      <c r="A772" s="187" t="str">
        <f>B772&amp;C772&amp;D772&amp;E772</f>
        <v>199218A24Q441</v>
      </c>
      <c r="B772" s="184">
        <v>1992</v>
      </c>
      <c r="C772" s="184" t="s">
        <v>1</v>
      </c>
      <c r="D772" s="184" t="s">
        <v>43</v>
      </c>
      <c r="E772" s="184">
        <v>41</v>
      </c>
      <c r="F772" s="184">
        <v>78832</v>
      </c>
      <c r="G772" s="184">
        <v>7.2297044519266745E-2</v>
      </c>
      <c r="H772" s="184">
        <v>0.81378120560178613</v>
      </c>
      <c r="I772" s="184">
        <v>0.75494722955145122</v>
      </c>
      <c r="J772" s="184">
        <v>0.15025624112035721</v>
      </c>
      <c r="K772" s="184">
        <v>0.19275167444692512</v>
      </c>
      <c r="L772" s="184">
        <v>0.19286584128272782</v>
      </c>
      <c r="M772" s="184">
        <v>615.87119201820269</v>
      </c>
      <c r="N772" s="184">
        <v>0.25171250253704081</v>
      </c>
      <c r="O772" s="184">
        <v>7.5159833570123805E-2</v>
      </c>
      <c r="P772" s="184">
        <v>7.1887050943779174E-2</v>
      </c>
      <c r="Q772" s="184">
        <v>3.2727826263446317E-3</v>
      </c>
      <c r="R772" s="184"/>
    </row>
    <row r="773" spans="1:18" x14ac:dyDescent="0.2">
      <c r="A773" s="187" t="str">
        <f>B773&amp;C773&amp;D773&amp;E773</f>
        <v>199218A24Q541</v>
      </c>
      <c r="B773" s="184">
        <v>1992</v>
      </c>
      <c r="C773" s="184" t="s">
        <v>1</v>
      </c>
      <c r="D773" s="184" t="s">
        <v>45</v>
      </c>
      <c r="E773" s="184">
        <v>41</v>
      </c>
      <c r="F773" s="184">
        <v>76781</v>
      </c>
      <c r="G773" s="184">
        <v>7.2016784683975876E-2</v>
      </c>
      <c r="H773" s="184">
        <v>0.74491085034057902</v>
      </c>
      <c r="I773" s="184">
        <v>0.69126476602284415</v>
      </c>
      <c r="J773" s="184">
        <v>0.14090725570128027</v>
      </c>
      <c r="K773" s="184">
        <v>0.16776285799872365</v>
      </c>
      <c r="L773" s="184">
        <v>0.3155337909118141</v>
      </c>
      <c r="M773" s="184">
        <v>1143.6771818736952</v>
      </c>
      <c r="N773" s="184">
        <v>0.22147406259361041</v>
      </c>
      <c r="O773" s="184">
        <v>0.10739636107891275</v>
      </c>
      <c r="P773" s="184">
        <v>0.10404917883330511</v>
      </c>
      <c r="Q773" s="184">
        <v>3.3471822456076373E-3</v>
      </c>
      <c r="R773" s="184"/>
    </row>
    <row r="774" spans="1:18" x14ac:dyDescent="0.2">
      <c r="A774" s="187" t="str">
        <f>B774&amp;C774&amp;D774&amp;E774</f>
        <v>199225A29Q141</v>
      </c>
      <c r="B774" s="184">
        <v>1992</v>
      </c>
      <c r="C774" s="184" t="s">
        <v>2</v>
      </c>
      <c r="D774" s="184" t="s">
        <v>37</v>
      </c>
      <c r="E774" s="184">
        <v>41</v>
      </c>
      <c r="F774" s="184">
        <v>21390</v>
      </c>
      <c r="G774" s="184">
        <v>0.26532551877079041</v>
      </c>
      <c r="H774" s="184">
        <v>0.59027582982702198</v>
      </c>
      <c r="I774" s="184">
        <v>0.43366058906030858</v>
      </c>
      <c r="J774" s="184">
        <v>0.38564749883122956</v>
      </c>
      <c r="K774" s="184">
        <v>0.53020102851799911</v>
      </c>
      <c r="L774" s="184">
        <v>4.8153342683496962E-2</v>
      </c>
      <c r="M774" s="184">
        <v>234.78371633255455</v>
      </c>
      <c r="N774" s="184">
        <v>0.13253856942496495</v>
      </c>
      <c r="O774" s="184">
        <v>8.4385226741467978E-2</v>
      </c>
      <c r="P774" s="184">
        <v>7.2323515661524077E-2</v>
      </c>
      <c r="Q774" s="184">
        <v>1.20617110799439E-2</v>
      </c>
      <c r="R774" s="184"/>
    </row>
    <row r="775" spans="1:18" x14ac:dyDescent="0.2">
      <c r="A775" s="187" t="str">
        <f>B775&amp;C775&amp;D775&amp;E775</f>
        <v>199225A29Q241</v>
      </c>
      <c r="B775" s="184">
        <v>1992</v>
      </c>
      <c r="C775" s="184" t="s">
        <v>2</v>
      </c>
      <c r="D775" s="184" t="s">
        <v>39</v>
      </c>
      <c r="E775" s="184">
        <v>41</v>
      </c>
      <c r="F775" s="184">
        <v>28085</v>
      </c>
      <c r="G775" s="184">
        <v>9.7196765498652291E-2</v>
      </c>
      <c r="H775" s="184">
        <v>0.66049492611714433</v>
      </c>
      <c r="I775" s="184">
        <v>0.59629695567028662</v>
      </c>
      <c r="J775" s="184">
        <v>0.33950507388285561</v>
      </c>
      <c r="K775" s="184">
        <v>0.39451664589638596</v>
      </c>
      <c r="L775" s="184">
        <v>1.8372796866654797E-2</v>
      </c>
      <c r="M775" s="184">
        <v>379.09780111516602</v>
      </c>
      <c r="N775" s="184">
        <v>0.25696991276482106</v>
      </c>
      <c r="O775" s="184">
        <v>0.11012996261349475</v>
      </c>
      <c r="P775" s="184">
        <v>0.11012996261349475</v>
      </c>
      <c r="Q775" s="184">
        <v>0</v>
      </c>
      <c r="R775" s="184"/>
    </row>
    <row r="776" spans="1:18" x14ac:dyDescent="0.2">
      <c r="A776" s="187" t="str">
        <f>B776&amp;C776&amp;D776&amp;E776</f>
        <v>199225A29Q341</v>
      </c>
      <c r="B776" s="184">
        <v>1992</v>
      </c>
      <c r="C776" s="184" t="s">
        <v>2</v>
      </c>
      <c r="D776" s="184" t="s">
        <v>41</v>
      </c>
      <c r="E776" s="184">
        <v>41</v>
      </c>
      <c r="F776" s="184">
        <v>40713</v>
      </c>
      <c r="G776" s="184">
        <v>7.6272858834363896E-2</v>
      </c>
      <c r="H776" s="184">
        <v>0.74678849507528311</v>
      </c>
      <c r="I776" s="184">
        <v>0.68982880161127891</v>
      </c>
      <c r="J776" s="184">
        <v>0.25321150492471695</v>
      </c>
      <c r="K776" s="184">
        <v>0.30385871834549161</v>
      </c>
      <c r="L776" s="184">
        <v>3.1611524574460245E-2</v>
      </c>
      <c r="M776" s="184">
        <v>558.13344647660517</v>
      </c>
      <c r="N776" s="184">
        <v>0.1835286026576278</v>
      </c>
      <c r="O776" s="184">
        <v>9.4883698081693807E-2</v>
      </c>
      <c r="P776" s="184">
        <v>8.8546655859307835E-2</v>
      </c>
      <c r="Q776" s="184">
        <v>6.3370422223859701E-3</v>
      </c>
      <c r="R776" s="184"/>
    </row>
    <row r="777" spans="1:18" x14ac:dyDescent="0.2">
      <c r="A777" s="187" t="str">
        <f>B777&amp;C777&amp;D777&amp;E777</f>
        <v>199225A29Q441</v>
      </c>
      <c r="B777" s="184">
        <v>1992</v>
      </c>
      <c r="C777" s="184" t="s">
        <v>2</v>
      </c>
      <c r="D777" s="184" t="s">
        <v>43</v>
      </c>
      <c r="E777" s="184">
        <v>41</v>
      </c>
      <c r="F777" s="184">
        <v>47667</v>
      </c>
      <c r="G777" s="184">
        <v>6.2501684499905674E-2</v>
      </c>
      <c r="H777" s="184">
        <v>0.77837917217362118</v>
      </c>
      <c r="I777" s="184">
        <v>0.72972916273312771</v>
      </c>
      <c r="J777" s="184">
        <v>0.22162082782637885</v>
      </c>
      <c r="K777" s="184">
        <v>0.26487926657855537</v>
      </c>
      <c r="L777" s="184">
        <v>1.0804120250907337E-2</v>
      </c>
      <c r="M777" s="184">
        <v>763.1556003208841</v>
      </c>
      <c r="N777" s="184">
        <v>0.25959259026160658</v>
      </c>
      <c r="O777" s="184">
        <v>0.12438374556821281</v>
      </c>
      <c r="P777" s="184">
        <v>9.7320997755260458E-2</v>
      </c>
      <c r="Q777" s="184">
        <v>2.7062747812952356E-2</v>
      </c>
      <c r="R777" s="184"/>
    </row>
    <row r="778" spans="1:18" x14ac:dyDescent="0.2">
      <c r="A778" s="187" t="str">
        <f>B778&amp;C778&amp;D778&amp;E778</f>
        <v>199225A29Q541</v>
      </c>
      <c r="B778" s="184">
        <v>1992</v>
      </c>
      <c r="C778" s="184" t="s">
        <v>2</v>
      </c>
      <c r="D778" s="184" t="s">
        <v>45</v>
      </c>
      <c r="E778" s="184">
        <v>41</v>
      </c>
      <c r="F778" s="184">
        <v>64161</v>
      </c>
      <c r="G778" s="184">
        <v>3.365985632988152E-2</v>
      </c>
      <c r="H778" s="184">
        <v>0.83532052181231586</v>
      </c>
      <c r="I778" s="184">
        <v>0.80720375305871173</v>
      </c>
      <c r="J778" s="184">
        <v>0.14859494085191938</v>
      </c>
      <c r="K778" s="184">
        <v>0.1767117096055236</v>
      </c>
      <c r="L778" s="184">
        <v>0.10043484359657737</v>
      </c>
      <c r="M778" s="184">
        <v>1938.8641869613302</v>
      </c>
      <c r="N778" s="184">
        <v>0.34132884462523966</v>
      </c>
      <c r="O778" s="184">
        <v>0.18071725814747278</v>
      </c>
      <c r="P778" s="184">
        <v>0.12449930643225636</v>
      </c>
      <c r="Q778" s="184">
        <v>5.6217951715216409E-2</v>
      </c>
      <c r="R778" s="184"/>
    </row>
    <row r="779" spans="1:18" x14ac:dyDescent="0.2">
      <c r="A779" s="187" t="str">
        <f>B779&amp;C779&amp;D779&amp;E779</f>
        <v>199230EMAQ141</v>
      </c>
      <c r="B779" s="184">
        <v>1992</v>
      </c>
      <c r="C779" s="184" t="s">
        <v>4</v>
      </c>
      <c r="D779" s="184" t="s">
        <v>37</v>
      </c>
      <c r="E779" s="184">
        <v>41</v>
      </c>
      <c r="F779" s="184">
        <v>54628</v>
      </c>
      <c r="G779" s="184">
        <v>0.19185582903620221</v>
      </c>
      <c r="H779" s="184">
        <v>0.6886944424104855</v>
      </c>
      <c r="I779" s="184">
        <v>0.55656439920919676</v>
      </c>
      <c r="J779" s="184">
        <v>0.30658270484000877</v>
      </c>
      <c r="K779" s="184">
        <v>0.43398989529179177</v>
      </c>
      <c r="L779" s="184">
        <v>1.8854799736398916E-2</v>
      </c>
      <c r="M779" s="184">
        <v>211.1796977770189</v>
      </c>
      <c r="N779" s="184">
        <v>0.21697664201508385</v>
      </c>
      <c r="O779" s="184">
        <v>0.1556161675331332</v>
      </c>
      <c r="P779" s="184">
        <v>0.14620707329574578</v>
      </c>
      <c r="Q779" s="184">
        <v>9.4090942373874203E-3</v>
      </c>
      <c r="R779" s="184"/>
    </row>
    <row r="780" spans="1:18" x14ac:dyDescent="0.2">
      <c r="A780" s="187" t="str">
        <f>B780&amp;C780&amp;D780&amp;E780</f>
        <v>199230EMAQ241</v>
      </c>
      <c r="B780" s="184">
        <v>1992</v>
      </c>
      <c r="C780" s="184" t="s">
        <v>4</v>
      </c>
      <c r="D780" s="184" t="s">
        <v>39</v>
      </c>
      <c r="E780" s="184">
        <v>41</v>
      </c>
      <c r="F780" s="184">
        <v>99445</v>
      </c>
      <c r="G780" s="184">
        <v>4.6178653010645131E-2</v>
      </c>
      <c r="H780" s="184">
        <v>0.6735280808487103</v>
      </c>
      <c r="I780" s="184">
        <v>0.64242546131027201</v>
      </c>
      <c r="J780" s="184">
        <v>0.32647191915128965</v>
      </c>
      <c r="K780" s="184">
        <v>0.35757453868972799</v>
      </c>
      <c r="L780" s="184">
        <v>2.5943989139725477E-3</v>
      </c>
      <c r="M780" s="184">
        <v>404.86400858426566</v>
      </c>
      <c r="N780" s="184">
        <v>0.27715822816632307</v>
      </c>
      <c r="O780" s="184">
        <v>0.17095882145909799</v>
      </c>
      <c r="P780" s="184">
        <v>0.16578007944089698</v>
      </c>
      <c r="Q780" s="184">
        <v>5.1787420182010154E-3</v>
      </c>
      <c r="R780" s="184"/>
    </row>
    <row r="781" spans="1:18" x14ac:dyDescent="0.2">
      <c r="A781" s="187" t="str">
        <f>B781&amp;C781&amp;D781&amp;E781</f>
        <v>199230EMAQ341</v>
      </c>
      <c r="B781" s="184">
        <v>1992</v>
      </c>
      <c r="C781" s="184" t="s">
        <v>4</v>
      </c>
      <c r="D781" s="184" t="s">
        <v>41</v>
      </c>
      <c r="E781" s="184">
        <v>41</v>
      </c>
      <c r="F781" s="184">
        <v>151018</v>
      </c>
      <c r="G781" s="184">
        <v>3.6866139780538265E-2</v>
      </c>
      <c r="H781" s="184">
        <v>0.69457283237759737</v>
      </c>
      <c r="I781" s="184">
        <v>0.6689666132514005</v>
      </c>
      <c r="J781" s="184">
        <v>0.30542716762240263</v>
      </c>
      <c r="K781" s="184">
        <v>0.3310333867485995</v>
      </c>
      <c r="L781" s="184">
        <v>1.708405620522057E-3</v>
      </c>
      <c r="M781" s="184">
        <v>593.09922018959378</v>
      </c>
      <c r="N781" s="184">
        <v>0.25133324489254444</v>
      </c>
      <c r="O781" s="184">
        <v>0.18296630405943221</v>
      </c>
      <c r="P781" s="184">
        <v>0.17442292385248076</v>
      </c>
      <c r="Q781" s="184">
        <v>8.5433802069514453E-3</v>
      </c>
      <c r="R781" s="184"/>
    </row>
    <row r="782" spans="1:18" x14ac:dyDescent="0.2">
      <c r="A782" s="187" t="str">
        <f>B782&amp;C782&amp;D782&amp;E782</f>
        <v>199230EMAQ441</v>
      </c>
      <c r="B782" s="184">
        <v>1992</v>
      </c>
      <c r="C782" s="184" t="s">
        <v>4</v>
      </c>
      <c r="D782" s="184" t="s">
        <v>43</v>
      </c>
      <c r="E782" s="184">
        <v>41</v>
      </c>
      <c r="F782" s="184">
        <v>203048</v>
      </c>
      <c r="G782" s="184">
        <v>2.4399123349910078E-2</v>
      </c>
      <c r="H782" s="184">
        <v>0.67725726120617391</v>
      </c>
      <c r="I782" s="184">
        <v>0.66073277775038219</v>
      </c>
      <c r="J782" s="184">
        <v>0.32147048671039008</v>
      </c>
      <c r="K782" s="184">
        <v>0.33672764929237142</v>
      </c>
      <c r="L782" s="184">
        <v>6.3433276860643791E-3</v>
      </c>
      <c r="M782" s="184">
        <v>894.38878844514727</v>
      </c>
      <c r="N782" s="184">
        <v>0.29316713289468499</v>
      </c>
      <c r="O782" s="184">
        <v>0.18148418108033568</v>
      </c>
      <c r="P782" s="184">
        <v>0.15484515976517868</v>
      </c>
      <c r="Q782" s="184">
        <v>2.6639021315157007E-2</v>
      </c>
      <c r="R782" s="184"/>
    </row>
    <row r="783" spans="1:18" x14ac:dyDescent="0.2">
      <c r="A783" s="187" t="str">
        <f>B783&amp;C783&amp;D783&amp;E783</f>
        <v>199230EMAQ541</v>
      </c>
      <c r="B783" s="184">
        <v>1992</v>
      </c>
      <c r="C783" s="184" t="s">
        <v>4</v>
      </c>
      <c r="D783" s="184" t="s">
        <v>45</v>
      </c>
      <c r="E783" s="184">
        <v>41</v>
      </c>
      <c r="F783" s="184">
        <v>285477</v>
      </c>
      <c r="G783" s="184">
        <v>1.694666531727558E-2</v>
      </c>
      <c r="H783" s="184">
        <v>0.69224490939725447</v>
      </c>
      <c r="I783" s="184">
        <v>0.68051366660011137</v>
      </c>
      <c r="J783" s="184">
        <v>0.30595459529138952</v>
      </c>
      <c r="K783" s="184">
        <v>0.31768583808853251</v>
      </c>
      <c r="L783" s="184">
        <v>2.4369739068296221E-2</v>
      </c>
      <c r="M783" s="184">
        <v>2739.905094048313</v>
      </c>
      <c r="N783" s="184">
        <v>0.33423322347661455</v>
      </c>
      <c r="O783" s="184">
        <v>0.22040880723651918</v>
      </c>
      <c r="P783" s="184">
        <v>0.15083444358740622</v>
      </c>
      <c r="Q783" s="184">
        <v>6.9574363649112972E-2</v>
      </c>
      <c r="R783" s="184"/>
    </row>
    <row r="784" spans="1:18" x14ac:dyDescent="0.2">
      <c r="A784" s="187" t="str">
        <f>B784&amp;C784&amp;D784&amp;E784</f>
        <v>199215A17Q143</v>
      </c>
      <c r="B784" s="184">
        <v>1992</v>
      </c>
      <c r="C784" s="184" t="s">
        <v>0</v>
      </c>
      <c r="D784" s="184" t="s">
        <v>37</v>
      </c>
      <c r="E784" s="184">
        <v>43</v>
      </c>
      <c r="F784" s="184">
        <v>8709</v>
      </c>
      <c r="G784" s="184">
        <v>0.50027813832746149</v>
      </c>
      <c r="H784" s="184">
        <v>0.61924445975427722</v>
      </c>
      <c r="I784" s="184">
        <v>0.3094499942588127</v>
      </c>
      <c r="J784" s="184">
        <v>0.16672407853944196</v>
      </c>
      <c r="K784" s="184">
        <v>0.33356298082443447</v>
      </c>
      <c r="L784" s="184">
        <v>0.40452405557469284</v>
      </c>
      <c r="M784" s="184">
        <v>171.70246011004582</v>
      </c>
      <c r="N784" s="184">
        <v>0.14295556321047193</v>
      </c>
      <c r="O784" s="184">
        <v>7.1420369732460673E-2</v>
      </c>
      <c r="P784" s="184">
        <v>7.1420369732460673E-2</v>
      </c>
      <c r="Q784" s="184">
        <v>0</v>
      </c>
      <c r="R784" s="184"/>
    </row>
    <row r="785" spans="1:18" x14ac:dyDescent="0.2">
      <c r="A785" s="187" t="str">
        <f>B785&amp;C785&amp;D785&amp;E785</f>
        <v>199215A17Q243</v>
      </c>
      <c r="B785" s="184">
        <v>1992</v>
      </c>
      <c r="C785" s="184" t="s">
        <v>0</v>
      </c>
      <c r="D785" s="184" t="s">
        <v>39</v>
      </c>
      <c r="E785" s="184">
        <v>43</v>
      </c>
      <c r="F785" s="184">
        <v>22598</v>
      </c>
      <c r="G785" s="184">
        <v>0.20874135944700462</v>
      </c>
      <c r="H785" s="184">
        <v>0.62024920727077848</v>
      </c>
      <c r="I785" s="184">
        <v>0.49077754454914924</v>
      </c>
      <c r="J785" s="184">
        <v>0.19458711089276942</v>
      </c>
      <c r="K785" s="184">
        <v>0.26854539770443481</v>
      </c>
      <c r="L785" s="184">
        <v>0.38895091777946494</v>
      </c>
      <c r="M785" s="184">
        <v>213.6713504601054</v>
      </c>
      <c r="N785" s="184">
        <v>0.15898846015146051</v>
      </c>
      <c r="O785" s="184">
        <v>5.6121529029931484E-2</v>
      </c>
      <c r="P785" s="184">
        <v>5.6121529029931484E-2</v>
      </c>
      <c r="Q785" s="184">
        <v>0</v>
      </c>
      <c r="R785" s="184"/>
    </row>
    <row r="786" spans="1:18" x14ac:dyDescent="0.2">
      <c r="A786" s="187" t="str">
        <f>B786&amp;C786&amp;D786&amp;E786</f>
        <v>199215A17Q343</v>
      </c>
      <c r="B786" s="184">
        <v>1992</v>
      </c>
      <c r="C786" s="184" t="s">
        <v>0</v>
      </c>
      <c r="D786" s="184" t="s">
        <v>41</v>
      </c>
      <c r="E786" s="184">
        <v>43</v>
      </c>
      <c r="F786" s="184">
        <v>33991</v>
      </c>
      <c r="G786" s="184">
        <v>0.19284883720930232</v>
      </c>
      <c r="H786" s="184">
        <v>0.50601629843193785</v>
      </c>
      <c r="I786" s="184">
        <v>0.40843164367038332</v>
      </c>
      <c r="J786" s="184">
        <v>0.14027242505369067</v>
      </c>
      <c r="K786" s="184">
        <v>0.18902062310611634</v>
      </c>
      <c r="L786" s="184">
        <v>0.51225324350563384</v>
      </c>
      <c r="M786" s="184">
        <v>327.95872778241306</v>
      </c>
      <c r="N786" s="184">
        <v>0.12275041439734785</v>
      </c>
      <c r="O786" s="184">
        <v>1.8411082169074118E-2</v>
      </c>
      <c r="P786" s="184">
        <v>1.8411082169074118E-2</v>
      </c>
      <c r="Q786" s="184">
        <v>0</v>
      </c>
      <c r="R786" s="184"/>
    </row>
    <row r="787" spans="1:18" x14ac:dyDescent="0.2">
      <c r="A787" s="187" t="str">
        <f>B787&amp;C787&amp;D787&amp;E787</f>
        <v>199215A17Q443</v>
      </c>
      <c r="B787" s="184">
        <v>1992</v>
      </c>
      <c r="C787" s="184" t="s">
        <v>0</v>
      </c>
      <c r="D787" s="184" t="s">
        <v>43</v>
      </c>
      <c r="E787" s="184">
        <v>43</v>
      </c>
      <c r="F787" s="184">
        <v>44565</v>
      </c>
      <c r="G787" s="184">
        <v>0.1874104787033547</v>
      </c>
      <c r="H787" s="184">
        <v>0.59531022102546838</v>
      </c>
      <c r="I787" s="184">
        <v>0.48374284752608548</v>
      </c>
      <c r="J787" s="184">
        <v>0.1024122068888141</v>
      </c>
      <c r="K787" s="184">
        <v>0.14423875238415798</v>
      </c>
      <c r="L787" s="184">
        <v>0.59528778189161902</v>
      </c>
      <c r="M787" s="184">
        <v>392.23215342364358</v>
      </c>
      <c r="N787" s="184">
        <v>0.15357343206552226</v>
      </c>
      <c r="O787" s="184">
        <v>2.3269381801862447E-2</v>
      </c>
      <c r="P787" s="184">
        <v>2.3269381801862447E-2</v>
      </c>
      <c r="Q787" s="184">
        <v>0</v>
      </c>
      <c r="R787" s="184"/>
    </row>
    <row r="788" spans="1:18" x14ac:dyDescent="0.2">
      <c r="A788" s="187" t="str">
        <f>B788&amp;C788&amp;D788&amp;E788</f>
        <v>199215A17Q543</v>
      </c>
      <c r="B788" s="184">
        <v>1992</v>
      </c>
      <c r="C788" s="184" t="s">
        <v>0</v>
      </c>
      <c r="D788" s="184" t="s">
        <v>45</v>
      </c>
      <c r="E788" s="184">
        <v>43</v>
      </c>
      <c r="F788" s="184">
        <v>43320</v>
      </c>
      <c r="G788" s="184">
        <v>0.15474754437359986</v>
      </c>
      <c r="H788" s="184">
        <v>0.40186980609418282</v>
      </c>
      <c r="I788" s="184">
        <v>0.3396814404432133</v>
      </c>
      <c r="J788" s="184">
        <v>2.3961218836565098E-2</v>
      </c>
      <c r="K788" s="184">
        <v>3.3518005540166207E-2</v>
      </c>
      <c r="L788" s="184">
        <v>0.8612188365650969</v>
      </c>
      <c r="M788" s="184">
        <v>450.104817873851</v>
      </c>
      <c r="N788" s="184">
        <v>0.13873499538319484</v>
      </c>
      <c r="O788" s="184">
        <v>1.435826408125577E-2</v>
      </c>
      <c r="P788" s="184">
        <v>1.435826408125577E-2</v>
      </c>
      <c r="Q788" s="184">
        <v>0</v>
      </c>
      <c r="R788" s="184"/>
    </row>
    <row r="789" spans="1:18" x14ac:dyDescent="0.2">
      <c r="A789" s="187" t="str">
        <f>B789&amp;C789&amp;D789&amp;E789</f>
        <v>199215A29Q143</v>
      </c>
      <c r="B789" s="184">
        <v>1992</v>
      </c>
      <c r="C789" s="184" t="s">
        <v>3</v>
      </c>
      <c r="D789" s="184" t="s">
        <v>37</v>
      </c>
      <c r="E789" s="184">
        <v>43</v>
      </c>
      <c r="F789" s="184">
        <v>36690</v>
      </c>
      <c r="G789" s="184">
        <v>0.38732945163813332</v>
      </c>
      <c r="H789" s="184">
        <v>0.62725538293813032</v>
      </c>
      <c r="I789" s="184">
        <v>0.38430089942763695</v>
      </c>
      <c r="J789" s="184">
        <v>0.30674560754323932</v>
      </c>
      <c r="K789" s="184">
        <v>0.49993147493353068</v>
      </c>
      <c r="L789" s="184">
        <v>0.14198393772441958</v>
      </c>
      <c r="M789" s="184">
        <v>211.43377704667625</v>
      </c>
      <c r="N789" s="184">
        <v>0.14693376941946035</v>
      </c>
      <c r="O789" s="184">
        <v>9.0433360588716274E-2</v>
      </c>
      <c r="P789" s="184">
        <v>8.479149632052331E-2</v>
      </c>
      <c r="Q789" s="184">
        <v>5.6418642681929677E-3</v>
      </c>
      <c r="R789" s="184"/>
    </row>
    <row r="790" spans="1:18" x14ac:dyDescent="0.2">
      <c r="A790" s="187" t="str">
        <f>B790&amp;C790&amp;D790&amp;E790</f>
        <v>199215A29Q243</v>
      </c>
      <c r="B790" s="184">
        <v>1992</v>
      </c>
      <c r="C790" s="184" t="s">
        <v>3</v>
      </c>
      <c r="D790" s="184" t="s">
        <v>39</v>
      </c>
      <c r="E790" s="184">
        <v>43</v>
      </c>
      <c r="F790" s="184">
        <v>97029</v>
      </c>
      <c r="G790" s="184">
        <v>0.22079843745375988</v>
      </c>
      <c r="H790" s="184">
        <v>0.69800252008840968</v>
      </c>
      <c r="I790" s="184">
        <v>0.54388465431410216</v>
      </c>
      <c r="J790" s="184">
        <v>0.23347999421619053</v>
      </c>
      <c r="K790" s="184">
        <v>0.36192187725930058</v>
      </c>
      <c r="L790" s="184">
        <v>0.13490735576625149</v>
      </c>
      <c r="M790" s="184">
        <v>330.96980238052555</v>
      </c>
      <c r="N790" s="184">
        <v>0.18677224033535164</v>
      </c>
      <c r="O790" s="184">
        <v>6.8716037882316408E-2</v>
      </c>
      <c r="P790" s="184">
        <v>6.8716037882316408E-2</v>
      </c>
      <c r="Q790" s="184">
        <v>0</v>
      </c>
      <c r="R790" s="184"/>
    </row>
    <row r="791" spans="1:18" x14ac:dyDescent="0.2">
      <c r="A791" s="187" t="str">
        <f>B791&amp;C791&amp;D791&amp;E791</f>
        <v>199215A29Q343</v>
      </c>
      <c r="B791" s="184">
        <v>1992</v>
      </c>
      <c r="C791" s="184" t="s">
        <v>3</v>
      </c>
      <c r="D791" s="184" t="s">
        <v>41</v>
      </c>
      <c r="E791" s="184">
        <v>43</v>
      </c>
      <c r="F791" s="184">
        <v>155055</v>
      </c>
      <c r="G791" s="184">
        <v>0.12106865977343982</v>
      </c>
      <c r="H791" s="184">
        <v>0.71791944793782847</v>
      </c>
      <c r="I791" s="184">
        <v>0.63100190255070776</v>
      </c>
      <c r="J791" s="184">
        <v>0.1898358646931734</v>
      </c>
      <c r="K791" s="184">
        <v>0.26070749089032924</v>
      </c>
      <c r="L791" s="184">
        <v>0.17513140498532778</v>
      </c>
      <c r="M791" s="184">
        <v>451.81565911391743</v>
      </c>
      <c r="N791" s="184">
        <v>0.20217245298615416</v>
      </c>
      <c r="O791" s="184">
        <v>6.6930150857615209E-2</v>
      </c>
      <c r="P791" s="184">
        <v>6.5586898119446166E-2</v>
      </c>
      <c r="Q791" s="184">
        <v>1.3432527381690431E-3</v>
      </c>
      <c r="R791" s="184"/>
    </row>
    <row r="792" spans="1:18" x14ac:dyDescent="0.2">
      <c r="A792" s="187" t="str">
        <f>B792&amp;C792&amp;D792&amp;E792</f>
        <v>199215A29Q443</v>
      </c>
      <c r="B792" s="184">
        <v>1992</v>
      </c>
      <c r="C792" s="184" t="s">
        <v>3</v>
      </c>
      <c r="D792" s="184" t="s">
        <v>43</v>
      </c>
      <c r="E792" s="184">
        <v>43</v>
      </c>
      <c r="F792" s="184">
        <v>210377</v>
      </c>
      <c r="G792" s="184">
        <v>0.10645973975149203</v>
      </c>
      <c r="H792" s="184">
        <v>0.77734733359635322</v>
      </c>
      <c r="I792" s="184">
        <v>0.6945911387651692</v>
      </c>
      <c r="J792" s="184">
        <v>0.13594641999838386</v>
      </c>
      <c r="K792" s="184">
        <v>0.18618004819918527</v>
      </c>
      <c r="L792" s="184">
        <v>0.22561401674137382</v>
      </c>
      <c r="M792" s="184">
        <v>605.29612096654557</v>
      </c>
      <c r="N792" s="184">
        <v>0.22171625225190966</v>
      </c>
      <c r="O792" s="184">
        <v>7.8853676970391251E-2</v>
      </c>
      <c r="P792" s="184">
        <v>7.5897080003992826E-2</v>
      </c>
      <c r="Q792" s="184">
        <v>2.956596966398418E-3</v>
      </c>
      <c r="R792" s="184"/>
    </row>
    <row r="793" spans="1:18" x14ac:dyDescent="0.2">
      <c r="A793" s="187" t="str">
        <f>B793&amp;C793&amp;D793&amp;E793</f>
        <v>199215A29Q543</v>
      </c>
      <c r="B793" s="184">
        <v>1992</v>
      </c>
      <c r="C793" s="184" t="s">
        <v>3</v>
      </c>
      <c r="D793" s="184" t="s">
        <v>45</v>
      </c>
      <c r="E793" s="184">
        <v>43</v>
      </c>
      <c r="F793" s="184">
        <v>260772</v>
      </c>
      <c r="G793" s="184">
        <v>5.812003095026666E-2</v>
      </c>
      <c r="H793" s="184">
        <v>0.73844968018038748</v>
      </c>
      <c r="I793" s="184">
        <v>0.69553096191308883</v>
      </c>
      <c r="J793" s="184">
        <v>9.3093853740909172E-2</v>
      </c>
      <c r="K793" s="184">
        <v>0.11616679139562106</v>
      </c>
      <c r="L793" s="184">
        <v>0.36753976934737975</v>
      </c>
      <c r="M793" s="184">
        <v>1280.9131607710892</v>
      </c>
      <c r="N793" s="184">
        <v>0.27212787596185212</v>
      </c>
      <c r="O793" s="184">
        <v>9.1497323124748148E-2</v>
      </c>
      <c r="P793" s="184">
        <v>6.9226488592097943E-2</v>
      </c>
      <c r="Q793" s="184">
        <v>2.2270834532650201E-2</v>
      </c>
      <c r="R793" s="184"/>
    </row>
    <row r="794" spans="1:18" x14ac:dyDescent="0.2">
      <c r="A794" s="187" t="str">
        <f>B794&amp;C794&amp;D794&amp;E794</f>
        <v>199218A24Q143</v>
      </c>
      <c r="B794" s="184">
        <v>1992</v>
      </c>
      <c r="C794" s="184" t="s">
        <v>1</v>
      </c>
      <c r="D794" s="184" t="s">
        <v>37</v>
      </c>
      <c r="E794" s="184">
        <v>43</v>
      </c>
      <c r="F794" s="184">
        <v>15339</v>
      </c>
      <c r="G794" s="184">
        <v>0.34862591138530569</v>
      </c>
      <c r="H794" s="184">
        <v>0.58119825281961013</v>
      </c>
      <c r="I794" s="184">
        <v>0.37857748223482623</v>
      </c>
      <c r="J794" s="184">
        <v>0.38349193761564898</v>
      </c>
      <c r="K794" s="184">
        <v>0.56152524451493524</v>
      </c>
      <c r="L794" s="184">
        <v>9.5823420565688613E-2</v>
      </c>
      <c r="M794" s="184">
        <v>219.93030737528724</v>
      </c>
      <c r="N794" s="184">
        <v>0.1351457070213182</v>
      </c>
      <c r="O794" s="184">
        <v>8.1165656170545664E-2</v>
      </c>
      <c r="P794" s="184">
        <v>8.1165656170545664E-2</v>
      </c>
      <c r="Q794" s="184">
        <v>0</v>
      </c>
      <c r="R794" s="184"/>
    </row>
    <row r="795" spans="1:18" x14ac:dyDescent="0.2">
      <c r="A795" s="187" t="str">
        <f>B795&amp;C795&amp;D795&amp;E795</f>
        <v>199218A24Q243</v>
      </c>
      <c r="B795" s="184">
        <v>1992</v>
      </c>
      <c r="C795" s="184" t="s">
        <v>1</v>
      </c>
      <c r="D795" s="184" t="s">
        <v>39</v>
      </c>
      <c r="E795" s="184">
        <v>43</v>
      </c>
      <c r="F795" s="184">
        <v>42093</v>
      </c>
      <c r="G795" s="184">
        <v>0.22525643638339787</v>
      </c>
      <c r="H795" s="184">
        <v>0.69945121516641717</v>
      </c>
      <c r="I795" s="184">
        <v>0.54189532701399279</v>
      </c>
      <c r="J795" s="184">
        <v>0.24635925213218349</v>
      </c>
      <c r="K795" s="184">
        <v>0.37930297199059226</v>
      </c>
      <c r="L795" s="184">
        <v>9.357850473950538E-2</v>
      </c>
      <c r="M795" s="184">
        <v>341.89807515142235</v>
      </c>
      <c r="N795" s="184">
        <v>0.17245147649252845</v>
      </c>
      <c r="O795" s="184">
        <v>6.4024897251324445E-2</v>
      </c>
      <c r="P795" s="184">
        <v>6.4024897251324445E-2</v>
      </c>
      <c r="Q795" s="184">
        <v>0</v>
      </c>
      <c r="R795" s="184"/>
    </row>
    <row r="796" spans="1:18" x14ac:dyDescent="0.2">
      <c r="A796" s="187" t="str">
        <f>B796&amp;C796&amp;D796&amp;E796</f>
        <v>199218A24Q343</v>
      </c>
      <c r="B796" s="184">
        <v>1992</v>
      </c>
      <c r="C796" s="184" t="s">
        <v>1</v>
      </c>
      <c r="D796" s="184" t="s">
        <v>41</v>
      </c>
      <c r="E796" s="184">
        <v>43</v>
      </c>
      <c r="F796" s="184">
        <v>70496</v>
      </c>
      <c r="G796" s="184">
        <v>0.14284916305137133</v>
      </c>
      <c r="H796" s="184">
        <v>0.76184464366772586</v>
      </c>
      <c r="I796" s="184">
        <v>0.65301577394462096</v>
      </c>
      <c r="J796" s="184">
        <v>0.20581309577848389</v>
      </c>
      <c r="K796" s="184">
        <v>0.30289661824784386</v>
      </c>
      <c r="L796" s="184">
        <v>0.12352473899228325</v>
      </c>
      <c r="M796" s="184">
        <v>433.4214854218647</v>
      </c>
      <c r="N796" s="184">
        <v>0.18829437131184748</v>
      </c>
      <c r="O796" s="184">
        <v>4.7052315024965957E-2</v>
      </c>
      <c r="P796" s="184">
        <v>4.7052315024965957E-2</v>
      </c>
      <c r="Q796" s="184">
        <v>0</v>
      </c>
      <c r="R796" s="184"/>
    </row>
    <row r="797" spans="1:18" x14ac:dyDescent="0.2">
      <c r="A797" s="187" t="str">
        <f>B797&amp;C797&amp;D797&amp;E797</f>
        <v>199218A24Q443</v>
      </c>
      <c r="B797" s="184">
        <v>1992</v>
      </c>
      <c r="C797" s="184" t="s">
        <v>1</v>
      </c>
      <c r="D797" s="184" t="s">
        <v>43</v>
      </c>
      <c r="E797" s="184">
        <v>43</v>
      </c>
      <c r="F797" s="184">
        <v>99078</v>
      </c>
      <c r="G797" s="184">
        <v>0.11693049938192336</v>
      </c>
      <c r="H797" s="184">
        <v>0.84098387129332441</v>
      </c>
      <c r="I797" s="184">
        <v>0.74264720725085287</v>
      </c>
      <c r="J797" s="184">
        <v>0.1213387432124185</v>
      </c>
      <c r="K797" s="184">
        <v>0.18617654777044348</v>
      </c>
      <c r="L797" s="184">
        <v>0.17991885181372252</v>
      </c>
      <c r="M797" s="184">
        <v>584.82374313053811</v>
      </c>
      <c r="N797" s="184">
        <v>0.21966531419689536</v>
      </c>
      <c r="O797" s="184">
        <v>5.861038777528816E-2</v>
      </c>
      <c r="P797" s="184">
        <v>5.4421768707482991E-2</v>
      </c>
      <c r="Q797" s="184">
        <v>4.1886190678051636E-3</v>
      </c>
      <c r="R797" s="184"/>
    </row>
    <row r="798" spans="1:18" x14ac:dyDescent="0.2">
      <c r="A798" s="187" t="str">
        <f>B798&amp;C798&amp;D798&amp;E798</f>
        <v>199218A24Q543</v>
      </c>
      <c r="B798" s="184">
        <v>1992</v>
      </c>
      <c r="C798" s="184" t="s">
        <v>1</v>
      </c>
      <c r="D798" s="184" t="s">
        <v>45</v>
      </c>
      <c r="E798" s="184">
        <v>43</v>
      </c>
      <c r="F798" s="184">
        <v>121059</v>
      </c>
      <c r="G798" s="184">
        <v>6.2181054076075305E-2</v>
      </c>
      <c r="H798" s="184">
        <v>0.77050033454761724</v>
      </c>
      <c r="I798" s="184">
        <v>0.72258981157947777</v>
      </c>
      <c r="J798" s="184">
        <v>9.0921126667328628E-2</v>
      </c>
      <c r="K798" s="184">
        <v>0.11491741965379142</v>
      </c>
      <c r="L798" s="184">
        <v>0.36538079634594378</v>
      </c>
      <c r="M798" s="184">
        <v>1026.0238034667434</v>
      </c>
      <c r="N798" s="184">
        <v>0.30998108360386256</v>
      </c>
      <c r="O798" s="184">
        <v>8.0473157716485347E-2</v>
      </c>
      <c r="P798" s="184">
        <v>6.3357536407867232E-2</v>
      </c>
      <c r="Q798" s="184">
        <v>1.7115621308618111E-2</v>
      </c>
      <c r="R798" s="184"/>
    </row>
    <row r="799" spans="1:18" x14ac:dyDescent="0.2">
      <c r="A799" s="187" t="str">
        <f>B799&amp;C799&amp;D799&amp;E799</f>
        <v>199225A29Q143</v>
      </c>
      <c r="B799" s="184">
        <v>1992</v>
      </c>
      <c r="C799" s="184" t="s">
        <v>2</v>
      </c>
      <c r="D799" s="184" t="s">
        <v>37</v>
      </c>
      <c r="E799" s="184">
        <v>43</v>
      </c>
      <c r="F799" s="184">
        <v>12642</v>
      </c>
      <c r="G799" s="184">
        <v>0.35699517574086836</v>
      </c>
      <c r="H799" s="184">
        <v>0.688656858092074</v>
      </c>
      <c r="I799" s="184">
        <v>0.44280968201233983</v>
      </c>
      <c r="J799" s="184">
        <v>0.31134314190792595</v>
      </c>
      <c r="K799" s="184">
        <v>0.54081632653061229</v>
      </c>
      <c r="L799" s="184">
        <v>1.6373991457047935E-2</v>
      </c>
      <c r="M799" s="184">
        <v>221.74755831248098</v>
      </c>
      <c r="N799" s="184">
        <v>0.16397721879449453</v>
      </c>
      <c r="O799" s="184">
        <v>0.11477614301534567</v>
      </c>
      <c r="P799" s="184">
        <v>9.8402151558297735E-2</v>
      </c>
      <c r="Q799" s="184">
        <v>1.6373991457047935E-2</v>
      </c>
      <c r="R799" s="184"/>
    </row>
    <row r="800" spans="1:18" x14ac:dyDescent="0.2">
      <c r="A800" s="187" t="str">
        <f>B800&amp;C800&amp;D800&amp;E800</f>
        <v>199225A29Q243</v>
      </c>
      <c r="B800" s="184">
        <v>1992</v>
      </c>
      <c r="C800" s="184" t="s">
        <v>2</v>
      </c>
      <c r="D800" s="184" t="s">
        <v>39</v>
      </c>
      <c r="E800" s="184">
        <v>43</v>
      </c>
      <c r="F800" s="184">
        <v>32338</v>
      </c>
      <c r="G800" s="184">
        <v>0.2222909450766947</v>
      </c>
      <c r="H800" s="184">
        <v>0.74995361494217327</v>
      </c>
      <c r="I800" s="184">
        <v>0.583245717112994</v>
      </c>
      <c r="J800" s="184">
        <v>0.24364524707774135</v>
      </c>
      <c r="K800" s="184">
        <v>0.40395200692683531</v>
      </c>
      <c r="L800" s="184">
        <v>1.2802275960170697E-2</v>
      </c>
      <c r="M800" s="184">
        <v>386.09512904662768</v>
      </c>
      <c r="N800" s="184">
        <v>0.22447275650936979</v>
      </c>
      <c r="O800" s="184">
        <v>8.3462180716185289E-2</v>
      </c>
      <c r="P800" s="184">
        <v>8.3462180716185289E-2</v>
      </c>
      <c r="Q800" s="184">
        <v>0</v>
      </c>
      <c r="R800" s="184"/>
    </row>
    <row r="801" spans="1:18" x14ac:dyDescent="0.2">
      <c r="A801" s="187" t="str">
        <f>B801&amp;C801&amp;D801&amp;E801</f>
        <v>199225A29Q343</v>
      </c>
      <c r="B801" s="184">
        <v>1992</v>
      </c>
      <c r="C801" s="184" t="s">
        <v>2</v>
      </c>
      <c r="D801" s="184" t="s">
        <v>41</v>
      </c>
      <c r="E801" s="184">
        <v>43</v>
      </c>
      <c r="F801" s="184">
        <v>50568</v>
      </c>
      <c r="G801" s="184">
        <v>6.1568918584508782E-2</v>
      </c>
      <c r="H801" s="184">
        <v>0.79912197437114385</v>
      </c>
      <c r="I801" s="184">
        <v>0.74992089859199496</v>
      </c>
      <c r="J801" s="184">
        <v>0.2008780256288562</v>
      </c>
      <c r="K801" s="184">
        <v>0.25007910140800504</v>
      </c>
      <c r="L801" s="184">
        <v>2.0467489321309918E-2</v>
      </c>
      <c r="M801" s="184">
        <v>519.48829145369132</v>
      </c>
      <c r="N801" s="184">
        <v>0.27458076253757319</v>
      </c>
      <c r="O801" s="184">
        <v>0.12705663660813163</v>
      </c>
      <c r="P801" s="184">
        <v>0.12294336339186837</v>
      </c>
      <c r="Q801" s="184">
        <v>4.1132732162632493E-3</v>
      </c>
      <c r="R801" s="184"/>
    </row>
    <row r="802" spans="1:18" x14ac:dyDescent="0.2">
      <c r="A802" s="187" t="str">
        <f>B802&amp;C802&amp;D802&amp;E802</f>
        <v>199225A29Q443</v>
      </c>
      <c r="B802" s="184">
        <v>1992</v>
      </c>
      <c r="C802" s="184" t="s">
        <v>2</v>
      </c>
      <c r="D802" s="184" t="s">
        <v>43</v>
      </c>
      <c r="E802" s="184">
        <v>43</v>
      </c>
      <c r="F802" s="184">
        <v>66734</v>
      </c>
      <c r="G802" s="184">
        <v>5.0202112400573741E-2</v>
      </c>
      <c r="H802" s="184">
        <v>0.80443252315161684</v>
      </c>
      <c r="I802" s="184">
        <v>0.76404831120568228</v>
      </c>
      <c r="J802" s="184">
        <v>0.18002817154673781</v>
      </c>
      <c r="K802" s="184">
        <v>0.21419366439895704</v>
      </c>
      <c r="L802" s="184">
        <v>4.658794617436389E-2</v>
      </c>
      <c r="M802" s="184">
        <v>724.92408388847628</v>
      </c>
      <c r="N802" s="184">
        <v>0.27026703029939758</v>
      </c>
      <c r="O802" s="184">
        <v>0.14602751221266522</v>
      </c>
      <c r="P802" s="184">
        <v>0.14292564509845057</v>
      </c>
      <c r="Q802" s="184">
        <v>3.1018671142146433E-3</v>
      </c>
      <c r="R802" s="184"/>
    </row>
    <row r="803" spans="1:18" x14ac:dyDescent="0.2">
      <c r="A803" s="187" t="str">
        <f>B803&amp;C803&amp;D803&amp;E803</f>
        <v>199225A29Q543</v>
      </c>
      <c r="B803" s="184">
        <v>1992</v>
      </c>
      <c r="C803" s="184" t="s">
        <v>2</v>
      </c>
      <c r="D803" s="184" t="s">
        <v>45</v>
      </c>
      <c r="E803" s="184">
        <v>43</v>
      </c>
      <c r="F803" s="184">
        <v>96393</v>
      </c>
      <c r="G803" s="184">
        <v>3.29498546689138E-2</v>
      </c>
      <c r="H803" s="184">
        <v>0.84946002303071799</v>
      </c>
      <c r="I803" s="184">
        <v>0.82147043872480363</v>
      </c>
      <c r="J803" s="184">
        <v>0.12688680713329806</v>
      </c>
      <c r="K803" s="184">
        <v>0.15487639143921239</v>
      </c>
      <c r="L803" s="184">
        <v>0.14838214393161328</v>
      </c>
      <c r="M803" s="184">
        <v>1716.8856575543741</v>
      </c>
      <c r="N803" s="184">
        <v>0.28456324205185785</v>
      </c>
      <c r="O803" s="184">
        <v>0.1401139458964922</v>
      </c>
      <c r="P803" s="184">
        <v>0.10132451708148794</v>
      </c>
      <c r="Q803" s="184">
        <v>3.8789428815004259E-2</v>
      </c>
      <c r="R803" s="184"/>
    </row>
    <row r="804" spans="1:18" x14ac:dyDescent="0.2">
      <c r="A804" s="187" t="str">
        <f>B804&amp;C804&amp;D804&amp;E804</f>
        <v>199230EMAQ143</v>
      </c>
      <c r="B804" s="184">
        <v>1992</v>
      </c>
      <c r="C804" s="184" t="s">
        <v>4</v>
      </c>
      <c r="D804" s="184" t="s">
        <v>37</v>
      </c>
      <c r="E804" s="184">
        <v>43</v>
      </c>
      <c r="F804" s="184">
        <v>51830</v>
      </c>
      <c r="G804" s="184">
        <v>0.28926371992840455</v>
      </c>
      <c r="H804" s="184">
        <v>0.64111640571817563</v>
      </c>
      <c r="I804" s="184">
        <v>0.45566468929300785</v>
      </c>
      <c r="J804" s="184">
        <v>0.35888359428182437</v>
      </c>
      <c r="K804" s="184">
        <v>0.54433531070699215</v>
      </c>
      <c r="L804" s="184">
        <v>0</v>
      </c>
      <c r="M804" s="184">
        <v>251.06492222932528</v>
      </c>
      <c r="N804" s="184">
        <v>0.17198533667759985</v>
      </c>
      <c r="O804" s="184">
        <v>0.11196218406328382</v>
      </c>
      <c r="P804" s="184">
        <v>0.10796835809376809</v>
      </c>
      <c r="Q804" s="184">
        <v>3.9938259695157241E-3</v>
      </c>
      <c r="R804" s="184"/>
    </row>
    <row r="805" spans="1:18" x14ac:dyDescent="0.2">
      <c r="A805" s="187" t="str">
        <f>B805&amp;C805&amp;D805&amp;E805</f>
        <v>199230EMAQ243</v>
      </c>
      <c r="B805" s="184">
        <v>1992</v>
      </c>
      <c r="C805" s="184" t="s">
        <v>4</v>
      </c>
      <c r="D805" s="184" t="s">
        <v>39</v>
      </c>
      <c r="E805" s="184">
        <v>43</v>
      </c>
      <c r="F805" s="184">
        <v>126032</v>
      </c>
      <c r="G805" s="184">
        <v>7.4180095254546802E-2</v>
      </c>
      <c r="H805" s="184">
        <v>0.64305890567474921</v>
      </c>
      <c r="I805" s="184">
        <v>0.59535673479751172</v>
      </c>
      <c r="J805" s="184">
        <v>0.35694109432525073</v>
      </c>
      <c r="K805" s="184">
        <v>0.40464326520248828</v>
      </c>
      <c r="L805" s="184">
        <v>3.2848800304684524E-3</v>
      </c>
      <c r="M805" s="184">
        <v>402.9171473988871</v>
      </c>
      <c r="N805" s="184">
        <v>0.2059686071925293</v>
      </c>
      <c r="O805" s="184">
        <v>0.12522948539638387</v>
      </c>
      <c r="P805" s="184">
        <v>0.11863302205444069</v>
      </c>
      <c r="Q805" s="184">
        <v>6.5964633419431746E-3</v>
      </c>
      <c r="R805" s="184"/>
    </row>
    <row r="806" spans="1:18" x14ac:dyDescent="0.2">
      <c r="A806" s="187" t="str">
        <f>B806&amp;C806&amp;D806&amp;E806</f>
        <v>199230EMAQ343</v>
      </c>
      <c r="B806" s="184">
        <v>1992</v>
      </c>
      <c r="C806" s="184" t="s">
        <v>4</v>
      </c>
      <c r="D806" s="184" t="s">
        <v>41</v>
      </c>
      <c r="E806" s="184">
        <v>43</v>
      </c>
      <c r="F806" s="184">
        <v>216393</v>
      </c>
      <c r="G806" s="184">
        <v>3.8301355035014424E-2</v>
      </c>
      <c r="H806" s="184">
        <v>0.70015665941134875</v>
      </c>
      <c r="I806" s="184">
        <v>0.67333971061910503</v>
      </c>
      <c r="J806" s="184">
        <v>0.29888674772289309</v>
      </c>
      <c r="K806" s="184">
        <v>0.32474248242780496</v>
      </c>
      <c r="L806" s="184">
        <v>6.710013725028074E-3</v>
      </c>
      <c r="M806" s="184">
        <v>551.68266715378059</v>
      </c>
      <c r="N806" s="184">
        <v>0.26621008997518403</v>
      </c>
      <c r="O806" s="184">
        <v>0.17332353634359707</v>
      </c>
      <c r="P806" s="184">
        <v>0.15990813011511462</v>
      </c>
      <c r="Q806" s="184">
        <v>1.3415406228482437E-2</v>
      </c>
      <c r="R806" s="184"/>
    </row>
    <row r="807" spans="1:18" x14ac:dyDescent="0.2">
      <c r="A807" s="187" t="str">
        <f>B807&amp;C807&amp;D807&amp;E807</f>
        <v>199230EMAQ443</v>
      </c>
      <c r="B807" s="184">
        <v>1992</v>
      </c>
      <c r="C807" s="184" t="s">
        <v>4</v>
      </c>
      <c r="D807" s="184" t="s">
        <v>43</v>
      </c>
      <c r="E807" s="184">
        <v>43</v>
      </c>
      <c r="F807" s="184">
        <v>341193</v>
      </c>
      <c r="G807" s="184">
        <v>2.7502514821394174E-2</v>
      </c>
      <c r="H807" s="184">
        <v>0.68511610447349747</v>
      </c>
      <c r="I807" s="184">
        <v>0.66627368865583925</v>
      </c>
      <c r="J807" s="184">
        <v>0.31199912981614425</v>
      </c>
      <c r="K807" s="184">
        <v>0.33088741114423298</v>
      </c>
      <c r="L807" s="184">
        <v>8.5290790768733568E-3</v>
      </c>
      <c r="M807" s="184">
        <v>790.07724396123911</v>
      </c>
      <c r="N807" s="184">
        <v>0.25518401608473795</v>
      </c>
      <c r="O807" s="184">
        <v>0.1597922583405873</v>
      </c>
      <c r="P807" s="184">
        <v>0.13671148001277869</v>
      </c>
      <c r="Q807" s="184">
        <v>2.3080778327808599E-2</v>
      </c>
      <c r="R807" s="184"/>
    </row>
    <row r="808" spans="1:18" x14ac:dyDescent="0.2">
      <c r="A808" s="187" t="str">
        <f>B808&amp;C808&amp;D808&amp;E808</f>
        <v>199230EMAQ543</v>
      </c>
      <c r="B808" s="184">
        <v>1992</v>
      </c>
      <c r="C808" s="184" t="s">
        <v>4</v>
      </c>
      <c r="D808" s="184" t="s">
        <v>45</v>
      </c>
      <c r="E808" s="184">
        <v>43</v>
      </c>
      <c r="F808" s="184">
        <v>553913</v>
      </c>
      <c r="G808" s="184">
        <v>1.9235677657377544E-2</v>
      </c>
      <c r="H808" s="184">
        <v>0.700241734712852</v>
      </c>
      <c r="I808" s="184">
        <v>0.68677211042167274</v>
      </c>
      <c r="J808" s="184">
        <v>0.29639492122409117</v>
      </c>
      <c r="K808" s="184">
        <v>0.3094890352817139</v>
      </c>
      <c r="L808" s="184">
        <v>3.5180615006327708E-2</v>
      </c>
      <c r="M808" s="184">
        <v>2513.5796577532051</v>
      </c>
      <c r="N808" s="184">
        <v>0.32896372982078181</v>
      </c>
      <c r="O808" s="184">
        <v>0.21806930156228538</v>
      </c>
      <c r="P808" s="184">
        <v>0.14874243618197985</v>
      </c>
      <c r="Q808" s="184">
        <v>6.9326865380305511E-2</v>
      </c>
      <c r="R808" s="184"/>
    </row>
    <row r="809" spans="1:18" x14ac:dyDescent="0.2">
      <c r="A809" s="187" t="str">
        <f>B809&amp;C809&amp;D809&amp;E809</f>
        <v>199215A17Q153</v>
      </c>
      <c r="B809" s="184">
        <v>1992</v>
      </c>
      <c r="C809" s="184" t="s">
        <v>0</v>
      </c>
      <c r="D809" s="184" t="s">
        <v>37</v>
      </c>
      <c r="E809" s="184">
        <v>53</v>
      </c>
      <c r="F809" s="184">
        <v>7293</v>
      </c>
      <c r="G809" s="184">
        <v>0.30723781388478583</v>
      </c>
      <c r="H809" s="184">
        <v>0.37131495955025368</v>
      </c>
      <c r="I809" s="184">
        <v>0.25723296311531607</v>
      </c>
      <c r="J809" s="184">
        <v>0.14273961332784862</v>
      </c>
      <c r="K809" s="184">
        <v>0.19978061154531743</v>
      </c>
      <c r="L809" s="184">
        <v>0.65720553955848071</v>
      </c>
      <c r="M809" s="184">
        <v>200.11845748353119</v>
      </c>
      <c r="N809" s="184">
        <v>5.7040998217468802E-2</v>
      </c>
      <c r="O809" s="184">
        <v>2.8520499108734401E-2</v>
      </c>
      <c r="P809" s="184">
        <v>2.8520499108734401E-2</v>
      </c>
      <c r="Q809" s="184">
        <v>0</v>
      </c>
      <c r="R809" s="184"/>
    </row>
    <row r="810" spans="1:18" x14ac:dyDescent="0.2">
      <c r="A810" s="187" t="str">
        <f>B810&amp;C810&amp;D810&amp;E810</f>
        <v>199215A17Q253</v>
      </c>
      <c r="B810" s="184">
        <v>1992</v>
      </c>
      <c r="C810" s="184" t="s">
        <v>0</v>
      </c>
      <c r="D810" s="184" t="s">
        <v>39</v>
      </c>
      <c r="E810" s="184">
        <v>53</v>
      </c>
      <c r="F810" s="184">
        <v>18763</v>
      </c>
      <c r="G810" s="184">
        <v>0.39371910439081126</v>
      </c>
      <c r="H810" s="184">
        <v>0.36657250972658956</v>
      </c>
      <c r="I810" s="184">
        <v>0.22224590950274475</v>
      </c>
      <c r="J810" s="184">
        <v>0.17785002398337152</v>
      </c>
      <c r="K810" s="184">
        <v>0.23338485316846985</v>
      </c>
      <c r="L810" s="184">
        <v>0.66657783936470716</v>
      </c>
      <c r="M810" s="184">
        <v>185.76699021624268</v>
      </c>
      <c r="N810" s="184">
        <v>6.6727069231999142E-2</v>
      </c>
      <c r="O810" s="184">
        <v>0</v>
      </c>
      <c r="P810" s="184">
        <v>0</v>
      </c>
      <c r="Q810" s="184">
        <v>0</v>
      </c>
      <c r="R810" s="184"/>
    </row>
    <row r="811" spans="1:18" x14ac:dyDescent="0.2">
      <c r="A811" s="187" t="str">
        <f>B811&amp;C811&amp;D811&amp;E811</f>
        <v>199215A17Q353</v>
      </c>
      <c r="B811" s="184">
        <v>1992</v>
      </c>
      <c r="C811" s="184" t="s">
        <v>0</v>
      </c>
      <c r="D811" s="184" t="s">
        <v>41</v>
      </c>
      <c r="E811" s="184">
        <v>53</v>
      </c>
      <c r="F811" s="184">
        <v>22504</v>
      </c>
      <c r="G811" s="184">
        <v>0.14574170331867253</v>
      </c>
      <c r="H811" s="184">
        <v>0.44454319232136508</v>
      </c>
      <c r="I811" s="184">
        <v>0.37975471027372909</v>
      </c>
      <c r="J811" s="184">
        <v>0.12028972627088517</v>
      </c>
      <c r="K811" s="184">
        <v>0.12953252755065767</v>
      </c>
      <c r="L811" s="184">
        <v>0.71298435833629581</v>
      </c>
      <c r="M811" s="184">
        <v>259.9263579083767</v>
      </c>
      <c r="N811" s="184">
        <v>0.20383043014575186</v>
      </c>
      <c r="O811" s="184">
        <v>3.7015641663704232E-2</v>
      </c>
      <c r="P811" s="184">
        <v>3.7015641663704232E-2</v>
      </c>
      <c r="Q811" s="184">
        <v>0</v>
      </c>
      <c r="R811" s="184"/>
    </row>
    <row r="812" spans="1:18" x14ac:dyDescent="0.2">
      <c r="A812" s="187" t="str">
        <f>B812&amp;C812&amp;D812&amp;E812</f>
        <v>199215A17Q453</v>
      </c>
      <c r="B812" s="184">
        <v>1992</v>
      </c>
      <c r="C812" s="184" t="s">
        <v>0</v>
      </c>
      <c r="D812" s="184" t="s">
        <v>43</v>
      </c>
      <c r="E812" s="184">
        <v>53</v>
      </c>
      <c r="F812" s="184">
        <v>21256</v>
      </c>
      <c r="G812" s="184">
        <v>0.2258513931888545</v>
      </c>
      <c r="H812" s="184">
        <v>0.30391418893488897</v>
      </c>
      <c r="I812" s="184">
        <v>0.23527474595408354</v>
      </c>
      <c r="J812" s="184">
        <v>0.10787542340986074</v>
      </c>
      <c r="K812" s="184">
        <v>0.12744636808430559</v>
      </c>
      <c r="L812" s="184">
        <v>0.80396123447497181</v>
      </c>
      <c r="M812" s="184">
        <v>349.86328217990462</v>
      </c>
      <c r="N812" s="184">
        <v>8.8116296575084685E-2</v>
      </c>
      <c r="O812" s="184">
        <v>2.9356417011667295E-2</v>
      </c>
      <c r="P812" s="184">
        <v>2.9356417011667295E-2</v>
      </c>
      <c r="Q812" s="184">
        <v>0</v>
      </c>
      <c r="R812" s="184"/>
    </row>
    <row r="813" spans="1:18" x14ac:dyDescent="0.2">
      <c r="A813" s="187" t="str">
        <f>B813&amp;C813&amp;D813&amp;E813</f>
        <v>199215A17Q553</v>
      </c>
      <c r="B813" s="184">
        <v>1992</v>
      </c>
      <c r="C813" s="184" t="s">
        <v>0</v>
      </c>
      <c r="D813" s="184" t="s">
        <v>45</v>
      </c>
      <c r="E813" s="184">
        <v>53</v>
      </c>
      <c r="F813" s="184">
        <v>31680</v>
      </c>
      <c r="G813" s="184">
        <v>0.16214813853936957</v>
      </c>
      <c r="H813" s="184">
        <v>0.24333964646464645</v>
      </c>
      <c r="I813" s="184">
        <v>0.20388257575757576</v>
      </c>
      <c r="J813" s="184">
        <v>4.6085858585858584E-2</v>
      </c>
      <c r="K813" s="184">
        <v>5.9217171717171717E-2</v>
      </c>
      <c r="L813" s="184">
        <v>0.89472853535353536</v>
      </c>
      <c r="M813" s="184">
        <v>340.34589531043792</v>
      </c>
      <c r="N813" s="184">
        <v>0.11183712121212121</v>
      </c>
      <c r="O813" s="184">
        <v>1.3194444444444444E-2</v>
      </c>
      <c r="P813" s="184">
        <v>1.3194444444444444E-2</v>
      </c>
      <c r="Q813" s="184">
        <v>0</v>
      </c>
      <c r="R813" s="184"/>
    </row>
    <row r="814" spans="1:18" x14ac:dyDescent="0.2">
      <c r="A814" s="187" t="str">
        <f>B814&amp;C814&amp;D814&amp;E814</f>
        <v>199215A29Q153</v>
      </c>
      <c r="B814" s="184">
        <v>1992</v>
      </c>
      <c r="C814" s="184" t="s">
        <v>3</v>
      </c>
      <c r="D814" s="184" t="s">
        <v>37</v>
      </c>
      <c r="E814" s="184">
        <v>53</v>
      </c>
      <c r="F814" s="184">
        <v>33349</v>
      </c>
      <c r="G814" s="184">
        <v>0.45446613589268187</v>
      </c>
      <c r="H814" s="184">
        <v>0.54988155566883568</v>
      </c>
      <c r="I814" s="184">
        <v>0.2999790098653633</v>
      </c>
      <c r="J814" s="184">
        <v>0.31878017331854031</v>
      </c>
      <c r="K814" s="184">
        <v>0.5374973762331704</v>
      </c>
      <c r="L814" s="184">
        <v>0.20624306575909324</v>
      </c>
      <c r="M814" s="184">
        <v>240.87200404911141</v>
      </c>
      <c r="N814" s="184">
        <v>9.3765930012893933E-2</v>
      </c>
      <c r="O814" s="184">
        <v>1.8771177546553119E-2</v>
      </c>
      <c r="P814" s="184">
        <v>1.8771177546553119E-2</v>
      </c>
      <c r="Q814" s="184">
        <v>0</v>
      </c>
      <c r="R814" s="184"/>
    </row>
    <row r="815" spans="1:18" x14ac:dyDescent="0.2">
      <c r="A815" s="187" t="str">
        <f>B815&amp;C815&amp;D815&amp;E815</f>
        <v>199215A29Q253</v>
      </c>
      <c r="B815" s="184">
        <v>1992</v>
      </c>
      <c r="C815" s="184" t="s">
        <v>3</v>
      </c>
      <c r="D815" s="184" t="s">
        <v>39</v>
      </c>
      <c r="E815" s="184">
        <v>53</v>
      </c>
      <c r="F815" s="184">
        <v>76080</v>
      </c>
      <c r="G815" s="184">
        <v>0.22727669225401256</v>
      </c>
      <c r="H815" s="184">
        <v>0.60273396424815984</v>
      </c>
      <c r="I815" s="184">
        <v>0.46574658254468981</v>
      </c>
      <c r="J815" s="184">
        <v>0.23834121976866457</v>
      </c>
      <c r="K815" s="184">
        <v>0.32877234490010515</v>
      </c>
      <c r="L815" s="184">
        <v>0.26299947423764458</v>
      </c>
      <c r="M815" s="184">
        <v>370.1395515282436</v>
      </c>
      <c r="N815" s="184">
        <v>0.15889852786540484</v>
      </c>
      <c r="O815" s="184">
        <v>3.2847003154574131E-2</v>
      </c>
      <c r="P815" s="184">
        <v>3.0113038906414299E-2</v>
      </c>
      <c r="Q815" s="184">
        <v>2.7339642481598318E-3</v>
      </c>
      <c r="R815" s="184"/>
    </row>
    <row r="816" spans="1:18" x14ac:dyDescent="0.2">
      <c r="A816" s="187" t="str">
        <f>B816&amp;C816&amp;D816&amp;E816</f>
        <v>199215A29Q353</v>
      </c>
      <c r="B816" s="184">
        <v>1992</v>
      </c>
      <c r="C816" s="184" t="s">
        <v>3</v>
      </c>
      <c r="D816" s="184" t="s">
        <v>41</v>
      </c>
      <c r="E816" s="184">
        <v>53</v>
      </c>
      <c r="F816" s="184">
        <v>100876</v>
      </c>
      <c r="G816" s="184">
        <v>0.15119877974736032</v>
      </c>
      <c r="H816" s="184">
        <v>0.66940600341012724</v>
      </c>
      <c r="I816" s="184">
        <v>0.56819263253895869</v>
      </c>
      <c r="J816" s="184">
        <v>0.18181728062175345</v>
      </c>
      <c r="K816" s="184">
        <v>0.25203219794599308</v>
      </c>
      <c r="L816" s="184">
        <v>0.29549149450810897</v>
      </c>
      <c r="M816" s="184">
        <v>470.373778427057</v>
      </c>
      <c r="N816" s="184">
        <v>0.22570455064718328</v>
      </c>
      <c r="O816" s="184">
        <v>6.6218323780384836E-2</v>
      </c>
      <c r="P816" s="184">
        <v>6.4142171714663201E-2</v>
      </c>
      <c r="Q816" s="184">
        <v>2.0761520657216368E-3</v>
      </c>
      <c r="R816" s="184"/>
    </row>
    <row r="817" spans="1:18" x14ac:dyDescent="0.2">
      <c r="A817" s="187" t="str">
        <f>B817&amp;C817&amp;D817&amp;E817</f>
        <v>199215A29Q453</v>
      </c>
      <c r="B817" s="184">
        <v>1992</v>
      </c>
      <c r="C817" s="184" t="s">
        <v>3</v>
      </c>
      <c r="D817" s="184" t="s">
        <v>43</v>
      </c>
      <c r="E817" s="184">
        <v>53</v>
      </c>
      <c r="F817" s="184">
        <v>115042</v>
      </c>
      <c r="G817" s="184">
        <v>0.11055695147666006</v>
      </c>
      <c r="H817" s="184">
        <v>0.6884355278941604</v>
      </c>
      <c r="I817" s="184">
        <v>0.61232419464195686</v>
      </c>
      <c r="J817" s="184">
        <v>0.15214443420663756</v>
      </c>
      <c r="K817" s="184">
        <v>0.1992489699414127</v>
      </c>
      <c r="L817" s="184">
        <v>0.33156586290224438</v>
      </c>
      <c r="M817" s="184">
        <v>709.43615217252227</v>
      </c>
      <c r="N817" s="184">
        <v>0.24100763199527128</v>
      </c>
      <c r="O817" s="184">
        <v>7.4311990403504807E-2</v>
      </c>
      <c r="P817" s="184">
        <v>6.8870499469758872E-2</v>
      </c>
      <c r="Q817" s="184">
        <v>5.4414909337459367E-3</v>
      </c>
      <c r="R817" s="184"/>
    </row>
    <row r="818" spans="1:18" x14ac:dyDescent="0.2">
      <c r="A818" s="187" t="str">
        <f>B818&amp;C818&amp;D818&amp;E818</f>
        <v>199215A29Q553</v>
      </c>
      <c r="B818" s="184">
        <v>1992</v>
      </c>
      <c r="C818" s="184" t="s">
        <v>3</v>
      </c>
      <c r="D818" s="184" t="s">
        <v>45</v>
      </c>
      <c r="E818" s="184">
        <v>53</v>
      </c>
      <c r="F818" s="184">
        <v>169875</v>
      </c>
      <c r="G818" s="184">
        <v>6.9787402047875313E-2</v>
      </c>
      <c r="H818" s="184">
        <v>0.68586313465783666</v>
      </c>
      <c r="I818" s="184">
        <v>0.6379985283296542</v>
      </c>
      <c r="J818" s="184">
        <v>8.8376747608535686E-2</v>
      </c>
      <c r="K818" s="184">
        <v>0.11168211920529801</v>
      </c>
      <c r="L818" s="184">
        <v>0.40124797645327448</v>
      </c>
      <c r="M818" s="184">
        <v>1555.3430451164331</v>
      </c>
      <c r="N818" s="184">
        <v>0.27851655629139072</v>
      </c>
      <c r="O818" s="184">
        <v>8.3390728476821191E-2</v>
      </c>
      <c r="P818" s="184">
        <v>6.6236938925680652E-2</v>
      </c>
      <c r="Q818" s="184">
        <v>1.7153789551140546E-2</v>
      </c>
      <c r="R818" s="184"/>
    </row>
    <row r="819" spans="1:18" x14ac:dyDescent="0.2">
      <c r="A819" s="187" t="str">
        <f>B819&amp;C819&amp;D819&amp;E819</f>
        <v>199218A24Q153</v>
      </c>
      <c r="B819" s="184">
        <v>1992</v>
      </c>
      <c r="C819" s="184" t="s">
        <v>1</v>
      </c>
      <c r="D819" s="184" t="s">
        <v>37</v>
      </c>
      <c r="E819" s="184">
        <v>53</v>
      </c>
      <c r="F819" s="184">
        <v>13964</v>
      </c>
      <c r="G819" s="184">
        <v>0.44413333333333332</v>
      </c>
      <c r="H819" s="184">
        <v>0.53709538814093383</v>
      </c>
      <c r="I819" s="184">
        <v>0.29855342308794042</v>
      </c>
      <c r="J819" s="184">
        <v>0.40303637926095676</v>
      </c>
      <c r="K819" s="184">
        <v>0.61178745345173302</v>
      </c>
      <c r="L819" s="184">
        <v>0.11945001432254368</v>
      </c>
      <c r="M819" s="184">
        <v>229.88040375383852</v>
      </c>
      <c r="N819" s="184">
        <v>0.10455456889143512</v>
      </c>
      <c r="O819" s="184">
        <v>0</v>
      </c>
      <c r="P819" s="184">
        <v>0</v>
      </c>
      <c r="Q819" s="184">
        <v>0</v>
      </c>
      <c r="R819" s="184"/>
    </row>
    <row r="820" spans="1:18" x14ac:dyDescent="0.2">
      <c r="A820" s="187" t="str">
        <f>B820&amp;C820&amp;D820&amp;E820</f>
        <v>199218A24Q253</v>
      </c>
      <c r="B820" s="184">
        <v>1992</v>
      </c>
      <c r="C820" s="184" t="s">
        <v>1</v>
      </c>
      <c r="D820" s="184" t="s">
        <v>39</v>
      </c>
      <c r="E820" s="184">
        <v>53</v>
      </c>
      <c r="F820" s="184">
        <v>36474</v>
      </c>
      <c r="G820" s="184">
        <v>0.26559116960305668</v>
      </c>
      <c r="H820" s="184">
        <v>0.64580248944453589</v>
      </c>
      <c r="I820" s="184">
        <v>0.47428305094039591</v>
      </c>
      <c r="J820" s="184">
        <v>0.26278993255469651</v>
      </c>
      <c r="K820" s="184">
        <v>0.38857816526841038</v>
      </c>
      <c r="L820" s="184">
        <v>0.18284257279157756</v>
      </c>
      <c r="M820" s="184">
        <v>380.97215452678967</v>
      </c>
      <c r="N820" s="184">
        <v>0.17146460492405549</v>
      </c>
      <c r="O820" s="184">
        <v>2.8568295223995174E-2</v>
      </c>
      <c r="P820" s="184">
        <v>2.8568295223995174E-2</v>
      </c>
      <c r="Q820" s="184">
        <v>0</v>
      </c>
      <c r="R820" s="184"/>
    </row>
    <row r="821" spans="1:18" x14ac:dyDescent="0.2">
      <c r="A821" s="187" t="str">
        <f>B821&amp;C821&amp;D821&amp;E821</f>
        <v>199218A24Q353</v>
      </c>
      <c r="B821" s="184">
        <v>1992</v>
      </c>
      <c r="C821" s="184" t="s">
        <v>1</v>
      </c>
      <c r="D821" s="184" t="s">
        <v>41</v>
      </c>
      <c r="E821" s="184">
        <v>53</v>
      </c>
      <c r="F821" s="184">
        <v>50654</v>
      </c>
      <c r="G821" s="184">
        <v>0.18707740650338076</v>
      </c>
      <c r="H821" s="184">
        <v>0.70365617720219531</v>
      </c>
      <c r="I821" s="184">
        <v>0.57201800450112528</v>
      </c>
      <c r="J821" s="184">
        <v>0.20164251589213092</v>
      </c>
      <c r="K821" s="184">
        <v>0.29622537213250683</v>
      </c>
      <c r="L821" s="184">
        <v>0.23459154262249773</v>
      </c>
      <c r="M821" s="184">
        <v>436.96238651826468</v>
      </c>
      <c r="N821" s="184">
        <v>0.21490732480919814</v>
      </c>
      <c r="O821" s="184">
        <v>4.9558925562493805E-2</v>
      </c>
      <c r="P821" s="184">
        <v>4.9558925562493805E-2</v>
      </c>
      <c r="Q821" s="184">
        <v>0</v>
      </c>
      <c r="R821" s="184"/>
    </row>
    <row r="822" spans="1:18" x14ac:dyDescent="0.2">
      <c r="A822" s="187" t="str">
        <f>B822&amp;C822&amp;D822&amp;E822</f>
        <v>199218A24Q453</v>
      </c>
      <c r="B822" s="184">
        <v>1992</v>
      </c>
      <c r="C822" s="184" t="s">
        <v>1</v>
      </c>
      <c r="D822" s="184" t="s">
        <v>43</v>
      </c>
      <c r="E822" s="184">
        <v>53</v>
      </c>
      <c r="F822" s="184">
        <v>58156</v>
      </c>
      <c r="G822" s="184">
        <v>0.12150559329253256</v>
      </c>
      <c r="H822" s="184">
        <v>0.76702317903569706</v>
      </c>
      <c r="I822" s="184">
        <v>0.67382557259784026</v>
      </c>
      <c r="J822" s="184">
        <v>0.15050897585803699</v>
      </c>
      <c r="K822" s="184">
        <v>0.20785473553889539</v>
      </c>
      <c r="L822" s="184">
        <v>0.30115551275878671</v>
      </c>
      <c r="M822" s="184">
        <v>644.48930843305652</v>
      </c>
      <c r="N822" s="184">
        <v>0.28325538207579615</v>
      </c>
      <c r="O822" s="184">
        <v>7.170369351399683E-2</v>
      </c>
      <c r="P822" s="184">
        <v>6.4533324162597147E-2</v>
      </c>
      <c r="Q822" s="184">
        <v>7.1703693513996839E-3</v>
      </c>
      <c r="R822" s="184"/>
    </row>
    <row r="823" spans="1:18" x14ac:dyDescent="0.2">
      <c r="A823" s="187" t="str">
        <f>B823&amp;C823&amp;D823&amp;E823</f>
        <v>199218A24Q553</v>
      </c>
      <c r="B823" s="184">
        <v>1992</v>
      </c>
      <c r="C823" s="184" t="s">
        <v>1</v>
      </c>
      <c r="D823" s="184" t="s">
        <v>45</v>
      </c>
      <c r="E823" s="184">
        <v>53</v>
      </c>
      <c r="F823" s="184">
        <v>72748</v>
      </c>
      <c r="G823" s="184">
        <v>8.2384064122559372E-2</v>
      </c>
      <c r="H823" s="184">
        <v>0.69628031011161817</v>
      </c>
      <c r="I823" s="184">
        <v>0.63891790839610707</v>
      </c>
      <c r="J823" s="184">
        <v>0.10316434816077417</v>
      </c>
      <c r="K823" s="184">
        <v>0.12036069720129763</v>
      </c>
      <c r="L823" s="184">
        <v>0.42699455655138285</v>
      </c>
      <c r="M823" s="184">
        <v>1225.2346533418399</v>
      </c>
      <c r="N823" s="184">
        <v>0.28079122450101723</v>
      </c>
      <c r="O823" s="184">
        <v>7.7321713311706161E-2</v>
      </c>
      <c r="P823" s="184">
        <v>6.5884972782756915E-2</v>
      </c>
      <c r="Q823" s="184">
        <v>1.143674052894925E-2</v>
      </c>
      <c r="R823" s="184"/>
    </row>
    <row r="824" spans="1:18" x14ac:dyDescent="0.2">
      <c r="A824" s="187" t="str">
        <f>B824&amp;C824&amp;D824&amp;E824</f>
        <v>199225A29Q153</v>
      </c>
      <c r="B824" s="184">
        <v>1992</v>
      </c>
      <c r="C824" s="184" t="s">
        <v>2</v>
      </c>
      <c r="D824" s="184" t="s">
        <v>37</v>
      </c>
      <c r="E824" s="184">
        <v>53</v>
      </c>
      <c r="F824" s="184">
        <v>12092</v>
      </c>
      <c r="G824" s="184">
        <v>0.51303813038130386</v>
      </c>
      <c r="H824" s="184">
        <v>0.67234535229904069</v>
      </c>
      <c r="I824" s="184">
        <v>0.32740654978498179</v>
      </c>
      <c r="J824" s="184">
        <v>0.32765464770095931</v>
      </c>
      <c r="K824" s="184">
        <v>0.65539199470724441</v>
      </c>
      <c r="L824" s="184">
        <v>3.4485610320873307E-2</v>
      </c>
      <c r="M824" s="184">
        <v>271.75799419511321</v>
      </c>
      <c r="N824" s="184">
        <v>0.10345683096261991</v>
      </c>
      <c r="O824" s="184">
        <v>3.456830962619914E-2</v>
      </c>
      <c r="P824" s="184">
        <v>3.456830962619914E-2</v>
      </c>
      <c r="Q824" s="184">
        <v>0</v>
      </c>
      <c r="R824" s="184"/>
    </row>
    <row r="825" spans="1:18" x14ac:dyDescent="0.2">
      <c r="A825" s="187" t="str">
        <f>B825&amp;C825&amp;D825&amp;E825</f>
        <v>199225A29Q253</v>
      </c>
      <c r="B825" s="184">
        <v>1992</v>
      </c>
      <c r="C825" s="184" t="s">
        <v>2</v>
      </c>
      <c r="D825" s="184" t="s">
        <v>39</v>
      </c>
      <c r="E825" s="184">
        <v>53</v>
      </c>
      <c r="F825" s="184">
        <v>20843</v>
      </c>
      <c r="G825" s="184">
        <v>9.453413732736822E-2</v>
      </c>
      <c r="H825" s="184">
        <v>0.73996065825456991</v>
      </c>
      <c r="I825" s="184">
        <v>0.67000911577028255</v>
      </c>
      <c r="J825" s="184">
        <v>0.25001199443458233</v>
      </c>
      <c r="K825" s="184">
        <v>0.30998416734635131</v>
      </c>
      <c r="L825" s="184">
        <v>3.9965456028402818E-2</v>
      </c>
      <c r="M825" s="184">
        <v>411.77509620416197</v>
      </c>
      <c r="N825" s="184">
        <v>0.21988197476370963</v>
      </c>
      <c r="O825" s="184">
        <v>6.990356474595788E-2</v>
      </c>
      <c r="P825" s="184">
        <v>5.9924195173439526E-2</v>
      </c>
      <c r="Q825" s="184">
        <v>9.9793695725183523E-3</v>
      </c>
      <c r="R825" s="184"/>
    </row>
    <row r="826" spans="1:18" x14ac:dyDescent="0.2">
      <c r="A826" s="187" t="str">
        <f>B826&amp;C826&amp;D826&amp;E826</f>
        <v>199225A29Q353</v>
      </c>
      <c r="B826" s="184">
        <v>1992</v>
      </c>
      <c r="C826" s="184" t="s">
        <v>2</v>
      </c>
      <c r="D826" s="184" t="s">
        <v>41</v>
      </c>
      <c r="E826" s="184">
        <v>53</v>
      </c>
      <c r="F826" s="184">
        <v>27718</v>
      </c>
      <c r="G826" s="184">
        <v>9.5246800731261433E-2</v>
      </c>
      <c r="H826" s="184">
        <v>0.78937874305505451</v>
      </c>
      <c r="I826" s="184">
        <v>0.71419294321379612</v>
      </c>
      <c r="J826" s="184">
        <v>0.19554080380979869</v>
      </c>
      <c r="K826" s="184">
        <v>0.27072660365105705</v>
      </c>
      <c r="L826" s="184">
        <v>6.7825961469081458E-2</v>
      </c>
      <c r="M826" s="184">
        <v>610.12821044917609</v>
      </c>
      <c r="N826" s="184">
        <v>0.26311422180532507</v>
      </c>
      <c r="O826" s="184">
        <v>0.12024677105130241</v>
      </c>
      <c r="P826" s="184">
        <v>0.11270654448372898</v>
      </c>
      <c r="Q826" s="184">
        <v>7.5402265675734177E-3</v>
      </c>
      <c r="R826" s="184"/>
    </row>
    <row r="827" spans="1:18" x14ac:dyDescent="0.2">
      <c r="A827" s="187" t="str">
        <f>B827&amp;C827&amp;D827&amp;E827</f>
        <v>199225A29Q453</v>
      </c>
      <c r="B827" s="184">
        <v>1992</v>
      </c>
      <c r="C827" s="184" t="s">
        <v>2</v>
      </c>
      <c r="D827" s="184" t="s">
        <v>43</v>
      </c>
      <c r="E827" s="184">
        <v>53</v>
      </c>
      <c r="F827" s="184">
        <v>35630</v>
      </c>
      <c r="G827" s="184">
        <v>6.6721171619508038E-2</v>
      </c>
      <c r="H827" s="184">
        <v>0.78955936008981198</v>
      </c>
      <c r="I827" s="184">
        <v>0.73687903452147063</v>
      </c>
      <c r="J827" s="184">
        <v>0.18122368790345214</v>
      </c>
      <c r="K827" s="184">
        <v>0.22803817008139207</v>
      </c>
      <c r="L827" s="184">
        <v>9.9382542801010387E-2</v>
      </c>
      <c r="M827" s="184">
        <v>874.86353318381657</v>
      </c>
      <c r="N827" s="184">
        <v>0.26326129666011788</v>
      </c>
      <c r="O827" s="184">
        <v>0.10538871737300028</v>
      </c>
      <c r="P827" s="184">
        <v>9.9522873982598931E-2</v>
      </c>
      <c r="Q827" s="184">
        <v>5.8658433904013475E-3</v>
      </c>
      <c r="R827" s="184"/>
    </row>
    <row r="828" spans="1:18" x14ac:dyDescent="0.2">
      <c r="A828" s="187" t="str">
        <f>B828&amp;C828&amp;D828&amp;E828</f>
        <v>199225A29Q553</v>
      </c>
      <c r="B828" s="184">
        <v>1992</v>
      </c>
      <c r="C828" s="184" t="s">
        <v>2</v>
      </c>
      <c r="D828" s="184" t="s">
        <v>45</v>
      </c>
      <c r="E828" s="184">
        <v>53</v>
      </c>
      <c r="F828" s="184">
        <v>65447</v>
      </c>
      <c r="G828" s="184">
        <v>4.6570018401004318E-2</v>
      </c>
      <c r="H828" s="184">
        <v>0.88848992314391795</v>
      </c>
      <c r="I828" s="184">
        <v>0.84711293107399877</v>
      </c>
      <c r="J828" s="184">
        <v>9.2410652894708692E-2</v>
      </c>
      <c r="K828" s="184">
        <v>0.12743135667028282</v>
      </c>
      <c r="L828" s="184">
        <v>0.13375708588628968</v>
      </c>
      <c r="M828" s="184">
        <v>1973.6454682379513</v>
      </c>
      <c r="N828" s="184">
        <v>0.35667028282427005</v>
      </c>
      <c r="O828" s="184">
        <v>0.12411569667058842</v>
      </c>
      <c r="P828" s="184">
        <v>9.2303696120525011E-2</v>
      </c>
      <c r="Q828" s="184">
        <v>3.1812000550063411E-2</v>
      </c>
      <c r="R828" s="184"/>
    </row>
    <row r="829" spans="1:18" x14ac:dyDescent="0.2">
      <c r="A829" s="187" t="str">
        <f>B829&amp;C829&amp;D829&amp;E829</f>
        <v>199230EMAQ153</v>
      </c>
      <c r="B829" s="184">
        <v>1992</v>
      </c>
      <c r="C829" s="184" t="s">
        <v>4</v>
      </c>
      <c r="D829" s="184" t="s">
        <v>37</v>
      </c>
      <c r="E829" s="184">
        <v>53</v>
      </c>
      <c r="F829" s="184">
        <v>32725</v>
      </c>
      <c r="G829" s="184">
        <v>0.25520246780590511</v>
      </c>
      <c r="H829" s="184">
        <v>0.62407944996180287</v>
      </c>
      <c r="I829" s="184">
        <v>0.4648128342245989</v>
      </c>
      <c r="J829" s="184">
        <v>0.36956455309396485</v>
      </c>
      <c r="K829" s="184">
        <v>0.52883116883116887</v>
      </c>
      <c r="L829" s="184">
        <v>1.2711993888464477E-2</v>
      </c>
      <c r="M829" s="184">
        <v>288.68109495937728</v>
      </c>
      <c r="N829" s="184">
        <v>0.15914438502673797</v>
      </c>
      <c r="O829" s="184">
        <v>0.11453017570664629</v>
      </c>
      <c r="P829" s="184">
        <v>0.10817417876241406</v>
      </c>
      <c r="Q829" s="184">
        <v>6.3559969442322384E-3</v>
      </c>
      <c r="R829" s="184"/>
    </row>
    <row r="830" spans="1:18" x14ac:dyDescent="0.2">
      <c r="A830" s="187" t="str">
        <f>B830&amp;C830&amp;D830&amp;E830</f>
        <v>199230EMAQ253</v>
      </c>
      <c r="B830" s="184">
        <v>1992</v>
      </c>
      <c r="C830" s="184" t="s">
        <v>4</v>
      </c>
      <c r="D830" s="184" t="s">
        <v>39</v>
      </c>
      <c r="E830" s="184">
        <v>53</v>
      </c>
      <c r="F830" s="184">
        <v>77117</v>
      </c>
      <c r="G830" s="184">
        <v>8.6816019032513875E-2</v>
      </c>
      <c r="H830" s="184">
        <v>0.65407108679020187</v>
      </c>
      <c r="I830" s="184">
        <v>0.5972872388708067</v>
      </c>
      <c r="J830" s="184">
        <v>0.34592891320979807</v>
      </c>
      <c r="K830" s="184">
        <v>0.4027127611291933</v>
      </c>
      <c r="L830" s="184">
        <v>1.3511936408314639E-2</v>
      </c>
      <c r="M830" s="184">
        <v>483.24725244078104</v>
      </c>
      <c r="N830" s="184">
        <v>0.24053062230117872</v>
      </c>
      <c r="O830" s="184">
        <v>0.1405007974895289</v>
      </c>
      <c r="P830" s="184">
        <v>0.13509342946432046</v>
      </c>
      <c r="Q830" s="184">
        <v>5.4073680252084491E-3</v>
      </c>
      <c r="R830" s="184"/>
    </row>
    <row r="831" spans="1:18" x14ac:dyDescent="0.2">
      <c r="A831" s="187" t="str">
        <f>B831&amp;C831&amp;D831&amp;E831</f>
        <v>199230EMAQ353</v>
      </c>
      <c r="B831" s="184">
        <v>1992</v>
      </c>
      <c r="C831" s="184" t="s">
        <v>4</v>
      </c>
      <c r="D831" s="184" t="s">
        <v>41</v>
      </c>
      <c r="E831" s="184">
        <v>53</v>
      </c>
      <c r="F831" s="184">
        <v>91288</v>
      </c>
      <c r="G831" s="184">
        <v>2.5169000482858521E-2</v>
      </c>
      <c r="H831" s="184">
        <v>0.72596617299097366</v>
      </c>
      <c r="I831" s="184">
        <v>0.70769433003242488</v>
      </c>
      <c r="J831" s="184">
        <v>0.2740338270090264</v>
      </c>
      <c r="K831" s="184">
        <v>0.29230566996757512</v>
      </c>
      <c r="L831" s="184">
        <v>1.6004294102182105E-2</v>
      </c>
      <c r="M831" s="184">
        <v>644.52587647542975</v>
      </c>
      <c r="N831" s="184">
        <v>0.27844842695644556</v>
      </c>
      <c r="O831" s="184">
        <v>0.17344010165629656</v>
      </c>
      <c r="P831" s="184">
        <v>0.1551573043554465</v>
      </c>
      <c r="Q831" s="184">
        <v>1.8282797300850057E-2</v>
      </c>
      <c r="R831" s="184"/>
    </row>
    <row r="832" spans="1:18" x14ac:dyDescent="0.2">
      <c r="A832" s="187" t="str">
        <f>B832&amp;C832&amp;D832&amp;E832</f>
        <v>199230EMAQ453</v>
      </c>
      <c r="B832" s="184">
        <v>1992</v>
      </c>
      <c r="C832" s="184" t="s">
        <v>4</v>
      </c>
      <c r="D832" s="184" t="s">
        <v>43</v>
      </c>
      <c r="E832" s="184">
        <v>53</v>
      </c>
      <c r="F832" s="184">
        <v>111911</v>
      </c>
      <c r="G832" s="184">
        <v>1.5070590646588621E-2</v>
      </c>
      <c r="H832" s="184">
        <v>0.7411514507063649</v>
      </c>
      <c r="I832" s="184">
        <v>0.72998186058564396</v>
      </c>
      <c r="J832" s="184">
        <v>0.25324588288908151</v>
      </c>
      <c r="K832" s="184">
        <v>0.26441547300980245</v>
      </c>
      <c r="L832" s="184">
        <v>2.9827273458373171E-2</v>
      </c>
      <c r="M832" s="184">
        <v>908.18719180064284</v>
      </c>
      <c r="N832" s="184">
        <v>0.31900665156710206</v>
      </c>
      <c r="O832" s="184">
        <v>0.21829315237728619</v>
      </c>
      <c r="P832" s="184">
        <v>0.1847219859806809</v>
      </c>
      <c r="Q832" s="184">
        <v>3.3571166396605283E-2</v>
      </c>
      <c r="R832" s="184"/>
    </row>
    <row r="833" spans="1:18" x14ac:dyDescent="0.2">
      <c r="A833" s="187" t="str">
        <f>B833&amp;C833&amp;D833&amp;E833</f>
        <v>199230EMAQ553</v>
      </c>
      <c r="B833" s="184">
        <v>1992</v>
      </c>
      <c r="C833" s="184" t="s">
        <v>4</v>
      </c>
      <c r="D833" s="184" t="s">
        <v>45</v>
      </c>
      <c r="E833" s="184">
        <v>53</v>
      </c>
      <c r="F833" s="184">
        <v>230931</v>
      </c>
      <c r="G833" s="184">
        <v>1.3122713401542434E-2</v>
      </c>
      <c r="H833" s="184">
        <v>0.75632548250343179</v>
      </c>
      <c r="I833" s="184">
        <v>0.74640043995825589</v>
      </c>
      <c r="J833" s="184">
        <v>0.24186878331622866</v>
      </c>
      <c r="K833" s="184">
        <v>0.25179382586140447</v>
      </c>
      <c r="L833" s="184">
        <v>4.0613863015359568E-2</v>
      </c>
      <c r="M833" s="184">
        <v>3478.1130233152876</v>
      </c>
      <c r="N833" s="184">
        <v>0.28827516007795101</v>
      </c>
      <c r="O833" s="184">
        <v>0.17133560690423164</v>
      </c>
      <c r="P833" s="184">
        <v>0.11149342288418708</v>
      </c>
      <c r="Q833" s="184">
        <v>5.9842184020044542E-2</v>
      </c>
      <c r="R833" s="184"/>
    </row>
    <row r="834" spans="1:18" x14ac:dyDescent="0.2">
      <c r="A834" s="187" t="str">
        <f>B834&amp;C834&amp;D834&amp;E834</f>
        <v>199215A17CHEFE0</v>
      </c>
      <c r="B834" s="184">
        <v>1992</v>
      </c>
      <c r="C834" s="184" t="s">
        <v>0</v>
      </c>
      <c r="D834" s="184" t="s">
        <v>98</v>
      </c>
      <c r="E834" s="184">
        <v>0</v>
      </c>
      <c r="F834" s="184">
        <v>37432</v>
      </c>
      <c r="G834" s="184">
        <v>0.20972554953137476</v>
      </c>
      <c r="H834" s="184">
        <v>0.63563261380636893</v>
      </c>
      <c r="I834" s="184">
        <v>0.50232421457576404</v>
      </c>
      <c r="J834" s="184">
        <v>0.31547873477238725</v>
      </c>
      <c r="K834" s="184">
        <v>0.41448493267792264</v>
      </c>
      <c r="L834" s="184">
        <v>0.16090510792904467</v>
      </c>
      <c r="M834" s="184">
        <v>384.9618036409376</v>
      </c>
      <c r="N834" s="184">
        <v>0.19849326779226331</v>
      </c>
      <c r="O834" s="184">
        <v>8.7812566787775159E-2</v>
      </c>
      <c r="P834" s="184">
        <v>8.7812566787775159E-2</v>
      </c>
      <c r="Q834" s="184">
        <v>0</v>
      </c>
      <c r="R834" s="184"/>
    </row>
    <row r="835" spans="1:18" x14ac:dyDescent="0.2">
      <c r="A835" s="187" t="str">
        <f>B835&amp;C835&amp;D835&amp;E835</f>
        <v>199215A17CONJU0</v>
      </c>
      <c r="B835" s="184">
        <v>1992</v>
      </c>
      <c r="C835" s="184" t="s">
        <v>0</v>
      </c>
      <c r="D835" s="184" t="s">
        <v>100</v>
      </c>
      <c r="E835" s="184">
        <v>0</v>
      </c>
      <c r="F835" s="184">
        <v>87241</v>
      </c>
      <c r="G835" s="184">
        <v>0.27131355464872614</v>
      </c>
      <c r="H835" s="184">
        <v>0.31179147419218028</v>
      </c>
      <c r="I835" s="184">
        <v>0.22719822101993328</v>
      </c>
      <c r="J835" s="184">
        <v>0.60138008505175322</v>
      </c>
      <c r="K835" s="184">
        <v>0.67683772538141473</v>
      </c>
      <c r="L835" s="184">
        <v>0.10685342900700359</v>
      </c>
      <c r="M835" s="184">
        <v>307.76236332604179</v>
      </c>
      <c r="N835" s="184">
        <v>5.1535401932577572E-2</v>
      </c>
      <c r="O835" s="184">
        <v>1.7881500670556275E-2</v>
      </c>
      <c r="P835" s="184">
        <v>1.7881500670556275E-2</v>
      </c>
      <c r="Q835" s="184">
        <v>0</v>
      </c>
      <c r="R835" s="184"/>
    </row>
    <row r="836" spans="1:18" x14ac:dyDescent="0.2">
      <c r="A836" s="187" t="str">
        <f>B836&amp;C836&amp;D836&amp;E836</f>
        <v>199215A17FILHO0</v>
      </c>
      <c r="B836" s="184">
        <v>1992</v>
      </c>
      <c r="C836" s="184" t="s">
        <v>0</v>
      </c>
      <c r="D836" s="184" t="s">
        <v>102</v>
      </c>
      <c r="E836" s="184">
        <v>0</v>
      </c>
      <c r="F836" s="184">
        <v>2236750</v>
      </c>
      <c r="G836" s="184">
        <v>0.23611185074973998</v>
      </c>
      <c r="H836" s="184">
        <v>0.41154328003195312</v>
      </c>
      <c r="I836" s="184">
        <v>0.31437303451999016</v>
      </c>
      <c r="J836" s="184">
        <v>9.0848534925450058E-2</v>
      </c>
      <c r="K836" s="184">
        <v>0.12386175390219058</v>
      </c>
      <c r="L836" s="184">
        <v>0.74702754288356621</v>
      </c>
      <c r="M836" s="184">
        <v>325.83795556039155</v>
      </c>
      <c r="N836" s="184">
        <v>0.13542419385995663</v>
      </c>
      <c r="O836" s="184">
        <v>2.4568311738486524E-2</v>
      </c>
      <c r="P836" s="184">
        <v>2.4472172339040286E-2</v>
      </c>
      <c r="Q836" s="184">
        <v>9.6139399446237055E-5</v>
      </c>
      <c r="R836" s="184"/>
    </row>
    <row r="837" spans="1:18" x14ac:dyDescent="0.2">
      <c r="A837" s="187" t="str">
        <f>B837&amp;C837&amp;D837&amp;E837</f>
        <v>199215A17OUTRO0</v>
      </c>
      <c r="B837" s="184">
        <v>1992</v>
      </c>
      <c r="C837" s="184" t="s">
        <v>0</v>
      </c>
      <c r="D837" s="184" t="s">
        <v>104</v>
      </c>
      <c r="E837" s="184">
        <v>0</v>
      </c>
      <c r="F837" s="184">
        <v>266546</v>
      </c>
      <c r="G837" s="184">
        <v>0.18517824451139525</v>
      </c>
      <c r="H837" s="184">
        <v>0.52096757235765034</v>
      </c>
      <c r="I837" s="184">
        <v>0.42449571186109736</v>
      </c>
      <c r="J837" s="184">
        <v>0.16622445374803635</v>
      </c>
      <c r="K837" s="184">
        <v>0.20492622685898543</v>
      </c>
      <c r="L837" s="184">
        <v>0.55173177728713263</v>
      </c>
      <c r="M837" s="184">
        <v>306.62620927009272</v>
      </c>
      <c r="N837" s="184">
        <v>0.13028884241511757</v>
      </c>
      <c r="O837" s="184">
        <v>2.3593991116584504E-2</v>
      </c>
      <c r="P837" s="184">
        <v>2.3593991116584504E-2</v>
      </c>
      <c r="Q837" s="184">
        <v>0</v>
      </c>
      <c r="R837" s="184"/>
    </row>
    <row r="838" spans="1:18" x14ac:dyDescent="0.2">
      <c r="A838" s="187" t="str">
        <f>B838&amp;C838&amp;D838&amp;E838</f>
        <v>199215A29CHEFE0</v>
      </c>
      <c r="B838" s="184">
        <v>1992</v>
      </c>
      <c r="C838" s="184" t="s">
        <v>3</v>
      </c>
      <c r="D838" s="184" t="s">
        <v>98</v>
      </c>
      <c r="E838" s="184">
        <v>0</v>
      </c>
      <c r="F838" s="184">
        <v>2377625</v>
      </c>
      <c r="G838" s="184">
        <v>7.1701006022096322E-2</v>
      </c>
      <c r="H838" s="184">
        <v>0.93488838652016193</v>
      </c>
      <c r="I838" s="184">
        <v>0.86785594868829186</v>
      </c>
      <c r="J838" s="184">
        <v>5.8435868644816785E-2</v>
      </c>
      <c r="K838" s="184">
        <v>0.11968433882189747</v>
      </c>
      <c r="L838" s="184">
        <v>6.67974977399865E-2</v>
      </c>
      <c r="M838" s="184">
        <v>1130.891667495591</v>
      </c>
      <c r="N838" s="184">
        <v>0.31814984763510501</v>
      </c>
      <c r="O838" s="184">
        <v>0.15624763375887812</v>
      </c>
      <c r="P838" s="184">
        <v>0.13512688100394246</v>
      </c>
      <c r="Q838" s="184">
        <v>2.1120752754935662E-2</v>
      </c>
      <c r="R838" s="184"/>
    </row>
    <row r="839" spans="1:18" x14ac:dyDescent="0.2">
      <c r="A839" s="187" t="str">
        <f>B839&amp;C839&amp;D839&amp;E839</f>
        <v>199215A29CONJU0</v>
      </c>
      <c r="B839" s="184">
        <v>1992</v>
      </c>
      <c r="C839" s="184" t="s">
        <v>3</v>
      </c>
      <c r="D839" s="184" t="s">
        <v>100</v>
      </c>
      <c r="E839" s="184">
        <v>0</v>
      </c>
      <c r="F839" s="184">
        <v>2412101</v>
      </c>
      <c r="G839" s="184">
        <v>0.1542992191320067</v>
      </c>
      <c r="H839" s="184">
        <v>0.44775486898754829</v>
      </c>
      <c r="I839" s="184">
        <v>0.37866664234021563</v>
      </c>
      <c r="J839" s="184">
        <v>0.53327394371921655</v>
      </c>
      <c r="K839" s="184">
        <v>0.59799576641633445</v>
      </c>
      <c r="L839" s="184">
        <v>4.468589218362818E-2</v>
      </c>
      <c r="M839" s="184">
        <v>812.88425673558299</v>
      </c>
      <c r="N839" s="184">
        <v>0.13139706836488191</v>
      </c>
      <c r="O839" s="184">
        <v>6.4823156244286625E-2</v>
      </c>
      <c r="P839" s="184">
        <v>5.9492533687436802E-2</v>
      </c>
      <c r="Q839" s="184">
        <v>5.3306225568498164E-3</v>
      </c>
      <c r="R839" s="184"/>
    </row>
    <row r="840" spans="1:18" x14ac:dyDescent="0.2">
      <c r="A840" s="187" t="str">
        <f>B840&amp;C840&amp;D840&amp;E840</f>
        <v>199215A29FILHO0</v>
      </c>
      <c r="B840" s="184">
        <v>1992</v>
      </c>
      <c r="C840" s="184" t="s">
        <v>3</v>
      </c>
      <c r="D840" s="184" t="s">
        <v>102</v>
      </c>
      <c r="E840" s="184">
        <v>0</v>
      </c>
      <c r="F840" s="184">
        <v>6553981</v>
      </c>
      <c r="G840" s="184">
        <v>0.17796253125398145</v>
      </c>
      <c r="H840" s="184">
        <v>0.64823136448501117</v>
      </c>
      <c r="I840" s="184">
        <v>0.53287047002303634</v>
      </c>
      <c r="J840" s="184">
        <v>9.9716144580447155E-2</v>
      </c>
      <c r="K840" s="184">
        <v>0.16471019523591329</v>
      </c>
      <c r="L840" s="184">
        <v>0.48121149967837712</v>
      </c>
      <c r="M840" s="184">
        <v>712.6568397846188</v>
      </c>
      <c r="N840" s="184">
        <v>0.20415204053600317</v>
      </c>
      <c r="O840" s="184">
        <v>5.4582430328744547E-2</v>
      </c>
      <c r="P840" s="184">
        <v>4.9356551997802263E-2</v>
      </c>
      <c r="Q840" s="184">
        <v>5.2258783309422786E-3</v>
      </c>
      <c r="R840" s="184"/>
    </row>
    <row r="841" spans="1:18" x14ac:dyDescent="0.2">
      <c r="A841" s="187" t="str">
        <f>B841&amp;C841&amp;D841&amp;E841</f>
        <v>199215A29OUTRO0</v>
      </c>
      <c r="B841" s="184">
        <v>1992</v>
      </c>
      <c r="C841" s="184" t="s">
        <v>3</v>
      </c>
      <c r="D841" s="184" t="s">
        <v>104</v>
      </c>
      <c r="E841" s="184">
        <v>0</v>
      </c>
      <c r="F841" s="184">
        <v>1164390</v>
      </c>
      <c r="G841" s="184">
        <v>0.13976988707400459</v>
      </c>
      <c r="H841" s="184">
        <v>0.76620716614616668</v>
      </c>
      <c r="I841" s="184">
        <v>0.65911447705862392</v>
      </c>
      <c r="J841" s="184">
        <v>0.11089313619838947</v>
      </c>
      <c r="K841" s="184">
        <v>0.18214140427255676</v>
      </c>
      <c r="L841" s="184">
        <v>0.3069952061954937</v>
      </c>
      <c r="M841" s="184">
        <v>631.37200986232494</v>
      </c>
      <c r="N841" s="184">
        <v>0.19270877184541924</v>
      </c>
      <c r="O841" s="184">
        <v>5.0235658184804813E-2</v>
      </c>
      <c r="P841" s="184">
        <v>4.7586114466474337E-2</v>
      </c>
      <c r="Q841" s="184">
        <v>2.6495437183304783E-3</v>
      </c>
      <c r="R841" s="184"/>
    </row>
    <row r="842" spans="1:18" x14ac:dyDescent="0.2">
      <c r="A842" s="187" t="str">
        <f>B842&amp;C842&amp;D842&amp;E842</f>
        <v>199218A24CHEFE0</v>
      </c>
      <c r="B842" s="184">
        <v>1992</v>
      </c>
      <c r="C842" s="184" t="s">
        <v>1</v>
      </c>
      <c r="D842" s="184" t="s">
        <v>98</v>
      </c>
      <c r="E842" s="184">
        <v>0</v>
      </c>
      <c r="F842" s="184">
        <v>914143</v>
      </c>
      <c r="G842" s="184">
        <v>9.042946294149462E-2</v>
      </c>
      <c r="H842" s="184">
        <v>0.91624723921749662</v>
      </c>
      <c r="I842" s="184">
        <v>0.83339149345343122</v>
      </c>
      <c r="J842" s="184">
        <v>7.3105079585836077E-2</v>
      </c>
      <c r="K842" s="184">
        <v>0.14787579462638187</v>
      </c>
      <c r="L842" s="184">
        <v>7.8177547321677907E-2</v>
      </c>
      <c r="M842" s="184">
        <v>865.32782912233313</v>
      </c>
      <c r="N842" s="184">
        <v>0.29839204588341212</v>
      </c>
      <c r="O842" s="184">
        <v>0.12505920846082069</v>
      </c>
      <c r="P842" s="184">
        <v>0.11471837557143685</v>
      </c>
      <c r="Q842" s="184">
        <v>1.0340832889383826E-2</v>
      </c>
      <c r="R842" s="184"/>
    </row>
    <row r="843" spans="1:18" x14ac:dyDescent="0.2">
      <c r="A843" s="187" t="str">
        <f>B843&amp;C843&amp;D843&amp;E843</f>
        <v>199218A24CONJU0</v>
      </c>
      <c r="B843" s="184">
        <v>1992</v>
      </c>
      <c r="C843" s="184" t="s">
        <v>1</v>
      </c>
      <c r="D843" s="184" t="s">
        <v>100</v>
      </c>
      <c r="E843" s="184">
        <v>0</v>
      </c>
      <c r="F843" s="184">
        <v>1026115</v>
      </c>
      <c r="G843" s="184">
        <v>0.18491019641252465</v>
      </c>
      <c r="H843" s="184">
        <v>0.41762478250486168</v>
      </c>
      <c r="I843" s="184">
        <v>0.34040170194514979</v>
      </c>
      <c r="J843" s="184">
        <v>0.56018894966217203</v>
      </c>
      <c r="K843" s="184">
        <v>0.63199372117737673</v>
      </c>
      <c r="L843" s="184">
        <v>5.2199044741202849E-2</v>
      </c>
      <c r="M843" s="184">
        <v>642.71692958455071</v>
      </c>
      <c r="N843" s="184">
        <v>0.11725683768388534</v>
      </c>
      <c r="O843" s="184">
        <v>4.7856234437660496E-2</v>
      </c>
      <c r="P843" s="184">
        <v>4.5541679051568293E-2</v>
      </c>
      <c r="Q843" s="184">
        <v>2.3145553860922023E-3</v>
      </c>
      <c r="R843" s="184"/>
    </row>
    <row r="844" spans="1:18" x14ac:dyDescent="0.2">
      <c r="A844" s="187" t="str">
        <f>B844&amp;C844&amp;D844&amp;E844</f>
        <v>199218A24FILHO0</v>
      </c>
      <c r="B844" s="184">
        <v>1992</v>
      </c>
      <c r="C844" s="184" t="s">
        <v>1</v>
      </c>
      <c r="D844" s="184" t="s">
        <v>102</v>
      </c>
      <c r="E844" s="184">
        <v>0</v>
      </c>
      <c r="F844" s="184">
        <v>3320735</v>
      </c>
      <c r="G844" s="184">
        <v>0.17581202852081704</v>
      </c>
      <c r="H844" s="184">
        <v>0.74340203833855611</v>
      </c>
      <c r="I844" s="184">
        <v>0.61270301797174431</v>
      </c>
      <c r="J844" s="184">
        <v>0.10373432229808344</v>
      </c>
      <c r="K844" s="184">
        <v>0.18246236914593911</v>
      </c>
      <c r="L844" s="184">
        <v>0.4057583637357392</v>
      </c>
      <c r="M844" s="184">
        <v>708.42302619732095</v>
      </c>
      <c r="N844" s="184">
        <v>0.23029053892850515</v>
      </c>
      <c r="O844" s="184">
        <v>5.8533436316884083E-2</v>
      </c>
      <c r="P844" s="184">
        <v>5.3595828925203579E-2</v>
      </c>
      <c r="Q844" s="184">
        <v>4.9376073916805032E-3</v>
      </c>
      <c r="R844" s="184"/>
    </row>
    <row r="845" spans="1:18" x14ac:dyDescent="0.2">
      <c r="A845" s="187" t="str">
        <f>B845&amp;C845&amp;D845&amp;E845</f>
        <v>199218A24OUTRO0</v>
      </c>
      <c r="B845" s="184">
        <v>1992</v>
      </c>
      <c r="C845" s="184" t="s">
        <v>1</v>
      </c>
      <c r="D845" s="184" t="s">
        <v>104</v>
      </c>
      <c r="E845" s="184">
        <v>0</v>
      </c>
      <c r="F845" s="184">
        <v>635591</v>
      </c>
      <c r="G845" s="184">
        <v>0.14858248651122</v>
      </c>
      <c r="H845" s="184">
        <v>0.82551119337211354</v>
      </c>
      <c r="I845" s="184">
        <v>0.70285468761804037</v>
      </c>
      <c r="J845" s="184">
        <v>8.9799722593514486E-2</v>
      </c>
      <c r="K845" s="184">
        <v>0.1740229765621433</v>
      </c>
      <c r="L845" s="184">
        <v>0.2815210959042091</v>
      </c>
      <c r="M845" s="184">
        <v>587.1740284802305</v>
      </c>
      <c r="N845" s="184">
        <v>0.20276306222083723</v>
      </c>
      <c r="O845" s="184">
        <v>5.082296948922066E-2</v>
      </c>
      <c r="P845" s="184">
        <v>4.9283737971802792E-2</v>
      </c>
      <c r="Q845" s="184">
        <v>1.5392315174178684E-3</v>
      </c>
      <c r="R845" s="184"/>
    </row>
    <row r="846" spans="1:18" x14ac:dyDescent="0.2">
      <c r="A846" s="187" t="str">
        <f>B846&amp;C846&amp;D846&amp;E846</f>
        <v>199225A29CHEFE0</v>
      </c>
      <c r="B846" s="184">
        <v>1992</v>
      </c>
      <c r="C846" s="184" t="s">
        <v>2</v>
      </c>
      <c r="D846" s="184" t="s">
        <v>98</v>
      </c>
      <c r="E846" s="184">
        <v>0</v>
      </c>
      <c r="F846" s="184">
        <v>1426050</v>
      </c>
      <c r="G846" s="184">
        <v>5.7766776354448233E-2</v>
      </c>
      <c r="H846" s="184">
        <v>0.95469303320360432</v>
      </c>
      <c r="I846" s="184">
        <v>0.89954349426738189</v>
      </c>
      <c r="J846" s="184">
        <v>4.2289169727007109E-2</v>
      </c>
      <c r="K846" s="184">
        <v>9.388387893328283E-2</v>
      </c>
      <c r="L846" s="184">
        <v>5.7036327731770364E-2</v>
      </c>
      <c r="M846" s="184">
        <v>1299.269343106628</v>
      </c>
      <c r="N846" s="184">
        <v>0.33396089962703762</v>
      </c>
      <c r="O846" s="184">
        <v>0.17804341009797189</v>
      </c>
      <c r="P846" s="184">
        <v>0.14945570782533549</v>
      </c>
      <c r="Q846" s="184">
        <v>2.8587702272636403E-2</v>
      </c>
      <c r="R846" s="184"/>
    </row>
    <row r="847" spans="1:18" x14ac:dyDescent="0.2">
      <c r="A847" s="187" t="str">
        <f>B847&amp;C847&amp;D847&amp;E847</f>
        <v>199225A29CONJU0</v>
      </c>
      <c r="B847" s="184">
        <v>1992</v>
      </c>
      <c r="C847" s="184" t="s">
        <v>2</v>
      </c>
      <c r="D847" s="184" t="s">
        <v>100</v>
      </c>
      <c r="E847" s="184">
        <v>0</v>
      </c>
      <c r="F847" s="184">
        <v>1298745</v>
      </c>
      <c r="G847" s="184">
        <v>0.12818894307484283</v>
      </c>
      <c r="H847" s="184">
        <v>0.48069371551349038</v>
      </c>
      <c r="I847" s="184">
        <v>0.41907409617909691</v>
      </c>
      <c r="J847" s="184">
        <v>0.50743403798087472</v>
      </c>
      <c r="K847" s="184">
        <v>0.56583877962080742</v>
      </c>
      <c r="L847" s="184">
        <v>3.4573339545557809E-2</v>
      </c>
      <c r="M847" s="184">
        <v>940.96794746693411</v>
      </c>
      <c r="N847" s="184">
        <v>0.14793358203496451</v>
      </c>
      <c r="O847" s="184">
        <v>8.1381641507763267E-2</v>
      </c>
      <c r="P847" s="184">
        <v>7.331000311839507E-2</v>
      </c>
      <c r="Q847" s="184">
        <v>8.0716383893681982E-3</v>
      </c>
      <c r="R847" s="184"/>
    </row>
    <row r="848" spans="1:18" x14ac:dyDescent="0.2">
      <c r="A848" s="187" t="str">
        <f>B848&amp;C848&amp;D848&amp;E848</f>
        <v>199225A29FILHO0</v>
      </c>
      <c r="B848" s="184">
        <v>1992</v>
      </c>
      <c r="C848" s="184" t="s">
        <v>2</v>
      </c>
      <c r="D848" s="184" t="s">
        <v>102</v>
      </c>
      <c r="E848" s="184">
        <v>0</v>
      </c>
      <c r="F848" s="184">
        <v>996496</v>
      </c>
      <c r="G848" s="184">
        <v>0.12186296076445872</v>
      </c>
      <c r="H848" s="184">
        <v>0.86239016487564568</v>
      </c>
      <c r="I848" s="184">
        <v>0.75729674604974972</v>
      </c>
      <c r="J848" s="184">
        <v>0.10623255496285255</v>
      </c>
      <c r="K848" s="184">
        <v>0.19725258555663919</v>
      </c>
      <c r="L848" s="184">
        <v>0.13594622521104938</v>
      </c>
      <c r="M848" s="184">
        <v>1089.2107611983117</v>
      </c>
      <c r="N848" s="184">
        <v>0.27133321288043044</v>
      </c>
      <c r="O848" s="184">
        <v>0.10879205813860114</v>
      </c>
      <c r="P848" s="184">
        <v>9.109050028105678E-2</v>
      </c>
      <c r="Q848" s="184">
        <v>1.7701557857544365E-2</v>
      </c>
      <c r="R848" s="184"/>
    </row>
    <row r="849" spans="1:18" x14ac:dyDescent="0.2">
      <c r="A849" s="187" t="str">
        <f>B849&amp;C849&amp;D849&amp;E849</f>
        <v>199225A29OUTRO0</v>
      </c>
      <c r="B849" s="184">
        <v>1992</v>
      </c>
      <c r="C849" s="184" t="s">
        <v>2</v>
      </c>
      <c r="D849" s="184" t="s">
        <v>104</v>
      </c>
      <c r="E849" s="184">
        <v>0</v>
      </c>
      <c r="F849" s="184">
        <v>262253</v>
      </c>
      <c r="G849" s="184">
        <v>9.1984547471026509E-2</v>
      </c>
      <c r="H849" s="184">
        <v>0.87156676949358058</v>
      </c>
      <c r="I849" s="184">
        <v>0.79139609461092919</v>
      </c>
      <c r="J849" s="184">
        <v>0.10582556947695321</v>
      </c>
      <c r="K849" s="184">
        <v>0.17867578441721357</v>
      </c>
      <c r="L849" s="184">
        <v>0.11962458121070264</v>
      </c>
      <c r="M849" s="184">
        <v>906.20095859775654</v>
      </c>
      <c r="N849" s="184">
        <v>0.23174186758588081</v>
      </c>
      <c r="O849" s="184">
        <v>7.5869484810469276E-2</v>
      </c>
      <c r="P849" s="184">
        <v>6.7839071431022718E-2</v>
      </c>
      <c r="Q849" s="184">
        <v>8.0304133794465646E-3</v>
      </c>
      <c r="R849" s="184"/>
    </row>
    <row r="850" spans="1:18" x14ac:dyDescent="0.2">
      <c r="A850" s="187" t="str">
        <f>B850&amp;C850&amp;D850&amp;E850</f>
        <v>199230EMACHEFE0</v>
      </c>
      <c r="B850" s="184">
        <v>1992</v>
      </c>
      <c r="C850" s="184" t="s">
        <v>4</v>
      </c>
      <c r="D850" s="184" t="s">
        <v>98</v>
      </c>
      <c r="E850" s="184">
        <v>0</v>
      </c>
      <c r="F850" s="184">
        <v>10206396</v>
      </c>
      <c r="G850" s="184">
        <v>4.4070603085333206E-2</v>
      </c>
      <c r="H850" s="184">
        <v>0.75932329039083291</v>
      </c>
      <c r="I850" s="184">
        <v>0.72585945504656935</v>
      </c>
      <c r="J850" s="184">
        <v>0.23972601464342985</v>
      </c>
      <c r="K850" s="184">
        <v>0.27254245666571636</v>
      </c>
      <c r="L850" s="184">
        <v>1.6359424988227615E-2</v>
      </c>
      <c r="M850" s="184">
        <v>1809.745368225196</v>
      </c>
      <c r="N850" s="184">
        <v>0.32645653739117514</v>
      </c>
      <c r="O850" s="184">
        <v>0.22408555560194776</v>
      </c>
      <c r="P850" s="184">
        <v>0.17508548091702111</v>
      </c>
      <c r="Q850" s="184">
        <v>4.9000074684926641E-2</v>
      </c>
      <c r="R850" s="184"/>
    </row>
    <row r="851" spans="1:18" x14ac:dyDescent="0.2">
      <c r="A851" s="187" t="str">
        <f>B851&amp;C851&amp;D851&amp;E851</f>
        <v>199230EMACONJU0</v>
      </c>
      <c r="B851" s="184">
        <v>1992</v>
      </c>
      <c r="C851" s="184" t="s">
        <v>4</v>
      </c>
      <c r="D851" s="184" t="s">
        <v>100</v>
      </c>
      <c r="E851" s="184">
        <v>0</v>
      </c>
      <c r="F851" s="184">
        <v>6271754</v>
      </c>
      <c r="G851" s="184">
        <v>6.5096859963399797E-2</v>
      </c>
      <c r="H851" s="184">
        <v>0.43962423558934011</v>
      </c>
      <c r="I851" s="184">
        <v>0.4110060782886642</v>
      </c>
      <c r="J851" s="184">
        <v>0.5538263675030809</v>
      </c>
      <c r="K851" s="184">
        <v>0.58163519673419339</v>
      </c>
      <c r="L851" s="184">
        <v>1.7368022279396041E-2</v>
      </c>
      <c r="M851" s="184">
        <v>1029.4590593711771</v>
      </c>
      <c r="N851" s="184">
        <v>0.17157258389257998</v>
      </c>
      <c r="O851" s="184">
        <v>0.1152497038109787</v>
      </c>
      <c r="P851" s="184">
        <v>9.8238271369266411E-2</v>
      </c>
      <c r="Q851" s="184">
        <v>1.7011432441712281E-2</v>
      </c>
      <c r="R851" s="184"/>
    </row>
    <row r="852" spans="1:18" x14ac:dyDescent="0.2">
      <c r="A852" s="187" t="str">
        <f>B852&amp;C852&amp;D852&amp;E852</f>
        <v>199230EMAFILHO0</v>
      </c>
      <c r="B852" s="184">
        <v>1992</v>
      </c>
      <c r="C852" s="184" t="s">
        <v>4</v>
      </c>
      <c r="D852" s="184" t="s">
        <v>102</v>
      </c>
      <c r="E852" s="184">
        <v>0</v>
      </c>
      <c r="F852" s="184">
        <v>1008486</v>
      </c>
      <c r="G852" s="184">
        <v>0.11098791300589797</v>
      </c>
      <c r="H852" s="184">
        <v>0.78732581451893713</v>
      </c>
      <c r="I852" s="184">
        <v>0.69994216550981148</v>
      </c>
      <c r="J852" s="184">
        <v>0.20686301364424914</v>
      </c>
      <c r="K852" s="184">
        <v>0.28797027403622849</v>
      </c>
      <c r="L852" s="184">
        <v>4.9348538565266699E-2</v>
      </c>
      <c r="M852" s="184">
        <v>1231.7200143548848</v>
      </c>
      <c r="N852" s="184">
        <v>0.26618154913625014</v>
      </c>
      <c r="O852" s="184">
        <v>0.12658810367775555</v>
      </c>
      <c r="P852" s="184">
        <v>0.10678900065259779</v>
      </c>
      <c r="Q852" s="184">
        <v>1.9799103025157746E-2</v>
      </c>
      <c r="R852" s="184"/>
    </row>
    <row r="853" spans="1:18" x14ac:dyDescent="0.2">
      <c r="A853" s="187" t="str">
        <f>B853&amp;C853&amp;D853&amp;E853</f>
        <v>199230EMAOUTRO0</v>
      </c>
      <c r="B853" s="184">
        <v>1992</v>
      </c>
      <c r="C853" s="184" t="s">
        <v>4</v>
      </c>
      <c r="D853" s="184" t="s">
        <v>104</v>
      </c>
      <c r="E853" s="184">
        <v>0</v>
      </c>
      <c r="F853" s="184">
        <v>1110131</v>
      </c>
      <c r="G853" s="184">
        <v>6.7919904283661944E-2</v>
      </c>
      <c r="H853" s="184">
        <v>0.40505309733716111</v>
      </c>
      <c r="I853" s="184">
        <v>0.37754192973622031</v>
      </c>
      <c r="J853" s="184">
        <v>0.59202262609068823</v>
      </c>
      <c r="K853" s="184">
        <v>0.6185038795054284</v>
      </c>
      <c r="L853" s="184">
        <v>2.1122252655608468E-2</v>
      </c>
      <c r="M853" s="184">
        <v>869.01856750641696</v>
      </c>
      <c r="N853" s="184">
        <v>0.12482678963026231</v>
      </c>
      <c r="O853" s="184">
        <v>7.1407720542524616E-2</v>
      </c>
      <c r="P853" s="184">
        <v>6.5892918601487313E-2</v>
      </c>
      <c r="Q853" s="184">
        <v>5.5148019410372982E-3</v>
      </c>
      <c r="R853" s="184"/>
    </row>
    <row r="854" spans="1:18" x14ac:dyDescent="0.2">
      <c r="A854" s="187" t="str">
        <f>B854&amp;C854&amp;D854&amp;E854</f>
        <v>199215A17CHEFE15</v>
      </c>
      <c r="B854" s="184">
        <v>1992</v>
      </c>
      <c r="C854" s="184" t="s">
        <v>0</v>
      </c>
      <c r="D854" s="184" t="s">
        <v>98</v>
      </c>
      <c r="E854" s="184">
        <v>15</v>
      </c>
      <c r="F854" s="184">
        <v>1693</v>
      </c>
      <c r="G854" s="184">
        <v>0.42857142857142855</v>
      </c>
      <c r="H854" s="184">
        <v>0.63673951565268749</v>
      </c>
      <c r="I854" s="184">
        <v>0.36385115180153571</v>
      </c>
      <c r="J854" s="184">
        <v>0.27229769639692852</v>
      </c>
      <c r="K854" s="184">
        <v>0.54518606024808036</v>
      </c>
      <c r="L854" s="184">
        <v>0.36385115180153571</v>
      </c>
      <c r="M854" s="184">
        <v>213.88310117694047</v>
      </c>
      <c r="N854" s="184">
        <v>0.27288836385115178</v>
      </c>
      <c r="O854" s="184">
        <v>0</v>
      </c>
      <c r="P854" s="184">
        <v>0</v>
      </c>
      <c r="Q854" s="184">
        <v>0</v>
      </c>
      <c r="R854" s="184"/>
    </row>
    <row r="855" spans="1:18" x14ac:dyDescent="0.2">
      <c r="A855" s="187" t="str">
        <f>B855&amp;C855&amp;D855&amp;E855</f>
        <v>199215A17CONJU15</v>
      </c>
      <c r="B855" s="184">
        <v>1992</v>
      </c>
      <c r="C855" s="184" t="s">
        <v>0</v>
      </c>
      <c r="D855" s="184" t="s">
        <v>100</v>
      </c>
      <c r="E855" s="184">
        <v>15</v>
      </c>
      <c r="F855" s="184">
        <v>2612</v>
      </c>
      <c r="G855" s="184">
        <v>0.19921875</v>
      </c>
      <c r="H855" s="184">
        <v>0.29402756508422667</v>
      </c>
      <c r="I855" s="184">
        <v>0.23545176110260338</v>
      </c>
      <c r="J855" s="184">
        <v>0.52947932618683002</v>
      </c>
      <c r="K855" s="184">
        <v>0.58805513016845334</v>
      </c>
      <c r="L855" s="184">
        <v>0.23545176110260338</v>
      </c>
      <c r="M855" s="184">
        <v>206.47155201931483</v>
      </c>
      <c r="N855" s="184">
        <v>0</v>
      </c>
      <c r="O855" s="184">
        <v>0</v>
      </c>
      <c r="P855" s="184">
        <v>0</v>
      </c>
      <c r="Q855" s="184">
        <v>0</v>
      </c>
      <c r="R855" s="184"/>
    </row>
    <row r="856" spans="1:18" x14ac:dyDescent="0.2">
      <c r="A856" s="187" t="str">
        <f>B856&amp;C856&amp;D856&amp;E856</f>
        <v>199215A17FILHO15</v>
      </c>
      <c r="B856" s="184">
        <v>1992</v>
      </c>
      <c r="C856" s="184" t="s">
        <v>0</v>
      </c>
      <c r="D856" s="184" t="s">
        <v>102</v>
      </c>
      <c r="E856" s="184">
        <v>15</v>
      </c>
      <c r="F856" s="184">
        <v>45856</v>
      </c>
      <c r="G856" s="184">
        <v>0.19577504592341388</v>
      </c>
      <c r="H856" s="184">
        <v>0.31074227754725681</v>
      </c>
      <c r="I856" s="184">
        <v>0.24990669389009637</v>
      </c>
      <c r="J856" s="184">
        <v>5.4029726228896353E-2</v>
      </c>
      <c r="K856" s="184">
        <v>7.7696546576214623E-2</v>
      </c>
      <c r="L856" s="184">
        <v>0.85910240753663647</v>
      </c>
      <c r="M856" s="184">
        <v>152.60491346931201</v>
      </c>
      <c r="N856" s="184">
        <v>0.12072575017445918</v>
      </c>
      <c r="O856" s="184">
        <v>3.3517969295184927E-2</v>
      </c>
      <c r="P856" s="184">
        <v>3.3517969295184927E-2</v>
      </c>
      <c r="Q856" s="184">
        <v>0</v>
      </c>
      <c r="R856" s="184"/>
    </row>
    <row r="857" spans="1:18" x14ac:dyDescent="0.2">
      <c r="A857" s="187" t="str">
        <f>B857&amp;C857&amp;D857&amp;E857</f>
        <v>199215A17OUTRO15</v>
      </c>
      <c r="B857" s="184">
        <v>1992</v>
      </c>
      <c r="C857" s="184" t="s">
        <v>0</v>
      </c>
      <c r="D857" s="184" t="s">
        <v>104</v>
      </c>
      <c r="E857" s="184">
        <v>15</v>
      </c>
      <c r="F857" s="184">
        <v>14003</v>
      </c>
      <c r="G857" s="184">
        <v>0.13940127003326278</v>
      </c>
      <c r="H857" s="184">
        <v>0.47232735842319501</v>
      </c>
      <c r="I857" s="184">
        <v>0.40648432478754554</v>
      </c>
      <c r="J857" s="184">
        <v>0.15389559380132828</v>
      </c>
      <c r="K857" s="184">
        <v>0.16489323716346496</v>
      </c>
      <c r="L857" s="184">
        <v>0.70320645575948015</v>
      </c>
      <c r="M857" s="184">
        <v>161.56129574528046</v>
      </c>
      <c r="N857" s="184">
        <v>7.6840676997786184E-2</v>
      </c>
      <c r="O857" s="184">
        <v>1.0997643362136685E-2</v>
      </c>
      <c r="P857" s="184">
        <v>1.0997643362136685E-2</v>
      </c>
      <c r="Q857" s="184">
        <v>0</v>
      </c>
      <c r="R857" s="184"/>
    </row>
    <row r="858" spans="1:18" x14ac:dyDescent="0.2">
      <c r="A858" s="187" t="str">
        <f>B858&amp;C858&amp;D858&amp;E858</f>
        <v>199215A29CHEFE15</v>
      </c>
      <c r="B858" s="184">
        <v>1992</v>
      </c>
      <c r="C858" s="184" t="s">
        <v>3</v>
      </c>
      <c r="D858" s="184" t="s">
        <v>98</v>
      </c>
      <c r="E858" s="184">
        <v>15</v>
      </c>
      <c r="F858" s="184">
        <v>56010</v>
      </c>
      <c r="G858" s="184">
        <v>0.13055132383284804</v>
      </c>
      <c r="H858" s="184">
        <v>0.92585252633458315</v>
      </c>
      <c r="I858" s="184">
        <v>0.8049812533476165</v>
      </c>
      <c r="J858" s="184">
        <v>5.49009105516872E-2</v>
      </c>
      <c r="K858" s="184">
        <v>0.16477414747366542</v>
      </c>
      <c r="L858" s="184">
        <v>0.10442778075343688</v>
      </c>
      <c r="M858" s="184">
        <v>850.67560347287281</v>
      </c>
      <c r="N858" s="184">
        <v>0.4094447420103553</v>
      </c>
      <c r="O858" s="184">
        <v>0.21715765041956794</v>
      </c>
      <c r="P858" s="184">
        <v>0.20066059632208536</v>
      </c>
      <c r="Q858" s="184">
        <v>1.6497054097482592E-2</v>
      </c>
      <c r="R858" s="184"/>
    </row>
    <row r="859" spans="1:18" x14ac:dyDescent="0.2">
      <c r="A859" s="187" t="str">
        <f>B859&amp;C859&amp;D859&amp;E859</f>
        <v>199215A29CONJU15</v>
      </c>
      <c r="B859" s="184">
        <v>1992</v>
      </c>
      <c r="C859" s="184" t="s">
        <v>3</v>
      </c>
      <c r="D859" s="184" t="s">
        <v>100</v>
      </c>
      <c r="E859" s="184">
        <v>15</v>
      </c>
      <c r="F859" s="184">
        <v>50918</v>
      </c>
      <c r="G859" s="184">
        <v>0.21990640436779618</v>
      </c>
      <c r="H859" s="184">
        <v>0.45323854039828743</v>
      </c>
      <c r="I859" s="184">
        <v>0.35356848265839191</v>
      </c>
      <c r="J859" s="184">
        <v>0.46824305746494366</v>
      </c>
      <c r="K859" s="184">
        <v>0.55583487175458579</v>
      </c>
      <c r="L859" s="184">
        <v>0.12991476491613968</v>
      </c>
      <c r="M859" s="184">
        <v>545.2185108664172</v>
      </c>
      <c r="N859" s="184">
        <v>0.16322322165049688</v>
      </c>
      <c r="O859" s="184">
        <v>9.9768254841117093E-2</v>
      </c>
      <c r="P859" s="184">
        <v>9.9768254841117093E-2</v>
      </c>
      <c r="Q859" s="184">
        <v>0</v>
      </c>
      <c r="R859" s="184"/>
    </row>
    <row r="860" spans="1:18" x14ac:dyDescent="0.2">
      <c r="A860" s="187" t="str">
        <f>B860&amp;C860&amp;D860&amp;E860</f>
        <v>199215A29FILHO15</v>
      </c>
      <c r="B860" s="184">
        <v>1992</v>
      </c>
      <c r="C860" s="184" t="s">
        <v>3</v>
      </c>
      <c r="D860" s="184" t="s">
        <v>102</v>
      </c>
      <c r="E860" s="184">
        <v>15</v>
      </c>
      <c r="F860" s="184">
        <v>147410</v>
      </c>
      <c r="G860" s="184">
        <v>0.2215741357965908</v>
      </c>
      <c r="H860" s="184">
        <v>0.57108284671284748</v>
      </c>
      <c r="I860" s="184">
        <v>0.44454565848419136</v>
      </c>
      <c r="J860" s="184">
        <v>7.0073349965670315E-2</v>
      </c>
      <c r="K860" s="184">
        <v>0.14222687504673595</v>
      </c>
      <c r="L860" s="184">
        <v>0.59814802252221699</v>
      </c>
      <c r="M860" s="184">
        <v>516.86832793915642</v>
      </c>
      <c r="N860" s="184">
        <v>0.19516315039685231</v>
      </c>
      <c r="O860" s="184">
        <v>7.0958550980259147E-2</v>
      </c>
      <c r="P860" s="184">
        <v>6.6779730004748655E-2</v>
      </c>
      <c r="Q860" s="184">
        <v>4.1788209755104812E-3</v>
      </c>
      <c r="R860" s="184"/>
    </row>
    <row r="861" spans="1:18" x14ac:dyDescent="0.2">
      <c r="A861" s="187" t="str">
        <f>B861&amp;C861&amp;D861&amp;E861</f>
        <v>199215A29OUTRO15</v>
      </c>
      <c r="B861" s="184">
        <v>1992</v>
      </c>
      <c r="C861" s="184" t="s">
        <v>3</v>
      </c>
      <c r="D861" s="184" t="s">
        <v>104</v>
      </c>
      <c r="E861" s="184">
        <v>15</v>
      </c>
      <c r="F861" s="184">
        <v>43843</v>
      </c>
      <c r="G861" s="184">
        <v>0.19649768892563227</v>
      </c>
      <c r="H861" s="184">
        <v>0.60696120247245855</v>
      </c>
      <c r="I861" s="184">
        <v>0.48769472891909771</v>
      </c>
      <c r="J861" s="184">
        <v>0.12284743288552334</v>
      </c>
      <c r="K861" s="184">
        <v>0.1894943320484456</v>
      </c>
      <c r="L861" s="184">
        <v>0.51926191182172754</v>
      </c>
      <c r="M861" s="184">
        <v>425.11462887237656</v>
      </c>
      <c r="N861" s="184">
        <v>0.14745797504732797</v>
      </c>
      <c r="O861" s="184">
        <v>3.5102524918459048E-2</v>
      </c>
      <c r="P861" s="184">
        <v>3.5102524918459048E-2</v>
      </c>
      <c r="Q861" s="184">
        <v>0</v>
      </c>
      <c r="R861" s="184"/>
    </row>
    <row r="862" spans="1:18" x14ac:dyDescent="0.2">
      <c r="A862" s="187" t="str">
        <f>B862&amp;C862&amp;D862&amp;E862</f>
        <v>199218A24CHEFE15</v>
      </c>
      <c r="B862" s="184">
        <v>1992</v>
      </c>
      <c r="C862" s="184" t="s">
        <v>1</v>
      </c>
      <c r="D862" s="184" t="s">
        <v>98</v>
      </c>
      <c r="E862" s="184">
        <v>15</v>
      </c>
      <c r="F862" s="184">
        <v>20768</v>
      </c>
      <c r="G862" s="184">
        <v>0.15125361883432567</v>
      </c>
      <c r="H862" s="184">
        <v>0.88150038520801233</v>
      </c>
      <c r="I862" s="184">
        <v>0.74817026194144842</v>
      </c>
      <c r="J862" s="184">
        <v>8.1423343605546997E-2</v>
      </c>
      <c r="K862" s="184">
        <v>0.1850924499229584</v>
      </c>
      <c r="L862" s="184">
        <v>0.14825693374422189</v>
      </c>
      <c r="M862" s="184">
        <v>539.48894498333198</v>
      </c>
      <c r="N862" s="184">
        <v>0.36305855161787365</v>
      </c>
      <c r="O862" s="184">
        <v>0.17786979969183359</v>
      </c>
      <c r="P862" s="184">
        <v>0.17786979969183359</v>
      </c>
      <c r="Q862" s="184">
        <v>0</v>
      </c>
      <c r="R862" s="184"/>
    </row>
    <row r="863" spans="1:18" x14ac:dyDescent="0.2">
      <c r="A863" s="187" t="str">
        <f>B863&amp;C863&amp;D863&amp;E863</f>
        <v>199218A24CONJU15</v>
      </c>
      <c r="B863" s="184">
        <v>1992</v>
      </c>
      <c r="C863" s="184" t="s">
        <v>1</v>
      </c>
      <c r="D863" s="184" t="s">
        <v>100</v>
      </c>
      <c r="E863" s="184">
        <v>15</v>
      </c>
      <c r="F863" s="184">
        <v>24612</v>
      </c>
      <c r="G863" s="184">
        <v>0.29851614780331687</v>
      </c>
      <c r="H863" s="184">
        <v>0.41894197952218432</v>
      </c>
      <c r="I863" s="184">
        <v>0.29388103364212581</v>
      </c>
      <c r="J863" s="184">
        <v>0.47489029741589467</v>
      </c>
      <c r="K863" s="184">
        <v>0.58122054282463842</v>
      </c>
      <c r="L863" s="184">
        <v>0.14992686494392979</v>
      </c>
      <c r="M863" s="184">
        <v>409.17926362708562</v>
      </c>
      <c r="N863" s="184">
        <v>0.11258735576141719</v>
      </c>
      <c r="O863" s="184">
        <v>6.2571103526734922E-2</v>
      </c>
      <c r="P863" s="184">
        <v>6.2571103526734922E-2</v>
      </c>
      <c r="Q863" s="184">
        <v>0</v>
      </c>
      <c r="R863" s="184"/>
    </row>
    <row r="864" spans="1:18" x14ac:dyDescent="0.2">
      <c r="A864" s="187" t="str">
        <f>B864&amp;C864&amp;D864&amp;E864</f>
        <v>199218A24FILHO15</v>
      </c>
      <c r="B864" s="184">
        <v>1992</v>
      </c>
      <c r="C864" s="184" t="s">
        <v>1</v>
      </c>
      <c r="D864" s="184" t="s">
        <v>102</v>
      </c>
      <c r="E864" s="184">
        <v>15</v>
      </c>
      <c r="F864" s="184">
        <v>77551</v>
      </c>
      <c r="G864" s="184">
        <v>0.26892225421637184</v>
      </c>
      <c r="H864" s="184">
        <v>0.62694227024796589</v>
      </c>
      <c r="I864" s="184">
        <v>0.45834354166935309</v>
      </c>
      <c r="J864" s="184">
        <v>8.7284496653814908E-2</v>
      </c>
      <c r="K864" s="184">
        <v>0.18050057381594048</v>
      </c>
      <c r="L864" s="184">
        <v>0.55162409253265587</v>
      </c>
      <c r="M864" s="184">
        <v>499.00356171009139</v>
      </c>
      <c r="N864" s="184">
        <v>0.21624479374862993</v>
      </c>
      <c r="O864" s="184">
        <v>8.1327126665033334E-2</v>
      </c>
      <c r="P864" s="184">
        <v>7.7355546672512279E-2</v>
      </c>
      <c r="Q864" s="184">
        <v>3.9715799925210508E-3</v>
      </c>
      <c r="R864" s="184"/>
    </row>
    <row r="865" spans="1:18" x14ac:dyDescent="0.2">
      <c r="A865" s="187" t="str">
        <f>B865&amp;C865&amp;D865&amp;E865</f>
        <v>199218A24OUTRO15</v>
      </c>
      <c r="B865" s="184">
        <v>1992</v>
      </c>
      <c r="C865" s="184" t="s">
        <v>1</v>
      </c>
      <c r="D865" s="184" t="s">
        <v>104</v>
      </c>
      <c r="E865" s="184">
        <v>15</v>
      </c>
      <c r="F865" s="184">
        <v>23072</v>
      </c>
      <c r="G865" s="184">
        <v>0.2708065280693438</v>
      </c>
      <c r="H865" s="184">
        <v>0.64003987517337035</v>
      </c>
      <c r="I865" s="184">
        <v>0.46671289875173372</v>
      </c>
      <c r="J865" s="184">
        <v>0.10670943134535367</v>
      </c>
      <c r="K865" s="184">
        <v>0.22000693481276007</v>
      </c>
      <c r="L865" s="184">
        <v>0.48660714285714285</v>
      </c>
      <c r="M865" s="184">
        <v>345.75166509518704</v>
      </c>
      <c r="N865" s="184">
        <v>0.18021844660194175</v>
      </c>
      <c r="O865" s="184">
        <v>4.6723300970873786E-2</v>
      </c>
      <c r="P865" s="184">
        <v>4.6723300970873786E-2</v>
      </c>
      <c r="Q865" s="184">
        <v>0</v>
      </c>
      <c r="R865" s="184"/>
    </row>
    <row r="866" spans="1:18" x14ac:dyDescent="0.2">
      <c r="A866" s="187" t="str">
        <f>B866&amp;C866&amp;D866&amp;E866</f>
        <v>199225A29CHEFE15</v>
      </c>
      <c r="B866" s="184">
        <v>1992</v>
      </c>
      <c r="C866" s="184" t="s">
        <v>2</v>
      </c>
      <c r="D866" s="184" t="s">
        <v>98</v>
      </c>
      <c r="E866" s="184">
        <v>15</v>
      </c>
      <c r="F866" s="184">
        <v>33549</v>
      </c>
      <c r="G866" s="184">
        <v>0.10898620349839862</v>
      </c>
      <c r="H866" s="184">
        <v>0.96789770186890811</v>
      </c>
      <c r="I866" s="184">
        <v>0.86241020596739093</v>
      </c>
      <c r="J866" s="184">
        <v>2.7511997376970996E-2</v>
      </c>
      <c r="K866" s="184">
        <v>0.13299949327848817</v>
      </c>
      <c r="L866" s="184">
        <v>6.4204596262183666E-2</v>
      </c>
      <c r="M866" s="184">
        <v>1031.3510426262537</v>
      </c>
      <c r="N866" s="184">
        <v>0.44505052311544308</v>
      </c>
      <c r="O866" s="184">
        <v>0.25243673432889208</v>
      </c>
      <c r="P866" s="184">
        <v>0.22489492980416703</v>
      </c>
      <c r="Q866" s="184">
        <v>2.754180452472503E-2</v>
      </c>
      <c r="R866" s="184"/>
    </row>
    <row r="867" spans="1:18" x14ac:dyDescent="0.2">
      <c r="A867" s="187" t="str">
        <f>B867&amp;C867&amp;D867&amp;E867</f>
        <v>199225A29CONJU15</v>
      </c>
      <c r="B867" s="184">
        <v>1992</v>
      </c>
      <c r="C867" s="184" t="s">
        <v>2</v>
      </c>
      <c r="D867" s="184" t="s">
        <v>100</v>
      </c>
      <c r="E867" s="184">
        <v>15</v>
      </c>
      <c r="F867" s="184">
        <v>23694</v>
      </c>
      <c r="G867" s="184">
        <v>0.15367947328944079</v>
      </c>
      <c r="H867" s="184">
        <v>0.50641512619228501</v>
      </c>
      <c r="I867" s="184">
        <v>0.42858951633324893</v>
      </c>
      <c r="J867" s="184">
        <v>0.45458765932303535</v>
      </c>
      <c r="K867" s="184">
        <v>0.52591373343462477</v>
      </c>
      <c r="L867" s="184">
        <v>9.7493036211699163E-2</v>
      </c>
      <c r="M867" s="184">
        <v>662.62877723500981</v>
      </c>
      <c r="N867" s="184">
        <v>0.23381446779775469</v>
      </c>
      <c r="O867" s="184">
        <v>0.14940491263611042</v>
      </c>
      <c r="P867" s="184">
        <v>0.14940491263611042</v>
      </c>
      <c r="Q867" s="184">
        <v>0</v>
      </c>
      <c r="R867" s="184"/>
    </row>
    <row r="868" spans="1:18" x14ac:dyDescent="0.2">
      <c r="A868" s="187" t="str">
        <f>B868&amp;C868&amp;D868&amp;E868</f>
        <v>199225A29FILHO15</v>
      </c>
      <c r="B868" s="184">
        <v>1992</v>
      </c>
      <c r="C868" s="184" t="s">
        <v>2</v>
      </c>
      <c r="D868" s="184" t="s">
        <v>102</v>
      </c>
      <c r="E868" s="184">
        <v>15</v>
      </c>
      <c r="F868" s="184">
        <v>24003</v>
      </c>
      <c r="G868" s="184">
        <v>0.13035697466327587</v>
      </c>
      <c r="H868" s="184">
        <v>0.88463942007249097</v>
      </c>
      <c r="I868" s="184">
        <v>0.76932050160396614</v>
      </c>
      <c r="J868" s="184">
        <v>4.4911052785068531E-2</v>
      </c>
      <c r="K868" s="184">
        <v>0.14102403866183394</v>
      </c>
      <c r="L868" s="184">
        <v>0.24992709244677749</v>
      </c>
      <c r="M868" s="184">
        <v>775.50101582629134</v>
      </c>
      <c r="N868" s="184">
        <v>0.26925800941548972</v>
      </c>
      <c r="O868" s="184">
        <v>0.10898637670291214</v>
      </c>
      <c r="P868" s="184">
        <v>9.6154647335749702E-2</v>
      </c>
      <c r="Q868" s="184">
        <v>1.2831729367162438E-2</v>
      </c>
      <c r="R868" s="184"/>
    </row>
    <row r="869" spans="1:18" x14ac:dyDescent="0.2">
      <c r="A869" s="187" t="str">
        <f>B869&amp;C869&amp;D869&amp;E869</f>
        <v>199225A29OUTRO15</v>
      </c>
      <c r="B869" s="184">
        <v>1992</v>
      </c>
      <c r="C869" s="184" t="s">
        <v>2</v>
      </c>
      <c r="D869" s="184" t="s">
        <v>104</v>
      </c>
      <c r="E869" s="184">
        <v>15</v>
      </c>
      <c r="F869" s="184">
        <v>6768</v>
      </c>
      <c r="G869" s="184">
        <v>5.8891013384321227E-2</v>
      </c>
      <c r="H869" s="184">
        <v>0.77275413711583929</v>
      </c>
      <c r="I869" s="184">
        <v>0.72724586288416071</v>
      </c>
      <c r="J869" s="184">
        <v>0.11362293144208038</v>
      </c>
      <c r="K869" s="184">
        <v>0.13637706855791962</v>
      </c>
      <c r="L869" s="184">
        <v>0.25</v>
      </c>
      <c r="M869" s="184">
        <v>903.52299256847959</v>
      </c>
      <c r="N869" s="184">
        <v>0.18188534278959811</v>
      </c>
      <c r="O869" s="184">
        <v>4.5360520094562651E-2</v>
      </c>
      <c r="P869" s="184">
        <v>4.5360520094562651E-2</v>
      </c>
      <c r="Q869" s="184">
        <v>0</v>
      </c>
      <c r="R869" s="184"/>
    </row>
    <row r="870" spans="1:18" x14ac:dyDescent="0.2">
      <c r="A870" s="187" t="str">
        <f>B870&amp;C870&amp;D870&amp;E870</f>
        <v>199230EMACHEFE15</v>
      </c>
      <c r="B870" s="184">
        <v>1992</v>
      </c>
      <c r="C870" s="184" t="s">
        <v>4</v>
      </c>
      <c r="D870" s="184" t="s">
        <v>98</v>
      </c>
      <c r="E870" s="184">
        <v>15</v>
      </c>
      <c r="F870" s="184">
        <v>180468</v>
      </c>
      <c r="G870" s="184">
        <v>4.4543823209416022E-2</v>
      </c>
      <c r="H870" s="184">
        <v>0.7843274153866614</v>
      </c>
      <c r="I870" s="184">
        <v>0.74939047365737965</v>
      </c>
      <c r="J870" s="184">
        <v>0.21481924773367023</v>
      </c>
      <c r="K870" s="184">
        <v>0.24975618946295189</v>
      </c>
      <c r="L870" s="184">
        <v>1.8762329055566639E-2</v>
      </c>
      <c r="M870" s="184">
        <v>1364.3056356454861</v>
      </c>
      <c r="N870" s="184">
        <v>0.41129135124642985</v>
      </c>
      <c r="O870" s="184">
        <v>0.28926046086016138</v>
      </c>
      <c r="P870" s="184">
        <v>0.21504589191137732</v>
      </c>
      <c r="Q870" s="184">
        <v>7.4214568948784074E-2</v>
      </c>
      <c r="R870" s="184"/>
    </row>
    <row r="871" spans="1:18" x14ac:dyDescent="0.2">
      <c r="A871" s="187" t="str">
        <f>B871&amp;C871&amp;D871&amp;E871</f>
        <v>199230EMACONJU15</v>
      </c>
      <c r="B871" s="184">
        <v>1992</v>
      </c>
      <c r="C871" s="184" t="s">
        <v>4</v>
      </c>
      <c r="D871" s="184" t="s">
        <v>100</v>
      </c>
      <c r="E871" s="184">
        <v>15</v>
      </c>
      <c r="F871" s="184">
        <v>104620</v>
      </c>
      <c r="G871" s="184">
        <v>7.8013542383314621E-2</v>
      </c>
      <c r="H871" s="184">
        <v>0.52794876696616322</v>
      </c>
      <c r="I871" s="184">
        <v>0.48676161345822977</v>
      </c>
      <c r="J871" s="184">
        <v>0.46175683425731218</v>
      </c>
      <c r="K871" s="184">
        <v>0.50000955840183525</v>
      </c>
      <c r="L871" s="184">
        <v>2.7929650162492832E-2</v>
      </c>
      <c r="M871" s="184">
        <v>995.56458139147458</v>
      </c>
      <c r="N871" s="184">
        <v>0.22531732812589741</v>
      </c>
      <c r="O871" s="184">
        <v>0.15610820745505716</v>
      </c>
      <c r="P871" s="184">
        <v>0.13254073095552621</v>
      </c>
      <c r="Q871" s="184">
        <v>2.3567476499530948E-2</v>
      </c>
      <c r="R871" s="184"/>
    </row>
    <row r="872" spans="1:18" x14ac:dyDescent="0.2">
      <c r="A872" s="187" t="str">
        <f>B872&amp;C872&amp;D872&amp;E872</f>
        <v>199230EMAFILHO15</v>
      </c>
      <c r="B872" s="184">
        <v>1992</v>
      </c>
      <c r="C872" s="184" t="s">
        <v>4</v>
      </c>
      <c r="D872" s="184" t="s">
        <v>102</v>
      </c>
      <c r="E872" s="184">
        <v>15</v>
      </c>
      <c r="F872" s="184">
        <v>20609</v>
      </c>
      <c r="G872" s="184">
        <v>0.14286598959623484</v>
      </c>
      <c r="H872" s="184">
        <v>0.78354117133291279</v>
      </c>
      <c r="I872" s="184">
        <v>0.67159978650104324</v>
      </c>
      <c r="J872" s="184">
        <v>0.20898636518026106</v>
      </c>
      <c r="K872" s="184">
        <v>0.31345528652530447</v>
      </c>
      <c r="L872" s="184">
        <v>6.7155126401086909E-2</v>
      </c>
      <c r="M872" s="184">
        <v>906.82889407297898</v>
      </c>
      <c r="N872" s="184">
        <v>0.29851035955165217</v>
      </c>
      <c r="O872" s="184">
        <v>0.10446892134504343</v>
      </c>
      <c r="P872" s="184">
        <v>8.9572516861565338E-2</v>
      </c>
      <c r="Q872" s="184">
        <v>1.4896404483478093E-2</v>
      </c>
      <c r="R872" s="184"/>
    </row>
    <row r="873" spans="1:18" x14ac:dyDescent="0.2">
      <c r="A873" s="187" t="str">
        <f>B873&amp;C873&amp;D873&amp;E873</f>
        <v>199230EMAOUTRO15</v>
      </c>
      <c r="B873" s="184">
        <v>1992</v>
      </c>
      <c r="C873" s="184" t="s">
        <v>4</v>
      </c>
      <c r="D873" s="184" t="s">
        <v>104</v>
      </c>
      <c r="E873" s="184">
        <v>15</v>
      </c>
      <c r="F873" s="184">
        <v>23393</v>
      </c>
      <c r="G873" s="184">
        <v>2.7409450921064341E-2</v>
      </c>
      <c r="H873" s="184">
        <v>0.48035737186337796</v>
      </c>
      <c r="I873" s="184">
        <v>0.46719104005471723</v>
      </c>
      <c r="J873" s="184">
        <v>0.5196426281366221</v>
      </c>
      <c r="K873" s="184">
        <v>0.52622579404095238</v>
      </c>
      <c r="L873" s="184">
        <v>3.9498995425982134E-2</v>
      </c>
      <c r="M873" s="184">
        <v>653.34512258658253</v>
      </c>
      <c r="N873" s="184">
        <v>0.18428589749070234</v>
      </c>
      <c r="O873" s="184">
        <v>9.8747488564955327E-2</v>
      </c>
      <c r="P873" s="184">
        <v>8.5581156756294616E-2</v>
      </c>
      <c r="Q873" s="184">
        <v>1.3166331808660711E-2</v>
      </c>
      <c r="R873" s="184"/>
    </row>
    <row r="874" spans="1:18" x14ac:dyDescent="0.2">
      <c r="A874" s="187" t="str">
        <f>B874&amp;C874&amp;D874&amp;E874</f>
        <v>199215A17CHEFE23</v>
      </c>
      <c r="B874" s="184">
        <v>1992</v>
      </c>
      <c r="C874" s="184" t="s">
        <v>0</v>
      </c>
      <c r="D874" s="184" t="s">
        <v>98</v>
      </c>
      <c r="E874" s="184">
        <v>23</v>
      </c>
      <c r="F874" s="184">
        <v>3562</v>
      </c>
      <c r="G874" s="184">
        <v>0.1814236111111111</v>
      </c>
      <c r="H874" s="184">
        <v>0.64682762492981472</v>
      </c>
      <c r="I874" s="184">
        <v>0.52947782144862432</v>
      </c>
      <c r="J874" s="184">
        <v>0.29421673217293653</v>
      </c>
      <c r="K874" s="184">
        <v>0.41156653565412687</v>
      </c>
      <c r="L874" s="184">
        <v>5.8955642897248736E-2</v>
      </c>
      <c r="M874" s="184">
        <v>445.64071002793338</v>
      </c>
      <c r="N874" s="184">
        <v>0.17630544637843909</v>
      </c>
      <c r="O874" s="184">
        <v>0.11763054463784391</v>
      </c>
      <c r="P874" s="184">
        <v>0.11763054463784391</v>
      </c>
      <c r="Q874" s="184">
        <v>0</v>
      </c>
      <c r="R874" s="184"/>
    </row>
    <row r="875" spans="1:18" x14ac:dyDescent="0.2">
      <c r="A875" s="187" t="str">
        <f>B875&amp;C875&amp;D875&amp;E875</f>
        <v>199215A17CONJU23</v>
      </c>
      <c r="B875" s="184">
        <v>1992</v>
      </c>
      <c r="C875" s="184" t="s">
        <v>0</v>
      </c>
      <c r="D875" s="184" t="s">
        <v>100</v>
      </c>
      <c r="E875" s="184">
        <v>23</v>
      </c>
      <c r="F875" s="184">
        <v>6923</v>
      </c>
      <c r="G875" s="184">
        <v>0.44385593220338981</v>
      </c>
      <c r="H875" s="184">
        <v>0.27271414126823629</v>
      </c>
      <c r="I875" s="184">
        <v>0.15166835187057634</v>
      </c>
      <c r="J875" s="184">
        <v>0.60595117723530256</v>
      </c>
      <c r="K875" s="184">
        <v>0.72699696663296254</v>
      </c>
      <c r="L875" s="184">
        <v>0.12133468149646107</v>
      </c>
      <c r="M875" s="184">
        <v>97.921306629788674</v>
      </c>
      <c r="N875" s="184">
        <v>0</v>
      </c>
      <c r="O875" s="184">
        <v>0</v>
      </c>
      <c r="P875" s="184">
        <v>0</v>
      </c>
      <c r="Q875" s="184">
        <v>0</v>
      </c>
      <c r="R875" s="184"/>
    </row>
    <row r="876" spans="1:18" x14ac:dyDescent="0.2">
      <c r="A876" s="187" t="str">
        <f>B876&amp;C876&amp;D876&amp;E876</f>
        <v>199215A17FILHO23</v>
      </c>
      <c r="B876" s="184">
        <v>1992</v>
      </c>
      <c r="C876" s="184" t="s">
        <v>0</v>
      </c>
      <c r="D876" s="184" t="s">
        <v>102</v>
      </c>
      <c r="E876" s="184">
        <v>23</v>
      </c>
      <c r="F876" s="184">
        <v>108847</v>
      </c>
      <c r="G876" s="184">
        <v>0.17886908017062234</v>
      </c>
      <c r="H876" s="184">
        <v>0.41999320146627833</v>
      </c>
      <c r="I876" s="184">
        <v>0.34486940384209025</v>
      </c>
      <c r="J876" s="184">
        <v>0.10402675314891545</v>
      </c>
      <c r="K876" s="184">
        <v>0.13100958225766443</v>
      </c>
      <c r="L876" s="184">
        <v>0.70135143825737045</v>
      </c>
      <c r="M876" s="184">
        <v>146.61609921367469</v>
      </c>
      <c r="N876" s="184">
        <v>0.14450559041590488</v>
      </c>
      <c r="O876" s="184">
        <v>4.0478837266989441E-2</v>
      </c>
      <c r="P876" s="184">
        <v>4.0478837266989441E-2</v>
      </c>
      <c r="Q876" s="184">
        <v>0</v>
      </c>
      <c r="R876" s="184"/>
    </row>
    <row r="877" spans="1:18" x14ac:dyDescent="0.2">
      <c r="A877" s="187" t="str">
        <f>B877&amp;C877&amp;D877&amp;E877</f>
        <v>199215A17OUTRO23</v>
      </c>
      <c r="B877" s="184">
        <v>1992</v>
      </c>
      <c r="C877" s="184" t="s">
        <v>0</v>
      </c>
      <c r="D877" s="184" t="s">
        <v>104</v>
      </c>
      <c r="E877" s="184">
        <v>23</v>
      </c>
      <c r="F877" s="184">
        <v>23697</v>
      </c>
      <c r="G877" s="184">
        <v>0.1290198492075704</v>
      </c>
      <c r="H877" s="184">
        <v>0.54850824998945014</v>
      </c>
      <c r="I877" s="184">
        <v>0.47773979828670293</v>
      </c>
      <c r="J877" s="184">
        <v>0.18593070852850571</v>
      </c>
      <c r="K877" s="184">
        <v>0.23015571591340675</v>
      </c>
      <c r="L877" s="184">
        <v>0.46904671477402204</v>
      </c>
      <c r="M877" s="184">
        <v>144.6632345273355</v>
      </c>
      <c r="N877" s="184">
        <v>0.10617377727138456</v>
      </c>
      <c r="O877" s="184">
        <v>2.6501244883318564E-2</v>
      </c>
      <c r="P877" s="184">
        <v>2.6501244883318564E-2</v>
      </c>
      <c r="Q877" s="184">
        <v>0</v>
      </c>
      <c r="R877" s="184"/>
    </row>
    <row r="878" spans="1:18" x14ac:dyDescent="0.2">
      <c r="A878" s="187" t="str">
        <f>B878&amp;C878&amp;D878&amp;E878</f>
        <v>199215A29CHEFE23</v>
      </c>
      <c r="B878" s="184">
        <v>1992</v>
      </c>
      <c r="C878" s="184" t="s">
        <v>3</v>
      </c>
      <c r="D878" s="184" t="s">
        <v>98</v>
      </c>
      <c r="E878" s="184">
        <v>23</v>
      </c>
      <c r="F878" s="184">
        <v>146973</v>
      </c>
      <c r="G878" s="184">
        <v>9.2350689592320317E-2</v>
      </c>
      <c r="H878" s="184">
        <v>0.89589244282963543</v>
      </c>
      <c r="I878" s="184">
        <v>0.81315615793377016</v>
      </c>
      <c r="J878" s="184">
        <v>9.4132935981438765E-2</v>
      </c>
      <c r="K878" s="184">
        <v>0.17259632721656359</v>
      </c>
      <c r="L878" s="184">
        <v>5.703768719424656E-2</v>
      </c>
      <c r="M878" s="184">
        <v>743.24131928410645</v>
      </c>
      <c r="N878" s="184">
        <v>0.32093649854054829</v>
      </c>
      <c r="O878" s="184">
        <v>0.17683520102331721</v>
      </c>
      <c r="P878" s="184">
        <v>0.15118423111728005</v>
      </c>
      <c r="Q878" s="184">
        <v>2.5650969906037165E-2</v>
      </c>
      <c r="R878" s="184"/>
    </row>
    <row r="879" spans="1:18" x14ac:dyDescent="0.2">
      <c r="A879" s="187" t="str">
        <f>B879&amp;C879&amp;D879&amp;E879</f>
        <v>199215A29CONJU23</v>
      </c>
      <c r="B879" s="184">
        <v>1992</v>
      </c>
      <c r="C879" s="184" t="s">
        <v>3</v>
      </c>
      <c r="D879" s="184" t="s">
        <v>100</v>
      </c>
      <c r="E879" s="184">
        <v>23</v>
      </c>
      <c r="F879" s="184">
        <v>142788</v>
      </c>
      <c r="G879" s="184">
        <v>0.17909172951717914</v>
      </c>
      <c r="H879" s="184">
        <v>0.43457433397764517</v>
      </c>
      <c r="I879" s="184">
        <v>0.35674566490181248</v>
      </c>
      <c r="J879" s="184">
        <v>0.53753116508390064</v>
      </c>
      <c r="K879" s="184">
        <v>0.6138891223352102</v>
      </c>
      <c r="L879" s="184">
        <v>4.1095890410958902E-2</v>
      </c>
      <c r="M879" s="184">
        <v>436.55749718861222</v>
      </c>
      <c r="N879" s="184">
        <v>0.16296887693643725</v>
      </c>
      <c r="O879" s="184">
        <v>0.10425245818976385</v>
      </c>
      <c r="P879" s="184">
        <v>9.8376614281312155E-2</v>
      </c>
      <c r="Q879" s="184">
        <v>5.875843908451691E-3</v>
      </c>
      <c r="R879" s="184"/>
    </row>
    <row r="880" spans="1:18" x14ac:dyDescent="0.2">
      <c r="A880" s="187" t="str">
        <f>B880&amp;C880&amp;D880&amp;E880</f>
        <v>199215A29FILHO23</v>
      </c>
      <c r="B880" s="184">
        <v>1992</v>
      </c>
      <c r="C880" s="184" t="s">
        <v>3</v>
      </c>
      <c r="D880" s="184" t="s">
        <v>102</v>
      </c>
      <c r="E880" s="184">
        <v>23</v>
      </c>
      <c r="F880" s="184">
        <v>317050</v>
      </c>
      <c r="G880" s="184">
        <v>0.19437329672356207</v>
      </c>
      <c r="H880" s="184">
        <v>0.61612170180532766</v>
      </c>
      <c r="I880" s="184">
        <v>0.49636409544249466</v>
      </c>
      <c r="J880" s="184">
        <v>0.12516146555454141</v>
      </c>
      <c r="K880" s="184">
        <v>0.20131004228897359</v>
      </c>
      <c r="L880" s="184">
        <v>0.44738528157656365</v>
      </c>
      <c r="M880" s="184">
        <v>378.60986603598775</v>
      </c>
      <c r="N880" s="184">
        <v>0.21493139883299164</v>
      </c>
      <c r="O880" s="184">
        <v>6.9408610629238296E-2</v>
      </c>
      <c r="P880" s="184">
        <v>6.4791042422330858E-2</v>
      </c>
      <c r="Q880" s="184">
        <v>4.6175682069074277E-3</v>
      </c>
      <c r="R880" s="184"/>
    </row>
    <row r="881" spans="1:18" x14ac:dyDescent="0.2">
      <c r="A881" s="187" t="str">
        <f>B881&amp;C881&amp;D881&amp;E881</f>
        <v>199215A29OUTRO23</v>
      </c>
      <c r="B881" s="184">
        <v>1992</v>
      </c>
      <c r="C881" s="184" t="s">
        <v>3</v>
      </c>
      <c r="D881" s="184" t="s">
        <v>104</v>
      </c>
      <c r="E881" s="184">
        <v>23</v>
      </c>
      <c r="F881" s="184">
        <v>91015</v>
      </c>
      <c r="G881" s="184">
        <v>9.9985691346444305E-2</v>
      </c>
      <c r="H881" s="184">
        <v>0.69108388727132886</v>
      </c>
      <c r="I881" s="184">
        <v>0.62198538702411688</v>
      </c>
      <c r="J881" s="184">
        <v>0.15448003076415975</v>
      </c>
      <c r="K881" s="184">
        <v>0.19823106081415151</v>
      </c>
      <c r="L881" s="184">
        <v>0.32955007416359938</v>
      </c>
      <c r="M881" s="184">
        <v>329.78584714995424</v>
      </c>
      <c r="N881" s="184">
        <v>0.17046640663626875</v>
      </c>
      <c r="O881" s="184">
        <v>4.1487666868098662E-2</v>
      </c>
      <c r="P881" s="184">
        <v>4.1487666868098662E-2</v>
      </c>
      <c r="Q881" s="184">
        <v>0</v>
      </c>
      <c r="R881" s="184"/>
    </row>
    <row r="882" spans="1:18" x14ac:dyDescent="0.2">
      <c r="A882" s="187" t="str">
        <f>B882&amp;C882&amp;D882&amp;E882</f>
        <v>199218A24CHEFE23</v>
      </c>
      <c r="B882" s="184">
        <v>1992</v>
      </c>
      <c r="C882" s="184" t="s">
        <v>1</v>
      </c>
      <c r="D882" s="184" t="s">
        <v>98</v>
      </c>
      <c r="E882" s="184">
        <v>23</v>
      </c>
      <c r="F882" s="184">
        <v>61856</v>
      </c>
      <c r="G882" s="184">
        <v>0.10896674584323041</v>
      </c>
      <c r="H882" s="184">
        <v>0.87118468701500262</v>
      </c>
      <c r="I882" s="184">
        <v>0.77625452664252459</v>
      </c>
      <c r="J882" s="184">
        <v>0.11188890325918262</v>
      </c>
      <c r="K882" s="184">
        <v>0.19666645111226075</v>
      </c>
      <c r="L882" s="184">
        <v>8.8075530263838589E-2</v>
      </c>
      <c r="M882" s="184">
        <v>569.9627993800508</v>
      </c>
      <c r="N882" s="184">
        <v>0.28136316606311434</v>
      </c>
      <c r="O882" s="184">
        <v>0.11523538541127781</v>
      </c>
      <c r="P882" s="184">
        <v>0.10506660631143301</v>
      </c>
      <c r="Q882" s="184">
        <v>1.01687790998448E-2</v>
      </c>
      <c r="R882" s="184"/>
    </row>
    <row r="883" spans="1:18" x14ac:dyDescent="0.2">
      <c r="A883" s="187" t="str">
        <f>B883&amp;C883&amp;D883&amp;E883</f>
        <v>199218A24CONJU23</v>
      </c>
      <c r="B883" s="184">
        <v>1992</v>
      </c>
      <c r="C883" s="184" t="s">
        <v>1</v>
      </c>
      <c r="D883" s="184" t="s">
        <v>100</v>
      </c>
      <c r="E883" s="184">
        <v>23</v>
      </c>
      <c r="F883" s="184">
        <v>66671</v>
      </c>
      <c r="G883" s="184">
        <v>0.21558142404672781</v>
      </c>
      <c r="H883" s="184">
        <v>0.36464129831560949</v>
      </c>
      <c r="I883" s="184">
        <v>0.2860314079584827</v>
      </c>
      <c r="J883" s="184">
        <v>0.59765115267507607</v>
      </c>
      <c r="K883" s="184">
        <v>0.67311124776889497</v>
      </c>
      <c r="L883" s="184">
        <v>5.3426527275727075E-2</v>
      </c>
      <c r="M883" s="184">
        <v>350.1763470696369</v>
      </c>
      <c r="N883" s="184">
        <v>0.1257368271062381</v>
      </c>
      <c r="O883" s="184">
        <v>8.4879482833615821E-2</v>
      </c>
      <c r="P883" s="184">
        <v>8.4879482833615821E-2</v>
      </c>
      <c r="Q883" s="184">
        <v>0</v>
      </c>
      <c r="R883" s="184"/>
    </row>
    <row r="884" spans="1:18" x14ac:dyDescent="0.2">
      <c r="A884" s="187" t="str">
        <f>B884&amp;C884&amp;D884&amp;E884</f>
        <v>199218A24FILHO23</v>
      </c>
      <c r="B884" s="184">
        <v>1992</v>
      </c>
      <c r="C884" s="184" t="s">
        <v>1</v>
      </c>
      <c r="D884" s="184" t="s">
        <v>102</v>
      </c>
      <c r="E884" s="184">
        <v>23</v>
      </c>
      <c r="F884" s="184">
        <v>165220</v>
      </c>
      <c r="G884" s="184">
        <v>0.22404656338874071</v>
      </c>
      <c r="H884" s="184">
        <v>0.68615235440276345</v>
      </c>
      <c r="I884" s="184">
        <v>0.53242227743773107</v>
      </c>
      <c r="J884" s="184">
        <v>0.13978546754742135</v>
      </c>
      <c r="K884" s="184">
        <v>0.24143991273256166</v>
      </c>
      <c r="L884" s="184">
        <v>0.37179518218133401</v>
      </c>
      <c r="M884" s="184">
        <v>368.61693370565314</v>
      </c>
      <c r="N884" s="184">
        <v>0.23094056409635638</v>
      </c>
      <c r="O884" s="184">
        <v>6.8478392446435055E-2</v>
      </c>
      <c r="P884" s="184">
        <v>6.5948432393172746E-2</v>
      </c>
      <c r="Q884" s="184">
        <v>2.5299600532623168E-3</v>
      </c>
      <c r="R884" s="184"/>
    </row>
    <row r="885" spans="1:18" x14ac:dyDescent="0.2">
      <c r="A885" s="187" t="str">
        <f>B885&amp;C885&amp;D885&amp;E885</f>
        <v>199218A24OUTRO23</v>
      </c>
      <c r="B885" s="184">
        <v>1992</v>
      </c>
      <c r="C885" s="184" t="s">
        <v>1</v>
      </c>
      <c r="D885" s="184" t="s">
        <v>104</v>
      </c>
      <c r="E885" s="184">
        <v>23</v>
      </c>
      <c r="F885" s="184">
        <v>50958</v>
      </c>
      <c r="G885" s="184">
        <v>0.1079491557579207</v>
      </c>
      <c r="H885" s="184">
        <v>0.72406687860591079</v>
      </c>
      <c r="I885" s="184">
        <v>0.64590447034812981</v>
      </c>
      <c r="J885" s="184">
        <v>0.14003689312767378</v>
      </c>
      <c r="K885" s="184">
        <v>0.18527022253620629</v>
      </c>
      <c r="L885" s="184">
        <v>0.32520899564347111</v>
      </c>
      <c r="M885" s="184">
        <v>330.42904798015155</v>
      </c>
      <c r="N885" s="184">
        <v>0.16862906707484596</v>
      </c>
      <c r="O885" s="184">
        <v>3.2929078849248401E-2</v>
      </c>
      <c r="P885" s="184">
        <v>3.2929078849248401E-2</v>
      </c>
      <c r="Q885" s="184">
        <v>0</v>
      </c>
      <c r="R885" s="184"/>
    </row>
    <row r="886" spans="1:18" x14ac:dyDescent="0.2">
      <c r="A886" s="187" t="str">
        <f>B886&amp;C886&amp;D886&amp;E886</f>
        <v>199225A29CHEFE23</v>
      </c>
      <c r="B886" s="184">
        <v>1992</v>
      </c>
      <c r="C886" s="184" t="s">
        <v>2</v>
      </c>
      <c r="D886" s="184" t="s">
        <v>98</v>
      </c>
      <c r="E886" s="184">
        <v>23</v>
      </c>
      <c r="F886" s="184">
        <v>81555</v>
      </c>
      <c r="G886" s="184">
        <v>7.7768945416004237E-2</v>
      </c>
      <c r="H886" s="184">
        <v>0.92551039176016181</v>
      </c>
      <c r="I886" s="184">
        <v>0.85353442462142115</v>
      </c>
      <c r="J886" s="184">
        <v>7.1926920483109558E-2</v>
      </c>
      <c r="K886" s="184">
        <v>0.14390288762185027</v>
      </c>
      <c r="L886" s="184">
        <v>3.3413034148733985E-2</v>
      </c>
      <c r="M886" s="184">
        <v>870.69128573353589</v>
      </c>
      <c r="N886" s="184">
        <v>0.3572681012813439</v>
      </c>
      <c r="O886" s="184">
        <v>0.22614186745141315</v>
      </c>
      <c r="P886" s="184">
        <v>0.18762798111703757</v>
      </c>
      <c r="Q886" s="184">
        <v>3.8513886334375573E-2</v>
      </c>
      <c r="R886" s="184"/>
    </row>
    <row r="887" spans="1:18" x14ac:dyDescent="0.2">
      <c r="A887" s="187" t="str">
        <f>B887&amp;C887&amp;D887&amp;E887</f>
        <v>199225A29CONJU23</v>
      </c>
      <c r="B887" s="184">
        <v>1992</v>
      </c>
      <c r="C887" s="184" t="s">
        <v>2</v>
      </c>
      <c r="D887" s="184" t="s">
        <v>100</v>
      </c>
      <c r="E887" s="184">
        <v>23</v>
      </c>
      <c r="F887" s="184">
        <v>69194</v>
      </c>
      <c r="G887" s="184">
        <v>0.14040666053049955</v>
      </c>
      <c r="H887" s="184">
        <v>0.5181518628782843</v>
      </c>
      <c r="I887" s="184">
        <v>0.44539989016388704</v>
      </c>
      <c r="J887" s="184">
        <v>0.47275775356244759</v>
      </c>
      <c r="K887" s="184">
        <v>0.5455097262768448</v>
      </c>
      <c r="L887" s="184">
        <v>2.1186808104748968E-2</v>
      </c>
      <c r="M887" s="184">
        <v>501.39844237893681</v>
      </c>
      <c r="N887" s="184">
        <v>0.21514871231609678</v>
      </c>
      <c r="O887" s="184">
        <v>0.13334971240280949</v>
      </c>
      <c r="P887" s="184">
        <v>0.12122438361707663</v>
      </c>
      <c r="Q887" s="184">
        <v>1.2125328785732867E-2</v>
      </c>
      <c r="R887" s="184"/>
    </row>
    <row r="888" spans="1:18" x14ac:dyDescent="0.2">
      <c r="A888" s="187" t="str">
        <f>B888&amp;C888&amp;D888&amp;E888</f>
        <v>199225A29FILHO23</v>
      </c>
      <c r="B888" s="184">
        <v>1992</v>
      </c>
      <c r="C888" s="184" t="s">
        <v>2</v>
      </c>
      <c r="D888" s="184" t="s">
        <v>102</v>
      </c>
      <c r="E888" s="184">
        <v>23</v>
      </c>
      <c r="F888" s="184">
        <v>42983</v>
      </c>
      <c r="G888" s="184">
        <v>0.12129565816678153</v>
      </c>
      <c r="H888" s="184">
        <v>0.84393830118884205</v>
      </c>
      <c r="I888" s="184">
        <v>0.74157224949398604</v>
      </c>
      <c r="J888" s="184">
        <v>0.12252770374526581</v>
      </c>
      <c r="K888" s="184">
        <v>0.22539393089259832</v>
      </c>
      <c r="L888" s="184">
        <v>9.3093935568335909E-2</v>
      </c>
      <c r="M888" s="184">
        <v>677.76920328987944</v>
      </c>
      <c r="N888" s="184">
        <v>0.3317358025265803</v>
      </c>
      <c r="O888" s="184">
        <v>0.14624386385315125</v>
      </c>
      <c r="P888" s="184">
        <v>0.12190866156387409</v>
      </c>
      <c r="Q888" s="184">
        <v>2.4335202289277155E-2</v>
      </c>
      <c r="R888" s="184"/>
    </row>
    <row r="889" spans="1:18" x14ac:dyDescent="0.2">
      <c r="A889" s="187" t="str">
        <f>B889&amp;C889&amp;D889&amp;E889</f>
        <v>199225A29OUTRO23</v>
      </c>
      <c r="B889" s="184">
        <v>1992</v>
      </c>
      <c r="C889" s="184" t="s">
        <v>2</v>
      </c>
      <c r="D889" s="184" t="s">
        <v>104</v>
      </c>
      <c r="E889" s="184">
        <v>23</v>
      </c>
      <c r="F889" s="184">
        <v>16360</v>
      </c>
      <c r="G889" s="184">
        <v>4.8369732390033837E-2</v>
      </c>
      <c r="H889" s="184">
        <v>0.79486552567237168</v>
      </c>
      <c r="I889" s="184">
        <v>0.75641809290953543</v>
      </c>
      <c r="J889" s="184">
        <v>0.1539119804400978</v>
      </c>
      <c r="K889" s="184">
        <v>0.19235941320293398</v>
      </c>
      <c r="L889" s="184">
        <v>0.14101466992665038</v>
      </c>
      <c r="M889" s="184">
        <v>497.43051667525083</v>
      </c>
      <c r="N889" s="184">
        <v>0.26931540342298288</v>
      </c>
      <c r="O889" s="184">
        <v>8.985330073349633E-2</v>
      </c>
      <c r="P889" s="184">
        <v>8.985330073349633E-2</v>
      </c>
      <c r="Q889" s="184">
        <v>0</v>
      </c>
      <c r="R889" s="184"/>
    </row>
    <row r="890" spans="1:18" x14ac:dyDescent="0.2">
      <c r="A890" s="187" t="str">
        <f>B890&amp;C890&amp;D890&amp;E890</f>
        <v>199230EMACHEFE23</v>
      </c>
      <c r="B890" s="184">
        <v>1992</v>
      </c>
      <c r="C890" s="184" t="s">
        <v>4</v>
      </c>
      <c r="D890" s="184" t="s">
        <v>98</v>
      </c>
      <c r="E890" s="184">
        <v>23</v>
      </c>
      <c r="F890" s="184">
        <v>447247</v>
      </c>
      <c r="G890" s="184">
        <v>3.8608365665090197E-2</v>
      </c>
      <c r="H890" s="184">
        <v>0.78951899062486719</v>
      </c>
      <c r="I890" s="184">
        <v>0.75903695273528948</v>
      </c>
      <c r="J890" s="184">
        <v>0.20954416686976102</v>
      </c>
      <c r="K890" s="184">
        <v>0.24002620475933881</v>
      </c>
      <c r="L890" s="184">
        <v>1.0783750366128783E-2</v>
      </c>
      <c r="M890" s="184">
        <v>1093.7030060289044</v>
      </c>
      <c r="N890" s="184">
        <v>0.39766063539901081</v>
      </c>
      <c r="O890" s="184">
        <v>0.28825593293582646</v>
      </c>
      <c r="P890" s="184">
        <v>0.23849741501107213</v>
      </c>
      <c r="Q890" s="184">
        <v>4.9758517924754317E-2</v>
      </c>
      <c r="R890" s="184"/>
    </row>
    <row r="891" spans="1:18" x14ac:dyDescent="0.2">
      <c r="A891" s="187" t="str">
        <f>B891&amp;C891&amp;D891&amp;E891</f>
        <v>199230EMACONJU23</v>
      </c>
      <c r="B891" s="184">
        <v>1992</v>
      </c>
      <c r="C891" s="184" t="s">
        <v>4</v>
      </c>
      <c r="D891" s="184" t="s">
        <v>100</v>
      </c>
      <c r="E891" s="184">
        <v>23</v>
      </c>
      <c r="F891" s="184">
        <v>276157</v>
      </c>
      <c r="G891" s="184">
        <v>5.7602355659500129E-2</v>
      </c>
      <c r="H891" s="184">
        <v>0.51404092599499562</v>
      </c>
      <c r="I891" s="184">
        <v>0.48443095775229306</v>
      </c>
      <c r="J891" s="184">
        <v>0.48368500526874203</v>
      </c>
      <c r="K891" s="184">
        <v>0.5132949735114446</v>
      </c>
      <c r="L891" s="184">
        <v>6.8330695944698126E-3</v>
      </c>
      <c r="M891" s="184">
        <v>574.81223257142926</v>
      </c>
      <c r="N891" s="184">
        <v>0.24676904804151262</v>
      </c>
      <c r="O891" s="184">
        <v>0.18300459521214382</v>
      </c>
      <c r="P891" s="184">
        <v>0.17084846663311087</v>
      </c>
      <c r="Q891" s="184">
        <v>1.2156128579032942E-2</v>
      </c>
      <c r="R891" s="184"/>
    </row>
    <row r="892" spans="1:18" x14ac:dyDescent="0.2">
      <c r="A892" s="187" t="str">
        <f>B892&amp;C892&amp;D892&amp;E892</f>
        <v>199230EMAFILHO23</v>
      </c>
      <c r="B892" s="184">
        <v>1992</v>
      </c>
      <c r="C892" s="184" t="s">
        <v>4</v>
      </c>
      <c r="D892" s="184" t="s">
        <v>102</v>
      </c>
      <c r="E892" s="184">
        <v>23</v>
      </c>
      <c r="F892" s="184">
        <v>43406</v>
      </c>
      <c r="G892" s="184">
        <v>9.4972235634958962E-2</v>
      </c>
      <c r="H892" s="184">
        <v>0.76339676542413493</v>
      </c>
      <c r="I892" s="184">
        <v>0.69089526793530853</v>
      </c>
      <c r="J892" s="184">
        <v>0.22211215039395477</v>
      </c>
      <c r="K892" s="184">
        <v>0.28977560705893196</v>
      </c>
      <c r="L892" s="184">
        <v>5.314933419342948E-2</v>
      </c>
      <c r="M892" s="184">
        <v>783.64300282624106</v>
      </c>
      <c r="N892" s="184">
        <v>0.2850527576832696</v>
      </c>
      <c r="O892" s="184">
        <v>0.15940192600101369</v>
      </c>
      <c r="P892" s="184">
        <v>0.14491084181910335</v>
      </c>
      <c r="Q892" s="184">
        <v>1.4491084181910335E-2</v>
      </c>
      <c r="R892" s="184"/>
    </row>
    <row r="893" spans="1:18" x14ac:dyDescent="0.2">
      <c r="A893" s="187" t="str">
        <f>B893&amp;C893&amp;D893&amp;E893</f>
        <v>199230EMAOUTRO23</v>
      </c>
      <c r="B893" s="184">
        <v>1992</v>
      </c>
      <c r="C893" s="184" t="s">
        <v>4</v>
      </c>
      <c r="D893" s="184" t="s">
        <v>104</v>
      </c>
      <c r="E893" s="184">
        <v>23</v>
      </c>
      <c r="F893" s="184">
        <v>61445</v>
      </c>
      <c r="G893" s="184">
        <v>5.0758439583981206E-2</v>
      </c>
      <c r="H893" s="184">
        <v>0.47100659126047684</v>
      </c>
      <c r="I893" s="184">
        <v>0.44709903165432502</v>
      </c>
      <c r="J893" s="184">
        <v>0.52899340873952316</v>
      </c>
      <c r="K893" s="184">
        <v>0.55290096834567504</v>
      </c>
      <c r="L893" s="184">
        <v>1.3670762470502074E-2</v>
      </c>
      <c r="M893" s="184">
        <v>541.98257969209556</v>
      </c>
      <c r="N893" s="184">
        <v>0.14724998366973677</v>
      </c>
      <c r="O893" s="184">
        <v>8.9016264942190865E-2</v>
      </c>
      <c r="P893" s="184">
        <v>8.2173884643020445E-2</v>
      </c>
      <c r="Q893" s="184">
        <v>6.8423802991704223E-3</v>
      </c>
      <c r="R893" s="184"/>
    </row>
    <row r="894" spans="1:18" x14ac:dyDescent="0.2">
      <c r="A894" s="187" t="str">
        <f>B894&amp;C894&amp;D894&amp;E894</f>
        <v>199215A17CHEFE26</v>
      </c>
      <c r="B894" s="184">
        <v>1992</v>
      </c>
      <c r="C894" s="184" t="s">
        <v>0</v>
      </c>
      <c r="D894" s="184" t="s">
        <v>98</v>
      </c>
      <c r="E894" s="184">
        <v>26</v>
      </c>
      <c r="F894" s="184">
        <v>2365</v>
      </c>
      <c r="G894" s="184">
        <v>0</v>
      </c>
      <c r="H894" s="184">
        <v>0.45454545454545453</v>
      </c>
      <c r="I894" s="184">
        <v>0.45454545454545453</v>
      </c>
      <c r="J894" s="184">
        <v>0.45454545454545453</v>
      </c>
      <c r="K894" s="184">
        <v>0.45454545454545453</v>
      </c>
      <c r="L894" s="184">
        <v>0.18181818181818182</v>
      </c>
      <c r="M894" s="184">
        <v>267.08311443124938</v>
      </c>
      <c r="N894" s="184">
        <v>0.27272727272727271</v>
      </c>
      <c r="O894" s="184">
        <v>9.0909090909090912E-2</v>
      </c>
      <c r="P894" s="184">
        <v>9.0909090909090912E-2</v>
      </c>
      <c r="Q894" s="184">
        <v>0</v>
      </c>
      <c r="R894" s="184"/>
    </row>
    <row r="895" spans="1:18" x14ac:dyDescent="0.2">
      <c r="A895" s="187" t="str">
        <f>B895&amp;C895&amp;D895&amp;E895</f>
        <v>199215A17CONJU26</v>
      </c>
      <c r="B895" s="184">
        <v>1992</v>
      </c>
      <c r="C895" s="184" t="s">
        <v>0</v>
      </c>
      <c r="D895" s="184" t="s">
        <v>100</v>
      </c>
      <c r="E895" s="184">
        <v>26</v>
      </c>
      <c r="F895" s="184">
        <v>8602</v>
      </c>
      <c r="G895" s="184">
        <v>0.38461538461538464</v>
      </c>
      <c r="H895" s="184">
        <v>0.32492443617763311</v>
      </c>
      <c r="I895" s="184">
        <v>0.19995349918623576</v>
      </c>
      <c r="J895" s="184">
        <v>0.57509881422924902</v>
      </c>
      <c r="K895" s="184">
        <v>0.70006975122064641</v>
      </c>
      <c r="L895" s="184">
        <v>9.9976749593117878E-2</v>
      </c>
      <c r="M895" s="184">
        <v>140.28052354267481</v>
      </c>
      <c r="N895" s="184">
        <v>0</v>
      </c>
      <c r="O895" s="184">
        <v>0</v>
      </c>
      <c r="P895" s="184">
        <v>0</v>
      </c>
      <c r="Q895" s="184">
        <v>0</v>
      </c>
      <c r="R895" s="184"/>
    </row>
    <row r="896" spans="1:18" x14ac:dyDescent="0.2">
      <c r="A896" s="187" t="str">
        <f>B896&amp;C896&amp;D896&amp;E896</f>
        <v>199215A17FILHO26</v>
      </c>
      <c r="B896" s="184">
        <v>1992</v>
      </c>
      <c r="C896" s="184" t="s">
        <v>0</v>
      </c>
      <c r="D896" s="184" t="s">
        <v>102</v>
      </c>
      <c r="E896" s="184">
        <v>26</v>
      </c>
      <c r="F896" s="184">
        <v>153590</v>
      </c>
      <c r="G896" s="184">
        <v>0.26692669857967416</v>
      </c>
      <c r="H896" s="184">
        <v>0.33050979881502701</v>
      </c>
      <c r="I896" s="184">
        <v>0.24228790936909955</v>
      </c>
      <c r="J896" s="184">
        <v>0.11937189866805954</v>
      </c>
      <c r="K896" s="184">
        <v>0.14043483938365109</v>
      </c>
      <c r="L896" s="184">
        <v>0.76125620266388094</v>
      </c>
      <c r="M896" s="184">
        <v>150.09638070119541</v>
      </c>
      <c r="N896" s="184">
        <v>0.11484471645289407</v>
      </c>
      <c r="O896" s="184">
        <v>3.2196106517351393E-2</v>
      </c>
      <c r="P896" s="184">
        <v>3.0796275799205679E-2</v>
      </c>
      <c r="Q896" s="184">
        <v>1.3998307181457125E-3</v>
      </c>
      <c r="R896" s="184"/>
    </row>
    <row r="897" spans="1:18" x14ac:dyDescent="0.2">
      <c r="A897" s="187" t="str">
        <f>B897&amp;C897&amp;D897&amp;E897</f>
        <v>199215A17OUTRO26</v>
      </c>
      <c r="B897" s="184">
        <v>1992</v>
      </c>
      <c r="C897" s="184" t="s">
        <v>0</v>
      </c>
      <c r="D897" s="184" t="s">
        <v>104</v>
      </c>
      <c r="E897" s="184">
        <v>26</v>
      </c>
      <c r="F897" s="184">
        <v>23654</v>
      </c>
      <c r="G897" s="184">
        <v>0.14283816104172203</v>
      </c>
      <c r="H897" s="184">
        <v>0.318170288323328</v>
      </c>
      <c r="I897" s="184">
        <v>0.27272342944110933</v>
      </c>
      <c r="J897" s="184">
        <v>0.23640821848313182</v>
      </c>
      <c r="K897" s="184">
        <v>0.26367633381246303</v>
      </c>
      <c r="L897" s="184">
        <v>0.58180434598799358</v>
      </c>
      <c r="M897" s="184">
        <v>173.52679890767607</v>
      </c>
      <c r="N897" s="184">
        <v>9.0935993912234711E-2</v>
      </c>
      <c r="O897" s="184">
        <v>2.726811532933119E-2</v>
      </c>
      <c r="P897" s="184">
        <v>2.726811532933119E-2</v>
      </c>
      <c r="Q897" s="184">
        <v>0</v>
      </c>
      <c r="R897" s="184"/>
    </row>
    <row r="898" spans="1:18" x14ac:dyDescent="0.2">
      <c r="A898" s="187" t="str">
        <f>B898&amp;C898&amp;D898&amp;E898</f>
        <v>199215A29CHEFE26</v>
      </c>
      <c r="B898" s="184">
        <v>1992</v>
      </c>
      <c r="C898" s="184" t="s">
        <v>3</v>
      </c>
      <c r="D898" s="184" t="s">
        <v>98</v>
      </c>
      <c r="E898" s="184">
        <v>26</v>
      </c>
      <c r="F898" s="184">
        <v>167123</v>
      </c>
      <c r="G898" s="184">
        <v>0.11737237884750149</v>
      </c>
      <c r="H898" s="184">
        <v>0.88801661052039516</v>
      </c>
      <c r="I898" s="184">
        <v>0.78378798848752118</v>
      </c>
      <c r="J898" s="184">
        <v>0.10181656960720877</v>
      </c>
      <c r="K898" s="184">
        <v>0.19845064346825797</v>
      </c>
      <c r="L898" s="184">
        <v>8.377669135092386E-2</v>
      </c>
      <c r="M898" s="184">
        <v>734.19690440499176</v>
      </c>
      <c r="N898" s="184">
        <v>0.32435391896986054</v>
      </c>
      <c r="O898" s="184">
        <v>0.1634604453007665</v>
      </c>
      <c r="P898" s="184">
        <v>0.15444911831405611</v>
      </c>
      <c r="Q898" s="184">
        <v>9.0113269867103871E-3</v>
      </c>
      <c r="R898" s="184"/>
    </row>
    <row r="899" spans="1:18" x14ac:dyDescent="0.2">
      <c r="A899" s="187" t="str">
        <f>B899&amp;C899&amp;D899&amp;E899</f>
        <v>199215A29CONJU26</v>
      </c>
      <c r="B899" s="184">
        <v>1992</v>
      </c>
      <c r="C899" s="184" t="s">
        <v>3</v>
      </c>
      <c r="D899" s="184" t="s">
        <v>100</v>
      </c>
      <c r="E899" s="184">
        <v>26</v>
      </c>
      <c r="F899" s="184">
        <v>161733</v>
      </c>
      <c r="G899" s="184">
        <v>0.22336056045505975</v>
      </c>
      <c r="H899" s="184">
        <v>0.39892291616429548</v>
      </c>
      <c r="I899" s="184">
        <v>0.30981927003147164</v>
      </c>
      <c r="J899" s="184">
        <v>0.56325610767840117</v>
      </c>
      <c r="K899" s="184">
        <v>0.64315432335714906</v>
      </c>
      <c r="L899" s="184">
        <v>6.5249693532609371E-2</v>
      </c>
      <c r="M899" s="184">
        <v>565.57659630637511</v>
      </c>
      <c r="N899" s="184">
        <v>0.1156968584024287</v>
      </c>
      <c r="O899" s="184">
        <v>6.3827419265085047E-2</v>
      </c>
      <c r="P899" s="184">
        <v>5.983936487915268E-2</v>
      </c>
      <c r="Q899" s="184">
        <v>3.9880543859323698E-3</v>
      </c>
      <c r="R899" s="184"/>
    </row>
    <row r="900" spans="1:18" x14ac:dyDescent="0.2">
      <c r="A900" s="187" t="str">
        <f>B900&amp;C900&amp;D900&amp;E900</f>
        <v>199215A29FILHO26</v>
      </c>
      <c r="B900" s="184">
        <v>1992</v>
      </c>
      <c r="C900" s="184" t="s">
        <v>3</v>
      </c>
      <c r="D900" s="184" t="s">
        <v>102</v>
      </c>
      <c r="E900" s="184">
        <v>26</v>
      </c>
      <c r="F900" s="184">
        <v>463107</v>
      </c>
      <c r="G900" s="184">
        <v>0.24256614201161336</v>
      </c>
      <c r="H900" s="184">
        <v>0.57852587644634168</v>
      </c>
      <c r="I900" s="184">
        <v>0.43819508654286526</v>
      </c>
      <c r="J900" s="184">
        <v>0.13359464279530422</v>
      </c>
      <c r="K900" s="184">
        <v>0.20901799009592409</v>
      </c>
      <c r="L900" s="184">
        <v>0.50352084491624605</v>
      </c>
      <c r="M900" s="184">
        <v>434.07604886502855</v>
      </c>
      <c r="N900" s="184">
        <v>0.18068394561084156</v>
      </c>
      <c r="O900" s="184">
        <v>5.7593601478707943E-2</v>
      </c>
      <c r="P900" s="184">
        <v>5.248247165341919E-2</v>
      </c>
      <c r="Q900" s="184">
        <v>5.1111298252887565E-3</v>
      </c>
      <c r="R900" s="184"/>
    </row>
    <row r="901" spans="1:18" x14ac:dyDescent="0.2">
      <c r="A901" s="187" t="str">
        <f>B901&amp;C901&amp;D901&amp;E901</f>
        <v>199215A29OUTRO26</v>
      </c>
      <c r="B901" s="184">
        <v>1992</v>
      </c>
      <c r="C901" s="184" t="s">
        <v>3</v>
      </c>
      <c r="D901" s="184" t="s">
        <v>104</v>
      </c>
      <c r="E901" s="184">
        <v>26</v>
      </c>
      <c r="F901" s="184">
        <v>76786</v>
      </c>
      <c r="G901" s="184">
        <v>0.15</v>
      </c>
      <c r="H901" s="184">
        <v>0.6179885335179115</v>
      </c>
      <c r="I901" s="184">
        <v>0.52529025349022473</v>
      </c>
      <c r="J901" s="184">
        <v>0.17134424259837275</v>
      </c>
      <c r="K901" s="184">
        <v>0.23877185879771715</v>
      </c>
      <c r="L901" s="184">
        <v>0.35854192170447735</v>
      </c>
      <c r="M901" s="184">
        <v>378.7829910887998</v>
      </c>
      <c r="N901" s="184">
        <v>0.17371656291511473</v>
      </c>
      <c r="O901" s="184">
        <v>5.8825827624827444E-2</v>
      </c>
      <c r="P901" s="184">
        <v>5.6025838043393325E-2</v>
      </c>
      <c r="Q901" s="184">
        <v>2.7999895814341154E-3</v>
      </c>
      <c r="R901" s="184"/>
    </row>
    <row r="902" spans="1:18" x14ac:dyDescent="0.2">
      <c r="A902" s="187" t="str">
        <f>B902&amp;C902&amp;D902&amp;E902</f>
        <v>199218A24CHEFE26</v>
      </c>
      <c r="B902" s="184">
        <v>1992</v>
      </c>
      <c r="C902" s="184" t="s">
        <v>1</v>
      </c>
      <c r="D902" s="184" t="s">
        <v>98</v>
      </c>
      <c r="E902" s="184">
        <v>26</v>
      </c>
      <c r="F902" s="184">
        <v>64955</v>
      </c>
      <c r="G902" s="184">
        <v>0.15325281459313098</v>
      </c>
      <c r="H902" s="184">
        <v>0.86422908167192669</v>
      </c>
      <c r="I902" s="184">
        <v>0.73178354245246713</v>
      </c>
      <c r="J902" s="184">
        <v>0.12624343527957985</v>
      </c>
      <c r="K902" s="184">
        <v>0.2392029657089898</v>
      </c>
      <c r="L902" s="184">
        <v>9.9721964782205741E-2</v>
      </c>
      <c r="M902" s="184">
        <v>513.59610049177024</v>
      </c>
      <c r="N902" s="184">
        <v>0.30795165884073589</v>
      </c>
      <c r="O902" s="184">
        <v>0.13578631360172427</v>
      </c>
      <c r="P902" s="184">
        <v>0.1324763297667616</v>
      </c>
      <c r="Q902" s="184">
        <v>3.3099838349626666E-3</v>
      </c>
      <c r="R902" s="184"/>
    </row>
    <row r="903" spans="1:18" x14ac:dyDescent="0.2">
      <c r="A903" s="187" t="str">
        <f>B903&amp;C903&amp;D903&amp;E903</f>
        <v>199218A24CONJU26</v>
      </c>
      <c r="B903" s="184">
        <v>1992</v>
      </c>
      <c r="C903" s="184" t="s">
        <v>1</v>
      </c>
      <c r="D903" s="184" t="s">
        <v>100</v>
      </c>
      <c r="E903" s="184">
        <v>26</v>
      </c>
      <c r="F903" s="184">
        <v>70976</v>
      </c>
      <c r="G903" s="184">
        <v>0.25216301447400341</v>
      </c>
      <c r="H903" s="184">
        <v>0.34848399458972046</v>
      </c>
      <c r="I903" s="184">
        <v>0.26060922001803427</v>
      </c>
      <c r="J903" s="184">
        <v>0.61700654315230141</v>
      </c>
      <c r="K903" s="184">
        <v>0.69603312559178077</v>
      </c>
      <c r="L903" s="184">
        <v>6.0796201297324798E-2</v>
      </c>
      <c r="M903" s="184">
        <v>458.92760663542447</v>
      </c>
      <c r="N903" s="184">
        <v>0.10003381424706943</v>
      </c>
      <c r="O903" s="184">
        <v>4.5466073038773668E-2</v>
      </c>
      <c r="P903" s="184">
        <v>4.2436880072137063E-2</v>
      </c>
      <c r="Q903" s="184">
        <v>3.0291929666366097E-3</v>
      </c>
      <c r="R903" s="184"/>
    </row>
    <row r="904" spans="1:18" x14ac:dyDescent="0.2">
      <c r="A904" s="187" t="str">
        <f>B904&amp;C904&amp;D904&amp;E904</f>
        <v>199218A24FILHO26</v>
      </c>
      <c r="B904" s="184">
        <v>1992</v>
      </c>
      <c r="C904" s="184" t="s">
        <v>1</v>
      </c>
      <c r="D904" s="184" t="s">
        <v>102</v>
      </c>
      <c r="E904" s="184">
        <v>26</v>
      </c>
      <c r="F904" s="184">
        <v>238537</v>
      </c>
      <c r="G904" s="184">
        <v>0.25805302656327134</v>
      </c>
      <c r="H904" s="184">
        <v>0.67149906429116912</v>
      </c>
      <c r="I904" s="184">
        <v>0.49821669841642818</v>
      </c>
      <c r="J904" s="184">
        <v>0.13264826579166003</v>
      </c>
      <c r="K904" s="184">
        <v>0.22741920594825488</v>
      </c>
      <c r="L904" s="184">
        <v>0.44366702021070109</v>
      </c>
      <c r="M904" s="184">
        <v>416.51436883676394</v>
      </c>
      <c r="N904" s="184">
        <v>0.21102386631843278</v>
      </c>
      <c r="O904" s="184">
        <v>6.3126475138028895E-2</v>
      </c>
      <c r="P904" s="184">
        <v>5.9521164431513771E-2</v>
      </c>
      <c r="Q904" s="184">
        <v>3.605310706515132E-3</v>
      </c>
      <c r="R904" s="184"/>
    </row>
    <row r="905" spans="1:18" x14ac:dyDescent="0.2">
      <c r="A905" s="187" t="str">
        <f>B905&amp;C905&amp;D905&amp;E905</f>
        <v>199218A24OUTRO26</v>
      </c>
      <c r="B905" s="184">
        <v>1992</v>
      </c>
      <c r="C905" s="184" t="s">
        <v>1</v>
      </c>
      <c r="D905" s="184" t="s">
        <v>104</v>
      </c>
      <c r="E905" s="184">
        <v>26</v>
      </c>
      <c r="F905" s="184">
        <v>39366</v>
      </c>
      <c r="G905" s="184">
        <v>0.18463684154060722</v>
      </c>
      <c r="H905" s="184">
        <v>0.71423463002222165</v>
      </c>
      <c r="I905" s="184">
        <v>0.58236060381599453</v>
      </c>
      <c r="J905" s="184">
        <v>0.15384025950805855</v>
      </c>
      <c r="K905" s="184">
        <v>0.25276493576153863</v>
      </c>
      <c r="L905" s="184">
        <v>0.30061474368744601</v>
      </c>
      <c r="M905" s="184">
        <v>311.94971423777224</v>
      </c>
      <c r="N905" s="184">
        <v>0.18579484834628868</v>
      </c>
      <c r="O905" s="184">
        <v>6.0102626632119086E-2</v>
      </c>
      <c r="P905" s="184">
        <v>5.464106081390032E-2</v>
      </c>
      <c r="Q905" s="184">
        <v>5.4615658182187677E-3</v>
      </c>
      <c r="R905" s="184"/>
    </row>
    <row r="906" spans="1:18" x14ac:dyDescent="0.2">
      <c r="A906" s="187" t="str">
        <f>B906&amp;C906&amp;D906&amp;E906</f>
        <v>199225A29CHEFE26</v>
      </c>
      <c r="B906" s="184">
        <v>1992</v>
      </c>
      <c r="C906" s="184" t="s">
        <v>2</v>
      </c>
      <c r="D906" s="184" t="s">
        <v>98</v>
      </c>
      <c r="E906" s="184">
        <v>26</v>
      </c>
      <c r="F906" s="184">
        <v>99803</v>
      </c>
      <c r="G906" s="184">
        <v>9.6669846595830999E-2</v>
      </c>
      <c r="H906" s="184">
        <v>0.91377012715048644</v>
      </c>
      <c r="I906" s="184">
        <v>0.82543610913499599</v>
      </c>
      <c r="J906" s="184">
        <v>7.7612897407893552E-2</v>
      </c>
      <c r="K906" s="184">
        <v>0.16594691542338408</v>
      </c>
      <c r="L906" s="184">
        <v>7.1110086871136138E-2</v>
      </c>
      <c r="M906" s="184">
        <v>867.35901419848005</v>
      </c>
      <c r="N906" s="184">
        <v>0.33625241726200616</v>
      </c>
      <c r="O906" s="184">
        <v>0.18319088604550965</v>
      </c>
      <c r="P906" s="184">
        <v>0.17025540314419407</v>
      </c>
      <c r="Q906" s="184">
        <v>1.2935482901315591E-2</v>
      </c>
      <c r="R906" s="184"/>
    </row>
    <row r="907" spans="1:18" x14ac:dyDescent="0.2">
      <c r="A907" s="187" t="str">
        <f>B907&amp;C907&amp;D907&amp;E907</f>
        <v>199225A29CONJU26</v>
      </c>
      <c r="B907" s="184">
        <v>1992</v>
      </c>
      <c r="C907" s="184" t="s">
        <v>2</v>
      </c>
      <c r="D907" s="184" t="s">
        <v>100</v>
      </c>
      <c r="E907" s="184">
        <v>26</v>
      </c>
      <c r="F907" s="184">
        <v>82155</v>
      </c>
      <c r="G907" s="184">
        <v>0.19191673425250066</v>
      </c>
      <c r="H907" s="184">
        <v>0.45024648530217271</v>
      </c>
      <c r="I907" s="184">
        <v>0.36383665023431316</v>
      </c>
      <c r="J907" s="184">
        <v>0.51572028482746024</v>
      </c>
      <c r="K907" s="184">
        <v>0.59164993001034627</v>
      </c>
      <c r="L907" s="184">
        <v>6.5449455297912476E-2</v>
      </c>
      <c r="M907" s="184">
        <v>653.34579161152578</v>
      </c>
      <c r="N907" s="184">
        <v>0.14134258413973586</v>
      </c>
      <c r="O907" s="184">
        <v>8.6373318726796905E-2</v>
      </c>
      <c r="P907" s="184">
        <v>8.1139309841153917E-2</v>
      </c>
      <c r="Q907" s="184">
        <v>5.2340088856429922E-3</v>
      </c>
      <c r="R907" s="184"/>
    </row>
    <row r="908" spans="1:18" x14ac:dyDescent="0.2">
      <c r="A908" s="187" t="str">
        <f>B908&amp;C908&amp;D908&amp;E908</f>
        <v>199225A29FILHO26</v>
      </c>
      <c r="B908" s="184">
        <v>1992</v>
      </c>
      <c r="C908" s="184" t="s">
        <v>2</v>
      </c>
      <c r="D908" s="184" t="s">
        <v>102</v>
      </c>
      <c r="E908" s="184">
        <v>26</v>
      </c>
      <c r="F908" s="184">
        <v>70980</v>
      </c>
      <c r="G908" s="184">
        <v>0.1773890770013509</v>
      </c>
      <c r="H908" s="184">
        <v>0.80302902225979145</v>
      </c>
      <c r="I908" s="184">
        <v>0.66058044519582981</v>
      </c>
      <c r="J908" s="184">
        <v>0.16766832034018428</v>
      </c>
      <c r="K908" s="184">
        <v>0.29574769666902906</v>
      </c>
      <c r="L908" s="184">
        <v>0.14636428065201984</v>
      </c>
      <c r="M908" s="184">
        <v>706.13513192682353</v>
      </c>
      <c r="N908" s="184">
        <v>0.22118906734291349</v>
      </c>
      <c r="O908" s="184">
        <v>9.3956043956043955E-2</v>
      </c>
      <c r="P908" s="184">
        <v>7.5753733446041138E-2</v>
      </c>
      <c r="Q908" s="184">
        <v>1.8202310510002817E-2</v>
      </c>
      <c r="R908" s="184"/>
    </row>
    <row r="909" spans="1:18" x14ac:dyDescent="0.2">
      <c r="A909" s="187" t="str">
        <f>B909&amp;C909&amp;D909&amp;E909</f>
        <v>199225A29OUTRO26</v>
      </c>
      <c r="B909" s="184">
        <v>1992</v>
      </c>
      <c r="C909" s="184" t="s">
        <v>2</v>
      </c>
      <c r="D909" s="184" t="s">
        <v>104</v>
      </c>
      <c r="E909" s="184">
        <v>26</v>
      </c>
      <c r="F909" s="184">
        <v>13766</v>
      </c>
      <c r="G909" s="184">
        <v>7.2690389654298027E-2</v>
      </c>
      <c r="H909" s="184">
        <v>0.85943629231439778</v>
      </c>
      <c r="I909" s="184">
        <v>0.79696353334301906</v>
      </c>
      <c r="J909" s="184">
        <v>0.10932732819991282</v>
      </c>
      <c r="K909" s="184">
        <v>0.1561818974284469</v>
      </c>
      <c r="L909" s="184">
        <v>0.1405637076856022</v>
      </c>
      <c r="M909" s="184">
        <v>651.79299163509768</v>
      </c>
      <c r="N909" s="184">
        <v>0.28141798634316434</v>
      </c>
      <c r="O909" s="184">
        <v>0.10939997094290281</v>
      </c>
      <c r="P909" s="184">
        <v>0.10939997094290281</v>
      </c>
      <c r="Q909" s="184">
        <v>0</v>
      </c>
      <c r="R909" s="184"/>
    </row>
    <row r="910" spans="1:18" x14ac:dyDescent="0.2">
      <c r="A910" s="187" t="str">
        <f>B910&amp;C910&amp;D910&amp;E910</f>
        <v>199230EMACHEFE26</v>
      </c>
      <c r="B910" s="184">
        <v>1992</v>
      </c>
      <c r="C910" s="184" t="s">
        <v>4</v>
      </c>
      <c r="D910" s="184" t="s">
        <v>98</v>
      </c>
      <c r="E910" s="184">
        <v>26</v>
      </c>
      <c r="F910" s="184">
        <v>612414</v>
      </c>
      <c r="G910" s="184">
        <v>6.5389876880984951E-2</v>
      </c>
      <c r="H910" s="184">
        <v>0.69852286593084933</v>
      </c>
      <c r="I910" s="184">
        <v>0.6528465417290783</v>
      </c>
      <c r="J910" s="184">
        <v>0.2993667091909657</v>
      </c>
      <c r="K910" s="184">
        <v>0.34363826141499743</v>
      </c>
      <c r="L910" s="184">
        <v>1.2296655172582771E-2</v>
      </c>
      <c r="M910" s="184">
        <v>1189.9776292924553</v>
      </c>
      <c r="N910" s="184">
        <v>0.31893620981884802</v>
      </c>
      <c r="O910" s="184">
        <v>0.21881766256160048</v>
      </c>
      <c r="P910" s="184">
        <v>0.19037285235151385</v>
      </c>
      <c r="Q910" s="184">
        <v>2.844481021008664E-2</v>
      </c>
      <c r="R910" s="184"/>
    </row>
    <row r="911" spans="1:18" x14ac:dyDescent="0.2">
      <c r="A911" s="187" t="str">
        <f>B911&amp;C911&amp;D911&amp;E911</f>
        <v>199230EMACONJU26</v>
      </c>
      <c r="B911" s="184">
        <v>1992</v>
      </c>
      <c r="C911" s="184" t="s">
        <v>4</v>
      </c>
      <c r="D911" s="184" t="s">
        <v>100</v>
      </c>
      <c r="E911" s="184">
        <v>26</v>
      </c>
      <c r="F911" s="184">
        <v>350814</v>
      </c>
      <c r="G911" s="184">
        <v>0.11213505025987026</v>
      </c>
      <c r="H911" s="184">
        <v>0.41597950935399131</v>
      </c>
      <c r="I911" s="184">
        <v>0.3693336261655053</v>
      </c>
      <c r="J911" s="184">
        <v>0.57788812860276273</v>
      </c>
      <c r="K911" s="184">
        <v>0.6226943031782749</v>
      </c>
      <c r="L911" s="184">
        <v>2.0248203788373612E-2</v>
      </c>
      <c r="M911" s="184">
        <v>876.05968643277799</v>
      </c>
      <c r="N911" s="184">
        <v>0.16677498617501013</v>
      </c>
      <c r="O911" s="184">
        <v>0.11465334906816718</v>
      </c>
      <c r="P911" s="184">
        <v>0.10422902164679859</v>
      </c>
      <c r="Q911" s="184">
        <v>1.0424327421368588E-2</v>
      </c>
      <c r="R911" s="184"/>
    </row>
    <row r="912" spans="1:18" x14ac:dyDescent="0.2">
      <c r="A912" s="187" t="str">
        <f>B912&amp;C912&amp;D912&amp;E912</f>
        <v>199230EMAFILHO26</v>
      </c>
      <c r="B912" s="184">
        <v>1992</v>
      </c>
      <c r="C912" s="184" t="s">
        <v>4</v>
      </c>
      <c r="D912" s="184" t="s">
        <v>102</v>
      </c>
      <c r="E912" s="184">
        <v>26</v>
      </c>
      <c r="F912" s="184">
        <v>69265</v>
      </c>
      <c r="G912" s="184">
        <v>0.1304374191461837</v>
      </c>
      <c r="H912" s="184">
        <v>0.71424240236771819</v>
      </c>
      <c r="I912" s="184">
        <v>0.62107846675810296</v>
      </c>
      <c r="J912" s="184">
        <v>0.28041998551774078</v>
      </c>
      <c r="K912" s="184">
        <v>0.36763215061549603</v>
      </c>
      <c r="L912" s="184">
        <v>5.9188993482983343E-2</v>
      </c>
      <c r="M912" s="184">
        <v>729.07156802620239</v>
      </c>
      <c r="N912" s="184">
        <v>0.28574316032628311</v>
      </c>
      <c r="O912" s="184">
        <v>0.15528766332202412</v>
      </c>
      <c r="P912" s="184">
        <v>0.15218364253230346</v>
      </c>
      <c r="Q912" s="184">
        <v>3.1040207897206381E-3</v>
      </c>
      <c r="R912" s="184"/>
    </row>
    <row r="913" spans="1:18" x14ac:dyDescent="0.2">
      <c r="A913" s="187" t="str">
        <f>B913&amp;C913&amp;D913&amp;E913</f>
        <v>199230EMAOUTRO26</v>
      </c>
      <c r="B913" s="184">
        <v>1992</v>
      </c>
      <c r="C913" s="184" t="s">
        <v>4</v>
      </c>
      <c r="D913" s="184" t="s">
        <v>104</v>
      </c>
      <c r="E913" s="184">
        <v>26</v>
      </c>
      <c r="F913" s="184">
        <v>67537</v>
      </c>
      <c r="G913" s="184">
        <v>2.1369212504946576E-2</v>
      </c>
      <c r="H913" s="184">
        <v>0.29933221789537584</v>
      </c>
      <c r="I913" s="184">
        <v>0.29293572412159263</v>
      </c>
      <c r="J913" s="184">
        <v>0.69110265484105005</v>
      </c>
      <c r="K913" s="184">
        <v>0.69749914861483331</v>
      </c>
      <c r="L913" s="184">
        <v>9.5651272635740407E-3</v>
      </c>
      <c r="M913" s="184">
        <v>489.5237047342913</v>
      </c>
      <c r="N913" s="184">
        <v>0.10506833291381021</v>
      </c>
      <c r="O913" s="184">
        <v>6.0500170277033333E-2</v>
      </c>
      <c r="P913" s="184">
        <v>6.0500170277033333E-2</v>
      </c>
      <c r="Q913" s="184">
        <v>0</v>
      </c>
      <c r="R913" s="184"/>
    </row>
    <row r="914" spans="1:18" x14ac:dyDescent="0.2">
      <c r="A914" s="187" t="str">
        <f>B914&amp;C914&amp;D914&amp;E914</f>
        <v>199215A17CHEFE29</v>
      </c>
      <c r="B914" s="184">
        <v>1992</v>
      </c>
      <c r="C914" s="184" t="s">
        <v>0</v>
      </c>
      <c r="D914" s="184" t="s">
        <v>98</v>
      </c>
      <c r="E914" s="184">
        <v>29</v>
      </c>
      <c r="F914" s="184">
        <v>1839</v>
      </c>
      <c r="G914" s="184">
        <v>0.25</v>
      </c>
      <c r="H914" s="184">
        <v>0.50027188689505164</v>
      </c>
      <c r="I914" s="184">
        <v>0.37520391517128876</v>
      </c>
      <c r="J914" s="184">
        <v>0.37520391517128876</v>
      </c>
      <c r="K914" s="184">
        <v>0.37520391517128876</v>
      </c>
      <c r="L914" s="184">
        <v>0.24959216965742251</v>
      </c>
      <c r="M914" s="184">
        <v>411.29974442862164</v>
      </c>
      <c r="N914" s="184">
        <v>0.12506797172376291</v>
      </c>
      <c r="O914" s="184">
        <v>0.12506797172376291</v>
      </c>
      <c r="P914" s="184">
        <v>0.12506797172376291</v>
      </c>
      <c r="Q914" s="184">
        <v>0</v>
      </c>
      <c r="R914" s="184"/>
    </row>
    <row r="915" spans="1:18" x14ac:dyDescent="0.2">
      <c r="A915" s="187" t="str">
        <f>B915&amp;C915&amp;D915&amp;E915</f>
        <v>199215A17CONJU29</v>
      </c>
      <c r="B915" s="184">
        <v>1992</v>
      </c>
      <c r="C915" s="184" t="s">
        <v>0</v>
      </c>
      <c r="D915" s="184" t="s">
        <v>100</v>
      </c>
      <c r="E915" s="184">
        <v>29</v>
      </c>
      <c r="F915" s="184">
        <v>3678</v>
      </c>
      <c r="G915" s="184">
        <v>0.25</v>
      </c>
      <c r="H915" s="184">
        <v>0.25013594344752582</v>
      </c>
      <c r="I915" s="184">
        <v>0.18760195758564438</v>
      </c>
      <c r="J915" s="184">
        <v>0.62506797172376294</v>
      </c>
      <c r="K915" s="184">
        <v>0.68760195758564435</v>
      </c>
      <c r="L915" s="184">
        <v>0.12479608482871125</v>
      </c>
      <c r="M915" s="184">
        <v>119.69366906316206</v>
      </c>
      <c r="N915" s="184">
        <v>0</v>
      </c>
      <c r="O915" s="184">
        <v>0</v>
      </c>
      <c r="P915" s="184">
        <v>0</v>
      </c>
      <c r="Q915" s="184">
        <v>0</v>
      </c>
      <c r="R915" s="184"/>
    </row>
    <row r="916" spans="1:18" x14ac:dyDescent="0.2">
      <c r="A916" s="187" t="str">
        <f>B916&amp;C916&amp;D916&amp;E916</f>
        <v>199215A17FILHO29</v>
      </c>
      <c r="B916" s="184">
        <v>1992</v>
      </c>
      <c r="C916" s="184" t="s">
        <v>0</v>
      </c>
      <c r="D916" s="184" t="s">
        <v>102</v>
      </c>
      <c r="E916" s="184">
        <v>29</v>
      </c>
      <c r="F916" s="184">
        <v>132440</v>
      </c>
      <c r="G916" s="184">
        <v>0.21465813619908472</v>
      </c>
      <c r="H916" s="184">
        <v>0.33278274903205762</v>
      </c>
      <c r="I916" s="184">
        <v>0.26134822436562838</v>
      </c>
      <c r="J916" s="184">
        <v>7.663981936793933E-2</v>
      </c>
      <c r="K916" s="184">
        <v>0.10102969366802797</v>
      </c>
      <c r="L916" s="184">
        <v>0.80905315614617945</v>
      </c>
      <c r="M916" s="184">
        <v>172.39059050212788</v>
      </c>
      <c r="N916" s="184">
        <v>0.13196919359710058</v>
      </c>
      <c r="O916" s="184">
        <v>3.2996073693748115E-2</v>
      </c>
      <c r="P916" s="184">
        <v>3.2996073693748115E-2</v>
      </c>
      <c r="Q916" s="184">
        <v>0</v>
      </c>
      <c r="R916" s="184"/>
    </row>
    <row r="917" spans="1:18" x14ac:dyDescent="0.2">
      <c r="A917" s="187" t="str">
        <f>B917&amp;C917&amp;D917&amp;E917</f>
        <v>199215A17OUTRO29</v>
      </c>
      <c r="B917" s="184">
        <v>1992</v>
      </c>
      <c r="C917" s="184" t="s">
        <v>0</v>
      </c>
      <c r="D917" s="184" t="s">
        <v>104</v>
      </c>
      <c r="E917" s="184">
        <v>29</v>
      </c>
      <c r="F917" s="184">
        <v>27595</v>
      </c>
      <c r="G917" s="184">
        <v>0.19674935842600513</v>
      </c>
      <c r="H917" s="184">
        <v>0.51262561666362139</v>
      </c>
      <c r="I917" s="184">
        <v>0.41176685547231867</v>
      </c>
      <c r="J917" s="184">
        <v>0.14405749032614704</v>
      </c>
      <c r="K917" s="184">
        <v>0.16100976598489036</v>
      </c>
      <c r="L917" s="184">
        <v>0.63866252512333277</v>
      </c>
      <c r="M917" s="184">
        <v>192.91455343487007</v>
      </c>
      <c r="N917" s="184">
        <v>0.12502264903062149</v>
      </c>
      <c r="O917" s="184">
        <v>3.3339373074832396E-2</v>
      </c>
      <c r="P917" s="184">
        <v>3.3339373074832396E-2</v>
      </c>
      <c r="Q917" s="184">
        <v>0</v>
      </c>
      <c r="R917" s="184"/>
    </row>
    <row r="918" spans="1:18" x14ac:dyDescent="0.2">
      <c r="A918" s="187" t="str">
        <f>B918&amp;C918&amp;D918&amp;E918</f>
        <v>199215A29CHEFE29</v>
      </c>
      <c r="B918" s="184">
        <v>1992</v>
      </c>
      <c r="C918" s="184" t="s">
        <v>3</v>
      </c>
      <c r="D918" s="184" t="s">
        <v>98</v>
      </c>
      <c r="E918" s="184">
        <v>29</v>
      </c>
      <c r="F918" s="184">
        <v>137256</v>
      </c>
      <c r="G918" s="184">
        <v>0.10130156269125627</v>
      </c>
      <c r="H918" s="184">
        <v>0.89282071457714052</v>
      </c>
      <c r="I918" s="184">
        <v>0.80237658098735209</v>
      </c>
      <c r="J918" s="184">
        <v>8.3741330069359451E-2</v>
      </c>
      <c r="K918" s="184">
        <v>0.15744302617007636</v>
      </c>
      <c r="L918" s="184">
        <v>9.2112548813895204E-2</v>
      </c>
      <c r="M918" s="184">
        <v>929.80886694776837</v>
      </c>
      <c r="N918" s="184">
        <v>0.33894297432604031</v>
      </c>
      <c r="O918" s="184">
        <v>0.16107891932917839</v>
      </c>
      <c r="P918" s="184">
        <v>0.1342372980310306</v>
      </c>
      <c r="Q918" s="184">
        <v>2.6841621298147798E-2</v>
      </c>
      <c r="R918" s="184"/>
    </row>
    <row r="919" spans="1:18" x14ac:dyDescent="0.2">
      <c r="A919" s="187" t="str">
        <f>B919&amp;C919&amp;D919&amp;E919</f>
        <v>199215A29CONJU29</v>
      </c>
      <c r="B919" s="184">
        <v>1992</v>
      </c>
      <c r="C919" s="184" t="s">
        <v>3</v>
      </c>
      <c r="D919" s="184" t="s">
        <v>100</v>
      </c>
      <c r="E919" s="184">
        <v>29</v>
      </c>
      <c r="F919" s="184">
        <v>126452</v>
      </c>
      <c r="G919" s="184">
        <v>0.19261622932116371</v>
      </c>
      <c r="H919" s="184">
        <v>0.44523461807098863</v>
      </c>
      <c r="I919" s="184">
        <v>0.35947520477490635</v>
      </c>
      <c r="J919" s="184">
        <v>0.52106359631685251</v>
      </c>
      <c r="K919" s="184">
        <v>0.59601469442279864</v>
      </c>
      <c r="L919" s="184">
        <v>6.9179699260033908E-2</v>
      </c>
      <c r="M919" s="184">
        <v>613.96838951970676</v>
      </c>
      <c r="N919" s="184">
        <v>0.15818650555151362</v>
      </c>
      <c r="O919" s="184">
        <v>8.545535064688578E-2</v>
      </c>
      <c r="P919" s="184">
        <v>8.1817606680795879E-2</v>
      </c>
      <c r="Q919" s="184">
        <v>3.6377439660898996E-3</v>
      </c>
      <c r="R919" s="184"/>
    </row>
    <row r="920" spans="1:18" x14ac:dyDescent="0.2">
      <c r="A920" s="187" t="str">
        <f>B920&amp;C920&amp;D920&amp;E920</f>
        <v>199215A29FILHO29</v>
      </c>
      <c r="B920" s="184">
        <v>1992</v>
      </c>
      <c r="C920" s="184" t="s">
        <v>3</v>
      </c>
      <c r="D920" s="184" t="s">
        <v>102</v>
      </c>
      <c r="E920" s="184">
        <v>29</v>
      </c>
      <c r="F920" s="184">
        <v>400313</v>
      </c>
      <c r="G920" s="184">
        <v>0.22404383796757743</v>
      </c>
      <c r="H920" s="184">
        <v>0.56018117447933624</v>
      </c>
      <c r="I920" s="184">
        <v>0.43467603419180056</v>
      </c>
      <c r="J920" s="184">
        <v>9.5559773056180117E-2</v>
      </c>
      <c r="K920" s="184">
        <v>0.16407357146076307</v>
      </c>
      <c r="L920" s="184">
        <v>0.56346908544064267</v>
      </c>
      <c r="M920" s="184">
        <v>572.33791814472283</v>
      </c>
      <c r="N920" s="184">
        <v>0.21251370802347164</v>
      </c>
      <c r="O920" s="184">
        <v>6.2606010796551703E-2</v>
      </c>
      <c r="P920" s="184">
        <v>6.030780913934846E-2</v>
      </c>
      <c r="Q920" s="184">
        <v>2.2982016572032386E-3</v>
      </c>
      <c r="R920" s="184"/>
    </row>
    <row r="921" spans="1:18" x14ac:dyDescent="0.2">
      <c r="A921" s="187" t="str">
        <f>B921&amp;C921&amp;D921&amp;E921</f>
        <v>199215A29OUTRO29</v>
      </c>
      <c r="B921" s="184">
        <v>1992</v>
      </c>
      <c r="C921" s="184" t="s">
        <v>3</v>
      </c>
      <c r="D921" s="184" t="s">
        <v>104</v>
      </c>
      <c r="E921" s="184">
        <v>29</v>
      </c>
      <c r="F921" s="184">
        <v>101622</v>
      </c>
      <c r="G921" s="184">
        <v>0.17144198505958216</v>
      </c>
      <c r="H921" s="184">
        <v>0.71426739782231341</v>
      </c>
      <c r="I921" s="184">
        <v>0.59181197727631374</v>
      </c>
      <c r="J921" s="184">
        <v>0.11391828161534498</v>
      </c>
      <c r="K921" s="184">
        <v>0.1640411366068244</v>
      </c>
      <c r="L921" s="184">
        <v>0.4204642059271268</v>
      </c>
      <c r="M921" s="184">
        <v>424.30683186169085</v>
      </c>
      <c r="N921" s="184">
        <v>0.19455432878707365</v>
      </c>
      <c r="O921" s="184">
        <v>6.3342583298891975E-2</v>
      </c>
      <c r="P921" s="184">
        <v>6.3342583298891975E-2</v>
      </c>
      <c r="Q921" s="184">
        <v>0</v>
      </c>
      <c r="R921" s="184"/>
    </row>
    <row r="922" spans="1:18" x14ac:dyDescent="0.2">
      <c r="A922" s="187" t="str">
        <f>B922&amp;C922&amp;D922&amp;E922</f>
        <v>199218A24CHEFE29</v>
      </c>
      <c r="B922" s="184">
        <v>1992</v>
      </c>
      <c r="C922" s="184" t="s">
        <v>1</v>
      </c>
      <c r="D922" s="184" t="s">
        <v>98</v>
      </c>
      <c r="E922" s="184">
        <v>29</v>
      </c>
      <c r="F922" s="184">
        <v>54484</v>
      </c>
      <c r="G922" s="184">
        <v>0.1184620142253376</v>
      </c>
      <c r="H922" s="184">
        <v>0.89026136113354382</v>
      </c>
      <c r="I922" s="184">
        <v>0.7847992071066735</v>
      </c>
      <c r="J922" s="184">
        <v>8.0207033257470084E-2</v>
      </c>
      <c r="K922" s="184">
        <v>0.1561559356875413</v>
      </c>
      <c r="L922" s="184">
        <v>0.13077233683283165</v>
      </c>
      <c r="M922" s="184">
        <v>687.71685800985745</v>
      </c>
      <c r="N922" s="184">
        <v>0.31642317010498494</v>
      </c>
      <c r="O922" s="184">
        <v>0.13079069084501871</v>
      </c>
      <c r="P922" s="184">
        <v>0.10970193084208207</v>
      </c>
      <c r="Q922" s="184">
        <v>2.1088760002936642E-2</v>
      </c>
      <c r="R922" s="184"/>
    </row>
    <row r="923" spans="1:18" x14ac:dyDescent="0.2">
      <c r="A923" s="187" t="str">
        <f>B923&amp;C923&amp;D923&amp;E923</f>
        <v>199218A24CONJU29</v>
      </c>
      <c r="B923" s="184">
        <v>1992</v>
      </c>
      <c r="C923" s="184" t="s">
        <v>1</v>
      </c>
      <c r="D923" s="184" t="s">
        <v>100</v>
      </c>
      <c r="E923" s="184">
        <v>29</v>
      </c>
      <c r="F923" s="184">
        <v>53109</v>
      </c>
      <c r="G923" s="184">
        <v>0.19790675547098002</v>
      </c>
      <c r="H923" s="184">
        <v>0.41738686435068739</v>
      </c>
      <c r="I923" s="184">
        <v>0.33478318425083681</v>
      </c>
      <c r="J923" s="184">
        <v>0.52612568316344865</v>
      </c>
      <c r="K923" s="184">
        <v>0.60439872160971275</v>
      </c>
      <c r="L923" s="184">
        <v>0.10380538138545256</v>
      </c>
      <c r="M923" s="184">
        <v>439.11929378171692</v>
      </c>
      <c r="N923" s="184">
        <v>0.16018000715509612</v>
      </c>
      <c r="O923" s="184">
        <v>6.9253798791165333E-2</v>
      </c>
      <c r="P923" s="184">
        <v>6.4923082716677016E-2</v>
      </c>
      <c r="Q923" s="184">
        <v>4.3307160744883166E-3</v>
      </c>
      <c r="R923" s="184"/>
    </row>
    <row r="924" spans="1:18" x14ac:dyDescent="0.2">
      <c r="A924" s="187" t="str">
        <f>B924&amp;C924&amp;D924&amp;E924</f>
        <v>199218A24FILHO29</v>
      </c>
      <c r="B924" s="184">
        <v>1992</v>
      </c>
      <c r="C924" s="184" t="s">
        <v>1</v>
      </c>
      <c r="D924" s="184" t="s">
        <v>102</v>
      </c>
      <c r="E924" s="184">
        <v>29</v>
      </c>
      <c r="F924" s="184">
        <v>201882</v>
      </c>
      <c r="G924" s="184">
        <v>0.25653972700915401</v>
      </c>
      <c r="H924" s="184">
        <v>0.60891040009521358</v>
      </c>
      <c r="I924" s="184">
        <v>0.45270069228175275</v>
      </c>
      <c r="J924" s="184">
        <v>0.11174697002757225</v>
      </c>
      <c r="K924" s="184">
        <v>0.19384880883898994</v>
      </c>
      <c r="L924" s="184">
        <v>0.52162649468501399</v>
      </c>
      <c r="M924" s="184">
        <v>557.79900019622244</v>
      </c>
      <c r="N924" s="184">
        <v>0.22777166859848821</v>
      </c>
      <c r="O924" s="184">
        <v>6.7192716537383221E-2</v>
      </c>
      <c r="P924" s="184">
        <v>6.6053437156358669E-2</v>
      </c>
      <c r="Q924" s="184">
        <v>1.1392793810245589E-3</v>
      </c>
      <c r="R924" s="184"/>
    </row>
    <row r="925" spans="1:18" x14ac:dyDescent="0.2">
      <c r="A925" s="187" t="str">
        <f>B925&amp;C925&amp;D925&amp;E925</f>
        <v>199218A24OUTRO29</v>
      </c>
      <c r="B925" s="184">
        <v>1992</v>
      </c>
      <c r="C925" s="184" t="s">
        <v>1</v>
      </c>
      <c r="D925" s="184" t="s">
        <v>104</v>
      </c>
      <c r="E925" s="184">
        <v>29</v>
      </c>
      <c r="F925" s="184">
        <v>54716</v>
      </c>
      <c r="G925" s="184">
        <v>0.202182025623351</v>
      </c>
      <c r="H925" s="184">
        <v>0.76889758023247312</v>
      </c>
      <c r="I925" s="184">
        <v>0.61344030996417864</v>
      </c>
      <c r="J925" s="184">
        <v>0.10086629139556985</v>
      </c>
      <c r="K925" s="184">
        <v>0.16390086994663353</v>
      </c>
      <c r="L925" s="184">
        <v>0.40757730828276922</v>
      </c>
      <c r="M925" s="184">
        <v>395.95834655155312</v>
      </c>
      <c r="N925" s="184">
        <v>0.20165947803201989</v>
      </c>
      <c r="O925" s="184">
        <v>6.3016302361283721E-2</v>
      </c>
      <c r="P925" s="184">
        <v>6.3016302361283721E-2</v>
      </c>
      <c r="Q925" s="184">
        <v>0</v>
      </c>
      <c r="R925" s="184"/>
    </row>
    <row r="926" spans="1:18" x14ac:dyDescent="0.2">
      <c r="A926" s="187" t="str">
        <f>B926&amp;C926&amp;D926&amp;E926</f>
        <v>199225A29CHEFE29</v>
      </c>
      <c r="B926" s="184">
        <v>1992</v>
      </c>
      <c r="C926" s="184" t="s">
        <v>2</v>
      </c>
      <c r="D926" s="184" t="s">
        <v>98</v>
      </c>
      <c r="E926" s="184">
        <v>29</v>
      </c>
      <c r="F926" s="184">
        <v>80933</v>
      </c>
      <c r="G926" s="184">
        <v>8.8047045951859956E-2</v>
      </c>
      <c r="H926" s="184">
        <v>0.90346335858055427</v>
      </c>
      <c r="I926" s="184">
        <v>0.82391607873179051</v>
      </c>
      <c r="J926" s="184">
        <v>7.9497856251467269E-2</v>
      </c>
      <c r="K926" s="184">
        <v>0.15336142241113018</v>
      </c>
      <c r="L926" s="184">
        <v>6.2508494680785343E-2</v>
      </c>
      <c r="M926" s="184">
        <v>1092.6724383307205</v>
      </c>
      <c r="N926" s="184">
        <v>0.35902011077655105</v>
      </c>
      <c r="O926" s="184">
        <v>0.18234762028673035</v>
      </c>
      <c r="P926" s="184">
        <v>0.15101049527279037</v>
      </c>
      <c r="Q926" s="184">
        <v>3.1337125013940002E-2</v>
      </c>
      <c r="R926" s="184"/>
    </row>
    <row r="927" spans="1:18" x14ac:dyDescent="0.2">
      <c r="A927" s="187" t="str">
        <f>B927&amp;C927&amp;D927&amp;E927</f>
        <v>199225A29CONJU29</v>
      </c>
      <c r="B927" s="184">
        <v>1992</v>
      </c>
      <c r="C927" s="184" t="s">
        <v>2</v>
      </c>
      <c r="D927" s="184" t="s">
        <v>100</v>
      </c>
      <c r="E927" s="184">
        <v>29</v>
      </c>
      <c r="F927" s="184">
        <v>69665</v>
      </c>
      <c r="G927" s="184">
        <v>0.1874943362029905</v>
      </c>
      <c r="H927" s="184">
        <v>0.47677684165046447</v>
      </c>
      <c r="I927" s="184">
        <v>0.38738388420825232</v>
      </c>
      <c r="J927" s="184">
        <v>0.51166823206415724</v>
      </c>
      <c r="K927" s="184">
        <v>0.58474098692291021</v>
      </c>
      <c r="L927" s="184">
        <v>3.9749405919205012E-2</v>
      </c>
      <c r="M927" s="184">
        <v>743.94316537978716</v>
      </c>
      <c r="N927" s="184">
        <v>0.16501830187325056</v>
      </c>
      <c r="O927" s="184">
        <v>0.10231823727840379</v>
      </c>
      <c r="P927" s="184">
        <v>9.9016722888107367E-2</v>
      </c>
      <c r="Q927" s="184">
        <v>3.3015143902964186E-3</v>
      </c>
      <c r="R927" s="184"/>
    </row>
    <row r="928" spans="1:18" x14ac:dyDescent="0.2">
      <c r="A928" s="187" t="str">
        <f>B928&amp;C928&amp;D928&amp;E928</f>
        <v>199225A29FILHO29</v>
      </c>
      <c r="B928" s="184">
        <v>1992</v>
      </c>
      <c r="C928" s="184" t="s">
        <v>2</v>
      </c>
      <c r="D928" s="184" t="s">
        <v>102</v>
      </c>
      <c r="E928" s="184">
        <v>29</v>
      </c>
      <c r="F928" s="184">
        <v>65991</v>
      </c>
      <c r="G928" s="184">
        <v>0.16130050505050506</v>
      </c>
      <c r="H928" s="184">
        <v>0.86714009823451588</v>
      </c>
      <c r="I928" s="184">
        <v>0.72726996243974396</v>
      </c>
      <c r="J928" s="184">
        <v>8.389470963032801E-2</v>
      </c>
      <c r="K928" s="184">
        <v>0.19929745593893036</v>
      </c>
      <c r="L928" s="184">
        <v>0.19860283978118229</v>
      </c>
      <c r="M928" s="184">
        <v>898.60126256109299</v>
      </c>
      <c r="N928" s="184">
        <v>0.32748405085541971</v>
      </c>
      <c r="O928" s="184">
        <v>0.10799957569971663</v>
      </c>
      <c r="P928" s="184">
        <v>9.7543604430907246E-2</v>
      </c>
      <c r="Q928" s="184">
        <v>1.0455971268809382E-2</v>
      </c>
      <c r="R928" s="184"/>
    </row>
    <row r="929" spans="1:18" x14ac:dyDescent="0.2">
      <c r="A929" s="187" t="str">
        <f>B929&amp;C929&amp;D929&amp;E929</f>
        <v>199225A29OUTRO29</v>
      </c>
      <c r="B929" s="184">
        <v>1992</v>
      </c>
      <c r="C929" s="184" t="s">
        <v>2</v>
      </c>
      <c r="D929" s="184" t="s">
        <v>104</v>
      </c>
      <c r="E929" s="184">
        <v>29</v>
      </c>
      <c r="F929" s="184">
        <v>19311</v>
      </c>
      <c r="G929" s="184">
        <v>7.0457051831883347E-2</v>
      </c>
      <c r="H929" s="184">
        <v>0.84521775154057277</v>
      </c>
      <c r="I929" s="184">
        <v>0.78566620061105075</v>
      </c>
      <c r="J929" s="184">
        <v>0.10848488024736649</v>
      </c>
      <c r="K929" s="184">
        <v>0.16875425816257009</v>
      </c>
      <c r="L929" s="184">
        <v>0.14448928253236204</v>
      </c>
      <c r="M929" s="184">
        <v>665.02388916358473</v>
      </c>
      <c r="N929" s="184">
        <v>0.27378178240381129</v>
      </c>
      <c r="O929" s="184">
        <v>0.10714100771580964</v>
      </c>
      <c r="P929" s="184">
        <v>0.10714100771580964</v>
      </c>
      <c r="Q929" s="184">
        <v>0</v>
      </c>
      <c r="R929" s="184"/>
    </row>
    <row r="930" spans="1:18" x14ac:dyDescent="0.2">
      <c r="A930" s="187" t="str">
        <f>B930&amp;C930&amp;D930&amp;E930</f>
        <v>199230EMACHEFE29</v>
      </c>
      <c r="B930" s="184">
        <v>1992</v>
      </c>
      <c r="C930" s="184" t="s">
        <v>4</v>
      </c>
      <c r="D930" s="184" t="s">
        <v>98</v>
      </c>
      <c r="E930" s="184">
        <v>29</v>
      </c>
      <c r="F930" s="184">
        <v>529056</v>
      </c>
      <c r="G930" s="184">
        <v>4.8557723732571764E-2</v>
      </c>
      <c r="H930" s="184">
        <v>0.75185613621242364</v>
      </c>
      <c r="I930" s="184">
        <v>0.71534771366358196</v>
      </c>
      <c r="J930" s="184">
        <v>0.2475973094408043</v>
      </c>
      <c r="K930" s="184">
        <v>0.28371810449574725</v>
      </c>
      <c r="L930" s="184">
        <v>1.0878822634310307E-2</v>
      </c>
      <c r="M930" s="184">
        <v>1571.2274126776606</v>
      </c>
      <c r="N930" s="184">
        <v>0.36469606295635981</v>
      </c>
      <c r="O930" s="184">
        <v>0.23588762335199465</v>
      </c>
      <c r="P930" s="184">
        <v>0.20455139051339413</v>
      </c>
      <c r="Q930" s="184">
        <v>3.1336232838600514E-2</v>
      </c>
      <c r="R930" s="184"/>
    </row>
    <row r="931" spans="1:18" x14ac:dyDescent="0.2">
      <c r="A931" s="187" t="str">
        <f>B931&amp;C931&amp;D931&amp;E931</f>
        <v>199230EMACONJU29</v>
      </c>
      <c r="B931" s="184">
        <v>1992</v>
      </c>
      <c r="C931" s="184" t="s">
        <v>4</v>
      </c>
      <c r="D931" s="184" t="s">
        <v>100</v>
      </c>
      <c r="E931" s="184">
        <v>29</v>
      </c>
      <c r="F931" s="184">
        <v>292921</v>
      </c>
      <c r="G931" s="184">
        <v>8.9067395189844176E-2</v>
      </c>
      <c r="H931" s="184">
        <v>0.50273838279960781</v>
      </c>
      <c r="I931" s="184">
        <v>0.45796078458169198</v>
      </c>
      <c r="J931" s="184">
        <v>0.49136124132790354</v>
      </c>
      <c r="K931" s="184">
        <v>0.53617405397642759</v>
      </c>
      <c r="L931" s="184">
        <v>1.7281023331773098E-2</v>
      </c>
      <c r="M931" s="184">
        <v>1004.6658377906715</v>
      </c>
      <c r="N931" s="184">
        <v>0.25293568985722142</v>
      </c>
      <c r="O931" s="184">
        <v>0.15866904004564542</v>
      </c>
      <c r="P931" s="184">
        <v>0.14138118356901988</v>
      </c>
      <c r="Q931" s="184">
        <v>1.7287856476625521E-2</v>
      </c>
      <c r="R931" s="184"/>
    </row>
    <row r="932" spans="1:18" x14ac:dyDescent="0.2">
      <c r="A932" s="187" t="str">
        <f>B932&amp;C932&amp;D932&amp;E932</f>
        <v>199230EMAFILHO29</v>
      </c>
      <c r="B932" s="184">
        <v>1992</v>
      </c>
      <c r="C932" s="184" t="s">
        <v>4</v>
      </c>
      <c r="D932" s="184" t="s">
        <v>102</v>
      </c>
      <c r="E932" s="184">
        <v>29</v>
      </c>
      <c r="F932" s="184">
        <v>48280</v>
      </c>
      <c r="G932" s="184">
        <v>0.12345612716142197</v>
      </c>
      <c r="H932" s="184">
        <v>0.77510926118626433</v>
      </c>
      <c r="I932" s="184">
        <v>0.67941727367325699</v>
      </c>
      <c r="J932" s="184">
        <v>0.21637390213299876</v>
      </c>
      <c r="K932" s="184">
        <v>0.30290673358427433</v>
      </c>
      <c r="L932" s="184">
        <v>7.2124634044332919E-2</v>
      </c>
      <c r="M932" s="184">
        <v>855.65510059245094</v>
      </c>
      <c r="N932" s="184">
        <v>0.27139602319801159</v>
      </c>
      <c r="O932" s="184">
        <v>0.14287489643744822</v>
      </c>
      <c r="P932" s="184">
        <v>0.13334714167357084</v>
      </c>
      <c r="Q932" s="184">
        <v>9.5277547638773826E-3</v>
      </c>
      <c r="R932" s="184"/>
    </row>
    <row r="933" spans="1:18" x14ac:dyDescent="0.2">
      <c r="A933" s="187" t="str">
        <f>B933&amp;C933&amp;D933&amp;E933</f>
        <v>199230EMAOUTRO29</v>
      </c>
      <c r="B933" s="184">
        <v>1992</v>
      </c>
      <c r="C933" s="184" t="s">
        <v>4</v>
      </c>
      <c r="D933" s="184" t="s">
        <v>104</v>
      </c>
      <c r="E933" s="184">
        <v>29</v>
      </c>
      <c r="F933" s="184">
        <v>59774</v>
      </c>
      <c r="G933" s="184">
        <v>0.11298558837992208</v>
      </c>
      <c r="H933" s="184">
        <v>0.44228259778499013</v>
      </c>
      <c r="I933" s="184">
        <v>0.39231103824405261</v>
      </c>
      <c r="J933" s="184">
        <v>0.5500217485863419</v>
      </c>
      <c r="K933" s="184">
        <v>0.59231438418041293</v>
      </c>
      <c r="L933" s="184">
        <v>2.3070231204202495E-2</v>
      </c>
      <c r="M933" s="184">
        <v>975.0835799714456</v>
      </c>
      <c r="N933" s="184">
        <v>0.15003178639542275</v>
      </c>
      <c r="O933" s="184">
        <v>6.9260882658011849E-2</v>
      </c>
      <c r="P933" s="184">
        <v>6.156522902934386E-2</v>
      </c>
      <c r="Q933" s="184">
        <v>7.6956536286679825E-3</v>
      </c>
      <c r="R933" s="184"/>
    </row>
    <row r="934" spans="1:18" x14ac:dyDescent="0.2">
      <c r="A934" s="187" t="str">
        <f>B934&amp;C934&amp;D934&amp;E934</f>
        <v>199215A17CHEFE31</v>
      </c>
      <c r="B934" s="184">
        <v>1992</v>
      </c>
      <c r="C934" s="184" t="s">
        <v>0</v>
      </c>
      <c r="D934" s="184" t="s">
        <v>98</v>
      </c>
      <c r="E934" s="184">
        <v>31</v>
      </c>
      <c r="F934" s="184">
        <v>2048</v>
      </c>
      <c r="G934" s="184">
        <v>0.2857142857142857</v>
      </c>
      <c r="H934" s="184">
        <v>0.875</v>
      </c>
      <c r="I934" s="184">
        <v>0.625</v>
      </c>
      <c r="J934" s="184">
        <v>0.125</v>
      </c>
      <c r="K934" s="184">
        <v>0.375</v>
      </c>
      <c r="L934" s="184">
        <v>0</v>
      </c>
      <c r="M934" s="184">
        <v>430.8973461573085</v>
      </c>
      <c r="N934" s="184">
        <v>0.125</v>
      </c>
      <c r="O934" s="184">
        <v>0</v>
      </c>
      <c r="P934" s="184">
        <v>0</v>
      </c>
      <c r="Q934" s="184">
        <v>0</v>
      </c>
      <c r="R934" s="184"/>
    </row>
    <row r="935" spans="1:18" x14ac:dyDescent="0.2">
      <c r="A935" s="187" t="str">
        <f>B935&amp;C935&amp;D935&amp;E935</f>
        <v>199215A17CONJU31</v>
      </c>
      <c r="B935" s="184">
        <v>1992</v>
      </c>
      <c r="C935" s="184" t="s">
        <v>0</v>
      </c>
      <c r="D935" s="184" t="s">
        <v>100</v>
      </c>
      <c r="E935" s="184">
        <v>31</v>
      </c>
      <c r="F935" s="184">
        <v>2815</v>
      </c>
      <c r="G935" s="184">
        <v>0.25024437927663734</v>
      </c>
      <c r="H935" s="184">
        <v>0.36341030195381885</v>
      </c>
      <c r="I935" s="184">
        <v>0.27246891651865007</v>
      </c>
      <c r="J935" s="184">
        <v>0.63658969804618115</v>
      </c>
      <c r="K935" s="184">
        <v>0.72753108348134987</v>
      </c>
      <c r="L935" s="184">
        <v>0</v>
      </c>
      <c r="M935" s="184">
        <v>376.9405177391904</v>
      </c>
      <c r="N935" s="184">
        <v>9.0941385435168734E-2</v>
      </c>
      <c r="O935" s="184">
        <v>0</v>
      </c>
      <c r="P935" s="184">
        <v>0</v>
      </c>
      <c r="Q935" s="184">
        <v>0</v>
      </c>
      <c r="R935" s="184"/>
    </row>
    <row r="936" spans="1:18" x14ac:dyDescent="0.2">
      <c r="A936" s="187" t="str">
        <f>B936&amp;C936&amp;D936&amp;E936</f>
        <v>199215A17FILHO31</v>
      </c>
      <c r="B936" s="184">
        <v>1992</v>
      </c>
      <c r="C936" s="184" t="s">
        <v>0</v>
      </c>
      <c r="D936" s="184" t="s">
        <v>102</v>
      </c>
      <c r="E936" s="184">
        <v>31</v>
      </c>
      <c r="F936" s="184">
        <v>189901</v>
      </c>
      <c r="G936" s="184">
        <v>0.21753603172916888</v>
      </c>
      <c r="H936" s="184">
        <v>0.44611139488470308</v>
      </c>
      <c r="I936" s="184">
        <v>0.3490660923323205</v>
      </c>
      <c r="J936" s="184">
        <v>8.3564594183284976E-2</v>
      </c>
      <c r="K936" s="184">
        <v>0.1266870632592772</v>
      </c>
      <c r="L936" s="184">
        <v>0.70486200704577651</v>
      </c>
      <c r="M936" s="184">
        <v>262.20417423938568</v>
      </c>
      <c r="N936" s="184">
        <v>0.14016777162837479</v>
      </c>
      <c r="O936" s="184">
        <v>1.8867725815029938E-2</v>
      </c>
      <c r="P936" s="184">
        <v>1.8867725815029938E-2</v>
      </c>
      <c r="Q936" s="184">
        <v>0</v>
      </c>
      <c r="R936" s="184"/>
    </row>
    <row r="937" spans="1:18" x14ac:dyDescent="0.2">
      <c r="A937" s="187" t="str">
        <f>B937&amp;C937&amp;D937&amp;E937</f>
        <v>199215A17OUTRO31</v>
      </c>
      <c r="B937" s="184">
        <v>1992</v>
      </c>
      <c r="C937" s="184" t="s">
        <v>0</v>
      </c>
      <c r="D937" s="184" t="s">
        <v>104</v>
      </c>
      <c r="E937" s="184">
        <v>31</v>
      </c>
      <c r="F937" s="184">
        <v>23293</v>
      </c>
      <c r="G937" s="184">
        <v>0.25398400198425003</v>
      </c>
      <c r="H937" s="184">
        <v>0.69235392607221058</v>
      </c>
      <c r="I937" s="184">
        <v>0.51650710513888287</v>
      </c>
      <c r="J937" s="184">
        <v>7.693298415833083E-2</v>
      </c>
      <c r="K937" s="184">
        <v>0.19782767354999356</v>
      </c>
      <c r="L937" s="184">
        <v>0.43953118962778515</v>
      </c>
      <c r="M937" s="184">
        <v>262.57844296540071</v>
      </c>
      <c r="N937" s="184">
        <v>0.18683724724166059</v>
      </c>
      <c r="O937" s="184">
        <v>4.3961705233331899E-2</v>
      </c>
      <c r="P937" s="184">
        <v>4.3961705233331899E-2</v>
      </c>
      <c r="Q937" s="184">
        <v>0</v>
      </c>
      <c r="R937" s="184"/>
    </row>
    <row r="938" spans="1:18" x14ac:dyDescent="0.2">
      <c r="A938" s="187" t="str">
        <f>B938&amp;C938&amp;D938&amp;E938</f>
        <v>199215A29CHEFE31</v>
      </c>
      <c r="B938" s="184">
        <v>1992</v>
      </c>
      <c r="C938" s="184" t="s">
        <v>3</v>
      </c>
      <c r="D938" s="184" t="s">
        <v>98</v>
      </c>
      <c r="E938" s="184">
        <v>31</v>
      </c>
      <c r="F938" s="184">
        <v>159710</v>
      </c>
      <c r="G938" s="184">
        <v>9.725037337315981E-2</v>
      </c>
      <c r="H938" s="184">
        <v>0.93910212259720749</v>
      </c>
      <c r="I938" s="184">
        <v>0.84777409053910213</v>
      </c>
      <c r="J938" s="184">
        <v>5.769206687120406E-2</v>
      </c>
      <c r="K938" s="184">
        <v>0.14741719366351513</v>
      </c>
      <c r="L938" s="184">
        <v>4.6477991359338805E-2</v>
      </c>
      <c r="M938" s="184">
        <v>1008.9761892590524</v>
      </c>
      <c r="N938" s="184">
        <v>0.32693006073508235</v>
      </c>
      <c r="O938" s="184">
        <v>0.15386638281885917</v>
      </c>
      <c r="P938" s="184">
        <v>0.12982280383194539</v>
      </c>
      <c r="Q938" s="184">
        <v>2.4043578986913783E-2</v>
      </c>
      <c r="R938" s="184"/>
    </row>
    <row r="939" spans="1:18" x14ac:dyDescent="0.2">
      <c r="A939" s="187" t="str">
        <f>B939&amp;C939&amp;D939&amp;E939</f>
        <v>199215A29CONJU31</v>
      </c>
      <c r="B939" s="184">
        <v>1992</v>
      </c>
      <c r="C939" s="184" t="s">
        <v>3</v>
      </c>
      <c r="D939" s="184" t="s">
        <v>100</v>
      </c>
      <c r="E939" s="184">
        <v>31</v>
      </c>
      <c r="F939" s="184">
        <v>164058</v>
      </c>
      <c r="G939" s="184">
        <v>0.14133436429912735</v>
      </c>
      <c r="H939" s="184">
        <v>0.44145363225200845</v>
      </c>
      <c r="I939" s="184">
        <v>0.3790610637701301</v>
      </c>
      <c r="J939" s="184">
        <v>0.54762340147996436</v>
      </c>
      <c r="K939" s="184">
        <v>0.60689512245669219</v>
      </c>
      <c r="L939" s="184">
        <v>2.808153214107206E-2</v>
      </c>
      <c r="M939" s="184">
        <v>609.99186759210045</v>
      </c>
      <c r="N939" s="184">
        <v>0.16693486449914055</v>
      </c>
      <c r="O939" s="184">
        <v>0.1045240098014117</v>
      </c>
      <c r="P939" s="184">
        <v>9.0486291433517413E-2</v>
      </c>
      <c r="Q939" s="184">
        <v>1.4037718367894282E-2</v>
      </c>
      <c r="R939" s="184"/>
    </row>
    <row r="940" spans="1:18" x14ac:dyDescent="0.2">
      <c r="A940" s="187" t="str">
        <f>B940&amp;C940&amp;D940&amp;E940</f>
        <v>199215A29FILHO31</v>
      </c>
      <c r="B940" s="184">
        <v>1992</v>
      </c>
      <c r="C940" s="184" t="s">
        <v>3</v>
      </c>
      <c r="D940" s="184" t="s">
        <v>102</v>
      </c>
      <c r="E940" s="184">
        <v>31</v>
      </c>
      <c r="F940" s="184">
        <v>584310</v>
      </c>
      <c r="G940" s="184">
        <v>0.16958410673733937</v>
      </c>
      <c r="H940" s="184">
        <v>0.67676062364156009</v>
      </c>
      <c r="I940" s="184">
        <v>0.56199277780630141</v>
      </c>
      <c r="J940" s="184">
        <v>0.10380962160496997</v>
      </c>
      <c r="K940" s="184">
        <v>0.17958617856959491</v>
      </c>
      <c r="L940" s="184">
        <v>0.41829508308945595</v>
      </c>
      <c r="M940" s="184">
        <v>613.29716978125248</v>
      </c>
      <c r="N940" s="184">
        <v>0.21208484147013804</v>
      </c>
      <c r="O940" s="184">
        <v>6.0028695976741875E-2</v>
      </c>
      <c r="P940" s="184">
        <v>5.2579042348823907E-2</v>
      </c>
      <c r="Q940" s="184">
        <v>7.4496536279179664E-3</v>
      </c>
      <c r="R940" s="184"/>
    </row>
    <row r="941" spans="1:18" x14ac:dyDescent="0.2">
      <c r="A941" s="187" t="str">
        <f>B941&amp;C941&amp;D941&amp;E941</f>
        <v>199215A29OUTRO31</v>
      </c>
      <c r="B941" s="184">
        <v>1992</v>
      </c>
      <c r="C941" s="184" t="s">
        <v>3</v>
      </c>
      <c r="D941" s="184" t="s">
        <v>104</v>
      </c>
      <c r="E941" s="184">
        <v>31</v>
      </c>
      <c r="F941" s="184">
        <v>103143</v>
      </c>
      <c r="G941" s="184">
        <v>0.1476032999493945</v>
      </c>
      <c r="H941" s="184">
        <v>0.82381741853543144</v>
      </c>
      <c r="I941" s="184">
        <v>0.70221924900381028</v>
      </c>
      <c r="J941" s="184">
        <v>7.4459730665192986E-2</v>
      </c>
      <c r="K941" s="184">
        <v>0.16627400793073693</v>
      </c>
      <c r="L941" s="184">
        <v>0.28780431052034555</v>
      </c>
      <c r="M941" s="184">
        <v>564.60235373195144</v>
      </c>
      <c r="N941" s="184">
        <v>0.23572128016443192</v>
      </c>
      <c r="O941" s="184">
        <v>6.2049775554327488E-2</v>
      </c>
      <c r="P941" s="184">
        <v>5.9567784532154389E-2</v>
      </c>
      <c r="Q941" s="184">
        <v>2.4819910221730995E-3</v>
      </c>
      <c r="R941" s="184"/>
    </row>
    <row r="942" spans="1:18" x14ac:dyDescent="0.2">
      <c r="A942" s="187" t="str">
        <f>B942&amp;C942&amp;D942&amp;E942</f>
        <v>199218A24CHEFE31</v>
      </c>
      <c r="B942" s="184">
        <v>1992</v>
      </c>
      <c r="C942" s="184" t="s">
        <v>1</v>
      </c>
      <c r="D942" s="184" t="s">
        <v>98</v>
      </c>
      <c r="E942" s="184">
        <v>31</v>
      </c>
      <c r="F942" s="184">
        <v>54263</v>
      </c>
      <c r="G942" s="184">
        <v>0.14058398616339404</v>
      </c>
      <c r="H942" s="184">
        <v>0.90568158782227304</v>
      </c>
      <c r="I942" s="184">
        <v>0.7783572600114258</v>
      </c>
      <c r="J942" s="184">
        <v>8.9600648692479218E-2</v>
      </c>
      <c r="K942" s="184">
        <v>0.21220721301807863</v>
      </c>
      <c r="L942" s="184">
        <v>3.77421078819822E-2</v>
      </c>
      <c r="M942" s="184">
        <v>709.35583093277751</v>
      </c>
      <c r="N942" s="184">
        <v>0.26417632641026112</v>
      </c>
      <c r="O942" s="184">
        <v>8.9637506219707716E-2</v>
      </c>
      <c r="P942" s="184">
        <v>8.9637506219707716E-2</v>
      </c>
      <c r="Q942" s="184">
        <v>0</v>
      </c>
      <c r="R942" s="184"/>
    </row>
    <row r="943" spans="1:18" x14ac:dyDescent="0.2">
      <c r="A943" s="187" t="str">
        <f>B943&amp;C943&amp;D943&amp;E943</f>
        <v>199218A24CONJU31</v>
      </c>
      <c r="B943" s="184">
        <v>1992</v>
      </c>
      <c r="C943" s="184" t="s">
        <v>1</v>
      </c>
      <c r="D943" s="184" t="s">
        <v>100</v>
      </c>
      <c r="E943" s="184">
        <v>31</v>
      </c>
      <c r="F943" s="184">
        <v>67567</v>
      </c>
      <c r="G943" s="184">
        <v>0.20585418183211371</v>
      </c>
      <c r="H943" s="184">
        <v>0.38629804490357716</v>
      </c>
      <c r="I943" s="184">
        <v>0.30677697692660616</v>
      </c>
      <c r="J943" s="184">
        <v>0.59475779596548606</v>
      </c>
      <c r="K943" s="184">
        <v>0.67049003211626979</v>
      </c>
      <c r="L943" s="184">
        <v>3.7873518137552353E-2</v>
      </c>
      <c r="M943" s="184">
        <v>440.98638211262897</v>
      </c>
      <c r="N943" s="184">
        <v>0.11365015466129916</v>
      </c>
      <c r="O943" s="184">
        <v>7.1973004573238408E-2</v>
      </c>
      <c r="P943" s="184">
        <v>6.8184172747051075E-2</v>
      </c>
      <c r="Q943" s="184">
        <v>3.7888318261873398E-3</v>
      </c>
      <c r="R943" s="184"/>
    </row>
    <row r="944" spans="1:18" x14ac:dyDescent="0.2">
      <c r="A944" s="187" t="str">
        <f>B944&amp;C944&amp;D944&amp;E944</f>
        <v>199218A24FILHO31</v>
      </c>
      <c r="B944" s="184">
        <v>1992</v>
      </c>
      <c r="C944" s="184" t="s">
        <v>1</v>
      </c>
      <c r="D944" s="184" t="s">
        <v>102</v>
      </c>
      <c r="E944" s="184">
        <v>31</v>
      </c>
      <c r="F944" s="184">
        <v>302777</v>
      </c>
      <c r="G944" s="184">
        <v>0.16446372586647806</v>
      </c>
      <c r="H944" s="184">
        <v>0.76586728846642904</v>
      </c>
      <c r="I944" s="184">
        <v>0.63990990068598341</v>
      </c>
      <c r="J944" s="184">
        <v>0.11157386459341363</v>
      </c>
      <c r="K944" s="184">
        <v>0.20202327125243991</v>
      </c>
      <c r="L944" s="184">
        <v>0.32542101943014168</v>
      </c>
      <c r="M944" s="184">
        <v>577.68328223686945</v>
      </c>
      <c r="N944" s="184">
        <v>0.22989857221651577</v>
      </c>
      <c r="O944" s="184">
        <v>6.168896580651767E-2</v>
      </c>
      <c r="P944" s="184">
        <v>5.5773721253595879E-2</v>
      </c>
      <c r="Q944" s="184">
        <v>5.9152445529217874E-3</v>
      </c>
      <c r="R944" s="184"/>
    </row>
    <row r="945" spans="1:18" x14ac:dyDescent="0.2">
      <c r="A945" s="187" t="str">
        <f>B945&amp;C945&amp;D945&amp;E945</f>
        <v>199218A24OUTRO31</v>
      </c>
      <c r="B945" s="184">
        <v>1992</v>
      </c>
      <c r="C945" s="184" t="s">
        <v>1</v>
      </c>
      <c r="D945" s="184" t="s">
        <v>104</v>
      </c>
      <c r="E945" s="184">
        <v>31</v>
      </c>
      <c r="F945" s="184">
        <v>56817</v>
      </c>
      <c r="G945" s="184">
        <v>0.14210504668284457</v>
      </c>
      <c r="H945" s="184">
        <v>0.85583540137634861</v>
      </c>
      <c r="I945" s="184">
        <v>0.73421687171093164</v>
      </c>
      <c r="J945" s="184">
        <v>6.7585405776440149E-2</v>
      </c>
      <c r="K945" s="184">
        <v>0.16216977313128114</v>
      </c>
      <c r="L945" s="184">
        <v>0.27922980798000596</v>
      </c>
      <c r="M945" s="184">
        <v>536.35907708647312</v>
      </c>
      <c r="N945" s="184">
        <v>0.27926500871218124</v>
      </c>
      <c r="O945" s="184">
        <v>7.2091099494869498E-2</v>
      </c>
      <c r="P945" s="184">
        <v>7.2091099494869498E-2</v>
      </c>
      <c r="Q945" s="184">
        <v>0</v>
      </c>
      <c r="R945" s="184"/>
    </row>
    <row r="946" spans="1:18" x14ac:dyDescent="0.2">
      <c r="A946" s="187" t="str">
        <f>B946&amp;C946&amp;D946&amp;E946</f>
        <v>199225A29CHEFE31</v>
      </c>
      <c r="B946" s="184">
        <v>1992</v>
      </c>
      <c r="C946" s="184" t="s">
        <v>2</v>
      </c>
      <c r="D946" s="184" t="s">
        <v>98</v>
      </c>
      <c r="E946" s="184">
        <v>31</v>
      </c>
      <c r="F946" s="184">
        <v>103399</v>
      </c>
      <c r="G946" s="184">
        <v>7.2339394428907494E-2</v>
      </c>
      <c r="H946" s="184">
        <v>0.95791061809108402</v>
      </c>
      <c r="I946" s="184">
        <v>0.88861594406135458</v>
      </c>
      <c r="J946" s="184">
        <v>3.9613535914273836E-2</v>
      </c>
      <c r="K946" s="184">
        <v>0.10890820994400333</v>
      </c>
      <c r="L946" s="184">
        <v>5.1983094614067832E-2</v>
      </c>
      <c r="M946" s="184">
        <v>1154.7352301007641</v>
      </c>
      <c r="N946" s="184">
        <v>0.36386231975164168</v>
      </c>
      <c r="O946" s="184">
        <v>0.19062079904060969</v>
      </c>
      <c r="P946" s="184">
        <v>0.15348310912097796</v>
      </c>
      <c r="Q946" s="184">
        <v>3.713768991963172E-2</v>
      </c>
      <c r="R946" s="184"/>
    </row>
    <row r="947" spans="1:18" x14ac:dyDescent="0.2">
      <c r="A947" s="187" t="str">
        <f>B947&amp;C947&amp;D947&amp;E947</f>
        <v>199225A29CONJU31</v>
      </c>
      <c r="B947" s="184">
        <v>1992</v>
      </c>
      <c r="C947" s="184" t="s">
        <v>2</v>
      </c>
      <c r="D947" s="184" t="s">
        <v>100</v>
      </c>
      <c r="E947" s="184">
        <v>31</v>
      </c>
      <c r="F947" s="184">
        <v>93676</v>
      </c>
      <c r="G947" s="184">
        <v>0.10169977924944812</v>
      </c>
      <c r="H947" s="184">
        <v>0.4835817071608523</v>
      </c>
      <c r="I947" s="184">
        <v>0.43440155429352234</v>
      </c>
      <c r="J947" s="184">
        <v>0.51095264528801398</v>
      </c>
      <c r="K947" s="184">
        <v>0.55739997437977706</v>
      </c>
      <c r="L947" s="184">
        <v>2.1862590204534779E-2</v>
      </c>
      <c r="M947" s="184">
        <v>701.04226791742906</v>
      </c>
      <c r="N947" s="184">
        <v>0.20765190657158716</v>
      </c>
      <c r="O947" s="184">
        <v>0.13114351594858875</v>
      </c>
      <c r="P947" s="184">
        <v>0.10929160083692728</v>
      </c>
      <c r="Q947" s="184">
        <v>2.1851915111661471E-2</v>
      </c>
      <c r="R947" s="184"/>
    </row>
    <row r="948" spans="1:18" x14ac:dyDescent="0.2">
      <c r="A948" s="187" t="str">
        <f>B948&amp;C948&amp;D948&amp;E948</f>
        <v>199225A29FILHO31</v>
      </c>
      <c r="B948" s="184">
        <v>1992</v>
      </c>
      <c r="C948" s="184" t="s">
        <v>2</v>
      </c>
      <c r="D948" s="184" t="s">
        <v>102</v>
      </c>
      <c r="E948" s="184">
        <v>31</v>
      </c>
      <c r="F948" s="184">
        <v>91632</v>
      </c>
      <c r="G948" s="184">
        <v>0.13311515336022528</v>
      </c>
      <c r="H948" s="184">
        <v>0.86033263488737555</v>
      </c>
      <c r="I948" s="184">
        <v>0.74580932425353585</v>
      </c>
      <c r="J948" s="184">
        <v>0.12011087829579187</v>
      </c>
      <c r="K948" s="184">
        <v>0.21507770211279903</v>
      </c>
      <c r="L948" s="184">
        <v>0.13128601361969616</v>
      </c>
      <c r="M948" s="184">
        <v>1055.8077895749616</v>
      </c>
      <c r="N948" s="184">
        <v>0.30251926107511817</v>
      </c>
      <c r="O948" s="184">
        <v>0.14006960252144984</v>
      </c>
      <c r="P948" s="184">
        <v>0.11205349325862371</v>
      </c>
      <c r="Q948" s="184">
        <v>2.8016109262826126E-2</v>
      </c>
      <c r="R948" s="184"/>
    </row>
    <row r="949" spans="1:18" x14ac:dyDescent="0.2">
      <c r="A949" s="187" t="str">
        <f>B949&amp;C949&amp;D949&amp;E949</f>
        <v>199225A29OUTRO31</v>
      </c>
      <c r="B949" s="184">
        <v>1992</v>
      </c>
      <c r="C949" s="184" t="s">
        <v>2</v>
      </c>
      <c r="D949" s="184" t="s">
        <v>104</v>
      </c>
      <c r="E949" s="184">
        <v>31</v>
      </c>
      <c r="F949" s="184">
        <v>23033</v>
      </c>
      <c r="G949" s="184">
        <v>7.5971906222178254E-2</v>
      </c>
      <c r="H949" s="184">
        <v>0.87778404897321238</v>
      </c>
      <c r="I949" s="184">
        <v>0.81109712152129554</v>
      </c>
      <c r="J949" s="184">
        <v>8.8915903269222427E-2</v>
      </c>
      <c r="K949" s="184">
        <v>0.14448834281248643</v>
      </c>
      <c r="L949" s="184">
        <v>0.15551599878435288</v>
      </c>
      <c r="M949" s="184">
        <v>825.74672575925808</v>
      </c>
      <c r="N949" s="184">
        <v>0.1777449746016585</v>
      </c>
      <c r="O949" s="184">
        <v>5.5572439543264011E-2</v>
      </c>
      <c r="P949" s="184">
        <v>4.4457951634611213E-2</v>
      </c>
      <c r="Q949" s="184">
        <v>1.1114487908652803E-2</v>
      </c>
      <c r="R949" s="184"/>
    </row>
    <row r="950" spans="1:18" x14ac:dyDescent="0.2">
      <c r="A950" s="187" t="str">
        <f>B950&amp;C950&amp;D950&amp;E950</f>
        <v>199230EMACHEFE31</v>
      </c>
      <c r="B950" s="184">
        <v>1992</v>
      </c>
      <c r="C950" s="184" t="s">
        <v>4</v>
      </c>
      <c r="D950" s="184" t="s">
        <v>98</v>
      </c>
      <c r="E950" s="184">
        <v>31</v>
      </c>
      <c r="F950" s="184">
        <v>761434</v>
      </c>
      <c r="G950" s="184">
        <v>4.2032662040086009E-2</v>
      </c>
      <c r="H950" s="184">
        <v>0.76775268769190763</v>
      </c>
      <c r="I950" s="184">
        <v>0.73548199843978601</v>
      </c>
      <c r="J950" s="184">
        <v>0.23157621015084695</v>
      </c>
      <c r="K950" s="184">
        <v>0.26384689940296863</v>
      </c>
      <c r="L950" s="184">
        <v>1.042112645350746E-2</v>
      </c>
      <c r="M950" s="184">
        <v>1579.5598379809928</v>
      </c>
      <c r="N950" s="184">
        <v>0.32605321012720734</v>
      </c>
      <c r="O950" s="184">
        <v>0.23764764904115129</v>
      </c>
      <c r="P950" s="184">
        <v>0.1815127772072169</v>
      </c>
      <c r="Q950" s="184">
        <v>5.613487183393439E-2</v>
      </c>
      <c r="R950" s="184"/>
    </row>
    <row r="951" spans="1:18" x14ac:dyDescent="0.2">
      <c r="A951" s="187" t="str">
        <f>B951&amp;C951&amp;D951&amp;E951</f>
        <v>199230EMACONJU31</v>
      </c>
      <c r="B951" s="184">
        <v>1992</v>
      </c>
      <c r="C951" s="184" t="s">
        <v>4</v>
      </c>
      <c r="D951" s="184" t="s">
        <v>100</v>
      </c>
      <c r="E951" s="184">
        <v>31</v>
      </c>
      <c r="F951" s="184">
        <v>458657</v>
      </c>
      <c r="G951" s="184">
        <v>6.4587069967823638E-2</v>
      </c>
      <c r="H951" s="184">
        <v>0.48380816165456975</v>
      </c>
      <c r="I951" s="184">
        <v>0.45256041006678194</v>
      </c>
      <c r="J951" s="184">
        <v>0.51284293055594921</v>
      </c>
      <c r="K951" s="184">
        <v>0.54241622824899649</v>
      </c>
      <c r="L951" s="184">
        <v>1.5619515236876359E-2</v>
      </c>
      <c r="M951" s="184">
        <v>889.01416587825554</v>
      </c>
      <c r="N951" s="184">
        <v>0.17968983357934143</v>
      </c>
      <c r="O951" s="184">
        <v>0.12667636163843568</v>
      </c>
      <c r="P951" s="184">
        <v>0.10602476360330268</v>
      </c>
      <c r="Q951" s="184">
        <v>2.0651598035133008E-2</v>
      </c>
      <c r="R951" s="184"/>
    </row>
    <row r="952" spans="1:18" x14ac:dyDescent="0.2">
      <c r="A952" s="187" t="str">
        <f>B952&amp;C952&amp;D952&amp;E952</f>
        <v>199230EMAFILHO31</v>
      </c>
      <c r="B952" s="184">
        <v>1992</v>
      </c>
      <c r="C952" s="184" t="s">
        <v>4</v>
      </c>
      <c r="D952" s="184" t="s">
        <v>102</v>
      </c>
      <c r="E952" s="184">
        <v>31</v>
      </c>
      <c r="F952" s="184">
        <v>86247</v>
      </c>
      <c r="G952" s="184">
        <v>9.4517260476278384E-2</v>
      </c>
      <c r="H952" s="184">
        <v>0.75369578072280774</v>
      </c>
      <c r="I952" s="184">
        <v>0.68245852029635812</v>
      </c>
      <c r="J952" s="184">
        <v>0.24333600009275685</v>
      </c>
      <c r="K952" s="184">
        <v>0.31160504133477107</v>
      </c>
      <c r="L952" s="184">
        <v>3.5595441000846405E-2</v>
      </c>
      <c r="M952" s="184">
        <v>1101.7514767113114</v>
      </c>
      <c r="N952" s="184">
        <v>0.28185328185328185</v>
      </c>
      <c r="O952" s="184">
        <v>0.15130961076907024</v>
      </c>
      <c r="P952" s="184">
        <v>0.12757545189977623</v>
      </c>
      <c r="Q952" s="184">
        <v>2.3734158869294003E-2</v>
      </c>
      <c r="R952" s="184"/>
    </row>
    <row r="953" spans="1:18" x14ac:dyDescent="0.2">
      <c r="A953" s="187" t="str">
        <f>B953&amp;C953&amp;D953&amp;E953</f>
        <v>199230EMAOUTRO31</v>
      </c>
      <c r="B953" s="184">
        <v>1992</v>
      </c>
      <c r="C953" s="184" t="s">
        <v>4</v>
      </c>
      <c r="D953" s="184" t="s">
        <v>104</v>
      </c>
      <c r="E953" s="184">
        <v>31</v>
      </c>
      <c r="F953" s="184">
        <v>78065</v>
      </c>
      <c r="G953" s="184">
        <v>6.2024894757563828E-2</v>
      </c>
      <c r="H953" s="184">
        <v>0.42296803945430089</v>
      </c>
      <c r="I953" s="184">
        <v>0.39673349132133479</v>
      </c>
      <c r="J953" s="184">
        <v>0.5573560494459745</v>
      </c>
      <c r="K953" s="184">
        <v>0.58359059757894061</v>
      </c>
      <c r="L953" s="184">
        <v>2.9501056811631333E-2</v>
      </c>
      <c r="M953" s="184">
        <v>832.90026287534488</v>
      </c>
      <c r="N953" s="184">
        <v>9.8366745660667387E-2</v>
      </c>
      <c r="O953" s="184">
        <v>5.9014923461218213E-2</v>
      </c>
      <c r="P953" s="184">
        <v>5.573560494459745E-2</v>
      </c>
      <c r="Q953" s="184">
        <v>3.2793185166207646E-3</v>
      </c>
      <c r="R953" s="184"/>
    </row>
    <row r="954" spans="1:18" x14ac:dyDescent="0.2">
      <c r="A954" s="187" t="str">
        <f>B954&amp;C954&amp;D954&amp;E954</f>
        <v>199215A17CHEFE33</v>
      </c>
      <c r="B954" s="184">
        <v>1992</v>
      </c>
      <c r="C954" s="184" t="s">
        <v>0</v>
      </c>
      <c r="D954" s="184" t="s">
        <v>98</v>
      </c>
      <c r="E954" s="184">
        <v>33</v>
      </c>
      <c r="F954" s="184">
        <v>6666</v>
      </c>
      <c r="G954" s="184">
        <v>0</v>
      </c>
      <c r="H954" s="184">
        <v>0.41659165916591662</v>
      </c>
      <c r="I954" s="184">
        <v>0.41659165916591662</v>
      </c>
      <c r="J954" s="184">
        <v>0.5</v>
      </c>
      <c r="K954" s="184">
        <v>0.5</v>
      </c>
      <c r="L954" s="184">
        <v>0.16666666666666666</v>
      </c>
      <c r="M954" s="184">
        <v>349.65272761775407</v>
      </c>
      <c r="N954" s="184">
        <v>0.16651665166516652</v>
      </c>
      <c r="O954" s="184">
        <v>0</v>
      </c>
      <c r="P954" s="184">
        <v>0</v>
      </c>
      <c r="Q954" s="184">
        <v>0</v>
      </c>
    </row>
    <row r="955" spans="1:18" x14ac:dyDescent="0.2">
      <c r="A955" s="187" t="str">
        <f>B955&amp;C955&amp;D955&amp;E955</f>
        <v>199215A17CONJU33</v>
      </c>
      <c r="B955" s="184">
        <v>1992</v>
      </c>
      <c r="C955" s="184" t="s">
        <v>0</v>
      </c>
      <c r="D955" s="184" t="s">
        <v>100</v>
      </c>
      <c r="E955" s="184">
        <v>33</v>
      </c>
      <c r="F955" s="184">
        <v>16113</v>
      </c>
      <c r="G955" s="184">
        <v>0.24977497749774977</v>
      </c>
      <c r="H955" s="184">
        <v>0.13790107366722523</v>
      </c>
      <c r="I955" s="184">
        <v>0.10345683609507851</v>
      </c>
      <c r="J955" s="184">
        <v>0.82759262707130887</v>
      </c>
      <c r="K955" s="184">
        <v>0.86203686464345564</v>
      </c>
      <c r="L955" s="184">
        <v>3.4506299261465895E-2</v>
      </c>
      <c r="M955" s="184">
        <v>174.14407065285647</v>
      </c>
      <c r="N955" s="184">
        <v>3.4444237572146714E-2</v>
      </c>
      <c r="O955" s="184">
        <v>3.4444237572146714E-2</v>
      </c>
      <c r="P955" s="184">
        <v>3.4444237572146714E-2</v>
      </c>
      <c r="Q955" s="184">
        <v>0</v>
      </c>
    </row>
    <row r="956" spans="1:18" x14ac:dyDescent="0.2">
      <c r="A956" s="187" t="str">
        <f>B956&amp;C956&amp;D956&amp;E956</f>
        <v>199215A17FILHO33</v>
      </c>
      <c r="B956" s="184">
        <v>1992</v>
      </c>
      <c r="C956" s="184" t="s">
        <v>0</v>
      </c>
      <c r="D956" s="184" t="s">
        <v>102</v>
      </c>
      <c r="E956" s="184">
        <v>33</v>
      </c>
      <c r="F956" s="184">
        <v>479547</v>
      </c>
      <c r="G956" s="184">
        <v>0.18222154222766218</v>
      </c>
      <c r="H956" s="184">
        <v>0.28622012023847504</v>
      </c>
      <c r="I956" s="184">
        <v>0.23406464851203324</v>
      </c>
      <c r="J956" s="184">
        <v>0.12398784686381105</v>
      </c>
      <c r="K956" s="184">
        <v>0.14368768858943962</v>
      </c>
      <c r="L956" s="184">
        <v>0.72885035252019092</v>
      </c>
      <c r="M956" s="184">
        <v>330.95409831642883</v>
      </c>
      <c r="N956" s="184">
        <v>0.12861304522810069</v>
      </c>
      <c r="O956" s="184">
        <v>3.1283690649717338E-2</v>
      </c>
      <c r="P956" s="184">
        <v>3.1283690649717338E-2</v>
      </c>
      <c r="Q956" s="184">
        <v>0</v>
      </c>
    </row>
    <row r="957" spans="1:18" x14ac:dyDescent="0.2">
      <c r="A957" s="187" t="str">
        <f>B957&amp;C957&amp;D957&amp;E957</f>
        <v>199215A17OUTRO33</v>
      </c>
      <c r="B957" s="184">
        <v>1992</v>
      </c>
      <c r="C957" s="184" t="s">
        <v>0</v>
      </c>
      <c r="D957" s="184" t="s">
        <v>104</v>
      </c>
      <c r="E957" s="184">
        <v>33</v>
      </c>
      <c r="F957" s="184">
        <v>41121</v>
      </c>
      <c r="G957" s="184">
        <v>0.1785576552256074</v>
      </c>
      <c r="H957" s="184">
        <v>0.37834683008681697</v>
      </c>
      <c r="I957" s="184">
        <v>0.31079010724447365</v>
      </c>
      <c r="J957" s="184">
        <v>0.16215558960142021</v>
      </c>
      <c r="K957" s="184">
        <v>0.20269448700177525</v>
      </c>
      <c r="L957" s="184">
        <v>0.64869531382991663</v>
      </c>
      <c r="M957" s="184">
        <v>327.1599538803344</v>
      </c>
      <c r="N957" s="184">
        <v>0.12164101067581042</v>
      </c>
      <c r="O957" s="184">
        <v>2.7042143916733541E-2</v>
      </c>
      <c r="P957" s="184">
        <v>2.7042143916733541E-2</v>
      </c>
      <c r="Q957" s="184">
        <v>0</v>
      </c>
    </row>
    <row r="958" spans="1:18" x14ac:dyDescent="0.2">
      <c r="A958" s="187" t="str">
        <f>B958&amp;C958&amp;D958&amp;E958</f>
        <v>199215A29CHEFE33</v>
      </c>
      <c r="B958" s="184">
        <v>1992</v>
      </c>
      <c r="C958" s="184" t="s">
        <v>3</v>
      </c>
      <c r="D958" s="184" t="s">
        <v>98</v>
      </c>
      <c r="E958" s="184">
        <v>33</v>
      </c>
      <c r="F958" s="184">
        <v>465659</v>
      </c>
      <c r="G958" s="184">
        <v>4.7437988690189163E-2</v>
      </c>
      <c r="H958" s="184">
        <v>0.93078626205012682</v>
      </c>
      <c r="I958" s="184">
        <v>0.88663163387800947</v>
      </c>
      <c r="J958" s="184">
        <v>6.1007689194658037E-2</v>
      </c>
      <c r="K958" s="184">
        <v>0.10167732936101329</v>
      </c>
      <c r="L958" s="184">
        <v>4.4258074515442968E-2</v>
      </c>
      <c r="M958" s="184">
        <v>1088.7078260538535</v>
      </c>
      <c r="N958" s="184">
        <v>0.36039032854513708</v>
      </c>
      <c r="O958" s="184">
        <v>0.17304508234566496</v>
      </c>
      <c r="P958" s="184">
        <v>0.15275340968391032</v>
      </c>
      <c r="Q958" s="184">
        <v>2.029167266175463E-2</v>
      </c>
    </row>
    <row r="959" spans="1:18" x14ac:dyDescent="0.2">
      <c r="A959" s="187" t="str">
        <f>B959&amp;C959&amp;D959&amp;E959</f>
        <v>199215A29CONJU33</v>
      </c>
      <c r="B959" s="184">
        <v>1992</v>
      </c>
      <c r="C959" s="184" t="s">
        <v>3</v>
      </c>
      <c r="D959" s="184" t="s">
        <v>100</v>
      </c>
      <c r="E959" s="184">
        <v>33</v>
      </c>
      <c r="F959" s="184">
        <v>476760</v>
      </c>
      <c r="G959" s="184">
        <v>0.11249083728105204</v>
      </c>
      <c r="H959" s="184">
        <v>0.38343401292054702</v>
      </c>
      <c r="I959" s="184">
        <v>0.34030119976508094</v>
      </c>
      <c r="J959" s="184">
        <v>0.6060785300780267</v>
      </c>
      <c r="K959" s="184">
        <v>0.64688103028777577</v>
      </c>
      <c r="L959" s="184">
        <v>2.7970047822803927E-2</v>
      </c>
      <c r="M959" s="184">
        <v>762.33584975617907</v>
      </c>
      <c r="N959" s="184">
        <v>0.11886903263696619</v>
      </c>
      <c r="O959" s="184">
        <v>5.9426126352881956E-2</v>
      </c>
      <c r="P959" s="184">
        <v>5.7095813407165033E-2</v>
      </c>
      <c r="Q959" s="184">
        <v>2.3303129457169225E-3</v>
      </c>
    </row>
    <row r="960" spans="1:18" x14ac:dyDescent="0.2">
      <c r="A960" s="187" t="str">
        <f>B960&amp;C960&amp;D960&amp;E960</f>
        <v>199215A29FILHO33</v>
      </c>
      <c r="B960" s="184">
        <v>1992</v>
      </c>
      <c r="C960" s="184" t="s">
        <v>3</v>
      </c>
      <c r="D960" s="184" t="s">
        <v>102</v>
      </c>
      <c r="E960" s="184">
        <v>33</v>
      </c>
      <c r="F960" s="184">
        <v>1481479</v>
      </c>
      <c r="G960" s="184">
        <v>0.14075147483499542</v>
      </c>
      <c r="H960" s="184">
        <v>0.58365525262254814</v>
      </c>
      <c r="I960" s="184">
        <v>0.50150491502073269</v>
      </c>
      <c r="J960" s="184">
        <v>0.13203292115514292</v>
      </c>
      <c r="K960" s="184">
        <v>0.18567458600493156</v>
      </c>
      <c r="L960" s="184">
        <v>0.43097337188039792</v>
      </c>
      <c r="M960" s="184">
        <v>697.88956411582626</v>
      </c>
      <c r="N960" s="184">
        <v>0.20495376825221837</v>
      </c>
      <c r="O960" s="184">
        <v>6.2689817666958483E-2</v>
      </c>
      <c r="P960" s="184">
        <v>5.7811300973811916E-2</v>
      </c>
      <c r="Q960" s="184">
        <v>4.8785166931465691E-3</v>
      </c>
    </row>
    <row r="961" spans="1:17" x14ac:dyDescent="0.2">
      <c r="A961" s="187" t="str">
        <f>B961&amp;C961&amp;D961&amp;E961</f>
        <v>199215A29OUTRO33</v>
      </c>
      <c r="B961" s="184">
        <v>1992</v>
      </c>
      <c r="C961" s="184" t="s">
        <v>3</v>
      </c>
      <c r="D961" s="184" t="s">
        <v>104</v>
      </c>
      <c r="E961" s="184">
        <v>33</v>
      </c>
      <c r="F961" s="184">
        <v>193924</v>
      </c>
      <c r="G961" s="184">
        <v>0.11949063219256167</v>
      </c>
      <c r="H961" s="184">
        <v>0.71918380396443971</v>
      </c>
      <c r="I961" s="184">
        <v>0.6332480765660774</v>
      </c>
      <c r="J961" s="184">
        <v>0.13793317439713709</v>
      </c>
      <c r="K961" s="184">
        <v>0.19538292073703645</v>
      </c>
      <c r="L961" s="184">
        <v>0.29598849867352056</v>
      </c>
      <c r="M961" s="184">
        <v>734.89894459876666</v>
      </c>
      <c r="N961" s="184">
        <v>0.21776056599492585</v>
      </c>
      <c r="O961" s="184">
        <v>6.5902105979662132E-2</v>
      </c>
      <c r="P961" s="184">
        <v>6.3040160062704978E-2</v>
      </c>
      <c r="Q961" s="184">
        <v>2.8619459169571585E-3</v>
      </c>
    </row>
    <row r="962" spans="1:17" x14ac:dyDescent="0.2">
      <c r="A962" s="187" t="str">
        <f>B962&amp;C962&amp;D962&amp;E962</f>
        <v>199218A24CHEFE33</v>
      </c>
      <c r="B962" s="184">
        <v>1992</v>
      </c>
      <c r="C962" s="184" t="s">
        <v>1</v>
      </c>
      <c r="D962" s="184" t="s">
        <v>98</v>
      </c>
      <c r="E962" s="184">
        <v>33</v>
      </c>
      <c r="F962" s="184">
        <v>174486</v>
      </c>
      <c r="G962" s="184">
        <v>8.305519577563017E-2</v>
      </c>
      <c r="H962" s="184">
        <v>0.92037183498962671</v>
      </c>
      <c r="I962" s="184">
        <v>0.84393017204818721</v>
      </c>
      <c r="J962" s="184">
        <v>6.071982981659288E-2</v>
      </c>
      <c r="K962" s="184">
        <v>0.13420916460645088</v>
      </c>
      <c r="L962" s="184">
        <v>5.7500143735985741E-2</v>
      </c>
      <c r="M962" s="184">
        <v>836.75951183765505</v>
      </c>
      <c r="N962" s="184">
        <v>0.33119562601010971</v>
      </c>
      <c r="O962" s="184">
        <v>0.1241761516683287</v>
      </c>
      <c r="P962" s="184">
        <v>0.12098964959939479</v>
      </c>
      <c r="Q962" s="184">
        <v>3.1865020689338971E-3</v>
      </c>
    </row>
    <row r="963" spans="1:17" x14ac:dyDescent="0.2">
      <c r="A963" s="187" t="str">
        <f>B963&amp;C963&amp;D963&amp;E963</f>
        <v>199218A24CONJU33</v>
      </c>
      <c r="B963" s="184">
        <v>1992</v>
      </c>
      <c r="C963" s="184" t="s">
        <v>1</v>
      </c>
      <c r="D963" s="184" t="s">
        <v>100</v>
      </c>
      <c r="E963" s="184">
        <v>33</v>
      </c>
      <c r="F963" s="184">
        <v>198926</v>
      </c>
      <c r="G963" s="184">
        <v>0.13957641543655999</v>
      </c>
      <c r="H963" s="184">
        <v>0.36030483697455334</v>
      </c>
      <c r="I963" s="184">
        <v>0.31001477936519106</v>
      </c>
      <c r="J963" s="184">
        <v>0.62573519801333155</v>
      </c>
      <c r="K963" s="184">
        <v>0.67323527341825606</v>
      </c>
      <c r="L963" s="184">
        <v>3.0714939223630899E-2</v>
      </c>
      <c r="M963" s="184">
        <v>716.68076767852915</v>
      </c>
      <c r="N963" s="184">
        <v>0.11171490906166112</v>
      </c>
      <c r="O963" s="184">
        <v>4.7474940430109691E-2</v>
      </c>
      <c r="P963" s="184">
        <v>4.7474940430109691E-2</v>
      </c>
      <c r="Q963" s="184">
        <v>0</v>
      </c>
    </row>
    <row r="964" spans="1:17" x14ac:dyDescent="0.2">
      <c r="A964" s="187" t="str">
        <f>B964&amp;C964&amp;D964&amp;E964</f>
        <v>199218A24FILHO33</v>
      </c>
      <c r="B964" s="184">
        <v>1992</v>
      </c>
      <c r="C964" s="184" t="s">
        <v>1</v>
      </c>
      <c r="D964" s="184" t="s">
        <v>102</v>
      </c>
      <c r="E964" s="184">
        <v>33</v>
      </c>
      <c r="F964" s="184">
        <v>749090</v>
      </c>
      <c r="G964" s="184">
        <v>0.15326649642413534</v>
      </c>
      <c r="H964" s="184">
        <v>0.69214113123923693</v>
      </c>
      <c r="I964" s="184">
        <v>0.5860590850231614</v>
      </c>
      <c r="J964" s="184">
        <v>0.13575404824520418</v>
      </c>
      <c r="K964" s="184">
        <v>0.20919782669639161</v>
      </c>
      <c r="L964" s="184">
        <v>0.34865503477552762</v>
      </c>
      <c r="M964" s="184">
        <v>664.90654886521315</v>
      </c>
      <c r="N964" s="184">
        <v>0.23328061349315957</v>
      </c>
      <c r="O964" s="184">
        <v>7.0582195489445554E-2</v>
      </c>
      <c r="P964" s="184">
        <v>6.4640852216439226E-2</v>
      </c>
      <c r="Q964" s="184">
        <v>5.9413432730063276E-3</v>
      </c>
    </row>
    <row r="965" spans="1:17" x14ac:dyDescent="0.2">
      <c r="A965" s="187" t="str">
        <f>B965&amp;C965&amp;D965&amp;E965</f>
        <v>199218A24OUTRO33</v>
      </c>
      <c r="B965" s="184">
        <v>1992</v>
      </c>
      <c r="C965" s="184" t="s">
        <v>1</v>
      </c>
      <c r="D965" s="184" t="s">
        <v>104</v>
      </c>
      <c r="E965" s="184">
        <v>33</v>
      </c>
      <c r="F965" s="184">
        <v>98346</v>
      </c>
      <c r="G965" s="184">
        <v>0.12762155193321506</v>
      </c>
      <c r="H965" s="184">
        <v>0.79658552457649523</v>
      </c>
      <c r="I965" s="184">
        <v>0.69492404368250871</v>
      </c>
      <c r="J965" s="184">
        <v>0.12995953063673155</v>
      </c>
      <c r="K965" s="184">
        <v>0.19207695279930043</v>
      </c>
      <c r="L965" s="184">
        <v>0.24860187501271022</v>
      </c>
      <c r="M965" s="184">
        <v>665.25325721919614</v>
      </c>
      <c r="N965" s="184">
        <v>0.23161084334899235</v>
      </c>
      <c r="O965" s="184">
        <v>5.6484249486506821E-2</v>
      </c>
      <c r="P965" s="184">
        <v>5.0840908628719012E-2</v>
      </c>
      <c r="Q965" s="184">
        <v>5.6433408577878106E-3</v>
      </c>
    </row>
    <row r="966" spans="1:17" x14ac:dyDescent="0.2">
      <c r="A966" s="187" t="str">
        <f>B966&amp;C966&amp;D966&amp;E966</f>
        <v>199225A29CHEFE33</v>
      </c>
      <c r="B966" s="184">
        <v>1992</v>
      </c>
      <c r="C966" s="184" t="s">
        <v>2</v>
      </c>
      <c r="D966" s="184" t="s">
        <v>98</v>
      </c>
      <c r="E966" s="184">
        <v>33</v>
      </c>
      <c r="F966" s="184">
        <v>284507</v>
      </c>
      <c r="G966" s="184">
        <v>2.6745908316670369E-2</v>
      </c>
      <c r="H966" s="184">
        <v>0.94922093305261379</v>
      </c>
      <c r="I966" s="184">
        <v>0.9238331570049243</v>
      </c>
      <c r="J966" s="184">
        <v>5.0878317462106269E-2</v>
      </c>
      <c r="K966" s="184">
        <v>7.2399560489096751E-2</v>
      </c>
      <c r="L966" s="184">
        <v>3.3273229278187863E-2</v>
      </c>
      <c r="M966" s="184">
        <v>1238.3022609588652</v>
      </c>
      <c r="N966" s="184">
        <v>0.3828376806194575</v>
      </c>
      <c r="O966" s="184">
        <v>0.20707047629759548</v>
      </c>
      <c r="P966" s="184">
        <v>0.17581289739795505</v>
      </c>
      <c r="Q966" s="184">
        <v>3.1257578899640433E-2</v>
      </c>
    </row>
    <row r="967" spans="1:17" x14ac:dyDescent="0.2">
      <c r="A967" s="187" t="str">
        <f>B967&amp;C967&amp;D967&amp;E967</f>
        <v>199225A29CONJU33</v>
      </c>
      <c r="B967" s="184">
        <v>1992</v>
      </c>
      <c r="C967" s="184" t="s">
        <v>2</v>
      </c>
      <c r="D967" s="184" t="s">
        <v>100</v>
      </c>
      <c r="E967" s="184">
        <v>33</v>
      </c>
      <c r="F967" s="184">
        <v>261721</v>
      </c>
      <c r="G967" s="184">
        <v>9.1864842530529789E-2</v>
      </c>
      <c r="H967" s="184">
        <v>0.41613015386613988</v>
      </c>
      <c r="I967" s="184">
        <v>0.37790242280902181</v>
      </c>
      <c r="J967" s="184">
        <v>0.57750046805567756</v>
      </c>
      <c r="K967" s="184">
        <v>0.61360379946584342</v>
      </c>
      <c r="L967" s="184">
        <v>2.5481333175404342E-2</v>
      </c>
      <c r="M967" s="184">
        <v>800.71676687355273</v>
      </c>
      <c r="N967" s="184">
        <v>0.12950431948525337</v>
      </c>
      <c r="O967" s="184">
        <v>7.0047875409309915E-2</v>
      </c>
      <c r="P967" s="184">
        <v>6.5802896978079714E-2</v>
      </c>
      <c r="Q967" s="184">
        <v>4.2449784312302034E-3</v>
      </c>
    </row>
    <row r="968" spans="1:17" x14ac:dyDescent="0.2">
      <c r="A968" s="187" t="str">
        <f>B968&amp;C968&amp;D968&amp;E968</f>
        <v>199225A29FILHO33</v>
      </c>
      <c r="B968" s="184">
        <v>1992</v>
      </c>
      <c r="C968" s="184" t="s">
        <v>2</v>
      </c>
      <c r="D968" s="184" t="s">
        <v>102</v>
      </c>
      <c r="E968" s="184">
        <v>33</v>
      </c>
      <c r="F968" s="184">
        <v>252842</v>
      </c>
      <c r="G968" s="184">
        <v>8.2453898468945783E-2</v>
      </c>
      <c r="H968" s="184">
        <v>0.82636982779759693</v>
      </c>
      <c r="I968" s="184">
        <v>0.75823241391857366</v>
      </c>
      <c r="J968" s="184">
        <v>0.13626691767981586</v>
      </c>
      <c r="K968" s="184">
        <v>0.19561623464456063</v>
      </c>
      <c r="L968" s="184">
        <v>0.10989471685874973</v>
      </c>
      <c r="M968" s="184">
        <v>993.07901099698017</v>
      </c>
      <c r="N968" s="184">
        <v>0.26594474019348052</v>
      </c>
      <c r="O968" s="184">
        <v>9.8907618196343958E-2</v>
      </c>
      <c r="P968" s="184">
        <v>8.7920519533938188E-2</v>
      </c>
      <c r="Q968" s="184">
        <v>1.0987098662405772E-2</v>
      </c>
    </row>
    <row r="969" spans="1:17" x14ac:dyDescent="0.2">
      <c r="A969" s="187" t="str">
        <f>B969&amp;C969&amp;D969&amp;E969</f>
        <v>199225A29OUTRO33</v>
      </c>
      <c r="B969" s="184">
        <v>1992</v>
      </c>
      <c r="C969" s="184" t="s">
        <v>2</v>
      </c>
      <c r="D969" s="184" t="s">
        <v>104</v>
      </c>
      <c r="E969" s="184">
        <v>33</v>
      </c>
      <c r="F969" s="184">
        <v>54457</v>
      </c>
      <c r="G969" s="184">
        <v>8.5344978932584276E-2</v>
      </c>
      <c r="H969" s="184">
        <v>0.83677029582973728</v>
      </c>
      <c r="I969" s="184">
        <v>0.76535615256073597</v>
      </c>
      <c r="J969" s="184">
        <v>0.13400244888872398</v>
      </c>
      <c r="K969" s="184">
        <v>0.19583688916923306</v>
      </c>
      <c r="L969" s="184">
        <v>0.11337241660791807</v>
      </c>
      <c r="M969" s="184">
        <v>976.41941142919859</v>
      </c>
      <c r="N969" s="184">
        <v>0.2653286078924656</v>
      </c>
      <c r="O969" s="184">
        <v>0.11225370475788236</v>
      </c>
      <c r="P969" s="184">
        <v>0.11225370475788236</v>
      </c>
      <c r="Q969" s="184">
        <v>0</v>
      </c>
    </row>
    <row r="970" spans="1:17" x14ac:dyDescent="0.2">
      <c r="A970" s="187" t="str">
        <f>B970&amp;C970&amp;D970&amp;E970</f>
        <v>199230EMACHEFE33</v>
      </c>
      <c r="B970" s="184">
        <v>1992</v>
      </c>
      <c r="C970" s="184" t="s">
        <v>4</v>
      </c>
      <c r="D970" s="184" t="s">
        <v>98</v>
      </c>
      <c r="E970" s="184">
        <v>33</v>
      </c>
      <c r="F970" s="184">
        <v>2507323</v>
      </c>
      <c r="G970" s="184">
        <v>3.5233535455998694E-2</v>
      </c>
      <c r="H970" s="184">
        <v>0.70456977421736255</v>
      </c>
      <c r="I970" s="184">
        <v>0.67974529009625007</v>
      </c>
      <c r="J970" s="184">
        <v>0.29423061346391027</v>
      </c>
      <c r="K970" s="184">
        <v>0.31884426331222709</v>
      </c>
      <c r="L970" s="184">
        <v>1.175439737516115E-2</v>
      </c>
      <c r="M970" s="184">
        <v>1769.9973991699298</v>
      </c>
      <c r="N970" s="184">
        <v>0.30238151371866634</v>
      </c>
      <c r="O970" s="184">
        <v>0.19775112724876304</v>
      </c>
      <c r="P970" s="184">
        <v>0.15274574780982836</v>
      </c>
      <c r="Q970" s="184">
        <v>4.5005379438934692E-2</v>
      </c>
    </row>
    <row r="971" spans="1:17" x14ac:dyDescent="0.2">
      <c r="A971" s="187" t="str">
        <f>B971&amp;C971&amp;D971&amp;E971</f>
        <v>199230EMACONJU33</v>
      </c>
      <c r="B971" s="184">
        <v>1992</v>
      </c>
      <c r="C971" s="184" t="s">
        <v>4</v>
      </c>
      <c r="D971" s="184" t="s">
        <v>100</v>
      </c>
      <c r="E971" s="184">
        <v>33</v>
      </c>
      <c r="F971" s="184">
        <v>1509272</v>
      </c>
      <c r="G971" s="184">
        <v>4.1512002390517611E-2</v>
      </c>
      <c r="H971" s="184">
        <v>0.39911957553045441</v>
      </c>
      <c r="I971" s="184">
        <v>0.38255132275693182</v>
      </c>
      <c r="J971" s="184">
        <v>0.59815591658342815</v>
      </c>
      <c r="K971" s="184">
        <v>0.6139932141017832</v>
      </c>
      <c r="L971" s="184">
        <v>1.2889759974866062E-2</v>
      </c>
      <c r="M971" s="184">
        <v>1070.4518290129868</v>
      </c>
      <c r="N971" s="184">
        <v>0.15759054696568942</v>
      </c>
      <c r="O971" s="184">
        <v>0.11119400611685634</v>
      </c>
      <c r="P971" s="184">
        <v>9.1679962259950495E-2</v>
      </c>
      <c r="Q971" s="184">
        <v>1.9514043856905847E-2</v>
      </c>
    </row>
    <row r="972" spans="1:17" x14ac:dyDescent="0.2">
      <c r="A972" s="187" t="str">
        <f>B972&amp;C972&amp;D972&amp;E972</f>
        <v>199230EMAFILHO33</v>
      </c>
      <c r="B972" s="184">
        <v>1992</v>
      </c>
      <c r="C972" s="184" t="s">
        <v>4</v>
      </c>
      <c r="D972" s="184" t="s">
        <v>102</v>
      </c>
      <c r="E972" s="184">
        <v>33</v>
      </c>
      <c r="F972" s="184">
        <v>303395</v>
      </c>
      <c r="G972" s="184">
        <v>0.11556925114283167</v>
      </c>
      <c r="H972" s="184">
        <v>0.77654213154468599</v>
      </c>
      <c r="I972" s="184">
        <v>0.68679773892120832</v>
      </c>
      <c r="J972" s="184">
        <v>0.21613408263155293</v>
      </c>
      <c r="K972" s="184">
        <v>0.3003806918373737</v>
      </c>
      <c r="L972" s="184">
        <v>3.2973516373045041E-2</v>
      </c>
      <c r="M972" s="184">
        <v>1156.149058084336</v>
      </c>
      <c r="N972" s="184">
        <v>0.25456912605679066</v>
      </c>
      <c r="O972" s="184">
        <v>9.8900772919791033E-2</v>
      </c>
      <c r="P972" s="184">
        <v>8.0591308360388275E-2</v>
      </c>
      <c r="Q972" s="184">
        <v>1.8309464559402758E-2</v>
      </c>
    </row>
    <row r="973" spans="1:17" x14ac:dyDescent="0.2">
      <c r="A973" s="187" t="str">
        <f>B973&amp;C973&amp;D973&amp;E973</f>
        <v>199230EMAOUTRO33</v>
      </c>
      <c r="B973" s="184">
        <v>1992</v>
      </c>
      <c r="C973" s="184" t="s">
        <v>4</v>
      </c>
      <c r="D973" s="184" t="s">
        <v>104</v>
      </c>
      <c r="E973" s="184">
        <v>33</v>
      </c>
      <c r="F973" s="184">
        <v>307304</v>
      </c>
      <c r="G973" s="184">
        <v>6.2494978871089547E-2</v>
      </c>
      <c r="H973" s="184">
        <v>0.40505167521412022</v>
      </c>
      <c r="I973" s="184">
        <v>0.37973797932991438</v>
      </c>
      <c r="J973" s="184">
        <v>0.59421546606508902</v>
      </c>
      <c r="K973" s="184">
        <v>0.61776240509341518</v>
      </c>
      <c r="L973" s="184">
        <v>1.0865561093923696E-2</v>
      </c>
      <c r="M973" s="184">
        <v>759.92721614303912</v>
      </c>
      <c r="N973" s="184">
        <v>0.13743394163434253</v>
      </c>
      <c r="O973" s="184">
        <v>9.5843204123603989E-2</v>
      </c>
      <c r="P973" s="184">
        <v>9.0415354176971344E-2</v>
      </c>
      <c r="Q973" s="184">
        <v>5.4278499466326501E-3</v>
      </c>
    </row>
    <row r="974" spans="1:17" x14ac:dyDescent="0.2">
      <c r="A974" s="187" t="str">
        <f>B974&amp;C974&amp;D974&amp;E974</f>
        <v>199215A17CHEFE35</v>
      </c>
      <c r="B974" s="184">
        <v>1992</v>
      </c>
      <c r="C974" s="184" t="s">
        <v>0</v>
      </c>
      <c r="D974" s="184" t="s">
        <v>98</v>
      </c>
      <c r="E974" s="184">
        <v>35</v>
      </c>
      <c r="F974" s="184">
        <v>10348</v>
      </c>
      <c r="G974" s="184">
        <v>0.33333333333333331</v>
      </c>
      <c r="H974" s="184">
        <v>0.69230769230769229</v>
      </c>
      <c r="I974" s="184">
        <v>0.46153846153846156</v>
      </c>
      <c r="J974" s="184">
        <v>0.30769230769230771</v>
      </c>
      <c r="K974" s="184">
        <v>0.46153846153846156</v>
      </c>
      <c r="L974" s="184">
        <v>0.15384615384615385</v>
      </c>
      <c r="M974" s="184">
        <v>402.52556442749415</v>
      </c>
      <c r="N974" s="184">
        <v>0.23076923076923078</v>
      </c>
      <c r="O974" s="184">
        <v>0.15384615384615385</v>
      </c>
      <c r="P974" s="184">
        <v>0.15384615384615385</v>
      </c>
      <c r="Q974" s="184">
        <v>0</v>
      </c>
    </row>
    <row r="975" spans="1:17" x14ac:dyDescent="0.2">
      <c r="A975" s="187" t="str">
        <f>B975&amp;C975&amp;D975&amp;E975</f>
        <v>199215A17CONJU35</v>
      </c>
      <c r="B975" s="184">
        <v>1992</v>
      </c>
      <c r="C975" s="184" t="s">
        <v>0</v>
      </c>
      <c r="D975" s="184" t="s">
        <v>100</v>
      </c>
      <c r="E975" s="184">
        <v>35</v>
      </c>
      <c r="F975" s="184">
        <v>31062</v>
      </c>
      <c r="G975" s="184">
        <v>0.26661644064958984</v>
      </c>
      <c r="H975" s="184">
        <v>0.38458566737492755</v>
      </c>
      <c r="I975" s="184">
        <v>0.28204880561457729</v>
      </c>
      <c r="J975" s="184">
        <v>0.48718691648960144</v>
      </c>
      <c r="K975" s="184">
        <v>0.5640654175519928</v>
      </c>
      <c r="L975" s="184">
        <v>0.17951194385422703</v>
      </c>
      <c r="M975" s="184">
        <v>403.70249215813305</v>
      </c>
      <c r="N975" s="184">
        <v>7.6975082093876768E-2</v>
      </c>
      <c r="O975" s="184">
        <v>2.5658360697958921E-2</v>
      </c>
      <c r="P975" s="184">
        <v>2.5658360697958921E-2</v>
      </c>
      <c r="Q975" s="184">
        <v>0</v>
      </c>
    </row>
    <row r="976" spans="1:17" x14ac:dyDescent="0.2">
      <c r="A976" s="187" t="str">
        <f>B976&amp;C976&amp;D976&amp;E976</f>
        <v>199215A17FILHO35</v>
      </c>
      <c r="B976" s="184">
        <v>1992</v>
      </c>
      <c r="C976" s="184" t="s">
        <v>0</v>
      </c>
      <c r="D976" s="184" t="s">
        <v>102</v>
      </c>
      <c r="E976" s="184">
        <v>35</v>
      </c>
      <c r="F976" s="184">
        <v>794635</v>
      </c>
      <c r="G976" s="184">
        <v>0.27347498462169367</v>
      </c>
      <c r="H976" s="184">
        <v>0.49099271992801724</v>
      </c>
      <c r="I976" s="184">
        <v>0.35671849339633921</v>
      </c>
      <c r="J976" s="184">
        <v>7.6144393337821761E-2</v>
      </c>
      <c r="K976" s="184">
        <v>0.11822786562383987</v>
      </c>
      <c r="L976" s="184">
        <v>0.77055251782264811</v>
      </c>
      <c r="M976" s="184">
        <v>409.0651403570933</v>
      </c>
      <c r="N976" s="184">
        <v>0.14430021330547987</v>
      </c>
      <c r="O976" s="184">
        <v>1.7039269601766847E-2</v>
      </c>
      <c r="P976" s="184">
        <v>1.7039269601766847E-2</v>
      </c>
      <c r="Q976" s="184">
        <v>0</v>
      </c>
    </row>
    <row r="977" spans="1:17" x14ac:dyDescent="0.2">
      <c r="A977" s="187" t="str">
        <f>B977&amp;C977&amp;D977&amp;E977</f>
        <v>199215A17OUTRO35</v>
      </c>
      <c r="B977" s="184">
        <v>1992</v>
      </c>
      <c r="C977" s="184" t="s">
        <v>0</v>
      </c>
      <c r="D977" s="184" t="s">
        <v>104</v>
      </c>
      <c r="E977" s="184">
        <v>35</v>
      </c>
      <c r="F977" s="184">
        <v>76443</v>
      </c>
      <c r="G977" s="184">
        <v>0.20000913387984381</v>
      </c>
      <c r="H977" s="184">
        <v>0.57288437136166814</v>
      </c>
      <c r="I977" s="184">
        <v>0.45830226443232214</v>
      </c>
      <c r="J977" s="184">
        <v>0.17711235822769908</v>
      </c>
      <c r="K977" s="184">
        <v>0.19793833313710871</v>
      </c>
      <c r="L977" s="184">
        <v>0.54164540899755376</v>
      </c>
      <c r="M977" s="184">
        <v>429.26723435573444</v>
      </c>
      <c r="N977" s="184">
        <v>0.13542116348128672</v>
      </c>
      <c r="O977" s="184">
        <v>2.0839056551940661E-2</v>
      </c>
      <c r="P977" s="184">
        <v>2.0839056551940661E-2</v>
      </c>
      <c r="Q977" s="184">
        <v>0</v>
      </c>
    </row>
    <row r="978" spans="1:17" x14ac:dyDescent="0.2">
      <c r="A978" s="187" t="str">
        <f>B978&amp;C978&amp;D978&amp;E978</f>
        <v>199215A29CHEFE35</v>
      </c>
      <c r="B978" s="184">
        <v>1992</v>
      </c>
      <c r="C978" s="184" t="s">
        <v>3</v>
      </c>
      <c r="D978" s="184" t="s">
        <v>98</v>
      </c>
      <c r="E978" s="184">
        <v>35</v>
      </c>
      <c r="F978" s="184">
        <v>808974</v>
      </c>
      <c r="G978" s="184">
        <v>6.5907259550900404E-2</v>
      </c>
      <c r="H978" s="184">
        <v>0.95571303898518367</v>
      </c>
      <c r="I978" s="184">
        <v>0.89272461166860739</v>
      </c>
      <c r="J978" s="184">
        <v>4.2319036211299746E-2</v>
      </c>
      <c r="K978" s="184">
        <v>0.10038765151908467</v>
      </c>
      <c r="L978" s="184">
        <v>6.791689226106154E-2</v>
      </c>
      <c r="M978" s="184">
        <v>1374.2849253923443</v>
      </c>
      <c r="N978" s="184">
        <v>0.27067000917211181</v>
      </c>
      <c r="O978" s="184">
        <v>0.13582883998744089</v>
      </c>
      <c r="P978" s="184">
        <v>0.11417548648040604</v>
      </c>
      <c r="Q978" s="184">
        <v>2.1653353507034838E-2</v>
      </c>
    </row>
    <row r="979" spans="1:17" x14ac:dyDescent="0.2">
      <c r="A979" s="187" t="str">
        <f>B979&amp;C979&amp;D979&amp;E979</f>
        <v>199215A29CONJU35</v>
      </c>
      <c r="B979" s="184">
        <v>1992</v>
      </c>
      <c r="C979" s="184" t="s">
        <v>3</v>
      </c>
      <c r="D979" s="184" t="s">
        <v>100</v>
      </c>
      <c r="E979" s="184">
        <v>35</v>
      </c>
      <c r="F979" s="184">
        <v>839257</v>
      </c>
      <c r="G979" s="184">
        <v>0.16248999220307586</v>
      </c>
      <c r="H979" s="184">
        <v>0.45540519769272109</v>
      </c>
      <c r="I979" s="184">
        <v>0.38140641067039061</v>
      </c>
      <c r="J979" s="184">
        <v>0.5303595918771008</v>
      </c>
      <c r="K979" s="184">
        <v>0.59961489746287489</v>
      </c>
      <c r="L979" s="184">
        <v>4.4596589602469802E-2</v>
      </c>
      <c r="M979" s="184">
        <v>1035.647298300172</v>
      </c>
      <c r="N979" s="184">
        <v>0.11858822744403681</v>
      </c>
      <c r="O979" s="184">
        <v>5.1231029350961625E-2</v>
      </c>
      <c r="P979" s="184">
        <v>4.6487547914405243E-2</v>
      </c>
      <c r="Q979" s="184">
        <v>4.743481436556383E-3</v>
      </c>
    </row>
    <row r="980" spans="1:17" x14ac:dyDescent="0.2">
      <c r="A980" s="187" t="str">
        <f>B980&amp;C980&amp;D980&amp;E980</f>
        <v>199215A29FILHO35</v>
      </c>
      <c r="B980" s="184">
        <v>1992</v>
      </c>
      <c r="C980" s="184" t="s">
        <v>3</v>
      </c>
      <c r="D980" s="184" t="s">
        <v>102</v>
      </c>
      <c r="E980" s="184">
        <v>35</v>
      </c>
      <c r="F980" s="184">
        <v>2293135</v>
      </c>
      <c r="G980" s="184">
        <v>0.18658835016629544</v>
      </c>
      <c r="H980" s="184">
        <v>0.7150861734151065</v>
      </c>
      <c r="I980" s="184">
        <v>0.58165942409085236</v>
      </c>
      <c r="J980" s="184">
        <v>7.5397265247593104E-2</v>
      </c>
      <c r="K980" s="184">
        <v>0.14350031550807274</v>
      </c>
      <c r="L980" s="184">
        <v>0.51215911841213013</v>
      </c>
      <c r="M980" s="184">
        <v>884.05319118340412</v>
      </c>
      <c r="N980" s="184">
        <v>0.20277785651520736</v>
      </c>
      <c r="O980" s="184">
        <v>4.4096836863071733E-2</v>
      </c>
      <c r="P980" s="184">
        <v>3.8541996001107651E-2</v>
      </c>
      <c r="Q980" s="184">
        <v>5.5548408619640801E-3</v>
      </c>
    </row>
    <row r="981" spans="1:17" x14ac:dyDescent="0.2">
      <c r="A981" s="187" t="str">
        <f>B981&amp;C981&amp;D981&amp;E981</f>
        <v>199215A29OUTRO35</v>
      </c>
      <c r="B981" s="184">
        <v>1992</v>
      </c>
      <c r="C981" s="184" t="s">
        <v>3</v>
      </c>
      <c r="D981" s="184" t="s">
        <v>104</v>
      </c>
      <c r="E981" s="184">
        <v>35</v>
      </c>
      <c r="F981" s="184">
        <v>373436</v>
      </c>
      <c r="G981" s="184">
        <v>0.16154150846786269</v>
      </c>
      <c r="H981" s="184">
        <v>0.83154007647896833</v>
      </c>
      <c r="I981" s="184">
        <v>0.69721183817307386</v>
      </c>
      <c r="J981" s="184">
        <v>9.169978255979605E-2</v>
      </c>
      <c r="K981" s="184">
        <v>0.18551237695348066</v>
      </c>
      <c r="L981" s="184">
        <v>0.25799869321650831</v>
      </c>
      <c r="M981" s="184">
        <v>771.15335089272457</v>
      </c>
      <c r="N981" s="184">
        <v>0.16417003181268008</v>
      </c>
      <c r="O981" s="184">
        <v>3.8376053728081921E-2</v>
      </c>
      <c r="P981" s="184">
        <v>3.4112940369969688E-2</v>
      </c>
      <c r="Q981" s="184">
        <v>4.2631133581122332E-3</v>
      </c>
    </row>
    <row r="982" spans="1:17" x14ac:dyDescent="0.2">
      <c r="A982" s="187" t="str">
        <f>B982&amp;C982&amp;D982&amp;E982</f>
        <v>199218A24CHEFE35</v>
      </c>
      <c r="B982" s="184">
        <v>1992</v>
      </c>
      <c r="C982" s="184" t="s">
        <v>1</v>
      </c>
      <c r="D982" s="184" t="s">
        <v>98</v>
      </c>
      <c r="E982" s="184">
        <v>35</v>
      </c>
      <c r="F982" s="184">
        <v>309743</v>
      </c>
      <c r="G982" s="184">
        <v>7.671186685613815E-2</v>
      </c>
      <c r="H982" s="184">
        <v>0.93830369047888085</v>
      </c>
      <c r="I982" s="184">
        <v>0.86632466270424191</v>
      </c>
      <c r="J982" s="184">
        <v>5.9126437078481191E-2</v>
      </c>
      <c r="K982" s="184">
        <v>0.12853559241048224</v>
      </c>
      <c r="L982" s="184">
        <v>6.6842511372331256E-2</v>
      </c>
      <c r="M982" s="184">
        <v>1052.9468109918257</v>
      </c>
      <c r="N982" s="184">
        <v>0.26990117613634529</v>
      </c>
      <c r="O982" s="184">
        <v>0.12081951811663218</v>
      </c>
      <c r="P982" s="184">
        <v>0.10539382649486832</v>
      </c>
      <c r="Q982" s="184">
        <v>1.5425691621763849E-2</v>
      </c>
    </row>
    <row r="983" spans="1:17" x14ac:dyDescent="0.2">
      <c r="A983" s="187" t="str">
        <f>B983&amp;C983&amp;D983&amp;E983</f>
        <v>199218A24CONJU35</v>
      </c>
      <c r="B983" s="184">
        <v>1992</v>
      </c>
      <c r="C983" s="184" t="s">
        <v>1</v>
      </c>
      <c r="D983" s="184" t="s">
        <v>100</v>
      </c>
      <c r="E983" s="184">
        <v>35</v>
      </c>
      <c r="F983" s="184">
        <v>351142</v>
      </c>
      <c r="G983" s="184">
        <v>0.19071881291959886</v>
      </c>
      <c r="H983" s="184">
        <v>0.43988756685329583</v>
      </c>
      <c r="I983" s="184">
        <v>0.35599273228494455</v>
      </c>
      <c r="J983" s="184">
        <v>0.54877513940229306</v>
      </c>
      <c r="K983" s="184">
        <v>0.62586930643443395</v>
      </c>
      <c r="L983" s="184">
        <v>4.761321630565412E-2</v>
      </c>
      <c r="M983" s="184">
        <v>794.63157330752301</v>
      </c>
      <c r="N983" s="184">
        <v>0.10883061553445615</v>
      </c>
      <c r="O983" s="184">
        <v>3.4009033382506222E-2</v>
      </c>
      <c r="P983" s="184">
        <v>3.1742144203769418E-2</v>
      </c>
      <c r="Q983" s="184">
        <v>2.2668891787368073E-3</v>
      </c>
    </row>
    <row r="984" spans="1:17" x14ac:dyDescent="0.2">
      <c r="A984" s="187" t="str">
        <f>B984&amp;C984&amp;D984&amp;E984</f>
        <v>199218A24FILHO35</v>
      </c>
      <c r="B984" s="184">
        <v>1992</v>
      </c>
      <c r="C984" s="184" t="s">
        <v>1</v>
      </c>
      <c r="D984" s="184" t="s">
        <v>102</v>
      </c>
      <c r="E984" s="184">
        <v>35</v>
      </c>
      <c r="F984" s="184">
        <v>1160900</v>
      </c>
      <c r="G984" s="184">
        <v>0.16750570340597468</v>
      </c>
      <c r="H984" s="184">
        <v>0.81594090262544783</v>
      </c>
      <c r="I984" s="184">
        <v>0.67926614779346628</v>
      </c>
      <c r="J984" s="184">
        <v>7.4175347858677645E-2</v>
      </c>
      <c r="K984" s="184">
        <v>0.14972651765235612</v>
      </c>
      <c r="L984" s="184">
        <v>0.44444482728917217</v>
      </c>
      <c r="M984" s="184">
        <v>894.85179154014804</v>
      </c>
      <c r="N984" s="184">
        <v>0.23113618744077871</v>
      </c>
      <c r="O984" s="184">
        <v>4.7322766818847443E-2</v>
      </c>
      <c r="P984" s="184">
        <v>4.1835644758377123E-2</v>
      </c>
      <c r="Q984" s="184">
        <v>5.4871220604703246E-3</v>
      </c>
    </row>
    <row r="985" spans="1:17" x14ac:dyDescent="0.2">
      <c r="A985" s="187" t="str">
        <f>B985&amp;C985&amp;D985&amp;E985</f>
        <v>199218A24OUTRO35</v>
      </c>
      <c r="B985" s="184">
        <v>1992</v>
      </c>
      <c r="C985" s="184" t="s">
        <v>1</v>
      </c>
      <c r="D985" s="184" t="s">
        <v>104</v>
      </c>
      <c r="E985" s="184">
        <v>35</v>
      </c>
      <c r="F985" s="184">
        <v>207016</v>
      </c>
      <c r="G985" s="184">
        <v>0.16379385015158077</v>
      </c>
      <c r="H985" s="184">
        <v>0.89229817985083282</v>
      </c>
      <c r="I985" s="184">
        <v>0.74614522548981721</v>
      </c>
      <c r="J985" s="184">
        <v>6.1550798005951229E-2</v>
      </c>
      <c r="K985" s="184">
        <v>0.17308323994280636</v>
      </c>
      <c r="L985" s="184">
        <v>0.22692931947289099</v>
      </c>
      <c r="M985" s="184">
        <v>732.24504463133349</v>
      </c>
      <c r="N985" s="184">
        <v>0.16922363488812459</v>
      </c>
      <c r="O985" s="184">
        <v>3.8460795300846312E-2</v>
      </c>
      <c r="P985" s="184">
        <v>3.8460795300846312E-2</v>
      </c>
      <c r="Q985" s="184">
        <v>0</v>
      </c>
    </row>
    <row r="986" spans="1:17" x14ac:dyDescent="0.2">
      <c r="A986" s="187" t="str">
        <f>B986&amp;C986&amp;D986&amp;E986</f>
        <v>199225A29CHEFE35</v>
      </c>
      <c r="B986" s="184">
        <v>1992</v>
      </c>
      <c r="C986" s="184" t="s">
        <v>2</v>
      </c>
      <c r="D986" s="184" t="s">
        <v>98</v>
      </c>
      <c r="E986" s="184">
        <v>35</v>
      </c>
      <c r="F986" s="184">
        <v>488883</v>
      </c>
      <c r="G986" s="184">
        <v>5.5270853055643207E-2</v>
      </c>
      <c r="H986" s="184">
        <v>0.97231853020047743</v>
      </c>
      <c r="I986" s="184">
        <v>0.9185776555944879</v>
      </c>
      <c r="J986" s="184">
        <v>2.6053268368914445E-2</v>
      </c>
      <c r="K986" s="184">
        <v>7.4909538683079591E-2</v>
      </c>
      <c r="L986" s="184">
        <v>6.6778758925959789E-2</v>
      </c>
      <c r="M986" s="184">
        <v>1575.2064569248173</v>
      </c>
      <c r="N986" s="184">
        <v>0.27200168547484777</v>
      </c>
      <c r="O986" s="184">
        <v>0.14495697334536076</v>
      </c>
      <c r="P986" s="184">
        <v>0.11889961401807794</v>
      </c>
      <c r="Q986" s="184">
        <v>2.6057359327282807E-2</v>
      </c>
    </row>
    <row r="987" spans="1:17" x14ac:dyDescent="0.2">
      <c r="A987" s="187" t="str">
        <f>B987&amp;C987&amp;D987&amp;E987</f>
        <v>199225A29CONJU35</v>
      </c>
      <c r="B987" s="184">
        <v>1992</v>
      </c>
      <c r="C987" s="184" t="s">
        <v>2</v>
      </c>
      <c r="D987" s="184" t="s">
        <v>100</v>
      </c>
      <c r="E987" s="184">
        <v>35</v>
      </c>
      <c r="F987" s="184">
        <v>457053</v>
      </c>
      <c r="G987" s="184">
        <v>0.13651972028749773</v>
      </c>
      <c r="H987" s="184">
        <v>0.47213999251727917</v>
      </c>
      <c r="I987" s="184">
        <v>0.40768357280227896</v>
      </c>
      <c r="J987" s="184">
        <v>0.51914548203381228</v>
      </c>
      <c r="K987" s="184">
        <v>0.58186030941706979</v>
      </c>
      <c r="L987" s="184">
        <v>3.3109945673696489E-2</v>
      </c>
      <c r="M987" s="184">
        <v>1229.971369657789</v>
      </c>
      <c r="N987" s="184">
        <v>0.12891283943000045</v>
      </c>
      <c r="O987" s="184">
        <v>6.6200199976807941E-2</v>
      </c>
      <c r="P987" s="184">
        <v>5.9231642719772104E-2</v>
      </c>
      <c r="Q987" s="184">
        <v>6.9685572570358364E-3</v>
      </c>
    </row>
    <row r="988" spans="1:17" x14ac:dyDescent="0.2">
      <c r="A988" s="187" t="str">
        <f>B988&amp;C988&amp;D988&amp;E988</f>
        <v>199225A29FILHO35</v>
      </c>
      <c r="B988" s="184">
        <v>1992</v>
      </c>
      <c r="C988" s="184" t="s">
        <v>2</v>
      </c>
      <c r="D988" s="184" t="s">
        <v>102</v>
      </c>
      <c r="E988" s="184">
        <v>35</v>
      </c>
      <c r="F988" s="184">
        <v>337600</v>
      </c>
      <c r="G988" s="184">
        <v>0.13420631668010735</v>
      </c>
      <c r="H988" s="184">
        <v>0.89622037914691943</v>
      </c>
      <c r="I988" s="184">
        <v>0.77594194312796205</v>
      </c>
      <c r="J988" s="184">
        <v>7.7834715639810426E-2</v>
      </c>
      <c r="K988" s="184">
        <v>0.18160545023696684</v>
      </c>
      <c r="L988" s="184">
        <v>0.1368068720379147</v>
      </c>
      <c r="M988" s="184">
        <v>1372.1660956477911</v>
      </c>
      <c r="N988" s="184">
        <v>0.2429058056872038</v>
      </c>
      <c r="O988" s="184">
        <v>9.6691350710900473E-2</v>
      </c>
      <c r="P988" s="184">
        <v>7.7828791469194317E-2</v>
      </c>
      <c r="Q988" s="184">
        <v>1.886255924170616E-2</v>
      </c>
    </row>
    <row r="989" spans="1:17" x14ac:dyDescent="0.2">
      <c r="A989" s="187" t="str">
        <f>B989&amp;C989&amp;D989&amp;E989</f>
        <v>199225A29OUTRO35</v>
      </c>
      <c r="B989" s="184">
        <v>1992</v>
      </c>
      <c r="C989" s="184" t="s">
        <v>2</v>
      </c>
      <c r="D989" s="184" t="s">
        <v>104</v>
      </c>
      <c r="E989" s="184">
        <v>35</v>
      </c>
      <c r="F989" s="184">
        <v>89977</v>
      </c>
      <c r="G989" s="184">
        <v>0.13592801229058454</v>
      </c>
      <c r="H989" s="184">
        <v>0.9114996054547273</v>
      </c>
      <c r="I989" s="184">
        <v>0.78760127588161422</v>
      </c>
      <c r="J989" s="184">
        <v>8.8500394545272684E-2</v>
      </c>
      <c r="K989" s="184">
        <v>0.20355201884926147</v>
      </c>
      <c r="L989" s="184">
        <v>8.8500394545272684E-2</v>
      </c>
      <c r="M989" s="184">
        <v>1027.419938781017</v>
      </c>
      <c r="N989" s="184">
        <v>0.176967447236516</v>
      </c>
      <c r="O989" s="184">
        <v>5.3080231614745989E-2</v>
      </c>
      <c r="P989" s="184">
        <v>3.5386821076497328E-2</v>
      </c>
      <c r="Q989" s="184">
        <v>1.7693410538248664E-2</v>
      </c>
    </row>
    <row r="990" spans="1:17" x14ac:dyDescent="0.2">
      <c r="A990" s="187" t="str">
        <f>B990&amp;C990&amp;D990&amp;E990</f>
        <v>199230EMACHEFE35</v>
      </c>
      <c r="B990" s="184">
        <v>1992</v>
      </c>
      <c r="C990" s="184" t="s">
        <v>4</v>
      </c>
      <c r="D990" s="184" t="s">
        <v>98</v>
      </c>
      <c r="E990" s="184">
        <v>35</v>
      </c>
      <c r="F990" s="184">
        <v>3626806</v>
      </c>
      <c r="G990" s="184">
        <v>5.2421779895214494E-2</v>
      </c>
      <c r="H990" s="184">
        <v>0.77892476189793447</v>
      </c>
      <c r="I990" s="184">
        <v>0.73809213947478858</v>
      </c>
      <c r="J990" s="184">
        <v>0.2201973306540245</v>
      </c>
      <c r="K990" s="184">
        <v>0.25971309190510877</v>
      </c>
      <c r="L990" s="184">
        <v>2.2612734179881692E-2</v>
      </c>
      <c r="M990" s="184">
        <v>2123.5754320865562</v>
      </c>
      <c r="N990" s="184">
        <v>0.31460078096264316</v>
      </c>
      <c r="O990" s="184">
        <v>0.22151970632010645</v>
      </c>
      <c r="P990" s="184">
        <v>0.16904736564348907</v>
      </c>
      <c r="Q990" s="184">
        <v>5.2472340676617386E-2</v>
      </c>
    </row>
    <row r="991" spans="1:17" x14ac:dyDescent="0.2">
      <c r="A991" s="187" t="str">
        <f>B991&amp;C991&amp;D991&amp;E991</f>
        <v>199230EMACONJU35</v>
      </c>
      <c r="B991" s="184">
        <v>1992</v>
      </c>
      <c r="C991" s="184" t="s">
        <v>4</v>
      </c>
      <c r="D991" s="184" t="s">
        <v>100</v>
      </c>
      <c r="E991" s="184">
        <v>35</v>
      </c>
      <c r="F991" s="184">
        <v>2332174</v>
      </c>
      <c r="G991" s="184">
        <v>8.0549104519694964E-2</v>
      </c>
      <c r="H991" s="184">
        <v>0.39843596575555684</v>
      </c>
      <c r="I991" s="184">
        <v>0.36634230550550689</v>
      </c>
      <c r="J991" s="184">
        <v>0.59063946343626161</v>
      </c>
      <c r="K991" s="184">
        <v>0.62205049880497765</v>
      </c>
      <c r="L991" s="184">
        <v>2.1166087950556006E-2</v>
      </c>
      <c r="M991" s="184">
        <v>1102.8407228745248</v>
      </c>
      <c r="N991" s="184">
        <v>0.14715582971081917</v>
      </c>
      <c r="O991" s="184">
        <v>9.6621864406343613E-2</v>
      </c>
      <c r="P991" s="184">
        <v>8.2623337709793521E-2</v>
      </c>
      <c r="Q991" s="184">
        <v>1.3998526696550086E-2</v>
      </c>
    </row>
    <row r="992" spans="1:17" x14ac:dyDescent="0.2">
      <c r="A992" s="187" t="str">
        <f>B992&amp;C992&amp;D992&amp;E992</f>
        <v>199230EMAFILHO35</v>
      </c>
      <c r="B992" s="184">
        <v>1992</v>
      </c>
      <c r="C992" s="184" t="s">
        <v>4</v>
      </c>
      <c r="D992" s="184" t="s">
        <v>102</v>
      </c>
      <c r="E992" s="184">
        <v>35</v>
      </c>
      <c r="F992" s="184">
        <v>340784</v>
      </c>
      <c r="G992" s="184">
        <v>0.11267366454749042</v>
      </c>
      <c r="H992" s="184">
        <v>0.82943154608197567</v>
      </c>
      <c r="I992" s="184">
        <v>0.73597645429362879</v>
      </c>
      <c r="J992" s="184">
        <v>0.16589393868256724</v>
      </c>
      <c r="K992" s="184">
        <v>0.25000586882013243</v>
      </c>
      <c r="L992" s="184">
        <v>5.6070707544955162E-2</v>
      </c>
      <c r="M992" s="184">
        <v>1544.1989354503344</v>
      </c>
      <c r="N992" s="184">
        <v>0.26167601765341097</v>
      </c>
      <c r="O992" s="184">
        <v>0.133175266444434</v>
      </c>
      <c r="P992" s="184">
        <v>0.1098144279074135</v>
      </c>
      <c r="Q992" s="184">
        <v>2.3360838537020517E-2</v>
      </c>
    </row>
    <row r="993" spans="1:17" x14ac:dyDescent="0.2">
      <c r="A993" s="187" t="str">
        <f>B993&amp;C993&amp;D993&amp;E993</f>
        <v>199230EMAOUTRO35</v>
      </c>
      <c r="B993" s="184">
        <v>1992</v>
      </c>
      <c r="C993" s="184" t="s">
        <v>4</v>
      </c>
      <c r="D993" s="184" t="s">
        <v>104</v>
      </c>
      <c r="E993" s="184">
        <v>35</v>
      </c>
      <c r="F993" s="184">
        <v>361500</v>
      </c>
      <c r="G993" s="184">
        <v>8.4743477859844055E-2</v>
      </c>
      <c r="H993" s="184">
        <v>0.38988381742738587</v>
      </c>
      <c r="I993" s="184">
        <v>0.35684370677731675</v>
      </c>
      <c r="J993" s="184">
        <v>0.61011618257261413</v>
      </c>
      <c r="K993" s="184">
        <v>0.64315629322268331</v>
      </c>
      <c r="L993" s="184">
        <v>3.0838174273858921E-2</v>
      </c>
      <c r="M993" s="184">
        <v>1123.1566000449247</v>
      </c>
      <c r="N993" s="184">
        <v>0.10573167358229599</v>
      </c>
      <c r="O993" s="184">
        <v>5.2868603042876904E-2</v>
      </c>
      <c r="P993" s="184">
        <v>4.6260027662517286E-2</v>
      </c>
      <c r="Q993" s="184">
        <v>6.6085753803596129E-3</v>
      </c>
    </row>
    <row r="994" spans="1:17" x14ac:dyDescent="0.2">
      <c r="A994" s="187" t="str">
        <f>B994&amp;C994&amp;D994&amp;E994</f>
        <v>199215A17CHEFE41</v>
      </c>
      <c r="B994" s="184">
        <v>1992</v>
      </c>
      <c r="C994" s="184" t="s">
        <v>0</v>
      </c>
      <c r="D994" s="184" t="s">
        <v>98</v>
      </c>
      <c r="E994" s="184">
        <v>41</v>
      </c>
      <c r="F994" s="184">
        <v>3092</v>
      </c>
      <c r="G994" s="184">
        <v>0.33275862068965517</v>
      </c>
      <c r="H994" s="184">
        <v>0.75032341526520052</v>
      </c>
      <c r="I994" s="184">
        <v>0.50064683053040104</v>
      </c>
      <c r="J994" s="184">
        <v>0.16623544631306597</v>
      </c>
      <c r="K994" s="184">
        <v>0.33247089262613194</v>
      </c>
      <c r="L994" s="184">
        <v>0.25032341526520052</v>
      </c>
      <c r="M994" s="184">
        <v>569.83232275668229</v>
      </c>
      <c r="N994" s="184">
        <v>8.3441138421733507E-2</v>
      </c>
      <c r="O994" s="184">
        <v>0</v>
      </c>
      <c r="P994" s="184">
        <v>0</v>
      </c>
      <c r="Q994" s="184">
        <v>0</v>
      </c>
    </row>
    <row r="995" spans="1:17" x14ac:dyDescent="0.2">
      <c r="A995" s="187" t="str">
        <f>B995&amp;C995&amp;D995&amp;E995</f>
        <v>199215A17CONJU41</v>
      </c>
      <c r="B995" s="184">
        <v>1992</v>
      </c>
      <c r="C995" s="184" t="s">
        <v>0</v>
      </c>
      <c r="D995" s="184" t="s">
        <v>100</v>
      </c>
      <c r="E995" s="184">
        <v>41</v>
      </c>
      <c r="F995" s="184">
        <v>4636</v>
      </c>
      <c r="G995" s="184">
        <v>0.11120689655172414</v>
      </c>
      <c r="H995" s="184">
        <v>0.50043140638481454</v>
      </c>
      <c r="I995" s="184">
        <v>0.44477998274374458</v>
      </c>
      <c r="J995" s="184">
        <v>0.49956859361518552</v>
      </c>
      <c r="K995" s="184">
        <v>0.55522001725625536</v>
      </c>
      <c r="L995" s="184">
        <v>0</v>
      </c>
      <c r="M995" s="184">
        <v>271.07334978311803</v>
      </c>
      <c r="N995" s="184">
        <v>5.565142364106989E-2</v>
      </c>
      <c r="O995" s="184">
        <v>0</v>
      </c>
      <c r="P995" s="184">
        <v>0</v>
      </c>
      <c r="Q995" s="184">
        <v>0</v>
      </c>
    </row>
    <row r="996" spans="1:17" x14ac:dyDescent="0.2">
      <c r="A996" s="187" t="str">
        <f>B996&amp;C996&amp;D996&amp;E996</f>
        <v>199215A17FILHO41</v>
      </c>
      <c r="B996" s="184">
        <v>1992</v>
      </c>
      <c r="C996" s="184" t="s">
        <v>0</v>
      </c>
      <c r="D996" s="184" t="s">
        <v>102</v>
      </c>
      <c r="E996" s="184">
        <v>41</v>
      </c>
      <c r="F996" s="184">
        <v>110298</v>
      </c>
      <c r="G996" s="184">
        <v>0.22278074677672541</v>
      </c>
      <c r="H996" s="184">
        <v>0.51403470597834955</v>
      </c>
      <c r="I996" s="184">
        <v>0.39951767031133839</v>
      </c>
      <c r="J996" s="184">
        <v>9.3455910351955607E-2</v>
      </c>
      <c r="K996" s="184">
        <v>0.14253204953852291</v>
      </c>
      <c r="L996" s="184">
        <v>0.63549656385428566</v>
      </c>
      <c r="M996" s="184">
        <v>345.38021301808328</v>
      </c>
      <c r="N996" s="184">
        <v>0.14022013091805835</v>
      </c>
      <c r="O996" s="184">
        <v>2.335491124045767E-2</v>
      </c>
      <c r="P996" s="184">
        <v>2.335491124045767E-2</v>
      </c>
      <c r="Q996" s="184">
        <v>0</v>
      </c>
    </row>
    <row r="997" spans="1:17" x14ac:dyDescent="0.2">
      <c r="A997" s="187" t="str">
        <f>B997&amp;C997&amp;D997&amp;E997</f>
        <v>199215A17OUTRO41</v>
      </c>
      <c r="B997" s="184">
        <v>1992</v>
      </c>
      <c r="C997" s="184" t="s">
        <v>0</v>
      </c>
      <c r="D997" s="184" t="s">
        <v>104</v>
      </c>
      <c r="E997" s="184">
        <v>41</v>
      </c>
      <c r="F997" s="184">
        <v>7217</v>
      </c>
      <c r="G997" s="184">
        <v>0.11123086872170726</v>
      </c>
      <c r="H997" s="184">
        <v>0.6427878619925177</v>
      </c>
      <c r="I997" s="184">
        <v>0.57129000969932109</v>
      </c>
      <c r="J997" s="184">
        <v>0.2499653595676874</v>
      </c>
      <c r="K997" s="184">
        <v>0.2857142857142857</v>
      </c>
      <c r="L997" s="184">
        <v>0.28599140917278648</v>
      </c>
      <c r="M997" s="184">
        <v>344.46282335647084</v>
      </c>
      <c r="N997" s="184">
        <v>0.28585284744353612</v>
      </c>
      <c r="O997" s="184">
        <v>0</v>
      </c>
      <c r="P997" s="184">
        <v>0</v>
      </c>
      <c r="Q997" s="184">
        <v>0</v>
      </c>
    </row>
    <row r="998" spans="1:17" x14ac:dyDescent="0.2">
      <c r="A998" s="187" t="str">
        <f>B998&amp;C998&amp;D998&amp;E998</f>
        <v>199215A29CHEFE41</v>
      </c>
      <c r="B998" s="184">
        <v>1992</v>
      </c>
      <c r="C998" s="184" t="s">
        <v>3</v>
      </c>
      <c r="D998" s="184" t="s">
        <v>98</v>
      </c>
      <c r="E998" s="184">
        <v>41</v>
      </c>
      <c r="F998" s="184">
        <v>139914</v>
      </c>
      <c r="G998" s="184">
        <v>6.4842278629650252E-2</v>
      </c>
      <c r="H998" s="184">
        <v>0.93735437483025286</v>
      </c>
      <c r="I998" s="184">
        <v>0.87657418128278797</v>
      </c>
      <c r="J998" s="184">
        <v>5.5269665651757512E-2</v>
      </c>
      <c r="K998" s="184">
        <v>0.10868104692882771</v>
      </c>
      <c r="L998" s="184">
        <v>6.9985848449761995E-2</v>
      </c>
      <c r="M998" s="184">
        <v>1095.9617272573014</v>
      </c>
      <c r="N998" s="184">
        <v>0.34807095787412268</v>
      </c>
      <c r="O998" s="184">
        <v>0.19521992080849665</v>
      </c>
      <c r="P998" s="184">
        <v>0.16572322998413311</v>
      </c>
      <c r="Q998" s="184">
        <v>2.9496690824363538E-2</v>
      </c>
    </row>
    <row r="999" spans="1:17" x14ac:dyDescent="0.2">
      <c r="A999" s="187" t="str">
        <f>B999&amp;C999&amp;D999&amp;E999</f>
        <v>199215A29CONJU41</v>
      </c>
      <c r="B999" s="184">
        <v>1992</v>
      </c>
      <c r="C999" s="184" t="s">
        <v>3</v>
      </c>
      <c r="D999" s="184" t="s">
        <v>100</v>
      </c>
      <c r="E999" s="184">
        <v>41</v>
      </c>
      <c r="F999" s="184">
        <v>148141</v>
      </c>
      <c r="G999" s="184">
        <v>0.10388272701488305</v>
      </c>
      <c r="H999" s="184">
        <v>0.45219756853268173</v>
      </c>
      <c r="I999" s="184">
        <v>0.40522205196400729</v>
      </c>
      <c r="J999" s="184">
        <v>0.53562484389871812</v>
      </c>
      <c r="K999" s="184">
        <v>0.5826003604673925</v>
      </c>
      <c r="L999" s="184">
        <v>2.4348424811497155E-2</v>
      </c>
      <c r="M999" s="184">
        <v>727.79872155254327</v>
      </c>
      <c r="N999" s="184">
        <v>0.10607461810032334</v>
      </c>
      <c r="O999" s="184">
        <v>4.3472097528705761E-2</v>
      </c>
      <c r="P999" s="184">
        <v>3.6526012380097339E-2</v>
      </c>
      <c r="Q999" s="184">
        <v>6.9460851486084201E-3</v>
      </c>
    </row>
    <row r="1000" spans="1:17" x14ac:dyDescent="0.2">
      <c r="A1000" s="187" t="str">
        <f>B1000&amp;C1000&amp;D1000&amp;E1000</f>
        <v>199215A29FILHO41</v>
      </c>
      <c r="B1000" s="184">
        <v>1992</v>
      </c>
      <c r="C1000" s="184" t="s">
        <v>3</v>
      </c>
      <c r="D1000" s="184" t="s">
        <v>102</v>
      </c>
      <c r="E1000" s="184">
        <v>41</v>
      </c>
      <c r="F1000" s="184">
        <v>275980</v>
      </c>
      <c r="G1000" s="184">
        <v>0.14515001669170421</v>
      </c>
      <c r="H1000" s="184">
        <v>0.69465903326327993</v>
      </c>
      <c r="I1000" s="184">
        <v>0.59382926299007177</v>
      </c>
      <c r="J1000" s="184">
        <v>9.429668816580912E-2</v>
      </c>
      <c r="K1000" s="184">
        <v>0.15125009058627437</v>
      </c>
      <c r="L1000" s="184">
        <v>0.42300166678744838</v>
      </c>
      <c r="M1000" s="184">
        <v>602.59391534295787</v>
      </c>
      <c r="N1000" s="184">
        <v>0.20170664540908761</v>
      </c>
      <c r="O1000" s="184">
        <v>5.0413073411116748E-2</v>
      </c>
      <c r="P1000" s="184">
        <v>4.6680918907167183E-2</v>
      </c>
      <c r="Q1000" s="184">
        <v>3.7321545039495614E-3</v>
      </c>
    </row>
    <row r="1001" spans="1:17" x14ac:dyDescent="0.2">
      <c r="A1001" s="187" t="str">
        <f>B1001&amp;C1001&amp;D1001&amp;E1001</f>
        <v>199215A29OUTRO41</v>
      </c>
      <c r="B1001" s="184">
        <v>1992</v>
      </c>
      <c r="C1001" s="184" t="s">
        <v>3</v>
      </c>
      <c r="D1001" s="184" t="s">
        <v>104</v>
      </c>
      <c r="E1001" s="184">
        <v>41</v>
      </c>
      <c r="F1001" s="184">
        <v>45868</v>
      </c>
      <c r="G1001" s="184">
        <v>9.7399324630814979E-2</v>
      </c>
      <c r="H1001" s="184">
        <v>0.86513473445539368</v>
      </c>
      <c r="I1001" s="184">
        <v>0.78087119560477891</v>
      </c>
      <c r="J1001" s="184">
        <v>0.10111624662073777</v>
      </c>
      <c r="K1001" s="184">
        <v>0.16288043952210693</v>
      </c>
      <c r="L1001" s="184">
        <v>0.19104822534228655</v>
      </c>
      <c r="M1001" s="184">
        <v>740.5779963629725</v>
      </c>
      <c r="N1001" s="184">
        <v>0.28095840237202407</v>
      </c>
      <c r="O1001" s="184">
        <v>8.9910177029737512E-2</v>
      </c>
      <c r="P1001" s="184">
        <v>8.428534054242609E-2</v>
      </c>
      <c r="Q1001" s="184">
        <v>5.6248364873114154E-3</v>
      </c>
    </row>
    <row r="1002" spans="1:17" x14ac:dyDescent="0.2">
      <c r="A1002" s="187" t="str">
        <f>B1002&amp;C1002&amp;D1002&amp;E1002</f>
        <v>199218A24CHEFE41</v>
      </c>
      <c r="B1002" s="184">
        <v>1992</v>
      </c>
      <c r="C1002" s="184" t="s">
        <v>1</v>
      </c>
      <c r="D1002" s="184" t="s">
        <v>98</v>
      </c>
      <c r="E1002" s="184">
        <v>41</v>
      </c>
      <c r="F1002" s="184">
        <v>54358</v>
      </c>
      <c r="G1002" s="184">
        <v>6.7770566709124361E-2</v>
      </c>
      <c r="H1002" s="184">
        <v>0.90991206446153283</v>
      </c>
      <c r="I1002" s="184">
        <v>0.84824680819750542</v>
      </c>
      <c r="J1002" s="184">
        <v>8.0595312557489238E-2</v>
      </c>
      <c r="K1002" s="184">
        <v>0.13751425733102762</v>
      </c>
      <c r="L1002" s="184">
        <v>9.005114242613782E-2</v>
      </c>
      <c r="M1002" s="184">
        <v>870.46087464417337</v>
      </c>
      <c r="N1002" s="184">
        <v>0.31754295595864457</v>
      </c>
      <c r="O1002" s="184">
        <v>0.17055447220280365</v>
      </c>
      <c r="P1002" s="184">
        <v>0.16580816071231466</v>
      </c>
      <c r="Q1002" s="184">
        <v>4.7463114904889806E-3</v>
      </c>
    </row>
    <row r="1003" spans="1:17" x14ac:dyDescent="0.2">
      <c r="A1003" s="187" t="str">
        <f>B1003&amp;C1003&amp;D1003&amp;E1003</f>
        <v>199218A24CONJU41</v>
      </c>
      <c r="B1003" s="184">
        <v>1992</v>
      </c>
      <c r="C1003" s="184" t="s">
        <v>1</v>
      </c>
      <c r="D1003" s="184" t="s">
        <v>100</v>
      </c>
      <c r="E1003" s="184">
        <v>41</v>
      </c>
      <c r="F1003" s="184">
        <v>61827</v>
      </c>
      <c r="G1003" s="184">
        <v>0.10310062012402481</v>
      </c>
      <c r="H1003" s="184">
        <v>0.40427321396800753</v>
      </c>
      <c r="I1003" s="184">
        <v>0.36259239490837336</v>
      </c>
      <c r="J1003" s="184">
        <v>0.57906739773885196</v>
      </c>
      <c r="K1003" s="184">
        <v>0.62074821679848613</v>
      </c>
      <c r="L1003" s="184">
        <v>4.166464489624274E-2</v>
      </c>
      <c r="M1003" s="184">
        <v>581.16913653598431</v>
      </c>
      <c r="N1003" s="184">
        <v>9.5831918094036586E-2</v>
      </c>
      <c r="O1003" s="184">
        <v>3.7507884904653309E-2</v>
      </c>
      <c r="P1003" s="184">
        <v>3.335112491306387E-2</v>
      </c>
      <c r="Q1003" s="184">
        <v>4.156759991589435E-3</v>
      </c>
    </row>
    <row r="1004" spans="1:17" x14ac:dyDescent="0.2">
      <c r="A1004" s="187" t="str">
        <f>B1004&amp;C1004&amp;D1004&amp;E1004</f>
        <v>199218A24FILHO41</v>
      </c>
      <c r="B1004" s="184">
        <v>1992</v>
      </c>
      <c r="C1004" s="184" t="s">
        <v>1</v>
      </c>
      <c r="D1004" s="184" t="s">
        <v>102</v>
      </c>
      <c r="E1004" s="184">
        <v>41</v>
      </c>
      <c r="F1004" s="184">
        <v>133729</v>
      </c>
      <c r="G1004" s="184">
        <v>0.11589950314052685</v>
      </c>
      <c r="H1004" s="184">
        <v>0.79765795003327622</v>
      </c>
      <c r="I1004" s="184">
        <v>0.70520978994832828</v>
      </c>
      <c r="J1004" s="184">
        <v>9.439239058095103E-2</v>
      </c>
      <c r="K1004" s="184">
        <v>0.15411765585624659</v>
      </c>
      <c r="L1004" s="184">
        <v>0.31796394200210876</v>
      </c>
      <c r="M1004" s="184">
        <v>624.41614593824136</v>
      </c>
      <c r="N1004" s="184">
        <v>0.22543352601156069</v>
      </c>
      <c r="O1004" s="184">
        <v>5.7818423827292506E-2</v>
      </c>
      <c r="P1004" s="184">
        <v>5.3959874073686333E-2</v>
      </c>
      <c r="Q1004" s="184">
        <v>3.8585497536061737E-3</v>
      </c>
    </row>
    <row r="1005" spans="1:17" x14ac:dyDescent="0.2">
      <c r="A1005" s="187" t="str">
        <f>B1005&amp;C1005&amp;D1005&amp;E1005</f>
        <v>199218A24OUTRO41</v>
      </c>
      <c r="B1005" s="184">
        <v>1992</v>
      </c>
      <c r="C1005" s="184" t="s">
        <v>1</v>
      </c>
      <c r="D1005" s="184" t="s">
        <v>104</v>
      </c>
      <c r="E1005" s="184">
        <v>41</v>
      </c>
      <c r="F1005" s="184">
        <v>28347</v>
      </c>
      <c r="G1005" s="184">
        <v>0.11876128635647597</v>
      </c>
      <c r="H1005" s="184">
        <v>0.91815712421067486</v>
      </c>
      <c r="I1005" s="184">
        <v>0.80911560306205244</v>
      </c>
      <c r="J1005" s="184">
        <v>5.4538399125127882E-2</v>
      </c>
      <c r="K1005" s="184">
        <v>0.13627544360955304</v>
      </c>
      <c r="L1005" s="184">
        <v>0.2091226584823791</v>
      </c>
      <c r="M1005" s="184">
        <v>637.81165707360674</v>
      </c>
      <c r="N1005" s="184">
        <v>0.25448901118284123</v>
      </c>
      <c r="O1005" s="184">
        <v>9.0909090909090912E-2</v>
      </c>
      <c r="P1005" s="184">
        <v>9.0909090909090912E-2</v>
      </c>
      <c r="Q1005" s="184">
        <v>0</v>
      </c>
    </row>
    <row r="1006" spans="1:17" x14ac:dyDescent="0.2">
      <c r="A1006" s="187" t="str">
        <f>B1006&amp;C1006&amp;D1006&amp;E1006</f>
        <v>199225A29CHEFE41</v>
      </c>
      <c r="B1006" s="184">
        <v>1992</v>
      </c>
      <c r="C1006" s="184" t="s">
        <v>2</v>
      </c>
      <c r="D1006" s="184" t="s">
        <v>98</v>
      </c>
      <c r="E1006" s="184">
        <v>41</v>
      </c>
      <c r="F1006" s="184">
        <v>82464</v>
      </c>
      <c r="G1006" s="184">
        <v>5.5185969156335044E-2</v>
      </c>
      <c r="H1006" s="184">
        <v>0.9624563445867288</v>
      </c>
      <c r="I1006" s="184">
        <v>0.90934225844004657</v>
      </c>
      <c r="J1006" s="184">
        <v>3.4415017462165305E-2</v>
      </c>
      <c r="K1006" s="184">
        <v>8.1283954210322085E-2</v>
      </c>
      <c r="L1006" s="184">
        <v>4.9997574699262706E-2</v>
      </c>
      <c r="M1006" s="184">
        <v>1245.4798785789208</v>
      </c>
      <c r="N1006" s="184">
        <v>0.37811651144741948</v>
      </c>
      <c r="O1006" s="184">
        <v>0.21879850601474582</v>
      </c>
      <c r="P1006" s="184">
        <v>0.17188106325184324</v>
      </c>
      <c r="Q1006" s="184">
        <v>4.6917442762902599E-2</v>
      </c>
    </row>
    <row r="1007" spans="1:17" x14ac:dyDescent="0.2">
      <c r="A1007" s="187" t="str">
        <f>B1007&amp;C1007&amp;D1007&amp;E1007</f>
        <v>199225A29CONJU41</v>
      </c>
      <c r="B1007" s="184">
        <v>1992</v>
      </c>
      <c r="C1007" s="184" t="s">
        <v>2</v>
      </c>
      <c r="D1007" s="184" t="s">
        <v>100</v>
      </c>
      <c r="E1007" s="184">
        <v>41</v>
      </c>
      <c r="F1007" s="184">
        <v>81678</v>
      </c>
      <c r="G1007" s="184">
        <v>0.10394716943086152</v>
      </c>
      <c r="H1007" s="184">
        <v>0.48573667327799408</v>
      </c>
      <c r="I1007" s="184">
        <v>0.43524572100198339</v>
      </c>
      <c r="J1007" s="184">
        <v>0.50478709077107664</v>
      </c>
      <c r="K1007" s="184">
        <v>0.55527804304708739</v>
      </c>
      <c r="L1007" s="184">
        <v>1.262273806900267E-2</v>
      </c>
      <c r="M1007" s="184">
        <v>844.62710095117131</v>
      </c>
      <c r="N1007" s="184">
        <v>0.11668992874458238</v>
      </c>
      <c r="O1007" s="184">
        <v>5.045422267930165E-2</v>
      </c>
      <c r="P1007" s="184">
        <v>4.1002473126178406E-2</v>
      </c>
      <c r="Q1007" s="184">
        <v>9.4517495531232405E-3</v>
      </c>
    </row>
    <row r="1008" spans="1:17" x14ac:dyDescent="0.2">
      <c r="A1008" s="187" t="str">
        <f>B1008&amp;C1008&amp;D1008&amp;E1008</f>
        <v>199225A29FILHO41</v>
      </c>
      <c r="B1008" s="184">
        <v>1992</v>
      </c>
      <c r="C1008" s="184" t="s">
        <v>2</v>
      </c>
      <c r="D1008" s="184" t="s">
        <v>102</v>
      </c>
      <c r="E1008" s="184">
        <v>41</v>
      </c>
      <c r="F1008" s="184">
        <v>31953</v>
      </c>
      <c r="G1008" s="184">
        <v>9.9947080613864883E-2</v>
      </c>
      <c r="H1008" s="184">
        <v>0.88708415485243952</v>
      </c>
      <c r="I1008" s="184">
        <v>0.79842268331612054</v>
      </c>
      <c r="J1008" s="184">
        <v>9.6798422683316121E-2</v>
      </c>
      <c r="K1008" s="184">
        <v>0.16934247175539072</v>
      </c>
      <c r="L1008" s="184">
        <v>0.12909585954370481</v>
      </c>
      <c r="M1008" s="184">
        <v>971.72887113383706</v>
      </c>
      <c r="N1008" s="184">
        <v>0.31464964166118986</v>
      </c>
      <c r="O1008" s="184">
        <v>0.11282195724971052</v>
      </c>
      <c r="P1008" s="184">
        <v>9.6735830751416146E-2</v>
      </c>
      <c r="Q1008" s="184">
        <v>1.608612649829437E-2</v>
      </c>
    </row>
    <row r="1009" spans="1:17" x14ac:dyDescent="0.2">
      <c r="A1009" s="187" t="str">
        <f>B1009&amp;C1009&amp;D1009&amp;E1009</f>
        <v>199225A29OUTRO41</v>
      </c>
      <c r="B1009" s="184">
        <v>1992</v>
      </c>
      <c r="C1009" s="184" t="s">
        <v>2</v>
      </c>
      <c r="D1009" s="184" t="s">
        <v>104</v>
      </c>
      <c r="E1009" s="184">
        <v>41</v>
      </c>
      <c r="F1009" s="184">
        <v>10304</v>
      </c>
      <c r="G1009" s="184">
        <v>2.8615794143744454E-2</v>
      </c>
      <c r="H1009" s="184">
        <v>0.875</v>
      </c>
      <c r="I1009" s="184">
        <v>0.84996118012422361</v>
      </c>
      <c r="J1009" s="184">
        <v>0.125</v>
      </c>
      <c r="K1009" s="184">
        <v>0.15003881987577639</v>
      </c>
      <c r="L1009" s="184">
        <v>7.4825310559006208E-2</v>
      </c>
      <c r="M1009" s="184">
        <v>1184.5188392050634</v>
      </c>
      <c r="N1009" s="184">
        <v>0.35034937888198758</v>
      </c>
      <c r="O1009" s="184">
        <v>0.15013586956521738</v>
      </c>
      <c r="P1009" s="184">
        <v>0.12509704968944099</v>
      </c>
      <c r="Q1009" s="184">
        <v>2.5038819875776396E-2</v>
      </c>
    </row>
    <row r="1010" spans="1:17" x14ac:dyDescent="0.2">
      <c r="A1010" s="187" t="str">
        <f>B1010&amp;C1010&amp;D1010&amp;E1010</f>
        <v>199230EMACHEFE41</v>
      </c>
      <c r="B1010" s="184">
        <v>1992</v>
      </c>
      <c r="C1010" s="184" t="s">
        <v>4</v>
      </c>
      <c r="D1010" s="184" t="s">
        <v>98</v>
      </c>
      <c r="E1010" s="184">
        <v>41</v>
      </c>
      <c r="F1010" s="184">
        <v>463032</v>
      </c>
      <c r="G1010" s="184">
        <v>3.2875300315738237E-2</v>
      </c>
      <c r="H1010" s="184">
        <v>0.82970291470135971</v>
      </c>
      <c r="I1010" s="184">
        <v>0.80242618220770923</v>
      </c>
      <c r="J1010" s="184">
        <v>0.1697398883878436</v>
      </c>
      <c r="K1010" s="184">
        <v>0.19645942397069749</v>
      </c>
      <c r="L1010" s="184">
        <v>1.0020905682544618E-2</v>
      </c>
      <c r="M1010" s="184">
        <v>1662.3563031040353</v>
      </c>
      <c r="N1010" s="184">
        <v>0.38309412369752838</v>
      </c>
      <c r="O1010" s="184">
        <v>0.26839666878433099</v>
      </c>
      <c r="P1010" s="184">
        <v>0.21550259954102866</v>
      </c>
      <c r="Q1010" s="184">
        <v>5.2894069243302345E-2</v>
      </c>
    </row>
    <row r="1011" spans="1:17" x14ac:dyDescent="0.2">
      <c r="A1011" s="187" t="str">
        <f>B1011&amp;C1011&amp;D1011&amp;E1011</f>
        <v>199230EMACONJU41</v>
      </c>
      <c r="B1011" s="184">
        <v>1992</v>
      </c>
      <c r="C1011" s="184" t="s">
        <v>4</v>
      </c>
      <c r="D1011" s="184" t="s">
        <v>100</v>
      </c>
      <c r="E1011" s="184">
        <v>41</v>
      </c>
      <c r="F1011" s="184">
        <v>288583</v>
      </c>
      <c r="G1011" s="184">
        <v>3.2490367775831877E-2</v>
      </c>
      <c r="H1011" s="184">
        <v>0.49510101448018728</v>
      </c>
      <c r="I1011" s="184">
        <v>0.47901500043353856</v>
      </c>
      <c r="J1011" s="184">
        <v>0.5013266279372236</v>
      </c>
      <c r="K1011" s="184">
        <v>0.51652128674239139</v>
      </c>
      <c r="L1011" s="184">
        <v>1.071442184744077E-2</v>
      </c>
      <c r="M1011" s="184">
        <v>854.90493296524414</v>
      </c>
      <c r="N1011" s="184">
        <v>0.17960225577991579</v>
      </c>
      <c r="O1011" s="184">
        <v>0.11080859860019561</v>
      </c>
      <c r="P1011" s="184">
        <v>8.8455428924203855E-2</v>
      </c>
      <c r="Q1011" s="184">
        <v>2.2353169675991758E-2</v>
      </c>
    </row>
    <row r="1012" spans="1:17" x14ac:dyDescent="0.2">
      <c r="A1012" s="187" t="str">
        <f>B1012&amp;C1012&amp;D1012&amp;E1012</f>
        <v>199230EMAFILHO41</v>
      </c>
      <c r="B1012" s="184">
        <v>1992</v>
      </c>
      <c r="C1012" s="184" t="s">
        <v>4</v>
      </c>
      <c r="D1012" s="184" t="s">
        <v>102</v>
      </c>
      <c r="E1012" s="184">
        <v>41</v>
      </c>
      <c r="F1012" s="184">
        <v>34013</v>
      </c>
      <c r="G1012" s="184">
        <v>0.1134626925385077</v>
      </c>
      <c r="H1012" s="184">
        <v>0.73486608061623493</v>
      </c>
      <c r="I1012" s="184">
        <v>0.65148619645429684</v>
      </c>
      <c r="J1012" s="184">
        <v>0.26513391938376502</v>
      </c>
      <c r="K1012" s="184">
        <v>0.3485138035457031</v>
      </c>
      <c r="L1012" s="184">
        <v>4.5394408020462768E-2</v>
      </c>
      <c r="M1012" s="184">
        <v>1369.1333109327322</v>
      </c>
      <c r="N1012" s="184">
        <v>0.23479257930791167</v>
      </c>
      <c r="O1012" s="184">
        <v>0.1286860906124129</v>
      </c>
      <c r="P1012" s="184">
        <v>8.3262282068620824E-2</v>
      </c>
      <c r="Q1012" s="184">
        <v>4.5423808543792077E-2</v>
      </c>
    </row>
    <row r="1013" spans="1:17" x14ac:dyDescent="0.2">
      <c r="A1013" s="187" t="str">
        <f>B1013&amp;C1013&amp;D1013&amp;E1013</f>
        <v>199230EMAOUTRO41</v>
      </c>
      <c r="B1013" s="184">
        <v>1992</v>
      </c>
      <c r="C1013" s="184" t="s">
        <v>4</v>
      </c>
      <c r="D1013" s="184" t="s">
        <v>104</v>
      </c>
      <c r="E1013" s="184">
        <v>41</v>
      </c>
      <c r="F1013" s="184">
        <v>44582</v>
      </c>
      <c r="G1013" s="184">
        <v>6.6690811258278151E-2</v>
      </c>
      <c r="H1013" s="184">
        <v>0.43353819927324927</v>
      </c>
      <c r="I1013" s="184">
        <v>0.40462518505226325</v>
      </c>
      <c r="J1013" s="184">
        <v>0.56646180072675067</v>
      </c>
      <c r="K1013" s="184">
        <v>0.59537481494773681</v>
      </c>
      <c r="L1013" s="184">
        <v>1.7338836301646406E-2</v>
      </c>
      <c r="M1013" s="184">
        <v>867.89222786163384</v>
      </c>
      <c r="N1013" s="184">
        <v>0.15028486833251087</v>
      </c>
      <c r="O1013" s="184">
        <v>4.0442330985599573E-2</v>
      </c>
      <c r="P1013" s="184">
        <v>4.0442330985599573E-2</v>
      </c>
      <c r="Q1013" s="184">
        <v>0</v>
      </c>
    </row>
    <row r="1014" spans="1:17" x14ac:dyDescent="0.2">
      <c r="A1014" s="187" t="str">
        <f>B1014&amp;C1014&amp;D1014&amp;E1014</f>
        <v>199215A17CHEFE43</v>
      </c>
      <c r="B1014" s="184">
        <v>1992</v>
      </c>
      <c r="C1014" s="184" t="s">
        <v>0</v>
      </c>
      <c r="D1014" s="184" t="s">
        <v>98</v>
      </c>
      <c r="E1014" s="184">
        <v>43</v>
      </c>
      <c r="F1014" s="184">
        <v>3318</v>
      </c>
      <c r="G1014" s="184">
        <v>0</v>
      </c>
      <c r="H1014" s="184">
        <v>0.81253767329716697</v>
      </c>
      <c r="I1014" s="184">
        <v>0.81253767329716697</v>
      </c>
      <c r="J1014" s="184">
        <v>0.12477396021699819</v>
      </c>
      <c r="K1014" s="184">
        <v>0.12477396021699819</v>
      </c>
      <c r="L1014" s="184">
        <v>0.18776371308016879</v>
      </c>
      <c r="M1014" s="184">
        <v>338.83348637472909</v>
      </c>
      <c r="N1014" s="184">
        <v>0.37522603978300179</v>
      </c>
      <c r="O1014" s="184">
        <v>0.18776371308016879</v>
      </c>
      <c r="P1014" s="184">
        <v>0.18776371308016879</v>
      </c>
      <c r="Q1014" s="184">
        <v>0</v>
      </c>
    </row>
    <row r="1015" spans="1:17" x14ac:dyDescent="0.2">
      <c r="A1015" s="187" t="str">
        <f>B1015&amp;C1015&amp;D1015&amp;E1015</f>
        <v>199215A17CONJU43</v>
      </c>
      <c r="B1015" s="184">
        <v>1992</v>
      </c>
      <c r="C1015" s="184" t="s">
        <v>0</v>
      </c>
      <c r="D1015" s="184" t="s">
        <v>100</v>
      </c>
      <c r="E1015" s="184">
        <v>43</v>
      </c>
      <c r="F1015" s="184">
        <v>7671</v>
      </c>
      <c r="G1015" s="184">
        <v>0.21399035148173673</v>
      </c>
      <c r="H1015" s="184">
        <v>0.37830791291878502</v>
      </c>
      <c r="I1015" s="184">
        <v>0.29735366966497195</v>
      </c>
      <c r="J1015" s="184">
        <v>0.59470733932994391</v>
      </c>
      <c r="K1015" s="184">
        <v>0.67566158258375697</v>
      </c>
      <c r="L1015" s="184">
        <v>2.6984747751271021E-2</v>
      </c>
      <c r="M1015" s="184">
        <v>366.1895551939715</v>
      </c>
      <c r="N1015" s="184">
        <v>0.1350540998566028</v>
      </c>
      <c r="O1015" s="184">
        <v>2.7115108851518705E-2</v>
      </c>
      <c r="P1015" s="184">
        <v>2.7115108851518705E-2</v>
      </c>
      <c r="Q1015" s="184">
        <v>0</v>
      </c>
    </row>
    <row r="1016" spans="1:17" x14ac:dyDescent="0.2">
      <c r="A1016" s="187" t="str">
        <f>B1016&amp;C1016&amp;D1016&amp;E1016</f>
        <v>199215A17FILHO43</v>
      </c>
      <c r="B1016" s="184">
        <v>1992</v>
      </c>
      <c r="C1016" s="184" t="s">
        <v>0</v>
      </c>
      <c r="D1016" s="184" t="s">
        <v>102</v>
      </c>
      <c r="E1016" s="184">
        <v>43</v>
      </c>
      <c r="F1016" s="184">
        <v>135561</v>
      </c>
      <c r="G1016" s="184">
        <v>0.20244880110779098</v>
      </c>
      <c r="H1016" s="184">
        <v>0.50685609586713354</v>
      </c>
      <c r="I1016" s="184">
        <v>0.40424368692465684</v>
      </c>
      <c r="J1016" s="184">
        <v>6.8974688594352587E-2</v>
      </c>
      <c r="K1016" s="184">
        <v>0.10725209450773528</v>
      </c>
      <c r="L1016" s="184">
        <v>0.68145012338017352</v>
      </c>
      <c r="M1016" s="184">
        <v>346.93144245841921</v>
      </c>
      <c r="N1016" s="184">
        <v>0.13040615034000014</v>
      </c>
      <c r="O1016" s="184">
        <v>2.3004580197858629E-2</v>
      </c>
      <c r="P1016" s="184">
        <v>2.3004580197858629E-2</v>
      </c>
      <c r="Q1016" s="184">
        <v>0</v>
      </c>
    </row>
    <row r="1017" spans="1:17" x14ac:dyDescent="0.2">
      <c r="A1017" s="187" t="str">
        <f>B1017&amp;C1017&amp;D1017&amp;E1017</f>
        <v>199215A17OUTRO43</v>
      </c>
      <c r="B1017" s="184">
        <v>1992</v>
      </c>
      <c r="C1017" s="184" t="s">
        <v>0</v>
      </c>
      <c r="D1017" s="184" t="s">
        <v>104</v>
      </c>
      <c r="E1017" s="184">
        <v>43</v>
      </c>
      <c r="F1017" s="184">
        <v>13060</v>
      </c>
      <c r="G1017" s="184">
        <v>0.27250795043316151</v>
      </c>
      <c r="H1017" s="184">
        <v>0.69823889739663092</v>
      </c>
      <c r="I1017" s="184">
        <v>0.50796324655436442</v>
      </c>
      <c r="J1017" s="184">
        <v>0.15880551301684534</v>
      </c>
      <c r="K1017" s="184">
        <v>0.25390505359877491</v>
      </c>
      <c r="L1017" s="184">
        <v>0.39686064318529862</v>
      </c>
      <c r="M1017" s="184">
        <v>415.04197411459847</v>
      </c>
      <c r="N1017" s="184">
        <v>0.19365128763712752</v>
      </c>
      <c r="O1017" s="184">
        <v>1.618299229751809E-2</v>
      </c>
      <c r="P1017" s="184">
        <v>1.618299229751809E-2</v>
      </c>
      <c r="Q1017" s="184">
        <v>0</v>
      </c>
    </row>
    <row r="1018" spans="1:17" x14ac:dyDescent="0.2">
      <c r="A1018" s="187" t="str">
        <f>B1018&amp;C1018&amp;D1018&amp;E1018</f>
        <v>199215A29CHEFE43</v>
      </c>
      <c r="B1018" s="184">
        <v>1992</v>
      </c>
      <c r="C1018" s="184" t="s">
        <v>3</v>
      </c>
      <c r="D1018" s="184" t="s">
        <v>98</v>
      </c>
      <c r="E1018" s="184">
        <v>43</v>
      </c>
      <c r="F1018" s="184">
        <v>179292</v>
      </c>
      <c r="G1018" s="184">
        <v>4.7114897187439914E-2</v>
      </c>
      <c r="H1018" s="184">
        <v>0.95722620083439303</v>
      </c>
      <c r="I1018" s="184">
        <v>0.91212658679695691</v>
      </c>
      <c r="J1018" s="184">
        <v>3.8188569673618673E-2</v>
      </c>
      <c r="K1018" s="184">
        <v>7.7549766870480499E-2</v>
      </c>
      <c r="L1018" s="184">
        <v>7.9855934332858702E-2</v>
      </c>
      <c r="M1018" s="184">
        <v>1065.59493895884</v>
      </c>
      <c r="N1018" s="184">
        <v>0.32413658318675487</v>
      </c>
      <c r="O1018" s="184">
        <v>0.15398274562358658</v>
      </c>
      <c r="P1018" s="184">
        <v>0.13431052293603596</v>
      </c>
      <c r="Q1018" s="184">
        <v>1.9672222687550603E-2</v>
      </c>
    </row>
    <row r="1019" spans="1:17" x14ac:dyDescent="0.2">
      <c r="A1019" s="187" t="str">
        <f>B1019&amp;C1019&amp;D1019&amp;E1019</f>
        <v>199215A29CONJU43</v>
      </c>
      <c r="B1019" s="184">
        <v>1992</v>
      </c>
      <c r="C1019" s="184" t="s">
        <v>3</v>
      </c>
      <c r="D1019" s="184" t="s">
        <v>100</v>
      </c>
      <c r="E1019" s="184">
        <v>43</v>
      </c>
      <c r="F1019" s="184">
        <v>195683</v>
      </c>
      <c r="G1019" s="184">
        <v>0.13263480042534428</v>
      </c>
      <c r="H1019" s="184">
        <v>0.59111420000715442</v>
      </c>
      <c r="I1019" s="184">
        <v>0.51271188606061846</v>
      </c>
      <c r="J1019" s="184">
        <v>0.38981413817245236</v>
      </c>
      <c r="K1019" s="184">
        <v>0.4639851187890619</v>
      </c>
      <c r="L1019" s="184">
        <v>5.1905377574955412E-2</v>
      </c>
      <c r="M1019" s="184">
        <v>715.31812440024441</v>
      </c>
      <c r="N1019" s="184">
        <v>0.16949351757689732</v>
      </c>
      <c r="O1019" s="184">
        <v>7.4160760004701481E-2</v>
      </c>
      <c r="P1019" s="184">
        <v>6.3572206067977297E-2</v>
      </c>
      <c r="Q1019" s="184">
        <v>1.0588553936724192E-2</v>
      </c>
    </row>
    <row r="1020" spans="1:17" x14ac:dyDescent="0.2">
      <c r="A1020" s="187" t="str">
        <f>B1020&amp;C1020&amp;D1020&amp;E1020</f>
        <v>199215A29FILHO43</v>
      </c>
      <c r="B1020" s="184">
        <v>1992</v>
      </c>
      <c r="C1020" s="184" t="s">
        <v>3</v>
      </c>
      <c r="D1020" s="184" t="s">
        <v>102</v>
      </c>
      <c r="E1020" s="184">
        <v>43</v>
      </c>
      <c r="F1020" s="184">
        <v>362347</v>
      </c>
      <c r="G1020" s="184">
        <v>0.1520538715169106</v>
      </c>
      <c r="H1020" s="184">
        <v>0.69260230849947535</v>
      </c>
      <c r="I1020" s="184">
        <v>0.58728944607058042</v>
      </c>
      <c r="J1020" s="184">
        <v>8.2451538079195891E-2</v>
      </c>
      <c r="K1020" s="184">
        <v>0.14483348981057051</v>
      </c>
      <c r="L1020" s="184">
        <v>0.44301375158778372</v>
      </c>
      <c r="M1020" s="184">
        <v>626.27299162896725</v>
      </c>
      <c r="N1020" s="184">
        <v>0.20739473880524847</v>
      </c>
      <c r="O1020" s="184">
        <v>5.0418171319001032E-2</v>
      </c>
      <c r="P1020" s="184">
        <v>4.640637908121116E-2</v>
      </c>
      <c r="Q1020" s="184">
        <v>4.0117922377898669E-3</v>
      </c>
    </row>
    <row r="1021" spans="1:17" x14ac:dyDescent="0.2">
      <c r="A1021" s="187" t="str">
        <f>B1021&amp;C1021&amp;D1021&amp;E1021</f>
        <v>199215A29OUTRO43</v>
      </c>
      <c r="B1021" s="184">
        <v>1992</v>
      </c>
      <c r="C1021" s="184" t="s">
        <v>3</v>
      </c>
      <c r="D1021" s="184" t="s">
        <v>104</v>
      </c>
      <c r="E1021" s="184">
        <v>43</v>
      </c>
      <c r="F1021" s="184">
        <v>55565</v>
      </c>
      <c r="G1021" s="184">
        <v>0.12835206655456236</v>
      </c>
      <c r="H1021" s="184">
        <v>0.81338972374696306</v>
      </c>
      <c r="I1021" s="184">
        <v>0.70898947178979577</v>
      </c>
      <c r="J1021" s="184">
        <v>0.10488095668196105</v>
      </c>
      <c r="K1021" s="184">
        <v>0.17224249430976551</v>
      </c>
      <c r="L1021" s="184">
        <v>0.27347447523393187</v>
      </c>
      <c r="M1021" s="184">
        <v>600.88660177185591</v>
      </c>
      <c r="N1021" s="184">
        <v>0.26218432746847792</v>
      </c>
      <c r="O1021" s="184">
        <v>4.8683117164637447E-2</v>
      </c>
      <c r="P1021" s="184">
        <v>4.8683117164637447E-2</v>
      </c>
      <c r="Q1021" s="184">
        <v>0</v>
      </c>
    </row>
    <row r="1022" spans="1:17" x14ac:dyDescent="0.2">
      <c r="A1022" s="187" t="str">
        <f>B1022&amp;C1022&amp;D1022&amp;E1022</f>
        <v>199218A24CHEFE43</v>
      </c>
      <c r="B1022" s="184">
        <v>1992</v>
      </c>
      <c r="C1022" s="184" t="s">
        <v>1</v>
      </c>
      <c r="D1022" s="184" t="s">
        <v>98</v>
      </c>
      <c r="E1022" s="184">
        <v>43</v>
      </c>
      <c r="F1022" s="184">
        <v>75044</v>
      </c>
      <c r="G1022" s="184">
        <v>4.6923849538117672E-2</v>
      </c>
      <c r="H1022" s="184">
        <v>0.94196737913757267</v>
      </c>
      <c r="I1022" s="184">
        <v>0.89776664356910607</v>
      </c>
      <c r="J1022" s="184">
        <v>5.264775445301121E-2</v>
      </c>
      <c r="K1022" s="184">
        <v>8.8659352993839952E-2</v>
      </c>
      <c r="L1022" s="184">
        <v>9.138527733607707E-2</v>
      </c>
      <c r="M1022" s="184">
        <v>865.17829413199934</v>
      </c>
      <c r="N1022" s="184">
        <v>0.31494856350940781</v>
      </c>
      <c r="O1022" s="184">
        <v>0.13537391397047066</v>
      </c>
      <c r="P1022" s="184">
        <v>0.118810297958531</v>
      </c>
      <c r="Q1022" s="184">
        <v>1.6563616011939661E-2</v>
      </c>
    </row>
    <row r="1023" spans="1:17" x14ac:dyDescent="0.2">
      <c r="A1023" s="187" t="str">
        <f>B1023&amp;C1023&amp;D1023&amp;E1023</f>
        <v>199218A24CONJU43</v>
      </c>
      <c r="B1023" s="184">
        <v>1992</v>
      </c>
      <c r="C1023" s="184" t="s">
        <v>1</v>
      </c>
      <c r="D1023" s="184" t="s">
        <v>100</v>
      </c>
      <c r="E1023" s="184">
        <v>43</v>
      </c>
      <c r="F1023" s="184">
        <v>83337</v>
      </c>
      <c r="G1023" s="184">
        <v>0.16035738999470836</v>
      </c>
      <c r="H1023" s="184">
        <v>0.5895820583894309</v>
      </c>
      <c r="I1023" s="184">
        <v>0.49503821831839401</v>
      </c>
      <c r="J1023" s="184">
        <v>0.39052281699605218</v>
      </c>
      <c r="K1023" s="184">
        <v>0.47761498494066262</v>
      </c>
      <c r="L1023" s="184">
        <v>5.9709372787597345E-2</v>
      </c>
      <c r="M1023" s="184">
        <v>544.5483819472895</v>
      </c>
      <c r="N1023" s="184">
        <v>0.16662466851458535</v>
      </c>
      <c r="O1023" s="184">
        <v>5.46935934818868E-2</v>
      </c>
      <c r="P1023" s="184">
        <v>4.7241921355460362E-2</v>
      </c>
      <c r="Q1023" s="184">
        <v>7.4516721264264374E-3</v>
      </c>
    </row>
    <row r="1024" spans="1:17" x14ac:dyDescent="0.2">
      <c r="A1024" s="187" t="str">
        <f>B1024&amp;C1024&amp;D1024&amp;E1024</f>
        <v>199218A24FILHO43</v>
      </c>
      <c r="B1024" s="184">
        <v>1992</v>
      </c>
      <c r="C1024" s="184" t="s">
        <v>1</v>
      </c>
      <c r="D1024" s="184" t="s">
        <v>102</v>
      </c>
      <c r="E1024" s="184">
        <v>43</v>
      </c>
      <c r="F1024" s="184">
        <v>177453</v>
      </c>
      <c r="G1024" s="184">
        <v>0.14538222318651914</v>
      </c>
      <c r="H1024" s="184">
        <v>0.77919223681763627</v>
      </c>
      <c r="I1024" s="184">
        <v>0.66591153713941154</v>
      </c>
      <c r="J1024" s="184">
        <v>9.1117084523789402E-2</v>
      </c>
      <c r="K1024" s="184">
        <v>0.16702450789786591</v>
      </c>
      <c r="L1024" s="184">
        <v>0.34693693541388426</v>
      </c>
      <c r="M1024" s="184">
        <v>657.15111313237844</v>
      </c>
      <c r="N1024" s="184">
        <v>0.22905219973739524</v>
      </c>
      <c r="O1024" s="184">
        <v>4.3250888967783022E-2</v>
      </c>
      <c r="P1024" s="184">
        <v>3.8573594134784984E-2</v>
      </c>
      <c r="Q1024" s="184">
        <v>4.6772948329980336E-3</v>
      </c>
    </row>
    <row r="1025" spans="1:17" x14ac:dyDescent="0.2">
      <c r="A1025" s="187" t="str">
        <f>B1025&amp;C1025&amp;D1025&amp;E1025</f>
        <v>199218A24OUTRO43</v>
      </c>
      <c r="B1025" s="184">
        <v>1992</v>
      </c>
      <c r="C1025" s="184" t="s">
        <v>1</v>
      </c>
      <c r="D1025" s="184" t="s">
        <v>104</v>
      </c>
      <c r="E1025" s="184">
        <v>43</v>
      </c>
      <c r="F1025" s="184">
        <v>29233</v>
      </c>
      <c r="G1025" s="184">
        <v>0.10161870503597123</v>
      </c>
      <c r="H1025" s="184">
        <v>0.83686244997092329</v>
      </c>
      <c r="I1025" s="184">
        <v>0.75182157151164775</v>
      </c>
      <c r="J1025" s="184">
        <v>8.5716254392613517E-2</v>
      </c>
      <c r="K1025" s="184">
        <v>0.14280300420312822</v>
      </c>
      <c r="L1025" s="184">
        <v>0.27864673051746708</v>
      </c>
      <c r="M1025" s="184">
        <v>554.54558991621366</v>
      </c>
      <c r="N1025" s="184">
        <v>0.2765367906133479</v>
      </c>
      <c r="O1025" s="184">
        <v>5.6716724249991447E-2</v>
      </c>
      <c r="P1025" s="184">
        <v>5.6716724249991447E-2</v>
      </c>
      <c r="Q1025" s="184">
        <v>0</v>
      </c>
    </row>
    <row r="1026" spans="1:17" x14ac:dyDescent="0.2">
      <c r="A1026" s="187" t="str">
        <f>B1026&amp;C1026&amp;D1026&amp;E1026</f>
        <v>199225A29CHEFE43</v>
      </c>
      <c r="B1026" s="184">
        <v>1992</v>
      </c>
      <c r="C1026" s="184" t="s">
        <v>2</v>
      </c>
      <c r="D1026" s="184" t="s">
        <v>98</v>
      </c>
      <c r="E1026" s="184">
        <v>43</v>
      </c>
      <c r="F1026" s="184">
        <v>100930</v>
      </c>
      <c r="G1026" s="184">
        <v>4.8545369408986343E-2</v>
      </c>
      <c r="H1026" s="184">
        <v>0.97332804914297033</v>
      </c>
      <c r="I1026" s="184">
        <v>0.92607747944119689</v>
      </c>
      <c r="J1026" s="184">
        <v>2.4621024472406619E-2</v>
      </c>
      <c r="K1026" s="184">
        <v>6.7759833548003565E-2</v>
      </c>
      <c r="L1026" s="184">
        <v>6.7759833548003565E-2</v>
      </c>
      <c r="M1026" s="184">
        <v>1230.4153176059117</v>
      </c>
      <c r="N1026" s="184">
        <v>0.32929916702242784</v>
      </c>
      <c r="O1026" s="184">
        <v>0.16673450949634144</v>
      </c>
      <c r="P1026" s="184">
        <v>0.14409817022924257</v>
      </c>
      <c r="Q1026" s="184">
        <v>2.2636339267098876E-2</v>
      </c>
    </row>
    <row r="1027" spans="1:17" x14ac:dyDescent="0.2">
      <c r="A1027" s="187" t="str">
        <f>B1027&amp;C1027&amp;D1027&amp;E1027</f>
        <v>199225A29CONJU43</v>
      </c>
      <c r="B1027" s="184">
        <v>1992</v>
      </c>
      <c r="C1027" s="184" t="s">
        <v>2</v>
      </c>
      <c r="D1027" s="184" t="s">
        <v>100</v>
      </c>
      <c r="E1027" s="184">
        <v>43</v>
      </c>
      <c r="F1027" s="184">
        <v>104675</v>
      </c>
      <c r="G1027" s="184">
        <v>0.10751944684528954</v>
      </c>
      <c r="H1027" s="184">
        <v>0.60792930499164077</v>
      </c>
      <c r="I1027" s="184">
        <v>0.54256508239789825</v>
      </c>
      <c r="J1027" s="184">
        <v>0.37423453546692143</v>
      </c>
      <c r="K1027" s="184">
        <v>0.43762120850250774</v>
      </c>
      <c r="L1027" s="184">
        <v>4.7518509672796749E-2</v>
      </c>
      <c r="M1027" s="184">
        <v>854.68105973038882</v>
      </c>
      <c r="N1027" s="184">
        <v>0.17430140912347744</v>
      </c>
      <c r="O1027" s="184">
        <v>9.3107236684977307E-2</v>
      </c>
      <c r="P1027" s="184">
        <v>7.9245283018867921E-2</v>
      </c>
      <c r="Q1027" s="184">
        <v>1.3861953666109386E-2</v>
      </c>
    </row>
    <row r="1028" spans="1:17" x14ac:dyDescent="0.2">
      <c r="A1028" s="187" t="str">
        <f>B1028&amp;C1028&amp;D1028&amp;E1028</f>
        <v>199225A29FILHO43</v>
      </c>
      <c r="B1028" s="184">
        <v>1992</v>
      </c>
      <c r="C1028" s="184" t="s">
        <v>2</v>
      </c>
      <c r="D1028" s="184" t="s">
        <v>102</v>
      </c>
      <c r="E1028" s="184">
        <v>43</v>
      </c>
      <c r="F1028" s="184">
        <v>49333</v>
      </c>
      <c r="G1028" s="184">
        <v>9.4370107409430179E-2</v>
      </c>
      <c r="H1028" s="184">
        <v>0.89076277542415827</v>
      </c>
      <c r="I1028" s="184">
        <v>0.80670139663105833</v>
      </c>
      <c r="J1028" s="184">
        <v>8.8257353090223589E-2</v>
      </c>
      <c r="K1028" s="184">
        <v>0.16812275758619991</v>
      </c>
      <c r="L1028" s="184">
        <v>0.13441307035858349</v>
      </c>
      <c r="M1028" s="184">
        <v>923.64171531845761</v>
      </c>
      <c r="N1028" s="184">
        <v>0.34040094865505849</v>
      </c>
      <c r="O1028" s="184">
        <v>0.15129831958324041</v>
      </c>
      <c r="P1028" s="184">
        <v>0.13869012628463706</v>
      </c>
      <c r="Q1028" s="184">
        <v>1.260819329860337E-2</v>
      </c>
    </row>
    <row r="1029" spans="1:17" x14ac:dyDescent="0.2">
      <c r="A1029" s="187" t="str">
        <f>B1029&amp;C1029&amp;D1029&amp;E1029</f>
        <v>199225A29OUTRO43</v>
      </c>
      <c r="B1029" s="184">
        <v>1992</v>
      </c>
      <c r="C1029" s="184" t="s">
        <v>2</v>
      </c>
      <c r="D1029" s="184" t="s">
        <v>104</v>
      </c>
      <c r="E1029" s="184">
        <v>43</v>
      </c>
      <c r="F1029" s="184">
        <v>13272</v>
      </c>
      <c r="G1029" s="184">
        <v>7.1471626625333684E-2</v>
      </c>
      <c r="H1029" s="184">
        <v>0.875</v>
      </c>
      <c r="I1029" s="184">
        <v>0.81246232670283303</v>
      </c>
      <c r="J1029" s="184">
        <v>9.3731163351416513E-2</v>
      </c>
      <c r="K1029" s="184">
        <v>0.15626883664858349</v>
      </c>
      <c r="L1029" s="184">
        <v>0.14074743821579264</v>
      </c>
      <c r="M1029" s="184">
        <v>808.78209356222669</v>
      </c>
      <c r="N1029" s="184">
        <v>0.2969409282700422</v>
      </c>
      <c r="O1029" s="184">
        <v>6.2462326702833033E-2</v>
      </c>
      <c r="P1029" s="184">
        <v>6.2462326702833033E-2</v>
      </c>
      <c r="Q1029" s="184">
        <v>0</v>
      </c>
    </row>
    <row r="1030" spans="1:17" x14ac:dyDescent="0.2">
      <c r="A1030" s="187" t="str">
        <f>B1030&amp;C1030&amp;D1030&amp;E1030</f>
        <v>199230EMACHEFE43</v>
      </c>
      <c r="B1030" s="184">
        <v>1992</v>
      </c>
      <c r="C1030" s="184" t="s">
        <v>4</v>
      </c>
      <c r="D1030" s="184" t="s">
        <v>98</v>
      </c>
      <c r="E1030" s="184">
        <v>43</v>
      </c>
      <c r="F1030" s="184">
        <v>756405</v>
      </c>
      <c r="G1030" s="184">
        <v>3.3762238748579039E-2</v>
      </c>
      <c r="H1030" s="184">
        <v>0.78755535925162357</v>
      </c>
      <c r="I1030" s="184">
        <v>0.76096572718484734</v>
      </c>
      <c r="J1030" s="184">
        <v>0.21173934846377862</v>
      </c>
      <c r="K1030" s="184">
        <v>0.23834354570028699</v>
      </c>
      <c r="L1030" s="184">
        <v>1.8381171204419101E-2</v>
      </c>
      <c r="M1030" s="184">
        <v>1740.0122290525476</v>
      </c>
      <c r="N1030" s="184">
        <v>0.33625877234765489</v>
      </c>
      <c r="O1030" s="184">
        <v>0.22792623289193739</v>
      </c>
      <c r="P1030" s="184">
        <v>0.1714140548093106</v>
      </c>
      <c r="Q1030" s="184">
        <v>5.6512178082626784E-2</v>
      </c>
    </row>
    <row r="1031" spans="1:17" x14ac:dyDescent="0.2">
      <c r="A1031" s="187" t="str">
        <f>B1031&amp;C1031&amp;D1031&amp;E1031</f>
        <v>199230EMACONJU43</v>
      </c>
      <c r="B1031" s="184">
        <v>1992</v>
      </c>
      <c r="C1031" s="184" t="s">
        <v>4</v>
      </c>
      <c r="D1031" s="184" t="s">
        <v>100</v>
      </c>
      <c r="E1031" s="184">
        <v>43</v>
      </c>
      <c r="F1031" s="184">
        <v>470984</v>
      </c>
      <c r="G1031" s="184">
        <v>4.601996240299245E-2</v>
      </c>
      <c r="H1031" s="184">
        <v>0.55480832750962772</v>
      </c>
      <c r="I1031" s="184">
        <v>0.5292760691367675</v>
      </c>
      <c r="J1031" s="184">
        <v>0.44079468623148538</v>
      </c>
      <c r="K1031" s="184">
        <v>0.46544329905666587</v>
      </c>
      <c r="L1031" s="184">
        <v>1.6723416819428308E-2</v>
      </c>
      <c r="M1031" s="184">
        <v>1033.7644636742573</v>
      </c>
      <c r="N1031" s="184">
        <v>0.21178817146971921</v>
      </c>
      <c r="O1031" s="184">
        <v>0.12680526023998623</v>
      </c>
      <c r="P1031" s="184">
        <v>0.10566998812601296</v>
      </c>
      <c r="Q1031" s="184">
        <v>2.1135272113973282E-2</v>
      </c>
    </row>
    <row r="1032" spans="1:17" x14ac:dyDescent="0.2">
      <c r="A1032" s="187" t="str">
        <f>B1032&amp;C1032&amp;D1032&amp;E1032</f>
        <v>199230EMAFILHO43</v>
      </c>
      <c r="B1032" s="184">
        <v>1992</v>
      </c>
      <c r="C1032" s="184" t="s">
        <v>4</v>
      </c>
      <c r="D1032" s="184" t="s">
        <v>102</v>
      </c>
      <c r="E1032" s="184">
        <v>43</v>
      </c>
      <c r="F1032" s="184">
        <v>47054</v>
      </c>
      <c r="G1032" s="184">
        <v>7.0987979755377476E-2</v>
      </c>
      <c r="H1032" s="184">
        <v>0.809785044933507</v>
      </c>
      <c r="I1032" s="184">
        <v>0.75230004055755972</v>
      </c>
      <c r="J1032" s="184">
        <v>0.18579631566589108</v>
      </c>
      <c r="K1032" s="184">
        <v>0.24328132004183833</v>
      </c>
      <c r="L1032" s="184">
        <v>6.1673821566710585E-2</v>
      </c>
      <c r="M1032" s="184">
        <v>1163.1198849474958</v>
      </c>
      <c r="N1032" s="184">
        <v>0.32156671058783526</v>
      </c>
      <c r="O1032" s="184">
        <v>0.1542483104518213</v>
      </c>
      <c r="P1032" s="184">
        <v>0.12781060058656013</v>
      </c>
      <c r="Q1032" s="184">
        <v>2.6437709865261189E-2</v>
      </c>
    </row>
    <row r="1033" spans="1:17" x14ac:dyDescent="0.2">
      <c r="A1033" s="187" t="str">
        <f>B1033&amp;C1033&amp;D1033&amp;E1033</f>
        <v>199230EMAOUTRO43</v>
      </c>
      <c r="B1033" s="184">
        <v>1992</v>
      </c>
      <c r="C1033" s="184" t="s">
        <v>4</v>
      </c>
      <c r="D1033" s="184" t="s">
        <v>104</v>
      </c>
      <c r="E1033" s="184">
        <v>43</v>
      </c>
      <c r="F1033" s="184">
        <v>70056</v>
      </c>
      <c r="G1033" s="184">
        <v>5.5156353958749169E-2</v>
      </c>
      <c r="H1033" s="184">
        <v>0.42908530318602262</v>
      </c>
      <c r="I1033" s="184">
        <v>0.40541852232499714</v>
      </c>
      <c r="J1033" s="184">
        <v>0.56836391832514865</v>
      </c>
      <c r="K1033" s="184">
        <v>0.59217139082737424</v>
      </c>
      <c r="L1033" s="184">
        <v>8.9313919761063731E-3</v>
      </c>
      <c r="M1033" s="184">
        <v>662.79187355191368</v>
      </c>
      <c r="N1033" s="184">
        <v>0.14496973849491834</v>
      </c>
      <c r="O1033" s="184">
        <v>0.10059095580678315</v>
      </c>
      <c r="P1033" s="184">
        <v>9.172661870503597E-2</v>
      </c>
      <c r="Q1033" s="184">
        <v>8.8643371017471731E-3</v>
      </c>
    </row>
    <row r="1034" spans="1:17" x14ac:dyDescent="0.2">
      <c r="A1034" s="187" t="str">
        <f>B1034&amp;C1034&amp;D1034&amp;E1034</f>
        <v>199215A17CHEFE53</v>
      </c>
      <c r="B1034" s="184">
        <v>1992</v>
      </c>
      <c r="C1034" s="184" t="s">
        <v>0</v>
      </c>
      <c r="D1034" s="184" t="s">
        <v>98</v>
      </c>
      <c r="E1034" s="184">
        <v>53</v>
      </c>
      <c r="F1034" s="184">
        <v>2501</v>
      </c>
      <c r="G1034" s="184">
        <v>0.1247750449910018</v>
      </c>
      <c r="H1034" s="184">
        <v>0.6665333866453419</v>
      </c>
      <c r="I1034" s="184">
        <v>0.58336665333866455</v>
      </c>
      <c r="J1034" s="184">
        <v>0.33346661335465816</v>
      </c>
      <c r="K1034" s="184">
        <v>0.41663334666133545</v>
      </c>
      <c r="L1034" s="184">
        <v>8.3166733306677329E-2</v>
      </c>
      <c r="M1034" s="184">
        <v>311.65415659927874</v>
      </c>
      <c r="N1034" s="184">
        <v>8.3166733306677329E-2</v>
      </c>
      <c r="O1034" s="184">
        <v>8.3166733306677329E-2</v>
      </c>
      <c r="P1034" s="184">
        <v>8.3166733306677329E-2</v>
      </c>
      <c r="Q1034" s="184">
        <v>0</v>
      </c>
    </row>
    <row r="1035" spans="1:17" x14ac:dyDescent="0.2">
      <c r="A1035" s="187" t="str">
        <f>B1035&amp;C1035&amp;D1035&amp;E1035</f>
        <v>199215A17CONJU53</v>
      </c>
      <c r="B1035" s="184">
        <v>1992</v>
      </c>
      <c r="C1035" s="184" t="s">
        <v>0</v>
      </c>
      <c r="D1035" s="184" t="s">
        <v>100</v>
      </c>
      <c r="E1035" s="184">
        <v>53</v>
      </c>
      <c r="F1035" s="184">
        <v>3129</v>
      </c>
      <c r="G1035" s="184">
        <v>0.50119904076738608</v>
      </c>
      <c r="H1035" s="184">
        <v>0.13326941514860979</v>
      </c>
      <c r="I1035" s="184">
        <v>6.647491211249601E-2</v>
      </c>
      <c r="J1035" s="184">
        <v>0.79993608181527642</v>
      </c>
      <c r="K1035" s="184">
        <v>0.86673058485139021</v>
      </c>
      <c r="L1035" s="184">
        <v>6.679450303611377E-2</v>
      </c>
      <c r="M1035" s="184">
        <v>0</v>
      </c>
      <c r="N1035" s="184">
        <v>0</v>
      </c>
      <c r="O1035" s="184">
        <v>0</v>
      </c>
      <c r="P1035" s="184">
        <v>0</v>
      </c>
      <c r="Q1035" s="184">
        <v>0</v>
      </c>
    </row>
    <row r="1036" spans="1:17" x14ac:dyDescent="0.2">
      <c r="A1036" s="187" t="str">
        <f>B1036&amp;C1036&amp;D1036&amp;E1036</f>
        <v>199215A17FILHO53</v>
      </c>
      <c r="B1036" s="184">
        <v>1992</v>
      </c>
      <c r="C1036" s="184" t="s">
        <v>0</v>
      </c>
      <c r="D1036" s="184" t="s">
        <v>102</v>
      </c>
      <c r="E1036" s="184">
        <v>53</v>
      </c>
      <c r="F1036" s="184">
        <v>86075</v>
      </c>
      <c r="G1036" s="184">
        <v>0.23696278127332834</v>
      </c>
      <c r="H1036" s="184">
        <v>0.3268196340400813</v>
      </c>
      <c r="I1036" s="184">
        <v>0.24937554458321232</v>
      </c>
      <c r="J1036" s="184">
        <v>6.2945106012198659E-2</v>
      </c>
      <c r="K1036" s="184">
        <v>8.2288701713621848E-2</v>
      </c>
      <c r="L1036" s="184">
        <v>0.84748184722625619</v>
      </c>
      <c r="M1036" s="184">
        <v>273.53050405436676</v>
      </c>
      <c r="N1036" s="184">
        <v>0.12108045309323265</v>
      </c>
      <c r="O1036" s="184">
        <v>2.1783328492593668E-2</v>
      </c>
      <c r="P1036" s="184">
        <v>2.1783328492593668E-2</v>
      </c>
      <c r="Q1036" s="184">
        <v>0</v>
      </c>
    </row>
    <row r="1037" spans="1:17" x14ac:dyDescent="0.2">
      <c r="A1037" s="187" t="str">
        <f>B1037&amp;C1037&amp;D1037&amp;E1037</f>
        <v>199215A17OUTRO53</v>
      </c>
      <c r="B1037" s="184">
        <v>1992</v>
      </c>
      <c r="C1037" s="184" t="s">
        <v>0</v>
      </c>
      <c r="D1037" s="184" t="s">
        <v>104</v>
      </c>
      <c r="E1037" s="184">
        <v>53</v>
      </c>
      <c r="F1037" s="184">
        <v>16463</v>
      </c>
      <c r="G1037" s="184">
        <v>7.4820143884892082E-2</v>
      </c>
      <c r="H1037" s="184">
        <v>0.50659053635424889</v>
      </c>
      <c r="I1037" s="184">
        <v>0.46868735953349938</v>
      </c>
      <c r="J1037" s="184">
        <v>0.13916054182105328</v>
      </c>
      <c r="K1037" s="184">
        <v>0.16442932636821964</v>
      </c>
      <c r="L1037" s="184">
        <v>0.55694587863694345</v>
      </c>
      <c r="M1037" s="184">
        <v>290.88086559763212</v>
      </c>
      <c r="N1037" s="184">
        <v>7.5927838182591259E-2</v>
      </c>
      <c r="O1037" s="184">
        <v>0</v>
      </c>
      <c r="P1037" s="184">
        <v>0</v>
      </c>
      <c r="Q1037" s="184">
        <v>0</v>
      </c>
    </row>
    <row r="1038" spans="1:17" x14ac:dyDescent="0.2">
      <c r="A1038" s="187" t="str">
        <f>B1038&amp;C1038&amp;D1038&amp;E1038</f>
        <v>199215A29CHEFE53</v>
      </c>
      <c r="B1038" s="184">
        <v>1992</v>
      </c>
      <c r="C1038" s="184" t="s">
        <v>3</v>
      </c>
      <c r="D1038" s="184" t="s">
        <v>98</v>
      </c>
      <c r="E1038" s="184">
        <v>53</v>
      </c>
      <c r="F1038" s="184">
        <v>116714</v>
      </c>
      <c r="G1038" s="184">
        <v>7.2678899082568804E-2</v>
      </c>
      <c r="H1038" s="184">
        <v>0.93390681494936345</v>
      </c>
      <c r="I1038" s="184">
        <v>0.86603149579313532</v>
      </c>
      <c r="J1038" s="184">
        <v>6.0738214781431536E-2</v>
      </c>
      <c r="K1038" s="184">
        <v>0.1196857275048409</v>
      </c>
      <c r="L1038" s="184">
        <v>9.2876604349092659E-2</v>
      </c>
      <c r="M1038" s="184">
        <v>1193.2006456334575</v>
      </c>
      <c r="N1038" s="184">
        <v>0.34103021060027072</v>
      </c>
      <c r="O1038" s="184">
        <v>0.11961718388539506</v>
      </c>
      <c r="P1038" s="184">
        <v>0.1035608410302106</v>
      </c>
      <c r="Q1038" s="184">
        <v>1.605634285518447E-2</v>
      </c>
    </row>
    <row r="1039" spans="1:17" x14ac:dyDescent="0.2">
      <c r="A1039" s="187" t="str">
        <f>B1039&amp;C1039&amp;D1039&amp;E1039</f>
        <v>199215A29CONJU53</v>
      </c>
      <c r="B1039" s="184">
        <v>1992</v>
      </c>
      <c r="C1039" s="184" t="s">
        <v>3</v>
      </c>
      <c r="D1039" s="184" t="s">
        <v>100</v>
      </c>
      <c r="E1039" s="184">
        <v>53</v>
      </c>
      <c r="F1039" s="184">
        <v>106311</v>
      </c>
      <c r="G1039" s="184">
        <v>0.18535943838331451</v>
      </c>
      <c r="H1039" s="184">
        <v>0.50782139195379594</v>
      </c>
      <c r="I1039" s="184">
        <v>0.41369190394220728</v>
      </c>
      <c r="J1039" s="184">
        <v>0.46274609400720529</v>
      </c>
      <c r="K1039" s="184">
        <v>0.55295312808646335</v>
      </c>
      <c r="L1039" s="184">
        <v>6.4706380336935973E-2</v>
      </c>
      <c r="M1039" s="184">
        <v>1050.7510293143825</v>
      </c>
      <c r="N1039" s="184">
        <v>0.13339165279227927</v>
      </c>
      <c r="O1039" s="184">
        <v>5.4904948688282489E-2</v>
      </c>
      <c r="P1039" s="184">
        <v>5.0973088391605761E-2</v>
      </c>
      <c r="Q1039" s="184">
        <v>3.9318602966767315E-3</v>
      </c>
    </row>
    <row r="1040" spans="1:17" x14ac:dyDescent="0.2">
      <c r="A1040" s="187" t="str">
        <f>B1040&amp;C1040&amp;D1040&amp;E1040</f>
        <v>199215A29FILHO53</v>
      </c>
      <c r="B1040" s="184">
        <v>1992</v>
      </c>
      <c r="C1040" s="184" t="s">
        <v>3</v>
      </c>
      <c r="D1040" s="184" t="s">
        <v>102</v>
      </c>
      <c r="E1040" s="184">
        <v>53</v>
      </c>
      <c r="F1040" s="184">
        <v>228850</v>
      </c>
      <c r="G1040" s="184">
        <v>0.17546696071346082</v>
      </c>
      <c r="H1040" s="184">
        <v>0.58649333624644961</v>
      </c>
      <c r="I1040" s="184">
        <v>0.48358313305658729</v>
      </c>
      <c r="J1040" s="184">
        <v>8.0131090233777583E-2</v>
      </c>
      <c r="K1040" s="184">
        <v>0.12655014201441991</v>
      </c>
      <c r="L1040" s="184">
        <v>0.57017260214114052</v>
      </c>
      <c r="M1040" s="184">
        <v>710.35470797533469</v>
      </c>
      <c r="N1040" s="184">
        <v>0.2140310246886607</v>
      </c>
      <c r="O1040" s="184">
        <v>5.3703299104216735E-2</v>
      </c>
      <c r="P1040" s="184">
        <v>4.4610006554511687E-2</v>
      </c>
      <c r="Q1040" s="184">
        <v>9.0932925497050465E-3</v>
      </c>
    </row>
    <row r="1041" spans="1:17" x14ac:dyDescent="0.2">
      <c r="A1041" s="187" t="str">
        <f>B1041&amp;C1041&amp;D1041&amp;E1041</f>
        <v>199215A29OUTRO53</v>
      </c>
      <c r="B1041" s="184">
        <v>1992</v>
      </c>
      <c r="C1041" s="184" t="s">
        <v>3</v>
      </c>
      <c r="D1041" s="184" t="s">
        <v>104</v>
      </c>
      <c r="E1041" s="184">
        <v>53</v>
      </c>
      <c r="F1041" s="184">
        <v>79188</v>
      </c>
      <c r="G1041" s="184">
        <v>7.3044365445009488E-2</v>
      </c>
      <c r="H1041" s="184">
        <v>0.79215285144213765</v>
      </c>
      <c r="I1041" s="184">
        <v>0.73429054907309188</v>
      </c>
      <c r="J1041" s="184">
        <v>7.3672778703844019E-2</v>
      </c>
      <c r="K1041" s="184">
        <v>0.11840177804717887</v>
      </c>
      <c r="L1041" s="184">
        <v>0.34213517199575694</v>
      </c>
      <c r="M1041" s="184">
        <v>576.53680323387414</v>
      </c>
      <c r="N1041" s="184">
        <v>0.17685713923954469</v>
      </c>
      <c r="O1041" s="184">
        <v>2.3727826384228719E-2</v>
      </c>
      <c r="P1041" s="184">
        <v>2.1094214917889566E-2</v>
      </c>
      <c r="Q1041" s="184">
        <v>2.6336114663391536E-3</v>
      </c>
    </row>
    <row r="1042" spans="1:17" x14ac:dyDescent="0.2">
      <c r="A1042" s="187" t="str">
        <f>B1042&amp;C1042&amp;D1042&amp;E1042</f>
        <v>199218A24CHEFE53</v>
      </c>
      <c r="B1042" s="184">
        <v>1992</v>
      </c>
      <c r="C1042" s="184" t="s">
        <v>1</v>
      </c>
      <c r="D1042" s="184" t="s">
        <v>98</v>
      </c>
      <c r="E1042" s="184">
        <v>53</v>
      </c>
      <c r="F1042" s="184">
        <v>44186</v>
      </c>
      <c r="G1042" s="184">
        <v>8.8029832193909266E-2</v>
      </c>
      <c r="H1042" s="184">
        <v>0.91035622142760153</v>
      </c>
      <c r="I1042" s="184">
        <v>0.83021771601864847</v>
      </c>
      <c r="J1042" s="184">
        <v>8.0206400217263385E-2</v>
      </c>
      <c r="K1042" s="184">
        <v>0.14147014891594623</v>
      </c>
      <c r="L1042" s="184">
        <v>0.10849590367989861</v>
      </c>
      <c r="M1042" s="184">
        <v>976.13112259221509</v>
      </c>
      <c r="N1042" s="184">
        <v>0.31607296428733084</v>
      </c>
      <c r="O1042" s="184">
        <v>9.4373783551351106E-2</v>
      </c>
      <c r="P1042" s="184">
        <v>8.0229031820033492E-2</v>
      </c>
      <c r="Q1042" s="184">
        <v>1.4144751731317611E-2</v>
      </c>
    </row>
    <row r="1043" spans="1:17" x14ac:dyDescent="0.2">
      <c r="A1043" s="187" t="str">
        <f>B1043&amp;C1043&amp;D1043&amp;E1043</f>
        <v>199218A24CONJU53</v>
      </c>
      <c r="B1043" s="184">
        <v>1992</v>
      </c>
      <c r="C1043" s="184" t="s">
        <v>1</v>
      </c>
      <c r="D1043" s="184" t="s">
        <v>100</v>
      </c>
      <c r="E1043" s="184">
        <v>53</v>
      </c>
      <c r="F1043" s="184">
        <v>47948</v>
      </c>
      <c r="G1043" s="184">
        <v>0.24252700935032218</v>
      </c>
      <c r="H1043" s="184">
        <v>0.43048719446066575</v>
      </c>
      <c r="I1043" s="184">
        <v>0.32608242262450987</v>
      </c>
      <c r="J1043" s="184">
        <v>0.53908400767498121</v>
      </c>
      <c r="K1043" s="184">
        <v>0.6391298907149412</v>
      </c>
      <c r="L1043" s="184">
        <v>7.3913406190039208E-2</v>
      </c>
      <c r="M1043" s="184">
        <v>666.08881646466818</v>
      </c>
      <c r="N1043" s="184">
        <v>0.1174188704429799</v>
      </c>
      <c r="O1043" s="184">
        <v>3.9125719529490281E-2</v>
      </c>
      <c r="P1043" s="184">
        <v>3.9125719529490281E-2</v>
      </c>
      <c r="Q1043" s="184">
        <v>0</v>
      </c>
    </row>
    <row r="1044" spans="1:17" x14ac:dyDescent="0.2">
      <c r="A1044" s="187" t="str">
        <f>B1044&amp;C1044&amp;D1044&amp;E1044</f>
        <v>199218A24FILHO53</v>
      </c>
      <c r="B1044" s="184">
        <v>1992</v>
      </c>
      <c r="C1044" s="184" t="s">
        <v>1</v>
      </c>
      <c r="D1044" s="184" t="s">
        <v>102</v>
      </c>
      <c r="E1044" s="184">
        <v>53</v>
      </c>
      <c r="F1044" s="184">
        <v>113596</v>
      </c>
      <c r="G1044" s="184">
        <v>0.17229088038678803</v>
      </c>
      <c r="H1044" s="184">
        <v>0.71373992041973311</v>
      </c>
      <c r="I1044" s="184">
        <v>0.59076904116342122</v>
      </c>
      <c r="J1044" s="184">
        <v>8.8040071833515268E-2</v>
      </c>
      <c r="K1044" s="184">
        <v>0.14673051868023521</v>
      </c>
      <c r="L1044" s="184">
        <v>0.46062361350751785</v>
      </c>
      <c r="M1044" s="184">
        <v>679.01796599361887</v>
      </c>
      <c r="N1044" s="184">
        <v>0.26423465614986441</v>
      </c>
      <c r="O1044" s="184">
        <v>5.501073981478221E-2</v>
      </c>
      <c r="P1044" s="184">
        <v>4.9517588647487586E-2</v>
      </c>
      <c r="Q1044" s="184">
        <v>5.4931511672946234E-3</v>
      </c>
    </row>
    <row r="1045" spans="1:17" x14ac:dyDescent="0.2">
      <c r="A1045" s="187" t="str">
        <f>B1045&amp;C1045&amp;D1045&amp;E1045</f>
        <v>199218A24OUTRO53</v>
      </c>
      <c r="B1045" s="184">
        <v>1992</v>
      </c>
      <c r="C1045" s="184" t="s">
        <v>1</v>
      </c>
      <c r="D1045" s="184" t="s">
        <v>104</v>
      </c>
      <c r="E1045" s="184">
        <v>53</v>
      </c>
      <c r="F1045" s="184">
        <v>47720</v>
      </c>
      <c r="G1045" s="184">
        <v>8.7143771226066841E-2</v>
      </c>
      <c r="H1045" s="184">
        <v>0.8515088013411567</v>
      </c>
      <c r="I1045" s="184">
        <v>0.77730511316010054</v>
      </c>
      <c r="J1045" s="184">
        <v>5.2409891031014247E-2</v>
      </c>
      <c r="K1045" s="184">
        <v>0.10917854149203689</v>
      </c>
      <c r="L1045" s="184">
        <v>0.32757753562447611</v>
      </c>
      <c r="M1045" s="184">
        <v>521.82298727578109</v>
      </c>
      <c r="N1045" s="184">
        <v>0.18433625897160658</v>
      </c>
      <c r="O1045" s="184">
        <v>3.9443497295363179E-2</v>
      </c>
      <c r="P1045" s="184">
        <v>3.5065563764180928E-2</v>
      </c>
      <c r="Q1045" s="184">
        <v>4.3779335311822523E-3</v>
      </c>
    </row>
    <row r="1046" spans="1:17" x14ac:dyDescent="0.2">
      <c r="A1046" s="187" t="str">
        <f>B1046&amp;C1046&amp;D1046&amp;E1046</f>
        <v>199225A29CHEFE53</v>
      </c>
      <c r="B1046" s="184">
        <v>1992</v>
      </c>
      <c r="C1046" s="184" t="s">
        <v>2</v>
      </c>
      <c r="D1046" s="184" t="s">
        <v>98</v>
      </c>
      <c r="E1046" s="184">
        <v>53</v>
      </c>
      <c r="F1046" s="184">
        <v>70027</v>
      </c>
      <c r="G1046" s="184">
        <v>6.2183346247839305E-2</v>
      </c>
      <c r="H1046" s="184">
        <v>0.95831607808416752</v>
      </c>
      <c r="I1046" s="184">
        <v>0.89872477758578839</v>
      </c>
      <c r="J1046" s="184">
        <v>3.8713639024947517E-2</v>
      </c>
      <c r="K1046" s="184">
        <v>9.5334656632441769E-2</v>
      </c>
      <c r="L1046" s="184">
        <v>8.3367843831664928E-2</v>
      </c>
      <c r="M1046" s="184">
        <v>1339.4468401190904</v>
      </c>
      <c r="N1046" s="184">
        <v>0.36598740485812614</v>
      </c>
      <c r="O1046" s="184">
        <v>0.1368472160738001</v>
      </c>
      <c r="P1046" s="184">
        <v>0.11901123852228426</v>
      </c>
      <c r="Q1046" s="184">
        <v>1.7835977551515843E-2</v>
      </c>
    </row>
    <row r="1047" spans="1:17" x14ac:dyDescent="0.2">
      <c r="A1047" s="187" t="str">
        <f>B1047&amp;C1047&amp;D1047&amp;E1047</f>
        <v>199225A29CONJU53</v>
      </c>
      <c r="B1047" s="184">
        <v>1992</v>
      </c>
      <c r="C1047" s="184" t="s">
        <v>2</v>
      </c>
      <c r="D1047" s="184" t="s">
        <v>100</v>
      </c>
      <c r="E1047" s="184">
        <v>53</v>
      </c>
      <c r="F1047" s="184">
        <v>55234</v>
      </c>
      <c r="G1047" s="184">
        <v>0.14552522092987943</v>
      </c>
      <c r="H1047" s="184">
        <v>0.59617264728247099</v>
      </c>
      <c r="I1047" s="184">
        <v>0.50941449107433823</v>
      </c>
      <c r="J1047" s="184">
        <v>0.37737625375674405</v>
      </c>
      <c r="K1047" s="184">
        <v>0.46036861353514141</v>
      </c>
      <c r="L1047" s="184">
        <v>5.6595575189195058E-2</v>
      </c>
      <c r="M1047" s="184">
        <v>1269.42182476983</v>
      </c>
      <c r="N1047" s="184">
        <v>0.15481406380128182</v>
      </c>
      <c r="O1047" s="184">
        <v>7.1713075279719013E-2</v>
      </c>
      <c r="P1047" s="184">
        <v>6.4145272839193246E-2</v>
      </c>
      <c r="Q1047" s="184">
        <v>7.5678024405257628E-3</v>
      </c>
    </row>
    <row r="1048" spans="1:17" x14ac:dyDescent="0.2">
      <c r="A1048" s="187" t="str">
        <f>B1048&amp;C1048&amp;D1048&amp;E1048</f>
        <v>199225A29FILHO53</v>
      </c>
      <c r="B1048" s="184">
        <v>1992</v>
      </c>
      <c r="C1048" s="184" t="s">
        <v>2</v>
      </c>
      <c r="D1048" s="184" t="s">
        <v>102</v>
      </c>
      <c r="E1048" s="184">
        <v>53</v>
      </c>
      <c r="F1048" s="184">
        <v>29179</v>
      </c>
      <c r="G1048" s="184">
        <v>0.11659336265493803</v>
      </c>
      <c r="H1048" s="184">
        <v>0.85712327358716889</v>
      </c>
      <c r="I1048" s="184">
        <v>0.75718838890983242</v>
      </c>
      <c r="J1048" s="184">
        <v>0.10003769834469996</v>
      </c>
      <c r="K1048" s="184">
        <v>0.1785530689879708</v>
      </c>
      <c r="L1048" s="184">
        <v>0.1786216114328798</v>
      </c>
      <c r="M1048" s="184">
        <v>1233.0741645840046</v>
      </c>
      <c r="N1048" s="184">
        <v>0.29277905342883581</v>
      </c>
      <c r="O1048" s="184">
        <v>0.14277391274546763</v>
      </c>
      <c r="P1048" s="184">
        <v>9.2840741629253917E-2</v>
      </c>
      <c r="Q1048" s="184">
        <v>4.9933171116213718E-2</v>
      </c>
    </row>
    <row r="1049" spans="1:17" x14ac:dyDescent="0.2">
      <c r="A1049" s="187" t="str">
        <f>B1049&amp;C1049&amp;D1049&amp;E1049</f>
        <v>199225A29OUTRO53</v>
      </c>
      <c r="B1049" s="184">
        <v>1992</v>
      </c>
      <c r="C1049" s="184" t="s">
        <v>2</v>
      </c>
      <c r="D1049" s="184" t="s">
        <v>104</v>
      </c>
      <c r="E1049" s="184">
        <v>53</v>
      </c>
      <c r="F1049" s="184">
        <v>15005</v>
      </c>
      <c r="G1049" s="184">
        <v>3.0316248636859323E-2</v>
      </c>
      <c r="H1049" s="184">
        <v>0.91669443518827054</v>
      </c>
      <c r="I1049" s="184">
        <v>0.88890369876707764</v>
      </c>
      <c r="J1049" s="184">
        <v>6.9443518827057654E-2</v>
      </c>
      <c r="K1049" s="184">
        <v>9.7234255248250578E-2</v>
      </c>
      <c r="L1049" s="184">
        <v>0.15274908363878706</v>
      </c>
      <c r="M1049" s="184">
        <v>899.00011271173253</v>
      </c>
      <c r="N1049" s="184">
        <v>0.26391202932355884</v>
      </c>
      <c r="O1049" s="184">
        <v>0</v>
      </c>
      <c r="P1049" s="184">
        <v>0</v>
      </c>
      <c r="Q1049" s="184">
        <v>0</v>
      </c>
    </row>
    <row r="1050" spans="1:17" x14ac:dyDescent="0.2">
      <c r="A1050" s="187" t="str">
        <f>B1050&amp;C1050&amp;D1050&amp;E1050</f>
        <v>199230EMACHEFE53</v>
      </c>
      <c r="B1050" s="184">
        <v>1992</v>
      </c>
      <c r="C1050" s="184" t="s">
        <v>4</v>
      </c>
      <c r="D1050" s="184" t="s">
        <v>98</v>
      </c>
      <c r="E1050" s="184">
        <v>53</v>
      </c>
      <c r="F1050" s="184">
        <v>322211</v>
      </c>
      <c r="G1050" s="184">
        <v>2.4377320431490629E-2</v>
      </c>
      <c r="H1050" s="184">
        <v>0.84930682068582386</v>
      </c>
      <c r="I1050" s="184">
        <v>0.82860299617331501</v>
      </c>
      <c r="J1050" s="184">
        <v>0.15069317931417611</v>
      </c>
      <c r="K1050" s="184">
        <v>0.17139700382668499</v>
      </c>
      <c r="L1050" s="184">
        <v>2.328908696475291E-2</v>
      </c>
      <c r="M1050" s="184">
        <v>2187.1320445397382</v>
      </c>
      <c r="N1050" s="184">
        <v>0.34928246031375842</v>
      </c>
      <c r="O1050" s="184">
        <v>0.21837461324377691</v>
      </c>
      <c r="P1050" s="184">
        <v>0.16457235256619557</v>
      </c>
      <c r="Q1050" s="184">
        <v>5.3802260677581357E-2</v>
      </c>
    </row>
    <row r="1051" spans="1:17" x14ac:dyDescent="0.2">
      <c r="A1051" s="187" t="str">
        <f>B1051&amp;C1051&amp;D1051&amp;E1051</f>
        <v>199230EMACONJU53</v>
      </c>
      <c r="B1051" s="184">
        <v>1992</v>
      </c>
      <c r="C1051" s="184" t="s">
        <v>4</v>
      </c>
      <c r="D1051" s="184" t="s">
        <v>100</v>
      </c>
      <c r="E1051" s="184">
        <v>53</v>
      </c>
      <c r="F1051" s="184">
        <v>187572</v>
      </c>
      <c r="G1051" s="184">
        <v>6.1085620609757217E-2</v>
      </c>
      <c r="H1051" s="184">
        <v>0.58212846267033458</v>
      </c>
      <c r="I1051" s="184">
        <v>0.5465687842535133</v>
      </c>
      <c r="J1051" s="184">
        <v>0.41119676710809716</v>
      </c>
      <c r="K1051" s="184">
        <v>0.44675644552491844</v>
      </c>
      <c r="L1051" s="184">
        <v>2.6667093169556223E-2</v>
      </c>
      <c r="M1051" s="184">
        <v>1537.779170865469</v>
      </c>
      <c r="N1051" s="184">
        <v>0.19596056744409715</v>
      </c>
      <c r="O1051" s="184">
        <v>0.14028479068152067</v>
      </c>
      <c r="P1051" s="184">
        <v>0.11801447997649007</v>
      </c>
      <c r="Q1051" s="184">
        <v>2.2270310705030591E-2</v>
      </c>
    </row>
    <row r="1052" spans="1:17" x14ac:dyDescent="0.2">
      <c r="A1052" s="187" t="str">
        <f>B1052&amp;C1052&amp;D1052&amp;E1052</f>
        <v>199230EMAFILHO53</v>
      </c>
      <c r="B1052" s="184">
        <v>1992</v>
      </c>
      <c r="C1052" s="184" t="s">
        <v>4</v>
      </c>
      <c r="D1052" s="184" t="s">
        <v>102</v>
      </c>
      <c r="E1052" s="184">
        <v>53</v>
      </c>
      <c r="F1052" s="184">
        <v>15433</v>
      </c>
      <c r="G1052" s="184">
        <v>7.26115760111576E-2</v>
      </c>
      <c r="H1052" s="184">
        <v>0.74334218881617309</v>
      </c>
      <c r="I1052" s="184">
        <v>0.68936694097064732</v>
      </c>
      <c r="J1052" s="184">
        <v>0.25665781118382686</v>
      </c>
      <c r="K1052" s="184">
        <v>0.31063305902935268</v>
      </c>
      <c r="L1052" s="184">
        <v>0.1217520896779628</v>
      </c>
      <c r="M1052" s="184">
        <v>1177.6816271340126</v>
      </c>
      <c r="N1052" s="184">
        <v>0.20551724137931035</v>
      </c>
      <c r="O1052" s="184">
        <v>5.4844006568144497E-2</v>
      </c>
      <c r="P1052" s="184">
        <v>5.4844006568144497E-2</v>
      </c>
      <c r="Q1052" s="184">
        <v>0</v>
      </c>
    </row>
    <row r="1053" spans="1:17" x14ac:dyDescent="0.2">
      <c r="A1053" s="187" t="str">
        <f>B1053&amp;C1053&amp;D1053&amp;E1053</f>
        <v>199230EMAOUTRO53</v>
      </c>
      <c r="B1053" s="184">
        <v>1992</v>
      </c>
      <c r="C1053" s="184" t="s">
        <v>4</v>
      </c>
      <c r="D1053" s="184" t="s">
        <v>104</v>
      </c>
      <c r="E1053" s="184">
        <v>53</v>
      </c>
      <c r="F1053" s="184">
        <v>36475</v>
      </c>
      <c r="G1053" s="184">
        <v>4.1780502432198309E-2</v>
      </c>
      <c r="H1053" s="184">
        <v>0.41143248800548321</v>
      </c>
      <c r="I1053" s="184">
        <v>0.39424263193968473</v>
      </c>
      <c r="J1053" s="184">
        <v>0.58283755997258391</v>
      </c>
      <c r="K1053" s="184">
        <v>0.6000274160383825</v>
      </c>
      <c r="L1053" s="184">
        <v>4.0027416038382453E-2</v>
      </c>
      <c r="M1053" s="184">
        <v>1159.4798489099869</v>
      </c>
      <c r="N1053" s="184">
        <v>0.11418779986291981</v>
      </c>
      <c r="O1053" s="184">
        <v>3.4215215901302262E-2</v>
      </c>
      <c r="P1053" s="184">
        <v>3.4215215901302262E-2</v>
      </c>
      <c r="Q1053" s="184">
        <v>0</v>
      </c>
    </row>
    <row r="1054" spans="1:17" x14ac:dyDescent="0.2">
      <c r="A1054" s="187" t="str">
        <f>B1054&amp;C1054&amp;D1054&amp;E1054</f>
        <v>199215A17AGCC0</v>
      </c>
      <c r="B1054" s="184">
        <v>1992</v>
      </c>
      <c r="C1054" s="184" t="s">
        <v>0</v>
      </c>
      <c r="D1054" s="184" t="s">
        <v>23</v>
      </c>
      <c r="E1054" s="184">
        <v>0</v>
      </c>
      <c r="F1054" s="184">
        <v>1731</v>
      </c>
      <c r="G1054" s="184">
        <v>0</v>
      </c>
      <c r="H1054" s="184">
        <v>1</v>
      </c>
      <c r="I1054" s="184">
        <v>1</v>
      </c>
      <c r="J1054" s="184">
        <v>0</v>
      </c>
      <c r="K1054" s="184">
        <v>0</v>
      </c>
      <c r="L1054" s="184">
        <v>0.6077411900635471</v>
      </c>
      <c r="M1054" s="184">
        <v>337.49121871102363</v>
      </c>
    </row>
    <row r="1055" spans="1:17" x14ac:dyDescent="0.2">
      <c r="A1055" s="187" t="str">
        <f>B1055&amp;C1055&amp;D1055&amp;E1055</f>
        <v>199215A17AGSC0</v>
      </c>
      <c r="B1055" s="184">
        <v>1992</v>
      </c>
      <c r="C1055" s="184" t="s">
        <v>0</v>
      </c>
      <c r="D1055" s="184" t="s">
        <v>28</v>
      </c>
      <c r="E1055" s="184">
        <v>0</v>
      </c>
      <c r="F1055" s="184">
        <v>11551</v>
      </c>
      <c r="G1055" s="184">
        <v>0</v>
      </c>
      <c r="H1055" s="184">
        <v>1</v>
      </c>
      <c r="I1055" s="184">
        <v>1</v>
      </c>
      <c r="J1055" s="184">
        <v>0</v>
      </c>
      <c r="K1055" s="184">
        <v>0</v>
      </c>
      <c r="L1055" s="184">
        <v>0.15643667214959744</v>
      </c>
      <c r="M1055" s="184">
        <v>176.17751685314451</v>
      </c>
    </row>
    <row r="1056" spans="1:17" x14ac:dyDescent="0.2">
      <c r="A1056" s="187" t="str">
        <f>B1056&amp;C1056&amp;D1056&amp;E1056</f>
        <v>199215A17AUTO0</v>
      </c>
      <c r="B1056" s="184">
        <v>1992</v>
      </c>
      <c r="C1056" s="184" t="s">
        <v>0</v>
      </c>
      <c r="D1056" s="184" t="s">
        <v>34</v>
      </c>
      <c r="E1056" s="184">
        <v>0</v>
      </c>
      <c r="F1056" s="184">
        <v>13070</v>
      </c>
      <c r="G1056" s="184">
        <v>0</v>
      </c>
      <c r="H1056" s="184">
        <v>1</v>
      </c>
      <c r="I1056" s="184">
        <v>1</v>
      </c>
      <c r="J1056" s="184">
        <v>0</v>
      </c>
      <c r="K1056" s="184">
        <v>0</v>
      </c>
      <c r="L1056" s="184">
        <v>0.58523335883703131</v>
      </c>
      <c r="M1056" s="184">
        <v>0</v>
      </c>
    </row>
    <row r="1057" spans="1:13" x14ac:dyDescent="0.2">
      <c r="A1057" s="187" t="str">
        <f>B1057&amp;C1057&amp;D1057&amp;E1057</f>
        <v>199215A17CCA10</v>
      </c>
      <c r="B1057" s="184">
        <v>1992</v>
      </c>
      <c r="C1057" s="184" t="s">
        <v>0</v>
      </c>
      <c r="D1057" s="184" t="s">
        <v>24</v>
      </c>
      <c r="E1057" s="184">
        <v>0</v>
      </c>
      <c r="F1057" s="184">
        <v>73248</v>
      </c>
      <c r="G1057" s="184">
        <v>0</v>
      </c>
      <c r="H1057" s="184">
        <v>1</v>
      </c>
      <c r="I1057" s="184">
        <v>1</v>
      </c>
      <c r="J1057" s="184">
        <v>0</v>
      </c>
      <c r="K1057" s="184">
        <v>0</v>
      </c>
      <c r="L1057" s="184">
        <v>0.70623088685015289</v>
      </c>
      <c r="M1057" s="184">
        <v>467.48763910052776</v>
      </c>
    </row>
    <row r="1058" spans="1:13" x14ac:dyDescent="0.2">
      <c r="A1058" s="187" t="str">
        <f>B1058&amp;C1058&amp;D1058&amp;E1058</f>
        <v>199215A17CCA20</v>
      </c>
      <c r="B1058" s="184">
        <v>1992</v>
      </c>
      <c r="C1058" s="184" t="s">
        <v>0</v>
      </c>
      <c r="D1058" s="184" t="s">
        <v>25</v>
      </c>
      <c r="E1058" s="184">
        <v>0</v>
      </c>
      <c r="F1058" s="184">
        <v>183755</v>
      </c>
      <c r="G1058" s="184">
        <v>0</v>
      </c>
      <c r="H1058" s="184">
        <v>1</v>
      </c>
      <c r="I1058" s="184">
        <v>1</v>
      </c>
      <c r="J1058" s="184">
        <v>0</v>
      </c>
      <c r="K1058" s="184">
        <v>0</v>
      </c>
      <c r="L1058" s="184">
        <v>0.5816222687818019</v>
      </c>
      <c r="M1058" s="184">
        <v>505.72425942002371</v>
      </c>
    </row>
    <row r="1059" spans="1:13" x14ac:dyDescent="0.2">
      <c r="A1059" s="187" t="str">
        <f>B1059&amp;C1059&amp;D1059&amp;E1059</f>
        <v>199215A17CONT0</v>
      </c>
      <c r="B1059" s="184">
        <v>1992</v>
      </c>
      <c r="C1059" s="184" t="s">
        <v>0</v>
      </c>
      <c r="D1059" s="184" t="s">
        <v>31</v>
      </c>
      <c r="E1059" s="184">
        <v>0</v>
      </c>
      <c r="F1059" s="184">
        <v>65859</v>
      </c>
      <c r="G1059" s="184">
        <v>0</v>
      </c>
      <c r="H1059" s="184">
        <v>1</v>
      </c>
      <c r="I1059" s="184">
        <v>1</v>
      </c>
      <c r="J1059" s="184">
        <v>0</v>
      </c>
      <c r="K1059" s="184">
        <v>0</v>
      </c>
      <c r="L1059" s="184">
        <v>0.47325346573740873</v>
      </c>
      <c r="M1059" s="184">
        <v>357.69380942766117</v>
      </c>
    </row>
    <row r="1060" spans="1:13" x14ac:dyDescent="0.2">
      <c r="A1060" s="187" t="str">
        <f>B1060&amp;C1060&amp;D1060&amp;E1060</f>
        <v>199215A17EMPR0</v>
      </c>
      <c r="B1060" s="184">
        <v>1992</v>
      </c>
      <c r="C1060" s="184" t="s">
        <v>0</v>
      </c>
      <c r="D1060" s="184" t="s">
        <v>32</v>
      </c>
      <c r="E1060" s="184">
        <v>0</v>
      </c>
      <c r="F1060" s="184">
        <v>215</v>
      </c>
      <c r="G1060" s="184">
        <v>0</v>
      </c>
      <c r="H1060" s="184">
        <v>1</v>
      </c>
      <c r="I1060" s="184">
        <v>1</v>
      </c>
      <c r="J1060" s="184">
        <v>0</v>
      </c>
      <c r="K1060" s="184">
        <v>0</v>
      </c>
      <c r="L1060" s="184">
        <v>0</v>
      </c>
      <c r="M1060" s="184">
        <v>343.82481260459508</v>
      </c>
    </row>
    <row r="1061" spans="1:13" x14ac:dyDescent="0.2">
      <c r="A1061" s="187" t="str">
        <f>B1061&amp;C1061&amp;D1061&amp;E1061</f>
        <v>199215A17IMLO0</v>
      </c>
      <c r="B1061" s="184">
        <v>1992</v>
      </c>
      <c r="C1061" s="184" t="s">
        <v>0</v>
      </c>
      <c r="D1061" s="184" t="s">
        <v>53</v>
      </c>
      <c r="E1061" s="184">
        <v>0</v>
      </c>
      <c r="F1061" s="184">
        <v>4391</v>
      </c>
      <c r="G1061" s="184">
        <v>0</v>
      </c>
      <c r="H1061" s="184">
        <v>1</v>
      </c>
      <c r="I1061" s="184">
        <v>1</v>
      </c>
      <c r="J1061" s="184">
        <v>0</v>
      </c>
      <c r="K1061" s="184">
        <v>0</v>
      </c>
      <c r="L1061" s="184">
        <v>0.61011159189250741</v>
      </c>
      <c r="M1061" s="184">
        <v>551.99048534738483</v>
      </c>
    </row>
    <row r="1062" spans="1:13" x14ac:dyDescent="0.2">
      <c r="A1062" s="187" t="str">
        <f>B1062&amp;C1062&amp;D1062&amp;E1062</f>
        <v>199215A17INAT0</v>
      </c>
      <c r="B1062" s="184">
        <v>1992</v>
      </c>
      <c r="C1062" s="184" t="s">
        <v>0</v>
      </c>
      <c r="D1062" s="184" t="s">
        <v>54</v>
      </c>
      <c r="E1062" s="184">
        <v>0</v>
      </c>
      <c r="F1062" s="184">
        <v>1773427</v>
      </c>
      <c r="G1062" s="184">
        <v>1</v>
      </c>
      <c r="H1062" s="184">
        <v>0.14406361724025857</v>
      </c>
      <c r="I1062" s="184">
        <v>0</v>
      </c>
      <c r="J1062" s="184">
        <v>0.17587961823563811</v>
      </c>
      <c r="K1062" s="184">
        <v>0.22915627095605917</v>
      </c>
      <c r="L1062" s="184">
        <v>0.77049747258202828</v>
      </c>
      <c r="M1062" s="184"/>
    </row>
    <row r="1063" spans="1:13" x14ac:dyDescent="0.2">
      <c r="A1063" s="187" t="str">
        <f>B1063&amp;C1063&amp;D1063&amp;E1063</f>
        <v>199215A17MILI0</v>
      </c>
      <c r="B1063" s="184">
        <v>1992</v>
      </c>
      <c r="C1063" s="184" t="s">
        <v>0</v>
      </c>
      <c r="D1063" s="184" t="s">
        <v>26</v>
      </c>
      <c r="E1063" s="184">
        <v>0</v>
      </c>
      <c r="F1063" s="184">
        <v>418</v>
      </c>
      <c r="G1063" s="184">
        <v>0</v>
      </c>
      <c r="H1063" s="184">
        <v>1</v>
      </c>
      <c r="I1063" s="184">
        <v>1</v>
      </c>
      <c r="J1063" s="184">
        <v>0</v>
      </c>
      <c r="K1063" s="184">
        <v>0</v>
      </c>
      <c r="L1063" s="184">
        <v>0</v>
      </c>
      <c r="M1063" s="184">
        <v>265.18928130076904</v>
      </c>
    </row>
    <row r="1064" spans="1:13" x14ac:dyDescent="0.2">
      <c r="A1064" s="187" t="str">
        <f>B1064&amp;C1064&amp;D1064&amp;E1064</f>
        <v>199215A17SCA10</v>
      </c>
      <c r="B1064" s="184">
        <v>1992</v>
      </c>
      <c r="C1064" s="184" t="s">
        <v>0</v>
      </c>
      <c r="D1064" s="184" t="s">
        <v>29</v>
      </c>
      <c r="E1064" s="184">
        <v>0</v>
      </c>
      <c r="F1064" s="184">
        <v>210366</v>
      </c>
      <c r="G1064" s="184">
        <v>0</v>
      </c>
      <c r="H1064" s="184">
        <v>1</v>
      </c>
      <c r="I1064" s="184">
        <v>1</v>
      </c>
      <c r="J1064" s="184">
        <v>0</v>
      </c>
      <c r="K1064" s="184">
        <v>0</v>
      </c>
      <c r="L1064" s="184">
        <v>0.52467128718519151</v>
      </c>
      <c r="M1064" s="184">
        <v>307.13277496818131</v>
      </c>
    </row>
    <row r="1065" spans="1:13" x14ac:dyDescent="0.2">
      <c r="A1065" s="187" t="str">
        <f>B1065&amp;C1065&amp;D1065&amp;E1065</f>
        <v>199215A17SCA20</v>
      </c>
      <c r="B1065" s="184">
        <v>1992</v>
      </c>
      <c r="C1065" s="184" t="s">
        <v>0</v>
      </c>
      <c r="D1065" s="184" t="s">
        <v>30</v>
      </c>
      <c r="E1065" s="184">
        <v>0</v>
      </c>
      <c r="F1065" s="184">
        <v>85066</v>
      </c>
      <c r="G1065" s="184">
        <v>0</v>
      </c>
      <c r="H1065" s="184">
        <v>1</v>
      </c>
      <c r="I1065" s="184">
        <v>1</v>
      </c>
      <c r="J1065" s="184">
        <v>0</v>
      </c>
      <c r="K1065" s="184">
        <v>0</v>
      </c>
      <c r="L1065" s="184">
        <v>0.57142689206028263</v>
      </c>
      <c r="M1065" s="184">
        <v>368.19447156697686</v>
      </c>
    </row>
    <row r="1066" spans="1:13" x14ac:dyDescent="0.2">
      <c r="A1066" s="187" t="str">
        <f>B1066&amp;C1066&amp;D1066&amp;E1066</f>
        <v>199215A17SREM0</v>
      </c>
      <c r="B1066" s="184">
        <v>1992</v>
      </c>
      <c r="C1066" s="184" t="s">
        <v>0</v>
      </c>
      <c r="D1066" s="184" t="s">
        <v>35</v>
      </c>
      <c r="E1066" s="184">
        <v>0</v>
      </c>
      <c r="F1066" s="184">
        <v>83427</v>
      </c>
      <c r="G1066" s="184">
        <v>0</v>
      </c>
      <c r="H1066" s="184">
        <v>1</v>
      </c>
      <c r="I1066" s="184">
        <v>1</v>
      </c>
      <c r="J1066" s="184">
        <v>0</v>
      </c>
      <c r="K1066" s="184">
        <v>0</v>
      </c>
      <c r="L1066" s="184">
        <v>0.68912941853356824</v>
      </c>
      <c r="M1066" s="184">
        <v>0</v>
      </c>
    </row>
    <row r="1067" spans="1:13" x14ac:dyDescent="0.2">
      <c r="A1067" s="187" t="str">
        <f>B1067&amp;C1067&amp;D1067&amp;E1067</f>
        <v>199215A17TDOM0</v>
      </c>
      <c r="B1067" s="184">
        <v>1992</v>
      </c>
      <c r="C1067" s="184" t="s">
        <v>0</v>
      </c>
      <c r="D1067" s="184" t="s">
        <v>33</v>
      </c>
      <c r="E1067" s="184">
        <v>0</v>
      </c>
      <c r="F1067" s="184">
        <v>120824</v>
      </c>
      <c r="G1067" s="184">
        <v>0</v>
      </c>
      <c r="H1067" s="184">
        <v>1</v>
      </c>
      <c r="I1067" s="184">
        <v>1</v>
      </c>
      <c r="J1067" s="184">
        <v>0</v>
      </c>
      <c r="K1067" s="184">
        <v>0</v>
      </c>
      <c r="L1067" s="184">
        <v>0.39338210951466596</v>
      </c>
      <c r="M1067" s="184">
        <v>209.08818434608116</v>
      </c>
    </row>
    <row r="1068" spans="1:13" x14ac:dyDescent="0.2">
      <c r="A1068" s="187" t="str">
        <f>B1068&amp;C1068&amp;D1068&amp;E1068</f>
        <v>199215A29AGCC0</v>
      </c>
      <c r="B1068" s="184">
        <v>1992</v>
      </c>
      <c r="C1068" s="184" t="s">
        <v>3</v>
      </c>
      <c r="D1068" s="184" t="s">
        <v>23</v>
      </c>
      <c r="E1068" s="184">
        <v>0</v>
      </c>
      <c r="F1068" s="184">
        <v>17492</v>
      </c>
      <c r="G1068" s="184">
        <v>0</v>
      </c>
      <c r="H1068" s="184">
        <v>1</v>
      </c>
      <c r="I1068" s="184">
        <v>1</v>
      </c>
      <c r="J1068" s="184">
        <v>0</v>
      </c>
      <c r="K1068" s="184">
        <v>0</v>
      </c>
      <c r="L1068" s="184">
        <v>0.13263206037045505</v>
      </c>
      <c r="M1068" s="184">
        <v>572.53048127741272</v>
      </c>
    </row>
    <row r="1069" spans="1:13" x14ac:dyDescent="0.2">
      <c r="A1069" s="187" t="str">
        <f>B1069&amp;C1069&amp;D1069&amp;E1069</f>
        <v>199215A29AGSC0</v>
      </c>
      <c r="B1069" s="184">
        <v>1992</v>
      </c>
      <c r="C1069" s="184" t="s">
        <v>3</v>
      </c>
      <c r="D1069" s="184" t="s">
        <v>28</v>
      </c>
      <c r="E1069" s="184">
        <v>0</v>
      </c>
      <c r="F1069" s="184">
        <v>42447</v>
      </c>
      <c r="G1069" s="184">
        <v>0</v>
      </c>
      <c r="H1069" s="184">
        <v>1</v>
      </c>
      <c r="I1069" s="184">
        <v>1</v>
      </c>
      <c r="J1069" s="184">
        <v>0</v>
      </c>
      <c r="K1069" s="184">
        <v>0</v>
      </c>
      <c r="L1069" s="184">
        <v>7.0676372888543365E-2</v>
      </c>
      <c r="M1069" s="184">
        <v>271.10569233792933</v>
      </c>
    </row>
    <row r="1070" spans="1:13" x14ac:dyDescent="0.2">
      <c r="A1070" s="187" t="str">
        <f>B1070&amp;C1070&amp;D1070&amp;E1070</f>
        <v>199215A29AUTO0</v>
      </c>
      <c r="B1070" s="184">
        <v>1992</v>
      </c>
      <c r="C1070" s="184" t="s">
        <v>3</v>
      </c>
      <c r="D1070" s="184" t="s">
        <v>34</v>
      </c>
      <c r="E1070" s="184">
        <v>0</v>
      </c>
      <c r="F1070" s="184">
        <v>66635</v>
      </c>
      <c r="G1070" s="184">
        <v>0</v>
      </c>
      <c r="H1070" s="184">
        <v>1</v>
      </c>
      <c r="I1070" s="184">
        <v>1</v>
      </c>
      <c r="J1070" s="184">
        <v>0</v>
      </c>
      <c r="K1070" s="184">
        <v>0</v>
      </c>
      <c r="L1070" s="184">
        <v>0.26831244841299617</v>
      </c>
      <c r="M1070" s="184">
        <v>0</v>
      </c>
    </row>
    <row r="1071" spans="1:13" x14ac:dyDescent="0.2">
      <c r="A1071" s="187" t="str">
        <f>B1071&amp;C1071&amp;D1071&amp;E1071</f>
        <v>199215A29CCA10</v>
      </c>
      <c r="B1071" s="184">
        <v>1992</v>
      </c>
      <c r="C1071" s="184" t="s">
        <v>3</v>
      </c>
      <c r="D1071" s="184" t="s">
        <v>24</v>
      </c>
      <c r="E1071" s="184">
        <v>0</v>
      </c>
      <c r="F1071" s="184">
        <v>852741</v>
      </c>
      <c r="G1071" s="184">
        <v>0</v>
      </c>
      <c r="H1071" s="184">
        <v>1</v>
      </c>
      <c r="I1071" s="184">
        <v>1</v>
      </c>
      <c r="J1071" s="184">
        <v>0</v>
      </c>
      <c r="K1071" s="184">
        <v>0</v>
      </c>
      <c r="L1071" s="184">
        <v>0.24189438372902364</v>
      </c>
      <c r="M1071" s="184">
        <v>850.98306573918023</v>
      </c>
    </row>
    <row r="1072" spans="1:13" x14ac:dyDescent="0.2">
      <c r="A1072" s="187" t="str">
        <f>B1072&amp;C1072&amp;D1072&amp;E1072</f>
        <v>199215A29CCA20</v>
      </c>
      <c r="B1072" s="184">
        <v>1992</v>
      </c>
      <c r="C1072" s="184" t="s">
        <v>3</v>
      </c>
      <c r="D1072" s="184" t="s">
        <v>25</v>
      </c>
      <c r="E1072" s="184">
        <v>0</v>
      </c>
      <c r="F1072" s="184">
        <v>2863722</v>
      </c>
      <c r="G1072" s="184">
        <v>0</v>
      </c>
      <c r="H1072" s="184">
        <v>1</v>
      </c>
      <c r="I1072" s="184">
        <v>1</v>
      </c>
      <c r="J1072" s="184">
        <v>0</v>
      </c>
      <c r="K1072" s="184">
        <v>0</v>
      </c>
      <c r="L1072" s="184">
        <v>0.19188621274499701</v>
      </c>
      <c r="M1072" s="184">
        <v>1052.5761803867626</v>
      </c>
    </row>
    <row r="1073" spans="1:13" x14ac:dyDescent="0.2">
      <c r="A1073" s="187" t="str">
        <f>B1073&amp;C1073&amp;D1073&amp;E1073</f>
        <v>199215A29CONT0</v>
      </c>
      <c r="B1073" s="184">
        <v>1992</v>
      </c>
      <c r="C1073" s="184" t="s">
        <v>3</v>
      </c>
      <c r="D1073" s="184" t="s">
        <v>31</v>
      </c>
      <c r="E1073" s="184">
        <v>0</v>
      </c>
      <c r="F1073" s="184">
        <v>843507</v>
      </c>
      <c r="G1073" s="184">
        <v>0</v>
      </c>
      <c r="H1073" s="184">
        <v>1</v>
      </c>
      <c r="I1073" s="184">
        <v>1</v>
      </c>
      <c r="J1073" s="184">
        <v>0</v>
      </c>
      <c r="K1073" s="184">
        <v>0</v>
      </c>
      <c r="L1073" s="184">
        <v>0.12178866649583843</v>
      </c>
      <c r="M1073" s="184">
        <v>844.65334330867449</v>
      </c>
    </row>
    <row r="1074" spans="1:13" x14ac:dyDescent="0.2">
      <c r="A1074" s="187" t="str">
        <f>B1074&amp;C1074&amp;D1074&amp;E1074</f>
        <v>199215A29EMPR0</v>
      </c>
      <c r="B1074" s="184">
        <v>1992</v>
      </c>
      <c r="C1074" s="184" t="s">
        <v>3</v>
      </c>
      <c r="D1074" s="184" t="s">
        <v>32</v>
      </c>
      <c r="E1074" s="184">
        <v>0</v>
      </c>
      <c r="F1074" s="184">
        <v>100391</v>
      </c>
      <c r="G1074" s="184">
        <v>0</v>
      </c>
      <c r="H1074" s="184">
        <v>1</v>
      </c>
      <c r="I1074" s="184">
        <v>1</v>
      </c>
      <c r="J1074" s="184">
        <v>0</v>
      </c>
      <c r="K1074" s="184">
        <v>0</v>
      </c>
      <c r="L1074" s="184">
        <v>9.3245410445159424E-2</v>
      </c>
      <c r="M1074" s="184">
        <v>2532.4527620257977</v>
      </c>
    </row>
    <row r="1075" spans="1:13" x14ac:dyDescent="0.2">
      <c r="A1075" s="187" t="str">
        <f>B1075&amp;C1075&amp;D1075&amp;E1075</f>
        <v>199215A29IMLO0</v>
      </c>
      <c r="B1075" s="184">
        <v>1992</v>
      </c>
      <c r="C1075" s="184" t="s">
        <v>3</v>
      </c>
      <c r="D1075" s="184" t="s">
        <v>53</v>
      </c>
      <c r="E1075" s="184">
        <v>0</v>
      </c>
      <c r="F1075" s="184">
        <v>6320</v>
      </c>
      <c r="G1075" s="184">
        <v>0</v>
      </c>
      <c r="H1075" s="184">
        <v>1</v>
      </c>
      <c r="I1075" s="184">
        <v>1</v>
      </c>
      <c r="J1075" s="184">
        <v>0</v>
      </c>
      <c r="K1075" s="184">
        <v>0</v>
      </c>
      <c r="L1075" s="184">
        <v>0.42389240506329112</v>
      </c>
      <c r="M1075" s="184">
        <v>551.99048534738483</v>
      </c>
    </row>
    <row r="1076" spans="1:13" x14ac:dyDescent="0.2">
      <c r="A1076" s="187" t="str">
        <f>B1076&amp;C1076&amp;D1076&amp;E1076</f>
        <v>199215A29INAT0</v>
      </c>
      <c r="B1076" s="184">
        <v>1992</v>
      </c>
      <c r="C1076" s="184" t="s">
        <v>3</v>
      </c>
      <c r="D1076" s="184" t="s">
        <v>54</v>
      </c>
      <c r="E1076" s="184">
        <v>0</v>
      </c>
      <c r="F1076" s="184">
        <v>5273911</v>
      </c>
      <c r="G1076" s="184">
        <v>0.99982180361266237</v>
      </c>
      <c r="H1076" s="184">
        <v>0.22896316671901137</v>
      </c>
      <c r="I1076" s="184">
        <v>4.0800409142707495E-5</v>
      </c>
      <c r="J1076" s="184">
        <v>0.41885222408867884</v>
      </c>
      <c r="K1076" s="184">
        <v>0.57261794265865673</v>
      </c>
      <c r="L1076" s="184">
        <v>0.42720203072526469</v>
      </c>
      <c r="M1076" s="184"/>
    </row>
    <row r="1077" spans="1:13" x14ac:dyDescent="0.2">
      <c r="A1077" s="187" t="str">
        <f>B1077&amp;C1077&amp;D1077&amp;E1077</f>
        <v>199215A29MILI0</v>
      </c>
      <c r="B1077" s="184">
        <v>1992</v>
      </c>
      <c r="C1077" s="184" t="s">
        <v>3</v>
      </c>
      <c r="D1077" s="184" t="s">
        <v>26</v>
      </c>
      <c r="E1077" s="184">
        <v>0</v>
      </c>
      <c r="F1077" s="184">
        <v>91257</v>
      </c>
      <c r="G1077" s="184">
        <v>0</v>
      </c>
      <c r="H1077" s="184">
        <v>1</v>
      </c>
      <c r="I1077" s="184">
        <v>1</v>
      </c>
      <c r="J1077" s="184">
        <v>0</v>
      </c>
      <c r="K1077" s="184">
        <v>0</v>
      </c>
      <c r="L1077" s="184">
        <v>0.21673953778888194</v>
      </c>
      <c r="M1077" s="184">
        <v>1136.8319327965432</v>
      </c>
    </row>
    <row r="1078" spans="1:13" x14ac:dyDescent="0.2">
      <c r="A1078" s="187" t="str">
        <f>B1078&amp;C1078&amp;D1078&amp;E1078</f>
        <v>199215A29PUBL0</v>
      </c>
      <c r="B1078" s="184">
        <v>1992</v>
      </c>
      <c r="C1078" s="184" t="s">
        <v>3</v>
      </c>
      <c r="D1078" s="184" t="s">
        <v>27</v>
      </c>
      <c r="E1078" s="184">
        <v>0</v>
      </c>
      <c r="F1078" s="184">
        <v>280799</v>
      </c>
      <c r="G1078" s="184">
        <v>0</v>
      </c>
      <c r="H1078" s="184">
        <v>1</v>
      </c>
      <c r="I1078" s="184">
        <v>1</v>
      </c>
      <c r="J1078" s="184">
        <v>0</v>
      </c>
      <c r="K1078" s="184">
        <v>0</v>
      </c>
      <c r="L1078" s="184">
        <v>0.21458892464955145</v>
      </c>
      <c r="M1078" s="184">
        <v>1278.2407480638149</v>
      </c>
    </row>
    <row r="1079" spans="1:13" x14ac:dyDescent="0.2">
      <c r="A1079" s="187" t="str">
        <f>B1079&amp;C1079&amp;D1079&amp;E1079</f>
        <v>199215A29SCA10</v>
      </c>
      <c r="B1079" s="184">
        <v>1992</v>
      </c>
      <c r="C1079" s="184" t="s">
        <v>3</v>
      </c>
      <c r="D1079" s="184" t="s">
        <v>29</v>
      </c>
      <c r="E1079" s="184">
        <v>0</v>
      </c>
      <c r="F1079" s="184">
        <v>849844</v>
      </c>
      <c r="G1079" s="184">
        <v>0</v>
      </c>
      <c r="H1079" s="184">
        <v>1</v>
      </c>
      <c r="I1079" s="184">
        <v>1</v>
      </c>
      <c r="J1079" s="184">
        <v>0</v>
      </c>
      <c r="K1079" s="184">
        <v>0</v>
      </c>
      <c r="L1079" s="184">
        <v>0.28408131943406417</v>
      </c>
      <c r="M1079" s="184">
        <v>499.64371683604219</v>
      </c>
    </row>
    <row r="1080" spans="1:13" x14ac:dyDescent="0.2">
      <c r="A1080" s="187" t="str">
        <f>B1080&amp;C1080&amp;D1080&amp;E1080</f>
        <v>199215A29SCA20</v>
      </c>
      <c r="B1080" s="184">
        <v>1992</v>
      </c>
      <c r="C1080" s="184" t="s">
        <v>3</v>
      </c>
      <c r="D1080" s="184" t="s">
        <v>30</v>
      </c>
      <c r="E1080" s="184">
        <v>0</v>
      </c>
      <c r="F1080" s="184">
        <v>390432</v>
      </c>
      <c r="G1080" s="184">
        <v>0</v>
      </c>
      <c r="H1080" s="184">
        <v>1</v>
      </c>
      <c r="I1080" s="184">
        <v>1</v>
      </c>
      <c r="J1080" s="184">
        <v>0</v>
      </c>
      <c r="K1080" s="184">
        <v>0</v>
      </c>
      <c r="L1080" s="184">
        <v>0.25302997705106139</v>
      </c>
      <c r="M1080" s="184">
        <v>639.52990100088459</v>
      </c>
    </row>
    <row r="1081" spans="1:13" x14ac:dyDescent="0.2">
      <c r="A1081" s="187" t="str">
        <f>B1081&amp;C1081&amp;D1081&amp;E1081</f>
        <v>199215A29SREM0</v>
      </c>
      <c r="B1081" s="184">
        <v>1992</v>
      </c>
      <c r="C1081" s="184" t="s">
        <v>3</v>
      </c>
      <c r="D1081" s="184" t="s">
        <v>35</v>
      </c>
      <c r="E1081" s="184">
        <v>0</v>
      </c>
      <c r="F1081" s="184">
        <v>209278</v>
      </c>
      <c r="G1081" s="184">
        <v>0</v>
      </c>
      <c r="H1081" s="184">
        <v>1</v>
      </c>
      <c r="I1081" s="184">
        <v>1</v>
      </c>
      <c r="J1081" s="184">
        <v>0</v>
      </c>
      <c r="K1081" s="184">
        <v>0</v>
      </c>
      <c r="L1081" s="184">
        <v>0.46442053154177698</v>
      </c>
      <c r="M1081" s="184">
        <v>2.0924095286327864</v>
      </c>
    </row>
    <row r="1082" spans="1:13" x14ac:dyDescent="0.2">
      <c r="A1082" s="187" t="str">
        <f>B1082&amp;C1082&amp;D1082&amp;E1082</f>
        <v>199215A29TDOM0</v>
      </c>
      <c r="B1082" s="184">
        <v>1992</v>
      </c>
      <c r="C1082" s="184" t="s">
        <v>3</v>
      </c>
      <c r="D1082" s="184" t="s">
        <v>33</v>
      </c>
      <c r="E1082" s="184">
        <v>0</v>
      </c>
      <c r="F1082" s="184">
        <v>616687</v>
      </c>
      <c r="G1082" s="184">
        <v>0</v>
      </c>
      <c r="H1082" s="184">
        <v>1</v>
      </c>
      <c r="I1082" s="184">
        <v>1</v>
      </c>
      <c r="J1082" s="184">
        <v>0</v>
      </c>
      <c r="K1082" s="184">
        <v>0</v>
      </c>
      <c r="L1082" s="184">
        <v>0.18359795740925783</v>
      </c>
      <c r="M1082" s="184">
        <v>303.70212101804208</v>
      </c>
    </row>
    <row r="1083" spans="1:13" x14ac:dyDescent="0.2">
      <c r="A1083" s="187" t="str">
        <f>B1083&amp;C1083&amp;D1083&amp;E1083</f>
        <v>199218A24AGCC0</v>
      </c>
      <c r="B1083" s="184">
        <v>1992</v>
      </c>
      <c r="C1083" s="184" t="s">
        <v>1</v>
      </c>
      <c r="D1083" s="184" t="s">
        <v>23</v>
      </c>
      <c r="E1083" s="184">
        <v>0</v>
      </c>
      <c r="F1083" s="184">
        <v>8795</v>
      </c>
      <c r="G1083" s="184">
        <v>0</v>
      </c>
      <c r="H1083" s="184">
        <v>1</v>
      </c>
      <c r="I1083" s="184">
        <v>1</v>
      </c>
      <c r="J1083" s="184">
        <v>0</v>
      </c>
      <c r="K1083" s="184">
        <v>0</v>
      </c>
      <c r="L1083" s="184">
        <v>0.1441728254690165</v>
      </c>
      <c r="M1083" s="184">
        <v>676.35574720216414</v>
      </c>
    </row>
    <row r="1084" spans="1:13" x14ac:dyDescent="0.2">
      <c r="A1084" s="187" t="str">
        <f>B1084&amp;C1084&amp;D1084&amp;E1084</f>
        <v>199218A24AGSC0</v>
      </c>
      <c r="B1084" s="184">
        <v>1992</v>
      </c>
      <c r="C1084" s="184" t="s">
        <v>1</v>
      </c>
      <c r="D1084" s="184" t="s">
        <v>28</v>
      </c>
      <c r="E1084" s="184">
        <v>0</v>
      </c>
      <c r="F1084" s="184">
        <v>23006</v>
      </c>
      <c r="G1084" s="184">
        <v>0</v>
      </c>
      <c r="H1084" s="184">
        <v>1</v>
      </c>
      <c r="I1084" s="184">
        <v>1</v>
      </c>
      <c r="J1084" s="184">
        <v>0</v>
      </c>
      <c r="K1084" s="184">
        <v>0</v>
      </c>
      <c r="L1084" s="184">
        <v>4.2510649395809785E-2</v>
      </c>
      <c r="M1084" s="184">
        <v>278.86895052801651</v>
      </c>
    </row>
    <row r="1085" spans="1:13" x14ac:dyDescent="0.2">
      <c r="A1085" s="187" t="str">
        <f>B1085&amp;C1085&amp;D1085&amp;E1085</f>
        <v>199218A24AUTO0</v>
      </c>
      <c r="B1085" s="184">
        <v>1992</v>
      </c>
      <c r="C1085" s="184" t="s">
        <v>1</v>
      </c>
      <c r="D1085" s="184" t="s">
        <v>34</v>
      </c>
      <c r="E1085" s="184">
        <v>0</v>
      </c>
      <c r="F1085" s="184">
        <v>32780</v>
      </c>
      <c r="G1085" s="184">
        <v>0</v>
      </c>
      <c r="H1085" s="184">
        <v>1</v>
      </c>
      <c r="I1085" s="184">
        <v>1</v>
      </c>
      <c r="J1085" s="184">
        <v>0</v>
      </c>
      <c r="K1085" s="184">
        <v>0</v>
      </c>
      <c r="L1085" s="184">
        <v>0.28981086028065894</v>
      </c>
      <c r="M1085" s="184">
        <v>0</v>
      </c>
    </row>
    <row r="1086" spans="1:13" x14ac:dyDescent="0.2">
      <c r="A1086" s="187" t="str">
        <f>B1086&amp;C1086&amp;D1086&amp;E1086</f>
        <v>199218A24CCA10</v>
      </c>
      <c r="B1086" s="184">
        <v>1992</v>
      </c>
      <c r="C1086" s="184" t="s">
        <v>1</v>
      </c>
      <c r="D1086" s="184" t="s">
        <v>24</v>
      </c>
      <c r="E1086" s="184">
        <v>0</v>
      </c>
      <c r="F1086" s="184">
        <v>458036</v>
      </c>
      <c r="G1086" s="184">
        <v>0</v>
      </c>
      <c r="H1086" s="184">
        <v>1</v>
      </c>
      <c r="I1086" s="184">
        <v>1</v>
      </c>
      <c r="J1086" s="184">
        <v>0</v>
      </c>
      <c r="K1086" s="184">
        <v>0</v>
      </c>
      <c r="L1086" s="184">
        <v>0.27796286754752902</v>
      </c>
      <c r="M1086" s="184">
        <v>736.4032524537937</v>
      </c>
    </row>
    <row r="1087" spans="1:13" x14ac:dyDescent="0.2">
      <c r="A1087" s="187" t="str">
        <f>B1087&amp;C1087&amp;D1087&amp;E1087</f>
        <v>199218A24CCA20</v>
      </c>
      <c r="B1087" s="184">
        <v>1992</v>
      </c>
      <c r="C1087" s="184" t="s">
        <v>1</v>
      </c>
      <c r="D1087" s="184" t="s">
        <v>25</v>
      </c>
      <c r="E1087" s="184">
        <v>0</v>
      </c>
      <c r="F1087" s="184">
        <v>1469443</v>
      </c>
      <c r="G1087" s="184">
        <v>0</v>
      </c>
      <c r="H1087" s="184">
        <v>1</v>
      </c>
      <c r="I1087" s="184">
        <v>1</v>
      </c>
      <c r="J1087" s="184">
        <v>0</v>
      </c>
      <c r="K1087" s="184">
        <v>0</v>
      </c>
      <c r="L1087" s="184">
        <v>0.23503318090659295</v>
      </c>
      <c r="M1087" s="184">
        <v>895.08833996279805</v>
      </c>
    </row>
    <row r="1088" spans="1:13" x14ac:dyDescent="0.2">
      <c r="A1088" s="187" t="str">
        <f>B1088&amp;C1088&amp;D1088&amp;E1088</f>
        <v>199218A24CONT0</v>
      </c>
      <c r="B1088" s="184">
        <v>1992</v>
      </c>
      <c r="C1088" s="184" t="s">
        <v>1</v>
      </c>
      <c r="D1088" s="184" t="s">
        <v>31</v>
      </c>
      <c r="E1088" s="184">
        <v>0</v>
      </c>
      <c r="F1088" s="184">
        <v>360832</v>
      </c>
      <c r="G1088" s="184">
        <v>0</v>
      </c>
      <c r="H1088" s="184">
        <v>1</v>
      </c>
      <c r="I1088" s="184">
        <v>1</v>
      </c>
      <c r="J1088" s="184">
        <v>0</v>
      </c>
      <c r="K1088" s="184">
        <v>0</v>
      </c>
      <c r="L1088" s="184">
        <v>0.15419641273501242</v>
      </c>
      <c r="M1088" s="184">
        <v>732.6340097008457</v>
      </c>
    </row>
    <row r="1089" spans="1:13" x14ac:dyDescent="0.2">
      <c r="A1089" s="187" t="str">
        <f>B1089&amp;C1089&amp;D1089&amp;E1089</f>
        <v>199218A24EMPR0</v>
      </c>
      <c r="B1089" s="184">
        <v>1992</v>
      </c>
      <c r="C1089" s="184" t="s">
        <v>1</v>
      </c>
      <c r="D1089" s="184" t="s">
        <v>32</v>
      </c>
      <c r="E1089" s="184">
        <v>0</v>
      </c>
      <c r="F1089" s="184">
        <v>29197</v>
      </c>
      <c r="G1089" s="184">
        <v>0</v>
      </c>
      <c r="H1089" s="184">
        <v>1</v>
      </c>
      <c r="I1089" s="184">
        <v>1</v>
      </c>
      <c r="J1089" s="184">
        <v>0</v>
      </c>
      <c r="K1089" s="184">
        <v>0</v>
      </c>
      <c r="L1089" s="184">
        <v>0.21755659828064527</v>
      </c>
      <c r="M1089" s="184">
        <v>2336.0693870637137</v>
      </c>
    </row>
    <row r="1090" spans="1:13" x14ac:dyDescent="0.2">
      <c r="A1090" s="187" t="str">
        <f>B1090&amp;C1090&amp;D1090&amp;E1090</f>
        <v>199218A24IMLO0</v>
      </c>
      <c r="B1090" s="184">
        <v>1992</v>
      </c>
      <c r="C1090" s="184" t="s">
        <v>1</v>
      </c>
      <c r="D1090" s="184" t="s">
        <v>53</v>
      </c>
      <c r="E1090" s="184">
        <v>0</v>
      </c>
      <c r="F1090" s="184">
        <v>854</v>
      </c>
      <c r="G1090" s="184">
        <v>0</v>
      </c>
      <c r="H1090" s="184">
        <v>1</v>
      </c>
      <c r="I1090" s="184">
        <v>1</v>
      </c>
      <c r="J1090" s="184">
        <v>0</v>
      </c>
      <c r="K1090" s="184">
        <v>0</v>
      </c>
      <c r="L1090" s="184">
        <v>0</v>
      </c>
      <c r="M1090" s="184"/>
    </row>
    <row r="1091" spans="1:13" x14ac:dyDescent="0.2">
      <c r="A1091" s="187" t="str">
        <f>B1091&amp;C1091&amp;D1091&amp;E1091</f>
        <v>199218A24INAT0</v>
      </c>
      <c r="B1091" s="184">
        <v>1992</v>
      </c>
      <c r="C1091" s="184" t="s">
        <v>1</v>
      </c>
      <c r="D1091" s="184" t="s">
        <v>54</v>
      </c>
      <c r="E1091" s="184">
        <v>0</v>
      </c>
      <c r="F1091" s="184">
        <v>2305923</v>
      </c>
      <c r="G1091" s="184">
        <v>0.99967758141069385</v>
      </c>
      <c r="H1091" s="184">
        <v>0.28952167173925314</v>
      </c>
      <c r="I1091" s="184">
        <v>9.3347168975742767E-5</v>
      </c>
      <c r="J1091" s="184">
        <v>0.45267081446490365</v>
      </c>
      <c r="K1091" s="184">
        <v>0.65094888482696045</v>
      </c>
      <c r="L1091" s="184">
        <v>0.34883428457932031</v>
      </c>
      <c r="M1091" s="184"/>
    </row>
    <row r="1092" spans="1:13" x14ac:dyDescent="0.2">
      <c r="A1092" s="187" t="str">
        <f>B1092&amp;C1092&amp;D1092&amp;E1092</f>
        <v>199218A24MILI0</v>
      </c>
      <c r="B1092" s="184">
        <v>1992</v>
      </c>
      <c r="C1092" s="184" t="s">
        <v>1</v>
      </c>
      <c r="D1092" s="184" t="s">
        <v>26</v>
      </c>
      <c r="E1092" s="184">
        <v>0</v>
      </c>
      <c r="F1092" s="184">
        <v>66635</v>
      </c>
      <c r="G1092" s="184">
        <v>0</v>
      </c>
      <c r="H1092" s="184">
        <v>1</v>
      </c>
      <c r="I1092" s="184">
        <v>1</v>
      </c>
      <c r="J1092" s="184">
        <v>0</v>
      </c>
      <c r="K1092" s="184">
        <v>0</v>
      </c>
      <c r="L1092" s="184">
        <v>0.2068432505440084</v>
      </c>
      <c r="M1092" s="184">
        <v>826.84126442362117</v>
      </c>
    </row>
    <row r="1093" spans="1:13" x14ac:dyDescent="0.2">
      <c r="A1093" s="187" t="str">
        <f>B1093&amp;C1093&amp;D1093&amp;E1093</f>
        <v>199218A24PUBL0</v>
      </c>
      <c r="B1093" s="184">
        <v>1992</v>
      </c>
      <c r="C1093" s="184" t="s">
        <v>1</v>
      </c>
      <c r="D1093" s="184" t="s">
        <v>27</v>
      </c>
      <c r="E1093" s="184">
        <v>0</v>
      </c>
      <c r="F1093" s="184">
        <v>97122</v>
      </c>
      <c r="G1093" s="184">
        <v>0</v>
      </c>
      <c r="H1093" s="184">
        <v>1</v>
      </c>
      <c r="I1093" s="184">
        <v>1</v>
      </c>
      <c r="J1093" s="184">
        <v>0</v>
      </c>
      <c r="K1093" s="184">
        <v>0</v>
      </c>
      <c r="L1093" s="184">
        <v>0.36196742241716606</v>
      </c>
      <c r="M1093" s="184">
        <v>1036.3684540623676</v>
      </c>
    </row>
    <row r="1094" spans="1:13" x14ac:dyDescent="0.2">
      <c r="A1094" s="187" t="str">
        <f>B1094&amp;C1094&amp;D1094&amp;E1094</f>
        <v>199218A24SCA10</v>
      </c>
      <c r="B1094" s="184">
        <v>1992</v>
      </c>
      <c r="C1094" s="184" t="s">
        <v>1</v>
      </c>
      <c r="D1094" s="184" t="s">
        <v>29</v>
      </c>
      <c r="E1094" s="184">
        <v>0</v>
      </c>
      <c r="F1094" s="184">
        <v>441199</v>
      </c>
      <c r="G1094" s="184">
        <v>0</v>
      </c>
      <c r="H1094" s="184">
        <v>1</v>
      </c>
      <c r="I1094" s="184">
        <v>1</v>
      </c>
      <c r="J1094" s="184">
        <v>0</v>
      </c>
      <c r="K1094" s="184">
        <v>0</v>
      </c>
      <c r="L1094" s="184">
        <v>0.26149680719831653</v>
      </c>
      <c r="M1094" s="184">
        <v>507.35865779603836</v>
      </c>
    </row>
    <row r="1095" spans="1:13" x14ac:dyDescent="0.2">
      <c r="A1095" s="187" t="str">
        <f>B1095&amp;C1095&amp;D1095&amp;E1095</f>
        <v>199218A24SCA20</v>
      </c>
      <c r="B1095" s="184">
        <v>1992</v>
      </c>
      <c r="C1095" s="184" t="s">
        <v>1</v>
      </c>
      <c r="D1095" s="184" t="s">
        <v>30</v>
      </c>
      <c r="E1095" s="184">
        <v>0</v>
      </c>
      <c r="F1095" s="184">
        <v>195849</v>
      </c>
      <c r="G1095" s="184">
        <v>0</v>
      </c>
      <c r="H1095" s="184">
        <v>1</v>
      </c>
      <c r="I1095" s="184">
        <v>1</v>
      </c>
      <c r="J1095" s="184">
        <v>0</v>
      </c>
      <c r="K1095" s="184">
        <v>0</v>
      </c>
      <c r="L1095" s="184">
        <v>0.22684312914541305</v>
      </c>
      <c r="M1095" s="184">
        <v>596.15763753584372</v>
      </c>
    </row>
    <row r="1096" spans="1:13" x14ac:dyDescent="0.2">
      <c r="A1096" s="187" t="str">
        <f>B1096&amp;C1096&amp;D1096&amp;E1096</f>
        <v>199218A24SREM0</v>
      </c>
      <c r="B1096" s="184">
        <v>1992</v>
      </c>
      <c r="C1096" s="184" t="s">
        <v>1</v>
      </c>
      <c r="D1096" s="184" t="s">
        <v>35</v>
      </c>
      <c r="E1096" s="184">
        <v>0</v>
      </c>
      <c r="F1096" s="184">
        <v>92983</v>
      </c>
      <c r="G1096" s="184">
        <v>0</v>
      </c>
      <c r="H1096" s="184">
        <v>1</v>
      </c>
      <c r="I1096" s="184">
        <v>1</v>
      </c>
      <c r="J1096" s="184">
        <v>0</v>
      </c>
      <c r="K1096" s="184">
        <v>0</v>
      </c>
      <c r="L1096" s="184">
        <v>0.38785584461675793</v>
      </c>
      <c r="M1096" s="184">
        <v>4.709412272492953</v>
      </c>
    </row>
    <row r="1097" spans="1:13" x14ac:dyDescent="0.2">
      <c r="A1097" s="187" t="str">
        <f>B1097&amp;C1097&amp;D1097&amp;E1097</f>
        <v>199218A24TDOM0</v>
      </c>
      <c r="B1097" s="184">
        <v>1992</v>
      </c>
      <c r="C1097" s="184" t="s">
        <v>1</v>
      </c>
      <c r="D1097" s="184" t="s">
        <v>33</v>
      </c>
      <c r="E1097" s="184">
        <v>0</v>
      </c>
      <c r="F1097" s="184">
        <v>312610</v>
      </c>
      <c r="G1097" s="184">
        <v>0</v>
      </c>
      <c r="H1097" s="184">
        <v>1</v>
      </c>
      <c r="I1097" s="184">
        <v>1</v>
      </c>
      <c r="J1097" s="184">
        <v>0</v>
      </c>
      <c r="K1097" s="184">
        <v>0</v>
      </c>
      <c r="L1097" s="184">
        <v>0.17718273339842186</v>
      </c>
      <c r="M1097" s="184">
        <v>301.69345356681009</v>
      </c>
    </row>
    <row r="1098" spans="1:13" x14ac:dyDescent="0.2">
      <c r="A1098" s="187" t="str">
        <f>B1098&amp;C1098&amp;D1098&amp;E1098</f>
        <v>199225A29AGCC0</v>
      </c>
      <c r="B1098" s="184">
        <v>1992</v>
      </c>
      <c r="C1098" s="184" t="s">
        <v>2</v>
      </c>
      <c r="D1098" s="184" t="s">
        <v>23</v>
      </c>
      <c r="E1098" s="184">
        <v>0</v>
      </c>
      <c r="F1098" s="184">
        <v>6966</v>
      </c>
      <c r="G1098" s="184">
        <v>0</v>
      </c>
      <c r="H1098" s="184">
        <v>1</v>
      </c>
      <c r="I1098" s="184">
        <v>1</v>
      </c>
      <c r="J1098" s="184">
        <v>0</v>
      </c>
      <c r="K1098" s="184">
        <v>0</v>
      </c>
      <c r="L1098" s="184">
        <v>0</v>
      </c>
      <c r="M1098" s="184">
        <v>499.85028456398032</v>
      </c>
    </row>
    <row r="1099" spans="1:13" x14ac:dyDescent="0.2">
      <c r="A1099" s="187" t="str">
        <f>B1099&amp;C1099&amp;D1099&amp;E1099</f>
        <v>199225A29AGSC0</v>
      </c>
      <c r="B1099" s="184">
        <v>1992</v>
      </c>
      <c r="C1099" s="184" t="s">
        <v>2</v>
      </c>
      <c r="D1099" s="184" t="s">
        <v>28</v>
      </c>
      <c r="E1099" s="184">
        <v>0</v>
      </c>
      <c r="F1099" s="184">
        <v>7890</v>
      </c>
      <c r="G1099" s="184">
        <v>0</v>
      </c>
      <c r="H1099" s="184">
        <v>1</v>
      </c>
      <c r="I1099" s="184">
        <v>1</v>
      </c>
      <c r="J1099" s="184">
        <v>0</v>
      </c>
      <c r="K1099" s="184">
        <v>0</v>
      </c>
      <c r="L1099" s="184">
        <v>2.7249683143219267E-2</v>
      </c>
      <c r="M1099" s="184">
        <v>384.95407063682114</v>
      </c>
    </row>
    <row r="1100" spans="1:13" x14ac:dyDescent="0.2">
      <c r="A1100" s="187" t="str">
        <f>B1100&amp;C1100&amp;D1100&amp;E1100</f>
        <v>199225A29AUTO0</v>
      </c>
      <c r="B1100" s="184">
        <v>1992</v>
      </c>
      <c r="C1100" s="184" t="s">
        <v>2</v>
      </c>
      <c r="D1100" s="184" t="s">
        <v>34</v>
      </c>
      <c r="E1100" s="184">
        <v>0</v>
      </c>
      <c r="F1100" s="184">
        <v>20785</v>
      </c>
      <c r="G1100" s="184">
        <v>0</v>
      </c>
      <c r="H1100" s="184">
        <v>1</v>
      </c>
      <c r="I1100" s="184">
        <v>1</v>
      </c>
      <c r="J1100" s="184">
        <v>0</v>
      </c>
      <c r="K1100" s="184">
        <v>0</v>
      </c>
      <c r="L1100" s="184">
        <v>3.5121481837863844E-2</v>
      </c>
      <c r="M1100" s="184">
        <v>0</v>
      </c>
    </row>
    <row r="1101" spans="1:13" x14ac:dyDescent="0.2">
      <c r="A1101" s="187" t="str">
        <f>B1101&amp;C1101&amp;D1101&amp;E1101</f>
        <v>199225A29CCA10</v>
      </c>
      <c r="B1101" s="184">
        <v>1992</v>
      </c>
      <c r="C1101" s="184" t="s">
        <v>2</v>
      </c>
      <c r="D1101" s="184" t="s">
        <v>24</v>
      </c>
      <c r="E1101" s="184">
        <v>0</v>
      </c>
      <c r="F1101" s="184">
        <v>321457</v>
      </c>
      <c r="G1101" s="184">
        <v>0</v>
      </c>
      <c r="H1101" s="184">
        <v>1</v>
      </c>
      <c r="I1101" s="184">
        <v>1</v>
      </c>
      <c r="J1101" s="184">
        <v>0</v>
      </c>
      <c r="K1101" s="184">
        <v>0</v>
      </c>
      <c r="L1101" s="184">
        <v>8.4318977694761557E-2</v>
      </c>
      <c r="M1101" s="184">
        <v>1101.7811785687834</v>
      </c>
    </row>
    <row r="1102" spans="1:13" x14ac:dyDescent="0.2">
      <c r="A1102" s="187" t="str">
        <f>B1102&amp;C1102&amp;D1102&amp;E1102</f>
        <v>199225A29CCA20</v>
      </c>
      <c r="B1102" s="184">
        <v>1992</v>
      </c>
      <c r="C1102" s="184" t="s">
        <v>2</v>
      </c>
      <c r="D1102" s="184" t="s">
        <v>25</v>
      </c>
      <c r="E1102" s="184">
        <v>0</v>
      </c>
      <c r="F1102" s="184">
        <v>1210524</v>
      </c>
      <c r="G1102" s="184">
        <v>0</v>
      </c>
      <c r="H1102" s="184">
        <v>1</v>
      </c>
      <c r="I1102" s="184">
        <v>1</v>
      </c>
      <c r="J1102" s="184">
        <v>0</v>
      </c>
      <c r="K1102" s="184">
        <v>0</v>
      </c>
      <c r="L1102" s="184">
        <v>8.0365028938747349E-2</v>
      </c>
      <c r="M1102" s="184">
        <v>1327.2817951929007</v>
      </c>
    </row>
    <row r="1103" spans="1:13" x14ac:dyDescent="0.2">
      <c r="A1103" s="187" t="str">
        <f>B1103&amp;C1103&amp;D1103&amp;E1103</f>
        <v>199225A29CONT0</v>
      </c>
      <c r="B1103" s="184">
        <v>1992</v>
      </c>
      <c r="C1103" s="184" t="s">
        <v>2</v>
      </c>
      <c r="D1103" s="184" t="s">
        <v>31</v>
      </c>
      <c r="E1103" s="184">
        <v>0</v>
      </c>
      <c r="F1103" s="184">
        <v>416816</v>
      </c>
      <c r="G1103" s="184">
        <v>0</v>
      </c>
      <c r="H1103" s="184">
        <v>1</v>
      </c>
      <c r="I1103" s="184">
        <v>1</v>
      </c>
      <c r="J1103" s="184">
        <v>0</v>
      </c>
      <c r="K1103" s="184">
        <v>0</v>
      </c>
      <c r="L1103" s="184">
        <v>3.8089083531726492E-2</v>
      </c>
      <c r="M1103" s="184">
        <v>1017.1204595652786</v>
      </c>
    </row>
    <row r="1104" spans="1:13" x14ac:dyDescent="0.2">
      <c r="A1104" s="187" t="str">
        <f>B1104&amp;C1104&amp;D1104&amp;E1104</f>
        <v>199225A29EMPR0</v>
      </c>
      <c r="B1104" s="184">
        <v>1992</v>
      </c>
      <c r="C1104" s="184" t="s">
        <v>2</v>
      </c>
      <c r="D1104" s="184" t="s">
        <v>32</v>
      </c>
      <c r="E1104" s="184">
        <v>0</v>
      </c>
      <c r="F1104" s="184">
        <v>70979</v>
      </c>
      <c r="G1104" s="184">
        <v>0</v>
      </c>
      <c r="H1104" s="184">
        <v>1</v>
      </c>
      <c r="I1104" s="184">
        <v>1</v>
      </c>
      <c r="J1104" s="184">
        <v>0</v>
      </c>
      <c r="K1104" s="184">
        <v>0</v>
      </c>
      <c r="L1104" s="184">
        <v>4.2392820411671056E-2</v>
      </c>
      <c r="M1104" s="184">
        <v>2617.4704849229302</v>
      </c>
    </row>
    <row r="1105" spans="1:13" x14ac:dyDescent="0.2">
      <c r="A1105" s="187" t="str">
        <f>B1105&amp;C1105&amp;D1105&amp;E1105</f>
        <v>199225A29IMLO0</v>
      </c>
      <c r="B1105" s="184">
        <v>1992</v>
      </c>
      <c r="C1105" s="184" t="s">
        <v>2</v>
      </c>
      <c r="D1105" s="184" t="s">
        <v>53</v>
      </c>
      <c r="E1105" s="184">
        <v>0</v>
      </c>
      <c r="F1105" s="184">
        <v>1075</v>
      </c>
      <c r="G1105" s="184">
        <v>0</v>
      </c>
      <c r="H1105" s="184">
        <v>1</v>
      </c>
      <c r="I1105" s="184">
        <v>1</v>
      </c>
      <c r="J1105" s="184">
        <v>0</v>
      </c>
      <c r="K1105" s="184">
        <v>0</v>
      </c>
      <c r="L1105" s="184">
        <v>0</v>
      </c>
      <c r="M1105" s="184"/>
    </row>
    <row r="1106" spans="1:13" x14ac:dyDescent="0.2">
      <c r="A1106" s="187" t="str">
        <f>B1106&amp;C1106&amp;D1106&amp;E1106</f>
        <v>199225A29INAT0</v>
      </c>
      <c r="B1106" s="184">
        <v>1992</v>
      </c>
      <c r="C1106" s="184" t="s">
        <v>2</v>
      </c>
      <c r="D1106" s="184" t="s">
        <v>54</v>
      </c>
      <c r="E1106" s="184">
        <v>0</v>
      </c>
      <c r="F1106" s="184">
        <v>1194561</v>
      </c>
      <c r="G1106" s="184">
        <v>1</v>
      </c>
      <c r="H1106" s="184">
        <v>0.23815908369560029</v>
      </c>
      <c r="I1106" s="184">
        <v>0</v>
      </c>
      <c r="J1106" s="184">
        <v>0.71420493006360286</v>
      </c>
      <c r="K1106" s="184">
        <v>0.93122222817964306</v>
      </c>
      <c r="L1106" s="184">
        <v>6.8943888198466474E-2</v>
      </c>
      <c r="M1106" s="184"/>
    </row>
    <row r="1107" spans="1:13" x14ac:dyDescent="0.2">
      <c r="A1107" s="187" t="str">
        <f>B1107&amp;C1107&amp;D1107&amp;E1107</f>
        <v>199225A29MILI0</v>
      </c>
      <c r="B1107" s="184">
        <v>1992</v>
      </c>
      <c r="C1107" s="184" t="s">
        <v>2</v>
      </c>
      <c r="D1107" s="184" t="s">
        <v>26</v>
      </c>
      <c r="E1107" s="184">
        <v>0</v>
      </c>
      <c r="F1107" s="184">
        <v>24204</v>
      </c>
      <c r="G1107" s="184">
        <v>0</v>
      </c>
      <c r="H1107" s="184">
        <v>1</v>
      </c>
      <c r="I1107" s="184">
        <v>1</v>
      </c>
      <c r="J1107" s="184">
        <v>0</v>
      </c>
      <c r="K1107" s="184">
        <v>0</v>
      </c>
      <c r="L1107" s="184">
        <v>0.24772764832259131</v>
      </c>
      <c r="M1107" s="184">
        <v>1994.4592968373213</v>
      </c>
    </row>
    <row r="1108" spans="1:13" x14ac:dyDescent="0.2">
      <c r="A1108" s="187" t="str">
        <f>B1108&amp;C1108&amp;D1108&amp;E1108</f>
        <v>199225A29PUBL0</v>
      </c>
      <c r="B1108" s="184">
        <v>1992</v>
      </c>
      <c r="C1108" s="184" t="s">
        <v>2</v>
      </c>
      <c r="D1108" s="184" t="s">
        <v>27</v>
      </c>
      <c r="E1108" s="184">
        <v>0</v>
      </c>
      <c r="F1108" s="184">
        <v>183677</v>
      </c>
      <c r="G1108" s="184">
        <v>0</v>
      </c>
      <c r="H1108" s="184">
        <v>1</v>
      </c>
      <c r="I1108" s="184">
        <v>1</v>
      </c>
      <c r="J1108" s="184">
        <v>0</v>
      </c>
      <c r="K1108" s="184">
        <v>0</v>
      </c>
      <c r="L1108" s="184">
        <v>0.13656260391284678</v>
      </c>
      <c r="M1108" s="184">
        <v>1407.8069568525477</v>
      </c>
    </row>
    <row r="1109" spans="1:13" x14ac:dyDescent="0.2">
      <c r="A1109" s="187" t="str">
        <f>B1109&amp;C1109&amp;D1109&amp;E1109</f>
        <v>199225A29SCA10</v>
      </c>
      <c r="B1109" s="184">
        <v>1992</v>
      </c>
      <c r="C1109" s="184" t="s">
        <v>2</v>
      </c>
      <c r="D1109" s="184" t="s">
        <v>29</v>
      </c>
      <c r="E1109" s="184">
        <v>0</v>
      </c>
      <c r="F1109" s="184">
        <v>198279</v>
      </c>
      <c r="G1109" s="184">
        <v>0</v>
      </c>
      <c r="H1109" s="184">
        <v>1</v>
      </c>
      <c r="I1109" s="184">
        <v>1</v>
      </c>
      <c r="J1109" s="184">
        <v>0</v>
      </c>
      <c r="K1109" s="184">
        <v>0</v>
      </c>
      <c r="L1109" s="184">
        <v>7.905527060354349E-2</v>
      </c>
      <c r="M1109" s="184">
        <v>688.54362559219157</v>
      </c>
    </row>
    <row r="1110" spans="1:13" x14ac:dyDescent="0.2">
      <c r="A1110" s="187" t="str">
        <f>B1110&amp;C1110&amp;D1110&amp;E1110</f>
        <v>199225A29SCA20</v>
      </c>
      <c r="B1110" s="184">
        <v>1992</v>
      </c>
      <c r="C1110" s="184" t="s">
        <v>2</v>
      </c>
      <c r="D1110" s="184" t="s">
        <v>30</v>
      </c>
      <c r="E1110" s="184">
        <v>0</v>
      </c>
      <c r="F1110" s="184">
        <v>109517</v>
      </c>
      <c r="G1110" s="184">
        <v>0</v>
      </c>
      <c r="H1110" s="184">
        <v>1</v>
      </c>
      <c r="I1110" s="184">
        <v>1</v>
      </c>
      <c r="J1110" s="184">
        <v>0</v>
      </c>
      <c r="K1110" s="184">
        <v>0</v>
      </c>
      <c r="L1110" s="184">
        <v>5.2548919345854983E-2</v>
      </c>
      <c r="M1110" s="184">
        <v>928.421077729991</v>
      </c>
    </row>
    <row r="1111" spans="1:13" x14ac:dyDescent="0.2">
      <c r="A1111" s="187" t="str">
        <f>B1111&amp;C1111&amp;D1111&amp;E1111</f>
        <v>199225A29SREM0</v>
      </c>
      <c r="B1111" s="184">
        <v>1992</v>
      </c>
      <c r="C1111" s="184" t="s">
        <v>2</v>
      </c>
      <c r="D1111" s="184" t="s">
        <v>35</v>
      </c>
      <c r="E1111" s="184">
        <v>0</v>
      </c>
      <c r="F1111" s="184">
        <v>32868</v>
      </c>
      <c r="G1111" s="184">
        <v>0</v>
      </c>
      <c r="H1111" s="184">
        <v>1</v>
      </c>
      <c r="I1111" s="184">
        <v>1</v>
      </c>
      <c r="J1111" s="184">
        <v>0</v>
      </c>
      <c r="K1111" s="184">
        <v>0</v>
      </c>
      <c r="L1111" s="184">
        <v>0.11065474017281246</v>
      </c>
      <c r="M1111" s="184">
        <v>0</v>
      </c>
    </row>
    <row r="1112" spans="1:13" x14ac:dyDescent="0.2">
      <c r="A1112" s="187" t="str">
        <f>B1112&amp;C1112&amp;D1112&amp;E1112</f>
        <v>199225A29TDOM0</v>
      </c>
      <c r="B1112" s="184">
        <v>1992</v>
      </c>
      <c r="C1112" s="184" t="s">
        <v>2</v>
      </c>
      <c r="D1112" s="184" t="s">
        <v>33</v>
      </c>
      <c r="E1112" s="184">
        <v>0</v>
      </c>
      <c r="F1112" s="184">
        <v>183253</v>
      </c>
      <c r="G1112" s="184">
        <v>0</v>
      </c>
      <c r="H1112" s="184">
        <v>1</v>
      </c>
      <c r="I1112" s="184">
        <v>1</v>
      </c>
      <c r="J1112" s="184">
        <v>0</v>
      </c>
      <c r="K1112" s="184">
        <v>0</v>
      </c>
      <c r="L1112" s="184">
        <v>5.6217360698051326E-2</v>
      </c>
      <c r="M1112" s="184">
        <v>369.46367563412088</v>
      </c>
    </row>
    <row r="1113" spans="1:13" x14ac:dyDescent="0.2">
      <c r="A1113" s="187" t="str">
        <f>B1113&amp;C1113&amp;D1113&amp;E1113</f>
        <v>199230EMAAGCC0</v>
      </c>
      <c r="B1113" s="184">
        <v>1992</v>
      </c>
      <c r="C1113" s="184" t="s">
        <v>4</v>
      </c>
      <c r="D1113" s="184" t="s">
        <v>23</v>
      </c>
      <c r="E1113" s="184">
        <v>0</v>
      </c>
      <c r="F1113" s="184">
        <v>28616</v>
      </c>
      <c r="G1113" s="184">
        <v>0</v>
      </c>
      <c r="H1113" s="184">
        <v>1</v>
      </c>
      <c r="I1113" s="184">
        <v>1</v>
      </c>
      <c r="J1113" s="184">
        <v>0</v>
      </c>
      <c r="K1113" s="184">
        <v>0</v>
      </c>
      <c r="L1113" s="184">
        <v>0</v>
      </c>
      <c r="M1113" s="184">
        <v>725.08937381239105</v>
      </c>
    </row>
    <row r="1114" spans="1:13" x14ac:dyDescent="0.2">
      <c r="A1114" s="187" t="str">
        <f>B1114&amp;C1114&amp;D1114&amp;E1114</f>
        <v>199230EMAAGSC0</v>
      </c>
      <c r="B1114" s="184">
        <v>1992</v>
      </c>
      <c r="C1114" s="184" t="s">
        <v>4</v>
      </c>
      <c r="D1114" s="184" t="s">
        <v>28</v>
      </c>
      <c r="E1114" s="184">
        <v>0</v>
      </c>
      <c r="F1114" s="184">
        <v>41980</v>
      </c>
      <c r="G1114" s="184">
        <v>0</v>
      </c>
      <c r="H1114" s="184">
        <v>1</v>
      </c>
      <c r="I1114" s="184">
        <v>1</v>
      </c>
      <c r="J1114" s="184">
        <v>0</v>
      </c>
      <c r="K1114" s="184">
        <v>0</v>
      </c>
      <c r="L1114" s="184">
        <v>0</v>
      </c>
      <c r="M1114" s="184">
        <v>389.33180814253154</v>
      </c>
    </row>
    <row r="1115" spans="1:13" x14ac:dyDescent="0.2">
      <c r="A1115" s="187" t="str">
        <f>B1115&amp;C1115&amp;D1115&amp;E1115</f>
        <v>199230EMAAUTO0</v>
      </c>
      <c r="B1115" s="184">
        <v>1992</v>
      </c>
      <c r="C1115" s="184" t="s">
        <v>4</v>
      </c>
      <c r="D1115" s="184" t="s">
        <v>34</v>
      </c>
      <c r="E1115" s="184">
        <v>0</v>
      </c>
      <c r="F1115" s="184">
        <v>203517</v>
      </c>
      <c r="G1115" s="184">
        <v>0</v>
      </c>
      <c r="H1115" s="184">
        <v>1</v>
      </c>
      <c r="I1115" s="184">
        <v>1</v>
      </c>
      <c r="J1115" s="184">
        <v>0</v>
      </c>
      <c r="K1115" s="184">
        <v>0</v>
      </c>
      <c r="L1115" s="184">
        <v>1.2578801770859436E-3</v>
      </c>
      <c r="M1115" s="184">
        <v>0</v>
      </c>
    </row>
    <row r="1116" spans="1:13" x14ac:dyDescent="0.2">
      <c r="A1116" s="187" t="str">
        <f>B1116&amp;C1116&amp;D1116&amp;E1116</f>
        <v>199230EMACCA10</v>
      </c>
      <c r="B1116" s="184">
        <v>1992</v>
      </c>
      <c r="C1116" s="184" t="s">
        <v>4</v>
      </c>
      <c r="D1116" s="184" t="s">
        <v>24</v>
      </c>
      <c r="E1116" s="184">
        <v>0</v>
      </c>
      <c r="F1116" s="184">
        <v>1181763</v>
      </c>
      <c r="G1116" s="184">
        <v>0</v>
      </c>
      <c r="H1116" s="184">
        <v>1</v>
      </c>
      <c r="I1116" s="184">
        <v>1</v>
      </c>
      <c r="J1116" s="184">
        <v>0</v>
      </c>
      <c r="K1116" s="184">
        <v>0</v>
      </c>
      <c r="L1116" s="184">
        <v>3.0211641420487864E-2</v>
      </c>
      <c r="M1116" s="184">
        <v>1719.9557943099041</v>
      </c>
    </row>
    <row r="1117" spans="1:13" x14ac:dyDescent="0.2">
      <c r="A1117" s="187" t="str">
        <f>B1117&amp;C1117&amp;D1117&amp;E1117</f>
        <v>199230EMACCA20</v>
      </c>
      <c r="B1117" s="184">
        <v>1992</v>
      </c>
      <c r="C1117" s="184" t="s">
        <v>4</v>
      </c>
      <c r="D1117" s="184" t="s">
        <v>25</v>
      </c>
      <c r="E1117" s="184">
        <v>0</v>
      </c>
      <c r="F1117" s="184">
        <v>3466271</v>
      </c>
      <c r="G1117" s="184">
        <v>0</v>
      </c>
      <c r="H1117" s="184">
        <v>1</v>
      </c>
      <c r="I1117" s="184">
        <v>1</v>
      </c>
      <c r="J1117" s="184">
        <v>0</v>
      </c>
      <c r="K1117" s="184">
        <v>0</v>
      </c>
      <c r="L1117" s="184">
        <v>2.9885787259832181E-2</v>
      </c>
      <c r="M1117" s="184">
        <v>1765.1204787071019</v>
      </c>
    </row>
    <row r="1118" spans="1:13" x14ac:dyDescent="0.2">
      <c r="A1118" s="187" t="str">
        <f>B1118&amp;C1118&amp;D1118&amp;E1118</f>
        <v>199230EMACONT0</v>
      </c>
      <c r="B1118" s="184">
        <v>1992</v>
      </c>
      <c r="C1118" s="184" t="s">
        <v>4</v>
      </c>
      <c r="D1118" s="184" t="s">
        <v>31</v>
      </c>
      <c r="E1118" s="184">
        <v>0</v>
      </c>
      <c r="F1118" s="184">
        <v>2583184</v>
      </c>
      <c r="G1118" s="184">
        <v>0</v>
      </c>
      <c r="H1118" s="184">
        <v>1</v>
      </c>
      <c r="I1118" s="184">
        <v>1</v>
      </c>
      <c r="J1118" s="184">
        <v>0</v>
      </c>
      <c r="K1118" s="184">
        <v>0</v>
      </c>
      <c r="L1118" s="184">
        <v>1.0293335873272523E-2</v>
      </c>
      <c r="M1118" s="184">
        <v>1199.931504020748</v>
      </c>
    </row>
    <row r="1119" spans="1:13" x14ac:dyDescent="0.2">
      <c r="A1119" s="187" t="str">
        <f>B1119&amp;C1119&amp;D1119&amp;E1119</f>
        <v>199230EMAEMPR0</v>
      </c>
      <c r="B1119" s="184">
        <v>1992</v>
      </c>
      <c r="C1119" s="184" t="s">
        <v>4</v>
      </c>
      <c r="D1119" s="184" t="s">
        <v>32</v>
      </c>
      <c r="E1119" s="184">
        <v>0</v>
      </c>
      <c r="F1119" s="184">
        <v>632695</v>
      </c>
      <c r="G1119" s="184">
        <v>0</v>
      </c>
      <c r="H1119" s="184">
        <v>1</v>
      </c>
      <c r="I1119" s="184">
        <v>1</v>
      </c>
      <c r="J1119" s="184">
        <v>0</v>
      </c>
      <c r="K1119" s="184">
        <v>0</v>
      </c>
      <c r="L1119" s="184">
        <v>1.3695382451260086E-2</v>
      </c>
      <c r="M1119" s="184">
        <v>3814.8055279744453</v>
      </c>
    </row>
    <row r="1120" spans="1:13" x14ac:dyDescent="0.2">
      <c r="A1120" s="187" t="str">
        <f>B1120&amp;C1120&amp;D1120&amp;E1120</f>
        <v>199230EMAIMLO0</v>
      </c>
      <c r="B1120" s="184">
        <v>1992</v>
      </c>
      <c r="C1120" s="184" t="s">
        <v>4</v>
      </c>
      <c r="D1120" s="184" t="s">
        <v>53</v>
      </c>
      <c r="E1120" s="184">
        <v>0</v>
      </c>
      <c r="F1120" s="184">
        <v>4484</v>
      </c>
      <c r="G1120" s="184">
        <v>0</v>
      </c>
      <c r="H1120" s="184">
        <v>1</v>
      </c>
      <c r="I1120" s="184">
        <v>1</v>
      </c>
      <c r="J1120" s="184">
        <v>0</v>
      </c>
      <c r="K1120" s="184">
        <v>0</v>
      </c>
      <c r="L1120" s="184">
        <v>0</v>
      </c>
      <c r="M1120" s="184">
        <v>3772.7921220982835</v>
      </c>
    </row>
    <row r="1121" spans="1:13" x14ac:dyDescent="0.2">
      <c r="A1121" s="187" t="str">
        <f>B1121&amp;C1121&amp;D1121&amp;E1121</f>
        <v>199230EMAINAT0</v>
      </c>
      <c r="B1121" s="184">
        <v>1992</v>
      </c>
      <c r="C1121" s="184" t="s">
        <v>4</v>
      </c>
      <c r="D1121" s="184" t="s">
        <v>54</v>
      </c>
      <c r="E1121" s="184">
        <v>0</v>
      </c>
      <c r="F1121" s="184">
        <v>7486828</v>
      </c>
      <c r="G1121" s="184">
        <v>0.99966397534360474</v>
      </c>
      <c r="H1121" s="184">
        <v>8.5481501946945496E-2</v>
      </c>
      <c r="I1121" s="184">
        <v>2.8723892319872471E-5</v>
      </c>
      <c r="J1121" s="184">
        <v>0.90663087213161031</v>
      </c>
      <c r="K1121" s="184">
        <v>0.98953414803455708</v>
      </c>
      <c r="L1121" s="184">
        <v>1.0464589054175352E-2</v>
      </c>
      <c r="M1121" s="184"/>
    </row>
    <row r="1122" spans="1:13" x14ac:dyDescent="0.2">
      <c r="A1122" s="187" t="str">
        <f>B1122&amp;C1122&amp;D1122&amp;E1122</f>
        <v>199230EMAMILI0</v>
      </c>
      <c r="B1122" s="184">
        <v>1992</v>
      </c>
      <c r="C1122" s="184" t="s">
        <v>4</v>
      </c>
      <c r="D1122" s="184" t="s">
        <v>26</v>
      </c>
      <c r="E1122" s="184">
        <v>0</v>
      </c>
      <c r="F1122" s="184">
        <v>57723</v>
      </c>
      <c r="G1122" s="184">
        <v>0</v>
      </c>
      <c r="H1122" s="184">
        <v>1</v>
      </c>
      <c r="I1122" s="184">
        <v>1</v>
      </c>
      <c r="J1122" s="184">
        <v>0</v>
      </c>
      <c r="K1122" s="184">
        <v>0</v>
      </c>
      <c r="L1122" s="184">
        <v>5.7308178715589971E-2</v>
      </c>
      <c r="M1122" s="184">
        <v>2879.5344381432246</v>
      </c>
    </row>
    <row r="1123" spans="1:13" x14ac:dyDescent="0.2">
      <c r="A1123" s="187" t="str">
        <f>B1123&amp;C1123&amp;D1123&amp;E1123</f>
        <v>199230EMAPUBL0</v>
      </c>
      <c r="B1123" s="184">
        <v>1992</v>
      </c>
      <c r="C1123" s="184" t="s">
        <v>4</v>
      </c>
      <c r="D1123" s="184" t="s">
        <v>27</v>
      </c>
      <c r="E1123" s="184">
        <v>0</v>
      </c>
      <c r="F1123" s="184">
        <v>1087776</v>
      </c>
      <c r="G1123" s="184">
        <v>0</v>
      </c>
      <c r="H1123" s="184">
        <v>1</v>
      </c>
      <c r="I1123" s="184">
        <v>1</v>
      </c>
      <c r="J1123" s="184">
        <v>0</v>
      </c>
      <c r="K1123" s="184">
        <v>0</v>
      </c>
      <c r="L1123" s="184">
        <v>5.808548818874474E-2</v>
      </c>
      <c r="M1123" s="184">
        <v>2073.6723327848367</v>
      </c>
    </row>
    <row r="1124" spans="1:13" x14ac:dyDescent="0.2">
      <c r="A1124" s="187" t="str">
        <f>B1124&amp;C1124&amp;D1124&amp;E1124</f>
        <v>199230EMASCA10</v>
      </c>
      <c r="B1124" s="184">
        <v>1992</v>
      </c>
      <c r="C1124" s="184" t="s">
        <v>4</v>
      </c>
      <c r="D1124" s="184" t="s">
        <v>29</v>
      </c>
      <c r="E1124" s="184">
        <v>0</v>
      </c>
      <c r="F1124" s="184">
        <v>521360</v>
      </c>
      <c r="G1124" s="184">
        <v>0</v>
      </c>
      <c r="H1124" s="184">
        <v>1</v>
      </c>
      <c r="I1124" s="184">
        <v>1</v>
      </c>
      <c r="J1124" s="184">
        <v>0</v>
      </c>
      <c r="K1124" s="184">
        <v>0</v>
      </c>
      <c r="L1124" s="184">
        <v>1.6451204541967163E-2</v>
      </c>
      <c r="M1124" s="184">
        <v>889.93811582163357</v>
      </c>
    </row>
    <row r="1125" spans="1:13" x14ac:dyDescent="0.2">
      <c r="A1125" s="187" t="str">
        <f>B1125&amp;C1125&amp;D1125&amp;E1125</f>
        <v>199230EMASCA20</v>
      </c>
      <c r="B1125" s="184">
        <v>1992</v>
      </c>
      <c r="C1125" s="184" t="s">
        <v>4</v>
      </c>
      <c r="D1125" s="184" t="s">
        <v>30</v>
      </c>
      <c r="E1125" s="184">
        <v>0</v>
      </c>
      <c r="F1125" s="184">
        <v>334204</v>
      </c>
      <c r="G1125" s="184">
        <v>0</v>
      </c>
      <c r="H1125" s="184">
        <v>1</v>
      </c>
      <c r="I1125" s="184">
        <v>1</v>
      </c>
      <c r="J1125" s="184">
        <v>0</v>
      </c>
      <c r="K1125" s="184">
        <v>0</v>
      </c>
      <c r="L1125" s="184">
        <v>2.0616150614594677E-2</v>
      </c>
      <c r="M1125" s="184">
        <v>1280.9482410896808</v>
      </c>
    </row>
    <row r="1126" spans="1:13" x14ac:dyDescent="0.2">
      <c r="A1126" s="187" t="str">
        <f>B1126&amp;C1126&amp;D1126&amp;E1126</f>
        <v>199230EMASREM0</v>
      </c>
      <c r="B1126" s="184">
        <v>1992</v>
      </c>
      <c r="C1126" s="184" t="s">
        <v>4</v>
      </c>
      <c r="D1126" s="184" t="s">
        <v>35</v>
      </c>
      <c r="E1126" s="184">
        <v>0</v>
      </c>
      <c r="F1126" s="184">
        <v>174945</v>
      </c>
      <c r="G1126" s="184">
        <v>0</v>
      </c>
      <c r="H1126" s="184">
        <v>1</v>
      </c>
      <c r="I1126" s="184">
        <v>1</v>
      </c>
      <c r="J1126" s="184">
        <v>0</v>
      </c>
      <c r="K1126" s="184">
        <v>0</v>
      </c>
      <c r="L1126" s="184">
        <v>6.4991854582868904E-3</v>
      </c>
      <c r="M1126" s="184">
        <v>1.0989344206235412</v>
      </c>
    </row>
    <row r="1127" spans="1:13" x14ac:dyDescent="0.2">
      <c r="A1127" s="187" t="str">
        <f>B1127&amp;C1127&amp;D1127&amp;E1127</f>
        <v>199230EMATDOM0</v>
      </c>
      <c r="B1127" s="184">
        <v>1992</v>
      </c>
      <c r="C1127" s="184" t="s">
        <v>4</v>
      </c>
      <c r="D1127" s="184" t="s">
        <v>33</v>
      </c>
      <c r="E1127" s="184">
        <v>0</v>
      </c>
      <c r="F1127" s="184">
        <v>786205</v>
      </c>
      <c r="G1127" s="184">
        <v>0</v>
      </c>
      <c r="H1127" s="184">
        <v>1</v>
      </c>
      <c r="I1127" s="184">
        <v>1</v>
      </c>
      <c r="J1127" s="184">
        <v>0</v>
      </c>
      <c r="K1127" s="184">
        <v>0</v>
      </c>
      <c r="L1127" s="184">
        <v>1.6320170947780797E-2</v>
      </c>
      <c r="M1127" s="184">
        <v>397.99719189578047</v>
      </c>
    </row>
    <row r="1128" spans="1:13" x14ac:dyDescent="0.2">
      <c r="A1128" s="187" t="str">
        <f>B1128&amp;C1128&amp;D1128&amp;E1128</f>
        <v>199215A17AUTO15</v>
      </c>
      <c r="B1128" s="184">
        <v>1992</v>
      </c>
      <c r="C1128" s="184" t="s">
        <v>0</v>
      </c>
      <c r="D1128" s="184" t="s">
        <v>34</v>
      </c>
      <c r="E1128" s="184">
        <v>15</v>
      </c>
      <c r="F1128" s="184">
        <v>614</v>
      </c>
      <c r="G1128" s="184">
        <v>0</v>
      </c>
      <c r="H1128" s="184">
        <v>1</v>
      </c>
      <c r="I1128" s="184">
        <v>1</v>
      </c>
      <c r="J1128" s="184">
        <v>0</v>
      </c>
      <c r="K1128" s="184">
        <v>0</v>
      </c>
      <c r="L1128" s="184">
        <v>0.750814332247557</v>
      </c>
      <c r="M1128" s="184">
        <v>0</v>
      </c>
    </row>
    <row r="1129" spans="1:13" x14ac:dyDescent="0.2">
      <c r="A1129" s="187" t="str">
        <f>B1129&amp;C1129&amp;D1129&amp;E1129</f>
        <v>199215A17CCA115</v>
      </c>
      <c r="B1129" s="184">
        <v>1992</v>
      </c>
      <c r="C1129" s="184" t="s">
        <v>0</v>
      </c>
      <c r="D1129" s="184" t="s">
        <v>24</v>
      </c>
      <c r="E1129" s="184">
        <v>15</v>
      </c>
      <c r="F1129" s="184">
        <v>462</v>
      </c>
      <c r="G1129" s="184">
        <v>0</v>
      </c>
      <c r="H1129" s="184">
        <v>1</v>
      </c>
      <c r="I1129" s="184">
        <v>1</v>
      </c>
      <c r="J1129" s="184">
        <v>0</v>
      </c>
      <c r="K1129" s="184">
        <v>0</v>
      </c>
      <c r="L1129" s="184">
        <v>0.66666666666666663</v>
      </c>
      <c r="M1129" s="184">
        <v>245.94934928315368</v>
      </c>
    </row>
    <row r="1130" spans="1:13" x14ac:dyDescent="0.2">
      <c r="A1130" s="187" t="str">
        <f>B1130&amp;C1130&amp;D1130&amp;E1130</f>
        <v>199215A17CCA215</v>
      </c>
      <c r="B1130" s="184">
        <v>1992</v>
      </c>
      <c r="C1130" s="184" t="s">
        <v>0</v>
      </c>
      <c r="D1130" s="184" t="s">
        <v>25</v>
      </c>
      <c r="E1130" s="184">
        <v>15</v>
      </c>
      <c r="F1130" s="184">
        <v>924</v>
      </c>
      <c r="G1130" s="184">
        <v>0</v>
      </c>
      <c r="H1130" s="184">
        <v>1</v>
      </c>
      <c r="I1130" s="184">
        <v>1</v>
      </c>
      <c r="J1130" s="184">
        <v>0</v>
      </c>
      <c r="K1130" s="184">
        <v>0</v>
      </c>
      <c r="L1130" s="184">
        <v>0.5</v>
      </c>
      <c r="M1130" s="184">
        <v>384.39614049193727</v>
      </c>
    </row>
    <row r="1131" spans="1:13" x14ac:dyDescent="0.2">
      <c r="A1131" s="187" t="str">
        <f>B1131&amp;C1131&amp;D1131&amp;E1131</f>
        <v>199215A17CONT15</v>
      </c>
      <c r="B1131" s="184">
        <v>1992</v>
      </c>
      <c r="C1131" s="184" t="s">
        <v>0</v>
      </c>
      <c r="D1131" s="184" t="s">
        <v>31</v>
      </c>
      <c r="E1131" s="184">
        <v>15</v>
      </c>
      <c r="F1131" s="184">
        <v>1691</v>
      </c>
      <c r="G1131" s="184">
        <v>0</v>
      </c>
      <c r="H1131" s="184">
        <v>1</v>
      </c>
      <c r="I1131" s="184">
        <v>1</v>
      </c>
      <c r="J1131" s="184">
        <v>0</v>
      </c>
      <c r="K1131" s="184">
        <v>0</v>
      </c>
      <c r="L1131" s="184">
        <v>0.54583086930810176</v>
      </c>
      <c r="M1131" s="184">
        <v>215.58202070322272</v>
      </c>
    </row>
    <row r="1132" spans="1:13" x14ac:dyDescent="0.2">
      <c r="A1132" s="187" t="str">
        <f>B1132&amp;C1132&amp;D1132&amp;E1132</f>
        <v>199215A17INAT15</v>
      </c>
      <c r="B1132" s="184">
        <v>1992</v>
      </c>
      <c r="C1132" s="184" t="s">
        <v>0</v>
      </c>
      <c r="D1132" s="184" t="s">
        <v>54</v>
      </c>
      <c r="E1132" s="184">
        <v>15</v>
      </c>
      <c r="F1132" s="184">
        <v>45858</v>
      </c>
      <c r="G1132" s="184">
        <v>1</v>
      </c>
      <c r="H1132" s="184">
        <v>9.457531118965555E-2</v>
      </c>
      <c r="I1132" s="184">
        <v>0</v>
      </c>
      <c r="J1132" s="184">
        <v>0.14181905995477598</v>
      </c>
      <c r="K1132" s="184">
        <v>0.18236701718952383</v>
      </c>
      <c r="L1132" s="184">
        <v>0.81551746696323435</v>
      </c>
      <c r="M1132" s="184"/>
    </row>
    <row r="1133" spans="1:13" x14ac:dyDescent="0.2">
      <c r="A1133" s="187" t="str">
        <f>B1133&amp;C1133&amp;D1133&amp;E1133</f>
        <v>199215A17SCA115</v>
      </c>
      <c r="B1133" s="184">
        <v>1992</v>
      </c>
      <c r="C1133" s="184" t="s">
        <v>0</v>
      </c>
      <c r="D1133" s="184" t="s">
        <v>29</v>
      </c>
      <c r="E1133" s="184">
        <v>15</v>
      </c>
      <c r="F1133" s="184">
        <v>4921</v>
      </c>
      <c r="G1133" s="184">
        <v>0</v>
      </c>
      <c r="H1133" s="184">
        <v>1</v>
      </c>
      <c r="I1133" s="184">
        <v>1</v>
      </c>
      <c r="J1133" s="184">
        <v>0</v>
      </c>
      <c r="K1133" s="184">
        <v>0</v>
      </c>
      <c r="L1133" s="184">
        <v>0.68725868725868722</v>
      </c>
      <c r="M1133" s="184">
        <v>214.54699104733888</v>
      </c>
    </row>
    <row r="1134" spans="1:13" x14ac:dyDescent="0.2">
      <c r="A1134" s="187" t="str">
        <f>B1134&amp;C1134&amp;D1134&amp;E1134</f>
        <v>199215A17SCA215</v>
      </c>
      <c r="B1134" s="184">
        <v>1992</v>
      </c>
      <c r="C1134" s="184" t="s">
        <v>0</v>
      </c>
      <c r="D1134" s="184" t="s">
        <v>30</v>
      </c>
      <c r="E1134" s="184">
        <v>15</v>
      </c>
      <c r="F1134" s="184">
        <v>770</v>
      </c>
      <c r="G1134" s="184">
        <v>0</v>
      </c>
      <c r="H1134" s="184">
        <v>1</v>
      </c>
      <c r="I1134" s="184">
        <v>1</v>
      </c>
      <c r="J1134" s="184">
        <v>0</v>
      </c>
      <c r="K1134" s="184">
        <v>0</v>
      </c>
      <c r="L1134" s="184">
        <v>0.6</v>
      </c>
      <c r="M1134" s="184">
        <v>282.2369867519094</v>
      </c>
    </row>
    <row r="1135" spans="1:13" x14ac:dyDescent="0.2">
      <c r="A1135" s="187" t="str">
        <f>B1135&amp;C1135&amp;D1135&amp;E1135</f>
        <v>199215A17SREM15</v>
      </c>
      <c r="B1135" s="184">
        <v>1992</v>
      </c>
      <c r="C1135" s="184" t="s">
        <v>0</v>
      </c>
      <c r="D1135" s="184" t="s">
        <v>35</v>
      </c>
      <c r="E1135" s="184">
        <v>15</v>
      </c>
      <c r="F1135" s="184">
        <v>2922</v>
      </c>
      <c r="G1135" s="184">
        <v>0</v>
      </c>
      <c r="H1135" s="184">
        <v>1</v>
      </c>
      <c r="I1135" s="184">
        <v>1</v>
      </c>
      <c r="J1135" s="184">
        <v>0</v>
      </c>
      <c r="K1135" s="184">
        <v>0</v>
      </c>
      <c r="L1135" s="184">
        <v>0.84188911704312119</v>
      </c>
      <c r="M1135" s="184">
        <v>0</v>
      </c>
    </row>
    <row r="1136" spans="1:13" x14ac:dyDescent="0.2">
      <c r="A1136" s="187" t="str">
        <f>B1136&amp;C1136&amp;D1136&amp;E1136</f>
        <v>199215A17TDOM15</v>
      </c>
      <c r="B1136" s="184">
        <v>1992</v>
      </c>
      <c r="C1136" s="184" t="s">
        <v>0</v>
      </c>
      <c r="D1136" s="184" t="s">
        <v>33</v>
      </c>
      <c r="E1136" s="184">
        <v>15</v>
      </c>
      <c r="F1136" s="184">
        <v>6002</v>
      </c>
      <c r="G1136" s="184">
        <v>0</v>
      </c>
      <c r="H1136" s="184">
        <v>1</v>
      </c>
      <c r="I1136" s="184">
        <v>1</v>
      </c>
      <c r="J1136" s="184">
        <v>0</v>
      </c>
      <c r="K1136" s="184">
        <v>0</v>
      </c>
      <c r="L1136" s="184">
        <v>0.76924358547150951</v>
      </c>
      <c r="M1136" s="184">
        <v>134.78383326970126</v>
      </c>
    </row>
    <row r="1137" spans="1:13" x14ac:dyDescent="0.2">
      <c r="A1137" s="187" t="str">
        <f>B1137&amp;C1137&amp;D1137&amp;E1137</f>
        <v>199215A29AGCC15</v>
      </c>
      <c r="B1137" s="184">
        <v>1992</v>
      </c>
      <c r="C1137" s="184" t="s">
        <v>3</v>
      </c>
      <c r="D1137" s="184" t="s">
        <v>23</v>
      </c>
      <c r="E1137" s="184">
        <v>15</v>
      </c>
      <c r="F1137" s="184">
        <v>462</v>
      </c>
      <c r="G1137" s="184">
        <v>0</v>
      </c>
      <c r="H1137" s="184">
        <v>1</v>
      </c>
      <c r="I1137" s="184">
        <v>1</v>
      </c>
      <c r="J1137" s="184">
        <v>0</v>
      </c>
      <c r="K1137" s="184">
        <v>0</v>
      </c>
      <c r="L1137" s="184">
        <v>0</v>
      </c>
      <c r="M1137" s="184">
        <v>433.38659195725734</v>
      </c>
    </row>
    <row r="1138" spans="1:13" x14ac:dyDescent="0.2">
      <c r="A1138" s="187" t="str">
        <f>B1138&amp;C1138&amp;D1138&amp;E1138</f>
        <v>199215A29AGSC15</v>
      </c>
      <c r="B1138" s="184">
        <v>1992</v>
      </c>
      <c r="C1138" s="184" t="s">
        <v>3</v>
      </c>
      <c r="D1138" s="184" t="s">
        <v>28</v>
      </c>
      <c r="E1138" s="184">
        <v>15</v>
      </c>
      <c r="F1138" s="184">
        <v>154</v>
      </c>
      <c r="G1138" s="184">
        <v>0</v>
      </c>
      <c r="H1138" s="184">
        <v>1</v>
      </c>
      <c r="I1138" s="184">
        <v>1</v>
      </c>
      <c r="J1138" s="184">
        <v>0</v>
      </c>
      <c r="K1138" s="184">
        <v>0</v>
      </c>
      <c r="L1138" s="184">
        <v>0</v>
      </c>
      <c r="M1138" s="184">
        <v>206.29488756275705</v>
      </c>
    </row>
    <row r="1139" spans="1:13" x14ac:dyDescent="0.2">
      <c r="A1139" s="187" t="str">
        <f>B1139&amp;C1139&amp;D1139&amp;E1139</f>
        <v>199215A29AUTO15</v>
      </c>
      <c r="B1139" s="184">
        <v>1992</v>
      </c>
      <c r="C1139" s="184" t="s">
        <v>3</v>
      </c>
      <c r="D1139" s="184" t="s">
        <v>34</v>
      </c>
      <c r="E1139" s="184">
        <v>15</v>
      </c>
      <c r="F1139" s="184">
        <v>2154</v>
      </c>
      <c r="G1139" s="184">
        <v>0</v>
      </c>
      <c r="H1139" s="184">
        <v>1</v>
      </c>
      <c r="I1139" s="184">
        <v>1</v>
      </c>
      <c r="J1139" s="184">
        <v>0</v>
      </c>
      <c r="K1139" s="184">
        <v>0</v>
      </c>
      <c r="L1139" s="184">
        <v>0.71448467966573814</v>
      </c>
      <c r="M1139" s="184">
        <v>0</v>
      </c>
    </row>
    <row r="1140" spans="1:13" x14ac:dyDescent="0.2">
      <c r="A1140" s="187" t="str">
        <f>B1140&amp;C1140&amp;D1140&amp;E1140</f>
        <v>199215A29CCA115</v>
      </c>
      <c r="B1140" s="184">
        <v>1992</v>
      </c>
      <c r="C1140" s="184" t="s">
        <v>3</v>
      </c>
      <c r="D1140" s="184" t="s">
        <v>24</v>
      </c>
      <c r="E1140" s="184">
        <v>15</v>
      </c>
      <c r="F1140" s="184">
        <v>12467</v>
      </c>
      <c r="G1140" s="184">
        <v>0</v>
      </c>
      <c r="H1140" s="184">
        <v>1</v>
      </c>
      <c r="I1140" s="184">
        <v>1</v>
      </c>
      <c r="J1140" s="184">
        <v>0</v>
      </c>
      <c r="K1140" s="184">
        <v>0</v>
      </c>
      <c r="L1140" s="184">
        <v>0.33336007058634798</v>
      </c>
      <c r="M1140" s="184">
        <v>788.62252870662712</v>
      </c>
    </row>
    <row r="1141" spans="1:13" x14ac:dyDescent="0.2">
      <c r="A1141" s="187" t="str">
        <f>B1141&amp;C1141&amp;D1141&amp;E1141</f>
        <v>199215A29CCA215</v>
      </c>
      <c r="B1141" s="184">
        <v>1992</v>
      </c>
      <c r="C1141" s="184" t="s">
        <v>3</v>
      </c>
      <c r="D1141" s="184" t="s">
        <v>25</v>
      </c>
      <c r="E1141" s="184">
        <v>15</v>
      </c>
      <c r="F1141" s="184">
        <v>32619</v>
      </c>
      <c r="G1141" s="184">
        <v>0</v>
      </c>
      <c r="H1141" s="184">
        <v>1</v>
      </c>
      <c r="I1141" s="184">
        <v>1</v>
      </c>
      <c r="J1141" s="184">
        <v>0</v>
      </c>
      <c r="K1141" s="184">
        <v>0</v>
      </c>
      <c r="L1141" s="184">
        <v>0.16977835004138692</v>
      </c>
      <c r="M1141" s="184">
        <v>747.63142328073525</v>
      </c>
    </row>
    <row r="1142" spans="1:13" x14ac:dyDescent="0.2">
      <c r="A1142" s="187" t="str">
        <f>B1142&amp;C1142&amp;D1142&amp;E1142</f>
        <v>199215A29CONT15</v>
      </c>
      <c r="B1142" s="184">
        <v>1992</v>
      </c>
      <c r="C1142" s="184" t="s">
        <v>3</v>
      </c>
      <c r="D1142" s="184" t="s">
        <v>31</v>
      </c>
      <c r="E1142" s="184">
        <v>15</v>
      </c>
      <c r="F1142" s="184">
        <v>27702</v>
      </c>
      <c r="G1142" s="184">
        <v>0</v>
      </c>
      <c r="H1142" s="184">
        <v>1</v>
      </c>
      <c r="I1142" s="184">
        <v>1</v>
      </c>
      <c r="J1142" s="184">
        <v>0</v>
      </c>
      <c r="K1142" s="184">
        <v>0</v>
      </c>
      <c r="L1142" s="184">
        <v>0.2333044545520179</v>
      </c>
      <c r="M1142" s="184">
        <v>664.20630466932937</v>
      </c>
    </row>
    <row r="1143" spans="1:13" x14ac:dyDescent="0.2">
      <c r="A1143" s="187" t="str">
        <f>B1143&amp;C1143&amp;D1143&amp;E1143</f>
        <v>199215A29EMPR15</v>
      </c>
      <c r="B1143" s="184">
        <v>1992</v>
      </c>
      <c r="C1143" s="184" t="s">
        <v>3</v>
      </c>
      <c r="D1143" s="184" t="s">
        <v>32</v>
      </c>
      <c r="E1143" s="184">
        <v>15</v>
      </c>
      <c r="F1143" s="184">
        <v>1540</v>
      </c>
      <c r="G1143" s="184">
        <v>0</v>
      </c>
      <c r="H1143" s="184">
        <v>1</v>
      </c>
      <c r="I1143" s="184">
        <v>1</v>
      </c>
      <c r="J1143" s="184">
        <v>0</v>
      </c>
      <c r="K1143" s="184">
        <v>0</v>
      </c>
      <c r="L1143" s="184">
        <v>0</v>
      </c>
      <c r="M1143" s="184">
        <v>1940.5472423403346</v>
      </c>
    </row>
    <row r="1144" spans="1:13" x14ac:dyDescent="0.2">
      <c r="A1144" s="187" t="str">
        <f>B1144&amp;C1144&amp;D1144&amp;E1144</f>
        <v>199215A29INAT15</v>
      </c>
      <c r="B1144" s="184">
        <v>1992</v>
      </c>
      <c r="C1144" s="184" t="s">
        <v>3</v>
      </c>
      <c r="D1144" s="184" t="s">
        <v>54</v>
      </c>
      <c r="E1144" s="184">
        <v>15</v>
      </c>
      <c r="F1144" s="184">
        <v>148315</v>
      </c>
      <c r="G1144" s="184">
        <v>1</v>
      </c>
      <c r="H1144" s="184">
        <v>0.2411221015080266</v>
      </c>
      <c r="I1144" s="184">
        <v>0</v>
      </c>
      <c r="J1144" s="184">
        <v>0.28789660018377383</v>
      </c>
      <c r="K1144" s="184">
        <v>0.45106345602940384</v>
      </c>
      <c r="L1144" s="184">
        <v>0.54883862050365773</v>
      </c>
      <c r="M1144" s="184"/>
    </row>
    <row r="1145" spans="1:13" x14ac:dyDescent="0.2">
      <c r="A1145" s="187" t="str">
        <f>B1145&amp;C1145&amp;D1145&amp;E1145</f>
        <v>199215A29MILI15</v>
      </c>
      <c r="B1145" s="184">
        <v>1992</v>
      </c>
      <c r="C1145" s="184" t="s">
        <v>3</v>
      </c>
      <c r="D1145" s="184" t="s">
        <v>26</v>
      </c>
      <c r="E1145" s="184">
        <v>15</v>
      </c>
      <c r="F1145" s="184">
        <v>3537</v>
      </c>
      <c r="G1145" s="184">
        <v>0</v>
      </c>
      <c r="H1145" s="184">
        <v>1</v>
      </c>
      <c r="I1145" s="184">
        <v>1</v>
      </c>
      <c r="J1145" s="184">
        <v>0</v>
      </c>
      <c r="K1145" s="184">
        <v>0</v>
      </c>
      <c r="L1145" s="184">
        <v>0.21741588917161436</v>
      </c>
      <c r="M1145" s="184">
        <v>1569.9564735402332</v>
      </c>
    </row>
    <row r="1146" spans="1:13" x14ac:dyDescent="0.2">
      <c r="A1146" s="187" t="str">
        <f>B1146&amp;C1146&amp;D1146&amp;E1146</f>
        <v>199215A29PUBL15</v>
      </c>
      <c r="B1146" s="184">
        <v>1992</v>
      </c>
      <c r="C1146" s="184" t="s">
        <v>3</v>
      </c>
      <c r="D1146" s="184" t="s">
        <v>27</v>
      </c>
      <c r="E1146" s="184">
        <v>15</v>
      </c>
      <c r="F1146" s="184">
        <v>9538</v>
      </c>
      <c r="G1146" s="184">
        <v>0</v>
      </c>
      <c r="H1146" s="184">
        <v>1</v>
      </c>
      <c r="I1146" s="184">
        <v>1</v>
      </c>
      <c r="J1146" s="184">
        <v>0</v>
      </c>
      <c r="K1146" s="184">
        <v>0</v>
      </c>
      <c r="L1146" s="184">
        <v>0.16114489410777941</v>
      </c>
      <c r="M1146" s="184">
        <v>946.79273635938489</v>
      </c>
    </row>
    <row r="1147" spans="1:13" x14ac:dyDescent="0.2">
      <c r="A1147" s="187" t="str">
        <f>B1147&amp;C1147&amp;D1147&amp;E1147</f>
        <v>199215A29SCA115</v>
      </c>
      <c r="B1147" s="184">
        <v>1992</v>
      </c>
      <c r="C1147" s="184" t="s">
        <v>3</v>
      </c>
      <c r="D1147" s="184" t="s">
        <v>29</v>
      </c>
      <c r="E1147" s="184">
        <v>15</v>
      </c>
      <c r="F1147" s="184">
        <v>25077</v>
      </c>
      <c r="G1147" s="184">
        <v>0</v>
      </c>
      <c r="H1147" s="184">
        <v>1</v>
      </c>
      <c r="I1147" s="184">
        <v>1</v>
      </c>
      <c r="J1147" s="184">
        <v>0</v>
      </c>
      <c r="K1147" s="184">
        <v>0</v>
      </c>
      <c r="L1147" s="184">
        <v>0.3188977947920405</v>
      </c>
      <c r="M1147" s="184">
        <v>416.89878542152172</v>
      </c>
    </row>
    <row r="1148" spans="1:13" x14ac:dyDescent="0.2">
      <c r="A1148" s="187" t="str">
        <f>B1148&amp;C1148&amp;D1148&amp;E1148</f>
        <v>199215A29SCA215</v>
      </c>
      <c r="B1148" s="184">
        <v>1992</v>
      </c>
      <c r="C1148" s="184" t="s">
        <v>3</v>
      </c>
      <c r="D1148" s="184" t="s">
        <v>30</v>
      </c>
      <c r="E1148" s="184">
        <v>15</v>
      </c>
      <c r="F1148" s="184">
        <v>8620</v>
      </c>
      <c r="G1148" s="184">
        <v>0</v>
      </c>
      <c r="H1148" s="184">
        <v>1</v>
      </c>
      <c r="I1148" s="184">
        <v>1</v>
      </c>
      <c r="J1148" s="184">
        <v>0</v>
      </c>
      <c r="K1148" s="184">
        <v>0</v>
      </c>
      <c r="L1148" s="184">
        <v>0.2322505800464037</v>
      </c>
      <c r="M1148" s="184">
        <v>780.87904100908463</v>
      </c>
    </row>
    <row r="1149" spans="1:13" x14ac:dyDescent="0.2">
      <c r="A1149" s="187" t="str">
        <f>B1149&amp;C1149&amp;D1149&amp;E1149</f>
        <v>199215A29SREM15</v>
      </c>
      <c r="B1149" s="184">
        <v>1992</v>
      </c>
      <c r="C1149" s="184" t="s">
        <v>3</v>
      </c>
      <c r="D1149" s="184" t="s">
        <v>35</v>
      </c>
      <c r="E1149" s="184">
        <v>15</v>
      </c>
      <c r="F1149" s="184">
        <v>7845</v>
      </c>
      <c r="G1149" s="184">
        <v>0</v>
      </c>
      <c r="H1149" s="184">
        <v>1</v>
      </c>
      <c r="I1149" s="184">
        <v>1</v>
      </c>
      <c r="J1149" s="184">
        <v>0</v>
      </c>
      <c r="K1149" s="184">
        <v>0</v>
      </c>
      <c r="L1149" s="184">
        <v>0.62740599107711914</v>
      </c>
      <c r="M1149" s="184">
        <v>0</v>
      </c>
    </row>
    <row r="1150" spans="1:13" x14ac:dyDescent="0.2">
      <c r="A1150" s="187" t="str">
        <f>B1150&amp;C1150&amp;D1150&amp;E1150</f>
        <v>199215A29TDOM15</v>
      </c>
      <c r="B1150" s="184">
        <v>1992</v>
      </c>
      <c r="C1150" s="184" t="s">
        <v>3</v>
      </c>
      <c r="D1150" s="184" t="s">
        <v>33</v>
      </c>
      <c r="E1150" s="184">
        <v>15</v>
      </c>
      <c r="F1150" s="184">
        <v>18151</v>
      </c>
      <c r="G1150" s="184">
        <v>0</v>
      </c>
      <c r="H1150" s="184">
        <v>1</v>
      </c>
      <c r="I1150" s="184">
        <v>1</v>
      </c>
      <c r="J1150" s="184">
        <v>0</v>
      </c>
      <c r="K1150" s="184">
        <v>0</v>
      </c>
      <c r="L1150" s="184">
        <v>0.39000606027216134</v>
      </c>
      <c r="M1150" s="184">
        <v>191.27270108108263</v>
      </c>
    </row>
    <row r="1151" spans="1:13" x14ac:dyDescent="0.2">
      <c r="A1151" s="187" t="str">
        <f>B1151&amp;C1151&amp;D1151&amp;E1151</f>
        <v>199218A24AGCC15</v>
      </c>
      <c r="B1151" s="184">
        <v>1992</v>
      </c>
      <c r="C1151" s="184" t="s">
        <v>1</v>
      </c>
      <c r="D1151" s="184" t="s">
        <v>23</v>
      </c>
      <c r="E1151" s="184">
        <v>15</v>
      </c>
      <c r="F1151" s="184">
        <v>154</v>
      </c>
      <c r="G1151" s="184">
        <v>0</v>
      </c>
      <c r="H1151" s="184">
        <v>1</v>
      </c>
      <c r="I1151" s="184">
        <v>1</v>
      </c>
      <c r="J1151" s="184">
        <v>0</v>
      </c>
      <c r="K1151" s="184">
        <v>0</v>
      </c>
      <c r="L1151" s="184">
        <v>0</v>
      </c>
      <c r="M1151" s="184">
        <v>358.95310435919725</v>
      </c>
    </row>
    <row r="1152" spans="1:13" x14ac:dyDescent="0.2">
      <c r="A1152" s="187" t="str">
        <f>B1152&amp;C1152&amp;D1152&amp;E1152</f>
        <v>199218A24AUTO15</v>
      </c>
      <c r="B1152" s="184">
        <v>1992</v>
      </c>
      <c r="C1152" s="184" t="s">
        <v>1</v>
      </c>
      <c r="D1152" s="184" t="s">
        <v>34</v>
      </c>
      <c r="E1152" s="184">
        <v>15</v>
      </c>
      <c r="F1152" s="184">
        <v>1078</v>
      </c>
      <c r="G1152" s="184">
        <v>0</v>
      </c>
      <c r="H1152" s="184">
        <v>1</v>
      </c>
      <c r="I1152" s="184">
        <v>1</v>
      </c>
      <c r="J1152" s="184">
        <v>0</v>
      </c>
      <c r="K1152" s="184">
        <v>0</v>
      </c>
      <c r="L1152" s="184">
        <v>0.7142857142857143</v>
      </c>
      <c r="M1152" s="184">
        <v>0</v>
      </c>
    </row>
    <row r="1153" spans="1:13" x14ac:dyDescent="0.2">
      <c r="A1153" s="187" t="str">
        <f>B1153&amp;C1153&amp;D1153&amp;E1153</f>
        <v>199218A24CCA115</v>
      </c>
      <c r="B1153" s="184">
        <v>1992</v>
      </c>
      <c r="C1153" s="184" t="s">
        <v>1</v>
      </c>
      <c r="D1153" s="184" t="s">
        <v>24</v>
      </c>
      <c r="E1153" s="184">
        <v>15</v>
      </c>
      <c r="F1153" s="184">
        <v>6619</v>
      </c>
      <c r="G1153" s="184">
        <v>0</v>
      </c>
      <c r="H1153" s="184">
        <v>1</v>
      </c>
      <c r="I1153" s="184">
        <v>1</v>
      </c>
      <c r="J1153" s="184">
        <v>0</v>
      </c>
      <c r="K1153" s="184">
        <v>0</v>
      </c>
      <c r="L1153" s="184">
        <v>0.46502492823689379</v>
      </c>
      <c r="M1153" s="184">
        <v>608.22258990242983</v>
      </c>
    </row>
    <row r="1154" spans="1:13" x14ac:dyDescent="0.2">
      <c r="A1154" s="187" t="str">
        <f>B1154&amp;C1154&amp;D1154&amp;E1154</f>
        <v>199218A24CCA215</v>
      </c>
      <c r="B1154" s="184">
        <v>1992</v>
      </c>
      <c r="C1154" s="184" t="s">
        <v>1</v>
      </c>
      <c r="D1154" s="184" t="s">
        <v>25</v>
      </c>
      <c r="E1154" s="184">
        <v>15</v>
      </c>
      <c r="F1154" s="184">
        <v>15847</v>
      </c>
      <c r="G1154" s="184">
        <v>0</v>
      </c>
      <c r="H1154" s="184">
        <v>1</v>
      </c>
      <c r="I1154" s="184">
        <v>1</v>
      </c>
      <c r="J1154" s="184">
        <v>0</v>
      </c>
      <c r="K1154" s="184">
        <v>0</v>
      </c>
      <c r="L1154" s="184">
        <v>0.23297785069729288</v>
      </c>
      <c r="M1154" s="184">
        <v>622.73494899742798</v>
      </c>
    </row>
    <row r="1155" spans="1:13" x14ac:dyDescent="0.2">
      <c r="A1155" s="187" t="str">
        <f>B1155&amp;C1155&amp;D1155&amp;E1155</f>
        <v>199218A24CONT15</v>
      </c>
      <c r="B1155" s="184">
        <v>1992</v>
      </c>
      <c r="C1155" s="184" t="s">
        <v>1</v>
      </c>
      <c r="D1155" s="184" t="s">
        <v>31</v>
      </c>
      <c r="E1155" s="184">
        <v>15</v>
      </c>
      <c r="F1155" s="184">
        <v>12311</v>
      </c>
      <c r="G1155" s="184">
        <v>0</v>
      </c>
      <c r="H1155" s="184">
        <v>1</v>
      </c>
      <c r="I1155" s="184">
        <v>1</v>
      </c>
      <c r="J1155" s="184">
        <v>0</v>
      </c>
      <c r="K1155" s="184">
        <v>0</v>
      </c>
      <c r="L1155" s="184">
        <v>0.32491267971732596</v>
      </c>
      <c r="M1155" s="184">
        <v>495.08117841840664</v>
      </c>
    </row>
    <row r="1156" spans="1:13" x14ac:dyDescent="0.2">
      <c r="A1156" s="187" t="str">
        <f>B1156&amp;C1156&amp;D1156&amp;E1156</f>
        <v>199218A24EMPR15</v>
      </c>
      <c r="B1156" s="184">
        <v>1992</v>
      </c>
      <c r="C1156" s="184" t="s">
        <v>1</v>
      </c>
      <c r="D1156" s="184" t="s">
        <v>32</v>
      </c>
      <c r="E1156" s="184">
        <v>15</v>
      </c>
      <c r="F1156" s="184">
        <v>308</v>
      </c>
      <c r="G1156" s="184">
        <v>0</v>
      </c>
      <c r="H1156" s="184">
        <v>1</v>
      </c>
      <c r="I1156" s="184">
        <v>1</v>
      </c>
      <c r="J1156" s="184">
        <v>0</v>
      </c>
      <c r="K1156" s="184">
        <v>0</v>
      </c>
      <c r="L1156" s="184">
        <v>0</v>
      </c>
      <c r="M1156" s="184">
        <v>687.64962520919005</v>
      </c>
    </row>
    <row r="1157" spans="1:13" x14ac:dyDescent="0.2">
      <c r="A1157" s="187" t="str">
        <f>B1157&amp;C1157&amp;D1157&amp;E1157</f>
        <v>199218A24INAT15</v>
      </c>
      <c r="B1157" s="184">
        <v>1992</v>
      </c>
      <c r="C1157" s="184" t="s">
        <v>1</v>
      </c>
      <c r="D1157" s="184" t="s">
        <v>54</v>
      </c>
      <c r="E1157" s="184">
        <v>15</v>
      </c>
      <c r="F1157" s="184">
        <v>76919</v>
      </c>
      <c r="G1157" s="184">
        <v>1</v>
      </c>
      <c r="H1157" s="184">
        <v>0.2979887934060505</v>
      </c>
      <c r="I1157" s="184">
        <v>0</v>
      </c>
      <c r="J1157" s="184">
        <v>0.29394557911569313</v>
      </c>
      <c r="K1157" s="184">
        <v>0.48392464800634433</v>
      </c>
      <c r="L1157" s="184">
        <v>0.51607535199365562</v>
      </c>
      <c r="M1157" s="184"/>
    </row>
    <row r="1158" spans="1:13" x14ac:dyDescent="0.2">
      <c r="A1158" s="187" t="str">
        <f>B1158&amp;C1158&amp;D1158&amp;E1158</f>
        <v>199218A24MILI15</v>
      </c>
      <c r="B1158" s="184">
        <v>1992</v>
      </c>
      <c r="C1158" s="184" t="s">
        <v>1</v>
      </c>
      <c r="D1158" s="184" t="s">
        <v>26</v>
      </c>
      <c r="E1158" s="184">
        <v>15</v>
      </c>
      <c r="F1158" s="184">
        <v>2153</v>
      </c>
      <c r="G1158" s="184">
        <v>0</v>
      </c>
      <c r="H1158" s="184">
        <v>1</v>
      </c>
      <c r="I1158" s="184">
        <v>1</v>
      </c>
      <c r="J1158" s="184">
        <v>0</v>
      </c>
      <c r="K1158" s="184">
        <v>0</v>
      </c>
      <c r="L1158" s="184">
        <v>0.28564793311658149</v>
      </c>
      <c r="M1158" s="184">
        <v>911.51117177057654</v>
      </c>
    </row>
    <row r="1159" spans="1:13" x14ac:dyDescent="0.2">
      <c r="A1159" s="187" t="str">
        <f>B1159&amp;C1159&amp;D1159&amp;E1159</f>
        <v>199218A24PUBL15</v>
      </c>
      <c r="B1159" s="184">
        <v>1992</v>
      </c>
      <c r="C1159" s="184" t="s">
        <v>1</v>
      </c>
      <c r="D1159" s="184" t="s">
        <v>27</v>
      </c>
      <c r="E1159" s="184">
        <v>15</v>
      </c>
      <c r="F1159" s="184">
        <v>2154</v>
      </c>
      <c r="G1159" s="184">
        <v>0</v>
      </c>
      <c r="H1159" s="184">
        <v>1</v>
      </c>
      <c r="I1159" s="184">
        <v>1</v>
      </c>
      <c r="J1159" s="184">
        <v>0</v>
      </c>
      <c r="K1159" s="184">
        <v>0</v>
      </c>
      <c r="L1159" s="184">
        <v>0.28551532033426186</v>
      </c>
      <c r="M1159" s="184">
        <v>735.85878953805695</v>
      </c>
    </row>
    <row r="1160" spans="1:13" x14ac:dyDescent="0.2">
      <c r="A1160" s="187" t="str">
        <f>B1160&amp;C1160&amp;D1160&amp;E1160</f>
        <v>199218A24SCA115</v>
      </c>
      <c r="B1160" s="184">
        <v>1992</v>
      </c>
      <c r="C1160" s="184" t="s">
        <v>1</v>
      </c>
      <c r="D1160" s="184" t="s">
        <v>29</v>
      </c>
      <c r="E1160" s="184">
        <v>15</v>
      </c>
      <c r="F1160" s="184">
        <v>12001</v>
      </c>
      <c r="G1160" s="184">
        <v>0</v>
      </c>
      <c r="H1160" s="184">
        <v>1</v>
      </c>
      <c r="I1160" s="184">
        <v>1</v>
      </c>
      <c r="J1160" s="184">
        <v>0</v>
      </c>
      <c r="K1160" s="184">
        <v>0</v>
      </c>
      <c r="L1160" s="184">
        <v>0.26922756436963585</v>
      </c>
      <c r="M1160" s="184">
        <v>412.82720759143785</v>
      </c>
    </row>
    <row r="1161" spans="1:13" x14ac:dyDescent="0.2">
      <c r="A1161" s="187" t="str">
        <f>B1161&amp;C1161&amp;D1161&amp;E1161</f>
        <v>199218A24SCA215</v>
      </c>
      <c r="B1161" s="184">
        <v>1992</v>
      </c>
      <c r="C1161" s="184" t="s">
        <v>1</v>
      </c>
      <c r="D1161" s="184" t="s">
        <v>30</v>
      </c>
      <c r="E1161" s="184">
        <v>15</v>
      </c>
      <c r="F1161" s="184">
        <v>4309</v>
      </c>
      <c r="G1161" s="184">
        <v>0</v>
      </c>
      <c r="H1161" s="184">
        <v>1</v>
      </c>
      <c r="I1161" s="184">
        <v>1</v>
      </c>
      <c r="J1161" s="184">
        <v>0</v>
      </c>
      <c r="K1161" s="184">
        <v>0</v>
      </c>
      <c r="L1161" s="184">
        <v>0.25017405430494316</v>
      </c>
      <c r="M1161" s="184">
        <v>515.00823689529943</v>
      </c>
    </row>
    <row r="1162" spans="1:13" x14ac:dyDescent="0.2">
      <c r="A1162" s="187" t="str">
        <f>B1162&amp;C1162&amp;D1162&amp;E1162</f>
        <v>199218A24SREM15</v>
      </c>
      <c r="B1162" s="184">
        <v>1992</v>
      </c>
      <c r="C1162" s="184" t="s">
        <v>1</v>
      </c>
      <c r="D1162" s="184" t="s">
        <v>35</v>
      </c>
      <c r="E1162" s="184">
        <v>15</v>
      </c>
      <c r="F1162" s="184">
        <v>3692</v>
      </c>
      <c r="G1162" s="184">
        <v>0</v>
      </c>
      <c r="H1162" s="184">
        <v>1</v>
      </c>
      <c r="I1162" s="184">
        <v>1</v>
      </c>
      <c r="J1162" s="184">
        <v>0</v>
      </c>
      <c r="K1162" s="184">
        <v>0</v>
      </c>
      <c r="L1162" s="184">
        <v>0.54171180931744312</v>
      </c>
      <c r="M1162" s="184">
        <v>0</v>
      </c>
    </row>
    <row r="1163" spans="1:13" x14ac:dyDescent="0.2">
      <c r="A1163" s="187" t="str">
        <f>B1163&amp;C1163&amp;D1163&amp;E1163</f>
        <v>199218A24TDOM15</v>
      </c>
      <c r="B1163" s="184">
        <v>1992</v>
      </c>
      <c r="C1163" s="184" t="s">
        <v>1</v>
      </c>
      <c r="D1163" s="184" t="s">
        <v>33</v>
      </c>
      <c r="E1163" s="184">
        <v>15</v>
      </c>
      <c r="F1163" s="184">
        <v>8458</v>
      </c>
      <c r="G1163" s="184">
        <v>0</v>
      </c>
      <c r="H1163" s="184">
        <v>1</v>
      </c>
      <c r="I1163" s="184">
        <v>1</v>
      </c>
      <c r="J1163" s="184">
        <v>0</v>
      </c>
      <c r="K1163" s="184">
        <v>0</v>
      </c>
      <c r="L1163" s="184">
        <v>0.23646252069047055</v>
      </c>
      <c r="M1163" s="184">
        <v>216.44991023397816</v>
      </c>
    </row>
    <row r="1164" spans="1:13" x14ac:dyDescent="0.2">
      <c r="A1164" s="187" t="str">
        <f>B1164&amp;C1164&amp;D1164&amp;E1164</f>
        <v>199225A29AGCC15</v>
      </c>
      <c r="B1164" s="184">
        <v>1992</v>
      </c>
      <c r="C1164" s="184" t="s">
        <v>2</v>
      </c>
      <c r="D1164" s="184" t="s">
        <v>23</v>
      </c>
      <c r="E1164" s="184">
        <v>15</v>
      </c>
      <c r="F1164" s="184">
        <v>308</v>
      </c>
      <c r="G1164" s="184">
        <v>0</v>
      </c>
      <c r="H1164" s="184">
        <v>1</v>
      </c>
      <c r="I1164" s="184">
        <v>1</v>
      </c>
      <c r="J1164" s="184">
        <v>0</v>
      </c>
      <c r="K1164" s="184">
        <v>0</v>
      </c>
      <c r="L1164" s="184">
        <v>0</v>
      </c>
      <c r="M1164" s="184">
        <v>470.60333575628738</v>
      </c>
    </row>
    <row r="1165" spans="1:13" x14ac:dyDescent="0.2">
      <c r="A1165" s="187" t="str">
        <f>B1165&amp;C1165&amp;D1165&amp;E1165</f>
        <v>199225A29AGSC15</v>
      </c>
      <c r="B1165" s="184">
        <v>1992</v>
      </c>
      <c r="C1165" s="184" t="s">
        <v>2</v>
      </c>
      <c r="D1165" s="184" t="s">
        <v>28</v>
      </c>
      <c r="E1165" s="184">
        <v>15</v>
      </c>
      <c r="F1165" s="184">
        <v>154</v>
      </c>
      <c r="G1165" s="184">
        <v>0</v>
      </c>
      <c r="H1165" s="184">
        <v>1</v>
      </c>
      <c r="I1165" s="184">
        <v>1</v>
      </c>
      <c r="J1165" s="184">
        <v>0</v>
      </c>
      <c r="K1165" s="184">
        <v>0</v>
      </c>
      <c r="L1165" s="184">
        <v>0</v>
      </c>
      <c r="M1165" s="184">
        <v>206.29488756275705</v>
      </c>
    </row>
    <row r="1166" spans="1:13" x14ac:dyDescent="0.2">
      <c r="A1166" s="187" t="str">
        <f>B1166&amp;C1166&amp;D1166&amp;E1166</f>
        <v>199225A29AUTO15</v>
      </c>
      <c r="B1166" s="184">
        <v>1992</v>
      </c>
      <c r="C1166" s="184" t="s">
        <v>2</v>
      </c>
      <c r="D1166" s="184" t="s">
        <v>34</v>
      </c>
      <c r="E1166" s="184">
        <v>15</v>
      </c>
      <c r="F1166" s="184">
        <v>462</v>
      </c>
      <c r="G1166" s="184">
        <v>0</v>
      </c>
      <c r="H1166" s="184">
        <v>1</v>
      </c>
      <c r="I1166" s="184">
        <v>1</v>
      </c>
      <c r="J1166" s="184">
        <v>0</v>
      </c>
      <c r="K1166" s="184">
        <v>0</v>
      </c>
      <c r="L1166" s="184">
        <v>0.66666666666666663</v>
      </c>
      <c r="M1166" s="184">
        <v>0</v>
      </c>
    </row>
    <row r="1167" spans="1:13" x14ac:dyDescent="0.2">
      <c r="A1167" s="187" t="str">
        <f>B1167&amp;C1167&amp;D1167&amp;E1167</f>
        <v>199225A29CCA115</v>
      </c>
      <c r="B1167" s="184">
        <v>1992</v>
      </c>
      <c r="C1167" s="184" t="s">
        <v>2</v>
      </c>
      <c r="D1167" s="184" t="s">
        <v>24</v>
      </c>
      <c r="E1167" s="184">
        <v>15</v>
      </c>
      <c r="F1167" s="184">
        <v>5386</v>
      </c>
      <c r="G1167" s="184">
        <v>0</v>
      </c>
      <c r="H1167" s="184">
        <v>1</v>
      </c>
      <c r="I1167" s="184">
        <v>1</v>
      </c>
      <c r="J1167" s="184">
        <v>0</v>
      </c>
      <c r="K1167" s="184">
        <v>0</v>
      </c>
      <c r="L1167" s="184">
        <v>0.14296323802450797</v>
      </c>
      <c r="M1167" s="184">
        <v>1056.8702457208551</v>
      </c>
    </row>
    <row r="1168" spans="1:13" x14ac:dyDescent="0.2">
      <c r="A1168" s="187" t="str">
        <f>B1168&amp;C1168&amp;D1168&amp;E1168</f>
        <v>199225A29CCA215</v>
      </c>
      <c r="B1168" s="184">
        <v>1992</v>
      </c>
      <c r="C1168" s="184" t="s">
        <v>2</v>
      </c>
      <c r="D1168" s="184" t="s">
        <v>25</v>
      </c>
      <c r="E1168" s="184">
        <v>15</v>
      </c>
      <c r="F1168" s="184">
        <v>15848</v>
      </c>
      <c r="G1168" s="184">
        <v>0</v>
      </c>
      <c r="H1168" s="184">
        <v>1</v>
      </c>
      <c r="I1168" s="184">
        <v>1</v>
      </c>
      <c r="J1168" s="184">
        <v>0</v>
      </c>
      <c r="K1168" s="184">
        <v>0</v>
      </c>
      <c r="L1168" s="184">
        <v>8.7329631499242805E-2</v>
      </c>
      <c r="M1168" s="184">
        <v>892.48438720203706</v>
      </c>
    </row>
    <row r="1169" spans="1:13" x14ac:dyDescent="0.2">
      <c r="A1169" s="187" t="str">
        <f>B1169&amp;C1169&amp;D1169&amp;E1169</f>
        <v>199225A29CONT15</v>
      </c>
      <c r="B1169" s="184">
        <v>1992</v>
      </c>
      <c r="C1169" s="184" t="s">
        <v>2</v>
      </c>
      <c r="D1169" s="184" t="s">
        <v>31</v>
      </c>
      <c r="E1169" s="184">
        <v>15</v>
      </c>
      <c r="F1169" s="184">
        <v>13700</v>
      </c>
      <c r="G1169" s="184">
        <v>0</v>
      </c>
      <c r="H1169" s="184">
        <v>1</v>
      </c>
      <c r="I1169" s="184">
        <v>1</v>
      </c>
      <c r="J1169" s="184">
        <v>0</v>
      </c>
      <c r="K1169" s="184">
        <v>0</v>
      </c>
      <c r="L1169" s="184">
        <v>0.11240875912408758</v>
      </c>
      <c r="M1169" s="184">
        <v>871.5583552869798</v>
      </c>
    </row>
    <row r="1170" spans="1:13" x14ac:dyDescent="0.2">
      <c r="A1170" s="187" t="str">
        <f>B1170&amp;C1170&amp;D1170&amp;E1170</f>
        <v>199225A29EMPR15</v>
      </c>
      <c r="B1170" s="184">
        <v>1992</v>
      </c>
      <c r="C1170" s="184" t="s">
        <v>2</v>
      </c>
      <c r="D1170" s="184" t="s">
        <v>32</v>
      </c>
      <c r="E1170" s="184">
        <v>15</v>
      </c>
      <c r="F1170" s="184">
        <v>1232</v>
      </c>
      <c r="G1170" s="184">
        <v>0</v>
      </c>
      <c r="H1170" s="184">
        <v>1</v>
      </c>
      <c r="I1170" s="184">
        <v>1</v>
      </c>
      <c r="J1170" s="184">
        <v>0</v>
      </c>
      <c r="K1170" s="184">
        <v>0</v>
      </c>
      <c r="L1170" s="184">
        <v>0</v>
      </c>
      <c r="M1170" s="184">
        <v>2253.7716466231204</v>
      </c>
    </row>
    <row r="1171" spans="1:13" x14ac:dyDescent="0.2">
      <c r="A1171" s="187" t="str">
        <f>B1171&amp;C1171&amp;D1171&amp;E1171</f>
        <v>199225A29INAT15</v>
      </c>
      <c r="B1171" s="184">
        <v>1992</v>
      </c>
      <c r="C1171" s="184" t="s">
        <v>2</v>
      </c>
      <c r="D1171" s="184" t="s">
        <v>54</v>
      </c>
      <c r="E1171" s="184">
        <v>15</v>
      </c>
      <c r="F1171" s="184">
        <v>25538</v>
      </c>
      <c r="G1171" s="184">
        <v>1</v>
      </c>
      <c r="H1171" s="184">
        <v>0.33123188973294698</v>
      </c>
      <c r="I1171" s="184">
        <v>0</v>
      </c>
      <c r="J1171" s="184">
        <v>0.53022946197822851</v>
      </c>
      <c r="K1171" s="184">
        <v>0.83134936173545304</v>
      </c>
      <c r="L1171" s="184">
        <v>0.16865063826454696</v>
      </c>
      <c r="M1171" s="184"/>
    </row>
    <row r="1172" spans="1:13" x14ac:dyDescent="0.2">
      <c r="A1172" s="187" t="str">
        <f>B1172&amp;C1172&amp;D1172&amp;E1172</f>
        <v>199225A29MILI15</v>
      </c>
      <c r="B1172" s="184">
        <v>1992</v>
      </c>
      <c r="C1172" s="184" t="s">
        <v>2</v>
      </c>
      <c r="D1172" s="184" t="s">
        <v>26</v>
      </c>
      <c r="E1172" s="184">
        <v>15</v>
      </c>
      <c r="F1172" s="184">
        <v>1384</v>
      </c>
      <c r="G1172" s="184">
        <v>0</v>
      </c>
      <c r="H1172" s="184">
        <v>1</v>
      </c>
      <c r="I1172" s="184">
        <v>1</v>
      </c>
      <c r="J1172" s="184">
        <v>0</v>
      </c>
      <c r="K1172" s="184">
        <v>0</v>
      </c>
      <c r="L1172" s="184">
        <v>0.11127167630057803</v>
      </c>
      <c r="M1172" s="184">
        <v>2594.2575824347923</v>
      </c>
    </row>
    <row r="1173" spans="1:13" x14ac:dyDescent="0.2">
      <c r="A1173" s="187" t="str">
        <f>B1173&amp;C1173&amp;D1173&amp;E1173</f>
        <v>199225A29PUBL15</v>
      </c>
      <c r="B1173" s="184">
        <v>1992</v>
      </c>
      <c r="C1173" s="184" t="s">
        <v>2</v>
      </c>
      <c r="D1173" s="184" t="s">
        <v>27</v>
      </c>
      <c r="E1173" s="184">
        <v>15</v>
      </c>
      <c r="F1173" s="184">
        <v>7384</v>
      </c>
      <c r="G1173" s="184">
        <v>0</v>
      </c>
      <c r="H1173" s="184">
        <v>1</v>
      </c>
      <c r="I1173" s="184">
        <v>1</v>
      </c>
      <c r="J1173" s="184">
        <v>0</v>
      </c>
      <c r="K1173" s="184">
        <v>0</v>
      </c>
      <c r="L1173" s="184">
        <v>0.12486457204767064</v>
      </c>
      <c r="M1173" s="184">
        <v>1008.324659633104</v>
      </c>
    </row>
    <row r="1174" spans="1:13" x14ac:dyDescent="0.2">
      <c r="A1174" s="187" t="str">
        <f>B1174&amp;C1174&amp;D1174&amp;E1174</f>
        <v>199225A29SCA115</v>
      </c>
      <c r="B1174" s="184">
        <v>1992</v>
      </c>
      <c r="C1174" s="184" t="s">
        <v>2</v>
      </c>
      <c r="D1174" s="184" t="s">
        <v>29</v>
      </c>
      <c r="E1174" s="184">
        <v>15</v>
      </c>
      <c r="F1174" s="184">
        <v>8155</v>
      </c>
      <c r="G1174" s="184">
        <v>0</v>
      </c>
      <c r="H1174" s="184">
        <v>1</v>
      </c>
      <c r="I1174" s="184">
        <v>1</v>
      </c>
      <c r="J1174" s="184">
        <v>0</v>
      </c>
      <c r="K1174" s="184">
        <v>0</v>
      </c>
      <c r="L1174" s="184">
        <v>0.16971183323114652</v>
      </c>
      <c r="M1174" s="184">
        <v>544.91952885111937</v>
      </c>
    </row>
    <row r="1175" spans="1:13" x14ac:dyDescent="0.2">
      <c r="A1175" s="187" t="str">
        <f>B1175&amp;C1175&amp;D1175&amp;E1175</f>
        <v>199225A29SCA215</v>
      </c>
      <c r="B1175" s="184">
        <v>1992</v>
      </c>
      <c r="C1175" s="184" t="s">
        <v>2</v>
      </c>
      <c r="D1175" s="184" t="s">
        <v>30</v>
      </c>
      <c r="E1175" s="184">
        <v>15</v>
      </c>
      <c r="F1175" s="184">
        <v>3541</v>
      </c>
      <c r="G1175" s="184">
        <v>0</v>
      </c>
      <c r="H1175" s="184">
        <v>1</v>
      </c>
      <c r="I1175" s="184">
        <v>1</v>
      </c>
      <c r="J1175" s="184">
        <v>0</v>
      </c>
      <c r="K1175" s="184">
        <v>0</v>
      </c>
      <c r="L1175" s="184">
        <v>0.13047161818695283</v>
      </c>
      <c r="M1175" s="184">
        <v>1212.8450609764182</v>
      </c>
    </row>
    <row r="1176" spans="1:13" x14ac:dyDescent="0.2">
      <c r="A1176" s="187" t="str">
        <f>B1176&amp;C1176&amp;D1176&amp;E1176</f>
        <v>199225A29SREM15</v>
      </c>
      <c r="B1176" s="184">
        <v>1992</v>
      </c>
      <c r="C1176" s="184" t="s">
        <v>2</v>
      </c>
      <c r="D1176" s="184" t="s">
        <v>35</v>
      </c>
      <c r="E1176" s="184">
        <v>15</v>
      </c>
      <c r="F1176" s="184">
        <v>1231</v>
      </c>
      <c r="G1176" s="184">
        <v>0</v>
      </c>
      <c r="H1176" s="184">
        <v>1</v>
      </c>
      <c r="I1176" s="184">
        <v>1</v>
      </c>
      <c r="J1176" s="184">
        <v>0</v>
      </c>
      <c r="K1176" s="184">
        <v>0</v>
      </c>
      <c r="L1176" s="184">
        <v>0.37530463038180339</v>
      </c>
      <c r="M1176" s="184">
        <v>0</v>
      </c>
    </row>
    <row r="1177" spans="1:13" x14ac:dyDescent="0.2">
      <c r="A1177" s="187" t="str">
        <f>B1177&amp;C1177&amp;D1177&amp;E1177</f>
        <v>199225A29TDOM15</v>
      </c>
      <c r="B1177" s="184">
        <v>1992</v>
      </c>
      <c r="C1177" s="184" t="s">
        <v>2</v>
      </c>
      <c r="D1177" s="184" t="s">
        <v>33</v>
      </c>
      <c r="E1177" s="184">
        <v>15</v>
      </c>
      <c r="F1177" s="184">
        <v>3691</v>
      </c>
      <c r="G1177" s="184">
        <v>0</v>
      </c>
      <c r="H1177" s="184">
        <v>1</v>
      </c>
      <c r="I1177" s="184">
        <v>1</v>
      </c>
      <c r="J1177" s="184">
        <v>0</v>
      </c>
      <c r="K1177" s="184">
        <v>0</v>
      </c>
      <c r="L1177" s="184">
        <v>0.12516933080465997</v>
      </c>
      <c r="M1177" s="184">
        <v>225.43616615524249</v>
      </c>
    </row>
    <row r="1178" spans="1:13" x14ac:dyDescent="0.2">
      <c r="A1178" s="187" t="str">
        <f>B1178&amp;C1178&amp;D1178&amp;E1178</f>
        <v>199230EMAAGCC15</v>
      </c>
      <c r="B1178" s="184">
        <v>1992</v>
      </c>
      <c r="C1178" s="184" t="s">
        <v>4</v>
      </c>
      <c r="D1178" s="184" t="s">
        <v>23</v>
      </c>
      <c r="E1178" s="184">
        <v>15</v>
      </c>
      <c r="F1178" s="184">
        <v>1231</v>
      </c>
      <c r="G1178" s="184">
        <v>0</v>
      </c>
      <c r="H1178" s="184">
        <v>1</v>
      </c>
      <c r="I1178" s="184">
        <v>1</v>
      </c>
      <c r="J1178" s="184">
        <v>0</v>
      </c>
      <c r="K1178" s="184">
        <v>0</v>
      </c>
      <c r="L1178" s="184">
        <v>0</v>
      </c>
      <c r="M1178" s="184">
        <v>1376.9382138630301</v>
      </c>
    </row>
    <row r="1179" spans="1:13" x14ac:dyDescent="0.2">
      <c r="A1179" s="187" t="str">
        <f>B1179&amp;C1179&amp;D1179&amp;E1179</f>
        <v>199230EMAAGSC15</v>
      </c>
      <c r="B1179" s="184">
        <v>1992</v>
      </c>
      <c r="C1179" s="184" t="s">
        <v>4</v>
      </c>
      <c r="D1179" s="184" t="s">
        <v>28</v>
      </c>
      <c r="E1179" s="184">
        <v>15</v>
      </c>
      <c r="F1179" s="184">
        <v>308</v>
      </c>
      <c r="G1179" s="184">
        <v>0</v>
      </c>
      <c r="H1179" s="184">
        <v>1</v>
      </c>
      <c r="I1179" s="184">
        <v>1</v>
      </c>
      <c r="J1179" s="184">
        <v>0</v>
      </c>
      <c r="K1179" s="184">
        <v>0</v>
      </c>
      <c r="L1179" s="184">
        <v>0</v>
      </c>
      <c r="M1179" s="184">
        <v>395.39853449528431</v>
      </c>
    </row>
    <row r="1180" spans="1:13" x14ac:dyDescent="0.2">
      <c r="A1180" s="187" t="str">
        <f>B1180&amp;C1180&amp;D1180&amp;E1180</f>
        <v>199230EMAAUTO15</v>
      </c>
      <c r="B1180" s="184">
        <v>1992</v>
      </c>
      <c r="C1180" s="184" t="s">
        <v>4</v>
      </c>
      <c r="D1180" s="184" t="s">
        <v>34</v>
      </c>
      <c r="E1180" s="184">
        <v>15</v>
      </c>
      <c r="F1180" s="184">
        <v>3541</v>
      </c>
      <c r="G1180" s="184">
        <v>0</v>
      </c>
      <c r="H1180" s="184">
        <v>1</v>
      </c>
      <c r="I1180" s="184">
        <v>1</v>
      </c>
      <c r="J1180" s="184">
        <v>0</v>
      </c>
      <c r="K1180" s="184">
        <v>0</v>
      </c>
      <c r="L1180" s="184">
        <v>0</v>
      </c>
      <c r="M1180" s="184">
        <v>0</v>
      </c>
    </row>
    <row r="1181" spans="1:13" x14ac:dyDescent="0.2">
      <c r="A1181" s="187" t="str">
        <f>B1181&amp;C1181&amp;D1181&amp;E1181</f>
        <v>199230EMACCA115</v>
      </c>
      <c r="B1181" s="184">
        <v>1992</v>
      </c>
      <c r="C1181" s="184" t="s">
        <v>4</v>
      </c>
      <c r="D1181" s="184" t="s">
        <v>24</v>
      </c>
      <c r="E1181" s="184">
        <v>15</v>
      </c>
      <c r="F1181" s="184">
        <v>18618</v>
      </c>
      <c r="G1181" s="184">
        <v>0</v>
      </c>
      <c r="H1181" s="184">
        <v>1</v>
      </c>
      <c r="I1181" s="184">
        <v>1</v>
      </c>
      <c r="J1181" s="184">
        <v>0</v>
      </c>
      <c r="K1181" s="184">
        <v>0</v>
      </c>
      <c r="L1181" s="184">
        <v>1.6543130304006875E-2</v>
      </c>
      <c r="M1181" s="184">
        <v>1514.5369144122208</v>
      </c>
    </row>
    <row r="1182" spans="1:13" x14ac:dyDescent="0.2">
      <c r="A1182" s="187" t="str">
        <f>B1182&amp;C1182&amp;D1182&amp;E1182</f>
        <v>199230EMACCA215</v>
      </c>
      <c r="B1182" s="184">
        <v>1992</v>
      </c>
      <c r="C1182" s="184" t="s">
        <v>4</v>
      </c>
      <c r="D1182" s="184" t="s">
        <v>25</v>
      </c>
      <c r="E1182" s="184">
        <v>15</v>
      </c>
      <c r="F1182" s="184">
        <v>39996</v>
      </c>
      <c r="G1182" s="184">
        <v>0</v>
      </c>
      <c r="H1182" s="184">
        <v>1</v>
      </c>
      <c r="I1182" s="184">
        <v>1</v>
      </c>
      <c r="J1182" s="184">
        <v>0</v>
      </c>
      <c r="K1182" s="184">
        <v>0</v>
      </c>
      <c r="L1182" s="184">
        <v>3.0753075307530752E-2</v>
      </c>
      <c r="M1182" s="184">
        <v>978.06718921700519</v>
      </c>
    </row>
    <row r="1183" spans="1:13" x14ac:dyDescent="0.2">
      <c r="A1183" s="187" t="str">
        <f>B1183&amp;C1183&amp;D1183&amp;E1183</f>
        <v>199230EMACONT15</v>
      </c>
      <c r="B1183" s="184">
        <v>1992</v>
      </c>
      <c r="C1183" s="184" t="s">
        <v>4</v>
      </c>
      <c r="D1183" s="184" t="s">
        <v>31</v>
      </c>
      <c r="E1183" s="184">
        <v>15</v>
      </c>
      <c r="F1183" s="184">
        <v>56470</v>
      </c>
      <c r="G1183" s="184">
        <v>0</v>
      </c>
      <c r="H1183" s="184">
        <v>1</v>
      </c>
      <c r="I1183" s="184">
        <v>1</v>
      </c>
      <c r="J1183" s="184">
        <v>0</v>
      </c>
      <c r="K1183" s="184">
        <v>0</v>
      </c>
      <c r="L1183" s="184">
        <v>1.0890738445192137E-2</v>
      </c>
      <c r="M1183" s="184">
        <v>835.10439958126381</v>
      </c>
    </row>
    <row r="1184" spans="1:13" x14ac:dyDescent="0.2">
      <c r="A1184" s="187" t="str">
        <f>B1184&amp;C1184&amp;D1184&amp;E1184</f>
        <v>199230EMAEMPR15</v>
      </c>
      <c r="B1184" s="184">
        <v>1992</v>
      </c>
      <c r="C1184" s="184" t="s">
        <v>4</v>
      </c>
      <c r="D1184" s="184" t="s">
        <v>32</v>
      </c>
      <c r="E1184" s="184">
        <v>15</v>
      </c>
      <c r="F1184" s="184">
        <v>16459</v>
      </c>
      <c r="G1184" s="184">
        <v>0</v>
      </c>
      <c r="H1184" s="184">
        <v>1</v>
      </c>
      <c r="I1184" s="184">
        <v>1</v>
      </c>
      <c r="J1184" s="184">
        <v>0</v>
      </c>
      <c r="K1184" s="184">
        <v>0</v>
      </c>
      <c r="L1184" s="184">
        <v>4.6722158089798897E-2</v>
      </c>
      <c r="M1184" s="184">
        <v>3584.4801048083473</v>
      </c>
    </row>
    <row r="1185" spans="1:13" x14ac:dyDescent="0.2">
      <c r="A1185" s="187" t="str">
        <f>B1185&amp;C1185&amp;D1185&amp;E1185</f>
        <v>199230EMAINAT15</v>
      </c>
      <c r="B1185" s="184">
        <v>1992</v>
      </c>
      <c r="C1185" s="184" t="s">
        <v>4</v>
      </c>
      <c r="D1185" s="184" t="s">
        <v>54</v>
      </c>
      <c r="E1185" s="184">
        <v>15</v>
      </c>
      <c r="F1185" s="184">
        <v>118154</v>
      </c>
      <c r="G1185" s="184">
        <v>1</v>
      </c>
      <c r="H1185" s="184">
        <v>0.1119640469218139</v>
      </c>
      <c r="I1185" s="184">
        <v>0</v>
      </c>
      <c r="J1185" s="184">
        <v>0.87631396313286047</v>
      </c>
      <c r="K1185" s="184">
        <v>0.9830729387071111</v>
      </c>
      <c r="L1185" s="184">
        <v>1.6927061292888942E-2</v>
      </c>
      <c r="M1185" s="184"/>
    </row>
    <row r="1186" spans="1:13" x14ac:dyDescent="0.2">
      <c r="A1186" s="187" t="str">
        <f>B1186&amp;C1186&amp;D1186&amp;E1186</f>
        <v>199230EMAMILI15</v>
      </c>
      <c r="B1186" s="184">
        <v>1992</v>
      </c>
      <c r="C1186" s="184" t="s">
        <v>4</v>
      </c>
      <c r="D1186" s="184" t="s">
        <v>26</v>
      </c>
      <c r="E1186" s="184">
        <v>15</v>
      </c>
      <c r="F1186" s="184">
        <v>2461</v>
      </c>
      <c r="G1186" s="184">
        <v>0</v>
      </c>
      <c r="H1186" s="184">
        <v>1</v>
      </c>
      <c r="I1186" s="184">
        <v>1</v>
      </c>
      <c r="J1186" s="184">
        <v>0</v>
      </c>
      <c r="K1186" s="184">
        <v>0</v>
      </c>
      <c r="L1186" s="184">
        <v>6.2576188541243402E-2</v>
      </c>
      <c r="M1186" s="184">
        <v>2047.2120097633765</v>
      </c>
    </row>
    <row r="1187" spans="1:13" x14ac:dyDescent="0.2">
      <c r="A1187" s="187" t="str">
        <f>B1187&amp;C1187&amp;D1187&amp;E1187</f>
        <v>199230EMAPUBL15</v>
      </c>
      <c r="B1187" s="184">
        <v>1992</v>
      </c>
      <c r="C1187" s="184" t="s">
        <v>4</v>
      </c>
      <c r="D1187" s="184" t="s">
        <v>27</v>
      </c>
      <c r="E1187" s="184">
        <v>15</v>
      </c>
      <c r="F1187" s="184">
        <v>26308</v>
      </c>
      <c r="G1187" s="184">
        <v>0</v>
      </c>
      <c r="H1187" s="184">
        <v>1</v>
      </c>
      <c r="I1187" s="184">
        <v>1</v>
      </c>
      <c r="J1187" s="184">
        <v>0</v>
      </c>
      <c r="K1187" s="184">
        <v>0</v>
      </c>
      <c r="L1187" s="184">
        <v>7.024479245856774E-2</v>
      </c>
      <c r="M1187" s="184">
        <v>1917.5244812707215</v>
      </c>
    </row>
    <row r="1188" spans="1:13" x14ac:dyDescent="0.2">
      <c r="A1188" s="187" t="str">
        <f>B1188&amp;C1188&amp;D1188&amp;E1188</f>
        <v>199230EMASCA115</v>
      </c>
      <c r="B1188" s="184">
        <v>1992</v>
      </c>
      <c r="C1188" s="184" t="s">
        <v>4</v>
      </c>
      <c r="D1188" s="184" t="s">
        <v>29</v>
      </c>
      <c r="E1188" s="184">
        <v>15</v>
      </c>
      <c r="F1188" s="184">
        <v>18308</v>
      </c>
      <c r="G1188" s="184">
        <v>0</v>
      </c>
      <c r="H1188" s="184">
        <v>1</v>
      </c>
      <c r="I1188" s="184">
        <v>1</v>
      </c>
      <c r="J1188" s="184">
        <v>0</v>
      </c>
      <c r="K1188" s="184">
        <v>0</v>
      </c>
      <c r="L1188" s="184">
        <v>3.359187240550579E-2</v>
      </c>
      <c r="M1188" s="184">
        <v>647.75448402401616</v>
      </c>
    </row>
    <row r="1189" spans="1:13" x14ac:dyDescent="0.2">
      <c r="A1189" s="187" t="str">
        <f>B1189&amp;C1189&amp;D1189&amp;E1189</f>
        <v>199230EMASCA215</v>
      </c>
      <c r="B1189" s="184">
        <v>1992</v>
      </c>
      <c r="C1189" s="184" t="s">
        <v>4</v>
      </c>
      <c r="D1189" s="184" t="s">
        <v>30</v>
      </c>
      <c r="E1189" s="184">
        <v>15</v>
      </c>
      <c r="F1189" s="184">
        <v>8156</v>
      </c>
      <c r="G1189" s="184">
        <v>0</v>
      </c>
      <c r="H1189" s="184">
        <v>1</v>
      </c>
      <c r="I1189" s="184">
        <v>1</v>
      </c>
      <c r="J1189" s="184">
        <v>0</v>
      </c>
      <c r="K1189" s="184">
        <v>0</v>
      </c>
      <c r="L1189" s="184">
        <v>1.8759195684158902E-2</v>
      </c>
      <c r="M1189" s="184">
        <v>874.07241995862591</v>
      </c>
    </row>
    <row r="1190" spans="1:13" x14ac:dyDescent="0.2">
      <c r="A1190" s="187" t="str">
        <f>B1190&amp;C1190&amp;D1190&amp;E1190</f>
        <v>199230EMASREM15</v>
      </c>
      <c r="B1190" s="184">
        <v>1992</v>
      </c>
      <c r="C1190" s="184" t="s">
        <v>4</v>
      </c>
      <c r="D1190" s="184" t="s">
        <v>35</v>
      </c>
      <c r="E1190" s="184">
        <v>15</v>
      </c>
      <c r="F1190" s="184">
        <v>3386</v>
      </c>
      <c r="G1190" s="184">
        <v>0</v>
      </c>
      <c r="H1190" s="184">
        <v>1</v>
      </c>
      <c r="I1190" s="184">
        <v>1</v>
      </c>
      <c r="J1190" s="184">
        <v>0</v>
      </c>
      <c r="K1190" s="184">
        <v>0</v>
      </c>
      <c r="L1190" s="184">
        <v>0</v>
      </c>
      <c r="M1190" s="184">
        <v>0</v>
      </c>
    </row>
    <row r="1191" spans="1:13" x14ac:dyDescent="0.2">
      <c r="A1191" s="187" t="str">
        <f>B1191&amp;C1191&amp;D1191&amp;E1191</f>
        <v>199230EMATDOM15</v>
      </c>
      <c r="B1191" s="184">
        <v>1992</v>
      </c>
      <c r="C1191" s="184" t="s">
        <v>4</v>
      </c>
      <c r="D1191" s="184" t="s">
        <v>33</v>
      </c>
      <c r="E1191" s="184">
        <v>15</v>
      </c>
      <c r="F1191" s="184">
        <v>15387</v>
      </c>
      <c r="G1191" s="184">
        <v>0</v>
      </c>
      <c r="H1191" s="184">
        <v>1</v>
      </c>
      <c r="I1191" s="184">
        <v>1</v>
      </c>
      <c r="J1191" s="184">
        <v>0</v>
      </c>
      <c r="K1191" s="184">
        <v>0</v>
      </c>
      <c r="L1191" s="184">
        <v>6.0050692142717882E-2</v>
      </c>
      <c r="M1191" s="184">
        <v>268.46369509178078</v>
      </c>
    </row>
    <row r="1192" spans="1:13" x14ac:dyDescent="0.2">
      <c r="A1192" s="187" t="str">
        <f>B1192&amp;C1192&amp;D1192&amp;E1192</f>
        <v>199215A17AGSC23</v>
      </c>
      <c r="B1192" s="184">
        <v>1992</v>
      </c>
      <c r="C1192" s="184" t="s">
        <v>0</v>
      </c>
      <c r="D1192" s="184" t="s">
        <v>28</v>
      </c>
      <c r="E1192" s="184">
        <v>23</v>
      </c>
      <c r="F1192" s="184">
        <v>2518</v>
      </c>
      <c r="G1192" s="184">
        <v>0</v>
      </c>
      <c r="H1192" s="184">
        <v>1</v>
      </c>
      <c r="I1192" s="184">
        <v>1</v>
      </c>
      <c r="J1192" s="184">
        <v>0</v>
      </c>
      <c r="K1192" s="184">
        <v>0</v>
      </c>
      <c r="L1192" s="184">
        <v>0.16679904686258937</v>
      </c>
      <c r="M1192" s="184">
        <v>176.77347196104401</v>
      </c>
    </row>
    <row r="1193" spans="1:13" x14ac:dyDescent="0.2">
      <c r="A1193" s="187" t="str">
        <f>B1193&amp;C1193&amp;D1193&amp;E1193</f>
        <v>199215A17AUTO23</v>
      </c>
      <c r="B1193" s="184">
        <v>1992</v>
      </c>
      <c r="C1193" s="184" t="s">
        <v>0</v>
      </c>
      <c r="D1193" s="184" t="s">
        <v>34</v>
      </c>
      <c r="E1193" s="184">
        <v>23</v>
      </c>
      <c r="F1193" s="184">
        <v>1679</v>
      </c>
      <c r="G1193" s="184">
        <v>0</v>
      </c>
      <c r="H1193" s="184">
        <v>1</v>
      </c>
      <c r="I1193" s="184">
        <v>1</v>
      </c>
      <c r="J1193" s="184">
        <v>0</v>
      </c>
      <c r="K1193" s="184">
        <v>0</v>
      </c>
      <c r="L1193" s="184">
        <v>0.74985110184633708</v>
      </c>
      <c r="M1193" s="184">
        <v>0</v>
      </c>
    </row>
    <row r="1194" spans="1:13" x14ac:dyDescent="0.2">
      <c r="A1194" s="187" t="str">
        <f>B1194&amp;C1194&amp;D1194&amp;E1194</f>
        <v>199215A17CCA123</v>
      </c>
      <c r="B1194" s="184">
        <v>1992</v>
      </c>
      <c r="C1194" s="184" t="s">
        <v>0</v>
      </c>
      <c r="D1194" s="184" t="s">
        <v>24</v>
      </c>
      <c r="E1194" s="184">
        <v>23</v>
      </c>
      <c r="F1194" s="184">
        <v>629</v>
      </c>
      <c r="G1194" s="184">
        <v>0</v>
      </c>
      <c r="H1194" s="184">
        <v>1</v>
      </c>
      <c r="I1194" s="184">
        <v>1</v>
      </c>
      <c r="J1194" s="184">
        <v>0</v>
      </c>
      <c r="K1194" s="184">
        <v>0</v>
      </c>
      <c r="L1194" s="184">
        <v>1</v>
      </c>
      <c r="M1194" s="184">
        <v>248.34099978143027</v>
      </c>
    </row>
    <row r="1195" spans="1:13" x14ac:dyDescent="0.2">
      <c r="A1195" s="187" t="str">
        <f>B1195&amp;C1195&amp;D1195&amp;E1195</f>
        <v>199215A17CCA223</v>
      </c>
      <c r="B1195" s="184">
        <v>1992</v>
      </c>
      <c r="C1195" s="184" t="s">
        <v>0</v>
      </c>
      <c r="D1195" s="184" t="s">
        <v>25</v>
      </c>
      <c r="E1195" s="184">
        <v>23</v>
      </c>
      <c r="F1195" s="184">
        <v>1258</v>
      </c>
      <c r="G1195" s="184">
        <v>0</v>
      </c>
      <c r="H1195" s="184">
        <v>1</v>
      </c>
      <c r="I1195" s="184">
        <v>1</v>
      </c>
      <c r="J1195" s="184">
        <v>0</v>
      </c>
      <c r="K1195" s="184">
        <v>0</v>
      </c>
      <c r="L1195" s="184">
        <v>0.33386327503974561</v>
      </c>
      <c r="M1195" s="184">
        <v>449.25713351902164</v>
      </c>
    </row>
    <row r="1196" spans="1:13" x14ac:dyDescent="0.2">
      <c r="A1196" s="187" t="str">
        <f>B1196&amp;C1196&amp;D1196&amp;E1196</f>
        <v>199215A17CONT23</v>
      </c>
      <c r="B1196" s="184">
        <v>1992</v>
      </c>
      <c r="C1196" s="184" t="s">
        <v>0</v>
      </c>
      <c r="D1196" s="184" t="s">
        <v>31</v>
      </c>
      <c r="E1196" s="184">
        <v>23</v>
      </c>
      <c r="F1196" s="184">
        <v>5453</v>
      </c>
      <c r="G1196" s="184">
        <v>0</v>
      </c>
      <c r="H1196" s="184">
        <v>1</v>
      </c>
      <c r="I1196" s="184">
        <v>1</v>
      </c>
      <c r="J1196" s="184">
        <v>0</v>
      </c>
      <c r="K1196" s="184">
        <v>0</v>
      </c>
      <c r="L1196" s="184">
        <v>0.46158078122134605</v>
      </c>
      <c r="M1196" s="184">
        <v>155.02479124566298</v>
      </c>
    </row>
    <row r="1197" spans="1:13" x14ac:dyDescent="0.2">
      <c r="A1197" s="187" t="str">
        <f>B1197&amp;C1197&amp;D1197&amp;E1197</f>
        <v>199215A17INAT23</v>
      </c>
      <c r="B1197" s="184">
        <v>1992</v>
      </c>
      <c r="C1197" s="184" t="s">
        <v>0</v>
      </c>
      <c r="D1197" s="184" t="s">
        <v>54</v>
      </c>
      <c r="E1197" s="184">
        <v>23</v>
      </c>
      <c r="F1197" s="184">
        <v>91234</v>
      </c>
      <c r="G1197" s="184">
        <v>1</v>
      </c>
      <c r="H1197" s="184">
        <v>0.12177477694719074</v>
      </c>
      <c r="I1197" s="184">
        <v>0</v>
      </c>
      <c r="J1197" s="184">
        <v>0.22987044303658724</v>
      </c>
      <c r="K1197" s="184">
        <v>0.28731613214371837</v>
      </c>
      <c r="L1197" s="184">
        <v>0.71268386785628168</v>
      </c>
      <c r="M1197" s="184"/>
    </row>
    <row r="1198" spans="1:13" x14ac:dyDescent="0.2">
      <c r="A1198" s="187" t="str">
        <f>B1198&amp;C1198&amp;D1198&amp;E1198</f>
        <v>199215A17MILI23</v>
      </c>
      <c r="B1198" s="184">
        <v>1992</v>
      </c>
      <c r="C1198" s="184" t="s">
        <v>0</v>
      </c>
      <c r="D1198" s="184" t="s">
        <v>26</v>
      </c>
      <c r="E1198" s="184">
        <v>23</v>
      </c>
      <c r="F1198" s="184">
        <v>210</v>
      </c>
      <c r="G1198" s="184">
        <v>0</v>
      </c>
      <c r="H1198" s="184">
        <v>1</v>
      </c>
      <c r="I1198" s="184">
        <v>1</v>
      </c>
      <c r="J1198" s="184">
        <v>0</v>
      </c>
      <c r="K1198" s="184">
        <v>0</v>
      </c>
      <c r="L1198" s="184">
        <v>0</v>
      </c>
      <c r="M1198" s="184">
        <v>357.57780510877888</v>
      </c>
    </row>
    <row r="1199" spans="1:13" x14ac:dyDescent="0.2">
      <c r="A1199" s="187" t="str">
        <f>B1199&amp;C1199&amp;D1199&amp;E1199</f>
        <v>199215A17SCA123</v>
      </c>
      <c r="B1199" s="184">
        <v>1992</v>
      </c>
      <c r="C1199" s="184" t="s">
        <v>0</v>
      </c>
      <c r="D1199" s="184" t="s">
        <v>29</v>
      </c>
      <c r="E1199" s="184">
        <v>23</v>
      </c>
      <c r="F1199" s="184">
        <v>12791</v>
      </c>
      <c r="G1199" s="184">
        <v>0</v>
      </c>
      <c r="H1199" s="184">
        <v>1</v>
      </c>
      <c r="I1199" s="184">
        <v>1</v>
      </c>
      <c r="J1199" s="184">
        <v>0</v>
      </c>
      <c r="K1199" s="184">
        <v>0</v>
      </c>
      <c r="L1199" s="184">
        <v>0.491752013134235</v>
      </c>
      <c r="M1199" s="184">
        <v>225.59218755524213</v>
      </c>
    </row>
    <row r="1200" spans="1:13" x14ac:dyDescent="0.2">
      <c r="A1200" s="187" t="str">
        <f>B1200&amp;C1200&amp;D1200&amp;E1200</f>
        <v>199215A17SCA223</v>
      </c>
      <c r="B1200" s="184">
        <v>1992</v>
      </c>
      <c r="C1200" s="184" t="s">
        <v>0</v>
      </c>
      <c r="D1200" s="184" t="s">
        <v>30</v>
      </c>
      <c r="E1200" s="184">
        <v>23</v>
      </c>
      <c r="F1200" s="184">
        <v>6082</v>
      </c>
      <c r="G1200" s="184">
        <v>0</v>
      </c>
      <c r="H1200" s="184">
        <v>1</v>
      </c>
      <c r="I1200" s="184">
        <v>1</v>
      </c>
      <c r="J1200" s="184">
        <v>0</v>
      </c>
      <c r="K1200" s="184">
        <v>0</v>
      </c>
      <c r="L1200" s="184">
        <v>0.48306478132193359</v>
      </c>
      <c r="M1200" s="184">
        <v>229.40295184399389</v>
      </c>
    </row>
    <row r="1201" spans="1:13" x14ac:dyDescent="0.2">
      <c r="A1201" s="187" t="str">
        <f>B1201&amp;C1201&amp;D1201&amp;E1201</f>
        <v>199215A17SREM23</v>
      </c>
      <c r="B1201" s="184">
        <v>1992</v>
      </c>
      <c r="C1201" s="184" t="s">
        <v>0</v>
      </c>
      <c r="D1201" s="184" t="s">
        <v>35</v>
      </c>
      <c r="E1201" s="184">
        <v>23</v>
      </c>
      <c r="F1201" s="184">
        <v>7547</v>
      </c>
      <c r="G1201" s="184">
        <v>0</v>
      </c>
      <c r="H1201" s="184">
        <v>1</v>
      </c>
      <c r="I1201" s="184">
        <v>1</v>
      </c>
      <c r="J1201" s="184">
        <v>0</v>
      </c>
      <c r="K1201" s="184">
        <v>0</v>
      </c>
      <c r="L1201" s="184">
        <v>0.55545249768119787</v>
      </c>
      <c r="M1201" s="184">
        <v>0</v>
      </c>
    </row>
    <row r="1202" spans="1:13" x14ac:dyDescent="0.2">
      <c r="A1202" s="187" t="str">
        <f>B1202&amp;C1202&amp;D1202&amp;E1202</f>
        <v>199215A17TDOM23</v>
      </c>
      <c r="B1202" s="184">
        <v>1992</v>
      </c>
      <c r="C1202" s="184" t="s">
        <v>0</v>
      </c>
      <c r="D1202" s="184" t="s">
        <v>33</v>
      </c>
      <c r="E1202" s="184">
        <v>23</v>
      </c>
      <c r="F1202" s="184">
        <v>13628</v>
      </c>
      <c r="G1202" s="184">
        <v>0</v>
      </c>
      <c r="H1202" s="184">
        <v>1</v>
      </c>
      <c r="I1202" s="184">
        <v>1</v>
      </c>
      <c r="J1202" s="184">
        <v>0</v>
      </c>
      <c r="K1202" s="184">
        <v>0</v>
      </c>
      <c r="L1202" s="184">
        <v>0.35361021426474903</v>
      </c>
      <c r="M1202" s="184">
        <v>126.11987611318536</v>
      </c>
    </row>
    <row r="1203" spans="1:13" x14ac:dyDescent="0.2">
      <c r="A1203" s="187" t="str">
        <f>B1203&amp;C1203&amp;D1203&amp;E1203</f>
        <v>199215A29AGCC23</v>
      </c>
      <c r="B1203" s="184">
        <v>1992</v>
      </c>
      <c r="C1203" s="184" t="s">
        <v>3</v>
      </c>
      <c r="D1203" s="184" t="s">
        <v>23</v>
      </c>
      <c r="E1203" s="184">
        <v>23</v>
      </c>
      <c r="F1203" s="184">
        <v>2096</v>
      </c>
      <c r="G1203" s="184">
        <v>0</v>
      </c>
      <c r="H1203" s="184">
        <v>1</v>
      </c>
      <c r="I1203" s="184">
        <v>1</v>
      </c>
      <c r="J1203" s="184">
        <v>0</v>
      </c>
      <c r="K1203" s="184">
        <v>0</v>
      </c>
      <c r="L1203" s="184">
        <v>0</v>
      </c>
      <c r="M1203" s="184">
        <v>552.23936504551227</v>
      </c>
    </row>
    <row r="1204" spans="1:13" x14ac:dyDescent="0.2">
      <c r="A1204" s="187" t="str">
        <f>B1204&amp;C1204&amp;D1204&amp;E1204</f>
        <v>199215A29AGSC23</v>
      </c>
      <c r="B1204" s="184">
        <v>1992</v>
      </c>
      <c r="C1204" s="184" t="s">
        <v>3</v>
      </c>
      <c r="D1204" s="184" t="s">
        <v>28</v>
      </c>
      <c r="E1204" s="184">
        <v>23</v>
      </c>
      <c r="F1204" s="184">
        <v>8810</v>
      </c>
      <c r="G1204" s="184">
        <v>0</v>
      </c>
      <c r="H1204" s="184">
        <v>1</v>
      </c>
      <c r="I1204" s="184">
        <v>1</v>
      </c>
      <c r="J1204" s="184">
        <v>0</v>
      </c>
      <c r="K1204" s="184">
        <v>0</v>
      </c>
      <c r="L1204" s="184">
        <v>7.1509648127128261E-2</v>
      </c>
      <c r="M1204" s="184">
        <v>193.86880125931742</v>
      </c>
    </row>
    <row r="1205" spans="1:13" x14ac:dyDescent="0.2">
      <c r="A1205" s="187" t="str">
        <f>B1205&amp;C1205&amp;D1205&amp;E1205</f>
        <v>199215A29AUTO23</v>
      </c>
      <c r="B1205" s="184">
        <v>1992</v>
      </c>
      <c r="C1205" s="184" t="s">
        <v>3</v>
      </c>
      <c r="D1205" s="184" t="s">
        <v>34</v>
      </c>
      <c r="E1205" s="184">
        <v>23</v>
      </c>
      <c r="F1205" s="184">
        <v>3778</v>
      </c>
      <c r="G1205" s="184">
        <v>0</v>
      </c>
      <c r="H1205" s="184">
        <v>1</v>
      </c>
      <c r="I1205" s="184">
        <v>1</v>
      </c>
      <c r="J1205" s="184">
        <v>0</v>
      </c>
      <c r="K1205" s="184">
        <v>0</v>
      </c>
      <c r="L1205" s="184">
        <v>0.38883006881948123</v>
      </c>
      <c r="M1205" s="184">
        <v>0</v>
      </c>
    </row>
    <row r="1206" spans="1:13" x14ac:dyDescent="0.2">
      <c r="A1206" s="187" t="str">
        <f>B1206&amp;C1206&amp;D1206&amp;E1206</f>
        <v>199215A29CCA123</v>
      </c>
      <c r="B1206" s="184">
        <v>1992</v>
      </c>
      <c r="C1206" s="184" t="s">
        <v>3</v>
      </c>
      <c r="D1206" s="184" t="s">
        <v>24</v>
      </c>
      <c r="E1206" s="184">
        <v>23</v>
      </c>
      <c r="F1206" s="184">
        <v>25162</v>
      </c>
      <c r="G1206" s="184">
        <v>0</v>
      </c>
      <c r="H1206" s="184">
        <v>1</v>
      </c>
      <c r="I1206" s="184">
        <v>1</v>
      </c>
      <c r="J1206" s="184">
        <v>0</v>
      </c>
      <c r="K1206" s="184">
        <v>0</v>
      </c>
      <c r="L1206" s="184">
        <v>0.18333200858437326</v>
      </c>
      <c r="M1206" s="184">
        <v>640.91738093372055</v>
      </c>
    </row>
    <row r="1207" spans="1:13" x14ac:dyDescent="0.2">
      <c r="A1207" s="187" t="str">
        <f>B1207&amp;C1207&amp;D1207&amp;E1207</f>
        <v>199215A29CCA223</v>
      </c>
      <c r="B1207" s="184">
        <v>1992</v>
      </c>
      <c r="C1207" s="184" t="s">
        <v>3</v>
      </c>
      <c r="D1207" s="184" t="s">
        <v>25</v>
      </c>
      <c r="E1207" s="184">
        <v>23</v>
      </c>
      <c r="F1207" s="184">
        <v>100864</v>
      </c>
      <c r="G1207" s="184">
        <v>0</v>
      </c>
      <c r="H1207" s="184">
        <v>1</v>
      </c>
      <c r="I1207" s="184">
        <v>1</v>
      </c>
      <c r="J1207" s="184">
        <v>0</v>
      </c>
      <c r="K1207" s="184">
        <v>0</v>
      </c>
      <c r="L1207" s="184">
        <v>0.11462917887834682</v>
      </c>
      <c r="M1207" s="184">
        <v>610.44912353502593</v>
      </c>
    </row>
    <row r="1208" spans="1:13" x14ac:dyDescent="0.2">
      <c r="A1208" s="187" t="str">
        <f>B1208&amp;C1208&amp;D1208&amp;E1208</f>
        <v>199215A29CONT23</v>
      </c>
      <c r="B1208" s="184">
        <v>1992</v>
      </c>
      <c r="C1208" s="184" t="s">
        <v>3</v>
      </c>
      <c r="D1208" s="184" t="s">
        <v>31</v>
      </c>
      <c r="E1208" s="184">
        <v>23</v>
      </c>
      <c r="F1208" s="184">
        <v>60585</v>
      </c>
      <c r="G1208" s="184">
        <v>0</v>
      </c>
      <c r="H1208" s="184">
        <v>1</v>
      </c>
      <c r="I1208" s="184">
        <v>1</v>
      </c>
      <c r="J1208" s="184">
        <v>0</v>
      </c>
      <c r="K1208" s="184">
        <v>0</v>
      </c>
      <c r="L1208" s="184">
        <v>0.1038375835602872</v>
      </c>
      <c r="M1208" s="184">
        <v>487.39547337101834</v>
      </c>
    </row>
    <row r="1209" spans="1:13" x14ac:dyDescent="0.2">
      <c r="A1209" s="187" t="str">
        <f>B1209&amp;C1209&amp;D1209&amp;E1209</f>
        <v>199215A29EMPR23</v>
      </c>
      <c r="B1209" s="184">
        <v>1992</v>
      </c>
      <c r="C1209" s="184" t="s">
        <v>3</v>
      </c>
      <c r="D1209" s="184" t="s">
        <v>32</v>
      </c>
      <c r="E1209" s="184">
        <v>23</v>
      </c>
      <c r="F1209" s="184">
        <v>6073</v>
      </c>
      <c r="G1209" s="184">
        <v>0</v>
      </c>
      <c r="H1209" s="184">
        <v>1</v>
      </c>
      <c r="I1209" s="184">
        <v>1</v>
      </c>
      <c r="J1209" s="184">
        <v>0</v>
      </c>
      <c r="K1209" s="184">
        <v>0</v>
      </c>
      <c r="L1209" s="184">
        <v>3.4414622097809981E-2</v>
      </c>
      <c r="M1209" s="184">
        <v>3090.2002826045436</v>
      </c>
    </row>
    <row r="1210" spans="1:13" x14ac:dyDescent="0.2">
      <c r="A1210" s="187" t="str">
        <f>B1210&amp;C1210&amp;D1210&amp;E1210</f>
        <v>199215A29IMLO23</v>
      </c>
      <c r="B1210" s="184">
        <v>1992</v>
      </c>
      <c r="C1210" s="184" t="s">
        <v>3</v>
      </c>
      <c r="D1210" s="184" t="s">
        <v>53</v>
      </c>
      <c r="E1210" s="184">
        <v>23</v>
      </c>
      <c r="F1210" s="184">
        <v>209</v>
      </c>
      <c r="G1210" s="184">
        <v>0</v>
      </c>
      <c r="H1210" s="184">
        <v>1</v>
      </c>
      <c r="I1210" s="184">
        <v>1</v>
      </c>
      <c r="J1210" s="184">
        <v>0</v>
      </c>
      <c r="K1210" s="184">
        <v>0</v>
      </c>
      <c r="L1210" s="184">
        <v>0</v>
      </c>
      <c r="M1210" s="184"/>
    </row>
    <row r="1211" spans="1:13" x14ac:dyDescent="0.2">
      <c r="A1211" s="187" t="str">
        <f>B1211&amp;C1211&amp;D1211&amp;E1211</f>
        <v>199215A29INAT23</v>
      </c>
      <c r="B1211" s="184">
        <v>1992</v>
      </c>
      <c r="C1211" s="184" t="s">
        <v>3</v>
      </c>
      <c r="D1211" s="184" t="s">
        <v>54</v>
      </c>
      <c r="E1211" s="184">
        <v>23</v>
      </c>
      <c r="F1211" s="184">
        <v>313497</v>
      </c>
      <c r="G1211" s="184">
        <v>1</v>
      </c>
      <c r="H1211" s="184">
        <v>0.21547654387191298</v>
      </c>
      <c r="I1211" s="184">
        <v>0</v>
      </c>
      <c r="J1211" s="184">
        <v>0.46052980174727964</v>
      </c>
      <c r="K1211" s="184">
        <v>0.62181322557271768</v>
      </c>
      <c r="L1211" s="184">
        <v>0.37860330401885822</v>
      </c>
      <c r="M1211" s="184"/>
    </row>
    <row r="1212" spans="1:13" x14ac:dyDescent="0.2">
      <c r="A1212" s="187" t="str">
        <f>B1212&amp;C1212&amp;D1212&amp;E1212</f>
        <v>199215A29MILI23</v>
      </c>
      <c r="B1212" s="184">
        <v>1992</v>
      </c>
      <c r="C1212" s="184" t="s">
        <v>3</v>
      </c>
      <c r="D1212" s="184" t="s">
        <v>26</v>
      </c>
      <c r="E1212" s="184">
        <v>23</v>
      </c>
      <c r="F1212" s="184">
        <v>2306</v>
      </c>
      <c r="G1212" s="184">
        <v>0</v>
      </c>
      <c r="H1212" s="184">
        <v>1</v>
      </c>
      <c r="I1212" s="184">
        <v>1</v>
      </c>
      <c r="J1212" s="184">
        <v>0</v>
      </c>
      <c r="K1212" s="184">
        <v>0</v>
      </c>
      <c r="L1212" s="184">
        <v>0.36383347788378145</v>
      </c>
      <c r="M1212" s="184">
        <v>825.46224402583221</v>
      </c>
    </row>
    <row r="1213" spans="1:13" x14ac:dyDescent="0.2">
      <c r="A1213" s="187" t="str">
        <f>B1213&amp;C1213&amp;D1213&amp;E1213</f>
        <v>199215A29PUBL23</v>
      </c>
      <c r="B1213" s="184">
        <v>1992</v>
      </c>
      <c r="C1213" s="184" t="s">
        <v>3</v>
      </c>
      <c r="D1213" s="184" t="s">
        <v>27</v>
      </c>
      <c r="E1213" s="184">
        <v>23</v>
      </c>
      <c r="F1213" s="184">
        <v>8179</v>
      </c>
      <c r="G1213" s="184">
        <v>0</v>
      </c>
      <c r="H1213" s="184">
        <v>1</v>
      </c>
      <c r="I1213" s="184">
        <v>1</v>
      </c>
      <c r="J1213" s="184">
        <v>0</v>
      </c>
      <c r="K1213" s="184">
        <v>0</v>
      </c>
      <c r="L1213" s="184">
        <v>0.17948404450421812</v>
      </c>
      <c r="M1213" s="184">
        <v>1288.0986461879991</v>
      </c>
    </row>
    <row r="1214" spans="1:13" x14ac:dyDescent="0.2">
      <c r="A1214" s="187" t="str">
        <f>B1214&amp;C1214&amp;D1214&amp;E1214</f>
        <v>199215A29SCA123</v>
      </c>
      <c r="B1214" s="184">
        <v>1992</v>
      </c>
      <c r="C1214" s="184" t="s">
        <v>3</v>
      </c>
      <c r="D1214" s="184" t="s">
        <v>29</v>
      </c>
      <c r="E1214" s="184">
        <v>23</v>
      </c>
      <c r="F1214" s="184">
        <v>62906</v>
      </c>
      <c r="G1214" s="184">
        <v>0</v>
      </c>
      <c r="H1214" s="184">
        <v>1</v>
      </c>
      <c r="I1214" s="184">
        <v>1</v>
      </c>
      <c r="J1214" s="184">
        <v>0</v>
      </c>
      <c r="K1214" s="184">
        <v>0</v>
      </c>
      <c r="L1214" s="184">
        <v>0.22997806250596128</v>
      </c>
      <c r="M1214" s="184">
        <v>382.32402349938428</v>
      </c>
    </row>
    <row r="1215" spans="1:13" x14ac:dyDescent="0.2">
      <c r="A1215" s="187" t="str">
        <f>B1215&amp;C1215&amp;D1215&amp;E1215</f>
        <v>199215A29SCA223</v>
      </c>
      <c r="B1215" s="184">
        <v>1992</v>
      </c>
      <c r="C1215" s="184" t="s">
        <v>3</v>
      </c>
      <c r="D1215" s="184" t="s">
        <v>30</v>
      </c>
      <c r="E1215" s="184">
        <v>23</v>
      </c>
      <c r="F1215" s="184">
        <v>35638</v>
      </c>
      <c r="G1215" s="184">
        <v>0</v>
      </c>
      <c r="H1215" s="184">
        <v>1</v>
      </c>
      <c r="I1215" s="184">
        <v>1</v>
      </c>
      <c r="J1215" s="184">
        <v>0</v>
      </c>
      <c r="K1215" s="184">
        <v>0</v>
      </c>
      <c r="L1215" s="184">
        <v>0.24123126999270442</v>
      </c>
      <c r="M1215" s="184">
        <v>416.76600476104517</v>
      </c>
    </row>
    <row r="1216" spans="1:13" x14ac:dyDescent="0.2">
      <c r="A1216" s="187" t="str">
        <f>B1216&amp;C1216&amp;D1216&amp;E1216</f>
        <v>199215A29SREM23</v>
      </c>
      <c r="B1216" s="184">
        <v>1992</v>
      </c>
      <c r="C1216" s="184" t="s">
        <v>3</v>
      </c>
      <c r="D1216" s="184" t="s">
        <v>35</v>
      </c>
      <c r="E1216" s="184">
        <v>23</v>
      </c>
      <c r="F1216" s="184">
        <v>19498</v>
      </c>
      <c r="G1216" s="184">
        <v>0</v>
      </c>
      <c r="H1216" s="184">
        <v>1</v>
      </c>
      <c r="I1216" s="184">
        <v>1</v>
      </c>
      <c r="J1216" s="184">
        <v>0</v>
      </c>
      <c r="K1216" s="184">
        <v>0</v>
      </c>
      <c r="L1216" s="184">
        <v>0.36542209457380243</v>
      </c>
      <c r="M1216" s="184">
        <v>0</v>
      </c>
    </row>
    <row r="1217" spans="1:13" x14ac:dyDescent="0.2">
      <c r="A1217" s="187" t="str">
        <f>B1217&amp;C1217&amp;D1217&amp;E1217</f>
        <v>199215A29TDOM23</v>
      </c>
      <c r="B1217" s="184">
        <v>1992</v>
      </c>
      <c r="C1217" s="184" t="s">
        <v>3</v>
      </c>
      <c r="D1217" s="184" t="s">
        <v>33</v>
      </c>
      <c r="E1217" s="184">
        <v>23</v>
      </c>
      <c r="F1217" s="184">
        <v>48225</v>
      </c>
      <c r="G1217" s="184">
        <v>0</v>
      </c>
      <c r="H1217" s="184">
        <v>1</v>
      </c>
      <c r="I1217" s="184">
        <v>1</v>
      </c>
      <c r="J1217" s="184">
        <v>0</v>
      </c>
      <c r="K1217" s="184">
        <v>0</v>
      </c>
      <c r="L1217" s="184">
        <v>0.20856402280974598</v>
      </c>
      <c r="M1217" s="184">
        <v>185.51727430038136</v>
      </c>
    </row>
    <row r="1218" spans="1:13" x14ac:dyDescent="0.2">
      <c r="A1218" s="187" t="str">
        <f>B1218&amp;C1218&amp;D1218&amp;E1218</f>
        <v>199218A24AGCC23</v>
      </c>
      <c r="B1218" s="184">
        <v>1992</v>
      </c>
      <c r="C1218" s="184" t="s">
        <v>1</v>
      </c>
      <c r="D1218" s="184" t="s">
        <v>23</v>
      </c>
      <c r="E1218" s="184">
        <v>23</v>
      </c>
      <c r="F1218" s="184">
        <v>628</v>
      </c>
      <c r="G1218" s="184">
        <v>0</v>
      </c>
      <c r="H1218" s="184">
        <v>1</v>
      </c>
      <c r="I1218" s="184">
        <v>1</v>
      </c>
      <c r="J1218" s="184">
        <v>0</v>
      </c>
      <c r="K1218" s="184">
        <v>0</v>
      </c>
      <c r="L1218" s="184">
        <v>0</v>
      </c>
      <c r="M1218" s="184">
        <v>364.97647051273702</v>
      </c>
    </row>
    <row r="1219" spans="1:13" x14ac:dyDescent="0.2">
      <c r="A1219" s="187" t="str">
        <f>B1219&amp;C1219&amp;D1219&amp;E1219</f>
        <v>199218A24AGSC23</v>
      </c>
      <c r="B1219" s="184">
        <v>1992</v>
      </c>
      <c r="C1219" s="184" t="s">
        <v>1</v>
      </c>
      <c r="D1219" s="184" t="s">
        <v>28</v>
      </c>
      <c r="E1219" s="184">
        <v>23</v>
      </c>
      <c r="F1219" s="184">
        <v>4403</v>
      </c>
      <c r="G1219" s="184">
        <v>0</v>
      </c>
      <c r="H1219" s="184">
        <v>1</v>
      </c>
      <c r="I1219" s="184">
        <v>1</v>
      </c>
      <c r="J1219" s="184">
        <v>0</v>
      </c>
      <c r="K1219" s="184">
        <v>0</v>
      </c>
      <c r="L1219" s="184">
        <v>4.7694753577106522E-2</v>
      </c>
      <c r="M1219" s="184">
        <v>170.76762507295774</v>
      </c>
    </row>
    <row r="1220" spans="1:13" x14ac:dyDescent="0.2">
      <c r="A1220" s="187" t="str">
        <f>B1220&amp;C1220&amp;D1220&amp;E1220</f>
        <v>199218A24AUTO23</v>
      </c>
      <c r="B1220" s="184">
        <v>1992</v>
      </c>
      <c r="C1220" s="184" t="s">
        <v>1</v>
      </c>
      <c r="D1220" s="184" t="s">
        <v>34</v>
      </c>
      <c r="E1220" s="184">
        <v>23</v>
      </c>
      <c r="F1220" s="184">
        <v>1469</v>
      </c>
      <c r="G1220" s="184">
        <v>0</v>
      </c>
      <c r="H1220" s="184">
        <v>1</v>
      </c>
      <c r="I1220" s="184">
        <v>1</v>
      </c>
      <c r="J1220" s="184">
        <v>0</v>
      </c>
      <c r="K1220" s="184">
        <v>0</v>
      </c>
      <c r="L1220" s="184">
        <v>0.14295439074200136</v>
      </c>
      <c r="M1220" s="184">
        <v>0</v>
      </c>
    </row>
    <row r="1221" spans="1:13" x14ac:dyDescent="0.2">
      <c r="A1221" s="187" t="str">
        <f>B1221&amp;C1221&amp;D1221&amp;E1221</f>
        <v>199218A24CCA123</v>
      </c>
      <c r="B1221" s="184">
        <v>1992</v>
      </c>
      <c r="C1221" s="184" t="s">
        <v>1</v>
      </c>
      <c r="D1221" s="184" t="s">
        <v>24</v>
      </c>
      <c r="E1221" s="184">
        <v>23</v>
      </c>
      <c r="F1221" s="184">
        <v>13000</v>
      </c>
      <c r="G1221" s="184">
        <v>0</v>
      </c>
      <c r="H1221" s="184">
        <v>1</v>
      </c>
      <c r="I1221" s="184">
        <v>1</v>
      </c>
      <c r="J1221" s="184">
        <v>0</v>
      </c>
      <c r="K1221" s="184">
        <v>0</v>
      </c>
      <c r="L1221" s="184">
        <v>0.24184615384615385</v>
      </c>
      <c r="M1221" s="184">
        <v>579.06789294625526</v>
      </c>
    </row>
    <row r="1222" spans="1:13" x14ac:dyDescent="0.2">
      <c r="A1222" s="187" t="str">
        <f>B1222&amp;C1222&amp;D1222&amp;E1222</f>
        <v>199218A24CCA223</v>
      </c>
      <c r="B1222" s="184">
        <v>1992</v>
      </c>
      <c r="C1222" s="184" t="s">
        <v>1</v>
      </c>
      <c r="D1222" s="184" t="s">
        <v>25</v>
      </c>
      <c r="E1222" s="184">
        <v>23</v>
      </c>
      <c r="F1222" s="184">
        <v>52843</v>
      </c>
      <c r="G1222" s="184">
        <v>0</v>
      </c>
      <c r="H1222" s="184">
        <v>1</v>
      </c>
      <c r="I1222" s="184">
        <v>1</v>
      </c>
      <c r="J1222" s="184">
        <v>0</v>
      </c>
      <c r="K1222" s="184">
        <v>0</v>
      </c>
      <c r="L1222" s="184">
        <v>0.15485494767518876</v>
      </c>
      <c r="M1222" s="184">
        <v>546.93581993792304</v>
      </c>
    </row>
    <row r="1223" spans="1:13" x14ac:dyDescent="0.2">
      <c r="A1223" s="187" t="str">
        <f>B1223&amp;C1223&amp;D1223&amp;E1223</f>
        <v>199218A24CONT23</v>
      </c>
      <c r="B1223" s="184">
        <v>1992</v>
      </c>
      <c r="C1223" s="184" t="s">
        <v>1</v>
      </c>
      <c r="D1223" s="184" t="s">
        <v>31</v>
      </c>
      <c r="E1223" s="184">
        <v>23</v>
      </c>
      <c r="F1223" s="184">
        <v>24732</v>
      </c>
      <c r="G1223" s="184">
        <v>0</v>
      </c>
      <c r="H1223" s="184">
        <v>1</v>
      </c>
      <c r="I1223" s="184">
        <v>1</v>
      </c>
      <c r="J1223" s="184">
        <v>0</v>
      </c>
      <c r="K1223" s="184">
        <v>0</v>
      </c>
      <c r="L1223" s="184">
        <v>0.1017305515122109</v>
      </c>
      <c r="M1223" s="184">
        <v>431.79591924271045</v>
      </c>
    </row>
    <row r="1224" spans="1:13" x14ac:dyDescent="0.2">
      <c r="A1224" s="187" t="str">
        <f>B1224&amp;C1224&amp;D1224&amp;E1224</f>
        <v>199218A24EMPR23</v>
      </c>
      <c r="B1224" s="184">
        <v>1992</v>
      </c>
      <c r="C1224" s="184" t="s">
        <v>1</v>
      </c>
      <c r="D1224" s="184" t="s">
        <v>32</v>
      </c>
      <c r="E1224" s="184">
        <v>23</v>
      </c>
      <c r="F1224" s="184">
        <v>1047</v>
      </c>
      <c r="G1224" s="184">
        <v>0</v>
      </c>
      <c r="H1224" s="184">
        <v>1</v>
      </c>
      <c r="I1224" s="184">
        <v>1</v>
      </c>
      <c r="J1224" s="184">
        <v>0</v>
      </c>
      <c r="K1224" s="184">
        <v>0</v>
      </c>
      <c r="L1224" s="184">
        <v>0.19961795606494748</v>
      </c>
      <c r="M1224" s="184">
        <v>2447.6451650008075</v>
      </c>
    </row>
    <row r="1225" spans="1:13" x14ac:dyDescent="0.2">
      <c r="A1225" s="187" t="str">
        <f>B1225&amp;C1225&amp;D1225&amp;E1225</f>
        <v>199218A24IMLO23</v>
      </c>
      <c r="B1225" s="184">
        <v>1992</v>
      </c>
      <c r="C1225" s="184" t="s">
        <v>1</v>
      </c>
      <c r="D1225" s="184" t="s">
        <v>53</v>
      </c>
      <c r="E1225" s="184">
        <v>23</v>
      </c>
      <c r="F1225" s="184">
        <v>209</v>
      </c>
      <c r="G1225" s="184">
        <v>0</v>
      </c>
      <c r="H1225" s="184">
        <v>1</v>
      </c>
      <c r="I1225" s="184">
        <v>1</v>
      </c>
      <c r="J1225" s="184">
        <v>0</v>
      </c>
      <c r="K1225" s="184">
        <v>0</v>
      </c>
      <c r="L1225" s="184">
        <v>0</v>
      </c>
      <c r="M1225" s="184"/>
    </row>
    <row r="1226" spans="1:13" x14ac:dyDescent="0.2">
      <c r="A1226" s="187" t="str">
        <f>B1226&amp;C1226&amp;D1226&amp;E1226</f>
        <v>199218A24INAT23</v>
      </c>
      <c r="B1226" s="184">
        <v>1992</v>
      </c>
      <c r="C1226" s="184" t="s">
        <v>1</v>
      </c>
      <c r="D1226" s="184" t="s">
        <v>54</v>
      </c>
      <c r="E1226" s="184">
        <v>23</v>
      </c>
      <c r="F1226" s="184">
        <v>156850</v>
      </c>
      <c r="G1226" s="184">
        <v>1</v>
      </c>
      <c r="H1226" s="184">
        <v>0.25831843718079672</v>
      </c>
      <c r="I1226" s="184">
        <v>0</v>
      </c>
      <c r="J1226" s="184">
        <v>0.49137512768130748</v>
      </c>
      <c r="K1226" s="184">
        <v>0.67877298263534214</v>
      </c>
      <c r="L1226" s="184">
        <v>0.32213579853363083</v>
      </c>
      <c r="M1226" s="184"/>
    </row>
    <row r="1227" spans="1:13" x14ac:dyDescent="0.2">
      <c r="A1227" s="187" t="str">
        <f>B1227&amp;C1227&amp;D1227&amp;E1227</f>
        <v>199218A24MILI23</v>
      </c>
      <c r="B1227" s="184">
        <v>1992</v>
      </c>
      <c r="C1227" s="184" t="s">
        <v>1</v>
      </c>
      <c r="D1227" s="184" t="s">
        <v>26</v>
      </c>
      <c r="E1227" s="184">
        <v>23</v>
      </c>
      <c r="F1227" s="184">
        <v>2096</v>
      </c>
      <c r="G1227" s="184">
        <v>0</v>
      </c>
      <c r="H1227" s="184">
        <v>1</v>
      </c>
      <c r="I1227" s="184">
        <v>1</v>
      </c>
      <c r="J1227" s="184">
        <v>0</v>
      </c>
      <c r="K1227" s="184">
        <v>0</v>
      </c>
      <c r="L1227" s="184">
        <v>0.40028625954198471</v>
      </c>
      <c r="M1227" s="184">
        <v>872.33997884099506</v>
      </c>
    </row>
    <row r="1228" spans="1:13" x14ac:dyDescent="0.2">
      <c r="A1228" s="187" t="str">
        <f>B1228&amp;C1228&amp;D1228&amp;E1228</f>
        <v>199218A24PUBL23</v>
      </c>
      <c r="B1228" s="184">
        <v>1992</v>
      </c>
      <c r="C1228" s="184" t="s">
        <v>1</v>
      </c>
      <c r="D1228" s="184" t="s">
        <v>27</v>
      </c>
      <c r="E1228" s="184">
        <v>23</v>
      </c>
      <c r="F1228" s="184">
        <v>2096</v>
      </c>
      <c r="G1228" s="184">
        <v>0</v>
      </c>
      <c r="H1228" s="184">
        <v>1</v>
      </c>
      <c r="I1228" s="184">
        <v>1</v>
      </c>
      <c r="J1228" s="184">
        <v>0</v>
      </c>
      <c r="K1228" s="184">
        <v>0</v>
      </c>
      <c r="L1228" s="184">
        <v>0.5</v>
      </c>
      <c r="M1228" s="184">
        <v>569.74641171881342</v>
      </c>
    </row>
    <row r="1229" spans="1:13" x14ac:dyDescent="0.2">
      <c r="A1229" s="187" t="str">
        <f>B1229&amp;C1229&amp;D1229&amp;E1229</f>
        <v>199218A24SCA123</v>
      </c>
      <c r="B1229" s="184">
        <v>1992</v>
      </c>
      <c r="C1229" s="184" t="s">
        <v>1</v>
      </c>
      <c r="D1229" s="184" t="s">
        <v>29</v>
      </c>
      <c r="E1229" s="184">
        <v>23</v>
      </c>
      <c r="F1229" s="184">
        <v>33967</v>
      </c>
      <c r="G1229" s="184">
        <v>0</v>
      </c>
      <c r="H1229" s="184">
        <v>1</v>
      </c>
      <c r="I1229" s="184">
        <v>1</v>
      </c>
      <c r="J1229" s="184">
        <v>0</v>
      </c>
      <c r="K1229" s="184">
        <v>0</v>
      </c>
      <c r="L1229" s="184">
        <v>0.21606264904171696</v>
      </c>
      <c r="M1229" s="184">
        <v>349.84781805045452</v>
      </c>
    </row>
    <row r="1230" spans="1:13" x14ac:dyDescent="0.2">
      <c r="A1230" s="187" t="str">
        <f>B1230&amp;C1230&amp;D1230&amp;E1230</f>
        <v>199218A24SCA223</v>
      </c>
      <c r="B1230" s="184">
        <v>1992</v>
      </c>
      <c r="C1230" s="184" t="s">
        <v>1</v>
      </c>
      <c r="D1230" s="184" t="s">
        <v>30</v>
      </c>
      <c r="E1230" s="184">
        <v>23</v>
      </c>
      <c r="F1230" s="184">
        <v>19494</v>
      </c>
      <c r="G1230" s="184">
        <v>0</v>
      </c>
      <c r="H1230" s="184">
        <v>1</v>
      </c>
      <c r="I1230" s="184">
        <v>1</v>
      </c>
      <c r="J1230" s="184">
        <v>0</v>
      </c>
      <c r="K1230" s="184">
        <v>0</v>
      </c>
      <c r="L1230" s="184">
        <v>0.24735816148558532</v>
      </c>
      <c r="M1230" s="184">
        <v>377.50750966145847</v>
      </c>
    </row>
    <row r="1231" spans="1:13" x14ac:dyDescent="0.2">
      <c r="A1231" s="187" t="str">
        <f>B1231&amp;C1231&amp;D1231&amp;E1231</f>
        <v>199218A24SREM23</v>
      </c>
      <c r="B1231" s="184">
        <v>1992</v>
      </c>
      <c r="C1231" s="184" t="s">
        <v>1</v>
      </c>
      <c r="D1231" s="184" t="s">
        <v>35</v>
      </c>
      <c r="E1231" s="184">
        <v>23</v>
      </c>
      <c r="F1231" s="184">
        <v>7969</v>
      </c>
      <c r="G1231" s="184">
        <v>0</v>
      </c>
      <c r="H1231" s="184">
        <v>1</v>
      </c>
      <c r="I1231" s="184">
        <v>1</v>
      </c>
      <c r="J1231" s="184">
        <v>0</v>
      </c>
      <c r="K1231" s="184">
        <v>0</v>
      </c>
      <c r="L1231" s="184">
        <v>0.34182457020956203</v>
      </c>
      <c r="M1231" s="184">
        <v>0</v>
      </c>
    </row>
    <row r="1232" spans="1:13" x14ac:dyDescent="0.2">
      <c r="A1232" s="187" t="str">
        <f>B1232&amp;C1232&amp;D1232&amp;E1232</f>
        <v>199218A24TDOM23</v>
      </c>
      <c r="B1232" s="184">
        <v>1992</v>
      </c>
      <c r="C1232" s="184" t="s">
        <v>1</v>
      </c>
      <c r="D1232" s="184" t="s">
        <v>33</v>
      </c>
      <c r="E1232" s="184">
        <v>23</v>
      </c>
      <c r="F1232" s="184">
        <v>23902</v>
      </c>
      <c r="G1232" s="184">
        <v>0</v>
      </c>
      <c r="H1232" s="184">
        <v>1</v>
      </c>
      <c r="I1232" s="184">
        <v>1</v>
      </c>
      <c r="J1232" s="184">
        <v>0</v>
      </c>
      <c r="K1232" s="184">
        <v>0</v>
      </c>
      <c r="L1232" s="184">
        <v>0.21918667893900093</v>
      </c>
      <c r="M1232" s="184">
        <v>181.8939130597845</v>
      </c>
    </row>
    <row r="1233" spans="1:13" x14ac:dyDescent="0.2">
      <c r="A1233" s="187" t="str">
        <f>B1233&amp;C1233&amp;D1233&amp;E1233</f>
        <v>199225A29AGCC23</v>
      </c>
      <c r="B1233" s="184">
        <v>1992</v>
      </c>
      <c r="C1233" s="184" t="s">
        <v>2</v>
      </c>
      <c r="D1233" s="184" t="s">
        <v>23</v>
      </c>
      <c r="E1233" s="184">
        <v>23</v>
      </c>
      <c r="F1233" s="184">
        <v>1468</v>
      </c>
      <c r="G1233" s="184">
        <v>0</v>
      </c>
      <c r="H1233" s="184">
        <v>1</v>
      </c>
      <c r="I1233" s="184">
        <v>1</v>
      </c>
      <c r="J1233" s="184">
        <v>0</v>
      </c>
      <c r="K1233" s="184">
        <v>0</v>
      </c>
      <c r="L1233" s="184">
        <v>0</v>
      </c>
      <c r="M1233" s="184">
        <v>632.34910466852511</v>
      </c>
    </row>
    <row r="1234" spans="1:13" x14ac:dyDescent="0.2">
      <c r="A1234" s="187" t="str">
        <f>B1234&amp;C1234&amp;D1234&amp;E1234</f>
        <v>199225A29AGSC23</v>
      </c>
      <c r="B1234" s="184">
        <v>1992</v>
      </c>
      <c r="C1234" s="184" t="s">
        <v>2</v>
      </c>
      <c r="D1234" s="184" t="s">
        <v>28</v>
      </c>
      <c r="E1234" s="184">
        <v>23</v>
      </c>
      <c r="F1234" s="184">
        <v>1889</v>
      </c>
      <c r="G1234" s="184">
        <v>0</v>
      </c>
      <c r="H1234" s="184">
        <v>1</v>
      </c>
      <c r="I1234" s="184">
        <v>1</v>
      </c>
      <c r="J1234" s="184">
        <v>0</v>
      </c>
      <c r="K1234" s="184">
        <v>0</v>
      </c>
      <c r="L1234" s="184">
        <v>0</v>
      </c>
      <c r="M1234" s="184">
        <v>270.50221466407891</v>
      </c>
    </row>
    <row r="1235" spans="1:13" x14ac:dyDescent="0.2">
      <c r="A1235" s="187" t="str">
        <f>B1235&amp;C1235&amp;D1235&amp;E1235</f>
        <v>199225A29AUTO23</v>
      </c>
      <c r="B1235" s="184">
        <v>1992</v>
      </c>
      <c r="C1235" s="184" t="s">
        <v>2</v>
      </c>
      <c r="D1235" s="184" t="s">
        <v>34</v>
      </c>
      <c r="E1235" s="184">
        <v>23</v>
      </c>
      <c r="F1235" s="184">
        <v>630</v>
      </c>
      <c r="G1235" s="184">
        <v>0</v>
      </c>
      <c r="H1235" s="184">
        <v>1</v>
      </c>
      <c r="I1235" s="184">
        <v>1</v>
      </c>
      <c r="J1235" s="184">
        <v>0</v>
      </c>
      <c r="K1235" s="184">
        <v>0</v>
      </c>
      <c r="L1235" s="184">
        <v>0</v>
      </c>
      <c r="M1235" s="184">
        <v>0</v>
      </c>
    </row>
    <row r="1236" spans="1:13" x14ac:dyDescent="0.2">
      <c r="A1236" s="187" t="str">
        <f>B1236&amp;C1236&amp;D1236&amp;E1236</f>
        <v>199225A29CCA123</v>
      </c>
      <c r="B1236" s="184">
        <v>1992</v>
      </c>
      <c r="C1236" s="184" t="s">
        <v>2</v>
      </c>
      <c r="D1236" s="184" t="s">
        <v>24</v>
      </c>
      <c r="E1236" s="184">
        <v>23</v>
      </c>
      <c r="F1236" s="184">
        <v>11533</v>
      </c>
      <c r="G1236" s="184">
        <v>0</v>
      </c>
      <c r="H1236" s="184">
        <v>1</v>
      </c>
      <c r="I1236" s="184">
        <v>1</v>
      </c>
      <c r="J1236" s="184">
        <v>0</v>
      </c>
      <c r="K1236" s="184">
        <v>0</v>
      </c>
      <c r="L1236" s="184">
        <v>7.2834474984826147E-2</v>
      </c>
      <c r="M1236" s="184">
        <v>732.04491822513091</v>
      </c>
    </row>
    <row r="1237" spans="1:13" x14ac:dyDescent="0.2">
      <c r="A1237" s="187" t="str">
        <f>B1237&amp;C1237&amp;D1237&amp;E1237</f>
        <v>199225A29CCA223</v>
      </c>
      <c r="B1237" s="184">
        <v>1992</v>
      </c>
      <c r="C1237" s="184" t="s">
        <v>2</v>
      </c>
      <c r="D1237" s="184" t="s">
        <v>25</v>
      </c>
      <c r="E1237" s="184">
        <v>23</v>
      </c>
      <c r="F1237" s="184">
        <v>46763</v>
      </c>
      <c r="G1237" s="184">
        <v>0</v>
      </c>
      <c r="H1237" s="184">
        <v>1</v>
      </c>
      <c r="I1237" s="184">
        <v>1</v>
      </c>
      <c r="J1237" s="184">
        <v>0</v>
      </c>
      <c r="K1237" s="184">
        <v>0</v>
      </c>
      <c r="L1237" s="184">
        <v>6.3045065944924178E-2</v>
      </c>
      <c r="M1237" s="184">
        <v>685.98613865191533</v>
      </c>
    </row>
    <row r="1238" spans="1:13" x14ac:dyDescent="0.2">
      <c r="A1238" s="187" t="str">
        <f>B1238&amp;C1238&amp;D1238&amp;E1238</f>
        <v>199225A29CONT23</v>
      </c>
      <c r="B1238" s="184">
        <v>1992</v>
      </c>
      <c r="C1238" s="184" t="s">
        <v>2</v>
      </c>
      <c r="D1238" s="184" t="s">
        <v>31</v>
      </c>
      <c r="E1238" s="184">
        <v>23</v>
      </c>
      <c r="F1238" s="184">
        <v>30400</v>
      </c>
      <c r="G1238" s="184">
        <v>0</v>
      </c>
      <c r="H1238" s="184">
        <v>1</v>
      </c>
      <c r="I1238" s="184">
        <v>1</v>
      </c>
      <c r="J1238" s="184">
        <v>0</v>
      </c>
      <c r="K1238" s="184">
        <v>0</v>
      </c>
      <c r="L1238" s="184">
        <v>4.1381578947368422E-2</v>
      </c>
      <c r="M1238" s="184">
        <v>589.95164636722006</v>
      </c>
    </row>
    <row r="1239" spans="1:13" x14ac:dyDescent="0.2">
      <c r="A1239" s="187" t="str">
        <f>B1239&amp;C1239&amp;D1239&amp;E1239</f>
        <v>199225A29EMPR23</v>
      </c>
      <c r="B1239" s="184">
        <v>1992</v>
      </c>
      <c r="C1239" s="184" t="s">
        <v>2</v>
      </c>
      <c r="D1239" s="184" t="s">
        <v>32</v>
      </c>
      <c r="E1239" s="184">
        <v>23</v>
      </c>
      <c r="F1239" s="184">
        <v>5026</v>
      </c>
      <c r="G1239" s="184">
        <v>0</v>
      </c>
      <c r="H1239" s="184">
        <v>1</v>
      </c>
      <c r="I1239" s="184">
        <v>1</v>
      </c>
      <c r="J1239" s="184">
        <v>0</v>
      </c>
      <c r="K1239" s="184">
        <v>0</v>
      </c>
      <c r="L1239" s="184">
        <v>0</v>
      </c>
      <c r="M1239" s="184">
        <v>3224.0552782533914</v>
      </c>
    </row>
    <row r="1240" spans="1:13" x14ac:dyDescent="0.2">
      <c r="A1240" s="187" t="str">
        <f>B1240&amp;C1240&amp;D1240&amp;E1240</f>
        <v>199225A29INAT23</v>
      </c>
      <c r="B1240" s="184">
        <v>1992</v>
      </c>
      <c r="C1240" s="184" t="s">
        <v>2</v>
      </c>
      <c r="D1240" s="184" t="s">
        <v>54</v>
      </c>
      <c r="E1240" s="184">
        <v>23</v>
      </c>
      <c r="F1240" s="184">
        <v>65413</v>
      </c>
      <c r="G1240" s="184">
        <v>1</v>
      </c>
      <c r="H1240" s="184">
        <v>0.24357543607539786</v>
      </c>
      <c r="I1240" s="184">
        <v>0</v>
      </c>
      <c r="J1240" s="184">
        <v>0.70837601088468649</v>
      </c>
      <c r="K1240" s="184">
        <v>0.95195144696008438</v>
      </c>
      <c r="L1240" s="184">
        <v>4.8048553039915613E-2</v>
      </c>
      <c r="M1240" s="184"/>
    </row>
    <row r="1241" spans="1:13" x14ac:dyDescent="0.2">
      <c r="A1241" s="187" t="str">
        <f>B1241&amp;C1241&amp;D1241&amp;E1241</f>
        <v>199225A29PUBL23</v>
      </c>
      <c r="B1241" s="184">
        <v>1992</v>
      </c>
      <c r="C1241" s="184" t="s">
        <v>2</v>
      </c>
      <c r="D1241" s="184" t="s">
        <v>27</v>
      </c>
      <c r="E1241" s="184">
        <v>23</v>
      </c>
      <c r="F1241" s="184">
        <v>6083</v>
      </c>
      <c r="G1241" s="184">
        <v>0</v>
      </c>
      <c r="H1241" s="184">
        <v>1</v>
      </c>
      <c r="I1241" s="184">
        <v>1</v>
      </c>
      <c r="J1241" s="184">
        <v>0</v>
      </c>
      <c r="K1241" s="184">
        <v>0</v>
      </c>
      <c r="L1241" s="184">
        <v>6.9044879171461446E-2</v>
      </c>
      <c r="M1241" s="184">
        <v>1535.6189952669752</v>
      </c>
    </row>
    <row r="1242" spans="1:13" x14ac:dyDescent="0.2">
      <c r="A1242" s="187" t="str">
        <f>B1242&amp;C1242&amp;D1242&amp;E1242</f>
        <v>199225A29SCA123</v>
      </c>
      <c r="B1242" s="184">
        <v>1992</v>
      </c>
      <c r="C1242" s="184" t="s">
        <v>2</v>
      </c>
      <c r="D1242" s="184" t="s">
        <v>29</v>
      </c>
      <c r="E1242" s="184">
        <v>23</v>
      </c>
      <c r="F1242" s="184">
        <v>16148</v>
      </c>
      <c r="G1242" s="184">
        <v>0</v>
      </c>
      <c r="H1242" s="184">
        <v>1</v>
      </c>
      <c r="I1242" s="184">
        <v>1</v>
      </c>
      <c r="J1242" s="184">
        <v>0</v>
      </c>
      <c r="K1242" s="184">
        <v>0</v>
      </c>
      <c r="L1242" s="184">
        <v>5.1894971513500122E-2</v>
      </c>
      <c r="M1242" s="184">
        <v>577.321901780556</v>
      </c>
    </row>
    <row r="1243" spans="1:13" x14ac:dyDescent="0.2">
      <c r="A1243" s="187" t="str">
        <f>B1243&amp;C1243&amp;D1243&amp;E1243</f>
        <v>199225A29SCA223</v>
      </c>
      <c r="B1243" s="184">
        <v>1992</v>
      </c>
      <c r="C1243" s="184" t="s">
        <v>2</v>
      </c>
      <c r="D1243" s="184" t="s">
        <v>30</v>
      </c>
      <c r="E1243" s="184">
        <v>23</v>
      </c>
      <c r="F1243" s="184">
        <v>10062</v>
      </c>
      <c r="G1243" s="184">
        <v>0</v>
      </c>
      <c r="H1243" s="184">
        <v>1</v>
      </c>
      <c r="I1243" s="184">
        <v>1</v>
      </c>
      <c r="J1243" s="184">
        <v>0</v>
      </c>
      <c r="K1243" s="184">
        <v>0</v>
      </c>
      <c r="L1243" s="184">
        <v>8.3184257602862258E-2</v>
      </c>
      <c r="M1243" s="184">
        <v>610.11224829665628</v>
      </c>
    </row>
    <row r="1244" spans="1:13" x14ac:dyDescent="0.2">
      <c r="A1244" s="187" t="str">
        <f>B1244&amp;C1244&amp;D1244&amp;E1244</f>
        <v>199225A29SREM23</v>
      </c>
      <c r="B1244" s="184">
        <v>1992</v>
      </c>
      <c r="C1244" s="184" t="s">
        <v>2</v>
      </c>
      <c r="D1244" s="184" t="s">
        <v>35</v>
      </c>
      <c r="E1244" s="184">
        <v>23</v>
      </c>
      <c r="F1244" s="184">
        <v>3982</v>
      </c>
      <c r="G1244" s="184">
        <v>0</v>
      </c>
      <c r="H1244" s="184">
        <v>1</v>
      </c>
      <c r="I1244" s="184">
        <v>1</v>
      </c>
      <c r="J1244" s="184">
        <v>0</v>
      </c>
      <c r="K1244" s="184">
        <v>0</v>
      </c>
      <c r="L1244" s="184">
        <v>5.2486187845303865E-2</v>
      </c>
      <c r="M1244" s="184">
        <v>0</v>
      </c>
    </row>
    <row r="1245" spans="1:13" x14ac:dyDescent="0.2">
      <c r="A1245" s="187" t="str">
        <f>B1245&amp;C1245&amp;D1245&amp;E1245</f>
        <v>199225A29TDOM23</v>
      </c>
      <c r="B1245" s="184">
        <v>1992</v>
      </c>
      <c r="C1245" s="184" t="s">
        <v>2</v>
      </c>
      <c r="D1245" s="184" t="s">
        <v>33</v>
      </c>
      <c r="E1245" s="184">
        <v>23</v>
      </c>
      <c r="F1245" s="184">
        <v>10695</v>
      </c>
      <c r="G1245" s="184">
        <v>0</v>
      </c>
      <c r="H1245" s="184">
        <v>1</v>
      </c>
      <c r="I1245" s="184">
        <v>1</v>
      </c>
      <c r="J1245" s="184">
        <v>0</v>
      </c>
      <c r="K1245" s="184">
        <v>0</v>
      </c>
      <c r="L1245" s="184">
        <v>0</v>
      </c>
      <c r="M1245" s="184">
        <v>269.30159621415902</v>
      </c>
    </row>
    <row r="1246" spans="1:13" x14ac:dyDescent="0.2">
      <c r="A1246" s="187" t="str">
        <f>B1246&amp;C1246&amp;D1246&amp;E1246</f>
        <v>199230EMAAGCC23</v>
      </c>
      <c r="B1246" s="184">
        <v>1992</v>
      </c>
      <c r="C1246" s="184" t="s">
        <v>4</v>
      </c>
      <c r="D1246" s="184" t="s">
        <v>23</v>
      </c>
      <c r="E1246" s="184">
        <v>23</v>
      </c>
      <c r="F1246" s="184">
        <v>2728</v>
      </c>
      <c r="G1246" s="184">
        <v>0</v>
      </c>
      <c r="H1246" s="184">
        <v>1</v>
      </c>
      <c r="I1246" s="184">
        <v>1</v>
      </c>
      <c r="J1246" s="184">
        <v>0</v>
      </c>
      <c r="K1246" s="184">
        <v>0</v>
      </c>
      <c r="L1246" s="184">
        <v>0</v>
      </c>
      <c r="M1246" s="184">
        <v>424.11395605121555</v>
      </c>
    </row>
    <row r="1247" spans="1:13" x14ac:dyDescent="0.2">
      <c r="A1247" s="187" t="str">
        <f>B1247&amp;C1247&amp;D1247&amp;E1247</f>
        <v>199230EMAAGSC23</v>
      </c>
      <c r="B1247" s="184">
        <v>1992</v>
      </c>
      <c r="C1247" s="184" t="s">
        <v>4</v>
      </c>
      <c r="D1247" s="184" t="s">
        <v>28</v>
      </c>
      <c r="E1247" s="184">
        <v>23</v>
      </c>
      <c r="F1247" s="184">
        <v>10483</v>
      </c>
      <c r="G1247" s="184">
        <v>0</v>
      </c>
      <c r="H1247" s="184">
        <v>1</v>
      </c>
      <c r="I1247" s="184">
        <v>1</v>
      </c>
      <c r="J1247" s="184">
        <v>0</v>
      </c>
      <c r="K1247" s="184">
        <v>0</v>
      </c>
      <c r="L1247" s="184">
        <v>0</v>
      </c>
      <c r="M1247" s="184">
        <v>302.37403050327032</v>
      </c>
    </row>
    <row r="1248" spans="1:13" x14ac:dyDescent="0.2">
      <c r="A1248" s="187" t="str">
        <f>B1248&amp;C1248&amp;D1248&amp;E1248</f>
        <v>199230EMAAUTO23</v>
      </c>
      <c r="B1248" s="184">
        <v>1992</v>
      </c>
      <c r="C1248" s="184" t="s">
        <v>4</v>
      </c>
      <c r="D1248" s="184" t="s">
        <v>34</v>
      </c>
      <c r="E1248" s="184">
        <v>23</v>
      </c>
      <c r="F1248" s="184">
        <v>10069</v>
      </c>
      <c r="G1248" s="184">
        <v>0</v>
      </c>
      <c r="H1248" s="184">
        <v>1</v>
      </c>
      <c r="I1248" s="184">
        <v>1</v>
      </c>
      <c r="J1248" s="184">
        <v>0</v>
      </c>
      <c r="K1248" s="184">
        <v>0</v>
      </c>
      <c r="L1248" s="184">
        <v>0</v>
      </c>
      <c r="M1248" s="184">
        <v>0</v>
      </c>
    </row>
    <row r="1249" spans="1:13" x14ac:dyDescent="0.2">
      <c r="A1249" s="187" t="str">
        <f>B1249&amp;C1249&amp;D1249&amp;E1249</f>
        <v>199230EMACCA123</v>
      </c>
      <c r="B1249" s="184">
        <v>1992</v>
      </c>
      <c r="C1249" s="184" t="s">
        <v>4</v>
      </c>
      <c r="D1249" s="184" t="s">
        <v>24</v>
      </c>
      <c r="E1249" s="184">
        <v>23</v>
      </c>
      <c r="F1249" s="184">
        <v>39843</v>
      </c>
      <c r="G1249" s="184">
        <v>0</v>
      </c>
      <c r="H1249" s="184">
        <v>1</v>
      </c>
      <c r="I1249" s="184">
        <v>1</v>
      </c>
      <c r="J1249" s="184">
        <v>0</v>
      </c>
      <c r="K1249" s="184">
        <v>0</v>
      </c>
      <c r="L1249" s="184">
        <v>3.1599026177747659E-2</v>
      </c>
      <c r="M1249" s="184">
        <v>1225.151489473697</v>
      </c>
    </row>
    <row r="1250" spans="1:13" x14ac:dyDescent="0.2">
      <c r="A1250" s="187" t="str">
        <f>B1250&amp;C1250&amp;D1250&amp;E1250</f>
        <v>199230EMACCA223</v>
      </c>
      <c r="B1250" s="184">
        <v>1992</v>
      </c>
      <c r="C1250" s="184" t="s">
        <v>4</v>
      </c>
      <c r="D1250" s="184" t="s">
        <v>25</v>
      </c>
      <c r="E1250" s="184">
        <v>23</v>
      </c>
      <c r="F1250" s="184">
        <v>111543</v>
      </c>
      <c r="G1250" s="184">
        <v>0</v>
      </c>
      <c r="H1250" s="184">
        <v>1</v>
      </c>
      <c r="I1250" s="184">
        <v>1</v>
      </c>
      <c r="J1250" s="184">
        <v>0</v>
      </c>
      <c r="K1250" s="184">
        <v>0</v>
      </c>
      <c r="L1250" s="184">
        <v>1.3142913495243987E-2</v>
      </c>
      <c r="M1250" s="184">
        <v>926.42054437355455</v>
      </c>
    </row>
    <row r="1251" spans="1:13" x14ac:dyDescent="0.2">
      <c r="A1251" s="187" t="str">
        <f>B1251&amp;C1251&amp;D1251&amp;E1251</f>
        <v>199230EMACONT23</v>
      </c>
      <c r="B1251" s="184">
        <v>1992</v>
      </c>
      <c r="C1251" s="184" t="s">
        <v>4</v>
      </c>
      <c r="D1251" s="184" t="s">
        <v>31</v>
      </c>
      <c r="E1251" s="184">
        <v>23</v>
      </c>
      <c r="F1251" s="184">
        <v>165020</v>
      </c>
      <c r="G1251" s="184">
        <v>0</v>
      </c>
      <c r="H1251" s="184">
        <v>1</v>
      </c>
      <c r="I1251" s="184">
        <v>1</v>
      </c>
      <c r="J1251" s="184">
        <v>0</v>
      </c>
      <c r="K1251" s="184">
        <v>0</v>
      </c>
      <c r="L1251" s="184">
        <v>5.0781723427463336E-3</v>
      </c>
      <c r="M1251" s="184">
        <v>690.29835006532426</v>
      </c>
    </row>
    <row r="1252" spans="1:13" x14ac:dyDescent="0.2">
      <c r="A1252" s="187" t="str">
        <f>B1252&amp;C1252&amp;D1252&amp;E1252</f>
        <v>199230EMAEMPR23</v>
      </c>
      <c r="B1252" s="184">
        <v>1992</v>
      </c>
      <c r="C1252" s="184" t="s">
        <v>4</v>
      </c>
      <c r="D1252" s="184" t="s">
        <v>32</v>
      </c>
      <c r="E1252" s="184">
        <v>23</v>
      </c>
      <c r="F1252" s="184">
        <v>26628</v>
      </c>
      <c r="G1252" s="184">
        <v>0</v>
      </c>
      <c r="H1252" s="184">
        <v>1</v>
      </c>
      <c r="I1252" s="184">
        <v>1</v>
      </c>
      <c r="J1252" s="184">
        <v>0</v>
      </c>
      <c r="K1252" s="184">
        <v>0</v>
      </c>
      <c r="L1252" s="184">
        <v>7.8864353312302835E-3</v>
      </c>
      <c r="M1252" s="184">
        <v>2608.185395006069</v>
      </c>
    </row>
    <row r="1253" spans="1:13" x14ac:dyDescent="0.2">
      <c r="A1253" s="187" t="str">
        <f>B1253&amp;C1253&amp;D1253&amp;E1253</f>
        <v>199230EMAIMLO23</v>
      </c>
      <c r="B1253" s="184">
        <v>1992</v>
      </c>
      <c r="C1253" s="184" t="s">
        <v>4</v>
      </c>
      <c r="D1253" s="184" t="s">
        <v>53</v>
      </c>
      <c r="E1253" s="184">
        <v>23</v>
      </c>
      <c r="F1253" s="184">
        <v>210</v>
      </c>
      <c r="G1253" s="184">
        <v>0</v>
      </c>
      <c r="H1253" s="184">
        <v>1</v>
      </c>
      <c r="I1253" s="184">
        <v>1</v>
      </c>
      <c r="J1253" s="184">
        <v>0</v>
      </c>
      <c r="K1253" s="184">
        <v>0</v>
      </c>
      <c r="L1253" s="184">
        <v>0</v>
      </c>
      <c r="M1253" s="184">
        <v>825.17955025102822</v>
      </c>
    </row>
    <row r="1254" spans="1:13" x14ac:dyDescent="0.2">
      <c r="A1254" s="187" t="str">
        <f>B1254&amp;C1254&amp;D1254&amp;E1254</f>
        <v>199230EMAINAT23</v>
      </c>
      <c r="B1254" s="184">
        <v>1992</v>
      </c>
      <c r="C1254" s="184" t="s">
        <v>4</v>
      </c>
      <c r="D1254" s="184" t="s">
        <v>54</v>
      </c>
      <c r="E1254" s="184">
        <v>23</v>
      </c>
      <c r="F1254" s="184">
        <v>297538</v>
      </c>
      <c r="G1254" s="184">
        <v>1</v>
      </c>
      <c r="H1254" s="184">
        <v>8.8815546249554678E-2</v>
      </c>
      <c r="I1254" s="184">
        <v>0</v>
      </c>
      <c r="J1254" s="184">
        <v>0.90555155980076496</v>
      </c>
      <c r="K1254" s="184">
        <v>0.99366131384898737</v>
      </c>
      <c r="L1254" s="184">
        <v>6.3386861510126439E-3</v>
      </c>
      <c r="M1254" s="184"/>
    </row>
    <row r="1255" spans="1:13" x14ac:dyDescent="0.2">
      <c r="A1255" s="187" t="str">
        <f>B1255&amp;C1255&amp;D1255&amp;E1255</f>
        <v>199230EMAMILI23</v>
      </c>
      <c r="B1255" s="184">
        <v>1992</v>
      </c>
      <c r="C1255" s="184" t="s">
        <v>4</v>
      </c>
      <c r="D1255" s="184" t="s">
        <v>26</v>
      </c>
      <c r="E1255" s="184">
        <v>23</v>
      </c>
      <c r="F1255" s="184">
        <v>1888</v>
      </c>
      <c r="G1255" s="184">
        <v>0</v>
      </c>
      <c r="H1255" s="184">
        <v>1</v>
      </c>
      <c r="I1255" s="184">
        <v>1</v>
      </c>
      <c r="J1255" s="184">
        <v>0</v>
      </c>
      <c r="K1255" s="184">
        <v>0</v>
      </c>
      <c r="L1255" s="184">
        <v>0</v>
      </c>
      <c r="M1255" s="184">
        <v>2622.0906991349948</v>
      </c>
    </row>
    <row r="1256" spans="1:13" x14ac:dyDescent="0.2">
      <c r="A1256" s="187" t="str">
        <f>B1256&amp;C1256&amp;D1256&amp;E1256</f>
        <v>199230EMAPUBL23</v>
      </c>
      <c r="B1256" s="184">
        <v>1992</v>
      </c>
      <c r="C1256" s="184" t="s">
        <v>4</v>
      </c>
      <c r="D1256" s="184" t="s">
        <v>27</v>
      </c>
      <c r="E1256" s="184">
        <v>23</v>
      </c>
      <c r="F1256" s="184">
        <v>58300</v>
      </c>
      <c r="G1256" s="184">
        <v>0</v>
      </c>
      <c r="H1256" s="184">
        <v>1</v>
      </c>
      <c r="I1256" s="184">
        <v>1</v>
      </c>
      <c r="J1256" s="184">
        <v>0</v>
      </c>
      <c r="K1256" s="184">
        <v>0</v>
      </c>
      <c r="L1256" s="184">
        <v>4.679245283018868E-2</v>
      </c>
      <c r="M1256" s="184">
        <v>1631.7680866037686</v>
      </c>
    </row>
    <row r="1257" spans="1:13" x14ac:dyDescent="0.2">
      <c r="A1257" s="187" t="str">
        <f>B1257&amp;C1257&amp;D1257&amp;E1257</f>
        <v>199230EMASCA123</v>
      </c>
      <c r="B1257" s="184">
        <v>1992</v>
      </c>
      <c r="C1257" s="184" t="s">
        <v>4</v>
      </c>
      <c r="D1257" s="184" t="s">
        <v>29</v>
      </c>
      <c r="E1257" s="184">
        <v>23</v>
      </c>
      <c r="F1257" s="184">
        <v>38374</v>
      </c>
      <c r="G1257" s="184">
        <v>0</v>
      </c>
      <c r="H1257" s="184">
        <v>1</v>
      </c>
      <c r="I1257" s="184">
        <v>1</v>
      </c>
      <c r="J1257" s="184">
        <v>0</v>
      </c>
      <c r="K1257" s="184">
        <v>0</v>
      </c>
      <c r="L1257" s="184">
        <v>1.0944910616563297E-2</v>
      </c>
      <c r="M1257" s="184">
        <v>567.15310998949735</v>
      </c>
    </row>
    <row r="1258" spans="1:13" x14ac:dyDescent="0.2">
      <c r="A1258" s="187" t="str">
        <f>B1258&amp;C1258&amp;D1258&amp;E1258</f>
        <v>199230EMASCA223</v>
      </c>
      <c r="B1258" s="184">
        <v>1992</v>
      </c>
      <c r="C1258" s="184" t="s">
        <v>4</v>
      </c>
      <c r="D1258" s="184" t="s">
        <v>30</v>
      </c>
      <c r="E1258" s="184">
        <v>23</v>
      </c>
      <c r="F1258" s="184">
        <v>20762</v>
      </c>
      <c r="G1258" s="184">
        <v>0</v>
      </c>
      <c r="H1258" s="184">
        <v>1</v>
      </c>
      <c r="I1258" s="184">
        <v>1</v>
      </c>
      <c r="J1258" s="184">
        <v>0</v>
      </c>
      <c r="K1258" s="184">
        <v>0</v>
      </c>
      <c r="L1258" s="184">
        <v>1.0114632501685773E-2</v>
      </c>
      <c r="M1258" s="184">
        <v>803.67779771816515</v>
      </c>
    </row>
    <row r="1259" spans="1:13" x14ac:dyDescent="0.2">
      <c r="A1259" s="187" t="str">
        <f>B1259&amp;C1259&amp;D1259&amp;E1259</f>
        <v>199230EMASREM23</v>
      </c>
      <c r="B1259" s="184">
        <v>1992</v>
      </c>
      <c r="C1259" s="184" t="s">
        <v>4</v>
      </c>
      <c r="D1259" s="184" t="s">
        <v>35</v>
      </c>
      <c r="E1259" s="184">
        <v>23</v>
      </c>
      <c r="F1259" s="184">
        <v>12159</v>
      </c>
      <c r="G1259" s="184">
        <v>0</v>
      </c>
      <c r="H1259" s="184">
        <v>1</v>
      </c>
      <c r="I1259" s="184">
        <v>1</v>
      </c>
      <c r="J1259" s="184">
        <v>0</v>
      </c>
      <c r="K1259" s="184">
        <v>0</v>
      </c>
      <c r="L1259" s="184">
        <v>1.7271157167530225E-2</v>
      </c>
      <c r="M1259" s="184">
        <v>0</v>
      </c>
    </row>
    <row r="1260" spans="1:13" x14ac:dyDescent="0.2">
      <c r="A1260" s="187" t="str">
        <f>B1260&amp;C1260&amp;D1260&amp;E1260</f>
        <v>199230EMATDOM23</v>
      </c>
      <c r="B1260" s="184">
        <v>1992</v>
      </c>
      <c r="C1260" s="184" t="s">
        <v>4</v>
      </c>
      <c r="D1260" s="184" t="s">
        <v>33</v>
      </c>
      <c r="E1260" s="184">
        <v>23</v>
      </c>
      <c r="F1260" s="184">
        <v>31871</v>
      </c>
      <c r="G1260" s="184">
        <v>0</v>
      </c>
      <c r="H1260" s="184">
        <v>1</v>
      </c>
      <c r="I1260" s="184">
        <v>1</v>
      </c>
      <c r="J1260" s="184">
        <v>0</v>
      </c>
      <c r="K1260" s="184">
        <v>0</v>
      </c>
      <c r="L1260" s="184">
        <v>1.9767186470459039E-2</v>
      </c>
      <c r="M1260" s="184">
        <v>251.09775966713664</v>
      </c>
    </row>
    <row r="1261" spans="1:13" x14ac:dyDescent="0.2">
      <c r="A1261" s="187" t="str">
        <f>B1261&amp;C1261&amp;D1261&amp;E1261</f>
        <v>199215A17AGCC26</v>
      </c>
      <c r="B1261" s="184">
        <v>1992</v>
      </c>
      <c r="C1261" s="184" t="s">
        <v>0</v>
      </c>
      <c r="D1261" s="184" t="s">
        <v>23</v>
      </c>
      <c r="E1261" s="184">
        <v>26</v>
      </c>
      <c r="F1261" s="184">
        <v>215</v>
      </c>
      <c r="G1261" s="184">
        <v>0</v>
      </c>
      <c r="H1261" s="184">
        <v>1</v>
      </c>
      <c r="I1261" s="184">
        <v>1</v>
      </c>
      <c r="J1261" s="184">
        <v>0</v>
      </c>
      <c r="K1261" s="184">
        <v>0</v>
      </c>
      <c r="L1261" s="184">
        <v>0</v>
      </c>
      <c r="M1261" s="184">
        <v>358.95310435919725</v>
      </c>
    </row>
    <row r="1262" spans="1:13" x14ac:dyDescent="0.2">
      <c r="A1262" s="187" t="str">
        <f>B1262&amp;C1262&amp;D1262&amp;E1262</f>
        <v>199215A17AGSC26</v>
      </c>
      <c r="B1262" s="184">
        <v>1992</v>
      </c>
      <c r="C1262" s="184" t="s">
        <v>0</v>
      </c>
      <c r="D1262" s="184" t="s">
        <v>28</v>
      </c>
      <c r="E1262" s="184">
        <v>26</v>
      </c>
      <c r="F1262" s="184">
        <v>1936</v>
      </c>
      <c r="G1262" s="184">
        <v>0</v>
      </c>
      <c r="H1262" s="184">
        <v>1</v>
      </c>
      <c r="I1262" s="184">
        <v>1</v>
      </c>
      <c r="J1262" s="184">
        <v>0</v>
      </c>
      <c r="K1262" s="184">
        <v>0</v>
      </c>
      <c r="L1262" s="184">
        <v>0</v>
      </c>
      <c r="M1262" s="184">
        <v>225.32246526030679</v>
      </c>
    </row>
    <row r="1263" spans="1:13" x14ac:dyDescent="0.2">
      <c r="A1263" s="187" t="str">
        <f>B1263&amp;C1263&amp;D1263&amp;E1263</f>
        <v>199215A17AUTO26</v>
      </c>
      <c r="B1263" s="184">
        <v>1992</v>
      </c>
      <c r="C1263" s="184" t="s">
        <v>0</v>
      </c>
      <c r="D1263" s="184" t="s">
        <v>34</v>
      </c>
      <c r="E1263" s="184">
        <v>26</v>
      </c>
      <c r="F1263" s="184">
        <v>1075</v>
      </c>
      <c r="G1263" s="184">
        <v>0</v>
      </c>
      <c r="H1263" s="184">
        <v>1</v>
      </c>
      <c r="I1263" s="184">
        <v>1</v>
      </c>
      <c r="J1263" s="184">
        <v>0</v>
      </c>
      <c r="K1263" s="184">
        <v>0</v>
      </c>
      <c r="L1263" s="184">
        <v>0.4</v>
      </c>
      <c r="M1263" s="184">
        <v>0</v>
      </c>
    </row>
    <row r="1264" spans="1:13" x14ac:dyDescent="0.2">
      <c r="A1264" s="187" t="str">
        <f>B1264&amp;C1264&amp;D1264&amp;E1264</f>
        <v>199215A17CCA126</v>
      </c>
      <c r="B1264" s="184">
        <v>1992</v>
      </c>
      <c r="C1264" s="184" t="s">
        <v>0</v>
      </c>
      <c r="D1264" s="184" t="s">
        <v>24</v>
      </c>
      <c r="E1264" s="184">
        <v>26</v>
      </c>
      <c r="F1264" s="184">
        <v>1721</v>
      </c>
      <c r="G1264" s="184">
        <v>0</v>
      </c>
      <c r="H1264" s="184">
        <v>1</v>
      </c>
      <c r="I1264" s="184">
        <v>1</v>
      </c>
      <c r="J1264" s="184">
        <v>0</v>
      </c>
      <c r="K1264" s="184">
        <v>0</v>
      </c>
      <c r="L1264" s="184">
        <v>0.75014526438117368</v>
      </c>
      <c r="M1264" s="184">
        <v>377.36620367675829</v>
      </c>
    </row>
    <row r="1265" spans="1:13" x14ac:dyDescent="0.2">
      <c r="A1265" s="187" t="str">
        <f>B1265&amp;C1265&amp;D1265&amp;E1265</f>
        <v>199215A17CCA226</v>
      </c>
      <c r="B1265" s="184">
        <v>1992</v>
      </c>
      <c r="C1265" s="184" t="s">
        <v>0</v>
      </c>
      <c r="D1265" s="184" t="s">
        <v>25</v>
      </c>
      <c r="E1265" s="184">
        <v>26</v>
      </c>
      <c r="F1265" s="184">
        <v>1075</v>
      </c>
      <c r="G1265" s="184">
        <v>0</v>
      </c>
      <c r="H1265" s="184">
        <v>1</v>
      </c>
      <c r="I1265" s="184">
        <v>1</v>
      </c>
      <c r="J1265" s="184">
        <v>0</v>
      </c>
      <c r="K1265" s="184">
        <v>0</v>
      </c>
      <c r="L1265" s="184">
        <v>0</v>
      </c>
      <c r="M1265" s="184">
        <v>359.15699247307174</v>
      </c>
    </row>
    <row r="1266" spans="1:13" x14ac:dyDescent="0.2">
      <c r="A1266" s="187" t="str">
        <f>B1266&amp;C1266&amp;D1266&amp;E1266</f>
        <v>199215A17CONT26</v>
      </c>
      <c r="B1266" s="184">
        <v>1992</v>
      </c>
      <c r="C1266" s="184" t="s">
        <v>0</v>
      </c>
      <c r="D1266" s="184" t="s">
        <v>31</v>
      </c>
      <c r="E1266" s="184">
        <v>26</v>
      </c>
      <c r="F1266" s="184">
        <v>5590</v>
      </c>
      <c r="G1266" s="184">
        <v>0</v>
      </c>
      <c r="H1266" s="184">
        <v>1</v>
      </c>
      <c r="I1266" s="184">
        <v>1</v>
      </c>
      <c r="J1266" s="184">
        <v>0</v>
      </c>
      <c r="K1266" s="184">
        <v>0</v>
      </c>
      <c r="L1266" s="184">
        <v>0.61538461538461542</v>
      </c>
      <c r="M1266" s="184">
        <v>162.28531154936891</v>
      </c>
    </row>
    <row r="1267" spans="1:13" x14ac:dyDescent="0.2">
      <c r="A1267" s="187" t="str">
        <f>B1267&amp;C1267&amp;D1267&amp;E1267</f>
        <v>199215A17EMPR26</v>
      </c>
      <c r="B1267" s="184">
        <v>1992</v>
      </c>
      <c r="C1267" s="184" t="s">
        <v>0</v>
      </c>
      <c r="D1267" s="184" t="s">
        <v>32</v>
      </c>
      <c r="E1267" s="184">
        <v>26</v>
      </c>
      <c r="F1267" s="184">
        <v>215</v>
      </c>
      <c r="G1267" s="184">
        <v>0</v>
      </c>
      <c r="H1267" s="184">
        <v>1</v>
      </c>
      <c r="I1267" s="184">
        <v>1</v>
      </c>
      <c r="J1267" s="184">
        <v>0</v>
      </c>
      <c r="K1267" s="184">
        <v>0</v>
      </c>
      <c r="L1267" s="184">
        <v>0</v>
      </c>
      <c r="M1267" s="184">
        <v>343.82481260459508</v>
      </c>
    </row>
    <row r="1268" spans="1:13" x14ac:dyDescent="0.2">
      <c r="A1268" s="187" t="str">
        <f>B1268&amp;C1268&amp;D1268&amp;E1268</f>
        <v>199215A17IMLO26</v>
      </c>
      <c r="B1268" s="184">
        <v>1992</v>
      </c>
      <c r="C1268" s="184" t="s">
        <v>0</v>
      </c>
      <c r="D1268" s="184" t="s">
        <v>53</v>
      </c>
      <c r="E1268" s="184">
        <v>26</v>
      </c>
      <c r="F1268" s="184">
        <v>430</v>
      </c>
      <c r="G1268" s="184">
        <v>0</v>
      </c>
      <c r="H1268" s="184">
        <v>1</v>
      </c>
      <c r="I1268" s="184">
        <v>1</v>
      </c>
      <c r="J1268" s="184">
        <v>0</v>
      </c>
      <c r="K1268" s="184">
        <v>0</v>
      </c>
      <c r="L1268" s="184">
        <v>0</v>
      </c>
      <c r="M1268" s="184">
        <v>292.2510907139058</v>
      </c>
    </row>
    <row r="1269" spans="1:13" x14ac:dyDescent="0.2">
      <c r="A1269" s="187" t="str">
        <f>B1269&amp;C1269&amp;D1269&amp;E1269</f>
        <v>199215A17INAT26</v>
      </c>
      <c r="B1269" s="184">
        <v>1992</v>
      </c>
      <c r="C1269" s="184" t="s">
        <v>0</v>
      </c>
      <c r="D1269" s="184" t="s">
        <v>54</v>
      </c>
      <c r="E1269" s="184">
        <v>26</v>
      </c>
      <c r="F1269" s="184">
        <v>141752</v>
      </c>
      <c r="G1269" s="184">
        <v>1</v>
      </c>
      <c r="H1269" s="184">
        <v>0.11075681471866358</v>
      </c>
      <c r="I1269" s="184">
        <v>0</v>
      </c>
      <c r="J1269" s="184">
        <v>0.21155234146134361</v>
      </c>
      <c r="K1269" s="184">
        <v>0.24655043093078219</v>
      </c>
      <c r="L1269" s="184">
        <v>0.75344956906921778</v>
      </c>
      <c r="M1269" s="184"/>
    </row>
    <row r="1270" spans="1:13" x14ac:dyDescent="0.2">
      <c r="A1270" s="187" t="str">
        <f>B1270&amp;C1270&amp;D1270&amp;E1270</f>
        <v>199215A17SCA126</v>
      </c>
      <c r="B1270" s="184">
        <v>1992</v>
      </c>
      <c r="C1270" s="184" t="s">
        <v>0</v>
      </c>
      <c r="D1270" s="184" t="s">
        <v>29</v>
      </c>
      <c r="E1270" s="184">
        <v>26</v>
      </c>
      <c r="F1270" s="184">
        <v>12909</v>
      </c>
      <c r="G1270" s="184">
        <v>0</v>
      </c>
      <c r="H1270" s="184">
        <v>1</v>
      </c>
      <c r="I1270" s="184">
        <v>1</v>
      </c>
      <c r="J1270" s="184">
        <v>0</v>
      </c>
      <c r="K1270" s="184">
        <v>0</v>
      </c>
      <c r="L1270" s="184">
        <v>0.68332171353319393</v>
      </c>
      <c r="M1270" s="184">
        <v>193.36782303838771</v>
      </c>
    </row>
    <row r="1271" spans="1:13" x14ac:dyDescent="0.2">
      <c r="A1271" s="187" t="str">
        <f>B1271&amp;C1271&amp;D1271&amp;E1271</f>
        <v>199215A17SCA226</v>
      </c>
      <c r="B1271" s="184">
        <v>1992</v>
      </c>
      <c r="C1271" s="184" t="s">
        <v>0</v>
      </c>
      <c r="D1271" s="184" t="s">
        <v>30</v>
      </c>
      <c r="E1271" s="184">
        <v>26</v>
      </c>
      <c r="F1271" s="184">
        <v>3442</v>
      </c>
      <c r="G1271" s="184">
        <v>0</v>
      </c>
      <c r="H1271" s="184">
        <v>1</v>
      </c>
      <c r="I1271" s="184">
        <v>1</v>
      </c>
      <c r="J1271" s="184">
        <v>0</v>
      </c>
      <c r="K1271" s="184">
        <v>0</v>
      </c>
      <c r="L1271" s="184">
        <v>0.56246368390470658</v>
      </c>
      <c r="M1271" s="184">
        <v>260.30160652628189</v>
      </c>
    </row>
    <row r="1272" spans="1:13" x14ac:dyDescent="0.2">
      <c r="A1272" s="187" t="str">
        <f>B1272&amp;C1272&amp;D1272&amp;E1272</f>
        <v>199215A17SREM26</v>
      </c>
      <c r="B1272" s="184">
        <v>1992</v>
      </c>
      <c r="C1272" s="184" t="s">
        <v>0</v>
      </c>
      <c r="D1272" s="184" t="s">
        <v>35</v>
      </c>
      <c r="E1272" s="184">
        <v>26</v>
      </c>
      <c r="F1272" s="184">
        <v>8819</v>
      </c>
      <c r="G1272" s="184">
        <v>0</v>
      </c>
      <c r="H1272" s="184">
        <v>1</v>
      </c>
      <c r="I1272" s="184">
        <v>1</v>
      </c>
      <c r="J1272" s="184">
        <v>0</v>
      </c>
      <c r="K1272" s="184">
        <v>0</v>
      </c>
      <c r="L1272" s="184">
        <v>0.58532713459575914</v>
      </c>
      <c r="M1272" s="184">
        <v>0</v>
      </c>
    </row>
    <row r="1273" spans="1:13" x14ac:dyDescent="0.2">
      <c r="A1273" s="187" t="str">
        <f>B1273&amp;C1273&amp;D1273&amp;E1273</f>
        <v>199215A17TDOM26</v>
      </c>
      <c r="B1273" s="184">
        <v>1992</v>
      </c>
      <c r="C1273" s="184" t="s">
        <v>0</v>
      </c>
      <c r="D1273" s="184" t="s">
        <v>33</v>
      </c>
      <c r="E1273" s="184">
        <v>26</v>
      </c>
      <c r="F1273" s="184">
        <v>9032</v>
      </c>
      <c r="G1273" s="184">
        <v>0</v>
      </c>
      <c r="H1273" s="184">
        <v>1</v>
      </c>
      <c r="I1273" s="184">
        <v>1</v>
      </c>
      <c r="J1273" s="184">
        <v>0</v>
      </c>
      <c r="K1273" s="184">
        <v>0</v>
      </c>
      <c r="L1273" s="184">
        <v>0.45250221434898141</v>
      </c>
      <c r="M1273" s="184">
        <v>136.75654761791478</v>
      </c>
    </row>
    <row r="1274" spans="1:13" x14ac:dyDescent="0.2">
      <c r="A1274" s="187" t="str">
        <f>B1274&amp;C1274&amp;D1274&amp;E1274</f>
        <v>199215A29AGCC26</v>
      </c>
      <c r="B1274" s="184">
        <v>1992</v>
      </c>
      <c r="C1274" s="184" t="s">
        <v>3</v>
      </c>
      <c r="D1274" s="184" t="s">
        <v>23</v>
      </c>
      <c r="E1274" s="184">
        <v>26</v>
      </c>
      <c r="F1274" s="184">
        <v>1936</v>
      </c>
      <c r="G1274" s="184">
        <v>0</v>
      </c>
      <c r="H1274" s="184">
        <v>1</v>
      </c>
      <c r="I1274" s="184">
        <v>1</v>
      </c>
      <c r="J1274" s="184">
        <v>0</v>
      </c>
      <c r="K1274" s="184">
        <v>0</v>
      </c>
      <c r="L1274" s="184">
        <v>0.11105371900826447</v>
      </c>
      <c r="M1274" s="184">
        <v>504.94946322586873</v>
      </c>
    </row>
    <row r="1275" spans="1:13" x14ac:dyDescent="0.2">
      <c r="A1275" s="187" t="str">
        <f>B1275&amp;C1275&amp;D1275&amp;E1275</f>
        <v>199215A29AGSC26</v>
      </c>
      <c r="B1275" s="184">
        <v>1992</v>
      </c>
      <c r="C1275" s="184" t="s">
        <v>3</v>
      </c>
      <c r="D1275" s="184" t="s">
        <v>28</v>
      </c>
      <c r="E1275" s="184">
        <v>26</v>
      </c>
      <c r="F1275" s="184">
        <v>8819</v>
      </c>
      <c r="G1275" s="184">
        <v>0</v>
      </c>
      <c r="H1275" s="184">
        <v>1</v>
      </c>
      <c r="I1275" s="184">
        <v>1</v>
      </c>
      <c r="J1275" s="184">
        <v>0</v>
      </c>
      <c r="K1275" s="184">
        <v>0</v>
      </c>
      <c r="L1275" s="184">
        <v>2.4379181313074046E-2</v>
      </c>
      <c r="M1275" s="184">
        <v>309.70120386434132</v>
      </c>
    </row>
    <row r="1276" spans="1:13" x14ac:dyDescent="0.2">
      <c r="A1276" s="187" t="str">
        <f>B1276&amp;C1276&amp;D1276&amp;E1276</f>
        <v>199215A29AUTO26</v>
      </c>
      <c r="B1276" s="184">
        <v>1992</v>
      </c>
      <c r="C1276" s="184" t="s">
        <v>3</v>
      </c>
      <c r="D1276" s="184" t="s">
        <v>34</v>
      </c>
      <c r="E1276" s="184">
        <v>26</v>
      </c>
      <c r="F1276" s="184">
        <v>5591</v>
      </c>
      <c r="G1276" s="184">
        <v>0</v>
      </c>
      <c r="H1276" s="184">
        <v>1</v>
      </c>
      <c r="I1276" s="184">
        <v>1</v>
      </c>
      <c r="J1276" s="184">
        <v>0</v>
      </c>
      <c r="K1276" s="184">
        <v>0</v>
      </c>
      <c r="L1276" s="184">
        <v>0.15381863709533178</v>
      </c>
      <c r="M1276" s="184">
        <v>0</v>
      </c>
    </row>
    <row r="1277" spans="1:13" x14ac:dyDescent="0.2">
      <c r="A1277" s="187" t="str">
        <f>B1277&amp;C1277&amp;D1277&amp;E1277</f>
        <v>199215A29CCA126</v>
      </c>
      <c r="B1277" s="184">
        <v>1992</v>
      </c>
      <c r="C1277" s="184" t="s">
        <v>3</v>
      </c>
      <c r="D1277" s="184" t="s">
        <v>24</v>
      </c>
      <c r="E1277" s="184">
        <v>26</v>
      </c>
      <c r="F1277" s="184">
        <v>42590</v>
      </c>
      <c r="G1277" s="184">
        <v>0</v>
      </c>
      <c r="H1277" s="184">
        <v>1</v>
      </c>
      <c r="I1277" s="184">
        <v>1</v>
      </c>
      <c r="J1277" s="184">
        <v>0</v>
      </c>
      <c r="K1277" s="184">
        <v>0</v>
      </c>
      <c r="L1277" s="184">
        <v>0.23863126843657817</v>
      </c>
      <c r="M1277" s="184">
        <v>614.74894779260808</v>
      </c>
    </row>
    <row r="1278" spans="1:13" x14ac:dyDescent="0.2">
      <c r="A1278" s="187" t="str">
        <f>B1278&amp;C1278&amp;D1278&amp;E1278</f>
        <v>199215A29CCA226</v>
      </c>
      <c r="B1278" s="184">
        <v>1992</v>
      </c>
      <c r="C1278" s="184" t="s">
        <v>3</v>
      </c>
      <c r="D1278" s="184" t="s">
        <v>25</v>
      </c>
      <c r="E1278" s="184">
        <v>26</v>
      </c>
      <c r="F1278" s="184">
        <v>120019</v>
      </c>
      <c r="G1278" s="184">
        <v>0</v>
      </c>
      <c r="H1278" s="184">
        <v>1</v>
      </c>
      <c r="I1278" s="184">
        <v>1</v>
      </c>
      <c r="J1278" s="184">
        <v>0</v>
      </c>
      <c r="K1278" s="184">
        <v>0</v>
      </c>
      <c r="L1278" s="184">
        <v>0.1813712396914961</v>
      </c>
      <c r="M1278" s="184">
        <v>776.13752188019919</v>
      </c>
    </row>
    <row r="1279" spans="1:13" x14ac:dyDescent="0.2">
      <c r="A1279" s="187" t="str">
        <f>B1279&amp;C1279&amp;D1279&amp;E1279</f>
        <v>199215A29CONT26</v>
      </c>
      <c r="B1279" s="184">
        <v>1992</v>
      </c>
      <c r="C1279" s="184" t="s">
        <v>3</v>
      </c>
      <c r="D1279" s="184" t="s">
        <v>31</v>
      </c>
      <c r="E1279" s="184">
        <v>26</v>
      </c>
      <c r="F1279" s="184">
        <v>64097</v>
      </c>
      <c r="G1279" s="184">
        <v>0</v>
      </c>
      <c r="H1279" s="184">
        <v>1</v>
      </c>
      <c r="I1279" s="184">
        <v>1</v>
      </c>
      <c r="J1279" s="184">
        <v>0</v>
      </c>
      <c r="K1279" s="184">
        <v>0</v>
      </c>
      <c r="L1279" s="184">
        <v>0.14094263382061564</v>
      </c>
      <c r="M1279" s="184">
        <v>506.38158553596122</v>
      </c>
    </row>
    <row r="1280" spans="1:13" x14ac:dyDescent="0.2">
      <c r="A1280" s="187" t="str">
        <f>B1280&amp;C1280&amp;D1280&amp;E1280</f>
        <v>199215A29EMPR26</v>
      </c>
      <c r="B1280" s="184">
        <v>1992</v>
      </c>
      <c r="C1280" s="184" t="s">
        <v>3</v>
      </c>
      <c r="D1280" s="184" t="s">
        <v>32</v>
      </c>
      <c r="E1280" s="184">
        <v>26</v>
      </c>
      <c r="F1280" s="184">
        <v>4733</v>
      </c>
      <c r="G1280" s="184">
        <v>0</v>
      </c>
      <c r="H1280" s="184">
        <v>1</v>
      </c>
      <c r="I1280" s="184">
        <v>1</v>
      </c>
      <c r="J1280" s="184">
        <v>0</v>
      </c>
      <c r="K1280" s="184">
        <v>0</v>
      </c>
      <c r="L1280" s="184">
        <v>0.18170293682653707</v>
      </c>
      <c r="M1280" s="184">
        <v>1957.5559521092343</v>
      </c>
    </row>
    <row r="1281" spans="1:13" x14ac:dyDescent="0.2">
      <c r="A1281" s="187" t="str">
        <f>B1281&amp;C1281&amp;D1281&amp;E1281</f>
        <v>199215A29IMLO26</v>
      </c>
      <c r="B1281" s="184">
        <v>1992</v>
      </c>
      <c r="C1281" s="184" t="s">
        <v>3</v>
      </c>
      <c r="D1281" s="184" t="s">
        <v>53</v>
      </c>
      <c r="E1281" s="184">
        <v>26</v>
      </c>
      <c r="F1281" s="184">
        <v>2150</v>
      </c>
      <c r="G1281" s="184">
        <v>0</v>
      </c>
      <c r="H1281" s="184">
        <v>1</v>
      </c>
      <c r="I1281" s="184">
        <v>1</v>
      </c>
      <c r="J1281" s="184">
        <v>0</v>
      </c>
      <c r="K1281" s="184">
        <v>0</v>
      </c>
      <c r="L1281" s="184">
        <v>0</v>
      </c>
      <c r="M1281" s="184">
        <v>292.2510907139058</v>
      </c>
    </row>
    <row r="1282" spans="1:13" x14ac:dyDescent="0.2">
      <c r="A1282" s="187" t="str">
        <f>B1282&amp;C1282&amp;D1282&amp;E1282</f>
        <v>199215A29INAT26</v>
      </c>
      <c r="B1282" s="184">
        <v>1992</v>
      </c>
      <c r="C1282" s="184" t="s">
        <v>3</v>
      </c>
      <c r="D1282" s="184" t="s">
        <v>54</v>
      </c>
      <c r="E1282" s="184">
        <v>26</v>
      </c>
      <c r="F1282" s="184">
        <v>444808</v>
      </c>
      <c r="G1282" s="184">
        <v>0.99793469803364043</v>
      </c>
      <c r="H1282" s="184">
        <v>0.23426227220969534</v>
      </c>
      <c r="I1282" s="184">
        <v>4.8382233143855007E-4</v>
      </c>
      <c r="J1282" s="184">
        <v>0.41199324819204342</v>
      </c>
      <c r="K1282" s="184">
        <v>0.56759357541584687</v>
      </c>
      <c r="L1282" s="184">
        <v>0.43198780627832573</v>
      </c>
      <c r="M1282" s="184"/>
    </row>
    <row r="1283" spans="1:13" x14ac:dyDescent="0.2">
      <c r="A1283" s="187" t="str">
        <f>B1283&amp;C1283&amp;D1283&amp;E1283</f>
        <v>199215A29MILI26</v>
      </c>
      <c r="B1283" s="184">
        <v>1992</v>
      </c>
      <c r="C1283" s="184" t="s">
        <v>3</v>
      </c>
      <c r="D1283" s="184" t="s">
        <v>26</v>
      </c>
      <c r="E1283" s="184">
        <v>26</v>
      </c>
      <c r="F1283" s="184">
        <v>7960</v>
      </c>
      <c r="G1283" s="184">
        <v>0</v>
      </c>
      <c r="H1283" s="184">
        <v>1</v>
      </c>
      <c r="I1283" s="184">
        <v>1</v>
      </c>
      <c r="J1283" s="184">
        <v>0</v>
      </c>
      <c r="K1283" s="184">
        <v>0</v>
      </c>
      <c r="L1283" s="184">
        <v>0.27035175879396983</v>
      </c>
      <c r="M1283" s="184">
        <v>952.83271422982477</v>
      </c>
    </row>
    <row r="1284" spans="1:13" x14ac:dyDescent="0.2">
      <c r="A1284" s="187" t="str">
        <f>B1284&amp;C1284&amp;D1284&amp;E1284</f>
        <v>199215A29PUBL26</v>
      </c>
      <c r="B1284" s="184">
        <v>1992</v>
      </c>
      <c r="C1284" s="184" t="s">
        <v>3</v>
      </c>
      <c r="D1284" s="184" t="s">
        <v>27</v>
      </c>
      <c r="E1284" s="184">
        <v>26</v>
      </c>
      <c r="F1284" s="184">
        <v>16986</v>
      </c>
      <c r="G1284" s="184">
        <v>0</v>
      </c>
      <c r="H1284" s="184">
        <v>1</v>
      </c>
      <c r="I1284" s="184">
        <v>1</v>
      </c>
      <c r="J1284" s="184">
        <v>0</v>
      </c>
      <c r="K1284" s="184">
        <v>0</v>
      </c>
      <c r="L1284" s="184">
        <v>0.31649593783115509</v>
      </c>
      <c r="M1284" s="184">
        <v>858.00781627315496</v>
      </c>
    </row>
    <row r="1285" spans="1:13" x14ac:dyDescent="0.2">
      <c r="A1285" s="187" t="str">
        <f>B1285&amp;C1285&amp;D1285&amp;E1285</f>
        <v>199215A29SCA126</v>
      </c>
      <c r="B1285" s="184">
        <v>1992</v>
      </c>
      <c r="C1285" s="184" t="s">
        <v>3</v>
      </c>
      <c r="D1285" s="184" t="s">
        <v>29</v>
      </c>
      <c r="E1285" s="184">
        <v>26</v>
      </c>
      <c r="F1285" s="184">
        <v>59374</v>
      </c>
      <c r="G1285" s="184">
        <v>0</v>
      </c>
      <c r="H1285" s="184">
        <v>1</v>
      </c>
      <c r="I1285" s="184">
        <v>1</v>
      </c>
      <c r="J1285" s="184">
        <v>0</v>
      </c>
      <c r="K1285" s="184">
        <v>0</v>
      </c>
      <c r="L1285" s="184">
        <v>0.34782901606763905</v>
      </c>
      <c r="M1285" s="184">
        <v>342.35620775399116</v>
      </c>
    </row>
    <row r="1286" spans="1:13" x14ac:dyDescent="0.2">
      <c r="A1286" s="187" t="str">
        <f>B1286&amp;C1286&amp;D1286&amp;E1286</f>
        <v>199215A29SCA226</v>
      </c>
      <c r="B1286" s="184">
        <v>1992</v>
      </c>
      <c r="C1286" s="184" t="s">
        <v>3</v>
      </c>
      <c r="D1286" s="184" t="s">
        <v>30</v>
      </c>
      <c r="E1286" s="184">
        <v>26</v>
      </c>
      <c r="F1286" s="184">
        <v>22152</v>
      </c>
      <c r="G1286" s="184">
        <v>0</v>
      </c>
      <c r="H1286" s="184">
        <v>1</v>
      </c>
      <c r="I1286" s="184">
        <v>1</v>
      </c>
      <c r="J1286" s="184">
        <v>0</v>
      </c>
      <c r="K1286" s="184">
        <v>0</v>
      </c>
      <c r="L1286" s="184">
        <v>0.23302636330805346</v>
      </c>
      <c r="M1286" s="184">
        <v>438.99188834670861</v>
      </c>
    </row>
    <row r="1287" spans="1:13" x14ac:dyDescent="0.2">
      <c r="A1287" s="187" t="str">
        <f>B1287&amp;C1287&amp;D1287&amp;E1287</f>
        <v>199215A29SREM26</v>
      </c>
      <c r="B1287" s="184">
        <v>1992</v>
      </c>
      <c r="C1287" s="184" t="s">
        <v>3</v>
      </c>
      <c r="D1287" s="184" t="s">
        <v>35</v>
      </c>
      <c r="E1287" s="184">
        <v>26</v>
      </c>
      <c r="F1287" s="184">
        <v>18925</v>
      </c>
      <c r="G1287" s="184">
        <v>0</v>
      </c>
      <c r="H1287" s="184">
        <v>1</v>
      </c>
      <c r="I1287" s="184">
        <v>1</v>
      </c>
      <c r="J1287" s="184">
        <v>0</v>
      </c>
      <c r="K1287" s="184">
        <v>0</v>
      </c>
      <c r="L1287" s="184">
        <v>0.39778071334214005</v>
      </c>
      <c r="M1287" s="184">
        <v>0</v>
      </c>
    </row>
    <row r="1288" spans="1:13" x14ac:dyDescent="0.2">
      <c r="A1288" s="187" t="str">
        <f>B1288&amp;C1288&amp;D1288&amp;E1288</f>
        <v>199215A29TDOM26</v>
      </c>
      <c r="B1288" s="184">
        <v>1992</v>
      </c>
      <c r="C1288" s="184" t="s">
        <v>3</v>
      </c>
      <c r="D1288" s="184" t="s">
        <v>33</v>
      </c>
      <c r="E1288" s="184">
        <v>26</v>
      </c>
      <c r="F1288" s="184">
        <v>48609</v>
      </c>
      <c r="G1288" s="184">
        <v>0</v>
      </c>
      <c r="H1288" s="184">
        <v>1</v>
      </c>
      <c r="I1288" s="184">
        <v>1</v>
      </c>
      <c r="J1288" s="184">
        <v>0</v>
      </c>
      <c r="K1288" s="184">
        <v>0</v>
      </c>
      <c r="L1288" s="184">
        <v>0.18671736165640368</v>
      </c>
      <c r="M1288" s="184">
        <v>208.1497853868988</v>
      </c>
    </row>
    <row r="1289" spans="1:13" x14ac:dyDescent="0.2">
      <c r="A1289" s="187" t="str">
        <f>B1289&amp;C1289&amp;D1289&amp;E1289</f>
        <v>199218A24AGCC26</v>
      </c>
      <c r="B1289" s="184">
        <v>1992</v>
      </c>
      <c r="C1289" s="184" t="s">
        <v>1</v>
      </c>
      <c r="D1289" s="184" t="s">
        <v>23</v>
      </c>
      <c r="E1289" s="184">
        <v>26</v>
      </c>
      <c r="F1289" s="184">
        <v>861</v>
      </c>
      <c r="G1289" s="184">
        <v>0</v>
      </c>
      <c r="H1289" s="184">
        <v>1</v>
      </c>
      <c r="I1289" s="184">
        <v>1</v>
      </c>
      <c r="J1289" s="184">
        <v>0</v>
      </c>
      <c r="K1289" s="184">
        <v>0</v>
      </c>
      <c r="L1289" s="184">
        <v>0.24970963995354239</v>
      </c>
      <c r="M1289" s="184">
        <v>389.6235235592244</v>
      </c>
    </row>
    <row r="1290" spans="1:13" x14ac:dyDescent="0.2">
      <c r="A1290" s="187" t="str">
        <f>B1290&amp;C1290&amp;D1290&amp;E1290</f>
        <v>199218A24AGSC26</v>
      </c>
      <c r="B1290" s="184">
        <v>1992</v>
      </c>
      <c r="C1290" s="184" t="s">
        <v>1</v>
      </c>
      <c r="D1290" s="184" t="s">
        <v>28</v>
      </c>
      <c r="E1290" s="184">
        <v>26</v>
      </c>
      <c r="F1290" s="184">
        <v>4948</v>
      </c>
      <c r="G1290" s="184">
        <v>0</v>
      </c>
      <c r="H1290" s="184">
        <v>1</v>
      </c>
      <c r="I1290" s="184">
        <v>1</v>
      </c>
      <c r="J1290" s="184">
        <v>0</v>
      </c>
      <c r="K1290" s="184">
        <v>0</v>
      </c>
      <c r="L1290" s="184">
        <v>0</v>
      </c>
      <c r="M1290" s="184">
        <v>269.61201958484816</v>
      </c>
    </row>
    <row r="1291" spans="1:13" x14ac:dyDescent="0.2">
      <c r="A1291" s="187" t="str">
        <f>B1291&amp;C1291&amp;D1291&amp;E1291</f>
        <v>199218A24AUTO26</v>
      </c>
      <c r="B1291" s="184">
        <v>1992</v>
      </c>
      <c r="C1291" s="184" t="s">
        <v>1</v>
      </c>
      <c r="D1291" s="184" t="s">
        <v>34</v>
      </c>
      <c r="E1291" s="184">
        <v>26</v>
      </c>
      <c r="F1291" s="184">
        <v>3011</v>
      </c>
      <c r="G1291" s="184">
        <v>0</v>
      </c>
      <c r="H1291" s="184">
        <v>1</v>
      </c>
      <c r="I1291" s="184">
        <v>1</v>
      </c>
      <c r="J1291" s="184">
        <v>0</v>
      </c>
      <c r="K1291" s="184">
        <v>0</v>
      </c>
      <c r="L1291" s="184">
        <v>7.1404848887412817E-2</v>
      </c>
      <c r="M1291" s="184">
        <v>0</v>
      </c>
    </row>
    <row r="1292" spans="1:13" x14ac:dyDescent="0.2">
      <c r="A1292" s="187" t="str">
        <f>B1292&amp;C1292&amp;D1292&amp;E1292</f>
        <v>199218A24CCA126</v>
      </c>
      <c r="B1292" s="184">
        <v>1992</v>
      </c>
      <c r="C1292" s="184" t="s">
        <v>1</v>
      </c>
      <c r="D1292" s="184" t="s">
        <v>24</v>
      </c>
      <c r="E1292" s="184">
        <v>26</v>
      </c>
      <c r="F1292" s="184">
        <v>21727</v>
      </c>
      <c r="G1292" s="184">
        <v>0</v>
      </c>
      <c r="H1292" s="184">
        <v>1</v>
      </c>
      <c r="I1292" s="184">
        <v>1</v>
      </c>
      <c r="J1292" s="184">
        <v>0</v>
      </c>
      <c r="K1292" s="184">
        <v>0</v>
      </c>
      <c r="L1292" s="184">
        <v>0.30699130114603951</v>
      </c>
      <c r="M1292" s="184">
        <v>504.3357005240631</v>
      </c>
    </row>
    <row r="1293" spans="1:13" x14ac:dyDescent="0.2">
      <c r="A1293" s="187" t="str">
        <f>B1293&amp;C1293&amp;D1293&amp;E1293</f>
        <v>199218A24CCA226</v>
      </c>
      <c r="B1293" s="184">
        <v>1992</v>
      </c>
      <c r="C1293" s="184" t="s">
        <v>1</v>
      </c>
      <c r="D1293" s="184" t="s">
        <v>25</v>
      </c>
      <c r="E1293" s="184">
        <v>26</v>
      </c>
      <c r="F1293" s="184">
        <v>55922</v>
      </c>
      <c r="G1293" s="184">
        <v>0</v>
      </c>
      <c r="H1293" s="184">
        <v>1</v>
      </c>
      <c r="I1293" s="184">
        <v>1</v>
      </c>
      <c r="J1293" s="184">
        <v>0</v>
      </c>
      <c r="K1293" s="184">
        <v>0</v>
      </c>
      <c r="L1293" s="184">
        <v>0.26260613567415225</v>
      </c>
      <c r="M1293" s="184">
        <v>583.2550889180302</v>
      </c>
    </row>
    <row r="1294" spans="1:13" x14ac:dyDescent="0.2">
      <c r="A1294" s="187" t="str">
        <f>B1294&amp;C1294&amp;D1294&amp;E1294</f>
        <v>199218A24CONT26</v>
      </c>
      <c r="B1294" s="184">
        <v>1992</v>
      </c>
      <c r="C1294" s="184" t="s">
        <v>1</v>
      </c>
      <c r="D1294" s="184" t="s">
        <v>31</v>
      </c>
      <c r="E1294" s="184">
        <v>26</v>
      </c>
      <c r="F1294" s="184">
        <v>27966</v>
      </c>
      <c r="G1294" s="184">
        <v>0</v>
      </c>
      <c r="H1294" s="184">
        <v>1</v>
      </c>
      <c r="I1294" s="184">
        <v>1</v>
      </c>
      <c r="J1294" s="184">
        <v>0</v>
      </c>
      <c r="K1294" s="184">
        <v>0</v>
      </c>
      <c r="L1294" s="184">
        <v>0.16927697918901524</v>
      </c>
      <c r="M1294" s="184">
        <v>408.91276939909534</v>
      </c>
    </row>
    <row r="1295" spans="1:13" x14ac:dyDescent="0.2">
      <c r="A1295" s="187" t="str">
        <f>B1295&amp;C1295&amp;D1295&amp;E1295</f>
        <v>199218A24EMPR26</v>
      </c>
      <c r="B1295" s="184">
        <v>1992</v>
      </c>
      <c r="C1295" s="184" t="s">
        <v>1</v>
      </c>
      <c r="D1295" s="184" t="s">
        <v>32</v>
      </c>
      <c r="E1295" s="184">
        <v>26</v>
      </c>
      <c r="F1295" s="184">
        <v>1505</v>
      </c>
      <c r="G1295" s="184">
        <v>0</v>
      </c>
      <c r="H1295" s="184">
        <v>1</v>
      </c>
      <c r="I1295" s="184">
        <v>1</v>
      </c>
      <c r="J1295" s="184">
        <v>0</v>
      </c>
      <c r="K1295" s="184">
        <v>0</v>
      </c>
      <c r="L1295" s="184">
        <v>0.42857142857142855</v>
      </c>
      <c r="M1295" s="184">
        <v>882.15623348264683</v>
      </c>
    </row>
    <row r="1296" spans="1:13" x14ac:dyDescent="0.2">
      <c r="A1296" s="187" t="str">
        <f>B1296&amp;C1296&amp;D1296&amp;E1296</f>
        <v>199218A24IMLO26</v>
      </c>
      <c r="B1296" s="184">
        <v>1992</v>
      </c>
      <c r="C1296" s="184" t="s">
        <v>1</v>
      </c>
      <c r="D1296" s="184" t="s">
        <v>53</v>
      </c>
      <c r="E1296" s="184">
        <v>26</v>
      </c>
      <c r="F1296" s="184">
        <v>645</v>
      </c>
      <c r="G1296" s="184">
        <v>0</v>
      </c>
      <c r="H1296" s="184">
        <v>1</v>
      </c>
      <c r="I1296" s="184">
        <v>1</v>
      </c>
      <c r="J1296" s="184">
        <v>0</v>
      </c>
      <c r="K1296" s="184">
        <v>0</v>
      </c>
      <c r="L1296" s="184">
        <v>0</v>
      </c>
      <c r="M1296" s="184"/>
    </row>
    <row r="1297" spans="1:13" x14ac:dyDescent="0.2">
      <c r="A1297" s="187" t="str">
        <f>B1297&amp;C1297&amp;D1297&amp;E1297</f>
        <v>199218A24INAT26</v>
      </c>
      <c r="B1297" s="184">
        <v>1992</v>
      </c>
      <c r="C1297" s="184" t="s">
        <v>1</v>
      </c>
      <c r="D1297" s="184" t="s">
        <v>54</v>
      </c>
      <c r="E1297" s="184">
        <v>26</v>
      </c>
      <c r="F1297" s="184">
        <v>206483</v>
      </c>
      <c r="G1297" s="184">
        <v>0.99650491749979675</v>
      </c>
      <c r="H1297" s="184">
        <v>0.29853969609760594</v>
      </c>
      <c r="I1297" s="184">
        <v>1.0434208674467249E-3</v>
      </c>
      <c r="J1297" s="184">
        <v>0.43420382134693503</v>
      </c>
      <c r="K1297" s="184">
        <v>0.62524204937564609</v>
      </c>
      <c r="L1297" s="184">
        <v>0.37397751873035551</v>
      </c>
      <c r="M1297" s="184"/>
    </row>
    <row r="1298" spans="1:13" x14ac:dyDescent="0.2">
      <c r="A1298" s="187" t="str">
        <f>B1298&amp;C1298&amp;D1298&amp;E1298</f>
        <v>199218A24MILI26</v>
      </c>
      <c r="B1298" s="184">
        <v>1992</v>
      </c>
      <c r="C1298" s="184" t="s">
        <v>1</v>
      </c>
      <c r="D1298" s="184" t="s">
        <v>26</v>
      </c>
      <c r="E1298" s="184">
        <v>26</v>
      </c>
      <c r="F1298" s="184">
        <v>7100</v>
      </c>
      <c r="G1298" s="184">
        <v>0</v>
      </c>
      <c r="H1298" s="184">
        <v>1</v>
      </c>
      <c r="I1298" s="184">
        <v>1</v>
      </c>
      <c r="J1298" s="184">
        <v>0</v>
      </c>
      <c r="K1298" s="184">
        <v>0</v>
      </c>
      <c r="L1298" s="184">
        <v>0.27281690140845072</v>
      </c>
      <c r="M1298" s="184">
        <v>786.86870998625147</v>
      </c>
    </row>
    <row r="1299" spans="1:13" x14ac:dyDescent="0.2">
      <c r="A1299" s="187" t="str">
        <f>B1299&amp;C1299&amp;D1299&amp;E1299</f>
        <v>199218A24PUBL26</v>
      </c>
      <c r="B1299" s="184">
        <v>1992</v>
      </c>
      <c r="C1299" s="184" t="s">
        <v>1</v>
      </c>
      <c r="D1299" s="184" t="s">
        <v>27</v>
      </c>
      <c r="E1299" s="184">
        <v>26</v>
      </c>
      <c r="F1299" s="184">
        <v>4946</v>
      </c>
      <c r="G1299" s="184">
        <v>0</v>
      </c>
      <c r="H1299" s="184">
        <v>1</v>
      </c>
      <c r="I1299" s="184">
        <v>1</v>
      </c>
      <c r="J1299" s="184">
        <v>0</v>
      </c>
      <c r="K1299" s="184">
        <v>0</v>
      </c>
      <c r="L1299" s="184">
        <v>0.39142741609381321</v>
      </c>
      <c r="M1299" s="184">
        <v>839.29629494767539</v>
      </c>
    </row>
    <row r="1300" spans="1:13" x14ac:dyDescent="0.2">
      <c r="A1300" s="187" t="str">
        <f>B1300&amp;C1300&amp;D1300&amp;E1300</f>
        <v>199218A24SCA126</v>
      </c>
      <c r="B1300" s="184">
        <v>1992</v>
      </c>
      <c r="C1300" s="184" t="s">
        <v>1</v>
      </c>
      <c r="D1300" s="184" t="s">
        <v>29</v>
      </c>
      <c r="E1300" s="184">
        <v>26</v>
      </c>
      <c r="F1300" s="184">
        <v>33771</v>
      </c>
      <c r="G1300" s="184">
        <v>0</v>
      </c>
      <c r="H1300" s="184">
        <v>1</v>
      </c>
      <c r="I1300" s="184">
        <v>1</v>
      </c>
      <c r="J1300" s="184">
        <v>0</v>
      </c>
      <c r="K1300" s="184">
        <v>0</v>
      </c>
      <c r="L1300" s="184">
        <v>0.31849811968849012</v>
      </c>
      <c r="M1300" s="184">
        <v>352.19929352189223</v>
      </c>
    </row>
    <row r="1301" spans="1:13" x14ac:dyDescent="0.2">
      <c r="A1301" s="187" t="str">
        <f>B1301&amp;C1301&amp;D1301&amp;E1301</f>
        <v>199218A24SCA226</v>
      </c>
      <c r="B1301" s="184">
        <v>1992</v>
      </c>
      <c r="C1301" s="184" t="s">
        <v>1</v>
      </c>
      <c r="D1301" s="184" t="s">
        <v>30</v>
      </c>
      <c r="E1301" s="184">
        <v>26</v>
      </c>
      <c r="F1301" s="184">
        <v>12473</v>
      </c>
      <c r="G1301" s="184">
        <v>0</v>
      </c>
      <c r="H1301" s="184">
        <v>1</v>
      </c>
      <c r="I1301" s="184">
        <v>1</v>
      </c>
      <c r="J1301" s="184">
        <v>0</v>
      </c>
      <c r="K1301" s="184">
        <v>0</v>
      </c>
      <c r="L1301" s="184">
        <v>0.2586386595045298</v>
      </c>
      <c r="M1301" s="184">
        <v>372.74467812564484</v>
      </c>
    </row>
    <row r="1302" spans="1:13" x14ac:dyDescent="0.2">
      <c r="A1302" s="187" t="str">
        <f>B1302&amp;C1302&amp;D1302&amp;E1302</f>
        <v>199218A24SREM26</v>
      </c>
      <c r="B1302" s="184">
        <v>1992</v>
      </c>
      <c r="C1302" s="184" t="s">
        <v>1</v>
      </c>
      <c r="D1302" s="184" t="s">
        <v>35</v>
      </c>
      <c r="E1302" s="184">
        <v>26</v>
      </c>
      <c r="F1302" s="184">
        <v>8171</v>
      </c>
      <c r="G1302" s="184">
        <v>0</v>
      </c>
      <c r="H1302" s="184">
        <v>1</v>
      </c>
      <c r="I1302" s="184">
        <v>1</v>
      </c>
      <c r="J1302" s="184">
        <v>0</v>
      </c>
      <c r="K1302" s="184">
        <v>0</v>
      </c>
      <c r="L1302" s="184">
        <v>0.23693550361032922</v>
      </c>
      <c r="M1302" s="184">
        <v>0</v>
      </c>
    </row>
    <row r="1303" spans="1:13" x14ac:dyDescent="0.2">
      <c r="A1303" s="187" t="str">
        <f>B1303&amp;C1303&amp;D1303&amp;E1303</f>
        <v>199218A24TDOM26</v>
      </c>
      <c r="B1303" s="184">
        <v>1992</v>
      </c>
      <c r="C1303" s="184" t="s">
        <v>1</v>
      </c>
      <c r="D1303" s="184" t="s">
        <v>33</v>
      </c>
      <c r="E1303" s="184">
        <v>26</v>
      </c>
      <c r="F1303" s="184">
        <v>24305</v>
      </c>
      <c r="G1303" s="184">
        <v>0</v>
      </c>
      <c r="H1303" s="184">
        <v>1</v>
      </c>
      <c r="I1303" s="184">
        <v>1</v>
      </c>
      <c r="J1303" s="184">
        <v>0</v>
      </c>
      <c r="K1303" s="184">
        <v>0</v>
      </c>
      <c r="L1303" s="184">
        <v>0.17866334578663345</v>
      </c>
      <c r="M1303" s="184">
        <v>200.48727176816851</v>
      </c>
    </row>
    <row r="1304" spans="1:13" x14ac:dyDescent="0.2">
      <c r="A1304" s="187" t="str">
        <f>B1304&amp;C1304&amp;D1304&amp;E1304</f>
        <v>199225A29AGCC26</v>
      </c>
      <c r="B1304" s="184">
        <v>1992</v>
      </c>
      <c r="C1304" s="184" t="s">
        <v>2</v>
      </c>
      <c r="D1304" s="184" t="s">
        <v>23</v>
      </c>
      <c r="E1304" s="184">
        <v>26</v>
      </c>
      <c r="F1304" s="184">
        <v>860</v>
      </c>
      <c r="G1304" s="184">
        <v>0</v>
      </c>
      <c r="H1304" s="184">
        <v>1</v>
      </c>
      <c r="I1304" s="184">
        <v>1</v>
      </c>
      <c r="J1304" s="184">
        <v>0</v>
      </c>
      <c r="K1304" s="184">
        <v>0</v>
      </c>
      <c r="L1304" s="184">
        <v>0</v>
      </c>
      <c r="M1304" s="184">
        <v>656.9085925390259</v>
      </c>
    </row>
    <row r="1305" spans="1:13" x14ac:dyDescent="0.2">
      <c r="A1305" s="187" t="str">
        <f>B1305&amp;C1305&amp;D1305&amp;E1305</f>
        <v>199225A29AGSC26</v>
      </c>
      <c r="B1305" s="184">
        <v>1992</v>
      </c>
      <c r="C1305" s="184" t="s">
        <v>2</v>
      </c>
      <c r="D1305" s="184" t="s">
        <v>28</v>
      </c>
      <c r="E1305" s="184">
        <v>26</v>
      </c>
      <c r="F1305" s="184">
        <v>1935</v>
      </c>
      <c r="G1305" s="184">
        <v>0</v>
      </c>
      <c r="H1305" s="184">
        <v>1</v>
      </c>
      <c r="I1305" s="184">
        <v>1</v>
      </c>
      <c r="J1305" s="184">
        <v>0</v>
      </c>
      <c r="K1305" s="184">
        <v>0</v>
      </c>
      <c r="L1305" s="184">
        <v>0.1111111111111111</v>
      </c>
      <c r="M1305" s="184">
        <v>496.63584042885952</v>
      </c>
    </row>
    <row r="1306" spans="1:13" x14ac:dyDescent="0.2">
      <c r="A1306" s="187" t="str">
        <f>B1306&amp;C1306&amp;D1306&amp;E1306</f>
        <v>199225A29AUTO26</v>
      </c>
      <c r="B1306" s="184">
        <v>1992</v>
      </c>
      <c r="C1306" s="184" t="s">
        <v>2</v>
      </c>
      <c r="D1306" s="184" t="s">
        <v>34</v>
      </c>
      <c r="E1306" s="184">
        <v>26</v>
      </c>
      <c r="F1306" s="184">
        <v>1505</v>
      </c>
      <c r="G1306" s="184">
        <v>0</v>
      </c>
      <c r="H1306" s="184">
        <v>1</v>
      </c>
      <c r="I1306" s="184">
        <v>1</v>
      </c>
      <c r="J1306" s="184">
        <v>0</v>
      </c>
      <c r="K1306" s="184">
        <v>0</v>
      </c>
      <c r="L1306" s="184">
        <v>0.14285714285714285</v>
      </c>
      <c r="M1306" s="184">
        <v>0</v>
      </c>
    </row>
    <row r="1307" spans="1:13" x14ac:dyDescent="0.2">
      <c r="A1307" s="187" t="str">
        <f>B1307&amp;C1307&amp;D1307&amp;E1307</f>
        <v>199225A29CCA126</v>
      </c>
      <c r="B1307" s="184">
        <v>1992</v>
      </c>
      <c r="C1307" s="184" t="s">
        <v>2</v>
      </c>
      <c r="D1307" s="184" t="s">
        <v>24</v>
      </c>
      <c r="E1307" s="184">
        <v>26</v>
      </c>
      <c r="F1307" s="184">
        <v>19142</v>
      </c>
      <c r="G1307" s="184">
        <v>0</v>
      </c>
      <c r="H1307" s="184">
        <v>1</v>
      </c>
      <c r="I1307" s="184">
        <v>1</v>
      </c>
      <c r="J1307" s="184">
        <v>0</v>
      </c>
      <c r="K1307" s="184">
        <v>0</v>
      </c>
      <c r="L1307" s="184">
        <v>0.11364717070851164</v>
      </c>
      <c r="M1307" s="184">
        <v>761.82695687298758</v>
      </c>
    </row>
    <row r="1308" spans="1:13" x14ac:dyDescent="0.2">
      <c r="A1308" s="187" t="str">
        <f>B1308&amp;C1308&amp;D1308&amp;E1308</f>
        <v>199225A29CCA226</v>
      </c>
      <c r="B1308" s="184">
        <v>1992</v>
      </c>
      <c r="C1308" s="184" t="s">
        <v>2</v>
      </c>
      <c r="D1308" s="184" t="s">
        <v>25</v>
      </c>
      <c r="E1308" s="184">
        <v>26</v>
      </c>
      <c r="F1308" s="184">
        <v>63022</v>
      </c>
      <c r="G1308" s="184">
        <v>0</v>
      </c>
      <c r="H1308" s="184">
        <v>1</v>
      </c>
      <c r="I1308" s="184">
        <v>1</v>
      </c>
      <c r="J1308" s="184">
        <v>0</v>
      </c>
      <c r="K1308" s="184">
        <v>0</v>
      </c>
      <c r="L1308" s="184">
        <v>0.11265907143537178</v>
      </c>
      <c r="M1308" s="184">
        <v>952.92521988064232</v>
      </c>
    </row>
    <row r="1309" spans="1:13" x14ac:dyDescent="0.2">
      <c r="A1309" s="187" t="str">
        <f>B1309&amp;C1309&amp;D1309&amp;E1309</f>
        <v>199225A29CONT26</v>
      </c>
      <c r="B1309" s="184">
        <v>1992</v>
      </c>
      <c r="C1309" s="184" t="s">
        <v>2</v>
      </c>
      <c r="D1309" s="184" t="s">
        <v>31</v>
      </c>
      <c r="E1309" s="184">
        <v>26</v>
      </c>
      <c r="F1309" s="184">
        <v>30541</v>
      </c>
      <c r="G1309" s="184">
        <v>0</v>
      </c>
      <c r="H1309" s="184">
        <v>1</v>
      </c>
      <c r="I1309" s="184">
        <v>1</v>
      </c>
      <c r="J1309" s="184">
        <v>0</v>
      </c>
      <c r="K1309" s="184">
        <v>0</v>
      </c>
      <c r="L1309" s="184">
        <v>2.8158868406404504E-2</v>
      </c>
      <c r="M1309" s="184">
        <v>659.4231424252298</v>
      </c>
    </row>
    <row r="1310" spans="1:13" x14ac:dyDescent="0.2">
      <c r="A1310" s="187" t="str">
        <f>B1310&amp;C1310&amp;D1310&amp;E1310</f>
        <v>199225A29EMPR26</v>
      </c>
      <c r="B1310" s="184">
        <v>1992</v>
      </c>
      <c r="C1310" s="184" t="s">
        <v>2</v>
      </c>
      <c r="D1310" s="184" t="s">
        <v>32</v>
      </c>
      <c r="E1310" s="184">
        <v>26</v>
      </c>
      <c r="F1310" s="184">
        <v>3013</v>
      </c>
      <c r="G1310" s="184">
        <v>0</v>
      </c>
      <c r="H1310" s="184">
        <v>1</v>
      </c>
      <c r="I1310" s="184">
        <v>1</v>
      </c>
      <c r="J1310" s="184">
        <v>0</v>
      </c>
      <c r="K1310" s="184">
        <v>0</v>
      </c>
      <c r="L1310" s="184">
        <v>7.135745104546963E-2</v>
      </c>
      <c r="M1310" s="184">
        <v>2660.2476830804585</v>
      </c>
    </row>
    <row r="1311" spans="1:13" x14ac:dyDescent="0.2">
      <c r="A1311" s="187" t="str">
        <f>B1311&amp;C1311&amp;D1311&amp;E1311</f>
        <v>199225A29IMLO26</v>
      </c>
      <c r="B1311" s="184">
        <v>1992</v>
      </c>
      <c r="C1311" s="184" t="s">
        <v>2</v>
      </c>
      <c r="D1311" s="184" t="s">
        <v>53</v>
      </c>
      <c r="E1311" s="184">
        <v>26</v>
      </c>
      <c r="F1311" s="184">
        <v>1075</v>
      </c>
      <c r="G1311" s="184">
        <v>0</v>
      </c>
      <c r="H1311" s="184">
        <v>1</v>
      </c>
      <c r="I1311" s="184">
        <v>1</v>
      </c>
      <c r="J1311" s="184">
        <v>0</v>
      </c>
      <c r="K1311" s="184">
        <v>0</v>
      </c>
      <c r="L1311" s="184">
        <v>0</v>
      </c>
      <c r="M1311" s="184"/>
    </row>
    <row r="1312" spans="1:13" x14ac:dyDescent="0.2">
      <c r="A1312" s="187" t="str">
        <f>B1312&amp;C1312&amp;D1312&amp;E1312</f>
        <v>199225A29INAT26</v>
      </c>
      <c r="B1312" s="184">
        <v>1992</v>
      </c>
      <c r="C1312" s="184" t="s">
        <v>2</v>
      </c>
      <c r="D1312" s="184" t="s">
        <v>54</v>
      </c>
      <c r="E1312" s="184">
        <v>26</v>
      </c>
      <c r="F1312" s="184">
        <v>96573</v>
      </c>
      <c r="G1312" s="184">
        <v>1</v>
      </c>
      <c r="H1312" s="184">
        <v>0.27840079525333167</v>
      </c>
      <c r="I1312" s="184">
        <v>0</v>
      </c>
      <c r="J1312" s="184">
        <v>0.65847153324062346</v>
      </c>
      <c r="K1312" s="184">
        <v>0.9151705099732248</v>
      </c>
      <c r="L1312" s="184">
        <v>8.4829490026775145E-2</v>
      </c>
      <c r="M1312" s="184"/>
    </row>
    <row r="1313" spans="1:13" x14ac:dyDescent="0.2">
      <c r="A1313" s="187" t="str">
        <f>B1313&amp;C1313&amp;D1313&amp;E1313</f>
        <v>199225A29MILI26</v>
      </c>
      <c r="B1313" s="184">
        <v>1992</v>
      </c>
      <c r="C1313" s="184" t="s">
        <v>2</v>
      </c>
      <c r="D1313" s="184" t="s">
        <v>26</v>
      </c>
      <c r="E1313" s="184">
        <v>26</v>
      </c>
      <c r="F1313" s="184">
        <v>860</v>
      </c>
      <c r="G1313" s="184">
        <v>0</v>
      </c>
      <c r="H1313" s="184">
        <v>1</v>
      </c>
      <c r="I1313" s="184">
        <v>1</v>
      </c>
      <c r="J1313" s="184">
        <v>0</v>
      </c>
      <c r="K1313" s="184">
        <v>0</v>
      </c>
      <c r="L1313" s="184">
        <v>0.25</v>
      </c>
      <c r="M1313" s="184">
        <v>2240.0186541189369</v>
      </c>
    </row>
    <row r="1314" spans="1:13" x14ac:dyDescent="0.2">
      <c r="A1314" s="187" t="str">
        <f>B1314&amp;C1314&amp;D1314&amp;E1314</f>
        <v>199225A29PUBL26</v>
      </c>
      <c r="B1314" s="184">
        <v>1992</v>
      </c>
      <c r="C1314" s="184" t="s">
        <v>2</v>
      </c>
      <c r="D1314" s="184" t="s">
        <v>27</v>
      </c>
      <c r="E1314" s="184">
        <v>26</v>
      </c>
      <c r="F1314" s="184">
        <v>12040</v>
      </c>
      <c r="G1314" s="184">
        <v>0</v>
      </c>
      <c r="H1314" s="184">
        <v>1</v>
      </c>
      <c r="I1314" s="184">
        <v>1</v>
      </c>
      <c r="J1314" s="184">
        <v>0</v>
      </c>
      <c r="K1314" s="184">
        <v>0</v>
      </c>
      <c r="L1314" s="184">
        <v>0.2857142857142857</v>
      </c>
      <c r="M1314" s="184">
        <v>866.12955251499966</v>
      </c>
    </row>
    <row r="1315" spans="1:13" x14ac:dyDescent="0.2">
      <c r="A1315" s="187" t="str">
        <f>B1315&amp;C1315&amp;D1315&amp;E1315</f>
        <v>199225A29SCA126</v>
      </c>
      <c r="B1315" s="184">
        <v>1992</v>
      </c>
      <c r="C1315" s="184" t="s">
        <v>2</v>
      </c>
      <c r="D1315" s="184" t="s">
        <v>29</v>
      </c>
      <c r="E1315" s="184">
        <v>26</v>
      </c>
      <c r="F1315" s="184">
        <v>12694</v>
      </c>
      <c r="G1315" s="184">
        <v>0</v>
      </c>
      <c r="H1315" s="184">
        <v>1</v>
      </c>
      <c r="I1315" s="184">
        <v>1</v>
      </c>
      <c r="J1315" s="184">
        <v>0</v>
      </c>
      <c r="K1315" s="184">
        <v>0</v>
      </c>
      <c r="L1315" s="184">
        <v>8.4685678273199935E-2</v>
      </c>
      <c r="M1315" s="184">
        <v>467.84828844298249</v>
      </c>
    </row>
    <row r="1316" spans="1:13" x14ac:dyDescent="0.2">
      <c r="A1316" s="187" t="str">
        <f>B1316&amp;C1316&amp;D1316&amp;E1316</f>
        <v>199225A29SCA226</v>
      </c>
      <c r="B1316" s="184">
        <v>1992</v>
      </c>
      <c r="C1316" s="184" t="s">
        <v>2</v>
      </c>
      <c r="D1316" s="184" t="s">
        <v>30</v>
      </c>
      <c r="E1316" s="184">
        <v>26</v>
      </c>
      <c r="F1316" s="184">
        <v>6237</v>
      </c>
      <c r="G1316" s="184">
        <v>0</v>
      </c>
      <c r="H1316" s="184">
        <v>1</v>
      </c>
      <c r="I1316" s="184">
        <v>1</v>
      </c>
      <c r="J1316" s="184">
        <v>0</v>
      </c>
      <c r="K1316" s="184">
        <v>0</v>
      </c>
      <c r="L1316" s="184">
        <v>0</v>
      </c>
      <c r="M1316" s="184">
        <v>670.08911507642426</v>
      </c>
    </row>
    <row r="1317" spans="1:13" x14ac:dyDescent="0.2">
      <c r="A1317" s="187" t="str">
        <f>B1317&amp;C1317&amp;D1317&amp;E1317</f>
        <v>199225A29SREM26</v>
      </c>
      <c r="B1317" s="184">
        <v>1992</v>
      </c>
      <c r="C1317" s="184" t="s">
        <v>2</v>
      </c>
      <c r="D1317" s="184" t="s">
        <v>35</v>
      </c>
      <c r="E1317" s="184">
        <v>26</v>
      </c>
      <c r="F1317" s="184">
        <v>1935</v>
      </c>
      <c r="G1317" s="184">
        <v>0</v>
      </c>
      <c r="H1317" s="184">
        <v>1</v>
      </c>
      <c r="I1317" s="184">
        <v>1</v>
      </c>
      <c r="J1317" s="184">
        <v>0</v>
      </c>
      <c r="K1317" s="184">
        <v>0</v>
      </c>
      <c r="L1317" s="184">
        <v>0.22222222222222221</v>
      </c>
      <c r="M1317" s="184">
        <v>0</v>
      </c>
    </row>
    <row r="1318" spans="1:13" x14ac:dyDescent="0.2">
      <c r="A1318" s="187" t="str">
        <f>B1318&amp;C1318&amp;D1318&amp;E1318</f>
        <v>199225A29TDOM26</v>
      </c>
      <c r="B1318" s="184">
        <v>1992</v>
      </c>
      <c r="C1318" s="184" t="s">
        <v>2</v>
      </c>
      <c r="D1318" s="184" t="s">
        <v>33</v>
      </c>
      <c r="E1318" s="184">
        <v>26</v>
      </c>
      <c r="F1318" s="184">
        <v>15272</v>
      </c>
      <c r="G1318" s="184">
        <v>0</v>
      </c>
      <c r="H1318" s="184">
        <v>1</v>
      </c>
      <c r="I1318" s="184">
        <v>1</v>
      </c>
      <c r="J1318" s="184">
        <v>0</v>
      </c>
      <c r="K1318" s="184">
        <v>0</v>
      </c>
      <c r="L1318" s="184">
        <v>4.2234154007333685E-2</v>
      </c>
      <c r="M1318" s="184">
        <v>263.12478529810483</v>
      </c>
    </row>
    <row r="1319" spans="1:13" x14ac:dyDescent="0.2">
      <c r="A1319" s="187" t="str">
        <f>B1319&amp;C1319&amp;D1319&amp;E1319</f>
        <v>199230EMAAGCC26</v>
      </c>
      <c r="B1319" s="184">
        <v>1992</v>
      </c>
      <c r="C1319" s="184" t="s">
        <v>4</v>
      </c>
      <c r="D1319" s="184" t="s">
        <v>23</v>
      </c>
      <c r="E1319" s="184">
        <v>26</v>
      </c>
      <c r="F1319" s="184">
        <v>7312</v>
      </c>
      <c r="G1319" s="184">
        <v>0</v>
      </c>
      <c r="H1319" s="184">
        <v>1</v>
      </c>
      <c r="I1319" s="184">
        <v>1</v>
      </c>
      <c r="J1319" s="184">
        <v>0</v>
      </c>
      <c r="K1319" s="184">
        <v>0</v>
      </c>
      <c r="L1319" s="184">
        <v>0</v>
      </c>
      <c r="M1319" s="184">
        <v>530.00984487232097</v>
      </c>
    </row>
    <row r="1320" spans="1:13" x14ac:dyDescent="0.2">
      <c r="A1320" s="187" t="str">
        <f>B1320&amp;C1320&amp;D1320&amp;E1320</f>
        <v>199230EMAAGSC26</v>
      </c>
      <c r="B1320" s="184">
        <v>1992</v>
      </c>
      <c r="C1320" s="184" t="s">
        <v>4</v>
      </c>
      <c r="D1320" s="184" t="s">
        <v>28</v>
      </c>
      <c r="E1320" s="184">
        <v>26</v>
      </c>
      <c r="F1320" s="184">
        <v>4090</v>
      </c>
      <c r="G1320" s="184">
        <v>0</v>
      </c>
      <c r="H1320" s="184">
        <v>1</v>
      </c>
      <c r="I1320" s="184">
        <v>1</v>
      </c>
      <c r="J1320" s="184">
        <v>0</v>
      </c>
      <c r="K1320" s="184">
        <v>0</v>
      </c>
      <c r="L1320" s="184">
        <v>0</v>
      </c>
      <c r="M1320" s="184">
        <v>517.09704856268615</v>
      </c>
    </row>
    <row r="1321" spans="1:13" x14ac:dyDescent="0.2">
      <c r="A1321" s="187" t="str">
        <f>B1321&amp;C1321&amp;D1321&amp;E1321</f>
        <v>199230EMAAUTO26</v>
      </c>
      <c r="B1321" s="184">
        <v>1992</v>
      </c>
      <c r="C1321" s="184" t="s">
        <v>4</v>
      </c>
      <c r="D1321" s="184" t="s">
        <v>34</v>
      </c>
      <c r="E1321" s="184">
        <v>26</v>
      </c>
      <c r="F1321" s="184">
        <v>10323</v>
      </c>
      <c r="G1321" s="184">
        <v>0</v>
      </c>
      <c r="H1321" s="184">
        <v>1</v>
      </c>
      <c r="I1321" s="184">
        <v>1</v>
      </c>
      <c r="J1321" s="184">
        <v>0</v>
      </c>
      <c r="K1321" s="184">
        <v>0</v>
      </c>
      <c r="L1321" s="184">
        <v>0</v>
      </c>
      <c r="M1321" s="184">
        <v>0</v>
      </c>
    </row>
    <row r="1322" spans="1:13" x14ac:dyDescent="0.2">
      <c r="A1322" s="187" t="str">
        <f>B1322&amp;C1322&amp;D1322&amp;E1322</f>
        <v>199230EMACCA126</v>
      </c>
      <c r="B1322" s="184">
        <v>1992</v>
      </c>
      <c r="C1322" s="184" t="s">
        <v>4</v>
      </c>
      <c r="D1322" s="184" t="s">
        <v>24</v>
      </c>
      <c r="E1322" s="184">
        <v>26</v>
      </c>
      <c r="F1322" s="184">
        <v>66906</v>
      </c>
      <c r="G1322" s="184">
        <v>0</v>
      </c>
      <c r="H1322" s="184">
        <v>1</v>
      </c>
      <c r="I1322" s="184">
        <v>1</v>
      </c>
      <c r="J1322" s="184">
        <v>0</v>
      </c>
      <c r="K1322" s="184">
        <v>0</v>
      </c>
      <c r="L1322" s="184">
        <v>2.5707709323528533E-2</v>
      </c>
      <c r="M1322" s="184">
        <v>1416.3223289797829</v>
      </c>
    </row>
    <row r="1323" spans="1:13" x14ac:dyDescent="0.2">
      <c r="A1323" s="187" t="str">
        <f>B1323&amp;C1323&amp;D1323&amp;E1323</f>
        <v>199230EMACCA226</v>
      </c>
      <c r="B1323" s="184">
        <v>1992</v>
      </c>
      <c r="C1323" s="184" t="s">
        <v>4</v>
      </c>
      <c r="D1323" s="184" t="s">
        <v>25</v>
      </c>
      <c r="E1323" s="184">
        <v>26</v>
      </c>
      <c r="F1323" s="184">
        <v>144344</v>
      </c>
      <c r="G1323" s="184">
        <v>0</v>
      </c>
      <c r="H1323" s="184">
        <v>1</v>
      </c>
      <c r="I1323" s="184">
        <v>1</v>
      </c>
      <c r="J1323" s="184">
        <v>0</v>
      </c>
      <c r="K1323" s="184">
        <v>0</v>
      </c>
      <c r="L1323" s="184">
        <v>2.3838884886105416E-2</v>
      </c>
      <c r="M1323" s="184">
        <v>1195.3479425908024</v>
      </c>
    </row>
    <row r="1324" spans="1:13" x14ac:dyDescent="0.2">
      <c r="A1324" s="187" t="str">
        <f>B1324&amp;C1324&amp;D1324&amp;E1324</f>
        <v>199230EMACONT26</v>
      </c>
      <c r="B1324" s="184">
        <v>1992</v>
      </c>
      <c r="C1324" s="184" t="s">
        <v>4</v>
      </c>
      <c r="D1324" s="184" t="s">
        <v>31</v>
      </c>
      <c r="E1324" s="184">
        <v>26</v>
      </c>
      <c r="F1324" s="184">
        <v>167779</v>
      </c>
      <c r="G1324" s="184">
        <v>0</v>
      </c>
      <c r="H1324" s="184">
        <v>1</v>
      </c>
      <c r="I1324" s="184">
        <v>1</v>
      </c>
      <c r="J1324" s="184">
        <v>0</v>
      </c>
      <c r="K1324" s="184">
        <v>0</v>
      </c>
      <c r="L1324" s="184">
        <v>1.0270702537537896E-2</v>
      </c>
      <c r="M1324" s="184">
        <v>734.68999866251943</v>
      </c>
    </row>
    <row r="1325" spans="1:13" x14ac:dyDescent="0.2">
      <c r="A1325" s="187" t="str">
        <f>B1325&amp;C1325&amp;D1325&amp;E1325</f>
        <v>199230EMAEMPR26</v>
      </c>
      <c r="B1325" s="184">
        <v>1992</v>
      </c>
      <c r="C1325" s="184" t="s">
        <v>4</v>
      </c>
      <c r="D1325" s="184" t="s">
        <v>32</v>
      </c>
      <c r="E1325" s="184">
        <v>26</v>
      </c>
      <c r="F1325" s="184">
        <v>21292</v>
      </c>
      <c r="G1325" s="184">
        <v>0</v>
      </c>
      <c r="H1325" s="184">
        <v>1</v>
      </c>
      <c r="I1325" s="184">
        <v>1</v>
      </c>
      <c r="J1325" s="184">
        <v>0</v>
      </c>
      <c r="K1325" s="184">
        <v>0</v>
      </c>
      <c r="L1325" s="184">
        <v>1.0097689272966372E-2</v>
      </c>
      <c r="M1325" s="184">
        <v>2992.1920875465926</v>
      </c>
    </row>
    <row r="1326" spans="1:13" x14ac:dyDescent="0.2">
      <c r="A1326" s="187" t="str">
        <f>B1326&amp;C1326&amp;D1326&amp;E1326</f>
        <v>199230EMAIMLO26</v>
      </c>
      <c r="B1326" s="184">
        <v>1992</v>
      </c>
      <c r="C1326" s="184" t="s">
        <v>4</v>
      </c>
      <c r="D1326" s="184" t="s">
        <v>53</v>
      </c>
      <c r="E1326" s="184">
        <v>26</v>
      </c>
      <c r="F1326" s="184">
        <v>2365</v>
      </c>
      <c r="G1326" s="184">
        <v>0</v>
      </c>
      <c r="H1326" s="184">
        <v>1</v>
      </c>
      <c r="I1326" s="184">
        <v>1</v>
      </c>
      <c r="J1326" s="184">
        <v>0</v>
      </c>
      <c r="K1326" s="184">
        <v>0</v>
      </c>
      <c r="L1326" s="184">
        <v>0</v>
      </c>
      <c r="M1326" s="184">
        <v>12033.868441160828</v>
      </c>
    </row>
    <row r="1327" spans="1:13" x14ac:dyDescent="0.2">
      <c r="A1327" s="187" t="str">
        <f>B1327&amp;C1327&amp;D1327&amp;E1327</f>
        <v>199230EMAINAT26</v>
      </c>
      <c r="B1327" s="184">
        <v>1992</v>
      </c>
      <c r="C1327" s="184" t="s">
        <v>4</v>
      </c>
      <c r="D1327" s="184" t="s">
        <v>54</v>
      </c>
      <c r="E1327" s="184">
        <v>26</v>
      </c>
      <c r="F1327" s="184">
        <v>508282</v>
      </c>
      <c r="G1327" s="184">
        <v>0.99581850360775614</v>
      </c>
      <c r="H1327" s="184">
        <v>0.10124406323102006</v>
      </c>
      <c r="I1327" s="184">
        <v>4.2335168513661463E-4</v>
      </c>
      <c r="J1327" s="184">
        <v>0.88985964414829521</v>
      </c>
      <c r="K1327" s="184">
        <v>0.98686822145034381</v>
      </c>
      <c r="L1327" s="184">
        <v>1.3131778549656199E-2</v>
      </c>
    </row>
    <row r="1328" spans="1:13" x14ac:dyDescent="0.2">
      <c r="A1328" s="187" t="str">
        <f>B1328&amp;C1328&amp;D1328&amp;E1328</f>
        <v>199230EMAMILI26</v>
      </c>
      <c r="B1328" s="184">
        <v>1992</v>
      </c>
      <c r="C1328" s="184" t="s">
        <v>4</v>
      </c>
      <c r="D1328" s="184" t="s">
        <v>26</v>
      </c>
      <c r="E1328" s="184">
        <v>26</v>
      </c>
      <c r="F1328" s="184">
        <v>3657</v>
      </c>
      <c r="G1328" s="184">
        <v>0</v>
      </c>
      <c r="H1328" s="184">
        <v>1</v>
      </c>
      <c r="I1328" s="184">
        <v>1</v>
      </c>
      <c r="J1328" s="184">
        <v>0</v>
      </c>
      <c r="K1328" s="184">
        <v>0</v>
      </c>
      <c r="L1328" s="184">
        <v>5.8791359037462403E-2</v>
      </c>
      <c r="M1328" s="184">
        <v>3407.6432236508463</v>
      </c>
    </row>
    <row r="1329" spans="1:13" x14ac:dyDescent="0.2">
      <c r="A1329" s="187" t="str">
        <f>B1329&amp;C1329&amp;D1329&amp;E1329</f>
        <v>199230EMAPUBL26</v>
      </c>
      <c r="B1329" s="184">
        <v>1992</v>
      </c>
      <c r="C1329" s="184" t="s">
        <v>4</v>
      </c>
      <c r="D1329" s="184" t="s">
        <v>27</v>
      </c>
      <c r="E1329" s="184">
        <v>26</v>
      </c>
      <c r="F1329" s="184">
        <v>67753</v>
      </c>
      <c r="G1329" s="184">
        <v>0</v>
      </c>
      <c r="H1329" s="184">
        <v>1</v>
      </c>
      <c r="I1329" s="184">
        <v>1</v>
      </c>
      <c r="J1329" s="184">
        <v>0</v>
      </c>
      <c r="K1329" s="184">
        <v>0</v>
      </c>
      <c r="L1329" s="184">
        <v>5.7163520434519506E-2</v>
      </c>
      <c r="M1329" s="184">
        <v>1544.9285287218545</v>
      </c>
    </row>
    <row r="1330" spans="1:13" x14ac:dyDescent="0.2">
      <c r="A1330" s="187" t="str">
        <f>B1330&amp;C1330&amp;D1330&amp;E1330</f>
        <v>199230EMASCA126</v>
      </c>
      <c r="B1330" s="184">
        <v>1992</v>
      </c>
      <c r="C1330" s="184" t="s">
        <v>4</v>
      </c>
      <c r="D1330" s="184" t="s">
        <v>29</v>
      </c>
      <c r="E1330" s="184">
        <v>26</v>
      </c>
      <c r="F1330" s="184">
        <v>29469</v>
      </c>
      <c r="G1330" s="184">
        <v>0</v>
      </c>
      <c r="H1330" s="184">
        <v>1</v>
      </c>
      <c r="I1330" s="184">
        <v>1</v>
      </c>
      <c r="J1330" s="184">
        <v>0</v>
      </c>
      <c r="K1330" s="184">
        <v>0</v>
      </c>
      <c r="L1330" s="184">
        <v>7.3297363330957956E-3</v>
      </c>
      <c r="M1330" s="184">
        <v>787.70412564937158</v>
      </c>
    </row>
    <row r="1331" spans="1:13" x14ac:dyDescent="0.2">
      <c r="A1331" s="187" t="str">
        <f>B1331&amp;C1331&amp;D1331&amp;E1331</f>
        <v>199230EMASCA226</v>
      </c>
      <c r="B1331" s="184">
        <v>1992</v>
      </c>
      <c r="C1331" s="184" t="s">
        <v>4</v>
      </c>
      <c r="D1331" s="184" t="s">
        <v>30</v>
      </c>
      <c r="E1331" s="184">
        <v>26</v>
      </c>
      <c r="F1331" s="184">
        <v>13549</v>
      </c>
      <c r="G1331" s="184">
        <v>0</v>
      </c>
      <c r="H1331" s="184">
        <v>1</v>
      </c>
      <c r="I1331" s="184">
        <v>1</v>
      </c>
      <c r="J1331" s="184">
        <v>0</v>
      </c>
      <c r="K1331" s="184">
        <v>0</v>
      </c>
      <c r="L1331" s="184">
        <v>6.3473319064137571E-2</v>
      </c>
      <c r="M1331" s="184">
        <v>1020.8933150375932</v>
      </c>
    </row>
    <row r="1332" spans="1:13" x14ac:dyDescent="0.2">
      <c r="A1332" s="187" t="str">
        <f>B1332&amp;C1332&amp;D1332&amp;E1332</f>
        <v>199230EMASREM26</v>
      </c>
      <c r="B1332" s="184">
        <v>1992</v>
      </c>
      <c r="C1332" s="184" t="s">
        <v>4</v>
      </c>
      <c r="D1332" s="184" t="s">
        <v>35</v>
      </c>
      <c r="E1332" s="184">
        <v>26</v>
      </c>
      <c r="F1332" s="184">
        <v>10322</v>
      </c>
      <c r="G1332" s="184">
        <v>0</v>
      </c>
      <c r="H1332" s="184">
        <v>1</v>
      </c>
      <c r="I1332" s="184">
        <v>1</v>
      </c>
      <c r="J1332" s="184">
        <v>0</v>
      </c>
      <c r="K1332" s="184">
        <v>0</v>
      </c>
      <c r="L1332" s="184">
        <v>0</v>
      </c>
      <c r="M1332" s="184">
        <v>0</v>
      </c>
    </row>
    <row r="1333" spans="1:13" x14ac:dyDescent="0.2">
      <c r="A1333" s="187" t="str">
        <f>B1333&amp;C1333&amp;D1333&amp;E1333</f>
        <v>199230EMATDOM26</v>
      </c>
      <c r="B1333" s="184">
        <v>1992</v>
      </c>
      <c r="C1333" s="184" t="s">
        <v>4</v>
      </c>
      <c r="D1333" s="184" t="s">
        <v>33</v>
      </c>
      <c r="E1333" s="184">
        <v>26</v>
      </c>
      <c r="F1333" s="184">
        <v>42587</v>
      </c>
      <c r="G1333" s="184">
        <v>0</v>
      </c>
      <c r="H1333" s="184">
        <v>1</v>
      </c>
      <c r="I1333" s="184">
        <v>1</v>
      </c>
      <c r="J1333" s="184">
        <v>0</v>
      </c>
      <c r="K1333" s="184">
        <v>0</v>
      </c>
      <c r="L1333" s="184">
        <v>1.0096977951017915E-2</v>
      </c>
      <c r="M1333" s="184">
        <v>252.13467608219983</v>
      </c>
    </row>
    <row r="1334" spans="1:13" x14ac:dyDescent="0.2">
      <c r="A1334" s="187" t="str">
        <f>B1334&amp;C1334&amp;D1334&amp;E1334</f>
        <v>199215A17AGSC29</v>
      </c>
      <c r="B1334" s="184">
        <v>1992</v>
      </c>
      <c r="C1334" s="184" t="s">
        <v>0</v>
      </c>
      <c r="D1334" s="184" t="s">
        <v>28</v>
      </c>
      <c r="E1334" s="184">
        <v>29</v>
      </c>
      <c r="F1334" s="184">
        <v>230</v>
      </c>
      <c r="G1334" s="184">
        <v>0</v>
      </c>
      <c r="H1334" s="184">
        <v>1</v>
      </c>
      <c r="I1334" s="184">
        <v>1</v>
      </c>
      <c r="J1334" s="184">
        <v>0</v>
      </c>
      <c r="K1334" s="184">
        <v>0</v>
      </c>
      <c r="L1334" s="184">
        <v>0</v>
      </c>
      <c r="M1334" s="184">
        <v>165.03591005020564</v>
      </c>
    </row>
    <row r="1335" spans="1:13" x14ac:dyDescent="0.2">
      <c r="A1335" s="187" t="str">
        <f>B1335&amp;C1335&amp;D1335&amp;E1335</f>
        <v>199215A17AUTO29</v>
      </c>
      <c r="B1335" s="184">
        <v>1992</v>
      </c>
      <c r="C1335" s="184" t="s">
        <v>0</v>
      </c>
      <c r="D1335" s="184" t="s">
        <v>34</v>
      </c>
      <c r="E1335" s="184">
        <v>29</v>
      </c>
      <c r="F1335" s="184">
        <v>1150</v>
      </c>
      <c r="G1335" s="184">
        <v>0</v>
      </c>
      <c r="H1335" s="184">
        <v>1</v>
      </c>
      <c r="I1335" s="184">
        <v>1</v>
      </c>
      <c r="J1335" s="184">
        <v>0</v>
      </c>
      <c r="K1335" s="184">
        <v>0</v>
      </c>
      <c r="L1335" s="184">
        <v>0.6</v>
      </c>
      <c r="M1335" s="184">
        <v>0</v>
      </c>
    </row>
    <row r="1336" spans="1:13" x14ac:dyDescent="0.2">
      <c r="A1336" s="187" t="str">
        <f>B1336&amp;C1336&amp;D1336&amp;E1336</f>
        <v>199215A17CCA129</v>
      </c>
      <c r="B1336" s="184">
        <v>1992</v>
      </c>
      <c r="C1336" s="184" t="s">
        <v>0</v>
      </c>
      <c r="D1336" s="184" t="s">
        <v>24</v>
      </c>
      <c r="E1336" s="184">
        <v>29</v>
      </c>
      <c r="F1336" s="184">
        <v>2760</v>
      </c>
      <c r="G1336" s="184">
        <v>0</v>
      </c>
      <c r="H1336" s="184">
        <v>1</v>
      </c>
      <c r="I1336" s="184">
        <v>1</v>
      </c>
      <c r="J1336" s="184">
        <v>0</v>
      </c>
      <c r="K1336" s="184">
        <v>0</v>
      </c>
      <c r="L1336" s="184">
        <v>0.83333333333333337</v>
      </c>
      <c r="M1336" s="184">
        <v>303.42505329874251</v>
      </c>
    </row>
    <row r="1337" spans="1:13" x14ac:dyDescent="0.2">
      <c r="A1337" s="187" t="str">
        <f>B1337&amp;C1337&amp;D1337&amp;E1337</f>
        <v>199215A17CCA229</v>
      </c>
      <c r="B1337" s="184">
        <v>1992</v>
      </c>
      <c r="C1337" s="184" t="s">
        <v>0</v>
      </c>
      <c r="D1337" s="184" t="s">
        <v>25</v>
      </c>
      <c r="E1337" s="184">
        <v>29</v>
      </c>
      <c r="F1337" s="184">
        <v>2530</v>
      </c>
      <c r="G1337" s="184">
        <v>0</v>
      </c>
      <c r="H1337" s="184">
        <v>1</v>
      </c>
      <c r="I1337" s="184">
        <v>1</v>
      </c>
      <c r="J1337" s="184">
        <v>0</v>
      </c>
      <c r="K1337" s="184">
        <v>0</v>
      </c>
      <c r="L1337" s="184">
        <v>0.72727272727272729</v>
      </c>
      <c r="M1337" s="184">
        <v>409.31725055914353</v>
      </c>
    </row>
    <row r="1338" spans="1:13" x14ac:dyDescent="0.2">
      <c r="A1338" s="187" t="str">
        <f>B1338&amp;C1338&amp;D1338&amp;E1338</f>
        <v>199215A17CONT29</v>
      </c>
      <c r="B1338" s="184">
        <v>1992</v>
      </c>
      <c r="C1338" s="184" t="s">
        <v>0</v>
      </c>
      <c r="D1338" s="184" t="s">
        <v>31</v>
      </c>
      <c r="E1338" s="184">
        <v>29</v>
      </c>
      <c r="F1338" s="184">
        <v>5520</v>
      </c>
      <c r="G1338" s="184">
        <v>0</v>
      </c>
      <c r="H1338" s="184">
        <v>1</v>
      </c>
      <c r="I1338" s="184">
        <v>1</v>
      </c>
      <c r="J1338" s="184">
        <v>0</v>
      </c>
      <c r="K1338" s="184">
        <v>0</v>
      </c>
      <c r="L1338" s="184">
        <v>0.54166666666666663</v>
      </c>
      <c r="M1338" s="184">
        <v>192.24291696065626</v>
      </c>
    </row>
    <row r="1339" spans="1:13" x14ac:dyDescent="0.2">
      <c r="A1339" s="187" t="str">
        <f>B1339&amp;C1339&amp;D1339&amp;E1339</f>
        <v>199215A17IMLO29</v>
      </c>
      <c r="B1339" s="184">
        <v>1992</v>
      </c>
      <c r="C1339" s="184" t="s">
        <v>0</v>
      </c>
      <c r="D1339" s="184" t="s">
        <v>53</v>
      </c>
      <c r="E1339" s="184">
        <v>29</v>
      </c>
      <c r="F1339" s="184">
        <v>230</v>
      </c>
      <c r="G1339" s="184">
        <v>0</v>
      </c>
      <c r="H1339" s="184">
        <v>1</v>
      </c>
      <c r="I1339" s="184">
        <v>1</v>
      </c>
      <c r="J1339" s="184">
        <v>0</v>
      </c>
      <c r="K1339" s="184">
        <v>0</v>
      </c>
      <c r="L1339" s="184">
        <v>0</v>
      </c>
      <c r="M1339" s="184">
        <v>481.35473764643314</v>
      </c>
    </row>
    <row r="1340" spans="1:13" x14ac:dyDescent="0.2">
      <c r="A1340" s="187" t="str">
        <f>B1340&amp;C1340&amp;D1340&amp;E1340</f>
        <v>199215A17INAT29</v>
      </c>
      <c r="B1340" s="184">
        <v>1992</v>
      </c>
      <c r="C1340" s="184" t="s">
        <v>0</v>
      </c>
      <c r="D1340" s="184" t="s">
        <v>54</v>
      </c>
      <c r="E1340" s="184">
        <v>29</v>
      </c>
      <c r="F1340" s="184">
        <v>118411</v>
      </c>
      <c r="G1340" s="184">
        <v>1</v>
      </c>
      <c r="H1340" s="184">
        <v>0.10743956099964323</v>
      </c>
      <c r="I1340" s="184">
        <v>0</v>
      </c>
      <c r="J1340" s="184">
        <v>0.14480134817689716</v>
      </c>
      <c r="K1340" s="184">
        <v>0.17807169849862117</v>
      </c>
      <c r="L1340" s="184">
        <v>0.81713642632910533</v>
      </c>
    </row>
    <row r="1341" spans="1:13" x14ac:dyDescent="0.2">
      <c r="A1341" s="187" t="str">
        <f>B1341&amp;C1341&amp;D1341&amp;E1341</f>
        <v>199215A17SCA129</v>
      </c>
      <c r="B1341" s="184">
        <v>1992</v>
      </c>
      <c r="C1341" s="184" t="s">
        <v>0</v>
      </c>
      <c r="D1341" s="184" t="s">
        <v>29</v>
      </c>
      <c r="E1341" s="184">
        <v>29</v>
      </c>
      <c r="F1341" s="184">
        <v>12878</v>
      </c>
      <c r="G1341" s="184">
        <v>0</v>
      </c>
      <c r="H1341" s="184">
        <v>1</v>
      </c>
      <c r="I1341" s="184">
        <v>1</v>
      </c>
      <c r="J1341" s="184">
        <v>0</v>
      </c>
      <c r="K1341" s="184">
        <v>0</v>
      </c>
      <c r="L1341" s="184">
        <v>0.57143966454418393</v>
      </c>
      <c r="M1341" s="184">
        <v>197.35844709759465</v>
      </c>
    </row>
    <row r="1342" spans="1:13" x14ac:dyDescent="0.2">
      <c r="A1342" s="187" t="str">
        <f>B1342&amp;C1342&amp;D1342&amp;E1342</f>
        <v>199215A17SCA229</v>
      </c>
      <c r="B1342" s="184">
        <v>1992</v>
      </c>
      <c r="C1342" s="184" t="s">
        <v>0</v>
      </c>
      <c r="D1342" s="184" t="s">
        <v>30</v>
      </c>
      <c r="E1342" s="184">
        <v>29</v>
      </c>
      <c r="F1342" s="184">
        <v>4368</v>
      </c>
      <c r="G1342" s="184">
        <v>0</v>
      </c>
      <c r="H1342" s="184">
        <v>1</v>
      </c>
      <c r="I1342" s="184">
        <v>1</v>
      </c>
      <c r="J1342" s="184">
        <v>0</v>
      </c>
      <c r="K1342" s="184">
        <v>0</v>
      </c>
      <c r="L1342" s="184">
        <v>0.63163919413919412</v>
      </c>
      <c r="M1342" s="184">
        <v>228.07563434680335</v>
      </c>
    </row>
    <row r="1343" spans="1:13" x14ac:dyDescent="0.2">
      <c r="A1343" s="187" t="str">
        <f>B1343&amp;C1343&amp;D1343&amp;E1343</f>
        <v>199215A17SREM29</v>
      </c>
      <c r="B1343" s="184">
        <v>1992</v>
      </c>
      <c r="C1343" s="184" t="s">
        <v>0</v>
      </c>
      <c r="D1343" s="184" t="s">
        <v>35</v>
      </c>
      <c r="E1343" s="184">
        <v>29</v>
      </c>
      <c r="F1343" s="184">
        <v>7357</v>
      </c>
      <c r="G1343" s="184">
        <v>0</v>
      </c>
      <c r="H1343" s="184">
        <v>1</v>
      </c>
      <c r="I1343" s="184">
        <v>1</v>
      </c>
      <c r="J1343" s="184">
        <v>0</v>
      </c>
      <c r="K1343" s="184">
        <v>0</v>
      </c>
      <c r="L1343" s="184">
        <v>0.71890716324588821</v>
      </c>
      <c r="M1343" s="184">
        <v>0</v>
      </c>
    </row>
    <row r="1344" spans="1:13" x14ac:dyDescent="0.2">
      <c r="A1344" s="187" t="str">
        <f>B1344&amp;C1344&amp;D1344&amp;E1344</f>
        <v>199215A17TDOM29</v>
      </c>
      <c r="B1344" s="184">
        <v>1992</v>
      </c>
      <c r="C1344" s="184" t="s">
        <v>0</v>
      </c>
      <c r="D1344" s="184" t="s">
        <v>33</v>
      </c>
      <c r="E1344" s="184">
        <v>29</v>
      </c>
      <c r="F1344" s="184">
        <v>10118</v>
      </c>
      <c r="G1344" s="184">
        <v>0</v>
      </c>
      <c r="H1344" s="184">
        <v>1</v>
      </c>
      <c r="I1344" s="184">
        <v>1</v>
      </c>
      <c r="J1344" s="184">
        <v>0</v>
      </c>
      <c r="K1344" s="184">
        <v>0</v>
      </c>
      <c r="L1344" s="184">
        <v>0.56819529551294723</v>
      </c>
      <c r="M1344" s="184">
        <v>184.65998940502752</v>
      </c>
    </row>
    <row r="1345" spans="1:13" x14ac:dyDescent="0.2">
      <c r="A1345" s="187" t="str">
        <f>B1345&amp;C1345&amp;D1345&amp;E1345</f>
        <v>199215A29AGCC29</v>
      </c>
      <c r="B1345" s="184">
        <v>1992</v>
      </c>
      <c r="C1345" s="184" t="s">
        <v>3</v>
      </c>
      <c r="D1345" s="184" t="s">
        <v>23</v>
      </c>
      <c r="E1345" s="184">
        <v>29</v>
      </c>
      <c r="F1345" s="184">
        <v>230</v>
      </c>
      <c r="G1345" s="184">
        <v>0</v>
      </c>
      <c r="H1345" s="184">
        <v>1</v>
      </c>
      <c r="I1345" s="184">
        <v>1</v>
      </c>
      <c r="J1345" s="184">
        <v>0</v>
      </c>
      <c r="K1345" s="184">
        <v>0</v>
      </c>
      <c r="L1345" s="184">
        <v>0</v>
      </c>
      <c r="M1345" s="184">
        <v>137.52992504183803</v>
      </c>
    </row>
    <row r="1346" spans="1:13" x14ac:dyDescent="0.2">
      <c r="A1346" s="187" t="str">
        <f>B1346&amp;C1346&amp;D1346&amp;E1346</f>
        <v>199215A29AGSC29</v>
      </c>
      <c r="B1346" s="184">
        <v>1992</v>
      </c>
      <c r="C1346" s="184" t="s">
        <v>3</v>
      </c>
      <c r="D1346" s="184" t="s">
        <v>28</v>
      </c>
      <c r="E1346" s="184">
        <v>29</v>
      </c>
      <c r="F1346" s="184">
        <v>2299</v>
      </c>
      <c r="G1346" s="184">
        <v>0</v>
      </c>
      <c r="H1346" s="184">
        <v>1</v>
      </c>
      <c r="I1346" s="184">
        <v>1</v>
      </c>
      <c r="J1346" s="184">
        <v>0</v>
      </c>
      <c r="K1346" s="184">
        <v>0</v>
      </c>
      <c r="L1346" s="184">
        <v>0</v>
      </c>
      <c r="M1346" s="184">
        <v>282.0141144534515</v>
      </c>
    </row>
    <row r="1347" spans="1:13" x14ac:dyDescent="0.2">
      <c r="A1347" s="187" t="str">
        <f>B1347&amp;C1347&amp;D1347&amp;E1347</f>
        <v>199215A29AUTO29</v>
      </c>
      <c r="B1347" s="184">
        <v>1992</v>
      </c>
      <c r="C1347" s="184" t="s">
        <v>3</v>
      </c>
      <c r="D1347" s="184" t="s">
        <v>34</v>
      </c>
      <c r="E1347" s="184">
        <v>29</v>
      </c>
      <c r="F1347" s="184">
        <v>4139</v>
      </c>
      <c r="G1347" s="184">
        <v>0</v>
      </c>
      <c r="H1347" s="184">
        <v>1</v>
      </c>
      <c r="I1347" s="184">
        <v>1</v>
      </c>
      <c r="J1347" s="184">
        <v>0</v>
      </c>
      <c r="K1347" s="184">
        <v>0</v>
      </c>
      <c r="L1347" s="184">
        <v>0.27784489007006524</v>
      </c>
      <c r="M1347" s="184">
        <v>0</v>
      </c>
    </row>
    <row r="1348" spans="1:13" x14ac:dyDescent="0.2">
      <c r="A1348" s="187" t="str">
        <f>B1348&amp;C1348&amp;D1348&amp;E1348</f>
        <v>199215A29CCA129</v>
      </c>
      <c r="B1348" s="184">
        <v>1992</v>
      </c>
      <c r="C1348" s="184" t="s">
        <v>3</v>
      </c>
      <c r="D1348" s="184" t="s">
        <v>24</v>
      </c>
      <c r="E1348" s="184">
        <v>29</v>
      </c>
      <c r="F1348" s="184">
        <v>55178</v>
      </c>
      <c r="G1348" s="184">
        <v>0</v>
      </c>
      <c r="H1348" s="184">
        <v>1</v>
      </c>
      <c r="I1348" s="184">
        <v>1</v>
      </c>
      <c r="J1348" s="184">
        <v>0</v>
      </c>
      <c r="K1348" s="184">
        <v>0</v>
      </c>
      <c r="L1348" s="184">
        <v>0.31668418572619522</v>
      </c>
      <c r="M1348" s="184">
        <v>697.11655907245427</v>
      </c>
    </row>
    <row r="1349" spans="1:13" x14ac:dyDescent="0.2">
      <c r="A1349" s="187" t="str">
        <f>B1349&amp;C1349&amp;D1349&amp;E1349</f>
        <v>199215A29CCA229</v>
      </c>
      <c r="B1349" s="184">
        <v>1992</v>
      </c>
      <c r="C1349" s="184" t="s">
        <v>3</v>
      </c>
      <c r="D1349" s="184" t="s">
        <v>25</v>
      </c>
      <c r="E1349" s="184">
        <v>29</v>
      </c>
      <c r="F1349" s="184">
        <v>114043</v>
      </c>
      <c r="G1349" s="184">
        <v>0</v>
      </c>
      <c r="H1349" s="184">
        <v>1</v>
      </c>
      <c r="I1349" s="184">
        <v>1</v>
      </c>
      <c r="J1349" s="184">
        <v>0</v>
      </c>
      <c r="K1349" s="184">
        <v>0</v>
      </c>
      <c r="L1349" s="184">
        <v>0.14113097691221732</v>
      </c>
      <c r="M1349" s="184">
        <v>961.85118884723852</v>
      </c>
    </row>
    <row r="1350" spans="1:13" x14ac:dyDescent="0.2">
      <c r="A1350" s="187" t="str">
        <f>B1350&amp;C1350&amp;D1350&amp;E1350</f>
        <v>199215A29CONT29</v>
      </c>
      <c r="B1350" s="184">
        <v>1992</v>
      </c>
      <c r="C1350" s="184" t="s">
        <v>3</v>
      </c>
      <c r="D1350" s="184" t="s">
        <v>31</v>
      </c>
      <c r="E1350" s="184">
        <v>29</v>
      </c>
      <c r="F1350" s="184">
        <v>59319</v>
      </c>
      <c r="G1350" s="184">
        <v>0</v>
      </c>
      <c r="H1350" s="184">
        <v>1</v>
      </c>
      <c r="I1350" s="184">
        <v>1</v>
      </c>
      <c r="J1350" s="184">
        <v>0</v>
      </c>
      <c r="K1350" s="184">
        <v>0</v>
      </c>
      <c r="L1350" s="184">
        <v>0.17051872081457881</v>
      </c>
      <c r="M1350" s="184">
        <v>565.91733513710471</v>
      </c>
    </row>
    <row r="1351" spans="1:13" x14ac:dyDescent="0.2">
      <c r="A1351" s="187" t="str">
        <f>B1351&amp;C1351&amp;D1351&amp;E1351</f>
        <v>199215A29EMPR29</v>
      </c>
      <c r="B1351" s="184">
        <v>1992</v>
      </c>
      <c r="C1351" s="184" t="s">
        <v>3</v>
      </c>
      <c r="D1351" s="184" t="s">
        <v>32</v>
      </c>
      <c r="E1351" s="184">
        <v>29</v>
      </c>
      <c r="F1351" s="184">
        <v>5058</v>
      </c>
      <c r="G1351" s="184">
        <v>0</v>
      </c>
      <c r="H1351" s="184">
        <v>1</v>
      </c>
      <c r="I1351" s="184">
        <v>1</v>
      </c>
      <c r="J1351" s="184">
        <v>0</v>
      </c>
      <c r="K1351" s="184">
        <v>0</v>
      </c>
      <c r="L1351" s="184">
        <v>9.0945037564254649E-2</v>
      </c>
      <c r="M1351" s="184">
        <v>3177.2947350301147</v>
      </c>
    </row>
    <row r="1352" spans="1:13" x14ac:dyDescent="0.2">
      <c r="A1352" s="187" t="str">
        <f>B1352&amp;C1352&amp;D1352&amp;E1352</f>
        <v>199215A29IMLO29</v>
      </c>
      <c r="B1352" s="184">
        <v>1992</v>
      </c>
      <c r="C1352" s="184" t="s">
        <v>3</v>
      </c>
      <c r="D1352" s="184" t="s">
        <v>53</v>
      </c>
      <c r="E1352" s="184">
        <v>29</v>
      </c>
      <c r="F1352" s="184">
        <v>230</v>
      </c>
      <c r="G1352" s="184">
        <v>0</v>
      </c>
      <c r="H1352" s="184">
        <v>1</v>
      </c>
      <c r="I1352" s="184">
        <v>1</v>
      </c>
      <c r="J1352" s="184">
        <v>0</v>
      </c>
      <c r="K1352" s="184">
        <v>0</v>
      </c>
      <c r="L1352" s="184">
        <v>0</v>
      </c>
      <c r="M1352" s="184">
        <v>481.35473764643314</v>
      </c>
    </row>
    <row r="1353" spans="1:13" x14ac:dyDescent="0.2">
      <c r="A1353" s="187" t="str">
        <f>B1353&amp;C1353&amp;D1353&amp;E1353</f>
        <v>199215A29INAT29</v>
      </c>
      <c r="B1353" s="184">
        <v>1992</v>
      </c>
      <c r="C1353" s="184" t="s">
        <v>3</v>
      </c>
      <c r="D1353" s="184" t="s">
        <v>54</v>
      </c>
      <c r="E1353" s="184">
        <v>29</v>
      </c>
      <c r="F1353" s="184">
        <v>376609</v>
      </c>
      <c r="G1353" s="184">
        <v>1</v>
      </c>
      <c r="H1353" s="184">
        <v>0.22869600000000001</v>
      </c>
      <c r="I1353" s="184">
        <v>0</v>
      </c>
      <c r="J1353" s="184">
        <v>0.33824958615902173</v>
      </c>
      <c r="K1353" s="184">
        <v>0.47699311155016821</v>
      </c>
      <c r="L1353" s="184">
        <v>0.52199261462877744</v>
      </c>
      <c r="M1353" s="184"/>
    </row>
    <row r="1354" spans="1:13" x14ac:dyDescent="0.2">
      <c r="A1354" s="187" t="str">
        <f>B1354&amp;C1354&amp;D1354&amp;E1354</f>
        <v>199215A29MILI29</v>
      </c>
      <c r="B1354" s="184">
        <v>1992</v>
      </c>
      <c r="C1354" s="184" t="s">
        <v>3</v>
      </c>
      <c r="D1354" s="184" t="s">
        <v>26</v>
      </c>
      <c r="E1354" s="184">
        <v>29</v>
      </c>
      <c r="F1354" s="184">
        <v>3449</v>
      </c>
      <c r="G1354" s="184">
        <v>0</v>
      </c>
      <c r="H1354" s="184">
        <v>1</v>
      </c>
      <c r="I1354" s="184">
        <v>1</v>
      </c>
      <c r="J1354" s="184">
        <v>0</v>
      </c>
      <c r="K1354" s="184">
        <v>0</v>
      </c>
      <c r="L1354" s="184">
        <v>0.20005798782255726</v>
      </c>
      <c r="M1354" s="184">
        <v>1322.1081881730372</v>
      </c>
    </row>
    <row r="1355" spans="1:13" x14ac:dyDescent="0.2">
      <c r="A1355" s="187" t="str">
        <f>B1355&amp;C1355&amp;D1355&amp;E1355</f>
        <v>199215A29PUBL29</v>
      </c>
      <c r="B1355" s="184">
        <v>1992</v>
      </c>
      <c r="C1355" s="184" t="s">
        <v>3</v>
      </c>
      <c r="D1355" s="184" t="s">
        <v>27</v>
      </c>
      <c r="E1355" s="184">
        <v>29</v>
      </c>
      <c r="F1355" s="184">
        <v>9658</v>
      </c>
      <c r="G1355" s="184">
        <v>0</v>
      </c>
      <c r="H1355" s="184">
        <v>1</v>
      </c>
      <c r="I1355" s="184">
        <v>1</v>
      </c>
      <c r="J1355" s="184">
        <v>0</v>
      </c>
      <c r="K1355" s="184">
        <v>0</v>
      </c>
      <c r="L1355" s="184">
        <v>0.12197708952057701</v>
      </c>
      <c r="M1355" s="184">
        <v>1112.7410449610136</v>
      </c>
    </row>
    <row r="1356" spans="1:13" x14ac:dyDescent="0.2">
      <c r="A1356" s="187" t="str">
        <f>B1356&amp;C1356&amp;D1356&amp;E1356</f>
        <v>199215A29SCA129</v>
      </c>
      <c r="B1356" s="184">
        <v>1992</v>
      </c>
      <c r="C1356" s="184" t="s">
        <v>3</v>
      </c>
      <c r="D1356" s="184" t="s">
        <v>29</v>
      </c>
      <c r="E1356" s="184">
        <v>29</v>
      </c>
      <c r="F1356" s="184">
        <v>51735</v>
      </c>
      <c r="G1356" s="184">
        <v>0</v>
      </c>
      <c r="H1356" s="184">
        <v>1</v>
      </c>
      <c r="I1356" s="184">
        <v>1</v>
      </c>
      <c r="J1356" s="184">
        <v>0</v>
      </c>
      <c r="K1356" s="184">
        <v>0</v>
      </c>
      <c r="L1356" s="184">
        <v>0.3422827872813376</v>
      </c>
      <c r="M1356" s="184">
        <v>352.50050195822473</v>
      </c>
    </row>
    <row r="1357" spans="1:13" x14ac:dyDescent="0.2">
      <c r="A1357" s="187" t="str">
        <f>B1357&amp;C1357&amp;D1357&amp;E1357</f>
        <v>199215A29SCA229</v>
      </c>
      <c r="B1357" s="184">
        <v>1992</v>
      </c>
      <c r="C1357" s="184" t="s">
        <v>3</v>
      </c>
      <c r="D1357" s="184" t="s">
        <v>30</v>
      </c>
      <c r="E1357" s="184">
        <v>29</v>
      </c>
      <c r="F1357" s="184">
        <v>22303</v>
      </c>
      <c r="G1357" s="184">
        <v>0</v>
      </c>
      <c r="H1357" s="184">
        <v>1</v>
      </c>
      <c r="I1357" s="184">
        <v>1</v>
      </c>
      <c r="J1357" s="184">
        <v>0</v>
      </c>
      <c r="K1357" s="184">
        <v>0</v>
      </c>
      <c r="L1357" s="184">
        <v>0.25776801327175719</v>
      </c>
      <c r="M1357" s="184">
        <v>593.41744024949674</v>
      </c>
    </row>
    <row r="1358" spans="1:13" x14ac:dyDescent="0.2">
      <c r="A1358" s="187" t="str">
        <f>B1358&amp;C1358&amp;D1358&amp;E1358</f>
        <v>199215A29SREM29</v>
      </c>
      <c r="B1358" s="184">
        <v>1992</v>
      </c>
      <c r="C1358" s="184" t="s">
        <v>3</v>
      </c>
      <c r="D1358" s="184" t="s">
        <v>35</v>
      </c>
      <c r="E1358" s="184">
        <v>29</v>
      </c>
      <c r="F1358" s="184">
        <v>14026</v>
      </c>
      <c r="G1358" s="184">
        <v>0</v>
      </c>
      <c r="H1358" s="184">
        <v>1</v>
      </c>
      <c r="I1358" s="184">
        <v>1</v>
      </c>
      <c r="J1358" s="184">
        <v>0</v>
      </c>
      <c r="K1358" s="184">
        <v>0</v>
      </c>
      <c r="L1358" s="184">
        <v>0.55739341223442174</v>
      </c>
      <c r="M1358" s="184">
        <v>0</v>
      </c>
    </row>
    <row r="1359" spans="1:13" x14ac:dyDescent="0.2">
      <c r="A1359" s="187" t="str">
        <f>B1359&amp;C1359&amp;D1359&amp;E1359</f>
        <v>199215A29TDOM29</v>
      </c>
      <c r="B1359" s="184">
        <v>1992</v>
      </c>
      <c r="C1359" s="184" t="s">
        <v>3</v>
      </c>
      <c r="D1359" s="184" t="s">
        <v>33</v>
      </c>
      <c r="E1359" s="184">
        <v>29</v>
      </c>
      <c r="F1359" s="184">
        <v>47137</v>
      </c>
      <c r="G1359" s="184">
        <v>0</v>
      </c>
      <c r="H1359" s="184">
        <v>1</v>
      </c>
      <c r="I1359" s="184">
        <v>1</v>
      </c>
      <c r="J1359" s="184">
        <v>0</v>
      </c>
      <c r="K1359" s="184">
        <v>0</v>
      </c>
      <c r="L1359" s="184">
        <v>0.31223879330462267</v>
      </c>
      <c r="M1359" s="184">
        <v>236.0874251269515</v>
      </c>
    </row>
    <row r="1360" spans="1:13" x14ac:dyDescent="0.2">
      <c r="A1360" s="187" t="str">
        <f>B1360&amp;C1360&amp;D1360&amp;E1360</f>
        <v>199218A24AGCC29</v>
      </c>
      <c r="B1360" s="184">
        <v>1992</v>
      </c>
      <c r="C1360" s="184" t="s">
        <v>1</v>
      </c>
      <c r="D1360" s="184" t="s">
        <v>23</v>
      </c>
      <c r="E1360" s="184">
        <v>29</v>
      </c>
      <c r="F1360" s="184">
        <v>230</v>
      </c>
      <c r="G1360" s="184">
        <v>0</v>
      </c>
      <c r="H1360" s="184">
        <v>1</v>
      </c>
      <c r="I1360" s="184">
        <v>1</v>
      </c>
      <c r="J1360" s="184">
        <v>0</v>
      </c>
      <c r="K1360" s="184">
        <v>0</v>
      </c>
      <c r="L1360" s="184">
        <v>0</v>
      </c>
      <c r="M1360" s="184">
        <v>137.52992504183803</v>
      </c>
    </row>
    <row r="1361" spans="1:13" x14ac:dyDescent="0.2">
      <c r="A1361" s="187" t="str">
        <f>B1361&amp;C1361&amp;D1361&amp;E1361</f>
        <v>199218A24AGSC29</v>
      </c>
      <c r="B1361" s="184">
        <v>1992</v>
      </c>
      <c r="C1361" s="184" t="s">
        <v>1</v>
      </c>
      <c r="D1361" s="184" t="s">
        <v>28</v>
      </c>
      <c r="E1361" s="184">
        <v>29</v>
      </c>
      <c r="F1361" s="184">
        <v>1379</v>
      </c>
      <c r="G1361" s="184">
        <v>0</v>
      </c>
      <c r="H1361" s="184">
        <v>1</v>
      </c>
      <c r="I1361" s="184">
        <v>1</v>
      </c>
      <c r="J1361" s="184">
        <v>0</v>
      </c>
      <c r="K1361" s="184">
        <v>0</v>
      </c>
      <c r="L1361" s="184">
        <v>0</v>
      </c>
      <c r="M1361" s="184">
        <v>278.62525604469545</v>
      </c>
    </row>
    <row r="1362" spans="1:13" x14ac:dyDescent="0.2">
      <c r="A1362" s="187" t="str">
        <f>B1362&amp;C1362&amp;D1362&amp;E1362</f>
        <v>199218A24AUTO29</v>
      </c>
      <c r="B1362" s="184">
        <v>1992</v>
      </c>
      <c r="C1362" s="184" t="s">
        <v>1</v>
      </c>
      <c r="D1362" s="184" t="s">
        <v>34</v>
      </c>
      <c r="E1362" s="184">
        <v>29</v>
      </c>
      <c r="F1362" s="184">
        <v>2529</v>
      </c>
      <c r="G1362" s="184">
        <v>0</v>
      </c>
      <c r="H1362" s="184">
        <v>1</v>
      </c>
      <c r="I1362" s="184">
        <v>1</v>
      </c>
      <c r="J1362" s="184">
        <v>0</v>
      </c>
      <c r="K1362" s="184">
        <v>0</v>
      </c>
      <c r="L1362" s="184">
        <v>0.1818900751285093</v>
      </c>
      <c r="M1362" s="184">
        <v>0</v>
      </c>
    </row>
    <row r="1363" spans="1:13" x14ac:dyDescent="0.2">
      <c r="A1363" s="187" t="str">
        <f>B1363&amp;C1363&amp;D1363&amp;E1363</f>
        <v>199218A24CCA129</v>
      </c>
      <c r="B1363" s="184">
        <v>1992</v>
      </c>
      <c r="C1363" s="184" t="s">
        <v>1</v>
      </c>
      <c r="D1363" s="184" t="s">
        <v>24</v>
      </c>
      <c r="E1363" s="184">
        <v>29</v>
      </c>
      <c r="F1363" s="184">
        <v>28047</v>
      </c>
      <c r="G1363" s="184">
        <v>0</v>
      </c>
      <c r="H1363" s="184">
        <v>1</v>
      </c>
      <c r="I1363" s="184">
        <v>1</v>
      </c>
      <c r="J1363" s="184">
        <v>0</v>
      </c>
      <c r="K1363" s="184">
        <v>0</v>
      </c>
      <c r="L1363" s="184">
        <v>0.41808393054515636</v>
      </c>
      <c r="M1363" s="184">
        <v>613.06436963891099</v>
      </c>
    </row>
    <row r="1364" spans="1:13" x14ac:dyDescent="0.2">
      <c r="A1364" s="187" t="str">
        <f>B1364&amp;C1364&amp;D1364&amp;E1364</f>
        <v>199218A24CCA229</v>
      </c>
      <c r="B1364" s="184">
        <v>1992</v>
      </c>
      <c r="C1364" s="184" t="s">
        <v>1</v>
      </c>
      <c r="D1364" s="184" t="s">
        <v>25</v>
      </c>
      <c r="E1364" s="184">
        <v>29</v>
      </c>
      <c r="F1364" s="184">
        <v>52653</v>
      </c>
      <c r="G1364" s="184">
        <v>0</v>
      </c>
      <c r="H1364" s="184">
        <v>1</v>
      </c>
      <c r="I1364" s="184">
        <v>1</v>
      </c>
      <c r="J1364" s="184">
        <v>0</v>
      </c>
      <c r="K1364" s="184">
        <v>0</v>
      </c>
      <c r="L1364" s="184">
        <v>0.19214479706759349</v>
      </c>
      <c r="M1364" s="184">
        <v>797.97877145665166</v>
      </c>
    </row>
    <row r="1365" spans="1:13" x14ac:dyDescent="0.2">
      <c r="A1365" s="187" t="str">
        <f>B1365&amp;C1365&amp;D1365&amp;E1365</f>
        <v>199218A24CONT29</v>
      </c>
      <c r="B1365" s="184">
        <v>1992</v>
      </c>
      <c r="C1365" s="184" t="s">
        <v>1</v>
      </c>
      <c r="D1365" s="184" t="s">
        <v>31</v>
      </c>
      <c r="E1365" s="184">
        <v>29</v>
      </c>
      <c r="F1365" s="184">
        <v>26208</v>
      </c>
      <c r="G1365" s="184">
        <v>0</v>
      </c>
      <c r="H1365" s="184">
        <v>1</v>
      </c>
      <c r="I1365" s="184">
        <v>1</v>
      </c>
      <c r="J1365" s="184">
        <v>0</v>
      </c>
      <c r="K1365" s="184">
        <v>0</v>
      </c>
      <c r="L1365" s="184">
        <v>0.21047008547008547</v>
      </c>
      <c r="M1365" s="184">
        <v>433.46981216752295</v>
      </c>
    </row>
    <row r="1366" spans="1:13" x14ac:dyDescent="0.2">
      <c r="A1366" s="187" t="str">
        <f>B1366&amp;C1366&amp;D1366&amp;E1366</f>
        <v>199218A24EMPR29</v>
      </c>
      <c r="B1366" s="184">
        <v>1992</v>
      </c>
      <c r="C1366" s="184" t="s">
        <v>1</v>
      </c>
      <c r="D1366" s="184" t="s">
        <v>32</v>
      </c>
      <c r="E1366" s="184">
        <v>29</v>
      </c>
      <c r="F1366" s="184">
        <v>1609</v>
      </c>
      <c r="G1366" s="184">
        <v>0</v>
      </c>
      <c r="H1366" s="184">
        <v>1</v>
      </c>
      <c r="I1366" s="184">
        <v>1</v>
      </c>
      <c r="J1366" s="184">
        <v>0</v>
      </c>
      <c r="K1366" s="184">
        <v>0</v>
      </c>
      <c r="L1366" s="184">
        <v>0</v>
      </c>
      <c r="M1366" s="184">
        <v>1788.4888363701793</v>
      </c>
    </row>
    <row r="1367" spans="1:13" x14ac:dyDescent="0.2">
      <c r="A1367" s="187" t="str">
        <f>B1367&amp;C1367&amp;D1367&amp;E1367</f>
        <v>199218A24INAT29</v>
      </c>
      <c r="B1367" s="184">
        <v>1992</v>
      </c>
      <c r="C1367" s="184" t="s">
        <v>1</v>
      </c>
      <c r="D1367" s="184" t="s">
        <v>54</v>
      </c>
      <c r="E1367" s="184">
        <v>29</v>
      </c>
      <c r="F1367" s="184">
        <v>178876</v>
      </c>
      <c r="G1367" s="184">
        <v>1</v>
      </c>
      <c r="H1367" s="184">
        <v>0.28091650973006904</v>
      </c>
      <c r="I1367" s="184">
        <v>0</v>
      </c>
      <c r="J1367" s="184">
        <v>0.33766029952470633</v>
      </c>
      <c r="K1367" s="184">
        <v>0.49617747287238811</v>
      </c>
      <c r="L1367" s="184">
        <v>0.50381269706388787</v>
      </c>
    </row>
    <row r="1368" spans="1:13" x14ac:dyDescent="0.2">
      <c r="A1368" s="187" t="str">
        <f>B1368&amp;C1368&amp;D1368&amp;E1368</f>
        <v>199218A24MILI29</v>
      </c>
      <c r="B1368" s="184">
        <v>1992</v>
      </c>
      <c r="C1368" s="184" t="s">
        <v>1</v>
      </c>
      <c r="D1368" s="184" t="s">
        <v>26</v>
      </c>
      <c r="E1368" s="184">
        <v>29</v>
      </c>
      <c r="F1368" s="184">
        <v>2530</v>
      </c>
      <c r="G1368" s="184">
        <v>0</v>
      </c>
      <c r="H1368" s="184">
        <v>1</v>
      </c>
      <c r="I1368" s="184">
        <v>1</v>
      </c>
      <c r="J1368" s="184">
        <v>0</v>
      </c>
      <c r="K1368" s="184">
        <v>0</v>
      </c>
      <c r="L1368" s="184">
        <v>0.27272727272727271</v>
      </c>
      <c r="M1368" s="184">
        <v>1056.42905517182</v>
      </c>
    </row>
    <row r="1369" spans="1:13" x14ac:dyDescent="0.2">
      <c r="A1369" s="187" t="str">
        <f>B1369&amp;C1369&amp;D1369&amp;E1369</f>
        <v>199218A24PUBL29</v>
      </c>
      <c r="B1369" s="184">
        <v>1992</v>
      </c>
      <c r="C1369" s="184" t="s">
        <v>1</v>
      </c>
      <c r="D1369" s="184" t="s">
        <v>27</v>
      </c>
      <c r="E1369" s="184">
        <v>29</v>
      </c>
      <c r="F1369" s="184">
        <v>2760</v>
      </c>
      <c r="G1369" s="184">
        <v>0</v>
      </c>
      <c r="H1369" s="184">
        <v>1</v>
      </c>
      <c r="I1369" s="184">
        <v>1</v>
      </c>
      <c r="J1369" s="184">
        <v>0</v>
      </c>
      <c r="K1369" s="184">
        <v>0</v>
      </c>
      <c r="L1369" s="184">
        <v>8.3333333333333329E-2</v>
      </c>
      <c r="M1369" s="184">
        <v>821.29352761070027</v>
      </c>
    </row>
    <row r="1370" spans="1:13" x14ac:dyDescent="0.2">
      <c r="A1370" s="187" t="str">
        <f>B1370&amp;C1370&amp;D1370&amp;E1370</f>
        <v>199218A24SCA129</v>
      </c>
      <c r="B1370" s="184">
        <v>1992</v>
      </c>
      <c r="C1370" s="184" t="s">
        <v>1</v>
      </c>
      <c r="D1370" s="184" t="s">
        <v>29</v>
      </c>
      <c r="E1370" s="184">
        <v>29</v>
      </c>
      <c r="F1370" s="184">
        <v>26900</v>
      </c>
      <c r="G1370" s="184">
        <v>0</v>
      </c>
      <c r="H1370" s="184">
        <v>1</v>
      </c>
      <c r="I1370" s="184">
        <v>1</v>
      </c>
      <c r="J1370" s="184">
        <v>0</v>
      </c>
      <c r="K1370" s="184">
        <v>0</v>
      </c>
      <c r="L1370" s="184">
        <v>0.33342007434944237</v>
      </c>
      <c r="M1370" s="184">
        <v>368.12687392204089</v>
      </c>
    </row>
    <row r="1371" spans="1:13" x14ac:dyDescent="0.2">
      <c r="A1371" s="187" t="str">
        <f>B1371&amp;C1371&amp;D1371&amp;E1371</f>
        <v>199218A24SCA229</v>
      </c>
      <c r="B1371" s="184">
        <v>1992</v>
      </c>
      <c r="C1371" s="184" t="s">
        <v>1</v>
      </c>
      <c r="D1371" s="184" t="s">
        <v>30</v>
      </c>
      <c r="E1371" s="184">
        <v>29</v>
      </c>
      <c r="F1371" s="184">
        <v>8969</v>
      </c>
      <c r="G1371" s="184">
        <v>0</v>
      </c>
      <c r="H1371" s="184">
        <v>1</v>
      </c>
      <c r="I1371" s="184">
        <v>1</v>
      </c>
      <c r="J1371" s="184">
        <v>0</v>
      </c>
      <c r="K1371" s="184">
        <v>0</v>
      </c>
      <c r="L1371" s="184">
        <v>0.25643884491024638</v>
      </c>
      <c r="M1371" s="184">
        <v>743.85681815149303</v>
      </c>
    </row>
    <row r="1372" spans="1:13" x14ac:dyDescent="0.2">
      <c r="A1372" s="187" t="str">
        <f>B1372&amp;C1372&amp;D1372&amp;E1372</f>
        <v>199218A24SREM29</v>
      </c>
      <c r="B1372" s="184">
        <v>1992</v>
      </c>
      <c r="C1372" s="184" t="s">
        <v>1</v>
      </c>
      <c r="D1372" s="184" t="s">
        <v>35</v>
      </c>
      <c r="E1372" s="184">
        <v>29</v>
      </c>
      <c r="F1372" s="184">
        <v>5289</v>
      </c>
      <c r="G1372" s="184">
        <v>0</v>
      </c>
      <c r="H1372" s="184">
        <v>1</v>
      </c>
      <c r="I1372" s="184">
        <v>1</v>
      </c>
      <c r="J1372" s="184">
        <v>0</v>
      </c>
      <c r="K1372" s="184">
        <v>0</v>
      </c>
      <c r="L1372" s="184">
        <v>0.47816222348269993</v>
      </c>
      <c r="M1372" s="184">
        <v>0</v>
      </c>
    </row>
    <row r="1373" spans="1:13" x14ac:dyDescent="0.2">
      <c r="A1373" s="187" t="str">
        <f>B1373&amp;C1373&amp;D1373&amp;E1373</f>
        <v>199218A24TDOM29</v>
      </c>
      <c r="B1373" s="184">
        <v>1992</v>
      </c>
      <c r="C1373" s="184" t="s">
        <v>1</v>
      </c>
      <c r="D1373" s="184" t="s">
        <v>33</v>
      </c>
      <c r="E1373" s="184">
        <v>29</v>
      </c>
      <c r="F1373" s="184">
        <v>26212</v>
      </c>
      <c r="G1373" s="184">
        <v>0</v>
      </c>
      <c r="H1373" s="184">
        <v>1</v>
      </c>
      <c r="I1373" s="184">
        <v>1</v>
      </c>
      <c r="J1373" s="184">
        <v>0</v>
      </c>
      <c r="K1373" s="184">
        <v>0</v>
      </c>
      <c r="L1373" s="184">
        <v>0.28952388219136271</v>
      </c>
      <c r="M1373" s="184">
        <v>240.70921760995515</v>
      </c>
    </row>
    <row r="1374" spans="1:13" x14ac:dyDescent="0.2">
      <c r="A1374" s="187" t="str">
        <f>B1374&amp;C1374&amp;D1374&amp;E1374</f>
        <v>199225A29AGSC29</v>
      </c>
      <c r="B1374" s="184">
        <v>1992</v>
      </c>
      <c r="C1374" s="184" t="s">
        <v>2</v>
      </c>
      <c r="D1374" s="184" t="s">
        <v>28</v>
      </c>
      <c r="E1374" s="184">
        <v>29</v>
      </c>
      <c r="F1374" s="184">
        <v>690</v>
      </c>
      <c r="G1374" s="184">
        <v>0</v>
      </c>
      <c r="H1374" s="184">
        <v>1</v>
      </c>
      <c r="I1374" s="184">
        <v>1</v>
      </c>
      <c r="J1374" s="184">
        <v>0</v>
      </c>
      <c r="K1374" s="184">
        <v>0</v>
      </c>
      <c r="L1374" s="184">
        <v>0</v>
      </c>
      <c r="M1374" s="184">
        <v>327.77965468304728</v>
      </c>
    </row>
    <row r="1375" spans="1:13" x14ac:dyDescent="0.2">
      <c r="A1375" s="187" t="str">
        <f>B1375&amp;C1375&amp;D1375&amp;E1375</f>
        <v>199225A29AUTO29</v>
      </c>
      <c r="B1375" s="184">
        <v>1992</v>
      </c>
      <c r="C1375" s="184" t="s">
        <v>2</v>
      </c>
      <c r="D1375" s="184" t="s">
        <v>34</v>
      </c>
      <c r="E1375" s="184">
        <v>29</v>
      </c>
      <c r="F1375" s="184">
        <v>460</v>
      </c>
      <c r="G1375" s="184">
        <v>0</v>
      </c>
      <c r="H1375" s="184">
        <v>1</v>
      </c>
      <c r="I1375" s="184">
        <v>1</v>
      </c>
      <c r="J1375" s="184">
        <v>0</v>
      </c>
      <c r="K1375" s="184">
        <v>0</v>
      </c>
      <c r="L1375" s="184">
        <v>0</v>
      </c>
      <c r="M1375" s="184">
        <v>0</v>
      </c>
    </row>
    <row r="1376" spans="1:13" x14ac:dyDescent="0.2">
      <c r="A1376" s="187" t="str">
        <f>B1376&amp;C1376&amp;D1376&amp;E1376</f>
        <v>199225A29CCA129</v>
      </c>
      <c r="B1376" s="184">
        <v>1992</v>
      </c>
      <c r="C1376" s="184" t="s">
        <v>2</v>
      </c>
      <c r="D1376" s="184" t="s">
        <v>24</v>
      </c>
      <c r="E1376" s="184">
        <v>29</v>
      </c>
      <c r="F1376" s="184">
        <v>24371</v>
      </c>
      <c r="G1376" s="184">
        <v>0</v>
      </c>
      <c r="H1376" s="184">
        <v>1</v>
      </c>
      <c r="I1376" s="184">
        <v>1</v>
      </c>
      <c r="J1376" s="184">
        <v>0</v>
      </c>
      <c r="K1376" s="184">
        <v>0</v>
      </c>
      <c r="L1376" s="184">
        <v>0.14147962742603915</v>
      </c>
      <c r="M1376" s="184">
        <v>838.17684264971308</v>
      </c>
    </row>
    <row r="1377" spans="1:13" x14ac:dyDescent="0.2">
      <c r="A1377" s="187" t="str">
        <f>B1377&amp;C1377&amp;D1377&amp;E1377</f>
        <v>199225A29CCA229</v>
      </c>
      <c r="B1377" s="184">
        <v>1992</v>
      </c>
      <c r="C1377" s="184" t="s">
        <v>2</v>
      </c>
      <c r="D1377" s="184" t="s">
        <v>25</v>
      </c>
      <c r="E1377" s="184">
        <v>29</v>
      </c>
      <c r="F1377" s="184">
        <v>58860</v>
      </c>
      <c r="G1377" s="184">
        <v>0</v>
      </c>
      <c r="H1377" s="184">
        <v>1</v>
      </c>
      <c r="I1377" s="184">
        <v>1</v>
      </c>
      <c r="J1377" s="184">
        <v>0</v>
      </c>
      <c r="K1377" s="184">
        <v>0</v>
      </c>
      <c r="L1377" s="184">
        <v>7.0302412504247361E-2</v>
      </c>
      <c r="M1377" s="184">
        <v>1135.0391274101823</v>
      </c>
    </row>
    <row r="1378" spans="1:13" x14ac:dyDescent="0.2">
      <c r="A1378" s="187" t="str">
        <f>B1378&amp;C1378&amp;D1378&amp;E1378</f>
        <v>199225A29CONT29</v>
      </c>
      <c r="B1378" s="184">
        <v>1992</v>
      </c>
      <c r="C1378" s="184" t="s">
        <v>2</v>
      </c>
      <c r="D1378" s="184" t="s">
        <v>31</v>
      </c>
      <c r="E1378" s="184">
        <v>29</v>
      </c>
      <c r="F1378" s="184">
        <v>27591</v>
      </c>
      <c r="G1378" s="184">
        <v>0</v>
      </c>
      <c r="H1378" s="184">
        <v>1</v>
      </c>
      <c r="I1378" s="184">
        <v>1</v>
      </c>
      <c r="J1378" s="184">
        <v>0</v>
      </c>
      <c r="K1378" s="184">
        <v>0</v>
      </c>
      <c r="L1378" s="184">
        <v>5.8316117574571419E-2</v>
      </c>
      <c r="M1378" s="184">
        <v>770.27158369849542</v>
      </c>
    </row>
    <row r="1379" spans="1:13" x14ac:dyDescent="0.2">
      <c r="A1379" s="187" t="str">
        <f>B1379&amp;C1379&amp;D1379&amp;E1379</f>
        <v>199225A29EMPR29</v>
      </c>
      <c r="B1379" s="184">
        <v>1992</v>
      </c>
      <c r="C1379" s="184" t="s">
        <v>2</v>
      </c>
      <c r="D1379" s="184" t="s">
        <v>32</v>
      </c>
      <c r="E1379" s="184">
        <v>29</v>
      </c>
      <c r="F1379" s="184">
        <v>3449</v>
      </c>
      <c r="G1379" s="184">
        <v>0</v>
      </c>
      <c r="H1379" s="184">
        <v>1</v>
      </c>
      <c r="I1379" s="184">
        <v>1</v>
      </c>
      <c r="J1379" s="184">
        <v>0</v>
      </c>
      <c r="K1379" s="184">
        <v>0</v>
      </c>
      <c r="L1379" s="184">
        <v>0.13337199188170484</v>
      </c>
      <c r="M1379" s="184">
        <v>3924.8988470889431</v>
      </c>
    </row>
    <row r="1380" spans="1:13" x14ac:dyDescent="0.2">
      <c r="A1380" s="187" t="str">
        <f>B1380&amp;C1380&amp;D1380&amp;E1380</f>
        <v>199225A29INAT29</v>
      </c>
      <c r="B1380" s="184">
        <v>1992</v>
      </c>
      <c r="C1380" s="184" t="s">
        <v>2</v>
      </c>
      <c r="D1380" s="184" t="s">
        <v>54</v>
      </c>
      <c r="E1380" s="184">
        <v>29</v>
      </c>
      <c r="F1380" s="184">
        <v>79322</v>
      </c>
      <c r="G1380" s="184">
        <v>1</v>
      </c>
      <c r="H1380" s="184">
        <v>0.29155994014861403</v>
      </c>
      <c r="I1380" s="184">
        <v>0</v>
      </c>
      <c r="J1380" s="184">
        <v>0.62863719605249768</v>
      </c>
      <c r="K1380" s="184">
        <v>0.88011242242344079</v>
      </c>
      <c r="L1380" s="184">
        <v>0.12209831588529814</v>
      </c>
    </row>
    <row r="1381" spans="1:13" x14ac:dyDescent="0.2">
      <c r="A1381" s="187" t="str">
        <f>B1381&amp;C1381&amp;D1381&amp;E1381</f>
        <v>199225A29MILI29</v>
      </c>
      <c r="B1381" s="184">
        <v>1992</v>
      </c>
      <c r="C1381" s="184" t="s">
        <v>2</v>
      </c>
      <c r="D1381" s="184" t="s">
        <v>26</v>
      </c>
      <c r="E1381" s="184">
        <v>29</v>
      </c>
      <c r="F1381" s="184">
        <v>919</v>
      </c>
      <c r="G1381" s="184">
        <v>0</v>
      </c>
      <c r="H1381" s="184">
        <v>1</v>
      </c>
      <c r="I1381" s="184">
        <v>1</v>
      </c>
      <c r="J1381" s="184">
        <v>0</v>
      </c>
      <c r="K1381" s="184">
        <v>0</v>
      </c>
      <c r="L1381" s="184">
        <v>0</v>
      </c>
      <c r="M1381" s="184">
        <v>2053.5208176540818</v>
      </c>
    </row>
    <row r="1382" spans="1:13" x14ac:dyDescent="0.2">
      <c r="A1382" s="187" t="str">
        <f>B1382&amp;C1382&amp;D1382&amp;E1382</f>
        <v>199225A29PUBL29</v>
      </c>
      <c r="B1382" s="184">
        <v>1992</v>
      </c>
      <c r="C1382" s="184" t="s">
        <v>2</v>
      </c>
      <c r="D1382" s="184" t="s">
        <v>27</v>
      </c>
      <c r="E1382" s="184">
        <v>29</v>
      </c>
      <c r="F1382" s="184">
        <v>6898</v>
      </c>
      <c r="G1382" s="184">
        <v>0</v>
      </c>
      <c r="H1382" s="184">
        <v>1</v>
      </c>
      <c r="I1382" s="184">
        <v>1</v>
      </c>
      <c r="J1382" s="184">
        <v>0</v>
      </c>
      <c r="K1382" s="184">
        <v>0</v>
      </c>
      <c r="L1382" s="184">
        <v>0.13797240551889622</v>
      </c>
      <c r="M1382" s="184">
        <v>1229.3538527149808</v>
      </c>
    </row>
    <row r="1383" spans="1:13" x14ac:dyDescent="0.2">
      <c r="A1383" s="187" t="str">
        <f>B1383&amp;C1383&amp;D1383&amp;E1383</f>
        <v>199225A29SCA129</v>
      </c>
      <c r="B1383" s="184">
        <v>1992</v>
      </c>
      <c r="C1383" s="184" t="s">
        <v>2</v>
      </c>
      <c r="D1383" s="184" t="s">
        <v>29</v>
      </c>
      <c r="E1383" s="184">
        <v>29</v>
      </c>
      <c r="F1383" s="184">
        <v>11957</v>
      </c>
      <c r="G1383" s="184">
        <v>0</v>
      </c>
      <c r="H1383" s="184">
        <v>1</v>
      </c>
      <c r="I1383" s="184">
        <v>1</v>
      </c>
      <c r="J1383" s="184">
        <v>0</v>
      </c>
      <c r="K1383" s="184">
        <v>0</v>
      </c>
      <c r="L1383" s="184">
        <v>0.1154135652755708</v>
      </c>
      <c r="M1383" s="184">
        <v>484.7380232612461</v>
      </c>
    </row>
    <row r="1384" spans="1:13" x14ac:dyDescent="0.2">
      <c r="A1384" s="187" t="str">
        <f>B1384&amp;C1384&amp;D1384&amp;E1384</f>
        <v>199225A29SCA229</v>
      </c>
      <c r="B1384" s="184">
        <v>1992</v>
      </c>
      <c r="C1384" s="184" t="s">
        <v>2</v>
      </c>
      <c r="D1384" s="184" t="s">
        <v>30</v>
      </c>
      <c r="E1384" s="184">
        <v>29</v>
      </c>
      <c r="F1384" s="184">
        <v>8966</v>
      </c>
      <c r="G1384" s="184">
        <v>0</v>
      </c>
      <c r="H1384" s="184">
        <v>1</v>
      </c>
      <c r="I1384" s="184">
        <v>1</v>
      </c>
      <c r="J1384" s="184">
        <v>0</v>
      </c>
      <c r="K1384" s="184">
        <v>0</v>
      </c>
      <c r="L1384" s="184">
        <v>7.6957394601829127E-2</v>
      </c>
      <c r="M1384" s="184">
        <v>633.51879081409686</v>
      </c>
    </row>
    <row r="1385" spans="1:13" x14ac:dyDescent="0.2">
      <c r="A1385" s="187" t="str">
        <f>B1385&amp;C1385&amp;D1385&amp;E1385</f>
        <v>199225A29SREM29</v>
      </c>
      <c r="B1385" s="184">
        <v>1992</v>
      </c>
      <c r="C1385" s="184" t="s">
        <v>2</v>
      </c>
      <c r="D1385" s="184" t="s">
        <v>35</v>
      </c>
      <c r="E1385" s="184">
        <v>29</v>
      </c>
      <c r="F1385" s="184">
        <v>1380</v>
      </c>
      <c r="G1385" s="184">
        <v>0</v>
      </c>
      <c r="H1385" s="184">
        <v>1</v>
      </c>
      <c r="I1385" s="184">
        <v>1</v>
      </c>
      <c r="J1385" s="184">
        <v>0</v>
      </c>
      <c r="K1385" s="184">
        <v>0</v>
      </c>
      <c r="L1385" s="184">
        <v>0</v>
      </c>
      <c r="M1385" s="184">
        <v>0</v>
      </c>
    </row>
    <row r="1386" spans="1:13" x14ac:dyDescent="0.2">
      <c r="A1386" s="187" t="str">
        <f>B1386&amp;C1386&amp;D1386&amp;E1386</f>
        <v>199225A29TDOM29</v>
      </c>
      <c r="B1386" s="184">
        <v>1992</v>
      </c>
      <c r="C1386" s="184" t="s">
        <v>2</v>
      </c>
      <c r="D1386" s="184" t="s">
        <v>33</v>
      </c>
      <c r="E1386" s="184">
        <v>29</v>
      </c>
      <c r="F1386" s="184">
        <v>10807</v>
      </c>
      <c r="G1386" s="184">
        <v>0</v>
      </c>
      <c r="H1386" s="184">
        <v>1</v>
      </c>
      <c r="I1386" s="184">
        <v>1</v>
      </c>
      <c r="J1386" s="184">
        <v>0</v>
      </c>
      <c r="K1386" s="184">
        <v>0</v>
      </c>
      <c r="L1386" s="184">
        <v>0.1276950124919034</v>
      </c>
      <c r="M1386" s="184">
        <v>273.52514232554762</v>
      </c>
    </row>
    <row r="1387" spans="1:13" x14ac:dyDescent="0.2">
      <c r="A1387" s="187" t="str">
        <f>B1387&amp;C1387&amp;D1387&amp;E1387</f>
        <v>199230EMAAGCC29</v>
      </c>
      <c r="B1387" s="184">
        <v>1992</v>
      </c>
      <c r="C1387" s="184" t="s">
        <v>4</v>
      </c>
      <c r="D1387" s="184" t="s">
        <v>23</v>
      </c>
      <c r="E1387" s="184">
        <v>29</v>
      </c>
      <c r="F1387" s="184">
        <v>230</v>
      </c>
      <c r="G1387" s="184">
        <v>0</v>
      </c>
      <c r="H1387" s="184">
        <v>1</v>
      </c>
      <c r="I1387" s="184">
        <v>1</v>
      </c>
      <c r="J1387" s="184">
        <v>0</v>
      </c>
      <c r="K1387" s="184">
        <v>0</v>
      </c>
      <c r="L1387" s="184">
        <v>0</v>
      </c>
      <c r="M1387" s="184">
        <v>137.52992504183803</v>
      </c>
    </row>
    <row r="1388" spans="1:13" x14ac:dyDescent="0.2">
      <c r="A1388" s="187" t="str">
        <f>B1388&amp;C1388&amp;D1388&amp;E1388</f>
        <v>199230EMAAGSC29</v>
      </c>
      <c r="B1388" s="184">
        <v>1992</v>
      </c>
      <c r="C1388" s="184" t="s">
        <v>4</v>
      </c>
      <c r="D1388" s="184" t="s">
        <v>28</v>
      </c>
      <c r="E1388" s="184">
        <v>29</v>
      </c>
      <c r="F1388" s="184">
        <v>1610</v>
      </c>
      <c r="G1388" s="184">
        <v>0</v>
      </c>
      <c r="H1388" s="184">
        <v>1</v>
      </c>
      <c r="I1388" s="184">
        <v>1</v>
      </c>
      <c r="J1388" s="184">
        <v>0</v>
      </c>
      <c r="K1388" s="184">
        <v>0</v>
      </c>
      <c r="L1388" s="184">
        <v>0</v>
      </c>
      <c r="M1388" s="184">
        <v>382.77859210212381</v>
      </c>
    </row>
    <row r="1389" spans="1:13" x14ac:dyDescent="0.2">
      <c r="A1389" s="187" t="str">
        <f>B1389&amp;C1389&amp;D1389&amp;E1389</f>
        <v>199230EMAAUTO29</v>
      </c>
      <c r="B1389" s="184">
        <v>1992</v>
      </c>
      <c r="C1389" s="184" t="s">
        <v>4</v>
      </c>
      <c r="D1389" s="184" t="s">
        <v>34</v>
      </c>
      <c r="E1389" s="184">
        <v>29</v>
      </c>
      <c r="F1389" s="184">
        <v>4828</v>
      </c>
      <c r="G1389" s="184">
        <v>0</v>
      </c>
      <c r="H1389" s="184">
        <v>1</v>
      </c>
      <c r="I1389" s="184">
        <v>1</v>
      </c>
      <c r="J1389" s="184">
        <v>0</v>
      </c>
      <c r="K1389" s="184">
        <v>0</v>
      </c>
      <c r="L1389" s="184">
        <v>0</v>
      </c>
      <c r="M1389" s="184">
        <v>0</v>
      </c>
    </row>
    <row r="1390" spans="1:13" x14ac:dyDescent="0.2">
      <c r="A1390" s="187" t="str">
        <f>B1390&amp;C1390&amp;D1390&amp;E1390</f>
        <v>199230EMACCA129</v>
      </c>
      <c r="B1390" s="184">
        <v>1992</v>
      </c>
      <c r="C1390" s="184" t="s">
        <v>4</v>
      </c>
      <c r="D1390" s="184" t="s">
        <v>24</v>
      </c>
      <c r="E1390" s="184">
        <v>29</v>
      </c>
      <c r="F1390" s="184">
        <v>87831</v>
      </c>
      <c r="G1390" s="184">
        <v>0</v>
      </c>
      <c r="H1390" s="184">
        <v>1</v>
      </c>
      <c r="I1390" s="184">
        <v>1</v>
      </c>
      <c r="J1390" s="184">
        <v>0</v>
      </c>
      <c r="K1390" s="184">
        <v>0</v>
      </c>
      <c r="L1390" s="184">
        <v>2.0949323131923808E-2</v>
      </c>
      <c r="M1390" s="184">
        <v>1493.5469697926956</v>
      </c>
    </row>
    <row r="1391" spans="1:13" x14ac:dyDescent="0.2">
      <c r="A1391" s="187" t="str">
        <f>B1391&amp;C1391&amp;D1391&amp;E1391</f>
        <v>199230EMACCA229</v>
      </c>
      <c r="B1391" s="184">
        <v>1992</v>
      </c>
      <c r="C1391" s="184" t="s">
        <v>4</v>
      </c>
      <c r="D1391" s="184" t="s">
        <v>25</v>
      </c>
      <c r="E1391" s="184">
        <v>29</v>
      </c>
      <c r="F1391" s="184">
        <v>157257</v>
      </c>
      <c r="G1391" s="184">
        <v>0</v>
      </c>
      <c r="H1391" s="184">
        <v>1</v>
      </c>
      <c r="I1391" s="184">
        <v>1</v>
      </c>
      <c r="J1391" s="184">
        <v>0</v>
      </c>
      <c r="K1391" s="184">
        <v>0</v>
      </c>
      <c r="L1391" s="184">
        <v>2.9374006016593537E-2</v>
      </c>
      <c r="M1391" s="184">
        <v>1517.8846824800723</v>
      </c>
    </row>
    <row r="1392" spans="1:13" x14ac:dyDescent="0.2">
      <c r="A1392" s="187" t="str">
        <f>B1392&amp;C1392&amp;D1392&amp;E1392</f>
        <v>199230EMACONT29</v>
      </c>
      <c r="B1392" s="184">
        <v>1992</v>
      </c>
      <c r="C1392" s="184" t="s">
        <v>4</v>
      </c>
      <c r="D1392" s="184" t="s">
        <v>31</v>
      </c>
      <c r="E1392" s="184">
        <v>29</v>
      </c>
      <c r="F1392" s="184">
        <v>159577</v>
      </c>
      <c r="G1392" s="184">
        <v>0</v>
      </c>
      <c r="H1392" s="184">
        <v>1</v>
      </c>
      <c r="I1392" s="184">
        <v>1</v>
      </c>
      <c r="J1392" s="184">
        <v>0</v>
      </c>
      <c r="K1392" s="184">
        <v>0</v>
      </c>
      <c r="L1392" s="184">
        <v>8.6540694208237373E-3</v>
      </c>
      <c r="M1392" s="184">
        <v>969.64486049191851</v>
      </c>
    </row>
    <row r="1393" spans="1:13" x14ac:dyDescent="0.2">
      <c r="A1393" s="187" t="str">
        <f>B1393&amp;C1393&amp;D1393&amp;E1393</f>
        <v>199230EMAEMPR29</v>
      </c>
      <c r="B1393" s="184">
        <v>1992</v>
      </c>
      <c r="C1393" s="184" t="s">
        <v>4</v>
      </c>
      <c r="D1393" s="184" t="s">
        <v>32</v>
      </c>
      <c r="E1393" s="184">
        <v>29</v>
      </c>
      <c r="F1393" s="184">
        <v>22537</v>
      </c>
      <c r="G1393" s="184">
        <v>0</v>
      </c>
      <c r="H1393" s="184">
        <v>1</v>
      </c>
      <c r="I1393" s="184">
        <v>1</v>
      </c>
      <c r="J1393" s="184">
        <v>0</v>
      </c>
      <c r="K1393" s="184">
        <v>0</v>
      </c>
      <c r="L1393" s="184">
        <v>1.0205439943204508E-2</v>
      </c>
      <c r="M1393" s="184">
        <v>4830.1280941860732</v>
      </c>
    </row>
    <row r="1394" spans="1:13" x14ac:dyDescent="0.2">
      <c r="A1394" s="187" t="str">
        <f>B1394&amp;C1394&amp;D1394&amp;E1394</f>
        <v>199230EMAINAT29</v>
      </c>
      <c r="B1394" s="184">
        <v>1992</v>
      </c>
      <c r="C1394" s="184" t="s">
        <v>4</v>
      </c>
      <c r="D1394" s="184" t="s">
        <v>54</v>
      </c>
      <c r="E1394" s="184">
        <v>29</v>
      </c>
      <c r="F1394" s="184">
        <v>361435</v>
      </c>
      <c r="G1394" s="184">
        <v>1</v>
      </c>
      <c r="H1394" s="184">
        <v>0.11082761964124939</v>
      </c>
      <c r="I1394" s="184">
        <v>0</v>
      </c>
      <c r="J1394" s="184">
        <v>0.88081608892708141</v>
      </c>
      <c r="K1394" s="184">
        <v>0.98852929354530206</v>
      </c>
      <c r="L1394" s="184">
        <v>1.1463397742225916E-2</v>
      </c>
    </row>
    <row r="1395" spans="1:13" x14ac:dyDescent="0.2">
      <c r="A1395" s="187" t="str">
        <f>B1395&amp;C1395&amp;D1395&amp;E1395</f>
        <v>199230EMAMILI29</v>
      </c>
      <c r="B1395" s="184">
        <v>1992</v>
      </c>
      <c r="C1395" s="184" t="s">
        <v>4</v>
      </c>
      <c r="D1395" s="184" t="s">
        <v>26</v>
      </c>
      <c r="E1395" s="184">
        <v>29</v>
      </c>
      <c r="F1395" s="184">
        <v>1379</v>
      </c>
      <c r="G1395" s="184">
        <v>0</v>
      </c>
      <c r="H1395" s="184">
        <v>1</v>
      </c>
      <c r="I1395" s="184">
        <v>1</v>
      </c>
      <c r="J1395" s="184">
        <v>0</v>
      </c>
      <c r="K1395" s="184">
        <v>0</v>
      </c>
      <c r="L1395" s="184">
        <v>0.16678752719361856</v>
      </c>
      <c r="M1395" s="184">
        <v>4041.5087015998438</v>
      </c>
    </row>
    <row r="1396" spans="1:13" x14ac:dyDescent="0.2">
      <c r="A1396" s="187" t="str">
        <f>B1396&amp;C1396&amp;D1396&amp;E1396</f>
        <v>199230EMAPUBL29</v>
      </c>
      <c r="B1396" s="184">
        <v>1992</v>
      </c>
      <c r="C1396" s="184" t="s">
        <v>4</v>
      </c>
      <c r="D1396" s="184" t="s">
        <v>27</v>
      </c>
      <c r="E1396" s="184">
        <v>29</v>
      </c>
      <c r="F1396" s="184">
        <v>50346</v>
      </c>
      <c r="G1396" s="184">
        <v>0</v>
      </c>
      <c r="H1396" s="184">
        <v>1</v>
      </c>
      <c r="I1396" s="184">
        <v>1</v>
      </c>
      <c r="J1396" s="184">
        <v>0</v>
      </c>
      <c r="K1396" s="184">
        <v>0</v>
      </c>
      <c r="L1396" s="184">
        <v>4.107575577007111E-2</v>
      </c>
      <c r="M1396" s="184">
        <v>2174.201458068138</v>
      </c>
    </row>
    <row r="1397" spans="1:13" x14ac:dyDescent="0.2">
      <c r="A1397" s="187" t="str">
        <f>B1397&amp;C1397&amp;D1397&amp;E1397</f>
        <v>199230EMASCA129</v>
      </c>
      <c r="B1397" s="184">
        <v>1992</v>
      </c>
      <c r="C1397" s="184" t="s">
        <v>4</v>
      </c>
      <c r="D1397" s="184" t="s">
        <v>29</v>
      </c>
      <c r="E1397" s="184">
        <v>29</v>
      </c>
      <c r="F1397" s="184">
        <v>22760</v>
      </c>
      <c r="G1397" s="184">
        <v>0</v>
      </c>
      <c r="H1397" s="184">
        <v>1</v>
      </c>
      <c r="I1397" s="184">
        <v>1</v>
      </c>
      <c r="J1397" s="184">
        <v>0</v>
      </c>
      <c r="K1397" s="184">
        <v>0</v>
      </c>
      <c r="L1397" s="184">
        <v>2.0210896309314587E-2</v>
      </c>
      <c r="M1397" s="184">
        <v>645.44392814711637</v>
      </c>
    </row>
    <row r="1398" spans="1:13" x14ac:dyDescent="0.2">
      <c r="A1398" s="187" t="str">
        <f>B1398&amp;C1398&amp;D1398&amp;E1398</f>
        <v>199230EMASCA229</v>
      </c>
      <c r="B1398" s="184">
        <v>1992</v>
      </c>
      <c r="C1398" s="184" t="s">
        <v>4</v>
      </c>
      <c r="D1398" s="184" t="s">
        <v>30</v>
      </c>
      <c r="E1398" s="184">
        <v>29</v>
      </c>
      <c r="F1398" s="184">
        <v>14484</v>
      </c>
      <c r="G1398" s="184">
        <v>0</v>
      </c>
      <c r="H1398" s="184">
        <v>1</v>
      </c>
      <c r="I1398" s="184">
        <v>1</v>
      </c>
      <c r="J1398" s="184">
        <v>0</v>
      </c>
      <c r="K1398" s="184">
        <v>0</v>
      </c>
      <c r="L1398" s="184">
        <v>3.1759182546257939E-2</v>
      </c>
      <c r="M1398" s="184">
        <v>732.50309961160735</v>
      </c>
    </row>
    <row r="1399" spans="1:13" x14ac:dyDescent="0.2">
      <c r="A1399" s="187" t="str">
        <f>B1399&amp;C1399&amp;D1399&amp;E1399</f>
        <v>199230EMASREM29</v>
      </c>
      <c r="B1399" s="184">
        <v>1992</v>
      </c>
      <c r="C1399" s="184" t="s">
        <v>4</v>
      </c>
      <c r="D1399" s="184" t="s">
        <v>35</v>
      </c>
      <c r="E1399" s="184">
        <v>29</v>
      </c>
      <c r="F1399" s="184">
        <v>7589</v>
      </c>
      <c r="G1399" s="184">
        <v>0</v>
      </c>
      <c r="H1399" s="184">
        <v>1</v>
      </c>
      <c r="I1399" s="184">
        <v>1</v>
      </c>
      <c r="J1399" s="184">
        <v>0</v>
      </c>
      <c r="K1399" s="184">
        <v>0</v>
      </c>
      <c r="L1399" s="184">
        <v>0</v>
      </c>
      <c r="M1399" s="184">
        <v>0</v>
      </c>
    </row>
    <row r="1400" spans="1:13" x14ac:dyDescent="0.2">
      <c r="A1400" s="187" t="str">
        <f>B1400&amp;C1400&amp;D1400&amp;E1400</f>
        <v>199230EMATDOM29</v>
      </c>
      <c r="B1400" s="184">
        <v>1992</v>
      </c>
      <c r="C1400" s="184" t="s">
        <v>4</v>
      </c>
      <c r="D1400" s="184" t="s">
        <v>33</v>
      </c>
      <c r="E1400" s="184">
        <v>29</v>
      </c>
      <c r="F1400" s="184">
        <v>37248</v>
      </c>
      <c r="G1400" s="184">
        <v>0</v>
      </c>
      <c r="H1400" s="184">
        <v>1</v>
      </c>
      <c r="I1400" s="184">
        <v>1</v>
      </c>
      <c r="J1400" s="184">
        <v>0</v>
      </c>
      <c r="K1400" s="184">
        <v>0</v>
      </c>
      <c r="L1400" s="184">
        <v>6.1748281786941578E-3</v>
      </c>
      <c r="M1400" s="184">
        <v>321.49822939590496</v>
      </c>
    </row>
    <row r="1401" spans="1:13" x14ac:dyDescent="0.2">
      <c r="A1401" s="187" t="str">
        <f>B1401&amp;C1401&amp;D1401&amp;E1401</f>
        <v>199215A17AGCC31</v>
      </c>
      <c r="B1401" s="184">
        <v>1992</v>
      </c>
      <c r="C1401" s="184" t="s">
        <v>0</v>
      </c>
      <c r="D1401" s="184" t="s">
        <v>23</v>
      </c>
      <c r="E1401" s="184">
        <v>31</v>
      </c>
      <c r="F1401" s="184">
        <v>512</v>
      </c>
      <c r="G1401" s="184">
        <v>0</v>
      </c>
      <c r="H1401" s="184">
        <v>1</v>
      </c>
      <c r="I1401" s="184">
        <v>1</v>
      </c>
      <c r="J1401" s="184">
        <v>0</v>
      </c>
      <c r="K1401" s="184">
        <v>0</v>
      </c>
      <c r="L1401" s="184">
        <v>0.5</v>
      </c>
      <c r="M1401" s="184">
        <v>359.08100718948617</v>
      </c>
    </row>
    <row r="1402" spans="1:13" x14ac:dyDescent="0.2">
      <c r="A1402" s="187" t="str">
        <f>B1402&amp;C1402&amp;D1402&amp;E1402</f>
        <v>199215A17AGSC31</v>
      </c>
      <c r="B1402" s="184">
        <v>1992</v>
      </c>
      <c r="C1402" s="184" t="s">
        <v>0</v>
      </c>
      <c r="D1402" s="184" t="s">
        <v>28</v>
      </c>
      <c r="E1402" s="184">
        <v>31</v>
      </c>
      <c r="F1402" s="184">
        <v>1792</v>
      </c>
      <c r="G1402" s="184">
        <v>0</v>
      </c>
      <c r="H1402" s="184">
        <v>1</v>
      </c>
      <c r="I1402" s="184">
        <v>1</v>
      </c>
      <c r="J1402" s="184">
        <v>0</v>
      </c>
      <c r="K1402" s="184">
        <v>0</v>
      </c>
      <c r="L1402" s="184">
        <v>0</v>
      </c>
      <c r="M1402" s="184">
        <v>165.03591005020567</v>
      </c>
    </row>
    <row r="1403" spans="1:13" x14ac:dyDescent="0.2">
      <c r="A1403" s="187" t="str">
        <f>B1403&amp;C1403&amp;D1403&amp;E1403</f>
        <v>199215A17AUTO31</v>
      </c>
      <c r="B1403" s="184">
        <v>1992</v>
      </c>
      <c r="C1403" s="184" t="s">
        <v>0</v>
      </c>
      <c r="D1403" s="184" t="s">
        <v>34</v>
      </c>
      <c r="E1403" s="184">
        <v>31</v>
      </c>
      <c r="F1403" s="184">
        <v>1792</v>
      </c>
      <c r="G1403" s="184">
        <v>0</v>
      </c>
      <c r="H1403" s="184">
        <v>1</v>
      </c>
      <c r="I1403" s="184">
        <v>1</v>
      </c>
      <c r="J1403" s="184">
        <v>0</v>
      </c>
      <c r="K1403" s="184">
        <v>0</v>
      </c>
      <c r="L1403" s="184">
        <v>0.7142857142857143</v>
      </c>
      <c r="M1403" s="184">
        <v>0</v>
      </c>
    </row>
    <row r="1404" spans="1:13" x14ac:dyDescent="0.2">
      <c r="A1404" s="187" t="str">
        <f>B1404&amp;C1404&amp;D1404&amp;E1404</f>
        <v>199215A17CCA131</v>
      </c>
      <c r="B1404" s="184">
        <v>1992</v>
      </c>
      <c r="C1404" s="184" t="s">
        <v>0</v>
      </c>
      <c r="D1404" s="184" t="s">
        <v>24</v>
      </c>
      <c r="E1404" s="184">
        <v>31</v>
      </c>
      <c r="F1404" s="184">
        <v>8703</v>
      </c>
      <c r="G1404" s="184">
        <v>0</v>
      </c>
      <c r="H1404" s="184">
        <v>1</v>
      </c>
      <c r="I1404" s="184">
        <v>1</v>
      </c>
      <c r="J1404" s="184">
        <v>0</v>
      </c>
      <c r="K1404" s="184">
        <v>0</v>
      </c>
      <c r="L1404" s="184">
        <v>0.52935769274962652</v>
      </c>
      <c r="M1404" s="184">
        <v>405.62665161336361</v>
      </c>
    </row>
    <row r="1405" spans="1:13" x14ac:dyDescent="0.2">
      <c r="A1405" s="187" t="str">
        <f>B1405&amp;C1405&amp;D1405&amp;E1405</f>
        <v>199215A17CCA231</v>
      </c>
      <c r="B1405" s="184">
        <v>1992</v>
      </c>
      <c r="C1405" s="184" t="s">
        <v>0</v>
      </c>
      <c r="D1405" s="184" t="s">
        <v>25</v>
      </c>
      <c r="E1405" s="184">
        <v>31</v>
      </c>
      <c r="F1405" s="184">
        <v>14331</v>
      </c>
      <c r="G1405" s="184">
        <v>0</v>
      </c>
      <c r="H1405" s="184">
        <v>1</v>
      </c>
      <c r="I1405" s="184">
        <v>1</v>
      </c>
      <c r="J1405" s="184">
        <v>0</v>
      </c>
      <c r="K1405" s="184">
        <v>0</v>
      </c>
      <c r="L1405" s="184">
        <v>0.53583141441630033</v>
      </c>
      <c r="M1405" s="184">
        <v>415.00735198081179</v>
      </c>
    </row>
    <row r="1406" spans="1:13" x14ac:dyDescent="0.2">
      <c r="A1406" s="187" t="str">
        <f>B1406&amp;C1406&amp;D1406&amp;E1406</f>
        <v>199215A17CONT31</v>
      </c>
      <c r="B1406" s="184">
        <v>1992</v>
      </c>
      <c r="C1406" s="184" t="s">
        <v>0</v>
      </c>
      <c r="D1406" s="184" t="s">
        <v>31</v>
      </c>
      <c r="E1406" s="184">
        <v>31</v>
      </c>
      <c r="F1406" s="184">
        <v>4607</v>
      </c>
      <c r="G1406" s="184">
        <v>0</v>
      </c>
      <c r="H1406" s="184">
        <v>1</v>
      </c>
      <c r="I1406" s="184">
        <v>1</v>
      </c>
      <c r="J1406" s="184">
        <v>0</v>
      </c>
      <c r="K1406" s="184">
        <v>0</v>
      </c>
      <c r="L1406" s="184">
        <v>0.49989146950293034</v>
      </c>
      <c r="M1406" s="184">
        <v>249.07030877721195</v>
      </c>
    </row>
    <row r="1407" spans="1:13" x14ac:dyDescent="0.2">
      <c r="A1407" s="187" t="str">
        <f>B1407&amp;C1407&amp;D1407&amp;E1407</f>
        <v>199215A17IMLO31</v>
      </c>
      <c r="B1407" s="184">
        <v>1992</v>
      </c>
      <c r="C1407" s="184" t="s">
        <v>0</v>
      </c>
      <c r="D1407" s="184" t="s">
        <v>53</v>
      </c>
      <c r="E1407" s="184">
        <v>31</v>
      </c>
      <c r="F1407" s="184">
        <v>256</v>
      </c>
      <c r="G1407" s="184">
        <v>0</v>
      </c>
      <c r="H1407" s="184">
        <v>1</v>
      </c>
      <c r="I1407" s="184">
        <v>1</v>
      </c>
      <c r="J1407" s="184">
        <v>0</v>
      </c>
      <c r="K1407" s="184">
        <v>0</v>
      </c>
      <c r="L1407" s="184">
        <v>0</v>
      </c>
      <c r="M1407" s="184">
        <v>359.08100718948617</v>
      </c>
    </row>
    <row r="1408" spans="1:13" x14ac:dyDescent="0.2">
      <c r="A1408" s="187" t="str">
        <f>B1408&amp;C1408&amp;D1408&amp;E1408</f>
        <v>199215A17INAT31</v>
      </c>
      <c r="B1408" s="184">
        <v>1992</v>
      </c>
      <c r="C1408" s="184" t="s">
        <v>0</v>
      </c>
      <c r="D1408" s="184" t="s">
        <v>54</v>
      </c>
      <c r="E1408" s="184">
        <v>31</v>
      </c>
      <c r="F1408" s="184">
        <v>137691</v>
      </c>
      <c r="G1408" s="184">
        <v>1</v>
      </c>
      <c r="H1408" s="184">
        <v>0.16916864573574161</v>
      </c>
      <c r="I1408" s="184">
        <v>0</v>
      </c>
      <c r="J1408" s="184">
        <v>0.14313934825079344</v>
      </c>
      <c r="K1408" s="184">
        <v>0.22864239492777305</v>
      </c>
      <c r="L1408" s="184">
        <v>0.77135760507222695</v>
      </c>
      <c r="M1408" s="184"/>
    </row>
    <row r="1409" spans="1:13" x14ac:dyDescent="0.2">
      <c r="A1409" s="187" t="str">
        <f>B1409&amp;C1409&amp;D1409&amp;E1409</f>
        <v>199215A17SCA131</v>
      </c>
      <c r="B1409" s="184">
        <v>1992</v>
      </c>
      <c r="C1409" s="184" t="s">
        <v>0</v>
      </c>
      <c r="D1409" s="184" t="s">
        <v>29</v>
      </c>
      <c r="E1409" s="184">
        <v>31</v>
      </c>
      <c r="F1409" s="184">
        <v>18172</v>
      </c>
      <c r="G1409" s="184">
        <v>0</v>
      </c>
      <c r="H1409" s="184">
        <v>1</v>
      </c>
      <c r="I1409" s="184">
        <v>1</v>
      </c>
      <c r="J1409" s="184">
        <v>0</v>
      </c>
      <c r="K1409" s="184">
        <v>0</v>
      </c>
      <c r="L1409" s="184">
        <v>0.49306625577812019</v>
      </c>
      <c r="M1409" s="184">
        <v>253.69118111922708</v>
      </c>
    </row>
    <row r="1410" spans="1:13" x14ac:dyDescent="0.2">
      <c r="A1410" s="187" t="str">
        <f>B1410&amp;C1410&amp;D1410&amp;E1410</f>
        <v>199215A17SCA231</v>
      </c>
      <c r="B1410" s="184">
        <v>1992</v>
      </c>
      <c r="C1410" s="184" t="s">
        <v>0</v>
      </c>
      <c r="D1410" s="184" t="s">
        <v>30</v>
      </c>
      <c r="E1410" s="184">
        <v>31</v>
      </c>
      <c r="F1410" s="184">
        <v>4352</v>
      </c>
      <c r="G1410" s="184">
        <v>0</v>
      </c>
      <c r="H1410" s="184">
        <v>1</v>
      </c>
      <c r="I1410" s="184">
        <v>1</v>
      </c>
      <c r="J1410" s="184">
        <v>0</v>
      </c>
      <c r="K1410" s="184">
        <v>0</v>
      </c>
      <c r="L1410" s="184">
        <v>0.47058823529411764</v>
      </c>
      <c r="M1410" s="184">
        <v>348.12759810944078</v>
      </c>
    </row>
    <row r="1411" spans="1:13" x14ac:dyDescent="0.2">
      <c r="A1411" s="187" t="str">
        <f>B1411&amp;C1411&amp;D1411&amp;E1411</f>
        <v>199215A17SREM31</v>
      </c>
      <c r="B1411" s="184">
        <v>1992</v>
      </c>
      <c r="C1411" s="184" t="s">
        <v>0</v>
      </c>
      <c r="D1411" s="184" t="s">
        <v>35</v>
      </c>
      <c r="E1411" s="184">
        <v>31</v>
      </c>
      <c r="F1411" s="184">
        <v>5374</v>
      </c>
      <c r="G1411" s="184">
        <v>0</v>
      </c>
      <c r="H1411" s="184">
        <v>1</v>
      </c>
      <c r="I1411" s="184">
        <v>1</v>
      </c>
      <c r="J1411" s="184">
        <v>0</v>
      </c>
      <c r="K1411" s="184">
        <v>0</v>
      </c>
      <c r="L1411" s="184">
        <v>0.57145515444733908</v>
      </c>
      <c r="M1411" s="184">
        <v>0</v>
      </c>
    </row>
    <row r="1412" spans="1:13" x14ac:dyDescent="0.2">
      <c r="A1412" s="187" t="str">
        <f>B1412&amp;C1412&amp;D1412&amp;E1412</f>
        <v>199215A17TDOM31</v>
      </c>
      <c r="B1412" s="184">
        <v>1992</v>
      </c>
      <c r="C1412" s="184" t="s">
        <v>0</v>
      </c>
      <c r="D1412" s="184" t="s">
        <v>33</v>
      </c>
      <c r="E1412" s="184">
        <v>31</v>
      </c>
      <c r="F1412" s="184">
        <v>20475</v>
      </c>
      <c r="G1412" s="184">
        <v>0</v>
      </c>
      <c r="H1412" s="184">
        <v>1</v>
      </c>
      <c r="I1412" s="184">
        <v>1</v>
      </c>
      <c r="J1412" s="184">
        <v>0</v>
      </c>
      <c r="K1412" s="184">
        <v>0</v>
      </c>
      <c r="L1412" s="184">
        <v>0.37504273504273505</v>
      </c>
      <c r="M1412" s="184">
        <v>198.24085431586425</v>
      </c>
    </row>
    <row r="1413" spans="1:13" x14ac:dyDescent="0.2">
      <c r="A1413" s="187" t="str">
        <f>B1413&amp;C1413&amp;D1413&amp;E1413</f>
        <v>199215A29AGCC31</v>
      </c>
      <c r="B1413" s="184">
        <v>1992</v>
      </c>
      <c r="C1413" s="184" t="s">
        <v>3</v>
      </c>
      <c r="D1413" s="184" t="s">
        <v>23</v>
      </c>
      <c r="E1413" s="184">
        <v>31</v>
      </c>
      <c r="F1413" s="184">
        <v>2816</v>
      </c>
      <c r="G1413" s="184">
        <v>0</v>
      </c>
      <c r="H1413" s="184">
        <v>1</v>
      </c>
      <c r="I1413" s="184">
        <v>1</v>
      </c>
      <c r="J1413" s="184">
        <v>0</v>
      </c>
      <c r="K1413" s="184">
        <v>0</v>
      </c>
      <c r="L1413" s="184">
        <v>0.18181818181818182</v>
      </c>
      <c r="M1413" s="184">
        <v>506.58403977293761</v>
      </c>
    </row>
    <row r="1414" spans="1:13" x14ac:dyDescent="0.2">
      <c r="A1414" s="187" t="str">
        <f>B1414&amp;C1414&amp;D1414&amp;E1414</f>
        <v>199215A29AGSC31</v>
      </c>
      <c r="B1414" s="184">
        <v>1992</v>
      </c>
      <c r="C1414" s="184" t="s">
        <v>3</v>
      </c>
      <c r="D1414" s="184" t="s">
        <v>28</v>
      </c>
      <c r="E1414" s="184">
        <v>31</v>
      </c>
      <c r="F1414" s="184">
        <v>4352</v>
      </c>
      <c r="G1414" s="184">
        <v>0</v>
      </c>
      <c r="H1414" s="184">
        <v>1</v>
      </c>
      <c r="I1414" s="184">
        <v>1</v>
      </c>
      <c r="J1414" s="184">
        <v>0</v>
      </c>
      <c r="K1414" s="184">
        <v>0</v>
      </c>
      <c r="L1414" s="184">
        <v>0.17647058823529413</v>
      </c>
      <c r="M1414" s="184">
        <v>262.69607162232654</v>
      </c>
    </row>
    <row r="1415" spans="1:13" x14ac:dyDescent="0.2">
      <c r="A1415" s="187" t="str">
        <f>B1415&amp;C1415&amp;D1415&amp;E1415</f>
        <v>199215A29AUTO31</v>
      </c>
      <c r="B1415" s="184">
        <v>1992</v>
      </c>
      <c r="C1415" s="184" t="s">
        <v>3</v>
      </c>
      <c r="D1415" s="184" t="s">
        <v>34</v>
      </c>
      <c r="E1415" s="184">
        <v>31</v>
      </c>
      <c r="F1415" s="184">
        <v>9214</v>
      </c>
      <c r="G1415" s="184">
        <v>0</v>
      </c>
      <c r="H1415" s="184">
        <v>1</v>
      </c>
      <c r="I1415" s="184">
        <v>1</v>
      </c>
      <c r="J1415" s="184">
        <v>0</v>
      </c>
      <c r="K1415" s="184">
        <v>0</v>
      </c>
      <c r="L1415" s="184">
        <v>0.19448665074886043</v>
      </c>
      <c r="M1415" s="184">
        <v>0</v>
      </c>
    </row>
    <row r="1416" spans="1:13" x14ac:dyDescent="0.2">
      <c r="A1416" s="187" t="str">
        <f>B1416&amp;C1416&amp;D1416&amp;E1416</f>
        <v>199215A29CCA131</v>
      </c>
      <c r="B1416" s="184">
        <v>1992</v>
      </c>
      <c r="C1416" s="184" t="s">
        <v>3</v>
      </c>
      <c r="D1416" s="184" t="s">
        <v>24</v>
      </c>
      <c r="E1416" s="184">
        <v>31</v>
      </c>
      <c r="F1416" s="184">
        <v>77037</v>
      </c>
      <c r="G1416" s="184">
        <v>0</v>
      </c>
      <c r="H1416" s="184">
        <v>1</v>
      </c>
      <c r="I1416" s="184">
        <v>1</v>
      </c>
      <c r="J1416" s="184">
        <v>0</v>
      </c>
      <c r="K1416" s="184">
        <v>0</v>
      </c>
      <c r="L1416" s="184">
        <v>0.23918376883835041</v>
      </c>
      <c r="M1416" s="184">
        <v>749.21764088814086</v>
      </c>
    </row>
    <row r="1417" spans="1:13" x14ac:dyDescent="0.2">
      <c r="A1417" s="187" t="str">
        <f>B1417&amp;C1417&amp;D1417&amp;E1417</f>
        <v>199215A29CCA231</v>
      </c>
      <c r="B1417" s="184">
        <v>1992</v>
      </c>
      <c r="C1417" s="184" t="s">
        <v>3</v>
      </c>
      <c r="D1417" s="184" t="s">
        <v>25</v>
      </c>
      <c r="E1417" s="184">
        <v>31</v>
      </c>
      <c r="F1417" s="184">
        <v>221143</v>
      </c>
      <c r="G1417" s="184">
        <v>0</v>
      </c>
      <c r="H1417" s="184">
        <v>1</v>
      </c>
      <c r="I1417" s="184">
        <v>1</v>
      </c>
      <c r="J1417" s="184">
        <v>0</v>
      </c>
      <c r="K1417" s="184">
        <v>0</v>
      </c>
      <c r="L1417" s="184">
        <v>0.16203542504171509</v>
      </c>
      <c r="M1417" s="184">
        <v>850.83449364611351</v>
      </c>
    </row>
    <row r="1418" spans="1:13" x14ac:dyDescent="0.2">
      <c r="A1418" s="187" t="str">
        <f>B1418&amp;C1418&amp;D1418&amp;E1418</f>
        <v>199215A29CONT31</v>
      </c>
      <c r="B1418" s="184">
        <v>1992</v>
      </c>
      <c r="C1418" s="184" t="s">
        <v>3</v>
      </c>
      <c r="D1418" s="184" t="s">
        <v>31</v>
      </c>
      <c r="E1418" s="184">
        <v>31</v>
      </c>
      <c r="F1418" s="184">
        <v>72432</v>
      </c>
      <c r="G1418" s="184">
        <v>0</v>
      </c>
      <c r="H1418" s="184">
        <v>1</v>
      </c>
      <c r="I1418" s="184">
        <v>1</v>
      </c>
      <c r="J1418" s="184">
        <v>0</v>
      </c>
      <c r="K1418" s="184">
        <v>0</v>
      </c>
      <c r="L1418" s="184">
        <v>0.10596145350121493</v>
      </c>
      <c r="M1418" s="184">
        <v>747.23202228067112</v>
      </c>
    </row>
    <row r="1419" spans="1:13" x14ac:dyDescent="0.2">
      <c r="A1419" s="187" t="str">
        <f>B1419&amp;C1419&amp;D1419&amp;E1419</f>
        <v>199215A29EMPR31</v>
      </c>
      <c r="B1419" s="184">
        <v>1992</v>
      </c>
      <c r="C1419" s="184" t="s">
        <v>3</v>
      </c>
      <c r="D1419" s="184" t="s">
        <v>32</v>
      </c>
      <c r="E1419" s="184">
        <v>31</v>
      </c>
      <c r="F1419" s="184">
        <v>10750</v>
      </c>
      <c r="G1419" s="184">
        <v>0</v>
      </c>
      <c r="H1419" s="184">
        <v>1</v>
      </c>
      <c r="I1419" s="184">
        <v>1</v>
      </c>
      <c r="J1419" s="184">
        <v>0</v>
      </c>
      <c r="K1419" s="184">
        <v>0</v>
      </c>
      <c r="L1419" s="184">
        <v>0.14288372093023255</v>
      </c>
      <c r="M1419" s="184">
        <v>2154.1464053375198</v>
      </c>
    </row>
    <row r="1420" spans="1:13" x14ac:dyDescent="0.2">
      <c r="A1420" s="187" t="str">
        <f>B1420&amp;C1420&amp;D1420&amp;E1420</f>
        <v>199215A29IMLO31</v>
      </c>
      <c r="B1420" s="184">
        <v>1992</v>
      </c>
      <c r="C1420" s="184" t="s">
        <v>3</v>
      </c>
      <c r="D1420" s="184" t="s">
        <v>53</v>
      </c>
      <c r="E1420" s="184">
        <v>31</v>
      </c>
      <c r="F1420" s="184">
        <v>256</v>
      </c>
      <c r="G1420" s="184">
        <v>0</v>
      </c>
      <c r="H1420" s="184">
        <v>1</v>
      </c>
      <c r="I1420" s="184">
        <v>1</v>
      </c>
      <c r="J1420" s="184">
        <v>0</v>
      </c>
      <c r="K1420" s="184">
        <v>0</v>
      </c>
      <c r="L1420" s="184">
        <v>0</v>
      </c>
      <c r="M1420" s="184">
        <v>359.08100718948617</v>
      </c>
    </row>
    <row r="1421" spans="1:13" x14ac:dyDescent="0.2">
      <c r="A1421" s="187" t="str">
        <f>B1421&amp;C1421&amp;D1421&amp;E1421</f>
        <v>199215A29INAT31</v>
      </c>
      <c r="B1421" s="184">
        <v>1992</v>
      </c>
      <c r="C1421" s="184" t="s">
        <v>3</v>
      </c>
      <c r="D1421" s="184" t="s">
        <v>54</v>
      </c>
      <c r="E1421" s="184">
        <v>31</v>
      </c>
      <c r="F1421" s="184">
        <v>412828</v>
      </c>
      <c r="G1421" s="184">
        <v>1</v>
      </c>
      <c r="H1421" s="184">
        <v>0.25294795895627237</v>
      </c>
      <c r="I1421" s="184">
        <v>0</v>
      </c>
      <c r="J1421" s="184">
        <v>0.40547879504297191</v>
      </c>
      <c r="K1421" s="184">
        <v>0.59393742672493144</v>
      </c>
      <c r="L1421" s="184">
        <v>0.40606257327506856</v>
      </c>
    </row>
    <row r="1422" spans="1:13" x14ac:dyDescent="0.2">
      <c r="A1422" s="187" t="str">
        <f>B1422&amp;C1422&amp;D1422&amp;E1422</f>
        <v>199215A29MILI31</v>
      </c>
      <c r="B1422" s="184">
        <v>1992</v>
      </c>
      <c r="C1422" s="184" t="s">
        <v>3</v>
      </c>
      <c r="D1422" s="184" t="s">
        <v>26</v>
      </c>
      <c r="E1422" s="184">
        <v>31</v>
      </c>
      <c r="F1422" s="184">
        <v>1536</v>
      </c>
      <c r="G1422" s="184">
        <v>0</v>
      </c>
      <c r="H1422" s="184">
        <v>1</v>
      </c>
      <c r="I1422" s="184">
        <v>1</v>
      </c>
      <c r="J1422" s="184">
        <v>0</v>
      </c>
      <c r="K1422" s="184">
        <v>0</v>
      </c>
      <c r="L1422" s="184">
        <v>0</v>
      </c>
      <c r="M1422" s="184">
        <v>1609.773102756043</v>
      </c>
    </row>
    <row r="1423" spans="1:13" x14ac:dyDescent="0.2">
      <c r="A1423" s="187" t="str">
        <f>B1423&amp;C1423&amp;D1423&amp;E1423</f>
        <v>199215A29PUBL31</v>
      </c>
      <c r="B1423" s="184">
        <v>1992</v>
      </c>
      <c r="C1423" s="184" t="s">
        <v>3</v>
      </c>
      <c r="D1423" s="184" t="s">
        <v>27</v>
      </c>
      <c r="E1423" s="184">
        <v>31</v>
      </c>
      <c r="F1423" s="184">
        <v>24826</v>
      </c>
      <c r="G1423" s="184">
        <v>0</v>
      </c>
      <c r="H1423" s="184">
        <v>1</v>
      </c>
      <c r="I1423" s="184">
        <v>1</v>
      </c>
      <c r="J1423" s="184">
        <v>0</v>
      </c>
      <c r="K1423" s="184">
        <v>0</v>
      </c>
      <c r="L1423" s="184">
        <v>0.20615483767018447</v>
      </c>
      <c r="M1423" s="184">
        <v>1011.9703701283976</v>
      </c>
    </row>
    <row r="1424" spans="1:13" x14ac:dyDescent="0.2">
      <c r="A1424" s="187" t="str">
        <f>B1424&amp;C1424&amp;D1424&amp;E1424</f>
        <v>199215A29SCA131</v>
      </c>
      <c r="B1424" s="184">
        <v>1992</v>
      </c>
      <c r="C1424" s="184" t="s">
        <v>3</v>
      </c>
      <c r="D1424" s="184" t="s">
        <v>29</v>
      </c>
      <c r="E1424" s="184">
        <v>31</v>
      </c>
      <c r="F1424" s="184">
        <v>68588</v>
      </c>
      <c r="G1424" s="184">
        <v>0</v>
      </c>
      <c r="H1424" s="184">
        <v>1</v>
      </c>
      <c r="I1424" s="184">
        <v>1</v>
      </c>
      <c r="J1424" s="184">
        <v>0</v>
      </c>
      <c r="K1424" s="184">
        <v>0</v>
      </c>
      <c r="L1424" s="184">
        <v>0.27612701930366829</v>
      </c>
      <c r="M1424" s="184">
        <v>443.75893924532602</v>
      </c>
    </row>
    <row r="1425" spans="1:13" x14ac:dyDescent="0.2">
      <c r="A1425" s="187" t="str">
        <f>B1425&amp;C1425&amp;D1425&amp;E1425</f>
        <v>199215A29SCA231</v>
      </c>
      <c r="B1425" s="184">
        <v>1992</v>
      </c>
      <c r="C1425" s="184" t="s">
        <v>3</v>
      </c>
      <c r="D1425" s="184" t="s">
        <v>30</v>
      </c>
      <c r="E1425" s="184">
        <v>31</v>
      </c>
      <c r="F1425" s="184">
        <v>24058</v>
      </c>
      <c r="G1425" s="184">
        <v>0</v>
      </c>
      <c r="H1425" s="184">
        <v>1</v>
      </c>
      <c r="I1425" s="184">
        <v>1</v>
      </c>
      <c r="J1425" s="184">
        <v>0</v>
      </c>
      <c r="K1425" s="184">
        <v>0</v>
      </c>
      <c r="L1425" s="184">
        <v>0.26598220965998837</v>
      </c>
      <c r="M1425" s="184">
        <v>646.41141849970836</v>
      </c>
    </row>
    <row r="1426" spans="1:13" x14ac:dyDescent="0.2">
      <c r="A1426" s="187" t="str">
        <f>B1426&amp;C1426&amp;D1426&amp;E1426</f>
        <v>199215A29SREM31</v>
      </c>
      <c r="B1426" s="184">
        <v>1992</v>
      </c>
      <c r="C1426" s="184" t="s">
        <v>3</v>
      </c>
      <c r="D1426" s="184" t="s">
        <v>35</v>
      </c>
      <c r="E1426" s="184">
        <v>31</v>
      </c>
      <c r="F1426" s="184">
        <v>13564</v>
      </c>
      <c r="G1426" s="184">
        <v>0</v>
      </c>
      <c r="H1426" s="184">
        <v>1</v>
      </c>
      <c r="I1426" s="184">
        <v>1</v>
      </c>
      <c r="J1426" s="184">
        <v>0</v>
      </c>
      <c r="K1426" s="184">
        <v>0</v>
      </c>
      <c r="L1426" s="184">
        <v>0.45274255381893247</v>
      </c>
      <c r="M1426" s="184">
        <v>0</v>
      </c>
    </row>
    <row r="1427" spans="1:13" x14ac:dyDescent="0.2">
      <c r="A1427" s="187" t="str">
        <f>B1427&amp;C1427&amp;D1427&amp;E1427</f>
        <v>199215A29TDOM31</v>
      </c>
      <c r="B1427" s="184">
        <v>1992</v>
      </c>
      <c r="C1427" s="184" t="s">
        <v>3</v>
      </c>
      <c r="D1427" s="184" t="s">
        <v>33</v>
      </c>
      <c r="E1427" s="184">
        <v>31</v>
      </c>
      <c r="F1427" s="184">
        <v>67565</v>
      </c>
      <c r="G1427" s="184">
        <v>0</v>
      </c>
      <c r="H1427" s="184">
        <v>1</v>
      </c>
      <c r="I1427" s="184">
        <v>1</v>
      </c>
      <c r="J1427" s="184">
        <v>0</v>
      </c>
      <c r="K1427" s="184">
        <v>0</v>
      </c>
      <c r="L1427" s="184">
        <v>0.22727743654258861</v>
      </c>
      <c r="M1427" s="184">
        <v>264.78406277427678</v>
      </c>
    </row>
    <row r="1428" spans="1:13" x14ac:dyDescent="0.2">
      <c r="A1428" s="187" t="str">
        <f>B1428&amp;C1428&amp;D1428&amp;E1428</f>
        <v>199218A24AGCC31</v>
      </c>
      <c r="B1428" s="184">
        <v>1992</v>
      </c>
      <c r="C1428" s="184" t="s">
        <v>1</v>
      </c>
      <c r="D1428" s="184" t="s">
        <v>23</v>
      </c>
      <c r="E1428" s="184">
        <v>31</v>
      </c>
      <c r="F1428" s="184">
        <v>1536</v>
      </c>
      <c r="G1428" s="184">
        <v>0</v>
      </c>
      <c r="H1428" s="184">
        <v>1</v>
      </c>
      <c r="I1428" s="184">
        <v>1</v>
      </c>
      <c r="J1428" s="184">
        <v>0</v>
      </c>
      <c r="K1428" s="184">
        <v>0</v>
      </c>
      <c r="L1428" s="184">
        <v>0.16666666666666666</v>
      </c>
      <c r="M1428" s="184">
        <v>629.50323359248057</v>
      </c>
    </row>
    <row r="1429" spans="1:13" x14ac:dyDescent="0.2">
      <c r="A1429" s="187" t="str">
        <f>B1429&amp;C1429&amp;D1429&amp;E1429</f>
        <v>199218A24AGSC31</v>
      </c>
      <c r="B1429" s="184">
        <v>1992</v>
      </c>
      <c r="C1429" s="184" t="s">
        <v>1</v>
      </c>
      <c r="D1429" s="184" t="s">
        <v>28</v>
      </c>
      <c r="E1429" s="184">
        <v>31</v>
      </c>
      <c r="F1429" s="184">
        <v>2304</v>
      </c>
      <c r="G1429" s="184">
        <v>0</v>
      </c>
      <c r="H1429" s="184">
        <v>1</v>
      </c>
      <c r="I1429" s="184">
        <v>1</v>
      </c>
      <c r="J1429" s="184">
        <v>0</v>
      </c>
      <c r="K1429" s="184">
        <v>0</v>
      </c>
      <c r="L1429" s="184">
        <v>0.33333333333333331</v>
      </c>
      <c r="M1429" s="184">
        <v>327.94453778206963</v>
      </c>
    </row>
    <row r="1430" spans="1:13" x14ac:dyDescent="0.2">
      <c r="A1430" s="187" t="str">
        <f>B1430&amp;C1430&amp;D1430&amp;E1430</f>
        <v>199218A24AUTO31</v>
      </c>
      <c r="B1430" s="184">
        <v>1992</v>
      </c>
      <c r="C1430" s="184" t="s">
        <v>1</v>
      </c>
      <c r="D1430" s="184" t="s">
        <v>34</v>
      </c>
      <c r="E1430" s="184">
        <v>31</v>
      </c>
      <c r="F1430" s="184">
        <v>5120</v>
      </c>
      <c r="G1430" s="184">
        <v>0</v>
      </c>
      <c r="H1430" s="184">
        <v>1</v>
      </c>
      <c r="I1430" s="184">
        <v>1</v>
      </c>
      <c r="J1430" s="184">
        <v>0</v>
      </c>
      <c r="K1430" s="184">
        <v>0</v>
      </c>
      <c r="L1430" s="184">
        <v>0.1</v>
      </c>
      <c r="M1430" s="184">
        <v>0</v>
      </c>
    </row>
    <row r="1431" spans="1:13" x14ac:dyDescent="0.2">
      <c r="A1431" s="187" t="str">
        <f>B1431&amp;C1431&amp;D1431&amp;E1431</f>
        <v>199218A24CCA131</v>
      </c>
      <c r="B1431" s="184">
        <v>1992</v>
      </c>
      <c r="C1431" s="184" t="s">
        <v>1</v>
      </c>
      <c r="D1431" s="184" t="s">
        <v>24</v>
      </c>
      <c r="E1431" s="184">
        <v>31</v>
      </c>
      <c r="F1431" s="184">
        <v>42230</v>
      </c>
      <c r="G1431" s="184">
        <v>0</v>
      </c>
      <c r="H1431" s="184">
        <v>1</v>
      </c>
      <c r="I1431" s="184">
        <v>1</v>
      </c>
      <c r="J1431" s="184">
        <v>0</v>
      </c>
      <c r="K1431" s="184">
        <v>0</v>
      </c>
      <c r="L1431" s="184">
        <v>0.26057305233246508</v>
      </c>
      <c r="M1431" s="184">
        <v>612.21638806165038</v>
      </c>
    </row>
    <row r="1432" spans="1:13" x14ac:dyDescent="0.2">
      <c r="A1432" s="187" t="str">
        <f>B1432&amp;C1432&amp;D1432&amp;E1432</f>
        <v>199218A24CCA231</v>
      </c>
      <c r="B1432" s="184">
        <v>1992</v>
      </c>
      <c r="C1432" s="184" t="s">
        <v>1</v>
      </c>
      <c r="D1432" s="184" t="s">
        <v>25</v>
      </c>
      <c r="E1432" s="184">
        <v>31</v>
      </c>
      <c r="F1432" s="184">
        <v>121327</v>
      </c>
      <c r="G1432" s="184">
        <v>0</v>
      </c>
      <c r="H1432" s="184">
        <v>1</v>
      </c>
      <c r="I1432" s="184">
        <v>1</v>
      </c>
      <c r="J1432" s="184">
        <v>0</v>
      </c>
      <c r="K1432" s="184">
        <v>0</v>
      </c>
      <c r="L1432" s="184">
        <v>0.18986705350004532</v>
      </c>
      <c r="M1432" s="184">
        <v>726.23458664441955</v>
      </c>
    </row>
    <row r="1433" spans="1:13" x14ac:dyDescent="0.2">
      <c r="A1433" s="187" t="str">
        <f>B1433&amp;C1433&amp;D1433&amp;E1433</f>
        <v>199218A24CONT31</v>
      </c>
      <c r="B1433" s="184">
        <v>1992</v>
      </c>
      <c r="C1433" s="184" t="s">
        <v>1</v>
      </c>
      <c r="D1433" s="184" t="s">
        <v>31</v>
      </c>
      <c r="E1433" s="184">
        <v>31</v>
      </c>
      <c r="F1433" s="184">
        <v>30454</v>
      </c>
      <c r="G1433" s="184">
        <v>0</v>
      </c>
      <c r="H1433" s="184">
        <v>1</v>
      </c>
      <c r="I1433" s="184">
        <v>1</v>
      </c>
      <c r="J1433" s="184">
        <v>0</v>
      </c>
      <c r="K1433" s="184">
        <v>0</v>
      </c>
      <c r="L1433" s="184">
        <v>0.15117882708347016</v>
      </c>
      <c r="M1433" s="184">
        <v>528.61474701980546</v>
      </c>
    </row>
    <row r="1434" spans="1:13" x14ac:dyDescent="0.2">
      <c r="A1434" s="187" t="str">
        <f>B1434&amp;C1434&amp;D1434&amp;E1434</f>
        <v>199218A24EMPR31</v>
      </c>
      <c r="B1434" s="184">
        <v>1992</v>
      </c>
      <c r="C1434" s="184" t="s">
        <v>1</v>
      </c>
      <c r="D1434" s="184" t="s">
        <v>32</v>
      </c>
      <c r="E1434" s="184">
        <v>31</v>
      </c>
      <c r="F1434" s="184">
        <v>2047</v>
      </c>
      <c r="G1434" s="184">
        <v>0</v>
      </c>
      <c r="H1434" s="184">
        <v>1</v>
      </c>
      <c r="I1434" s="184">
        <v>1</v>
      </c>
      <c r="J1434" s="184">
        <v>0</v>
      </c>
      <c r="K1434" s="184">
        <v>0</v>
      </c>
      <c r="L1434" s="184">
        <v>0.12506106497313141</v>
      </c>
      <c r="M1434" s="184">
        <v>1277.8924709860282</v>
      </c>
    </row>
    <row r="1435" spans="1:13" x14ac:dyDescent="0.2">
      <c r="A1435" s="187" t="str">
        <f>B1435&amp;C1435&amp;D1435&amp;E1435</f>
        <v>199218A24INAT31</v>
      </c>
      <c r="B1435" s="184">
        <v>1992</v>
      </c>
      <c r="C1435" s="184" t="s">
        <v>1</v>
      </c>
      <c r="D1435" s="184" t="s">
        <v>54</v>
      </c>
      <c r="E1435" s="184">
        <v>31</v>
      </c>
      <c r="F1435" s="184">
        <v>182994</v>
      </c>
      <c r="G1435" s="184">
        <v>1</v>
      </c>
      <c r="H1435" s="184">
        <v>0.31328349563373664</v>
      </c>
      <c r="I1435" s="184">
        <v>0</v>
      </c>
      <c r="J1435" s="184">
        <v>0.45176344579603706</v>
      </c>
      <c r="K1435" s="184">
        <v>0.69510475753303391</v>
      </c>
      <c r="L1435" s="184">
        <v>0.30489524246696614</v>
      </c>
    </row>
    <row r="1436" spans="1:13" x14ac:dyDescent="0.2">
      <c r="A1436" s="187" t="str">
        <f>B1436&amp;C1436&amp;D1436&amp;E1436</f>
        <v>199218A24MILI31</v>
      </c>
      <c r="B1436" s="184">
        <v>1992</v>
      </c>
      <c r="C1436" s="184" t="s">
        <v>1</v>
      </c>
      <c r="D1436" s="184" t="s">
        <v>26</v>
      </c>
      <c r="E1436" s="184">
        <v>31</v>
      </c>
      <c r="F1436" s="184">
        <v>1024</v>
      </c>
      <c r="G1436" s="184">
        <v>0</v>
      </c>
      <c r="H1436" s="184">
        <v>1</v>
      </c>
      <c r="I1436" s="184">
        <v>1</v>
      </c>
      <c r="J1436" s="184">
        <v>0</v>
      </c>
      <c r="K1436" s="184">
        <v>0</v>
      </c>
      <c r="L1436" s="184">
        <v>0</v>
      </c>
      <c r="M1436" s="184">
        <v>991.31088615419208</v>
      </c>
    </row>
    <row r="1437" spans="1:13" x14ac:dyDescent="0.2">
      <c r="A1437" s="187" t="str">
        <f>B1437&amp;C1437&amp;D1437&amp;E1437</f>
        <v>199218A24PUBL31</v>
      </c>
      <c r="B1437" s="184">
        <v>1992</v>
      </c>
      <c r="C1437" s="184" t="s">
        <v>1</v>
      </c>
      <c r="D1437" s="184" t="s">
        <v>27</v>
      </c>
      <c r="E1437" s="184">
        <v>31</v>
      </c>
      <c r="F1437" s="184">
        <v>9214</v>
      </c>
      <c r="G1437" s="184">
        <v>0</v>
      </c>
      <c r="H1437" s="184">
        <v>1</v>
      </c>
      <c r="I1437" s="184">
        <v>1</v>
      </c>
      <c r="J1437" s="184">
        <v>0</v>
      </c>
      <c r="K1437" s="184">
        <v>0</v>
      </c>
      <c r="L1437" s="184">
        <v>0.30551334925113954</v>
      </c>
      <c r="M1437" s="184">
        <v>820.91522700326357</v>
      </c>
    </row>
    <row r="1438" spans="1:13" x14ac:dyDescent="0.2">
      <c r="A1438" s="187" t="str">
        <f>B1438&amp;C1438&amp;D1438&amp;E1438</f>
        <v>199218A24SCA131</v>
      </c>
      <c r="B1438" s="184">
        <v>1992</v>
      </c>
      <c r="C1438" s="184" t="s">
        <v>1</v>
      </c>
      <c r="D1438" s="184" t="s">
        <v>29</v>
      </c>
      <c r="E1438" s="184">
        <v>31</v>
      </c>
      <c r="F1438" s="184">
        <v>33014</v>
      </c>
      <c r="G1438" s="184">
        <v>0</v>
      </c>
      <c r="H1438" s="184">
        <v>1</v>
      </c>
      <c r="I1438" s="184">
        <v>1</v>
      </c>
      <c r="J1438" s="184">
        <v>0</v>
      </c>
      <c r="K1438" s="184">
        <v>0</v>
      </c>
      <c r="L1438" s="184">
        <v>0.26349427515599444</v>
      </c>
      <c r="M1438" s="184">
        <v>458.41489561857998</v>
      </c>
    </row>
    <row r="1439" spans="1:13" x14ac:dyDescent="0.2">
      <c r="A1439" s="187" t="str">
        <f>B1439&amp;C1439&amp;D1439&amp;E1439</f>
        <v>199218A24SCA231</v>
      </c>
      <c r="B1439" s="184">
        <v>1992</v>
      </c>
      <c r="C1439" s="184" t="s">
        <v>1</v>
      </c>
      <c r="D1439" s="184" t="s">
        <v>30</v>
      </c>
      <c r="E1439" s="184">
        <v>31</v>
      </c>
      <c r="F1439" s="184">
        <v>12798</v>
      </c>
      <c r="G1439" s="184">
        <v>0</v>
      </c>
      <c r="H1439" s="184">
        <v>1</v>
      </c>
      <c r="I1439" s="184">
        <v>1</v>
      </c>
      <c r="J1439" s="184">
        <v>0</v>
      </c>
      <c r="K1439" s="184">
        <v>0</v>
      </c>
      <c r="L1439" s="184">
        <v>0.19995311767463667</v>
      </c>
      <c r="M1439" s="184">
        <v>501.92975948018363</v>
      </c>
    </row>
    <row r="1440" spans="1:13" x14ac:dyDescent="0.2">
      <c r="A1440" s="187" t="str">
        <f>B1440&amp;C1440&amp;D1440&amp;E1440</f>
        <v>199218A24SREM31</v>
      </c>
      <c r="B1440" s="184">
        <v>1992</v>
      </c>
      <c r="C1440" s="184" t="s">
        <v>1</v>
      </c>
      <c r="D1440" s="184" t="s">
        <v>35</v>
      </c>
      <c r="E1440" s="184">
        <v>31</v>
      </c>
      <c r="F1440" s="184">
        <v>5374</v>
      </c>
      <c r="G1440" s="184">
        <v>0</v>
      </c>
      <c r="H1440" s="184">
        <v>1</v>
      </c>
      <c r="I1440" s="184">
        <v>1</v>
      </c>
      <c r="J1440" s="184">
        <v>0</v>
      </c>
      <c r="K1440" s="184">
        <v>0</v>
      </c>
      <c r="L1440" s="184">
        <v>0.47599553405284706</v>
      </c>
      <c r="M1440" s="184">
        <v>0</v>
      </c>
    </row>
    <row r="1441" spans="1:13" x14ac:dyDescent="0.2">
      <c r="A1441" s="187" t="str">
        <f>B1441&amp;C1441&amp;D1441&amp;E1441</f>
        <v>199218A24TDOM31</v>
      </c>
      <c r="B1441" s="184">
        <v>1992</v>
      </c>
      <c r="C1441" s="184" t="s">
        <v>1</v>
      </c>
      <c r="D1441" s="184" t="s">
        <v>33</v>
      </c>
      <c r="E1441" s="184">
        <v>31</v>
      </c>
      <c r="F1441" s="184">
        <v>31988</v>
      </c>
      <c r="G1441" s="184">
        <v>0</v>
      </c>
      <c r="H1441" s="184">
        <v>1</v>
      </c>
      <c r="I1441" s="184">
        <v>1</v>
      </c>
      <c r="J1441" s="184">
        <v>0</v>
      </c>
      <c r="K1441" s="184">
        <v>0</v>
      </c>
      <c r="L1441" s="184">
        <v>0.19197824184069026</v>
      </c>
      <c r="M1441" s="184">
        <v>279.97937121525166</v>
      </c>
    </row>
    <row r="1442" spans="1:13" x14ac:dyDescent="0.2">
      <c r="A1442" s="187" t="str">
        <f>B1442&amp;C1442&amp;D1442&amp;E1442</f>
        <v>199225A29AGCC31</v>
      </c>
      <c r="B1442" s="184">
        <v>1992</v>
      </c>
      <c r="C1442" s="184" t="s">
        <v>2</v>
      </c>
      <c r="D1442" s="184" t="s">
        <v>23</v>
      </c>
      <c r="E1442" s="184">
        <v>31</v>
      </c>
      <c r="F1442" s="184">
        <v>768</v>
      </c>
      <c r="G1442" s="184">
        <v>0</v>
      </c>
      <c r="H1442" s="184">
        <v>1</v>
      </c>
      <c r="I1442" s="184">
        <v>1</v>
      </c>
      <c r="J1442" s="184">
        <v>0</v>
      </c>
      <c r="K1442" s="184">
        <v>0</v>
      </c>
      <c r="L1442" s="184">
        <v>0</v>
      </c>
      <c r="M1442" s="184">
        <v>359.08100718948617</v>
      </c>
    </row>
    <row r="1443" spans="1:13" x14ac:dyDescent="0.2">
      <c r="A1443" s="187" t="str">
        <f>B1443&amp;C1443&amp;D1443&amp;E1443</f>
        <v>199225A29AGSC31</v>
      </c>
      <c r="B1443" s="184">
        <v>1992</v>
      </c>
      <c r="C1443" s="184" t="s">
        <v>2</v>
      </c>
      <c r="D1443" s="184" t="s">
        <v>28</v>
      </c>
      <c r="E1443" s="184">
        <v>31</v>
      </c>
      <c r="F1443" s="184">
        <v>256</v>
      </c>
      <c r="G1443" s="184">
        <v>0</v>
      </c>
      <c r="H1443" s="184">
        <v>1</v>
      </c>
      <c r="I1443" s="184">
        <v>1</v>
      </c>
      <c r="J1443" s="184">
        <v>0</v>
      </c>
      <c r="K1443" s="184">
        <v>0</v>
      </c>
      <c r="L1443" s="184">
        <v>0</v>
      </c>
      <c r="M1443" s="184">
        <v>359.08100718948617</v>
      </c>
    </row>
    <row r="1444" spans="1:13" x14ac:dyDescent="0.2">
      <c r="A1444" s="187" t="str">
        <f>B1444&amp;C1444&amp;D1444&amp;E1444</f>
        <v>199225A29AUTO31</v>
      </c>
      <c r="B1444" s="184">
        <v>1992</v>
      </c>
      <c r="C1444" s="184" t="s">
        <v>2</v>
      </c>
      <c r="D1444" s="184" t="s">
        <v>34</v>
      </c>
      <c r="E1444" s="184">
        <v>31</v>
      </c>
      <c r="F1444" s="184">
        <v>2302</v>
      </c>
      <c r="G1444" s="184">
        <v>0</v>
      </c>
      <c r="H1444" s="184">
        <v>1</v>
      </c>
      <c r="I1444" s="184">
        <v>1</v>
      </c>
      <c r="J1444" s="184">
        <v>0</v>
      </c>
      <c r="K1444" s="184">
        <v>0</v>
      </c>
      <c r="L1444" s="184">
        <v>0</v>
      </c>
      <c r="M1444" s="184">
        <v>0</v>
      </c>
    </row>
    <row r="1445" spans="1:13" x14ac:dyDescent="0.2">
      <c r="A1445" s="187" t="str">
        <f>B1445&amp;C1445&amp;D1445&amp;E1445</f>
        <v>199225A29CCA131</v>
      </c>
      <c r="B1445" s="184">
        <v>1992</v>
      </c>
      <c r="C1445" s="184" t="s">
        <v>2</v>
      </c>
      <c r="D1445" s="184" t="s">
        <v>24</v>
      </c>
      <c r="E1445" s="184">
        <v>31</v>
      </c>
      <c r="F1445" s="184">
        <v>26104</v>
      </c>
      <c r="G1445" s="184">
        <v>0</v>
      </c>
      <c r="H1445" s="184">
        <v>1</v>
      </c>
      <c r="I1445" s="184">
        <v>1</v>
      </c>
      <c r="J1445" s="184">
        <v>0</v>
      </c>
      <c r="K1445" s="184">
        <v>0</v>
      </c>
      <c r="L1445" s="184">
        <v>0.10783787925222188</v>
      </c>
      <c r="M1445" s="184">
        <v>1085.4050177852046</v>
      </c>
    </row>
    <row r="1446" spans="1:13" x14ac:dyDescent="0.2">
      <c r="A1446" s="187" t="str">
        <f>B1446&amp;C1446&amp;D1446&amp;E1446</f>
        <v>199225A29CCA231</v>
      </c>
      <c r="B1446" s="184">
        <v>1992</v>
      </c>
      <c r="C1446" s="184" t="s">
        <v>2</v>
      </c>
      <c r="D1446" s="184" t="s">
        <v>25</v>
      </c>
      <c r="E1446" s="184">
        <v>31</v>
      </c>
      <c r="F1446" s="184">
        <v>85485</v>
      </c>
      <c r="G1446" s="184">
        <v>0</v>
      </c>
      <c r="H1446" s="184">
        <v>1</v>
      </c>
      <c r="I1446" s="184">
        <v>1</v>
      </c>
      <c r="J1446" s="184">
        <v>0</v>
      </c>
      <c r="K1446" s="184">
        <v>0</v>
      </c>
      <c r="L1446" s="184">
        <v>5.9870152658361118E-2</v>
      </c>
      <c r="M1446" s="184">
        <v>1099.9935988712259</v>
      </c>
    </row>
    <row r="1447" spans="1:13" x14ac:dyDescent="0.2">
      <c r="A1447" s="187" t="str">
        <f>B1447&amp;C1447&amp;D1447&amp;E1447</f>
        <v>199225A29CONT31</v>
      </c>
      <c r="B1447" s="184">
        <v>1992</v>
      </c>
      <c r="C1447" s="184" t="s">
        <v>2</v>
      </c>
      <c r="D1447" s="184" t="s">
        <v>31</v>
      </c>
      <c r="E1447" s="184">
        <v>31</v>
      </c>
      <c r="F1447" s="184">
        <v>37371</v>
      </c>
      <c r="G1447" s="184">
        <v>0</v>
      </c>
      <c r="H1447" s="184">
        <v>1</v>
      </c>
      <c r="I1447" s="184">
        <v>1</v>
      </c>
      <c r="J1447" s="184">
        <v>0</v>
      </c>
      <c r="K1447" s="184">
        <v>0</v>
      </c>
      <c r="L1447" s="184">
        <v>2.0550694388697117E-2</v>
      </c>
      <c r="M1447" s="184">
        <v>985.43997290027198</v>
      </c>
    </row>
    <row r="1448" spans="1:13" x14ac:dyDescent="0.2">
      <c r="A1448" s="187" t="str">
        <f>B1448&amp;C1448&amp;D1448&amp;E1448</f>
        <v>199225A29EMPR31</v>
      </c>
      <c r="B1448" s="184">
        <v>1992</v>
      </c>
      <c r="C1448" s="184" t="s">
        <v>2</v>
      </c>
      <c r="D1448" s="184" t="s">
        <v>32</v>
      </c>
      <c r="E1448" s="184">
        <v>31</v>
      </c>
      <c r="F1448" s="184">
        <v>8703</v>
      </c>
      <c r="G1448" s="184">
        <v>0</v>
      </c>
      <c r="H1448" s="184">
        <v>1</v>
      </c>
      <c r="I1448" s="184">
        <v>1</v>
      </c>
      <c r="J1448" s="184">
        <v>0</v>
      </c>
      <c r="K1448" s="184">
        <v>0</v>
      </c>
      <c r="L1448" s="184">
        <v>0.14707572101574171</v>
      </c>
      <c r="M1448" s="184">
        <v>2373.1029243337975</v>
      </c>
    </row>
    <row r="1449" spans="1:13" x14ac:dyDescent="0.2">
      <c r="A1449" s="187" t="str">
        <f>B1449&amp;C1449&amp;D1449&amp;E1449</f>
        <v>199225A29INAT31</v>
      </c>
      <c r="B1449" s="184">
        <v>1992</v>
      </c>
      <c r="C1449" s="184" t="s">
        <v>2</v>
      </c>
      <c r="D1449" s="184" t="s">
        <v>54</v>
      </c>
      <c r="E1449" s="184">
        <v>31</v>
      </c>
      <c r="F1449" s="184">
        <v>92143</v>
      </c>
      <c r="G1449" s="184">
        <v>1</v>
      </c>
      <c r="H1449" s="184">
        <v>0.25831587858003319</v>
      </c>
      <c r="I1449" s="184">
        <v>0</v>
      </c>
      <c r="J1449" s="184">
        <v>0.70557720065550289</v>
      </c>
      <c r="K1449" s="184">
        <v>0.93888846683958627</v>
      </c>
      <c r="L1449" s="184">
        <v>6.1111533160413706E-2</v>
      </c>
      <c r="M1449" s="184"/>
    </row>
    <row r="1450" spans="1:13" x14ac:dyDescent="0.2">
      <c r="A1450" s="187" t="str">
        <f>B1450&amp;C1450&amp;D1450&amp;E1450</f>
        <v>199225A29MILI31</v>
      </c>
      <c r="B1450" s="184">
        <v>1992</v>
      </c>
      <c r="C1450" s="184" t="s">
        <v>2</v>
      </c>
      <c r="D1450" s="184" t="s">
        <v>26</v>
      </c>
      <c r="E1450" s="184">
        <v>31</v>
      </c>
      <c r="F1450" s="184">
        <v>512</v>
      </c>
      <c r="G1450" s="184">
        <v>0</v>
      </c>
      <c r="H1450" s="184">
        <v>1</v>
      </c>
      <c r="I1450" s="184">
        <v>1</v>
      </c>
      <c r="J1450" s="184">
        <v>0</v>
      </c>
      <c r="K1450" s="184">
        <v>0</v>
      </c>
      <c r="L1450" s="184">
        <v>0</v>
      </c>
      <c r="M1450" s="184">
        <v>2846.697535959745</v>
      </c>
    </row>
    <row r="1451" spans="1:13" x14ac:dyDescent="0.2">
      <c r="A1451" s="187" t="str">
        <f>B1451&amp;C1451&amp;D1451&amp;E1451</f>
        <v>199225A29PUBL31</v>
      </c>
      <c r="B1451" s="184">
        <v>1992</v>
      </c>
      <c r="C1451" s="184" t="s">
        <v>2</v>
      </c>
      <c r="D1451" s="184" t="s">
        <v>27</v>
      </c>
      <c r="E1451" s="184">
        <v>31</v>
      </c>
      <c r="F1451" s="184">
        <v>15612</v>
      </c>
      <c r="G1451" s="184">
        <v>0</v>
      </c>
      <c r="H1451" s="184">
        <v>1</v>
      </c>
      <c r="I1451" s="184">
        <v>1</v>
      </c>
      <c r="J1451" s="184">
        <v>0</v>
      </c>
      <c r="K1451" s="184">
        <v>0</v>
      </c>
      <c r="L1451" s="184">
        <v>0.14751473225723802</v>
      </c>
      <c r="M1451" s="184">
        <v>1124.7286386881588</v>
      </c>
    </row>
    <row r="1452" spans="1:13" x14ac:dyDescent="0.2">
      <c r="A1452" s="187" t="str">
        <f>B1452&amp;C1452&amp;D1452&amp;E1452</f>
        <v>199225A29SCA131</v>
      </c>
      <c r="B1452" s="184">
        <v>1992</v>
      </c>
      <c r="C1452" s="184" t="s">
        <v>2</v>
      </c>
      <c r="D1452" s="184" t="s">
        <v>29</v>
      </c>
      <c r="E1452" s="184">
        <v>31</v>
      </c>
      <c r="F1452" s="184">
        <v>17402</v>
      </c>
      <c r="G1452" s="184">
        <v>0</v>
      </c>
      <c r="H1452" s="184">
        <v>1</v>
      </c>
      <c r="I1452" s="184">
        <v>1</v>
      </c>
      <c r="J1452" s="184">
        <v>0</v>
      </c>
      <c r="K1452" s="184">
        <v>0</v>
      </c>
      <c r="L1452" s="184">
        <v>7.3554763820250543E-2</v>
      </c>
      <c r="M1452" s="184">
        <v>616.98065608662364</v>
      </c>
    </row>
    <row r="1453" spans="1:13" x14ac:dyDescent="0.2">
      <c r="A1453" s="187" t="str">
        <f>B1453&amp;C1453&amp;D1453&amp;E1453</f>
        <v>199225A29SCA231</v>
      </c>
      <c r="B1453" s="184">
        <v>1992</v>
      </c>
      <c r="C1453" s="184" t="s">
        <v>2</v>
      </c>
      <c r="D1453" s="184" t="s">
        <v>30</v>
      </c>
      <c r="E1453" s="184">
        <v>31</v>
      </c>
      <c r="F1453" s="184">
        <v>6908</v>
      </c>
      <c r="G1453" s="184">
        <v>0</v>
      </c>
      <c r="H1453" s="184">
        <v>1</v>
      </c>
      <c r="I1453" s="184">
        <v>1</v>
      </c>
      <c r="J1453" s="184">
        <v>0</v>
      </c>
      <c r="K1453" s="184">
        <v>0</v>
      </c>
      <c r="L1453" s="184">
        <v>0.25940938042848871</v>
      </c>
      <c r="M1453" s="184">
        <v>1102.0002225631592</v>
      </c>
    </row>
    <row r="1454" spans="1:13" x14ac:dyDescent="0.2">
      <c r="A1454" s="187" t="str">
        <f>B1454&amp;C1454&amp;D1454&amp;E1454</f>
        <v>199225A29SREM31</v>
      </c>
      <c r="B1454" s="184">
        <v>1992</v>
      </c>
      <c r="C1454" s="184" t="s">
        <v>2</v>
      </c>
      <c r="D1454" s="184" t="s">
        <v>35</v>
      </c>
      <c r="E1454" s="184">
        <v>31</v>
      </c>
      <c r="F1454" s="184">
        <v>2816</v>
      </c>
      <c r="G1454" s="184">
        <v>0</v>
      </c>
      <c r="H1454" s="184">
        <v>1</v>
      </c>
      <c r="I1454" s="184">
        <v>1</v>
      </c>
      <c r="J1454" s="184">
        <v>0</v>
      </c>
      <c r="K1454" s="184">
        <v>0</v>
      </c>
      <c r="L1454" s="184">
        <v>0.18181818181818182</v>
      </c>
      <c r="M1454" s="184">
        <v>0</v>
      </c>
    </row>
    <row r="1455" spans="1:13" x14ac:dyDescent="0.2">
      <c r="A1455" s="187" t="str">
        <f>B1455&amp;C1455&amp;D1455&amp;E1455</f>
        <v>199225A29TDOM31</v>
      </c>
      <c r="B1455" s="184">
        <v>1992</v>
      </c>
      <c r="C1455" s="184" t="s">
        <v>2</v>
      </c>
      <c r="D1455" s="184" t="s">
        <v>33</v>
      </c>
      <c r="E1455" s="184">
        <v>31</v>
      </c>
      <c r="F1455" s="184">
        <v>15102</v>
      </c>
      <c r="G1455" s="184">
        <v>0</v>
      </c>
      <c r="H1455" s="184">
        <v>1</v>
      </c>
      <c r="I1455" s="184">
        <v>1</v>
      </c>
      <c r="J1455" s="184">
        <v>0</v>
      </c>
      <c r="K1455" s="184">
        <v>0</v>
      </c>
      <c r="L1455" s="184">
        <v>0.10170838299562972</v>
      </c>
      <c r="M1455" s="184">
        <v>322.81642052663199</v>
      </c>
    </row>
    <row r="1456" spans="1:13" x14ac:dyDescent="0.2">
      <c r="A1456" s="187" t="str">
        <f>B1456&amp;C1456&amp;D1456&amp;E1456</f>
        <v>199230EMAAGCC31</v>
      </c>
      <c r="B1456" s="184">
        <v>1992</v>
      </c>
      <c r="C1456" s="184" t="s">
        <v>4</v>
      </c>
      <c r="D1456" s="184" t="s">
        <v>23</v>
      </c>
      <c r="E1456" s="184">
        <v>31</v>
      </c>
      <c r="F1456" s="184">
        <v>2560</v>
      </c>
      <c r="G1456" s="184">
        <v>0</v>
      </c>
      <c r="H1456" s="184">
        <v>1</v>
      </c>
      <c r="I1456" s="184">
        <v>1</v>
      </c>
      <c r="J1456" s="184">
        <v>0</v>
      </c>
      <c r="K1456" s="184">
        <v>0</v>
      </c>
      <c r="L1456" s="184">
        <v>0</v>
      </c>
      <c r="M1456" s="184">
        <v>889.88421679493695</v>
      </c>
    </row>
    <row r="1457" spans="1:13" x14ac:dyDescent="0.2">
      <c r="A1457" s="187" t="str">
        <f>B1457&amp;C1457&amp;D1457&amp;E1457</f>
        <v>199230EMAAGSC31</v>
      </c>
      <c r="B1457" s="184">
        <v>1992</v>
      </c>
      <c r="C1457" s="184" t="s">
        <v>4</v>
      </c>
      <c r="D1457" s="184" t="s">
        <v>28</v>
      </c>
      <c r="E1457" s="184">
        <v>31</v>
      </c>
      <c r="F1457" s="184">
        <v>4352</v>
      </c>
      <c r="G1457" s="184">
        <v>0</v>
      </c>
      <c r="H1457" s="184">
        <v>1</v>
      </c>
      <c r="I1457" s="184">
        <v>1</v>
      </c>
      <c r="J1457" s="184">
        <v>0</v>
      </c>
      <c r="K1457" s="184">
        <v>0</v>
      </c>
      <c r="L1457" s="184">
        <v>0</v>
      </c>
      <c r="M1457" s="184">
        <v>358.06789704166329</v>
      </c>
    </row>
    <row r="1458" spans="1:13" x14ac:dyDescent="0.2">
      <c r="A1458" s="187" t="str">
        <f>B1458&amp;C1458&amp;D1458&amp;E1458</f>
        <v>199230EMAAUTO31</v>
      </c>
      <c r="B1458" s="184">
        <v>1992</v>
      </c>
      <c r="C1458" s="184" t="s">
        <v>4</v>
      </c>
      <c r="D1458" s="184" t="s">
        <v>34</v>
      </c>
      <c r="E1458" s="184">
        <v>31</v>
      </c>
      <c r="F1458" s="184">
        <v>47608</v>
      </c>
      <c r="G1458" s="184">
        <v>0</v>
      </c>
      <c r="H1458" s="184">
        <v>1</v>
      </c>
      <c r="I1458" s="184">
        <v>1</v>
      </c>
      <c r="J1458" s="184">
        <v>0</v>
      </c>
      <c r="K1458" s="184">
        <v>0</v>
      </c>
      <c r="L1458" s="184">
        <v>5.3772475214249708E-3</v>
      </c>
      <c r="M1458" s="184">
        <v>0</v>
      </c>
    </row>
    <row r="1459" spans="1:13" x14ac:dyDescent="0.2">
      <c r="A1459" s="187" t="str">
        <f>B1459&amp;C1459&amp;D1459&amp;E1459</f>
        <v>199230EMACCA131</v>
      </c>
      <c r="B1459" s="184">
        <v>1992</v>
      </c>
      <c r="C1459" s="184" t="s">
        <v>4</v>
      </c>
      <c r="D1459" s="184" t="s">
        <v>24</v>
      </c>
      <c r="E1459" s="184">
        <v>31</v>
      </c>
      <c r="F1459" s="184">
        <v>78832</v>
      </c>
      <c r="G1459" s="184">
        <v>0</v>
      </c>
      <c r="H1459" s="184">
        <v>1</v>
      </c>
      <c r="I1459" s="184">
        <v>1</v>
      </c>
      <c r="J1459" s="184">
        <v>0</v>
      </c>
      <c r="K1459" s="184">
        <v>0</v>
      </c>
      <c r="L1459" s="184">
        <v>2.9226709965496245E-2</v>
      </c>
      <c r="M1459" s="184">
        <v>1833.1788279961788</v>
      </c>
    </row>
    <row r="1460" spans="1:13" x14ac:dyDescent="0.2">
      <c r="A1460" s="187" t="str">
        <f>B1460&amp;C1460&amp;D1460&amp;E1460</f>
        <v>199230EMACCA231</v>
      </c>
      <c r="B1460" s="184">
        <v>1992</v>
      </c>
      <c r="C1460" s="184" t="s">
        <v>4</v>
      </c>
      <c r="D1460" s="184" t="s">
        <v>25</v>
      </c>
      <c r="E1460" s="184">
        <v>31</v>
      </c>
      <c r="F1460" s="184">
        <v>256720</v>
      </c>
      <c r="G1460" s="184">
        <v>0</v>
      </c>
      <c r="H1460" s="184">
        <v>1</v>
      </c>
      <c r="I1460" s="184">
        <v>1</v>
      </c>
      <c r="J1460" s="184">
        <v>0</v>
      </c>
      <c r="K1460" s="184">
        <v>0</v>
      </c>
      <c r="L1460" s="184">
        <v>1.9936117170458088E-2</v>
      </c>
      <c r="M1460" s="184">
        <v>1477.5397554523977</v>
      </c>
    </row>
    <row r="1461" spans="1:13" x14ac:dyDescent="0.2">
      <c r="A1461" s="187" t="str">
        <f>B1461&amp;C1461&amp;D1461&amp;E1461</f>
        <v>199230EMACONT31</v>
      </c>
      <c r="B1461" s="184">
        <v>1992</v>
      </c>
      <c r="C1461" s="184" t="s">
        <v>4</v>
      </c>
      <c r="D1461" s="184" t="s">
        <v>31</v>
      </c>
      <c r="E1461" s="184">
        <v>31</v>
      </c>
      <c r="F1461" s="184">
        <v>202193</v>
      </c>
      <c r="G1461" s="184">
        <v>0</v>
      </c>
      <c r="H1461" s="184">
        <v>1</v>
      </c>
      <c r="I1461" s="184">
        <v>1</v>
      </c>
      <c r="J1461" s="184">
        <v>0</v>
      </c>
      <c r="K1461" s="184">
        <v>0</v>
      </c>
      <c r="L1461" s="184">
        <v>6.3256393643696864E-3</v>
      </c>
      <c r="M1461" s="184">
        <v>1031.8844053958705</v>
      </c>
    </row>
    <row r="1462" spans="1:13" x14ac:dyDescent="0.2">
      <c r="A1462" s="187" t="str">
        <f>B1462&amp;C1462&amp;D1462&amp;E1462</f>
        <v>199230EMAEMPR31</v>
      </c>
      <c r="B1462" s="184">
        <v>1992</v>
      </c>
      <c r="C1462" s="184" t="s">
        <v>4</v>
      </c>
      <c r="D1462" s="184" t="s">
        <v>32</v>
      </c>
      <c r="E1462" s="184">
        <v>31</v>
      </c>
      <c r="F1462" s="184">
        <v>54518</v>
      </c>
      <c r="G1462" s="184">
        <v>0</v>
      </c>
      <c r="H1462" s="184">
        <v>1</v>
      </c>
      <c r="I1462" s="184">
        <v>1</v>
      </c>
      <c r="J1462" s="184">
        <v>0</v>
      </c>
      <c r="K1462" s="184">
        <v>0</v>
      </c>
      <c r="L1462" s="184">
        <v>9.3913936681463001E-3</v>
      </c>
      <c r="M1462" s="184">
        <v>3274.30721624941</v>
      </c>
    </row>
    <row r="1463" spans="1:13" x14ac:dyDescent="0.2">
      <c r="A1463" s="187" t="str">
        <f>B1463&amp;C1463&amp;D1463&amp;E1463</f>
        <v>199230EMAINAT31</v>
      </c>
      <c r="B1463" s="184">
        <v>1992</v>
      </c>
      <c r="C1463" s="184" t="s">
        <v>4</v>
      </c>
      <c r="D1463" s="184" t="s">
        <v>54</v>
      </c>
      <c r="E1463" s="184">
        <v>31</v>
      </c>
      <c r="F1463" s="184">
        <v>526981</v>
      </c>
      <c r="G1463" s="184">
        <v>1</v>
      </c>
      <c r="H1463" s="184">
        <v>8.9369445957254628E-2</v>
      </c>
      <c r="I1463" s="184">
        <v>0</v>
      </c>
      <c r="J1463" s="184">
        <v>0.90334566141853312</v>
      </c>
      <c r="K1463" s="184">
        <v>0.9907719633155655</v>
      </c>
      <c r="L1463" s="184">
        <v>9.228036684434544E-3</v>
      </c>
      <c r="M1463" s="184"/>
    </row>
    <row r="1464" spans="1:13" x14ac:dyDescent="0.2">
      <c r="A1464" s="187" t="str">
        <f>B1464&amp;C1464&amp;D1464&amp;E1464</f>
        <v>199230EMAMILI31</v>
      </c>
      <c r="B1464" s="184">
        <v>1992</v>
      </c>
      <c r="C1464" s="184" t="s">
        <v>4</v>
      </c>
      <c r="D1464" s="184" t="s">
        <v>26</v>
      </c>
      <c r="E1464" s="184">
        <v>31</v>
      </c>
      <c r="F1464" s="184">
        <v>2048</v>
      </c>
      <c r="G1464" s="184">
        <v>0</v>
      </c>
      <c r="H1464" s="184">
        <v>1</v>
      </c>
      <c r="I1464" s="184">
        <v>1</v>
      </c>
      <c r="J1464" s="184">
        <v>0</v>
      </c>
      <c r="K1464" s="184">
        <v>0</v>
      </c>
      <c r="L1464" s="184">
        <v>0</v>
      </c>
      <c r="M1464" s="184">
        <v>3968.1105278166715</v>
      </c>
    </row>
    <row r="1465" spans="1:13" x14ac:dyDescent="0.2">
      <c r="A1465" s="187" t="str">
        <f>B1465&amp;C1465&amp;D1465&amp;E1465</f>
        <v>199230EMAPUBL31</v>
      </c>
      <c r="B1465" s="184">
        <v>1992</v>
      </c>
      <c r="C1465" s="184" t="s">
        <v>4</v>
      </c>
      <c r="D1465" s="184" t="s">
        <v>27</v>
      </c>
      <c r="E1465" s="184">
        <v>31</v>
      </c>
      <c r="F1465" s="184">
        <v>80365</v>
      </c>
      <c r="G1465" s="184">
        <v>0</v>
      </c>
      <c r="H1465" s="184">
        <v>1</v>
      </c>
      <c r="I1465" s="184">
        <v>1</v>
      </c>
      <c r="J1465" s="184">
        <v>0</v>
      </c>
      <c r="K1465" s="184">
        <v>0</v>
      </c>
      <c r="L1465" s="184">
        <v>5.73135071237479E-2</v>
      </c>
      <c r="M1465" s="184">
        <v>2000.1161702388029</v>
      </c>
    </row>
    <row r="1466" spans="1:13" x14ac:dyDescent="0.2">
      <c r="A1466" s="187" t="str">
        <f>B1466&amp;C1466&amp;D1466&amp;E1466</f>
        <v>199230EMASCA131</v>
      </c>
      <c r="B1466" s="184">
        <v>1992</v>
      </c>
      <c r="C1466" s="184" t="s">
        <v>4</v>
      </c>
      <c r="D1466" s="184" t="s">
        <v>29</v>
      </c>
      <c r="E1466" s="184">
        <v>31</v>
      </c>
      <c r="F1466" s="184">
        <v>36344</v>
      </c>
      <c r="G1466" s="184">
        <v>0</v>
      </c>
      <c r="H1466" s="184">
        <v>1</v>
      </c>
      <c r="I1466" s="184">
        <v>1</v>
      </c>
      <c r="J1466" s="184">
        <v>0</v>
      </c>
      <c r="K1466" s="184">
        <v>0</v>
      </c>
      <c r="L1466" s="184">
        <v>2.1103896103896104E-2</v>
      </c>
      <c r="M1466" s="184">
        <v>819.90407573572224</v>
      </c>
    </row>
    <row r="1467" spans="1:13" x14ac:dyDescent="0.2">
      <c r="A1467" s="187" t="str">
        <f>B1467&amp;C1467&amp;D1467&amp;E1467</f>
        <v>199230EMASCA231</v>
      </c>
      <c r="B1467" s="184">
        <v>1992</v>
      </c>
      <c r="C1467" s="184" t="s">
        <v>4</v>
      </c>
      <c r="D1467" s="184" t="s">
        <v>30</v>
      </c>
      <c r="E1467" s="184">
        <v>31</v>
      </c>
      <c r="F1467" s="184">
        <v>18684</v>
      </c>
      <c r="G1467" s="184">
        <v>0</v>
      </c>
      <c r="H1467" s="184">
        <v>1</v>
      </c>
      <c r="I1467" s="184">
        <v>1</v>
      </c>
      <c r="J1467" s="184">
        <v>0</v>
      </c>
      <c r="K1467" s="184">
        <v>0</v>
      </c>
      <c r="L1467" s="184">
        <v>1.3701562834510812E-2</v>
      </c>
      <c r="M1467" s="184">
        <v>1318.7390722712778</v>
      </c>
    </row>
    <row r="1468" spans="1:13" x14ac:dyDescent="0.2">
      <c r="A1468" s="187" t="str">
        <f>B1468&amp;C1468&amp;D1468&amp;E1468</f>
        <v>199230EMASREM31</v>
      </c>
      <c r="B1468" s="184">
        <v>1992</v>
      </c>
      <c r="C1468" s="184" t="s">
        <v>4</v>
      </c>
      <c r="D1468" s="184" t="s">
        <v>35</v>
      </c>
      <c r="E1468" s="184">
        <v>31</v>
      </c>
      <c r="F1468" s="184">
        <v>9982</v>
      </c>
      <c r="G1468" s="184">
        <v>0</v>
      </c>
      <c r="H1468" s="184">
        <v>1</v>
      </c>
      <c r="I1468" s="184">
        <v>1</v>
      </c>
      <c r="J1468" s="184">
        <v>0</v>
      </c>
      <c r="K1468" s="184">
        <v>0</v>
      </c>
      <c r="L1468" s="184">
        <v>2.5646163093568423E-2</v>
      </c>
      <c r="M1468" s="184">
        <v>0</v>
      </c>
    </row>
    <row r="1469" spans="1:13" x14ac:dyDescent="0.2">
      <c r="A1469" s="187" t="str">
        <f>B1469&amp;C1469&amp;D1469&amp;E1469</f>
        <v>199230EMATDOM31</v>
      </c>
      <c r="B1469" s="184">
        <v>1992</v>
      </c>
      <c r="C1469" s="184" t="s">
        <v>4</v>
      </c>
      <c r="D1469" s="184" t="s">
        <v>33</v>
      </c>
      <c r="E1469" s="184">
        <v>31</v>
      </c>
      <c r="F1469" s="184">
        <v>63216</v>
      </c>
      <c r="G1469" s="184">
        <v>0</v>
      </c>
      <c r="H1469" s="184">
        <v>1</v>
      </c>
      <c r="I1469" s="184">
        <v>1</v>
      </c>
      <c r="J1469" s="184">
        <v>0</v>
      </c>
      <c r="K1469" s="184">
        <v>0</v>
      </c>
      <c r="L1469" s="184">
        <v>4.033788914198937E-3</v>
      </c>
      <c r="M1469" s="184">
        <v>342.67094691089409</v>
      </c>
    </row>
    <row r="1470" spans="1:13" x14ac:dyDescent="0.2">
      <c r="A1470" s="187" t="str">
        <f>B1470&amp;C1470&amp;D1470&amp;E1470</f>
        <v>199215A17AGSC33</v>
      </c>
      <c r="B1470" s="184">
        <v>1992</v>
      </c>
      <c r="C1470" s="184" t="s">
        <v>0</v>
      </c>
      <c r="D1470" s="184" t="s">
        <v>28</v>
      </c>
      <c r="E1470" s="184">
        <v>33</v>
      </c>
      <c r="F1470" s="184">
        <v>2222</v>
      </c>
      <c r="G1470" s="184">
        <v>0</v>
      </c>
      <c r="H1470" s="184">
        <v>1</v>
      </c>
      <c r="I1470" s="184">
        <v>1</v>
      </c>
      <c r="J1470" s="184">
        <v>0</v>
      </c>
      <c r="K1470" s="184">
        <v>0</v>
      </c>
      <c r="L1470" s="184">
        <v>0.24977497749774977</v>
      </c>
      <c r="M1470" s="184">
        <v>118.5808761887513</v>
      </c>
    </row>
    <row r="1471" spans="1:13" x14ac:dyDescent="0.2">
      <c r="A1471" s="187" t="str">
        <f>B1471&amp;C1471&amp;D1471&amp;E1471</f>
        <v>199215A17AUTO33</v>
      </c>
      <c r="B1471" s="184">
        <v>1992</v>
      </c>
      <c r="C1471" s="184" t="s">
        <v>0</v>
      </c>
      <c r="D1471" s="184" t="s">
        <v>34</v>
      </c>
      <c r="E1471" s="184">
        <v>33</v>
      </c>
      <c r="F1471" s="184">
        <v>2777</v>
      </c>
      <c r="G1471" s="184">
        <v>0</v>
      </c>
      <c r="H1471" s="184">
        <v>1</v>
      </c>
      <c r="I1471" s="184">
        <v>1</v>
      </c>
      <c r="J1471" s="184">
        <v>0</v>
      </c>
      <c r="K1471" s="184">
        <v>0</v>
      </c>
      <c r="L1471" s="184">
        <v>0.59956787900612174</v>
      </c>
      <c r="M1471" s="184">
        <v>0</v>
      </c>
    </row>
    <row r="1472" spans="1:13" x14ac:dyDescent="0.2">
      <c r="A1472" s="187" t="str">
        <f>B1472&amp;C1472&amp;D1472&amp;E1472</f>
        <v>199215A17CCA133</v>
      </c>
      <c r="B1472" s="184">
        <v>1992</v>
      </c>
      <c r="C1472" s="184" t="s">
        <v>0</v>
      </c>
      <c r="D1472" s="184" t="s">
        <v>24</v>
      </c>
      <c r="E1472" s="184">
        <v>33</v>
      </c>
      <c r="F1472" s="184">
        <v>8336</v>
      </c>
      <c r="G1472" s="184">
        <v>0</v>
      </c>
      <c r="H1472" s="184">
        <v>1</v>
      </c>
      <c r="I1472" s="184">
        <v>1</v>
      </c>
      <c r="J1472" s="184">
        <v>0</v>
      </c>
      <c r="K1472" s="184">
        <v>0</v>
      </c>
      <c r="L1472" s="184">
        <v>0.59980806142034548</v>
      </c>
      <c r="M1472" s="184">
        <v>387.17055694521963</v>
      </c>
    </row>
    <row r="1473" spans="1:13" x14ac:dyDescent="0.2">
      <c r="A1473" s="187" t="str">
        <f>B1473&amp;C1473&amp;D1473&amp;E1473</f>
        <v>199215A17CCA233</v>
      </c>
      <c r="B1473" s="184">
        <v>1992</v>
      </c>
      <c r="C1473" s="184" t="s">
        <v>0</v>
      </c>
      <c r="D1473" s="184" t="s">
        <v>25</v>
      </c>
      <c r="E1473" s="184">
        <v>33</v>
      </c>
      <c r="F1473" s="184">
        <v>15565</v>
      </c>
      <c r="G1473" s="184">
        <v>0</v>
      </c>
      <c r="H1473" s="184">
        <v>1</v>
      </c>
      <c r="I1473" s="184">
        <v>1</v>
      </c>
      <c r="J1473" s="184">
        <v>0</v>
      </c>
      <c r="K1473" s="184">
        <v>0</v>
      </c>
      <c r="L1473" s="184">
        <v>0.4286540314808866</v>
      </c>
      <c r="M1473" s="184">
        <v>555.08281948836645</v>
      </c>
    </row>
    <row r="1474" spans="1:13" x14ac:dyDescent="0.2">
      <c r="A1474" s="187" t="str">
        <f>B1474&amp;C1474&amp;D1474&amp;E1474</f>
        <v>199215A17CONT33</v>
      </c>
      <c r="B1474" s="184">
        <v>1992</v>
      </c>
      <c r="C1474" s="184" t="s">
        <v>0</v>
      </c>
      <c r="D1474" s="184" t="s">
        <v>31</v>
      </c>
      <c r="E1474" s="184">
        <v>33</v>
      </c>
      <c r="F1474" s="184">
        <v>16669</v>
      </c>
      <c r="G1474" s="184">
        <v>0</v>
      </c>
      <c r="H1474" s="184">
        <v>1</v>
      </c>
      <c r="I1474" s="184">
        <v>1</v>
      </c>
      <c r="J1474" s="184">
        <v>0</v>
      </c>
      <c r="K1474" s="184">
        <v>0</v>
      </c>
      <c r="L1474" s="184">
        <v>0.53332533445317654</v>
      </c>
      <c r="M1474" s="184">
        <v>360.31660519382518</v>
      </c>
    </row>
    <row r="1475" spans="1:13" x14ac:dyDescent="0.2">
      <c r="A1475" s="187" t="str">
        <f>B1475&amp;C1475&amp;D1475&amp;E1475</f>
        <v>199215A17INAT33</v>
      </c>
      <c r="B1475" s="184">
        <v>1992</v>
      </c>
      <c r="C1475" s="184" t="s">
        <v>0</v>
      </c>
      <c r="D1475" s="184" t="s">
        <v>54</v>
      </c>
      <c r="E1475" s="184">
        <v>33</v>
      </c>
      <c r="F1475" s="184">
        <v>413978</v>
      </c>
      <c r="G1475" s="184">
        <v>1</v>
      </c>
      <c r="H1475" s="184">
        <v>6.8467406480537618E-2</v>
      </c>
      <c r="I1475" s="184">
        <v>0</v>
      </c>
      <c r="J1475" s="184">
        <v>0.19999613506031721</v>
      </c>
      <c r="K1475" s="184">
        <v>0.22818362328432912</v>
      </c>
      <c r="L1475" s="184">
        <v>0.77181637671567083</v>
      </c>
      <c r="M1475" s="184"/>
    </row>
    <row r="1476" spans="1:13" x14ac:dyDescent="0.2">
      <c r="A1476" s="187" t="str">
        <f>B1476&amp;C1476&amp;D1476&amp;E1476</f>
        <v>199215A17SCA133</v>
      </c>
      <c r="B1476" s="184">
        <v>1992</v>
      </c>
      <c r="C1476" s="184" t="s">
        <v>0</v>
      </c>
      <c r="D1476" s="184" t="s">
        <v>29</v>
      </c>
      <c r="E1476" s="184">
        <v>33</v>
      </c>
      <c r="F1476" s="184">
        <v>43338</v>
      </c>
      <c r="G1476" s="184">
        <v>0</v>
      </c>
      <c r="H1476" s="184">
        <v>1</v>
      </c>
      <c r="I1476" s="184">
        <v>1</v>
      </c>
      <c r="J1476" s="184">
        <v>0</v>
      </c>
      <c r="K1476" s="184">
        <v>0</v>
      </c>
      <c r="L1476" s="184">
        <v>0.43596843416862802</v>
      </c>
      <c r="M1476" s="184">
        <v>320.63904893069281</v>
      </c>
    </row>
    <row r="1477" spans="1:13" x14ac:dyDescent="0.2">
      <c r="A1477" s="187" t="str">
        <f>B1477&amp;C1477&amp;D1477&amp;E1477</f>
        <v>199215A17SCA233</v>
      </c>
      <c r="B1477" s="184">
        <v>1992</v>
      </c>
      <c r="C1477" s="184" t="s">
        <v>0</v>
      </c>
      <c r="D1477" s="184" t="s">
        <v>30</v>
      </c>
      <c r="E1477" s="184">
        <v>33</v>
      </c>
      <c r="F1477" s="184">
        <v>16108</v>
      </c>
      <c r="G1477" s="184">
        <v>0</v>
      </c>
      <c r="H1477" s="184">
        <v>1</v>
      </c>
      <c r="I1477" s="184">
        <v>1</v>
      </c>
      <c r="J1477" s="184">
        <v>0</v>
      </c>
      <c r="K1477" s="184">
        <v>0</v>
      </c>
      <c r="L1477" s="184">
        <v>0.34479761609138315</v>
      </c>
      <c r="M1477" s="184">
        <v>384.21399615974912</v>
      </c>
    </row>
    <row r="1478" spans="1:13" x14ac:dyDescent="0.2">
      <c r="A1478" s="187" t="str">
        <f>B1478&amp;C1478&amp;D1478&amp;E1478</f>
        <v>199215A17SREM33</v>
      </c>
      <c r="B1478" s="184">
        <v>1992</v>
      </c>
      <c r="C1478" s="184" t="s">
        <v>0</v>
      </c>
      <c r="D1478" s="184" t="s">
        <v>35</v>
      </c>
      <c r="E1478" s="184">
        <v>33</v>
      </c>
      <c r="F1478" s="184">
        <v>7781</v>
      </c>
      <c r="G1478" s="184">
        <v>0</v>
      </c>
      <c r="H1478" s="184">
        <v>1</v>
      </c>
      <c r="I1478" s="184">
        <v>1</v>
      </c>
      <c r="J1478" s="184">
        <v>0</v>
      </c>
      <c r="K1478" s="184">
        <v>0</v>
      </c>
      <c r="L1478" s="184">
        <v>0.78576018506618683</v>
      </c>
      <c r="M1478" s="184">
        <v>0</v>
      </c>
    </row>
    <row r="1479" spans="1:13" x14ac:dyDescent="0.2">
      <c r="A1479" s="187" t="str">
        <f>B1479&amp;C1479&amp;D1479&amp;E1479</f>
        <v>199215A17TDOM33</v>
      </c>
      <c r="B1479" s="184">
        <v>1992</v>
      </c>
      <c r="C1479" s="184" t="s">
        <v>0</v>
      </c>
      <c r="D1479" s="184" t="s">
        <v>33</v>
      </c>
      <c r="E1479" s="184">
        <v>33</v>
      </c>
      <c r="F1479" s="184">
        <v>16673</v>
      </c>
      <c r="G1479" s="184">
        <v>0</v>
      </c>
      <c r="H1479" s="184">
        <v>1</v>
      </c>
      <c r="I1479" s="184">
        <v>1</v>
      </c>
      <c r="J1479" s="184">
        <v>0</v>
      </c>
      <c r="K1479" s="184">
        <v>0</v>
      </c>
      <c r="L1479" s="184">
        <v>0.29994602051220537</v>
      </c>
      <c r="M1479" s="184">
        <v>259.64038519751989</v>
      </c>
    </row>
    <row r="1480" spans="1:13" x14ac:dyDescent="0.2">
      <c r="A1480" s="187" t="str">
        <f>B1480&amp;C1480&amp;D1480&amp;E1480</f>
        <v>199215A29AGCC33</v>
      </c>
      <c r="B1480" s="184">
        <v>1992</v>
      </c>
      <c r="C1480" s="184" t="s">
        <v>3</v>
      </c>
      <c r="D1480" s="184" t="s">
        <v>23</v>
      </c>
      <c r="E1480" s="184">
        <v>33</v>
      </c>
      <c r="F1480" s="184">
        <v>1666</v>
      </c>
      <c r="G1480" s="184">
        <v>0</v>
      </c>
      <c r="H1480" s="184">
        <v>1</v>
      </c>
      <c r="I1480" s="184">
        <v>1</v>
      </c>
      <c r="J1480" s="184">
        <v>0</v>
      </c>
      <c r="K1480" s="184">
        <v>0</v>
      </c>
      <c r="L1480" s="184">
        <v>0</v>
      </c>
      <c r="M1480" s="184">
        <v>1512.7466244848031</v>
      </c>
    </row>
    <row r="1481" spans="1:13" x14ac:dyDescent="0.2">
      <c r="A1481" s="187" t="str">
        <f>B1481&amp;C1481&amp;D1481&amp;E1481</f>
        <v>199215A29AGSC33</v>
      </c>
      <c r="B1481" s="184">
        <v>1992</v>
      </c>
      <c r="C1481" s="184" t="s">
        <v>3</v>
      </c>
      <c r="D1481" s="184" t="s">
        <v>28</v>
      </c>
      <c r="E1481" s="184">
        <v>33</v>
      </c>
      <c r="F1481" s="184">
        <v>7780</v>
      </c>
      <c r="G1481" s="184">
        <v>0</v>
      </c>
      <c r="H1481" s="184">
        <v>1</v>
      </c>
      <c r="I1481" s="184">
        <v>1</v>
      </c>
      <c r="J1481" s="184">
        <v>0</v>
      </c>
      <c r="K1481" s="184">
        <v>0</v>
      </c>
      <c r="L1481" s="184">
        <v>7.1336760925449869E-2</v>
      </c>
      <c r="M1481" s="184">
        <v>228.31275682196153</v>
      </c>
    </row>
    <row r="1482" spans="1:13" x14ac:dyDescent="0.2">
      <c r="A1482" s="187" t="str">
        <f>B1482&amp;C1482&amp;D1482&amp;E1482</f>
        <v>199215A29AUTO33</v>
      </c>
      <c r="B1482" s="184">
        <v>1992</v>
      </c>
      <c r="C1482" s="184" t="s">
        <v>3</v>
      </c>
      <c r="D1482" s="184" t="s">
        <v>34</v>
      </c>
      <c r="E1482" s="184">
        <v>33</v>
      </c>
      <c r="F1482" s="184">
        <v>11665</v>
      </c>
      <c r="G1482" s="184">
        <v>0</v>
      </c>
      <c r="H1482" s="184">
        <v>1</v>
      </c>
      <c r="I1482" s="184">
        <v>1</v>
      </c>
      <c r="J1482" s="184">
        <v>0</v>
      </c>
      <c r="K1482" s="184">
        <v>0</v>
      </c>
      <c r="L1482" s="184">
        <v>0.23797685383626233</v>
      </c>
      <c r="M1482" s="184">
        <v>0</v>
      </c>
    </row>
    <row r="1483" spans="1:13" x14ac:dyDescent="0.2">
      <c r="A1483" s="187" t="str">
        <f>B1483&amp;C1483&amp;D1483&amp;E1483</f>
        <v>199215A29CCA133</v>
      </c>
      <c r="B1483" s="184">
        <v>1992</v>
      </c>
      <c r="C1483" s="184" t="s">
        <v>3</v>
      </c>
      <c r="D1483" s="184" t="s">
        <v>24</v>
      </c>
      <c r="E1483" s="184">
        <v>33</v>
      </c>
      <c r="F1483" s="184">
        <v>171696</v>
      </c>
      <c r="G1483" s="184">
        <v>0</v>
      </c>
      <c r="H1483" s="184">
        <v>1</v>
      </c>
      <c r="I1483" s="184">
        <v>1</v>
      </c>
      <c r="J1483" s="184">
        <v>0</v>
      </c>
      <c r="K1483" s="184">
        <v>0</v>
      </c>
      <c r="L1483" s="184">
        <v>0.14283543978357027</v>
      </c>
      <c r="M1483" s="184">
        <v>790.15097338501391</v>
      </c>
    </row>
    <row r="1484" spans="1:13" x14ac:dyDescent="0.2">
      <c r="A1484" s="187" t="str">
        <f>B1484&amp;C1484&amp;D1484&amp;E1484</f>
        <v>199215A29CCA233</v>
      </c>
      <c r="B1484" s="184">
        <v>1992</v>
      </c>
      <c r="C1484" s="184" t="s">
        <v>3</v>
      </c>
      <c r="D1484" s="184" t="s">
        <v>25</v>
      </c>
      <c r="E1484" s="184">
        <v>33</v>
      </c>
      <c r="F1484" s="184">
        <v>511242</v>
      </c>
      <c r="G1484" s="184">
        <v>0</v>
      </c>
      <c r="H1484" s="184">
        <v>1</v>
      </c>
      <c r="I1484" s="184">
        <v>1</v>
      </c>
      <c r="J1484" s="184">
        <v>0</v>
      </c>
      <c r="K1484" s="184">
        <v>0</v>
      </c>
      <c r="L1484" s="184">
        <v>0.13277238851270645</v>
      </c>
      <c r="M1484" s="184">
        <v>1011.692508128194</v>
      </c>
    </row>
    <row r="1485" spans="1:13" x14ac:dyDescent="0.2">
      <c r="A1485" s="187" t="str">
        <f>B1485&amp;C1485&amp;D1485&amp;E1485</f>
        <v>199215A29CONT33</v>
      </c>
      <c r="B1485" s="184">
        <v>1992</v>
      </c>
      <c r="C1485" s="184" t="s">
        <v>3</v>
      </c>
      <c r="D1485" s="184" t="s">
        <v>31</v>
      </c>
      <c r="E1485" s="184">
        <v>33</v>
      </c>
      <c r="F1485" s="184">
        <v>196159</v>
      </c>
      <c r="G1485" s="184">
        <v>0</v>
      </c>
      <c r="H1485" s="184">
        <v>1</v>
      </c>
      <c r="I1485" s="184">
        <v>1</v>
      </c>
      <c r="J1485" s="184">
        <v>0</v>
      </c>
      <c r="K1485" s="184">
        <v>0</v>
      </c>
      <c r="L1485" s="184">
        <v>0.11931760086705794</v>
      </c>
      <c r="M1485" s="184">
        <v>845.78934004609118</v>
      </c>
    </row>
    <row r="1486" spans="1:13" x14ac:dyDescent="0.2">
      <c r="A1486" s="187" t="str">
        <f>B1486&amp;C1486&amp;D1486&amp;E1486</f>
        <v>199215A29EMPR33</v>
      </c>
      <c r="B1486" s="184">
        <v>1992</v>
      </c>
      <c r="C1486" s="184" t="s">
        <v>3</v>
      </c>
      <c r="D1486" s="184" t="s">
        <v>32</v>
      </c>
      <c r="E1486" s="184">
        <v>33</v>
      </c>
      <c r="F1486" s="184">
        <v>18337</v>
      </c>
      <c r="G1486" s="184">
        <v>0</v>
      </c>
      <c r="H1486" s="184">
        <v>1</v>
      </c>
      <c r="I1486" s="184">
        <v>1</v>
      </c>
      <c r="J1486" s="184">
        <v>0</v>
      </c>
      <c r="K1486" s="184">
        <v>0</v>
      </c>
      <c r="L1486" s="184">
        <v>3.0266673937939685E-2</v>
      </c>
      <c r="M1486" s="184">
        <v>1993.49015087366</v>
      </c>
    </row>
    <row r="1487" spans="1:13" x14ac:dyDescent="0.2">
      <c r="A1487" s="187" t="str">
        <f>B1487&amp;C1487&amp;D1487&amp;E1487</f>
        <v>199215A29INAT33</v>
      </c>
      <c r="B1487" s="184">
        <v>1992</v>
      </c>
      <c r="C1487" s="184" t="s">
        <v>3</v>
      </c>
      <c r="D1487" s="184" t="s">
        <v>54</v>
      </c>
      <c r="E1487" s="184">
        <v>33</v>
      </c>
      <c r="F1487" s="184">
        <v>1176941</v>
      </c>
      <c r="G1487" s="184">
        <v>1</v>
      </c>
      <c r="H1487" s="184">
        <v>0.15250891930861446</v>
      </c>
      <c r="I1487" s="184">
        <v>0</v>
      </c>
      <c r="J1487" s="184">
        <v>0.45845203795262462</v>
      </c>
      <c r="K1487" s="184">
        <v>0.56799363774394807</v>
      </c>
      <c r="L1487" s="184">
        <v>0.43200636225605193</v>
      </c>
      <c r="M1487" s="184"/>
    </row>
    <row r="1488" spans="1:13" x14ac:dyDescent="0.2">
      <c r="A1488" s="187" t="str">
        <f>B1488&amp;C1488&amp;D1488&amp;E1488</f>
        <v>199215A29MILI33</v>
      </c>
      <c r="B1488" s="184">
        <v>1992</v>
      </c>
      <c r="C1488" s="184" t="s">
        <v>3</v>
      </c>
      <c r="D1488" s="184" t="s">
        <v>26</v>
      </c>
      <c r="E1488" s="184">
        <v>33</v>
      </c>
      <c r="F1488" s="184">
        <v>50008</v>
      </c>
      <c r="G1488" s="184">
        <v>0</v>
      </c>
      <c r="H1488" s="184">
        <v>1</v>
      </c>
      <c r="I1488" s="184">
        <v>1</v>
      </c>
      <c r="J1488" s="184">
        <v>0</v>
      </c>
      <c r="K1488" s="184">
        <v>0</v>
      </c>
      <c r="L1488" s="184">
        <v>0.21106622940329547</v>
      </c>
      <c r="M1488" s="184">
        <v>1182.4566599899993</v>
      </c>
    </row>
    <row r="1489" spans="1:13" x14ac:dyDescent="0.2">
      <c r="A1489" s="187" t="str">
        <f>B1489&amp;C1489&amp;D1489&amp;E1489</f>
        <v>199215A29PUBL33</v>
      </c>
      <c r="B1489" s="184">
        <v>1992</v>
      </c>
      <c r="C1489" s="184" t="s">
        <v>3</v>
      </c>
      <c r="D1489" s="184" t="s">
        <v>27</v>
      </c>
      <c r="E1489" s="184">
        <v>33</v>
      </c>
      <c r="F1489" s="184">
        <v>58346</v>
      </c>
      <c r="G1489" s="184">
        <v>0</v>
      </c>
      <c r="H1489" s="184">
        <v>1</v>
      </c>
      <c r="I1489" s="184">
        <v>1</v>
      </c>
      <c r="J1489" s="184">
        <v>0</v>
      </c>
      <c r="K1489" s="184">
        <v>0</v>
      </c>
      <c r="L1489" s="184">
        <v>0.17142563329105681</v>
      </c>
      <c r="M1489" s="184">
        <v>1334.9095359874868</v>
      </c>
    </row>
    <row r="1490" spans="1:13" x14ac:dyDescent="0.2">
      <c r="A1490" s="187" t="str">
        <f>B1490&amp;C1490&amp;D1490&amp;E1490</f>
        <v>199215A29SCA133</v>
      </c>
      <c r="B1490" s="184">
        <v>1992</v>
      </c>
      <c r="C1490" s="184" t="s">
        <v>3</v>
      </c>
      <c r="D1490" s="184" t="s">
        <v>29</v>
      </c>
      <c r="E1490" s="184">
        <v>33</v>
      </c>
      <c r="F1490" s="184">
        <v>186157</v>
      </c>
      <c r="G1490" s="184">
        <v>0</v>
      </c>
      <c r="H1490" s="184">
        <v>1</v>
      </c>
      <c r="I1490" s="184">
        <v>1</v>
      </c>
      <c r="J1490" s="184">
        <v>0</v>
      </c>
      <c r="K1490" s="184">
        <v>0</v>
      </c>
      <c r="L1490" s="184">
        <v>0.21491536713634191</v>
      </c>
      <c r="M1490" s="184">
        <v>476.12169623931663</v>
      </c>
    </row>
    <row r="1491" spans="1:13" x14ac:dyDescent="0.2">
      <c r="A1491" s="187" t="str">
        <f>B1491&amp;C1491&amp;D1491&amp;E1491</f>
        <v>199215A29SCA233</v>
      </c>
      <c r="B1491" s="184">
        <v>1992</v>
      </c>
      <c r="C1491" s="184" t="s">
        <v>3</v>
      </c>
      <c r="D1491" s="184" t="s">
        <v>30</v>
      </c>
      <c r="E1491" s="184">
        <v>33</v>
      </c>
      <c r="F1491" s="184">
        <v>79457</v>
      </c>
      <c r="G1491" s="184">
        <v>0</v>
      </c>
      <c r="H1491" s="184">
        <v>1</v>
      </c>
      <c r="I1491" s="184">
        <v>1</v>
      </c>
      <c r="J1491" s="184">
        <v>0</v>
      </c>
      <c r="K1491" s="184">
        <v>0</v>
      </c>
      <c r="L1491" s="184">
        <v>0.16081654228073045</v>
      </c>
      <c r="M1491" s="184">
        <v>675.18948889524677</v>
      </c>
    </row>
    <row r="1492" spans="1:13" x14ac:dyDescent="0.2">
      <c r="A1492" s="187" t="str">
        <f>B1492&amp;C1492&amp;D1492&amp;E1492</f>
        <v>199215A29SREM33</v>
      </c>
      <c r="B1492" s="184">
        <v>1992</v>
      </c>
      <c r="C1492" s="184" t="s">
        <v>3</v>
      </c>
      <c r="D1492" s="184" t="s">
        <v>35</v>
      </c>
      <c r="E1492" s="184">
        <v>33</v>
      </c>
      <c r="F1492" s="184">
        <v>25006</v>
      </c>
      <c r="G1492" s="184">
        <v>0</v>
      </c>
      <c r="H1492" s="184">
        <v>1</v>
      </c>
      <c r="I1492" s="184">
        <v>1</v>
      </c>
      <c r="J1492" s="184">
        <v>0</v>
      </c>
      <c r="K1492" s="184">
        <v>0</v>
      </c>
      <c r="L1492" s="184">
        <v>0.48900263936655203</v>
      </c>
      <c r="M1492" s="184">
        <v>0</v>
      </c>
    </row>
    <row r="1493" spans="1:13" x14ac:dyDescent="0.2">
      <c r="A1493" s="187" t="str">
        <f>B1493&amp;C1493&amp;D1493&amp;E1493</f>
        <v>199215A29TDOM33</v>
      </c>
      <c r="B1493" s="184">
        <v>1992</v>
      </c>
      <c r="C1493" s="184" t="s">
        <v>3</v>
      </c>
      <c r="D1493" s="184" t="s">
        <v>33</v>
      </c>
      <c r="E1493" s="184">
        <v>33</v>
      </c>
      <c r="F1493" s="184">
        <v>122251</v>
      </c>
      <c r="G1493" s="184">
        <v>0</v>
      </c>
      <c r="H1493" s="184">
        <v>1</v>
      </c>
      <c r="I1493" s="184">
        <v>1</v>
      </c>
      <c r="J1493" s="184">
        <v>0</v>
      </c>
      <c r="K1493" s="184">
        <v>0</v>
      </c>
      <c r="L1493" s="184">
        <v>0.12728730235335498</v>
      </c>
      <c r="M1493" s="184">
        <v>361.23067426345301</v>
      </c>
    </row>
    <row r="1494" spans="1:13" x14ac:dyDescent="0.2">
      <c r="A1494" s="187" t="str">
        <f>B1494&amp;C1494&amp;D1494&amp;E1494</f>
        <v>199218A24AGCC33</v>
      </c>
      <c r="B1494" s="184">
        <v>1992</v>
      </c>
      <c r="C1494" s="184" t="s">
        <v>1</v>
      </c>
      <c r="D1494" s="184" t="s">
        <v>23</v>
      </c>
      <c r="E1494" s="184">
        <v>33</v>
      </c>
      <c r="F1494" s="184">
        <v>1666</v>
      </c>
      <c r="G1494" s="184">
        <v>0</v>
      </c>
      <c r="H1494" s="184">
        <v>1</v>
      </c>
      <c r="I1494" s="184">
        <v>1</v>
      </c>
      <c r="J1494" s="184">
        <v>0</v>
      </c>
      <c r="K1494" s="184">
        <v>0</v>
      </c>
      <c r="L1494" s="184">
        <v>0</v>
      </c>
      <c r="M1494" s="184">
        <v>1512.7466244848031</v>
      </c>
    </row>
    <row r="1495" spans="1:13" x14ac:dyDescent="0.2">
      <c r="A1495" s="187" t="str">
        <f>B1495&amp;C1495&amp;D1495&amp;E1495</f>
        <v>199218A24AGSC33</v>
      </c>
      <c r="B1495" s="184">
        <v>1992</v>
      </c>
      <c r="C1495" s="184" t="s">
        <v>1</v>
      </c>
      <c r="D1495" s="184" t="s">
        <v>28</v>
      </c>
      <c r="E1495" s="184">
        <v>33</v>
      </c>
      <c r="F1495" s="184">
        <v>3891</v>
      </c>
      <c r="G1495" s="184">
        <v>0</v>
      </c>
      <c r="H1495" s="184">
        <v>1</v>
      </c>
      <c r="I1495" s="184">
        <v>1</v>
      </c>
      <c r="J1495" s="184">
        <v>0</v>
      </c>
      <c r="K1495" s="184">
        <v>0</v>
      </c>
      <c r="L1495" s="184">
        <v>0</v>
      </c>
      <c r="M1495" s="184">
        <v>287.68849745406885</v>
      </c>
    </row>
    <row r="1496" spans="1:13" x14ac:dyDescent="0.2">
      <c r="A1496" s="187" t="str">
        <f>B1496&amp;C1496&amp;D1496&amp;E1496</f>
        <v>199218A24AUTO33</v>
      </c>
      <c r="B1496" s="184">
        <v>1992</v>
      </c>
      <c r="C1496" s="184" t="s">
        <v>1</v>
      </c>
      <c r="D1496" s="184" t="s">
        <v>34</v>
      </c>
      <c r="E1496" s="184">
        <v>33</v>
      </c>
      <c r="F1496" s="184">
        <v>4445</v>
      </c>
      <c r="G1496" s="184">
        <v>0</v>
      </c>
      <c r="H1496" s="184">
        <v>1</v>
      </c>
      <c r="I1496" s="184">
        <v>1</v>
      </c>
      <c r="J1496" s="184">
        <v>0</v>
      </c>
      <c r="K1496" s="184">
        <v>0</v>
      </c>
      <c r="L1496" s="184">
        <v>0.24994375703037119</v>
      </c>
      <c r="M1496" s="184">
        <v>0</v>
      </c>
    </row>
    <row r="1497" spans="1:13" x14ac:dyDescent="0.2">
      <c r="A1497" s="187" t="str">
        <f>B1497&amp;C1497&amp;D1497&amp;E1497</f>
        <v>199218A24CCA133</v>
      </c>
      <c r="B1497" s="184">
        <v>1992</v>
      </c>
      <c r="C1497" s="184" t="s">
        <v>1</v>
      </c>
      <c r="D1497" s="184" t="s">
        <v>24</v>
      </c>
      <c r="E1497" s="184">
        <v>33</v>
      </c>
      <c r="F1497" s="184">
        <v>87793</v>
      </c>
      <c r="G1497" s="184">
        <v>0</v>
      </c>
      <c r="H1497" s="184">
        <v>1</v>
      </c>
      <c r="I1497" s="184">
        <v>1</v>
      </c>
      <c r="J1497" s="184">
        <v>0</v>
      </c>
      <c r="K1497" s="184">
        <v>0</v>
      </c>
      <c r="L1497" s="184">
        <v>0.16453475789641545</v>
      </c>
      <c r="M1497" s="184">
        <v>700.76884429097959</v>
      </c>
    </row>
    <row r="1498" spans="1:13" x14ac:dyDescent="0.2">
      <c r="A1498" s="187" t="str">
        <f>B1498&amp;C1498&amp;D1498&amp;E1498</f>
        <v>199218A24CCA233</v>
      </c>
      <c r="B1498" s="184">
        <v>1992</v>
      </c>
      <c r="C1498" s="184" t="s">
        <v>1</v>
      </c>
      <c r="D1498" s="184" t="s">
        <v>25</v>
      </c>
      <c r="E1498" s="184">
        <v>33</v>
      </c>
      <c r="F1498" s="184">
        <v>253964</v>
      </c>
      <c r="G1498" s="184">
        <v>0</v>
      </c>
      <c r="H1498" s="184">
        <v>1</v>
      </c>
      <c r="I1498" s="184">
        <v>1</v>
      </c>
      <c r="J1498" s="184">
        <v>0</v>
      </c>
      <c r="K1498" s="184">
        <v>0</v>
      </c>
      <c r="L1498" s="184">
        <v>0.19956749589594647</v>
      </c>
      <c r="M1498" s="184">
        <v>853.85896868960344</v>
      </c>
    </row>
    <row r="1499" spans="1:13" x14ac:dyDescent="0.2">
      <c r="A1499" s="187" t="str">
        <f>B1499&amp;C1499&amp;D1499&amp;E1499</f>
        <v>199218A24CONT33</v>
      </c>
      <c r="B1499" s="184">
        <v>1992</v>
      </c>
      <c r="C1499" s="184" t="s">
        <v>1</v>
      </c>
      <c r="D1499" s="184" t="s">
        <v>31</v>
      </c>
      <c r="E1499" s="184">
        <v>33</v>
      </c>
      <c r="F1499" s="184">
        <v>83905</v>
      </c>
      <c r="G1499" s="184">
        <v>0</v>
      </c>
      <c r="H1499" s="184">
        <v>1</v>
      </c>
      <c r="I1499" s="184">
        <v>1</v>
      </c>
      <c r="J1499" s="184">
        <v>0</v>
      </c>
      <c r="K1499" s="184">
        <v>0</v>
      </c>
      <c r="L1499" s="184">
        <v>0.15896549669268817</v>
      </c>
      <c r="M1499" s="184">
        <v>741.01553819889511</v>
      </c>
    </row>
    <row r="1500" spans="1:13" x14ac:dyDescent="0.2">
      <c r="A1500" s="187" t="str">
        <f>B1500&amp;C1500&amp;D1500&amp;E1500</f>
        <v>199218A24EMPR33</v>
      </c>
      <c r="B1500" s="184">
        <v>1992</v>
      </c>
      <c r="C1500" s="184" t="s">
        <v>1</v>
      </c>
      <c r="D1500" s="184" t="s">
        <v>32</v>
      </c>
      <c r="E1500" s="184">
        <v>33</v>
      </c>
      <c r="F1500" s="184">
        <v>5555</v>
      </c>
      <c r="G1500" s="184">
        <v>0</v>
      </c>
      <c r="H1500" s="184">
        <v>1</v>
      </c>
      <c r="I1500" s="184">
        <v>1</v>
      </c>
      <c r="J1500" s="184">
        <v>0</v>
      </c>
      <c r="K1500" s="184">
        <v>0</v>
      </c>
      <c r="L1500" s="184">
        <v>9.9909990999099904E-2</v>
      </c>
      <c r="M1500" s="184">
        <v>1457.7181739943082</v>
      </c>
    </row>
    <row r="1501" spans="1:13" x14ac:dyDescent="0.2">
      <c r="A1501" s="187" t="str">
        <f>B1501&amp;C1501&amp;D1501&amp;E1501</f>
        <v>199218A24INAT33</v>
      </c>
      <c r="B1501" s="184">
        <v>1992</v>
      </c>
      <c r="C1501" s="184" t="s">
        <v>1</v>
      </c>
      <c r="D1501" s="184" t="s">
        <v>54</v>
      </c>
      <c r="E1501" s="184">
        <v>33</v>
      </c>
      <c r="F1501" s="184">
        <v>504570</v>
      </c>
      <c r="G1501" s="184">
        <v>1</v>
      </c>
      <c r="H1501" s="184">
        <v>0.223566601264443</v>
      </c>
      <c r="I1501" s="184">
        <v>0</v>
      </c>
      <c r="J1501" s="184">
        <v>0.49449828566898546</v>
      </c>
      <c r="K1501" s="184">
        <v>0.65970033890243174</v>
      </c>
      <c r="L1501" s="184">
        <v>0.34029966109756821</v>
      </c>
      <c r="M1501" s="184"/>
    </row>
    <row r="1502" spans="1:13" x14ac:dyDescent="0.2">
      <c r="A1502" s="187" t="str">
        <f>B1502&amp;C1502&amp;D1502&amp;E1502</f>
        <v>199218A24MILI33</v>
      </c>
      <c r="B1502" s="184">
        <v>1992</v>
      </c>
      <c r="C1502" s="184" t="s">
        <v>1</v>
      </c>
      <c r="D1502" s="184" t="s">
        <v>26</v>
      </c>
      <c r="E1502" s="184">
        <v>33</v>
      </c>
      <c r="F1502" s="184">
        <v>34451</v>
      </c>
      <c r="G1502" s="184">
        <v>0</v>
      </c>
      <c r="H1502" s="184">
        <v>1</v>
      </c>
      <c r="I1502" s="184">
        <v>1</v>
      </c>
      <c r="J1502" s="184">
        <v>0</v>
      </c>
      <c r="K1502" s="184">
        <v>0</v>
      </c>
      <c r="L1502" s="184">
        <v>0.16124350526835216</v>
      </c>
      <c r="M1502" s="184">
        <v>895.66172077337194</v>
      </c>
    </row>
    <row r="1503" spans="1:13" x14ac:dyDescent="0.2">
      <c r="A1503" s="187" t="str">
        <f>B1503&amp;C1503&amp;D1503&amp;E1503</f>
        <v>199218A24PUBL33</v>
      </c>
      <c r="B1503" s="184">
        <v>1992</v>
      </c>
      <c r="C1503" s="184" t="s">
        <v>1</v>
      </c>
      <c r="D1503" s="184" t="s">
        <v>27</v>
      </c>
      <c r="E1503" s="184">
        <v>33</v>
      </c>
      <c r="F1503" s="184">
        <v>19448</v>
      </c>
      <c r="G1503" s="184">
        <v>0</v>
      </c>
      <c r="H1503" s="184">
        <v>1</v>
      </c>
      <c r="I1503" s="184">
        <v>1</v>
      </c>
      <c r="J1503" s="184">
        <v>0</v>
      </c>
      <c r="K1503" s="184">
        <v>0</v>
      </c>
      <c r="L1503" s="184">
        <v>0.25709584533113944</v>
      </c>
      <c r="M1503" s="184">
        <v>1223.6701869240435</v>
      </c>
    </row>
    <row r="1504" spans="1:13" x14ac:dyDescent="0.2">
      <c r="A1504" s="187" t="str">
        <f>B1504&amp;C1504&amp;D1504&amp;E1504</f>
        <v>199218A24SCA133</v>
      </c>
      <c r="B1504" s="184">
        <v>1992</v>
      </c>
      <c r="C1504" s="184" t="s">
        <v>1</v>
      </c>
      <c r="D1504" s="184" t="s">
        <v>29</v>
      </c>
      <c r="E1504" s="184">
        <v>33</v>
      </c>
      <c r="F1504" s="184">
        <v>100582</v>
      </c>
      <c r="G1504" s="184">
        <v>0</v>
      </c>
      <c r="H1504" s="184">
        <v>1</v>
      </c>
      <c r="I1504" s="184">
        <v>1</v>
      </c>
      <c r="J1504" s="184">
        <v>0</v>
      </c>
      <c r="K1504" s="184">
        <v>0</v>
      </c>
      <c r="L1504" s="184">
        <v>0.18229901970531506</v>
      </c>
      <c r="M1504" s="184">
        <v>487.57584031089027</v>
      </c>
    </row>
    <row r="1505" spans="1:13" x14ac:dyDescent="0.2">
      <c r="A1505" s="187" t="str">
        <f>B1505&amp;C1505&amp;D1505&amp;E1505</f>
        <v>199218A24SCA233</v>
      </c>
      <c r="B1505" s="184">
        <v>1992</v>
      </c>
      <c r="C1505" s="184" t="s">
        <v>1</v>
      </c>
      <c r="D1505" s="184" t="s">
        <v>30</v>
      </c>
      <c r="E1505" s="184">
        <v>33</v>
      </c>
      <c r="F1505" s="184">
        <v>42230</v>
      </c>
      <c r="G1505" s="184">
        <v>0</v>
      </c>
      <c r="H1505" s="184">
        <v>1</v>
      </c>
      <c r="I1505" s="184">
        <v>1</v>
      </c>
      <c r="J1505" s="184">
        <v>0</v>
      </c>
      <c r="K1505" s="184">
        <v>0</v>
      </c>
      <c r="L1505" s="184">
        <v>0.15789722945773146</v>
      </c>
      <c r="M1505" s="184">
        <v>633.072683513833</v>
      </c>
    </row>
    <row r="1506" spans="1:13" x14ac:dyDescent="0.2">
      <c r="A1506" s="187" t="str">
        <f>B1506&amp;C1506&amp;D1506&amp;E1506</f>
        <v>199218A24SREM33</v>
      </c>
      <c r="B1506" s="184">
        <v>1992</v>
      </c>
      <c r="C1506" s="184" t="s">
        <v>1</v>
      </c>
      <c r="D1506" s="184" t="s">
        <v>35</v>
      </c>
      <c r="E1506" s="184">
        <v>33</v>
      </c>
      <c r="F1506" s="184">
        <v>13334</v>
      </c>
      <c r="G1506" s="184">
        <v>0</v>
      </c>
      <c r="H1506" s="184">
        <v>1</v>
      </c>
      <c r="I1506" s="184">
        <v>1</v>
      </c>
      <c r="J1506" s="184">
        <v>0</v>
      </c>
      <c r="K1506" s="184">
        <v>0</v>
      </c>
      <c r="L1506" s="184">
        <v>0.41682915854207292</v>
      </c>
      <c r="M1506" s="184">
        <v>0</v>
      </c>
    </row>
    <row r="1507" spans="1:13" x14ac:dyDescent="0.2">
      <c r="A1507" s="187" t="str">
        <f>B1507&amp;C1507&amp;D1507&amp;E1507</f>
        <v>199218A24TDOM33</v>
      </c>
      <c r="B1507" s="184">
        <v>1992</v>
      </c>
      <c r="C1507" s="184" t="s">
        <v>1</v>
      </c>
      <c r="D1507" s="184" t="s">
        <v>33</v>
      </c>
      <c r="E1507" s="184">
        <v>33</v>
      </c>
      <c r="F1507" s="184">
        <v>63903</v>
      </c>
      <c r="G1507" s="184">
        <v>0</v>
      </c>
      <c r="H1507" s="184">
        <v>1</v>
      </c>
      <c r="I1507" s="184">
        <v>1</v>
      </c>
      <c r="J1507" s="184">
        <v>0</v>
      </c>
      <c r="K1507" s="184">
        <v>0</v>
      </c>
      <c r="L1507" s="184">
        <v>0.13044770981018106</v>
      </c>
      <c r="M1507" s="184">
        <v>346.8546369804198</v>
      </c>
    </row>
    <row r="1508" spans="1:13" x14ac:dyDescent="0.2">
      <c r="A1508" s="187" t="str">
        <f>B1508&amp;C1508&amp;D1508&amp;E1508</f>
        <v>199225A29AGSC33</v>
      </c>
      <c r="B1508" s="184">
        <v>1992</v>
      </c>
      <c r="C1508" s="184" t="s">
        <v>2</v>
      </c>
      <c r="D1508" s="184" t="s">
        <v>28</v>
      </c>
      <c r="E1508" s="184">
        <v>33</v>
      </c>
      <c r="F1508" s="184">
        <v>1667</v>
      </c>
      <c r="G1508" s="184">
        <v>0</v>
      </c>
      <c r="H1508" s="184">
        <v>1</v>
      </c>
      <c r="I1508" s="184">
        <v>1</v>
      </c>
      <c r="J1508" s="184">
        <v>0</v>
      </c>
      <c r="K1508" s="184">
        <v>0</v>
      </c>
      <c r="L1508" s="184">
        <v>0</v>
      </c>
      <c r="M1508" s="184">
        <v>235.98716112157976</v>
      </c>
    </row>
    <row r="1509" spans="1:13" x14ac:dyDescent="0.2">
      <c r="A1509" s="187" t="str">
        <f>B1509&amp;C1509&amp;D1509&amp;E1509</f>
        <v>199225A29AUTO33</v>
      </c>
      <c r="B1509" s="184">
        <v>1992</v>
      </c>
      <c r="C1509" s="184" t="s">
        <v>2</v>
      </c>
      <c r="D1509" s="184" t="s">
        <v>34</v>
      </c>
      <c r="E1509" s="184">
        <v>33</v>
      </c>
      <c r="F1509" s="184">
        <v>4443</v>
      </c>
      <c r="G1509" s="184">
        <v>0</v>
      </c>
      <c r="H1509" s="184">
        <v>1</v>
      </c>
      <c r="I1509" s="184">
        <v>1</v>
      </c>
      <c r="J1509" s="184">
        <v>0</v>
      </c>
      <c r="K1509" s="184">
        <v>0</v>
      </c>
      <c r="L1509" s="184">
        <v>0</v>
      </c>
      <c r="M1509" s="184">
        <v>0</v>
      </c>
    </row>
    <row r="1510" spans="1:13" x14ac:dyDescent="0.2">
      <c r="A1510" s="187" t="str">
        <f>B1510&amp;C1510&amp;D1510&amp;E1510</f>
        <v>199225A29CCA133</v>
      </c>
      <c r="B1510" s="184">
        <v>1992</v>
      </c>
      <c r="C1510" s="184" t="s">
        <v>2</v>
      </c>
      <c r="D1510" s="184" t="s">
        <v>24</v>
      </c>
      <c r="E1510" s="184">
        <v>33</v>
      </c>
      <c r="F1510" s="184">
        <v>75567</v>
      </c>
      <c r="G1510" s="184">
        <v>0</v>
      </c>
      <c r="H1510" s="184">
        <v>1</v>
      </c>
      <c r="I1510" s="184">
        <v>1</v>
      </c>
      <c r="J1510" s="184">
        <v>0</v>
      </c>
      <c r="K1510" s="184">
        <v>0</v>
      </c>
      <c r="L1510" s="184">
        <v>6.6656001706393644E-2</v>
      </c>
      <c r="M1510" s="184">
        <v>938.88599797270695</v>
      </c>
    </row>
    <row r="1511" spans="1:13" x14ac:dyDescent="0.2">
      <c r="A1511" s="187" t="str">
        <f>B1511&amp;C1511&amp;D1511&amp;E1511</f>
        <v>199225A29CCA233</v>
      </c>
      <c r="B1511" s="184">
        <v>1992</v>
      </c>
      <c r="C1511" s="184" t="s">
        <v>2</v>
      </c>
      <c r="D1511" s="184" t="s">
        <v>25</v>
      </c>
      <c r="E1511" s="184">
        <v>33</v>
      </c>
      <c r="F1511" s="184">
        <v>241713</v>
      </c>
      <c r="G1511" s="184">
        <v>0</v>
      </c>
      <c r="H1511" s="184">
        <v>1</v>
      </c>
      <c r="I1511" s="184">
        <v>1</v>
      </c>
      <c r="J1511" s="184">
        <v>0</v>
      </c>
      <c r="K1511" s="184">
        <v>0</v>
      </c>
      <c r="L1511" s="184">
        <v>4.3692312784169657E-2</v>
      </c>
      <c r="M1511" s="184">
        <v>1207.6297387473628</v>
      </c>
    </row>
    <row r="1512" spans="1:13" x14ac:dyDescent="0.2">
      <c r="A1512" s="187" t="str">
        <f>B1512&amp;C1512&amp;D1512&amp;E1512</f>
        <v>199225A29CONT33</v>
      </c>
      <c r="B1512" s="184">
        <v>1992</v>
      </c>
      <c r="C1512" s="184" t="s">
        <v>2</v>
      </c>
      <c r="D1512" s="184" t="s">
        <v>31</v>
      </c>
      <c r="E1512" s="184">
        <v>33</v>
      </c>
      <c r="F1512" s="184">
        <v>95585</v>
      </c>
      <c r="G1512" s="184">
        <v>0</v>
      </c>
      <c r="H1512" s="184">
        <v>1</v>
      </c>
      <c r="I1512" s="184">
        <v>1</v>
      </c>
      <c r="J1512" s="184">
        <v>0</v>
      </c>
      <c r="K1512" s="184">
        <v>0</v>
      </c>
      <c r="L1512" s="184">
        <v>1.1691044933178995E-2</v>
      </c>
      <c r="M1512" s="184">
        <v>1021.8121116882373</v>
      </c>
    </row>
    <row r="1513" spans="1:13" x14ac:dyDescent="0.2">
      <c r="A1513" s="187" t="str">
        <f>B1513&amp;C1513&amp;D1513&amp;E1513</f>
        <v>199225A29EMPR33</v>
      </c>
      <c r="B1513" s="184">
        <v>1992</v>
      </c>
      <c r="C1513" s="184" t="s">
        <v>2</v>
      </c>
      <c r="D1513" s="184" t="s">
        <v>32</v>
      </c>
      <c r="E1513" s="184">
        <v>33</v>
      </c>
      <c r="F1513" s="184">
        <v>12782</v>
      </c>
      <c r="G1513" s="184">
        <v>0</v>
      </c>
      <c r="H1513" s="184">
        <v>1</v>
      </c>
      <c r="I1513" s="184">
        <v>1</v>
      </c>
      <c r="J1513" s="184">
        <v>0</v>
      </c>
      <c r="K1513" s="184">
        <v>0</v>
      </c>
      <c r="L1513" s="184">
        <v>0</v>
      </c>
      <c r="M1513" s="184">
        <v>2226.3342544227753</v>
      </c>
    </row>
    <row r="1514" spans="1:13" x14ac:dyDescent="0.2">
      <c r="A1514" s="187" t="str">
        <f>B1514&amp;C1514&amp;D1514&amp;E1514</f>
        <v>199225A29INAT33</v>
      </c>
      <c r="B1514" s="184">
        <v>1992</v>
      </c>
      <c r="C1514" s="184" t="s">
        <v>2</v>
      </c>
      <c r="D1514" s="184" t="s">
        <v>54</v>
      </c>
      <c r="E1514" s="184">
        <v>33</v>
      </c>
      <c r="F1514" s="184">
        <v>258393</v>
      </c>
      <c r="G1514" s="184">
        <v>1</v>
      </c>
      <c r="H1514" s="184">
        <v>0.1483979829174939</v>
      </c>
      <c r="I1514" s="184">
        <v>0</v>
      </c>
      <c r="J1514" s="184">
        <v>0.80214247289980767</v>
      </c>
      <c r="K1514" s="184">
        <v>0.93333410734810929</v>
      </c>
      <c r="L1514" s="184">
        <v>6.6665892651890726E-2</v>
      </c>
      <c r="M1514" s="184"/>
    </row>
    <row r="1515" spans="1:13" x14ac:dyDescent="0.2">
      <c r="A1515" s="187" t="str">
        <f>B1515&amp;C1515&amp;D1515&amp;E1515</f>
        <v>199225A29MILI33</v>
      </c>
      <c r="B1515" s="184">
        <v>1992</v>
      </c>
      <c r="C1515" s="184" t="s">
        <v>2</v>
      </c>
      <c r="D1515" s="184" t="s">
        <v>26</v>
      </c>
      <c r="E1515" s="184">
        <v>33</v>
      </c>
      <c r="F1515" s="184">
        <v>15557</v>
      </c>
      <c r="G1515" s="184">
        <v>0</v>
      </c>
      <c r="H1515" s="184">
        <v>1</v>
      </c>
      <c r="I1515" s="184">
        <v>1</v>
      </c>
      <c r="J1515" s="184">
        <v>0</v>
      </c>
      <c r="K1515" s="184">
        <v>0</v>
      </c>
      <c r="L1515" s="184">
        <v>0.32139872726104007</v>
      </c>
      <c r="M1515" s="184">
        <v>1817.5644861102028</v>
      </c>
    </row>
    <row r="1516" spans="1:13" x14ac:dyDescent="0.2">
      <c r="A1516" s="187" t="str">
        <f>B1516&amp;C1516&amp;D1516&amp;E1516</f>
        <v>199225A29PUBL33</v>
      </c>
      <c r="B1516" s="184">
        <v>1992</v>
      </c>
      <c r="C1516" s="184" t="s">
        <v>2</v>
      </c>
      <c r="D1516" s="184" t="s">
        <v>27</v>
      </c>
      <c r="E1516" s="184">
        <v>33</v>
      </c>
      <c r="F1516" s="184">
        <v>38898</v>
      </c>
      <c r="G1516" s="184">
        <v>0</v>
      </c>
      <c r="H1516" s="184">
        <v>1</v>
      </c>
      <c r="I1516" s="184">
        <v>1</v>
      </c>
      <c r="J1516" s="184">
        <v>0</v>
      </c>
      <c r="K1516" s="184">
        <v>0</v>
      </c>
      <c r="L1516" s="184">
        <v>0.12859272970332664</v>
      </c>
      <c r="M1516" s="184">
        <v>1390.5263507488073</v>
      </c>
    </row>
    <row r="1517" spans="1:13" x14ac:dyDescent="0.2">
      <c r="A1517" s="187" t="str">
        <f>B1517&amp;C1517&amp;D1517&amp;E1517</f>
        <v>199225A29SCA133</v>
      </c>
      <c r="B1517" s="184">
        <v>1992</v>
      </c>
      <c r="C1517" s="184" t="s">
        <v>2</v>
      </c>
      <c r="D1517" s="184" t="s">
        <v>29</v>
      </c>
      <c r="E1517" s="184">
        <v>33</v>
      </c>
      <c r="F1517" s="184">
        <v>42237</v>
      </c>
      <c r="G1517" s="184">
        <v>0</v>
      </c>
      <c r="H1517" s="184">
        <v>1</v>
      </c>
      <c r="I1517" s="184">
        <v>1</v>
      </c>
      <c r="J1517" s="184">
        <v>0</v>
      </c>
      <c r="K1517" s="184">
        <v>0</v>
      </c>
      <c r="L1517" s="184">
        <v>6.5771716741245823E-2</v>
      </c>
      <c r="M1517" s="184">
        <v>610.2945947124698</v>
      </c>
    </row>
    <row r="1518" spans="1:13" x14ac:dyDescent="0.2">
      <c r="A1518" s="187" t="str">
        <f>B1518&amp;C1518&amp;D1518&amp;E1518</f>
        <v>199225A29SCA233</v>
      </c>
      <c r="B1518" s="184">
        <v>1992</v>
      </c>
      <c r="C1518" s="184" t="s">
        <v>2</v>
      </c>
      <c r="D1518" s="184" t="s">
        <v>30</v>
      </c>
      <c r="E1518" s="184">
        <v>33</v>
      </c>
      <c r="F1518" s="184">
        <v>21119</v>
      </c>
      <c r="G1518" s="184">
        <v>0</v>
      </c>
      <c r="H1518" s="184">
        <v>1</v>
      </c>
      <c r="I1518" s="184">
        <v>1</v>
      </c>
      <c r="J1518" s="184">
        <v>0</v>
      </c>
      <c r="K1518" s="184">
        <v>0</v>
      </c>
      <c r="L1518" s="184">
        <v>2.6327004119513234E-2</v>
      </c>
      <c r="M1518" s="184">
        <v>981.34157603197173</v>
      </c>
    </row>
    <row r="1519" spans="1:13" x14ac:dyDescent="0.2">
      <c r="A1519" s="187" t="str">
        <f>B1519&amp;C1519&amp;D1519&amp;E1519</f>
        <v>199225A29SREM33</v>
      </c>
      <c r="B1519" s="184">
        <v>1992</v>
      </c>
      <c r="C1519" s="184" t="s">
        <v>2</v>
      </c>
      <c r="D1519" s="184" t="s">
        <v>35</v>
      </c>
      <c r="E1519" s="184">
        <v>33</v>
      </c>
      <c r="F1519" s="184">
        <v>3891</v>
      </c>
      <c r="G1519" s="184">
        <v>0</v>
      </c>
      <c r="H1519" s="184">
        <v>1</v>
      </c>
      <c r="I1519" s="184">
        <v>1</v>
      </c>
      <c r="J1519" s="184">
        <v>0</v>
      </c>
      <c r="K1519" s="184">
        <v>0</v>
      </c>
      <c r="L1519" s="184">
        <v>0.14289385762014906</v>
      </c>
      <c r="M1519" s="184">
        <v>0</v>
      </c>
    </row>
    <row r="1520" spans="1:13" x14ac:dyDescent="0.2">
      <c r="A1520" s="187" t="str">
        <f>B1520&amp;C1520&amp;D1520&amp;E1520</f>
        <v>199225A29TDOM33</v>
      </c>
      <c r="B1520" s="184">
        <v>1992</v>
      </c>
      <c r="C1520" s="184" t="s">
        <v>2</v>
      </c>
      <c r="D1520" s="184" t="s">
        <v>33</v>
      </c>
      <c r="E1520" s="184">
        <v>33</v>
      </c>
      <c r="F1520" s="184">
        <v>41675</v>
      </c>
      <c r="G1520" s="184">
        <v>0</v>
      </c>
      <c r="H1520" s="184">
        <v>1</v>
      </c>
      <c r="I1520" s="184">
        <v>1</v>
      </c>
      <c r="J1520" s="184">
        <v>0</v>
      </c>
      <c r="K1520" s="184">
        <v>0</v>
      </c>
      <c r="L1520" s="184">
        <v>5.3365326934613079E-2</v>
      </c>
      <c r="M1520" s="184">
        <v>423.39178225181166</v>
      </c>
    </row>
    <row r="1521" spans="1:13" x14ac:dyDescent="0.2">
      <c r="A1521" s="187" t="str">
        <f>B1521&amp;C1521&amp;D1521&amp;E1521</f>
        <v>199230EMAAGCC33</v>
      </c>
      <c r="B1521" s="184">
        <v>1992</v>
      </c>
      <c r="C1521" s="184" t="s">
        <v>4</v>
      </c>
      <c r="D1521" s="184" t="s">
        <v>23</v>
      </c>
      <c r="E1521" s="184">
        <v>33</v>
      </c>
      <c r="F1521" s="184">
        <v>1667</v>
      </c>
      <c r="G1521" s="184">
        <v>0</v>
      </c>
      <c r="H1521" s="184">
        <v>1</v>
      </c>
      <c r="I1521" s="184">
        <v>1</v>
      </c>
      <c r="J1521" s="184">
        <v>0</v>
      </c>
      <c r="K1521" s="184">
        <v>0</v>
      </c>
      <c r="L1521" s="184">
        <v>0</v>
      </c>
      <c r="M1521" s="184">
        <v>467.78324834266442</v>
      </c>
    </row>
    <row r="1522" spans="1:13" x14ac:dyDescent="0.2">
      <c r="A1522" s="187" t="str">
        <f>B1522&amp;C1522&amp;D1522&amp;E1522</f>
        <v>199230EMAAGSC33</v>
      </c>
      <c r="B1522" s="184">
        <v>1992</v>
      </c>
      <c r="C1522" s="184" t="s">
        <v>4</v>
      </c>
      <c r="D1522" s="184" t="s">
        <v>28</v>
      </c>
      <c r="E1522" s="184">
        <v>33</v>
      </c>
      <c r="F1522" s="184">
        <v>4445</v>
      </c>
      <c r="G1522" s="184">
        <v>0</v>
      </c>
      <c r="H1522" s="184">
        <v>1</v>
      </c>
      <c r="I1522" s="184">
        <v>1</v>
      </c>
      <c r="J1522" s="184">
        <v>0</v>
      </c>
      <c r="K1522" s="184">
        <v>0</v>
      </c>
      <c r="L1522" s="184">
        <v>0</v>
      </c>
      <c r="M1522" s="184">
        <v>469.40671572482739</v>
      </c>
    </row>
    <row r="1523" spans="1:13" x14ac:dyDescent="0.2">
      <c r="A1523" s="187" t="str">
        <f>B1523&amp;C1523&amp;D1523&amp;E1523</f>
        <v>199230EMAAUTO33</v>
      </c>
      <c r="B1523" s="184">
        <v>1992</v>
      </c>
      <c r="C1523" s="184" t="s">
        <v>4</v>
      </c>
      <c r="D1523" s="184" t="s">
        <v>34</v>
      </c>
      <c r="E1523" s="184">
        <v>33</v>
      </c>
      <c r="F1523" s="184">
        <v>29450</v>
      </c>
      <c r="G1523" s="184">
        <v>0</v>
      </c>
      <c r="H1523" s="184">
        <v>1</v>
      </c>
      <c r="I1523" s="184">
        <v>1</v>
      </c>
      <c r="J1523" s="184">
        <v>0</v>
      </c>
      <c r="K1523" s="184">
        <v>0</v>
      </c>
      <c r="L1523" s="184">
        <v>0</v>
      </c>
      <c r="M1523" s="184">
        <v>0</v>
      </c>
    </row>
    <row r="1524" spans="1:13" x14ac:dyDescent="0.2">
      <c r="A1524" s="187" t="str">
        <f>B1524&amp;C1524&amp;D1524&amp;E1524</f>
        <v>199230EMACCA133</v>
      </c>
      <c r="B1524" s="184">
        <v>1992</v>
      </c>
      <c r="C1524" s="184" t="s">
        <v>4</v>
      </c>
      <c r="D1524" s="184" t="s">
        <v>24</v>
      </c>
      <c r="E1524" s="184">
        <v>33</v>
      </c>
      <c r="F1524" s="184">
        <v>295634</v>
      </c>
      <c r="G1524" s="184">
        <v>0</v>
      </c>
      <c r="H1524" s="184">
        <v>1</v>
      </c>
      <c r="I1524" s="184">
        <v>1</v>
      </c>
      <c r="J1524" s="184">
        <v>0</v>
      </c>
      <c r="K1524" s="184">
        <v>0</v>
      </c>
      <c r="L1524" s="184">
        <v>2.0684359715053072E-2</v>
      </c>
      <c r="M1524" s="184">
        <v>1615.690739163625</v>
      </c>
    </row>
    <row r="1525" spans="1:13" x14ac:dyDescent="0.2">
      <c r="A1525" s="187" t="str">
        <f>B1525&amp;C1525&amp;D1525&amp;E1525</f>
        <v>199230EMACCA233</v>
      </c>
      <c r="B1525" s="184">
        <v>1992</v>
      </c>
      <c r="C1525" s="184" t="s">
        <v>4</v>
      </c>
      <c r="D1525" s="184" t="s">
        <v>25</v>
      </c>
      <c r="E1525" s="184">
        <v>33</v>
      </c>
      <c r="F1525" s="184">
        <v>757427</v>
      </c>
      <c r="G1525" s="184">
        <v>0</v>
      </c>
      <c r="H1525" s="184">
        <v>1</v>
      </c>
      <c r="I1525" s="184">
        <v>1</v>
      </c>
      <c r="J1525" s="184">
        <v>0</v>
      </c>
      <c r="K1525" s="184">
        <v>0</v>
      </c>
      <c r="L1525" s="184">
        <v>2.4232663161886239E-2</v>
      </c>
      <c r="M1525" s="184">
        <v>1749.8152213037431</v>
      </c>
    </row>
    <row r="1526" spans="1:13" x14ac:dyDescent="0.2">
      <c r="A1526" s="187" t="str">
        <f>B1526&amp;C1526&amp;D1526&amp;E1526</f>
        <v>199230EMACONT33</v>
      </c>
      <c r="B1526" s="184">
        <v>1992</v>
      </c>
      <c r="C1526" s="184" t="s">
        <v>4</v>
      </c>
      <c r="D1526" s="184" t="s">
        <v>31</v>
      </c>
      <c r="E1526" s="184">
        <v>33</v>
      </c>
      <c r="F1526" s="184">
        <v>573504</v>
      </c>
      <c r="G1526" s="184">
        <v>0</v>
      </c>
      <c r="H1526" s="184">
        <v>1</v>
      </c>
      <c r="I1526" s="184">
        <v>1</v>
      </c>
      <c r="J1526" s="184">
        <v>0</v>
      </c>
      <c r="K1526" s="184">
        <v>0</v>
      </c>
      <c r="L1526" s="184">
        <v>1.0655549045865418E-2</v>
      </c>
      <c r="M1526" s="184">
        <v>1108.5857799160467</v>
      </c>
    </row>
    <row r="1527" spans="1:13" x14ac:dyDescent="0.2">
      <c r="A1527" s="187" t="str">
        <f>B1527&amp;C1527&amp;D1527&amp;E1527</f>
        <v>199230EMAEMPR33</v>
      </c>
      <c r="B1527" s="184">
        <v>1992</v>
      </c>
      <c r="C1527" s="184" t="s">
        <v>4</v>
      </c>
      <c r="D1527" s="184" t="s">
        <v>32</v>
      </c>
      <c r="E1527" s="184">
        <v>33</v>
      </c>
      <c r="F1527" s="184">
        <v>149493</v>
      </c>
      <c r="G1527" s="184">
        <v>0</v>
      </c>
      <c r="H1527" s="184">
        <v>1</v>
      </c>
      <c r="I1527" s="184">
        <v>1</v>
      </c>
      <c r="J1527" s="184">
        <v>0</v>
      </c>
      <c r="K1527" s="184">
        <v>0</v>
      </c>
      <c r="L1527" s="184">
        <v>7.431786103697163E-3</v>
      </c>
      <c r="M1527" s="184">
        <v>3415.5176073249086</v>
      </c>
    </row>
    <row r="1528" spans="1:13" x14ac:dyDescent="0.2">
      <c r="A1528" s="187" t="str">
        <f>B1528&amp;C1528&amp;D1528&amp;E1528</f>
        <v>199230EMAIMLO33</v>
      </c>
      <c r="B1528" s="184">
        <v>1992</v>
      </c>
      <c r="C1528" s="184" t="s">
        <v>4</v>
      </c>
      <c r="D1528" s="184" t="s">
        <v>53</v>
      </c>
      <c r="E1528" s="184">
        <v>33</v>
      </c>
      <c r="F1528" s="184">
        <v>1112</v>
      </c>
      <c r="G1528" s="184">
        <v>0</v>
      </c>
      <c r="H1528" s="184">
        <v>1</v>
      </c>
      <c r="I1528" s="184">
        <v>1</v>
      </c>
      <c r="J1528" s="184">
        <v>0</v>
      </c>
      <c r="K1528" s="184">
        <v>0</v>
      </c>
      <c r="L1528" s="184">
        <v>0</v>
      </c>
      <c r="M1528" s="184">
        <v>1691.6180780146078</v>
      </c>
    </row>
    <row r="1529" spans="1:13" x14ac:dyDescent="0.2">
      <c r="A1529" s="187" t="str">
        <f>B1529&amp;C1529&amp;D1529&amp;E1529</f>
        <v>199230EMAINAT33</v>
      </c>
      <c r="B1529" s="184">
        <v>1992</v>
      </c>
      <c r="C1529" s="184" t="s">
        <v>4</v>
      </c>
      <c r="D1529" s="184" t="s">
        <v>54</v>
      </c>
      <c r="E1529" s="184">
        <v>33</v>
      </c>
      <c r="F1529" s="184">
        <v>2020513</v>
      </c>
      <c r="G1529" s="184">
        <v>1</v>
      </c>
      <c r="H1529" s="184">
        <v>6.0507405792489331E-2</v>
      </c>
      <c r="I1529" s="184">
        <v>0</v>
      </c>
      <c r="J1529" s="184">
        <v>0.93503915848996977</v>
      </c>
      <c r="K1529" s="184">
        <v>0.99366866335091264</v>
      </c>
      <c r="L1529" s="184">
        <v>6.3313366490873255E-3</v>
      </c>
      <c r="M1529" s="184"/>
    </row>
    <row r="1530" spans="1:13" x14ac:dyDescent="0.2">
      <c r="A1530" s="187" t="str">
        <f>B1530&amp;C1530&amp;D1530&amp;E1530</f>
        <v>199230EMAMILI33</v>
      </c>
      <c r="B1530" s="184">
        <v>1992</v>
      </c>
      <c r="C1530" s="184" t="s">
        <v>4</v>
      </c>
      <c r="D1530" s="184" t="s">
        <v>26</v>
      </c>
      <c r="E1530" s="184">
        <v>33</v>
      </c>
      <c r="F1530" s="184">
        <v>31123</v>
      </c>
      <c r="G1530" s="184">
        <v>0</v>
      </c>
      <c r="H1530" s="184">
        <v>1</v>
      </c>
      <c r="I1530" s="184">
        <v>1</v>
      </c>
      <c r="J1530" s="184">
        <v>0</v>
      </c>
      <c r="K1530" s="184">
        <v>0</v>
      </c>
      <c r="L1530" s="184">
        <v>5.3593805224432092E-2</v>
      </c>
      <c r="M1530" s="184">
        <v>2614.8855721042714</v>
      </c>
    </row>
    <row r="1531" spans="1:13" x14ac:dyDescent="0.2">
      <c r="A1531" s="187" t="str">
        <f>B1531&amp;C1531&amp;D1531&amp;E1531</f>
        <v>199230EMAPUBL33</v>
      </c>
      <c r="B1531" s="184">
        <v>1992</v>
      </c>
      <c r="C1531" s="184" t="s">
        <v>4</v>
      </c>
      <c r="D1531" s="184" t="s">
        <v>27</v>
      </c>
      <c r="E1531" s="184">
        <v>33</v>
      </c>
      <c r="F1531" s="184">
        <v>306715</v>
      </c>
      <c r="G1531" s="184">
        <v>0</v>
      </c>
      <c r="H1531" s="184">
        <v>1</v>
      </c>
      <c r="I1531" s="184">
        <v>1</v>
      </c>
      <c r="J1531" s="184">
        <v>0</v>
      </c>
      <c r="K1531" s="184">
        <v>0</v>
      </c>
      <c r="L1531" s="184">
        <v>3.4419575175651661E-2</v>
      </c>
      <c r="M1531" s="184">
        <v>2087.6272476878203</v>
      </c>
    </row>
    <row r="1532" spans="1:13" x14ac:dyDescent="0.2">
      <c r="A1532" s="187" t="str">
        <f>B1532&amp;C1532&amp;D1532&amp;E1532</f>
        <v>199230EMASCA133</v>
      </c>
      <c r="B1532" s="184">
        <v>1992</v>
      </c>
      <c r="C1532" s="184" t="s">
        <v>4</v>
      </c>
      <c r="D1532" s="184" t="s">
        <v>29</v>
      </c>
      <c r="E1532" s="184">
        <v>33</v>
      </c>
      <c r="F1532" s="184">
        <v>120027</v>
      </c>
      <c r="G1532" s="184">
        <v>0</v>
      </c>
      <c r="H1532" s="184">
        <v>1</v>
      </c>
      <c r="I1532" s="184">
        <v>1</v>
      </c>
      <c r="J1532" s="184">
        <v>0</v>
      </c>
      <c r="K1532" s="184">
        <v>0</v>
      </c>
      <c r="L1532" s="184">
        <v>1.3896873203529206E-2</v>
      </c>
      <c r="M1532" s="184">
        <v>901.99195518898</v>
      </c>
    </row>
    <row r="1533" spans="1:13" x14ac:dyDescent="0.2">
      <c r="A1533" s="187" t="str">
        <f>B1533&amp;C1533&amp;D1533&amp;E1533</f>
        <v>199230EMASCA233</v>
      </c>
      <c r="B1533" s="184">
        <v>1992</v>
      </c>
      <c r="C1533" s="184" t="s">
        <v>4</v>
      </c>
      <c r="D1533" s="184" t="s">
        <v>30</v>
      </c>
      <c r="E1533" s="184">
        <v>33</v>
      </c>
      <c r="F1533" s="184">
        <v>94463</v>
      </c>
      <c r="G1533" s="184">
        <v>0</v>
      </c>
      <c r="H1533" s="184">
        <v>1</v>
      </c>
      <c r="I1533" s="184">
        <v>1</v>
      </c>
      <c r="J1533" s="184">
        <v>0</v>
      </c>
      <c r="K1533" s="184">
        <v>0</v>
      </c>
      <c r="L1533" s="184">
        <v>1.1771804833638568E-2</v>
      </c>
      <c r="M1533" s="184">
        <v>1050.7333414170002</v>
      </c>
    </row>
    <row r="1534" spans="1:13" x14ac:dyDescent="0.2">
      <c r="A1534" s="187" t="str">
        <f>B1534&amp;C1534&amp;D1534&amp;E1534</f>
        <v>199230EMASREM33</v>
      </c>
      <c r="B1534" s="184">
        <v>1992</v>
      </c>
      <c r="C1534" s="184" t="s">
        <v>4</v>
      </c>
      <c r="D1534" s="184" t="s">
        <v>35</v>
      </c>
      <c r="E1534" s="184">
        <v>33</v>
      </c>
      <c r="F1534" s="184">
        <v>16669</v>
      </c>
      <c r="G1534" s="184">
        <v>0</v>
      </c>
      <c r="H1534" s="184">
        <v>1</v>
      </c>
      <c r="I1534" s="184">
        <v>1</v>
      </c>
      <c r="J1534" s="184">
        <v>0</v>
      </c>
      <c r="K1534" s="184">
        <v>0</v>
      </c>
      <c r="L1534" s="184">
        <v>0</v>
      </c>
      <c r="M1534" s="184">
        <v>0</v>
      </c>
    </row>
    <row r="1535" spans="1:13" x14ac:dyDescent="0.2">
      <c r="A1535" s="187" t="str">
        <f>B1535&amp;C1535&amp;D1535&amp;E1535</f>
        <v>199230EMATDOM33</v>
      </c>
      <c r="B1535" s="184">
        <v>1992</v>
      </c>
      <c r="C1535" s="184" t="s">
        <v>4</v>
      </c>
      <c r="D1535" s="184" t="s">
        <v>33</v>
      </c>
      <c r="E1535" s="184">
        <v>33</v>
      </c>
      <c r="F1535" s="184">
        <v>224496</v>
      </c>
      <c r="G1535" s="184">
        <v>0</v>
      </c>
      <c r="H1535" s="184">
        <v>1</v>
      </c>
      <c r="I1535" s="184">
        <v>1</v>
      </c>
      <c r="J1535" s="184">
        <v>0</v>
      </c>
      <c r="K1535" s="184">
        <v>0</v>
      </c>
      <c r="L1535" s="184">
        <v>1.237438528971563E-2</v>
      </c>
      <c r="M1535" s="184">
        <v>414.58102485124562</v>
      </c>
    </row>
    <row r="1536" spans="1:13" x14ac:dyDescent="0.2">
      <c r="A1536" s="187" t="str">
        <f>B1536&amp;C1536&amp;D1536&amp;E1536</f>
        <v>199215A17AGCC35</v>
      </c>
      <c r="B1536" s="184">
        <v>1992</v>
      </c>
      <c r="C1536" s="184" t="s">
        <v>0</v>
      </c>
      <c r="D1536" s="184" t="s">
        <v>23</v>
      </c>
      <c r="E1536" s="184">
        <v>35</v>
      </c>
      <c r="F1536" s="184">
        <v>796</v>
      </c>
      <c r="G1536" s="184">
        <v>0</v>
      </c>
      <c r="H1536" s="184">
        <v>1</v>
      </c>
      <c r="I1536" s="184">
        <v>1</v>
      </c>
      <c r="J1536" s="184">
        <v>0</v>
      </c>
      <c r="K1536" s="184">
        <v>0</v>
      </c>
      <c r="L1536" s="184">
        <v>1</v>
      </c>
      <c r="M1536" s="184">
        <v>359.08100718948612</v>
      </c>
    </row>
    <row r="1537" spans="1:13" x14ac:dyDescent="0.2">
      <c r="A1537" s="187" t="str">
        <f>B1537&amp;C1537&amp;D1537&amp;E1537</f>
        <v>199215A17CCA135</v>
      </c>
      <c r="B1537" s="184">
        <v>1992</v>
      </c>
      <c r="C1537" s="184" t="s">
        <v>0</v>
      </c>
      <c r="D1537" s="184" t="s">
        <v>24</v>
      </c>
      <c r="E1537" s="184">
        <v>35</v>
      </c>
      <c r="F1537" s="184">
        <v>35833</v>
      </c>
      <c r="G1537" s="184">
        <v>0</v>
      </c>
      <c r="H1537" s="184">
        <v>1</v>
      </c>
      <c r="I1537" s="184">
        <v>1</v>
      </c>
      <c r="J1537" s="184">
        <v>0</v>
      </c>
      <c r="K1537" s="184">
        <v>0</v>
      </c>
      <c r="L1537" s="184">
        <v>0.82228671894622274</v>
      </c>
      <c r="M1537" s="184">
        <v>478.044000490288</v>
      </c>
    </row>
    <row r="1538" spans="1:13" x14ac:dyDescent="0.2">
      <c r="A1538" s="187" t="str">
        <f>B1538&amp;C1538&amp;D1538&amp;E1538</f>
        <v>199215A17CCA235</v>
      </c>
      <c r="B1538" s="184">
        <v>1992</v>
      </c>
      <c r="C1538" s="184" t="s">
        <v>0</v>
      </c>
      <c r="D1538" s="184" t="s">
        <v>25</v>
      </c>
      <c r="E1538" s="184">
        <v>35</v>
      </c>
      <c r="F1538" s="184">
        <v>104302</v>
      </c>
      <c r="G1538" s="184">
        <v>0</v>
      </c>
      <c r="H1538" s="184">
        <v>1</v>
      </c>
      <c r="I1538" s="184">
        <v>1</v>
      </c>
      <c r="J1538" s="184">
        <v>0</v>
      </c>
      <c r="K1538" s="184">
        <v>0</v>
      </c>
      <c r="L1538" s="184">
        <v>0.67940212076470252</v>
      </c>
      <c r="M1538" s="184">
        <v>525.89666039485485</v>
      </c>
    </row>
    <row r="1539" spans="1:13" x14ac:dyDescent="0.2">
      <c r="A1539" s="187" t="str">
        <f>B1539&amp;C1539&amp;D1539&amp;E1539</f>
        <v>199215A17CONT35</v>
      </c>
      <c r="B1539" s="184">
        <v>1992</v>
      </c>
      <c r="C1539" s="184" t="s">
        <v>0</v>
      </c>
      <c r="D1539" s="184" t="s">
        <v>31</v>
      </c>
      <c r="E1539" s="184">
        <v>35</v>
      </c>
      <c r="F1539" s="184">
        <v>17522</v>
      </c>
      <c r="G1539" s="184">
        <v>0</v>
      </c>
      <c r="H1539" s="184">
        <v>1</v>
      </c>
      <c r="I1539" s="184">
        <v>1</v>
      </c>
      <c r="J1539" s="184">
        <v>0</v>
      </c>
      <c r="K1539" s="184">
        <v>0</v>
      </c>
      <c r="L1539" s="184">
        <v>0.36371418787809612</v>
      </c>
      <c r="M1539" s="184">
        <v>596.87365785924965</v>
      </c>
    </row>
    <row r="1540" spans="1:13" x14ac:dyDescent="0.2">
      <c r="A1540" s="187" t="str">
        <f>B1540&amp;C1540&amp;D1540&amp;E1540</f>
        <v>199215A17IMLO35</v>
      </c>
      <c r="B1540" s="184">
        <v>1992</v>
      </c>
      <c r="C1540" s="184" t="s">
        <v>0</v>
      </c>
      <c r="D1540" s="184" t="s">
        <v>53</v>
      </c>
      <c r="E1540" s="184">
        <v>35</v>
      </c>
      <c r="F1540" s="184">
        <v>2388</v>
      </c>
      <c r="G1540" s="184">
        <v>0</v>
      </c>
      <c r="H1540" s="184">
        <v>1</v>
      </c>
      <c r="I1540" s="184">
        <v>1</v>
      </c>
      <c r="J1540" s="184">
        <v>0</v>
      </c>
      <c r="K1540" s="184">
        <v>0</v>
      </c>
      <c r="L1540" s="184">
        <v>0.66666666666666663</v>
      </c>
      <c r="M1540" s="184">
        <v>692.73502340415382</v>
      </c>
    </row>
    <row r="1541" spans="1:13" x14ac:dyDescent="0.2">
      <c r="A1541" s="187" t="str">
        <f>B1541&amp;C1541&amp;D1541&amp;E1541</f>
        <v>199215A17INAT35</v>
      </c>
      <c r="B1541" s="184">
        <v>1992</v>
      </c>
      <c r="C1541" s="184" t="s">
        <v>0</v>
      </c>
      <c r="D1541" s="184" t="s">
        <v>54</v>
      </c>
      <c r="E1541" s="184">
        <v>35</v>
      </c>
      <c r="F1541" s="184">
        <v>580456</v>
      </c>
      <c r="G1541" s="184">
        <v>1</v>
      </c>
      <c r="H1541" s="184">
        <v>0.20851020576925727</v>
      </c>
      <c r="I1541" s="184">
        <v>0</v>
      </c>
      <c r="J1541" s="184">
        <v>0.15912144934327493</v>
      </c>
      <c r="K1541" s="184">
        <v>0.22633240073321664</v>
      </c>
      <c r="L1541" s="184">
        <v>0.7736675992667833</v>
      </c>
      <c r="M1541" s="184"/>
    </row>
    <row r="1542" spans="1:13" x14ac:dyDescent="0.2">
      <c r="A1542" s="187" t="str">
        <f>B1542&amp;C1542&amp;D1542&amp;E1542</f>
        <v>199215A17SCA135</v>
      </c>
      <c r="B1542" s="184">
        <v>1992</v>
      </c>
      <c r="C1542" s="184" t="s">
        <v>0</v>
      </c>
      <c r="D1542" s="184" t="s">
        <v>29</v>
      </c>
      <c r="E1542" s="184">
        <v>35</v>
      </c>
      <c r="F1542" s="184">
        <v>76442</v>
      </c>
      <c r="G1542" s="184">
        <v>0</v>
      </c>
      <c r="H1542" s="184">
        <v>1</v>
      </c>
      <c r="I1542" s="184">
        <v>1</v>
      </c>
      <c r="J1542" s="184">
        <v>0</v>
      </c>
      <c r="K1542" s="184">
        <v>0</v>
      </c>
      <c r="L1542" s="184">
        <v>0.55207870019099448</v>
      </c>
      <c r="M1542" s="184">
        <v>360.02888826943894</v>
      </c>
    </row>
    <row r="1543" spans="1:13" x14ac:dyDescent="0.2">
      <c r="A1543" s="187" t="str">
        <f>B1543&amp;C1543&amp;D1543&amp;E1543</f>
        <v>199215A17SCA235</v>
      </c>
      <c r="B1543" s="184">
        <v>1992</v>
      </c>
      <c r="C1543" s="184" t="s">
        <v>0</v>
      </c>
      <c r="D1543" s="184" t="s">
        <v>30</v>
      </c>
      <c r="E1543" s="184">
        <v>35</v>
      </c>
      <c r="F1543" s="184">
        <v>41404</v>
      </c>
      <c r="G1543" s="184">
        <v>0</v>
      </c>
      <c r="H1543" s="184">
        <v>1</v>
      </c>
      <c r="I1543" s="184">
        <v>1</v>
      </c>
      <c r="J1543" s="184">
        <v>0</v>
      </c>
      <c r="K1543" s="184">
        <v>0</v>
      </c>
      <c r="L1543" s="184">
        <v>0.69227610858854216</v>
      </c>
      <c r="M1543" s="184">
        <v>431.71283703591206</v>
      </c>
    </row>
    <row r="1544" spans="1:13" x14ac:dyDescent="0.2">
      <c r="A1544" s="187" t="str">
        <f>B1544&amp;C1544&amp;D1544&amp;E1544</f>
        <v>199215A17SREM35</v>
      </c>
      <c r="B1544" s="184">
        <v>1992</v>
      </c>
      <c r="C1544" s="184" t="s">
        <v>0</v>
      </c>
      <c r="D1544" s="184" t="s">
        <v>35</v>
      </c>
      <c r="E1544" s="184">
        <v>35</v>
      </c>
      <c r="F1544" s="184">
        <v>27070</v>
      </c>
      <c r="G1544" s="184">
        <v>0</v>
      </c>
      <c r="H1544" s="184">
        <v>1</v>
      </c>
      <c r="I1544" s="184">
        <v>1</v>
      </c>
      <c r="J1544" s="184">
        <v>0</v>
      </c>
      <c r="K1544" s="184">
        <v>0</v>
      </c>
      <c r="L1544" s="184">
        <v>0.8235315847801995</v>
      </c>
      <c r="M1544" s="184">
        <v>0</v>
      </c>
    </row>
    <row r="1545" spans="1:13" x14ac:dyDescent="0.2">
      <c r="A1545" s="187" t="str">
        <f>B1545&amp;C1545&amp;D1545&amp;E1545</f>
        <v>199215A17TDOM35</v>
      </c>
      <c r="B1545" s="184">
        <v>1992</v>
      </c>
      <c r="C1545" s="184" t="s">
        <v>0</v>
      </c>
      <c r="D1545" s="184" t="s">
        <v>33</v>
      </c>
      <c r="E1545" s="184">
        <v>35</v>
      </c>
      <c r="F1545" s="184">
        <v>26275</v>
      </c>
      <c r="G1545" s="184">
        <v>0</v>
      </c>
      <c r="H1545" s="184">
        <v>1</v>
      </c>
      <c r="I1545" s="184">
        <v>1</v>
      </c>
      <c r="J1545" s="184">
        <v>0</v>
      </c>
      <c r="K1545" s="184">
        <v>0</v>
      </c>
      <c r="L1545" s="184">
        <v>0.36361560418648908</v>
      </c>
      <c r="M1545" s="184">
        <v>268.13046942726226</v>
      </c>
    </row>
    <row r="1546" spans="1:13" x14ac:dyDescent="0.2">
      <c r="A1546" s="187" t="str">
        <f>B1546&amp;C1546&amp;D1546&amp;E1546</f>
        <v>199215A29AGCC35</v>
      </c>
      <c r="B1546" s="184">
        <v>1992</v>
      </c>
      <c r="C1546" s="184" t="s">
        <v>3</v>
      </c>
      <c r="D1546" s="184" t="s">
        <v>23</v>
      </c>
      <c r="E1546" s="184">
        <v>35</v>
      </c>
      <c r="F1546" s="184">
        <v>3982</v>
      </c>
      <c r="G1546" s="184">
        <v>0</v>
      </c>
      <c r="H1546" s="184">
        <v>1</v>
      </c>
      <c r="I1546" s="184">
        <v>1</v>
      </c>
      <c r="J1546" s="184">
        <v>0</v>
      </c>
      <c r="K1546" s="184">
        <v>0</v>
      </c>
      <c r="L1546" s="184">
        <v>0.40005022601707685</v>
      </c>
      <c r="M1546" s="184">
        <v>383.52860953033917</v>
      </c>
    </row>
    <row r="1547" spans="1:13" x14ac:dyDescent="0.2">
      <c r="A1547" s="187" t="str">
        <f>B1547&amp;C1547&amp;D1547&amp;E1547</f>
        <v>199215A29AGSC35</v>
      </c>
      <c r="B1547" s="184">
        <v>1992</v>
      </c>
      <c r="C1547" s="184" t="s">
        <v>3</v>
      </c>
      <c r="D1547" s="184" t="s">
        <v>28</v>
      </c>
      <c r="E1547" s="184">
        <v>35</v>
      </c>
      <c r="F1547" s="184">
        <v>796</v>
      </c>
      <c r="G1547" s="184">
        <v>0</v>
      </c>
      <c r="H1547" s="184">
        <v>1</v>
      </c>
      <c r="I1547" s="184">
        <v>1</v>
      </c>
      <c r="J1547" s="184">
        <v>0</v>
      </c>
      <c r="K1547" s="184">
        <v>0</v>
      </c>
      <c r="L1547" s="184">
        <v>0</v>
      </c>
      <c r="M1547" s="184">
        <v>220.04788006694085</v>
      </c>
    </row>
    <row r="1548" spans="1:13" x14ac:dyDescent="0.2">
      <c r="A1548" s="187" t="str">
        <f>B1548&amp;C1548&amp;D1548&amp;E1548</f>
        <v>199215A29AUTO35</v>
      </c>
      <c r="B1548" s="184">
        <v>1992</v>
      </c>
      <c r="C1548" s="184" t="s">
        <v>3</v>
      </c>
      <c r="D1548" s="184" t="s">
        <v>34</v>
      </c>
      <c r="E1548" s="184">
        <v>35</v>
      </c>
      <c r="F1548" s="184">
        <v>13537</v>
      </c>
      <c r="G1548" s="184">
        <v>0</v>
      </c>
      <c r="H1548" s="184">
        <v>1</v>
      </c>
      <c r="I1548" s="184">
        <v>1</v>
      </c>
      <c r="J1548" s="184">
        <v>0</v>
      </c>
      <c r="K1548" s="184">
        <v>0</v>
      </c>
      <c r="L1548" s="184">
        <v>0.35295855802615056</v>
      </c>
      <c r="M1548" s="184">
        <v>0</v>
      </c>
    </row>
    <row r="1549" spans="1:13" x14ac:dyDescent="0.2">
      <c r="A1549" s="187" t="str">
        <f>B1549&amp;C1549&amp;D1549&amp;E1549</f>
        <v>199215A29CCA135</v>
      </c>
      <c r="B1549" s="184">
        <v>1992</v>
      </c>
      <c r="C1549" s="184" t="s">
        <v>3</v>
      </c>
      <c r="D1549" s="184" t="s">
        <v>24</v>
      </c>
      <c r="E1549" s="184">
        <v>35</v>
      </c>
      <c r="F1549" s="184">
        <v>318482</v>
      </c>
      <c r="G1549" s="184">
        <v>0</v>
      </c>
      <c r="H1549" s="184">
        <v>1</v>
      </c>
      <c r="I1549" s="184">
        <v>1</v>
      </c>
      <c r="J1549" s="184">
        <v>0</v>
      </c>
      <c r="K1549" s="184">
        <v>0</v>
      </c>
      <c r="L1549" s="184">
        <v>0.30250375217437719</v>
      </c>
      <c r="M1549" s="184">
        <v>927.04626963703936</v>
      </c>
    </row>
    <row r="1550" spans="1:13" x14ac:dyDescent="0.2">
      <c r="A1550" s="187" t="str">
        <f>B1550&amp;C1550&amp;D1550&amp;E1550</f>
        <v>199215A29CCA235</v>
      </c>
      <c r="B1550" s="184">
        <v>1992</v>
      </c>
      <c r="C1550" s="184" t="s">
        <v>3</v>
      </c>
      <c r="D1550" s="184" t="s">
        <v>25</v>
      </c>
      <c r="E1550" s="184">
        <v>35</v>
      </c>
      <c r="F1550" s="184">
        <v>1309045</v>
      </c>
      <c r="G1550" s="184">
        <v>0</v>
      </c>
      <c r="H1550" s="184">
        <v>1</v>
      </c>
      <c r="I1550" s="184">
        <v>1</v>
      </c>
      <c r="J1550" s="184">
        <v>0</v>
      </c>
      <c r="K1550" s="184">
        <v>0</v>
      </c>
      <c r="L1550" s="184">
        <v>0.24149819142963</v>
      </c>
      <c r="M1550" s="184">
        <v>1237.6933673597171</v>
      </c>
    </row>
    <row r="1551" spans="1:13" x14ac:dyDescent="0.2">
      <c r="A1551" s="187" t="str">
        <f>B1551&amp;C1551&amp;D1551&amp;E1551</f>
        <v>199215A29CONT35</v>
      </c>
      <c r="B1551" s="184">
        <v>1992</v>
      </c>
      <c r="C1551" s="184" t="s">
        <v>3</v>
      </c>
      <c r="D1551" s="184" t="s">
        <v>31</v>
      </c>
      <c r="E1551" s="184">
        <v>35</v>
      </c>
      <c r="F1551" s="184">
        <v>232501</v>
      </c>
      <c r="G1551" s="184">
        <v>0</v>
      </c>
      <c r="H1551" s="184">
        <v>1</v>
      </c>
      <c r="I1551" s="184">
        <v>1</v>
      </c>
      <c r="J1551" s="184">
        <v>0</v>
      </c>
      <c r="K1551" s="184">
        <v>0</v>
      </c>
      <c r="L1551" s="184">
        <v>0.11987045217009819</v>
      </c>
      <c r="M1551" s="184">
        <v>1066.6059847955869</v>
      </c>
    </row>
    <row r="1552" spans="1:13" x14ac:dyDescent="0.2">
      <c r="A1552" s="187" t="str">
        <f>B1552&amp;C1552&amp;D1552&amp;E1552</f>
        <v>199215A29EMPR35</v>
      </c>
      <c r="B1552" s="184">
        <v>1992</v>
      </c>
      <c r="C1552" s="184" t="s">
        <v>3</v>
      </c>
      <c r="D1552" s="184" t="s">
        <v>32</v>
      </c>
      <c r="E1552" s="184">
        <v>35</v>
      </c>
      <c r="F1552" s="184">
        <v>35828</v>
      </c>
      <c r="G1552" s="184">
        <v>0</v>
      </c>
      <c r="H1552" s="184">
        <v>1</v>
      </c>
      <c r="I1552" s="184">
        <v>1</v>
      </c>
      <c r="J1552" s="184">
        <v>0</v>
      </c>
      <c r="K1552" s="184">
        <v>0</v>
      </c>
      <c r="L1552" s="184">
        <v>0.11108630121692531</v>
      </c>
      <c r="M1552" s="184">
        <v>3141.5311993469077</v>
      </c>
    </row>
    <row r="1553" spans="1:13" x14ac:dyDescent="0.2">
      <c r="A1553" s="187" t="str">
        <f>B1553&amp;C1553&amp;D1553&amp;E1553</f>
        <v>199215A29IMLO35</v>
      </c>
      <c r="B1553" s="184">
        <v>1992</v>
      </c>
      <c r="C1553" s="184" t="s">
        <v>3</v>
      </c>
      <c r="D1553" s="184" t="s">
        <v>53</v>
      </c>
      <c r="E1553" s="184">
        <v>35</v>
      </c>
      <c r="F1553" s="184">
        <v>2388</v>
      </c>
      <c r="G1553" s="184">
        <v>0</v>
      </c>
      <c r="H1553" s="184">
        <v>1</v>
      </c>
      <c r="I1553" s="184">
        <v>1</v>
      </c>
      <c r="J1553" s="184">
        <v>0</v>
      </c>
      <c r="K1553" s="184">
        <v>0</v>
      </c>
      <c r="L1553" s="184">
        <v>0.66666666666666663</v>
      </c>
      <c r="M1553" s="184">
        <v>692.73502340415382</v>
      </c>
    </row>
    <row r="1554" spans="1:13" x14ac:dyDescent="0.2">
      <c r="A1554" s="187" t="str">
        <f>B1554&amp;C1554&amp;D1554&amp;E1554</f>
        <v>199215A29INAT35</v>
      </c>
      <c r="B1554" s="184">
        <v>1992</v>
      </c>
      <c r="C1554" s="184" t="s">
        <v>3</v>
      </c>
      <c r="D1554" s="184" t="s">
        <v>54</v>
      </c>
      <c r="E1554" s="184">
        <v>35</v>
      </c>
      <c r="F1554" s="184">
        <v>1679252</v>
      </c>
      <c r="G1554" s="184">
        <v>1</v>
      </c>
      <c r="H1554" s="184">
        <v>0.27954190929145911</v>
      </c>
      <c r="I1554" s="184">
        <v>0</v>
      </c>
      <c r="J1554" s="184">
        <v>0.40911949329392922</v>
      </c>
      <c r="K1554" s="184">
        <v>0.58567086636795673</v>
      </c>
      <c r="L1554" s="184">
        <v>0.4139360858286904</v>
      </c>
      <c r="M1554" s="184"/>
    </row>
    <row r="1555" spans="1:13" x14ac:dyDescent="0.2">
      <c r="A1555" s="187" t="str">
        <f>B1555&amp;C1555&amp;D1555&amp;E1555</f>
        <v>199215A29MILI35</v>
      </c>
      <c r="B1555" s="184">
        <v>1992</v>
      </c>
      <c r="C1555" s="184" t="s">
        <v>3</v>
      </c>
      <c r="D1555" s="184" t="s">
        <v>26</v>
      </c>
      <c r="E1555" s="184">
        <v>35</v>
      </c>
      <c r="F1555" s="184">
        <v>6368</v>
      </c>
      <c r="G1555" s="184">
        <v>0</v>
      </c>
      <c r="H1555" s="184">
        <v>1</v>
      </c>
      <c r="I1555" s="184">
        <v>1</v>
      </c>
      <c r="J1555" s="184">
        <v>0</v>
      </c>
      <c r="K1555" s="184">
        <v>0</v>
      </c>
      <c r="L1555" s="184">
        <v>0.375</v>
      </c>
      <c r="M1555" s="184">
        <v>780.22445600297749</v>
      </c>
    </row>
    <row r="1556" spans="1:13" x14ac:dyDescent="0.2">
      <c r="A1556" s="187" t="str">
        <f>B1556&amp;C1556&amp;D1556&amp;E1556</f>
        <v>199215A29PUBL35</v>
      </c>
      <c r="B1556" s="184">
        <v>1992</v>
      </c>
      <c r="C1556" s="184" t="s">
        <v>3</v>
      </c>
      <c r="D1556" s="184" t="s">
        <v>27</v>
      </c>
      <c r="E1556" s="184">
        <v>35</v>
      </c>
      <c r="F1556" s="184">
        <v>95547</v>
      </c>
      <c r="G1556" s="184">
        <v>0</v>
      </c>
      <c r="H1556" s="184">
        <v>1</v>
      </c>
      <c r="I1556" s="184">
        <v>1</v>
      </c>
      <c r="J1556" s="184">
        <v>0</v>
      </c>
      <c r="K1556" s="184">
        <v>0</v>
      </c>
      <c r="L1556" s="184">
        <v>0.22497828293928643</v>
      </c>
      <c r="M1556" s="184">
        <v>1218.9474039122458</v>
      </c>
    </row>
    <row r="1557" spans="1:13" x14ac:dyDescent="0.2">
      <c r="A1557" s="187" t="str">
        <f>B1557&amp;C1557&amp;D1557&amp;E1557</f>
        <v>199215A29SCA135</v>
      </c>
      <c r="B1557" s="184">
        <v>1992</v>
      </c>
      <c r="C1557" s="184" t="s">
        <v>3</v>
      </c>
      <c r="D1557" s="184" t="s">
        <v>29</v>
      </c>
      <c r="E1557" s="184">
        <v>35</v>
      </c>
      <c r="F1557" s="184">
        <v>261169</v>
      </c>
      <c r="G1557" s="184">
        <v>0</v>
      </c>
      <c r="H1557" s="184">
        <v>1</v>
      </c>
      <c r="I1557" s="184">
        <v>1</v>
      </c>
      <c r="J1557" s="184">
        <v>0</v>
      </c>
      <c r="K1557" s="184">
        <v>0</v>
      </c>
      <c r="L1557" s="184">
        <v>0.3292925270610218</v>
      </c>
      <c r="M1557" s="184">
        <v>580.50131163444439</v>
      </c>
    </row>
    <row r="1558" spans="1:13" x14ac:dyDescent="0.2">
      <c r="A1558" s="187" t="str">
        <f>B1558&amp;C1558&amp;D1558&amp;E1558</f>
        <v>199215A29SCA235</v>
      </c>
      <c r="B1558" s="184">
        <v>1992</v>
      </c>
      <c r="C1558" s="184" t="s">
        <v>3</v>
      </c>
      <c r="D1558" s="184" t="s">
        <v>30</v>
      </c>
      <c r="E1558" s="184">
        <v>35</v>
      </c>
      <c r="F1558" s="184">
        <v>142520</v>
      </c>
      <c r="G1558" s="184">
        <v>0</v>
      </c>
      <c r="H1558" s="184">
        <v>1</v>
      </c>
      <c r="I1558" s="184">
        <v>1</v>
      </c>
      <c r="J1558" s="184">
        <v>0</v>
      </c>
      <c r="K1558" s="184">
        <v>0</v>
      </c>
      <c r="L1558" s="184">
        <v>0.31283328655627279</v>
      </c>
      <c r="M1558" s="184">
        <v>695.26245635389932</v>
      </c>
    </row>
    <row r="1559" spans="1:13" x14ac:dyDescent="0.2">
      <c r="A1559" s="187" t="str">
        <f>B1559&amp;C1559&amp;D1559&amp;E1559</f>
        <v>199215A29SREM35</v>
      </c>
      <c r="B1559" s="184">
        <v>1992</v>
      </c>
      <c r="C1559" s="184" t="s">
        <v>3</v>
      </c>
      <c r="D1559" s="184" t="s">
        <v>35</v>
      </c>
      <c r="E1559" s="184">
        <v>35</v>
      </c>
      <c r="F1559" s="184">
        <v>65291</v>
      </c>
      <c r="G1559" s="184">
        <v>0</v>
      </c>
      <c r="H1559" s="184">
        <v>1</v>
      </c>
      <c r="I1559" s="184">
        <v>1</v>
      </c>
      <c r="J1559" s="184">
        <v>0</v>
      </c>
      <c r="K1559" s="184">
        <v>0</v>
      </c>
      <c r="L1559" s="184">
        <v>0.58534866980135092</v>
      </c>
      <c r="M1559" s="184">
        <v>6.7068245444733927</v>
      </c>
    </row>
    <row r="1560" spans="1:13" x14ac:dyDescent="0.2">
      <c r="A1560" s="187" t="str">
        <f>B1560&amp;C1560&amp;D1560&amp;E1560</f>
        <v>199215A29TDOM35</v>
      </c>
      <c r="B1560" s="184">
        <v>1992</v>
      </c>
      <c r="C1560" s="184" t="s">
        <v>3</v>
      </c>
      <c r="D1560" s="184" t="s">
        <v>33</v>
      </c>
      <c r="E1560" s="184">
        <v>35</v>
      </c>
      <c r="F1560" s="184">
        <v>148096</v>
      </c>
      <c r="G1560" s="184">
        <v>0</v>
      </c>
      <c r="H1560" s="184">
        <v>1</v>
      </c>
      <c r="I1560" s="184">
        <v>1</v>
      </c>
      <c r="J1560" s="184">
        <v>0</v>
      </c>
      <c r="K1560" s="184">
        <v>0</v>
      </c>
      <c r="L1560" s="184">
        <v>0.15590562878133102</v>
      </c>
      <c r="M1560" s="184">
        <v>365.89939173025641</v>
      </c>
    </row>
    <row r="1561" spans="1:13" x14ac:dyDescent="0.2">
      <c r="A1561" s="187" t="str">
        <f>B1561&amp;C1561&amp;D1561&amp;E1561</f>
        <v>199218A24AGCC35</v>
      </c>
      <c r="B1561" s="184">
        <v>1992</v>
      </c>
      <c r="C1561" s="184" t="s">
        <v>1</v>
      </c>
      <c r="D1561" s="184" t="s">
        <v>23</v>
      </c>
      <c r="E1561" s="184">
        <v>35</v>
      </c>
      <c r="F1561" s="184">
        <v>1594</v>
      </c>
      <c r="G1561" s="184">
        <v>0</v>
      </c>
      <c r="H1561" s="184">
        <v>1</v>
      </c>
      <c r="I1561" s="184">
        <v>1</v>
      </c>
      <c r="J1561" s="184">
        <v>0</v>
      </c>
      <c r="K1561" s="184">
        <v>0</v>
      </c>
      <c r="L1561" s="184">
        <v>0.5</v>
      </c>
      <c r="M1561" s="184">
        <v>420.21787241795965</v>
      </c>
    </row>
    <row r="1562" spans="1:13" x14ac:dyDescent="0.2">
      <c r="A1562" s="187" t="str">
        <f>B1562&amp;C1562&amp;D1562&amp;E1562</f>
        <v>199218A24AGSC35</v>
      </c>
      <c r="B1562" s="184">
        <v>1992</v>
      </c>
      <c r="C1562" s="184" t="s">
        <v>1</v>
      </c>
      <c r="D1562" s="184" t="s">
        <v>28</v>
      </c>
      <c r="E1562" s="184">
        <v>35</v>
      </c>
      <c r="F1562" s="184">
        <v>796</v>
      </c>
      <c r="G1562" s="184">
        <v>0</v>
      </c>
      <c r="H1562" s="184">
        <v>1</v>
      </c>
      <c r="I1562" s="184">
        <v>1</v>
      </c>
      <c r="J1562" s="184">
        <v>0</v>
      </c>
      <c r="K1562" s="184">
        <v>0</v>
      </c>
      <c r="L1562" s="184">
        <v>0</v>
      </c>
      <c r="M1562" s="184">
        <v>220.04788006694085</v>
      </c>
    </row>
    <row r="1563" spans="1:13" x14ac:dyDescent="0.2">
      <c r="A1563" s="187" t="str">
        <f>B1563&amp;C1563&amp;D1563&amp;E1563</f>
        <v>199218A24AUTO35</v>
      </c>
      <c r="B1563" s="184">
        <v>1992</v>
      </c>
      <c r="C1563" s="184" t="s">
        <v>1</v>
      </c>
      <c r="D1563" s="184" t="s">
        <v>34</v>
      </c>
      <c r="E1563" s="184">
        <v>35</v>
      </c>
      <c r="F1563" s="184">
        <v>11148</v>
      </c>
      <c r="G1563" s="184">
        <v>0</v>
      </c>
      <c r="H1563" s="184">
        <v>1</v>
      </c>
      <c r="I1563" s="184">
        <v>1</v>
      </c>
      <c r="J1563" s="184">
        <v>0</v>
      </c>
      <c r="K1563" s="184">
        <v>0</v>
      </c>
      <c r="L1563" s="184">
        <v>0.42859705776820956</v>
      </c>
      <c r="M1563" s="184">
        <v>0</v>
      </c>
    </row>
    <row r="1564" spans="1:13" x14ac:dyDescent="0.2">
      <c r="A1564" s="187" t="str">
        <f>B1564&amp;C1564&amp;D1564&amp;E1564</f>
        <v>199218A24CCA135</v>
      </c>
      <c r="B1564" s="184">
        <v>1992</v>
      </c>
      <c r="C1564" s="184" t="s">
        <v>1</v>
      </c>
      <c r="D1564" s="184" t="s">
        <v>24</v>
      </c>
      <c r="E1564" s="184">
        <v>35</v>
      </c>
      <c r="F1564" s="184">
        <v>182327</v>
      </c>
      <c r="G1564" s="184">
        <v>0</v>
      </c>
      <c r="H1564" s="184">
        <v>1</v>
      </c>
      <c r="I1564" s="184">
        <v>1</v>
      </c>
      <c r="J1564" s="184">
        <v>0</v>
      </c>
      <c r="K1564" s="184">
        <v>0</v>
      </c>
      <c r="L1564" s="184">
        <v>0.33185979037663099</v>
      </c>
      <c r="M1564" s="184">
        <v>843.47665249183649</v>
      </c>
    </row>
    <row r="1565" spans="1:13" x14ac:dyDescent="0.2">
      <c r="A1565" s="187" t="str">
        <f>B1565&amp;C1565&amp;D1565&amp;E1565</f>
        <v>199218A24CCA235</v>
      </c>
      <c r="B1565" s="184">
        <v>1992</v>
      </c>
      <c r="C1565" s="184" t="s">
        <v>1</v>
      </c>
      <c r="D1565" s="184" t="s">
        <v>25</v>
      </c>
      <c r="E1565" s="184">
        <v>35</v>
      </c>
      <c r="F1565" s="184">
        <v>688770</v>
      </c>
      <c r="G1565" s="184">
        <v>0</v>
      </c>
      <c r="H1565" s="184">
        <v>1</v>
      </c>
      <c r="I1565" s="184">
        <v>1</v>
      </c>
      <c r="J1565" s="184">
        <v>0</v>
      </c>
      <c r="K1565" s="184">
        <v>0</v>
      </c>
      <c r="L1565" s="184">
        <v>0.27978715681577304</v>
      </c>
      <c r="M1565" s="184">
        <v>1043.3174774645734</v>
      </c>
    </row>
    <row r="1566" spans="1:13" x14ac:dyDescent="0.2">
      <c r="A1566" s="187" t="str">
        <f>B1566&amp;C1566&amp;D1566&amp;E1566</f>
        <v>199218A24CONT35</v>
      </c>
      <c r="B1566" s="184">
        <v>1992</v>
      </c>
      <c r="C1566" s="184" t="s">
        <v>1</v>
      </c>
      <c r="D1566" s="184" t="s">
        <v>31</v>
      </c>
      <c r="E1566" s="184">
        <v>35</v>
      </c>
      <c r="F1566" s="184">
        <v>100320</v>
      </c>
      <c r="G1566" s="184">
        <v>0</v>
      </c>
      <c r="H1566" s="184">
        <v>1</v>
      </c>
      <c r="I1566" s="184">
        <v>1</v>
      </c>
      <c r="J1566" s="184">
        <v>0</v>
      </c>
      <c r="K1566" s="184">
        <v>0</v>
      </c>
      <c r="L1566" s="184">
        <v>0.15078748006379586</v>
      </c>
      <c r="M1566" s="184">
        <v>951.49435803119331</v>
      </c>
    </row>
    <row r="1567" spans="1:13" x14ac:dyDescent="0.2">
      <c r="A1567" s="187" t="str">
        <f>B1567&amp;C1567&amp;D1567&amp;E1567</f>
        <v>199218A24EMPR35</v>
      </c>
      <c r="B1567" s="184">
        <v>1992</v>
      </c>
      <c r="C1567" s="184" t="s">
        <v>1</v>
      </c>
      <c r="D1567" s="184" t="s">
        <v>32</v>
      </c>
      <c r="E1567" s="184">
        <v>35</v>
      </c>
      <c r="F1567" s="184">
        <v>11944</v>
      </c>
      <c r="G1567" s="184">
        <v>0</v>
      </c>
      <c r="H1567" s="184">
        <v>1</v>
      </c>
      <c r="I1567" s="184">
        <v>1</v>
      </c>
      <c r="J1567" s="184">
        <v>0</v>
      </c>
      <c r="K1567" s="184">
        <v>0</v>
      </c>
      <c r="L1567" s="184">
        <v>0.26657736101808438</v>
      </c>
      <c r="M1567" s="184">
        <v>3644.2438477778633</v>
      </c>
    </row>
    <row r="1568" spans="1:13" x14ac:dyDescent="0.2">
      <c r="A1568" s="187" t="str">
        <f>B1568&amp;C1568&amp;D1568&amp;E1568</f>
        <v>199218A24INAT35</v>
      </c>
      <c r="B1568" s="184">
        <v>1992</v>
      </c>
      <c r="C1568" s="184" t="s">
        <v>1</v>
      </c>
      <c r="D1568" s="184" t="s">
        <v>54</v>
      </c>
      <c r="E1568" s="184">
        <v>35</v>
      </c>
      <c r="F1568" s="184">
        <v>693517</v>
      </c>
      <c r="G1568" s="184">
        <v>1</v>
      </c>
      <c r="H1568" s="184">
        <v>0.34752082598666906</v>
      </c>
      <c r="I1568" s="184">
        <v>0</v>
      </c>
      <c r="J1568" s="184">
        <v>0.44765899144992805</v>
      </c>
      <c r="K1568" s="184">
        <v>0.67780854544718783</v>
      </c>
      <c r="L1568" s="184">
        <v>0.32145138475336582</v>
      </c>
      <c r="M1568" s="184"/>
    </row>
    <row r="1569" spans="1:13" x14ac:dyDescent="0.2">
      <c r="A1569" s="187" t="str">
        <f>B1569&amp;C1569&amp;D1569&amp;E1569</f>
        <v>199218A24MILI35</v>
      </c>
      <c r="B1569" s="184">
        <v>1992</v>
      </c>
      <c r="C1569" s="184" t="s">
        <v>1</v>
      </c>
      <c r="D1569" s="184" t="s">
        <v>26</v>
      </c>
      <c r="E1569" s="184">
        <v>35</v>
      </c>
      <c r="F1569" s="184">
        <v>4776</v>
      </c>
      <c r="G1569" s="184">
        <v>0</v>
      </c>
      <c r="H1569" s="184">
        <v>1</v>
      </c>
      <c r="I1569" s="184">
        <v>1</v>
      </c>
      <c r="J1569" s="184">
        <v>0</v>
      </c>
      <c r="K1569" s="184">
        <v>0</v>
      </c>
      <c r="L1569" s="184">
        <v>0.5</v>
      </c>
      <c r="M1569" s="184">
        <v>467.25792032964466</v>
      </c>
    </row>
    <row r="1570" spans="1:13" x14ac:dyDescent="0.2">
      <c r="A1570" s="187" t="str">
        <f>B1570&amp;C1570&amp;D1570&amp;E1570</f>
        <v>199218A24PUBL35</v>
      </c>
      <c r="B1570" s="184">
        <v>1992</v>
      </c>
      <c r="C1570" s="184" t="s">
        <v>1</v>
      </c>
      <c r="D1570" s="184" t="s">
        <v>27</v>
      </c>
      <c r="E1570" s="184">
        <v>35</v>
      </c>
      <c r="F1570" s="184">
        <v>37419</v>
      </c>
      <c r="G1570" s="184">
        <v>0</v>
      </c>
      <c r="H1570" s="184">
        <v>1</v>
      </c>
      <c r="I1570" s="184">
        <v>1</v>
      </c>
      <c r="J1570" s="184">
        <v>0</v>
      </c>
      <c r="K1570" s="184">
        <v>0</v>
      </c>
      <c r="L1570" s="184">
        <v>0.44680509901386994</v>
      </c>
      <c r="M1570" s="184">
        <v>997.26700560413985</v>
      </c>
    </row>
    <row r="1571" spans="1:13" x14ac:dyDescent="0.2">
      <c r="A1571" s="187" t="str">
        <f>B1571&amp;C1571&amp;D1571&amp;E1571</f>
        <v>199218A24SCA135</v>
      </c>
      <c r="B1571" s="184">
        <v>1992</v>
      </c>
      <c r="C1571" s="184" t="s">
        <v>1</v>
      </c>
      <c r="D1571" s="184" t="s">
        <v>29</v>
      </c>
      <c r="E1571" s="184">
        <v>35</v>
      </c>
      <c r="F1571" s="184">
        <v>131378</v>
      </c>
      <c r="G1571" s="184">
        <v>0</v>
      </c>
      <c r="H1571" s="184">
        <v>1</v>
      </c>
      <c r="I1571" s="184">
        <v>1</v>
      </c>
      <c r="J1571" s="184">
        <v>0</v>
      </c>
      <c r="K1571" s="184">
        <v>0</v>
      </c>
      <c r="L1571" s="184">
        <v>0.30307205163726042</v>
      </c>
      <c r="M1571" s="184">
        <v>617.44604669428804</v>
      </c>
    </row>
    <row r="1572" spans="1:13" x14ac:dyDescent="0.2">
      <c r="A1572" s="187" t="str">
        <f>B1572&amp;C1572&amp;D1572&amp;E1572</f>
        <v>199218A24SCA235</v>
      </c>
      <c r="B1572" s="184">
        <v>1992</v>
      </c>
      <c r="C1572" s="184" t="s">
        <v>1</v>
      </c>
      <c r="D1572" s="184" t="s">
        <v>30</v>
      </c>
      <c r="E1572" s="184">
        <v>35</v>
      </c>
      <c r="F1572" s="184">
        <v>64493</v>
      </c>
      <c r="G1572" s="184">
        <v>0</v>
      </c>
      <c r="H1572" s="184">
        <v>1</v>
      </c>
      <c r="I1572" s="184">
        <v>1</v>
      </c>
      <c r="J1572" s="184">
        <v>0</v>
      </c>
      <c r="K1572" s="184">
        <v>0</v>
      </c>
      <c r="L1572" s="184">
        <v>0.23453708154373343</v>
      </c>
      <c r="M1572" s="184">
        <v>662.71040264496105</v>
      </c>
    </row>
    <row r="1573" spans="1:13" x14ac:dyDescent="0.2">
      <c r="A1573" s="187" t="str">
        <f>B1573&amp;C1573&amp;D1573&amp;E1573</f>
        <v>199218A24SREM35</v>
      </c>
      <c r="B1573" s="184">
        <v>1992</v>
      </c>
      <c r="C1573" s="184" t="s">
        <v>1</v>
      </c>
      <c r="D1573" s="184" t="s">
        <v>35</v>
      </c>
      <c r="E1573" s="184">
        <v>35</v>
      </c>
      <c r="F1573" s="184">
        <v>28663</v>
      </c>
      <c r="G1573" s="184">
        <v>0</v>
      </c>
      <c r="H1573" s="184">
        <v>1</v>
      </c>
      <c r="I1573" s="184">
        <v>1</v>
      </c>
      <c r="J1573" s="184">
        <v>0</v>
      </c>
      <c r="K1573" s="184">
        <v>0</v>
      </c>
      <c r="L1573" s="184">
        <v>0.52778843805603037</v>
      </c>
      <c r="M1573" s="184">
        <v>15.277370873014418</v>
      </c>
    </row>
    <row r="1574" spans="1:13" x14ac:dyDescent="0.2">
      <c r="A1574" s="187" t="str">
        <f>B1574&amp;C1574&amp;D1574&amp;E1574</f>
        <v>199218A24TDOM35</v>
      </c>
      <c r="B1574" s="184">
        <v>1992</v>
      </c>
      <c r="C1574" s="184" t="s">
        <v>1</v>
      </c>
      <c r="D1574" s="184" t="s">
        <v>33</v>
      </c>
      <c r="E1574" s="184">
        <v>35</v>
      </c>
      <c r="F1574" s="184">
        <v>71656</v>
      </c>
      <c r="G1574" s="184">
        <v>0</v>
      </c>
      <c r="H1574" s="184">
        <v>1</v>
      </c>
      <c r="I1574" s="184">
        <v>1</v>
      </c>
      <c r="J1574" s="184">
        <v>0</v>
      </c>
      <c r="K1574" s="184">
        <v>0</v>
      </c>
      <c r="L1574" s="184">
        <v>0.15553477726917495</v>
      </c>
      <c r="M1574" s="184">
        <v>352.71492606580239</v>
      </c>
    </row>
    <row r="1575" spans="1:13" x14ac:dyDescent="0.2">
      <c r="A1575" s="187" t="str">
        <f>B1575&amp;C1575&amp;D1575&amp;E1575</f>
        <v>199225A29AGCC35</v>
      </c>
      <c r="B1575" s="184">
        <v>1992</v>
      </c>
      <c r="C1575" s="184" t="s">
        <v>2</v>
      </c>
      <c r="D1575" s="184" t="s">
        <v>23</v>
      </c>
      <c r="E1575" s="184">
        <v>35</v>
      </c>
      <c r="F1575" s="184">
        <v>1592</v>
      </c>
      <c r="G1575" s="184">
        <v>0</v>
      </c>
      <c r="H1575" s="184">
        <v>1</v>
      </c>
      <c r="I1575" s="184">
        <v>1</v>
      </c>
      <c r="J1575" s="184">
        <v>0</v>
      </c>
      <c r="K1575" s="184">
        <v>0</v>
      </c>
      <c r="L1575" s="184">
        <v>0</v>
      </c>
      <c r="M1575" s="184">
        <v>359.01705577434171</v>
      </c>
    </row>
    <row r="1576" spans="1:13" x14ac:dyDescent="0.2">
      <c r="A1576" s="187" t="str">
        <f>B1576&amp;C1576&amp;D1576&amp;E1576</f>
        <v>199225A29AUTO35</v>
      </c>
      <c r="B1576" s="184">
        <v>1992</v>
      </c>
      <c r="C1576" s="184" t="s">
        <v>2</v>
      </c>
      <c r="D1576" s="184" t="s">
        <v>34</v>
      </c>
      <c r="E1576" s="184">
        <v>35</v>
      </c>
      <c r="F1576" s="184">
        <v>2389</v>
      </c>
      <c r="G1576" s="184">
        <v>0</v>
      </c>
      <c r="H1576" s="184">
        <v>1</v>
      </c>
      <c r="I1576" s="184">
        <v>1</v>
      </c>
      <c r="J1576" s="184">
        <v>0</v>
      </c>
      <c r="K1576" s="184">
        <v>0</v>
      </c>
      <c r="L1576" s="184">
        <v>0</v>
      </c>
      <c r="M1576" s="184">
        <v>0</v>
      </c>
    </row>
    <row r="1577" spans="1:13" x14ac:dyDescent="0.2">
      <c r="A1577" s="187" t="str">
        <f>B1577&amp;C1577&amp;D1577&amp;E1577</f>
        <v>199225A29CCA135</v>
      </c>
      <c r="B1577" s="184">
        <v>1992</v>
      </c>
      <c r="C1577" s="184" t="s">
        <v>2</v>
      </c>
      <c r="D1577" s="184" t="s">
        <v>24</v>
      </c>
      <c r="E1577" s="184">
        <v>35</v>
      </c>
      <c r="F1577" s="184">
        <v>100322</v>
      </c>
      <c r="G1577" s="184">
        <v>0</v>
      </c>
      <c r="H1577" s="184">
        <v>1</v>
      </c>
      <c r="I1577" s="184">
        <v>1</v>
      </c>
      <c r="J1577" s="184">
        <v>0</v>
      </c>
      <c r="K1577" s="184">
        <v>0</v>
      </c>
      <c r="L1577" s="184">
        <v>6.3495544347202004E-2</v>
      </c>
      <c r="M1577" s="184">
        <v>1237.5396952150925</v>
      </c>
    </row>
    <row r="1578" spans="1:13" x14ac:dyDescent="0.2">
      <c r="A1578" s="187" t="str">
        <f>B1578&amp;C1578&amp;D1578&amp;E1578</f>
        <v>199225A29CCA235</v>
      </c>
      <c r="B1578" s="184">
        <v>1992</v>
      </c>
      <c r="C1578" s="184" t="s">
        <v>2</v>
      </c>
      <c r="D1578" s="184" t="s">
        <v>25</v>
      </c>
      <c r="E1578" s="184">
        <v>35</v>
      </c>
      <c r="F1578" s="184">
        <v>515973</v>
      </c>
      <c r="G1578" s="184">
        <v>0</v>
      </c>
      <c r="H1578" s="184">
        <v>1</v>
      </c>
      <c r="I1578" s="184">
        <v>1</v>
      </c>
      <c r="J1578" s="184">
        <v>0</v>
      </c>
      <c r="K1578" s="184">
        <v>0</v>
      </c>
      <c r="L1578" s="184">
        <v>0.10186579530324261</v>
      </c>
      <c r="M1578" s="184">
        <v>1642.5779015243777</v>
      </c>
    </row>
    <row r="1579" spans="1:13" x14ac:dyDescent="0.2">
      <c r="A1579" s="187" t="str">
        <f>B1579&amp;C1579&amp;D1579&amp;E1579</f>
        <v>199225A29CONT35</v>
      </c>
      <c r="B1579" s="184">
        <v>1992</v>
      </c>
      <c r="C1579" s="184" t="s">
        <v>2</v>
      </c>
      <c r="D1579" s="184" t="s">
        <v>31</v>
      </c>
      <c r="E1579" s="184">
        <v>35</v>
      </c>
      <c r="F1579" s="184">
        <v>114659</v>
      </c>
      <c r="G1579" s="184">
        <v>0</v>
      </c>
      <c r="H1579" s="184">
        <v>1</v>
      </c>
      <c r="I1579" s="184">
        <v>1</v>
      </c>
      <c r="J1579" s="184">
        <v>0</v>
      </c>
      <c r="K1579" s="184">
        <v>0</v>
      </c>
      <c r="L1579" s="184">
        <v>5.5556040084075387E-2</v>
      </c>
      <c r="M1579" s="184">
        <v>1235.2331544656613</v>
      </c>
    </row>
    <row r="1580" spans="1:13" x14ac:dyDescent="0.2">
      <c r="A1580" s="187" t="str">
        <f>B1580&amp;C1580&amp;D1580&amp;E1580</f>
        <v>199225A29EMPR35</v>
      </c>
      <c r="B1580" s="184">
        <v>1992</v>
      </c>
      <c r="C1580" s="184" t="s">
        <v>2</v>
      </c>
      <c r="D1580" s="184" t="s">
        <v>32</v>
      </c>
      <c r="E1580" s="184">
        <v>35</v>
      </c>
      <c r="F1580" s="184">
        <v>23884</v>
      </c>
      <c r="G1580" s="184">
        <v>0</v>
      </c>
      <c r="H1580" s="184">
        <v>1</v>
      </c>
      <c r="I1580" s="184">
        <v>1</v>
      </c>
      <c r="J1580" s="184">
        <v>0</v>
      </c>
      <c r="K1580" s="184">
        <v>0</v>
      </c>
      <c r="L1580" s="184">
        <v>3.3327750795511639E-2</v>
      </c>
      <c r="M1580" s="184">
        <v>2906.8870608144884</v>
      </c>
    </row>
    <row r="1581" spans="1:13" x14ac:dyDescent="0.2">
      <c r="A1581" s="187" t="str">
        <f>B1581&amp;C1581&amp;D1581&amp;E1581</f>
        <v>199225A29INAT35</v>
      </c>
      <c r="B1581" s="184">
        <v>1992</v>
      </c>
      <c r="C1581" s="184" t="s">
        <v>2</v>
      </c>
      <c r="D1581" s="184" t="s">
        <v>54</v>
      </c>
      <c r="E1581" s="184">
        <v>35</v>
      </c>
      <c r="F1581" s="184">
        <v>405279</v>
      </c>
      <c r="G1581" s="184">
        <v>1</v>
      </c>
      <c r="H1581" s="184">
        <v>0.26521729475250383</v>
      </c>
      <c r="I1581" s="184">
        <v>0</v>
      </c>
      <c r="J1581" s="184">
        <v>0.70137855650058356</v>
      </c>
      <c r="K1581" s="184">
        <v>0.94302443501883892</v>
      </c>
      <c r="L1581" s="184">
        <v>5.6975564981161124E-2</v>
      </c>
      <c r="M1581" s="184"/>
    </row>
    <row r="1582" spans="1:13" x14ac:dyDescent="0.2">
      <c r="A1582" s="187" t="str">
        <f>B1582&amp;C1582&amp;D1582&amp;E1582</f>
        <v>199225A29MILI35</v>
      </c>
      <c r="B1582" s="184">
        <v>1992</v>
      </c>
      <c r="C1582" s="184" t="s">
        <v>2</v>
      </c>
      <c r="D1582" s="184" t="s">
        <v>26</v>
      </c>
      <c r="E1582" s="184">
        <v>35</v>
      </c>
      <c r="F1582" s="184">
        <v>1592</v>
      </c>
      <c r="G1582" s="184">
        <v>0</v>
      </c>
      <c r="H1582" s="184">
        <v>1</v>
      </c>
      <c r="I1582" s="184">
        <v>1</v>
      </c>
      <c r="J1582" s="184">
        <v>0</v>
      </c>
      <c r="K1582" s="184">
        <v>0</v>
      </c>
      <c r="L1582" s="184">
        <v>0</v>
      </c>
      <c r="M1582" s="184">
        <v>1719.1240630229752</v>
      </c>
    </row>
    <row r="1583" spans="1:13" x14ac:dyDescent="0.2">
      <c r="A1583" s="187" t="str">
        <f>B1583&amp;C1583&amp;D1583&amp;E1583</f>
        <v>199225A29PUBL35</v>
      </c>
      <c r="B1583" s="184">
        <v>1992</v>
      </c>
      <c r="C1583" s="184" t="s">
        <v>2</v>
      </c>
      <c r="D1583" s="184" t="s">
        <v>27</v>
      </c>
      <c r="E1583" s="184">
        <v>35</v>
      </c>
      <c r="F1583" s="184">
        <v>58128</v>
      </c>
      <c r="G1583" s="184">
        <v>0</v>
      </c>
      <c r="H1583" s="184">
        <v>1</v>
      </c>
      <c r="I1583" s="184">
        <v>1</v>
      </c>
      <c r="J1583" s="184">
        <v>0</v>
      </c>
      <c r="K1583" s="184">
        <v>0</v>
      </c>
      <c r="L1583" s="184">
        <v>8.2180704651802924E-2</v>
      </c>
      <c r="M1583" s="184">
        <v>1367.7670602442761</v>
      </c>
    </row>
    <row r="1584" spans="1:13" x14ac:dyDescent="0.2">
      <c r="A1584" s="187" t="str">
        <f>B1584&amp;C1584&amp;D1584&amp;E1584</f>
        <v>199225A29SCA135</v>
      </c>
      <c r="B1584" s="184">
        <v>1992</v>
      </c>
      <c r="C1584" s="184" t="s">
        <v>2</v>
      </c>
      <c r="D1584" s="184" t="s">
        <v>29</v>
      </c>
      <c r="E1584" s="184">
        <v>35</v>
      </c>
      <c r="F1584" s="184">
        <v>53349</v>
      </c>
      <c r="G1584" s="184">
        <v>0</v>
      </c>
      <c r="H1584" s="184">
        <v>1</v>
      </c>
      <c r="I1584" s="184">
        <v>1</v>
      </c>
      <c r="J1584" s="184">
        <v>0</v>
      </c>
      <c r="K1584" s="184">
        <v>0</v>
      </c>
      <c r="L1584" s="184">
        <v>7.4640574331290177E-2</v>
      </c>
      <c r="M1584" s="184">
        <v>810.23053657058665</v>
      </c>
    </row>
    <row r="1585" spans="1:13" x14ac:dyDescent="0.2">
      <c r="A1585" s="187" t="str">
        <f>B1585&amp;C1585&amp;D1585&amp;E1585</f>
        <v>199225A29SCA235</v>
      </c>
      <c r="B1585" s="184">
        <v>1992</v>
      </c>
      <c r="C1585" s="184" t="s">
        <v>2</v>
      </c>
      <c r="D1585" s="184" t="s">
        <v>30</v>
      </c>
      <c r="E1585" s="184">
        <v>35</v>
      </c>
      <c r="F1585" s="184">
        <v>36623</v>
      </c>
      <c r="G1585" s="184">
        <v>0</v>
      </c>
      <c r="H1585" s="184">
        <v>1</v>
      </c>
      <c r="I1585" s="184">
        <v>1</v>
      </c>
      <c r="J1585" s="184">
        <v>0</v>
      </c>
      <c r="K1585" s="184">
        <v>0</v>
      </c>
      <c r="L1585" s="184">
        <v>2.173497528875297E-2</v>
      </c>
      <c r="M1585" s="184">
        <v>1049.8340808341488</v>
      </c>
    </row>
    <row r="1586" spans="1:13" x14ac:dyDescent="0.2">
      <c r="A1586" s="187" t="str">
        <f>B1586&amp;C1586&amp;D1586&amp;E1586</f>
        <v>199225A29SREM35</v>
      </c>
      <c r="B1586" s="184">
        <v>1992</v>
      </c>
      <c r="C1586" s="184" t="s">
        <v>2</v>
      </c>
      <c r="D1586" s="184" t="s">
        <v>35</v>
      </c>
      <c r="E1586" s="184">
        <v>35</v>
      </c>
      <c r="F1586" s="184">
        <v>9558</v>
      </c>
      <c r="G1586" s="184">
        <v>0</v>
      </c>
      <c r="H1586" s="184">
        <v>1</v>
      </c>
      <c r="I1586" s="184">
        <v>1</v>
      </c>
      <c r="J1586" s="184">
        <v>0</v>
      </c>
      <c r="K1586" s="184">
        <v>0</v>
      </c>
      <c r="L1586" s="184">
        <v>8.3385645532538188E-2</v>
      </c>
      <c r="M1586" s="184">
        <v>0</v>
      </c>
    </row>
    <row r="1587" spans="1:13" x14ac:dyDescent="0.2">
      <c r="A1587" s="187" t="str">
        <f>B1587&amp;C1587&amp;D1587&amp;E1587</f>
        <v>199225A29TDOM35</v>
      </c>
      <c r="B1587" s="184">
        <v>1992</v>
      </c>
      <c r="C1587" s="184" t="s">
        <v>2</v>
      </c>
      <c r="D1587" s="184" t="s">
        <v>33</v>
      </c>
      <c r="E1587" s="184">
        <v>35</v>
      </c>
      <c r="F1587" s="184">
        <v>50165</v>
      </c>
      <c r="G1587" s="184">
        <v>0</v>
      </c>
      <c r="H1587" s="184">
        <v>1</v>
      </c>
      <c r="I1587" s="184">
        <v>1</v>
      </c>
      <c r="J1587" s="184">
        <v>0</v>
      </c>
      <c r="K1587" s="184">
        <v>0</v>
      </c>
      <c r="L1587" s="184">
        <v>4.7642778829861454E-2</v>
      </c>
      <c r="M1587" s="184">
        <v>435.52233274142935</v>
      </c>
    </row>
    <row r="1588" spans="1:13" x14ac:dyDescent="0.2">
      <c r="A1588" s="187" t="str">
        <f>B1588&amp;C1588&amp;D1588&amp;E1588</f>
        <v>199230EMAAGCC35</v>
      </c>
      <c r="B1588" s="184">
        <v>1992</v>
      </c>
      <c r="C1588" s="184" t="s">
        <v>4</v>
      </c>
      <c r="D1588" s="184" t="s">
        <v>23</v>
      </c>
      <c r="E1588" s="184">
        <v>35</v>
      </c>
      <c r="F1588" s="184">
        <v>3184</v>
      </c>
      <c r="G1588" s="184">
        <v>0</v>
      </c>
      <c r="H1588" s="184">
        <v>1</v>
      </c>
      <c r="I1588" s="184">
        <v>1</v>
      </c>
      <c r="J1588" s="184">
        <v>0</v>
      </c>
      <c r="K1588" s="184">
        <v>0</v>
      </c>
      <c r="L1588" s="184">
        <v>0</v>
      </c>
      <c r="M1588" s="184">
        <v>682.86805354029798</v>
      </c>
    </row>
    <row r="1589" spans="1:13" x14ac:dyDescent="0.2">
      <c r="A1589" s="187" t="str">
        <f>B1589&amp;C1589&amp;D1589&amp;E1589</f>
        <v>199230EMAAGSC35</v>
      </c>
      <c r="B1589" s="184">
        <v>1992</v>
      </c>
      <c r="C1589" s="184" t="s">
        <v>4</v>
      </c>
      <c r="D1589" s="184" t="s">
        <v>28</v>
      </c>
      <c r="E1589" s="184">
        <v>35</v>
      </c>
      <c r="F1589" s="184">
        <v>4777</v>
      </c>
      <c r="G1589" s="184">
        <v>0</v>
      </c>
      <c r="H1589" s="184">
        <v>1</v>
      </c>
      <c r="I1589" s="184">
        <v>1</v>
      </c>
      <c r="J1589" s="184">
        <v>0</v>
      </c>
      <c r="K1589" s="184">
        <v>0</v>
      </c>
      <c r="L1589" s="184">
        <v>0</v>
      </c>
      <c r="M1589" s="184">
        <v>308.05840314895403</v>
      </c>
    </row>
    <row r="1590" spans="1:13" x14ac:dyDescent="0.2">
      <c r="A1590" s="187" t="str">
        <f>B1590&amp;C1590&amp;D1590&amp;E1590</f>
        <v>199230EMAAUTO35</v>
      </c>
      <c r="B1590" s="184">
        <v>1992</v>
      </c>
      <c r="C1590" s="184" t="s">
        <v>4</v>
      </c>
      <c r="D1590" s="184" t="s">
        <v>34</v>
      </c>
      <c r="E1590" s="184">
        <v>35</v>
      </c>
      <c r="F1590" s="184">
        <v>33445</v>
      </c>
      <c r="G1590" s="184">
        <v>0</v>
      </c>
      <c r="H1590" s="184">
        <v>1</v>
      </c>
      <c r="I1590" s="184">
        <v>1</v>
      </c>
      <c r="J1590" s="184">
        <v>0</v>
      </c>
      <c r="K1590" s="184">
        <v>0</v>
      </c>
      <c r="L1590" s="184">
        <v>0</v>
      </c>
      <c r="M1590" s="184">
        <v>0</v>
      </c>
    </row>
    <row r="1591" spans="1:13" x14ac:dyDescent="0.2">
      <c r="A1591" s="187" t="str">
        <f>B1591&amp;C1591&amp;D1591&amp;E1591</f>
        <v>199230EMACCA135</v>
      </c>
      <c r="B1591" s="184">
        <v>1992</v>
      </c>
      <c r="C1591" s="184" t="s">
        <v>4</v>
      </c>
      <c r="D1591" s="184" t="s">
        <v>24</v>
      </c>
      <c r="E1591" s="184">
        <v>35</v>
      </c>
      <c r="F1591" s="184">
        <v>384583</v>
      </c>
      <c r="G1591" s="184">
        <v>0</v>
      </c>
      <c r="H1591" s="184">
        <v>1</v>
      </c>
      <c r="I1591" s="184">
        <v>1</v>
      </c>
      <c r="J1591" s="184">
        <v>0</v>
      </c>
      <c r="K1591" s="184">
        <v>0</v>
      </c>
      <c r="L1591" s="184">
        <v>3.7266337825644917E-2</v>
      </c>
      <c r="M1591" s="184">
        <v>1859.7962333344719</v>
      </c>
    </row>
    <row r="1592" spans="1:13" x14ac:dyDescent="0.2">
      <c r="A1592" s="187" t="str">
        <f>B1592&amp;C1592&amp;D1592&amp;E1592</f>
        <v>199230EMACCA235</v>
      </c>
      <c r="B1592" s="184">
        <v>1992</v>
      </c>
      <c r="C1592" s="184" t="s">
        <v>4</v>
      </c>
      <c r="D1592" s="184" t="s">
        <v>25</v>
      </c>
      <c r="E1592" s="184">
        <v>35</v>
      </c>
      <c r="F1592" s="184">
        <v>1490535</v>
      </c>
      <c r="G1592" s="184">
        <v>0</v>
      </c>
      <c r="H1592" s="184">
        <v>1</v>
      </c>
      <c r="I1592" s="184">
        <v>1</v>
      </c>
      <c r="J1592" s="184">
        <v>0</v>
      </c>
      <c r="K1592" s="184">
        <v>0</v>
      </c>
      <c r="L1592" s="184">
        <v>3.7393955861485979E-2</v>
      </c>
      <c r="M1592" s="184">
        <v>2097.3688678604694</v>
      </c>
    </row>
    <row r="1593" spans="1:13" x14ac:dyDescent="0.2">
      <c r="A1593" s="187" t="str">
        <f>B1593&amp;C1593&amp;D1593&amp;E1593</f>
        <v>199230EMACONT35</v>
      </c>
      <c r="B1593" s="184">
        <v>1992</v>
      </c>
      <c r="C1593" s="184" t="s">
        <v>4</v>
      </c>
      <c r="D1593" s="184" t="s">
        <v>31</v>
      </c>
      <c r="E1593" s="184">
        <v>35</v>
      </c>
      <c r="F1593" s="184">
        <v>859940</v>
      </c>
      <c r="G1593" s="184">
        <v>0</v>
      </c>
      <c r="H1593" s="184">
        <v>1</v>
      </c>
      <c r="I1593" s="184">
        <v>1</v>
      </c>
      <c r="J1593" s="184">
        <v>0</v>
      </c>
      <c r="K1593" s="184">
        <v>0</v>
      </c>
      <c r="L1593" s="184">
        <v>1.111124031909203E-2</v>
      </c>
      <c r="M1593" s="184">
        <v>1487.822824873359</v>
      </c>
    </row>
    <row r="1594" spans="1:13" x14ac:dyDescent="0.2">
      <c r="A1594" s="187" t="str">
        <f>B1594&amp;C1594&amp;D1594&amp;E1594</f>
        <v>199230EMAEMPR35</v>
      </c>
      <c r="B1594" s="184">
        <v>1992</v>
      </c>
      <c r="C1594" s="184" t="s">
        <v>4</v>
      </c>
      <c r="D1594" s="184" t="s">
        <v>32</v>
      </c>
      <c r="E1594" s="184">
        <v>35</v>
      </c>
      <c r="F1594" s="184">
        <v>233304</v>
      </c>
      <c r="G1594" s="184">
        <v>0</v>
      </c>
      <c r="H1594" s="184">
        <v>1</v>
      </c>
      <c r="I1594" s="184">
        <v>1</v>
      </c>
      <c r="J1594" s="184">
        <v>0</v>
      </c>
      <c r="K1594" s="184">
        <v>0</v>
      </c>
      <c r="L1594" s="184">
        <v>1.3651716215752837E-2</v>
      </c>
      <c r="M1594" s="184">
        <v>4205.6823053114767</v>
      </c>
    </row>
    <row r="1595" spans="1:13" x14ac:dyDescent="0.2">
      <c r="A1595" s="187" t="str">
        <f>B1595&amp;C1595&amp;D1595&amp;E1595</f>
        <v>199230EMAIMLO35</v>
      </c>
      <c r="B1595" s="184">
        <v>1992</v>
      </c>
      <c r="C1595" s="184" t="s">
        <v>4</v>
      </c>
      <c r="D1595" s="184" t="s">
        <v>53</v>
      </c>
      <c r="E1595" s="184">
        <v>35</v>
      </c>
      <c r="F1595" s="184">
        <v>797</v>
      </c>
      <c r="G1595" s="184">
        <v>0</v>
      </c>
      <c r="H1595" s="184">
        <v>1</v>
      </c>
      <c r="I1595" s="184">
        <v>1</v>
      </c>
      <c r="J1595" s="184">
        <v>0</v>
      </c>
      <c r="K1595" s="184">
        <v>0</v>
      </c>
      <c r="L1595" s="184">
        <v>0</v>
      </c>
      <c r="M1595" s="184"/>
    </row>
    <row r="1596" spans="1:13" x14ac:dyDescent="0.2">
      <c r="A1596" s="187" t="str">
        <f>B1596&amp;C1596&amp;D1596&amp;E1596</f>
        <v>199230EMAINAT35</v>
      </c>
      <c r="B1596" s="184">
        <v>1992</v>
      </c>
      <c r="C1596" s="184" t="s">
        <v>4</v>
      </c>
      <c r="D1596" s="184" t="s">
        <v>54</v>
      </c>
      <c r="E1596" s="184">
        <v>35</v>
      </c>
      <c r="F1596" s="184">
        <v>2750165</v>
      </c>
      <c r="G1596" s="184">
        <v>1</v>
      </c>
      <c r="H1596" s="184">
        <v>9.6987635287337309E-2</v>
      </c>
      <c r="I1596" s="184">
        <v>0</v>
      </c>
      <c r="J1596" s="184">
        <v>0.89201120660033129</v>
      </c>
      <c r="K1596" s="184">
        <v>0.98552559573698306</v>
      </c>
      <c r="L1596" s="184">
        <v>1.4474404263016947E-2</v>
      </c>
      <c r="M1596" s="184"/>
    </row>
    <row r="1597" spans="1:13" x14ac:dyDescent="0.2">
      <c r="A1597" s="187" t="str">
        <f>B1597&amp;C1597&amp;D1597&amp;E1597</f>
        <v>199230EMAMILI35</v>
      </c>
      <c r="B1597" s="184">
        <v>1992</v>
      </c>
      <c r="C1597" s="184" t="s">
        <v>4</v>
      </c>
      <c r="D1597" s="184" t="s">
        <v>26</v>
      </c>
      <c r="E1597" s="184">
        <v>35</v>
      </c>
      <c r="F1597" s="184">
        <v>1592</v>
      </c>
      <c r="G1597" s="184">
        <v>0</v>
      </c>
      <c r="H1597" s="184">
        <v>1</v>
      </c>
      <c r="I1597" s="184">
        <v>1</v>
      </c>
      <c r="J1597" s="184">
        <v>0</v>
      </c>
      <c r="K1597" s="184">
        <v>0</v>
      </c>
      <c r="L1597" s="184">
        <v>0</v>
      </c>
      <c r="M1597" s="184">
        <v>1323.7255285276913</v>
      </c>
    </row>
    <row r="1598" spans="1:13" x14ac:dyDescent="0.2">
      <c r="A1598" s="187" t="str">
        <f>B1598&amp;C1598&amp;D1598&amp;E1598</f>
        <v>199230EMAPUBL35</v>
      </c>
      <c r="B1598" s="184">
        <v>1992</v>
      </c>
      <c r="C1598" s="184" t="s">
        <v>4</v>
      </c>
      <c r="D1598" s="184" t="s">
        <v>27</v>
      </c>
      <c r="E1598" s="184">
        <v>35</v>
      </c>
      <c r="F1598" s="184">
        <v>303379</v>
      </c>
      <c r="G1598" s="184">
        <v>0</v>
      </c>
      <c r="H1598" s="184">
        <v>1</v>
      </c>
      <c r="I1598" s="184">
        <v>1</v>
      </c>
      <c r="J1598" s="184">
        <v>0</v>
      </c>
      <c r="K1598" s="184">
        <v>0</v>
      </c>
      <c r="L1598" s="184">
        <v>8.661113656515447E-2</v>
      </c>
      <c r="M1598" s="184">
        <v>2007.0148170166917</v>
      </c>
    </row>
    <row r="1599" spans="1:13" x14ac:dyDescent="0.2">
      <c r="A1599" s="187" t="str">
        <f>B1599&amp;C1599&amp;D1599&amp;E1599</f>
        <v>199230EMASCA135</v>
      </c>
      <c r="B1599" s="184">
        <v>1992</v>
      </c>
      <c r="C1599" s="184" t="s">
        <v>4</v>
      </c>
      <c r="D1599" s="184" t="s">
        <v>29</v>
      </c>
      <c r="E1599" s="184">
        <v>35</v>
      </c>
      <c r="F1599" s="184">
        <v>174371</v>
      </c>
      <c r="G1599" s="184">
        <v>0</v>
      </c>
      <c r="H1599" s="184">
        <v>1</v>
      </c>
      <c r="I1599" s="184">
        <v>1</v>
      </c>
      <c r="J1599" s="184">
        <v>0</v>
      </c>
      <c r="K1599" s="184">
        <v>0</v>
      </c>
      <c r="L1599" s="184">
        <v>1.8259917073366556E-2</v>
      </c>
      <c r="M1599" s="184">
        <v>917.29004012115672</v>
      </c>
    </row>
    <row r="1600" spans="1:13" x14ac:dyDescent="0.2">
      <c r="A1600" s="187" t="str">
        <f>B1600&amp;C1600&amp;D1600&amp;E1600</f>
        <v>199230EMASCA235</v>
      </c>
      <c r="B1600" s="184">
        <v>1992</v>
      </c>
      <c r="C1600" s="184" t="s">
        <v>4</v>
      </c>
      <c r="D1600" s="184" t="s">
        <v>30</v>
      </c>
      <c r="E1600" s="184">
        <v>35</v>
      </c>
      <c r="F1600" s="184">
        <v>111466</v>
      </c>
      <c r="G1600" s="184">
        <v>0</v>
      </c>
      <c r="H1600" s="184">
        <v>1</v>
      </c>
      <c r="I1600" s="184">
        <v>1</v>
      </c>
      <c r="J1600" s="184">
        <v>0</v>
      </c>
      <c r="K1600" s="184">
        <v>0</v>
      </c>
      <c r="L1600" s="184">
        <v>2.142357310749466E-2</v>
      </c>
      <c r="M1600" s="184">
        <v>1716.4335486814689</v>
      </c>
    </row>
    <row r="1601" spans="1:13" x14ac:dyDescent="0.2">
      <c r="A1601" s="187" t="str">
        <f>B1601&amp;C1601&amp;D1601&amp;E1601</f>
        <v>199230EMASREM35</v>
      </c>
      <c r="B1601" s="184">
        <v>1992</v>
      </c>
      <c r="C1601" s="184" t="s">
        <v>4</v>
      </c>
      <c r="D1601" s="184" t="s">
        <v>35</v>
      </c>
      <c r="E1601" s="184">
        <v>35</v>
      </c>
      <c r="F1601" s="184">
        <v>68477</v>
      </c>
      <c r="G1601" s="184">
        <v>0</v>
      </c>
      <c r="H1601" s="184">
        <v>1</v>
      </c>
      <c r="I1601" s="184">
        <v>1</v>
      </c>
      <c r="J1601" s="184">
        <v>0</v>
      </c>
      <c r="K1601" s="184">
        <v>0</v>
      </c>
      <c r="L1601" s="184">
        <v>0</v>
      </c>
      <c r="M1601" s="184">
        <v>2.0809141074499231</v>
      </c>
    </row>
    <row r="1602" spans="1:13" x14ac:dyDescent="0.2">
      <c r="A1602" s="187" t="str">
        <f>B1602&amp;C1602&amp;D1602&amp;E1602</f>
        <v>199230EMATDOM35</v>
      </c>
      <c r="B1602" s="184">
        <v>1992</v>
      </c>
      <c r="C1602" s="184" t="s">
        <v>4</v>
      </c>
      <c r="D1602" s="184" t="s">
        <v>33</v>
      </c>
      <c r="E1602" s="184">
        <v>35</v>
      </c>
      <c r="F1602" s="184">
        <v>241249</v>
      </c>
      <c r="G1602" s="184">
        <v>0</v>
      </c>
      <c r="H1602" s="184">
        <v>1</v>
      </c>
      <c r="I1602" s="184">
        <v>1</v>
      </c>
      <c r="J1602" s="184">
        <v>0</v>
      </c>
      <c r="K1602" s="184">
        <v>0</v>
      </c>
      <c r="L1602" s="184">
        <v>2.9707895162259738E-2</v>
      </c>
      <c r="M1602" s="184">
        <v>472.71025860996224</v>
      </c>
    </row>
    <row r="1603" spans="1:13" x14ac:dyDescent="0.2">
      <c r="A1603" s="187" t="str">
        <f>B1603&amp;C1603&amp;D1603&amp;E1603</f>
        <v>199215A17AGSC41</v>
      </c>
      <c r="B1603" s="184">
        <v>1992</v>
      </c>
      <c r="C1603" s="184" t="s">
        <v>0</v>
      </c>
      <c r="D1603" s="184" t="s">
        <v>28</v>
      </c>
      <c r="E1603" s="184">
        <v>41</v>
      </c>
      <c r="F1603" s="184">
        <v>773</v>
      </c>
      <c r="G1603" s="184">
        <v>0</v>
      </c>
      <c r="H1603" s="184">
        <v>1</v>
      </c>
      <c r="I1603" s="184">
        <v>1</v>
      </c>
      <c r="J1603" s="184">
        <v>0</v>
      </c>
      <c r="K1603" s="184">
        <v>0</v>
      </c>
      <c r="L1603" s="184">
        <v>0</v>
      </c>
      <c r="M1603" s="184">
        <v>166.21905882320465</v>
      </c>
    </row>
    <row r="1604" spans="1:13" x14ac:dyDescent="0.2">
      <c r="A1604" s="187" t="str">
        <f>B1604&amp;C1604&amp;D1604&amp;E1604</f>
        <v>199215A17AUTO41</v>
      </c>
      <c r="B1604" s="184">
        <v>1992</v>
      </c>
      <c r="C1604" s="184" t="s">
        <v>0</v>
      </c>
      <c r="D1604" s="184" t="s">
        <v>34</v>
      </c>
      <c r="E1604" s="184">
        <v>41</v>
      </c>
      <c r="F1604" s="184">
        <v>2321</v>
      </c>
      <c r="G1604" s="184">
        <v>0</v>
      </c>
      <c r="H1604" s="184">
        <v>1</v>
      </c>
      <c r="I1604" s="184">
        <v>1</v>
      </c>
      <c r="J1604" s="184">
        <v>0</v>
      </c>
      <c r="K1604" s="184">
        <v>0</v>
      </c>
      <c r="L1604" s="184">
        <v>0.44463593278759156</v>
      </c>
      <c r="M1604" s="184">
        <v>0</v>
      </c>
    </row>
    <row r="1605" spans="1:13" x14ac:dyDescent="0.2">
      <c r="A1605" s="187" t="str">
        <f>B1605&amp;C1605&amp;D1605&amp;E1605</f>
        <v>199215A17CCA141</v>
      </c>
      <c r="B1605" s="184">
        <v>1992</v>
      </c>
      <c r="C1605" s="184" t="s">
        <v>0</v>
      </c>
      <c r="D1605" s="184" t="s">
        <v>24</v>
      </c>
      <c r="E1605" s="184">
        <v>41</v>
      </c>
      <c r="F1605" s="184">
        <v>5672</v>
      </c>
      <c r="G1605" s="184">
        <v>0</v>
      </c>
      <c r="H1605" s="184">
        <v>1</v>
      </c>
      <c r="I1605" s="184">
        <v>1</v>
      </c>
      <c r="J1605" s="184">
        <v>0</v>
      </c>
      <c r="K1605" s="184">
        <v>0</v>
      </c>
      <c r="L1605" s="184">
        <v>0.40867418899858954</v>
      </c>
      <c r="M1605" s="184">
        <v>786.15321128888797</v>
      </c>
    </row>
    <row r="1606" spans="1:13" x14ac:dyDescent="0.2">
      <c r="A1606" s="187" t="str">
        <f>B1606&amp;C1606&amp;D1606&amp;E1606</f>
        <v>199215A17CCA241</v>
      </c>
      <c r="B1606" s="184">
        <v>1992</v>
      </c>
      <c r="C1606" s="184" t="s">
        <v>0</v>
      </c>
      <c r="D1606" s="184" t="s">
        <v>25</v>
      </c>
      <c r="E1606" s="184">
        <v>41</v>
      </c>
      <c r="F1606" s="184">
        <v>15976</v>
      </c>
      <c r="G1606" s="184">
        <v>0</v>
      </c>
      <c r="H1606" s="184">
        <v>1</v>
      </c>
      <c r="I1606" s="184">
        <v>1</v>
      </c>
      <c r="J1606" s="184">
        <v>0</v>
      </c>
      <c r="K1606" s="184">
        <v>0</v>
      </c>
      <c r="L1606" s="184">
        <v>0.48391337005508261</v>
      </c>
      <c r="M1606" s="184">
        <v>467.97990422832885</v>
      </c>
    </row>
    <row r="1607" spans="1:13" x14ac:dyDescent="0.2">
      <c r="A1607" s="187" t="str">
        <f>B1607&amp;C1607&amp;D1607&amp;E1607</f>
        <v>199215A17CONT41</v>
      </c>
      <c r="B1607" s="184">
        <v>1992</v>
      </c>
      <c r="C1607" s="184" t="s">
        <v>0</v>
      </c>
      <c r="D1607" s="184" t="s">
        <v>31</v>
      </c>
      <c r="E1607" s="184">
        <v>41</v>
      </c>
      <c r="F1607" s="184">
        <v>2576</v>
      </c>
      <c r="G1607" s="184">
        <v>0</v>
      </c>
      <c r="H1607" s="184">
        <v>1</v>
      </c>
      <c r="I1607" s="184">
        <v>1</v>
      </c>
      <c r="J1607" s="184">
        <v>0</v>
      </c>
      <c r="K1607" s="184">
        <v>0</v>
      </c>
      <c r="L1607" s="184">
        <v>0.39945652173913043</v>
      </c>
      <c r="M1607" s="184">
        <v>468.09559289327302</v>
      </c>
    </row>
    <row r="1608" spans="1:13" x14ac:dyDescent="0.2">
      <c r="A1608" s="187" t="str">
        <f>B1608&amp;C1608&amp;D1608&amp;E1608</f>
        <v>199215A17IMLO41</v>
      </c>
      <c r="B1608" s="184">
        <v>1992</v>
      </c>
      <c r="C1608" s="184" t="s">
        <v>0</v>
      </c>
      <c r="D1608" s="184" t="s">
        <v>53</v>
      </c>
      <c r="E1608" s="184">
        <v>41</v>
      </c>
      <c r="F1608" s="184">
        <v>258</v>
      </c>
      <c r="G1608" s="184">
        <v>0</v>
      </c>
      <c r="H1608" s="184">
        <v>1</v>
      </c>
      <c r="I1608" s="184">
        <v>1</v>
      </c>
      <c r="J1608" s="184">
        <v>0</v>
      </c>
      <c r="K1608" s="184">
        <v>0</v>
      </c>
      <c r="L1608" s="184">
        <v>1</v>
      </c>
      <c r="M1608" s="184">
        <v>178.78890255438944</v>
      </c>
    </row>
    <row r="1609" spans="1:13" x14ac:dyDescent="0.2">
      <c r="A1609" s="187" t="str">
        <f>B1609&amp;C1609&amp;D1609&amp;E1609</f>
        <v>199215A17INAT41</v>
      </c>
      <c r="B1609" s="184">
        <v>1992</v>
      </c>
      <c r="C1609" s="184" t="s">
        <v>0</v>
      </c>
      <c r="D1609" s="184" t="s">
        <v>54</v>
      </c>
      <c r="E1609" s="184">
        <v>41</v>
      </c>
      <c r="F1609" s="184">
        <v>73444</v>
      </c>
      <c r="G1609" s="184">
        <v>1</v>
      </c>
      <c r="H1609" s="184">
        <v>0.19303142530363271</v>
      </c>
      <c r="I1609" s="184">
        <v>0</v>
      </c>
      <c r="J1609" s="184">
        <v>0.2034475246446272</v>
      </c>
      <c r="K1609" s="184">
        <v>0.29117422798322534</v>
      </c>
      <c r="L1609" s="184">
        <v>0.70882577201677466</v>
      </c>
      <c r="M1609" s="184"/>
    </row>
    <row r="1610" spans="1:13" x14ac:dyDescent="0.2">
      <c r="A1610" s="187" t="str">
        <f>B1610&amp;C1610&amp;D1610&amp;E1610</f>
        <v>199215A17SCA141</v>
      </c>
      <c r="B1610" s="184">
        <v>1992</v>
      </c>
      <c r="C1610" s="184" t="s">
        <v>0</v>
      </c>
      <c r="D1610" s="184" t="s">
        <v>29</v>
      </c>
      <c r="E1610" s="184">
        <v>41</v>
      </c>
      <c r="F1610" s="184">
        <v>9797</v>
      </c>
      <c r="G1610" s="184">
        <v>0</v>
      </c>
      <c r="H1610" s="184">
        <v>1</v>
      </c>
      <c r="I1610" s="184">
        <v>1</v>
      </c>
      <c r="J1610" s="184">
        <v>0</v>
      </c>
      <c r="K1610" s="184">
        <v>0</v>
      </c>
      <c r="L1610" s="184">
        <v>0.39471266714300296</v>
      </c>
      <c r="M1610" s="184">
        <v>333.86487774523158</v>
      </c>
    </row>
    <row r="1611" spans="1:13" x14ac:dyDescent="0.2">
      <c r="A1611" s="187" t="str">
        <f>B1611&amp;C1611&amp;D1611&amp;E1611</f>
        <v>199215A17SCA241</v>
      </c>
      <c r="B1611" s="184">
        <v>1992</v>
      </c>
      <c r="C1611" s="184" t="s">
        <v>0</v>
      </c>
      <c r="D1611" s="184" t="s">
        <v>30</v>
      </c>
      <c r="E1611" s="184">
        <v>41</v>
      </c>
      <c r="F1611" s="184">
        <v>3348</v>
      </c>
      <c r="G1611" s="184">
        <v>0</v>
      </c>
      <c r="H1611" s="184">
        <v>1</v>
      </c>
      <c r="I1611" s="184">
        <v>1</v>
      </c>
      <c r="J1611" s="184">
        <v>0</v>
      </c>
      <c r="K1611" s="184">
        <v>0</v>
      </c>
      <c r="L1611" s="184">
        <v>0.46206690561529273</v>
      </c>
      <c r="M1611" s="184">
        <v>210.01411080447988</v>
      </c>
    </row>
    <row r="1612" spans="1:13" x14ac:dyDescent="0.2">
      <c r="A1612" s="187" t="str">
        <f>B1612&amp;C1612&amp;D1612&amp;E1612</f>
        <v>199215A17SREM41</v>
      </c>
      <c r="B1612" s="184">
        <v>1992</v>
      </c>
      <c r="C1612" s="184" t="s">
        <v>0</v>
      </c>
      <c r="D1612" s="184" t="s">
        <v>35</v>
      </c>
      <c r="E1612" s="184">
        <v>41</v>
      </c>
      <c r="F1612" s="184">
        <v>6182</v>
      </c>
      <c r="G1612" s="184">
        <v>0</v>
      </c>
      <c r="H1612" s="184">
        <v>1</v>
      </c>
      <c r="I1612" s="184">
        <v>1</v>
      </c>
      <c r="J1612" s="184">
        <v>0</v>
      </c>
      <c r="K1612" s="184">
        <v>0</v>
      </c>
      <c r="L1612" s="184">
        <v>0.33306373341960532</v>
      </c>
      <c r="M1612" s="184">
        <v>0</v>
      </c>
    </row>
    <row r="1613" spans="1:13" x14ac:dyDescent="0.2">
      <c r="A1613" s="187" t="str">
        <f>B1613&amp;C1613&amp;D1613&amp;E1613</f>
        <v>199215A17TDOM41</v>
      </c>
      <c r="B1613" s="184">
        <v>1992</v>
      </c>
      <c r="C1613" s="184" t="s">
        <v>0</v>
      </c>
      <c r="D1613" s="184" t="s">
        <v>33</v>
      </c>
      <c r="E1613" s="184">
        <v>41</v>
      </c>
      <c r="F1613" s="184">
        <v>4896</v>
      </c>
      <c r="G1613" s="184">
        <v>0</v>
      </c>
      <c r="H1613" s="184">
        <v>1</v>
      </c>
      <c r="I1613" s="184">
        <v>1</v>
      </c>
      <c r="J1613" s="184">
        <v>0</v>
      </c>
      <c r="K1613" s="184">
        <v>0</v>
      </c>
      <c r="L1613" s="184">
        <v>0.2107843137254902</v>
      </c>
      <c r="M1613" s="184">
        <v>175.87491684204332</v>
      </c>
    </row>
    <row r="1614" spans="1:13" x14ac:dyDescent="0.2">
      <c r="A1614" s="187" t="str">
        <f>B1614&amp;C1614&amp;D1614&amp;E1614</f>
        <v>199215A29AGCC41</v>
      </c>
      <c r="B1614" s="184">
        <v>1992</v>
      </c>
      <c r="C1614" s="184" t="s">
        <v>3</v>
      </c>
      <c r="D1614" s="184" t="s">
        <v>23</v>
      </c>
      <c r="E1614" s="184">
        <v>41</v>
      </c>
      <c r="F1614" s="184">
        <v>773</v>
      </c>
      <c r="G1614" s="184">
        <v>0</v>
      </c>
      <c r="H1614" s="184">
        <v>1</v>
      </c>
      <c r="I1614" s="184">
        <v>1</v>
      </c>
      <c r="J1614" s="184">
        <v>0</v>
      </c>
      <c r="K1614" s="184">
        <v>0</v>
      </c>
      <c r="L1614" s="184">
        <v>0</v>
      </c>
      <c r="M1614" s="184">
        <v>382.81534698094538</v>
      </c>
    </row>
    <row r="1615" spans="1:13" x14ac:dyDescent="0.2">
      <c r="A1615" s="187" t="str">
        <f>B1615&amp;C1615&amp;D1615&amp;E1615</f>
        <v>199215A29AGSC41</v>
      </c>
      <c r="B1615" s="184">
        <v>1992</v>
      </c>
      <c r="C1615" s="184" t="s">
        <v>3</v>
      </c>
      <c r="D1615" s="184" t="s">
        <v>28</v>
      </c>
      <c r="E1615" s="184">
        <v>41</v>
      </c>
      <c r="F1615" s="184">
        <v>2578</v>
      </c>
      <c r="G1615" s="184">
        <v>0</v>
      </c>
      <c r="H1615" s="184">
        <v>1</v>
      </c>
      <c r="I1615" s="184">
        <v>1</v>
      </c>
      <c r="J1615" s="184">
        <v>0</v>
      </c>
      <c r="K1615" s="184">
        <v>0</v>
      </c>
      <c r="L1615" s="184">
        <v>0</v>
      </c>
      <c r="M1615" s="184">
        <v>296.92860189608905</v>
      </c>
    </row>
    <row r="1616" spans="1:13" x14ac:dyDescent="0.2">
      <c r="A1616" s="187" t="str">
        <f>B1616&amp;C1616&amp;D1616&amp;E1616</f>
        <v>199215A29AUTO41</v>
      </c>
      <c r="B1616" s="184">
        <v>1992</v>
      </c>
      <c r="C1616" s="184" t="s">
        <v>3</v>
      </c>
      <c r="D1616" s="184" t="s">
        <v>34</v>
      </c>
      <c r="E1616" s="184">
        <v>41</v>
      </c>
      <c r="F1616" s="184">
        <v>8249</v>
      </c>
      <c r="G1616" s="184">
        <v>0</v>
      </c>
      <c r="H1616" s="184">
        <v>1</v>
      </c>
      <c r="I1616" s="184">
        <v>1</v>
      </c>
      <c r="J1616" s="184">
        <v>0</v>
      </c>
      <c r="K1616" s="184">
        <v>0</v>
      </c>
      <c r="L1616" s="184">
        <v>0.24996969329615712</v>
      </c>
      <c r="M1616" s="184">
        <v>0</v>
      </c>
    </row>
    <row r="1617" spans="1:13" x14ac:dyDescent="0.2">
      <c r="A1617" s="187" t="str">
        <f>B1617&amp;C1617&amp;D1617&amp;E1617</f>
        <v>199215A29CCA141</v>
      </c>
      <c r="B1617" s="184">
        <v>1992</v>
      </c>
      <c r="C1617" s="184" t="s">
        <v>3</v>
      </c>
      <c r="D1617" s="184" t="s">
        <v>24</v>
      </c>
      <c r="E1617" s="184">
        <v>41</v>
      </c>
      <c r="F1617" s="184">
        <v>47932</v>
      </c>
      <c r="G1617" s="184">
        <v>0</v>
      </c>
      <c r="H1617" s="184">
        <v>1</v>
      </c>
      <c r="I1617" s="184">
        <v>1</v>
      </c>
      <c r="J1617" s="184">
        <v>0</v>
      </c>
      <c r="K1617" s="184">
        <v>0</v>
      </c>
      <c r="L1617" s="184">
        <v>0.17739714595677208</v>
      </c>
      <c r="M1617" s="184">
        <v>826.95250185196596</v>
      </c>
    </row>
    <row r="1618" spans="1:13" x14ac:dyDescent="0.2">
      <c r="A1618" s="187" t="str">
        <f>B1618&amp;C1618&amp;D1618&amp;E1618</f>
        <v>199215A29CCA241</v>
      </c>
      <c r="B1618" s="184">
        <v>1992</v>
      </c>
      <c r="C1618" s="184" t="s">
        <v>3</v>
      </c>
      <c r="D1618" s="184" t="s">
        <v>25</v>
      </c>
      <c r="E1618" s="184">
        <v>41</v>
      </c>
      <c r="F1618" s="184">
        <v>151487</v>
      </c>
      <c r="G1618" s="184">
        <v>0</v>
      </c>
      <c r="H1618" s="184">
        <v>1</v>
      </c>
      <c r="I1618" s="184">
        <v>1</v>
      </c>
      <c r="J1618" s="184">
        <v>0</v>
      </c>
      <c r="K1618" s="184">
        <v>0</v>
      </c>
      <c r="L1618" s="184">
        <v>0.17857637949130947</v>
      </c>
      <c r="M1618" s="184">
        <v>904.17847681889748</v>
      </c>
    </row>
    <row r="1619" spans="1:13" x14ac:dyDescent="0.2">
      <c r="A1619" s="187" t="str">
        <f>B1619&amp;C1619&amp;D1619&amp;E1619</f>
        <v>199215A29CONT41</v>
      </c>
      <c r="B1619" s="184">
        <v>1992</v>
      </c>
      <c r="C1619" s="184" t="s">
        <v>3</v>
      </c>
      <c r="D1619" s="184" t="s">
        <v>31</v>
      </c>
      <c r="E1619" s="184">
        <v>41</v>
      </c>
      <c r="F1619" s="184">
        <v>45347</v>
      </c>
      <c r="G1619" s="184">
        <v>0</v>
      </c>
      <c r="H1619" s="184">
        <v>1</v>
      </c>
      <c r="I1619" s="184">
        <v>1</v>
      </c>
      <c r="J1619" s="184">
        <v>0</v>
      </c>
      <c r="K1619" s="184">
        <v>0</v>
      </c>
      <c r="L1619" s="184">
        <v>7.3874787747811324E-2</v>
      </c>
      <c r="M1619" s="184">
        <v>1198.7884271859045</v>
      </c>
    </row>
    <row r="1620" spans="1:13" x14ac:dyDescent="0.2">
      <c r="A1620" s="187" t="str">
        <f>B1620&amp;C1620&amp;D1620&amp;E1620</f>
        <v>199215A29EMPR41</v>
      </c>
      <c r="B1620" s="184">
        <v>1992</v>
      </c>
      <c r="C1620" s="184" t="s">
        <v>3</v>
      </c>
      <c r="D1620" s="184" t="s">
        <v>32</v>
      </c>
      <c r="E1620" s="184">
        <v>41</v>
      </c>
      <c r="F1620" s="184">
        <v>6444</v>
      </c>
      <c r="G1620" s="184">
        <v>0</v>
      </c>
      <c r="H1620" s="184">
        <v>1</v>
      </c>
      <c r="I1620" s="184">
        <v>1</v>
      </c>
      <c r="J1620" s="184">
        <v>0</v>
      </c>
      <c r="K1620" s="184">
        <v>0</v>
      </c>
      <c r="L1620" s="184">
        <v>8.0074487895716945E-2</v>
      </c>
      <c r="M1620" s="184">
        <v>1741.53414856176</v>
      </c>
    </row>
    <row r="1621" spans="1:13" x14ac:dyDescent="0.2">
      <c r="A1621" s="187" t="str">
        <f>B1621&amp;C1621&amp;D1621&amp;E1621</f>
        <v>199215A29IMLO41</v>
      </c>
      <c r="B1621" s="184">
        <v>1992</v>
      </c>
      <c r="C1621" s="184" t="s">
        <v>3</v>
      </c>
      <c r="D1621" s="184" t="s">
        <v>53</v>
      </c>
      <c r="E1621" s="184">
        <v>41</v>
      </c>
      <c r="F1621" s="184">
        <v>258</v>
      </c>
      <c r="G1621" s="184">
        <v>0</v>
      </c>
      <c r="H1621" s="184">
        <v>1</v>
      </c>
      <c r="I1621" s="184">
        <v>1</v>
      </c>
      <c r="J1621" s="184">
        <v>0</v>
      </c>
      <c r="K1621" s="184">
        <v>0</v>
      </c>
      <c r="L1621" s="184">
        <v>1</v>
      </c>
      <c r="M1621" s="184">
        <v>178.78890255438944</v>
      </c>
    </row>
    <row r="1622" spans="1:13" x14ac:dyDescent="0.2">
      <c r="A1622" s="187" t="str">
        <f>B1622&amp;C1622&amp;D1622&amp;E1622</f>
        <v>199215A29INAT41</v>
      </c>
      <c r="B1622" s="184">
        <v>1992</v>
      </c>
      <c r="C1622" s="184" t="s">
        <v>3</v>
      </c>
      <c r="D1622" s="184" t="s">
        <v>54</v>
      </c>
      <c r="E1622" s="184">
        <v>41</v>
      </c>
      <c r="F1622" s="184">
        <v>227526</v>
      </c>
      <c r="G1622" s="184">
        <v>1</v>
      </c>
      <c r="H1622" s="184">
        <v>0.20725103944164622</v>
      </c>
      <c r="I1622" s="184">
        <v>0</v>
      </c>
      <c r="J1622" s="184">
        <v>0.51749250635092248</v>
      </c>
      <c r="K1622" s="184">
        <v>0.66245615885657028</v>
      </c>
      <c r="L1622" s="184">
        <v>0.33754384114342978</v>
      </c>
      <c r="M1622" s="184"/>
    </row>
    <row r="1623" spans="1:13" x14ac:dyDescent="0.2">
      <c r="A1623" s="187" t="str">
        <f>B1623&amp;C1623&amp;D1623&amp;E1623</f>
        <v>199215A29MILI41</v>
      </c>
      <c r="B1623" s="184">
        <v>1992</v>
      </c>
      <c r="C1623" s="184" t="s">
        <v>3</v>
      </c>
      <c r="D1623" s="184" t="s">
        <v>26</v>
      </c>
      <c r="E1623" s="184">
        <v>41</v>
      </c>
      <c r="F1623" s="184">
        <v>1547</v>
      </c>
      <c r="G1623" s="184">
        <v>0</v>
      </c>
      <c r="H1623" s="184">
        <v>1</v>
      </c>
      <c r="I1623" s="184">
        <v>1</v>
      </c>
      <c r="J1623" s="184">
        <v>0</v>
      </c>
      <c r="K1623" s="184">
        <v>0</v>
      </c>
      <c r="L1623" s="184">
        <v>0.33354880413703941</v>
      </c>
      <c r="M1623" s="184">
        <v>1107.5621745259782</v>
      </c>
    </row>
    <row r="1624" spans="1:13" x14ac:dyDescent="0.2">
      <c r="A1624" s="187" t="str">
        <f>B1624&amp;C1624&amp;D1624&amp;E1624</f>
        <v>199215A29PUBL41</v>
      </c>
      <c r="B1624" s="184">
        <v>1992</v>
      </c>
      <c r="C1624" s="184" t="s">
        <v>3</v>
      </c>
      <c r="D1624" s="184" t="s">
        <v>27</v>
      </c>
      <c r="E1624" s="184">
        <v>41</v>
      </c>
      <c r="F1624" s="184">
        <v>13402</v>
      </c>
      <c r="G1624" s="184">
        <v>0</v>
      </c>
      <c r="H1624" s="184">
        <v>1</v>
      </c>
      <c r="I1624" s="184">
        <v>1</v>
      </c>
      <c r="J1624" s="184">
        <v>0</v>
      </c>
      <c r="K1624" s="184">
        <v>0</v>
      </c>
      <c r="L1624" s="184">
        <v>0.28853902402626475</v>
      </c>
      <c r="M1624" s="184">
        <v>1522.9398317703681</v>
      </c>
    </row>
    <row r="1625" spans="1:13" x14ac:dyDescent="0.2">
      <c r="A1625" s="187" t="str">
        <f>B1625&amp;C1625&amp;D1625&amp;E1625</f>
        <v>199215A29SCA141</v>
      </c>
      <c r="B1625" s="184">
        <v>1992</v>
      </c>
      <c r="C1625" s="184" t="s">
        <v>3</v>
      </c>
      <c r="D1625" s="184" t="s">
        <v>29</v>
      </c>
      <c r="E1625" s="184">
        <v>41</v>
      </c>
      <c r="F1625" s="184">
        <v>34019</v>
      </c>
      <c r="G1625" s="184">
        <v>0</v>
      </c>
      <c r="H1625" s="184">
        <v>1</v>
      </c>
      <c r="I1625" s="184">
        <v>1</v>
      </c>
      <c r="J1625" s="184">
        <v>0</v>
      </c>
      <c r="K1625" s="184">
        <v>0</v>
      </c>
      <c r="L1625" s="184">
        <v>0.19700755460184013</v>
      </c>
      <c r="M1625" s="184">
        <v>535.37676201524221</v>
      </c>
    </row>
    <row r="1626" spans="1:13" x14ac:dyDescent="0.2">
      <c r="A1626" s="187" t="str">
        <f>B1626&amp;C1626&amp;D1626&amp;E1626</f>
        <v>199215A29SCA241</v>
      </c>
      <c r="B1626" s="184">
        <v>1992</v>
      </c>
      <c r="C1626" s="184" t="s">
        <v>3</v>
      </c>
      <c r="D1626" s="184" t="s">
        <v>30</v>
      </c>
      <c r="E1626" s="184">
        <v>41</v>
      </c>
      <c r="F1626" s="184">
        <v>17261</v>
      </c>
      <c r="G1626" s="184">
        <v>0</v>
      </c>
      <c r="H1626" s="184">
        <v>1</v>
      </c>
      <c r="I1626" s="184">
        <v>1</v>
      </c>
      <c r="J1626" s="184">
        <v>0</v>
      </c>
      <c r="K1626" s="184">
        <v>0</v>
      </c>
      <c r="L1626" s="184">
        <v>0.25386709924106365</v>
      </c>
      <c r="M1626" s="184">
        <v>600.38173627411049</v>
      </c>
    </row>
    <row r="1627" spans="1:13" x14ac:dyDescent="0.2">
      <c r="A1627" s="187" t="str">
        <f>B1627&amp;C1627&amp;D1627&amp;E1627</f>
        <v>199215A29SREM41</v>
      </c>
      <c r="B1627" s="184">
        <v>1992</v>
      </c>
      <c r="C1627" s="184" t="s">
        <v>3</v>
      </c>
      <c r="D1627" s="184" t="s">
        <v>35</v>
      </c>
      <c r="E1627" s="184">
        <v>41</v>
      </c>
      <c r="F1627" s="184">
        <v>19586</v>
      </c>
      <c r="G1627" s="184">
        <v>0</v>
      </c>
      <c r="H1627" s="184">
        <v>1</v>
      </c>
      <c r="I1627" s="184">
        <v>1</v>
      </c>
      <c r="J1627" s="184">
        <v>0</v>
      </c>
      <c r="K1627" s="184">
        <v>0</v>
      </c>
      <c r="L1627" s="184">
        <v>0.14459307668742979</v>
      </c>
      <c r="M1627" s="184">
        <v>0</v>
      </c>
    </row>
    <row r="1628" spans="1:13" x14ac:dyDescent="0.2">
      <c r="A1628" s="187" t="str">
        <f>B1628&amp;C1628&amp;D1628&amp;E1628</f>
        <v>199215A29TDOM41</v>
      </c>
      <c r="B1628" s="184">
        <v>1992</v>
      </c>
      <c r="C1628" s="184" t="s">
        <v>3</v>
      </c>
      <c r="D1628" s="184" t="s">
        <v>33</v>
      </c>
      <c r="E1628" s="184">
        <v>41</v>
      </c>
      <c r="F1628" s="184">
        <v>33494</v>
      </c>
      <c r="G1628" s="184">
        <v>0</v>
      </c>
      <c r="H1628" s="184">
        <v>1</v>
      </c>
      <c r="I1628" s="184">
        <v>1</v>
      </c>
      <c r="J1628" s="184">
        <v>0</v>
      </c>
      <c r="K1628" s="184">
        <v>0</v>
      </c>
      <c r="L1628" s="184">
        <v>6.1563265062399238E-2</v>
      </c>
      <c r="M1628" s="184">
        <v>310.36268128389116</v>
      </c>
    </row>
    <row r="1629" spans="1:13" x14ac:dyDescent="0.2">
      <c r="A1629" s="187" t="str">
        <f>B1629&amp;C1629&amp;D1629&amp;E1629</f>
        <v>199218A24AGCC41</v>
      </c>
      <c r="B1629" s="184">
        <v>1992</v>
      </c>
      <c r="C1629" s="184" t="s">
        <v>1</v>
      </c>
      <c r="D1629" s="184" t="s">
        <v>23</v>
      </c>
      <c r="E1629" s="184">
        <v>41</v>
      </c>
      <c r="F1629" s="184">
        <v>258</v>
      </c>
      <c r="G1629" s="184">
        <v>0</v>
      </c>
      <c r="H1629" s="184">
        <v>1</v>
      </c>
      <c r="I1629" s="184">
        <v>1</v>
      </c>
      <c r="J1629" s="184">
        <v>0</v>
      </c>
      <c r="K1629" s="184">
        <v>0</v>
      </c>
      <c r="L1629" s="184">
        <v>0</v>
      </c>
      <c r="M1629" s="184">
        <v>412.58977512551411</v>
      </c>
    </row>
    <row r="1630" spans="1:13" x14ac:dyDescent="0.2">
      <c r="A1630" s="187" t="str">
        <f>B1630&amp;C1630&amp;D1630&amp;E1630</f>
        <v>199218A24AGSC41</v>
      </c>
      <c r="B1630" s="184">
        <v>1992</v>
      </c>
      <c r="C1630" s="184" t="s">
        <v>1</v>
      </c>
      <c r="D1630" s="184" t="s">
        <v>28</v>
      </c>
      <c r="E1630" s="184">
        <v>41</v>
      </c>
      <c r="F1630" s="184">
        <v>1547</v>
      </c>
      <c r="G1630" s="184">
        <v>0</v>
      </c>
      <c r="H1630" s="184">
        <v>1</v>
      </c>
      <c r="I1630" s="184">
        <v>1</v>
      </c>
      <c r="J1630" s="184">
        <v>0</v>
      </c>
      <c r="K1630" s="184">
        <v>0</v>
      </c>
      <c r="L1630" s="184">
        <v>0</v>
      </c>
      <c r="M1630" s="184">
        <v>354.42003979689389</v>
      </c>
    </row>
    <row r="1631" spans="1:13" x14ac:dyDescent="0.2">
      <c r="A1631" s="187" t="str">
        <f>B1631&amp;C1631&amp;D1631&amp;E1631</f>
        <v>199218A24AUTO41</v>
      </c>
      <c r="B1631" s="184">
        <v>1992</v>
      </c>
      <c r="C1631" s="184" t="s">
        <v>1</v>
      </c>
      <c r="D1631" s="184" t="s">
        <v>34</v>
      </c>
      <c r="E1631" s="184">
        <v>41</v>
      </c>
      <c r="F1631" s="184">
        <v>2319</v>
      </c>
      <c r="G1631" s="184">
        <v>0</v>
      </c>
      <c r="H1631" s="184">
        <v>1</v>
      </c>
      <c r="I1631" s="184">
        <v>1</v>
      </c>
      <c r="J1631" s="184">
        <v>0</v>
      </c>
      <c r="K1631" s="184">
        <v>0</v>
      </c>
      <c r="L1631" s="184">
        <v>0.44415696420871065</v>
      </c>
      <c r="M1631" s="184">
        <v>0</v>
      </c>
    </row>
    <row r="1632" spans="1:13" x14ac:dyDescent="0.2">
      <c r="A1632" s="187" t="str">
        <f>B1632&amp;C1632&amp;D1632&amp;E1632</f>
        <v>199218A24CCA141</v>
      </c>
      <c r="B1632" s="184">
        <v>1992</v>
      </c>
      <c r="C1632" s="184" t="s">
        <v>1</v>
      </c>
      <c r="D1632" s="184" t="s">
        <v>24</v>
      </c>
      <c r="E1632" s="184">
        <v>41</v>
      </c>
      <c r="F1632" s="184">
        <v>23961</v>
      </c>
      <c r="G1632" s="184">
        <v>0</v>
      </c>
      <c r="H1632" s="184">
        <v>1</v>
      </c>
      <c r="I1632" s="184">
        <v>1</v>
      </c>
      <c r="J1632" s="184">
        <v>0</v>
      </c>
      <c r="K1632" s="184">
        <v>0</v>
      </c>
      <c r="L1632" s="184">
        <v>0.20437377404949711</v>
      </c>
      <c r="M1632" s="184">
        <v>621.86841189436882</v>
      </c>
    </row>
    <row r="1633" spans="1:18" x14ac:dyDescent="0.2">
      <c r="A1633" s="187" t="str">
        <f>B1633&amp;C1633&amp;D1633&amp;E1633</f>
        <v>199218A24CCA241</v>
      </c>
      <c r="B1633" s="184">
        <v>1992</v>
      </c>
      <c r="C1633" s="184" t="s">
        <v>1</v>
      </c>
      <c r="D1633" s="184" t="s">
        <v>25</v>
      </c>
      <c r="E1633" s="184">
        <v>41</v>
      </c>
      <c r="F1633" s="184">
        <v>75739</v>
      </c>
      <c r="G1633" s="184">
        <v>0</v>
      </c>
      <c r="H1633" s="184">
        <v>1</v>
      </c>
      <c r="I1633" s="184">
        <v>1</v>
      </c>
      <c r="J1633" s="184">
        <v>0</v>
      </c>
      <c r="K1633" s="184">
        <v>0</v>
      </c>
      <c r="L1633" s="184">
        <v>0.2006628025191777</v>
      </c>
      <c r="M1633" s="184">
        <v>792.92415043864389</v>
      </c>
    </row>
    <row r="1634" spans="1:18" x14ac:dyDescent="0.2">
      <c r="A1634" s="187" t="str">
        <f>B1634&amp;C1634&amp;D1634&amp;E1634</f>
        <v>199218A24CONT41</v>
      </c>
      <c r="B1634" s="184">
        <v>1992</v>
      </c>
      <c r="C1634" s="184" t="s">
        <v>1</v>
      </c>
      <c r="D1634" s="184" t="s">
        <v>31</v>
      </c>
      <c r="E1634" s="184">
        <v>41</v>
      </c>
      <c r="F1634" s="184">
        <v>20868</v>
      </c>
      <c r="G1634" s="184">
        <v>0</v>
      </c>
      <c r="H1634" s="184">
        <v>1</v>
      </c>
      <c r="I1634" s="184">
        <v>1</v>
      </c>
      <c r="J1634" s="184">
        <v>0</v>
      </c>
      <c r="K1634" s="184">
        <v>0</v>
      </c>
      <c r="L1634" s="184">
        <v>9.8859497795668008E-2</v>
      </c>
      <c r="M1634" s="184">
        <v>1084.0224148551531</v>
      </c>
    </row>
    <row r="1635" spans="1:18" x14ac:dyDescent="0.2">
      <c r="A1635" s="187" t="str">
        <f>B1635&amp;C1635&amp;D1635&amp;E1635</f>
        <v>199218A24EMPR41</v>
      </c>
      <c r="B1635" s="184">
        <v>1992</v>
      </c>
      <c r="C1635" s="184" t="s">
        <v>1</v>
      </c>
      <c r="D1635" s="184" t="s">
        <v>32</v>
      </c>
      <c r="E1635" s="184">
        <v>41</v>
      </c>
      <c r="F1635" s="184">
        <v>1031</v>
      </c>
      <c r="G1635" s="184">
        <v>0</v>
      </c>
      <c r="H1635" s="184">
        <v>1</v>
      </c>
      <c r="I1635" s="184">
        <v>1</v>
      </c>
      <c r="J1635" s="184">
        <v>0</v>
      </c>
      <c r="K1635" s="184">
        <v>0</v>
      </c>
      <c r="L1635" s="184">
        <v>0.25024248302618818</v>
      </c>
      <c r="M1635" s="184">
        <v>669.39177151217405</v>
      </c>
      <c r="N1635" s="184"/>
      <c r="O1635" s="184"/>
      <c r="P1635" s="184"/>
      <c r="Q1635" s="184"/>
      <c r="R1635" s="184"/>
    </row>
    <row r="1636" spans="1:18" x14ac:dyDescent="0.2">
      <c r="A1636" s="187" t="str">
        <f>B1636&amp;C1636&amp;D1636&amp;E1636</f>
        <v>199218A24INAT41</v>
      </c>
      <c r="B1636" s="184">
        <v>1992</v>
      </c>
      <c r="C1636" s="184" t="s">
        <v>1</v>
      </c>
      <c r="D1636" s="184" t="s">
        <v>54</v>
      </c>
      <c r="E1636" s="184">
        <v>41</v>
      </c>
      <c r="F1636" s="184">
        <v>92491</v>
      </c>
      <c r="G1636" s="184">
        <v>1</v>
      </c>
      <c r="H1636" s="184">
        <v>0.23119006173573645</v>
      </c>
      <c r="I1636" s="184">
        <v>0</v>
      </c>
      <c r="J1636" s="184">
        <v>0.58764636559232786</v>
      </c>
      <c r="K1636" s="184">
        <v>0.76036587343633433</v>
      </c>
      <c r="L1636" s="184">
        <v>0.23963412656366564</v>
      </c>
      <c r="M1636" s="184"/>
      <c r="N1636" s="184"/>
      <c r="O1636" s="184"/>
      <c r="P1636" s="184"/>
      <c r="Q1636" s="184"/>
      <c r="R1636" s="184"/>
    </row>
    <row r="1637" spans="1:18" x14ac:dyDescent="0.2">
      <c r="A1637" s="187" t="str">
        <f>B1637&amp;C1637&amp;D1637&amp;E1637</f>
        <v>199218A24MILI41</v>
      </c>
      <c r="B1637" s="184">
        <v>1992</v>
      </c>
      <c r="C1637" s="184" t="s">
        <v>1</v>
      </c>
      <c r="D1637" s="184" t="s">
        <v>26</v>
      </c>
      <c r="E1637" s="184">
        <v>41</v>
      </c>
      <c r="F1637" s="184">
        <v>1289</v>
      </c>
      <c r="G1637" s="184">
        <v>0</v>
      </c>
      <c r="H1637" s="184">
        <v>1</v>
      </c>
      <c r="I1637" s="184">
        <v>1</v>
      </c>
      <c r="J1637" s="184">
        <v>0</v>
      </c>
      <c r="K1637" s="184">
        <v>0</v>
      </c>
      <c r="L1637" s="184">
        <v>0.4003103180760279</v>
      </c>
      <c r="M1637" s="184">
        <v>916.33659742418547</v>
      </c>
      <c r="N1637" s="184"/>
      <c r="O1637" s="184"/>
      <c r="P1637" s="184"/>
      <c r="Q1637" s="184"/>
      <c r="R1637" s="184"/>
    </row>
    <row r="1638" spans="1:18" x14ac:dyDescent="0.2">
      <c r="A1638" s="187" t="str">
        <f>B1638&amp;C1638&amp;D1638&amp;E1638</f>
        <v>199218A24PUBL41</v>
      </c>
      <c r="B1638" s="184">
        <v>1992</v>
      </c>
      <c r="C1638" s="184" t="s">
        <v>1</v>
      </c>
      <c r="D1638" s="184" t="s">
        <v>27</v>
      </c>
      <c r="E1638" s="184">
        <v>41</v>
      </c>
      <c r="F1638" s="184">
        <v>7218</v>
      </c>
      <c r="G1638" s="184">
        <v>0</v>
      </c>
      <c r="H1638" s="184">
        <v>1</v>
      </c>
      <c r="I1638" s="184">
        <v>1</v>
      </c>
      <c r="J1638" s="184">
        <v>0</v>
      </c>
      <c r="K1638" s="184">
        <v>0</v>
      </c>
      <c r="L1638" s="184">
        <v>0.39290662233305623</v>
      </c>
      <c r="M1638" s="184">
        <v>1153.434728679541</v>
      </c>
      <c r="N1638" s="184"/>
      <c r="O1638" s="184"/>
      <c r="P1638" s="184"/>
      <c r="Q1638" s="184"/>
      <c r="R1638" s="184"/>
    </row>
    <row r="1639" spans="1:18" x14ac:dyDescent="0.2">
      <c r="A1639" s="187" t="str">
        <f>B1639&amp;C1639&amp;D1639&amp;E1639</f>
        <v>199218A24SCA141</v>
      </c>
      <c r="B1639" s="184">
        <v>1992</v>
      </c>
      <c r="C1639" s="184" t="s">
        <v>1</v>
      </c>
      <c r="D1639" s="184" t="s">
        <v>29</v>
      </c>
      <c r="E1639" s="184">
        <v>41</v>
      </c>
      <c r="F1639" s="184">
        <v>14687</v>
      </c>
      <c r="G1639" s="184">
        <v>0</v>
      </c>
      <c r="H1639" s="184">
        <v>1</v>
      </c>
      <c r="I1639" s="184">
        <v>1</v>
      </c>
      <c r="J1639" s="184">
        <v>0</v>
      </c>
      <c r="K1639" s="184">
        <v>0</v>
      </c>
      <c r="L1639" s="184">
        <v>0.17546129229931232</v>
      </c>
      <c r="M1639" s="184">
        <v>431.96934881088487</v>
      </c>
      <c r="N1639" s="184"/>
      <c r="O1639" s="184"/>
      <c r="P1639" s="184"/>
      <c r="Q1639" s="184"/>
      <c r="R1639" s="184"/>
    </row>
    <row r="1640" spans="1:18" x14ac:dyDescent="0.2">
      <c r="A1640" s="187" t="str">
        <f>B1640&amp;C1640&amp;D1640&amp;E1640</f>
        <v>199218A24SCA241</v>
      </c>
      <c r="B1640" s="184">
        <v>1992</v>
      </c>
      <c r="C1640" s="184" t="s">
        <v>1</v>
      </c>
      <c r="D1640" s="184" t="s">
        <v>30</v>
      </c>
      <c r="E1640" s="184">
        <v>41</v>
      </c>
      <c r="F1640" s="184">
        <v>10306</v>
      </c>
      <c r="G1640" s="184">
        <v>0</v>
      </c>
      <c r="H1640" s="184">
        <v>1</v>
      </c>
      <c r="I1640" s="184">
        <v>1</v>
      </c>
      <c r="J1640" s="184">
        <v>0</v>
      </c>
      <c r="K1640" s="184">
        <v>0</v>
      </c>
      <c r="L1640" s="184">
        <v>0.27508247622744031</v>
      </c>
      <c r="M1640" s="184">
        <v>615.19006310561258</v>
      </c>
      <c r="N1640" s="184"/>
      <c r="O1640" s="184"/>
      <c r="P1640" s="184"/>
      <c r="Q1640" s="184"/>
      <c r="R1640" s="184"/>
    </row>
    <row r="1641" spans="1:18" x14ac:dyDescent="0.2">
      <c r="A1641" s="187" t="str">
        <f>B1641&amp;C1641&amp;D1641&amp;E1641</f>
        <v>199218A24SREM41</v>
      </c>
      <c r="B1641" s="184">
        <v>1992</v>
      </c>
      <c r="C1641" s="184" t="s">
        <v>1</v>
      </c>
      <c r="D1641" s="184" t="s">
        <v>35</v>
      </c>
      <c r="E1641" s="184">
        <v>41</v>
      </c>
      <c r="F1641" s="184">
        <v>9279</v>
      </c>
      <c r="G1641" s="184">
        <v>0</v>
      </c>
      <c r="H1641" s="184">
        <v>1</v>
      </c>
      <c r="I1641" s="184">
        <v>1</v>
      </c>
      <c r="J1641" s="184">
        <v>0</v>
      </c>
      <c r="K1641" s="184">
        <v>0</v>
      </c>
      <c r="L1641" s="184">
        <v>5.5609440672486257E-2</v>
      </c>
      <c r="M1641" s="184">
        <v>0</v>
      </c>
      <c r="N1641" s="184"/>
      <c r="O1641" s="184"/>
      <c r="P1641" s="184"/>
      <c r="Q1641" s="184"/>
      <c r="R1641" s="184"/>
    </row>
    <row r="1642" spans="1:18" x14ac:dyDescent="0.2">
      <c r="A1642" s="187" t="str">
        <f>B1642&amp;C1642&amp;D1642&amp;E1642</f>
        <v>199218A24TDOM41</v>
      </c>
      <c r="B1642" s="184">
        <v>1992</v>
      </c>
      <c r="C1642" s="184" t="s">
        <v>1</v>
      </c>
      <c r="D1642" s="184" t="s">
        <v>33</v>
      </c>
      <c r="E1642" s="184">
        <v>41</v>
      </c>
      <c r="F1642" s="184">
        <v>17268</v>
      </c>
      <c r="G1642" s="184">
        <v>0</v>
      </c>
      <c r="H1642" s="184">
        <v>1</v>
      </c>
      <c r="I1642" s="184">
        <v>1</v>
      </c>
      <c r="J1642" s="184">
        <v>0</v>
      </c>
      <c r="K1642" s="184">
        <v>0</v>
      </c>
      <c r="L1642" s="184">
        <v>5.9647903636784808E-2</v>
      </c>
      <c r="M1642" s="184">
        <v>345.93325495060617</v>
      </c>
      <c r="N1642" s="184"/>
      <c r="O1642" s="184"/>
      <c r="P1642" s="184"/>
      <c r="Q1642" s="184"/>
      <c r="R1642" s="184"/>
    </row>
    <row r="1643" spans="1:18" x14ac:dyDescent="0.2">
      <c r="A1643" s="187" t="str">
        <f>B1643&amp;C1643&amp;D1643&amp;E1643</f>
        <v>199225A29AGCC41</v>
      </c>
      <c r="B1643" s="184">
        <v>1992</v>
      </c>
      <c r="C1643" s="184" t="s">
        <v>2</v>
      </c>
      <c r="D1643" s="184" t="s">
        <v>23</v>
      </c>
      <c r="E1643" s="184">
        <v>41</v>
      </c>
      <c r="F1643" s="184">
        <v>515</v>
      </c>
      <c r="G1643" s="184">
        <v>0</v>
      </c>
      <c r="H1643" s="184">
        <v>1</v>
      </c>
      <c r="I1643" s="184">
        <v>1</v>
      </c>
      <c r="J1643" s="184">
        <v>0</v>
      </c>
      <c r="K1643" s="184">
        <v>0</v>
      </c>
      <c r="L1643" s="184">
        <v>0</v>
      </c>
      <c r="M1643" s="184">
        <v>367.89922569687019</v>
      </c>
      <c r="N1643" s="184"/>
      <c r="O1643" s="184"/>
      <c r="P1643" s="184"/>
      <c r="Q1643" s="184"/>
      <c r="R1643" s="184"/>
    </row>
    <row r="1644" spans="1:18" x14ac:dyDescent="0.2">
      <c r="A1644" s="187" t="str">
        <f>B1644&amp;C1644&amp;D1644&amp;E1644</f>
        <v>199225A29AGSC41</v>
      </c>
      <c r="B1644" s="184">
        <v>1992</v>
      </c>
      <c r="C1644" s="184" t="s">
        <v>2</v>
      </c>
      <c r="D1644" s="184" t="s">
        <v>28</v>
      </c>
      <c r="E1644" s="184">
        <v>41</v>
      </c>
      <c r="F1644" s="184">
        <v>258</v>
      </c>
      <c r="G1644" s="184">
        <v>0</v>
      </c>
      <c r="H1644" s="184">
        <v>1</v>
      </c>
      <c r="I1644" s="184">
        <v>1</v>
      </c>
      <c r="J1644" s="184">
        <v>0</v>
      </c>
      <c r="K1644" s="184">
        <v>0</v>
      </c>
      <c r="L1644" s="184">
        <v>0</v>
      </c>
      <c r="M1644" s="184">
        <v>343.82481260459508</v>
      </c>
      <c r="N1644" s="184"/>
      <c r="O1644" s="184"/>
      <c r="P1644" s="184"/>
      <c r="Q1644" s="184"/>
      <c r="R1644" s="184"/>
    </row>
    <row r="1645" spans="1:18" x14ac:dyDescent="0.2">
      <c r="A1645" s="187" t="str">
        <f>B1645&amp;C1645&amp;D1645&amp;E1645</f>
        <v>199225A29AUTO41</v>
      </c>
      <c r="B1645" s="184">
        <v>1992</v>
      </c>
      <c r="C1645" s="184" t="s">
        <v>2</v>
      </c>
      <c r="D1645" s="184" t="s">
        <v>34</v>
      </c>
      <c r="E1645" s="184">
        <v>41</v>
      </c>
      <c r="F1645" s="184">
        <v>3609</v>
      </c>
      <c r="G1645" s="184">
        <v>0</v>
      </c>
      <c r="H1645" s="184">
        <v>1</v>
      </c>
      <c r="I1645" s="184">
        <v>1</v>
      </c>
      <c r="J1645" s="184">
        <v>0</v>
      </c>
      <c r="K1645" s="184">
        <v>0</v>
      </c>
      <c r="L1645" s="184">
        <v>0</v>
      </c>
      <c r="M1645" s="184">
        <v>0</v>
      </c>
      <c r="N1645" s="184"/>
      <c r="O1645" s="184"/>
      <c r="P1645" s="184"/>
      <c r="Q1645" s="184"/>
      <c r="R1645" s="184"/>
    </row>
    <row r="1646" spans="1:18" x14ac:dyDescent="0.2">
      <c r="A1646" s="187" t="str">
        <f>B1646&amp;C1646&amp;D1646&amp;E1646</f>
        <v>199225A29CCA141</v>
      </c>
      <c r="B1646" s="184">
        <v>1992</v>
      </c>
      <c r="C1646" s="184" t="s">
        <v>2</v>
      </c>
      <c r="D1646" s="184" t="s">
        <v>24</v>
      </c>
      <c r="E1646" s="184">
        <v>41</v>
      </c>
      <c r="F1646" s="184">
        <v>18299</v>
      </c>
      <c r="G1646" s="184">
        <v>0</v>
      </c>
      <c r="H1646" s="184">
        <v>1</v>
      </c>
      <c r="I1646" s="184">
        <v>1</v>
      </c>
      <c r="J1646" s="184">
        <v>0</v>
      </c>
      <c r="K1646" s="184">
        <v>0</v>
      </c>
      <c r="L1646" s="184">
        <v>7.0386359910377616E-2</v>
      </c>
      <c r="M1646" s="184">
        <v>1104.6723523013582</v>
      </c>
      <c r="N1646" s="184"/>
      <c r="O1646" s="184"/>
      <c r="P1646" s="184"/>
      <c r="Q1646" s="184"/>
      <c r="R1646" s="184"/>
    </row>
    <row r="1647" spans="1:18" x14ac:dyDescent="0.2">
      <c r="A1647" s="187" t="str">
        <f>B1647&amp;C1647&amp;D1647&amp;E1647</f>
        <v>199225A29CCA241</v>
      </c>
      <c r="B1647" s="184">
        <v>1992</v>
      </c>
      <c r="C1647" s="184" t="s">
        <v>2</v>
      </c>
      <c r="D1647" s="184" t="s">
        <v>25</v>
      </c>
      <c r="E1647" s="184">
        <v>41</v>
      </c>
      <c r="F1647" s="184">
        <v>59772</v>
      </c>
      <c r="G1647" s="184">
        <v>0</v>
      </c>
      <c r="H1647" s="184">
        <v>1</v>
      </c>
      <c r="I1647" s="184">
        <v>1</v>
      </c>
      <c r="J1647" s="184">
        <v>0</v>
      </c>
      <c r="K1647" s="184">
        <v>0</v>
      </c>
      <c r="L1647" s="184">
        <v>6.897878605367061E-2</v>
      </c>
      <c r="M1647" s="184">
        <v>1162.8571040565405</v>
      </c>
      <c r="N1647" s="184"/>
      <c r="O1647" s="184"/>
      <c r="P1647" s="184"/>
      <c r="Q1647" s="184"/>
      <c r="R1647" s="184"/>
    </row>
    <row r="1648" spans="1:18" x14ac:dyDescent="0.2">
      <c r="A1648" s="187" t="str">
        <f>B1648&amp;C1648&amp;D1648&amp;E1648</f>
        <v>199225A29CONT41</v>
      </c>
      <c r="B1648" s="184">
        <v>1992</v>
      </c>
      <c r="C1648" s="184" t="s">
        <v>2</v>
      </c>
      <c r="D1648" s="184" t="s">
        <v>31</v>
      </c>
      <c r="E1648" s="184">
        <v>41</v>
      </c>
      <c r="F1648" s="184">
        <v>21903</v>
      </c>
      <c r="G1648" s="184">
        <v>0</v>
      </c>
      <c r="H1648" s="184">
        <v>1</v>
      </c>
      <c r="I1648" s="184">
        <v>1</v>
      </c>
      <c r="J1648" s="184">
        <v>0</v>
      </c>
      <c r="K1648" s="184">
        <v>0</v>
      </c>
      <c r="L1648" s="184">
        <v>1.1779208327626352E-2</v>
      </c>
      <c r="M1648" s="184">
        <v>1393.6647214850782</v>
      </c>
      <c r="N1648" s="184"/>
      <c r="O1648" s="184"/>
      <c r="P1648" s="184"/>
      <c r="Q1648" s="184"/>
      <c r="R1648" s="184"/>
    </row>
    <row r="1649" spans="1:18" x14ac:dyDescent="0.2">
      <c r="A1649" s="187" t="str">
        <f>B1649&amp;C1649&amp;D1649&amp;E1649</f>
        <v>199225A29EMPR41</v>
      </c>
      <c r="B1649" s="184">
        <v>1992</v>
      </c>
      <c r="C1649" s="184" t="s">
        <v>2</v>
      </c>
      <c r="D1649" s="184" t="s">
        <v>32</v>
      </c>
      <c r="E1649" s="184">
        <v>41</v>
      </c>
      <c r="F1649" s="184">
        <v>5413</v>
      </c>
      <c r="G1649" s="184">
        <v>0</v>
      </c>
      <c r="H1649" s="184">
        <v>1</v>
      </c>
      <c r="I1649" s="184">
        <v>1</v>
      </c>
      <c r="J1649" s="184">
        <v>0</v>
      </c>
      <c r="K1649" s="184">
        <v>0</v>
      </c>
      <c r="L1649" s="184">
        <v>4.7663033438019579E-2</v>
      </c>
      <c r="M1649" s="184">
        <v>1894.6407544105184</v>
      </c>
      <c r="N1649" s="184"/>
      <c r="O1649" s="184"/>
      <c r="P1649" s="184"/>
      <c r="Q1649" s="184"/>
      <c r="R1649" s="184"/>
    </row>
    <row r="1650" spans="1:18" x14ac:dyDescent="0.2">
      <c r="A1650" s="187" t="str">
        <f>B1650&amp;C1650&amp;D1650&amp;E1650</f>
        <v>199225A29INAT41</v>
      </c>
      <c r="B1650" s="184">
        <v>1992</v>
      </c>
      <c r="C1650" s="184" t="s">
        <v>2</v>
      </c>
      <c r="D1650" s="184" t="s">
        <v>54</v>
      </c>
      <c r="E1650" s="184">
        <v>41</v>
      </c>
      <c r="F1650" s="184">
        <v>61591</v>
      </c>
      <c r="G1650" s="184">
        <v>1</v>
      </c>
      <c r="H1650" s="184">
        <v>0.18825802471140263</v>
      </c>
      <c r="I1650" s="184">
        <v>0</v>
      </c>
      <c r="J1650" s="184">
        <v>0.78662466918868013</v>
      </c>
      <c r="K1650" s="184">
        <v>0.95815947135133384</v>
      </c>
      <c r="L1650" s="184">
        <v>4.1840528648666199E-2</v>
      </c>
      <c r="M1650" s="184"/>
      <c r="N1650" s="184"/>
      <c r="O1650" s="184"/>
      <c r="P1650" s="184"/>
      <c r="Q1650" s="184"/>
      <c r="R1650" s="184"/>
    </row>
    <row r="1651" spans="1:18" x14ac:dyDescent="0.2">
      <c r="A1651" s="187" t="str">
        <f>B1651&amp;C1651&amp;D1651&amp;E1651</f>
        <v>199225A29MILI41</v>
      </c>
      <c r="B1651" s="184">
        <v>1992</v>
      </c>
      <c r="C1651" s="184" t="s">
        <v>2</v>
      </c>
      <c r="D1651" s="184" t="s">
        <v>26</v>
      </c>
      <c r="E1651" s="184">
        <v>41</v>
      </c>
      <c r="F1651" s="184">
        <v>258</v>
      </c>
      <c r="G1651" s="184">
        <v>0</v>
      </c>
      <c r="H1651" s="184">
        <v>1</v>
      </c>
      <c r="I1651" s="184">
        <v>1</v>
      </c>
      <c r="J1651" s="184">
        <v>0</v>
      </c>
      <c r="K1651" s="184">
        <v>0</v>
      </c>
      <c r="L1651" s="184">
        <v>0</v>
      </c>
      <c r="M1651" s="184">
        <v>2062.9488756275705</v>
      </c>
      <c r="N1651" s="184"/>
      <c r="O1651" s="184"/>
      <c r="P1651" s="184"/>
      <c r="Q1651" s="184"/>
      <c r="R1651" s="184"/>
    </row>
    <row r="1652" spans="1:18" x14ac:dyDescent="0.2">
      <c r="A1652" s="187" t="str">
        <f>B1652&amp;C1652&amp;D1652&amp;E1652</f>
        <v>199225A29PUBL41</v>
      </c>
      <c r="B1652" s="184">
        <v>1992</v>
      </c>
      <c r="C1652" s="184" t="s">
        <v>2</v>
      </c>
      <c r="D1652" s="184" t="s">
        <v>27</v>
      </c>
      <c r="E1652" s="184">
        <v>41</v>
      </c>
      <c r="F1652" s="184">
        <v>6184</v>
      </c>
      <c r="G1652" s="184">
        <v>0</v>
      </c>
      <c r="H1652" s="184">
        <v>1</v>
      </c>
      <c r="I1652" s="184">
        <v>1</v>
      </c>
      <c r="J1652" s="184">
        <v>0</v>
      </c>
      <c r="K1652" s="184">
        <v>0</v>
      </c>
      <c r="L1652" s="184">
        <v>0.16672056921086675</v>
      </c>
      <c r="M1652" s="184">
        <v>1938.8123281339126</v>
      </c>
      <c r="N1652" s="184"/>
      <c r="O1652" s="184"/>
      <c r="P1652" s="184"/>
      <c r="Q1652" s="184"/>
      <c r="R1652" s="184"/>
    </row>
    <row r="1653" spans="1:18" x14ac:dyDescent="0.2">
      <c r="A1653" s="187" t="str">
        <f>B1653&amp;C1653&amp;D1653&amp;E1653</f>
        <v>199225A29SCA141</v>
      </c>
      <c r="B1653" s="184">
        <v>1992</v>
      </c>
      <c r="C1653" s="184" t="s">
        <v>2</v>
      </c>
      <c r="D1653" s="184" t="s">
        <v>29</v>
      </c>
      <c r="E1653" s="184">
        <v>41</v>
      </c>
      <c r="F1653" s="184">
        <v>9535</v>
      </c>
      <c r="G1653" s="184">
        <v>0</v>
      </c>
      <c r="H1653" s="184">
        <v>1</v>
      </c>
      <c r="I1653" s="184">
        <v>1</v>
      </c>
      <c r="J1653" s="184">
        <v>0</v>
      </c>
      <c r="K1653" s="184">
        <v>0</v>
      </c>
      <c r="L1653" s="184">
        <v>2.7058206607236499E-2</v>
      </c>
      <c r="M1653" s="184">
        <v>901.70676809030272</v>
      </c>
      <c r="N1653" s="184"/>
      <c r="O1653" s="184"/>
      <c r="P1653" s="184"/>
      <c r="Q1653" s="184"/>
      <c r="R1653" s="184"/>
    </row>
    <row r="1654" spans="1:18" x14ac:dyDescent="0.2">
      <c r="A1654" s="187" t="str">
        <f>B1654&amp;C1654&amp;D1654&amp;E1654</f>
        <v>199225A29SCA241</v>
      </c>
      <c r="B1654" s="184">
        <v>1992</v>
      </c>
      <c r="C1654" s="184" t="s">
        <v>2</v>
      </c>
      <c r="D1654" s="184" t="s">
        <v>30</v>
      </c>
      <c r="E1654" s="184">
        <v>41</v>
      </c>
      <c r="F1654" s="184">
        <v>3607</v>
      </c>
      <c r="G1654" s="184">
        <v>0</v>
      </c>
      <c r="H1654" s="184">
        <v>1</v>
      </c>
      <c r="I1654" s="184">
        <v>1</v>
      </c>
      <c r="J1654" s="184">
        <v>0</v>
      </c>
      <c r="K1654" s="184">
        <v>0</v>
      </c>
      <c r="L1654" s="184">
        <v>0</v>
      </c>
      <c r="M1654" s="184">
        <v>920.40840490368066</v>
      </c>
      <c r="N1654" s="184"/>
      <c r="O1654" s="184"/>
      <c r="P1654" s="184"/>
      <c r="Q1654" s="184"/>
      <c r="R1654" s="184"/>
    </row>
    <row r="1655" spans="1:18" x14ac:dyDescent="0.2">
      <c r="A1655" s="187" t="str">
        <f>B1655&amp;C1655&amp;D1655&amp;E1655</f>
        <v>199225A29SREM41</v>
      </c>
      <c r="B1655" s="184">
        <v>1992</v>
      </c>
      <c r="C1655" s="184" t="s">
        <v>2</v>
      </c>
      <c r="D1655" s="184" t="s">
        <v>35</v>
      </c>
      <c r="E1655" s="184">
        <v>41</v>
      </c>
      <c r="F1655" s="184">
        <v>4125</v>
      </c>
      <c r="G1655" s="184">
        <v>0</v>
      </c>
      <c r="H1655" s="184">
        <v>1</v>
      </c>
      <c r="I1655" s="184">
        <v>1</v>
      </c>
      <c r="J1655" s="184">
        <v>0</v>
      </c>
      <c r="K1655" s="184">
        <v>0</v>
      </c>
      <c r="L1655" s="184">
        <v>6.2303030303030305E-2</v>
      </c>
      <c r="M1655" s="184">
        <v>0</v>
      </c>
      <c r="N1655" s="184"/>
      <c r="O1655" s="184"/>
      <c r="P1655" s="184"/>
      <c r="Q1655" s="184"/>
      <c r="R1655" s="184"/>
    </row>
    <row r="1656" spans="1:18" x14ac:dyDescent="0.2">
      <c r="A1656" s="187" t="str">
        <f>B1656&amp;C1656&amp;D1656&amp;E1656</f>
        <v>199225A29TDOM41</v>
      </c>
      <c r="B1656" s="184">
        <v>1992</v>
      </c>
      <c r="C1656" s="184" t="s">
        <v>2</v>
      </c>
      <c r="D1656" s="184" t="s">
        <v>33</v>
      </c>
      <c r="E1656" s="184">
        <v>41</v>
      </c>
      <c r="F1656" s="184">
        <v>11330</v>
      </c>
      <c r="G1656" s="184">
        <v>0</v>
      </c>
      <c r="H1656" s="184">
        <v>1</v>
      </c>
      <c r="I1656" s="184">
        <v>1</v>
      </c>
      <c r="J1656" s="184">
        <v>0</v>
      </c>
      <c r="K1656" s="184">
        <v>0</v>
      </c>
      <c r="L1656" s="184">
        <v>0</v>
      </c>
      <c r="M1656" s="184">
        <v>311.20306834518425</v>
      </c>
      <c r="N1656" s="184"/>
      <c r="O1656" s="184"/>
      <c r="P1656" s="184"/>
      <c r="Q1656" s="184"/>
      <c r="R1656" s="184"/>
    </row>
    <row r="1657" spans="1:18" x14ac:dyDescent="0.2">
      <c r="A1657" s="187" t="str">
        <f>B1657&amp;C1657&amp;D1657&amp;E1657</f>
        <v>199230EMAAGCC41</v>
      </c>
      <c r="B1657" s="184">
        <v>1992</v>
      </c>
      <c r="C1657" s="184" t="s">
        <v>4</v>
      </c>
      <c r="D1657" s="184" t="s">
        <v>23</v>
      </c>
      <c r="E1657" s="184">
        <v>41</v>
      </c>
      <c r="F1657" s="184">
        <v>1802</v>
      </c>
      <c r="G1657" s="184">
        <v>0</v>
      </c>
      <c r="H1657" s="184">
        <v>1</v>
      </c>
      <c r="I1657" s="184">
        <v>1</v>
      </c>
      <c r="J1657" s="184">
        <v>0</v>
      </c>
      <c r="K1657" s="184">
        <v>0</v>
      </c>
      <c r="L1657" s="184">
        <v>0</v>
      </c>
      <c r="M1657" s="184">
        <v>1274.0052521873076</v>
      </c>
      <c r="N1657" s="184"/>
      <c r="O1657" s="184"/>
      <c r="P1657" s="184"/>
      <c r="Q1657" s="184"/>
      <c r="R1657" s="184"/>
    </row>
    <row r="1658" spans="1:18" x14ac:dyDescent="0.2">
      <c r="A1658" s="187" t="str">
        <f>B1658&amp;C1658&amp;D1658&amp;E1658</f>
        <v>199230EMAAGSC41</v>
      </c>
      <c r="B1658" s="184">
        <v>1992</v>
      </c>
      <c r="C1658" s="184" t="s">
        <v>4</v>
      </c>
      <c r="D1658" s="184" t="s">
        <v>28</v>
      </c>
      <c r="E1658" s="184">
        <v>41</v>
      </c>
      <c r="F1658" s="184">
        <v>3606</v>
      </c>
      <c r="G1658" s="184">
        <v>0</v>
      </c>
      <c r="H1658" s="184">
        <v>1</v>
      </c>
      <c r="I1658" s="184">
        <v>1</v>
      </c>
      <c r="J1658" s="184">
        <v>0</v>
      </c>
      <c r="K1658" s="184">
        <v>0</v>
      </c>
      <c r="L1658" s="184">
        <v>0</v>
      </c>
      <c r="M1658" s="184">
        <v>341.80170961525505</v>
      </c>
      <c r="N1658" s="184"/>
      <c r="O1658" s="184"/>
      <c r="P1658" s="184"/>
      <c r="Q1658" s="184"/>
      <c r="R1658" s="184"/>
    </row>
    <row r="1659" spans="1:18" x14ac:dyDescent="0.2">
      <c r="A1659" s="187" t="str">
        <f>B1659&amp;C1659&amp;D1659&amp;E1659</f>
        <v>199230EMAAUTO41</v>
      </c>
      <c r="B1659" s="184">
        <v>1992</v>
      </c>
      <c r="C1659" s="184" t="s">
        <v>4</v>
      </c>
      <c r="D1659" s="184" t="s">
        <v>34</v>
      </c>
      <c r="E1659" s="184">
        <v>41</v>
      </c>
      <c r="F1659" s="184">
        <v>26283</v>
      </c>
      <c r="G1659" s="184">
        <v>0</v>
      </c>
      <c r="H1659" s="184">
        <v>1</v>
      </c>
      <c r="I1659" s="184">
        <v>1</v>
      </c>
      <c r="J1659" s="184">
        <v>0</v>
      </c>
      <c r="K1659" s="184">
        <v>0</v>
      </c>
      <c r="L1659" s="184">
        <v>0</v>
      </c>
      <c r="M1659" s="184">
        <v>0</v>
      </c>
      <c r="N1659" s="184"/>
      <c r="O1659" s="184"/>
      <c r="P1659" s="184"/>
      <c r="Q1659" s="184"/>
      <c r="R1659" s="184"/>
    </row>
    <row r="1660" spans="1:18" x14ac:dyDescent="0.2">
      <c r="A1660" s="187" t="str">
        <f>B1660&amp;C1660&amp;D1660&amp;E1660</f>
        <v>199230EMACCA141</v>
      </c>
      <c r="B1660" s="184">
        <v>1992</v>
      </c>
      <c r="C1660" s="184" t="s">
        <v>4</v>
      </c>
      <c r="D1660" s="184" t="s">
        <v>24</v>
      </c>
      <c r="E1660" s="184">
        <v>41</v>
      </c>
      <c r="F1660" s="184">
        <v>67504</v>
      </c>
      <c r="G1660" s="184">
        <v>0</v>
      </c>
      <c r="H1660" s="184">
        <v>1</v>
      </c>
      <c r="I1660" s="184">
        <v>1</v>
      </c>
      <c r="J1660" s="184">
        <v>0</v>
      </c>
      <c r="K1660" s="184">
        <v>0</v>
      </c>
      <c r="L1660" s="184">
        <v>2.6724342261199335E-2</v>
      </c>
      <c r="M1660" s="184">
        <v>1621.1164072163572</v>
      </c>
      <c r="N1660" s="184"/>
      <c r="O1660" s="184"/>
      <c r="P1660" s="184"/>
      <c r="Q1660" s="184"/>
      <c r="R1660" s="184"/>
    </row>
    <row r="1661" spans="1:18" x14ac:dyDescent="0.2">
      <c r="A1661" s="187" t="str">
        <f>B1661&amp;C1661&amp;D1661&amp;E1661</f>
        <v>199230EMACCA241</v>
      </c>
      <c r="B1661" s="184">
        <v>1992</v>
      </c>
      <c r="C1661" s="184" t="s">
        <v>4</v>
      </c>
      <c r="D1661" s="184" t="s">
        <v>25</v>
      </c>
      <c r="E1661" s="184">
        <v>41</v>
      </c>
      <c r="F1661" s="184">
        <v>165164</v>
      </c>
      <c r="G1661" s="184">
        <v>0</v>
      </c>
      <c r="H1661" s="184">
        <v>1</v>
      </c>
      <c r="I1661" s="184">
        <v>1</v>
      </c>
      <c r="J1661" s="184">
        <v>0</v>
      </c>
      <c r="K1661" s="184">
        <v>0</v>
      </c>
      <c r="L1661" s="184">
        <v>2.3413092441452132E-2</v>
      </c>
      <c r="M1661" s="184">
        <v>1515.4615968982666</v>
      </c>
      <c r="N1661" s="184"/>
      <c r="O1661" s="184"/>
      <c r="P1661" s="184"/>
      <c r="Q1661" s="184"/>
      <c r="R1661" s="184"/>
    </row>
    <row r="1662" spans="1:18" x14ac:dyDescent="0.2">
      <c r="A1662" s="187" t="str">
        <f>B1662&amp;C1662&amp;D1662&amp;E1662</f>
        <v>199230EMACONT41</v>
      </c>
      <c r="B1662" s="184">
        <v>1992</v>
      </c>
      <c r="C1662" s="184" t="s">
        <v>4</v>
      </c>
      <c r="D1662" s="184" t="s">
        <v>31</v>
      </c>
      <c r="E1662" s="184">
        <v>41</v>
      </c>
      <c r="F1662" s="184">
        <v>129868</v>
      </c>
      <c r="G1662" s="184">
        <v>0</v>
      </c>
      <c r="H1662" s="184">
        <v>1</v>
      </c>
      <c r="I1662" s="184">
        <v>1</v>
      </c>
      <c r="J1662" s="184">
        <v>0</v>
      </c>
      <c r="K1662" s="184">
        <v>0</v>
      </c>
      <c r="L1662" s="184">
        <v>3.9732651615486496E-3</v>
      </c>
      <c r="M1662" s="184">
        <v>1376.1222549680576</v>
      </c>
      <c r="N1662" s="184"/>
      <c r="O1662" s="184"/>
      <c r="P1662" s="184"/>
      <c r="Q1662" s="184"/>
      <c r="R1662" s="184"/>
    </row>
    <row r="1663" spans="1:18" x14ac:dyDescent="0.2">
      <c r="A1663" s="187" t="str">
        <f>B1663&amp;C1663&amp;D1663&amp;E1663</f>
        <v>199230EMAEMPR41</v>
      </c>
      <c r="B1663" s="184">
        <v>1992</v>
      </c>
      <c r="C1663" s="184" t="s">
        <v>4</v>
      </c>
      <c r="D1663" s="184" t="s">
        <v>32</v>
      </c>
      <c r="E1663" s="184">
        <v>41</v>
      </c>
      <c r="F1663" s="184">
        <v>32468</v>
      </c>
      <c r="G1663" s="184">
        <v>0</v>
      </c>
      <c r="H1663" s="184">
        <v>1</v>
      </c>
      <c r="I1663" s="184">
        <v>1</v>
      </c>
      <c r="J1663" s="184">
        <v>0</v>
      </c>
      <c r="K1663" s="184">
        <v>0</v>
      </c>
      <c r="L1663" s="184">
        <v>2.3777257607490453E-2</v>
      </c>
      <c r="M1663" s="184">
        <v>4203.6982925320663</v>
      </c>
      <c r="N1663" s="184"/>
      <c r="O1663" s="184"/>
      <c r="P1663" s="184"/>
      <c r="Q1663" s="184"/>
      <c r="R1663" s="184"/>
    </row>
    <row r="1664" spans="1:18" x14ac:dyDescent="0.2">
      <c r="A1664" s="187" t="str">
        <f>B1664&amp;C1664&amp;D1664&amp;E1664</f>
        <v>199230EMAINAT41</v>
      </c>
      <c r="B1664" s="184">
        <v>1992</v>
      </c>
      <c r="C1664" s="184" t="s">
        <v>4</v>
      </c>
      <c r="D1664" s="184" t="s">
        <v>54</v>
      </c>
      <c r="E1664" s="184">
        <v>41</v>
      </c>
      <c r="F1664" s="184">
        <v>280351</v>
      </c>
      <c r="G1664" s="184">
        <v>1</v>
      </c>
      <c r="H1664" s="184">
        <v>7.6378202954018842E-2</v>
      </c>
      <c r="I1664" s="184">
        <v>0</v>
      </c>
      <c r="J1664" s="184">
        <v>0.91902332439582568</v>
      </c>
      <c r="K1664" s="184">
        <v>0.99356285233833053</v>
      </c>
      <c r="L1664" s="184">
        <v>6.4312237159846047E-3</v>
      </c>
      <c r="M1664" s="184"/>
      <c r="N1664" s="184"/>
      <c r="O1664" s="184"/>
      <c r="P1664" s="184"/>
      <c r="Q1664" s="184"/>
      <c r="R1664" s="184"/>
    </row>
    <row r="1665" spans="1:18" x14ac:dyDescent="0.2">
      <c r="A1665" s="187" t="str">
        <f>B1665&amp;C1665&amp;D1665&amp;E1665</f>
        <v>199230EMAMILI41</v>
      </c>
      <c r="B1665" s="184">
        <v>1992</v>
      </c>
      <c r="C1665" s="184" t="s">
        <v>4</v>
      </c>
      <c r="D1665" s="184" t="s">
        <v>26</v>
      </c>
      <c r="E1665" s="184">
        <v>41</v>
      </c>
      <c r="F1665" s="184">
        <v>1288</v>
      </c>
      <c r="G1665" s="184">
        <v>0</v>
      </c>
      <c r="H1665" s="184">
        <v>1</v>
      </c>
      <c r="I1665" s="184">
        <v>1</v>
      </c>
      <c r="J1665" s="184">
        <v>0</v>
      </c>
      <c r="K1665" s="184">
        <v>0</v>
      </c>
      <c r="L1665" s="184">
        <v>0</v>
      </c>
      <c r="M1665" s="184">
        <v>3120.6906749012101</v>
      </c>
      <c r="N1665" s="184"/>
      <c r="O1665" s="184"/>
      <c r="P1665" s="184"/>
      <c r="Q1665" s="184"/>
      <c r="R1665" s="184"/>
    </row>
    <row r="1666" spans="1:18" x14ac:dyDescent="0.2">
      <c r="A1666" s="187" t="str">
        <f>B1666&amp;C1666&amp;D1666&amp;E1666</f>
        <v>199230EMAPUBL41</v>
      </c>
      <c r="B1666" s="184">
        <v>1992</v>
      </c>
      <c r="C1666" s="184" t="s">
        <v>4</v>
      </c>
      <c r="D1666" s="184" t="s">
        <v>27</v>
      </c>
      <c r="E1666" s="184">
        <v>41</v>
      </c>
      <c r="F1666" s="184">
        <v>32204</v>
      </c>
      <c r="G1666" s="184">
        <v>0</v>
      </c>
      <c r="H1666" s="184">
        <v>1</v>
      </c>
      <c r="I1666" s="184">
        <v>1</v>
      </c>
      <c r="J1666" s="184">
        <v>0</v>
      </c>
      <c r="K1666" s="184">
        <v>0</v>
      </c>
      <c r="L1666" s="184">
        <v>3.1983604521177496E-2</v>
      </c>
      <c r="M1666" s="184">
        <v>1958.4816887091367</v>
      </c>
      <c r="N1666" s="184"/>
      <c r="O1666" s="184"/>
      <c r="P1666" s="184"/>
      <c r="Q1666" s="184"/>
      <c r="R1666" s="184"/>
    </row>
    <row r="1667" spans="1:18" x14ac:dyDescent="0.2">
      <c r="A1667" s="187" t="str">
        <f>B1667&amp;C1667&amp;D1667&amp;E1667</f>
        <v>199230EMASCA141</v>
      </c>
      <c r="B1667" s="184">
        <v>1992</v>
      </c>
      <c r="C1667" s="184" t="s">
        <v>4</v>
      </c>
      <c r="D1667" s="184" t="s">
        <v>29</v>
      </c>
      <c r="E1667" s="184">
        <v>41</v>
      </c>
      <c r="F1667" s="184">
        <v>20873</v>
      </c>
      <c r="G1667" s="184">
        <v>0</v>
      </c>
      <c r="H1667" s="184">
        <v>1</v>
      </c>
      <c r="I1667" s="184">
        <v>1</v>
      </c>
      <c r="J1667" s="184">
        <v>0</v>
      </c>
      <c r="K1667" s="184">
        <v>0</v>
      </c>
      <c r="L1667" s="184">
        <v>0</v>
      </c>
      <c r="M1667" s="184">
        <v>875.06881552949687</v>
      </c>
      <c r="N1667" s="184"/>
      <c r="O1667" s="184"/>
      <c r="P1667" s="184"/>
      <c r="Q1667" s="184"/>
      <c r="R1667" s="184"/>
    </row>
    <row r="1668" spans="1:18" x14ac:dyDescent="0.2">
      <c r="A1668" s="187" t="str">
        <f>B1668&amp;C1668&amp;D1668&amp;E1668</f>
        <v>199230EMASCA241</v>
      </c>
      <c r="B1668" s="184">
        <v>1992</v>
      </c>
      <c r="C1668" s="184" t="s">
        <v>4</v>
      </c>
      <c r="D1668" s="184" t="s">
        <v>30</v>
      </c>
      <c r="E1668" s="184">
        <v>41</v>
      </c>
      <c r="F1668" s="184">
        <v>12369</v>
      </c>
      <c r="G1668" s="184">
        <v>0</v>
      </c>
      <c r="H1668" s="184">
        <v>1</v>
      </c>
      <c r="I1668" s="184">
        <v>1</v>
      </c>
      <c r="J1668" s="184">
        <v>0</v>
      </c>
      <c r="K1668" s="184">
        <v>0</v>
      </c>
      <c r="L1668" s="184">
        <v>0</v>
      </c>
      <c r="M1668" s="184">
        <v>1093.4687562037536</v>
      </c>
      <c r="N1668" s="184"/>
      <c r="O1668" s="184"/>
      <c r="P1668" s="184"/>
      <c r="Q1668" s="184"/>
      <c r="R1668" s="184"/>
    </row>
    <row r="1669" spans="1:18" x14ac:dyDescent="0.2">
      <c r="A1669" s="187" t="str">
        <f>B1669&amp;C1669&amp;D1669&amp;E1669</f>
        <v>199230EMASREM41</v>
      </c>
      <c r="B1669" s="184">
        <v>1992</v>
      </c>
      <c r="C1669" s="184" t="s">
        <v>4</v>
      </c>
      <c r="D1669" s="184" t="s">
        <v>35</v>
      </c>
      <c r="E1669" s="184">
        <v>41</v>
      </c>
      <c r="F1669" s="184">
        <v>17525</v>
      </c>
      <c r="G1669" s="184">
        <v>0</v>
      </c>
      <c r="H1669" s="184">
        <v>1</v>
      </c>
      <c r="I1669" s="184">
        <v>1</v>
      </c>
      <c r="J1669" s="184">
        <v>0</v>
      </c>
      <c r="K1669" s="184">
        <v>0</v>
      </c>
      <c r="L1669" s="184">
        <v>1.4664764621968616E-2</v>
      </c>
      <c r="M1669" s="184">
        <v>1.214814972694809</v>
      </c>
      <c r="N1669" s="184"/>
      <c r="O1669" s="184"/>
      <c r="P1669" s="184"/>
      <c r="Q1669" s="184"/>
      <c r="R1669" s="184"/>
    </row>
    <row r="1670" spans="1:18" x14ac:dyDescent="0.2">
      <c r="A1670" s="187" t="str">
        <f>B1670&amp;C1670&amp;D1670&amp;E1670</f>
        <v>199230EMATDOM41</v>
      </c>
      <c r="B1670" s="184">
        <v>1992</v>
      </c>
      <c r="C1670" s="184" t="s">
        <v>4</v>
      </c>
      <c r="D1670" s="184" t="s">
        <v>33</v>
      </c>
      <c r="E1670" s="184">
        <v>41</v>
      </c>
      <c r="F1670" s="184">
        <v>38390</v>
      </c>
      <c r="G1670" s="184">
        <v>0</v>
      </c>
      <c r="H1670" s="184">
        <v>1</v>
      </c>
      <c r="I1670" s="184">
        <v>1</v>
      </c>
      <c r="J1670" s="184">
        <v>0</v>
      </c>
      <c r="K1670" s="184">
        <v>0</v>
      </c>
      <c r="L1670" s="184">
        <v>0</v>
      </c>
      <c r="M1670" s="184">
        <v>313.82559125482641</v>
      </c>
      <c r="N1670" s="184"/>
      <c r="O1670" s="184"/>
      <c r="P1670" s="184"/>
      <c r="Q1670" s="184"/>
      <c r="R1670" s="184"/>
    </row>
    <row r="1671" spans="1:18" x14ac:dyDescent="0.2">
      <c r="A1671" s="187" t="str">
        <f>B1671&amp;C1671&amp;D1671&amp;E1671</f>
        <v>199215A17AGSC43</v>
      </c>
      <c r="B1671" s="184">
        <v>1992</v>
      </c>
      <c r="C1671" s="184" t="s">
        <v>0</v>
      </c>
      <c r="D1671" s="184" t="s">
        <v>28</v>
      </c>
      <c r="E1671" s="184">
        <v>43</v>
      </c>
      <c r="F1671" s="184">
        <v>1036</v>
      </c>
      <c r="G1671" s="184">
        <v>0</v>
      </c>
      <c r="H1671" s="184">
        <v>1</v>
      </c>
      <c r="I1671" s="184">
        <v>1</v>
      </c>
      <c r="J1671" s="184">
        <v>0</v>
      </c>
      <c r="K1671" s="184">
        <v>0</v>
      </c>
      <c r="L1671" s="184">
        <v>0.39961389961389959</v>
      </c>
      <c r="M1671" s="184">
        <v>180.55572245993295</v>
      </c>
      <c r="N1671" s="184"/>
      <c r="O1671" s="184"/>
      <c r="P1671" s="184"/>
      <c r="Q1671" s="184"/>
      <c r="R1671" s="184"/>
    </row>
    <row r="1672" spans="1:18" x14ac:dyDescent="0.2">
      <c r="A1672" s="187" t="str">
        <f>B1672&amp;C1672&amp;D1672&amp;E1672</f>
        <v>199215A17AUTO43</v>
      </c>
      <c r="B1672" s="184">
        <v>1992</v>
      </c>
      <c r="C1672" s="184" t="s">
        <v>0</v>
      </c>
      <c r="D1672" s="184" t="s">
        <v>34</v>
      </c>
      <c r="E1672" s="184">
        <v>43</v>
      </c>
      <c r="F1672" s="184">
        <v>829</v>
      </c>
      <c r="G1672" s="184">
        <v>0</v>
      </c>
      <c r="H1672" s="184">
        <v>1</v>
      </c>
      <c r="I1672" s="184">
        <v>1</v>
      </c>
      <c r="J1672" s="184">
        <v>0</v>
      </c>
      <c r="K1672" s="184">
        <v>0</v>
      </c>
      <c r="L1672" s="184">
        <v>0.24969843184559712</v>
      </c>
      <c r="M1672" s="184">
        <v>0</v>
      </c>
      <c r="N1672" s="184"/>
      <c r="O1672" s="184"/>
      <c r="P1672" s="184"/>
      <c r="Q1672" s="184"/>
      <c r="R1672" s="184"/>
    </row>
    <row r="1673" spans="1:18" x14ac:dyDescent="0.2">
      <c r="A1673" s="187" t="str">
        <f>B1673&amp;C1673&amp;D1673&amp;E1673</f>
        <v>199215A17CCA143</v>
      </c>
      <c r="B1673" s="184">
        <v>1992</v>
      </c>
      <c r="C1673" s="184" t="s">
        <v>0</v>
      </c>
      <c r="D1673" s="184" t="s">
        <v>24</v>
      </c>
      <c r="E1673" s="184">
        <v>43</v>
      </c>
      <c r="F1673" s="184">
        <v>7674</v>
      </c>
      <c r="G1673" s="184">
        <v>0</v>
      </c>
      <c r="H1673" s="184">
        <v>1</v>
      </c>
      <c r="I1673" s="184">
        <v>1</v>
      </c>
      <c r="J1673" s="184">
        <v>0</v>
      </c>
      <c r="K1673" s="184">
        <v>0</v>
      </c>
      <c r="L1673" s="184">
        <v>0.62170966901224911</v>
      </c>
      <c r="M1673" s="184">
        <v>466.75529504962986</v>
      </c>
      <c r="N1673" s="184"/>
      <c r="O1673" s="184"/>
      <c r="P1673" s="184"/>
      <c r="Q1673" s="184"/>
      <c r="R1673" s="184"/>
    </row>
    <row r="1674" spans="1:18" x14ac:dyDescent="0.2">
      <c r="A1674" s="187" t="str">
        <f>B1674&amp;C1674&amp;D1674&amp;E1674</f>
        <v>199215A17CCA243</v>
      </c>
      <c r="B1674" s="184">
        <v>1992</v>
      </c>
      <c r="C1674" s="184" t="s">
        <v>0</v>
      </c>
      <c r="D1674" s="184" t="s">
        <v>25</v>
      </c>
      <c r="E1674" s="184">
        <v>43</v>
      </c>
      <c r="F1674" s="184">
        <v>23625</v>
      </c>
      <c r="G1674" s="184">
        <v>0</v>
      </c>
      <c r="H1674" s="184">
        <v>1</v>
      </c>
      <c r="I1674" s="184">
        <v>1</v>
      </c>
      <c r="J1674" s="184">
        <v>0</v>
      </c>
      <c r="K1674" s="184">
        <v>0</v>
      </c>
      <c r="L1674" s="184">
        <v>0.34213756613756613</v>
      </c>
      <c r="M1674" s="184">
        <v>499.1405059068793</v>
      </c>
      <c r="N1674" s="184"/>
      <c r="O1674" s="184"/>
      <c r="P1674" s="184"/>
      <c r="Q1674" s="184"/>
      <c r="R1674" s="184"/>
    </row>
    <row r="1675" spans="1:18" x14ac:dyDescent="0.2">
      <c r="A1675" s="187" t="str">
        <f>B1675&amp;C1675&amp;D1675&amp;E1675</f>
        <v>199215A17CONT43</v>
      </c>
      <c r="B1675" s="184">
        <v>1992</v>
      </c>
      <c r="C1675" s="184" t="s">
        <v>0</v>
      </c>
      <c r="D1675" s="184" t="s">
        <v>31</v>
      </c>
      <c r="E1675" s="184">
        <v>43</v>
      </c>
      <c r="F1675" s="184">
        <v>4148</v>
      </c>
      <c r="G1675" s="184">
        <v>0</v>
      </c>
      <c r="H1675" s="184">
        <v>1</v>
      </c>
      <c r="I1675" s="184">
        <v>1</v>
      </c>
      <c r="J1675" s="184">
        <v>0</v>
      </c>
      <c r="K1675" s="184">
        <v>0</v>
      </c>
      <c r="L1675" s="184">
        <v>0.29990356798457085</v>
      </c>
      <c r="M1675" s="184">
        <v>301.42481249877318</v>
      </c>
      <c r="N1675" s="184"/>
      <c r="O1675" s="184"/>
      <c r="P1675" s="184"/>
      <c r="Q1675" s="184"/>
      <c r="R1675" s="184"/>
    </row>
    <row r="1676" spans="1:18" x14ac:dyDescent="0.2">
      <c r="A1676" s="187" t="str">
        <f>B1676&amp;C1676&amp;D1676&amp;E1676</f>
        <v>199215A17IMLO43</v>
      </c>
      <c r="B1676" s="184">
        <v>1992</v>
      </c>
      <c r="C1676" s="184" t="s">
        <v>0</v>
      </c>
      <c r="D1676" s="184" t="s">
        <v>53</v>
      </c>
      <c r="E1676" s="184">
        <v>43</v>
      </c>
      <c r="F1676" s="184">
        <v>621</v>
      </c>
      <c r="G1676" s="184">
        <v>0</v>
      </c>
      <c r="H1676" s="184">
        <v>1</v>
      </c>
      <c r="I1676" s="184">
        <v>1</v>
      </c>
      <c r="J1676" s="184">
        <v>0</v>
      </c>
      <c r="K1676" s="184">
        <v>0</v>
      </c>
      <c r="L1676" s="184">
        <v>1</v>
      </c>
      <c r="M1676" s="184">
        <v>516.01434170585185</v>
      </c>
      <c r="N1676" s="184"/>
      <c r="O1676" s="184"/>
      <c r="P1676" s="184"/>
      <c r="Q1676" s="184"/>
      <c r="R1676" s="184"/>
    </row>
    <row r="1677" spans="1:18" x14ac:dyDescent="0.2">
      <c r="A1677" s="187" t="str">
        <f>B1677&amp;C1677&amp;D1677&amp;E1677</f>
        <v>199215A17INAT43</v>
      </c>
      <c r="B1677" s="184">
        <v>1992</v>
      </c>
      <c r="C1677" s="184" t="s">
        <v>0</v>
      </c>
      <c r="D1677" s="184" t="s">
        <v>54</v>
      </c>
      <c r="E1677" s="184">
        <v>43</v>
      </c>
      <c r="F1677" s="184">
        <v>93283</v>
      </c>
      <c r="G1677" s="184">
        <v>1</v>
      </c>
      <c r="H1677" s="184">
        <v>0.18259271992780093</v>
      </c>
      <c r="I1677" s="184">
        <v>0</v>
      </c>
      <c r="J1677" s="184">
        <v>0.17604967983153552</v>
      </c>
      <c r="K1677" s="184">
        <v>0.25172976922085177</v>
      </c>
      <c r="L1677" s="184">
        <v>0.74827023077914823</v>
      </c>
      <c r="M1677" s="184"/>
      <c r="N1677" s="184"/>
      <c r="O1677" s="184"/>
      <c r="P1677" s="184"/>
      <c r="Q1677" s="184"/>
      <c r="R1677" s="184"/>
    </row>
    <row r="1678" spans="1:18" x14ac:dyDescent="0.2">
      <c r="A1678" s="187" t="str">
        <f>B1678&amp;C1678&amp;D1678&amp;E1678</f>
        <v>199215A17SCA143</v>
      </c>
      <c r="B1678" s="184">
        <v>1992</v>
      </c>
      <c r="C1678" s="184" t="s">
        <v>0</v>
      </c>
      <c r="D1678" s="184" t="s">
        <v>29</v>
      </c>
      <c r="E1678" s="184">
        <v>43</v>
      </c>
      <c r="F1678" s="184">
        <v>10779</v>
      </c>
      <c r="G1678" s="184">
        <v>0</v>
      </c>
      <c r="H1678" s="184">
        <v>1</v>
      </c>
      <c r="I1678" s="184">
        <v>1</v>
      </c>
      <c r="J1678" s="184">
        <v>0</v>
      </c>
      <c r="K1678" s="184">
        <v>0</v>
      </c>
      <c r="L1678" s="184">
        <v>0.49976806753873271</v>
      </c>
      <c r="M1678" s="184">
        <v>342.20883455437621</v>
      </c>
      <c r="N1678" s="184"/>
      <c r="O1678" s="184"/>
      <c r="P1678" s="184"/>
      <c r="Q1678" s="184"/>
      <c r="R1678" s="184"/>
    </row>
    <row r="1679" spans="1:18" x14ac:dyDescent="0.2">
      <c r="A1679" s="187" t="str">
        <f>B1679&amp;C1679&amp;D1679&amp;E1679</f>
        <v>199215A17SCA243</v>
      </c>
      <c r="B1679" s="184">
        <v>1992</v>
      </c>
      <c r="C1679" s="184" t="s">
        <v>0</v>
      </c>
      <c r="D1679" s="184" t="s">
        <v>30</v>
      </c>
      <c r="E1679" s="184">
        <v>43</v>
      </c>
      <c r="F1679" s="184">
        <v>3318</v>
      </c>
      <c r="G1679" s="184">
        <v>0</v>
      </c>
      <c r="H1679" s="184">
        <v>1</v>
      </c>
      <c r="I1679" s="184">
        <v>1</v>
      </c>
      <c r="J1679" s="184">
        <v>0</v>
      </c>
      <c r="K1679" s="184">
        <v>0</v>
      </c>
      <c r="L1679" s="184">
        <v>0.50060277275467147</v>
      </c>
      <c r="M1679" s="184">
        <v>298.36700005691301</v>
      </c>
      <c r="N1679" s="184"/>
      <c r="O1679" s="184"/>
      <c r="P1679" s="184"/>
      <c r="Q1679" s="184"/>
      <c r="R1679" s="184"/>
    </row>
    <row r="1680" spans="1:18" x14ac:dyDescent="0.2">
      <c r="A1680" s="187" t="str">
        <f>B1680&amp;C1680&amp;D1680&amp;E1680</f>
        <v>199215A17SREM43</v>
      </c>
      <c r="B1680" s="184">
        <v>1992</v>
      </c>
      <c r="C1680" s="184" t="s">
        <v>0</v>
      </c>
      <c r="D1680" s="184" t="s">
        <v>35</v>
      </c>
      <c r="E1680" s="184">
        <v>43</v>
      </c>
      <c r="F1680" s="184">
        <v>7666</v>
      </c>
      <c r="G1680" s="184">
        <v>0</v>
      </c>
      <c r="H1680" s="184">
        <v>1</v>
      </c>
      <c r="I1680" s="184">
        <v>1</v>
      </c>
      <c r="J1680" s="184">
        <v>0</v>
      </c>
      <c r="K1680" s="184">
        <v>0</v>
      </c>
      <c r="L1680" s="184">
        <v>0.56757109313853382</v>
      </c>
      <c r="M1680" s="184">
        <v>0</v>
      </c>
      <c r="N1680" s="184"/>
      <c r="O1680" s="184"/>
      <c r="P1680" s="184"/>
      <c r="Q1680" s="184"/>
      <c r="R1680" s="184"/>
    </row>
    <row r="1681" spans="1:18" x14ac:dyDescent="0.2">
      <c r="A1681" s="187" t="str">
        <f>B1681&amp;C1681&amp;D1681&amp;E1681</f>
        <v>199215A17TDOM43</v>
      </c>
      <c r="B1681" s="184">
        <v>1992</v>
      </c>
      <c r="C1681" s="184" t="s">
        <v>0</v>
      </c>
      <c r="D1681" s="184" t="s">
        <v>33</v>
      </c>
      <c r="E1681" s="184">
        <v>43</v>
      </c>
      <c r="F1681" s="184">
        <v>6010</v>
      </c>
      <c r="G1681" s="184">
        <v>0</v>
      </c>
      <c r="H1681" s="184">
        <v>1</v>
      </c>
      <c r="I1681" s="184">
        <v>1</v>
      </c>
      <c r="J1681" s="184">
        <v>0</v>
      </c>
      <c r="K1681" s="184">
        <v>0</v>
      </c>
      <c r="L1681" s="184">
        <v>0.31031613976705491</v>
      </c>
      <c r="M1681" s="184">
        <v>254.72877849564375</v>
      </c>
      <c r="N1681" s="184"/>
      <c r="O1681" s="184"/>
      <c r="P1681" s="184"/>
      <c r="Q1681" s="184"/>
      <c r="R1681" s="184"/>
    </row>
    <row r="1682" spans="1:18" x14ac:dyDescent="0.2">
      <c r="A1682" s="187" t="str">
        <f>B1682&amp;C1682&amp;D1682&amp;E1682</f>
        <v>199215A29AGCC43</v>
      </c>
      <c r="B1682" s="184">
        <v>1992</v>
      </c>
      <c r="C1682" s="184" t="s">
        <v>3</v>
      </c>
      <c r="D1682" s="184" t="s">
        <v>23</v>
      </c>
      <c r="E1682" s="184">
        <v>43</v>
      </c>
      <c r="F1682" s="184">
        <v>1864</v>
      </c>
      <c r="G1682" s="184">
        <v>0</v>
      </c>
      <c r="H1682" s="184">
        <v>1</v>
      </c>
      <c r="I1682" s="184">
        <v>1</v>
      </c>
      <c r="J1682" s="184">
        <v>0</v>
      </c>
      <c r="K1682" s="184">
        <v>0</v>
      </c>
      <c r="L1682" s="184">
        <v>0</v>
      </c>
      <c r="M1682" s="184">
        <v>448.1895482138201</v>
      </c>
      <c r="N1682" s="184"/>
      <c r="O1682" s="184"/>
      <c r="P1682" s="184"/>
      <c r="Q1682" s="184"/>
      <c r="R1682" s="184"/>
    </row>
    <row r="1683" spans="1:18" x14ac:dyDescent="0.2">
      <c r="A1683" s="187" t="str">
        <f>B1683&amp;C1683&amp;D1683&amp;E1683</f>
        <v>199215A29AGSC43</v>
      </c>
      <c r="B1683" s="184">
        <v>1992</v>
      </c>
      <c r="C1683" s="184" t="s">
        <v>3</v>
      </c>
      <c r="D1683" s="184" t="s">
        <v>28</v>
      </c>
      <c r="E1683" s="184">
        <v>43</v>
      </c>
      <c r="F1683" s="184">
        <v>3524</v>
      </c>
      <c r="G1683" s="184">
        <v>0</v>
      </c>
      <c r="H1683" s="184">
        <v>1</v>
      </c>
      <c r="I1683" s="184">
        <v>1</v>
      </c>
      <c r="J1683" s="184">
        <v>0</v>
      </c>
      <c r="K1683" s="184">
        <v>0</v>
      </c>
      <c r="L1683" s="184">
        <v>0.11748013620885357</v>
      </c>
      <c r="M1683" s="184">
        <v>375.65765739107547</v>
      </c>
      <c r="N1683" s="184"/>
      <c r="O1683" s="184"/>
      <c r="P1683" s="184"/>
      <c r="Q1683" s="184"/>
      <c r="R1683" s="184"/>
    </row>
    <row r="1684" spans="1:18" x14ac:dyDescent="0.2">
      <c r="A1684" s="187" t="str">
        <f>B1684&amp;C1684&amp;D1684&amp;E1684</f>
        <v>199215A29AUTO43</v>
      </c>
      <c r="B1684" s="184">
        <v>1992</v>
      </c>
      <c r="C1684" s="184" t="s">
        <v>3</v>
      </c>
      <c r="D1684" s="184" t="s">
        <v>34</v>
      </c>
      <c r="E1684" s="184">
        <v>43</v>
      </c>
      <c r="F1684" s="184">
        <v>5391</v>
      </c>
      <c r="G1684" s="184">
        <v>0</v>
      </c>
      <c r="H1684" s="184">
        <v>1</v>
      </c>
      <c r="I1684" s="184">
        <v>1</v>
      </c>
      <c r="J1684" s="184">
        <v>0</v>
      </c>
      <c r="K1684" s="184">
        <v>0</v>
      </c>
      <c r="L1684" s="184">
        <v>0.15358931552587646</v>
      </c>
      <c r="M1684" s="184">
        <v>0</v>
      </c>
      <c r="N1684" s="184"/>
      <c r="O1684" s="184"/>
      <c r="P1684" s="184"/>
      <c r="Q1684" s="184"/>
      <c r="R1684" s="184"/>
    </row>
    <row r="1685" spans="1:18" x14ac:dyDescent="0.2">
      <c r="A1685" s="187" t="str">
        <f>B1685&amp;C1685&amp;D1685&amp;E1685</f>
        <v>199215A29CCA143</v>
      </c>
      <c r="B1685" s="184">
        <v>1992</v>
      </c>
      <c r="C1685" s="184" t="s">
        <v>3</v>
      </c>
      <c r="D1685" s="184" t="s">
        <v>24</v>
      </c>
      <c r="E1685" s="184">
        <v>43</v>
      </c>
      <c r="F1685" s="184">
        <v>67377</v>
      </c>
      <c r="G1685" s="184">
        <v>0</v>
      </c>
      <c r="H1685" s="184">
        <v>1</v>
      </c>
      <c r="I1685" s="184">
        <v>1</v>
      </c>
      <c r="J1685" s="184">
        <v>0</v>
      </c>
      <c r="K1685" s="184">
        <v>0</v>
      </c>
      <c r="L1685" s="184">
        <v>0.21845733707348206</v>
      </c>
      <c r="M1685" s="184">
        <v>856.38528160333442</v>
      </c>
      <c r="N1685" s="184"/>
      <c r="O1685" s="184"/>
      <c r="P1685" s="184"/>
      <c r="Q1685" s="184"/>
      <c r="R1685" s="184"/>
    </row>
    <row r="1686" spans="1:18" x14ac:dyDescent="0.2">
      <c r="A1686" s="187" t="str">
        <f>B1686&amp;C1686&amp;D1686&amp;E1686</f>
        <v>199215A29CCA243</v>
      </c>
      <c r="B1686" s="184">
        <v>1992</v>
      </c>
      <c r="C1686" s="184" t="s">
        <v>3</v>
      </c>
      <c r="D1686" s="184" t="s">
        <v>25</v>
      </c>
      <c r="E1686" s="184">
        <v>43</v>
      </c>
      <c r="F1686" s="184">
        <v>223849</v>
      </c>
      <c r="G1686" s="184">
        <v>0</v>
      </c>
      <c r="H1686" s="184">
        <v>1</v>
      </c>
      <c r="I1686" s="184">
        <v>1</v>
      </c>
      <c r="J1686" s="184">
        <v>0</v>
      </c>
      <c r="K1686" s="184">
        <v>0</v>
      </c>
      <c r="L1686" s="184">
        <v>0.14088140867994384</v>
      </c>
      <c r="M1686" s="184">
        <v>872.03222544595656</v>
      </c>
      <c r="N1686" s="184"/>
      <c r="O1686" s="184"/>
      <c r="P1686" s="184"/>
      <c r="Q1686" s="184"/>
      <c r="R1686" s="184"/>
    </row>
    <row r="1687" spans="1:18" x14ac:dyDescent="0.2">
      <c r="A1687" s="187" t="str">
        <f>B1687&amp;C1687&amp;D1687&amp;E1687</f>
        <v>199215A29CONT43</v>
      </c>
      <c r="B1687" s="184">
        <v>1992</v>
      </c>
      <c r="C1687" s="184" t="s">
        <v>3</v>
      </c>
      <c r="D1687" s="184" t="s">
        <v>31</v>
      </c>
      <c r="E1687" s="184">
        <v>43</v>
      </c>
      <c r="F1687" s="184">
        <v>55984</v>
      </c>
      <c r="G1687" s="184">
        <v>0</v>
      </c>
      <c r="H1687" s="184">
        <v>1</v>
      </c>
      <c r="I1687" s="184">
        <v>1</v>
      </c>
      <c r="J1687" s="184">
        <v>0</v>
      </c>
      <c r="K1687" s="184">
        <v>0</v>
      </c>
      <c r="L1687" s="184">
        <v>7.0359388396684763E-2</v>
      </c>
      <c r="M1687" s="184">
        <v>907.42951357400921</v>
      </c>
      <c r="N1687" s="184"/>
      <c r="O1687" s="184"/>
      <c r="P1687" s="184"/>
      <c r="Q1687" s="184"/>
      <c r="R1687" s="184"/>
    </row>
    <row r="1688" spans="1:18" x14ac:dyDescent="0.2">
      <c r="A1688" s="187" t="str">
        <f>B1688&amp;C1688&amp;D1688&amp;E1688</f>
        <v>199215A29EMPR43</v>
      </c>
      <c r="B1688" s="184">
        <v>1992</v>
      </c>
      <c r="C1688" s="184" t="s">
        <v>3</v>
      </c>
      <c r="D1688" s="184" t="s">
        <v>32</v>
      </c>
      <c r="E1688" s="184">
        <v>43</v>
      </c>
      <c r="F1688" s="184">
        <v>7047</v>
      </c>
      <c r="G1688" s="184">
        <v>0</v>
      </c>
      <c r="H1688" s="184">
        <v>1</v>
      </c>
      <c r="I1688" s="184">
        <v>1</v>
      </c>
      <c r="J1688" s="184">
        <v>0</v>
      </c>
      <c r="K1688" s="184">
        <v>0</v>
      </c>
      <c r="L1688" s="184">
        <v>0.11763871150844331</v>
      </c>
      <c r="M1688" s="184">
        <v>1808.0227832618805</v>
      </c>
      <c r="N1688" s="184"/>
      <c r="O1688" s="184"/>
      <c r="P1688" s="184"/>
      <c r="Q1688" s="184"/>
      <c r="R1688" s="184"/>
    </row>
    <row r="1689" spans="1:18" x14ac:dyDescent="0.2">
      <c r="A1689" s="187" t="str">
        <f>B1689&amp;C1689&amp;D1689&amp;E1689</f>
        <v>199215A29IMLO43</v>
      </c>
      <c r="B1689" s="184">
        <v>1992</v>
      </c>
      <c r="C1689" s="184" t="s">
        <v>3</v>
      </c>
      <c r="D1689" s="184" t="s">
        <v>53</v>
      </c>
      <c r="E1689" s="184">
        <v>43</v>
      </c>
      <c r="F1689" s="184">
        <v>621</v>
      </c>
      <c r="G1689" s="184">
        <v>0</v>
      </c>
      <c r="H1689" s="184">
        <v>1</v>
      </c>
      <c r="I1689" s="184">
        <v>1</v>
      </c>
      <c r="J1689" s="184">
        <v>0</v>
      </c>
      <c r="K1689" s="184">
        <v>0</v>
      </c>
      <c r="L1689" s="184">
        <v>1</v>
      </c>
      <c r="M1689" s="184">
        <v>516.01434170585185</v>
      </c>
      <c r="N1689" s="184"/>
      <c r="O1689" s="184"/>
      <c r="P1689" s="184"/>
      <c r="Q1689" s="184"/>
      <c r="R1689" s="184"/>
    </row>
    <row r="1690" spans="1:18" x14ac:dyDescent="0.2">
      <c r="A1690" s="187" t="str">
        <f>B1690&amp;C1690&amp;D1690&amp;E1690</f>
        <v>199215A29INAT43</v>
      </c>
      <c r="B1690" s="184">
        <v>1992</v>
      </c>
      <c r="C1690" s="184" t="s">
        <v>3</v>
      </c>
      <c r="D1690" s="184" t="s">
        <v>54</v>
      </c>
      <c r="E1690" s="184">
        <v>43</v>
      </c>
      <c r="F1690" s="184">
        <v>276945</v>
      </c>
      <c r="G1690" s="184">
        <v>1</v>
      </c>
      <c r="H1690" s="184">
        <v>0.24343241622039619</v>
      </c>
      <c r="I1690" s="184">
        <v>0</v>
      </c>
      <c r="J1690" s="184">
        <v>0.42922909033092671</v>
      </c>
      <c r="K1690" s="184">
        <v>0.60225556302350958</v>
      </c>
      <c r="L1690" s="184">
        <v>0.39774443697649042</v>
      </c>
      <c r="M1690" s="184"/>
      <c r="N1690" s="184"/>
      <c r="O1690" s="184"/>
      <c r="P1690" s="184"/>
      <c r="Q1690" s="184"/>
      <c r="R1690" s="184"/>
    </row>
    <row r="1691" spans="1:18" x14ac:dyDescent="0.2">
      <c r="A1691" s="187" t="str">
        <f>B1691&amp;C1691&amp;D1691&amp;E1691</f>
        <v>199215A29MILI43</v>
      </c>
      <c r="B1691" s="184">
        <v>1992</v>
      </c>
      <c r="C1691" s="184" t="s">
        <v>3</v>
      </c>
      <c r="D1691" s="184" t="s">
        <v>26</v>
      </c>
      <c r="E1691" s="184">
        <v>43</v>
      </c>
      <c r="F1691" s="184">
        <v>6837</v>
      </c>
      <c r="G1691" s="184">
        <v>0</v>
      </c>
      <c r="H1691" s="184">
        <v>1</v>
      </c>
      <c r="I1691" s="184">
        <v>1</v>
      </c>
      <c r="J1691" s="184">
        <v>0</v>
      </c>
      <c r="K1691" s="184">
        <v>0</v>
      </c>
      <c r="L1691" s="184">
        <v>0.15138218516893373</v>
      </c>
      <c r="M1691" s="184">
        <v>799.16006710299098</v>
      </c>
      <c r="N1691" s="184"/>
      <c r="O1691" s="184"/>
      <c r="P1691" s="184"/>
      <c r="Q1691" s="184"/>
      <c r="R1691" s="184"/>
    </row>
    <row r="1692" spans="1:18" x14ac:dyDescent="0.2">
      <c r="A1692" s="187" t="str">
        <f>B1692&amp;C1692&amp;D1692&amp;E1692</f>
        <v>199215A29PUBL43</v>
      </c>
      <c r="B1692" s="184">
        <v>1992</v>
      </c>
      <c r="C1692" s="184" t="s">
        <v>3</v>
      </c>
      <c r="D1692" s="184" t="s">
        <v>27</v>
      </c>
      <c r="E1692" s="184">
        <v>43</v>
      </c>
      <c r="F1692" s="184">
        <v>14507</v>
      </c>
      <c r="G1692" s="184">
        <v>0</v>
      </c>
      <c r="H1692" s="184">
        <v>1</v>
      </c>
      <c r="I1692" s="184">
        <v>1</v>
      </c>
      <c r="J1692" s="184">
        <v>0</v>
      </c>
      <c r="K1692" s="184">
        <v>0</v>
      </c>
      <c r="L1692" s="184">
        <v>0.30033776797408146</v>
      </c>
      <c r="M1692" s="184">
        <v>1474.5207135468238</v>
      </c>
      <c r="N1692" s="184"/>
      <c r="O1692" s="184"/>
      <c r="P1692" s="184"/>
      <c r="Q1692" s="184"/>
      <c r="R1692" s="184"/>
    </row>
    <row r="1693" spans="1:18" x14ac:dyDescent="0.2">
      <c r="A1693" s="187" t="str">
        <f>B1693&amp;C1693&amp;D1693&amp;E1693</f>
        <v>199215A29SCA143</v>
      </c>
      <c r="B1693" s="184">
        <v>1992</v>
      </c>
      <c r="C1693" s="184" t="s">
        <v>3</v>
      </c>
      <c r="D1693" s="184" t="s">
        <v>29</v>
      </c>
      <c r="E1693" s="184">
        <v>43</v>
      </c>
      <c r="F1693" s="184">
        <v>52043</v>
      </c>
      <c r="G1693" s="184">
        <v>0</v>
      </c>
      <c r="H1693" s="184">
        <v>1</v>
      </c>
      <c r="I1693" s="184">
        <v>1</v>
      </c>
      <c r="J1693" s="184">
        <v>0</v>
      </c>
      <c r="K1693" s="184">
        <v>0</v>
      </c>
      <c r="L1693" s="184">
        <v>0.27990199861100395</v>
      </c>
      <c r="M1693" s="184">
        <v>573.65525042688932</v>
      </c>
      <c r="N1693" s="184"/>
      <c r="O1693" s="184"/>
      <c r="P1693" s="184"/>
      <c r="Q1693" s="184"/>
      <c r="R1693" s="184"/>
    </row>
    <row r="1694" spans="1:18" x14ac:dyDescent="0.2">
      <c r="A1694" s="187" t="str">
        <f>B1694&amp;C1694&amp;D1694&amp;E1694</f>
        <v>199215A29SCA243</v>
      </c>
      <c r="B1694" s="184">
        <v>1992</v>
      </c>
      <c r="C1694" s="184" t="s">
        <v>3</v>
      </c>
      <c r="D1694" s="184" t="s">
        <v>30</v>
      </c>
      <c r="E1694" s="184">
        <v>43</v>
      </c>
      <c r="F1694" s="184">
        <v>25085</v>
      </c>
      <c r="G1694" s="184">
        <v>0</v>
      </c>
      <c r="H1694" s="184">
        <v>1</v>
      </c>
      <c r="I1694" s="184">
        <v>1</v>
      </c>
      <c r="J1694" s="184">
        <v>0</v>
      </c>
      <c r="K1694" s="184">
        <v>0</v>
      </c>
      <c r="L1694" s="184">
        <v>0.23141319513653577</v>
      </c>
      <c r="M1694" s="184">
        <v>650.75600503130931</v>
      </c>
      <c r="N1694" s="184"/>
      <c r="O1694" s="184"/>
      <c r="P1694" s="184"/>
      <c r="Q1694" s="184"/>
      <c r="R1694" s="184"/>
    </row>
    <row r="1695" spans="1:18" x14ac:dyDescent="0.2">
      <c r="A1695" s="187" t="str">
        <f>B1695&amp;C1695&amp;D1695&amp;E1695</f>
        <v>199215A29SREM43</v>
      </c>
      <c r="B1695" s="184">
        <v>1992</v>
      </c>
      <c r="C1695" s="184" t="s">
        <v>3</v>
      </c>
      <c r="D1695" s="184" t="s">
        <v>35</v>
      </c>
      <c r="E1695" s="184">
        <v>43</v>
      </c>
      <c r="F1695" s="184">
        <v>16784</v>
      </c>
      <c r="G1695" s="184">
        <v>0</v>
      </c>
      <c r="H1695" s="184">
        <v>1</v>
      </c>
      <c r="I1695" s="184">
        <v>1</v>
      </c>
      <c r="J1695" s="184">
        <v>0</v>
      </c>
      <c r="K1695" s="184">
        <v>0</v>
      </c>
      <c r="L1695" s="184">
        <v>0.4072926596758818</v>
      </c>
      <c r="M1695" s="184">
        <v>0</v>
      </c>
      <c r="N1695" s="184"/>
      <c r="O1695" s="184"/>
      <c r="P1695" s="184"/>
      <c r="Q1695" s="184"/>
      <c r="R1695" s="184"/>
    </row>
    <row r="1696" spans="1:18" x14ac:dyDescent="0.2">
      <c r="A1696" s="187" t="str">
        <f>B1696&amp;C1696&amp;D1696&amp;E1696</f>
        <v>199215A29TDOM43</v>
      </c>
      <c r="B1696" s="184">
        <v>1992</v>
      </c>
      <c r="C1696" s="184" t="s">
        <v>3</v>
      </c>
      <c r="D1696" s="184" t="s">
        <v>33</v>
      </c>
      <c r="E1696" s="184">
        <v>43</v>
      </c>
      <c r="F1696" s="184">
        <v>34201</v>
      </c>
      <c r="G1696" s="184">
        <v>0</v>
      </c>
      <c r="H1696" s="184">
        <v>1</v>
      </c>
      <c r="I1696" s="184">
        <v>1</v>
      </c>
      <c r="J1696" s="184">
        <v>0</v>
      </c>
      <c r="K1696" s="184">
        <v>0</v>
      </c>
      <c r="L1696" s="184">
        <v>0.13332943481184761</v>
      </c>
      <c r="M1696" s="184">
        <v>329.83796632860265</v>
      </c>
      <c r="N1696" s="184"/>
      <c r="O1696" s="184"/>
      <c r="P1696" s="184"/>
      <c r="Q1696" s="184"/>
      <c r="R1696" s="184"/>
    </row>
    <row r="1697" spans="1:18" x14ac:dyDescent="0.2">
      <c r="A1697" s="187" t="str">
        <f>B1697&amp;C1697&amp;D1697&amp;E1697</f>
        <v>199218A24AGCC43</v>
      </c>
      <c r="B1697" s="184">
        <v>1992</v>
      </c>
      <c r="C1697" s="184" t="s">
        <v>1</v>
      </c>
      <c r="D1697" s="184" t="s">
        <v>23</v>
      </c>
      <c r="E1697" s="184">
        <v>43</v>
      </c>
      <c r="F1697" s="184">
        <v>1242</v>
      </c>
      <c r="G1697" s="184">
        <v>0</v>
      </c>
      <c r="H1697" s="184">
        <v>1</v>
      </c>
      <c r="I1697" s="184">
        <v>1</v>
      </c>
      <c r="J1697" s="184">
        <v>0</v>
      </c>
      <c r="K1697" s="184">
        <v>0</v>
      </c>
      <c r="L1697" s="184">
        <v>0</v>
      </c>
      <c r="M1697" s="184">
        <v>453.20373728961926</v>
      </c>
      <c r="N1697" s="184"/>
      <c r="O1697" s="184"/>
      <c r="P1697" s="184"/>
      <c r="Q1697" s="184"/>
      <c r="R1697" s="184"/>
    </row>
    <row r="1698" spans="1:18" x14ac:dyDescent="0.2">
      <c r="A1698" s="187" t="str">
        <f>B1698&amp;C1698&amp;D1698&amp;E1698</f>
        <v>199218A24AGSC43</v>
      </c>
      <c r="B1698" s="184">
        <v>1992</v>
      </c>
      <c r="C1698" s="184" t="s">
        <v>1</v>
      </c>
      <c r="D1698" s="184" t="s">
        <v>28</v>
      </c>
      <c r="E1698" s="184">
        <v>43</v>
      </c>
      <c r="F1698" s="184">
        <v>2073</v>
      </c>
      <c r="G1698" s="184">
        <v>0</v>
      </c>
      <c r="H1698" s="184">
        <v>1</v>
      </c>
      <c r="I1698" s="184">
        <v>1</v>
      </c>
      <c r="J1698" s="184">
        <v>0</v>
      </c>
      <c r="K1698" s="184">
        <v>0</v>
      </c>
      <c r="L1698" s="184">
        <v>0</v>
      </c>
      <c r="M1698" s="184">
        <v>374.45204888158412</v>
      </c>
      <c r="N1698" s="184"/>
      <c r="O1698" s="184"/>
      <c r="P1698" s="184"/>
      <c r="Q1698" s="184"/>
      <c r="R1698" s="184"/>
    </row>
    <row r="1699" spans="1:18" x14ac:dyDescent="0.2">
      <c r="A1699" s="187" t="str">
        <f>B1699&amp;C1699&amp;D1699&amp;E1699</f>
        <v>199218A24AUTO43</v>
      </c>
      <c r="B1699" s="184">
        <v>1992</v>
      </c>
      <c r="C1699" s="184" t="s">
        <v>1</v>
      </c>
      <c r="D1699" s="184" t="s">
        <v>34</v>
      </c>
      <c r="E1699" s="184">
        <v>43</v>
      </c>
      <c r="F1699" s="184">
        <v>1244</v>
      </c>
      <c r="G1699" s="184">
        <v>0</v>
      </c>
      <c r="H1699" s="184">
        <v>1</v>
      </c>
      <c r="I1699" s="184">
        <v>1</v>
      </c>
      <c r="J1699" s="184">
        <v>0</v>
      </c>
      <c r="K1699" s="184">
        <v>0</v>
      </c>
      <c r="L1699" s="184">
        <v>0.33279742765273312</v>
      </c>
      <c r="M1699" s="184">
        <v>0</v>
      </c>
      <c r="N1699" s="184"/>
      <c r="O1699" s="184"/>
      <c r="P1699" s="184"/>
      <c r="Q1699" s="184"/>
      <c r="R1699" s="184"/>
    </row>
    <row r="1700" spans="1:18" x14ac:dyDescent="0.2">
      <c r="A1700" s="187" t="str">
        <f>B1700&amp;C1700&amp;D1700&amp;E1700</f>
        <v>199218A24CCA143</v>
      </c>
      <c r="B1700" s="184">
        <v>1992</v>
      </c>
      <c r="C1700" s="184" t="s">
        <v>1</v>
      </c>
      <c r="D1700" s="184" t="s">
        <v>24</v>
      </c>
      <c r="E1700" s="184">
        <v>43</v>
      </c>
      <c r="F1700" s="184">
        <v>36691</v>
      </c>
      <c r="G1700" s="184">
        <v>0</v>
      </c>
      <c r="H1700" s="184">
        <v>1</v>
      </c>
      <c r="I1700" s="184">
        <v>1</v>
      </c>
      <c r="J1700" s="184">
        <v>0</v>
      </c>
      <c r="K1700" s="184">
        <v>0</v>
      </c>
      <c r="L1700" s="184">
        <v>0.18647624758115069</v>
      </c>
      <c r="M1700" s="184">
        <v>787.45860486985271</v>
      </c>
      <c r="N1700" s="184"/>
      <c r="O1700" s="184"/>
      <c r="P1700" s="184"/>
      <c r="Q1700" s="184"/>
      <c r="R1700" s="184"/>
    </row>
    <row r="1701" spans="1:18" x14ac:dyDescent="0.2">
      <c r="A1701" s="187" t="str">
        <f>B1701&amp;C1701&amp;D1701&amp;E1701</f>
        <v>199218A24CCA243</v>
      </c>
      <c r="B1701" s="184">
        <v>1992</v>
      </c>
      <c r="C1701" s="184" t="s">
        <v>1</v>
      </c>
      <c r="D1701" s="184" t="s">
        <v>25</v>
      </c>
      <c r="E1701" s="184">
        <v>43</v>
      </c>
      <c r="F1701" s="184">
        <v>110900</v>
      </c>
      <c r="G1701" s="184">
        <v>0</v>
      </c>
      <c r="H1701" s="184">
        <v>1</v>
      </c>
      <c r="I1701" s="184">
        <v>1</v>
      </c>
      <c r="J1701" s="184">
        <v>0</v>
      </c>
      <c r="K1701" s="184">
        <v>0</v>
      </c>
      <c r="L1701" s="184">
        <v>0.15355081170444382</v>
      </c>
      <c r="M1701" s="184">
        <v>757.45478586363515</v>
      </c>
      <c r="N1701" s="184"/>
      <c r="O1701" s="184"/>
      <c r="P1701" s="184"/>
      <c r="Q1701" s="184"/>
      <c r="R1701" s="184"/>
    </row>
    <row r="1702" spans="1:18" x14ac:dyDescent="0.2">
      <c r="A1702" s="187" t="str">
        <f>B1702&amp;C1702&amp;D1702&amp;E1702</f>
        <v>199218A24CONT43</v>
      </c>
      <c r="B1702" s="184">
        <v>1992</v>
      </c>
      <c r="C1702" s="184" t="s">
        <v>1</v>
      </c>
      <c r="D1702" s="184" t="s">
        <v>31</v>
      </c>
      <c r="E1702" s="184">
        <v>43</v>
      </c>
      <c r="F1702" s="184">
        <v>21356</v>
      </c>
      <c r="G1702" s="184">
        <v>0</v>
      </c>
      <c r="H1702" s="184">
        <v>1</v>
      </c>
      <c r="I1702" s="184">
        <v>1</v>
      </c>
      <c r="J1702" s="184">
        <v>0</v>
      </c>
      <c r="K1702" s="184">
        <v>0</v>
      </c>
      <c r="L1702" s="184">
        <v>8.732908784416557E-2</v>
      </c>
      <c r="M1702" s="184">
        <v>835.67145426741547</v>
      </c>
      <c r="N1702" s="184"/>
      <c r="O1702" s="184"/>
      <c r="P1702" s="184"/>
      <c r="Q1702" s="184"/>
      <c r="R1702" s="184"/>
    </row>
    <row r="1703" spans="1:18" x14ac:dyDescent="0.2">
      <c r="A1703" s="187" t="str">
        <f>B1703&amp;C1703&amp;D1703&amp;E1703</f>
        <v>199218A24EMPR43</v>
      </c>
      <c r="B1703" s="184">
        <v>1992</v>
      </c>
      <c r="C1703" s="184" t="s">
        <v>1</v>
      </c>
      <c r="D1703" s="184" t="s">
        <v>32</v>
      </c>
      <c r="E1703" s="184">
        <v>43</v>
      </c>
      <c r="F1703" s="184">
        <v>2694</v>
      </c>
      <c r="G1703" s="184">
        <v>0</v>
      </c>
      <c r="H1703" s="184">
        <v>1</v>
      </c>
      <c r="I1703" s="184">
        <v>1</v>
      </c>
      <c r="J1703" s="184">
        <v>0</v>
      </c>
      <c r="K1703" s="184">
        <v>0</v>
      </c>
      <c r="L1703" s="184">
        <v>0.30772086117297698</v>
      </c>
      <c r="M1703" s="184">
        <v>1383.8015527807377</v>
      </c>
      <c r="N1703" s="184"/>
      <c r="O1703" s="184"/>
      <c r="P1703" s="184"/>
      <c r="Q1703" s="184"/>
      <c r="R1703" s="184"/>
    </row>
    <row r="1704" spans="1:18" x14ac:dyDescent="0.2">
      <c r="A1704" s="187" t="str">
        <f>B1704&amp;C1704&amp;D1704&amp;E1704</f>
        <v>199218A24INAT43</v>
      </c>
      <c r="B1704" s="184">
        <v>1992</v>
      </c>
      <c r="C1704" s="184" t="s">
        <v>1</v>
      </c>
      <c r="D1704" s="184" t="s">
        <v>54</v>
      </c>
      <c r="E1704" s="184">
        <v>43</v>
      </c>
      <c r="F1704" s="184">
        <v>116294</v>
      </c>
      <c r="G1704" s="184">
        <v>1</v>
      </c>
      <c r="H1704" s="184">
        <v>0.29050509914526973</v>
      </c>
      <c r="I1704" s="184">
        <v>0</v>
      </c>
      <c r="J1704" s="184">
        <v>0.47416031781519252</v>
      </c>
      <c r="K1704" s="184">
        <v>0.68982062703148916</v>
      </c>
      <c r="L1704" s="184">
        <v>0.31017937296851084</v>
      </c>
      <c r="M1704" s="184"/>
      <c r="N1704" s="184"/>
      <c r="O1704" s="184"/>
      <c r="P1704" s="184"/>
      <c r="Q1704" s="184"/>
      <c r="R1704" s="184"/>
    </row>
    <row r="1705" spans="1:18" x14ac:dyDescent="0.2">
      <c r="A1705" s="187" t="str">
        <f>B1705&amp;C1705&amp;D1705&amp;E1705</f>
        <v>199218A24MILI43</v>
      </c>
      <c r="B1705" s="184">
        <v>1992</v>
      </c>
      <c r="C1705" s="184" t="s">
        <v>1</v>
      </c>
      <c r="D1705" s="184" t="s">
        <v>26</v>
      </c>
      <c r="E1705" s="184">
        <v>43</v>
      </c>
      <c r="F1705" s="184">
        <v>5802</v>
      </c>
      <c r="G1705" s="184">
        <v>0</v>
      </c>
      <c r="H1705" s="184">
        <v>1</v>
      </c>
      <c r="I1705" s="184">
        <v>1</v>
      </c>
      <c r="J1705" s="184">
        <v>0</v>
      </c>
      <c r="K1705" s="184">
        <v>0</v>
      </c>
      <c r="L1705" s="184">
        <v>0.17838676318510857</v>
      </c>
      <c r="M1705" s="184">
        <v>532.00989131290896</v>
      </c>
      <c r="N1705" s="184"/>
      <c r="O1705" s="184"/>
      <c r="P1705" s="184"/>
      <c r="Q1705" s="184"/>
      <c r="R1705" s="184"/>
    </row>
    <row r="1706" spans="1:18" x14ac:dyDescent="0.2">
      <c r="A1706" s="187" t="str">
        <f>B1706&amp;C1706&amp;D1706&amp;E1706</f>
        <v>199218A24PUBL43</v>
      </c>
      <c r="B1706" s="184">
        <v>1992</v>
      </c>
      <c r="C1706" s="184" t="s">
        <v>1</v>
      </c>
      <c r="D1706" s="184" t="s">
        <v>27</v>
      </c>
      <c r="E1706" s="184">
        <v>43</v>
      </c>
      <c r="F1706" s="184">
        <v>4149</v>
      </c>
      <c r="G1706" s="184">
        <v>0</v>
      </c>
      <c r="H1706" s="184">
        <v>1</v>
      </c>
      <c r="I1706" s="184">
        <v>1</v>
      </c>
      <c r="J1706" s="184">
        <v>0</v>
      </c>
      <c r="K1706" s="184">
        <v>0</v>
      </c>
      <c r="L1706" s="184">
        <v>0.40033743070619426</v>
      </c>
      <c r="M1706" s="184">
        <v>1051.3314323924901</v>
      </c>
      <c r="N1706" s="184"/>
      <c r="O1706" s="184"/>
      <c r="P1706" s="184"/>
      <c r="Q1706" s="184"/>
      <c r="R1706" s="184"/>
    </row>
    <row r="1707" spans="1:18" x14ac:dyDescent="0.2">
      <c r="A1707" s="187" t="str">
        <f>B1707&amp;C1707&amp;D1707&amp;E1707</f>
        <v>199218A24SCA143</v>
      </c>
      <c r="B1707" s="184">
        <v>1992</v>
      </c>
      <c r="C1707" s="184" t="s">
        <v>1</v>
      </c>
      <c r="D1707" s="184" t="s">
        <v>29</v>
      </c>
      <c r="E1707" s="184">
        <v>43</v>
      </c>
      <c r="F1707" s="184">
        <v>26131</v>
      </c>
      <c r="G1707" s="184">
        <v>0</v>
      </c>
      <c r="H1707" s="184">
        <v>1</v>
      </c>
      <c r="I1707" s="184">
        <v>1</v>
      </c>
      <c r="J1707" s="184">
        <v>0</v>
      </c>
      <c r="K1707" s="184">
        <v>0</v>
      </c>
      <c r="L1707" s="184">
        <v>0.28791853109088106</v>
      </c>
      <c r="M1707" s="184">
        <v>561.25063788417822</v>
      </c>
      <c r="N1707" s="184"/>
      <c r="O1707" s="184"/>
      <c r="P1707" s="184"/>
      <c r="Q1707" s="184"/>
      <c r="R1707" s="184"/>
    </row>
    <row r="1708" spans="1:18" x14ac:dyDescent="0.2">
      <c r="A1708" s="187" t="str">
        <f>B1708&amp;C1708&amp;D1708&amp;E1708</f>
        <v>199218A24SCA243</v>
      </c>
      <c r="B1708" s="184">
        <v>1992</v>
      </c>
      <c r="C1708" s="184" t="s">
        <v>1</v>
      </c>
      <c r="D1708" s="184" t="s">
        <v>30</v>
      </c>
      <c r="E1708" s="184">
        <v>43</v>
      </c>
      <c r="F1708" s="184">
        <v>12646</v>
      </c>
      <c r="G1708" s="184">
        <v>0</v>
      </c>
      <c r="H1708" s="184">
        <v>1</v>
      </c>
      <c r="I1708" s="184">
        <v>1</v>
      </c>
      <c r="J1708" s="184">
        <v>0</v>
      </c>
      <c r="K1708" s="184">
        <v>0</v>
      </c>
      <c r="L1708" s="184">
        <v>0.29495492645895938</v>
      </c>
      <c r="M1708" s="184">
        <v>583.63990436025824</v>
      </c>
      <c r="N1708" s="184"/>
      <c r="O1708" s="184"/>
      <c r="P1708" s="184"/>
      <c r="Q1708" s="184"/>
      <c r="R1708" s="184"/>
    </row>
    <row r="1709" spans="1:18" x14ac:dyDescent="0.2">
      <c r="A1709" s="187" t="str">
        <f>B1709&amp;C1709&amp;D1709&amp;E1709</f>
        <v>199218A24SREM43</v>
      </c>
      <c r="B1709" s="184">
        <v>1992</v>
      </c>
      <c r="C1709" s="184" t="s">
        <v>1</v>
      </c>
      <c r="D1709" s="184" t="s">
        <v>35</v>
      </c>
      <c r="E1709" s="184">
        <v>43</v>
      </c>
      <c r="F1709" s="184">
        <v>7045</v>
      </c>
      <c r="G1709" s="184">
        <v>0</v>
      </c>
      <c r="H1709" s="184">
        <v>1</v>
      </c>
      <c r="I1709" s="184">
        <v>1</v>
      </c>
      <c r="J1709" s="184">
        <v>0</v>
      </c>
      <c r="K1709" s="184">
        <v>0</v>
      </c>
      <c r="L1709" s="184">
        <v>0.29396735273243435</v>
      </c>
      <c r="M1709" s="184">
        <v>0</v>
      </c>
      <c r="N1709" s="184"/>
      <c r="O1709" s="184"/>
      <c r="P1709" s="184"/>
      <c r="Q1709" s="184"/>
      <c r="R1709" s="184"/>
    </row>
    <row r="1710" spans="1:18" x14ac:dyDescent="0.2">
      <c r="A1710" s="187" t="str">
        <f>B1710&amp;C1710&amp;D1710&amp;E1710</f>
        <v>199218A24TDOM43</v>
      </c>
      <c r="B1710" s="184">
        <v>1992</v>
      </c>
      <c r="C1710" s="184" t="s">
        <v>1</v>
      </c>
      <c r="D1710" s="184" t="s">
        <v>33</v>
      </c>
      <c r="E1710" s="184">
        <v>43</v>
      </c>
      <c r="F1710" s="184">
        <v>16800</v>
      </c>
      <c r="G1710" s="184">
        <v>0</v>
      </c>
      <c r="H1710" s="184">
        <v>1</v>
      </c>
      <c r="I1710" s="184">
        <v>1</v>
      </c>
      <c r="J1710" s="184">
        <v>0</v>
      </c>
      <c r="K1710" s="184">
        <v>0</v>
      </c>
      <c r="L1710" s="184">
        <v>0.14809523809523809</v>
      </c>
      <c r="M1710" s="184">
        <v>337.25783771879384</v>
      </c>
      <c r="N1710" s="184"/>
      <c r="O1710" s="184"/>
      <c r="P1710" s="184"/>
      <c r="Q1710" s="184"/>
      <c r="R1710" s="184"/>
    </row>
    <row r="1711" spans="1:18" x14ac:dyDescent="0.2">
      <c r="A1711" s="187" t="str">
        <f>B1711&amp;C1711&amp;D1711&amp;E1711</f>
        <v>199225A29AGCC43</v>
      </c>
      <c r="B1711" s="184">
        <v>1992</v>
      </c>
      <c r="C1711" s="184" t="s">
        <v>2</v>
      </c>
      <c r="D1711" s="184" t="s">
        <v>23</v>
      </c>
      <c r="E1711" s="184">
        <v>43</v>
      </c>
      <c r="F1711" s="184">
        <v>622</v>
      </c>
      <c r="G1711" s="184">
        <v>0</v>
      </c>
      <c r="H1711" s="184">
        <v>1</v>
      </c>
      <c r="I1711" s="184">
        <v>1</v>
      </c>
      <c r="J1711" s="184">
        <v>0</v>
      </c>
      <c r="K1711" s="184">
        <v>0</v>
      </c>
      <c r="L1711" s="184">
        <v>0</v>
      </c>
      <c r="M1711" s="184">
        <v>438.17729285667752</v>
      </c>
      <c r="N1711" s="184"/>
      <c r="O1711" s="184"/>
      <c r="P1711" s="184"/>
      <c r="Q1711" s="184"/>
      <c r="R1711" s="184"/>
    </row>
    <row r="1712" spans="1:18" x14ac:dyDescent="0.2">
      <c r="A1712" s="187" t="str">
        <f>B1712&amp;C1712&amp;D1712&amp;E1712</f>
        <v>199225A29AGSC43</v>
      </c>
      <c r="B1712" s="184">
        <v>1992</v>
      </c>
      <c r="C1712" s="184" t="s">
        <v>2</v>
      </c>
      <c r="D1712" s="184" t="s">
        <v>28</v>
      </c>
      <c r="E1712" s="184">
        <v>43</v>
      </c>
      <c r="F1712" s="184">
        <v>415</v>
      </c>
      <c r="G1712" s="184">
        <v>0</v>
      </c>
      <c r="H1712" s="184">
        <v>1</v>
      </c>
      <c r="I1712" s="184">
        <v>1</v>
      </c>
      <c r="J1712" s="184">
        <v>0</v>
      </c>
      <c r="K1712" s="184">
        <v>0</v>
      </c>
      <c r="L1712" s="184">
        <v>0</v>
      </c>
      <c r="M1712" s="184">
        <v>771.41363449491303</v>
      </c>
      <c r="N1712" s="184"/>
      <c r="O1712" s="184"/>
      <c r="P1712" s="184"/>
      <c r="Q1712" s="184"/>
      <c r="R1712" s="184"/>
    </row>
    <row r="1713" spans="1:18" x14ac:dyDescent="0.2">
      <c r="A1713" s="187" t="str">
        <f>B1713&amp;C1713&amp;D1713&amp;E1713</f>
        <v>199225A29AUTO43</v>
      </c>
      <c r="B1713" s="184">
        <v>1992</v>
      </c>
      <c r="C1713" s="184" t="s">
        <v>2</v>
      </c>
      <c r="D1713" s="184" t="s">
        <v>34</v>
      </c>
      <c r="E1713" s="184">
        <v>43</v>
      </c>
      <c r="F1713" s="184">
        <v>3318</v>
      </c>
      <c r="G1713" s="184">
        <v>0</v>
      </c>
      <c r="H1713" s="184">
        <v>1</v>
      </c>
      <c r="I1713" s="184">
        <v>1</v>
      </c>
      <c r="J1713" s="184">
        <v>0</v>
      </c>
      <c r="K1713" s="184">
        <v>0</v>
      </c>
      <c r="L1713" s="184">
        <v>6.2386980108499093E-2</v>
      </c>
      <c r="M1713" s="184">
        <v>0</v>
      </c>
      <c r="N1713" s="184"/>
      <c r="O1713" s="184"/>
      <c r="P1713" s="184"/>
      <c r="Q1713" s="184"/>
      <c r="R1713" s="184"/>
    </row>
    <row r="1714" spans="1:18" x14ac:dyDescent="0.2">
      <c r="A1714" s="187" t="str">
        <f>B1714&amp;C1714&amp;D1714&amp;E1714</f>
        <v>199225A29CCA143</v>
      </c>
      <c r="B1714" s="184">
        <v>1992</v>
      </c>
      <c r="C1714" s="184" t="s">
        <v>2</v>
      </c>
      <c r="D1714" s="184" t="s">
        <v>24</v>
      </c>
      <c r="E1714" s="184">
        <v>43</v>
      </c>
      <c r="F1714" s="184">
        <v>23012</v>
      </c>
      <c r="G1714" s="184">
        <v>0</v>
      </c>
      <c r="H1714" s="184">
        <v>1</v>
      </c>
      <c r="I1714" s="184">
        <v>1</v>
      </c>
      <c r="J1714" s="184">
        <v>0</v>
      </c>
      <c r="K1714" s="184">
        <v>0</v>
      </c>
      <c r="L1714" s="184">
        <v>0.13497305753519903</v>
      </c>
      <c r="M1714" s="184">
        <v>1109.2527750151016</v>
      </c>
      <c r="N1714" s="184"/>
      <c r="O1714" s="184"/>
      <c r="P1714" s="184"/>
      <c r="Q1714" s="184"/>
      <c r="R1714" s="184"/>
    </row>
    <row r="1715" spans="1:18" x14ac:dyDescent="0.2">
      <c r="A1715" s="187" t="str">
        <f>B1715&amp;C1715&amp;D1715&amp;E1715</f>
        <v>199225A29CCA243</v>
      </c>
      <c r="B1715" s="184">
        <v>1992</v>
      </c>
      <c r="C1715" s="184" t="s">
        <v>2</v>
      </c>
      <c r="D1715" s="184" t="s">
        <v>25</v>
      </c>
      <c r="E1715" s="184">
        <v>43</v>
      </c>
      <c r="F1715" s="184">
        <v>89324</v>
      </c>
      <c r="G1715" s="184">
        <v>0</v>
      </c>
      <c r="H1715" s="184">
        <v>1</v>
      </c>
      <c r="I1715" s="184">
        <v>1</v>
      </c>
      <c r="J1715" s="184">
        <v>0</v>
      </c>
      <c r="K1715" s="184">
        <v>0</v>
      </c>
      <c r="L1715" s="184">
        <v>7.1951547176570693E-2</v>
      </c>
      <c r="M1715" s="184">
        <v>1110.757906000955</v>
      </c>
      <c r="N1715" s="184"/>
      <c r="O1715" s="184"/>
      <c r="P1715" s="184"/>
      <c r="Q1715" s="184"/>
      <c r="R1715" s="184"/>
    </row>
    <row r="1716" spans="1:18" x14ac:dyDescent="0.2">
      <c r="A1716" s="187" t="str">
        <f>B1716&amp;C1716&amp;D1716&amp;E1716</f>
        <v>199225A29CONT43</v>
      </c>
      <c r="B1716" s="184">
        <v>1992</v>
      </c>
      <c r="C1716" s="184" t="s">
        <v>2</v>
      </c>
      <c r="D1716" s="184" t="s">
        <v>31</v>
      </c>
      <c r="E1716" s="184">
        <v>43</v>
      </c>
      <c r="F1716" s="184">
        <v>30480</v>
      </c>
      <c r="G1716" s="184">
        <v>0</v>
      </c>
      <c r="H1716" s="184">
        <v>1</v>
      </c>
      <c r="I1716" s="184">
        <v>1</v>
      </c>
      <c r="J1716" s="184">
        <v>0</v>
      </c>
      <c r="K1716" s="184">
        <v>0</v>
      </c>
      <c r="L1716" s="184">
        <v>2.7230971128608925E-2</v>
      </c>
      <c r="M1716" s="184">
        <v>1041.0153919748414</v>
      </c>
      <c r="N1716" s="184"/>
      <c r="O1716" s="184"/>
      <c r="P1716" s="184"/>
      <c r="Q1716" s="184"/>
      <c r="R1716" s="184"/>
    </row>
    <row r="1717" spans="1:18" x14ac:dyDescent="0.2">
      <c r="A1717" s="187" t="str">
        <f>B1717&amp;C1717&amp;D1717&amp;E1717</f>
        <v>199225A29EMPR43</v>
      </c>
      <c r="B1717" s="184">
        <v>1992</v>
      </c>
      <c r="C1717" s="184" t="s">
        <v>2</v>
      </c>
      <c r="D1717" s="184" t="s">
        <v>32</v>
      </c>
      <c r="E1717" s="184">
        <v>43</v>
      </c>
      <c r="F1717" s="184">
        <v>4353</v>
      </c>
      <c r="G1717" s="184">
        <v>0</v>
      </c>
      <c r="H1717" s="184">
        <v>1</v>
      </c>
      <c r="I1717" s="184">
        <v>1</v>
      </c>
      <c r="J1717" s="184">
        <v>0</v>
      </c>
      <c r="K1717" s="184">
        <v>0</v>
      </c>
      <c r="L1717" s="184">
        <v>0</v>
      </c>
      <c r="M1717" s="184">
        <v>2050.3931485746762</v>
      </c>
      <c r="N1717" s="184"/>
      <c r="O1717" s="184"/>
      <c r="P1717" s="184"/>
      <c r="Q1717" s="184"/>
      <c r="R1717" s="184"/>
    </row>
    <row r="1718" spans="1:18" x14ac:dyDescent="0.2">
      <c r="A1718" s="187" t="str">
        <f>B1718&amp;C1718&amp;D1718&amp;E1718</f>
        <v>199225A29INAT43</v>
      </c>
      <c r="B1718" s="184">
        <v>1992</v>
      </c>
      <c r="C1718" s="184" t="s">
        <v>2</v>
      </c>
      <c r="D1718" s="184" t="s">
        <v>54</v>
      </c>
      <c r="E1718" s="184">
        <v>43</v>
      </c>
      <c r="F1718" s="184">
        <v>67368</v>
      </c>
      <c r="G1718" s="184">
        <v>1</v>
      </c>
      <c r="H1718" s="184">
        <v>0.24622966393539961</v>
      </c>
      <c r="I1718" s="184">
        <v>0</v>
      </c>
      <c r="J1718" s="184">
        <v>0.70146063412896331</v>
      </c>
      <c r="K1718" s="184">
        <v>0.93538475240470254</v>
      </c>
      <c r="L1718" s="184">
        <v>6.4615247595297465E-2</v>
      </c>
      <c r="M1718" s="184"/>
      <c r="N1718" s="184"/>
      <c r="O1718" s="184"/>
      <c r="P1718" s="184"/>
      <c r="Q1718" s="184"/>
      <c r="R1718" s="184"/>
    </row>
    <row r="1719" spans="1:18" x14ac:dyDescent="0.2">
      <c r="A1719" s="187" t="str">
        <f>B1719&amp;C1719&amp;D1719&amp;E1719</f>
        <v>199225A29MILI43</v>
      </c>
      <c r="B1719" s="184">
        <v>1992</v>
      </c>
      <c r="C1719" s="184" t="s">
        <v>2</v>
      </c>
      <c r="D1719" s="184" t="s">
        <v>26</v>
      </c>
      <c r="E1719" s="184">
        <v>43</v>
      </c>
      <c r="F1719" s="184">
        <v>1035</v>
      </c>
      <c r="G1719" s="184">
        <v>0</v>
      </c>
      <c r="H1719" s="184">
        <v>1</v>
      </c>
      <c r="I1719" s="184">
        <v>1</v>
      </c>
      <c r="J1719" s="184">
        <v>0</v>
      </c>
      <c r="K1719" s="184">
        <v>0</v>
      </c>
      <c r="L1719" s="184">
        <v>0</v>
      </c>
      <c r="M1719" s="184">
        <v>2296.7497481986952</v>
      </c>
      <c r="N1719" s="184"/>
      <c r="O1719" s="184"/>
      <c r="P1719" s="184"/>
      <c r="Q1719" s="184"/>
      <c r="R1719" s="184"/>
    </row>
    <row r="1720" spans="1:18" x14ac:dyDescent="0.2">
      <c r="A1720" s="187" t="str">
        <f>B1720&amp;C1720&amp;D1720&amp;E1720</f>
        <v>199225A29PUBL43</v>
      </c>
      <c r="B1720" s="184">
        <v>1992</v>
      </c>
      <c r="C1720" s="184" t="s">
        <v>2</v>
      </c>
      <c r="D1720" s="184" t="s">
        <v>27</v>
      </c>
      <c r="E1720" s="184">
        <v>43</v>
      </c>
      <c r="F1720" s="184">
        <v>10358</v>
      </c>
      <c r="G1720" s="184">
        <v>0</v>
      </c>
      <c r="H1720" s="184">
        <v>1</v>
      </c>
      <c r="I1720" s="184">
        <v>1</v>
      </c>
      <c r="J1720" s="184">
        <v>0</v>
      </c>
      <c r="K1720" s="184">
        <v>0</v>
      </c>
      <c r="L1720" s="184">
        <v>0.26028190770419002</v>
      </c>
      <c r="M1720" s="184">
        <v>1638.8187095106914</v>
      </c>
      <c r="N1720" s="184"/>
      <c r="O1720" s="184"/>
      <c r="P1720" s="184"/>
      <c r="Q1720" s="184"/>
      <c r="R1720" s="184"/>
    </row>
    <row r="1721" spans="1:18" x14ac:dyDescent="0.2">
      <c r="A1721" s="187" t="str">
        <f>B1721&amp;C1721&amp;D1721&amp;E1721</f>
        <v>199225A29SCA143</v>
      </c>
      <c r="B1721" s="184">
        <v>1992</v>
      </c>
      <c r="C1721" s="184" t="s">
        <v>2</v>
      </c>
      <c r="D1721" s="184" t="s">
        <v>29</v>
      </c>
      <c r="E1721" s="184">
        <v>43</v>
      </c>
      <c r="F1721" s="184">
        <v>15133</v>
      </c>
      <c r="G1721" s="184">
        <v>0</v>
      </c>
      <c r="H1721" s="184">
        <v>1</v>
      </c>
      <c r="I1721" s="184">
        <v>1</v>
      </c>
      <c r="J1721" s="184">
        <v>0</v>
      </c>
      <c r="K1721" s="184">
        <v>0</v>
      </c>
      <c r="L1721" s="184">
        <v>0.10956188462300932</v>
      </c>
      <c r="M1721" s="184">
        <v>759.13135116043475</v>
      </c>
      <c r="N1721" s="184"/>
      <c r="O1721" s="184"/>
      <c r="P1721" s="184"/>
      <c r="Q1721" s="184"/>
      <c r="R1721" s="184"/>
    </row>
    <row r="1722" spans="1:18" x14ac:dyDescent="0.2">
      <c r="A1722" s="187" t="str">
        <f>B1722&amp;C1722&amp;D1722&amp;E1722</f>
        <v>199225A29SCA243</v>
      </c>
      <c r="B1722" s="184">
        <v>1992</v>
      </c>
      <c r="C1722" s="184" t="s">
        <v>2</v>
      </c>
      <c r="D1722" s="184" t="s">
        <v>30</v>
      </c>
      <c r="E1722" s="184">
        <v>43</v>
      </c>
      <c r="F1722" s="184">
        <v>9121</v>
      </c>
      <c r="G1722" s="184">
        <v>0</v>
      </c>
      <c r="H1722" s="184">
        <v>1</v>
      </c>
      <c r="I1722" s="184">
        <v>1</v>
      </c>
      <c r="J1722" s="184">
        <v>0</v>
      </c>
      <c r="K1722" s="184">
        <v>0</v>
      </c>
      <c r="L1722" s="184">
        <v>4.5389759894748381E-2</v>
      </c>
      <c r="M1722" s="184">
        <v>872.00114565088631</v>
      </c>
      <c r="N1722" s="184"/>
      <c r="O1722" s="184"/>
      <c r="P1722" s="184"/>
      <c r="Q1722" s="184"/>
      <c r="R1722" s="184"/>
    </row>
    <row r="1723" spans="1:18" x14ac:dyDescent="0.2">
      <c r="A1723" s="187" t="str">
        <f>B1723&amp;C1723&amp;D1723&amp;E1723</f>
        <v>199225A29SREM43</v>
      </c>
      <c r="B1723" s="184">
        <v>1992</v>
      </c>
      <c r="C1723" s="184" t="s">
        <v>2</v>
      </c>
      <c r="D1723" s="184" t="s">
        <v>35</v>
      </c>
      <c r="E1723" s="184">
        <v>43</v>
      </c>
      <c r="F1723" s="184">
        <v>2073</v>
      </c>
      <c r="G1723" s="184">
        <v>0</v>
      </c>
      <c r="H1723" s="184">
        <v>1</v>
      </c>
      <c r="I1723" s="184">
        <v>1</v>
      </c>
      <c r="J1723" s="184">
        <v>0</v>
      </c>
      <c r="K1723" s="184">
        <v>0</v>
      </c>
      <c r="L1723" s="184">
        <v>0.19971056439942114</v>
      </c>
      <c r="M1723" s="184">
        <v>0</v>
      </c>
      <c r="N1723" s="184"/>
      <c r="O1723" s="184"/>
      <c r="P1723" s="184"/>
      <c r="Q1723" s="184"/>
      <c r="R1723" s="184"/>
    </row>
    <row r="1724" spans="1:18" x14ac:dyDescent="0.2">
      <c r="A1724" s="187" t="str">
        <f>B1724&amp;C1724&amp;D1724&amp;E1724</f>
        <v>199225A29TDOM43</v>
      </c>
      <c r="B1724" s="184">
        <v>1992</v>
      </c>
      <c r="C1724" s="184" t="s">
        <v>2</v>
      </c>
      <c r="D1724" s="184" t="s">
        <v>33</v>
      </c>
      <c r="E1724" s="184">
        <v>43</v>
      </c>
      <c r="F1724" s="184">
        <v>11391</v>
      </c>
      <c r="G1724" s="184">
        <v>0</v>
      </c>
      <c r="H1724" s="184">
        <v>1</v>
      </c>
      <c r="I1724" s="184">
        <v>1</v>
      </c>
      <c r="J1724" s="184">
        <v>0</v>
      </c>
      <c r="K1724" s="184">
        <v>0</v>
      </c>
      <c r="L1724" s="184">
        <v>1.8172241243086647E-2</v>
      </c>
      <c r="M1724" s="184">
        <v>358.65858899299025</v>
      </c>
      <c r="N1724" s="184"/>
      <c r="O1724" s="184"/>
      <c r="P1724" s="184"/>
      <c r="Q1724" s="184"/>
      <c r="R1724" s="184"/>
    </row>
    <row r="1725" spans="1:18" x14ac:dyDescent="0.2">
      <c r="A1725" s="187" t="str">
        <f>B1725&amp;C1725&amp;D1725&amp;E1725</f>
        <v>199230EMAAGCC43</v>
      </c>
      <c r="B1725" s="184">
        <v>1992</v>
      </c>
      <c r="C1725" s="184" t="s">
        <v>4</v>
      </c>
      <c r="D1725" s="184" t="s">
        <v>23</v>
      </c>
      <c r="E1725" s="184">
        <v>43</v>
      </c>
      <c r="F1725" s="184">
        <v>3941</v>
      </c>
      <c r="G1725" s="184">
        <v>0</v>
      </c>
      <c r="H1725" s="184">
        <v>1</v>
      </c>
      <c r="I1725" s="184">
        <v>1</v>
      </c>
      <c r="J1725" s="184">
        <v>0</v>
      </c>
      <c r="K1725" s="184">
        <v>0</v>
      </c>
      <c r="L1725" s="184">
        <v>0</v>
      </c>
      <c r="M1725" s="184">
        <v>561.22306228339221</v>
      </c>
      <c r="N1725" s="184"/>
      <c r="O1725" s="184"/>
      <c r="P1725" s="184"/>
      <c r="Q1725" s="184"/>
      <c r="R1725" s="184"/>
    </row>
    <row r="1726" spans="1:18" x14ac:dyDescent="0.2">
      <c r="A1726" s="187" t="str">
        <f>B1726&amp;C1726&amp;D1726&amp;E1726</f>
        <v>199230EMAAGSC43</v>
      </c>
      <c r="B1726" s="184">
        <v>1992</v>
      </c>
      <c r="C1726" s="184" t="s">
        <v>4</v>
      </c>
      <c r="D1726" s="184" t="s">
        <v>28</v>
      </c>
      <c r="E1726" s="184">
        <v>43</v>
      </c>
      <c r="F1726" s="184">
        <v>5599</v>
      </c>
      <c r="G1726" s="184">
        <v>0</v>
      </c>
      <c r="H1726" s="184">
        <v>1</v>
      </c>
      <c r="I1726" s="184">
        <v>1</v>
      </c>
      <c r="J1726" s="184">
        <v>0</v>
      </c>
      <c r="K1726" s="184">
        <v>0</v>
      </c>
      <c r="L1726" s="184">
        <v>0</v>
      </c>
      <c r="M1726" s="184">
        <v>371.35642450540712</v>
      </c>
      <c r="N1726" s="184"/>
      <c r="O1726" s="184"/>
      <c r="P1726" s="184"/>
      <c r="Q1726" s="184"/>
      <c r="R1726" s="184"/>
    </row>
    <row r="1727" spans="1:18" x14ac:dyDescent="0.2">
      <c r="A1727" s="187" t="str">
        <f>B1727&amp;C1727&amp;D1727&amp;E1727</f>
        <v>199230EMAAUTO43</v>
      </c>
      <c r="B1727" s="184">
        <v>1992</v>
      </c>
      <c r="C1727" s="184" t="s">
        <v>4</v>
      </c>
      <c r="D1727" s="184" t="s">
        <v>34</v>
      </c>
      <c r="E1727" s="184">
        <v>43</v>
      </c>
      <c r="F1727" s="184">
        <v>31302</v>
      </c>
      <c r="G1727" s="184">
        <v>0</v>
      </c>
      <c r="H1727" s="184">
        <v>1</v>
      </c>
      <c r="I1727" s="184">
        <v>1</v>
      </c>
      <c r="J1727" s="184">
        <v>0</v>
      </c>
      <c r="K1727" s="184">
        <v>0</v>
      </c>
      <c r="L1727" s="184">
        <v>0</v>
      </c>
      <c r="M1727" s="184">
        <v>0</v>
      </c>
      <c r="N1727" s="184"/>
      <c r="O1727" s="184"/>
      <c r="P1727" s="184"/>
      <c r="Q1727" s="184"/>
      <c r="R1727" s="184"/>
    </row>
    <row r="1728" spans="1:18" x14ac:dyDescent="0.2">
      <c r="A1728" s="187" t="str">
        <f>B1728&amp;C1728&amp;D1728&amp;E1728</f>
        <v>199230EMACCA143</v>
      </c>
      <c r="B1728" s="184">
        <v>1992</v>
      </c>
      <c r="C1728" s="184" t="s">
        <v>4</v>
      </c>
      <c r="D1728" s="184" t="s">
        <v>24</v>
      </c>
      <c r="E1728" s="184">
        <v>43</v>
      </c>
      <c r="F1728" s="184">
        <v>98669</v>
      </c>
      <c r="G1728" s="184">
        <v>0</v>
      </c>
      <c r="H1728" s="184">
        <v>1</v>
      </c>
      <c r="I1728" s="184">
        <v>1</v>
      </c>
      <c r="J1728" s="184">
        <v>0</v>
      </c>
      <c r="K1728" s="184">
        <v>0</v>
      </c>
      <c r="L1728" s="184">
        <v>4.4107065035624157E-2</v>
      </c>
      <c r="M1728" s="184">
        <v>1628.2874940181814</v>
      </c>
      <c r="N1728" s="184"/>
      <c r="O1728" s="184"/>
      <c r="P1728" s="184"/>
      <c r="Q1728" s="184"/>
      <c r="R1728" s="184"/>
    </row>
    <row r="1729" spans="1:18" x14ac:dyDescent="0.2">
      <c r="A1729" s="187" t="str">
        <f>B1729&amp;C1729&amp;D1729&amp;E1729</f>
        <v>199230EMACCA243</v>
      </c>
      <c r="B1729" s="184">
        <v>1992</v>
      </c>
      <c r="C1729" s="184" t="s">
        <v>4</v>
      </c>
      <c r="D1729" s="184" t="s">
        <v>25</v>
      </c>
      <c r="E1729" s="184">
        <v>43</v>
      </c>
      <c r="F1729" s="184">
        <v>267206</v>
      </c>
      <c r="G1729" s="184">
        <v>0</v>
      </c>
      <c r="H1729" s="184">
        <v>1</v>
      </c>
      <c r="I1729" s="184">
        <v>1</v>
      </c>
      <c r="J1729" s="184">
        <v>0</v>
      </c>
      <c r="K1729" s="184">
        <v>0</v>
      </c>
      <c r="L1729" s="184">
        <v>2.871193012132961E-2</v>
      </c>
      <c r="M1729" s="184">
        <v>1448.0137212595898</v>
      </c>
      <c r="N1729" s="184"/>
      <c r="O1729" s="184"/>
      <c r="P1729" s="184"/>
      <c r="Q1729" s="184"/>
      <c r="R1729" s="184"/>
    </row>
    <row r="1730" spans="1:18" x14ac:dyDescent="0.2">
      <c r="A1730" s="187" t="str">
        <f>B1730&amp;C1730&amp;D1730&amp;E1730</f>
        <v>199230EMACONT43</v>
      </c>
      <c r="B1730" s="184">
        <v>1992</v>
      </c>
      <c r="C1730" s="184" t="s">
        <v>4</v>
      </c>
      <c r="D1730" s="184" t="s">
        <v>31</v>
      </c>
      <c r="E1730" s="184">
        <v>43</v>
      </c>
      <c r="F1730" s="184">
        <v>191739</v>
      </c>
      <c r="G1730" s="184">
        <v>0</v>
      </c>
      <c r="H1730" s="184">
        <v>1</v>
      </c>
      <c r="I1730" s="184">
        <v>1</v>
      </c>
      <c r="J1730" s="184">
        <v>0</v>
      </c>
      <c r="K1730" s="184">
        <v>0</v>
      </c>
      <c r="L1730" s="184">
        <v>1.7320419945863908E-2</v>
      </c>
      <c r="M1730" s="184">
        <v>1390.4927851111713</v>
      </c>
      <c r="N1730" s="184"/>
      <c r="O1730" s="184"/>
      <c r="P1730" s="184"/>
      <c r="Q1730" s="184"/>
      <c r="R1730" s="184"/>
    </row>
    <row r="1731" spans="1:18" x14ac:dyDescent="0.2">
      <c r="A1731" s="187" t="str">
        <f>B1731&amp;C1731&amp;D1731&amp;E1731</f>
        <v>199230EMAEMPR43</v>
      </c>
      <c r="B1731" s="184">
        <v>1992</v>
      </c>
      <c r="C1731" s="184" t="s">
        <v>4</v>
      </c>
      <c r="D1731" s="184" t="s">
        <v>32</v>
      </c>
      <c r="E1731" s="184">
        <v>43</v>
      </c>
      <c r="F1731" s="184">
        <v>54526</v>
      </c>
      <c r="G1731" s="184">
        <v>0</v>
      </c>
      <c r="H1731" s="184">
        <v>1</v>
      </c>
      <c r="I1731" s="184">
        <v>1</v>
      </c>
      <c r="J1731" s="184">
        <v>0</v>
      </c>
      <c r="K1731" s="184">
        <v>0</v>
      </c>
      <c r="L1731" s="184">
        <v>2.2814803946741003E-2</v>
      </c>
      <c r="M1731" s="184">
        <v>3827.245184191981</v>
      </c>
      <c r="N1731" s="184"/>
      <c r="O1731" s="184"/>
      <c r="P1731" s="184"/>
      <c r="Q1731" s="184"/>
      <c r="R1731" s="184"/>
    </row>
    <row r="1732" spans="1:18" x14ac:dyDescent="0.2">
      <c r="A1732" s="187" t="str">
        <f>B1732&amp;C1732&amp;D1732&amp;E1732</f>
        <v>199230EMAINAT43</v>
      </c>
      <c r="B1732" s="184">
        <v>1992</v>
      </c>
      <c r="C1732" s="184" t="s">
        <v>4</v>
      </c>
      <c r="D1732" s="184" t="s">
        <v>54</v>
      </c>
      <c r="E1732" s="184">
        <v>43</v>
      </c>
      <c r="F1732" s="184">
        <v>456243</v>
      </c>
      <c r="G1732" s="184">
        <v>1</v>
      </c>
      <c r="H1732" s="184">
        <v>8.0062156924285754E-2</v>
      </c>
      <c r="I1732" s="184">
        <v>0</v>
      </c>
      <c r="J1732" s="184">
        <v>0.91433025574272253</v>
      </c>
      <c r="K1732" s="184">
        <v>0.99362347265679107</v>
      </c>
      <c r="L1732" s="184">
        <v>6.3707140472047943E-3</v>
      </c>
      <c r="M1732" s="184"/>
      <c r="N1732" s="184"/>
      <c r="O1732" s="184"/>
      <c r="P1732" s="184"/>
      <c r="Q1732" s="184"/>
      <c r="R1732" s="184"/>
    </row>
    <row r="1733" spans="1:18" x14ac:dyDescent="0.2">
      <c r="A1733" s="187" t="str">
        <f>B1733&amp;C1733&amp;D1733&amp;E1733</f>
        <v>199230EMAMILI43</v>
      </c>
      <c r="B1733" s="184">
        <v>1992</v>
      </c>
      <c r="C1733" s="184" t="s">
        <v>4</v>
      </c>
      <c r="D1733" s="184" t="s">
        <v>26</v>
      </c>
      <c r="E1733" s="184">
        <v>43</v>
      </c>
      <c r="F1733" s="184">
        <v>2073</v>
      </c>
      <c r="G1733" s="184">
        <v>0</v>
      </c>
      <c r="H1733" s="184">
        <v>1</v>
      </c>
      <c r="I1733" s="184">
        <v>1</v>
      </c>
      <c r="J1733" s="184">
        <v>0</v>
      </c>
      <c r="K1733" s="184">
        <v>0</v>
      </c>
      <c r="L1733" s="184">
        <v>0</v>
      </c>
      <c r="M1733" s="184">
        <v>2737.142418390481</v>
      </c>
      <c r="N1733" s="184"/>
      <c r="O1733" s="184"/>
      <c r="P1733" s="184"/>
      <c r="Q1733" s="184"/>
      <c r="R1733" s="184"/>
    </row>
    <row r="1734" spans="1:18" x14ac:dyDescent="0.2">
      <c r="A1734" s="187" t="str">
        <f>B1734&amp;C1734&amp;D1734&amp;E1734</f>
        <v>199230EMAPUBL43</v>
      </c>
      <c r="B1734" s="184">
        <v>1992</v>
      </c>
      <c r="C1734" s="184" t="s">
        <v>4</v>
      </c>
      <c r="D1734" s="184" t="s">
        <v>27</v>
      </c>
      <c r="E1734" s="184">
        <v>43</v>
      </c>
      <c r="F1734" s="184">
        <v>68822</v>
      </c>
      <c r="G1734" s="184">
        <v>0</v>
      </c>
      <c r="H1734" s="184">
        <v>1</v>
      </c>
      <c r="I1734" s="184">
        <v>1</v>
      </c>
      <c r="J1734" s="184">
        <v>0</v>
      </c>
      <c r="K1734" s="184">
        <v>0</v>
      </c>
      <c r="L1734" s="184">
        <v>5.1233617157304352E-2</v>
      </c>
      <c r="M1734" s="184">
        <v>2559.2695612969387</v>
      </c>
      <c r="N1734" s="184"/>
      <c r="O1734" s="184"/>
      <c r="P1734" s="184"/>
      <c r="Q1734" s="184"/>
      <c r="R1734" s="184"/>
    </row>
    <row r="1735" spans="1:18" x14ac:dyDescent="0.2">
      <c r="A1735" s="187" t="str">
        <f>B1735&amp;C1735&amp;D1735&amp;E1735</f>
        <v>199230EMASCA143</v>
      </c>
      <c r="B1735" s="184">
        <v>1992</v>
      </c>
      <c r="C1735" s="184" t="s">
        <v>4</v>
      </c>
      <c r="D1735" s="184" t="s">
        <v>29</v>
      </c>
      <c r="E1735" s="184">
        <v>43</v>
      </c>
      <c r="F1735" s="184">
        <v>43322</v>
      </c>
      <c r="G1735" s="184">
        <v>0</v>
      </c>
      <c r="H1735" s="184">
        <v>1</v>
      </c>
      <c r="I1735" s="184">
        <v>1</v>
      </c>
      <c r="J1735" s="184">
        <v>0</v>
      </c>
      <c r="K1735" s="184">
        <v>0</v>
      </c>
      <c r="L1735" s="184">
        <v>1.9135773971654123E-2</v>
      </c>
      <c r="M1735" s="184">
        <v>1306.795741298067</v>
      </c>
      <c r="N1735" s="184"/>
      <c r="O1735" s="184"/>
      <c r="P1735" s="184"/>
      <c r="Q1735" s="184"/>
      <c r="R1735" s="184"/>
    </row>
    <row r="1736" spans="1:18" x14ac:dyDescent="0.2">
      <c r="A1736" s="187" t="str">
        <f>B1736&amp;C1736&amp;D1736&amp;E1736</f>
        <v>199230EMASCA243</v>
      </c>
      <c r="B1736" s="184">
        <v>1992</v>
      </c>
      <c r="C1736" s="184" t="s">
        <v>4</v>
      </c>
      <c r="D1736" s="184" t="s">
        <v>30</v>
      </c>
      <c r="E1736" s="184">
        <v>43</v>
      </c>
      <c r="F1736" s="184">
        <v>31105</v>
      </c>
      <c r="G1736" s="184">
        <v>0</v>
      </c>
      <c r="H1736" s="184">
        <v>1</v>
      </c>
      <c r="I1736" s="184">
        <v>1</v>
      </c>
      <c r="J1736" s="184">
        <v>0</v>
      </c>
      <c r="K1736" s="184">
        <v>0</v>
      </c>
      <c r="L1736" s="184">
        <v>3.32743931843755E-2</v>
      </c>
      <c r="M1736" s="184">
        <v>1052.3851203919328</v>
      </c>
      <c r="N1736" s="184"/>
      <c r="O1736" s="184"/>
      <c r="P1736" s="184"/>
      <c r="Q1736" s="184"/>
      <c r="R1736" s="184"/>
    </row>
    <row r="1737" spans="1:18" x14ac:dyDescent="0.2">
      <c r="A1737" s="187" t="str">
        <f>B1737&amp;C1737&amp;D1737&amp;E1737</f>
        <v>199230EMASREM43</v>
      </c>
      <c r="B1737" s="184">
        <v>1992</v>
      </c>
      <c r="C1737" s="184" t="s">
        <v>4</v>
      </c>
      <c r="D1737" s="184" t="s">
        <v>35</v>
      </c>
      <c r="E1737" s="184">
        <v>43</v>
      </c>
      <c r="F1737" s="184">
        <v>24254</v>
      </c>
      <c r="G1737" s="184">
        <v>0</v>
      </c>
      <c r="H1737" s="184">
        <v>1</v>
      </c>
      <c r="I1737" s="184">
        <v>1</v>
      </c>
      <c r="J1737" s="184">
        <v>0</v>
      </c>
      <c r="K1737" s="184">
        <v>0</v>
      </c>
      <c r="L1737" s="184">
        <v>1.7069349385668342E-2</v>
      </c>
      <c r="M1737" s="184">
        <v>1.1737731707619556</v>
      </c>
      <c r="N1737" s="184"/>
      <c r="O1737" s="184"/>
      <c r="P1737" s="184"/>
      <c r="Q1737" s="184"/>
      <c r="R1737" s="184"/>
    </row>
    <row r="1738" spans="1:18" x14ac:dyDescent="0.2">
      <c r="A1738" s="187" t="str">
        <f>B1738&amp;C1738&amp;D1738&amp;E1738</f>
        <v>199230EMATDOM43</v>
      </c>
      <c r="B1738" s="184">
        <v>1992</v>
      </c>
      <c r="C1738" s="184" t="s">
        <v>4</v>
      </c>
      <c r="D1738" s="184" t="s">
        <v>33</v>
      </c>
      <c r="E1738" s="184">
        <v>43</v>
      </c>
      <c r="F1738" s="184">
        <v>64870</v>
      </c>
      <c r="G1738" s="184">
        <v>0</v>
      </c>
      <c r="H1738" s="184">
        <v>1</v>
      </c>
      <c r="I1738" s="184">
        <v>1</v>
      </c>
      <c r="J1738" s="184">
        <v>0</v>
      </c>
      <c r="K1738" s="184">
        <v>0</v>
      </c>
      <c r="L1738" s="184">
        <v>0</v>
      </c>
      <c r="M1738" s="184">
        <v>404.64618330662432</v>
      </c>
      <c r="N1738" s="184"/>
      <c r="O1738" s="184"/>
      <c r="P1738" s="184"/>
      <c r="Q1738" s="184"/>
      <c r="R1738" s="184"/>
    </row>
    <row r="1739" spans="1:18" x14ac:dyDescent="0.2">
      <c r="A1739" s="187" t="str">
        <f>B1739&amp;C1739&amp;D1739&amp;E1739</f>
        <v>199215A17AGCC53</v>
      </c>
      <c r="B1739" s="184">
        <v>1992</v>
      </c>
      <c r="C1739" s="184" t="s">
        <v>0</v>
      </c>
      <c r="D1739" s="184" t="s">
        <v>23</v>
      </c>
      <c r="E1739" s="184">
        <v>53</v>
      </c>
      <c r="F1739" s="184">
        <v>208</v>
      </c>
      <c r="G1739" s="184">
        <v>0</v>
      </c>
      <c r="H1739" s="184">
        <v>1</v>
      </c>
      <c r="I1739" s="184">
        <v>1</v>
      </c>
      <c r="J1739" s="184">
        <v>0</v>
      </c>
      <c r="K1739" s="184">
        <v>0</v>
      </c>
      <c r="L1739" s="184">
        <v>0</v>
      </c>
      <c r="M1739" s="184">
        <v>179.54050359474311</v>
      </c>
      <c r="N1739" s="184"/>
      <c r="O1739" s="184"/>
      <c r="P1739" s="184"/>
      <c r="Q1739" s="184"/>
      <c r="R1739" s="184"/>
    </row>
    <row r="1740" spans="1:18" x14ac:dyDescent="0.2">
      <c r="A1740" s="187" t="str">
        <f>B1740&amp;C1740&amp;D1740&amp;E1740</f>
        <v>199215A17AGSC53</v>
      </c>
      <c r="B1740" s="184">
        <v>1992</v>
      </c>
      <c r="C1740" s="184" t="s">
        <v>0</v>
      </c>
      <c r="D1740" s="184" t="s">
        <v>28</v>
      </c>
      <c r="E1740" s="184">
        <v>53</v>
      </c>
      <c r="F1740" s="184">
        <v>1044</v>
      </c>
      <c r="G1740" s="184">
        <v>0</v>
      </c>
      <c r="H1740" s="184">
        <v>1</v>
      </c>
      <c r="I1740" s="184">
        <v>1</v>
      </c>
      <c r="J1740" s="184">
        <v>0</v>
      </c>
      <c r="K1740" s="184">
        <v>0</v>
      </c>
      <c r="L1740" s="184">
        <v>0.4003831417624521</v>
      </c>
      <c r="M1740" s="184">
        <v>231.66715769891354</v>
      </c>
      <c r="N1740" s="184"/>
      <c r="O1740" s="184"/>
      <c r="P1740" s="184"/>
      <c r="Q1740" s="184"/>
      <c r="R1740" s="184"/>
    </row>
    <row r="1741" spans="1:18" x14ac:dyDescent="0.2">
      <c r="A1741" s="187" t="str">
        <f>B1741&amp;C1741&amp;D1741&amp;E1741</f>
        <v>199215A17AUTO53</v>
      </c>
      <c r="B1741" s="184">
        <v>1992</v>
      </c>
      <c r="C1741" s="184" t="s">
        <v>0</v>
      </c>
      <c r="D1741" s="184" t="s">
        <v>34</v>
      </c>
      <c r="E1741" s="184">
        <v>53</v>
      </c>
      <c r="F1741" s="184">
        <v>833</v>
      </c>
      <c r="G1741" s="184">
        <v>0</v>
      </c>
      <c r="H1741" s="184">
        <v>1</v>
      </c>
      <c r="I1741" s="184">
        <v>1</v>
      </c>
      <c r="J1741" s="184">
        <v>0</v>
      </c>
      <c r="K1741" s="184">
        <v>0</v>
      </c>
      <c r="L1741" s="184">
        <v>0.75030012004801916</v>
      </c>
      <c r="M1741" s="184">
        <v>0</v>
      </c>
      <c r="N1741" s="184"/>
      <c r="O1741" s="184"/>
      <c r="P1741" s="184"/>
      <c r="Q1741" s="184"/>
      <c r="R1741" s="184"/>
    </row>
    <row r="1742" spans="1:18" x14ac:dyDescent="0.2">
      <c r="A1742" s="187" t="str">
        <f>B1742&amp;C1742&amp;D1742&amp;E1742</f>
        <v>199215A17CCA153</v>
      </c>
      <c r="B1742" s="184">
        <v>1992</v>
      </c>
      <c r="C1742" s="184" t="s">
        <v>0</v>
      </c>
      <c r="D1742" s="184" t="s">
        <v>24</v>
      </c>
      <c r="E1742" s="184">
        <v>53</v>
      </c>
      <c r="F1742" s="184">
        <v>1458</v>
      </c>
      <c r="G1742" s="184">
        <v>0</v>
      </c>
      <c r="H1742" s="184">
        <v>1</v>
      </c>
      <c r="I1742" s="184">
        <v>1</v>
      </c>
      <c r="J1742" s="184">
        <v>0</v>
      </c>
      <c r="K1742" s="184">
        <v>0</v>
      </c>
      <c r="L1742" s="184">
        <v>0.71399176954732513</v>
      </c>
      <c r="M1742" s="184">
        <v>444.5153418150561</v>
      </c>
      <c r="N1742" s="184"/>
      <c r="O1742" s="184"/>
      <c r="P1742" s="184"/>
      <c r="Q1742" s="184"/>
      <c r="R1742" s="184"/>
    </row>
    <row r="1743" spans="1:18" x14ac:dyDescent="0.2">
      <c r="A1743" s="187" t="str">
        <f>B1743&amp;C1743&amp;D1743&amp;E1743</f>
        <v>199215A17CCA253</v>
      </c>
      <c r="B1743" s="184">
        <v>1992</v>
      </c>
      <c r="C1743" s="184" t="s">
        <v>0</v>
      </c>
      <c r="D1743" s="184" t="s">
        <v>25</v>
      </c>
      <c r="E1743" s="184">
        <v>53</v>
      </c>
      <c r="F1743" s="184">
        <v>4169</v>
      </c>
      <c r="G1743" s="184">
        <v>0</v>
      </c>
      <c r="H1743" s="184">
        <v>1</v>
      </c>
      <c r="I1743" s="184">
        <v>1</v>
      </c>
      <c r="J1743" s="184">
        <v>0</v>
      </c>
      <c r="K1743" s="184">
        <v>0</v>
      </c>
      <c r="L1743" s="184">
        <v>0.74982010074358363</v>
      </c>
      <c r="M1743" s="184">
        <v>446.74513836593655</v>
      </c>
      <c r="N1743" s="184"/>
      <c r="O1743" s="184"/>
      <c r="P1743" s="184"/>
      <c r="Q1743" s="184"/>
      <c r="R1743" s="184"/>
    </row>
    <row r="1744" spans="1:18" x14ac:dyDescent="0.2">
      <c r="A1744" s="187" t="str">
        <f>B1744&amp;C1744&amp;D1744&amp;E1744</f>
        <v>199215A17CONT53</v>
      </c>
      <c r="B1744" s="184">
        <v>1992</v>
      </c>
      <c r="C1744" s="184" t="s">
        <v>0</v>
      </c>
      <c r="D1744" s="184" t="s">
        <v>31</v>
      </c>
      <c r="E1744" s="184">
        <v>53</v>
      </c>
      <c r="F1744" s="184">
        <v>2083</v>
      </c>
      <c r="G1744" s="184">
        <v>0</v>
      </c>
      <c r="H1744" s="184">
        <v>1</v>
      </c>
      <c r="I1744" s="184">
        <v>1</v>
      </c>
      <c r="J1744" s="184">
        <v>0</v>
      </c>
      <c r="K1744" s="184">
        <v>0</v>
      </c>
      <c r="L1744" s="184">
        <v>0.70043206913106093</v>
      </c>
      <c r="M1744" s="184">
        <v>273.45082258810737</v>
      </c>
      <c r="N1744" s="184"/>
      <c r="O1744" s="184"/>
      <c r="P1744" s="184"/>
      <c r="Q1744" s="184"/>
      <c r="R1744" s="184"/>
    </row>
    <row r="1745" spans="1:18" x14ac:dyDescent="0.2">
      <c r="A1745" s="187" t="str">
        <f>B1745&amp;C1745&amp;D1745&amp;E1745</f>
        <v>199215A17IMLO53</v>
      </c>
      <c r="B1745" s="184">
        <v>1992</v>
      </c>
      <c r="C1745" s="184" t="s">
        <v>0</v>
      </c>
      <c r="D1745" s="184" t="s">
        <v>53</v>
      </c>
      <c r="E1745" s="184">
        <v>53</v>
      </c>
      <c r="F1745" s="184">
        <v>208</v>
      </c>
      <c r="G1745" s="184">
        <v>0</v>
      </c>
      <c r="H1745" s="184">
        <v>1</v>
      </c>
      <c r="I1745" s="184">
        <v>1</v>
      </c>
      <c r="J1745" s="184">
        <v>0</v>
      </c>
      <c r="K1745" s="184">
        <v>0</v>
      </c>
      <c r="L1745" s="184">
        <v>1</v>
      </c>
      <c r="M1745" s="184">
        <v>358.95310435919725</v>
      </c>
      <c r="N1745" s="184"/>
      <c r="O1745" s="184"/>
      <c r="P1745" s="184"/>
      <c r="Q1745" s="184"/>
      <c r="R1745" s="184"/>
    </row>
    <row r="1746" spans="1:18" x14ac:dyDescent="0.2">
      <c r="A1746" s="187" t="str">
        <f>B1746&amp;C1746&amp;D1746&amp;E1746</f>
        <v>199215A17INAT53</v>
      </c>
      <c r="B1746" s="184">
        <v>1992</v>
      </c>
      <c r="C1746" s="184" t="s">
        <v>0</v>
      </c>
      <c r="D1746" s="184" t="s">
        <v>54</v>
      </c>
      <c r="E1746" s="184">
        <v>53</v>
      </c>
      <c r="F1746" s="184">
        <v>77320</v>
      </c>
      <c r="G1746" s="184">
        <v>1</v>
      </c>
      <c r="H1746" s="184">
        <v>9.9676668391101911E-2</v>
      </c>
      <c r="I1746" s="184">
        <v>0</v>
      </c>
      <c r="J1746" s="184">
        <v>0.14286083807553027</v>
      </c>
      <c r="K1746" s="184">
        <v>0.17516813243662702</v>
      </c>
      <c r="L1746" s="184">
        <v>0.82483186756337301</v>
      </c>
      <c r="M1746" s="184"/>
      <c r="N1746" s="184"/>
      <c r="O1746" s="184"/>
      <c r="P1746" s="184"/>
      <c r="Q1746" s="184"/>
      <c r="R1746" s="184"/>
    </row>
    <row r="1747" spans="1:18" x14ac:dyDescent="0.2">
      <c r="A1747" s="187" t="str">
        <f>B1747&amp;C1747&amp;D1747&amp;E1747</f>
        <v>199215A17MILI53</v>
      </c>
      <c r="B1747" s="184">
        <v>1992</v>
      </c>
      <c r="C1747" s="184" t="s">
        <v>0</v>
      </c>
      <c r="D1747" s="184" t="s">
        <v>26</v>
      </c>
      <c r="E1747" s="184">
        <v>53</v>
      </c>
      <c r="F1747" s="184">
        <v>208</v>
      </c>
      <c r="G1747" s="184">
        <v>0</v>
      </c>
      <c r="H1747" s="184">
        <v>1</v>
      </c>
      <c r="I1747" s="184">
        <v>1</v>
      </c>
      <c r="J1747" s="184">
        <v>0</v>
      </c>
      <c r="K1747" s="184">
        <v>0</v>
      </c>
      <c r="L1747" s="184">
        <v>0</v>
      </c>
      <c r="M1747" s="184">
        <v>171.91240630229751</v>
      </c>
      <c r="N1747" s="184"/>
      <c r="O1747" s="184"/>
      <c r="P1747" s="184"/>
      <c r="Q1747" s="184"/>
      <c r="R1747" s="184"/>
    </row>
    <row r="1748" spans="1:18" x14ac:dyDescent="0.2">
      <c r="A1748" s="187" t="str">
        <f>B1748&amp;C1748&amp;D1748&amp;E1748</f>
        <v>199215A17SCA153</v>
      </c>
      <c r="B1748" s="184">
        <v>1992</v>
      </c>
      <c r="C1748" s="184" t="s">
        <v>0</v>
      </c>
      <c r="D1748" s="184" t="s">
        <v>29</v>
      </c>
      <c r="E1748" s="184">
        <v>53</v>
      </c>
      <c r="F1748" s="184">
        <v>8339</v>
      </c>
      <c r="G1748" s="184">
        <v>0</v>
      </c>
      <c r="H1748" s="184">
        <v>1</v>
      </c>
      <c r="I1748" s="184">
        <v>1</v>
      </c>
      <c r="J1748" s="184">
        <v>0</v>
      </c>
      <c r="K1748" s="184">
        <v>0</v>
      </c>
      <c r="L1748" s="184">
        <v>0.62489507135148104</v>
      </c>
      <c r="M1748" s="184">
        <v>328.08635455212965</v>
      </c>
      <c r="N1748" s="184"/>
      <c r="O1748" s="184"/>
      <c r="P1748" s="184"/>
      <c r="Q1748" s="184"/>
      <c r="R1748" s="184"/>
    </row>
    <row r="1749" spans="1:18" x14ac:dyDescent="0.2">
      <c r="A1749" s="187" t="str">
        <f>B1749&amp;C1749&amp;D1749&amp;E1749</f>
        <v>199215A17SCA253</v>
      </c>
      <c r="B1749" s="184">
        <v>1992</v>
      </c>
      <c r="C1749" s="184" t="s">
        <v>0</v>
      </c>
      <c r="D1749" s="184" t="s">
        <v>30</v>
      </c>
      <c r="E1749" s="184">
        <v>53</v>
      </c>
      <c r="F1749" s="184">
        <v>1874</v>
      </c>
      <c r="G1749" s="184">
        <v>0</v>
      </c>
      <c r="H1749" s="184">
        <v>1</v>
      </c>
      <c r="I1749" s="184">
        <v>1</v>
      </c>
      <c r="J1749" s="184">
        <v>0</v>
      </c>
      <c r="K1749" s="184">
        <v>0</v>
      </c>
      <c r="L1749" s="184">
        <v>0.55549626467449309</v>
      </c>
      <c r="M1749" s="184">
        <v>290.48536499538574</v>
      </c>
      <c r="N1749" s="184"/>
      <c r="O1749" s="184"/>
      <c r="P1749" s="184"/>
      <c r="Q1749" s="184"/>
      <c r="R1749" s="184"/>
    </row>
    <row r="1750" spans="1:18" x14ac:dyDescent="0.2">
      <c r="A1750" s="187" t="str">
        <f>B1750&amp;C1750&amp;D1750&amp;E1750</f>
        <v>199215A17SREM53</v>
      </c>
      <c r="B1750" s="184">
        <v>1992</v>
      </c>
      <c r="C1750" s="184" t="s">
        <v>0</v>
      </c>
      <c r="D1750" s="184" t="s">
        <v>35</v>
      </c>
      <c r="E1750" s="184">
        <v>53</v>
      </c>
      <c r="F1750" s="184">
        <v>2709</v>
      </c>
      <c r="G1750" s="184">
        <v>0</v>
      </c>
      <c r="H1750" s="184">
        <v>1</v>
      </c>
      <c r="I1750" s="184">
        <v>1</v>
      </c>
      <c r="J1750" s="184">
        <v>0</v>
      </c>
      <c r="K1750" s="184">
        <v>0</v>
      </c>
      <c r="L1750" s="184">
        <v>0.92321889996308604</v>
      </c>
      <c r="M1750" s="184">
        <v>0</v>
      </c>
      <c r="N1750" s="184"/>
      <c r="O1750" s="184"/>
      <c r="P1750" s="184"/>
      <c r="Q1750" s="184"/>
      <c r="R1750" s="184"/>
    </row>
    <row r="1751" spans="1:18" x14ac:dyDescent="0.2">
      <c r="A1751" s="187" t="str">
        <f>B1751&amp;C1751&amp;D1751&amp;E1751</f>
        <v>199215A17TDOM53</v>
      </c>
      <c r="B1751" s="184">
        <v>1992</v>
      </c>
      <c r="C1751" s="184" t="s">
        <v>0</v>
      </c>
      <c r="D1751" s="184" t="s">
        <v>33</v>
      </c>
      <c r="E1751" s="184">
        <v>53</v>
      </c>
      <c r="F1751" s="184">
        <v>7715</v>
      </c>
      <c r="G1751" s="184">
        <v>0</v>
      </c>
      <c r="H1751" s="184">
        <v>1</v>
      </c>
      <c r="I1751" s="184">
        <v>1</v>
      </c>
      <c r="J1751" s="184">
        <v>0</v>
      </c>
      <c r="K1751" s="184">
        <v>0</v>
      </c>
      <c r="L1751" s="184">
        <v>0.4053143227478937</v>
      </c>
      <c r="M1751" s="184">
        <v>235.95384070993777</v>
      </c>
      <c r="N1751" s="184"/>
      <c r="O1751" s="184"/>
      <c r="P1751" s="184"/>
      <c r="Q1751" s="184"/>
      <c r="R1751" s="184"/>
    </row>
    <row r="1752" spans="1:18" x14ac:dyDescent="0.2">
      <c r="A1752" s="187" t="str">
        <f>B1752&amp;C1752&amp;D1752&amp;E1752</f>
        <v>199215A29AGCC53</v>
      </c>
      <c r="B1752" s="184">
        <v>1992</v>
      </c>
      <c r="C1752" s="184" t="s">
        <v>3</v>
      </c>
      <c r="D1752" s="184" t="s">
        <v>23</v>
      </c>
      <c r="E1752" s="184">
        <v>53</v>
      </c>
      <c r="F1752" s="184">
        <v>1667</v>
      </c>
      <c r="G1752" s="184">
        <v>0</v>
      </c>
      <c r="H1752" s="184">
        <v>1</v>
      </c>
      <c r="I1752" s="184">
        <v>1</v>
      </c>
      <c r="J1752" s="184">
        <v>0</v>
      </c>
      <c r="K1752" s="184">
        <v>0</v>
      </c>
      <c r="L1752" s="184">
        <v>0</v>
      </c>
      <c r="M1752" s="184">
        <v>625.34000221417784</v>
      </c>
      <c r="N1752" s="184"/>
      <c r="O1752" s="184"/>
      <c r="P1752" s="184"/>
      <c r="Q1752" s="184"/>
      <c r="R1752" s="184"/>
    </row>
    <row r="1753" spans="1:18" x14ac:dyDescent="0.2">
      <c r="A1753" s="187" t="str">
        <f>B1753&amp;C1753&amp;D1753&amp;E1753</f>
        <v>199215A29AGSC53</v>
      </c>
      <c r="B1753" s="184">
        <v>1992</v>
      </c>
      <c r="C1753" s="184" t="s">
        <v>3</v>
      </c>
      <c r="D1753" s="184" t="s">
        <v>28</v>
      </c>
      <c r="E1753" s="184">
        <v>53</v>
      </c>
      <c r="F1753" s="184">
        <v>3335</v>
      </c>
      <c r="G1753" s="184">
        <v>0</v>
      </c>
      <c r="H1753" s="184">
        <v>1</v>
      </c>
      <c r="I1753" s="184">
        <v>1</v>
      </c>
      <c r="J1753" s="184">
        <v>0</v>
      </c>
      <c r="K1753" s="184">
        <v>0</v>
      </c>
      <c r="L1753" s="184">
        <v>0.12533733133433284</v>
      </c>
      <c r="M1753" s="184">
        <v>367.5929466278709</v>
      </c>
      <c r="N1753" s="184"/>
      <c r="O1753" s="184"/>
      <c r="P1753" s="184"/>
      <c r="Q1753" s="184"/>
      <c r="R1753" s="184"/>
    </row>
    <row r="1754" spans="1:18" x14ac:dyDescent="0.2">
      <c r="A1754" s="187" t="str">
        <f>B1754&amp;C1754&amp;D1754&amp;E1754</f>
        <v>199215A29AUTO53</v>
      </c>
      <c r="B1754" s="184">
        <v>1992</v>
      </c>
      <c r="C1754" s="184" t="s">
        <v>3</v>
      </c>
      <c r="D1754" s="184" t="s">
        <v>34</v>
      </c>
      <c r="E1754" s="184">
        <v>53</v>
      </c>
      <c r="F1754" s="184">
        <v>2917</v>
      </c>
      <c r="G1754" s="184">
        <v>0</v>
      </c>
      <c r="H1754" s="184">
        <v>1</v>
      </c>
      <c r="I1754" s="184">
        <v>1</v>
      </c>
      <c r="J1754" s="184">
        <v>0</v>
      </c>
      <c r="K1754" s="184">
        <v>0</v>
      </c>
      <c r="L1754" s="184">
        <v>0.2142612272883099</v>
      </c>
      <c r="M1754" s="184">
        <v>0</v>
      </c>
      <c r="N1754" s="184"/>
      <c r="O1754" s="184"/>
      <c r="P1754" s="184"/>
      <c r="Q1754" s="184"/>
      <c r="R1754" s="184"/>
    </row>
    <row r="1755" spans="1:18" x14ac:dyDescent="0.2">
      <c r="A1755" s="187" t="str">
        <f>B1755&amp;C1755&amp;D1755&amp;E1755</f>
        <v>199215A29CCA153</v>
      </c>
      <c r="B1755" s="184">
        <v>1992</v>
      </c>
      <c r="C1755" s="184" t="s">
        <v>3</v>
      </c>
      <c r="D1755" s="184" t="s">
        <v>24</v>
      </c>
      <c r="E1755" s="184">
        <v>53</v>
      </c>
      <c r="F1755" s="184">
        <v>34820</v>
      </c>
      <c r="G1755" s="184">
        <v>0</v>
      </c>
      <c r="H1755" s="184">
        <v>1</v>
      </c>
      <c r="I1755" s="184">
        <v>1</v>
      </c>
      <c r="J1755" s="184">
        <v>0</v>
      </c>
      <c r="K1755" s="184">
        <v>0</v>
      </c>
      <c r="L1755" s="184">
        <v>0.20956346927053418</v>
      </c>
      <c r="M1755" s="184">
        <v>1410.4289248040361</v>
      </c>
      <c r="N1755" s="184"/>
      <c r="O1755" s="184"/>
      <c r="P1755" s="184"/>
      <c r="Q1755" s="184"/>
      <c r="R1755" s="184"/>
    </row>
    <row r="1756" spans="1:18" x14ac:dyDescent="0.2">
      <c r="A1756" s="187" t="str">
        <f>B1756&amp;C1756&amp;D1756&amp;E1756</f>
        <v>199215A29CCA253</v>
      </c>
      <c r="B1756" s="184">
        <v>1992</v>
      </c>
      <c r="C1756" s="184" t="s">
        <v>3</v>
      </c>
      <c r="D1756" s="184" t="s">
        <v>25</v>
      </c>
      <c r="E1756" s="184">
        <v>53</v>
      </c>
      <c r="F1756" s="184">
        <v>79411</v>
      </c>
      <c r="G1756" s="184">
        <v>0</v>
      </c>
      <c r="H1756" s="184">
        <v>1</v>
      </c>
      <c r="I1756" s="184">
        <v>1</v>
      </c>
      <c r="J1756" s="184">
        <v>0</v>
      </c>
      <c r="K1756" s="184">
        <v>0</v>
      </c>
      <c r="L1756" s="184">
        <v>0.20213824281270856</v>
      </c>
      <c r="M1756" s="184">
        <v>867.314582246942</v>
      </c>
      <c r="N1756" s="184"/>
      <c r="O1756" s="184"/>
      <c r="P1756" s="184"/>
      <c r="Q1756" s="184"/>
      <c r="R1756" s="184"/>
    </row>
    <row r="1757" spans="1:18" x14ac:dyDescent="0.2">
      <c r="A1757" s="187" t="str">
        <f>B1757&amp;C1757&amp;D1757&amp;E1757</f>
        <v>199215A29CONT53</v>
      </c>
      <c r="B1757" s="184">
        <v>1992</v>
      </c>
      <c r="C1757" s="184" t="s">
        <v>3</v>
      </c>
      <c r="D1757" s="184" t="s">
        <v>31</v>
      </c>
      <c r="E1757" s="184">
        <v>53</v>
      </c>
      <c r="F1757" s="184">
        <v>29381</v>
      </c>
      <c r="G1757" s="184">
        <v>0</v>
      </c>
      <c r="H1757" s="184">
        <v>1</v>
      </c>
      <c r="I1757" s="184">
        <v>1</v>
      </c>
      <c r="J1757" s="184">
        <v>0</v>
      </c>
      <c r="K1757" s="184">
        <v>0</v>
      </c>
      <c r="L1757" s="184">
        <v>0.15608726728157654</v>
      </c>
      <c r="M1757" s="184">
        <v>903.53135961666305</v>
      </c>
      <c r="N1757" s="184"/>
      <c r="O1757" s="184"/>
      <c r="P1757" s="184"/>
      <c r="Q1757" s="184"/>
      <c r="R1757" s="184"/>
    </row>
    <row r="1758" spans="1:18" x14ac:dyDescent="0.2">
      <c r="A1758" s="187" t="str">
        <f>B1758&amp;C1758&amp;D1758&amp;E1758</f>
        <v>199215A29EMPR53</v>
      </c>
      <c r="B1758" s="184">
        <v>1992</v>
      </c>
      <c r="C1758" s="184" t="s">
        <v>3</v>
      </c>
      <c r="D1758" s="184" t="s">
        <v>32</v>
      </c>
      <c r="E1758" s="184">
        <v>53</v>
      </c>
      <c r="F1758" s="184">
        <v>4581</v>
      </c>
      <c r="G1758" s="184">
        <v>0</v>
      </c>
      <c r="H1758" s="184">
        <v>1</v>
      </c>
      <c r="I1758" s="184">
        <v>1</v>
      </c>
      <c r="J1758" s="184">
        <v>0</v>
      </c>
      <c r="K1758" s="184">
        <v>0</v>
      </c>
      <c r="L1758" s="184">
        <v>9.0809866841301032E-2</v>
      </c>
      <c r="M1758" s="184">
        <v>2393.9373417589932</v>
      </c>
      <c r="N1758" s="184"/>
      <c r="O1758" s="184"/>
      <c r="P1758" s="184"/>
      <c r="Q1758" s="184"/>
      <c r="R1758" s="184"/>
    </row>
    <row r="1759" spans="1:18" x14ac:dyDescent="0.2">
      <c r="A1759" s="187" t="str">
        <f>B1759&amp;C1759&amp;D1759&amp;E1759</f>
        <v>199215A29IMLO53</v>
      </c>
      <c r="B1759" s="184">
        <v>1992</v>
      </c>
      <c r="C1759" s="184" t="s">
        <v>3</v>
      </c>
      <c r="D1759" s="184" t="s">
        <v>53</v>
      </c>
      <c r="E1759" s="184">
        <v>53</v>
      </c>
      <c r="F1759" s="184">
        <v>208</v>
      </c>
      <c r="G1759" s="184">
        <v>0</v>
      </c>
      <c r="H1759" s="184">
        <v>1</v>
      </c>
      <c r="I1759" s="184">
        <v>1</v>
      </c>
      <c r="J1759" s="184">
        <v>0</v>
      </c>
      <c r="K1759" s="184">
        <v>0</v>
      </c>
      <c r="L1759" s="184">
        <v>1</v>
      </c>
      <c r="M1759" s="184">
        <v>358.95310435919725</v>
      </c>
      <c r="N1759" s="184"/>
      <c r="O1759" s="184"/>
      <c r="P1759" s="184"/>
      <c r="Q1759" s="184"/>
      <c r="R1759" s="184"/>
    </row>
    <row r="1760" spans="1:18" x14ac:dyDescent="0.2">
      <c r="A1760" s="187" t="str">
        <f>B1760&amp;C1760&amp;D1760&amp;E1760</f>
        <v>199215A29INAT53</v>
      </c>
      <c r="B1760" s="184">
        <v>1992</v>
      </c>
      <c r="C1760" s="184" t="s">
        <v>3</v>
      </c>
      <c r="D1760" s="184" t="s">
        <v>54</v>
      </c>
      <c r="E1760" s="184">
        <v>53</v>
      </c>
      <c r="F1760" s="184">
        <v>217190</v>
      </c>
      <c r="G1760" s="184">
        <v>1</v>
      </c>
      <c r="H1760" s="184">
        <v>0.21208158755007137</v>
      </c>
      <c r="I1760" s="184">
        <v>0</v>
      </c>
      <c r="J1760" s="184">
        <v>0.37044062802154798</v>
      </c>
      <c r="K1760" s="184">
        <v>0.51149224181592157</v>
      </c>
      <c r="L1760" s="184">
        <v>0.48850775818407843</v>
      </c>
      <c r="M1760" s="184"/>
      <c r="N1760" s="184"/>
      <c r="O1760" s="184"/>
      <c r="P1760" s="184"/>
      <c r="Q1760" s="184"/>
      <c r="R1760" s="184"/>
    </row>
    <row r="1761" spans="1:18" x14ac:dyDescent="0.2">
      <c r="A1761" s="187" t="str">
        <f>B1761&amp;C1761&amp;D1761&amp;E1761</f>
        <v>199215A29MILI53</v>
      </c>
      <c r="B1761" s="184">
        <v>1992</v>
      </c>
      <c r="C1761" s="184" t="s">
        <v>3</v>
      </c>
      <c r="D1761" s="184" t="s">
        <v>26</v>
      </c>
      <c r="E1761" s="184">
        <v>53</v>
      </c>
      <c r="F1761" s="184">
        <v>7709</v>
      </c>
      <c r="G1761" s="184">
        <v>0</v>
      </c>
      <c r="H1761" s="184">
        <v>1</v>
      </c>
      <c r="I1761" s="184">
        <v>1</v>
      </c>
      <c r="J1761" s="184">
        <v>0</v>
      </c>
      <c r="K1761" s="184">
        <v>0</v>
      </c>
      <c r="L1761" s="184">
        <v>0.10831495654429887</v>
      </c>
      <c r="M1761" s="184">
        <v>1349.3022553655683</v>
      </c>
      <c r="N1761" s="184"/>
      <c r="O1761" s="184"/>
      <c r="P1761" s="184"/>
      <c r="Q1761" s="184"/>
      <c r="R1761" s="184"/>
    </row>
    <row r="1762" spans="1:18" x14ac:dyDescent="0.2">
      <c r="A1762" s="187" t="str">
        <f>B1762&amp;C1762&amp;D1762&amp;E1762</f>
        <v>199215A29PUBL53</v>
      </c>
      <c r="B1762" s="184">
        <v>1992</v>
      </c>
      <c r="C1762" s="184" t="s">
        <v>3</v>
      </c>
      <c r="D1762" s="184" t="s">
        <v>27</v>
      </c>
      <c r="E1762" s="184">
        <v>53</v>
      </c>
      <c r="F1762" s="184">
        <v>29810</v>
      </c>
      <c r="G1762" s="184">
        <v>0</v>
      </c>
      <c r="H1762" s="184">
        <v>1</v>
      </c>
      <c r="I1762" s="184">
        <v>1</v>
      </c>
      <c r="J1762" s="184">
        <v>0</v>
      </c>
      <c r="K1762" s="184">
        <v>0</v>
      </c>
      <c r="L1762" s="184">
        <v>0.19577323045957731</v>
      </c>
      <c r="M1762" s="184">
        <v>1761.0158062628666</v>
      </c>
      <c r="N1762" s="184"/>
      <c r="O1762" s="184"/>
      <c r="P1762" s="184"/>
      <c r="Q1762" s="184"/>
      <c r="R1762" s="184"/>
    </row>
    <row r="1763" spans="1:18" x14ac:dyDescent="0.2">
      <c r="A1763" s="187" t="str">
        <f>B1763&amp;C1763&amp;D1763&amp;E1763</f>
        <v>199215A29SCA153</v>
      </c>
      <c r="B1763" s="184">
        <v>1992</v>
      </c>
      <c r="C1763" s="184" t="s">
        <v>3</v>
      </c>
      <c r="D1763" s="184" t="s">
        <v>29</v>
      </c>
      <c r="E1763" s="184">
        <v>53</v>
      </c>
      <c r="F1763" s="184">
        <v>48776</v>
      </c>
      <c r="G1763" s="184">
        <v>0</v>
      </c>
      <c r="H1763" s="184">
        <v>1</v>
      </c>
      <c r="I1763" s="184">
        <v>1</v>
      </c>
      <c r="J1763" s="184">
        <v>0</v>
      </c>
      <c r="K1763" s="184">
        <v>0</v>
      </c>
      <c r="L1763" s="184">
        <v>0.29487862883385274</v>
      </c>
      <c r="M1763" s="184">
        <v>680.51668745388304</v>
      </c>
      <c r="N1763" s="184"/>
      <c r="O1763" s="184"/>
      <c r="P1763" s="184"/>
      <c r="Q1763" s="184"/>
      <c r="R1763" s="184"/>
    </row>
    <row r="1764" spans="1:18" x14ac:dyDescent="0.2">
      <c r="A1764" s="187" t="str">
        <f>B1764&amp;C1764&amp;D1764&amp;E1764</f>
        <v>199215A29SCA253</v>
      </c>
      <c r="B1764" s="184">
        <v>1992</v>
      </c>
      <c r="C1764" s="184" t="s">
        <v>3</v>
      </c>
      <c r="D1764" s="184" t="s">
        <v>30</v>
      </c>
      <c r="E1764" s="184">
        <v>53</v>
      </c>
      <c r="F1764" s="184">
        <v>13338</v>
      </c>
      <c r="G1764" s="184">
        <v>0</v>
      </c>
      <c r="H1764" s="184">
        <v>1</v>
      </c>
      <c r="I1764" s="184">
        <v>1</v>
      </c>
      <c r="J1764" s="184">
        <v>0</v>
      </c>
      <c r="K1764" s="184">
        <v>0</v>
      </c>
      <c r="L1764" s="184">
        <v>0.24981256560203929</v>
      </c>
      <c r="M1764" s="184">
        <v>759.37696107457089</v>
      </c>
      <c r="N1764" s="184"/>
      <c r="O1764" s="184"/>
      <c r="P1764" s="184"/>
      <c r="Q1764" s="184"/>
      <c r="R1764" s="184"/>
    </row>
    <row r="1765" spans="1:18" x14ac:dyDescent="0.2">
      <c r="A1765" s="187" t="str">
        <f>B1765&amp;C1765&amp;D1765&amp;E1765</f>
        <v>199215A29SREM53</v>
      </c>
      <c r="B1765" s="184">
        <v>1992</v>
      </c>
      <c r="C1765" s="184" t="s">
        <v>3</v>
      </c>
      <c r="D1765" s="184" t="s">
        <v>35</v>
      </c>
      <c r="E1765" s="184">
        <v>53</v>
      </c>
      <c r="F1765" s="184">
        <v>8753</v>
      </c>
      <c r="G1765" s="184">
        <v>0</v>
      </c>
      <c r="H1765" s="184">
        <v>1</v>
      </c>
      <c r="I1765" s="184">
        <v>1</v>
      </c>
      <c r="J1765" s="184">
        <v>0</v>
      </c>
      <c r="K1765" s="184">
        <v>0</v>
      </c>
      <c r="L1765" s="184">
        <v>0.40500399862904146</v>
      </c>
      <c r="M1765" s="184">
        <v>0</v>
      </c>
      <c r="N1765" s="184"/>
      <c r="O1765" s="184"/>
      <c r="P1765" s="184"/>
      <c r="Q1765" s="184"/>
      <c r="R1765" s="184"/>
    </row>
    <row r="1766" spans="1:18" x14ac:dyDescent="0.2">
      <c r="A1766" s="187" t="str">
        <f>B1766&amp;C1766&amp;D1766&amp;E1766</f>
        <v>199215A29TDOM53</v>
      </c>
      <c r="B1766" s="184">
        <v>1992</v>
      </c>
      <c r="C1766" s="184" t="s">
        <v>3</v>
      </c>
      <c r="D1766" s="184" t="s">
        <v>33</v>
      </c>
      <c r="E1766" s="184">
        <v>53</v>
      </c>
      <c r="F1766" s="184">
        <v>48958</v>
      </c>
      <c r="G1766" s="184">
        <v>0</v>
      </c>
      <c r="H1766" s="184">
        <v>1</v>
      </c>
      <c r="I1766" s="184">
        <v>1</v>
      </c>
      <c r="J1766" s="184">
        <v>0</v>
      </c>
      <c r="K1766" s="184">
        <v>0</v>
      </c>
      <c r="L1766" s="184">
        <v>0.23824502634911557</v>
      </c>
      <c r="M1766" s="184">
        <v>322.20997067135721</v>
      </c>
      <c r="N1766" s="184"/>
      <c r="O1766" s="184"/>
      <c r="P1766" s="184"/>
      <c r="Q1766" s="184"/>
      <c r="R1766" s="184"/>
    </row>
    <row r="1767" spans="1:18" x14ac:dyDescent="0.2">
      <c r="A1767" s="187" t="str">
        <f>B1767&amp;C1767&amp;D1767&amp;E1767</f>
        <v>199218A24AGCC53</v>
      </c>
      <c r="B1767" s="184">
        <v>1992</v>
      </c>
      <c r="C1767" s="184" t="s">
        <v>1</v>
      </c>
      <c r="D1767" s="184" t="s">
        <v>23</v>
      </c>
      <c r="E1767" s="184">
        <v>53</v>
      </c>
      <c r="F1767" s="184">
        <v>626</v>
      </c>
      <c r="G1767" s="184">
        <v>0</v>
      </c>
      <c r="H1767" s="184">
        <v>1</v>
      </c>
      <c r="I1767" s="184">
        <v>1</v>
      </c>
      <c r="J1767" s="184">
        <v>0</v>
      </c>
      <c r="K1767" s="184">
        <v>0</v>
      </c>
      <c r="L1767" s="184">
        <v>0</v>
      </c>
      <c r="M1767" s="184">
        <v>751.85259269257915</v>
      </c>
      <c r="N1767" s="184"/>
      <c r="O1767" s="184"/>
      <c r="P1767" s="184"/>
      <c r="Q1767" s="184"/>
      <c r="R1767" s="184"/>
    </row>
    <row r="1768" spans="1:18" x14ac:dyDescent="0.2">
      <c r="A1768" s="187" t="str">
        <f>B1768&amp;C1768&amp;D1768&amp;E1768</f>
        <v>199218A24AGSC53</v>
      </c>
      <c r="B1768" s="184">
        <v>1992</v>
      </c>
      <c r="C1768" s="184" t="s">
        <v>1</v>
      </c>
      <c r="D1768" s="184" t="s">
        <v>28</v>
      </c>
      <c r="E1768" s="184">
        <v>53</v>
      </c>
      <c r="F1768" s="184">
        <v>1665</v>
      </c>
      <c r="G1768" s="184">
        <v>0</v>
      </c>
      <c r="H1768" s="184">
        <v>1</v>
      </c>
      <c r="I1768" s="184">
        <v>1</v>
      </c>
      <c r="J1768" s="184">
        <v>0</v>
      </c>
      <c r="K1768" s="184">
        <v>0</v>
      </c>
      <c r="L1768" s="184">
        <v>0</v>
      </c>
      <c r="M1768" s="184">
        <v>342.84657752887529</v>
      </c>
      <c r="N1768" s="184"/>
      <c r="O1768" s="184"/>
      <c r="P1768" s="184"/>
      <c r="Q1768" s="184"/>
      <c r="R1768" s="184"/>
    </row>
    <row r="1769" spans="1:18" x14ac:dyDescent="0.2">
      <c r="A1769" s="187" t="str">
        <f>B1769&amp;C1769&amp;D1769&amp;E1769</f>
        <v>199218A24AUTO53</v>
      </c>
      <c r="B1769" s="184">
        <v>1992</v>
      </c>
      <c r="C1769" s="184" t="s">
        <v>1</v>
      </c>
      <c r="D1769" s="184" t="s">
        <v>34</v>
      </c>
      <c r="E1769" s="184">
        <v>53</v>
      </c>
      <c r="F1769" s="184">
        <v>417</v>
      </c>
      <c r="G1769" s="184">
        <v>0</v>
      </c>
      <c r="H1769" s="184">
        <v>1</v>
      </c>
      <c r="I1769" s="184">
        <v>1</v>
      </c>
      <c r="J1769" s="184">
        <v>0</v>
      </c>
      <c r="K1769" s="184">
        <v>0</v>
      </c>
      <c r="L1769" s="184">
        <v>0</v>
      </c>
      <c r="M1769" s="184">
        <v>0</v>
      </c>
      <c r="N1769" s="184"/>
      <c r="O1769" s="184"/>
      <c r="P1769" s="184"/>
      <c r="Q1769" s="184"/>
      <c r="R1769" s="184"/>
    </row>
    <row r="1770" spans="1:18" x14ac:dyDescent="0.2">
      <c r="A1770" s="187" t="str">
        <f>B1770&amp;C1770&amp;D1770&amp;E1770</f>
        <v>199218A24CCA153</v>
      </c>
      <c r="B1770" s="184">
        <v>1992</v>
      </c>
      <c r="C1770" s="184" t="s">
        <v>1</v>
      </c>
      <c r="D1770" s="184" t="s">
        <v>24</v>
      </c>
      <c r="E1770" s="184">
        <v>53</v>
      </c>
      <c r="F1770" s="184">
        <v>15641</v>
      </c>
      <c r="G1770" s="184">
        <v>0</v>
      </c>
      <c r="H1770" s="184">
        <v>1</v>
      </c>
      <c r="I1770" s="184">
        <v>1</v>
      </c>
      <c r="J1770" s="184">
        <v>0</v>
      </c>
      <c r="K1770" s="184">
        <v>0</v>
      </c>
      <c r="L1770" s="184">
        <v>0.31992839332523498</v>
      </c>
      <c r="M1770" s="184">
        <v>804.87248852063624</v>
      </c>
      <c r="N1770" s="184"/>
      <c r="O1770" s="184"/>
      <c r="P1770" s="184"/>
      <c r="Q1770" s="184"/>
      <c r="R1770" s="184"/>
    </row>
    <row r="1771" spans="1:18" x14ac:dyDescent="0.2">
      <c r="A1771" s="187" t="str">
        <f>B1771&amp;C1771&amp;D1771&amp;E1771</f>
        <v>199218A24CCA253</v>
      </c>
      <c r="B1771" s="184">
        <v>1992</v>
      </c>
      <c r="C1771" s="184" t="s">
        <v>1</v>
      </c>
      <c r="D1771" s="184" t="s">
        <v>25</v>
      </c>
      <c r="E1771" s="184">
        <v>53</v>
      </c>
      <c r="F1771" s="184">
        <v>41478</v>
      </c>
      <c r="G1771" s="184">
        <v>0</v>
      </c>
      <c r="H1771" s="184">
        <v>1</v>
      </c>
      <c r="I1771" s="184">
        <v>1</v>
      </c>
      <c r="J1771" s="184">
        <v>0</v>
      </c>
      <c r="K1771" s="184">
        <v>0</v>
      </c>
      <c r="L1771" s="184">
        <v>0.24121220888181685</v>
      </c>
      <c r="M1771" s="184">
        <v>830.87876576799465</v>
      </c>
      <c r="N1771" s="184"/>
      <c r="O1771" s="184"/>
      <c r="P1771" s="184"/>
      <c r="Q1771" s="184"/>
      <c r="R1771" s="184"/>
    </row>
    <row r="1772" spans="1:18" x14ac:dyDescent="0.2">
      <c r="A1772" s="187" t="str">
        <f>B1772&amp;C1772&amp;D1772&amp;E1772</f>
        <v>199218A24CONT53</v>
      </c>
      <c r="B1772" s="184">
        <v>1992</v>
      </c>
      <c r="C1772" s="184" t="s">
        <v>1</v>
      </c>
      <c r="D1772" s="184" t="s">
        <v>31</v>
      </c>
      <c r="E1772" s="184">
        <v>53</v>
      </c>
      <c r="F1772" s="184">
        <v>12712</v>
      </c>
      <c r="G1772" s="184">
        <v>0</v>
      </c>
      <c r="H1772" s="184">
        <v>1</v>
      </c>
      <c r="I1772" s="184">
        <v>1</v>
      </c>
      <c r="J1772" s="184">
        <v>0</v>
      </c>
      <c r="K1772" s="184">
        <v>0</v>
      </c>
      <c r="L1772" s="184">
        <v>0.14757709251101322</v>
      </c>
      <c r="M1772" s="184">
        <v>886.68094449620889</v>
      </c>
      <c r="N1772" s="184"/>
      <c r="O1772" s="184"/>
      <c r="P1772" s="184"/>
      <c r="Q1772" s="184"/>
      <c r="R1772" s="184"/>
    </row>
    <row r="1773" spans="1:18" x14ac:dyDescent="0.2">
      <c r="A1773" s="187" t="str">
        <f>B1773&amp;C1773&amp;D1773&amp;E1773</f>
        <v>199218A24EMPR53</v>
      </c>
      <c r="B1773" s="184">
        <v>1992</v>
      </c>
      <c r="C1773" s="184" t="s">
        <v>1</v>
      </c>
      <c r="D1773" s="184" t="s">
        <v>32</v>
      </c>
      <c r="E1773" s="184">
        <v>53</v>
      </c>
      <c r="F1773" s="184">
        <v>1457</v>
      </c>
      <c r="G1773" s="184">
        <v>0</v>
      </c>
      <c r="H1773" s="184">
        <v>1</v>
      </c>
      <c r="I1773" s="184">
        <v>1</v>
      </c>
      <c r="J1773" s="184">
        <v>0</v>
      </c>
      <c r="K1773" s="184">
        <v>0</v>
      </c>
      <c r="L1773" s="184">
        <v>0.28551818805765272</v>
      </c>
      <c r="M1773" s="184">
        <v>1998.6170234206502</v>
      </c>
      <c r="N1773" s="184"/>
      <c r="O1773" s="184"/>
      <c r="P1773" s="184"/>
      <c r="Q1773" s="184"/>
      <c r="R1773" s="184"/>
    </row>
    <row r="1774" spans="1:18" x14ac:dyDescent="0.2">
      <c r="A1774" s="187" t="str">
        <f>B1774&amp;C1774&amp;D1774&amp;E1774</f>
        <v>199218A24INAT53</v>
      </c>
      <c r="B1774" s="184">
        <v>1992</v>
      </c>
      <c r="C1774" s="184" t="s">
        <v>1</v>
      </c>
      <c r="D1774" s="184" t="s">
        <v>54</v>
      </c>
      <c r="E1774" s="184">
        <v>53</v>
      </c>
      <c r="F1774" s="184">
        <v>96929</v>
      </c>
      <c r="G1774" s="184">
        <v>1</v>
      </c>
      <c r="H1774" s="184">
        <v>0.26882563525879766</v>
      </c>
      <c r="I1774" s="184">
        <v>0</v>
      </c>
      <c r="J1774" s="184">
        <v>0.43221326950654604</v>
      </c>
      <c r="K1774" s="184">
        <v>0.60636135728213436</v>
      </c>
      <c r="L1774" s="184">
        <v>0.39363864271786564</v>
      </c>
      <c r="M1774" s="184"/>
      <c r="N1774" s="184"/>
      <c r="O1774" s="184"/>
      <c r="P1774" s="184"/>
      <c r="Q1774" s="184"/>
      <c r="R1774" s="184"/>
    </row>
    <row r="1775" spans="1:18" x14ac:dyDescent="0.2">
      <c r="A1775" s="187" t="str">
        <f>B1775&amp;C1775&amp;D1775&amp;E1775</f>
        <v>199218A24MILI53</v>
      </c>
      <c r="B1775" s="184">
        <v>1992</v>
      </c>
      <c r="C1775" s="184" t="s">
        <v>1</v>
      </c>
      <c r="D1775" s="184" t="s">
        <v>26</v>
      </c>
      <c r="E1775" s="184">
        <v>53</v>
      </c>
      <c r="F1775" s="184">
        <v>5414</v>
      </c>
      <c r="G1775" s="184">
        <v>0</v>
      </c>
      <c r="H1775" s="184">
        <v>1</v>
      </c>
      <c r="I1775" s="184">
        <v>1</v>
      </c>
      <c r="J1775" s="184">
        <v>0</v>
      </c>
      <c r="K1775" s="184">
        <v>0</v>
      </c>
      <c r="L1775" s="184">
        <v>3.8418913926856299E-2</v>
      </c>
      <c r="M1775" s="184">
        <v>863.13743635749563</v>
      </c>
      <c r="N1775" s="184"/>
      <c r="O1775" s="184"/>
      <c r="P1775" s="184"/>
      <c r="Q1775" s="184"/>
      <c r="R1775" s="184"/>
    </row>
    <row r="1776" spans="1:18" x14ac:dyDescent="0.2">
      <c r="A1776" s="187" t="str">
        <f>B1776&amp;C1776&amp;D1776&amp;E1776</f>
        <v>199218A24PUBL53</v>
      </c>
      <c r="B1776" s="184">
        <v>1992</v>
      </c>
      <c r="C1776" s="184" t="s">
        <v>1</v>
      </c>
      <c r="D1776" s="184" t="s">
        <v>27</v>
      </c>
      <c r="E1776" s="184">
        <v>53</v>
      </c>
      <c r="F1776" s="184">
        <v>7718</v>
      </c>
      <c r="G1776" s="184">
        <v>0</v>
      </c>
      <c r="H1776" s="184">
        <v>1</v>
      </c>
      <c r="I1776" s="184">
        <v>1</v>
      </c>
      <c r="J1776" s="184">
        <v>0</v>
      </c>
      <c r="K1776" s="184">
        <v>0</v>
      </c>
      <c r="L1776" s="184">
        <v>0.29735682819383258</v>
      </c>
      <c r="M1776" s="184">
        <v>1311.7755515588685</v>
      </c>
      <c r="N1776" s="184"/>
      <c r="O1776" s="184"/>
      <c r="P1776" s="184"/>
      <c r="Q1776" s="184"/>
      <c r="R1776" s="184"/>
    </row>
    <row r="1777" spans="1:18" x14ac:dyDescent="0.2">
      <c r="A1777" s="187" t="str">
        <f>B1777&amp;C1777&amp;D1777&amp;E1777</f>
        <v>199218A24SCA153</v>
      </c>
      <c r="B1777" s="184">
        <v>1992</v>
      </c>
      <c r="C1777" s="184" t="s">
        <v>1</v>
      </c>
      <c r="D1777" s="184" t="s">
        <v>29</v>
      </c>
      <c r="E1777" s="184">
        <v>53</v>
      </c>
      <c r="F1777" s="184">
        <v>28768</v>
      </c>
      <c r="G1777" s="184">
        <v>0</v>
      </c>
      <c r="H1777" s="184">
        <v>1</v>
      </c>
      <c r="I1777" s="184">
        <v>1</v>
      </c>
      <c r="J1777" s="184">
        <v>0</v>
      </c>
      <c r="K1777" s="184">
        <v>0</v>
      </c>
      <c r="L1777" s="184">
        <v>0.28260567296996664</v>
      </c>
      <c r="M1777" s="184">
        <v>661.66898657869035</v>
      </c>
      <c r="N1777" s="184"/>
      <c r="O1777" s="184"/>
      <c r="P1777" s="184"/>
      <c r="Q1777" s="184"/>
      <c r="R1777" s="184"/>
    </row>
    <row r="1778" spans="1:18" x14ac:dyDescent="0.2">
      <c r="A1778" s="187" t="str">
        <f>B1778&amp;C1778&amp;D1778&amp;E1778</f>
        <v>199218A24SCA253</v>
      </c>
      <c r="B1778" s="184">
        <v>1992</v>
      </c>
      <c r="C1778" s="184" t="s">
        <v>1</v>
      </c>
      <c r="D1778" s="184" t="s">
        <v>30</v>
      </c>
      <c r="E1778" s="184">
        <v>53</v>
      </c>
      <c r="F1778" s="184">
        <v>8131</v>
      </c>
      <c r="G1778" s="184">
        <v>0</v>
      </c>
      <c r="H1778" s="184">
        <v>1</v>
      </c>
      <c r="I1778" s="184">
        <v>1</v>
      </c>
      <c r="J1778" s="184">
        <v>0</v>
      </c>
      <c r="K1778" s="184">
        <v>0</v>
      </c>
      <c r="L1778" s="184">
        <v>0.25618005165416308</v>
      </c>
      <c r="M1778" s="184">
        <v>786.27106453334034</v>
      </c>
      <c r="N1778" s="184"/>
      <c r="O1778" s="184"/>
      <c r="P1778" s="184"/>
      <c r="Q1778" s="184"/>
      <c r="R1778" s="184"/>
    </row>
    <row r="1779" spans="1:18" x14ac:dyDescent="0.2">
      <c r="A1779" s="187" t="str">
        <f>B1779&amp;C1779&amp;D1779&amp;E1779</f>
        <v>199218A24SREM53</v>
      </c>
      <c r="B1779" s="184">
        <v>1992</v>
      </c>
      <c r="C1779" s="184" t="s">
        <v>1</v>
      </c>
      <c r="D1779" s="184" t="s">
        <v>35</v>
      </c>
      <c r="E1779" s="184">
        <v>53</v>
      </c>
      <c r="F1779" s="184">
        <v>4167</v>
      </c>
      <c r="G1779" s="184">
        <v>0</v>
      </c>
      <c r="H1779" s="184">
        <v>1</v>
      </c>
      <c r="I1779" s="184">
        <v>1</v>
      </c>
      <c r="J1779" s="184">
        <v>0</v>
      </c>
      <c r="K1779" s="184">
        <v>0</v>
      </c>
      <c r="L1779" s="184">
        <v>0.2505399568034557</v>
      </c>
      <c r="M1779" s="184">
        <v>0</v>
      </c>
      <c r="N1779" s="184"/>
      <c r="O1779" s="184"/>
      <c r="P1779" s="184"/>
      <c r="Q1779" s="184"/>
      <c r="R1779" s="184"/>
    </row>
    <row r="1780" spans="1:18" x14ac:dyDescent="0.2">
      <c r="A1780" s="187" t="str">
        <f>B1780&amp;C1780&amp;D1780&amp;E1780</f>
        <v>199218A24TDOM53</v>
      </c>
      <c r="B1780" s="184">
        <v>1992</v>
      </c>
      <c r="C1780" s="184" t="s">
        <v>1</v>
      </c>
      <c r="D1780" s="184" t="s">
        <v>33</v>
      </c>
      <c r="E1780" s="184">
        <v>53</v>
      </c>
      <c r="F1780" s="184">
        <v>28118</v>
      </c>
      <c r="G1780" s="184">
        <v>0</v>
      </c>
      <c r="H1780" s="184">
        <v>1</v>
      </c>
      <c r="I1780" s="184">
        <v>1</v>
      </c>
      <c r="J1780" s="184">
        <v>0</v>
      </c>
      <c r="K1780" s="184">
        <v>0</v>
      </c>
      <c r="L1780" s="184">
        <v>0.25176043815349597</v>
      </c>
      <c r="M1780" s="184">
        <v>318.72962417416528</v>
      </c>
      <c r="N1780" s="184"/>
      <c r="O1780" s="184"/>
      <c r="P1780" s="184"/>
      <c r="Q1780" s="184"/>
      <c r="R1780" s="184"/>
    </row>
    <row r="1781" spans="1:18" x14ac:dyDescent="0.2">
      <c r="A1781" s="187" t="str">
        <f>B1781&amp;C1781&amp;D1781&amp;E1781</f>
        <v>199225A29AGCC53</v>
      </c>
      <c r="B1781" s="184">
        <v>1992</v>
      </c>
      <c r="C1781" s="184" t="s">
        <v>2</v>
      </c>
      <c r="D1781" s="184" t="s">
        <v>23</v>
      </c>
      <c r="E1781" s="184">
        <v>53</v>
      </c>
      <c r="F1781" s="184">
        <v>833</v>
      </c>
      <c r="G1781" s="184">
        <v>0</v>
      </c>
      <c r="H1781" s="184">
        <v>1</v>
      </c>
      <c r="I1781" s="184">
        <v>1</v>
      </c>
      <c r="J1781" s="184">
        <v>0</v>
      </c>
      <c r="K1781" s="184">
        <v>0</v>
      </c>
      <c r="L1781" s="184">
        <v>0</v>
      </c>
      <c r="M1781" s="184">
        <v>641.58179581965601</v>
      </c>
      <c r="N1781" s="184"/>
      <c r="O1781" s="184"/>
      <c r="P1781" s="184"/>
      <c r="Q1781" s="184"/>
      <c r="R1781" s="184"/>
    </row>
    <row r="1782" spans="1:18" x14ac:dyDescent="0.2">
      <c r="A1782" s="187" t="str">
        <f>B1782&amp;C1782&amp;D1782&amp;E1782</f>
        <v>199225A29AGSC53</v>
      </c>
      <c r="B1782" s="184">
        <v>1992</v>
      </c>
      <c r="C1782" s="184" t="s">
        <v>2</v>
      </c>
      <c r="D1782" s="184" t="s">
        <v>28</v>
      </c>
      <c r="E1782" s="184">
        <v>53</v>
      </c>
      <c r="F1782" s="184">
        <v>626</v>
      </c>
      <c r="G1782" s="184">
        <v>0</v>
      </c>
      <c r="H1782" s="184">
        <v>1</v>
      </c>
      <c r="I1782" s="184">
        <v>1</v>
      </c>
      <c r="J1782" s="184">
        <v>0</v>
      </c>
      <c r="K1782" s="184">
        <v>0</v>
      </c>
      <c r="L1782" s="184">
        <v>0</v>
      </c>
      <c r="M1782" s="184">
        <v>660.09970092764627</v>
      </c>
      <c r="N1782" s="184"/>
      <c r="O1782" s="184"/>
      <c r="P1782" s="184"/>
      <c r="Q1782" s="184"/>
      <c r="R1782" s="184"/>
    </row>
    <row r="1783" spans="1:18" x14ac:dyDescent="0.2">
      <c r="A1783" s="187" t="str">
        <f>B1783&amp;C1783&amp;D1783&amp;E1783</f>
        <v>199225A29AUTO53</v>
      </c>
      <c r="B1783" s="184">
        <v>1992</v>
      </c>
      <c r="C1783" s="184" t="s">
        <v>2</v>
      </c>
      <c r="D1783" s="184" t="s">
        <v>34</v>
      </c>
      <c r="E1783" s="184">
        <v>53</v>
      </c>
      <c r="F1783" s="184">
        <v>1667</v>
      </c>
      <c r="G1783" s="184">
        <v>0</v>
      </c>
      <c r="H1783" s="184">
        <v>1</v>
      </c>
      <c r="I1783" s="184">
        <v>1</v>
      </c>
      <c r="J1783" s="184">
        <v>0</v>
      </c>
      <c r="K1783" s="184">
        <v>0</v>
      </c>
      <c r="L1783" s="184">
        <v>0</v>
      </c>
      <c r="M1783" s="184">
        <v>0</v>
      </c>
      <c r="N1783" s="184"/>
      <c r="O1783" s="184"/>
      <c r="P1783" s="184"/>
      <c r="Q1783" s="184"/>
      <c r="R1783" s="184"/>
    </row>
    <row r="1784" spans="1:18" x14ac:dyDescent="0.2">
      <c r="A1784" s="187" t="str">
        <f>B1784&amp;C1784&amp;D1784&amp;E1784</f>
        <v>199225A29CCA153</v>
      </c>
      <c r="B1784" s="184">
        <v>1992</v>
      </c>
      <c r="C1784" s="184" t="s">
        <v>2</v>
      </c>
      <c r="D1784" s="184" t="s">
        <v>24</v>
      </c>
      <c r="E1784" s="184">
        <v>53</v>
      </c>
      <c r="F1784" s="184">
        <v>17721</v>
      </c>
      <c r="G1784" s="184">
        <v>0</v>
      </c>
      <c r="H1784" s="184">
        <v>1</v>
      </c>
      <c r="I1784" s="184">
        <v>1</v>
      </c>
      <c r="J1784" s="184">
        <v>0</v>
      </c>
      <c r="K1784" s="184">
        <v>0</v>
      </c>
      <c r="L1784" s="184">
        <v>7.0650640483042718E-2</v>
      </c>
      <c r="M1784" s="184">
        <v>2017.2713425659947</v>
      </c>
      <c r="N1784" s="184"/>
      <c r="O1784" s="184"/>
      <c r="P1784" s="184"/>
      <c r="Q1784" s="184"/>
      <c r="R1784" s="184"/>
    </row>
    <row r="1785" spans="1:18" x14ac:dyDescent="0.2">
      <c r="A1785" s="187" t="str">
        <f>B1785&amp;C1785&amp;D1785&amp;E1785</f>
        <v>199225A29CCA253</v>
      </c>
      <c r="B1785" s="184">
        <v>1992</v>
      </c>
      <c r="C1785" s="184" t="s">
        <v>2</v>
      </c>
      <c r="D1785" s="184" t="s">
        <v>25</v>
      </c>
      <c r="E1785" s="184">
        <v>53</v>
      </c>
      <c r="F1785" s="184">
        <v>33764</v>
      </c>
      <c r="G1785" s="184">
        <v>0</v>
      </c>
      <c r="H1785" s="184">
        <v>1</v>
      </c>
      <c r="I1785" s="184">
        <v>1</v>
      </c>
      <c r="J1785" s="184">
        <v>0</v>
      </c>
      <c r="K1785" s="184">
        <v>0</v>
      </c>
      <c r="L1785" s="184">
        <v>8.6512261580381472E-2</v>
      </c>
      <c r="M1785" s="184">
        <v>963.78005309240029</v>
      </c>
      <c r="N1785" s="184"/>
      <c r="O1785" s="184"/>
      <c r="P1785" s="184"/>
      <c r="Q1785" s="184"/>
      <c r="R1785" s="184"/>
    </row>
    <row r="1786" spans="1:18" x14ac:dyDescent="0.2">
      <c r="A1786" s="187" t="str">
        <f>B1786&amp;C1786&amp;D1786&amp;E1786</f>
        <v>199225A29CONT53</v>
      </c>
      <c r="B1786" s="184">
        <v>1992</v>
      </c>
      <c r="C1786" s="184" t="s">
        <v>2</v>
      </c>
      <c r="D1786" s="184" t="s">
        <v>31</v>
      </c>
      <c r="E1786" s="184">
        <v>53</v>
      </c>
      <c r="F1786" s="184">
        <v>14586</v>
      </c>
      <c r="G1786" s="184">
        <v>0</v>
      </c>
      <c r="H1786" s="184">
        <v>1</v>
      </c>
      <c r="I1786" s="184">
        <v>1</v>
      </c>
      <c r="J1786" s="184">
        <v>0</v>
      </c>
      <c r="K1786" s="184">
        <v>0</v>
      </c>
      <c r="L1786" s="184">
        <v>8.5767174002468125E-2</v>
      </c>
      <c r="M1786" s="184">
        <v>1007.7169117180998</v>
      </c>
      <c r="N1786" s="184"/>
      <c r="O1786" s="184"/>
      <c r="P1786" s="184"/>
      <c r="Q1786" s="184"/>
      <c r="R1786" s="184"/>
    </row>
    <row r="1787" spans="1:18" x14ac:dyDescent="0.2">
      <c r="A1787" s="187" t="str">
        <f>B1787&amp;C1787&amp;D1787&amp;E1787</f>
        <v>199225A29EMPR53</v>
      </c>
      <c r="B1787" s="184">
        <v>1992</v>
      </c>
      <c r="C1787" s="184" t="s">
        <v>2</v>
      </c>
      <c r="D1787" s="184" t="s">
        <v>32</v>
      </c>
      <c r="E1787" s="184">
        <v>53</v>
      </c>
      <c r="F1787" s="184">
        <v>3124</v>
      </c>
      <c r="G1787" s="184">
        <v>0</v>
      </c>
      <c r="H1787" s="184">
        <v>1</v>
      </c>
      <c r="I1787" s="184">
        <v>1</v>
      </c>
      <c r="J1787" s="184">
        <v>0</v>
      </c>
      <c r="K1787" s="184">
        <v>0</v>
      </c>
      <c r="L1787" s="184">
        <v>0</v>
      </c>
      <c r="M1787" s="184">
        <v>2563.2635000596069</v>
      </c>
      <c r="N1787" s="184"/>
      <c r="O1787" s="184"/>
      <c r="P1787" s="184"/>
      <c r="Q1787" s="184"/>
      <c r="R1787" s="184"/>
    </row>
    <row r="1788" spans="1:18" x14ac:dyDescent="0.2">
      <c r="A1788" s="187" t="str">
        <f>B1788&amp;C1788&amp;D1788&amp;E1788</f>
        <v>199225A29INAT53</v>
      </c>
      <c r="B1788" s="184">
        <v>1992</v>
      </c>
      <c r="C1788" s="184" t="s">
        <v>2</v>
      </c>
      <c r="D1788" s="184" t="s">
        <v>54</v>
      </c>
      <c r="E1788" s="184">
        <v>53</v>
      </c>
      <c r="F1788" s="184">
        <v>42941</v>
      </c>
      <c r="G1788" s="184">
        <v>1</v>
      </c>
      <c r="H1788" s="184">
        <v>0.28639295777927853</v>
      </c>
      <c r="I1788" s="184">
        <v>0</v>
      </c>
      <c r="J1788" s="184">
        <v>0.64078619501176037</v>
      </c>
      <c r="K1788" s="184">
        <v>0.90293658741063321</v>
      </c>
      <c r="L1788" s="184">
        <v>9.7063412589366807E-2</v>
      </c>
      <c r="M1788" s="184"/>
      <c r="N1788" s="184"/>
      <c r="O1788" s="184"/>
      <c r="P1788" s="184"/>
      <c r="Q1788" s="184"/>
      <c r="R1788" s="184"/>
    </row>
    <row r="1789" spans="1:18" x14ac:dyDescent="0.2">
      <c r="A1789" s="187" t="str">
        <f>B1789&amp;C1789&amp;D1789&amp;E1789</f>
        <v>199225A29MILI53</v>
      </c>
      <c r="B1789" s="184">
        <v>1992</v>
      </c>
      <c r="C1789" s="184" t="s">
        <v>2</v>
      </c>
      <c r="D1789" s="184" t="s">
        <v>26</v>
      </c>
      <c r="E1789" s="184">
        <v>53</v>
      </c>
      <c r="F1789" s="184">
        <v>2087</v>
      </c>
      <c r="G1789" s="184">
        <v>0</v>
      </c>
      <c r="H1789" s="184">
        <v>1</v>
      </c>
      <c r="I1789" s="184">
        <v>1</v>
      </c>
      <c r="J1789" s="184">
        <v>0</v>
      </c>
      <c r="K1789" s="184">
        <v>0</v>
      </c>
      <c r="L1789" s="184">
        <v>0.30043124101581214</v>
      </c>
      <c r="M1789" s="184">
        <v>2630.6930982924978</v>
      </c>
      <c r="N1789" s="184"/>
      <c r="O1789" s="184"/>
      <c r="P1789" s="184"/>
      <c r="Q1789" s="184"/>
      <c r="R1789" s="184"/>
    </row>
    <row r="1790" spans="1:18" x14ac:dyDescent="0.2">
      <c r="A1790" s="187" t="str">
        <f>B1790&amp;C1790&amp;D1790&amp;E1790</f>
        <v>199225A29PUBL53</v>
      </c>
      <c r="B1790" s="184">
        <v>1992</v>
      </c>
      <c r="C1790" s="184" t="s">
        <v>2</v>
      </c>
      <c r="D1790" s="184" t="s">
        <v>27</v>
      </c>
      <c r="E1790" s="184">
        <v>53</v>
      </c>
      <c r="F1790" s="184">
        <v>22092</v>
      </c>
      <c r="G1790" s="184">
        <v>0</v>
      </c>
      <c r="H1790" s="184">
        <v>1</v>
      </c>
      <c r="I1790" s="184">
        <v>1</v>
      </c>
      <c r="J1790" s="184">
        <v>0</v>
      </c>
      <c r="K1790" s="184">
        <v>0</v>
      </c>
      <c r="L1790" s="184">
        <v>0.16028426579757379</v>
      </c>
      <c r="M1790" s="184">
        <v>1917.96113877262</v>
      </c>
      <c r="N1790" s="184"/>
      <c r="O1790" s="184"/>
      <c r="P1790" s="184"/>
      <c r="Q1790" s="184"/>
      <c r="R1790" s="184"/>
    </row>
    <row r="1791" spans="1:18" x14ac:dyDescent="0.2">
      <c r="A1791" s="187" t="str">
        <f>B1791&amp;C1791&amp;D1791&amp;E1791</f>
        <v>199225A29SCA153</v>
      </c>
      <c r="B1791" s="184">
        <v>1992</v>
      </c>
      <c r="C1791" s="184" t="s">
        <v>2</v>
      </c>
      <c r="D1791" s="184" t="s">
        <v>29</v>
      </c>
      <c r="E1791" s="184">
        <v>53</v>
      </c>
      <c r="F1791" s="184">
        <v>11669</v>
      </c>
      <c r="G1791" s="184">
        <v>0</v>
      </c>
      <c r="H1791" s="184">
        <v>1</v>
      </c>
      <c r="I1791" s="184">
        <v>1</v>
      </c>
      <c r="J1791" s="184">
        <v>0</v>
      </c>
      <c r="K1791" s="184">
        <v>0</v>
      </c>
      <c r="L1791" s="184">
        <v>8.9296426428999917E-2</v>
      </c>
      <c r="M1791" s="184">
        <v>978.50177918088173</v>
      </c>
      <c r="N1791" s="184"/>
      <c r="O1791" s="184"/>
      <c r="P1791" s="184"/>
      <c r="Q1791" s="184"/>
      <c r="R1791" s="184"/>
    </row>
    <row r="1792" spans="1:18" x14ac:dyDescent="0.2">
      <c r="A1792" s="187" t="str">
        <f>B1792&amp;C1792&amp;D1792&amp;E1792</f>
        <v>199225A29SCA253</v>
      </c>
      <c r="B1792" s="184">
        <v>1992</v>
      </c>
      <c r="C1792" s="184" t="s">
        <v>2</v>
      </c>
      <c r="D1792" s="184" t="s">
        <v>30</v>
      </c>
      <c r="E1792" s="184">
        <v>53</v>
      </c>
      <c r="F1792" s="184">
        <v>3333</v>
      </c>
      <c r="G1792" s="184">
        <v>0</v>
      </c>
      <c r="H1792" s="184">
        <v>1</v>
      </c>
      <c r="I1792" s="184">
        <v>1</v>
      </c>
      <c r="J1792" s="184">
        <v>0</v>
      </c>
      <c r="K1792" s="184">
        <v>0</v>
      </c>
      <c r="L1792" s="184">
        <v>6.2406240624062408E-2</v>
      </c>
      <c r="M1792" s="184">
        <v>957.404832610467</v>
      </c>
      <c r="N1792" s="184"/>
      <c r="O1792" s="184"/>
      <c r="P1792" s="184"/>
      <c r="Q1792" s="184"/>
      <c r="R1792" s="184"/>
    </row>
    <row r="1793" spans="1:18" x14ac:dyDescent="0.2">
      <c r="A1793" s="187" t="str">
        <f>B1793&amp;C1793&amp;D1793&amp;E1793</f>
        <v>199225A29SREM53</v>
      </c>
      <c r="B1793" s="184">
        <v>1992</v>
      </c>
      <c r="C1793" s="184" t="s">
        <v>2</v>
      </c>
      <c r="D1793" s="184" t="s">
        <v>35</v>
      </c>
      <c r="E1793" s="184">
        <v>53</v>
      </c>
      <c r="F1793" s="184">
        <v>1877</v>
      </c>
      <c r="G1793" s="184">
        <v>0</v>
      </c>
      <c r="H1793" s="184">
        <v>1</v>
      </c>
      <c r="I1793" s="184">
        <v>1</v>
      </c>
      <c r="J1793" s="184">
        <v>0</v>
      </c>
      <c r="K1793" s="184">
        <v>0</v>
      </c>
      <c r="L1793" s="184">
        <v>0</v>
      </c>
      <c r="M1793" s="184">
        <v>0</v>
      </c>
      <c r="N1793" s="184"/>
      <c r="O1793" s="184"/>
      <c r="P1793" s="184"/>
      <c r="Q1793" s="184"/>
      <c r="R1793" s="184"/>
    </row>
    <row r="1794" spans="1:18" x14ac:dyDescent="0.2">
      <c r="A1794" s="187" t="str">
        <f>B1794&amp;C1794&amp;D1794&amp;E1794</f>
        <v>199225A29TDOM53</v>
      </c>
      <c r="B1794" s="184">
        <v>1992</v>
      </c>
      <c r="C1794" s="184" t="s">
        <v>2</v>
      </c>
      <c r="D1794" s="184" t="s">
        <v>33</v>
      </c>
      <c r="E1794" s="184">
        <v>53</v>
      </c>
      <c r="F1794" s="184">
        <v>13125</v>
      </c>
      <c r="G1794" s="184">
        <v>0</v>
      </c>
      <c r="H1794" s="184">
        <v>1</v>
      </c>
      <c r="I1794" s="184">
        <v>1</v>
      </c>
      <c r="J1794" s="184">
        <v>0</v>
      </c>
      <c r="K1794" s="184">
        <v>0</v>
      </c>
      <c r="L1794" s="184">
        <v>0.11108571428571429</v>
      </c>
      <c r="M1794" s="184">
        <v>381.30926034775877</v>
      </c>
      <c r="N1794" s="184"/>
      <c r="O1794" s="184"/>
      <c r="P1794" s="184"/>
      <c r="Q1794" s="184"/>
      <c r="R1794" s="184"/>
    </row>
    <row r="1795" spans="1:18" x14ac:dyDescent="0.2">
      <c r="A1795" s="187" t="str">
        <f>B1795&amp;C1795&amp;D1795&amp;E1795</f>
        <v>199230EMAAGCC53</v>
      </c>
      <c r="B1795" s="184">
        <v>1992</v>
      </c>
      <c r="C1795" s="184" t="s">
        <v>4</v>
      </c>
      <c r="D1795" s="184" t="s">
        <v>23</v>
      </c>
      <c r="E1795" s="184">
        <v>53</v>
      </c>
      <c r="F1795" s="184">
        <v>3961</v>
      </c>
      <c r="G1795" s="184">
        <v>0</v>
      </c>
      <c r="H1795" s="184">
        <v>1</v>
      </c>
      <c r="I1795" s="184">
        <v>1</v>
      </c>
      <c r="J1795" s="184">
        <v>0</v>
      </c>
      <c r="K1795" s="184">
        <v>0</v>
      </c>
      <c r="L1795" s="184">
        <v>0</v>
      </c>
      <c r="M1795" s="184">
        <v>1108.8190937748086</v>
      </c>
      <c r="N1795" s="184"/>
      <c r="O1795" s="184"/>
      <c r="P1795" s="184"/>
      <c r="Q1795" s="184"/>
      <c r="R1795" s="184"/>
    </row>
    <row r="1796" spans="1:18" x14ac:dyDescent="0.2">
      <c r="A1796" s="187" t="str">
        <f>B1796&amp;C1796&amp;D1796&amp;E1796</f>
        <v>199230EMAAGSC53</v>
      </c>
      <c r="B1796" s="184">
        <v>1992</v>
      </c>
      <c r="C1796" s="184" t="s">
        <v>4</v>
      </c>
      <c r="D1796" s="184" t="s">
        <v>28</v>
      </c>
      <c r="E1796" s="184">
        <v>53</v>
      </c>
      <c r="F1796" s="184">
        <v>2710</v>
      </c>
      <c r="G1796" s="184">
        <v>0</v>
      </c>
      <c r="H1796" s="184">
        <v>1</v>
      </c>
      <c r="I1796" s="184">
        <v>1</v>
      </c>
      <c r="J1796" s="184">
        <v>0</v>
      </c>
      <c r="K1796" s="184">
        <v>0</v>
      </c>
      <c r="L1796" s="184">
        <v>0</v>
      </c>
      <c r="M1796" s="184">
        <v>694.07212223771126</v>
      </c>
      <c r="N1796" s="184"/>
      <c r="O1796" s="184"/>
      <c r="P1796" s="184"/>
      <c r="Q1796" s="184"/>
      <c r="R1796" s="184"/>
    </row>
    <row r="1797" spans="1:18" x14ac:dyDescent="0.2">
      <c r="A1797" s="187" t="str">
        <f>B1797&amp;C1797&amp;D1797&amp;E1797</f>
        <v>199230EMAAUTO53</v>
      </c>
      <c r="B1797" s="184">
        <v>1992</v>
      </c>
      <c r="C1797" s="184" t="s">
        <v>4</v>
      </c>
      <c r="D1797" s="184" t="s">
        <v>34</v>
      </c>
      <c r="E1797" s="184">
        <v>53</v>
      </c>
      <c r="F1797" s="184">
        <v>6668</v>
      </c>
      <c r="G1797" s="184">
        <v>0</v>
      </c>
      <c r="H1797" s="184">
        <v>1</v>
      </c>
      <c r="I1797" s="184">
        <v>1</v>
      </c>
      <c r="J1797" s="184">
        <v>0</v>
      </c>
      <c r="K1797" s="184">
        <v>0</v>
      </c>
      <c r="L1797" s="184">
        <v>0</v>
      </c>
      <c r="M1797" s="184">
        <v>0</v>
      </c>
      <c r="N1797" s="184"/>
      <c r="O1797" s="184"/>
      <c r="P1797" s="184"/>
      <c r="Q1797" s="184"/>
      <c r="R1797" s="184"/>
    </row>
    <row r="1798" spans="1:18" x14ac:dyDescent="0.2">
      <c r="A1798" s="187" t="str">
        <f>B1798&amp;C1798&amp;D1798&amp;E1798</f>
        <v>199230EMACCA153</v>
      </c>
      <c r="B1798" s="184">
        <v>1992</v>
      </c>
      <c r="C1798" s="184" t="s">
        <v>4</v>
      </c>
      <c r="D1798" s="184" t="s">
        <v>24</v>
      </c>
      <c r="E1798" s="184">
        <v>53</v>
      </c>
      <c r="F1798" s="184">
        <v>43343</v>
      </c>
      <c r="G1798" s="184">
        <v>0</v>
      </c>
      <c r="H1798" s="184">
        <v>1</v>
      </c>
      <c r="I1798" s="184">
        <v>1</v>
      </c>
      <c r="J1798" s="184">
        <v>0</v>
      </c>
      <c r="K1798" s="184">
        <v>0</v>
      </c>
      <c r="L1798" s="184">
        <v>3.8506794638119186E-2</v>
      </c>
      <c r="M1798" s="184">
        <v>2794.1861167759894</v>
      </c>
      <c r="N1798" s="184"/>
      <c r="O1798" s="184"/>
      <c r="P1798" s="184"/>
      <c r="Q1798" s="184"/>
      <c r="R1798" s="184"/>
    </row>
    <row r="1799" spans="1:18" x14ac:dyDescent="0.2">
      <c r="A1799" s="187" t="str">
        <f>B1799&amp;C1799&amp;D1799&amp;E1799</f>
        <v>199230EMACCA253</v>
      </c>
      <c r="B1799" s="184">
        <v>1992</v>
      </c>
      <c r="C1799" s="184" t="s">
        <v>4</v>
      </c>
      <c r="D1799" s="184" t="s">
        <v>25</v>
      </c>
      <c r="E1799" s="184">
        <v>53</v>
      </c>
      <c r="F1799" s="184">
        <v>76079</v>
      </c>
      <c r="G1799" s="184">
        <v>0</v>
      </c>
      <c r="H1799" s="184">
        <v>1</v>
      </c>
      <c r="I1799" s="184">
        <v>1</v>
      </c>
      <c r="J1799" s="184">
        <v>0</v>
      </c>
      <c r="K1799" s="184">
        <v>0</v>
      </c>
      <c r="L1799" s="184">
        <v>2.7392578766808187E-2</v>
      </c>
      <c r="M1799" s="184">
        <v>1386.0493428822963</v>
      </c>
      <c r="N1799" s="184"/>
      <c r="O1799" s="184"/>
      <c r="P1799" s="184"/>
      <c r="Q1799" s="184"/>
      <c r="R1799" s="184"/>
    </row>
    <row r="1800" spans="1:18" x14ac:dyDescent="0.2">
      <c r="A1800" s="187" t="str">
        <f>B1800&amp;C1800&amp;D1800&amp;E1800</f>
        <v>199230EMACONT53</v>
      </c>
      <c r="B1800" s="184">
        <v>1992</v>
      </c>
      <c r="C1800" s="184" t="s">
        <v>4</v>
      </c>
      <c r="D1800" s="184" t="s">
        <v>31</v>
      </c>
      <c r="E1800" s="184">
        <v>53</v>
      </c>
      <c r="F1800" s="184">
        <v>77094</v>
      </c>
      <c r="G1800" s="184">
        <v>0</v>
      </c>
      <c r="H1800" s="184">
        <v>1</v>
      </c>
      <c r="I1800" s="184">
        <v>1</v>
      </c>
      <c r="J1800" s="184">
        <v>0</v>
      </c>
      <c r="K1800" s="184">
        <v>0</v>
      </c>
      <c r="L1800" s="184">
        <v>1.6213972552987264E-2</v>
      </c>
      <c r="M1800" s="184">
        <v>1243.0636468737564</v>
      </c>
      <c r="N1800" s="184"/>
      <c r="O1800" s="184"/>
      <c r="P1800" s="184"/>
      <c r="Q1800" s="184"/>
      <c r="R1800" s="184"/>
    </row>
    <row r="1801" spans="1:18" x14ac:dyDescent="0.2">
      <c r="A1801" s="187" t="str">
        <f>B1801&amp;C1801&amp;D1801&amp;E1801</f>
        <v>199230EMAEMPR53</v>
      </c>
      <c r="B1801" s="184">
        <v>1992</v>
      </c>
      <c r="C1801" s="184" t="s">
        <v>4</v>
      </c>
      <c r="D1801" s="184" t="s">
        <v>32</v>
      </c>
      <c r="E1801" s="184">
        <v>53</v>
      </c>
      <c r="F1801" s="184">
        <v>21470</v>
      </c>
      <c r="G1801" s="184">
        <v>0</v>
      </c>
      <c r="H1801" s="184">
        <v>1</v>
      </c>
      <c r="I1801" s="184">
        <v>1</v>
      </c>
      <c r="J1801" s="184">
        <v>0</v>
      </c>
      <c r="K1801" s="184">
        <v>0</v>
      </c>
      <c r="L1801" s="184">
        <v>1.9422449930135071E-2</v>
      </c>
      <c r="M1801" s="184">
        <v>4759.8633761667534</v>
      </c>
      <c r="N1801" s="184"/>
      <c r="O1801" s="184"/>
      <c r="P1801" s="184"/>
      <c r="Q1801" s="184"/>
      <c r="R1801" s="184"/>
    </row>
    <row r="1802" spans="1:18" x14ac:dyDescent="0.2">
      <c r="A1802" s="187" t="str">
        <f>B1802&amp;C1802&amp;D1802&amp;E1802</f>
        <v>199230EMAINAT53</v>
      </c>
      <c r="B1802" s="184">
        <v>1992</v>
      </c>
      <c r="C1802" s="184" t="s">
        <v>4</v>
      </c>
      <c r="D1802" s="184" t="s">
        <v>54</v>
      </c>
      <c r="E1802" s="184">
        <v>53</v>
      </c>
      <c r="F1802" s="184">
        <v>167166</v>
      </c>
      <c r="G1802" s="184">
        <v>1</v>
      </c>
      <c r="H1802" s="184">
        <v>8.8540731967026789E-2</v>
      </c>
      <c r="I1802" s="184">
        <v>0</v>
      </c>
      <c r="J1802" s="184">
        <v>0.90271945252024932</v>
      </c>
      <c r="K1802" s="184">
        <v>0.99126018448727615</v>
      </c>
      <c r="L1802" s="184">
        <v>8.7398155127238787E-3</v>
      </c>
      <c r="M1802" s="184"/>
      <c r="N1802" s="184"/>
      <c r="O1802" s="184"/>
      <c r="P1802" s="184"/>
      <c r="Q1802" s="184"/>
      <c r="R1802" s="184"/>
    </row>
    <row r="1803" spans="1:18" x14ac:dyDescent="0.2">
      <c r="A1803" s="187" t="str">
        <f>B1803&amp;C1803&amp;D1803&amp;E1803</f>
        <v>199230EMAMILI53</v>
      </c>
      <c r="B1803" s="184">
        <v>1992</v>
      </c>
      <c r="C1803" s="184" t="s">
        <v>4</v>
      </c>
      <c r="D1803" s="184" t="s">
        <v>26</v>
      </c>
      <c r="E1803" s="184">
        <v>53</v>
      </c>
      <c r="F1803" s="184">
        <v>10214</v>
      </c>
      <c r="G1803" s="184">
        <v>0</v>
      </c>
      <c r="H1803" s="184">
        <v>1</v>
      </c>
      <c r="I1803" s="184">
        <v>1</v>
      </c>
      <c r="J1803" s="184">
        <v>0</v>
      </c>
      <c r="K1803" s="184">
        <v>0</v>
      </c>
      <c r="L1803" s="184">
        <v>0.10191893479537889</v>
      </c>
      <c r="M1803" s="184">
        <v>3648.638059562988</v>
      </c>
      <c r="N1803" s="184"/>
      <c r="O1803" s="184"/>
      <c r="P1803" s="184"/>
      <c r="Q1803" s="184"/>
      <c r="R1803" s="184"/>
    </row>
    <row r="1804" spans="1:18" x14ac:dyDescent="0.2">
      <c r="A1804" s="187" t="str">
        <f>B1804&amp;C1804&amp;D1804&amp;E1804</f>
        <v>199230EMAPUBL53</v>
      </c>
      <c r="B1804" s="184">
        <v>1992</v>
      </c>
      <c r="C1804" s="184" t="s">
        <v>4</v>
      </c>
      <c r="D1804" s="184" t="s">
        <v>27</v>
      </c>
      <c r="E1804" s="184">
        <v>53</v>
      </c>
      <c r="F1804" s="184">
        <v>93584</v>
      </c>
      <c r="G1804" s="184">
        <v>0</v>
      </c>
      <c r="H1804" s="184">
        <v>1</v>
      </c>
      <c r="I1804" s="184">
        <v>1</v>
      </c>
      <c r="J1804" s="184">
        <v>0</v>
      </c>
      <c r="K1804" s="184">
        <v>0</v>
      </c>
      <c r="L1804" s="184">
        <v>7.1294238331338688E-2</v>
      </c>
      <c r="M1804" s="184">
        <v>2637.8425273628486</v>
      </c>
      <c r="N1804" s="184"/>
      <c r="O1804" s="184"/>
      <c r="P1804" s="184"/>
      <c r="Q1804" s="184"/>
      <c r="R1804" s="184"/>
    </row>
    <row r="1805" spans="1:18" x14ac:dyDescent="0.2">
      <c r="A1805" s="187" t="str">
        <f>B1805&amp;C1805&amp;D1805&amp;E1805</f>
        <v>199230EMASCA153</v>
      </c>
      <c r="B1805" s="184">
        <v>1992</v>
      </c>
      <c r="C1805" s="184" t="s">
        <v>4</v>
      </c>
      <c r="D1805" s="184" t="s">
        <v>29</v>
      </c>
      <c r="E1805" s="184">
        <v>53</v>
      </c>
      <c r="F1805" s="184">
        <v>17512</v>
      </c>
      <c r="G1805" s="184">
        <v>0</v>
      </c>
      <c r="H1805" s="184">
        <v>1</v>
      </c>
      <c r="I1805" s="184">
        <v>1</v>
      </c>
      <c r="J1805" s="184">
        <v>0</v>
      </c>
      <c r="K1805" s="184">
        <v>0</v>
      </c>
      <c r="L1805" s="184">
        <v>2.3869346733668341E-2</v>
      </c>
      <c r="M1805" s="184">
        <v>1112.3257259636064</v>
      </c>
      <c r="N1805" s="184"/>
      <c r="O1805" s="184"/>
      <c r="P1805" s="184"/>
      <c r="Q1805" s="184"/>
      <c r="R1805" s="184"/>
    </row>
    <row r="1806" spans="1:18" x14ac:dyDescent="0.2">
      <c r="A1806" s="187" t="str">
        <f>B1806&amp;C1806&amp;D1806&amp;E1806</f>
        <v>199230EMASCA253</v>
      </c>
      <c r="B1806" s="184">
        <v>1992</v>
      </c>
      <c r="C1806" s="184" t="s">
        <v>4</v>
      </c>
      <c r="D1806" s="184" t="s">
        <v>30</v>
      </c>
      <c r="E1806" s="184">
        <v>53</v>
      </c>
      <c r="F1806" s="184">
        <v>9166</v>
      </c>
      <c r="G1806" s="184">
        <v>0</v>
      </c>
      <c r="H1806" s="184">
        <v>1</v>
      </c>
      <c r="I1806" s="184">
        <v>1</v>
      </c>
      <c r="J1806" s="184">
        <v>0</v>
      </c>
      <c r="K1806" s="184">
        <v>0</v>
      </c>
      <c r="L1806" s="184">
        <v>4.538511891773947E-2</v>
      </c>
      <c r="M1806" s="184">
        <v>2100.9911509290237</v>
      </c>
      <c r="N1806" s="184"/>
      <c r="O1806" s="184"/>
      <c r="P1806" s="184"/>
      <c r="Q1806" s="184"/>
      <c r="R1806" s="184"/>
    </row>
    <row r="1807" spans="1:18" x14ac:dyDescent="0.2">
      <c r="A1807" s="187" t="str">
        <f>B1807&amp;C1807&amp;D1807&amp;E1807</f>
        <v>199230EMASREM53</v>
      </c>
      <c r="B1807" s="184">
        <v>1992</v>
      </c>
      <c r="C1807" s="184" t="s">
        <v>4</v>
      </c>
      <c r="D1807" s="184" t="s">
        <v>35</v>
      </c>
      <c r="E1807" s="184">
        <v>53</v>
      </c>
      <c r="F1807" s="184">
        <v>4582</v>
      </c>
      <c r="G1807" s="184">
        <v>0</v>
      </c>
      <c r="H1807" s="184">
        <v>1</v>
      </c>
      <c r="I1807" s="184">
        <v>1</v>
      </c>
      <c r="J1807" s="184">
        <v>0</v>
      </c>
      <c r="K1807" s="184">
        <v>0</v>
      </c>
      <c r="L1807" s="184">
        <v>0</v>
      </c>
      <c r="M1807" s="184">
        <v>0</v>
      </c>
      <c r="N1807" s="184"/>
      <c r="O1807" s="184"/>
      <c r="P1807" s="184"/>
      <c r="Q1807" s="184"/>
      <c r="R1807" s="184"/>
    </row>
    <row r="1808" spans="1:18" x14ac:dyDescent="0.2">
      <c r="A1808" s="187" t="str">
        <f>B1808&amp;C1808&amp;D1808&amp;E1808</f>
        <v>199230EMATDOM53</v>
      </c>
      <c r="B1808" s="184">
        <v>1992</v>
      </c>
      <c r="C1808" s="184" t="s">
        <v>4</v>
      </c>
      <c r="D1808" s="184" t="s">
        <v>33</v>
      </c>
      <c r="E1808" s="184">
        <v>53</v>
      </c>
      <c r="F1808" s="184">
        <v>26891</v>
      </c>
      <c r="G1808" s="184">
        <v>0</v>
      </c>
      <c r="H1808" s="184">
        <v>1</v>
      </c>
      <c r="I1808" s="184">
        <v>1</v>
      </c>
      <c r="J1808" s="184">
        <v>0</v>
      </c>
      <c r="K1808" s="184">
        <v>0</v>
      </c>
      <c r="L1808" s="184">
        <v>1.5507046967386858E-2</v>
      </c>
      <c r="M1808" s="184">
        <v>415.43153728394134</v>
      </c>
      <c r="N1808" s="184"/>
      <c r="O1808" s="184"/>
      <c r="P1808" s="184"/>
      <c r="Q1808" s="184"/>
      <c r="R1808" s="184"/>
    </row>
    <row r="1809" spans="1:18" x14ac:dyDescent="0.2">
      <c r="A1809" s="187" t="str">
        <f>B1809&amp;C1809&amp;D1809&amp;E1809</f>
        <v>199915A17HOM0</v>
      </c>
      <c r="B1809" s="184">
        <v>1999</v>
      </c>
      <c r="C1809" s="184" t="s">
        <v>0</v>
      </c>
      <c r="D1809" s="184" t="s">
        <v>19</v>
      </c>
      <c r="E1809" s="184">
        <v>0</v>
      </c>
      <c r="F1809" s="184">
        <v>1566404</v>
      </c>
      <c r="G1809" s="184">
        <v>0.35197422398206352</v>
      </c>
      <c r="H1809" s="184">
        <v>0.41675470501879325</v>
      </c>
      <c r="I1809" s="184">
        <v>0.2700677911289297</v>
      </c>
      <c r="J1809" s="184">
        <v>5.6156005877318955E-2</v>
      </c>
      <c r="K1809" s="184">
        <v>8.4980177789537523E-2</v>
      </c>
      <c r="L1809" s="184">
        <v>0.83985421385542935</v>
      </c>
      <c r="M1809" s="184">
        <v>361.95296138794549</v>
      </c>
      <c r="N1809" s="184">
        <v>0.14371132862275632</v>
      </c>
      <c r="O1809" s="184">
        <v>2.8573088424186863E-2</v>
      </c>
      <c r="P1809" s="184">
        <v>2.8066194928000696E-2</v>
      </c>
      <c r="Q1809" s="184">
        <v>5.068934961861691E-4</v>
      </c>
      <c r="R1809" s="184"/>
    </row>
    <row r="1810" spans="1:18" x14ac:dyDescent="0.2">
      <c r="A1810" s="187" t="str">
        <f>B1810&amp;C1810&amp;D1810&amp;E1810</f>
        <v>199915A17MUL0</v>
      </c>
      <c r="B1810" s="184">
        <v>1999</v>
      </c>
      <c r="C1810" s="184" t="s">
        <v>0</v>
      </c>
      <c r="D1810" s="184" t="s">
        <v>21</v>
      </c>
      <c r="E1810" s="184">
        <v>0</v>
      </c>
      <c r="F1810" s="184">
        <v>1549314</v>
      </c>
      <c r="G1810" s="184">
        <v>0.46910548506759697</v>
      </c>
      <c r="H1810" s="184">
        <v>0.2983686613434508</v>
      </c>
      <c r="I1810" s="184">
        <v>0.15840228573496173</v>
      </c>
      <c r="J1810" s="184">
        <v>8.9580186161792502E-2</v>
      </c>
      <c r="K1810" s="184">
        <v>0.11601578097882904</v>
      </c>
      <c r="L1810" s="184">
        <v>0.84236829977654626</v>
      </c>
      <c r="M1810" s="184">
        <v>329.49042720345966</v>
      </c>
      <c r="N1810" s="184">
        <v>5.6008659316316767E-2</v>
      </c>
      <c r="O1810" s="184">
        <v>9.7172038721653579E-3</v>
      </c>
      <c r="P1810" s="184">
        <v>9.7172038721653579E-3</v>
      </c>
      <c r="Q1810" s="184">
        <v>0</v>
      </c>
      <c r="R1810" s="184"/>
    </row>
    <row r="1811" spans="1:18" x14ac:dyDescent="0.2">
      <c r="A1811" s="187" t="str">
        <f>B1811&amp;C1811&amp;D1811&amp;E1811</f>
        <v>199915A29HOM0</v>
      </c>
      <c r="B1811" s="184">
        <v>1999</v>
      </c>
      <c r="C1811" s="184" t="s">
        <v>3</v>
      </c>
      <c r="D1811" s="184" t="s">
        <v>19</v>
      </c>
      <c r="E1811" s="184">
        <v>0</v>
      </c>
      <c r="F1811" s="184">
        <v>6935119</v>
      </c>
      <c r="G1811" s="184">
        <v>0.18585119868604916</v>
      </c>
      <c r="H1811" s="184">
        <v>0.76546200468111136</v>
      </c>
      <c r="I1811" s="184">
        <v>0.62319997356250068</v>
      </c>
      <c r="J1811" s="184">
        <v>5.8531464100626006E-2</v>
      </c>
      <c r="K1811" s="184">
        <v>0.1339263484825895</v>
      </c>
      <c r="L1811" s="184">
        <v>0.40719273455909877</v>
      </c>
      <c r="M1811" s="184">
        <v>1019.159939397138</v>
      </c>
      <c r="N1811" s="184">
        <v>0.29053867830606289</v>
      </c>
      <c r="O1811" s="184">
        <v>0.10408969650084017</v>
      </c>
      <c r="P1811" s="184">
        <v>9.162274706999575E-2</v>
      </c>
      <c r="Q1811" s="184">
        <v>1.2466949430844429E-2</v>
      </c>
      <c r="R1811" s="184"/>
    </row>
    <row r="1812" spans="1:18" x14ac:dyDescent="0.2">
      <c r="A1812" s="187" t="str">
        <f>B1812&amp;C1812&amp;D1812&amp;E1812</f>
        <v>199915A29MUL0</v>
      </c>
      <c r="B1812" s="184">
        <v>1999</v>
      </c>
      <c r="C1812" s="184" t="s">
        <v>3</v>
      </c>
      <c r="D1812" s="184" t="s">
        <v>21</v>
      </c>
      <c r="E1812" s="184">
        <v>0</v>
      </c>
      <c r="F1812" s="184">
        <v>7347077</v>
      </c>
      <c r="G1812" s="184">
        <v>0.26423678877916135</v>
      </c>
      <c r="H1812" s="184">
        <v>0.57237879240168732</v>
      </c>
      <c r="I1812" s="184">
        <v>0.42113525833217125</v>
      </c>
      <c r="J1812" s="184">
        <v>0.2191032959980212</v>
      </c>
      <c r="K1812" s="184">
        <v>0.30859186174370656</v>
      </c>
      <c r="L1812" s="184">
        <v>0.39132194435580742</v>
      </c>
      <c r="M1812" s="184">
        <v>823.8897408660938</v>
      </c>
      <c r="N1812" s="184">
        <v>0.15077074018498635</v>
      </c>
      <c r="O1812" s="184">
        <v>4.2914346351778973E-2</v>
      </c>
      <c r="P1812" s="184">
        <v>3.8493588417336536E-2</v>
      </c>
      <c r="Q1812" s="184">
        <v>4.4207579344424383E-3</v>
      </c>
      <c r="R1812" s="184"/>
    </row>
    <row r="1813" spans="1:18" x14ac:dyDescent="0.2">
      <c r="A1813" s="187" t="str">
        <f>B1813&amp;C1813&amp;D1813&amp;E1813</f>
        <v>199918A24HOM0</v>
      </c>
      <c r="B1813" s="184">
        <v>1999</v>
      </c>
      <c r="C1813" s="184" t="s">
        <v>1</v>
      </c>
      <c r="D1813" s="184" t="s">
        <v>19</v>
      </c>
      <c r="E1813" s="184">
        <v>0</v>
      </c>
      <c r="F1813" s="184">
        <v>3371252</v>
      </c>
      <c r="G1813" s="184">
        <v>0.20370870611286396</v>
      </c>
      <c r="H1813" s="184">
        <v>0.82422382799013583</v>
      </c>
      <c r="I1813" s="184">
        <v>0.65632225844287351</v>
      </c>
      <c r="J1813" s="184">
        <v>6.7211994196739552E-2</v>
      </c>
      <c r="K1813" s="184">
        <v>0.16071860184894302</v>
      </c>
      <c r="L1813" s="184">
        <v>0.37646908286952963</v>
      </c>
      <c r="M1813" s="184">
        <v>848.93134183812708</v>
      </c>
      <c r="N1813" s="184">
        <v>0.30709259181797227</v>
      </c>
      <c r="O1813" s="184">
        <v>9.0368921335921421E-2</v>
      </c>
      <c r="P1813" s="184">
        <v>8.2233529041982875E-2</v>
      </c>
      <c r="Q1813" s="184">
        <v>8.1353922939385506E-3</v>
      </c>
      <c r="R1813" s="184"/>
    </row>
    <row r="1814" spans="1:18" x14ac:dyDescent="0.2">
      <c r="A1814" s="187" t="str">
        <f>B1814&amp;C1814&amp;D1814&amp;E1814</f>
        <v>199918A24MUL0</v>
      </c>
      <c r="B1814" s="184">
        <v>1999</v>
      </c>
      <c r="C1814" s="184" t="s">
        <v>1</v>
      </c>
      <c r="D1814" s="184" t="s">
        <v>21</v>
      </c>
      <c r="E1814" s="184">
        <v>0</v>
      </c>
      <c r="F1814" s="184">
        <v>3571646</v>
      </c>
      <c r="G1814" s="184">
        <v>0.28201019983607406</v>
      </c>
      <c r="H1814" s="184">
        <v>0.62748180472071624</v>
      </c>
      <c r="I1814" s="184">
        <v>0.45052553557792668</v>
      </c>
      <c r="J1814" s="184">
        <v>0.22484842915964678</v>
      </c>
      <c r="K1814" s="184">
        <v>0.33268910006616953</v>
      </c>
      <c r="L1814" s="184">
        <v>0.3703857498301778</v>
      </c>
      <c r="M1814" s="184">
        <v>698.24638448330404</v>
      </c>
      <c r="N1814" s="184">
        <v>0.15811756892365311</v>
      </c>
      <c r="O1814" s="184">
        <v>3.5375731347830369E-2</v>
      </c>
      <c r="P1814" s="184">
        <v>3.3541481869741686E-2</v>
      </c>
      <c r="Q1814" s="184">
        <v>1.8342494780886846E-3</v>
      </c>
      <c r="R1814" s="184"/>
    </row>
    <row r="1815" spans="1:18" x14ac:dyDescent="0.2">
      <c r="A1815" s="187" t="str">
        <f>B1815&amp;C1815&amp;D1815&amp;E1815</f>
        <v>199925A29HOM0</v>
      </c>
      <c r="B1815" s="184">
        <v>1999</v>
      </c>
      <c r="C1815" s="184" t="s">
        <v>2</v>
      </c>
      <c r="D1815" s="184" t="s">
        <v>19</v>
      </c>
      <c r="E1815" s="184">
        <v>0</v>
      </c>
      <c r="F1815" s="184">
        <v>1997463</v>
      </c>
      <c r="G1815" s="184">
        <v>0.1016702838112389</v>
      </c>
      <c r="H1815" s="184">
        <v>0.93961352294021916</v>
      </c>
      <c r="I1815" s="184">
        <v>0.84408274939000905</v>
      </c>
      <c r="J1815" s="184">
        <v>4.5748114097005903E-2</v>
      </c>
      <c r="K1815" s="184">
        <v>0.1270901736663918</v>
      </c>
      <c r="L1815" s="184">
        <v>0.11967967923863236</v>
      </c>
      <c r="M1815" s="184">
        <v>1410.7402801954331</v>
      </c>
      <c r="N1815" s="184">
        <v>0.37778830751599579</v>
      </c>
      <c r="O1815" s="184">
        <v>0.18650542810231299</v>
      </c>
      <c r="P1815" s="184">
        <v>0.15734133682484314</v>
      </c>
      <c r="Q1815" s="184">
        <v>2.9164091277469845E-2</v>
      </c>
      <c r="R1815" s="184"/>
    </row>
    <row r="1816" spans="1:18" x14ac:dyDescent="0.2">
      <c r="A1816" s="187" t="str">
        <f>B1816&amp;C1816&amp;D1816&amp;E1816</f>
        <v>199925A29MUL0</v>
      </c>
      <c r="B1816" s="184">
        <v>1999</v>
      </c>
      <c r="C1816" s="184" t="s">
        <v>2</v>
      </c>
      <c r="D1816" s="184" t="s">
        <v>21</v>
      </c>
      <c r="E1816" s="184">
        <v>0</v>
      </c>
      <c r="F1816" s="184">
        <v>2226117</v>
      </c>
      <c r="G1816" s="184">
        <v>0.17469791236461013</v>
      </c>
      <c r="H1816" s="184">
        <v>0.67454312129752114</v>
      </c>
      <c r="I1816" s="184">
        <v>0.55670184620693619</v>
      </c>
      <c r="J1816" s="184">
        <v>0.29999788720269682</v>
      </c>
      <c r="K1816" s="184">
        <v>0.40390570810401616</v>
      </c>
      <c r="L1816" s="184">
        <v>0.11086907672395196</v>
      </c>
      <c r="M1816" s="184">
        <v>1089.494530504769</v>
      </c>
      <c r="N1816" s="184">
        <v>0.20494073863090109</v>
      </c>
      <c r="O1816" s="184">
        <v>7.8116646644820847E-2</v>
      </c>
      <c r="P1816" s="184">
        <v>6.6468784340011369E-2</v>
      </c>
      <c r="Q1816" s="184">
        <v>1.1647862304809466E-2</v>
      </c>
      <c r="R1816" s="184"/>
    </row>
    <row r="1817" spans="1:18" x14ac:dyDescent="0.2">
      <c r="A1817" s="187" t="str">
        <f>B1817&amp;C1817&amp;D1817&amp;E1817</f>
        <v>199930EMAHOM0</v>
      </c>
      <c r="B1817" s="184">
        <v>1999</v>
      </c>
      <c r="C1817" s="184" t="s">
        <v>4</v>
      </c>
      <c r="D1817" s="184" t="s">
        <v>19</v>
      </c>
      <c r="E1817" s="184">
        <v>0</v>
      </c>
      <c r="F1817" s="184">
        <v>10592310</v>
      </c>
      <c r="G1817" s="184">
        <v>6.881443411119105E-2</v>
      </c>
      <c r="H1817" s="184">
        <v>0.80325590477429354</v>
      </c>
      <c r="I1817" s="184">
        <v>0.74798030424077777</v>
      </c>
      <c r="J1817" s="184">
        <v>0.19468373904609554</v>
      </c>
      <c r="K1817" s="184">
        <v>0.24783453895486851</v>
      </c>
      <c r="L1817" s="184">
        <v>2.4733237303011548E-2</v>
      </c>
      <c r="M1817" s="184">
        <v>2200.1958722486352</v>
      </c>
      <c r="N1817" s="184">
        <v>0.39300689671195621</v>
      </c>
      <c r="O1817" s="184">
        <v>0.27554896827935615</v>
      </c>
      <c r="P1817" s="184">
        <v>0.22058607554205484</v>
      </c>
      <c r="Q1817" s="184">
        <v>5.4962892737301323E-2</v>
      </c>
      <c r="R1817" s="184"/>
    </row>
    <row r="1818" spans="1:18" x14ac:dyDescent="0.2">
      <c r="A1818" s="187" t="str">
        <f>B1818&amp;C1818&amp;D1818&amp;E1818</f>
        <v>199930EMAMUL0</v>
      </c>
      <c r="B1818" s="184">
        <v>1999</v>
      </c>
      <c r="C1818" s="184" t="s">
        <v>4</v>
      </c>
      <c r="D1818" s="184" t="s">
        <v>21</v>
      </c>
      <c r="E1818" s="184">
        <v>0</v>
      </c>
      <c r="F1818" s="184">
        <v>12619892</v>
      </c>
      <c r="G1818" s="184">
        <v>0.10914805214087603</v>
      </c>
      <c r="H1818" s="184">
        <v>0.50625675693355043</v>
      </c>
      <c r="I1818" s="184">
        <v>0.45099981803109646</v>
      </c>
      <c r="J1818" s="184">
        <v>0.4848614946301345</v>
      </c>
      <c r="K1818" s="184">
        <v>0.53685348419950962</v>
      </c>
      <c r="L1818" s="184">
        <v>3.5962927510209297E-2</v>
      </c>
      <c r="M1818" s="184">
        <v>1365.6906946511256</v>
      </c>
      <c r="N1818" s="184">
        <v>0.18183735981439503</v>
      </c>
      <c r="O1818" s="184">
        <v>0.1132206290572953</v>
      </c>
      <c r="P1818" s="184">
        <v>9.7251539549307583E-2</v>
      </c>
      <c r="Q1818" s="184">
        <v>1.5969089507987713E-2</v>
      </c>
      <c r="R1818" s="184"/>
    </row>
    <row r="1819" spans="1:18" x14ac:dyDescent="0.2">
      <c r="A1819" s="187" t="str">
        <f>B1819&amp;C1819&amp;D1819&amp;E1819</f>
        <v>199915A17HOM15</v>
      </c>
      <c r="B1819" s="184">
        <v>1999</v>
      </c>
      <c r="C1819" s="184" t="s">
        <v>0</v>
      </c>
      <c r="D1819" s="184" t="s">
        <v>19</v>
      </c>
      <c r="E1819" s="184">
        <v>15</v>
      </c>
      <c r="F1819" s="184">
        <v>31021</v>
      </c>
      <c r="G1819" s="184">
        <v>0.22222222222222221</v>
      </c>
      <c r="H1819" s="184">
        <v>0.22948970052545051</v>
      </c>
      <c r="I1819" s="184">
        <v>0.17849198929757262</v>
      </c>
      <c r="J1819" s="184">
        <v>6.6342155314142032E-2</v>
      </c>
      <c r="K1819" s="184">
        <v>8.1654363173334188E-2</v>
      </c>
      <c r="L1819" s="184">
        <v>0.86225460172141455</v>
      </c>
      <c r="M1819" s="184">
        <v>216.95041754686292</v>
      </c>
      <c r="N1819" s="184">
        <v>0.12240095419232133</v>
      </c>
      <c r="O1819" s="184">
        <v>4.0811063473131105E-2</v>
      </c>
      <c r="P1819" s="184">
        <v>4.0811063473131105E-2</v>
      </c>
      <c r="Q1819" s="184">
        <v>0</v>
      </c>
      <c r="R1819" s="184"/>
    </row>
    <row r="1820" spans="1:18" x14ac:dyDescent="0.2">
      <c r="A1820" s="187" t="str">
        <f>B1820&amp;C1820&amp;D1820&amp;E1820</f>
        <v>199915A17MUL15</v>
      </c>
      <c r="B1820" s="184">
        <v>1999</v>
      </c>
      <c r="C1820" s="184" t="s">
        <v>0</v>
      </c>
      <c r="D1820" s="184" t="s">
        <v>21</v>
      </c>
      <c r="E1820" s="184">
        <v>15</v>
      </c>
      <c r="F1820" s="184">
        <v>39567</v>
      </c>
      <c r="G1820" s="184">
        <v>0.23979269371760839</v>
      </c>
      <c r="H1820" s="184">
        <v>0.1999393433922208</v>
      </c>
      <c r="I1820" s="184">
        <v>0.15199534966007025</v>
      </c>
      <c r="J1820" s="184">
        <v>8.8027902039578443E-2</v>
      </c>
      <c r="K1820" s="184">
        <v>0.11201253569894104</v>
      </c>
      <c r="L1820" s="184">
        <v>0.84001819698233371</v>
      </c>
      <c r="M1820" s="184">
        <v>151.03234995843323</v>
      </c>
      <c r="N1820" s="184">
        <v>4.4051861399651226E-2</v>
      </c>
      <c r="O1820" s="184">
        <v>2.802840751130993E-2</v>
      </c>
      <c r="P1820" s="184">
        <v>2.802840751130993E-2</v>
      </c>
      <c r="Q1820" s="184">
        <v>0</v>
      </c>
      <c r="R1820" s="184"/>
    </row>
    <row r="1821" spans="1:18" x14ac:dyDescent="0.2">
      <c r="A1821" s="187" t="str">
        <f>B1821&amp;C1821&amp;D1821&amp;E1821</f>
        <v>199915A29HOM15</v>
      </c>
      <c r="B1821" s="184">
        <v>1999</v>
      </c>
      <c r="C1821" s="184" t="s">
        <v>3</v>
      </c>
      <c r="D1821" s="184" t="s">
        <v>19</v>
      </c>
      <c r="E1821" s="184">
        <v>15</v>
      </c>
      <c r="F1821" s="184">
        <v>143702</v>
      </c>
      <c r="G1821" s="184">
        <v>0.24510731174972716</v>
      </c>
      <c r="H1821" s="184">
        <v>0.66954530904232368</v>
      </c>
      <c r="I1821" s="184">
        <v>0.50543485824831946</v>
      </c>
      <c r="J1821" s="184">
        <v>6.6074236962603158E-2</v>
      </c>
      <c r="K1821" s="184">
        <v>0.15421497265173761</v>
      </c>
      <c r="L1821" s="184">
        <v>0.50111341526213971</v>
      </c>
      <c r="M1821" s="184">
        <v>743.46197294192143</v>
      </c>
      <c r="N1821" s="184">
        <v>0.28520827824247402</v>
      </c>
      <c r="O1821" s="184">
        <v>0.1277504836397545</v>
      </c>
      <c r="P1821" s="184">
        <v>0.11562817497320844</v>
      </c>
      <c r="Q1821" s="184">
        <v>1.2122308666546046E-2</v>
      </c>
      <c r="R1821" s="184"/>
    </row>
    <row r="1822" spans="1:18" x14ac:dyDescent="0.2">
      <c r="A1822" s="187" t="str">
        <f>B1822&amp;C1822&amp;D1822&amp;E1822</f>
        <v>199915A29MUL15</v>
      </c>
      <c r="B1822" s="184">
        <v>1999</v>
      </c>
      <c r="C1822" s="184" t="s">
        <v>3</v>
      </c>
      <c r="D1822" s="184" t="s">
        <v>21</v>
      </c>
      <c r="E1822" s="184">
        <v>15</v>
      </c>
      <c r="F1822" s="184">
        <v>173808</v>
      </c>
      <c r="G1822" s="184">
        <v>0.27438430664735081</v>
      </c>
      <c r="H1822" s="184">
        <v>0.48452315198379819</v>
      </c>
      <c r="I1822" s="184">
        <v>0.35157760287213474</v>
      </c>
      <c r="J1822" s="184">
        <v>0.21036431004326614</v>
      </c>
      <c r="K1822" s="184">
        <v>0.29869165976249656</v>
      </c>
      <c r="L1822" s="184">
        <v>0.46727423363711684</v>
      </c>
      <c r="M1822" s="184">
        <v>493.81216166757901</v>
      </c>
      <c r="N1822" s="184">
        <v>0.11675208753239275</v>
      </c>
      <c r="O1822" s="184">
        <v>5.7454650158364526E-2</v>
      </c>
      <c r="P1822" s="184">
        <v>5.3809386697379787E-2</v>
      </c>
      <c r="Q1822" s="184">
        <v>3.6452634609847392E-3</v>
      </c>
      <c r="R1822" s="184"/>
    </row>
    <row r="1823" spans="1:18" x14ac:dyDescent="0.2">
      <c r="A1823" s="187" t="str">
        <f>B1823&amp;C1823&amp;D1823&amp;E1823</f>
        <v>199918A24HOM15</v>
      </c>
      <c r="B1823" s="184">
        <v>1999</v>
      </c>
      <c r="C1823" s="184" t="s">
        <v>1</v>
      </c>
      <c r="D1823" s="184" t="s">
        <v>19</v>
      </c>
      <c r="E1823" s="184">
        <v>15</v>
      </c>
      <c r="F1823" s="184">
        <v>70734</v>
      </c>
      <c r="G1823" s="184">
        <v>0.31380400007850989</v>
      </c>
      <c r="H1823" s="184">
        <v>0.72029010094155566</v>
      </c>
      <c r="I1823" s="184">
        <v>0.49426018604914185</v>
      </c>
      <c r="J1823" s="184">
        <v>6.7096445839341753E-2</v>
      </c>
      <c r="K1823" s="184">
        <v>0.1835185342268216</v>
      </c>
      <c r="L1823" s="184">
        <v>0.52129103401475951</v>
      </c>
      <c r="M1823" s="184">
        <v>636.28305165396762</v>
      </c>
      <c r="N1823" s="184">
        <v>0.29301326094947266</v>
      </c>
      <c r="O1823" s="184">
        <v>0.11628071365962621</v>
      </c>
      <c r="P1823" s="184">
        <v>0.10733169338649023</v>
      </c>
      <c r="Q1823" s="184">
        <v>8.9490202731359741E-3</v>
      </c>
      <c r="R1823" s="184"/>
    </row>
    <row r="1824" spans="1:18" x14ac:dyDescent="0.2">
      <c r="A1824" s="187" t="str">
        <f>B1824&amp;C1824&amp;D1824&amp;E1824</f>
        <v>199918A24MUL15</v>
      </c>
      <c r="B1824" s="184">
        <v>1999</v>
      </c>
      <c r="C1824" s="184" t="s">
        <v>1</v>
      </c>
      <c r="D1824" s="184" t="s">
        <v>21</v>
      </c>
      <c r="E1824" s="184">
        <v>15</v>
      </c>
      <c r="F1824" s="184">
        <v>82328</v>
      </c>
      <c r="G1824" s="184">
        <v>0.32473490087597973</v>
      </c>
      <c r="H1824" s="184">
        <v>0.52691672335050044</v>
      </c>
      <c r="I1824" s="184">
        <v>0.35580847342337968</v>
      </c>
      <c r="J1824" s="184">
        <v>0.20004129822174715</v>
      </c>
      <c r="K1824" s="184">
        <v>0.29806384219220677</v>
      </c>
      <c r="L1824" s="184">
        <v>0.48463463220289571</v>
      </c>
      <c r="M1824" s="184">
        <v>414.71195459176198</v>
      </c>
      <c r="N1824" s="184">
        <v>0.10989412194231471</v>
      </c>
      <c r="O1824" s="184">
        <v>4.4347085310940733E-2</v>
      </c>
      <c r="P1824" s="184">
        <v>4.4347085310940733E-2</v>
      </c>
      <c r="Q1824" s="184">
        <v>0</v>
      </c>
      <c r="R1824" s="184"/>
    </row>
    <row r="1825" spans="1:18" x14ac:dyDescent="0.2">
      <c r="A1825" s="187" t="str">
        <f>B1825&amp;C1825&amp;D1825&amp;E1825</f>
        <v>199925A29HOM15</v>
      </c>
      <c r="B1825" s="184">
        <v>1999</v>
      </c>
      <c r="C1825" s="184" t="s">
        <v>2</v>
      </c>
      <c r="D1825" s="184" t="s">
        <v>19</v>
      </c>
      <c r="E1825" s="184">
        <v>15</v>
      </c>
      <c r="F1825" s="184">
        <v>41947</v>
      </c>
      <c r="G1825" s="184">
        <v>0.15762707421291319</v>
      </c>
      <c r="H1825" s="184">
        <v>0.90940949293155648</v>
      </c>
      <c r="I1825" s="184">
        <v>0.76606193529930622</v>
      </c>
      <c r="J1825" s="184">
        <v>6.4152382768731975E-2</v>
      </c>
      <c r="K1825" s="184">
        <v>0.15846186854840633</v>
      </c>
      <c r="L1825" s="184">
        <v>0.20001430376427395</v>
      </c>
      <c r="M1825" s="184">
        <v>951.28791989610966</v>
      </c>
      <c r="N1825" s="184">
        <v>0.39244761246334658</v>
      </c>
      <c r="O1825" s="184">
        <v>0.21138579636207594</v>
      </c>
      <c r="P1825" s="184">
        <v>0.1849476720623644</v>
      </c>
      <c r="Q1825" s="184">
        <v>2.6438124299711541E-2</v>
      </c>
      <c r="R1825" s="184"/>
    </row>
    <row r="1826" spans="1:18" x14ac:dyDescent="0.2">
      <c r="A1826" s="187" t="str">
        <f>B1826&amp;C1826&amp;D1826&amp;E1826</f>
        <v>199925A29MUL15</v>
      </c>
      <c r="B1826" s="184">
        <v>1999</v>
      </c>
      <c r="C1826" s="184" t="s">
        <v>2</v>
      </c>
      <c r="D1826" s="184" t="s">
        <v>21</v>
      </c>
      <c r="E1826" s="184">
        <v>15</v>
      </c>
      <c r="F1826" s="184">
        <v>51913</v>
      </c>
      <c r="G1826" s="184">
        <v>0.21635330923670382</v>
      </c>
      <c r="H1826" s="184">
        <v>0.63419567353071482</v>
      </c>
      <c r="I1826" s="184">
        <v>0.49698534085874446</v>
      </c>
      <c r="J1826" s="184">
        <v>0.31997765492265906</v>
      </c>
      <c r="K1826" s="184">
        <v>0.44197021940554387</v>
      </c>
      <c r="L1826" s="184">
        <v>0.15564502147824244</v>
      </c>
      <c r="M1826" s="184">
        <v>663.03631750345664</v>
      </c>
      <c r="N1826" s="184">
        <v>0.18301774122088879</v>
      </c>
      <c r="O1826" s="184">
        <v>0.10062990002504189</v>
      </c>
      <c r="P1826" s="184">
        <v>8.8436422476065729E-2</v>
      </c>
      <c r="Q1826" s="184">
        <v>1.2193477548976171E-2</v>
      </c>
      <c r="R1826" s="184"/>
    </row>
    <row r="1827" spans="1:18" x14ac:dyDescent="0.2">
      <c r="A1827" s="187" t="str">
        <f>B1827&amp;C1827&amp;D1827&amp;E1827</f>
        <v>199930EMAHOM15</v>
      </c>
      <c r="B1827" s="184">
        <v>1999</v>
      </c>
      <c r="C1827" s="184" t="s">
        <v>4</v>
      </c>
      <c r="D1827" s="184" t="s">
        <v>19</v>
      </c>
      <c r="E1827" s="184">
        <v>15</v>
      </c>
      <c r="F1827" s="184">
        <v>179965</v>
      </c>
      <c r="G1827" s="184">
        <v>8.2703185471866628E-2</v>
      </c>
      <c r="H1827" s="184">
        <v>0.83991331647820411</v>
      </c>
      <c r="I1827" s="184">
        <v>0.77044980968521659</v>
      </c>
      <c r="J1827" s="184">
        <v>0.15744728141583086</v>
      </c>
      <c r="K1827" s="184">
        <v>0.22514933459283751</v>
      </c>
      <c r="L1827" s="184">
        <v>3.0800433417608981E-2</v>
      </c>
      <c r="M1827" s="184">
        <v>1635.1951673189458</v>
      </c>
      <c r="N1827" s="184">
        <v>0.42906127538297112</v>
      </c>
      <c r="O1827" s="184">
        <v>0.32069380121125757</v>
      </c>
      <c r="P1827" s="184">
        <v>0.26693868008550053</v>
      </c>
      <c r="Q1827" s="184">
        <v>5.3755121125757033E-2</v>
      </c>
      <c r="R1827" s="184"/>
    </row>
    <row r="1828" spans="1:18" x14ac:dyDescent="0.2">
      <c r="A1828" s="187" t="str">
        <f>B1828&amp;C1828&amp;D1828&amp;E1828</f>
        <v>199930EMAMUL15</v>
      </c>
      <c r="B1828" s="184">
        <v>1999</v>
      </c>
      <c r="C1828" s="184" t="s">
        <v>4</v>
      </c>
      <c r="D1828" s="184" t="s">
        <v>21</v>
      </c>
      <c r="E1828" s="184">
        <v>15</v>
      </c>
      <c r="F1828" s="184">
        <v>220954</v>
      </c>
      <c r="G1828" s="184">
        <v>0.12872775669147729</v>
      </c>
      <c r="H1828" s="184">
        <v>0.55089294604306782</v>
      </c>
      <c r="I1828" s="184">
        <v>0.47997773292178464</v>
      </c>
      <c r="J1828" s="184">
        <v>0.43977932058256469</v>
      </c>
      <c r="K1828" s="184">
        <v>0.50782968400662576</v>
      </c>
      <c r="L1828" s="184">
        <v>4.0121473247825341E-2</v>
      </c>
      <c r="M1828" s="184">
        <v>1204.0839140895184</v>
      </c>
      <c r="N1828" s="184">
        <v>0.22425029644179331</v>
      </c>
      <c r="O1828" s="184">
        <v>0.15474261611014056</v>
      </c>
      <c r="P1828" s="184">
        <v>0.13611430433483893</v>
      </c>
      <c r="Q1828" s="184">
        <v>1.8628311775301647E-2</v>
      </c>
      <c r="R1828" s="184"/>
    </row>
    <row r="1829" spans="1:18" x14ac:dyDescent="0.2">
      <c r="A1829" s="187" t="str">
        <f>B1829&amp;C1829&amp;D1829&amp;E1829</f>
        <v>199915A17HOM23</v>
      </c>
      <c r="B1829" s="184">
        <v>1999</v>
      </c>
      <c r="C1829" s="184" t="s">
        <v>0</v>
      </c>
      <c r="D1829" s="184" t="s">
        <v>19</v>
      </c>
      <c r="E1829" s="184">
        <v>23</v>
      </c>
      <c r="F1829" s="184">
        <v>90210</v>
      </c>
      <c r="G1829" s="184">
        <v>0.26663932505273025</v>
      </c>
      <c r="H1829" s="184">
        <v>0.37840594169160846</v>
      </c>
      <c r="I1829" s="184">
        <v>0.27750803680301517</v>
      </c>
      <c r="J1829" s="184">
        <v>6.6500387983593839E-2</v>
      </c>
      <c r="K1829" s="184">
        <v>8.7141115175701139E-2</v>
      </c>
      <c r="L1829" s="184">
        <v>0.83262387761888923</v>
      </c>
      <c r="M1829" s="184">
        <v>198.67424879690881</v>
      </c>
      <c r="N1829" s="184">
        <v>0.11467686509256179</v>
      </c>
      <c r="O1829" s="184">
        <v>2.5230018844917414E-2</v>
      </c>
      <c r="P1829" s="184">
        <v>2.5230018844917414E-2</v>
      </c>
      <c r="Q1829" s="184">
        <v>0</v>
      </c>
      <c r="R1829" s="184"/>
    </row>
    <row r="1830" spans="1:18" x14ac:dyDescent="0.2">
      <c r="A1830" s="187" t="str">
        <f>B1830&amp;C1830&amp;D1830&amp;E1830</f>
        <v>199915A17MUL23</v>
      </c>
      <c r="B1830" s="184">
        <v>1999</v>
      </c>
      <c r="C1830" s="184" t="s">
        <v>0</v>
      </c>
      <c r="D1830" s="184" t="s">
        <v>21</v>
      </c>
      <c r="E1830" s="184">
        <v>23</v>
      </c>
      <c r="F1830" s="184">
        <v>104464</v>
      </c>
      <c r="G1830" s="184">
        <v>0.22145890150861325</v>
      </c>
      <c r="H1830" s="184">
        <v>0.27729169857558583</v>
      </c>
      <c r="I1830" s="184">
        <v>0.21588298361157912</v>
      </c>
      <c r="J1830" s="184">
        <v>0.1089179047327309</v>
      </c>
      <c r="K1830" s="184">
        <v>0.12079759534385051</v>
      </c>
      <c r="L1830" s="184">
        <v>0.81384017460560576</v>
      </c>
      <c r="M1830" s="184">
        <v>183.92943831646366</v>
      </c>
      <c r="N1830" s="184">
        <v>5.3482539439424111E-2</v>
      </c>
      <c r="O1830" s="184">
        <v>1.980586613570225E-2</v>
      </c>
      <c r="P1830" s="184">
        <v>1.980586613570225E-2</v>
      </c>
      <c r="Q1830" s="184">
        <v>0</v>
      </c>
      <c r="R1830" s="184"/>
    </row>
    <row r="1831" spans="1:18" x14ac:dyDescent="0.2">
      <c r="A1831" s="187" t="str">
        <f>B1831&amp;C1831&amp;D1831&amp;E1831</f>
        <v>199915A29HOM23</v>
      </c>
      <c r="B1831" s="184">
        <v>1999</v>
      </c>
      <c r="C1831" s="184" t="s">
        <v>3</v>
      </c>
      <c r="D1831" s="184" t="s">
        <v>19</v>
      </c>
      <c r="E1831" s="184">
        <v>23</v>
      </c>
      <c r="F1831" s="184">
        <v>384595</v>
      </c>
      <c r="G1831" s="184">
        <v>0.18000965258023707</v>
      </c>
      <c r="H1831" s="184">
        <v>0.71114289057320035</v>
      </c>
      <c r="I1831" s="184">
        <v>0.58313030590621306</v>
      </c>
      <c r="J1831" s="184">
        <v>8.2814389162625623E-2</v>
      </c>
      <c r="K1831" s="184">
        <v>0.15489020918108659</v>
      </c>
      <c r="L1831" s="184">
        <v>0.40398861139640402</v>
      </c>
      <c r="M1831" s="184">
        <v>603.83238009262357</v>
      </c>
      <c r="N1831" s="184">
        <v>0.25511982684162876</v>
      </c>
      <c r="O1831" s="184">
        <v>8.934462053966305E-2</v>
      </c>
      <c r="P1831" s="184">
        <v>7.9123177622610494E-2</v>
      </c>
      <c r="Q1831" s="184">
        <v>1.0221442917052561E-2</v>
      </c>
      <c r="R1831" s="184"/>
    </row>
    <row r="1832" spans="1:18" x14ac:dyDescent="0.2">
      <c r="A1832" s="187" t="str">
        <f>B1832&amp;C1832&amp;D1832&amp;E1832</f>
        <v>199915A29MUL23</v>
      </c>
      <c r="B1832" s="184">
        <v>1999</v>
      </c>
      <c r="C1832" s="184" t="s">
        <v>3</v>
      </c>
      <c r="D1832" s="184" t="s">
        <v>21</v>
      </c>
      <c r="E1832" s="184">
        <v>23</v>
      </c>
      <c r="F1832" s="184">
        <v>436696</v>
      </c>
      <c r="G1832" s="184">
        <v>0.19160150133859066</v>
      </c>
      <c r="H1832" s="184">
        <v>0.51919642039313385</v>
      </c>
      <c r="I1832" s="184">
        <v>0.41971760675618736</v>
      </c>
      <c r="J1832" s="184">
        <v>0.24539038598933813</v>
      </c>
      <c r="K1832" s="184">
        <v>0.30223084250828952</v>
      </c>
      <c r="L1832" s="184">
        <v>0.41352107644677305</v>
      </c>
      <c r="M1832" s="184">
        <v>444.45449455037982</v>
      </c>
      <c r="N1832" s="184">
        <v>0.13738161100628354</v>
      </c>
      <c r="O1832" s="184">
        <v>5.2583490574678954E-2</v>
      </c>
      <c r="P1832" s="184">
        <v>4.8317364940370415E-2</v>
      </c>
      <c r="Q1832" s="184">
        <v>4.2661256343085353E-3</v>
      </c>
      <c r="R1832" s="184"/>
    </row>
    <row r="1833" spans="1:18" x14ac:dyDescent="0.2">
      <c r="A1833" s="187" t="str">
        <f>B1833&amp;C1833&amp;D1833&amp;E1833</f>
        <v>199918A24HOM23</v>
      </c>
      <c r="B1833" s="184">
        <v>1999</v>
      </c>
      <c r="C1833" s="184" t="s">
        <v>1</v>
      </c>
      <c r="D1833" s="184" t="s">
        <v>19</v>
      </c>
      <c r="E1833" s="184">
        <v>23</v>
      </c>
      <c r="F1833" s="184">
        <v>189909</v>
      </c>
      <c r="G1833" s="184">
        <v>0.20804321895198202</v>
      </c>
      <c r="H1833" s="184">
        <v>0.75928997572521573</v>
      </c>
      <c r="I1833" s="184">
        <v>0.60132484505736961</v>
      </c>
      <c r="J1833" s="184">
        <v>9.4750643729365119E-2</v>
      </c>
      <c r="K1833" s="184">
        <v>0.18190291139440468</v>
      </c>
      <c r="L1833" s="184">
        <v>0.38233048460051922</v>
      </c>
      <c r="M1833" s="184">
        <v>550.8382888098123</v>
      </c>
      <c r="N1833" s="184">
        <v>0.2592557488060071</v>
      </c>
      <c r="O1833" s="184">
        <v>6.9712335908250794E-2</v>
      </c>
      <c r="P1833" s="184">
        <v>6.3182892859211512E-2</v>
      </c>
      <c r="Q1833" s="184">
        <v>6.5294430490392763E-3</v>
      </c>
      <c r="R1833" s="184"/>
    </row>
    <row r="1834" spans="1:18" x14ac:dyDescent="0.2">
      <c r="A1834" s="187" t="str">
        <f>B1834&amp;C1834&amp;D1834&amp;E1834</f>
        <v>199918A24MUL23</v>
      </c>
      <c r="B1834" s="184">
        <v>1999</v>
      </c>
      <c r="C1834" s="184" t="s">
        <v>1</v>
      </c>
      <c r="D1834" s="184" t="s">
        <v>21</v>
      </c>
      <c r="E1834" s="184">
        <v>23</v>
      </c>
      <c r="F1834" s="184">
        <v>206857</v>
      </c>
      <c r="G1834" s="184">
        <v>0.21520802189059945</v>
      </c>
      <c r="H1834" s="184">
        <v>0.55297621061892999</v>
      </c>
      <c r="I1834" s="184">
        <v>0.43397129417907054</v>
      </c>
      <c r="J1834" s="184">
        <v>0.27300985705100628</v>
      </c>
      <c r="K1834" s="184">
        <v>0.34201888260972557</v>
      </c>
      <c r="L1834" s="184">
        <v>0.38900303107944134</v>
      </c>
      <c r="M1834" s="184">
        <v>379.87801571557151</v>
      </c>
      <c r="N1834" s="184">
        <v>0.13398144611978324</v>
      </c>
      <c r="O1834" s="184">
        <v>4.6988982727198016E-2</v>
      </c>
      <c r="P1834" s="184">
        <v>4.4987600129558103E-2</v>
      </c>
      <c r="Q1834" s="184">
        <v>2.0013825976399153E-3</v>
      </c>
      <c r="R1834" s="184"/>
    </row>
    <row r="1835" spans="1:18" x14ac:dyDescent="0.2">
      <c r="A1835" s="187" t="str">
        <f>B1835&amp;C1835&amp;D1835&amp;E1835</f>
        <v>199925A29HOM23</v>
      </c>
      <c r="B1835" s="184">
        <v>1999</v>
      </c>
      <c r="C1835" s="184" t="s">
        <v>2</v>
      </c>
      <c r="D1835" s="184" t="s">
        <v>19</v>
      </c>
      <c r="E1835" s="184">
        <v>23</v>
      </c>
      <c r="F1835" s="184">
        <v>104476</v>
      </c>
      <c r="G1835" s="184">
        <v>0.10646212041609751</v>
      </c>
      <c r="H1835" s="184">
        <v>0.91092691144377658</v>
      </c>
      <c r="I1835" s="184">
        <v>0.81394770090738544</v>
      </c>
      <c r="J1835" s="184">
        <v>7.5203874574064855E-2</v>
      </c>
      <c r="K1835" s="184">
        <v>0.16428653470653548</v>
      </c>
      <c r="L1835" s="184">
        <v>7.3251273019640878E-2</v>
      </c>
      <c r="M1835" s="184">
        <v>796.69830095367138</v>
      </c>
      <c r="N1835" s="184">
        <v>0.36909340264124524</v>
      </c>
      <c r="O1835" s="184">
        <v>0.18057140665010693</v>
      </c>
      <c r="P1835" s="184">
        <v>0.15478234182738879</v>
      </c>
      <c r="Q1835" s="184">
        <v>2.5789064822718161E-2</v>
      </c>
      <c r="R1835" s="184"/>
    </row>
    <row r="1836" spans="1:18" x14ac:dyDescent="0.2">
      <c r="A1836" s="187" t="str">
        <f>B1836&amp;C1836&amp;D1836&amp;E1836</f>
        <v>199925A29MUL23</v>
      </c>
      <c r="B1836" s="184">
        <v>1999</v>
      </c>
      <c r="C1836" s="184" t="s">
        <v>2</v>
      </c>
      <c r="D1836" s="184" t="s">
        <v>21</v>
      </c>
      <c r="E1836" s="184">
        <v>23</v>
      </c>
      <c r="F1836" s="184">
        <v>125375</v>
      </c>
      <c r="G1836" s="184">
        <v>0.14884200678844287</v>
      </c>
      <c r="H1836" s="184">
        <v>0.66502093718843469</v>
      </c>
      <c r="I1836" s="184">
        <v>0.56603788634097707</v>
      </c>
      <c r="J1836" s="184">
        <v>0.31353140578265204</v>
      </c>
      <c r="K1836" s="184">
        <v>0.3877567298105683</v>
      </c>
      <c r="L1836" s="184">
        <v>0.12042273180458624</v>
      </c>
      <c r="M1836" s="184">
        <v>609.3412702682009</v>
      </c>
      <c r="N1836" s="184">
        <v>0.21289730807577267</v>
      </c>
      <c r="O1836" s="184">
        <v>8.9124626121635089E-2</v>
      </c>
      <c r="P1836" s="184">
        <v>7.7567298105682955E-2</v>
      </c>
      <c r="Q1836" s="184">
        <v>1.1557328015952143E-2</v>
      </c>
      <c r="R1836" s="184"/>
    </row>
    <row r="1837" spans="1:18" x14ac:dyDescent="0.2">
      <c r="A1837" s="187" t="str">
        <f>B1837&amp;C1837&amp;D1837&amp;E1837</f>
        <v>199930EMAHOM23</v>
      </c>
      <c r="B1837" s="184">
        <v>1999</v>
      </c>
      <c r="C1837" s="184" t="s">
        <v>4</v>
      </c>
      <c r="D1837" s="184" t="s">
        <v>19</v>
      </c>
      <c r="E1837" s="184">
        <v>23</v>
      </c>
      <c r="F1837" s="184">
        <v>498596</v>
      </c>
      <c r="G1837" s="184">
        <v>6.9043354515788705E-2</v>
      </c>
      <c r="H1837" s="184">
        <v>0.8174353584866304</v>
      </c>
      <c r="I1837" s="184">
        <v>0.76099687923689718</v>
      </c>
      <c r="J1837" s="184">
        <v>0.18173430994231804</v>
      </c>
      <c r="K1837" s="184">
        <v>0.23734245762099976</v>
      </c>
      <c r="L1837" s="184">
        <v>1.8253255140434341E-2</v>
      </c>
      <c r="M1837" s="184">
        <v>1374.8767412227799</v>
      </c>
      <c r="N1837" s="184">
        <v>0.42210552738591295</v>
      </c>
      <c r="O1837" s="184">
        <v>0.30828254430443297</v>
      </c>
      <c r="P1837" s="184">
        <v>0.25801094432451427</v>
      </c>
      <c r="Q1837" s="184">
        <v>5.0271599979918667E-2</v>
      </c>
      <c r="R1837" s="184"/>
    </row>
    <row r="1838" spans="1:18" x14ac:dyDescent="0.2">
      <c r="A1838" s="187" t="str">
        <f>B1838&amp;C1838&amp;D1838&amp;E1838</f>
        <v>199930EMAMUL23</v>
      </c>
      <c r="B1838" s="184">
        <v>1999</v>
      </c>
      <c r="C1838" s="184" t="s">
        <v>4</v>
      </c>
      <c r="D1838" s="184" t="s">
        <v>21</v>
      </c>
      <c r="E1838" s="184">
        <v>23</v>
      </c>
      <c r="F1838" s="184">
        <v>619435</v>
      </c>
      <c r="G1838" s="184">
        <v>8.7620988283239942E-2</v>
      </c>
      <c r="H1838" s="184">
        <v>0.52605680983476877</v>
      </c>
      <c r="I1838" s="184">
        <v>0.47996319226391793</v>
      </c>
      <c r="J1838" s="184">
        <v>0.46626199681968244</v>
      </c>
      <c r="K1838" s="184">
        <v>0.51068473689733385</v>
      </c>
      <c r="L1838" s="184">
        <v>4.3092495580650106E-2</v>
      </c>
      <c r="M1838" s="184">
        <v>838.02165010872454</v>
      </c>
      <c r="N1838" s="184">
        <v>0.21977608627216738</v>
      </c>
      <c r="O1838" s="184">
        <v>0.14061685245425268</v>
      </c>
      <c r="P1838" s="184">
        <v>0.12759692300241349</v>
      </c>
      <c r="Q1838" s="184">
        <v>1.3019929451839177E-2</v>
      </c>
      <c r="R1838" s="184"/>
    </row>
    <row r="1839" spans="1:18" x14ac:dyDescent="0.2">
      <c r="A1839" s="187" t="str">
        <f>B1839&amp;C1839&amp;D1839&amp;E1839</f>
        <v>199915A17HOM26</v>
      </c>
      <c r="B1839" s="184">
        <v>1999</v>
      </c>
      <c r="C1839" s="184" t="s">
        <v>0</v>
      </c>
      <c r="D1839" s="184" t="s">
        <v>19</v>
      </c>
      <c r="E1839" s="184">
        <v>26</v>
      </c>
      <c r="F1839" s="184">
        <v>100154</v>
      </c>
      <c r="G1839" s="184">
        <v>0.25130662020905925</v>
      </c>
      <c r="H1839" s="184">
        <v>0.36679513549134335</v>
      </c>
      <c r="I1839" s="184">
        <v>0.27461708968188991</v>
      </c>
      <c r="J1839" s="184">
        <v>9.4155001298001084E-2</v>
      </c>
      <c r="K1839" s="184">
        <v>0.12422868782075604</v>
      </c>
      <c r="L1839" s="184">
        <v>0.793577890049324</v>
      </c>
      <c r="M1839" s="184">
        <v>182.22995996171846</v>
      </c>
      <c r="N1839" s="184">
        <v>0.162349981029215</v>
      </c>
      <c r="O1839" s="184">
        <v>6.0117419174471311E-2</v>
      </c>
      <c r="P1839" s="184">
        <v>6.0117419174471311E-2</v>
      </c>
      <c r="Q1839" s="184">
        <v>0</v>
      </c>
      <c r="R1839" s="184"/>
    </row>
    <row r="1840" spans="1:18" x14ac:dyDescent="0.2">
      <c r="A1840" s="187" t="str">
        <f>B1840&amp;C1840&amp;D1840&amp;E1840</f>
        <v>199915A17MUL26</v>
      </c>
      <c r="B1840" s="184">
        <v>1999</v>
      </c>
      <c r="C1840" s="184" t="s">
        <v>0</v>
      </c>
      <c r="D1840" s="184" t="s">
        <v>21</v>
      </c>
      <c r="E1840" s="184">
        <v>26</v>
      </c>
      <c r="F1840" s="184">
        <v>108599</v>
      </c>
      <c r="G1840" s="184">
        <v>0.35838246284148467</v>
      </c>
      <c r="H1840" s="184">
        <v>0.22219967158065648</v>
      </c>
      <c r="I1840" s="184">
        <v>0.14256720603701176</v>
      </c>
      <c r="J1840" s="184">
        <v>0.12776065979077106</v>
      </c>
      <c r="K1840" s="184">
        <v>0.15738297754571118</v>
      </c>
      <c r="L1840" s="184">
        <v>0.80409580198712693</v>
      </c>
      <c r="M1840" s="184">
        <v>198.8873112050405</v>
      </c>
      <c r="N1840" s="184">
        <v>5.1731599738487462E-2</v>
      </c>
      <c r="O1840" s="184">
        <v>2.0322470740982881E-2</v>
      </c>
      <c r="P1840" s="184">
        <v>2.0322470740982881E-2</v>
      </c>
      <c r="Q1840" s="184">
        <v>0</v>
      </c>
      <c r="R1840" s="184"/>
    </row>
    <row r="1841" spans="1:18" x14ac:dyDescent="0.2">
      <c r="A1841" s="187" t="str">
        <f>B1841&amp;C1841&amp;D1841&amp;E1841</f>
        <v>199915A29HOM26</v>
      </c>
      <c r="B1841" s="184">
        <v>1999</v>
      </c>
      <c r="C1841" s="184" t="s">
        <v>3</v>
      </c>
      <c r="D1841" s="184" t="s">
        <v>19</v>
      </c>
      <c r="E1841" s="184">
        <v>26</v>
      </c>
      <c r="F1841" s="184">
        <v>465710</v>
      </c>
      <c r="G1841" s="184">
        <v>0.17219879948549377</v>
      </c>
      <c r="H1841" s="184">
        <v>0.7217928769761105</v>
      </c>
      <c r="I1841" s="184">
        <v>0.59750101008364354</v>
      </c>
      <c r="J1841" s="184">
        <v>8.7980434464913562E-2</v>
      </c>
      <c r="K1841" s="184">
        <v>0.16350030517420719</v>
      </c>
      <c r="L1841" s="184">
        <v>0.39691774050736284</v>
      </c>
      <c r="M1841" s="184">
        <v>622.95775597068939</v>
      </c>
      <c r="N1841" s="184">
        <v>0.30561508234738355</v>
      </c>
      <c r="O1841" s="184">
        <v>0.14223658499924846</v>
      </c>
      <c r="P1841" s="184">
        <v>0.12887633935281614</v>
      </c>
      <c r="Q1841" s="184">
        <v>1.3360245646432329E-2</v>
      </c>
      <c r="R1841" s="184"/>
    </row>
    <row r="1842" spans="1:18" x14ac:dyDescent="0.2">
      <c r="A1842" s="187" t="str">
        <f>B1842&amp;C1842&amp;D1842&amp;E1842</f>
        <v>199915A29MUL26</v>
      </c>
      <c r="B1842" s="184">
        <v>1999</v>
      </c>
      <c r="C1842" s="184" t="s">
        <v>3</v>
      </c>
      <c r="D1842" s="184" t="s">
        <v>21</v>
      </c>
      <c r="E1842" s="184">
        <v>26</v>
      </c>
      <c r="F1842" s="184">
        <v>489769</v>
      </c>
      <c r="G1842" s="184">
        <v>0.28953394310074004</v>
      </c>
      <c r="H1842" s="184">
        <v>0.47782570193898566</v>
      </c>
      <c r="I1842" s="184">
        <v>0.33947894234171222</v>
      </c>
      <c r="J1842" s="184">
        <v>0.29033729842092126</v>
      </c>
      <c r="K1842" s="184">
        <v>0.3815097613172766</v>
      </c>
      <c r="L1842" s="184">
        <v>0.37681180142492976</v>
      </c>
      <c r="M1842" s="184">
        <v>521.96515177078834</v>
      </c>
      <c r="N1842" s="184">
        <v>0.14220989895236325</v>
      </c>
      <c r="O1842" s="184">
        <v>5.6957463620604817E-2</v>
      </c>
      <c r="P1842" s="184">
        <v>5.2453299412580215E-2</v>
      </c>
      <c r="Q1842" s="184">
        <v>4.504164208024599E-3</v>
      </c>
      <c r="R1842" s="184"/>
    </row>
    <row r="1843" spans="1:18" x14ac:dyDescent="0.2">
      <c r="A1843" s="187" t="str">
        <f>B1843&amp;C1843&amp;D1843&amp;E1843</f>
        <v>199918A24HOM26</v>
      </c>
      <c r="B1843" s="184">
        <v>1999</v>
      </c>
      <c r="C1843" s="184" t="s">
        <v>1</v>
      </c>
      <c r="D1843" s="184" t="s">
        <v>19</v>
      </c>
      <c r="E1843" s="184">
        <v>26</v>
      </c>
      <c r="F1843" s="184">
        <v>228249</v>
      </c>
      <c r="G1843" s="184">
        <v>0.17897172236503855</v>
      </c>
      <c r="H1843" s="184">
        <v>0.76827871334711451</v>
      </c>
      <c r="I1843" s="184">
        <v>0.63077854876298567</v>
      </c>
      <c r="J1843" s="184">
        <v>9.2522613859300315E-2</v>
      </c>
      <c r="K1843" s="184">
        <v>0.17271239033210883</v>
      </c>
      <c r="L1843" s="184">
        <v>0.38682975856605528</v>
      </c>
      <c r="M1843" s="184">
        <v>527.70639886134336</v>
      </c>
      <c r="N1843" s="184">
        <v>0.30867166997445772</v>
      </c>
      <c r="O1843" s="184">
        <v>0.13455042519353863</v>
      </c>
      <c r="P1843" s="184">
        <v>0.12400930562674974</v>
      </c>
      <c r="Q1843" s="184">
        <v>1.0541119566788902E-2</v>
      </c>
      <c r="R1843" s="184"/>
    </row>
    <row r="1844" spans="1:18" x14ac:dyDescent="0.2">
      <c r="A1844" s="187" t="str">
        <f>B1844&amp;C1844&amp;D1844&amp;E1844</f>
        <v>199918A24MUL26</v>
      </c>
      <c r="B1844" s="184">
        <v>1999</v>
      </c>
      <c r="C1844" s="184" t="s">
        <v>1</v>
      </c>
      <c r="D1844" s="184" t="s">
        <v>21</v>
      </c>
      <c r="E1844" s="184">
        <v>26</v>
      </c>
      <c r="F1844" s="184">
        <v>227434</v>
      </c>
      <c r="G1844" s="184">
        <v>0.33553703812047103</v>
      </c>
      <c r="H1844" s="184">
        <v>0.52746734381681681</v>
      </c>
      <c r="I1844" s="184">
        <v>0.35048251356724991</v>
      </c>
      <c r="J1844" s="184">
        <v>0.30972124867193046</v>
      </c>
      <c r="K1844" s="184">
        <v>0.42034007397512707</v>
      </c>
      <c r="L1844" s="184">
        <v>0.34331278524758829</v>
      </c>
      <c r="M1844" s="184">
        <v>427.71626407768292</v>
      </c>
      <c r="N1844" s="184">
        <v>0.14828038024218015</v>
      </c>
      <c r="O1844" s="184">
        <v>4.0596392799669354E-2</v>
      </c>
      <c r="P1844" s="184">
        <v>3.7949471055339135E-2</v>
      </c>
      <c r="Q1844" s="184">
        <v>2.6469217443302233E-3</v>
      </c>
      <c r="R1844" s="184"/>
    </row>
    <row r="1845" spans="1:18" x14ac:dyDescent="0.2">
      <c r="A1845" s="187" t="str">
        <f>B1845&amp;C1845&amp;D1845&amp;E1845</f>
        <v>199925A29HOM26</v>
      </c>
      <c r="B1845" s="184">
        <v>1999</v>
      </c>
      <c r="C1845" s="184" t="s">
        <v>2</v>
      </c>
      <c r="D1845" s="184" t="s">
        <v>19</v>
      </c>
      <c r="E1845" s="184">
        <v>26</v>
      </c>
      <c r="F1845" s="184">
        <v>137307</v>
      </c>
      <c r="G1845" s="184">
        <v>0.13921979527685985</v>
      </c>
      <c r="H1845" s="184">
        <v>0.90359559235872899</v>
      </c>
      <c r="I1845" s="184">
        <v>0.77779719897747379</v>
      </c>
      <c r="J1845" s="184">
        <v>7.5939318461549665E-2</v>
      </c>
      <c r="K1845" s="184">
        <v>0.17685915503215421</v>
      </c>
      <c r="L1845" s="184">
        <v>0.12432723750427874</v>
      </c>
      <c r="M1845" s="184">
        <v>867.36115547177485</v>
      </c>
      <c r="N1845" s="184">
        <v>0.40503397496121829</v>
      </c>
      <c r="O1845" s="184">
        <v>0.2149125681866183</v>
      </c>
      <c r="P1845" s="184">
        <v>0.187120831421559</v>
      </c>
      <c r="Q1845" s="184">
        <v>2.7791736765059319E-2</v>
      </c>
      <c r="R1845" s="184"/>
    </row>
    <row r="1846" spans="1:18" x14ac:dyDescent="0.2">
      <c r="A1846" s="187" t="str">
        <f>B1846&amp;C1846&amp;D1846&amp;E1846</f>
        <v>199925A29MUL26</v>
      </c>
      <c r="B1846" s="184">
        <v>1999</v>
      </c>
      <c r="C1846" s="184" t="s">
        <v>2</v>
      </c>
      <c r="D1846" s="184" t="s">
        <v>21</v>
      </c>
      <c r="E1846" s="184">
        <v>26</v>
      </c>
      <c r="F1846" s="184">
        <v>153736</v>
      </c>
      <c r="G1846" s="184">
        <v>0.2098700894247453</v>
      </c>
      <c r="H1846" s="184">
        <v>0.58482073164385695</v>
      </c>
      <c r="I1846" s="184">
        <v>0.46208435239631579</v>
      </c>
      <c r="J1846" s="184">
        <v>0.37648093268635818</v>
      </c>
      <c r="K1846" s="184">
        <v>0.48237861074022209</v>
      </c>
      <c r="L1846" s="184">
        <v>0.12420620705376624</v>
      </c>
      <c r="M1846" s="184">
        <v>697.15118695435274</v>
      </c>
      <c r="N1846" s="184">
        <v>0.19714315449862102</v>
      </c>
      <c r="O1846" s="184">
        <v>0.1070406410990269</v>
      </c>
      <c r="P1846" s="184">
        <v>9.6607170734245726E-2</v>
      </c>
      <c r="Q1846" s="184">
        <v>1.0433470364781183E-2</v>
      </c>
      <c r="R1846" s="184"/>
    </row>
    <row r="1847" spans="1:18" x14ac:dyDescent="0.2">
      <c r="A1847" s="187" t="str">
        <f>B1847&amp;C1847&amp;D1847&amp;E1847</f>
        <v>199930EMAHOM26</v>
      </c>
      <c r="B1847" s="184">
        <v>1999</v>
      </c>
      <c r="C1847" s="184" t="s">
        <v>4</v>
      </c>
      <c r="D1847" s="184" t="s">
        <v>19</v>
      </c>
      <c r="E1847" s="184">
        <v>26</v>
      </c>
      <c r="F1847" s="184">
        <v>609212</v>
      </c>
      <c r="G1847" s="184">
        <v>7.0942129147495245E-2</v>
      </c>
      <c r="H1847" s="184">
        <v>0.78073126262709225</v>
      </c>
      <c r="I1847" s="184">
        <v>0.72534452456431397</v>
      </c>
      <c r="J1847" s="184">
        <v>0.21703096733699304</v>
      </c>
      <c r="K1847" s="184">
        <v>0.27078797717417913</v>
      </c>
      <c r="L1847" s="184">
        <v>2.3395308130723418E-2</v>
      </c>
      <c r="M1847" s="184">
        <v>1466.2706650760706</v>
      </c>
      <c r="N1847" s="184">
        <v>0.39592445213663835</v>
      </c>
      <c r="O1847" s="184">
        <v>0.27749096413761137</v>
      </c>
      <c r="P1847" s="184">
        <v>0.2280110912231739</v>
      </c>
      <c r="Q1847" s="184">
        <v>4.9479872914437492E-2</v>
      </c>
      <c r="R1847" s="184"/>
    </row>
    <row r="1848" spans="1:18" x14ac:dyDescent="0.2">
      <c r="A1848" s="187" t="str">
        <f>B1848&amp;C1848&amp;D1848&amp;E1848</f>
        <v>199930EMAMUL26</v>
      </c>
      <c r="B1848" s="184">
        <v>1999</v>
      </c>
      <c r="C1848" s="184" t="s">
        <v>4</v>
      </c>
      <c r="D1848" s="184" t="s">
        <v>21</v>
      </c>
      <c r="E1848" s="184">
        <v>26</v>
      </c>
      <c r="F1848" s="184">
        <v>759156</v>
      </c>
      <c r="G1848" s="184">
        <v>0.1144221475013012</v>
      </c>
      <c r="H1848" s="184">
        <v>0.478458566768034</v>
      </c>
      <c r="I1848" s="184">
        <v>0.42371231006804083</v>
      </c>
      <c r="J1848" s="184">
        <v>0.51334596471995741</v>
      </c>
      <c r="K1848" s="184">
        <v>0.56597352152166924</v>
      </c>
      <c r="L1848" s="184">
        <v>2.6698069961905064E-2</v>
      </c>
      <c r="M1848" s="184">
        <v>936.90117724339882</v>
      </c>
      <c r="N1848" s="184">
        <v>0.20312534998781218</v>
      </c>
      <c r="O1848" s="184">
        <v>0.14044837967995469</v>
      </c>
      <c r="P1848" s="184">
        <v>0.12563590726722929</v>
      </c>
      <c r="Q1848" s="184">
        <v>1.4812472412725392E-2</v>
      </c>
      <c r="R1848" s="184"/>
    </row>
    <row r="1849" spans="1:18" x14ac:dyDescent="0.2">
      <c r="A1849" s="187" t="str">
        <f>B1849&amp;C1849&amp;D1849&amp;E1849</f>
        <v>199915A17HOM29</v>
      </c>
      <c r="B1849" s="184">
        <v>1999</v>
      </c>
      <c r="C1849" s="184" t="s">
        <v>0</v>
      </c>
      <c r="D1849" s="184" t="s">
        <v>19</v>
      </c>
      <c r="E1849" s="184">
        <v>29</v>
      </c>
      <c r="F1849" s="184">
        <v>111139</v>
      </c>
      <c r="G1849" s="184">
        <v>0.3881348371885554</v>
      </c>
      <c r="H1849" s="184">
        <v>0.42360467522651812</v>
      </c>
      <c r="I1849" s="184">
        <v>0.25918894357516264</v>
      </c>
      <c r="J1849" s="184">
        <v>2.9008718811578293E-2</v>
      </c>
      <c r="K1849" s="184">
        <v>5.4148408749403902E-2</v>
      </c>
      <c r="L1849" s="184">
        <v>0.88589064144899632</v>
      </c>
      <c r="M1849" s="184">
        <v>175.07610861947404</v>
      </c>
      <c r="N1849" s="184">
        <v>0.15280864503009745</v>
      </c>
      <c r="O1849" s="184">
        <v>4.8353863180341732E-2</v>
      </c>
      <c r="P1849" s="184">
        <v>4.8353863180341732E-2</v>
      </c>
      <c r="Q1849" s="184">
        <v>0</v>
      </c>
      <c r="R1849" s="184"/>
    </row>
    <row r="1850" spans="1:18" x14ac:dyDescent="0.2">
      <c r="A1850" s="187" t="str">
        <f>B1850&amp;C1850&amp;D1850&amp;E1850</f>
        <v>199915A17MUL29</v>
      </c>
      <c r="B1850" s="184">
        <v>1999</v>
      </c>
      <c r="C1850" s="184" t="s">
        <v>0</v>
      </c>
      <c r="D1850" s="184" t="s">
        <v>21</v>
      </c>
      <c r="E1850" s="184">
        <v>29</v>
      </c>
      <c r="F1850" s="184">
        <v>103830</v>
      </c>
      <c r="G1850" s="184">
        <v>0.46911701363962671</v>
      </c>
      <c r="H1850" s="184">
        <v>0.33540402581142253</v>
      </c>
      <c r="I1850" s="184">
        <v>0.1780602908600597</v>
      </c>
      <c r="J1850" s="184">
        <v>5.7960127130887024E-2</v>
      </c>
      <c r="K1850" s="184">
        <v>8.2808436867957233E-2</v>
      </c>
      <c r="L1850" s="184">
        <v>0.87370702109216991</v>
      </c>
      <c r="M1850" s="184">
        <v>179.64825923731217</v>
      </c>
      <c r="N1850" s="184">
        <v>6.6262159298853901E-2</v>
      </c>
      <c r="O1850" s="184">
        <v>2.4848309737070209E-2</v>
      </c>
      <c r="P1850" s="184">
        <v>2.4848309737070209E-2</v>
      </c>
      <c r="Q1850" s="184">
        <v>0</v>
      </c>
      <c r="R1850" s="184"/>
    </row>
    <row r="1851" spans="1:18" x14ac:dyDescent="0.2">
      <c r="A1851" s="187" t="str">
        <f>B1851&amp;C1851&amp;D1851&amp;E1851</f>
        <v>199915A29HOM29</v>
      </c>
      <c r="B1851" s="184">
        <v>1999</v>
      </c>
      <c r="C1851" s="184" t="s">
        <v>3</v>
      </c>
      <c r="D1851" s="184" t="s">
        <v>19</v>
      </c>
      <c r="E1851" s="184">
        <v>29</v>
      </c>
      <c r="F1851" s="184">
        <v>462622</v>
      </c>
      <c r="G1851" s="184">
        <v>0.24613904863868366</v>
      </c>
      <c r="H1851" s="184">
        <v>0.75511108421129991</v>
      </c>
      <c r="I1851" s="184">
        <v>0.56924876032700567</v>
      </c>
      <c r="J1851" s="184">
        <v>4.7884223205963576E-2</v>
      </c>
      <c r="K1851" s="184">
        <v>0.13666964384189687</v>
      </c>
      <c r="L1851" s="184">
        <v>0.48395893660779354</v>
      </c>
      <c r="M1851" s="184">
        <v>585.00375838451532</v>
      </c>
      <c r="N1851" s="184">
        <v>0.28671572039375559</v>
      </c>
      <c r="O1851" s="184">
        <v>0.10270155764317304</v>
      </c>
      <c r="P1851" s="184">
        <v>9.4336196722161939E-2</v>
      </c>
      <c r="Q1851" s="184">
        <v>8.3653609210111064E-3</v>
      </c>
      <c r="R1851" s="184"/>
    </row>
    <row r="1852" spans="1:18" x14ac:dyDescent="0.2">
      <c r="A1852" s="187" t="str">
        <f>B1852&amp;C1852&amp;D1852&amp;E1852</f>
        <v>199915A29MUL29</v>
      </c>
      <c r="B1852" s="184">
        <v>1999</v>
      </c>
      <c r="C1852" s="184" t="s">
        <v>3</v>
      </c>
      <c r="D1852" s="184" t="s">
        <v>21</v>
      </c>
      <c r="E1852" s="184">
        <v>29</v>
      </c>
      <c r="F1852" s="184">
        <v>500462</v>
      </c>
      <c r="G1852" s="184">
        <v>0.32072705951333919</v>
      </c>
      <c r="H1852" s="184">
        <v>0.61341320619747353</v>
      </c>
      <c r="I1852" s="184">
        <v>0.41667499230710825</v>
      </c>
      <c r="J1852" s="184">
        <v>0.16200796806377649</v>
      </c>
      <c r="K1852" s="184">
        <v>0.25999156416730135</v>
      </c>
      <c r="L1852" s="184">
        <v>0.46324915491747076</v>
      </c>
      <c r="M1852" s="184">
        <v>482.21775593399985</v>
      </c>
      <c r="N1852" s="184">
        <v>0.16244575179861148</v>
      </c>
      <c r="O1852" s="184">
        <v>5.8441130081739623E-2</v>
      </c>
      <c r="P1852" s="184">
        <v>5.4573040917786614E-2</v>
      </c>
      <c r="Q1852" s="184">
        <v>3.8680891639530073E-3</v>
      </c>
      <c r="R1852" s="184"/>
    </row>
    <row r="1853" spans="1:18" x14ac:dyDescent="0.2">
      <c r="A1853" s="187" t="str">
        <f>B1853&amp;C1853&amp;D1853&amp;E1853</f>
        <v>199918A24HOM29</v>
      </c>
      <c r="B1853" s="184">
        <v>1999</v>
      </c>
      <c r="C1853" s="184" t="s">
        <v>1</v>
      </c>
      <c r="D1853" s="184" t="s">
        <v>19</v>
      </c>
      <c r="E1853" s="184">
        <v>29</v>
      </c>
      <c r="F1853" s="184">
        <v>230022</v>
      </c>
      <c r="G1853" s="184">
        <v>0.26368975551732193</v>
      </c>
      <c r="H1853" s="184">
        <v>0.81868690820877998</v>
      </c>
      <c r="I1853" s="184">
        <v>0.60280755753797466</v>
      </c>
      <c r="J1853" s="184">
        <v>5.7942283781551328E-2</v>
      </c>
      <c r="K1853" s="184">
        <v>0.15513733468972532</v>
      </c>
      <c r="L1853" s="184">
        <v>0.46448165827616489</v>
      </c>
      <c r="M1853" s="184">
        <v>460.75453306654737</v>
      </c>
      <c r="N1853" s="184">
        <v>0.32056064202554541</v>
      </c>
      <c r="O1853" s="184">
        <v>0.1018728643347158</v>
      </c>
      <c r="P1853" s="184">
        <v>9.6264705115162899E-2</v>
      </c>
      <c r="Q1853" s="184">
        <v>5.608159219552912E-3</v>
      </c>
      <c r="R1853" s="184"/>
    </row>
    <row r="1854" spans="1:18" x14ac:dyDescent="0.2">
      <c r="A1854" s="187" t="str">
        <f>B1854&amp;C1854&amp;D1854&amp;E1854</f>
        <v>199918A24MUL29</v>
      </c>
      <c r="B1854" s="184">
        <v>1999</v>
      </c>
      <c r="C1854" s="184" t="s">
        <v>1</v>
      </c>
      <c r="D1854" s="184" t="s">
        <v>21</v>
      </c>
      <c r="E1854" s="184">
        <v>29</v>
      </c>
      <c r="F1854" s="184">
        <v>258402</v>
      </c>
      <c r="G1854" s="184">
        <v>0.36011859599154888</v>
      </c>
      <c r="H1854" s="184">
        <v>0.66306762331560898</v>
      </c>
      <c r="I1854" s="184">
        <v>0.42428464175973868</v>
      </c>
      <c r="J1854" s="184">
        <v>0.16389966021934815</v>
      </c>
      <c r="K1854" s="184">
        <v>0.27788871603160964</v>
      </c>
      <c r="L1854" s="184">
        <v>0.47419911610591248</v>
      </c>
      <c r="M1854" s="184">
        <v>405.69133404305069</v>
      </c>
      <c r="N1854" s="184">
        <v>0.15307544059256506</v>
      </c>
      <c r="O1854" s="184">
        <v>4.82426606605212E-2</v>
      </c>
      <c r="P1854" s="184">
        <v>4.57465499493038E-2</v>
      </c>
      <c r="Q1854" s="184">
        <v>2.4961107112174055E-3</v>
      </c>
      <c r="R1854" s="184"/>
    </row>
    <row r="1855" spans="1:18" x14ac:dyDescent="0.2">
      <c r="A1855" s="187" t="str">
        <f>B1855&amp;C1855&amp;D1855&amp;E1855</f>
        <v>199925A29HOM29</v>
      </c>
      <c r="B1855" s="184">
        <v>1999</v>
      </c>
      <c r="C1855" s="184" t="s">
        <v>2</v>
      </c>
      <c r="D1855" s="184" t="s">
        <v>19</v>
      </c>
      <c r="E1855" s="184">
        <v>29</v>
      </c>
      <c r="F1855" s="184">
        <v>121461</v>
      </c>
      <c r="G1855" s="184">
        <v>0.15845737958151945</v>
      </c>
      <c r="H1855" s="184">
        <v>0.93804595713850536</v>
      </c>
      <c r="I1855" s="184">
        <v>0.78940565284329944</v>
      </c>
      <c r="J1855" s="184">
        <v>4.6104613760453952E-2</v>
      </c>
      <c r="K1855" s="184">
        <v>0.17727595137159163</v>
      </c>
      <c r="L1855" s="184">
        <v>0.15248338089503985</v>
      </c>
      <c r="M1855" s="184">
        <v>891.65249941872605</v>
      </c>
      <c r="N1855" s="184">
        <v>0.34514782522785092</v>
      </c>
      <c r="O1855" s="184">
        <v>0.15400004939857237</v>
      </c>
      <c r="P1855" s="184">
        <v>0.13275866327463137</v>
      </c>
      <c r="Q1855" s="184">
        <v>2.1241386123941018E-2</v>
      </c>
      <c r="R1855" s="184"/>
    </row>
    <row r="1856" spans="1:18" x14ac:dyDescent="0.2">
      <c r="A1856" s="187" t="str">
        <f>B1856&amp;C1856&amp;D1856&amp;E1856</f>
        <v>199925A29MUL29</v>
      </c>
      <c r="B1856" s="184">
        <v>1999</v>
      </c>
      <c r="C1856" s="184" t="s">
        <v>2</v>
      </c>
      <c r="D1856" s="184" t="s">
        <v>21</v>
      </c>
      <c r="E1856" s="184">
        <v>29</v>
      </c>
      <c r="F1856" s="184">
        <v>138230</v>
      </c>
      <c r="G1856" s="184">
        <v>0.20253503525841293</v>
      </c>
      <c r="H1856" s="184">
        <v>0.72941474354336977</v>
      </c>
      <c r="I1856" s="184">
        <v>0.58168270274180711</v>
      </c>
      <c r="J1856" s="184">
        <v>0.23674238307430351</v>
      </c>
      <c r="K1856" s="184">
        <v>0.35977973408687464</v>
      </c>
      <c r="L1856" s="184">
        <v>0.13395645400862224</v>
      </c>
      <c r="M1856" s="184">
        <v>655.82385114631256</v>
      </c>
      <c r="N1856" s="184">
        <v>0.25234938231351667</v>
      </c>
      <c r="O1856" s="184">
        <v>0.10280766583342391</v>
      </c>
      <c r="P1856" s="184">
        <v>9.3460855704090129E-2</v>
      </c>
      <c r="Q1856" s="184">
        <v>9.3468101293337682E-3</v>
      </c>
      <c r="R1856" s="184"/>
    </row>
    <row r="1857" spans="1:18" x14ac:dyDescent="0.2">
      <c r="A1857" s="187" t="str">
        <f>B1857&amp;C1857&amp;D1857&amp;E1857</f>
        <v>199930EMAHOM29</v>
      </c>
      <c r="B1857" s="184">
        <v>1999</v>
      </c>
      <c r="C1857" s="184" t="s">
        <v>4</v>
      </c>
      <c r="D1857" s="184" t="s">
        <v>19</v>
      </c>
      <c r="E1857" s="184">
        <v>29</v>
      </c>
      <c r="F1857" s="184">
        <v>536152</v>
      </c>
      <c r="G1857" s="184">
        <v>0.10767678975577991</v>
      </c>
      <c r="H1857" s="184">
        <v>0.81915949208433425</v>
      </c>
      <c r="I1857" s="184">
        <v>0.73095502767871801</v>
      </c>
      <c r="J1857" s="184">
        <v>0.17963749086080066</v>
      </c>
      <c r="K1857" s="184">
        <v>0.26383562870230831</v>
      </c>
      <c r="L1857" s="184">
        <v>2.52540324385622E-2</v>
      </c>
      <c r="M1857" s="184">
        <v>1868.447932348274</v>
      </c>
      <c r="N1857" s="184">
        <v>0.37330085498142318</v>
      </c>
      <c r="O1857" s="184">
        <v>0.27065459048926421</v>
      </c>
      <c r="P1857" s="184">
        <v>0.21492039570867963</v>
      </c>
      <c r="Q1857" s="184">
        <v>5.5734194780584612E-2</v>
      </c>
      <c r="R1857" s="184"/>
    </row>
    <row r="1858" spans="1:18" x14ac:dyDescent="0.2">
      <c r="A1858" s="187" t="str">
        <f>B1858&amp;C1858&amp;D1858&amp;E1858</f>
        <v>199930EMAMUL29</v>
      </c>
      <c r="B1858" s="184">
        <v>1999</v>
      </c>
      <c r="C1858" s="184" t="s">
        <v>4</v>
      </c>
      <c r="D1858" s="184" t="s">
        <v>21</v>
      </c>
      <c r="E1858" s="184">
        <v>29</v>
      </c>
      <c r="F1858" s="184">
        <v>675654</v>
      </c>
      <c r="G1858" s="184">
        <v>0.13829697737484906</v>
      </c>
      <c r="H1858" s="184">
        <v>0.59816414910590332</v>
      </c>
      <c r="I1858" s="184">
        <v>0.51543985531055836</v>
      </c>
      <c r="J1858" s="184">
        <v>0.39285925855716031</v>
      </c>
      <c r="K1858" s="184">
        <v>0.47054162766726298</v>
      </c>
      <c r="L1858" s="184">
        <v>3.9475788775280497E-2</v>
      </c>
      <c r="M1858" s="184">
        <v>1061.4948096344892</v>
      </c>
      <c r="N1858" s="184">
        <v>0.23552237877883866</v>
      </c>
      <c r="O1858" s="184">
        <v>0.1594562943507852</v>
      </c>
      <c r="P1858" s="184">
        <v>0.13813238501182193</v>
      </c>
      <c r="Q1858" s="184">
        <v>2.1323909338963252E-2</v>
      </c>
      <c r="R1858" s="184"/>
    </row>
    <row r="1859" spans="1:18" x14ac:dyDescent="0.2">
      <c r="A1859" s="187" t="str">
        <f>B1859&amp;C1859&amp;D1859&amp;E1859</f>
        <v>199915A17HOM31</v>
      </c>
      <c r="B1859" s="184">
        <v>1999</v>
      </c>
      <c r="C1859" s="184" t="s">
        <v>0</v>
      </c>
      <c r="D1859" s="184" t="s">
        <v>19</v>
      </c>
      <c r="E1859" s="184">
        <v>31</v>
      </c>
      <c r="F1859" s="184">
        <v>133560</v>
      </c>
      <c r="G1859" s="184">
        <v>0.37358099607785095</v>
      </c>
      <c r="H1859" s="184">
        <v>0.50587750823599875</v>
      </c>
      <c r="I1859" s="184">
        <v>0.31689128481581313</v>
      </c>
      <c r="J1859" s="184">
        <v>5.1175501647199757E-2</v>
      </c>
      <c r="K1859" s="184">
        <v>8.8574423480083861E-2</v>
      </c>
      <c r="L1859" s="184">
        <v>0.81892782270140763</v>
      </c>
      <c r="M1859" s="184">
        <v>301.90670041804896</v>
      </c>
      <c r="N1859" s="184">
        <v>0.19290206648697214</v>
      </c>
      <c r="O1859" s="184">
        <v>3.1469002695417789E-2</v>
      </c>
      <c r="P1859" s="184">
        <v>3.1469002695417789E-2</v>
      </c>
      <c r="Q1859" s="184">
        <v>0</v>
      </c>
      <c r="R1859" s="184"/>
    </row>
    <row r="1860" spans="1:18" x14ac:dyDescent="0.2">
      <c r="A1860" s="187" t="str">
        <f>B1860&amp;C1860&amp;D1860&amp;E1860</f>
        <v>199915A17MUL31</v>
      </c>
      <c r="B1860" s="184">
        <v>1999</v>
      </c>
      <c r="C1860" s="184" t="s">
        <v>0</v>
      </c>
      <c r="D1860" s="184" t="s">
        <v>21</v>
      </c>
      <c r="E1860" s="184">
        <v>31</v>
      </c>
      <c r="F1860" s="184">
        <v>133304</v>
      </c>
      <c r="G1860" s="184">
        <v>0.46663675905517954</v>
      </c>
      <c r="H1860" s="184">
        <v>0.38536240707751745</v>
      </c>
      <c r="I1860" s="184">
        <v>0.20553814237716192</v>
      </c>
      <c r="J1860" s="184">
        <v>7.7066468231597782E-2</v>
      </c>
      <c r="K1860" s="184">
        <v>0.10670394840688209</v>
      </c>
      <c r="L1860" s="184">
        <v>0.8402598571685771</v>
      </c>
      <c r="M1860" s="184">
        <v>266.65505270902639</v>
      </c>
      <c r="N1860" s="184">
        <v>7.6921922823021058E-2</v>
      </c>
      <c r="O1860" s="184">
        <v>1.9721838804536998E-2</v>
      </c>
      <c r="P1860" s="184">
        <v>1.9721838804536998E-2</v>
      </c>
      <c r="Q1860" s="184">
        <v>0</v>
      </c>
      <c r="R1860" s="184"/>
    </row>
    <row r="1861" spans="1:18" x14ac:dyDescent="0.2">
      <c r="A1861" s="187" t="str">
        <f>B1861&amp;C1861&amp;D1861&amp;E1861</f>
        <v>199915A29HOM31</v>
      </c>
      <c r="B1861" s="184">
        <v>1999</v>
      </c>
      <c r="C1861" s="184" t="s">
        <v>3</v>
      </c>
      <c r="D1861" s="184" t="s">
        <v>19</v>
      </c>
      <c r="E1861" s="184">
        <v>31</v>
      </c>
      <c r="F1861" s="184">
        <v>606815</v>
      </c>
      <c r="G1861" s="184">
        <v>0.19574415709411402</v>
      </c>
      <c r="H1861" s="184">
        <v>0.81707916221527588</v>
      </c>
      <c r="I1861" s="184">
        <v>0.65714069032828182</v>
      </c>
      <c r="J1861" s="184">
        <v>4.2963997470958117E-2</v>
      </c>
      <c r="K1861" s="184">
        <v>0.12584624679949089</v>
      </c>
      <c r="L1861" s="184">
        <v>0.39914129096771428</v>
      </c>
      <c r="M1861" s="184">
        <v>787.42226027818231</v>
      </c>
      <c r="N1861" s="184">
        <v>0.31153481703649383</v>
      </c>
      <c r="O1861" s="184">
        <v>9.7924408592404602E-2</v>
      </c>
      <c r="P1861" s="184">
        <v>8.4056920148644979E-2</v>
      </c>
      <c r="Q1861" s="184">
        <v>1.386748844375963E-2</v>
      </c>
      <c r="R1861" s="184"/>
    </row>
    <row r="1862" spans="1:18" x14ac:dyDescent="0.2">
      <c r="A1862" s="187" t="str">
        <f>B1862&amp;C1862&amp;D1862&amp;E1862</f>
        <v>199915A29MUL31</v>
      </c>
      <c r="B1862" s="184">
        <v>1999</v>
      </c>
      <c r="C1862" s="184" t="s">
        <v>3</v>
      </c>
      <c r="D1862" s="184" t="s">
        <v>21</v>
      </c>
      <c r="E1862" s="184">
        <v>31</v>
      </c>
      <c r="F1862" s="184">
        <v>620502</v>
      </c>
      <c r="G1862" s="184">
        <v>0.26897555821833974</v>
      </c>
      <c r="H1862" s="184">
        <v>0.62567010458871497</v>
      </c>
      <c r="I1862" s="184">
        <v>0.45738013894643836</v>
      </c>
      <c r="J1862" s="184">
        <v>0.19247419140041178</v>
      </c>
      <c r="K1862" s="184">
        <v>0.28233793747249042</v>
      </c>
      <c r="L1862" s="184">
        <v>0.40083996506054775</v>
      </c>
      <c r="M1862" s="184">
        <v>612.56628348559639</v>
      </c>
      <c r="N1862" s="184">
        <v>0.17371902105069767</v>
      </c>
      <c r="O1862" s="184">
        <v>4.1527666308891834E-2</v>
      </c>
      <c r="P1862" s="184">
        <v>3.6865312279412477E-2</v>
      </c>
      <c r="Q1862" s="184">
        <v>4.662354029479357E-3</v>
      </c>
      <c r="R1862" s="184"/>
    </row>
    <row r="1863" spans="1:18" x14ac:dyDescent="0.2">
      <c r="A1863" s="187" t="str">
        <f>B1863&amp;C1863&amp;D1863&amp;E1863</f>
        <v>199918A24HOM31</v>
      </c>
      <c r="B1863" s="184">
        <v>1999</v>
      </c>
      <c r="C1863" s="184" t="s">
        <v>1</v>
      </c>
      <c r="D1863" s="184" t="s">
        <v>19</v>
      </c>
      <c r="E1863" s="184">
        <v>31</v>
      </c>
      <c r="F1863" s="184">
        <v>298407</v>
      </c>
      <c r="G1863" s="184">
        <v>0.20584532719247745</v>
      </c>
      <c r="H1863" s="184">
        <v>0.87313635403995216</v>
      </c>
      <c r="I1863" s="184">
        <v>0.69340531555895135</v>
      </c>
      <c r="J1863" s="184">
        <v>4.9466094120651304E-2</v>
      </c>
      <c r="K1863" s="184">
        <v>0.14927524544886397</v>
      </c>
      <c r="L1863" s="184">
        <v>0.37633140468654452</v>
      </c>
      <c r="M1863" s="184">
        <v>641.01453881383088</v>
      </c>
      <c r="N1863" s="184">
        <v>0.33746192281012177</v>
      </c>
      <c r="O1863" s="184">
        <v>9.0758594805081652E-2</v>
      </c>
      <c r="P1863" s="184">
        <v>8.1948479760863516E-2</v>
      </c>
      <c r="Q1863" s="184">
        <v>8.8101150442181312E-3</v>
      </c>
      <c r="R1863" s="184"/>
    </row>
    <row r="1864" spans="1:18" x14ac:dyDescent="0.2">
      <c r="A1864" s="187" t="str">
        <f>B1864&amp;C1864&amp;D1864&amp;E1864</f>
        <v>199918A24MUL31</v>
      </c>
      <c r="B1864" s="184">
        <v>1999</v>
      </c>
      <c r="C1864" s="184" t="s">
        <v>1</v>
      </c>
      <c r="D1864" s="184" t="s">
        <v>21</v>
      </c>
      <c r="E1864" s="184">
        <v>31</v>
      </c>
      <c r="F1864" s="184">
        <v>308929</v>
      </c>
      <c r="G1864" s="184">
        <v>0.29034571932838144</v>
      </c>
      <c r="H1864" s="184">
        <v>0.68593754552016806</v>
      </c>
      <c r="I1864" s="184">
        <v>0.48677851545177048</v>
      </c>
      <c r="J1864" s="184">
        <v>0.19066516901941871</v>
      </c>
      <c r="K1864" s="184">
        <v>0.30470431717320162</v>
      </c>
      <c r="L1864" s="184">
        <v>0.38212663751217918</v>
      </c>
      <c r="M1864" s="184">
        <v>514.38860493863501</v>
      </c>
      <c r="N1864" s="184">
        <v>0.18465731608233607</v>
      </c>
      <c r="O1864" s="184">
        <v>2.8084122889078075E-2</v>
      </c>
      <c r="P1864" s="184">
        <v>2.6381466291607456E-2</v>
      </c>
      <c r="Q1864" s="184">
        <v>1.7026565974706163E-3</v>
      </c>
      <c r="R1864" s="184"/>
    </row>
    <row r="1865" spans="1:18" x14ac:dyDescent="0.2">
      <c r="A1865" s="187" t="str">
        <f>B1865&amp;C1865&amp;D1865&amp;E1865</f>
        <v>199925A29HOM31</v>
      </c>
      <c r="B1865" s="184">
        <v>1999</v>
      </c>
      <c r="C1865" s="184" t="s">
        <v>2</v>
      </c>
      <c r="D1865" s="184" t="s">
        <v>19</v>
      </c>
      <c r="E1865" s="184">
        <v>31</v>
      </c>
      <c r="F1865" s="184">
        <v>174848</v>
      </c>
      <c r="G1865" s="184">
        <v>0.10828964808998962</v>
      </c>
      <c r="H1865" s="184">
        <v>0.95933785834980101</v>
      </c>
      <c r="I1865" s="184">
        <v>0.85545149926969666</v>
      </c>
      <c r="J1865" s="184">
        <v>2.5597846321276169E-2</v>
      </c>
      <c r="K1865" s="184">
        <v>0.11441991007245754</v>
      </c>
      <c r="L1865" s="184">
        <v>0.11730760431918008</v>
      </c>
      <c r="M1865" s="184">
        <v>1130.1300009354368</v>
      </c>
      <c r="N1865" s="184">
        <v>0.35790515190336747</v>
      </c>
      <c r="O1865" s="184">
        <v>0.16091691068814057</v>
      </c>
      <c r="P1865" s="184">
        <v>0.12782531112737922</v>
      </c>
      <c r="Q1865" s="184">
        <v>3.3091599560761346E-2</v>
      </c>
      <c r="R1865" s="184"/>
    </row>
    <row r="1866" spans="1:18" x14ac:dyDescent="0.2">
      <c r="A1866" s="187" t="str">
        <f>B1866&amp;C1866&amp;D1866&amp;E1866</f>
        <v>199925A29MUL31</v>
      </c>
      <c r="B1866" s="184">
        <v>1999</v>
      </c>
      <c r="C1866" s="184" t="s">
        <v>2</v>
      </c>
      <c r="D1866" s="184" t="s">
        <v>21</v>
      </c>
      <c r="E1866" s="184">
        <v>31</v>
      </c>
      <c r="F1866" s="184">
        <v>178269</v>
      </c>
      <c r="G1866" s="184">
        <v>0.151573384578429</v>
      </c>
      <c r="H1866" s="184">
        <v>0.70057048617538664</v>
      </c>
      <c r="I1866" s="184">
        <v>0.59438264645002781</v>
      </c>
      <c r="J1866" s="184">
        <v>0.28173715003730315</v>
      </c>
      <c r="K1866" s="184">
        <v>0.3746529121720546</v>
      </c>
      <c r="L1866" s="184">
        <v>0.10468449365845997</v>
      </c>
      <c r="M1866" s="184">
        <v>843.26013676363254</v>
      </c>
      <c r="N1866" s="184">
        <v>0.22714549360797445</v>
      </c>
      <c r="O1866" s="184">
        <v>8.1130202110293995E-2</v>
      </c>
      <c r="P1866" s="184">
        <v>6.7852515019436913E-2</v>
      </c>
      <c r="Q1866" s="184">
        <v>1.3277687090857075E-2</v>
      </c>
      <c r="R1866" s="184"/>
    </row>
    <row r="1867" spans="1:18" x14ac:dyDescent="0.2">
      <c r="A1867" s="187" t="str">
        <f>B1867&amp;C1867&amp;D1867&amp;E1867</f>
        <v>199930EMAHOM31</v>
      </c>
      <c r="B1867" s="184">
        <v>1999</v>
      </c>
      <c r="C1867" s="184" t="s">
        <v>4</v>
      </c>
      <c r="D1867" s="184" t="s">
        <v>19</v>
      </c>
      <c r="E1867" s="184">
        <v>31</v>
      </c>
      <c r="F1867" s="184">
        <v>835287</v>
      </c>
      <c r="G1867" s="184">
        <v>6.7044456744436751E-2</v>
      </c>
      <c r="H1867" s="184">
        <v>0.82624774478712104</v>
      </c>
      <c r="I1867" s="184">
        <v>0.77085241360155254</v>
      </c>
      <c r="J1867" s="184">
        <v>0.17217794602334288</v>
      </c>
      <c r="K1867" s="184">
        <v>0.22568410618146817</v>
      </c>
      <c r="L1867" s="184">
        <v>2.2034342687004587E-2</v>
      </c>
      <c r="M1867" s="184">
        <v>1848.040328452729</v>
      </c>
      <c r="N1867" s="184">
        <v>0.38468230638982193</v>
      </c>
      <c r="O1867" s="184">
        <v>0.27064022844844632</v>
      </c>
      <c r="P1867" s="184">
        <v>0.19818118415959757</v>
      </c>
      <c r="Q1867" s="184">
        <v>7.2459044288848765E-2</v>
      </c>
      <c r="R1867" s="184"/>
    </row>
    <row r="1868" spans="1:18" x14ac:dyDescent="0.2">
      <c r="A1868" s="187" t="str">
        <f>B1868&amp;C1868&amp;D1868&amp;E1868</f>
        <v>199930EMAMUL31</v>
      </c>
      <c r="B1868" s="184">
        <v>1999</v>
      </c>
      <c r="C1868" s="184" t="s">
        <v>4</v>
      </c>
      <c r="D1868" s="184" t="s">
        <v>21</v>
      </c>
      <c r="E1868" s="184">
        <v>31</v>
      </c>
      <c r="F1868" s="184">
        <v>988306</v>
      </c>
      <c r="G1868" s="184">
        <v>9.5616268318324024E-2</v>
      </c>
      <c r="H1868" s="184">
        <v>0.55964245715014815</v>
      </c>
      <c r="I1868" s="184">
        <v>0.50613153380495346</v>
      </c>
      <c r="J1868" s="184">
        <v>0.43301781201411998</v>
      </c>
      <c r="K1868" s="184">
        <v>0.48414644646013444</v>
      </c>
      <c r="L1868" s="184">
        <v>3.5126001601144888E-2</v>
      </c>
      <c r="M1868" s="184">
        <v>1078.3669729898611</v>
      </c>
      <c r="N1868" s="184">
        <v>0.19154290270422319</v>
      </c>
      <c r="O1868" s="184">
        <v>0.11413165558035669</v>
      </c>
      <c r="P1868" s="184">
        <v>9.4180344953890799E-2</v>
      </c>
      <c r="Q1868" s="184">
        <v>1.9951310626465893E-2</v>
      </c>
      <c r="R1868" s="184"/>
    </row>
    <row r="1869" spans="1:18" x14ac:dyDescent="0.2">
      <c r="A1869" s="187" t="str">
        <f>B1869&amp;C1869&amp;D1869&amp;E1869</f>
        <v>199915A17HOM33</v>
      </c>
      <c r="B1869" s="184">
        <v>1999</v>
      </c>
      <c r="C1869" s="184" t="s">
        <v>0</v>
      </c>
      <c r="D1869" s="184" t="s">
        <v>19</v>
      </c>
      <c r="E1869" s="184">
        <v>33</v>
      </c>
      <c r="F1869" s="184">
        <v>282668</v>
      </c>
      <c r="G1869" s="184">
        <v>0.32211721535638871</v>
      </c>
      <c r="H1869" s="184">
        <v>0.30848666716502388</v>
      </c>
      <c r="I1869" s="184">
        <v>0.20911780096325328</v>
      </c>
      <c r="J1869" s="184">
        <v>7.2461137037551221E-2</v>
      </c>
      <c r="K1869" s="184">
        <v>9.7307803205860674E-2</v>
      </c>
      <c r="L1869" s="184">
        <v>0.83334866344970071</v>
      </c>
      <c r="M1869" s="184">
        <v>421.38980517593205</v>
      </c>
      <c r="N1869" s="184">
        <v>0.15020094244838467</v>
      </c>
      <c r="O1869" s="184">
        <v>4.1147211569756745E-2</v>
      </c>
      <c r="P1869" s="184">
        <v>3.9088259017646142E-2</v>
      </c>
      <c r="Q1869" s="184">
        <v>2.0589525521106031E-3</v>
      </c>
      <c r="R1869" s="184"/>
    </row>
    <row r="1870" spans="1:18" x14ac:dyDescent="0.2">
      <c r="A1870" s="187" t="str">
        <f>B1870&amp;C1870&amp;D1870&amp;E1870</f>
        <v>199915A17MUL33</v>
      </c>
      <c r="B1870" s="184">
        <v>1999</v>
      </c>
      <c r="C1870" s="184" t="s">
        <v>0</v>
      </c>
      <c r="D1870" s="184" t="s">
        <v>21</v>
      </c>
      <c r="E1870" s="184">
        <v>33</v>
      </c>
      <c r="F1870" s="184">
        <v>278597</v>
      </c>
      <c r="G1870" s="184">
        <v>0.44591329399191487</v>
      </c>
      <c r="H1870" s="184">
        <v>0.15514376444042347</v>
      </c>
      <c r="I1870" s="184">
        <v>8.5963097396488525E-2</v>
      </c>
      <c r="J1870" s="184">
        <v>8.8068110138303665E-2</v>
      </c>
      <c r="K1870" s="184">
        <v>0.10693032191556159</v>
      </c>
      <c r="L1870" s="184">
        <v>0.87681489750428032</v>
      </c>
      <c r="M1870" s="184">
        <v>427.53214808871849</v>
      </c>
      <c r="N1870" s="184">
        <v>3.758475504043475E-2</v>
      </c>
      <c r="O1870" s="184">
        <v>8.3525666105521597E-3</v>
      </c>
      <c r="P1870" s="184">
        <v>8.3525666105521597E-3</v>
      </c>
      <c r="Q1870" s="184">
        <v>0</v>
      </c>
      <c r="R1870" s="184"/>
    </row>
    <row r="1871" spans="1:18" x14ac:dyDescent="0.2">
      <c r="A1871" s="187" t="str">
        <f>B1871&amp;C1871&amp;D1871&amp;E1871</f>
        <v>199915A29HOM33</v>
      </c>
      <c r="B1871" s="184">
        <v>1999</v>
      </c>
      <c r="C1871" s="184" t="s">
        <v>3</v>
      </c>
      <c r="D1871" s="184" t="s">
        <v>19</v>
      </c>
      <c r="E1871" s="184">
        <v>33</v>
      </c>
      <c r="F1871" s="184">
        <v>1292353</v>
      </c>
      <c r="G1871" s="184">
        <v>0.1574367604939117</v>
      </c>
      <c r="H1871" s="184">
        <v>0.72452824630802304</v>
      </c>
      <c r="I1871" s="184">
        <v>0.61046086632295293</v>
      </c>
      <c r="J1871" s="184">
        <v>5.5459304340141721E-2</v>
      </c>
      <c r="K1871" s="184">
        <v>0.12534621368389964</v>
      </c>
      <c r="L1871" s="184">
        <v>0.39288878503009628</v>
      </c>
      <c r="M1871" s="184">
        <v>1079.9869097299913</v>
      </c>
      <c r="N1871" s="184">
        <v>0.31426985567112464</v>
      </c>
      <c r="O1871" s="184">
        <v>0.12471550707090726</v>
      </c>
      <c r="P1871" s="184">
        <v>0.11345965077428524</v>
      </c>
      <c r="Q1871" s="184">
        <v>1.1255856296622005E-2</v>
      </c>
      <c r="R1871" s="184"/>
    </row>
    <row r="1872" spans="1:18" x14ac:dyDescent="0.2">
      <c r="A1872" s="187" t="str">
        <f>B1872&amp;C1872&amp;D1872&amp;E1872</f>
        <v>199915A29MUL33</v>
      </c>
      <c r="B1872" s="184">
        <v>1999</v>
      </c>
      <c r="C1872" s="184" t="s">
        <v>3</v>
      </c>
      <c r="D1872" s="184" t="s">
        <v>21</v>
      </c>
      <c r="E1872" s="184">
        <v>33</v>
      </c>
      <c r="F1872" s="184">
        <v>1401091</v>
      </c>
      <c r="G1872" s="184">
        <v>0.23574559220462296</v>
      </c>
      <c r="H1872" s="184">
        <v>0.50292844355853272</v>
      </c>
      <c r="I1872" s="184">
        <v>0.38436527979527718</v>
      </c>
      <c r="J1872" s="184">
        <v>0.23303630074942652</v>
      </c>
      <c r="K1872" s="184">
        <v>0.31876743164362958</v>
      </c>
      <c r="L1872" s="184">
        <v>0.38123112294806893</v>
      </c>
      <c r="M1872" s="184">
        <v>829.81473364263809</v>
      </c>
      <c r="N1872" s="184">
        <v>0.15360030147934717</v>
      </c>
      <c r="O1872" s="184">
        <v>4.7325262955796588E-2</v>
      </c>
      <c r="P1872" s="184">
        <v>4.4004279522172361E-2</v>
      </c>
      <c r="Q1872" s="184">
        <v>3.3209834336242255E-3</v>
      </c>
      <c r="R1872" s="184"/>
    </row>
    <row r="1873" spans="1:18" x14ac:dyDescent="0.2">
      <c r="A1873" s="187" t="str">
        <f>B1873&amp;C1873&amp;D1873&amp;E1873</f>
        <v>199918A24HOM33</v>
      </c>
      <c r="B1873" s="184">
        <v>1999</v>
      </c>
      <c r="C1873" s="184" t="s">
        <v>1</v>
      </c>
      <c r="D1873" s="184" t="s">
        <v>19</v>
      </c>
      <c r="E1873" s="184">
        <v>33</v>
      </c>
      <c r="F1873" s="184">
        <v>618265</v>
      </c>
      <c r="G1873" s="184">
        <v>0.18535874533484295</v>
      </c>
      <c r="H1873" s="184">
        <v>0.7721423899599148</v>
      </c>
      <c r="I1873" s="184">
        <v>0.62901904533709796</v>
      </c>
      <c r="J1873" s="184">
        <v>6.4035979562365217E-2</v>
      </c>
      <c r="K1873" s="184">
        <v>0.15348948653356734</v>
      </c>
      <c r="L1873" s="184">
        <v>0.36875773333441164</v>
      </c>
      <c r="M1873" s="184">
        <v>873.52971363565428</v>
      </c>
      <c r="N1873" s="184">
        <v>0.31327019967166181</v>
      </c>
      <c r="O1873" s="184">
        <v>0.1110106507727269</v>
      </c>
      <c r="P1873" s="184">
        <v>0.10254340776204378</v>
      </c>
      <c r="Q1873" s="184">
        <v>8.4672430106831221E-3</v>
      </c>
      <c r="R1873" s="184"/>
    </row>
    <row r="1874" spans="1:18" x14ac:dyDescent="0.2">
      <c r="A1874" s="187" t="str">
        <f>B1874&amp;C1874&amp;D1874&amp;E1874</f>
        <v>199918A24MUL33</v>
      </c>
      <c r="B1874" s="184">
        <v>1999</v>
      </c>
      <c r="C1874" s="184" t="s">
        <v>1</v>
      </c>
      <c r="D1874" s="184" t="s">
        <v>21</v>
      </c>
      <c r="E1874" s="184">
        <v>33</v>
      </c>
      <c r="F1874" s="184">
        <v>671172</v>
      </c>
      <c r="G1874" s="184">
        <v>0.26574267810703994</v>
      </c>
      <c r="H1874" s="184">
        <v>0.55210900152087505</v>
      </c>
      <c r="I1874" s="184">
        <v>0.40539007684971395</v>
      </c>
      <c r="J1874" s="184">
        <v>0.23436849355754924</v>
      </c>
      <c r="K1874" s="184">
        <v>0.33767606106783637</v>
      </c>
      <c r="L1874" s="184">
        <v>0.35875602677108104</v>
      </c>
      <c r="M1874" s="184">
        <v>660.19733191781086</v>
      </c>
      <c r="N1874" s="184">
        <v>0.16118223048637309</v>
      </c>
      <c r="O1874" s="184">
        <v>4.8524074305841124E-2</v>
      </c>
      <c r="P1874" s="184">
        <v>4.765842436812024E-2</v>
      </c>
      <c r="Q1874" s="184">
        <v>8.656499377208823E-4</v>
      </c>
      <c r="R1874" s="184"/>
    </row>
    <row r="1875" spans="1:18" x14ac:dyDescent="0.2">
      <c r="A1875" s="187" t="str">
        <f>B1875&amp;C1875&amp;D1875&amp;E1875</f>
        <v>199925A29HOM33</v>
      </c>
      <c r="B1875" s="184">
        <v>1999</v>
      </c>
      <c r="C1875" s="184" t="s">
        <v>2</v>
      </c>
      <c r="D1875" s="184" t="s">
        <v>19</v>
      </c>
      <c r="E1875" s="184">
        <v>33</v>
      </c>
      <c r="F1875" s="184">
        <v>391420</v>
      </c>
      <c r="G1875" s="184">
        <v>8.3086293321834745E-2</v>
      </c>
      <c r="H1875" s="184">
        <v>0.94798426242910427</v>
      </c>
      <c r="I1875" s="184">
        <v>0.86921976393643652</v>
      </c>
      <c r="J1875" s="184">
        <v>2.9722548668948957E-2</v>
      </c>
      <c r="K1875" s="184">
        <v>0.10105768739461449</v>
      </c>
      <c r="L1875" s="184">
        <v>0.11292218077768126</v>
      </c>
      <c r="M1875" s="184">
        <v>1433.377807984011</v>
      </c>
      <c r="N1875" s="184">
        <v>0.43451139727611626</v>
      </c>
      <c r="O1875" s="184">
        <v>0.20683452777230521</v>
      </c>
      <c r="P1875" s="184">
        <v>0.18451587482313689</v>
      </c>
      <c r="Q1875" s="184">
        <v>2.2318652949168329E-2</v>
      </c>
      <c r="R1875" s="184"/>
    </row>
    <row r="1876" spans="1:18" x14ac:dyDescent="0.2">
      <c r="A1876" s="187" t="str">
        <f>B1876&amp;C1876&amp;D1876&amp;E1876</f>
        <v>199925A29MUL33</v>
      </c>
      <c r="B1876" s="184">
        <v>1999</v>
      </c>
      <c r="C1876" s="184" t="s">
        <v>2</v>
      </c>
      <c r="D1876" s="184" t="s">
        <v>21</v>
      </c>
      <c r="E1876" s="184">
        <v>33</v>
      </c>
      <c r="F1876" s="184">
        <v>451322</v>
      </c>
      <c r="G1876" s="184">
        <v>0.16634278114297135</v>
      </c>
      <c r="H1876" s="184">
        <v>0.6438864003940179</v>
      </c>
      <c r="I1876" s="184">
        <v>0.53678054581234014</v>
      </c>
      <c r="J1876" s="184">
        <v>0.32039719210947221</v>
      </c>
      <c r="K1876" s="184">
        <v>0.42117913630709081</v>
      </c>
      <c r="L1876" s="184">
        <v>0.10838375031337287</v>
      </c>
      <c r="M1876" s="184">
        <v>1065.9529911804682</v>
      </c>
      <c r="N1876" s="184">
        <v>0.21394037959594259</v>
      </c>
      <c r="O1876" s="184">
        <v>6.9599975184014964E-2</v>
      </c>
      <c r="P1876" s="184">
        <v>6.0577592051794506E-2</v>
      </c>
      <c r="Q1876" s="184">
        <v>9.0223831322204552E-3</v>
      </c>
      <c r="R1876" s="184"/>
    </row>
    <row r="1877" spans="1:18" x14ac:dyDescent="0.2">
      <c r="A1877" s="187" t="str">
        <f>B1877&amp;C1877&amp;D1877&amp;E1877</f>
        <v>199930EMAHOM33</v>
      </c>
      <c r="B1877" s="184">
        <v>1999</v>
      </c>
      <c r="C1877" s="184" t="s">
        <v>4</v>
      </c>
      <c r="D1877" s="184" t="s">
        <v>19</v>
      </c>
      <c r="E1877" s="184">
        <v>33</v>
      </c>
      <c r="F1877" s="184">
        <v>2540574</v>
      </c>
      <c r="G1877" s="184">
        <v>5.5971239903501765E-2</v>
      </c>
      <c r="H1877" s="184">
        <v>0.76593758819179814</v>
      </c>
      <c r="I1877" s="184">
        <v>0.72306711169200544</v>
      </c>
      <c r="J1877" s="184">
        <v>0.232282095578872</v>
      </c>
      <c r="K1877" s="184">
        <v>0.27470350900570945</v>
      </c>
      <c r="L1877" s="184">
        <v>1.5571702588039648E-2</v>
      </c>
      <c r="M1877" s="184">
        <v>2053.4084299371843</v>
      </c>
      <c r="N1877" s="184">
        <v>0.39408903650090238</v>
      </c>
      <c r="O1877" s="184">
        <v>0.25555277339456189</v>
      </c>
      <c r="P1877" s="184">
        <v>0.21548099364092485</v>
      </c>
      <c r="Q1877" s="184">
        <v>4.0071779753637023E-2</v>
      </c>
      <c r="R1877" s="184"/>
    </row>
    <row r="1878" spans="1:18" x14ac:dyDescent="0.2">
      <c r="A1878" s="187" t="str">
        <f>B1878&amp;C1878&amp;D1878&amp;E1878</f>
        <v>199930EMAMUL33</v>
      </c>
      <c r="B1878" s="184">
        <v>1999</v>
      </c>
      <c r="C1878" s="184" t="s">
        <v>4</v>
      </c>
      <c r="D1878" s="184" t="s">
        <v>21</v>
      </c>
      <c r="E1878" s="184">
        <v>33</v>
      </c>
      <c r="F1878" s="184">
        <v>3081462</v>
      </c>
      <c r="G1878" s="184">
        <v>0.10172609876132836</v>
      </c>
      <c r="H1878" s="184">
        <v>0.44773204063700694</v>
      </c>
      <c r="I1878" s="184">
        <v>0.40218600685255568</v>
      </c>
      <c r="J1878" s="184">
        <v>0.54329823963837887</v>
      </c>
      <c r="K1878" s="184">
        <v>0.58790773953941278</v>
      </c>
      <c r="L1878" s="184">
        <v>2.4731237590806008E-2</v>
      </c>
      <c r="M1878" s="184">
        <v>1413.1944987350032</v>
      </c>
      <c r="N1878" s="184">
        <v>0.169118424955427</v>
      </c>
      <c r="O1878" s="184">
        <v>0.10570274759188983</v>
      </c>
      <c r="P1878" s="184">
        <v>9.2302290276498625E-2</v>
      </c>
      <c r="Q1878" s="184">
        <v>1.34004573153912E-2</v>
      </c>
      <c r="R1878" s="184"/>
    </row>
    <row r="1879" spans="1:18" x14ac:dyDescent="0.2">
      <c r="A1879" s="187" t="str">
        <f>B1879&amp;C1879&amp;D1879&amp;E1879</f>
        <v>199915A17HOM35</v>
      </c>
      <c r="B1879" s="184">
        <v>1999</v>
      </c>
      <c r="C1879" s="184" t="s">
        <v>0</v>
      </c>
      <c r="D1879" s="184" t="s">
        <v>19</v>
      </c>
      <c r="E1879" s="184">
        <v>35</v>
      </c>
      <c r="F1879" s="184">
        <v>573708</v>
      </c>
      <c r="G1879" s="184">
        <v>0.41311858415187691</v>
      </c>
      <c r="H1879" s="184">
        <v>0.45658941482426602</v>
      </c>
      <c r="I1879" s="184">
        <v>0.26796384223333125</v>
      </c>
      <c r="J1879" s="184">
        <v>4.6410369037907788E-2</v>
      </c>
      <c r="K1879" s="184">
        <v>7.7851450563701394E-2</v>
      </c>
      <c r="L1879" s="184">
        <v>0.86376344760749368</v>
      </c>
      <c r="M1879" s="184">
        <v>466.58921511609998</v>
      </c>
      <c r="N1879" s="184">
        <v>0.12275757005305835</v>
      </c>
      <c r="O1879" s="184">
        <v>1.4969287512114177E-2</v>
      </c>
      <c r="P1879" s="184">
        <v>1.4969287512114177E-2</v>
      </c>
      <c r="Q1879" s="184">
        <v>0</v>
      </c>
      <c r="R1879" s="184"/>
    </row>
    <row r="1880" spans="1:18" x14ac:dyDescent="0.2">
      <c r="A1880" s="187" t="str">
        <f>B1880&amp;C1880&amp;D1880&amp;E1880</f>
        <v>199915A17MUL35</v>
      </c>
      <c r="B1880" s="184">
        <v>1999</v>
      </c>
      <c r="C1880" s="184" t="s">
        <v>0</v>
      </c>
      <c r="D1880" s="184" t="s">
        <v>21</v>
      </c>
      <c r="E1880" s="184">
        <v>35</v>
      </c>
      <c r="F1880" s="184">
        <v>528189</v>
      </c>
      <c r="G1880" s="184">
        <v>0.5667995557248714</v>
      </c>
      <c r="H1880" s="184">
        <v>0.35284907485767403</v>
      </c>
      <c r="I1880" s="184">
        <v>0.15285437599041252</v>
      </c>
      <c r="J1880" s="184">
        <v>7.6423401471821639E-2</v>
      </c>
      <c r="K1880" s="184">
        <v>0.10243492386248104</v>
      </c>
      <c r="L1880" s="184">
        <v>0.86341252846992267</v>
      </c>
      <c r="M1880" s="184">
        <v>436.6674124732553</v>
      </c>
      <c r="N1880" s="184">
        <v>5.6915232994250164E-2</v>
      </c>
      <c r="O1880" s="184">
        <v>1.6263117936950598E-3</v>
      </c>
      <c r="P1880" s="184">
        <v>1.6263117936950598E-3</v>
      </c>
      <c r="Q1880" s="184">
        <v>0</v>
      </c>
      <c r="R1880" s="184"/>
    </row>
    <row r="1881" spans="1:18" x14ac:dyDescent="0.2">
      <c r="A1881" s="187" t="str">
        <f>B1881&amp;C1881&amp;D1881&amp;E1881</f>
        <v>199915A29HOM35</v>
      </c>
      <c r="B1881" s="184">
        <v>1999</v>
      </c>
      <c r="C1881" s="184" t="s">
        <v>3</v>
      </c>
      <c r="D1881" s="184" t="s">
        <v>19</v>
      </c>
      <c r="E1881" s="184">
        <v>35</v>
      </c>
      <c r="F1881" s="184">
        <v>2475189</v>
      </c>
      <c r="G1881" s="184">
        <v>0.20805418594798092</v>
      </c>
      <c r="H1881" s="184">
        <v>0.78464959322368411</v>
      </c>
      <c r="I1881" s="184">
        <v>0.62139996085111615</v>
      </c>
      <c r="J1881" s="184">
        <v>6.0436898308347607E-2</v>
      </c>
      <c r="K1881" s="184">
        <v>0.13997829016440913</v>
      </c>
      <c r="L1881" s="184">
        <v>0.4121519920791471</v>
      </c>
      <c r="M1881" s="184">
        <v>1252.7447212815291</v>
      </c>
      <c r="N1881" s="184">
        <v>0.26891118213599041</v>
      </c>
      <c r="O1881" s="184">
        <v>8.3974193485830781E-2</v>
      </c>
      <c r="P1881" s="184">
        <v>7.2175902527039343E-2</v>
      </c>
      <c r="Q1881" s="184">
        <v>1.1798290958791429E-2</v>
      </c>
      <c r="R1881" s="184"/>
    </row>
    <row r="1882" spans="1:18" x14ac:dyDescent="0.2">
      <c r="A1882" s="187" t="str">
        <f>B1882&amp;C1882&amp;D1882&amp;E1882</f>
        <v>199915A29MUL35</v>
      </c>
      <c r="B1882" s="184">
        <v>1999</v>
      </c>
      <c r="C1882" s="184" t="s">
        <v>3</v>
      </c>
      <c r="D1882" s="184" t="s">
        <v>21</v>
      </c>
      <c r="E1882" s="184">
        <v>35</v>
      </c>
      <c r="F1882" s="184">
        <v>2529330</v>
      </c>
      <c r="G1882" s="184">
        <v>0.28877163027417502</v>
      </c>
      <c r="H1882" s="184">
        <v>0.60203690305337776</v>
      </c>
      <c r="I1882" s="184">
        <v>0.42818572507343844</v>
      </c>
      <c r="J1882" s="184">
        <v>0.22105695974823372</v>
      </c>
      <c r="K1882" s="184">
        <v>0.31680998525301168</v>
      </c>
      <c r="L1882" s="184">
        <v>0.38097915258190906</v>
      </c>
      <c r="M1882" s="184">
        <v>1061.2065348773704</v>
      </c>
      <c r="N1882" s="184">
        <v>0.13922066317957721</v>
      </c>
      <c r="O1882" s="184">
        <v>3.0900673300834607E-2</v>
      </c>
      <c r="P1882" s="184">
        <v>2.7164901377044515E-2</v>
      </c>
      <c r="Q1882" s="184">
        <v>3.7357719237900945E-3</v>
      </c>
      <c r="R1882" s="184"/>
    </row>
    <row r="1883" spans="1:18" x14ac:dyDescent="0.2">
      <c r="A1883" s="187" t="str">
        <f>B1883&amp;C1883&amp;D1883&amp;E1883</f>
        <v>199918A24HOM35</v>
      </c>
      <c r="B1883" s="184">
        <v>1999</v>
      </c>
      <c r="C1883" s="184" t="s">
        <v>1</v>
      </c>
      <c r="D1883" s="184" t="s">
        <v>19</v>
      </c>
      <c r="E1883" s="184">
        <v>35</v>
      </c>
      <c r="F1883" s="184">
        <v>1205805</v>
      </c>
      <c r="G1883" s="184">
        <v>0.22221984442042864</v>
      </c>
      <c r="H1883" s="184">
        <v>0.85378132975441146</v>
      </c>
      <c r="I1883" s="184">
        <v>0.66405417548731949</v>
      </c>
      <c r="J1883" s="184">
        <v>7.0612007271899785E-2</v>
      </c>
      <c r="K1883" s="184">
        <v>0.17118032168771857</v>
      </c>
      <c r="L1883" s="184">
        <v>0.36805147800781834</v>
      </c>
      <c r="M1883" s="184">
        <v>1072.0448287866477</v>
      </c>
      <c r="N1883" s="184">
        <v>0.29344296963439365</v>
      </c>
      <c r="O1883" s="184">
        <v>6.9090773383756077E-2</v>
      </c>
      <c r="P1883" s="184">
        <v>6.19685604222905E-2</v>
      </c>
      <c r="Q1883" s="184">
        <v>7.1222129614655766E-3</v>
      </c>
      <c r="R1883" s="184"/>
    </row>
    <row r="1884" spans="1:18" x14ac:dyDescent="0.2">
      <c r="A1884" s="187" t="str">
        <f>B1884&amp;C1884&amp;D1884&amp;E1884</f>
        <v>199918A24MUL35</v>
      </c>
      <c r="B1884" s="184">
        <v>1999</v>
      </c>
      <c r="C1884" s="184" t="s">
        <v>1</v>
      </c>
      <c r="D1884" s="184" t="s">
        <v>21</v>
      </c>
      <c r="E1884" s="184">
        <v>35</v>
      </c>
      <c r="F1884" s="184">
        <v>1247927</v>
      </c>
      <c r="G1884" s="184">
        <v>0.29089280828480962</v>
      </c>
      <c r="H1884" s="184">
        <v>0.66483295897917105</v>
      </c>
      <c r="I1884" s="184">
        <v>0.47143783250142035</v>
      </c>
      <c r="J1884" s="184">
        <v>0.22642991136500773</v>
      </c>
      <c r="K1884" s="184">
        <v>0.34480782930411796</v>
      </c>
      <c r="L1884" s="184">
        <v>0.34961420018959444</v>
      </c>
      <c r="M1884" s="184">
        <v>915.34187926400739</v>
      </c>
      <c r="N1884" s="184">
        <v>0.14865853531496634</v>
      </c>
      <c r="O1884" s="184">
        <v>2.4090351438826148E-2</v>
      </c>
      <c r="P1884" s="184">
        <v>2.2713668347587639E-2</v>
      </c>
      <c r="Q1884" s="184">
        <v>1.3766830912385099E-3</v>
      </c>
      <c r="R1884" s="184"/>
    </row>
    <row r="1885" spans="1:18" x14ac:dyDescent="0.2">
      <c r="A1885" s="187" t="str">
        <f>B1885&amp;C1885&amp;D1885&amp;E1885</f>
        <v>199925A29HOM35</v>
      </c>
      <c r="B1885" s="184">
        <v>1999</v>
      </c>
      <c r="C1885" s="184" t="s">
        <v>2</v>
      </c>
      <c r="D1885" s="184" t="s">
        <v>19</v>
      </c>
      <c r="E1885" s="184">
        <v>35</v>
      </c>
      <c r="F1885" s="184">
        <v>695676</v>
      </c>
      <c r="G1885" s="184">
        <v>0.10303495458027126</v>
      </c>
      <c r="H1885" s="184">
        <v>0.93572552197197245</v>
      </c>
      <c r="I1885" s="184">
        <v>0.83931308531598969</v>
      </c>
      <c r="J1885" s="184">
        <v>5.438554324376059E-2</v>
      </c>
      <c r="K1885" s="184">
        <v>0.1372044725445693</v>
      </c>
      <c r="L1885" s="184">
        <v>0.11604827534656938</v>
      </c>
      <c r="M1885" s="184">
        <v>1713.3648360503835</v>
      </c>
      <c r="N1885" s="184">
        <v>0.34692011798595895</v>
      </c>
      <c r="O1885" s="184">
        <v>0.16667816627280516</v>
      </c>
      <c r="P1885" s="184">
        <v>0.13704511870468436</v>
      </c>
      <c r="Q1885" s="184">
        <v>2.9633047568120793E-2</v>
      </c>
      <c r="R1885" s="184"/>
    </row>
    <row r="1886" spans="1:18" x14ac:dyDescent="0.2">
      <c r="A1886" s="187" t="str">
        <f>B1886&amp;C1886&amp;D1886&amp;E1886</f>
        <v>199925A29MUL35</v>
      </c>
      <c r="B1886" s="184">
        <v>1999</v>
      </c>
      <c r="C1886" s="184" t="s">
        <v>2</v>
      </c>
      <c r="D1886" s="184" t="s">
        <v>21</v>
      </c>
      <c r="E1886" s="184">
        <v>35</v>
      </c>
      <c r="F1886" s="184">
        <v>753214</v>
      </c>
      <c r="G1886" s="184">
        <v>0.18303941458331688</v>
      </c>
      <c r="H1886" s="184">
        <v>0.67273842493633951</v>
      </c>
      <c r="I1886" s="184">
        <v>0.54960077746828917</v>
      </c>
      <c r="J1886" s="184">
        <v>0.31357887665391243</v>
      </c>
      <c r="K1886" s="184">
        <v>0.42075293342927772</v>
      </c>
      <c r="L1886" s="184">
        <v>9.4639770370704743E-2</v>
      </c>
      <c r="M1886" s="184">
        <v>1401.2936699845968</v>
      </c>
      <c r="N1886" s="184">
        <v>0.18130040068294004</v>
      </c>
      <c r="O1886" s="184">
        <v>6.2712588985334841E-2</v>
      </c>
      <c r="P1886" s="184">
        <v>5.2448573712119001E-2</v>
      </c>
      <c r="Q1886" s="184">
        <v>1.0264015273215845E-2</v>
      </c>
      <c r="R1886" s="184"/>
    </row>
    <row r="1887" spans="1:18" x14ac:dyDescent="0.2">
      <c r="A1887" s="187" t="str">
        <f>B1887&amp;C1887&amp;D1887&amp;E1887</f>
        <v>199930EMAHOM35</v>
      </c>
      <c r="B1887" s="184">
        <v>1999</v>
      </c>
      <c r="C1887" s="184" t="s">
        <v>4</v>
      </c>
      <c r="D1887" s="184" t="s">
        <v>19</v>
      </c>
      <c r="E1887" s="184">
        <v>35</v>
      </c>
      <c r="F1887" s="184">
        <v>3749785</v>
      </c>
      <c r="G1887" s="184">
        <v>7.3774836553866976E-2</v>
      </c>
      <c r="H1887" s="184">
        <v>0.80151280593102758</v>
      </c>
      <c r="I1887" s="184">
        <v>0.7423813296776347</v>
      </c>
      <c r="J1887" s="184">
        <v>0.1957374141661167</v>
      </c>
      <c r="K1887" s="184">
        <v>0.25097265724970236</v>
      </c>
      <c r="L1887" s="184">
        <v>3.0010720400797348E-2</v>
      </c>
      <c r="M1887" s="184">
        <v>2609.9855534829248</v>
      </c>
      <c r="N1887" s="184">
        <v>0.38273074322927847</v>
      </c>
      <c r="O1887" s="184">
        <v>0.27530991776861874</v>
      </c>
      <c r="P1887" s="184">
        <v>0.21690416917236588</v>
      </c>
      <c r="Q1887" s="184">
        <v>5.8405748596252853E-2</v>
      </c>
      <c r="R1887" s="184"/>
    </row>
    <row r="1888" spans="1:18" x14ac:dyDescent="0.2">
      <c r="A1888" s="187" t="str">
        <f>B1888&amp;C1888&amp;D1888&amp;E1888</f>
        <v>199930EMAMUL35</v>
      </c>
      <c r="B1888" s="184">
        <v>1999</v>
      </c>
      <c r="C1888" s="184" t="s">
        <v>4</v>
      </c>
      <c r="D1888" s="184" t="s">
        <v>21</v>
      </c>
      <c r="E1888" s="184">
        <v>35</v>
      </c>
      <c r="F1888" s="184">
        <v>4361293</v>
      </c>
      <c r="G1888" s="184">
        <v>0.12554817488507469</v>
      </c>
      <c r="H1888" s="184">
        <v>0.49438355369252007</v>
      </c>
      <c r="I1888" s="184">
        <v>0.43231460083322681</v>
      </c>
      <c r="J1888" s="184">
        <v>0.49615861731789423</v>
      </c>
      <c r="K1888" s="184">
        <v>0.55310473242470204</v>
      </c>
      <c r="L1888" s="184">
        <v>4.2749350567429165E-2</v>
      </c>
      <c r="M1888" s="184">
        <v>1599.6322794425344</v>
      </c>
      <c r="N1888" s="184">
        <v>0.16423936662819949</v>
      </c>
      <c r="O1888" s="184">
        <v>9.8266271034759642E-2</v>
      </c>
      <c r="P1888" s="184">
        <v>8.3693757791554024E-2</v>
      </c>
      <c r="Q1888" s="184">
        <v>1.4572513243205628E-2</v>
      </c>
      <c r="R1888" s="184"/>
    </row>
    <row r="1889" spans="1:18" x14ac:dyDescent="0.2">
      <c r="A1889" s="187" t="str">
        <f>B1889&amp;C1889&amp;D1889&amp;E1889</f>
        <v>199915A17HOM41</v>
      </c>
      <c r="B1889" s="184">
        <v>1999</v>
      </c>
      <c r="C1889" s="184" t="s">
        <v>0</v>
      </c>
      <c r="D1889" s="184" t="s">
        <v>19</v>
      </c>
      <c r="E1889" s="184">
        <v>41</v>
      </c>
      <c r="F1889" s="184">
        <v>81680</v>
      </c>
      <c r="G1889" s="184">
        <v>0.28567050169747266</v>
      </c>
      <c r="H1889" s="184">
        <v>0.51929480901077374</v>
      </c>
      <c r="I1889" s="184">
        <v>0.37094760039177277</v>
      </c>
      <c r="J1889" s="184">
        <v>6.449559255631733E-2</v>
      </c>
      <c r="K1889" s="184">
        <v>8.7095984329089132E-2</v>
      </c>
      <c r="L1889" s="184">
        <v>0.78390058765915771</v>
      </c>
      <c r="M1889" s="184">
        <v>350.43963038888614</v>
      </c>
      <c r="N1889" s="184">
        <v>0.18710822722820764</v>
      </c>
      <c r="O1889" s="184">
        <v>3.2247796278158665E-2</v>
      </c>
      <c r="P1889" s="184">
        <v>3.2247796278158665E-2</v>
      </c>
      <c r="Q1889" s="184">
        <v>0</v>
      </c>
      <c r="R1889" s="184"/>
    </row>
    <row r="1890" spans="1:18" x14ac:dyDescent="0.2">
      <c r="A1890" s="187" t="str">
        <f>B1890&amp;C1890&amp;D1890&amp;E1890</f>
        <v>199915A17MUL41</v>
      </c>
      <c r="B1890" s="184">
        <v>1999</v>
      </c>
      <c r="C1890" s="184" t="s">
        <v>0</v>
      </c>
      <c r="D1890" s="184" t="s">
        <v>21</v>
      </c>
      <c r="E1890" s="184">
        <v>41</v>
      </c>
      <c r="F1890" s="184">
        <v>82224</v>
      </c>
      <c r="G1890" s="184">
        <v>0.36577615992102663</v>
      </c>
      <c r="H1890" s="184">
        <v>0.39424012453784785</v>
      </c>
      <c r="I1890" s="184">
        <v>0.25003648569760656</v>
      </c>
      <c r="J1890" s="184">
        <v>0.11855419342284491</v>
      </c>
      <c r="K1890" s="184">
        <v>0.14739005643121231</v>
      </c>
      <c r="L1890" s="184">
        <v>0.75965654796653048</v>
      </c>
      <c r="M1890" s="184">
        <v>327.75266592473588</v>
      </c>
      <c r="N1890" s="184">
        <v>6.7328273983265227E-2</v>
      </c>
      <c r="O1890" s="184">
        <v>0</v>
      </c>
      <c r="P1890" s="184">
        <v>0</v>
      </c>
      <c r="Q1890" s="184">
        <v>0</v>
      </c>
      <c r="R1890" s="184"/>
    </row>
    <row r="1891" spans="1:18" x14ac:dyDescent="0.2">
      <c r="A1891" s="187" t="str">
        <f>B1891&amp;C1891&amp;D1891&amp;E1891</f>
        <v>199915A29HOM41</v>
      </c>
      <c r="B1891" s="184">
        <v>1999</v>
      </c>
      <c r="C1891" s="184" t="s">
        <v>3</v>
      </c>
      <c r="D1891" s="184" t="s">
        <v>19</v>
      </c>
      <c r="E1891" s="184">
        <v>41</v>
      </c>
      <c r="F1891" s="184">
        <v>365745</v>
      </c>
      <c r="G1891" s="184">
        <v>0.12652068937918523</v>
      </c>
      <c r="H1891" s="184">
        <v>0.81987176858193556</v>
      </c>
      <c r="I1891" s="184">
        <v>0.71614102721841721</v>
      </c>
      <c r="J1891" s="184">
        <v>4.3965057622113765E-2</v>
      </c>
      <c r="K1891" s="184">
        <v>9.4399103200317164E-2</v>
      </c>
      <c r="L1891" s="184">
        <v>0.38040438010088995</v>
      </c>
      <c r="M1891" s="184">
        <v>1018.7328137170172</v>
      </c>
      <c r="N1891" s="184">
        <v>0.33641471517040561</v>
      </c>
      <c r="O1891" s="184">
        <v>0.13905316545680735</v>
      </c>
      <c r="P1891" s="184">
        <v>0.11454702046507813</v>
      </c>
      <c r="Q1891" s="184">
        <v>2.450614499172921E-2</v>
      </c>
      <c r="R1891" s="184"/>
    </row>
    <row r="1892" spans="1:18" x14ac:dyDescent="0.2">
      <c r="A1892" s="187" t="str">
        <f>B1892&amp;C1892&amp;D1892&amp;E1892</f>
        <v>199915A29MUL41</v>
      </c>
      <c r="B1892" s="184">
        <v>1999</v>
      </c>
      <c r="C1892" s="184" t="s">
        <v>3</v>
      </c>
      <c r="D1892" s="184" t="s">
        <v>21</v>
      </c>
      <c r="E1892" s="184">
        <v>41</v>
      </c>
      <c r="F1892" s="184">
        <v>384455</v>
      </c>
      <c r="G1892" s="184">
        <v>0.21000855973047391</v>
      </c>
      <c r="H1892" s="184">
        <v>0.61686543288551321</v>
      </c>
      <c r="I1892" s="184">
        <v>0.48731841177771129</v>
      </c>
      <c r="J1892" s="184">
        <v>0.212573954100955</v>
      </c>
      <c r="K1892" s="184">
        <v>0.28938470708579844</v>
      </c>
      <c r="L1892" s="184">
        <v>0.37180985499400038</v>
      </c>
      <c r="M1892" s="184">
        <v>742.07593469660287</v>
      </c>
      <c r="N1892" s="184">
        <v>0.18505416758788415</v>
      </c>
      <c r="O1892" s="184">
        <v>5.0702943127284079E-2</v>
      </c>
      <c r="P1892" s="184">
        <v>4.3167600889570952E-2</v>
      </c>
      <c r="Q1892" s="184">
        <v>7.5353422377131265E-3</v>
      </c>
      <c r="R1892" s="184"/>
    </row>
    <row r="1893" spans="1:18" x14ac:dyDescent="0.2">
      <c r="A1893" s="187" t="str">
        <f>B1893&amp;C1893&amp;D1893&amp;E1893</f>
        <v>199918A24HOM41</v>
      </c>
      <c r="B1893" s="184">
        <v>1999</v>
      </c>
      <c r="C1893" s="184" t="s">
        <v>1</v>
      </c>
      <c r="D1893" s="184" t="s">
        <v>19</v>
      </c>
      <c r="E1893" s="184">
        <v>41</v>
      </c>
      <c r="F1893" s="184">
        <v>171799</v>
      </c>
      <c r="G1893" s="184">
        <v>0.11578512836902098</v>
      </c>
      <c r="H1893" s="184">
        <v>0.87423093265967788</v>
      </c>
      <c r="I1893" s="184">
        <v>0.77300799189750813</v>
      </c>
      <c r="J1893" s="184">
        <v>4.2980459723281274E-2</v>
      </c>
      <c r="K1893" s="184">
        <v>0.10431958276823497</v>
      </c>
      <c r="L1893" s="184">
        <v>0.34970517872630225</v>
      </c>
      <c r="M1893" s="184">
        <v>817.54130647429395</v>
      </c>
      <c r="N1893" s="184">
        <v>0.34807536714416265</v>
      </c>
      <c r="O1893" s="184">
        <v>0.11041973468995744</v>
      </c>
      <c r="P1893" s="184">
        <v>9.5070402039592786E-2</v>
      </c>
      <c r="Q1893" s="184">
        <v>1.534933265036467E-2</v>
      </c>
      <c r="R1893" s="184"/>
    </row>
    <row r="1894" spans="1:18" x14ac:dyDescent="0.2">
      <c r="A1894" s="187" t="str">
        <f>B1894&amp;C1894&amp;D1894&amp;E1894</f>
        <v>199918A24MUL41</v>
      </c>
      <c r="B1894" s="184">
        <v>1999</v>
      </c>
      <c r="C1894" s="184" t="s">
        <v>1</v>
      </c>
      <c r="D1894" s="184" t="s">
        <v>21</v>
      </c>
      <c r="E1894" s="184">
        <v>41</v>
      </c>
      <c r="F1894" s="184">
        <v>179193</v>
      </c>
      <c r="G1894" s="184">
        <v>0.21071584828189682</v>
      </c>
      <c r="H1894" s="184">
        <v>0.66326251583488194</v>
      </c>
      <c r="I1894" s="184">
        <v>0.52350259217714978</v>
      </c>
      <c r="J1894" s="184">
        <v>0.21053602266820917</v>
      </c>
      <c r="K1894" s="184">
        <v>0.29745876856183179</v>
      </c>
      <c r="L1894" s="184">
        <v>0.37561826199218684</v>
      </c>
      <c r="M1894" s="184">
        <v>648.22417353081971</v>
      </c>
      <c r="N1894" s="184">
        <v>0.21027049047674853</v>
      </c>
      <c r="O1894" s="184">
        <v>3.6759248408140946E-2</v>
      </c>
      <c r="P1894" s="184">
        <v>3.2350594052223021E-2</v>
      </c>
      <c r="Q1894" s="184">
        <v>4.4086543559179207E-3</v>
      </c>
      <c r="R1894" s="184"/>
    </row>
    <row r="1895" spans="1:18" x14ac:dyDescent="0.2">
      <c r="A1895" s="187" t="str">
        <f>B1895&amp;C1895&amp;D1895&amp;E1895</f>
        <v>199925A29HOM41</v>
      </c>
      <c r="B1895" s="184">
        <v>1999</v>
      </c>
      <c r="C1895" s="184" t="s">
        <v>2</v>
      </c>
      <c r="D1895" s="184" t="s">
        <v>19</v>
      </c>
      <c r="E1895" s="184">
        <v>41</v>
      </c>
      <c r="F1895" s="184">
        <v>112266</v>
      </c>
      <c r="G1895" s="184">
        <v>7.8615648541806513E-2</v>
      </c>
      <c r="H1895" s="184">
        <v>0.9553738442627332</v>
      </c>
      <c r="I1895" s="184">
        <v>0.88026650989613953</v>
      </c>
      <c r="J1895" s="184">
        <v>3.0534623127215721E-2</v>
      </c>
      <c r="K1895" s="184">
        <v>8.4531380827677124E-2</v>
      </c>
      <c r="L1895" s="184">
        <v>0.13381611529759677</v>
      </c>
      <c r="M1895" s="184">
        <v>1493.7126609187383</v>
      </c>
      <c r="N1895" s="184">
        <v>0.42719968645894574</v>
      </c>
      <c r="O1895" s="184">
        <v>0.26057755687385314</v>
      </c>
      <c r="P1895" s="184">
        <v>0.20422924126627831</v>
      </c>
      <c r="Q1895" s="184">
        <v>5.6348315607574868E-2</v>
      </c>
      <c r="R1895" s="184"/>
    </row>
    <row r="1896" spans="1:18" x14ac:dyDescent="0.2">
      <c r="A1896" s="187" t="str">
        <f>B1896&amp;C1896&amp;D1896&amp;E1896</f>
        <v>199925A29MUL41</v>
      </c>
      <c r="B1896" s="184">
        <v>1999</v>
      </c>
      <c r="C1896" s="184" t="s">
        <v>2</v>
      </c>
      <c r="D1896" s="184" t="s">
        <v>21</v>
      </c>
      <c r="E1896" s="184">
        <v>41</v>
      </c>
      <c r="F1896" s="184">
        <v>123038</v>
      </c>
      <c r="G1896" s="184">
        <v>0.15024042659711953</v>
      </c>
      <c r="H1896" s="184">
        <v>0.69806888928623678</v>
      </c>
      <c r="I1896" s="184">
        <v>0.59319072156569519</v>
      </c>
      <c r="J1896" s="184">
        <v>0.27836928428615548</v>
      </c>
      <c r="K1896" s="184">
        <v>0.37253531429314518</v>
      </c>
      <c r="L1896" s="184">
        <v>0.10708073928379851</v>
      </c>
      <c r="M1896" s="184">
        <v>980.64090924957668</v>
      </c>
      <c r="N1896" s="184">
        <v>0.2270030397113087</v>
      </c>
      <c r="O1896" s="184">
        <v>0.10489442286122987</v>
      </c>
      <c r="P1896" s="184">
        <v>8.7769632146166218E-2</v>
      </c>
      <c r="Q1896" s="184">
        <v>1.7124790715063638E-2</v>
      </c>
      <c r="R1896" s="184"/>
    </row>
    <row r="1897" spans="1:18" x14ac:dyDescent="0.2">
      <c r="A1897" s="187" t="str">
        <f>B1897&amp;C1897&amp;D1897&amp;E1897</f>
        <v>199930EMAHOM41</v>
      </c>
      <c r="B1897" s="184">
        <v>1999</v>
      </c>
      <c r="C1897" s="184" t="s">
        <v>4</v>
      </c>
      <c r="D1897" s="184" t="s">
        <v>19</v>
      </c>
      <c r="E1897" s="184">
        <v>41</v>
      </c>
      <c r="F1897" s="184">
        <v>528040</v>
      </c>
      <c r="G1897" s="184">
        <v>6.4589840287338329E-2</v>
      </c>
      <c r="H1897" s="184">
        <v>0.86524316339671237</v>
      </c>
      <c r="I1897" s="184">
        <v>0.80935724566320733</v>
      </c>
      <c r="J1897" s="184">
        <v>0.13232886679197234</v>
      </c>
      <c r="K1897" s="184">
        <v>0.18774442187594736</v>
      </c>
      <c r="L1897" s="184">
        <v>3.0948735827320682E-2</v>
      </c>
      <c r="M1897" s="184">
        <v>2218.6912549577346</v>
      </c>
      <c r="N1897" s="184">
        <v>0.42733578765273972</v>
      </c>
      <c r="O1897" s="184">
        <v>0.32097647301796023</v>
      </c>
      <c r="P1897" s="184">
        <v>0.25457911201132294</v>
      </c>
      <c r="Q1897" s="184">
        <v>6.6397361006637276E-2</v>
      </c>
      <c r="R1897" s="184"/>
    </row>
    <row r="1898" spans="1:18" x14ac:dyDescent="0.2">
      <c r="A1898" s="187" t="str">
        <f>B1898&amp;C1898&amp;D1898&amp;E1898</f>
        <v>199930EMAMUL41</v>
      </c>
      <c r="B1898" s="184">
        <v>1999</v>
      </c>
      <c r="C1898" s="184" t="s">
        <v>4</v>
      </c>
      <c r="D1898" s="184" t="s">
        <v>21</v>
      </c>
      <c r="E1898" s="184">
        <v>41</v>
      </c>
      <c r="F1898" s="184">
        <v>589212</v>
      </c>
      <c r="G1898" s="184">
        <v>8.2646767684458999E-2</v>
      </c>
      <c r="H1898" s="184">
        <v>0.55722727982457931</v>
      </c>
      <c r="I1898" s="184">
        <v>0.51117424628147423</v>
      </c>
      <c r="J1898" s="184">
        <v>0.43561061213960339</v>
      </c>
      <c r="K1898" s="184">
        <v>0.47853573925853515</v>
      </c>
      <c r="L1898" s="184">
        <v>3.3997949804145194E-2</v>
      </c>
      <c r="M1898" s="184">
        <v>1301.1426414015018</v>
      </c>
      <c r="N1898" s="184">
        <v>0.18604509073134967</v>
      </c>
      <c r="O1898" s="184">
        <v>0.11627224157009701</v>
      </c>
      <c r="P1898" s="184">
        <v>9.3911868733155462E-2</v>
      </c>
      <c r="Q1898" s="184">
        <v>2.2360372836941544E-2</v>
      </c>
      <c r="R1898" s="184"/>
    </row>
    <row r="1899" spans="1:18" x14ac:dyDescent="0.2">
      <c r="A1899" s="187" t="str">
        <f>B1899&amp;C1899&amp;D1899&amp;E1899</f>
        <v>199915A17HOM43</v>
      </c>
      <c r="B1899" s="184">
        <v>1999</v>
      </c>
      <c r="C1899" s="184" t="s">
        <v>0</v>
      </c>
      <c r="D1899" s="184" t="s">
        <v>19</v>
      </c>
      <c r="E1899" s="184">
        <v>43</v>
      </c>
      <c r="F1899" s="184">
        <v>98922</v>
      </c>
      <c r="G1899" s="184">
        <v>0.23074305644166559</v>
      </c>
      <c r="H1899" s="184">
        <v>0.47534421059016196</v>
      </c>
      <c r="I1899" s="184">
        <v>0.36566183457673723</v>
      </c>
      <c r="J1899" s="184">
        <v>4.727967489537211E-2</v>
      </c>
      <c r="K1899" s="184">
        <v>8.5976830229878079E-2</v>
      </c>
      <c r="L1899" s="184">
        <v>0.77637936960433473</v>
      </c>
      <c r="M1899" s="184">
        <v>354.03420915564141</v>
      </c>
      <c r="N1899" s="184">
        <v>0.15699237783304018</v>
      </c>
      <c r="O1899" s="184">
        <v>2.1511898263278137E-2</v>
      </c>
      <c r="P1899" s="184">
        <v>2.1511898263278137E-2</v>
      </c>
      <c r="Q1899" s="184">
        <v>0</v>
      </c>
      <c r="R1899" s="184"/>
    </row>
    <row r="1900" spans="1:18" x14ac:dyDescent="0.2">
      <c r="A1900" s="187" t="str">
        <f>B1900&amp;C1900&amp;D1900&amp;E1900</f>
        <v>199915A17MUL43</v>
      </c>
      <c r="B1900" s="184">
        <v>1999</v>
      </c>
      <c r="C1900" s="184" t="s">
        <v>0</v>
      </c>
      <c r="D1900" s="184" t="s">
        <v>21</v>
      </c>
      <c r="E1900" s="184">
        <v>43</v>
      </c>
      <c r="F1900" s="184">
        <v>102534</v>
      </c>
      <c r="G1900" s="184">
        <v>0.44520567579188763</v>
      </c>
      <c r="H1900" s="184">
        <v>0.34022860709618274</v>
      </c>
      <c r="I1900" s="184">
        <v>0.18875690015019408</v>
      </c>
      <c r="J1900" s="184">
        <v>0.1182534573897439</v>
      </c>
      <c r="K1900" s="184">
        <v>0.16803206741178536</v>
      </c>
      <c r="L1900" s="184">
        <v>0.76554118633819024</v>
      </c>
      <c r="M1900" s="184">
        <v>352.26671792970399</v>
      </c>
      <c r="N1900" s="184">
        <v>7.8822634443209083E-2</v>
      </c>
      <c r="O1900" s="184">
        <v>8.3094388202937554E-3</v>
      </c>
      <c r="P1900" s="184">
        <v>8.3094388202937554E-3</v>
      </c>
      <c r="Q1900" s="184">
        <v>0</v>
      </c>
      <c r="R1900" s="184"/>
    </row>
    <row r="1901" spans="1:18" x14ac:dyDescent="0.2">
      <c r="A1901" s="187" t="str">
        <f>B1901&amp;C1901&amp;D1901&amp;E1901</f>
        <v>199915A29HOM43</v>
      </c>
      <c r="B1901" s="184">
        <v>1999</v>
      </c>
      <c r="C1901" s="184" t="s">
        <v>3</v>
      </c>
      <c r="D1901" s="184" t="s">
        <v>19</v>
      </c>
      <c r="E1901" s="184">
        <v>43</v>
      </c>
      <c r="F1901" s="184">
        <v>430591</v>
      </c>
      <c r="G1901" s="184">
        <v>0.12150856303600933</v>
      </c>
      <c r="H1901" s="184">
        <v>0.7969534895062832</v>
      </c>
      <c r="I1901" s="184">
        <v>0.70011681618984145</v>
      </c>
      <c r="J1901" s="184">
        <v>5.7304959927169864E-2</v>
      </c>
      <c r="K1901" s="184">
        <v>0.1156108697116289</v>
      </c>
      <c r="L1901" s="184">
        <v>0.35327956227603458</v>
      </c>
      <c r="M1901" s="184">
        <v>1013.3762131817221</v>
      </c>
      <c r="N1901" s="184">
        <v>0.28836144270221892</v>
      </c>
      <c r="O1901" s="184">
        <v>0.11076912347587553</v>
      </c>
      <c r="P1901" s="184">
        <v>9.5932955958760016E-2</v>
      </c>
      <c r="Q1901" s="184">
        <v>1.4836167517115525E-2</v>
      </c>
      <c r="R1901" s="184"/>
    </row>
    <row r="1902" spans="1:18" x14ac:dyDescent="0.2">
      <c r="A1902" s="187" t="str">
        <f>B1902&amp;C1902&amp;D1902&amp;E1902</f>
        <v>199915A29MUL43</v>
      </c>
      <c r="B1902" s="184">
        <v>1999</v>
      </c>
      <c r="C1902" s="184" t="s">
        <v>3</v>
      </c>
      <c r="D1902" s="184" t="s">
        <v>21</v>
      </c>
      <c r="E1902" s="184">
        <v>43</v>
      </c>
      <c r="F1902" s="184">
        <v>460369</v>
      </c>
      <c r="G1902" s="184">
        <v>0.21857452467737168</v>
      </c>
      <c r="H1902" s="184">
        <v>0.61739170100506335</v>
      </c>
      <c r="I1902" s="184">
        <v>0.48244560341812764</v>
      </c>
      <c r="J1902" s="184">
        <v>0.19825183711327218</v>
      </c>
      <c r="K1902" s="184">
        <v>0.28281878232461349</v>
      </c>
      <c r="L1902" s="184">
        <v>0.36367566017694503</v>
      </c>
      <c r="M1902" s="184">
        <v>818.35425805651096</v>
      </c>
      <c r="N1902" s="184">
        <v>0.17421894176193445</v>
      </c>
      <c r="O1902" s="184">
        <v>5.5451170691336732E-2</v>
      </c>
      <c r="P1902" s="184">
        <v>4.7131757351168299E-2</v>
      </c>
      <c r="Q1902" s="184">
        <v>8.3194133401684293E-3</v>
      </c>
      <c r="R1902" s="184"/>
    </row>
    <row r="1903" spans="1:18" x14ac:dyDescent="0.2">
      <c r="A1903" s="187" t="str">
        <f>B1903&amp;C1903&amp;D1903&amp;E1903</f>
        <v>199918A24HOM43</v>
      </c>
      <c r="B1903" s="184">
        <v>1999</v>
      </c>
      <c r="C1903" s="184" t="s">
        <v>1</v>
      </c>
      <c r="D1903" s="184" t="s">
        <v>19</v>
      </c>
      <c r="E1903" s="184">
        <v>43</v>
      </c>
      <c r="F1903" s="184">
        <v>209992</v>
      </c>
      <c r="G1903" s="184">
        <v>0.13473932174763323</v>
      </c>
      <c r="H1903" s="184">
        <v>0.85713741475865746</v>
      </c>
      <c r="I1903" s="184">
        <v>0.74164730084955621</v>
      </c>
      <c r="J1903" s="184">
        <v>7.2945636024229488E-2</v>
      </c>
      <c r="K1903" s="184">
        <v>0.14691512057602193</v>
      </c>
      <c r="L1903" s="184">
        <v>0.28977294373118978</v>
      </c>
      <c r="M1903" s="184">
        <v>832.85648015152003</v>
      </c>
      <c r="N1903" s="184">
        <v>0.30835307633271203</v>
      </c>
      <c r="O1903" s="184">
        <v>9.6325180308801162E-2</v>
      </c>
      <c r="P1903" s="184">
        <v>8.6176404692557412E-2</v>
      </c>
      <c r="Q1903" s="184">
        <v>1.0148775616243761E-2</v>
      </c>
      <c r="R1903" s="184"/>
    </row>
    <row r="1904" spans="1:18" x14ac:dyDescent="0.2">
      <c r="A1904" s="187" t="str">
        <f>B1904&amp;C1904&amp;D1904&amp;E1904</f>
        <v>199918A24MUL43</v>
      </c>
      <c r="B1904" s="184">
        <v>1999</v>
      </c>
      <c r="C1904" s="184" t="s">
        <v>1</v>
      </c>
      <c r="D1904" s="184" t="s">
        <v>21</v>
      </c>
      <c r="E1904" s="184">
        <v>43</v>
      </c>
      <c r="F1904" s="184">
        <v>211254</v>
      </c>
      <c r="G1904" s="184">
        <v>0.21832102698785152</v>
      </c>
      <c r="H1904" s="184">
        <v>0.65967508307535005</v>
      </c>
      <c r="I1904" s="184">
        <v>0.5156541414600434</v>
      </c>
      <c r="J1904" s="184">
        <v>0.22154846772132125</v>
      </c>
      <c r="K1904" s="184">
        <v>0.31420943508761962</v>
      </c>
      <c r="L1904" s="184">
        <v>0.32827780775748627</v>
      </c>
      <c r="M1904" s="184">
        <v>697.09534689159364</v>
      </c>
      <c r="N1904" s="184">
        <v>0.17830194931220236</v>
      </c>
      <c r="O1904" s="184">
        <v>4.5324585569977371E-2</v>
      </c>
      <c r="P1904" s="184">
        <v>4.2299790773192458E-2</v>
      </c>
      <c r="Q1904" s="184">
        <v>3.0247947967849131E-3</v>
      </c>
      <c r="R1904" s="184"/>
    </row>
    <row r="1905" spans="1:18" x14ac:dyDescent="0.2">
      <c r="A1905" s="187" t="str">
        <f>B1905&amp;C1905&amp;D1905&amp;E1905</f>
        <v>199925A29HOM43</v>
      </c>
      <c r="B1905" s="184">
        <v>1999</v>
      </c>
      <c r="C1905" s="184" t="s">
        <v>2</v>
      </c>
      <c r="D1905" s="184" t="s">
        <v>19</v>
      </c>
      <c r="E1905" s="184">
        <v>43</v>
      </c>
      <c r="F1905" s="184">
        <v>121677</v>
      </c>
      <c r="G1905" s="184">
        <v>5.6781492419089599E-2</v>
      </c>
      <c r="H1905" s="184">
        <v>0.95455180518914828</v>
      </c>
      <c r="I1905" s="184">
        <v>0.90035092909917236</v>
      </c>
      <c r="J1905" s="184">
        <v>3.8462486747700877E-2</v>
      </c>
      <c r="K1905" s="184">
        <v>8.5677654774526005E-2</v>
      </c>
      <c r="L1905" s="184">
        <v>0.11890496971490093</v>
      </c>
      <c r="M1905" s="184">
        <v>1486.8549662057003</v>
      </c>
      <c r="N1905" s="184">
        <v>0.36082295988934993</v>
      </c>
      <c r="O1905" s="184">
        <v>0.20840742936178622</v>
      </c>
      <c r="P1905" s="184">
        <v>0.17339293947177764</v>
      </c>
      <c r="Q1905" s="184">
        <v>3.5014489890008563E-2</v>
      </c>
      <c r="R1905" s="184"/>
    </row>
    <row r="1906" spans="1:18" x14ac:dyDescent="0.2">
      <c r="A1906" s="187" t="str">
        <f>B1906&amp;C1906&amp;D1906&amp;E1906</f>
        <v>199925A29MUL43</v>
      </c>
      <c r="B1906" s="184">
        <v>1999</v>
      </c>
      <c r="C1906" s="184" t="s">
        <v>2</v>
      </c>
      <c r="D1906" s="184" t="s">
        <v>21</v>
      </c>
      <c r="E1906" s="184">
        <v>43</v>
      </c>
      <c r="F1906" s="184">
        <v>146581</v>
      </c>
      <c r="G1906" s="184">
        <v>0.14701229269711957</v>
      </c>
      <c r="H1906" s="184">
        <v>0.75032916953766182</v>
      </c>
      <c r="I1906" s="184">
        <v>0.64002155804640437</v>
      </c>
      <c r="J1906" s="184">
        <v>0.22063568948226578</v>
      </c>
      <c r="K1906" s="184">
        <v>0.31787202979922363</v>
      </c>
      <c r="L1906" s="184">
        <v>0.13358484387471772</v>
      </c>
      <c r="M1906" s="184">
        <v>1057.4699569093239</v>
      </c>
      <c r="N1906" s="184">
        <v>0.23506457180671439</v>
      </c>
      <c r="O1906" s="184">
        <v>0.10302153757990462</v>
      </c>
      <c r="P1906" s="184">
        <v>8.1252004011433954E-2</v>
      </c>
      <c r="Q1906" s="184">
        <v>2.1769533568470674E-2</v>
      </c>
      <c r="R1906" s="184"/>
    </row>
    <row r="1907" spans="1:18" x14ac:dyDescent="0.2">
      <c r="A1907" s="187" t="str">
        <f>B1907&amp;C1907&amp;D1907&amp;E1907</f>
        <v>199930EMAHOM43</v>
      </c>
      <c r="B1907" s="184">
        <v>1999</v>
      </c>
      <c r="C1907" s="184" t="s">
        <v>4</v>
      </c>
      <c r="D1907" s="184" t="s">
        <v>19</v>
      </c>
      <c r="E1907" s="184">
        <v>43</v>
      </c>
      <c r="F1907" s="184">
        <v>754148</v>
      </c>
      <c r="G1907" s="184">
        <v>5.7120208674544912E-2</v>
      </c>
      <c r="H1907" s="184">
        <v>0.83494863615563675</v>
      </c>
      <c r="I1907" s="184">
        <v>0.78725619582590012</v>
      </c>
      <c r="J1907" s="184">
        <v>0.16364142797456013</v>
      </c>
      <c r="K1907" s="184">
        <v>0.21076883285694389</v>
      </c>
      <c r="L1907" s="184">
        <v>2.4821387844295814E-2</v>
      </c>
      <c r="M1907" s="184">
        <v>2072.9790586555437</v>
      </c>
      <c r="N1907" s="184">
        <v>0.41336797818382465</v>
      </c>
      <c r="O1907" s="184">
        <v>0.30474204707030833</v>
      </c>
      <c r="P1907" s="184">
        <v>0.23870328515948303</v>
      </c>
      <c r="Q1907" s="184">
        <v>6.6038761910825319E-2</v>
      </c>
      <c r="R1907" s="184"/>
    </row>
    <row r="1908" spans="1:18" x14ac:dyDescent="0.2">
      <c r="A1908" s="187" t="str">
        <f>B1908&amp;C1908&amp;D1908&amp;E1908</f>
        <v>199930EMAMUL43</v>
      </c>
      <c r="B1908" s="184">
        <v>1999</v>
      </c>
      <c r="C1908" s="184" t="s">
        <v>4</v>
      </c>
      <c r="D1908" s="184" t="s">
        <v>21</v>
      </c>
      <c r="E1908" s="184">
        <v>43</v>
      </c>
      <c r="F1908" s="184">
        <v>904787</v>
      </c>
      <c r="G1908" s="184">
        <v>7.0296365986202689E-2</v>
      </c>
      <c r="H1908" s="184">
        <v>0.57224395129641137</v>
      </c>
      <c r="I1908" s="184">
        <v>0.53201728106268809</v>
      </c>
      <c r="J1908" s="184">
        <v>0.41939004446233308</v>
      </c>
      <c r="K1908" s="184">
        <v>0.45656767596125886</v>
      </c>
      <c r="L1908" s="184">
        <v>3.8336277629027589E-2</v>
      </c>
      <c r="M1908" s="184">
        <v>1217.9088770423939</v>
      </c>
      <c r="N1908" s="184">
        <v>0.20810643831089526</v>
      </c>
      <c r="O1908" s="184">
        <v>0.13474663097502507</v>
      </c>
      <c r="P1908" s="184">
        <v>0.11239661931482216</v>
      </c>
      <c r="Q1908" s="184">
        <v>2.2350011660202899E-2</v>
      </c>
      <c r="R1908" s="184"/>
    </row>
    <row r="1909" spans="1:18" x14ac:dyDescent="0.2">
      <c r="A1909" s="187" t="str">
        <f>B1909&amp;C1909&amp;D1909&amp;E1909</f>
        <v>199915A17HOM53</v>
      </c>
      <c r="B1909" s="184">
        <v>1999</v>
      </c>
      <c r="C1909" s="184" t="s">
        <v>0</v>
      </c>
      <c r="D1909" s="184" t="s">
        <v>19</v>
      </c>
      <c r="E1909" s="184">
        <v>53</v>
      </c>
      <c r="F1909" s="184">
        <v>63342</v>
      </c>
      <c r="G1909" s="184">
        <v>0.32655636567582724</v>
      </c>
      <c r="H1909" s="184">
        <v>0.33778535568816898</v>
      </c>
      <c r="I1909" s="184">
        <v>0.2274793975561239</v>
      </c>
      <c r="J1909" s="184">
        <v>5.3550566764548009E-2</v>
      </c>
      <c r="K1909" s="184">
        <v>7.3600454674623478E-2</v>
      </c>
      <c r="L1909" s="184">
        <v>0.85946133686969151</v>
      </c>
      <c r="M1909" s="184">
        <v>294.63167129096638</v>
      </c>
      <c r="N1909" s="184">
        <v>0.13046635723532568</v>
      </c>
      <c r="O1909" s="184">
        <v>1.0040731268352752E-2</v>
      </c>
      <c r="P1909" s="184">
        <v>6.6938208455685011E-3</v>
      </c>
      <c r="Q1909" s="184">
        <v>3.3469104227842506E-3</v>
      </c>
      <c r="R1909" s="184"/>
    </row>
    <row r="1910" spans="1:18" x14ac:dyDescent="0.2">
      <c r="A1910" s="187" t="str">
        <f>B1910&amp;C1910&amp;D1910&amp;E1910</f>
        <v>199915A17MUL53</v>
      </c>
      <c r="B1910" s="184">
        <v>1999</v>
      </c>
      <c r="C1910" s="184" t="s">
        <v>0</v>
      </c>
      <c r="D1910" s="184" t="s">
        <v>21</v>
      </c>
      <c r="E1910" s="184">
        <v>53</v>
      </c>
      <c r="F1910" s="184">
        <v>68006</v>
      </c>
      <c r="G1910" s="184">
        <v>0.39996668332500418</v>
      </c>
      <c r="H1910" s="184">
        <v>0.26481486927624032</v>
      </c>
      <c r="I1910" s="184">
        <v>0.15889774431667794</v>
      </c>
      <c r="J1910" s="184">
        <v>0.10277034379319472</v>
      </c>
      <c r="K1910" s="184">
        <v>0.14016410316736758</v>
      </c>
      <c r="L1910" s="184">
        <v>0.8162368026350616</v>
      </c>
      <c r="M1910" s="184">
        <v>264.42603111908937</v>
      </c>
      <c r="N1910" s="184">
        <v>3.73790547892833E-2</v>
      </c>
      <c r="O1910" s="184">
        <v>6.2200394082875038E-3</v>
      </c>
      <c r="P1910" s="184">
        <v>6.2200394082875038E-3</v>
      </c>
      <c r="Q1910" s="184">
        <v>0</v>
      </c>
      <c r="R1910" s="184"/>
    </row>
    <row r="1911" spans="1:18" x14ac:dyDescent="0.2">
      <c r="A1911" s="187" t="str">
        <f>B1911&amp;C1911&amp;D1911&amp;E1911</f>
        <v>199915A29HOM53</v>
      </c>
      <c r="B1911" s="184">
        <v>1999</v>
      </c>
      <c r="C1911" s="184" t="s">
        <v>3</v>
      </c>
      <c r="D1911" s="184" t="s">
        <v>19</v>
      </c>
      <c r="E1911" s="184">
        <v>53</v>
      </c>
      <c r="F1911" s="184">
        <v>307797</v>
      </c>
      <c r="G1911" s="184">
        <v>0.17682629680951595</v>
      </c>
      <c r="H1911" s="184">
        <v>0.76668388580785385</v>
      </c>
      <c r="I1911" s="184">
        <v>0.63111401345692131</v>
      </c>
      <c r="J1911" s="184">
        <v>4.3375991318953727E-2</v>
      </c>
      <c r="K1911" s="184">
        <v>0.12526762768967858</v>
      </c>
      <c r="L1911" s="184">
        <v>0.41086495319967381</v>
      </c>
      <c r="M1911" s="184">
        <v>1174.764024353859</v>
      </c>
      <c r="N1911" s="184">
        <v>0.30166295495554074</v>
      </c>
      <c r="O1911" s="184">
        <v>9.2289936115220184E-2</v>
      </c>
      <c r="P1911" s="184">
        <v>8.1964335061852828E-2</v>
      </c>
      <c r="Q1911" s="184">
        <v>1.0325601053367361E-2</v>
      </c>
      <c r="R1911" s="184"/>
    </row>
    <row r="1912" spans="1:18" x14ac:dyDescent="0.2">
      <c r="A1912" s="187" t="str">
        <f>B1912&amp;C1912&amp;D1912&amp;E1912</f>
        <v>199915A29MUL53</v>
      </c>
      <c r="B1912" s="184">
        <v>1999</v>
      </c>
      <c r="C1912" s="184" t="s">
        <v>3</v>
      </c>
      <c r="D1912" s="184" t="s">
        <v>21</v>
      </c>
      <c r="E1912" s="184">
        <v>53</v>
      </c>
      <c r="F1912" s="184">
        <v>350595</v>
      </c>
      <c r="G1912" s="184">
        <v>0.25977554090015043</v>
      </c>
      <c r="H1912" s="184">
        <v>0.61630941684850038</v>
      </c>
      <c r="I1912" s="184">
        <v>0.45620730472482496</v>
      </c>
      <c r="J1912" s="184">
        <v>0.18486002367403984</v>
      </c>
      <c r="K1912" s="184">
        <v>0.29059741296938063</v>
      </c>
      <c r="L1912" s="184">
        <v>0.39941527973872987</v>
      </c>
      <c r="M1912" s="184">
        <v>1025.2083551770088</v>
      </c>
      <c r="N1912" s="184">
        <v>0.14261755016471997</v>
      </c>
      <c r="O1912" s="184">
        <v>2.8391734052111411E-2</v>
      </c>
      <c r="P1912" s="184">
        <v>2.2347723156348493E-2</v>
      </c>
      <c r="Q1912" s="184">
        <v>6.0440108957629177E-3</v>
      </c>
      <c r="R1912" s="184"/>
    </row>
    <row r="1913" spans="1:18" x14ac:dyDescent="0.2">
      <c r="A1913" s="187" t="str">
        <f>B1913&amp;C1913&amp;D1913&amp;E1913</f>
        <v>199918A24HOM53</v>
      </c>
      <c r="B1913" s="184">
        <v>1999</v>
      </c>
      <c r="C1913" s="184" t="s">
        <v>1</v>
      </c>
      <c r="D1913" s="184" t="s">
        <v>19</v>
      </c>
      <c r="E1913" s="184">
        <v>53</v>
      </c>
      <c r="F1913" s="184">
        <v>148070</v>
      </c>
      <c r="G1913" s="184">
        <v>0.21667702981313611</v>
      </c>
      <c r="H1913" s="184">
        <v>0.82547443776592155</v>
      </c>
      <c r="I1913" s="184">
        <v>0.64661308840413323</v>
      </c>
      <c r="J1913" s="184">
        <v>4.8652664280407917E-2</v>
      </c>
      <c r="K1913" s="184">
        <v>0.16596879854123051</v>
      </c>
      <c r="L1913" s="184">
        <v>0.40203282231377052</v>
      </c>
      <c r="M1913" s="184">
        <v>909.7737992678633</v>
      </c>
      <c r="N1913" s="184">
        <v>0.32666477295783791</v>
      </c>
      <c r="O1913" s="184">
        <v>7.308363429777219E-2</v>
      </c>
      <c r="P1913" s="184">
        <v>6.8782209958203139E-2</v>
      </c>
      <c r="Q1913" s="184">
        <v>4.3014243395690464E-3</v>
      </c>
      <c r="R1913" s="184"/>
    </row>
    <row r="1914" spans="1:18" x14ac:dyDescent="0.2">
      <c r="A1914" s="187" t="str">
        <f>B1914&amp;C1914&amp;D1914&amp;E1914</f>
        <v>199918A24MUL53</v>
      </c>
      <c r="B1914" s="184">
        <v>1999</v>
      </c>
      <c r="C1914" s="184" t="s">
        <v>1</v>
      </c>
      <c r="D1914" s="184" t="s">
        <v>21</v>
      </c>
      <c r="E1914" s="184">
        <v>53</v>
      </c>
      <c r="F1914" s="184">
        <v>178150</v>
      </c>
      <c r="G1914" s="184">
        <v>0.28391426644514994</v>
      </c>
      <c r="H1914" s="184">
        <v>0.68249228178501264</v>
      </c>
      <c r="I1914" s="184">
        <v>0.48872298624754418</v>
      </c>
      <c r="J1914" s="184">
        <v>0.1914117316867808</v>
      </c>
      <c r="K1914" s="184">
        <v>0.30792029188885772</v>
      </c>
      <c r="L1914" s="184">
        <v>0.39358967162503511</v>
      </c>
      <c r="M1914" s="184">
        <v>781.77746744560204</v>
      </c>
      <c r="N1914" s="184">
        <v>0.16055571147909065</v>
      </c>
      <c r="O1914" s="184">
        <v>2.1397698568621948E-2</v>
      </c>
      <c r="P1914" s="184">
        <v>1.7827673309009261E-2</v>
      </c>
      <c r="Q1914" s="184">
        <v>3.5700252596126861E-3</v>
      </c>
      <c r="R1914" s="184"/>
    </row>
    <row r="1915" spans="1:18" x14ac:dyDescent="0.2">
      <c r="A1915" s="187" t="str">
        <f>B1915&amp;C1915&amp;D1915&amp;E1915</f>
        <v>199925A29HOM53</v>
      </c>
      <c r="B1915" s="184">
        <v>1999</v>
      </c>
      <c r="C1915" s="184" t="s">
        <v>2</v>
      </c>
      <c r="D1915" s="184" t="s">
        <v>19</v>
      </c>
      <c r="E1915" s="184">
        <v>53</v>
      </c>
      <c r="F1915" s="184">
        <v>96385</v>
      </c>
      <c r="G1915" s="184">
        <v>8.9401141199016876E-2</v>
      </c>
      <c r="H1915" s="184">
        <v>0.95823001504383465</v>
      </c>
      <c r="I1915" s="184">
        <v>0.87256315816776464</v>
      </c>
      <c r="J1915" s="184">
        <v>2.8583285780982518E-2</v>
      </c>
      <c r="K1915" s="184">
        <v>9.6695543912434512E-2</v>
      </c>
      <c r="L1915" s="184">
        <v>0.12962597914613269</v>
      </c>
      <c r="M1915" s="184">
        <v>1629.3232553131734</v>
      </c>
      <c r="N1915" s="184">
        <v>0.37581573896353165</v>
      </c>
      <c r="O1915" s="184">
        <v>0.17580536390517196</v>
      </c>
      <c r="P1915" s="184">
        <v>0.15165222804378276</v>
      </c>
      <c r="Q1915" s="184">
        <v>2.415313586138922E-2</v>
      </c>
      <c r="R1915" s="184"/>
    </row>
    <row r="1916" spans="1:18" x14ac:dyDescent="0.2">
      <c r="A1916" s="187" t="str">
        <f>B1916&amp;C1916&amp;D1916&amp;E1916</f>
        <v>199925A29MUL53</v>
      </c>
      <c r="B1916" s="184">
        <v>1999</v>
      </c>
      <c r="C1916" s="184" t="s">
        <v>2</v>
      </c>
      <c r="D1916" s="184" t="s">
        <v>21</v>
      </c>
      <c r="E1916" s="184">
        <v>53</v>
      </c>
      <c r="F1916" s="184">
        <v>104439</v>
      </c>
      <c r="G1916" s="184">
        <v>0.18838912133891214</v>
      </c>
      <c r="H1916" s="184">
        <v>0.7322934918947902</v>
      </c>
      <c r="I1916" s="184">
        <v>0.594337364394527</v>
      </c>
      <c r="J1916" s="184">
        <v>0.22713737205450071</v>
      </c>
      <c r="K1916" s="184">
        <v>0.35900382041191509</v>
      </c>
      <c r="L1916" s="184">
        <v>0.13793697756585183</v>
      </c>
      <c r="M1916" s="184">
        <v>1501.5248636897577</v>
      </c>
      <c r="N1916" s="184">
        <v>0.1805455816313829</v>
      </c>
      <c r="O1916" s="184">
        <v>5.4759237449611732E-2</v>
      </c>
      <c r="P1916" s="184">
        <v>4.0559561083503289E-2</v>
      </c>
      <c r="Q1916" s="184">
        <v>1.4199676366108445E-2</v>
      </c>
      <c r="R1916" s="184"/>
    </row>
    <row r="1917" spans="1:18" x14ac:dyDescent="0.2">
      <c r="A1917" s="187" t="str">
        <f>B1917&amp;C1917&amp;D1917&amp;E1917</f>
        <v>199930EMAHOM53</v>
      </c>
      <c r="B1917" s="184">
        <v>1999</v>
      </c>
      <c r="C1917" s="184" t="s">
        <v>4</v>
      </c>
      <c r="D1917" s="184" t="s">
        <v>19</v>
      </c>
      <c r="E1917" s="184">
        <v>53</v>
      </c>
      <c r="F1917" s="184">
        <v>360551</v>
      </c>
      <c r="G1917" s="184">
        <v>6.9794300442066456E-2</v>
      </c>
      <c r="H1917" s="184">
        <v>0.8501293853019406</v>
      </c>
      <c r="I1917" s="184">
        <v>0.79079519956954769</v>
      </c>
      <c r="J1917" s="184">
        <v>0.14869741035248826</v>
      </c>
      <c r="K1917" s="184">
        <v>0.20627040280015865</v>
      </c>
      <c r="L1917" s="184">
        <v>3.8787855254873792E-2</v>
      </c>
      <c r="M1917" s="184">
        <v>3174.7736148727718</v>
      </c>
      <c r="N1917" s="184">
        <v>0.38490925660431879</v>
      </c>
      <c r="O1917" s="184">
        <v>0.23895575634314672</v>
      </c>
      <c r="P1917" s="184">
        <v>0.18009479989775393</v>
      </c>
      <c r="Q1917" s="184">
        <v>5.8860956445392812E-2</v>
      </c>
      <c r="R1917" s="184"/>
    </row>
    <row r="1918" spans="1:18" x14ac:dyDescent="0.2">
      <c r="A1918" s="187" t="str">
        <f>B1918&amp;C1918&amp;D1918&amp;E1918</f>
        <v>199930EMAMUL53</v>
      </c>
      <c r="B1918" s="184">
        <v>1999</v>
      </c>
      <c r="C1918" s="184" t="s">
        <v>4</v>
      </c>
      <c r="D1918" s="184" t="s">
        <v>21</v>
      </c>
      <c r="E1918" s="184">
        <v>53</v>
      </c>
      <c r="F1918" s="184">
        <v>419633</v>
      </c>
      <c r="G1918" s="184">
        <v>0.11799621326363058</v>
      </c>
      <c r="H1918" s="184">
        <v>0.56889710771078539</v>
      </c>
      <c r="I1918" s="184">
        <v>0.50176940326428088</v>
      </c>
      <c r="J1918" s="184">
        <v>0.41898992691232578</v>
      </c>
      <c r="K1918" s="184">
        <v>0.48057230961340031</v>
      </c>
      <c r="L1918" s="184">
        <v>4.592822776092443E-2</v>
      </c>
      <c r="M1918" s="184">
        <v>2121.2069059528799</v>
      </c>
      <c r="N1918" s="184">
        <v>0.16945449335577922</v>
      </c>
      <c r="O1918" s="184">
        <v>8.4979165920460384E-2</v>
      </c>
      <c r="P1918" s="184">
        <v>7.132299389901739E-2</v>
      </c>
      <c r="Q1918" s="184">
        <v>1.3656172021442984E-2</v>
      </c>
      <c r="R1918" s="184"/>
    </row>
    <row r="1919" spans="1:18" x14ac:dyDescent="0.2">
      <c r="A1919" s="187" t="str">
        <f>B1919&amp;C1919&amp;D1919&amp;E1919</f>
        <v>199915A17BRA0</v>
      </c>
      <c r="B1919" s="184">
        <v>1999</v>
      </c>
      <c r="C1919" s="184" t="s">
        <v>0</v>
      </c>
      <c r="D1919" s="184" t="s">
        <v>92</v>
      </c>
      <c r="E1919" s="184">
        <v>0</v>
      </c>
      <c r="F1919" s="184">
        <v>1683124</v>
      </c>
      <c r="G1919" s="184">
        <v>0.38680935591558335</v>
      </c>
      <c r="H1919" s="184">
        <v>0.32983661918238244</v>
      </c>
      <c r="I1919" s="184">
        <v>0.20225272895907156</v>
      </c>
      <c r="J1919" s="184">
        <v>6.0935456253418632E-2</v>
      </c>
      <c r="K1919" s="184">
        <v>8.4066803015529504E-2</v>
      </c>
      <c r="L1919" s="184">
        <v>0.86349906483420114</v>
      </c>
      <c r="M1919" s="184">
        <v>388.52304135814802</v>
      </c>
      <c r="N1919" s="184">
        <v>9.3783939864204899E-2</v>
      </c>
      <c r="O1919" s="184">
        <v>1.5714825526817987E-2</v>
      </c>
      <c r="P1919" s="184">
        <v>1.5243083694368329E-2</v>
      </c>
      <c r="Q1919" s="184">
        <v>4.7174183244965909E-4</v>
      </c>
      <c r="R1919" s="184"/>
    </row>
    <row r="1920" spans="1:18" x14ac:dyDescent="0.2">
      <c r="A1920" s="187" t="str">
        <f>B1920&amp;C1920&amp;D1920&amp;E1920</f>
        <v>199915A17IND0</v>
      </c>
      <c r="B1920" s="184">
        <v>1999</v>
      </c>
      <c r="C1920" s="184" t="s">
        <v>0</v>
      </c>
      <c r="D1920" s="184" t="s">
        <v>107</v>
      </c>
      <c r="E1920" s="184">
        <v>0</v>
      </c>
      <c r="F1920" s="184">
        <v>2418</v>
      </c>
      <c r="G1920" s="184">
        <v>0.16510903426791276</v>
      </c>
      <c r="H1920" s="184">
        <v>0.53101736972704716</v>
      </c>
      <c r="I1920" s="184">
        <v>0.44334160463192723</v>
      </c>
      <c r="J1920" s="184">
        <v>0</v>
      </c>
      <c r="K1920" s="184">
        <v>8.7675765095119929E-2</v>
      </c>
      <c r="L1920" s="184">
        <v>0.46898263027295284</v>
      </c>
      <c r="M1920" s="184">
        <v>1303.9621040020152</v>
      </c>
      <c r="N1920" s="184">
        <v>0</v>
      </c>
      <c r="O1920" s="184">
        <v>0</v>
      </c>
      <c r="P1920" s="184">
        <v>0</v>
      </c>
      <c r="Q1920" s="184">
        <v>0</v>
      </c>
      <c r="R1920" s="184"/>
    </row>
    <row r="1921" spans="1:18" x14ac:dyDescent="0.2">
      <c r="A1921" s="187" t="str">
        <f>B1921&amp;C1921&amp;D1921&amp;E1921</f>
        <v>199915A17NEG0</v>
      </c>
      <c r="B1921" s="184">
        <v>1999</v>
      </c>
      <c r="C1921" s="184" t="s">
        <v>0</v>
      </c>
      <c r="D1921" s="184" t="s">
        <v>94</v>
      </c>
      <c r="E1921" s="184">
        <v>0</v>
      </c>
      <c r="F1921" s="184">
        <v>1429013</v>
      </c>
      <c r="G1921" s="184">
        <v>0.41515948760099208</v>
      </c>
      <c r="H1921" s="184">
        <v>0.39053857432415384</v>
      </c>
      <c r="I1921" s="184">
        <v>0.22840277991931618</v>
      </c>
      <c r="J1921" s="184">
        <v>8.6918735860005994E-2</v>
      </c>
      <c r="K1921" s="184">
        <v>0.11978659998149711</v>
      </c>
      <c r="L1921" s="184">
        <v>0.81563498722544858</v>
      </c>
      <c r="M1921" s="184">
        <v>306.56503046350485</v>
      </c>
      <c r="N1921" s="184">
        <v>0.1077911817457224</v>
      </c>
      <c r="O1921" s="184">
        <v>2.3346183694619993E-2</v>
      </c>
      <c r="P1921" s="184">
        <v>2.3346183694619993E-2</v>
      </c>
      <c r="Q1921" s="184">
        <v>0</v>
      </c>
      <c r="R1921" s="184"/>
    </row>
    <row r="1922" spans="1:18" x14ac:dyDescent="0.2">
      <c r="A1922" s="187" t="str">
        <f>B1922&amp;C1922&amp;D1922&amp;E1922</f>
        <v>199915A29BRA0</v>
      </c>
      <c r="B1922" s="184">
        <v>1999</v>
      </c>
      <c r="C1922" s="184" t="s">
        <v>3</v>
      </c>
      <c r="D1922" s="184" t="s">
        <v>92</v>
      </c>
      <c r="E1922" s="184">
        <v>0</v>
      </c>
      <c r="F1922" s="184">
        <v>7952978</v>
      </c>
      <c r="G1922" s="184">
        <v>0.19676207699406242</v>
      </c>
      <c r="H1922" s="184">
        <v>0.66320888863947414</v>
      </c>
      <c r="I1922" s="184">
        <v>0.53271453022984727</v>
      </c>
      <c r="J1922" s="184">
        <v>0.13328023405631073</v>
      </c>
      <c r="K1922" s="184">
        <v>0.20465177856569533</v>
      </c>
      <c r="L1922" s="184">
        <v>0.41421408525326581</v>
      </c>
      <c r="M1922" s="184">
        <v>1136.5046240943016</v>
      </c>
      <c r="N1922" s="184">
        <v>0.22175640396352986</v>
      </c>
      <c r="O1922" s="184">
        <v>7.3723410851075366E-2</v>
      </c>
      <c r="P1922" s="184">
        <v>6.2101094383657927E-2</v>
      </c>
      <c r="Q1922" s="184">
        <v>1.1622316467417433E-2</v>
      </c>
      <c r="R1922" s="184"/>
    </row>
    <row r="1923" spans="1:18" x14ac:dyDescent="0.2">
      <c r="A1923" s="187" t="str">
        <f>B1923&amp;C1923&amp;D1923&amp;E1923</f>
        <v>199915A29IND0</v>
      </c>
      <c r="B1923" s="184">
        <v>1999</v>
      </c>
      <c r="C1923" s="184" t="s">
        <v>3</v>
      </c>
      <c r="D1923" s="184" t="s">
        <v>107</v>
      </c>
      <c r="E1923" s="184">
        <v>0</v>
      </c>
      <c r="F1923" s="184">
        <v>17500</v>
      </c>
      <c r="G1923" s="184">
        <v>8.6135452754568298E-2</v>
      </c>
      <c r="H1923" s="184">
        <v>0.84119999999999995</v>
      </c>
      <c r="I1923" s="184">
        <v>0.76874285714285717</v>
      </c>
      <c r="J1923" s="184">
        <v>6.9885714285714287E-2</v>
      </c>
      <c r="K1923" s="184">
        <v>0.14234285714285713</v>
      </c>
      <c r="L1923" s="184">
        <v>0.11611428571428571</v>
      </c>
      <c r="M1923" s="184">
        <v>1179.3300080280665</v>
      </c>
      <c r="N1923" s="184">
        <v>0.24662857142857142</v>
      </c>
      <c r="O1923" s="184">
        <v>0.18937142857142858</v>
      </c>
      <c r="P1923" s="184">
        <v>0.18937142857142858</v>
      </c>
      <c r="Q1923" s="184">
        <v>0</v>
      </c>
      <c r="R1923" s="184"/>
    </row>
    <row r="1924" spans="1:18" x14ac:dyDescent="0.2">
      <c r="A1924" s="187" t="str">
        <f>B1924&amp;C1924&amp;D1924&amp;E1924</f>
        <v>199915A29NEG0</v>
      </c>
      <c r="B1924" s="184">
        <v>1999</v>
      </c>
      <c r="C1924" s="184" t="s">
        <v>3</v>
      </c>
      <c r="D1924" s="184" t="s">
        <v>94</v>
      </c>
      <c r="E1924" s="184">
        <v>0</v>
      </c>
      <c r="F1924" s="184">
        <v>6309246</v>
      </c>
      <c r="G1924" s="184">
        <v>0.25061678221088962</v>
      </c>
      <c r="H1924" s="184">
        <v>0.66927166350260658</v>
      </c>
      <c r="I1924" s="184">
        <v>0.50154095277065402</v>
      </c>
      <c r="J1924" s="184">
        <v>0.15130571280282526</v>
      </c>
      <c r="K1924" s="184">
        <v>0.24814903995624571</v>
      </c>
      <c r="L1924" s="184">
        <v>0.38073668941573729</v>
      </c>
      <c r="M1924" s="184">
        <v>670.94450492201679</v>
      </c>
      <c r="N1924" s="184">
        <v>0.21466386931578077</v>
      </c>
      <c r="O1924" s="184">
        <v>7.0927934927988184E-2</v>
      </c>
      <c r="P1924" s="184">
        <v>6.6726836340073412E-2</v>
      </c>
      <c r="Q1924" s="184">
        <v>4.2010985879147719E-3</v>
      </c>
      <c r="R1924" s="184"/>
    </row>
    <row r="1925" spans="1:18" x14ac:dyDescent="0.2">
      <c r="A1925" s="187" t="str">
        <f>B1925&amp;C1925&amp;D1925&amp;E1925</f>
        <v>199918A24BRA0</v>
      </c>
      <c r="B1925" s="184">
        <v>1999</v>
      </c>
      <c r="C1925" s="184" t="s">
        <v>1</v>
      </c>
      <c r="D1925" s="184" t="s">
        <v>92</v>
      </c>
      <c r="E1925" s="184">
        <v>0</v>
      </c>
      <c r="F1925" s="184">
        <v>3834286</v>
      </c>
      <c r="G1925" s="184">
        <v>0.21286611371743894</v>
      </c>
      <c r="H1925" s="184">
        <v>0.71979286971750567</v>
      </c>
      <c r="I1925" s="184">
        <v>0.56657335885921745</v>
      </c>
      <c r="J1925" s="184">
        <v>0.13794155768721211</v>
      </c>
      <c r="K1925" s="184">
        <v>0.22261438437431066</v>
      </c>
      <c r="L1925" s="184">
        <v>0.40168062972332946</v>
      </c>
      <c r="M1925" s="184">
        <v>916.30711662315457</v>
      </c>
      <c r="N1925" s="184">
        <v>0.23450357284823142</v>
      </c>
      <c r="O1925" s="184">
        <v>6.2149248966331033E-2</v>
      </c>
      <c r="P1925" s="184">
        <v>5.5825949238324471E-2</v>
      </c>
      <c r="Q1925" s="184">
        <v>6.3232997280065605E-3</v>
      </c>
      <c r="R1925" s="184"/>
    </row>
    <row r="1926" spans="1:18" x14ac:dyDescent="0.2">
      <c r="A1926" s="187" t="str">
        <f>B1926&amp;C1926&amp;D1926&amp;E1926</f>
        <v>199918A24IND0</v>
      </c>
      <c r="B1926" s="184">
        <v>1999</v>
      </c>
      <c r="C1926" s="184" t="s">
        <v>1</v>
      </c>
      <c r="D1926" s="184" t="s">
        <v>107</v>
      </c>
      <c r="E1926" s="184">
        <v>0</v>
      </c>
      <c r="F1926" s="184">
        <v>9449</v>
      </c>
      <c r="G1926" s="184">
        <v>5.1889658524729612E-2</v>
      </c>
      <c r="H1926" s="184">
        <v>0.87088580802201288</v>
      </c>
      <c r="I1926" s="184">
        <v>0.82569584082971748</v>
      </c>
      <c r="J1926" s="184">
        <v>8.4453381310191561E-2</v>
      </c>
      <c r="K1926" s="184">
        <v>0.12964334850248704</v>
      </c>
      <c r="L1926" s="184">
        <v>7.2494443856492757E-2</v>
      </c>
      <c r="M1926" s="184">
        <v>849.14575448311871</v>
      </c>
      <c r="N1926" s="184">
        <v>0.20213779235897977</v>
      </c>
      <c r="O1926" s="184">
        <v>0.14647052598158536</v>
      </c>
      <c r="P1926" s="184">
        <v>0.14647052598158536</v>
      </c>
      <c r="Q1926" s="184">
        <v>0</v>
      </c>
      <c r="R1926" s="184"/>
    </row>
    <row r="1927" spans="1:18" x14ac:dyDescent="0.2">
      <c r="A1927" s="187" t="str">
        <f>B1927&amp;C1927&amp;D1927&amp;E1927</f>
        <v>199918A24NEG0</v>
      </c>
      <c r="B1927" s="184">
        <v>1999</v>
      </c>
      <c r="C1927" s="184" t="s">
        <v>1</v>
      </c>
      <c r="D1927" s="184" t="s">
        <v>94</v>
      </c>
      <c r="E1927" s="184">
        <v>0</v>
      </c>
      <c r="F1927" s="184">
        <v>3098055</v>
      </c>
      <c r="G1927" s="184">
        <v>0.2709982256867739</v>
      </c>
      <c r="H1927" s="184">
        <v>0.72641436008927585</v>
      </c>
      <c r="I1927" s="184">
        <v>0.52955735739168874</v>
      </c>
      <c r="J1927" s="184">
        <v>0.16141615808757034</v>
      </c>
      <c r="K1927" s="184">
        <v>0.2824735935053459</v>
      </c>
      <c r="L1927" s="184">
        <v>0.33932762745408229</v>
      </c>
      <c r="M1927" s="184">
        <v>611.90385827885575</v>
      </c>
      <c r="N1927" s="184">
        <v>0.22552183100364706</v>
      </c>
      <c r="O1927" s="184">
        <v>6.175363365852745E-2</v>
      </c>
      <c r="P1927" s="184">
        <v>5.8612414706753928E-2</v>
      </c>
      <c r="Q1927" s="184">
        <v>3.1412189517735249E-3</v>
      </c>
      <c r="R1927" s="184"/>
    </row>
    <row r="1928" spans="1:18" x14ac:dyDescent="0.2">
      <c r="A1928" s="187" t="str">
        <f>B1928&amp;C1928&amp;D1928&amp;E1928</f>
        <v>199925A29BRA0</v>
      </c>
      <c r="B1928" s="184">
        <v>1999</v>
      </c>
      <c r="C1928" s="184" t="s">
        <v>2</v>
      </c>
      <c r="D1928" s="184" t="s">
        <v>92</v>
      </c>
      <c r="E1928" s="184">
        <v>0</v>
      </c>
      <c r="F1928" s="184">
        <v>2435568</v>
      </c>
      <c r="G1928" s="184">
        <v>0.1202425829487228</v>
      </c>
      <c r="H1928" s="184">
        <v>0.80450083150927154</v>
      </c>
      <c r="I1928" s="184">
        <v>0.70776557354420144</v>
      </c>
      <c r="J1928" s="184">
        <v>0.17594441364806185</v>
      </c>
      <c r="K1928" s="184">
        <v>0.2597200711553958</v>
      </c>
      <c r="L1928" s="184">
        <v>0.12338012482202164</v>
      </c>
      <c r="M1928" s="184">
        <v>1567.1895197302815</v>
      </c>
      <c r="N1928" s="184">
        <v>0.29015562982864657</v>
      </c>
      <c r="O1928" s="184">
        <v>0.13205430634459875</v>
      </c>
      <c r="P1928" s="184">
        <v>0.10437824673791023</v>
      </c>
      <c r="Q1928" s="184">
        <v>2.7676059606688522E-2</v>
      </c>
      <c r="R1928" s="184"/>
    </row>
    <row r="1929" spans="1:18" x14ac:dyDescent="0.2">
      <c r="A1929" s="187" t="str">
        <f>B1929&amp;C1929&amp;D1929&amp;E1929</f>
        <v>199925A29IND0</v>
      </c>
      <c r="B1929" s="184">
        <v>1999</v>
      </c>
      <c r="C1929" s="184" t="s">
        <v>2</v>
      </c>
      <c r="D1929" s="184" t="s">
        <v>107</v>
      </c>
      <c r="E1929" s="184">
        <v>0</v>
      </c>
      <c r="F1929" s="184">
        <v>5633</v>
      </c>
      <c r="G1929" s="184">
        <v>0.12077572964669739</v>
      </c>
      <c r="H1929" s="184">
        <v>0.92455174862417899</v>
      </c>
      <c r="I1929" s="184">
        <v>0.81288833658796378</v>
      </c>
      <c r="J1929" s="184">
        <v>7.5448251375821049E-2</v>
      </c>
      <c r="K1929" s="184">
        <v>0.18711166341203622</v>
      </c>
      <c r="L1929" s="184">
        <v>3.7812888336587962E-2</v>
      </c>
      <c r="M1929" s="184">
        <v>1712.7416567010539</v>
      </c>
      <c r="N1929" s="184">
        <v>0.42712586543582459</v>
      </c>
      <c r="O1929" s="184">
        <v>0.34262382389490503</v>
      </c>
      <c r="P1929" s="184">
        <v>0.34262382389490503</v>
      </c>
      <c r="Q1929" s="184">
        <v>0</v>
      </c>
      <c r="R1929" s="184"/>
    </row>
    <row r="1930" spans="1:18" x14ac:dyDescent="0.2">
      <c r="A1930" s="187" t="str">
        <f>B1930&amp;C1930&amp;D1930&amp;E1930</f>
        <v>199925A29NEG0</v>
      </c>
      <c r="B1930" s="184">
        <v>1999</v>
      </c>
      <c r="C1930" s="184" t="s">
        <v>2</v>
      </c>
      <c r="D1930" s="184" t="s">
        <v>94</v>
      </c>
      <c r="E1930" s="184">
        <v>0</v>
      </c>
      <c r="F1930" s="184">
        <v>1782178</v>
      </c>
      <c r="G1930" s="184">
        <v>0.15330755047256786</v>
      </c>
      <c r="H1930" s="184">
        <v>0.79315904518453462</v>
      </c>
      <c r="I1930" s="184">
        <v>0.67156177483213286</v>
      </c>
      <c r="J1930" s="184">
        <v>0.18530565592011156</v>
      </c>
      <c r="K1930" s="184">
        <v>0.29130447474967497</v>
      </c>
      <c r="L1930" s="184">
        <v>0.10389004612283594</v>
      </c>
      <c r="M1930" s="184">
        <v>853.24467504047345</v>
      </c>
      <c r="N1930" s="184">
        <v>0.28149223528329026</v>
      </c>
      <c r="O1930" s="184">
        <v>0.12503402131684521</v>
      </c>
      <c r="P1930" s="184">
        <v>0.11562141022496999</v>
      </c>
      <c r="Q1930" s="184">
        <v>9.4126110918752327E-3</v>
      </c>
      <c r="R1930" s="184"/>
    </row>
    <row r="1931" spans="1:18" x14ac:dyDescent="0.2">
      <c r="A1931" s="187" t="str">
        <f>B1931&amp;C1931&amp;D1931&amp;E1931</f>
        <v>199930EMABRA0</v>
      </c>
      <c r="B1931" s="184">
        <v>1999</v>
      </c>
      <c r="C1931" s="184" t="s">
        <v>4</v>
      </c>
      <c r="D1931" s="184" t="s">
        <v>92</v>
      </c>
      <c r="E1931" s="184">
        <v>0</v>
      </c>
      <c r="F1931" s="184">
        <v>14355715</v>
      </c>
      <c r="G1931" s="184">
        <v>7.5122231445563667E-2</v>
      </c>
      <c r="H1931" s="184">
        <v>0.62892495402769666</v>
      </c>
      <c r="I1931" s="184">
        <v>0.58167870806933752</v>
      </c>
      <c r="J1931" s="184">
        <v>0.36570652254254454</v>
      </c>
      <c r="K1931" s="184">
        <v>0.41040537559099899</v>
      </c>
      <c r="L1931" s="184">
        <v>3.1526622515301118E-2</v>
      </c>
      <c r="M1931" s="184">
        <v>2321.8148455834535</v>
      </c>
      <c r="N1931" s="184">
        <v>0.28092721784966546</v>
      </c>
      <c r="O1931" s="184">
        <v>0.19606857981828518</v>
      </c>
      <c r="P1931" s="184">
        <v>0.15122563547269077</v>
      </c>
      <c r="Q1931" s="184">
        <v>4.4842944345594417E-2</v>
      </c>
      <c r="R1931" s="184"/>
    </row>
    <row r="1932" spans="1:18" x14ac:dyDescent="0.2">
      <c r="A1932" s="187" t="str">
        <f>B1932&amp;C1932&amp;D1932&amp;E1932</f>
        <v>199930EMAIND0</v>
      </c>
      <c r="B1932" s="184">
        <v>1999</v>
      </c>
      <c r="C1932" s="184" t="s">
        <v>4</v>
      </c>
      <c r="D1932" s="184" t="s">
        <v>107</v>
      </c>
      <c r="E1932" s="184">
        <v>0</v>
      </c>
      <c r="F1932" s="184">
        <v>29739</v>
      </c>
      <c r="G1932" s="184">
        <v>8.9781746031746032E-2</v>
      </c>
      <c r="H1932" s="184">
        <v>0.67789771007767574</v>
      </c>
      <c r="I1932" s="184">
        <v>0.61703487003597968</v>
      </c>
      <c r="J1932" s="184">
        <v>0.3221022899223242</v>
      </c>
      <c r="K1932" s="184">
        <v>0.3758028178486163</v>
      </c>
      <c r="L1932" s="184">
        <v>3.6046941726352602E-2</v>
      </c>
      <c r="M1932" s="184">
        <v>1009.1193619038651</v>
      </c>
      <c r="N1932" s="184">
        <v>0.38528531557886952</v>
      </c>
      <c r="O1932" s="184">
        <v>0.26742661152022595</v>
      </c>
      <c r="P1932" s="184">
        <v>0.26019704764786983</v>
      </c>
      <c r="Q1932" s="184">
        <v>7.2295638723561652E-3</v>
      </c>
      <c r="R1932" s="184"/>
    </row>
    <row r="1933" spans="1:18" x14ac:dyDescent="0.2">
      <c r="A1933" s="187" t="str">
        <f>B1933&amp;C1933&amp;D1933&amp;E1933</f>
        <v>199930EMANEG0</v>
      </c>
      <c r="B1933" s="184">
        <v>1999</v>
      </c>
      <c r="C1933" s="184" t="s">
        <v>4</v>
      </c>
      <c r="D1933" s="184" t="s">
        <v>94</v>
      </c>
      <c r="E1933" s="184">
        <v>0</v>
      </c>
      <c r="F1933" s="184">
        <v>8824479</v>
      </c>
      <c r="G1933" s="184">
        <v>0.10309414340514375</v>
      </c>
      <c r="H1933" s="184">
        <v>0.66247528701518599</v>
      </c>
      <c r="I1933" s="184">
        <v>0.59417796477327867</v>
      </c>
      <c r="J1933" s="184">
        <v>0.33108150384939744</v>
      </c>
      <c r="K1933" s="184">
        <v>0.39632686326251165</v>
      </c>
      <c r="L1933" s="184">
        <v>2.969135461082285E-2</v>
      </c>
      <c r="M1933" s="184">
        <v>1106.2411537314727</v>
      </c>
      <c r="N1933" s="184">
        <v>0.27339522853088261</v>
      </c>
      <c r="O1933" s="184">
        <v>0.17266719864345917</v>
      </c>
      <c r="P1933" s="184">
        <v>0.1569045524820798</v>
      </c>
      <c r="Q1933" s="184">
        <v>1.5762646161379391E-2</v>
      </c>
      <c r="R1933" s="184"/>
    </row>
    <row r="1934" spans="1:18" x14ac:dyDescent="0.2">
      <c r="A1934" s="187" t="str">
        <f>B1934&amp;C1934&amp;D1934&amp;E1934</f>
        <v>199915A17BRA15</v>
      </c>
      <c r="B1934" s="184">
        <v>1999</v>
      </c>
      <c r="C1934" s="184" t="s">
        <v>0</v>
      </c>
      <c r="D1934" s="184" t="s">
        <v>92</v>
      </c>
      <c r="E1934" s="184">
        <v>15</v>
      </c>
      <c r="F1934" s="184">
        <v>22951</v>
      </c>
      <c r="G1934" s="184">
        <v>0.1597977243994943</v>
      </c>
      <c r="H1934" s="184">
        <v>0.17232364602849548</v>
      </c>
      <c r="I1934" s="184">
        <v>0.14478671953291797</v>
      </c>
      <c r="J1934" s="184">
        <v>7.5857261121519762E-2</v>
      </c>
      <c r="K1934" s="184">
        <v>8.2741492745414147E-2</v>
      </c>
      <c r="L1934" s="184">
        <v>0.87590954642499241</v>
      </c>
      <c r="M1934" s="184">
        <v>208.45720106746137</v>
      </c>
      <c r="N1934" s="184">
        <v>6.8973029497625377E-2</v>
      </c>
      <c r="O1934" s="184">
        <v>3.4551871378153458E-2</v>
      </c>
      <c r="P1934" s="184">
        <v>3.4551871378153458E-2</v>
      </c>
      <c r="Q1934" s="184">
        <v>0</v>
      </c>
      <c r="R1934" s="184"/>
    </row>
    <row r="1935" spans="1:18" x14ac:dyDescent="0.2">
      <c r="A1935" s="187" t="str">
        <f>B1935&amp;C1935&amp;D1935&amp;E1935</f>
        <v>199915A17NEG15</v>
      </c>
      <c r="B1935" s="184">
        <v>1999</v>
      </c>
      <c r="C1935" s="184" t="s">
        <v>0</v>
      </c>
      <c r="D1935" s="184" t="s">
        <v>94</v>
      </c>
      <c r="E1935" s="184">
        <v>15</v>
      </c>
      <c r="F1935" s="184">
        <v>47637</v>
      </c>
      <c r="G1935" s="184">
        <v>0.25706546275395031</v>
      </c>
      <c r="H1935" s="184">
        <v>0.23248735226819489</v>
      </c>
      <c r="I1935" s="184">
        <v>0.17272288347293072</v>
      </c>
      <c r="J1935" s="184">
        <v>7.9769926737619914E-2</v>
      </c>
      <c r="K1935" s="184">
        <v>0.1063459075928375</v>
      </c>
      <c r="L1935" s="184">
        <v>0.83720637319730462</v>
      </c>
      <c r="M1935" s="184">
        <v>172.19977339083891</v>
      </c>
      <c r="N1935" s="184">
        <v>8.3065684237042636E-2</v>
      </c>
      <c r="O1935" s="184">
        <v>3.3209480026030185E-2</v>
      </c>
      <c r="P1935" s="184">
        <v>3.3209480026030185E-2</v>
      </c>
      <c r="Q1935" s="184">
        <v>0</v>
      </c>
      <c r="R1935" s="184"/>
    </row>
    <row r="1936" spans="1:18" x14ac:dyDescent="0.2">
      <c r="A1936" s="187" t="str">
        <f>B1936&amp;C1936&amp;D1936&amp;E1936</f>
        <v>199915A29BRA15</v>
      </c>
      <c r="B1936" s="184">
        <v>1999</v>
      </c>
      <c r="C1936" s="184" t="s">
        <v>3</v>
      </c>
      <c r="D1936" s="184" t="s">
        <v>92</v>
      </c>
      <c r="E1936" s="184">
        <v>15</v>
      </c>
      <c r="F1936" s="184">
        <v>102573</v>
      </c>
      <c r="G1936" s="184">
        <v>0.22679974516882564</v>
      </c>
      <c r="H1936" s="184">
        <v>0.55090520897312156</v>
      </c>
      <c r="I1936" s="184">
        <v>0.42596004796583897</v>
      </c>
      <c r="J1936" s="184">
        <v>0.12340479463406549</v>
      </c>
      <c r="K1936" s="184">
        <v>0.20670156863892059</v>
      </c>
      <c r="L1936" s="184">
        <v>0.51862575921538812</v>
      </c>
      <c r="M1936" s="184">
        <v>779.10793012490194</v>
      </c>
      <c r="N1936" s="184">
        <v>0.18552946345750135</v>
      </c>
      <c r="O1936" s="184">
        <v>9.2769613826099689E-2</v>
      </c>
      <c r="P1936" s="184">
        <v>8.3503393057657568E-2</v>
      </c>
      <c r="Q1936" s="184">
        <v>9.2662207684421228E-3</v>
      </c>
      <c r="R1936" s="184"/>
    </row>
    <row r="1937" spans="1:18" x14ac:dyDescent="0.2">
      <c r="A1937" s="187" t="str">
        <f>B1937&amp;C1937&amp;D1937&amp;E1937</f>
        <v>199915A29IND15</v>
      </c>
      <c r="B1937" s="184">
        <v>1999</v>
      </c>
      <c r="C1937" s="184" t="s">
        <v>3</v>
      </c>
      <c r="D1937" s="184" t="s">
        <v>107</v>
      </c>
      <c r="E1937" s="184">
        <v>15</v>
      </c>
      <c r="F1937" s="184">
        <v>317</v>
      </c>
      <c r="G1937" s="184"/>
      <c r="H1937" s="184">
        <v>0</v>
      </c>
      <c r="I1937" s="184">
        <v>0</v>
      </c>
      <c r="J1937" s="184">
        <v>0.49842271293375395</v>
      </c>
      <c r="K1937" s="184">
        <v>0.49842271293375395</v>
      </c>
      <c r="L1937" s="184">
        <v>0.50157728706624605</v>
      </c>
      <c r="M1937" s="184"/>
      <c r="N1937" s="184">
        <v>0</v>
      </c>
      <c r="O1937" s="184">
        <v>0</v>
      </c>
      <c r="P1937" s="184">
        <v>0</v>
      </c>
      <c r="Q1937" s="184">
        <v>0</v>
      </c>
      <c r="R1937" s="184"/>
    </row>
    <row r="1938" spans="1:18" x14ac:dyDescent="0.2">
      <c r="A1938" s="187" t="str">
        <f>B1938&amp;C1938&amp;D1938&amp;E1938</f>
        <v>199915A29NEG15</v>
      </c>
      <c r="B1938" s="184">
        <v>1999</v>
      </c>
      <c r="C1938" s="184" t="s">
        <v>3</v>
      </c>
      <c r="D1938" s="184" t="s">
        <v>94</v>
      </c>
      <c r="E1938" s="184">
        <v>15</v>
      </c>
      <c r="F1938" s="184">
        <v>214620</v>
      </c>
      <c r="G1938" s="184">
        <v>0.27335157075878985</v>
      </c>
      <c r="H1938" s="184">
        <v>0.57739726027397265</v>
      </c>
      <c r="I1938" s="184">
        <v>0.41956481222626035</v>
      </c>
      <c r="J1938" s="184">
        <v>0.15488770850806075</v>
      </c>
      <c r="K1938" s="184">
        <v>0.24562482527257479</v>
      </c>
      <c r="L1938" s="184">
        <v>0.46533873823502003</v>
      </c>
      <c r="M1938" s="184">
        <v>556.9897673287727</v>
      </c>
      <c r="N1938" s="184">
        <v>0.19689684092815207</v>
      </c>
      <c r="O1938" s="184">
        <v>8.7755102040816324E-2</v>
      </c>
      <c r="P1938" s="184">
        <v>8.1110800484577389E-2</v>
      </c>
      <c r="Q1938" s="184">
        <v>6.6443015562389343E-3</v>
      </c>
      <c r="R1938" s="184"/>
    </row>
    <row r="1939" spans="1:18" x14ac:dyDescent="0.2">
      <c r="A1939" s="187" t="str">
        <f>B1939&amp;C1939&amp;D1939&amp;E1939</f>
        <v>199918A24BRA15</v>
      </c>
      <c r="B1939" s="184">
        <v>1999</v>
      </c>
      <c r="C1939" s="184" t="s">
        <v>1</v>
      </c>
      <c r="D1939" s="184" t="s">
        <v>92</v>
      </c>
      <c r="E1939" s="184">
        <v>15</v>
      </c>
      <c r="F1939" s="184">
        <v>50812</v>
      </c>
      <c r="G1939" s="184">
        <v>0.29586771531717382</v>
      </c>
      <c r="H1939" s="184">
        <v>0.61056443359836254</v>
      </c>
      <c r="I1939" s="184">
        <v>0.42991812957569076</v>
      </c>
      <c r="J1939" s="184">
        <v>0.10275131858616075</v>
      </c>
      <c r="K1939" s="184">
        <v>0.21487050303078012</v>
      </c>
      <c r="L1939" s="184">
        <v>0.54528457844603639</v>
      </c>
      <c r="M1939" s="184">
        <v>654.66431498159011</v>
      </c>
      <c r="N1939" s="184">
        <v>0.16883168160461168</v>
      </c>
      <c r="O1939" s="184">
        <v>6.25024677221937E-2</v>
      </c>
      <c r="P1939" s="184">
        <v>5.6244324238954473E-2</v>
      </c>
      <c r="Q1939" s="184">
        <v>6.2581434832392306E-3</v>
      </c>
      <c r="R1939" s="184"/>
    </row>
    <row r="1940" spans="1:18" x14ac:dyDescent="0.2">
      <c r="A1940" s="187" t="str">
        <f>B1940&amp;C1940&amp;D1940&amp;E1940</f>
        <v>199918A24IND15</v>
      </c>
      <c r="B1940" s="184">
        <v>1999</v>
      </c>
      <c r="C1940" s="184" t="s">
        <v>1</v>
      </c>
      <c r="D1940" s="184" t="s">
        <v>107</v>
      </c>
      <c r="E1940" s="184">
        <v>15</v>
      </c>
      <c r="F1940" s="184">
        <v>317</v>
      </c>
      <c r="G1940" s="184"/>
      <c r="H1940" s="184">
        <v>0</v>
      </c>
      <c r="I1940" s="184">
        <v>0</v>
      </c>
      <c r="J1940" s="184">
        <v>0.49842271293375395</v>
      </c>
      <c r="K1940" s="184">
        <v>0.49842271293375395</v>
      </c>
      <c r="L1940" s="184">
        <v>0.50157728706624605</v>
      </c>
      <c r="M1940" s="184"/>
      <c r="N1940" s="184">
        <v>0</v>
      </c>
      <c r="O1940" s="184">
        <v>0</v>
      </c>
      <c r="P1940" s="184">
        <v>0</v>
      </c>
      <c r="Q1940" s="184">
        <v>0</v>
      </c>
      <c r="R1940" s="184"/>
    </row>
    <row r="1941" spans="1:18" x14ac:dyDescent="0.2">
      <c r="A1941" s="187" t="str">
        <f>B1941&amp;C1941&amp;D1941&amp;E1941</f>
        <v>199918A24NEG15</v>
      </c>
      <c r="B1941" s="184">
        <v>1999</v>
      </c>
      <c r="C1941" s="184" t="s">
        <v>1</v>
      </c>
      <c r="D1941" s="184" t="s">
        <v>94</v>
      </c>
      <c r="E1941" s="184">
        <v>15</v>
      </c>
      <c r="F1941" s="184">
        <v>101933</v>
      </c>
      <c r="G1941" s="184">
        <v>0.33008451149198326</v>
      </c>
      <c r="H1941" s="184">
        <v>0.62104519635446809</v>
      </c>
      <c r="I1941" s="184">
        <v>0.41604779610136072</v>
      </c>
      <c r="J1941" s="184">
        <v>0.15535695015353221</v>
      </c>
      <c r="K1941" s="184">
        <v>0.2594253087812583</v>
      </c>
      <c r="L1941" s="184">
        <v>0.47978574161458998</v>
      </c>
      <c r="M1941" s="184">
        <v>474.06515341882198</v>
      </c>
      <c r="N1941" s="184">
        <v>0.20801899286786418</v>
      </c>
      <c r="O1941" s="184">
        <v>8.5379612098142904E-2</v>
      </c>
      <c r="P1941" s="184">
        <v>8.2279536558327523E-2</v>
      </c>
      <c r="Q1941" s="184">
        <v>3.1000755398153689E-3</v>
      </c>
      <c r="R1941" s="184"/>
    </row>
    <row r="1942" spans="1:18" x14ac:dyDescent="0.2">
      <c r="A1942" s="187" t="str">
        <f>B1942&amp;C1942&amp;D1942&amp;E1942</f>
        <v>199925A29BRA15</v>
      </c>
      <c r="B1942" s="184">
        <v>1999</v>
      </c>
      <c r="C1942" s="184" t="s">
        <v>2</v>
      </c>
      <c r="D1942" s="184" t="s">
        <v>92</v>
      </c>
      <c r="E1942" s="184">
        <v>15</v>
      </c>
      <c r="F1942" s="184">
        <v>28810</v>
      </c>
      <c r="G1942" s="184">
        <v>0.13957917227925123</v>
      </c>
      <c r="H1942" s="184">
        <v>0.7472752516487331</v>
      </c>
      <c r="I1942" s="184">
        <v>0.64297119055883378</v>
      </c>
      <c r="J1942" s="184">
        <v>0.19770912877473099</v>
      </c>
      <c r="K1942" s="184">
        <v>0.29104477611940299</v>
      </c>
      <c r="L1942" s="184">
        <v>0.18698368622006248</v>
      </c>
      <c r="M1942" s="184">
        <v>1029.2961371735635</v>
      </c>
      <c r="N1942" s="184">
        <v>0.30774036792780285</v>
      </c>
      <c r="O1942" s="184">
        <v>0.19236376258243665</v>
      </c>
      <c r="P1942" s="184">
        <v>0.17042693509198195</v>
      </c>
      <c r="Q1942" s="184">
        <v>2.1936827490454704E-2</v>
      </c>
      <c r="R1942" s="184"/>
    </row>
    <row r="1943" spans="1:18" x14ac:dyDescent="0.2">
      <c r="A1943" s="187" t="str">
        <f>B1943&amp;C1943&amp;D1943&amp;E1943</f>
        <v>199925A29NEG15</v>
      </c>
      <c r="B1943" s="184">
        <v>1999</v>
      </c>
      <c r="C1943" s="184" t="s">
        <v>2</v>
      </c>
      <c r="D1943" s="184" t="s">
        <v>94</v>
      </c>
      <c r="E1943" s="184">
        <v>15</v>
      </c>
      <c r="F1943" s="184">
        <v>65050</v>
      </c>
      <c r="G1943" s="184">
        <v>0.20449728507700693</v>
      </c>
      <c r="H1943" s="184">
        <v>0.76158339738662573</v>
      </c>
      <c r="I1943" s="184">
        <v>0.60584166026133746</v>
      </c>
      <c r="J1943" s="184">
        <v>0.20916218293620292</v>
      </c>
      <c r="K1943" s="184">
        <v>0.32599538816295159</v>
      </c>
      <c r="L1943" s="184">
        <v>0.17037663335895464</v>
      </c>
      <c r="M1943" s="184">
        <v>726.22853749955698</v>
      </c>
      <c r="N1943" s="184">
        <v>0.26282859338970022</v>
      </c>
      <c r="O1943" s="184">
        <v>0.13142198308993083</v>
      </c>
      <c r="P1943" s="184">
        <v>0.11435818601076095</v>
      </c>
      <c r="Q1943" s="184">
        <v>1.7063797079169871E-2</v>
      </c>
      <c r="R1943" s="184"/>
    </row>
    <row r="1944" spans="1:18" x14ac:dyDescent="0.2">
      <c r="A1944" s="187" t="str">
        <f>B1944&amp;C1944&amp;D1944&amp;E1944</f>
        <v>199930EMABRA15</v>
      </c>
      <c r="B1944" s="184">
        <v>1999</v>
      </c>
      <c r="C1944" s="184" t="s">
        <v>4</v>
      </c>
      <c r="D1944" s="184" t="s">
        <v>92</v>
      </c>
      <c r="E1944" s="184">
        <v>15</v>
      </c>
      <c r="F1944" s="184">
        <v>137700</v>
      </c>
      <c r="G1944" s="184">
        <v>8.881477567912649E-2</v>
      </c>
      <c r="H1944" s="184">
        <v>0.65978213507625272</v>
      </c>
      <c r="I1944" s="184">
        <v>0.60118373275236026</v>
      </c>
      <c r="J1944" s="184">
        <v>0.33445896877269427</v>
      </c>
      <c r="K1944" s="184">
        <v>0.39075526506899055</v>
      </c>
      <c r="L1944" s="184">
        <v>3.4495279593318807E-2</v>
      </c>
      <c r="M1944" s="184">
        <v>1970.0196329111595</v>
      </c>
      <c r="N1944" s="184">
        <v>0.29542483660130719</v>
      </c>
      <c r="O1944" s="184">
        <v>0.21379084967320261</v>
      </c>
      <c r="P1944" s="184">
        <v>0.1655119825708061</v>
      </c>
      <c r="Q1944" s="184">
        <v>4.8278867102396511E-2</v>
      </c>
      <c r="R1944" s="184"/>
    </row>
    <row r="1945" spans="1:18" x14ac:dyDescent="0.2">
      <c r="A1945" s="187" t="str">
        <f>B1945&amp;C1945&amp;D1945&amp;E1945</f>
        <v>199930EMAIND15</v>
      </c>
      <c r="B1945" s="184">
        <v>1999</v>
      </c>
      <c r="C1945" s="184" t="s">
        <v>4</v>
      </c>
      <c r="D1945" s="184" t="s">
        <v>107</v>
      </c>
      <c r="E1945" s="184">
        <v>15</v>
      </c>
      <c r="F1945" s="184">
        <v>1269</v>
      </c>
      <c r="G1945" s="184">
        <v>0</v>
      </c>
      <c r="H1945" s="184">
        <v>0.75098502758077224</v>
      </c>
      <c r="I1945" s="184">
        <v>0.75098502758077224</v>
      </c>
      <c r="J1945" s="184">
        <v>0.24901497241922774</v>
      </c>
      <c r="K1945" s="184">
        <v>0.24901497241922774</v>
      </c>
      <c r="L1945" s="184">
        <v>0</v>
      </c>
      <c r="M1945" s="184">
        <v>764.2754562923086</v>
      </c>
      <c r="N1945" s="184">
        <v>0.37509850275807721</v>
      </c>
      <c r="O1945" s="184">
        <v>0.24980299448384555</v>
      </c>
      <c r="P1945" s="184">
        <v>0.24980299448384555</v>
      </c>
      <c r="Q1945" s="184">
        <v>0</v>
      </c>
      <c r="R1945" s="184"/>
    </row>
    <row r="1946" spans="1:18" x14ac:dyDescent="0.2">
      <c r="A1946" s="187" t="str">
        <f>B1946&amp;C1946&amp;D1946&amp;E1946</f>
        <v>199930EMANEG15</v>
      </c>
      <c r="B1946" s="184">
        <v>1999</v>
      </c>
      <c r="C1946" s="184" t="s">
        <v>4</v>
      </c>
      <c r="D1946" s="184" t="s">
        <v>94</v>
      </c>
      <c r="E1946" s="184">
        <v>15</v>
      </c>
      <c r="F1946" s="184">
        <v>261634</v>
      </c>
      <c r="G1946" s="184">
        <v>0.11120516054792096</v>
      </c>
      <c r="H1946" s="184">
        <v>0.6908735103235818</v>
      </c>
      <c r="I1946" s="184">
        <v>0.61404481068974215</v>
      </c>
      <c r="J1946" s="184">
        <v>0.30246451149315456</v>
      </c>
      <c r="K1946" s="184">
        <v>0.37687380080570571</v>
      </c>
      <c r="L1946" s="184">
        <v>3.6310265485372695E-2</v>
      </c>
      <c r="M1946" s="184">
        <v>1187.2550847653069</v>
      </c>
      <c r="N1946" s="184">
        <v>0.32587623461160198</v>
      </c>
      <c r="O1946" s="184">
        <v>0.23623032561984103</v>
      </c>
      <c r="P1946" s="184">
        <v>0.2089645908991761</v>
      </c>
      <c r="Q1946" s="184">
        <v>2.7265734720664941E-2</v>
      </c>
      <c r="R1946" s="184"/>
    </row>
    <row r="1947" spans="1:18" x14ac:dyDescent="0.2">
      <c r="A1947" s="187" t="str">
        <f>B1947&amp;C1947&amp;D1947&amp;E1947</f>
        <v>199915A17BRA23</v>
      </c>
      <c r="B1947" s="184">
        <v>1999</v>
      </c>
      <c r="C1947" s="184" t="s">
        <v>0</v>
      </c>
      <c r="D1947" s="184" t="s">
        <v>92</v>
      </c>
      <c r="E1947" s="184">
        <v>23</v>
      </c>
      <c r="F1947" s="184">
        <v>60615</v>
      </c>
      <c r="G1947" s="184">
        <v>0.24716233096182044</v>
      </c>
      <c r="H1947" s="184">
        <v>0.30376969397013942</v>
      </c>
      <c r="I1947" s="184">
        <v>0.22868926833292089</v>
      </c>
      <c r="J1947" s="184">
        <v>4.7760455332838403E-2</v>
      </c>
      <c r="K1947" s="184">
        <v>5.7988946630372018E-2</v>
      </c>
      <c r="L1947" s="184">
        <v>0.86353212901097087</v>
      </c>
      <c r="M1947" s="184">
        <v>243.75348710711444</v>
      </c>
      <c r="N1947" s="184">
        <v>7.8511919491874943E-2</v>
      </c>
      <c r="O1947" s="184">
        <v>1.7074981440237565E-2</v>
      </c>
      <c r="P1947" s="184">
        <v>1.7074981440237565E-2</v>
      </c>
      <c r="Q1947" s="184">
        <v>0</v>
      </c>
      <c r="R1947" s="184"/>
    </row>
    <row r="1948" spans="1:18" x14ac:dyDescent="0.2">
      <c r="A1948" s="187" t="str">
        <f>B1948&amp;C1948&amp;D1948&amp;E1948</f>
        <v>199915A17IND23</v>
      </c>
      <c r="B1948" s="184">
        <v>1999</v>
      </c>
      <c r="C1948" s="184" t="s">
        <v>0</v>
      </c>
      <c r="D1948" s="184" t="s">
        <v>107</v>
      </c>
      <c r="E1948" s="184">
        <v>23</v>
      </c>
      <c r="F1948" s="184">
        <v>207</v>
      </c>
      <c r="G1948" s="184"/>
      <c r="H1948" s="184">
        <v>0</v>
      </c>
      <c r="I1948" s="184">
        <v>0</v>
      </c>
      <c r="J1948" s="184">
        <v>0</v>
      </c>
      <c r="K1948" s="184">
        <v>0</v>
      </c>
      <c r="L1948" s="184">
        <v>1</v>
      </c>
      <c r="M1948" s="184"/>
      <c r="N1948" s="184">
        <v>0</v>
      </c>
      <c r="O1948" s="184">
        <v>0</v>
      </c>
      <c r="P1948" s="184">
        <v>0</v>
      </c>
      <c r="Q1948" s="184">
        <v>0</v>
      </c>
      <c r="R1948" s="184"/>
    </row>
    <row r="1949" spans="1:18" x14ac:dyDescent="0.2">
      <c r="A1949" s="187" t="str">
        <f>B1949&amp;C1949&amp;D1949&amp;E1949</f>
        <v>199915A17NEG23</v>
      </c>
      <c r="B1949" s="184">
        <v>1999</v>
      </c>
      <c r="C1949" s="184" t="s">
        <v>0</v>
      </c>
      <c r="D1949" s="184" t="s">
        <v>94</v>
      </c>
      <c r="E1949" s="184">
        <v>23</v>
      </c>
      <c r="F1949" s="184">
        <v>133852</v>
      </c>
      <c r="G1949" s="184">
        <v>0.24537927948086821</v>
      </c>
      <c r="H1949" s="184">
        <v>0.33387622149837132</v>
      </c>
      <c r="I1949" s="184">
        <v>0.25194991483130624</v>
      </c>
      <c r="J1949" s="184">
        <v>0.1081941248543167</v>
      </c>
      <c r="K1949" s="184">
        <v>0.12674446403490422</v>
      </c>
      <c r="L1949" s="184">
        <v>0.80370857364850734</v>
      </c>
      <c r="M1949" s="184">
        <v>170.20030448084174</v>
      </c>
      <c r="N1949" s="184">
        <v>8.3472790843618319E-2</v>
      </c>
      <c r="O1949" s="184">
        <v>2.4728804948749364E-2</v>
      </c>
      <c r="P1949" s="184">
        <v>2.4728804948749364E-2</v>
      </c>
      <c r="Q1949" s="184">
        <v>0</v>
      </c>
      <c r="R1949" s="184"/>
    </row>
    <row r="1950" spans="1:18" x14ac:dyDescent="0.2">
      <c r="A1950" s="187" t="str">
        <f>B1950&amp;C1950&amp;D1950&amp;E1950</f>
        <v>199915A29BRA23</v>
      </c>
      <c r="B1950" s="184">
        <v>1999</v>
      </c>
      <c r="C1950" s="184" t="s">
        <v>3</v>
      </c>
      <c r="D1950" s="184" t="s">
        <v>92</v>
      </c>
      <c r="E1950" s="184">
        <v>23</v>
      </c>
      <c r="F1950" s="184">
        <v>267281</v>
      </c>
      <c r="G1950" s="184">
        <v>0.18580374524611704</v>
      </c>
      <c r="H1950" s="184">
        <v>0.62075867719740652</v>
      </c>
      <c r="I1950" s="184">
        <v>0.50541939008010295</v>
      </c>
      <c r="J1950" s="184">
        <v>0.13851714113610769</v>
      </c>
      <c r="K1950" s="184">
        <v>0.19734661274089815</v>
      </c>
      <c r="L1950" s="184">
        <v>0.44891705732917792</v>
      </c>
      <c r="M1950" s="184">
        <v>751.74015711537311</v>
      </c>
      <c r="N1950" s="184">
        <v>0.19891050991278841</v>
      </c>
      <c r="O1950" s="184">
        <v>7.8928169230136069E-2</v>
      </c>
      <c r="P1950" s="184">
        <v>6.6544198802009874E-2</v>
      </c>
      <c r="Q1950" s="184">
        <v>1.2383970428126204E-2</v>
      </c>
      <c r="R1950" s="184"/>
    </row>
    <row r="1951" spans="1:18" x14ac:dyDescent="0.2">
      <c r="A1951" s="187" t="str">
        <f>B1951&amp;C1951&amp;D1951&amp;E1951</f>
        <v>199915A29IND23</v>
      </c>
      <c r="B1951" s="184">
        <v>1999</v>
      </c>
      <c r="C1951" s="184" t="s">
        <v>3</v>
      </c>
      <c r="D1951" s="184" t="s">
        <v>107</v>
      </c>
      <c r="E1951" s="184">
        <v>23</v>
      </c>
      <c r="F1951" s="184">
        <v>207</v>
      </c>
      <c r="G1951" s="184"/>
      <c r="H1951" s="184">
        <v>0</v>
      </c>
      <c r="I1951" s="184">
        <v>0</v>
      </c>
      <c r="J1951" s="184">
        <v>0</v>
      </c>
      <c r="K1951" s="184">
        <v>0</v>
      </c>
      <c r="L1951" s="184">
        <v>1</v>
      </c>
      <c r="M1951" s="184"/>
      <c r="N1951" s="184">
        <v>0</v>
      </c>
      <c r="O1951" s="184">
        <v>0</v>
      </c>
      <c r="P1951" s="184">
        <v>0</v>
      </c>
      <c r="Q1951" s="184">
        <v>0</v>
      </c>
      <c r="R1951" s="184"/>
    </row>
    <row r="1952" spans="1:18" x14ac:dyDescent="0.2">
      <c r="A1952" s="187" t="str">
        <f>B1952&amp;C1952&amp;D1952&amp;E1952</f>
        <v>199915A29NEG23</v>
      </c>
      <c r="B1952" s="184">
        <v>1999</v>
      </c>
      <c r="C1952" s="184" t="s">
        <v>3</v>
      </c>
      <c r="D1952" s="184" t="s">
        <v>94</v>
      </c>
      <c r="E1952" s="184">
        <v>23</v>
      </c>
      <c r="F1952" s="184">
        <v>553803</v>
      </c>
      <c r="G1952" s="184">
        <v>0.18499563287428661</v>
      </c>
      <c r="H1952" s="184">
        <v>0.6036731473105057</v>
      </c>
      <c r="I1952" s="184">
        <v>0.49199625137458625</v>
      </c>
      <c r="J1952" s="184">
        <v>0.18415934908261603</v>
      </c>
      <c r="K1952" s="184">
        <v>0.2506414735925952</v>
      </c>
      <c r="L1952" s="184">
        <v>0.38959882846427341</v>
      </c>
      <c r="M1952" s="184">
        <v>423.90978144667713</v>
      </c>
      <c r="N1952" s="184">
        <v>0.18947752512662663</v>
      </c>
      <c r="O1952" s="184">
        <v>6.5408709600502893E-2</v>
      </c>
      <c r="P1952" s="184">
        <v>6.0925295703003632E-2</v>
      </c>
      <c r="Q1952" s="184">
        <v>4.4834138974992593E-3</v>
      </c>
      <c r="R1952" s="184"/>
    </row>
    <row r="1953" spans="1:18" x14ac:dyDescent="0.2">
      <c r="A1953" s="187" t="str">
        <f>B1953&amp;C1953&amp;D1953&amp;E1953</f>
        <v>199918A24BRA23</v>
      </c>
      <c r="B1953" s="184">
        <v>1999</v>
      </c>
      <c r="C1953" s="184" t="s">
        <v>1</v>
      </c>
      <c r="D1953" s="184" t="s">
        <v>92</v>
      </c>
      <c r="E1953" s="184">
        <v>23</v>
      </c>
      <c r="F1953" s="184">
        <v>127840</v>
      </c>
      <c r="G1953" s="184">
        <v>0.21417061667117535</v>
      </c>
      <c r="H1953" s="184">
        <v>0.66505788485607009</v>
      </c>
      <c r="I1953" s="184">
        <v>0.522622027534418</v>
      </c>
      <c r="J1953" s="184">
        <v>0.15045369211514392</v>
      </c>
      <c r="K1953" s="184">
        <v>0.21844493116395494</v>
      </c>
      <c r="L1953" s="184">
        <v>0.45147058823529412</v>
      </c>
      <c r="M1953" s="184">
        <v>602.84801700097728</v>
      </c>
      <c r="N1953" s="184">
        <v>0.19249843554443055</v>
      </c>
      <c r="O1953" s="184">
        <v>6.4674593241551934E-2</v>
      </c>
      <c r="P1953" s="184">
        <v>5.9824780976220272E-2</v>
      </c>
      <c r="Q1953" s="184">
        <v>4.8498122653316648E-3</v>
      </c>
      <c r="R1953" s="184"/>
    </row>
    <row r="1954" spans="1:18" x14ac:dyDescent="0.2">
      <c r="A1954" s="187" t="str">
        <f>B1954&amp;C1954&amp;D1954&amp;E1954</f>
        <v>199918A24NEG23</v>
      </c>
      <c r="B1954" s="184">
        <v>1999</v>
      </c>
      <c r="C1954" s="184" t="s">
        <v>1</v>
      </c>
      <c r="D1954" s="184" t="s">
        <v>94</v>
      </c>
      <c r="E1954" s="184">
        <v>23</v>
      </c>
      <c r="F1954" s="184">
        <v>268926</v>
      </c>
      <c r="G1954" s="184">
        <v>0.20976365794355908</v>
      </c>
      <c r="H1954" s="184">
        <v>0.64538943798665804</v>
      </c>
      <c r="I1954" s="184">
        <v>0.51001018867643888</v>
      </c>
      <c r="J1954" s="184">
        <v>0.20538735562942967</v>
      </c>
      <c r="K1954" s="184">
        <v>0.2876925250812491</v>
      </c>
      <c r="L1954" s="184">
        <v>0.35459568803313923</v>
      </c>
      <c r="M1954" s="184">
        <v>413.7615143315216</v>
      </c>
      <c r="N1954" s="184">
        <v>0.19462974944780348</v>
      </c>
      <c r="O1954" s="184">
        <v>5.462841078958524E-2</v>
      </c>
      <c r="P1954" s="184">
        <v>5.0783486907178925E-2</v>
      </c>
      <c r="Q1954" s="184">
        <v>3.8449238824063126E-3</v>
      </c>
      <c r="R1954" s="184"/>
    </row>
    <row r="1955" spans="1:18" x14ac:dyDescent="0.2">
      <c r="A1955" s="187" t="str">
        <f>B1955&amp;C1955&amp;D1955&amp;E1955</f>
        <v>199925A29BRA23</v>
      </c>
      <c r="B1955" s="184">
        <v>1999</v>
      </c>
      <c r="C1955" s="184" t="s">
        <v>2</v>
      </c>
      <c r="D1955" s="184" t="s">
        <v>92</v>
      </c>
      <c r="E1955" s="184">
        <v>23</v>
      </c>
      <c r="F1955" s="184">
        <v>78826</v>
      </c>
      <c r="G1955" s="184">
        <v>0.12912312148904503</v>
      </c>
      <c r="H1955" s="184">
        <v>0.79266993124096108</v>
      </c>
      <c r="I1955" s="184">
        <v>0.69031791540862153</v>
      </c>
      <c r="J1955" s="184">
        <v>0.1889478090985208</v>
      </c>
      <c r="K1955" s="184">
        <v>0.27029152817598256</v>
      </c>
      <c r="L1955" s="184">
        <v>0.12594829117296324</v>
      </c>
      <c r="M1955" s="184">
        <v>1070.0944259918729</v>
      </c>
      <c r="N1955" s="184">
        <v>0.30189277649506507</v>
      </c>
      <c r="O1955" s="184">
        <v>0.14960799736127672</v>
      </c>
      <c r="P1955" s="184">
        <v>0.11548220130413824</v>
      </c>
      <c r="Q1955" s="184">
        <v>3.4125796057138509E-2</v>
      </c>
      <c r="R1955" s="184"/>
    </row>
    <row r="1956" spans="1:18" x14ac:dyDescent="0.2">
      <c r="A1956" s="187" t="str">
        <f>B1956&amp;C1956&amp;D1956&amp;E1956</f>
        <v>199925A29NEG23</v>
      </c>
      <c r="B1956" s="184">
        <v>1999</v>
      </c>
      <c r="C1956" s="184" t="s">
        <v>2</v>
      </c>
      <c r="D1956" s="184" t="s">
        <v>94</v>
      </c>
      <c r="E1956" s="184">
        <v>23</v>
      </c>
      <c r="F1956" s="184">
        <v>151025</v>
      </c>
      <c r="G1956" s="184">
        <v>0.12470705817480011</v>
      </c>
      <c r="H1956" s="184">
        <v>0.76850852507862932</v>
      </c>
      <c r="I1956" s="184">
        <v>0.67267008773381887</v>
      </c>
      <c r="J1956" s="184">
        <v>0.21368647574904817</v>
      </c>
      <c r="K1956" s="184">
        <v>0.2944744247641119</v>
      </c>
      <c r="L1956" s="184">
        <v>8.4906472438338029E-2</v>
      </c>
      <c r="M1956" s="184">
        <v>522.01089653037729</v>
      </c>
      <c r="N1956" s="184">
        <v>0.274370433237412</v>
      </c>
      <c r="O1956" s="184">
        <v>0.12073492553939184</v>
      </c>
      <c r="P1956" s="184">
        <v>0.11113394952857086</v>
      </c>
      <c r="Q1956" s="184">
        <v>9.6009760108209889E-3</v>
      </c>
      <c r="R1956" s="184"/>
    </row>
    <row r="1957" spans="1:18" x14ac:dyDescent="0.2">
      <c r="A1957" s="187" t="str">
        <f>B1957&amp;C1957&amp;D1957&amp;E1957</f>
        <v>199930EMABRA23</v>
      </c>
      <c r="B1957" s="184">
        <v>1999</v>
      </c>
      <c r="C1957" s="184" t="s">
        <v>4</v>
      </c>
      <c r="D1957" s="184" t="s">
        <v>92</v>
      </c>
      <c r="E1957" s="184">
        <v>23</v>
      </c>
      <c r="F1957" s="184">
        <v>381897</v>
      </c>
      <c r="G1957" s="184">
        <v>6.9975955689180885E-2</v>
      </c>
      <c r="H1957" s="184">
        <v>0.63490679424033181</v>
      </c>
      <c r="I1957" s="184">
        <v>0.5904785845398105</v>
      </c>
      <c r="J1957" s="184">
        <v>0.36130422600858347</v>
      </c>
      <c r="K1957" s="184">
        <v>0.40410634280971047</v>
      </c>
      <c r="L1957" s="184">
        <v>3.467427081123968E-2</v>
      </c>
      <c r="M1957" s="184">
        <v>1669.3524097171162</v>
      </c>
      <c r="N1957" s="184">
        <v>0.28960923553605272</v>
      </c>
      <c r="O1957" s="184">
        <v>0.20717305882568818</v>
      </c>
      <c r="P1957" s="184">
        <v>0.16867330916449749</v>
      </c>
      <c r="Q1957" s="184">
        <v>3.8499749661190671E-2</v>
      </c>
      <c r="R1957" s="184"/>
    </row>
    <row r="1958" spans="1:18" x14ac:dyDescent="0.2">
      <c r="A1958" s="187" t="str">
        <f>B1958&amp;C1958&amp;D1958&amp;E1958</f>
        <v>199930EMAIND23</v>
      </c>
      <c r="B1958" s="184">
        <v>1999</v>
      </c>
      <c r="C1958" s="184" t="s">
        <v>4</v>
      </c>
      <c r="D1958" s="184" t="s">
        <v>107</v>
      </c>
      <c r="E1958" s="184">
        <v>23</v>
      </c>
      <c r="F1958" s="184">
        <v>207</v>
      </c>
      <c r="G1958" s="184">
        <v>0</v>
      </c>
      <c r="H1958" s="184">
        <v>1</v>
      </c>
      <c r="I1958" s="184">
        <v>1</v>
      </c>
      <c r="J1958" s="184">
        <v>0</v>
      </c>
      <c r="K1958" s="184">
        <v>0</v>
      </c>
      <c r="L1958" s="184">
        <v>0</v>
      </c>
      <c r="M1958" s="184">
        <v>302.24207549668802</v>
      </c>
      <c r="N1958" s="184">
        <v>1</v>
      </c>
      <c r="O1958" s="184">
        <v>0</v>
      </c>
      <c r="P1958" s="184">
        <v>0</v>
      </c>
      <c r="Q1958" s="184">
        <v>0</v>
      </c>
      <c r="R1958" s="184"/>
    </row>
    <row r="1959" spans="1:18" x14ac:dyDescent="0.2">
      <c r="A1959" s="187" t="str">
        <f>B1959&amp;C1959&amp;D1959&amp;E1959</f>
        <v>199930EMANEG23</v>
      </c>
      <c r="B1959" s="184">
        <v>1999</v>
      </c>
      <c r="C1959" s="184" t="s">
        <v>4</v>
      </c>
      <c r="D1959" s="184" t="s">
        <v>94</v>
      </c>
      <c r="E1959" s="184">
        <v>23</v>
      </c>
      <c r="F1959" s="184">
        <v>735927</v>
      </c>
      <c r="G1959" s="184">
        <v>8.0947199400104336E-2</v>
      </c>
      <c r="H1959" s="184">
        <v>0.66684874994394827</v>
      </c>
      <c r="I1959" s="184">
        <v>0.61286921121252513</v>
      </c>
      <c r="J1959" s="184">
        <v>0.3280896067137094</v>
      </c>
      <c r="K1959" s="184">
        <v>0.38094403385118358</v>
      </c>
      <c r="L1959" s="184">
        <v>3.0644343800404115E-2</v>
      </c>
      <c r="M1959" s="184">
        <v>870.30870513411276</v>
      </c>
      <c r="N1959" s="184">
        <v>0.32029440548034577</v>
      </c>
      <c r="O1959" s="184">
        <v>0.21963110966128419</v>
      </c>
      <c r="P1959" s="184">
        <v>0.19460528461914858</v>
      </c>
      <c r="Q1959" s="184">
        <v>2.5025825042135595E-2</v>
      </c>
      <c r="R1959" s="184"/>
    </row>
    <row r="1960" spans="1:18" x14ac:dyDescent="0.2">
      <c r="A1960" s="187" t="str">
        <f>B1960&amp;C1960&amp;D1960&amp;E1960</f>
        <v>199915A17BRA26</v>
      </c>
      <c r="B1960" s="184">
        <v>1999</v>
      </c>
      <c r="C1960" s="184" t="s">
        <v>0</v>
      </c>
      <c r="D1960" s="184" t="s">
        <v>92</v>
      </c>
      <c r="E1960" s="184">
        <v>26</v>
      </c>
      <c r="F1960" s="184">
        <v>72667</v>
      </c>
      <c r="G1960" s="184">
        <v>0.27076955010118831</v>
      </c>
      <c r="H1960" s="184">
        <v>0.26519603121086599</v>
      </c>
      <c r="I1960" s="184">
        <v>0.19338902115127912</v>
      </c>
      <c r="J1960" s="184">
        <v>8.8389502800445871E-2</v>
      </c>
      <c r="K1960" s="184">
        <v>0.10772427649414452</v>
      </c>
      <c r="L1960" s="184">
        <v>0.83978972573520305</v>
      </c>
      <c r="M1960" s="184">
        <v>211.37721554699348</v>
      </c>
      <c r="N1960" s="184">
        <v>0.10494447273177646</v>
      </c>
      <c r="O1960" s="184">
        <v>3.5917266434557636E-2</v>
      </c>
      <c r="P1960" s="184">
        <v>3.5917266434557636E-2</v>
      </c>
      <c r="Q1960" s="184">
        <v>0</v>
      </c>
      <c r="R1960" s="184"/>
    </row>
    <row r="1961" spans="1:18" x14ac:dyDescent="0.2">
      <c r="A1961" s="187" t="str">
        <f>B1961&amp;C1961&amp;D1961&amp;E1961</f>
        <v>199915A17IND26</v>
      </c>
      <c r="B1961" s="184">
        <v>1999</v>
      </c>
      <c r="C1961" s="184" t="s">
        <v>0</v>
      </c>
      <c r="D1961" s="184" t="s">
        <v>107</v>
      </c>
      <c r="E1961" s="184">
        <v>26</v>
      </c>
      <c r="F1961" s="184">
        <v>401</v>
      </c>
      <c r="G1961" s="184"/>
      <c r="H1961" s="184">
        <v>0</v>
      </c>
      <c r="I1961" s="184">
        <v>0</v>
      </c>
      <c r="J1961" s="184">
        <v>0</v>
      </c>
      <c r="K1961" s="184">
        <v>0</v>
      </c>
      <c r="L1961" s="184">
        <v>1</v>
      </c>
      <c r="M1961" s="184"/>
      <c r="N1961" s="184">
        <v>0</v>
      </c>
      <c r="O1961" s="184">
        <v>0</v>
      </c>
      <c r="P1961" s="184">
        <v>0</v>
      </c>
      <c r="Q1961" s="184">
        <v>0</v>
      </c>
      <c r="R1961" s="184"/>
    </row>
    <row r="1962" spans="1:18" x14ac:dyDescent="0.2">
      <c r="A1962" s="187" t="str">
        <f>B1962&amp;C1962&amp;D1962&amp;E1962</f>
        <v>199915A17NEG26</v>
      </c>
      <c r="B1962" s="184">
        <v>1999</v>
      </c>
      <c r="C1962" s="184" t="s">
        <v>0</v>
      </c>
      <c r="D1962" s="184" t="s">
        <v>94</v>
      </c>
      <c r="E1962" s="184">
        <v>26</v>
      </c>
      <c r="F1962" s="184">
        <v>135685</v>
      </c>
      <c r="G1962" s="184">
        <v>0.30434887246997666</v>
      </c>
      <c r="H1962" s="184">
        <v>0.30668566029937117</v>
      </c>
      <c r="I1962" s="184">
        <v>0.21334622538454726</v>
      </c>
      <c r="J1962" s="184">
        <v>0.12441321484455729</v>
      </c>
      <c r="K1962" s="184">
        <v>0.15997460954799092</v>
      </c>
      <c r="L1962" s="184">
        <v>0.7766370637874489</v>
      </c>
      <c r="M1962" s="184">
        <v>176.77327806067365</v>
      </c>
      <c r="N1962" s="184">
        <v>0.10503740280797436</v>
      </c>
      <c r="O1962" s="184">
        <v>4.1404724177322473E-2</v>
      </c>
      <c r="P1962" s="184">
        <v>4.1404724177322473E-2</v>
      </c>
      <c r="Q1962" s="184">
        <v>0</v>
      </c>
      <c r="R1962" s="184"/>
    </row>
    <row r="1963" spans="1:18" x14ac:dyDescent="0.2">
      <c r="A1963" s="187" t="str">
        <f>B1963&amp;C1963&amp;D1963&amp;E1963</f>
        <v>199915A29BRA26</v>
      </c>
      <c r="B1963" s="184">
        <v>1999</v>
      </c>
      <c r="C1963" s="184" t="s">
        <v>3</v>
      </c>
      <c r="D1963" s="184" t="s">
        <v>92</v>
      </c>
      <c r="E1963" s="184">
        <v>26</v>
      </c>
      <c r="F1963" s="184">
        <v>326997</v>
      </c>
      <c r="G1963" s="184">
        <v>0.20064572508019235</v>
      </c>
      <c r="H1963" s="184">
        <v>0.58441820567161162</v>
      </c>
      <c r="I1963" s="184">
        <v>0.46715719104456616</v>
      </c>
      <c r="J1963" s="184">
        <v>0.17862549197699062</v>
      </c>
      <c r="K1963" s="184">
        <v>0.25351302917152146</v>
      </c>
      <c r="L1963" s="184">
        <v>0.41992128368150167</v>
      </c>
      <c r="M1963" s="184">
        <v>784.89026411543728</v>
      </c>
      <c r="N1963" s="184">
        <v>0.21363192934491754</v>
      </c>
      <c r="O1963" s="184">
        <v>8.6542078367691441E-2</v>
      </c>
      <c r="P1963" s="184">
        <v>7.1814114502579532E-2</v>
      </c>
      <c r="Q1963" s="184">
        <v>1.4727963865111913E-2</v>
      </c>
      <c r="R1963" s="184"/>
    </row>
    <row r="1964" spans="1:18" x14ac:dyDescent="0.2">
      <c r="A1964" s="187" t="str">
        <f>B1964&amp;C1964&amp;D1964&amp;E1964</f>
        <v>199915A29IND26</v>
      </c>
      <c r="B1964" s="184">
        <v>1999</v>
      </c>
      <c r="C1964" s="184" t="s">
        <v>3</v>
      </c>
      <c r="D1964" s="184" t="s">
        <v>107</v>
      </c>
      <c r="E1964" s="184">
        <v>26</v>
      </c>
      <c r="F1964" s="184">
        <v>802</v>
      </c>
      <c r="G1964" s="184">
        <v>0.50124688279301743</v>
      </c>
      <c r="H1964" s="184">
        <v>0.5</v>
      </c>
      <c r="I1964" s="184">
        <v>0.24937655860349128</v>
      </c>
      <c r="J1964" s="184">
        <v>0</v>
      </c>
      <c r="K1964" s="184">
        <v>0.25062344139650872</v>
      </c>
      <c r="L1964" s="184">
        <v>0.5</v>
      </c>
      <c r="M1964" s="184">
        <v>977.84200895987294</v>
      </c>
      <c r="N1964" s="184">
        <v>0</v>
      </c>
      <c r="O1964" s="184">
        <v>0</v>
      </c>
      <c r="P1964" s="184">
        <v>0</v>
      </c>
      <c r="Q1964" s="184">
        <v>0</v>
      </c>
      <c r="R1964" s="184"/>
    </row>
    <row r="1965" spans="1:18" x14ac:dyDescent="0.2">
      <c r="A1965" s="187" t="str">
        <f>B1965&amp;C1965&amp;D1965&amp;E1965</f>
        <v>199915A29NEG26</v>
      </c>
      <c r="B1965" s="184">
        <v>1999</v>
      </c>
      <c r="C1965" s="184" t="s">
        <v>3</v>
      </c>
      <c r="D1965" s="184" t="s">
        <v>94</v>
      </c>
      <c r="E1965" s="184">
        <v>26</v>
      </c>
      <c r="F1965" s="184">
        <v>627479</v>
      </c>
      <c r="G1965" s="184">
        <v>0.22958400389632391</v>
      </c>
      <c r="H1965" s="184">
        <v>0.60323659734142354</v>
      </c>
      <c r="I1965" s="184">
        <v>0.46474312402698498</v>
      </c>
      <c r="J1965" s="184">
        <v>0.19875446033535971</v>
      </c>
      <c r="K1965" s="184">
        <v>0.28630321655267588</v>
      </c>
      <c r="L1965" s="184">
        <v>0.36921177393934368</v>
      </c>
      <c r="M1965" s="184">
        <v>480.09378769097032</v>
      </c>
      <c r="N1965" s="184">
        <v>0.22649522932241556</v>
      </c>
      <c r="O1965" s="184">
        <v>0.10492462695962733</v>
      </c>
      <c r="P1965" s="184">
        <v>9.9168259017433258E-2</v>
      </c>
      <c r="Q1965" s="184">
        <v>5.7563679421940815E-3</v>
      </c>
      <c r="R1965" s="184"/>
    </row>
    <row r="1966" spans="1:18" x14ac:dyDescent="0.2">
      <c r="A1966" s="187" t="str">
        <f>B1966&amp;C1966&amp;D1966&amp;E1966</f>
        <v>199918A24BRA26</v>
      </c>
      <c r="B1966" s="184">
        <v>1999</v>
      </c>
      <c r="C1966" s="184" t="s">
        <v>1</v>
      </c>
      <c r="D1966" s="184" t="s">
        <v>92</v>
      </c>
      <c r="E1966" s="184">
        <v>26</v>
      </c>
      <c r="F1966" s="184">
        <v>155786</v>
      </c>
      <c r="G1966" s="184">
        <v>0.22244246564202652</v>
      </c>
      <c r="H1966" s="184">
        <v>0.63148164790160866</v>
      </c>
      <c r="I1966" s="184">
        <v>0.49101331313468477</v>
      </c>
      <c r="J1966" s="184">
        <v>0.18942652099675195</v>
      </c>
      <c r="K1966" s="184">
        <v>0.27832411128085965</v>
      </c>
      <c r="L1966" s="184">
        <v>0.40333534463944126</v>
      </c>
      <c r="M1966" s="184">
        <v>599.38769921933374</v>
      </c>
      <c r="N1966" s="184">
        <v>0.21776026087068157</v>
      </c>
      <c r="O1966" s="184">
        <v>7.0834349684824049E-2</v>
      </c>
      <c r="P1966" s="184">
        <v>5.924794269061405E-2</v>
      </c>
      <c r="Q1966" s="184">
        <v>1.1586406994210006E-2</v>
      </c>
      <c r="R1966" s="184"/>
    </row>
    <row r="1967" spans="1:18" x14ac:dyDescent="0.2">
      <c r="A1967" s="187" t="str">
        <f>B1967&amp;C1967&amp;D1967&amp;E1967</f>
        <v>199918A24NEG26</v>
      </c>
      <c r="B1967" s="184">
        <v>1999</v>
      </c>
      <c r="C1967" s="184" t="s">
        <v>1</v>
      </c>
      <c r="D1967" s="184" t="s">
        <v>94</v>
      </c>
      <c r="E1967" s="184">
        <v>26</v>
      </c>
      <c r="F1967" s="184">
        <v>299897</v>
      </c>
      <c r="G1967" s="184">
        <v>0.25260670025111936</v>
      </c>
      <c r="H1967" s="184">
        <v>0.65682482753083038</v>
      </c>
      <c r="I1967" s="184">
        <v>0.49090647520525671</v>
      </c>
      <c r="J1967" s="184">
        <v>0.20684925090500311</v>
      </c>
      <c r="K1967" s="184">
        <v>0.30559328725233698</v>
      </c>
      <c r="L1967" s="184">
        <v>0.34519774954506754</v>
      </c>
      <c r="M1967" s="184">
        <v>435.76355472837474</v>
      </c>
      <c r="N1967" s="184">
        <v>0.23426042941409883</v>
      </c>
      <c r="O1967" s="184">
        <v>9.6396429440774672E-2</v>
      </c>
      <c r="P1967" s="184">
        <v>9.2385052201255771E-2</v>
      </c>
      <c r="Q1967" s="184">
        <v>4.0113772395189012E-3</v>
      </c>
      <c r="R1967" s="184"/>
    </row>
    <row r="1968" spans="1:18" x14ac:dyDescent="0.2">
      <c r="A1968" s="187" t="str">
        <f>B1968&amp;C1968&amp;D1968&amp;E1968</f>
        <v>199925A29BRA26</v>
      </c>
      <c r="B1968" s="184">
        <v>1999</v>
      </c>
      <c r="C1968" s="184" t="s">
        <v>2</v>
      </c>
      <c r="D1968" s="184" t="s">
        <v>92</v>
      </c>
      <c r="E1968" s="184">
        <v>26</v>
      </c>
      <c r="F1968" s="184">
        <v>98544</v>
      </c>
      <c r="G1968" s="184">
        <v>0.15305761272054019</v>
      </c>
      <c r="H1968" s="184">
        <v>0.74541321643123881</v>
      </c>
      <c r="I1968" s="184">
        <v>0.63132204903393407</v>
      </c>
      <c r="J1968" s="184">
        <v>0.22809100503328461</v>
      </c>
      <c r="K1968" s="184">
        <v>0.32179534015262218</v>
      </c>
      <c r="L1968" s="184">
        <v>0.13652784542945284</v>
      </c>
      <c r="M1968" s="184">
        <v>1150.7493262277019</v>
      </c>
      <c r="N1968" s="184">
        <v>0.28725239486929699</v>
      </c>
      <c r="O1968" s="184">
        <v>0.14870514693943823</v>
      </c>
      <c r="P1968" s="184">
        <v>0.11815026790063322</v>
      </c>
      <c r="Q1968" s="184">
        <v>3.0554879038805001E-2</v>
      </c>
      <c r="R1968" s="184"/>
    </row>
    <row r="1969" spans="1:18" x14ac:dyDescent="0.2">
      <c r="A1969" s="187" t="str">
        <f>B1969&amp;C1969&amp;D1969&amp;E1969</f>
        <v>199925A29IND26</v>
      </c>
      <c r="B1969" s="184">
        <v>1999</v>
      </c>
      <c r="C1969" s="184" t="s">
        <v>2</v>
      </c>
      <c r="D1969" s="184" t="s">
        <v>107</v>
      </c>
      <c r="E1969" s="184">
        <v>26</v>
      </c>
      <c r="F1969" s="184">
        <v>401</v>
      </c>
      <c r="G1969" s="184">
        <v>0.50124688279301743</v>
      </c>
      <c r="H1969" s="184">
        <v>1</v>
      </c>
      <c r="I1969" s="184">
        <v>0.49875311720698257</v>
      </c>
      <c r="J1969" s="184">
        <v>0</v>
      </c>
      <c r="K1969" s="184">
        <v>0.50124688279301743</v>
      </c>
      <c r="L1969" s="184">
        <v>0</v>
      </c>
      <c r="M1969" s="184">
        <v>977.84200895987294</v>
      </c>
      <c r="N1969" s="184">
        <v>0</v>
      </c>
      <c r="O1969" s="184">
        <v>0</v>
      </c>
      <c r="P1969" s="184">
        <v>0</v>
      </c>
      <c r="Q1969" s="184">
        <v>0</v>
      </c>
      <c r="R1969" s="184"/>
    </row>
    <row r="1970" spans="1:18" x14ac:dyDescent="0.2">
      <c r="A1970" s="187" t="str">
        <f>B1970&amp;C1970&amp;D1970&amp;E1970</f>
        <v>199925A29NEG26</v>
      </c>
      <c r="B1970" s="184">
        <v>1999</v>
      </c>
      <c r="C1970" s="184" t="s">
        <v>2</v>
      </c>
      <c r="D1970" s="184" t="s">
        <v>94</v>
      </c>
      <c r="E1970" s="184">
        <v>26</v>
      </c>
      <c r="F1970" s="184">
        <v>191897</v>
      </c>
      <c r="G1970" s="184">
        <v>0.17507861635220126</v>
      </c>
      <c r="H1970" s="184">
        <v>0.72914115384815814</v>
      </c>
      <c r="I1970" s="184">
        <v>0.60148412950697505</v>
      </c>
      <c r="J1970" s="184">
        <v>0.23867477672982221</v>
      </c>
      <c r="K1970" s="184">
        <v>0.3455106001168517</v>
      </c>
      <c r="L1970" s="184">
        <v>0.11834884400300476</v>
      </c>
      <c r="M1970" s="184">
        <v>612.0301237503744</v>
      </c>
      <c r="N1970" s="184">
        <v>0.30023919081590644</v>
      </c>
      <c r="O1970" s="184">
        <v>0.16316565657618409</v>
      </c>
      <c r="P1970" s="184">
        <v>0.15061204708776063</v>
      </c>
      <c r="Q1970" s="184">
        <v>1.2553609488423477E-2</v>
      </c>
      <c r="R1970" s="184"/>
    </row>
    <row r="1971" spans="1:18" x14ac:dyDescent="0.2">
      <c r="A1971" s="187" t="str">
        <f>B1971&amp;C1971&amp;D1971&amp;E1971</f>
        <v>199930EMABRA26</v>
      </c>
      <c r="B1971" s="184">
        <v>1999</v>
      </c>
      <c r="C1971" s="184" t="s">
        <v>4</v>
      </c>
      <c r="D1971" s="184" t="s">
        <v>92</v>
      </c>
      <c r="E1971" s="184">
        <v>26</v>
      </c>
      <c r="F1971" s="184">
        <v>529316</v>
      </c>
      <c r="G1971" s="184">
        <v>8.8732100545195827E-2</v>
      </c>
      <c r="H1971" s="184">
        <v>0.60745317884527361</v>
      </c>
      <c r="I1971" s="184">
        <v>0.55355258230347593</v>
      </c>
      <c r="J1971" s="184">
        <v>0.38837443305832642</v>
      </c>
      <c r="K1971" s="184">
        <v>0.44037419096146496</v>
      </c>
      <c r="L1971" s="184">
        <v>2.8806988641945454E-2</v>
      </c>
      <c r="M1971" s="184">
        <v>1883.2938483862886</v>
      </c>
      <c r="N1971" s="184">
        <v>0.28702096029233198</v>
      </c>
      <c r="O1971" s="184">
        <v>0.20769073639056276</v>
      </c>
      <c r="P1971" s="184">
        <v>0.1598539096751741</v>
      </c>
      <c r="Q1971" s="184">
        <v>4.7836826715388657E-2</v>
      </c>
      <c r="R1971" s="184"/>
    </row>
    <row r="1972" spans="1:18" x14ac:dyDescent="0.2">
      <c r="A1972" s="187" t="str">
        <f>B1972&amp;C1972&amp;D1972&amp;E1972</f>
        <v>199930EMAIND26</v>
      </c>
      <c r="B1972" s="184">
        <v>1999</v>
      </c>
      <c r="C1972" s="184" t="s">
        <v>4</v>
      </c>
      <c r="D1972" s="184" t="s">
        <v>107</v>
      </c>
      <c r="E1972" s="184">
        <v>26</v>
      </c>
      <c r="F1972" s="184">
        <v>1204</v>
      </c>
      <c r="G1972" s="184">
        <v>0</v>
      </c>
      <c r="H1972" s="184">
        <v>0.66611295681063121</v>
      </c>
      <c r="I1972" s="184">
        <v>0.66611295681063121</v>
      </c>
      <c r="J1972" s="184">
        <v>0.33388704318936879</v>
      </c>
      <c r="K1972" s="184">
        <v>0.33388704318936879</v>
      </c>
      <c r="L1972" s="184">
        <v>0</v>
      </c>
      <c r="M1972" s="184">
        <v>1460.4133900050051</v>
      </c>
      <c r="N1972" s="184">
        <v>0.3330564784053156</v>
      </c>
      <c r="O1972" s="184">
        <v>0.16611295681063123</v>
      </c>
      <c r="P1972" s="184">
        <v>0.16611295681063123</v>
      </c>
      <c r="Q1972" s="184">
        <v>0</v>
      </c>
      <c r="R1972" s="184"/>
    </row>
    <row r="1973" spans="1:18" x14ac:dyDescent="0.2">
      <c r="A1973" s="187" t="str">
        <f>B1973&amp;C1973&amp;D1973&amp;E1973</f>
        <v>199930EMANEG26</v>
      </c>
      <c r="B1973" s="184">
        <v>1999</v>
      </c>
      <c r="C1973" s="184" t="s">
        <v>4</v>
      </c>
      <c r="D1973" s="184" t="s">
        <v>94</v>
      </c>
      <c r="E1973" s="184">
        <v>26</v>
      </c>
      <c r="F1973" s="184">
        <v>837848</v>
      </c>
      <c r="G1973" s="184">
        <v>9.0560046468851352E-2</v>
      </c>
      <c r="H1973" s="184">
        <v>0.61643042652127833</v>
      </c>
      <c r="I1973" s="184">
        <v>0.56060645845069745</v>
      </c>
      <c r="J1973" s="184">
        <v>0.37719110794881378</v>
      </c>
      <c r="K1973" s="184">
        <v>0.4311111960049997</v>
      </c>
      <c r="L1973" s="184">
        <v>2.3002529705233827E-2</v>
      </c>
      <c r="M1973" s="184">
        <v>842.78385611880833</v>
      </c>
      <c r="N1973" s="184">
        <v>0.2900413877432097</v>
      </c>
      <c r="O1973" s="184">
        <v>0.19752079537068659</v>
      </c>
      <c r="P1973" s="184">
        <v>0.17835060409865233</v>
      </c>
      <c r="Q1973" s="184">
        <v>1.9170191272034256E-2</v>
      </c>
      <c r="R1973" s="184"/>
    </row>
    <row r="1974" spans="1:18" x14ac:dyDescent="0.2">
      <c r="A1974" s="187" t="str">
        <f>B1974&amp;C1974&amp;D1974&amp;E1974</f>
        <v>199915A17BRA29</v>
      </c>
      <c r="B1974" s="184">
        <v>1999</v>
      </c>
      <c r="C1974" s="184" t="s">
        <v>0</v>
      </c>
      <c r="D1974" s="184" t="s">
        <v>92</v>
      </c>
      <c r="E1974" s="184">
        <v>29</v>
      </c>
      <c r="F1974" s="184">
        <v>33750</v>
      </c>
      <c r="G1974" s="184">
        <v>0.47493894638911499</v>
      </c>
      <c r="H1974" s="184">
        <v>0.25478518518518517</v>
      </c>
      <c r="I1974" s="184">
        <v>0.13377777777777777</v>
      </c>
      <c r="J1974" s="184">
        <v>3.1851851851851853E-2</v>
      </c>
      <c r="K1974" s="184">
        <v>5.7333333333333333E-2</v>
      </c>
      <c r="L1974" s="184">
        <v>0.89807407407407402</v>
      </c>
      <c r="M1974" s="184">
        <v>254.61989973565525</v>
      </c>
      <c r="N1974" s="184">
        <v>5.096296296296296E-2</v>
      </c>
      <c r="O1974" s="184">
        <v>6.37037037037037E-3</v>
      </c>
      <c r="P1974" s="184">
        <v>6.37037037037037E-3</v>
      </c>
      <c r="Q1974" s="184">
        <v>0</v>
      </c>
      <c r="R1974" s="184"/>
    </row>
    <row r="1975" spans="1:18" x14ac:dyDescent="0.2">
      <c r="A1975" s="187" t="str">
        <f>B1975&amp;C1975&amp;D1975&amp;E1975</f>
        <v>199915A17NEG29</v>
      </c>
      <c r="B1975" s="184">
        <v>1999</v>
      </c>
      <c r="C1975" s="184" t="s">
        <v>0</v>
      </c>
      <c r="D1975" s="184" t="s">
        <v>94</v>
      </c>
      <c r="E1975" s="184">
        <v>29</v>
      </c>
      <c r="F1975" s="184">
        <v>181219</v>
      </c>
      <c r="G1975" s="184">
        <v>0.41642452765841348</v>
      </c>
      <c r="H1975" s="184">
        <v>0.4045105645655257</v>
      </c>
      <c r="I1975" s="184">
        <v>0.23606244378348848</v>
      </c>
      <c r="J1975" s="184">
        <v>4.5067018359002092E-2</v>
      </c>
      <c r="K1975" s="184">
        <v>6.9976106258173812E-2</v>
      </c>
      <c r="L1975" s="184">
        <v>0.87664097031768196</v>
      </c>
      <c r="M1975" s="184">
        <v>168.48857044565995</v>
      </c>
      <c r="N1975" s="184">
        <v>0.12218917442431533</v>
      </c>
      <c r="O1975" s="184">
        <v>4.2705235102279561E-2</v>
      </c>
      <c r="P1975" s="184">
        <v>4.2705235102279561E-2</v>
      </c>
      <c r="Q1975" s="184">
        <v>0</v>
      </c>
      <c r="R1975" s="184"/>
    </row>
    <row r="1976" spans="1:18" x14ac:dyDescent="0.2">
      <c r="A1976" s="187" t="str">
        <f>B1976&amp;C1976&amp;D1976&amp;E1976</f>
        <v>199915A29BRA29</v>
      </c>
      <c r="B1976" s="184">
        <v>1999</v>
      </c>
      <c r="C1976" s="184" t="s">
        <v>3</v>
      </c>
      <c r="D1976" s="184" t="s">
        <v>92</v>
      </c>
      <c r="E1976" s="184">
        <v>29</v>
      </c>
      <c r="F1976" s="184">
        <v>167898</v>
      </c>
      <c r="G1976" s="184">
        <v>0.22804345066463558</v>
      </c>
      <c r="H1976" s="184">
        <v>0.65686309545080945</v>
      </c>
      <c r="I1976" s="184">
        <v>0.50706976854995289</v>
      </c>
      <c r="J1976" s="184">
        <v>8.3223147387104068E-2</v>
      </c>
      <c r="K1976" s="184">
        <v>0.15107982227304673</v>
      </c>
      <c r="L1976" s="184">
        <v>0.51215619006777924</v>
      </c>
      <c r="M1976" s="184">
        <v>824.51840474598532</v>
      </c>
      <c r="N1976" s="184">
        <v>0.21284208894163392</v>
      </c>
      <c r="O1976" s="184">
        <v>6.6673425451596172E-2</v>
      </c>
      <c r="P1976" s="184">
        <v>5.8980337899488915E-2</v>
      </c>
      <c r="Q1976" s="184">
        <v>7.69308755210725E-3</v>
      </c>
      <c r="R1976" s="184"/>
    </row>
    <row r="1977" spans="1:18" x14ac:dyDescent="0.2">
      <c r="A1977" s="187" t="str">
        <f>B1977&amp;C1977&amp;D1977&amp;E1977</f>
        <v>199915A29IND29</v>
      </c>
      <c r="B1977" s="184">
        <v>1999</v>
      </c>
      <c r="C1977" s="184" t="s">
        <v>3</v>
      </c>
      <c r="D1977" s="184" t="s">
        <v>107</v>
      </c>
      <c r="E1977" s="184">
        <v>29</v>
      </c>
      <c r="F1977" s="184">
        <v>2150</v>
      </c>
      <c r="G1977" s="184">
        <v>0.22222222222222221</v>
      </c>
      <c r="H1977" s="184">
        <v>0.9</v>
      </c>
      <c r="I1977" s="184">
        <v>0.7</v>
      </c>
      <c r="J1977" s="184">
        <v>0.1</v>
      </c>
      <c r="K1977" s="184">
        <v>0.3</v>
      </c>
      <c r="L1977" s="184">
        <v>0</v>
      </c>
      <c r="M1977" s="184">
        <v>479.39656932772994</v>
      </c>
      <c r="N1977" s="184">
        <v>0</v>
      </c>
      <c r="O1977" s="184">
        <v>0</v>
      </c>
      <c r="P1977" s="184">
        <v>0</v>
      </c>
      <c r="Q1977" s="184">
        <v>0</v>
      </c>
      <c r="R1977" s="184"/>
    </row>
    <row r="1978" spans="1:18" x14ac:dyDescent="0.2">
      <c r="A1978" s="187" t="str">
        <f>B1978&amp;C1978&amp;D1978&amp;E1978</f>
        <v>199915A29NEG29</v>
      </c>
      <c r="B1978" s="184">
        <v>1999</v>
      </c>
      <c r="C1978" s="184" t="s">
        <v>3</v>
      </c>
      <c r="D1978" s="184" t="s">
        <v>94</v>
      </c>
      <c r="E1978" s="184">
        <v>29</v>
      </c>
      <c r="F1978" s="184">
        <v>793036</v>
      </c>
      <c r="G1978" s="184">
        <v>0.29197573975372176</v>
      </c>
      <c r="H1978" s="184">
        <v>0.68609747855078462</v>
      </c>
      <c r="I1978" s="184">
        <v>0.48577365970775599</v>
      </c>
      <c r="J1978" s="184">
        <v>0.11228529685619337</v>
      </c>
      <c r="K1978" s="184">
        <v>0.21100773902796596</v>
      </c>
      <c r="L1978" s="184">
        <v>0.46622786100534186</v>
      </c>
      <c r="M1978" s="184">
        <v>476.51676960565879</v>
      </c>
      <c r="N1978" s="184">
        <v>0.2247237199824472</v>
      </c>
      <c r="O1978" s="184">
        <v>8.2678466046938598E-2</v>
      </c>
      <c r="P1978" s="184">
        <v>7.6985155781074247E-2</v>
      </c>
      <c r="Q1978" s="184">
        <v>5.6933102658643488E-3</v>
      </c>
      <c r="R1978" s="184"/>
    </row>
    <row r="1979" spans="1:18" x14ac:dyDescent="0.2">
      <c r="A1979" s="187" t="str">
        <f>B1979&amp;C1979&amp;D1979&amp;E1979</f>
        <v>199918A24BRA29</v>
      </c>
      <c r="B1979" s="184">
        <v>1999</v>
      </c>
      <c r="C1979" s="184" t="s">
        <v>1</v>
      </c>
      <c r="D1979" s="184" t="s">
        <v>92</v>
      </c>
      <c r="E1979" s="184">
        <v>29</v>
      </c>
      <c r="F1979" s="184">
        <v>86636</v>
      </c>
      <c r="G1979" s="184">
        <v>0.24728655029260241</v>
      </c>
      <c r="H1979" s="184">
        <v>0.69231035597211321</v>
      </c>
      <c r="I1979" s="184">
        <v>0.52111131631192575</v>
      </c>
      <c r="J1979" s="184">
        <v>9.1809409483355656E-2</v>
      </c>
      <c r="K1979" s="184">
        <v>0.15135740338889145</v>
      </c>
      <c r="L1979" s="184">
        <v>0.55831294150237776</v>
      </c>
      <c r="M1979" s="184">
        <v>618.63709343460505</v>
      </c>
      <c r="N1979" s="184">
        <v>0.21094002493189898</v>
      </c>
      <c r="O1979" s="184">
        <v>6.4522831155639684E-2</v>
      </c>
      <c r="P1979" s="184">
        <v>5.955953645135971E-2</v>
      </c>
      <c r="Q1979" s="184">
        <v>4.9632947042799764E-3</v>
      </c>
      <c r="R1979" s="184"/>
    </row>
    <row r="1980" spans="1:18" x14ac:dyDescent="0.2">
      <c r="A1980" s="187" t="str">
        <f>B1980&amp;C1980&amp;D1980&amp;E1980</f>
        <v>199918A24IND29</v>
      </c>
      <c r="B1980" s="184">
        <v>1999</v>
      </c>
      <c r="C1980" s="184" t="s">
        <v>1</v>
      </c>
      <c r="D1980" s="184" t="s">
        <v>107</v>
      </c>
      <c r="E1980" s="184">
        <v>29</v>
      </c>
      <c r="F1980" s="184">
        <v>1935</v>
      </c>
      <c r="G1980" s="184">
        <v>0.125</v>
      </c>
      <c r="H1980" s="184">
        <v>0.88888888888888884</v>
      </c>
      <c r="I1980" s="184">
        <v>0.77777777777777779</v>
      </c>
      <c r="J1980" s="184">
        <v>0.1111111111111111</v>
      </c>
      <c r="K1980" s="184">
        <v>0.22222222222222221</v>
      </c>
      <c r="L1980" s="184">
        <v>0</v>
      </c>
      <c r="M1980" s="184">
        <v>479.39656932772994</v>
      </c>
      <c r="N1980" s="184">
        <v>0</v>
      </c>
      <c r="O1980" s="184">
        <v>0</v>
      </c>
      <c r="P1980" s="184">
        <v>0</v>
      </c>
      <c r="Q1980" s="184">
        <v>0</v>
      </c>
      <c r="R1980" s="184"/>
    </row>
    <row r="1981" spans="1:18" x14ac:dyDescent="0.2">
      <c r="A1981" s="187" t="str">
        <f>B1981&amp;C1981&amp;D1981&amp;E1981</f>
        <v>199918A24NEG29</v>
      </c>
      <c r="B1981" s="184">
        <v>1999</v>
      </c>
      <c r="C1981" s="184" t="s">
        <v>1</v>
      </c>
      <c r="D1981" s="184" t="s">
        <v>94</v>
      </c>
      <c r="E1981" s="184">
        <v>29</v>
      </c>
      <c r="F1981" s="184">
        <v>399853</v>
      </c>
      <c r="G1981" s="184">
        <v>0.32324344280176537</v>
      </c>
      <c r="H1981" s="184">
        <v>0.74516134679494717</v>
      </c>
      <c r="I1981" s="184">
        <v>0.50429282761414818</v>
      </c>
      <c r="J1981" s="184">
        <v>0.1188211667787912</v>
      </c>
      <c r="K1981" s="184">
        <v>0.23495884737641082</v>
      </c>
      <c r="L1981" s="184">
        <v>0.45267885948085923</v>
      </c>
      <c r="M1981" s="184">
        <v>395.0220962547229</v>
      </c>
      <c r="N1981" s="184">
        <v>0.23762732804305584</v>
      </c>
      <c r="O1981" s="184">
        <v>7.580035663106191E-2</v>
      </c>
      <c r="P1981" s="184">
        <v>7.2036473403975967E-2</v>
      </c>
      <c r="Q1981" s="184">
        <v>3.7638832270859542E-3</v>
      </c>
      <c r="R1981" s="184"/>
    </row>
    <row r="1982" spans="1:18" x14ac:dyDescent="0.2">
      <c r="A1982" s="187" t="str">
        <f>B1982&amp;C1982&amp;D1982&amp;E1982</f>
        <v>199925A29BRA29</v>
      </c>
      <c r="B1982" s="184">
        <v>1999</v>
      </c>
      <c r="C1982" s="184" t="s">
        <v>2</v>
      </c>
      <c r="D1982" s="184" t="s">
        <v>92</v>
      </c>
      <c r="E1982" s="184">
        <v>29</v>
      </c>
      <c r="F1982" s="184">
        <v>47512</v>
      </c>
      <c r="G1982" s="184">
        <v>0.14946772801381031</v>
      </c>
      <c r="H1982" s="184">
        <v>0.87784138743896278</v>
      </c>
      <c r="I1982" s="184">
        <v>0.74663242970197008</v>
      </c>
      <c r="J1982" s="184">
        <v>0.10405792220912612</v>
      </c>
      <c r="K1982" s="184">
        <v>0.21716618959420778</v>
      </c>
      <c r="L1982" s="184">
        <v>0.15385586799124432</v>
      </c>
      <c r="M1982" s="184">
        <v>1162.7275508033667</v>
      </c>
      <c r="N1982" s="184">
        <v>0.33183922870372329</v>
      </c>
      <c r="O1982" s="184">
        <v>0.11364357147387784</v>
      </c>
      <c r="P1982" s="184">
        <v>9.5460600038057383E-2</v>
      </c>
      <c r="Q1982" s="184">
        <v>1.8182971435820455E-2</v>
      </c>
      <c r="R1982" s="184"/>
    </row>
    <row r="1983" spans="1:18" x14ac:dyDescent="0.2">
      <c r="A1983" s="187" t="str">
        <f>B1983&amp;C1983&amp;D1983&amp;E1983</f>
        <v>199925A29IND29</v>
      </c>
      <c r="B1983" s="184">
        <v>1999</v>
      </c>
      <c r="C1983" s="184" t="s">
        <v>2</v>
      </c>
      <c r="D1983" s="184" t="s">
        <v>107</v>
      </c>
      <c r="E1983" s="184">
        <v>29</v>
      </c>
      <c r="F1983" s="184">
        <v>215</v>
      </c>
      <c r="G1983" s="184">
        <v>1</v>
      </c>
      <c r="H1983" s="184">
        <v>1</v>
      </c>
      <c r="I1983" s="184">
        <v>0</v>
      </c>
      <c r="J1983" s="184">
        <v>0</v>
      </c>
      <c r="K1983" s="184">
        <v>1</v>
      </c>
      <c r="L1983" s="184">
        <v>0</v>
      </c>
      <c r="M1983" s="184"/>
      <c r="N1983" s="184">
        <v>0</v>
      </c>
      <c r="O1983" s="184">
        <v>0</v>
      </c>
      <c r="P1983" s="184">
        <v>0</v>
      </c>
      <c r="Q1983" s="184">
        <v>0</v>
      </c>
      <c r="R1983" s="184"/>
    </row>
    <row r="1984" spans="1:18" x14ac:dyDescent="0.2">
      <c r="A1984" s="187" t="str">
        <f>B1984&amp;C1984&amp;D1984&amp;E1984</f>
        <v>199925A29NEG29</v>
      </c>
      <c r="B1984" s="184">
        <v>1999</v>
      </c>
      <c r="C1984" s="184" t="s">
        <v>2</v>
      </c>
      <c r="D1984" s="184" t="s">
        <v>94</v>
      </c>
      <c r="E1984" s="184">
        <v>29</v>
      </c>
      <c r="F1984" s="184">
        <v>211964</v>
      </c>
      <c r="G1984" s="184">
        <v>0.18529275630641057</v>
      </c>
      <c r="H1984" s="184">
        <v>0.81542148666754732</v>
      </c>
      <c r="I1984" s="184">
        <v>0.66432979185144647</v>
      </c>
      <c r="J1984" s="184">
        <v>0.15751604942940614</v>
      </c>
      <c r="K1984" s="184">
        <v>0.28655440732931819</v>
      </c>
      <c r="L1984" s="184">
        <v>0.14024223056340826</v>
      </c>
      <c r="M1984" s="184">
        <v>688.01377478676636</v>
      </c>
      <c r="N1984" s="184">
        <v>0.28804419618425769</v>
      </c>
      <c r="O1984" s="184">
        <v>0.12982865014813835</v>
      </c>
      <c r="P1984" s="184">
        <v>0.11562812553075051</v>
      </c>
      <c r="Q1984" s="184">
        <v>1.4200524617387859E-2</v>
      </c>
      <c r="R1984" s="184"/>
    </row>
    <row r="1985" spans="1:18" x14ac:dyDescent="0.2">
      <c r="A1985" s="187" t="str">
        <f>B1985&amp;C1985&amp;D1985&amp;E1985</f>
        <v>199930EMABRA29</v>
      </c>
      <c r="B1985" s="184">
        <v>1999</v>
      </c>
      <c r="C1985" s="184" t="s">
        <v>4</v>
      </c>
      <c r="D1985" s="184" t="s">
        <v>92</v>
      </c>
      <c r="E1985" s="184">
        <v>29</v>
      </c>
      <c r="F1985" s="184">
        <v>277529</v>
      </c>
      <c r="G1985" s="184">
        <v>9.7467589171760599E-2</v>
      </c>
      <c r="H1985" s="184">
        <v>0.64369489314630179</v>
      </c>
      <c r="I1985" s="184">
        <v>0.58095550374915772</v>
      </c>
      <c r="J1985" s="184">
        <v>0.35010755632744683</v>
      </c>
      <c r="K1985" s="184">
        <v>0.40974817046146528</v>
      </c>
      <c r="L1985" s="184">
        <v>3.7178096703407569E-2</v>
      </c>
      <c r="M1985" s="184">
        <v>2887.3561170277712</v>
      </c>
      <c r="N1985" s="184">
        <v>0.28660788602272197</v>
      </c>
      <c r="O1985" s="184">
        <v>0.21380468347451978</v>
      </c>
      <c r="P1985" s="184">
        <v>0.14021237420233562</v>
      </c>
      <c r="Q1985" s="184">
        <v>7.3592309272184173E-2</v>
      </c>
      <c r="R1985" s="184"/>
    </row>
    <row r="1986" spans="1:18" x14ac:dyDescent="0.2">
      <c r="A1986" s="187" t="str">
        <f>B1986&amp;C1986&amp;D1986&amp;E1986</f>
        <v>199930EMAIND29</v>
      </c>
      <c r="B1986" s="184">
        <v>1999</v>
      </c>
      <c r="C1986" s="184" t="s">
        <v>4</v>
      </c>
      <c r="D1986" s="184" t="s">
        <v>107</v>
      </c>
      <c r="E1986" s="184">
        <v>29</v>
      </c>
      <c r="F1986" s="184">
        <v>3225</v>
      </c>
      <c r="G1986" s="184">
        <v>0</v>
      </c>
      <c r="H1986" s="184">
        <v>0.66666666666666663</v>
      </c>
      <c r="I1986" s="184">
        <v>0.66666666666666663</v>
      </c>
      <c r="J1986" s="184">
        <v>0.33333333333333331</v>
      </c>
      <c r="K1986" s="184">
        <v>0.33333333333333331</v>
      </c>
      <c r="L1986" s="184">
        <v>0</v>
      </c>
      <c r="M1986" s="184">
        <v>1171.4102793698842</v>
      </c>
      <c r="N1986" s="184">
        <v>0.4</v>
      </c>
      <c r="O1986" s="184">
        <v>0.4</v>
      </c>
      <c r="P1986" s="184">
        <v>0.33333333333333331</v>
      </c>
      <c r="Q1986" s="184">
        <v>6.6666666666666666E-2</v>
      </c>
      <c r="R1986" s="184"/>
    </row>
    <row r="1987" spans="1:18" x14ac:dyDescent="0.2">
      <c r="A1987" s="187" t="str">
        <f>B1987&amp;C1987&amp;D1987&amp;E1987</f>
        <v>199930EMANEG29</v>
      </c>
      <c r="B1987" s="184">
        <v>1999</v>
      </c>
      <c r="C1987" s="184" t="s">
        <v>4</v>
      </c>
      <c r="D1987" s="184" t="s">
        <v>94</v>
      </c>
      <c r="E1987" s="184">
        <v>29</v>
      </c>
      <c r="F1987" s="184">
        <v>931052</v>
      </c>
      <c r="G1987" s="184">
        <v>0.12945700865743368</v>
      </c>
      <c r="H1987" s="184">
        <v>0.71161653699256322</v>
      </c>
      <c r="I1987" s="184">
        <v>0.61949278880234404</v>
      </c>
      <c r="J1987" s="184">
        <v>0.28297310830820677</v>
      </c>
      <c r="K1987" s="184">
        <v>0.37005894982065757</v>
      </c>
      <c r="L1987" s="184">
        <v>3.2104334520353058E-2</v>
      </c>
      <c r="M1987" s="184">
        <v>1094.5437832983748</v>
      </c>
      <c r="N1987" s="184">
        <v>0.29908029010449733</v>
      </c>
      <c r="O1987" s="184">
        <v>0.20646794229279669</v>
      </c>
      <c r="P1987" s="184">
        <v>0.18106499849060576</v>
      </c>
      <c r="Q1987" s="184">
        <v>2.5402943802190932E-2</v>
      </c>
      <c r="R1987" s="184"/>
    </row>
    <row r="1988" spans="1:18" x14ac:dyDescent="0.2">
      <c r="A1988" s="187" t="str">
        <f>B1988&amp;C1988&amp;D1988&amp;E1988</f>
        <v>199915A17BRA31</v>
      </c>
      <c r="B1988" s="184">
        <v>1999</v>
      </c>
      <c r="C1988" s="184" t="s">
        <v>0</v>
      </c>
      <c r="D1988" s="184" t="s">
        <v>92</v>
      </c>
      <c r="E1988" s="184">
        <v>31</v>
      </c>
      <c r="F1988" s="184">
        <v>112792</v>
      </c>
      <c r="G1988" s="184">
        <v>0.39994083715426709</v>
      </c>
      <c r="H1988" s="184">
        <v>0.41959536137314701</v>
      </c>
      <c r="I1988" s="184">
        <v>0.25178204127952336</v>
      </c>
      <c r="J1988" s="184">
        <v>4.1953330023405913E-2</v>
      </c>
      <c r="K1988" s="184">
        <v>6.0589403503794596E-2</v>
      </c>
      <c r="L1988" s="184">
        <v>0.87879459536137317</v>
      </c>
      <c r="M1988" s="184">
        <v>294.36304549018087</v>
      </c>
      <c r="N1988" s="184">
        <v>0.13755408184977658</v>
      </c>
      <c r="O1988" s="184">
        <v>1.8653805234413789E-2</v>
      </c>
      <c r="P1988" s="184">
        <v>1.8653805234413789E-2</v>
      </c>
      <c r="Q1988" s="184">
        <v>0</v>
      </c>
      <c r="R1988" s="184"/>
    </row>
    <row r="1989" spans="1:18" x14ac:dyDescent="0.2">
      <c r="A1989" s="187" t="str">
        <f>B1989&amp;C1989&amp;D1989&amp;E1989</f>
        <v>199915A17IND31</v>
      </c>
      <c r="B1989" s="184">
        <v>1999</v>
      </c>
      <c r="C1989" s="184" t="s">
        <v>0</v>
      </c>
      <c r="D1989" s="184" t="s">
        <v>107</v>
      </c>
      <c r="E1989" s="184">
        <v>31</v>
      </c>
      <c r="F1989" s="184">
        <v>526</v>
      </c>
      <c r="G1989" s="184"/>
      <c r="H1989" s="184">
        <v>0</v>
      </c>
      <c r="I1989" s="184">
        <v>0</v>
      </c>
      <c r="J1989" s="184">
        <v>0</v>
      </c>
      <c r="K1989" s="184">
        <v>0</v>
      </c>
      <c r="L1989" s="184">
        <v>1</v>
      </c>
      <c r="M1989" s="184"/>
      <c r="N1989" s="184">
        <v>0</v>
      </c>
      <c r="O1989" s="184">
        <v>0</v>
      </c>
      <c r="P1989" s="184">
        <v>0</v>
      </c>
      <c r="Q1989" s="184">
        <v>0</v>
      </c>
      <c r="R1989" s="184"/>
    </row>
    <row r="1990" spans="1:18" x14ac:dyDescent="0.2">
      <c r="A1990" s="187" t="str">
        <f>B1990&amp;C1990&amp;D1990&amp;E1990</f>
        <v>199915A17NEG31</v>
      </c>
      <c r="B1990" s="184">
        <v>1999</v>
      </c>
      <c r="C1990" s="184" t="s">
        <v>0</v>
      </c>
      <c r="D1990" s="184" t="s">
        <v>94</v>
      </c>
      <c r="E1990" s="184">
        <v>31</v>
      </c>
      <c r="F1990" s="184">
        <v>153546</v>
      </c>
      <c r="G1990" s="184">
        <v>0.42285370663012012</v>
      </c>
      <c r="H1990" s="184">
        <v>0.4665031347246596</v>
      </c>
      <c r="I1990" s="184">
        <v>0.26924055505176697</v>
      </c>
      <c r="J1990" s="184">
        <v>8.0609069498900732E-2</v>
      </c>
      <c r="K1990" s="184">
        <v>0.12520631772603616</v>
      </c>
      <c r="L1990" s="184">
        <v>0.79285035103486901</v>
      </c>
      <c r="M1990" s="184">
        <v>283.63601444094127</v>
      </c>
      <c r="N1990" s="184">
        <v>0.13353001706329048</v>
      </c>
      <c r="O1990" s="184">
        <v>3.0792075338986362E-2</v>
      </c>
      <c r="P1990" s="184">
        <v>3.0792075338986362E-2</v>
      </c>
      <c r="Q1990" s="184">
        <v>0</v>
      </c>
      <c r="R1990" s="184"/>
    </row>
    <row r="1991" spans="1:18" x14ac:dyDescent="0.2">
      <c r="A1991" s="187" t="str">
        <f>B1991&amp;C1991&amp;D1991&amp;E1991</f>
        <v>199915A29BRA31</v>
      </c>
      <c r="B1991" s="184">
        <v>1999</v>
      </c>
      <c r="C1991" s="184" t="s">
        <v>3</v>
      </c>
      <c r="D1991" s="184" t="s">
        <v>92</v>
      </c>
      <c r="E1991" s="184">
        <v>31</v>
      </c>
      <c r="F1991" s="184">
        <v>568699</v>
      </c>
      <c r="G1991" s="184">
        <v>0.21267486434012048</v>
      </c>
      <c r="H1991" s="184">
        <v>0.70641938881552457</v>
      </c>
      <c r="I1991" s="184">
        <v>0.55618174113195207</v>
      </c>
      <c r="J1991" s="184">
        <v>0.11108060397097363</v>
      </c>
      <c r="K1991" s="184">
        <v>0.19111784614897223</v>
      </c>
      <c r="L1991" s="184">
        <v>0.4247878727077844</v>
      </c>
      <c r="M1991" s="184">
        <v>857.48956591486512</v>
      </c>
      <c r="N1991" s="184">
        <v>0.25105196246168887</v>
      </c>
      <c r="O1991" s="184">
        <v>7.1209901898895547E-2</v>
      </c>
      <c r="P1991" s="184">
        <v>5.8723507514519983E-2</v>
      </c>
      <c r="Q1991" s="184">
        <v>1.2486394384375566E-2</v>
      </c>
      <c r="R1991" s="184"/>
    </row>
    <row r="1992" spans="1:18" x14ac:dyDescent="0.2">
      <c r="A1992" s="187" t="str">
        <f>B1992&amp;C1992&amp;D1992&amp;E1992</f>
        <v>199915A29IND31</v>
      </c>
      <c r="B1992" s="184">
        <v>1999</v>
      </c>
      <c r="C1992" s="184" t="s">
        <v>3</v>
      </c>
      <c r="D1992" s="184" t="s">
        <v>107</v>
      </c>
      <c r="E1992" s="184">
        <v>31</v>
      </c>
      <c r="F1992" s="184">
        <v>1841</v>
      </c>
      <c r="G1992" s="184">
        <v>0</v>
      </c>
      <c r="H1992" s="184">
        <v>0.5714285714285714</v>
      </c>
      <c r="I1992" s="184">
        <v>0.5714285714285714</v>
      </c>
      <c r="J1992" s="184">
        <v>0</v>
      </c>
      <c r="K1992" s="184">
        <v>0</v>
      </c>
      <c r="L1992" s="184">
        <v>0.5714285714285714</v>
      </c>
      <c r="M1992" s="184">
        <v>1433.4274904070867</v>
      </c>
      <c r="N1992" s="184">
        <v>0.14285714285714285</v>
      </c>
      <c r="O1992" s="184">
        <v>0.14285714285714285</v>
      </c>
      <c r="P1992" s="184">
        <v>0.14285714285714285</v>
      </c>
      <c r="Q1992" s="184">
        <v>0</v>
      </c>
      <c r="R1992" s="184"/>
    </row>
    <row r="1993" spans="1:18" x14ac:dyDescent="0.2">
      <c r="A1993" s="187" t="str">
        <f>B1993&amp;C1993&amp;D1993&amp;E1993</f>
        <v>199915A29NEG31</v>
      </c>
      <c r="B1993" s="184">
        <v>1999</v>
      </c>
      <c r="C1993" s="184" t="s">
        <v>3</v>
      </c>
      <c r="D1993" s="184" t="s">
        <v>94</v>
      </c>
      <c r="E1993" s="184">
        <v>31</v>
      </c>
      <c r="F1993" s="184">
        <v>656251</v>
      </c>
      <c r="G1993" s="184">
        <v>0.24084205617593912</v>
      </c>
      <c r="H1993" s="184">
        <v>0.73254489305730297</v>
      </c>
      <c r="I1993" s="184">
        <v>0.55611727477219874</v>
      </c>
      <c r="J1993" s="184">
        <v>0.12554961233450604</v>
      </c>
      <c r="K1993" s="184">
        <v>0.21740238183144103</v>
      </c>
      <c r="L1993" s="184">
        <v>0.37837125069361027</v>
      </c>
      <c r="M1993" s="184">
        <v>587.66899602878959</v>
      </c>
      <c r="N1993" s="184">
        <v>0.23396231015267024</v>
      </c>
      <c r="O1993" s="184">
        <v>6.7702753976755847E-2</v>
      </c>
      <c r="P1993" s="184">
        <v>6.1292097078709216E-2</v>
      </c>
      <c r="Q1993" s="184">
        <v>6.4106568980466317E-3</v>
      </c>
      <c r="R1993" s="184"/>
    </row>
    <row r="1994" spans="1:18" x14ac:dyDescent="0.2">
      <c r="A1994" s="187" t="str">
        <f>B1994&amp;C1994&amp;D1994&amp;E1994</f>
        <v>199918A24BRA31</v>
      </c>
      <c r="B1994" s="184">
        <v>1999</v>
      </c>
      <c r="C1994" s="184" t="s">
        <v>1</v>
      </c>
      <c r="D1994" s="184" t="s">
        <v>92</v>
      </c>
      <c r="E1994" s="184">
        <v>31</v>
      </c>
      <c r="F1994" s="184">
        <v>284206</v>
      </c>
      <c r="G1994" s="184">
        <v>0.22618834924067893</v>
      </c>
      <c r="H1994" s="184">
        <v>0.74836562211916713</v>
      </c>
      <c r="I1994" s="184">
        <v>0.57909403742355892</v>
      </c>
      <c r="J1994" s="184">
        <v>0.11309574168076707</v>
      </c>
      <c r="K1994" s="184">
        <v>0.20667301184433165</v>
      </c>
      <c r="L1994" s="184">
        <v>0.430026790750141</v>
      </c>
      <c r="M1994" s="184">
        <v>664.06919113296124</v>
      </c>
      <c r="N1994" s="184">
        <v>0.27105690942485378</v>
      </c>
      <c r="O1994" s="184">
        <v>5.8292224653948191E-2</v>
      </c>
      <c r="P1994" s="184">
        <v>5.4590684222007982E-2</v>
      </c>
      <c r="Q1994" s="184">
        <v>3.7015404319402125E-3</v>
      </c>
      <c r="R1994" s="184"/>
    </row>
    <row r="1995" spans="1:18" x14ac:dyDescent="0.2">
      <c r="A1995" s="187" t="str">
        <f>B1995&amp;C1995&amp;D1995&amp;E1995</f>
        <v>199918A24IND31</v>
      </c>
      <c r="B1995" s="184">
        <v>1999</v>
      </c>
      <c r="C1995" s="184" t="s">
        <v>1</v>
      </c>
      <c r="D1995" s="184" t="s">
        <v>107</v>
      </c>
      <c r="E1995" s="184">
        <v>31</v>
      </c>
      <c r="F1995" s="184">
        <v>1052</v>
      </c>
      <c r="G1995" s="184">
        <v>0</v>
      </c>
      <c r="H1995" s="184">
        <v>0.75</v>
      </c>
      <c r="I1995" s="184">
        <v>0.75</v>
      </c>
      <c r="J1995" s="184">
        <v>0</v>
      </c>
      <c r="K1995" s="184">
        <v>0</v>
      </c>
      <c r="L1995" s="184">
        <v>0.5</v>
      </c>
      <c r="M1995" s="184">
        <v>1807.5261377743109</v>
      </c>
      <c r="N1995" s="184">
        <v>0.25</v>
      </c>
      <c r="O1995" s="184">
        <v>0.25</v>
      </c>
      <c r="P1995" s="184">
        <v>0.25</v>
      </c>
      <c r="Q1995" s="184">
        <v>0</v>
      </c>
      <c r="R1995" s="184"/>
    </row>
    <row r="1996" spans="1:18" x14ac:dyDescent="0.2">
      <c r="A1996" s="187" t="str">
        <f>B1996&amp;C1996&amp;D1996&amp;E1996</f>
        <v>199918A24NEG31</v>
      </c>
      <c r="B1996" s="184">
        <v>1999</v>
      </c>
      <c r="C1996" s="184" t="s">
        <v>1</v>
      </c>
      <c r="D1996" s="184" t="s">
        <v>94</v>
      </c>
      <c r="E1996" s="184">
        <v>31</v>
      </c>
      <c r="F1996" s="184">
        <v>321552</v>
      </c>
      <c r="G1996" s="184">
        <v>0.25841648900565289</v>
      </c>
      <c r="H1996" s="184">
        <v>0.80376113350251277</v>
      </c>
      <c r="I1996" s="184">
        <v>0.59605600338358955</v>
      </c>
      <c r="J1996" s="184">
        <v>0.12929480934610274</v>
      </c>
      <c r="K1996" s="184">
        <v>0.24796055887378654</v>
      </c>
      <c r="L1996" s="184">
        <v>0.33470489185748659</v>
      </c>
      <c r="M1996" s="184">
        <v>515.79163543381765</v>
      </c>
      <c r="N1996" s="184">
        <v>0.24936868686868688</v>
      </c>
      <c r="O1996" s="184">
        <v>5.8867617057272233E-2</v>
      </c>
      <c r="P1996" s="184">
        <v>5.2327461810220431E-2</v>
      </c>
      <c r="Q1996" s="184">
        <v>6.5401552470517989E-3</v>
      </c>
      <c r="R1996" s="184"/>
    </row>
    <row r="1997" spans="1:18" x14ac:dyDescent="0.2">
      <c r="A1997" s="187" t="str">
        <f>B1997&amp;C1997&amp;D1997&amp;E1997</f>
        <v>199925A29BRA31</v>
      </c>
      <c r="B1997" s="184">
        <v>1999</v>
      </c>
      <c r="C1997" s="184" t="s">
        <v>2</v>
      </c>
      <c r="D1997" s="184" t="s">
        <v>92</v>
      </c>
      <c r="E1997" s="184">
        <v>31</v>
      </c>
      <c r="F1997" s="184">
        <v>171701</v>
      </c>
      <c r="G1997" s="184">
        <v>0.12985895020568292</v>
      </c>
      <c r="H1997" s="184">
        <v>0.82540579262788216</v>
      </c>
      <c r="I1997" s="184">
        <v>0.71821946290353578</v>
      </c>
      <c r="J1997" s="184">
        <v>0.15316160068957083</v>
      </c>
      <c r="K1997" s="184">
        <v>0.25116335956109748</v>
      </c>
      <c r="L1997" s="184">
        <v>0.11789098490981416</v>
      </c>
      <c r="M1997" s="184">
        <v>1247.0869364222765</v>
      </c>
      <c r="N1997" s="184">
        <v>0.29249684043773772</v>
      </c>
      <c r="O1997" s="184">
        <v>0.12711632430795394</v>
      </c>
      <c r="P1997" s="184">
        <v>9.1886477073517339E-2</v>
      </c>
      <c r="Q1997" s="184">
        <v>3.5229847234436611E-2</v>
      </c>
      <c r="R1997" s="184"/>
    </row>
    <row r="1998" spans="1:18" x14ac:dyDescent="0.2">
      <c r="A1998" s="187" t="str">
        <f>B1998&amp;C1998&amp;D1998&amp;E1998</f>
        <v>199925A29IND31</v>
      </c>
      <c r="B1998" s="184">
        <v>1999</v>
      </c>
      <c r="C1998" s="184" t="s">
        <v>2</v>
      </c>
      <c r="D1998" s="184" t="s">
        <v>107</v>
      </c>
      <c r="E1998" s="184">
        <v>31</v>
      </c>
      <c r="F1998" s="184">
        <v>263</v>
      </c>
      <c r="G1998" s="184">
        <v>0</v>
      </c>
      <c r="H1998" s="184">
        <v>1</v>
      </c>
      <c r="I1998" s="184">
        <v>1</v>
      </c>
      <c r="J1998" s="184">
        <v>0</v>
      </c>
      <c r="K1998" s="184">
        <v>0</v>
      </c>
      <c r="L1998" s="184">
        <v>0</v>
      </c>
      <c r="M1998" s="184">
        <v>311.13154830541413</v>
      </c>
      <c r="N1998" s="184">
        <v>0</v>
      </c>
      <c r="O1998" s="184">
        <v>0</v>
      </c>
      <c r="P1998" s="184">
        <v>0</v>
      </c>
      <c r="Q1998" s="184">
        <v>0</v>
      </c>
      <c r="R1998" s="184"/>
    </row>
    <row r="1999" spans="1:18" x14ac:dyDescent="0.2">
      <c r="A1999" s="187" t="str">
        <f>B1999&amp;C1999&amp;D1999&amp;E1999</f>
        <v>199925A29NEG31</v>
      </c>
      <c r="B1999" s="184">
        <v>1999</v>
      </c>
      <c r="C1999" s="184" t="s">
        <v>2</v>
      </c>
      <c r="D1999" s="184" t="s">
        <v>94</v>
      </c>
      <c r="E1999" s="184">
        <v>31</v>
      </c>
      <c r="F1999" s="184">
        <v>181153</v>
      </c>
      <c r="G1999" s="184">
        <v>0.12409734689806504</v>
      </c>
      <c r="H1999" s="184">
        <v>0.83138924208082265</v>
      </c>
      <c r="I1999" s="184">
        <v>0.72821604289899944</v>
      </c>
      <c r="J1999" s="184">
        <v>0.15697937973353973</v>
      </c>
      <c r="K1999" s="184">
        <v>0.2412515893637017</v>
      </c>
      <c r="L1999" s="184">
        <v>0.10450282358006768</v>
      </c>
      <c r="M1999" s="184">
        <v>789.57681753708073</v>
      </c>
      <c r="N1999" s="184">
        <v>0.29174233934850652</v>
      </c>
      <c r="O1999" s="184">
        <v>0.11467102394108847</v>
      </c>
      <c r="P1999" s="184">
        <v>0.10305653232350555</v>
      </c>
      <c r="Q1999" s="184">
        <v>1.1614491617582927E-2</v>
      </c>
      <c r="R1999" s="184"/>
    </row>
    <row r="2000" spans="1:18" x14ac:dyDescent="0.2">
      <c r="A2000" s="187" t="str">
        <f>B2000&amp;C2000&amp;D2000&amp;E2000</f>
        <v>199930EMABRA31</v>
      </c>
      <c r="B2000" s="184">
        <v>1999</v>
      </c>
      <c r="C2000" s="184" t="s">
        <v>4</v>
      </c>
      <c r="D2000" s="184" t="s">
        <v>92</v>
      </c>
      <c r="E2000" s="184">
        <v>31</v>
      </c>
      <c r="F2000" s="184">
        <v>911016</v>
      </c>
      <c r="G2000" s="184">
        <v>7.0256056316323576E-2</v>
      </c>
      <c r="H2000" s="184">
        <v>0.66975678367241176</v>
      </c>
      <c r="I2000" s="184">
        <v>0.62270231336048298</v>
      </c>
      <c r="J2000" s="184">
        <v>0.32571801996727034</v>
      </c>
      <c r="K2000" s="184">
        <v>0.36989752770486223</v>
      </c>
      <c r="L2000" s="184">
        <v>2.9447061936661204E-2</v>
      </c>
      <c r="M2000" s="184">
        <v>2084.4720963065456</v>
      </c>
      <c r="N2000" s="184">
        <v>0.30002086788432603</v>
      </c>
      <c r="O2000" s="184">
        <v>0.2119518061703039</v>
      </c>
      <c r="P2000" s="184">
        <v>0.14756559654691431</v>
      </c>
      <c r="Q2000" s="184">
        <v>6.4386209623389604E-2</v>
      </c>
      <c r="R2000" s="184"/>
    </row>
    <row r="2001" spans="1:18" x14ac:dyDescent="0.2">
      <c r="A2001" s="187" t="str">
        <f>B2001&amp;C2001&amp;D2001&amp;E2001</f>
        <v>199930EMAIND31</v>
      </c>
      <c r="B2001" s="184">
        <v>1999</v>
      </c>
      <c r="C2001" s="184" t="s">
        <v>4</v>
      </c>
      <c r="D2001" s="184" t="s">
        <v>107</v>
      </c>
      <c r="E2001" s="184">
        <v>31</v>
      </c>
      <c r="F2001" s="184">
        <v>3154</v>
      </c>
      <c r="G2001" s="184">
        <v>0.12505943889681406</v>
      </c>
      <c r="H2001" s="184">
        <v>0.66677235256816736</v>
      </c>
      <c r="I2001" s="184">
        <v>0.58338617628408374</v>
      </c>
      <c r="J2001" s="184">
        <v>0.33322764743183259</v>
      </c>
      <c r="K2001" s="184">
        <v>0.41661382371591632</v>
      </c>
      <c r="L2001" s="184">
        <v>0</v>
      </c>
      <c r="M2001" s="184">
        <v>1414.1943429877717</v>
      </c>
      <c r="N2001" s="184">
        <v>0.16677235256816741</v>
      </c>
      <c r="O2001" s="184">
        <v>0.16677235256816741</v>
      </c>
      <c r="P2001" s="184">
        <v>0.16677235256816741</v>
      </c>
      <c r="Q2001" s="184">
        <v>0</v>
      </c>
      <c r="R2001" s="184"/>
    </row>
    <row r="2002" spans="1:18" x14ac:dyDescent="0.2">
      <c r="A2002" s="187" t="str">
        <f>B2002&amp;C2002&amp;D2002&amp;E2002</f>
        <v>199930EMANEG31</v>
      </c>
      <c r="B2002" s="184">
        <v>1999</v>
      </c>
      <c r="C2002" s="184" t="s">
        <v>4</v>
      </c>
      <c r="D2002" s="184" t="s">
        <v>94</v>
      </c>
      <c r="E2002" s="184">
        <v>31</v>
      </c>
      <c r="F2002" s="184">
        <v>908634</v>
      </c>
      <c r="G2002" s="184">
        <v>8.8891569937263465E-2</v>
      </c>
      <c r="H2002" s="184">
        <v>0.69367884251780343</v>
      </c>
      <c r="I2002" s="184">
        <v>0.63201664117413214</v>
      </c>
      <c r="J2002" s="184">
        <v>0.3013988408880432</v>
      </c>
      <c r="K2002" s="184">
        <v>0.36161407936712442</v>
      </c>
      <c r="L2002" s="184">
        <v>2.8935743104484313E-2</v>
      </c>
      <c r="M2002" s="184">
        <v>945.59959634745633</v>
      </c>
      <c r="N2002" s="184">
        <v>0.26049680087012811</v>
      </c>
      <c r="O2002" s="184">
        <v>0.15978035430418375</v>
      </c>
      <c r="P2002" s="184">
        <v>0.1360433831073613</v>
      </c>
      <c r="Q2002" s="184">
        <v>2.3736971196822446E-2</v>
      </c>
      <c r="R2002" s="184"/>
    </row>
    <row r="2003" spans="1:18" x14ac:dyDescent="0.2">
      <c r="A2003" s="187" t="str">
        <f>B2003&amp;C2003&amp;D2003&amp;E2003</f>
        <v>199915A17BRA33</v>
      </c>
      <c r="B2003" s="184">
        <v>1999</v>
      </c>
      <c r="C2003" s="184" t="s">
        <v>0</v>
      </c>
      <c r="D2003" s="184" t="s">
        <v>92</v>
      </c>
      <c r="E2003" s="184">
        <v>33</v>
      </c>
      <c r="F2003" s="184">
        <v>341996</v>
      </c>
      <c r="G2003" s="184">
        <v>0.35869608010393567</v>
      </c>
      <c r="H2003" s="184">
        <v>0.22357349075204205</v>
      </c>
      <c r="I2003" s="184">
        <v>0.14337855600413107</v>
      </c>
      <c r="J2003" s="184">
        <v>7.3373392169749321E-2</v>
      </c>
      <c r="K2003" s="184">
        <v>9.2145103746127124E-2</v>
      </c>
      <c r="L2003" s="184">
        <v>0.8724546485923812</v>
      </c>
      <c r="M2003" s="184">
        <v>426.52192783841474</v>
      </c>
      <c r="N2003" s="184">
        <v>8.8451326916104286E-2</v>
      </c>
      <c r="O2003" s="184">
        <v>2.891261886103931E-2</v>
      </c>
      <c r="P2003" s="184">
        <v>2.7210844571281534E-2</v>
      </c>
      <c r="Q2003" s="184">
        <v>1.7017742897577749E-3</v>
      </c>
      <c r="R2003" s="184"/>
    </row>
    <row r="2004" spans="1:18" x14ac:dyDescent="0.2">
      <c r="A2004" s="187" t="str">
        <f>B2004&amp;C2004&amp;D2004&amp;E2004</f>
        <v>199915A17NEG33</v>
      </c>
      <c r="B2004" s="184">
        <v>1999</v>
      </c>
      <c r="C2004" s="184" t="s">
        <v>0</v>
      </c>
      <c r="D2004" s="184" t="s">
        <v>94</v>
      </c>
      <c r="E2004" s="184">
        <v>33</v>
      </c>
      <c r="F2004" s="184">
        <v>218106</v>
      </c>
      <c r="G2004" s="184">
        <v>0.37367724867724866</v>
      </c>
      <c r="H2004" s="184">
        <v>0.244591215607249</v>
      </c>
      <c r="I2004" s="184">
        <v>0.15319304310850845</v>
      </c>
      <c r="J2004" s="184">
        <v>9.1425903929081495E-2</v>
      </c>
      <c r="K2004" s="184">
        <v>0.11830228183452655</v>
      </c>
      <c r="L2004" s="184">
        <v>0.82933069241561441</v>
      </c>
      <c r="M2004" s="184">
        <v>420.35579611116037</v>
      </c>
      <c r="N2004" s="184">
        <v>0.10397696532878509</v>
      </c>
      <c r="O2004" s="184">
        <v>1.86606512429736E-2</v>
      </c>
      <c r="P2004" s="184">
        <v>1.86606512429736E-2</v>
      </c>
      <c r="Q2004" s="184">
        <v>0</v>
      </c>
      <c r="R2004" s="184"/>
    </row>
    <row r="2005" spans="1:18" x14ac:dyDescent="0.2">
      <c r="A2005" s="187" t="str">
        <f>B2005&amp;C2005&amp;D2005&amp;E2005</f>
        <v>199915A29BRA33</v>
      </c>
      <c r="B2005" s="184">
        <v>1999</v>
      </c>
      <c r="C2005" s="184" t="s">
        <v>3</v>
      </c>
      <c r="D2005" s="184" t="s">
        <v>92</v>
      </c>
      <c r="E2005" s="184">
        <v>33</v>
      </c>
      <c r="F2005" s="184">
        <v>1675618</v>
      </c>
      <c r="G2005" s="184">
        <v>0.17742471069503205</v>
      </c>
      <c r="H2005" s="184">
        <v>0.59771867209498364</v>
      </c>
      <c r="I2005" s="184">
        <v>0.49166860962151238</v>
      </c>
      <c r="J2005" s="184">
        <v>0.14538710829128615</v>
      </c>
      <c r="K2005" s="184">
        <v>0.21078038835520466</v>
      </c>
      <c r="L2005" s="184">
        <v>0.41319206680210646</v>
      </c>
      <c r="M2005" s="184">
        <v>1117.691410828636</v>
      </c>
      <c r="N2005" s="184">
        <v>0.2326402342157218</v>
      </c>
      <c r="O2005" s="184">
        <v>8.5067374631127554E-2</v>
      </c>
      <c r="P2005" s="184">
        <v>7.569385034479835E-2</v>
      </c>
      <c r="Q2005" s="184">
        <v>9.3735242863291976E-3</v>
      </c>
      <c r="R2005" s="184"/>
    </row>
    <row r="2006" spans="1:18" x14ac:dyDescent="0.2">
      <c r="A2006" s="187" t="str">
        <f>B2006&amp;C2006&amp;D2006&amp;E2006</f>
        <v>199915A29NEG33</v>
      </c>
      <c r="B2006" s="184">
        <v>1999</v>
      </c>
      <c r="C2006" s="184" t="s">
        <v>3</v>
      </c>
      <c r="D2006" s="184" t="s">
        <v>94</v>
      </c>
      <c r="E2006" s="184">
        <v>33</v>
      </c>
      <c r="F2006" s="184">
        <v>1016081</v>
      </c>
      <c r="G2006" s="184">
        <v>0.21280851912390697</v>
      </c>
      <c r="H2006" s="184">
        <v>0.62823167333330043</v>
      </c>
      <c r="I2006" s="184">
        <v>0.49453862126450671</v>
      </c>
      <c r="J2006" s="184">
        <v>0.15203870757727458</v>
      </c>
      <c r="K2006" s="184">
        <v>0.25130134993168962</v>
      </c>
      <c r="L2006" s="184">
        <v>0.34345293337834287</v>
      </c>
      <c r="M2006" s="184">
        <v>750.28214505735468</v>
      </c>
      <c r="N2006" s="184">
        <v>0.22782829321678094</v>
      </c>
      <c r="O2006" s="184">
        <v>8.3576014116984773E-2</v>
      </c>
      <c r="P2006" s="184">
        <v>8.0139280234548235E-2</v>
      </c>
      <c r="Q2006" s="184">
        <v>3.4367338824365379E-3</v>
      </c>
      <c r="R2006" s="184"/>
    </row>
    <row r="2007" spans="1:18" x14ac:dyDescent="0.2">
      <c r="A2007" s="187" t="str">
        <f>B2007&amp;C2007&amp;D2007&amp;E2007</f>
        <v>199918A24BRA33</v>
      </c>
      <c r="B2007" s="184">
        <v>1999</v>
      </c>
      <c r="C2007" s="184" t="s">
        <v>1</v>
      </c>
      <c r="D2007" s="184" t="s">
        <v>92</v>
      </c>
      <c r="E2007" s="184">
        <v>33</v>
      </c>
      <c r="F2007" s="184">
        <v>795066</v>
      </c>
      <c r="G2007" s="184">
        <v>0.20185451492008913</v>
      </c>
      <c r="H2007" s="184">
        <v>0.63152677342194197</v>
      </c>
      <c r="I2007" s="184">
        <v>0.50405024291380685</v>
      </c>
      <c r="J2007" s="184">
        <v>0.14944772850083701</v>
      </c>
      <c r="K2007" s="184">
        <v>0.22197925943093805</v>
      </c>
      <c r="L2007" s="184">
        <v>0.40818246535507746</v>
      </c>
      <c r="M2007" s="184">
        <v>862.86689138683903</v>
      </c>
      <c r="N2007" s="184">
        <v>0.23116445678723527</v>
      </c>
      <c r="O2007" s="184">
        <v>7.3881916721379101E-2</v>
      </c>
      <c r="P2007" s="184">
        <v>6.8030830144918786E-2</v>
      </c>
      <c r="Q2007" s="184">
        <v>5.8510865764603188E-3</v>
      </c>
      <c r="R2007" s="184"/>
    </row>
    <row r="2008" spans="1:18" x14ac:dyDescent="0.2">
      <c r="A2008" s="187" t="str">
        <f>B2008&amp;C2008&amp;D2008&amp;E2008</f>
        <v>199918A24NEG33</v>
      </c>
      <c r="B2008" s="184">
        <v>1999</v>
      </c>
      <c r="C2008" s="184" t="s">
        <v>1</v>
      </c>
      <c r="D2008" s="184" t="s">
        <v>94</v>
      </c>
      <c r="E2008" s="184">
        <v>33</v>
      </c>
      <c r="F2008" s="184">
        <v>493789</v>
      </c>
      <c r="G2008" s="184">
        <v>0.2479059451153216</v>
      </c>
      <c r="H2008" s="184">
        <v>0.69930941914972988</v>
      </c>
      <c r="I2008" s="184">
        <v>0.5259464566673695</v>
      </c>
      <c r="J2008" s="184">
        <v>0.15801852362492091</v>
      </c>
      <c r="K2008" s="184">
        <v>0.29363676177190962</v>
      </c>
      <c r="L2008" s="184">
        <v>0.29211869847242444</v>
      </c>
      <c r="M2008" s="184">
        <v>666.28194782292542</v>
      </c>
      <c r="N2008" s="184">
        <v>0.23911832786878606</v>
      </c>
      <c r="O2008" s="184">
        <v>8.5990169890378276E-2</v>
      </c>
      <c r="P2008" s="184">
        <v>8.3632887731399444E-2</v>
      </c>
      <c r="Q2008" s="184">
        <v>2.3572821589788349E-3</v>
      </c>
      <c r="R2008" s="184"/>
    </row>
    <row r="2009" spans="1:18" x14ac:dyDescent="0.2">
      <c r="A2009" s="187" t="str">
        <f>B2009&amp;C2009&amp;D2009&amp;E2009</f>
        <v>199925A29BRA33</v>
      </c>
      <c r="B2009" s="184">
        <v>1999</v>
      </c>
      <c r="C2009" s="184" t="s">
        <v>2</v>
      </c>
      <c r="D2009" s="184" t="s">
        <v>92</v>
      </c>
      <c r="E2009" s="184">
        <v>33</v>
      </c>
      <c r="F2009" s="184">
        <v>538556</v>
      </c>
      <c r="G2009" s="184">
        <v>0.11570251848483556</v>
      </c>
      <c r="H2009" s="184">
        <v>0.78486546772619548</v>
      </c>
      <c r="I2009" s="184">
        <v>0.69405455643849623</v>
      </c>
      <c r="J2009" s="184">
        <v>0.18506161215048922</v>
      </c>
      <c r="K2009" s="184">
        <v>0.26947825989869628</v>
      </c>
      <c r="L2009" s="184">
        <v>0.12863794786003066</v>
      </c>
      <c r="M2009" s="184">
        <v>1488.5134481606594</v>
      </c>
      <c r="N2009" s="184">
        <v>0.32648357265672195</v>
      </c>
      <c r="O2009" s="184">
        <v>0.1372963427668572</v>
      </c>
      <c r="P2009" s="184">
        <v>0.11784004832938333</v>
      </c>
      <c r="Q2009" s="184">
        <v>1.9456294437473862E-2</v>
      </c>
      <c r="R2009" s="184"/>
    </row>
    <row r="2010" spans="1:18" x14ac:dyDescent="0.2">
      <c r="A2010" s="187" t="str">
        <f>B2010&amp;C2010&amp;D2010&amp;E2010</f>
        <v>199925A29NEG33</v>
      </c>
      <c r="B2010" s="184">
        <v>1999</v>
      </c>
      <c r="C2010" s="184" t="s">
        <v>2</v>
      </c>
      <c r="D2010" s="184" t="s">
        <v>94</v>
      </c>
      <c r="E2010" s="184">
        <v>33</v>
      </c>
      <c r="F2010" s="184">
        <v>304186</v>
      </c>
      <c r="G2010" s="184">
        <v>0.12655617281884809</v>
      </c>
      <c r="H2010" s="184">
        <v>0.78586128224178631</v>
      </c>
      <c r="I2010" s="184">
        <v>0.68640568599475316</v>
      </c>
      <c r="J2010" s="184">
        <v>0.18545560939688216</v>
      </c>
      <c r="K2010" s="184">
        <v>0.27725799346452501</v>
      </c>
      <c r="L2010" s="184">
        <v>7.8402687829157158E-2</v>
      </c>
      <c r="M2010" s="184">
        <v>909.30634955760536</v>
      </c>
      <c r="N2010" s="184">
        <v>0.29830432695784814</v>
      </c>
      <c r="O2010" s="184">
        <v>0.12620238932758246</v>
      </c>
      <c r="P2010" s="184">
        <v>0.11854917714819223</v>
      </c>
      <c r="Q2010" s="184">
        <v>7.6532121793902418E-3</v>
      </c>
      <c r="R2010" s="184"/>
    </row>
    <row r="2011" spans="1:18" x14ac:dyDescent="0.2">
      <c r="A2011" s="187" t="str">
        <f>B2011&amp;C2011&amp;D2011&amp;E2011</f>
        <v>199930EMABRA33</v>
      </c>
      <c r="B2011" s="184">
        <v>1999</v>
      </c>
      <c r="C2011" s="184" t="s">
        <v>4</v>
      </c>
      <c r="D2011" s="184" t="s">
        <v>92</v>
      </c>
      <c r="E2011" s="184">
        <v>33</v>
      </c>
      <c r="F2011" s="184">
        <v>3671863</v>
      </c>
      <c r="G2011" s="184">
        <v>7.1739828191072608E-2</v>
      </c>
      <c r="H2011" s="184">
        <v>0.58393694007801467</v>
      </c>
      <c r="I2011" s="184">
        <v>0.54204540432239723</v>
      </c>
      <c r="J2011" s="184">
        <v>0.41095673583762043</v>
      </c>
      <c r="K2011" s="184">
        <v>0.45222652166046312</v>
      </c>
      <c r="L2011" s="184">
        <v>2.1392105048083473E-2</v>
      </c>
      <c r="M2011" s="184">
        <v>2178.4433831974297</v>
      </c>
      <c r="N2011" s="184">
        <v>0.27882910624384238</v>
      </c>
      <c r="O2011" s="184">
        <v>0.18140098782958863</v>
      </c>
      <c r="P2011" s="184">
        <v>0.14591473657287471</v>
      </c>
      <c r="Q2011" s="184">
        <v>3.5486251256713938E-2</v>
      </c>
      <c r="R2011" s="184"/>
    </row>
    <row r="2012" spans="1:18" x14ac:dyDescent="0.2">
      <c r="A2012" s="187" t="str">
        <f>B2012&amp;C2012&amp;D2012&amp;E2012</f>
        <v>199930EMAIND33</v>
      </c>
      <c r="B2012" s="184">
        <v>1999</v>
      </c>
      <c r="C2012" s="184" t="s">
        <v>4</v>
      </c>
      <c r="D2012" s="184" t="s">
        <v>107</v>
      </c>
      <c r="E2012" s="184">
        <v>33</v>
      </c>
      <c r="F2012" s="184">
        <v>1164</v>
      </c>
      <c r="G2012" s="184">
        <v>0</v>
      </c>
      <c r="H2012" s="184">
        <v>1</v>
      </c>
      <c r="I2012" s="184">
        <v>1</v>
      </c>
      <c r="J2012" s="184">
        <v>0</v>
      </c>
      <c r="K2012" s="184">
        <v>0</v>
      </c>
      <c r="L2012" s="184">
        <v>0</v>
      </c>
      <c r="M2012" s="184">
        <v>817.83149840280294</v>
      </c>
      <c r="N2012" s="184">
        <v>0.5</v>
      </c>
      <c r="O2012" s="184">
        <v>0</v>
      </c>
      <c r="P2012" s="184">
        <v>0</v>
      </c>
      <c r="Q2012" s="184">
        <v>0</v>
      </c>
      <c r="R2012" s="184"/>
    </row>
    <row r="2013" spans="1:18" x14ac:dyDescent="0.2">
      <c r="A2013" s="187" t="str">
        <f>B2013&amp;C2013&amp;D2013&amp;E2013</f>
        <v>199930EMANEG33</v>
      </c>
      <c r="B2013" s="184">
        <v>1999</v>
      </c>
      <c r="C2013" s="184" t="s">
        <v>4</v>
      </c>
      <c r="D2013" s="184" t="s">
        <v>94</v>
      </c>
      <c r="E2013" s="184">
        <v>33</v>
      </c>
      <c r="F2013" s="184">
        <v>1947845</v>
      </c>
      <c r="G2013" s="184">
        <v>8.0940047489489686E-2</v>
      </c>
      <c r="H2013" s="184">
        <v>0.60532023206666519</v>
      </c>
      <c r="I2013" s="184">
        <v>0.55632558373684038</v>
      </c>
      <c r="J2013" s="184">
        <v>0.38780858917892086</v>
      </c>
      <c r="K2013" s="184">
        <v>0.43590684045981831</v>
      </c>
      <c r="L2013" s="184">
        <v>1.9109323380453784E-2</v>
      </c>
      <c r="M2013" s="184">
        <v>1097.3409829348332</v>
      </c>
      <c r="N2013" s="184">
        <v>0.25560196011489622</v>
      </c>
      <c r="O2013" s="184">
        <v>0.15825951243553774</v>
      </c>
      <c r="P2013" s="184">
        <v>0.15198950635189146</v>
      </c>
      <c r="Q2013" s="184">
        <v>6.2700060836462859E-3</v>
      </c>
      <c r="R2013" s="184"/>
    </row>
    <row r="2014" spans="1:18" x14ac:dyDescent="0.2">
      <c r="A2014" s="187" t="str">
        <f>B2014&amp;C2014&amp;D2014&amp;E2014</f>
        <v>199915A17BRA35</v>
      </c>
      <c r="B2014" s="184">
        <v>1999</v>
      </c>
      <c r="C2014" s="184" t="s">
        <v>0</v>
      </c>
      <c r="D2014" s="184" t="s">
        <v>92</v>
      </c>
      <c r="E2014" s="184">
        <v>35</v>
      </c>
      <c r="F2014" s="184">
        <v>685361</v>
      </c>
      <c r="G2014" s="184">
        <v>0.46688790081786319</v>
      </c>
      <c r="H2014" s="184">
        <v>0.35965863245793095</v>
      </c>
      <c r="I2014" s="184">
        <v>0.19173836853862417</v>
      </c>
      <c r="J2014" s="184">
        <v>5.012540836143288E-2</v>
      </c>
      <c r="K2014" s="184">
        <v>7.6441466613945061E-2</v>
      </c>
      <c r="L2014" s="184">
        <v>0.88721564255917684</v>
      </c>
      <c r="M2014" s="184">
        <v>466.46770356174221</v>
      </c>
      <c r="N2014" s="184">
        <v>8.1457801071260258E-2</v>
      </c>
      <c r="O2014" s="184">
        <v>6.2653112739125801E-3</v>
      </c>
      <c r="P2014" s="184">
        <v>6.2653112739125801E-3</v>
      </c>
      <c r="Q2014" s="184">
        <v>0</v>
      </c>
      <c r="R2014" s="184"/>
    </row>
    <row r="2015" spans="1:18" x14ac:dyDescent="0.2">
      <c r="A2015" s="187" t="str">
        <f>B2015&amp;C2015&amp;D2015&amp;E2015</f>
        <v>199915A17IND35</v>
      </c>
      <c r="B2015" s="184">
        <v>1999</v>
      </c>
      <c r="C2015" s="184" t="s">
        <v>0</v>
      </c>
      <c r="D2015" s="184" t="s">
        <v>107</v>
      </c>
      <c r="E2015" s="184">
        <v>35</v>
      </c>
      <c r="F2015" s="184">
        <v>859</v>
      </c>
      <c r="G2015" s="184">
        <v>0</v>
      </c>
      <c r="H2015" s="184">
        <v>1</v>
      </c>
      <c r="I2015" s="184">
        <v>1</v>
      </c>
      <c r="J2015" s="184">
        <v>0</v>
      </c>
      <c r="K2015" s="184">
        <v>0</v>
      </c>
      <c r="L2015" s="184">
        <v>0</v>
      </c>
      <c r="M2015" s="184">
        <v>1555.6577415270706</v>
      </c>
      <c r="N2015" s="184">
        <v>0</v>
      </c>
      <c r="O2015" s="184">
        <v>0</v>
      </c>
      <c r="P2015" s="184">
        <v>0</v>
      </c>
      <c r="Q2015" s="184">
        <v>0</v>
      </c>
      <c r="R2015" s="184"/>
    </row>
    <row r="2016" spans="1:18" x14ac:dyDescent="0.2">
      <c r="A2016" s="187" t="str">
        <f>B2016&amp;C2016&amp;D2016&amp;E2016</f>
        <v>199915A17NEG35</v>
      </c>
      <c r="B2016" s="184">
        <v>1999</v>
      </c>
      <c r="C2016" s="184" t="s">
        <v>0</v>
      </c>
      <c r="D2016" s="184" t="s">
        <v>94</v>
      </c>
      <c r="E2016" s="184">
        <v>35</v>
      </c>
      <c r="F2016" s="184">
        <v>415677</v>
      </c>
      <c r="G2016" s="184">
        <v>0.49145373572512624</v>
      </c>
      <c r="H2016" s="184">
        <v>0.4834643244634656</v>
      </c>
      <c r="I2016" s="184">
        <v>0.24586397611607089</v>
      </c>
      <c r="J2016" s="184">
        <v>7.8517695229709611E-2</v>
      </c>
      <c r="K2016" s="184">
        <v>0.11157461201846626</v>
      </c>
      <c r="L2016" s="184">
        <v>0.82643494828917641</v>
      </c>
      <c r="M2016" s="184">
        <v>433.67541472088021</v>
      </c>
      <c r="N2016" s="184">
        <v>0.10744159527710218</v>
      </c>
      <c r="O2016" s="184">
        <v>1.2396644510040248E-2</v>
      </c>
      <c r="P2016" s="184">
        <v>1.2396644510040248E-2</v>
      </c>
      <c r="Q2016" s="184">
        <v>0</v>
      </c>
      <c r="R2016" s="184"/>
    </row>
    <row r="2017" spans="1:18" x14ac:dyDescent="0.2">
      <c r="A2017" s="187" t="str">
        <f>B2017&amp;C2017&amp;D2017&amp;E2017</f>
        <v>199915A29BRA35</v>
      </c>
      <c r="B2017" s="184">
        <v>1999</v>
      </c>
      <c r="C2017" s="184" t="s">
        <v>3</v>
      </c>
      <c r="D2017" s="184" t="s">
        <v>92</v>
      </c>
      <c r="E2017" s="184">
        <v>35</v>
      </c>
      <c r="F2017" s="184">
        <v>3211238</v>
      </c>
      <c r="G2017" s="184">
        <v>0.21962602203278939</v>
      </c>
      <c r="H2017" s="184">
        <v>0.68736803295829629</v>
      </c>
      <c r="I2017" s="184">
        <v>0.53640412620716238</v>
      </c>
      <c r="J2017" s="184">
        <v>0.13463715861538506</v>
      </c>
      <c r="K2017" s="184">
        <v>0.2117247661875156</v>
      </c>
      <c r="L2017" s="184">
        <v>0.4120915277050774</v>
      </c>
      <c r="M2017" s="184">
        <v>1337.1999830948814</v>
      </c>
      <c r="N2017" s="184">
        <v>0.20620769933589475</v>
      </c>
      <c r="O2017" s="184">
        <v>6.1516461875451151E-2</v>
      </c>
      <c r="P2017" s="184">
        <v>5.0549974807223882E-2</v>
      </c>
      <c r="Q2017" s="184">
        <v>1.096648706822727E-2</v>
      </c>
      <c r="R2017" s="184"/>
    </row>
    <row r="2018" spans="1:18" x14ac:dyDescent="0.2">
      <c r="A2018" s="187" t="str">
        <f>B2018&amp;C2018&amp;D2018&amp;E2018</f>
        <v>199915A29IND35</v>
      </c>
      <c r="B2018" s="184">
        <v>1999</v>
      </c>
      <c r="C2018" s="184" t="s">
        <v>3</v>
      </c>
      <c r="D2018" s="184" t="s">
        <v>107</v>
      </c>
      <c r="E2018" s="184">
        <v>35</v>
      </c>
      <c r="F2018" s="184">
        <v>7730</v>
      </c>
      <c r="G2018" s="184">
        <v>0</v>
      </c>
      <c r="H2018" s="184">
        <v>1</v>
      </c>
      <c r="I2018" s="184">
        <v>1</v>
      </c>
      <c r="J2018" s="184">
        <v>0</v>
      </c>
      <c r="K2018" s="184">
        <v>0</v>
      </c>
      <c r="L2018" s="184">
        <v>0</v>
      </c>
      <c r="M2018" s="184">
        <v>1494.0610549400858</v>
      </c>
      <c r="N2018" s="184">
        <v>0.33324708926261321</v>
      </c>
      <c r="O2018" s="184">
        <v>0.33324708926261321</v>
      </c>
      <c r="P2018" s="184">
        <v>0.33324708926261321</v>
      </c>
      <c r="Q2018" s="184">
        <v>0</v>
      </c>
      <c r="R2018" s="184"/>
    </row>
    <row r="2019" spans="1:18" x14ac:dyDescent="0.2">
      <c r="A2019" s="187" t="str">
        <f>B2019&amp;C2019&amp;D2019&amp;E2019</f>
        <v>199915A29NEG35</v>
      </c>
      <c r="B2019" s="184">
        <v>1999</v>
      </c>
      <c r="C2019" s="184" t="s">
        <v>3</v>
      </c>
      <c r="D2019" s="184" t="s">
        <v>94</v>
      </c>
      <c r="E2019" s="184">
        <v>35</v>
      </c>
      <c r="F2019" s="184">
        <v>1785551</v>
      </c>
      <c r="G2019" s="184">
        <v>0.28727704275609522</v>
      </c>
      <c r="H2019" s="184">
        <v>0.69985287454684852</v>
      </c>
      <c r="I2019" s="184">
        <v>0.49880121038267738</v>
      </c>
      <c r="J2019" s="184">
        <v>0.15488664283462081</v>
      </c>
      <c r="K2019" s="184">
        <v>0.26214653067876525</v>
      </c>
      <c r="L2019" s="184">
        <v>0.36988694246201875</v>
      </c>
      <c r="M2019" s="184">
        <v>855.77545562301066</v>
      </c>
      <c r="N2019" s="184">
        <v>0.1976885566416193</v>
      </c>
      <c r="O2019" s="184">
        <v>4.8102798519896663E-2</v>
      </c>
      <c r="P2019" s="184">
        <v>4.6178462558616358E-2</v>
      </c>
      <c r="Q2019" s="184">
        <v>1.9243359612802994E-3</v>
      </c>
      <c r="R2019" s="184"/>
    </row>
    <row r="2020" spans="1:18" x14ac:dyDescent="0.2">
      <c r="A2020" s="187" t="str">
        <f>B2020&amp;C2020&amp;D2020&amp;E2020</f>
        <v>199918A24BRA35</v>
      </c>
      <c r="B2020" s="184">
        <v>1999</v>
      </c>
      <c r="C2020" s="184" t="s">
        <v>1</v>
      </c>
      <c r="D2020" s="184" t="s">
        <v>92</v>
      </c>
      <c r="E2020" s="184">
        <v>35</v>
      </c>
      <c r="F2020" s="184">
        <v>1563099</v>
      </c>
      <c r="G2020" s="184">
        <v>0.23160769581018212</v>
      </c>
      <c r="H2020" s="184">
        <v>0.76237766438812815</v>
      </c>
      <c r="I2020" s="184">
        <v>0.5858051302020455</v>
      </c>
      <c r="J2020" s="184">
        <v>0.13806367568197642</v>
      </c>
      <c r="K2020" s="184">
        <v>0.2343258948328435</v>
      </c>
      <c r="L2020" s="184">
        <v>0.3888839431247082</v>
      </c>
      <c r="M2020" s="184">
        <v>1095.6739538016895</v>
      </c>
      <c r="N2020" s="184">
        <v>0.2280188267025953</v>
      </c>
      <c r="O2020" s="184">
        <v>5.384751701587679E-2</v>
      </c>
      <c r="P2020" s="184">
        <v>4.8353303277655475E-2</v>
      </c>
      <c r="Q2020" s="184">
        <v>5.4942137382213152E-3</v>
      </c>
      <c r="R2020" s="184"/>
    </row>
    <row r="2021" spans="1:18" x14ac:dyDescent="0.2">
      <c r="A2021" s="187" t="str">
        <f>B2021&amp;C2021&amp;D2021&amp;E2021</f>
        <v>199918A24IND35</v>
      </c>
      <c r="B2021" s="184">
        <v>1999</v>
      </c>
      <c r="C2021" s="184" t="s">
        <v>1</v>
      </c>
      <c r="D2021" s="184" t="s">
        <v>107</v>
      </c>
      <c r="E2021" s="184">
        <v>35</v>
      </c>
      <c r="F2021" s="184">
        <v>4294</v>
      </c>
      <c r="G2021" s="184">
        <v>0</v>
      </c>
      <c r="H2021" s="184">
        <v>1</v>
      </c>
      <c r="I2021" s="184">
        <v>1</v>
      </c>
      <c r="J2021" s="184">
        <v>0</v>
      </c>
      <c r="K2021" s="184">
        <v>0</v>
      </c>
      <c r="L2021" s="184">
        <v>0</v>
      </c>
      <c r="M2021" s="184">
        <v>911.27964881023013</v>
      </c>
      <c r="N2021" s="184">
        <v>0.19981369352585002</v>
      </c>
      <c r="O2021" s="184">
        <v>0.19981369352585002</v>
      </c>
      <c r="P2021" s="184">
        <v>0.19981369352585002</v>
      </c>
      <c r="Q2021" s="184">
        <v>0</v>
      </c>
      <c r="R2021" s="184"/>
    </row>
    <row r="2022" spans="1:18" x14ac:dyDescent="0.2">
      <c r="A2022" s="187" t="str">
        <f>B2022&amp;C2022&amp;D2022&amp;E2022</f>
        <v>199918A24NEG35</v>
      </c>
      <c r="B2022" s="184">
        <v>1999</v>
      </c>
      <c r="C2022" s="184" t="s">
        <v>1</v>
      </c>
      <c r="D2022" s="184" t="s">
        <v>94</v>
      </c>
      <c r="E2022" s="184">
        <v>35</v>
      </c>
      <c r="F2022" s="184">
        <v>886339</v>
      </c>
      <c r="G2022" s="184">
        <v>0.29273611911304698</v>
      </c>
      <c r="H2022" s="184">
        <v>0.74805915118256106</v>
      </c>
      <c r="I2022" s="184">
        <v>0.52907521839837801</v>
      </c>
      <c r="J2022" s="184">
        <v>0.17151563905007</v>
      </c>
      <c r="K2022" s="184">
        <v>0.30523197106299055</v>
      </c>
      <c r="L2022" s="184">
        <v>0.30717705076725721</v>
      </c>
      <c r="M2022" s="184">
        <v>831.14238562459207</v>
      </c>
      <c r="N2022" s="184">
        <v>0.20542478667868613</v>
      </c>
      <c r="O2022" s="184">
        <v>3.1980991471660392E-2</v>
      </c>
      <c r="P2022" s="184">
        <v>3.0042681186318101E-2</v>
      </c>
      <c r="Q2022" s="184">
        <v>1.9383102853422901E-3</v>
      </c>
      <c r="R2022" s="184"/>
    </row>
    <row r="2023" spans="1:18" x14ac:dyDescent="0.2">
      <c r="A2023" s="187" t="str">
        <f>B2023&amp;C2023&amp;D2023&amp;E2023</f>
        <v>199925A29BRA35</v>
      </c>
      <c r="B2023" s="184">
        <v>1999</v>
      </c>
      <c r="C2023" s="184" t="s">
        <v>2</v>
      </c>
      <c r="D2023" s="184" t="s">
        <v>92</v>
      </c>
      <c r="E2023" s="184">
        <v>35</v>
      </c>
      <c r="F2023" s="184">
        <v>962778</v>
      </c>
      <c r="G2023" s="184">
        <v>0.12178000267994323</v>
      </c>
      <c r="H2023" s="184">
        <v>0.79910366673285382</v>
      </c>
      <c r="I2023" s="184">
        <v>0.70178882005657439</v>
      </c>
      <c r="J2023" s="184">
        <v>0.18928932685600347</v>
      </c>
      <c r="K2023" s="184">
        <v>0.27142721996342728</v>
      </c>
      <c r="L2023" s="184">
        <v>0.11150753340853239</v>
      </c>
      <c r="M2023" s="184">
        <v>1842.4406659909741</v>
      </c>
      <c r="N2023" s="184">
        <v>0.2596008633350575</v>
      </c>
      <c r="O2023" s="184">
        <v>0.11329818504369647</v>
      </c>
      <c r="P2023" s="184">
        <v>8.5640718836533444E-2</v>
      </c>
      <c r="Q2023" s="184">
        <v>2.7657466207163021E-2</v>
      </c>
      <c r="R2023" s="184"/>
    </row>
    <row r="2024" spans="1:18" x14ac:dyDescent="0.2">
      <c r="A2024" s="187" t="str">
        <f>B2024&amp;C2024&amp;D2024&amp;E2024</f>
        <v>199925A29IND35</v>
      </c>
      <c r="B2024" s="184">
        <v>1999</v>
      </c>
      <c r="C2024" s="184" t="s">
        <v>2</v>
      </c>
      <c r="D2024" s="184" t="s">
        <v>107</v>
      </c>
      <c r="E2024" s="184">
        <v>35</v>
      </c>
      <c r="F2024" s="184">
        <v>2577</v>
      </c>
      <c r="G2024" s="184">
        <v>0</v>
      </c>
      <c r="H2024" s="184">
        <v>1</v>
      </c>
      <c r="I2024" s="184">
        <v>1</v>
      </c>
      <c r="J2024" s="184">
        <v>0</v>
      </c>
      <c r="K2024" s="184">
        <v>0</v>
      </c>
      <c r="L2024" s="184">
        <v>0</v>
      </c>
      <c r="M2024" s="184">
        <v>2444.6050223996822</v>
      </c>
      <c r="N2024" s="184">
        <v>0.66666666666666663</v>
      </c>
      <c r="O2024" s="184">
        <v>0.66666666666666663</v>
      </c>
      <c r="P2024" s="184">
        <v>0.66666666666666663</v>
      </c>
      <c r="Q2024" s="184">
        <v>0</v>
      </c>
      <c r="R2024" s="184"/>
    </row>
    <row r="2025" spans="1:18" x14ac:dyDescent="0.2">
      <c r="A2025" s="187" t="str">
        <f>B2025&amp;C2025&amp;D2025&amp;E2025</f>
        <v>199925A29NEG35</v>
      </c>
      <c r="B2025" s="184">
        <v>1999</v>
      </c>
      <c r="C2025" s="184" t="s">
        <v>2</v>
      </c>
      <c r="D2025" s="184" t="s">
        <v>94</v>
      </c>
      <c r="E2025" s="184">
        <v>35</v>
      </c>
      <c r="F2025" s="184">
        <v>483535</v>
      </c>
      <c r="G2025" s="184">
        <v>0.17148569591104287</v>
      </c>
      <c r="H2025" s="184">
        <v>0.79751000444642062</v>
      </c>
      <c r="I2025" s="184">
        <v>0.6607484463379073</v>
      </c>
      <c r="J2025" s="184">
        <v>0.19005656260663653</v>
      </c>
      <c r="K2025" s="184">
        <v>0.31261025572088885</v>
      </c>
      <c r="L2025" s="184">
        <v>9.23593948731736E-2</v>
      </c>
      <c r="M2025" s="184">
        <v>1032.1344371034991</v>
      </c>
      <c r="N2025" s="184">
        <v>0.26108968327008386</v>
      </c>
      <c r="O2025" s="184">
        <v>0.10834996432522982</v>
      </c>
      <c r="P2025" s="184">
        <v>0.10479696402535493</v>
      </c>
      <c r="Q2025" s="184">
        <v>3.5530002998748799E-3</v>
      </c>
      <c r="R2025" s="184"/>
    </row>
    <row r="2026" spans="1:18" x14ac:dyDescent="0.2">
      <c r="A2026" s="187" t="str">
        <f>B2026&amp;C2026&amp;D2026&amp;E2026</f>
        <v>199930EMABRA35</v>
      </c>
      <c r="B2026" s="184">
        <v>1999</v>
      </c>
      <c r="C2026" s="184" t="s">
        <v>4</v>
      </c>
      <c r="D2026" s="184" t="s">
        <v>92</v>
      </c>
      <c r="E2026" s="184">
        <v>35</v>
      </c>
      <c r="F2026" s="184">
        <v>5692515</v>
      </c>
      <c r="G2026" s="184">
        <v>8.1308036695837263E-2</v>
      </c>
      <c r="H2026" s="184">
        <v>0.62216777793153</v>
      </c>
      <c r="I2026" s="184">
        <v>0.57158053741250558</v>
      </c>
      <c r="J2026" s="184">
        <v>0.37179269197341547</v>
      </c>
      <c r="K2026" s="184">
        <v>0.41815213834601378</v>
      </c>
      <c r="L2026" s="184">
        <v>3.7433265980531601E-2</v>
      </c>
      <c r="M2026" s="184">
        <v>2608.4285211566716</v>
      </c>
      <c r="N2026" s="184">
        <v>0.26780500358804499</v>
      </c>
      <c r="O2026" s="184">
        <v>0.19191271344915209</v>
      </c>
      <c r="P2026" s="184">
        <v>0.14680101853047378</v>
      </c>
      <c r="Q2026" s="184">
        <v>4.5111694918678301E-2</v>
      </c>
      <c r="R2026" s="184"/>
    </row>
    <row r="2027" spans="1:18" x14ac:dyDescent="0.2">
      <c r="A2027" s="187" t="str">
        <f>B2027&amp;C2027&amp;D2027&amp;E2027</f>
        <v>199930EMAIND35</v>
      </c>
      <c r="B2027" s="184">
        <v>1999</v>
      </c>
      <c r="C2027" s="184" t="s">
        <v>4</v>
      </c>
      <c r="D2027" s="184" t="s">
        <v>107</v>
      </c>
      <c r="E2027" s="184">
        <v>35</v>
      </c>
      <c r="F2027" s="184">
        <v>12882</v>
      </c>
      <c r="G2027" s="184">
        <v>9.9918481425410502E-2</v>
      </c>
      <c r="H2027" s="184">
        <v>0.66658903896910415</v>
      </c>
      <c r="I2027" s="184">
        <v>0.59998447446048753</v>
      </c>
      <c r="J2027" s="184">
        <v>0.33341096103089585</v>
      </c>
      <c r="K2027" s="184">
        <v>0.40001552553951247</v>
      </c>
      <c r="L2027" s="184">
        <v>6.6682192206179158E-2</v>
      </c>
      <c r="M2027" s="184">
        <v>925.82381366207755</v>
      </c>
      <c r="N2027" s="184">
        <v>0.46662009004812915</v>
      </c>
      <c r="O2027" s="184">
        <v>0.33333333333333331</v>
      </c>
      <c r="P2027" s="184">
        <v>0.33333333333333331</v>
      </c>
      <c r="Q2027" s="184">
        <v>0</v>
      </c>
      <c r="R2027" s="184"/>
    </row>
    <row r="2028" spans="1:18" x14ac:dyDescent="0.2">
      <c r="A2028" s="187" t="str">
        <f>B2028&amp;C2028&amp;D2028&amp;E2028</f>
        <v>199930EMANEG35</v>
      </c>
      <c r="B2028" s="184">
        <v>1999</v>
      </c>
      <c r="C2028" s="184" t="s">
        <v>4</v>
      </c>
      <c r="D2028" s="184" t="s">
        <v>94</v>
      </c>
      <c r="E2028" s="184">
        <v>35</v>
      </c>
      <c r="F2028" s="184">
        <v>2405681</v>
      </c>
      <c r="G2028" s="184">
        <v>0.12633368358269723</v>
      </c>
      <c r="H2028" s="184">
        <v>0.66976170157223669</v>
      </c>
      <c r="I2028" s="184">
        <v>0.58514823869000088</v>
      </c>
      <c r="J2028" s="184">
        <v>0.32309728513464586</v>
      </c>
      <c r="K2028" s="184">
        <v>0.4023550919677214</v>
      </c>
      <c r="L2028" s="184">
        <v>3.5343422506974115E-2</v>
      </c>
      <c r="M2028" s="184">
        <v>1270.8644595715921</v>
      </c>
      <c r="N2028" s="184">
        <v>0.25812192057051619</v>
      </c>
      <c r="O2028" s="184">
        <v>0.15137543173845577</v>
      </c>
      <c r="P2028" s="184">
        <v>0.14066536668826832</v>
      </c>
      <c r="Q2028" s="184">
        <v>1.0710065050187453E-2</v>
      </c>
      <c r="R2028" s="184"/>
    </row>
    <row r="2029" spans="1:18" x14ac:dyDescent="0.2">
      <c r="A2029" s="187" t="str">
        <f>B2029&amp;C2029&amp;D2029&amp;E2029</f>
        <v>199915A17BRA41</v>
      </c>
      <c r="B2029" s="184">
        <v>1999</v>
      </c>
      <c r="C2029" s="184" t="s">
        <v>0</v>
      </c>
      <c r="D2029" s="184" t="s">
        <v>92</v>
      </c>
      <c r="E2029" s="184">
        <v>41</v>
      </c>
      <c r="F2029" s="184">
        <v>131759</v>
      </c>
      <c r="G2029" s="184">
        <v>0.29083789052391879</v>
      </c>
      <c r="H2029" s="184">
        <v>0.43994717628397301</v>
      </c>
      <c r="I2029" s="184">
        <v>0.31199386759158765</v>
      </c>
      <c r="J2029" s="184">
        <v>7.9979356248908992E-2</v>
      </c>
      <c r="K2029" s="184">
        <v>0.10397012727783302</v>
      </c>
      <c r="L2029" s="184">
        <v>0.788044839441708</v>
      </c>
      <c r="M2029" s="184">
        <v>347.91955937277083</v>
      </c>
      <c r="N2029" s="184">
        <v>0.13199857315249813</v>
      </c>
      <c r="O2029" s="184">
        <v>1.5991317481158781E-2</v>
      </c>
      <c r="P2029" s="184">
        <v>1.5991317481158781E-2</v>
      </c>
      <c r="Q2029" s="184">
        <v>0</v>
      </c>
      <c r="R2029" s="184"/>
    </row>
    <row r="2030" spans="1:18" x14ac:dyDescent="0.2">
      <c r="A2030" s="187" t="str">
        <f>B2030&amp;C2030&amp;D2030&amp;E2030</f>
        <v>199915A17NEG41</v>
      </c>
      <c r="B2030" s="184">
        <v>1999</v>
      </c>
      <c r="C2030" s="184" t="s">
        <v>0</v>
      </c>
      <c r="D2030" s="184" t="s">
        <v>94</v>
      </c>
      <c r="E2030" s="184">
        <v>41</v>
      </c>
      <c r="F2030" s="184">
        <v>32145</v>
      </c>
      <c r="G2030" s="184">
        <v>0.42187963237474058</v>
      </c>
      <c r="H2030" s="184">
        <v>0.52465391196142475</v>
      </c>
      <c r="I2030" s="184">
        <v>0.30331311245916937</v>
      </c>
      <c r="J2030" s="184">
        <v>0.13930626847099081</v>
      </c>
      <c r="K2030" s="184">
        <v>0.172157411728107</v>
      </c>
      <c r="L2030" s="184">
        <v>0.70489967335510961</v>
      </c>
      <c r="M2030" s="184">
        <v>312.19506170668996</v>
      </c>
      <c r="N2030" s="184">
        <v>0.10661067039975113</v>
      </c>
      <c r="O2030" s="184">
        <v>1.6394462591382795E-2</v>
      </c>
      <c r="P2030" s="184">
        <v>1.6394462591382795E-2</v>
      </c>
      <c r="Q2030" s="184">
        <v>0</v>
      </c>
      <c r="R2030" s="184"/>
    </row>
    <row r="2031" spans="1:18" x14ac:dyDescent="0.2">
      <c r="A2031" s="187" t="str">
        <f>B2031&amp;C2031&amp;D2031&amp;E2031</f>
        <v>199915A29BRA41</v>
      </c>
      <c r="B2031" s="184">
        <v>1999</v>
      </c>
      <c r="C2031" s="184" t="s">
        <v>3</v>
      </c>
      <c r="D2031" s="184" t="s">
        <v>92</v>
      </c>
      <c r="E2031" s="184">
        <v>41</v>
      </c>
      <c r="F2031" s="184">
        <v>608438</v>
      </c>
      <c r="G2031" s="184">
        <v>0.15966063186806856</v>
      </c>
      <c r="H2031" s="184">
        <v>0.71327399011896031</v>
      </c>
      <c r="I2031" s="184">
        <v>0.59939221416150867</v>
      </c>
      <c r="J2031" s="184">
        <v>0.12347617622588272</v>
      </c>
      <c r="K2031" s="184">
        <v>0.18541733122428777</v>
      </c>
      <c r="L2031" s="184">
        <v>0.39129920055773515</v>
      </c>
      <c r="M2031" s="184">
        <v>944.24044981750137</v>
      </c>
      <c r="N2031" s="184">
        <v>0.26112767447135121</v>
      </c>
      <c r="O2031" s="184">
        <v>9.3971776910712346E-2</v>
      </c>
      <c r="P2031" s="184">
        <v>7.5779290576854175E-2</v>
      </c>
      <c r="Q2031" s="184">
        <v>1.8192486333858175E-2</v>
      </c>
      <c r="R2031" s="184"/>
    </row>
    <row r="2032" spans="1:18" x14ac:dyDescent="0.2">
      <c r="A2032" s="187" t="str">
        <f>B2032&amp;C2032&amp;D2032&amp;E2032</f>
        <v>199915A29IND41</v>
      </c>
      <c r="B2032" s="184">
        <v>1999</v>
      </c>
      <c r="C2032" s="184" t="s">
        <v>3</v>
      </c>
      <c r="D2032" s="184" t="s">
        <v>107</v>
      </c>
      <c r="E2032" s="184">
        <v>41</v>
      </c>
      <c r="F2032" s="184">
        <v>1053</v>
      </c>
      <c r="G2032" s="184">
        <v>0</v>
      </c>
      <c r="H2032" s="184">
        <v>1</v>
      </c>
      <c r="I2032" s="184">
        <v>1</v>
      </c>
      <c r="J2032" s="184">
        <v>0</v>
      </c>
      <c r="K2032" s="184">
        <v>0</v>
      </c>
      <c r="L2032" s="184">
        <v>0</v>
      </c>
      <c r="M2032" s="184">
        <v>411.02203929235787</v>
      </c>
      <c r="N2032" s="184">
        <v>1</v>
      </c>
      <c r="O2032" s="184">
        <v>0.24976258309591642</v>
      </c>
      <c r="P2032" s="184">
        <v>0.24976258309591642</v>
      </c>
      <c r="Q2032" s="184">
        <v>0</v>
      </c>
      <c r="R2032" s="184"/>
    </row>
    <row r="2033" spans="1:18" x14ac:dyDescent="0.2">
      <c r="A2033" s="187" t="str">
        <f>B2033&amp;C2033&amp;D2033&amp;E2033</f>
        <v>199915A29NEG41</v>
      </c>
      <c r="B2033" s="184">
        <v>1999</v>
      </c>
      <c r="C2033" s="184" t="s">
        <v>3</v>
      </c>
      <c r="D2033" s="184" t="s">
        <v>94</v>
      </c>
      <c r="E2033" s="184">
        <v>41</v>
      </c>
      <c r="F2033" s="184">
        <v>140709</v>
      </c>
      <c r="G2033" s="184">
        <v>0.18094817865372359</v>
      </c>
      <c r="H2033" s="184">
        <v>0.724793723215999</v>
      </c>
      <c r="I2033" s="184">
        <v>0.59364361910041286</v>
      </c>
      <c r="J2033" s="184">
        <v>0.16099894107697446</v>
      </c>
      <c r="K2033" s="184">
        <v>0.23409305730266011</v>
      </c>
      <c r="L2033" s="184">
        <v>0.31269499463431621</v>
      </c>
      <c r="M2033" s="184">
        <v>727.95263679440495</v>
      </c>
      <c r="N2033" s="184">
        <v>0.24343858601795193</v>
      </c>
      <c r="O2033" s="184">
        <v>9.1763853058439759E-2</v>
      </c>
      <c r="P2033" s="184">
        <v>8.6142322097378279E-2</v>
      </c>
      <c r="Q2033" s="184">
        <v>5.6215309610614817E-3</v>
      </c>
      <c r="R2033" s="184"/>
    </row>
    <row r="2034" spans="1:18" x14ac:dyDescent="0.2">
      <c r="A2034" s="187" t="str">
        <f>B2034&amp;C2034&amp;D2034&amp;E2034</f>
        <v>199918A24BRA41</v>
      </c>
      <c r="B2034" s="184">
        <v>1999</v>
      </c>
      <c r="C2034" s="184" t="s">
        <v>1</v>
      </c>
      <c r="D2034" s="184" t="s">
        <v>92</v>
      </c>
      <c r="E2034" s="184">
        <v>41</v>
      </c>
      <c r="F2034" s="184">
        <v>283797</v>
      </c>
      <c r="G2034" s="184">
        <v>0.15675795317781271</v>
      </c>
      <c r="H2034" s="184">
        <v>0.76414831728312849</v>
      </c>
      <c r="I2034" s="184">
        <v>0.64436199114155546</v>
      </c>
      <c r="J2034" s="184">
        <v>0.12174596960494899</v>
      </c>
      <c r="K2034" s="184">
        <v>0.1914450875206766</v>
      </c>
      <c r="L2034" s="184">
        <v>0.38852973022540588</v>
      </c>
      <c r="M2034" s="184">
        <v>775.17588111385783</v>
      </c>
      <c r="N2034" s="184">
        <v>0.28035884804983846</v>
      </c>
      <c r="O2034" s="184">
        <v>7.2417960725448122E-2</v>
      </c>
      <c r="P2034" s="184">
        <v>6.1269146608315096E-2</v>
      </c>
      <c r="Q2034" s="184">
        <v>1.1148814117133022E-2</v>
      </c>
      <c r="R2034" s="184"/>
    </row>
    <row r="2035" spans="1:18" x14ac:dyDescent="0.2">
      <c r="A2035" s="187" t="str">
        <f>B2035&amp;C2035&amp;D2035&amp;E2035</f>
        <v>199918A24IND41</v>
      </c>
      <c r="B2035" s="184">
        <v>1999</v>
      </c>
      <c r="C2035" s="184" t="s">
        <v>1</v>
      </c>
      <c r="D2035" s="184" t="s">
        <v>107</v>
      </c>
      <c r="E2035" s="184">
        <v>41</v>
      </c>
      <c r="F2035" s="184">
        <v>789</v>
      </c>
      <c r="G2035" s="184">
        <v>0</v>
      </c>
      <c r="H2035" s="184">
        <v>1</v>
      </c>
      <c r="I2035" s="184">
        <v>1</v>
      </c>
      <c r="J2035" s="184">
        <v>0</v>
      </c>
      <c r="K2035" s="184">
        <v>0</v>
      </c>
      <c r="L2035" s="184">
        <v>0</v>
      </c>
      <c r="M2035" s="184">
        <v>451.88153444357766</v>
      </c>
      <c r="N2035" s="184">
        <v>1</v>
      </c>
      <c r="O2035" s="184">
        <v>0.33333333333333331</v>
      </c>
      <c r="P2035" s="184">
        <v>0.33333333333333331</v>
      </c>
      <c r="Q2035" s="184">
        <v>0</v>
      </c>
      <c r="R2035" s="184"/>
    </row>
    <row r="2036" spans="1:18" x14ac:dyDescent="0.2">
      <c r="A2036" s="187" t="str">
        <f>B2036&amp;C2036&amp;D2036&amp;E2036</f>
        <v>199918A24NEG41</v>
      </c>
      <c r="B2036" s="184">
        <v>1999</v>
      </c>
      <c r="C2036" s="184" t="s">
        <v>1</v>
      </c>
      <c r="D2036" s="184" t="s">
        <v>94</v>
      </c>
      <c r="E2036" s="184">
        <v>41</v>
      </c>
      <c r="F2036" s="184">
        <v>66406</v>
      </c>
      <c r="G2036" s="184">
        <v>0.16420843711083438</v>
      </c>
      <c r="H2036" s="184">
        <v>0.77390597235189595</v>
      </c>
      <c r="I2036" s="184">
        <v>0.64682408216125054</v>
      </c>
      <c r="J2036" s="184">
        <v>0.15866036201548053</v>
      </c>
      <c r="K2036" s="184">
        <v>0.2539680149384092</v>
      </c>
      <c r="L2036" s="184">
        <v>0.25791344155648588</v>
      </c>
      <c r="M2036" s="184">
        <v>632.99325388197656</v>
      </c>
      <c r="N2036" s="184">
        <v>0.25786826491582088</v>
      </c>
      <c r="O2036" s="184">
        <v>7.1409210011143573E-2</v>
      </c>
      <c r="P2036" s="184">
        <v>6.7448724512845226E-2</v>
      </c>
      <c r="Q2036" s="184">
        <v>3.9604854982983467E-3</v>
      </c>
      <c r="R2036" s="184"/>
    </row>
    <row r="2037" spans="1:18" x14ac:dyDescent="0.2">
      <c r="A2037" s="187" t="str">
        <f>B2037&amp;C2037&amp;D2037&amp;E2037</f>
        <v>199925A29BRA41</v>
      </c>
      <c r="B2037" s="184">
        <v>1999</v>
      </c>
      <c r="C2037" s="184" t="s">
        <v>2</v>
      </c>
      <c r="D2037" s="184" t="s">
        <v>92</v>
      </c>
      <c r="E2037" s="184">
        <v>41</v>
      </c>
      <c r="F2037" s="184">
        <v>192882</v>
      </c>
      <c r="G2037" s="184">
        <v>0.11583821856955256</v>
      </c>
      <c r="H2037" s="184">
        <v>0.82513142750489932</v>
      </c>
      <c r="I2037" s="184">
        <v>0.72954967285697991</v>
      </c>
      <c r="J2037" s="184">
        <v>0.15573252040107424</v>
      </c>
      <c r="K2037" s="184">
        <v>0.23219377650584294</v>
      </c>
      <c r="L2037" s="184">
        <v>0.12435063925094099</v>
      </c>
      <c r="M2037" s="184">
        <v>1339.4250498562933</v>
      </c>
      <c r="N2037" s="184">
        <v>0.3210408436245995</v>
      </c>
      <c r="O2037" s="184">
        <v>0.17895397185844195</v>
      </c>
      <c r="P2037" s="184">
        <v>0.13797036530106491</v>
      </c>
      <c r="Q2037" s="184">
        <v>4.0983606557377046E-2</v>
      </c>
      <c r="R2037" s="184"/>
    </row>
    <row r="2038" spans="1:18" x14ac:dyDescent="0.2">
      <c r="A2038" s="187" t="str">
        <f>B2038&amp;C2038&amp;D2038&amp;E2038</f>
        <v>199925A29IND41</v>
      </c>
      <c r="B2038" s="184">
        <v>1999</v>
      </c>
      <c r="C2038" s="184" t="s">
        <v>2</v>
      </c>
      <c r="D2038" s="184" t="s">
        <v>107</v>
      </c>
      <c r="E2038" s="184">
        <v>41</v>
      </c>
      <c r="F2038" s="184">
        <v>264</v>
      </c>
      <c r="G2038" s="184">
        <v>0</v>
      </c>
      <c r="H2038" s="184">
        <v>1</v>
      </c>
      <c r="I2038" s="184">
        <v>1</v>
      </c>
      <c r="J2038" s="184">
        <v>0</v>
      </c>
      <c r="K2038" s="184">
        <v>0</v>
      </c>
      <c r="L2038" s="184">
        <v>0</v>
      </c>
      <c r="M2038" s="184">
        <v>288.90786628359882</v>
      </c>
      <c r="N2038" s="184">
        <v>1</v>
      </c>
      <c r="O2038" s="184">
        <v>0</v>
      </c>
      <c r="P2038" s="184">
        <v>0</v>
      </c>
      <c r="Q2038" s="184">
        <v>0</v>
      </c>
      <c r="R2038" s="184"/>
    </row>
    <row r="2039" spans="1:18" x14ac:dyDescent="0.2">
      <c r="A2039" s="187" t="str">
        <f>B2039&amp;C2039&amp;D2039&amp;E2039</f>
        <v>199925A29NEG41</v>
      </c>
      <c r="B2039" s="184">
        <v>1999</v>
      </c>
      <c r="C2039" s="184" t="s">
        <v>2</v>
      </c>
      <c r="D2039" s="184" t="s">
        <v>94</v>
      </c>
      <c r="E2039" s="184">
        <v>41</v>
      </c>
      <c r="F2039" s="184">
        <v>42158</v>
      </c>
      <c r="G2039" s="184">
        <v>8.5981973434535106E-2</v>
      </c>
      <c r="H2039" s="184">
        <v>0.80003795246453813</v>
      </c>
      <c r="I2039" s="184">
        <v>0.73124911048911234</v>
      </c>
      <c r="J2039" s="184">
        <v>0.1812230181697424</v>
      </c>
      <c r="K2039" s="184">
        <v>0.25001186014516819</v>
      </c>
      <c r="L2039" s="184">
        <v>9.9933583187058209E-2</v>
      </c>
      <c r="M2039" s="184">
        <v>990.24141832130192</v>
      </c>
      <c r="N2039" s="184">
        <v>0.32503913847905497</v>
      </c>
      <c r="O2039" s="184">
        <v>0.18129417904075146</v>
      </c>
      <c r="P2039" s="184">
        <v>0.16876986574315669</v>
      </c>
      <c r="Q2039" s="184">
        <v>1.2524313297594762E-2</v>
      </c>
      <c r="R2039" s="184"/>
    </row>
    <row r="2040" spans="1:18" x14ac:dyDescent="0.2">
      <c r="A2040" s="187" t="str">
        <f>B2040&amp;C2040&amp;D2040&amp;E2040</f>
        <v>199930EMABRA41</v>
      </c>
      <c r="B2040" s="184">
        <v>1999</v>
      </c>
      <c r="C2040" s="184" t="s">
        <v>4</v>
      </c>
      <c r="D2040" s="184" t="s">
        <v>92</v>
      </c>
      <c r="E2040" s="184">
        <v>41</v>
      </c>
      <c r="F2040" s="184">
        <v>919882</v>
      </c>
      <c r="G2040" s="184">
        <v>6.5445832835482998E-2</v>
      </c>
      <c r="H2040" s="184">
        <v>0.69146694902172234</v>
      </c>
      <c r="I2040" s="184">
        <v>0.64621331866478526</v>
      </c>
      <c r="J2040" s="184">
        <v>0.30403493624526706</v>
      </c>
      <c r="K2040" s="184">
        <v>0.34729746481691309</v>
      </c>
      <c r="L2040" s="184">
        <v>3.2379748982729786E-2</v>
      </c>
      <c r="M2040" s="184">
        <v>2036.1592411324493</v>
      </c>
      <c r="N2040" s="184">
        <v>0.30399545898899438</v>
      </c>
      <c r="O2040" s="184">
        <v>0.22232033048468985</v>
      </c>
      <c r="P2040" s="184">
        <v>0.17389919086056291</v>
      </c>
      <c r="Q2040" s="184">
        <v>4.8421139624126946E-2</v>
      </c>
      <c r="R2040" s="184"/>
    </row>
    <row r="2041" spans="1:18" x14ac:dyDescent="0.2">
      <c r="A2041" s="187" t="str">
        <f>B2041&amp;C2041&amp;D2041&amp;E2041</f>
        <v>199930EMAIND41</v>
      </c>
      <c r="B2041" s="184">
        <v>1999</v>
      </c>
      <c r="C2041" s="184" t="s">
        <v>4</v>
      </c>
      <c r="D2041" s="184" t="s">
        <v>107</v>
      </c>
      <c r="E2041" s="184">
        <v>41</v>
      </c>
      <c r="F2041" s="184">
        <v>1318</v>
      </c>
      <c r="G2041" s="184">
        <v>0.33249051833122628</v>
      </c>
      <c r="H2041" s="184">
        <v>0.60015174506828528</v>
      </c>
      <c r="I2041" s="184">
        <v>0.40060698027314112</v>
      </c>
      <c r="J2041" s="184">
        <v>0.39984825493171472</v>
      </c>
      <c r="K2041" s="184">
        <v>0.59939301972685888</v>
      </c>
      <c r="L2041" s="184">
        <v>0</v>
      </c>
      <c r="M2041" s="184">
        <v>777.82887076353541</v>
      </c>
      <c r="N2041" s="184">
        <v>0.20030349013657056</v>
      </c>
      <c r="O2041" s="184">
        <v>0.20030349013657056</v>
      </c>
      <c r="P2041" s="184">
        <v>0.20030349013657056</v>
      </c>
      <c r="Q2041" s="184">
        <v>0</v>
      </c>
      <c r="R2041" s="184"/>
    </row>
    <row r="2042" spans="1:18" x14ac:dyDescent="0.2">
      <c r="A2042" s="187" t="str">
        <f>B2042&amp;C2042&amp;D2042&amp;E2042</f>
        <v>199930EMANEG41</v>
      </c>
      <c r="B2042" s="184">
        <v>1999</v>
      </c>
      <c r="C2042" s="184" t="s">
        <v>4</v>
      </c>
      <c r="D2042" s="184" t="s">
        <v>94</v>
      </c>
      <c r="E2042" s="184">
        <v>41</v>
      </c>
      <c r="F2042" s="184">
        <v>196052</v>
      </c>
      <c r="G2042" s="184">
        <v>9.9454664338822635E-2</v>
      </c>
      <c r="H2042" s="184">
        <v>0.75668190072021713</v>
      </c>
      <c r="I2042" s="184">
        <v>0.68142635627282555</v>
      </c>
      <c r="J2042" s="184">
        <v>0.23659029237141166</v>
      </c>
      <c r="K2042" s="184">
        <v>0.31050435598718706</v>
      </c>
      <c r="L2042" s="184">
        <v>3.3608430416420136E-2</v>
      </c>
      <c r="M2042" s="184">
        <v>957.00514332546663</v>
      </c>
      <c r="N2042" s="184">
        <v>0.28224144614694063</v>
      </c>
      <c r="O2042" s="184">
        <v>0.1693377267255626</v>
      </c>
      <c r="P2042" s="184">
        <v>0.15052129026992839</v>
      </c>
      <c r="Q2042" s="184">
        <v>1.881643645563422E-2</v>
      </c>
      <c r="R2042" s="184"/>
    </row>
    <row r="2043" spans="1:18" x14ac:dyDescent="0.2">
      <c r="A2043" s="187" t="str">
        <f>B2043&amp;C2043&amp;D2043&amp;E2043</f>
        <v>199915A17BRA43</v>
      </c>
      <c r="B2043" s="184">
        <v>1999</v>
      </c>
      <c r="C2043" s="184" t="s">
        <v>0</v>
      </c>
      <c r="D2043" s="184" t="s">
        <v>92</v>
      </c>
      <c r="E2043" s="184">
        <v>43</v>
      </c>
      <c r="F2043" s="184">
        <v>166362</v>
      </c>
      <c r="G2043" s="184">
        <v>0.29124707170890507</v>
      </c>
      <c r="H2043" s="184">
        <v>0.39515033481203643</v>
      </c>
      <c r="I2043" s="184">
        <v>0.28006395691323738</v>
      </c>
      <c r="J2043" s="184">
        <v>7.2871208569264614E-2</v>
      </c>
      <c r="K2043" s="184">
        <v>0.10738630216034911</v>
      </c>
      <c r="L2043" s="184">
        <v>0.79030066962407286</v>
      </c>
      <c r="M2043" s="184">
        <v>358.23943840281089</v>
      </c>
      <c r="N2043" s="184">
        <v>0.12020773974825982</v>
      </c>
      <c r="O2043" s="184">
        <v>1.7912744496940407E-2</v>
      </c>
      <c r="P2043" s="184">
        <v>1.7912744496940407E-2</v>
      </c>
      <c r="Q2043" s="184">
        <v>0</v>
      </c>
      <c r="R2043" s="184"/>
    </row>
    <row r="2044" spans="1:18" x14ac:dyDescent="0.2">
      <c r="A2044" s="187" t="str">
        <f>B2044&amp;C2044&amp;D2044&amp;E2044</f>
        <v>199915A17IND43</v>
      </c>
      <c r="B2044" s="184">
        <v>1999</v>
      </c>
      <c r="C2044" s="184" t="s">
        <v>0</v>
      </c>
      <c r="D2044" s="184" t="s">
        <v>107</v>
      </c>
      <c r="E2044" s="184">
        <v>43</v>
      </c>
      <c r="F2044" s="184">
        <v>425</v>
      </c>
      <c r="G2044" s="184">
        <v>0.49882352941176472</v>
      </c>
      <c r="H2044" s="184">
        <v>1</v>
      </c>
      <c r="I2044" s="184">
        <v>0.50117647058823533</v>
      </c>
      <c r="J2044" s="184">
        <v>0</v>
      </c>
      <c r="K2044" s="184">
        <v>0.49882352941176472</v>
      </c>
      <c r="L2044" s="184">
        <v>0</v>
      </c>
      <c r="M2044" s="184">
        <v>288.90786628359882</v>
      </c>
      <c r="N2044" s="184">
        <v>0</v>
      </c>
      <c r="O2044" s="184">
        <v>0</v>
      </c>
      <c r="P2044" s="184">
        <v>0</v>
      </c>
      <c r="Q2044" s="184">
        <v>0</v>
      </c>
      <c r="R2044" s="184"/>
    </row>
    <row r="2045" spans="1:18" x14ac:dyDescent="0.2">
      <c r="A2045" s="187" t="str">
        <f>B2045&amp;C2045&amp;D2045&amp;E2045</f>
        <v>199915A17NEG43</v>
      </c>
      <c r="B2045" s="184">
        <v>1999</v>
      </c>
      <c r="C2045" s="184" t="s">
        <v>0</v>
      </c>
      <c r="D2045" s="184" t="s">
        <v>94</v>
      </c>
      <c r="E2045" s="184">
        <v>43</v>
      </c>
      <c r="F2045" s="184">
        <v>34669</v>
      </c>
      <c r="G2045" s="184">
        <v>0.44607469512195119</v>
      </c>
      <c r="H2045" s="184">
        <v>0.45412328016383513</v>
      </c>
      <c r="I2045" s="184">
        <v>0.25155037641697192</v>
      </c>
      <c r="J2045" s="184">
        <v>0.13496206986068246</v>
      </c>
      <c r="K2045" s="184">
        <v>0.22086013441402982</v>
      </c>
      <c r="L2045" s="184">
        <v>0.6870402953647351</v>
      </c>
      <c r="M2045" s="184">
        <v>329.44130380305717</v>
      </c>
      <c r="N2045" s="184">
        <v>0.10424298364533156</v>
      </c>
      <c r="O2045" s="184">
        <v>0</v>
      </c>
      <c r="P2045" s="184">
        <v>0</v>
      </c>
      <c r="Q2045" s="184">
        <v>0</v>
      </c>
      <c r="R2045" s="184"/>
    </row>
    <row r="2046" spans="1:18" x14ac:dyDescent="0.2">
      <c r="A2046" s="187" t="str">
        <f>B2046&amp;C2046&amp;D2046&amp;E2046</f>
        <v>199915A29BRA43</v>
      </c>
      <c r="B2046" s="184">
        <v>1999</v>
      </c>
      <c r="C2046" s="184" t="s">
        <v>3</v>
      </c>
      <c r="D2046" s="184" t="s">
        <v>92</v>
      </c>
      <c r="E2046" s="184">
        <v>43</v>
      </c>
      <c r="F2046" s="184">
        <v>746298</v>
      </c>
      <c r="G2046" s="184">
        <v>0.14804301907113088</v>
      </c>
      <c r="H2046" s="184">
        <v>0.70668017333558442</v>
      </c>
      <c r="I2046" s="184">
        <v>0.60206110695727444</v>
      </c>
      <c r="J2046" s="184">
        <v>0.1220035428206963</v>
      </c>
      <c r="K2046" s="184">
        <v>0.18386355048519493</v>
      </c>
      <c r="L2046" s="184">
        <v>0.36975042141343001</v>
      </c>
      <c r="M2046" s="184">
        <v>969.19612421710372</v>
      </c>
      <c r="N2046" s="184">
        <v>0.2352533558508749</v>
      </c>
      <c r="O2046" s="184">
        <v>8.6386939825891157E-2</v>
      </c>
      <c r="P2046" s="184">
        <v>7.3555962122278287E-2</v>
      </c>
      <c r="Q2046" s="184">
        <v>1.2830977703612859E-2</v>
      </c>
      <c r="R2046" s="184"/>
    </row>
    <row r="2047" spans="1:18" x14ac:dyDescent="0.2">
      <c r="A2047" s="187" t="str">
        <f>B2047&amp;C2047&amp;D2047&amp;E2047</f>
        <v>199915A29IND43</v>
      </c>
      <c r="B2047" s="184">
        <v>1999</v>
      </c>
      <c r="C2047" s="184" t="s">
        <v>3</v>
      </c>
      <c r="D2047" s="184" t="s">
        <v>107</v>
      </c>
      <c r="E2047" s="184">
        <v>43</v>
      </c>
      <c r="F2047" s="184">
        <v>3400</v>
      </c>
      <c r="G2047" s="184">
        <v>0.24980392156862746</v>
      </c>
      <c r="H2047" s="184">
        <v>0.75</v>
      </c>
      <c r="I2047" s="184">
        <v>0.56264705882352939</v>
      </c>
      <c r="J2047" s="184">
        <v>0.25</v>
      </c>
      <c r="K2047" s="184">
        <v>0.43735294117647061</v>
      </c>
      <c r="L2047" s="184">
        <v>6.2647058823529417E-2</v>
      </c>
      <c r="M2047" s="184">
        <v>762.46862383763664</v>
      </c>
      <c r="N2047" s="184">
        <v>0.12470588235294118</v>
      </c>
      <c r="O2047" s="184">
        <v>6.235294117647059E-2</v>
      </c>
      <c r="P2047" s="184">
        <v>6.235294117647059E-2</v>
      </c>
      <c r="Q2047" s="184">
        <v>0</v>
      </c>
      <c r="R2047" s="184"/>
    </row>
    <row r="2048" spans="1:18" x14ac:dyDescent="0.2">
      <c r="A2048" s="187" t="str">
        <f>B2048&amp;C2048&amp;D2048&amp;E2048</f>
        <v>199915A29NEG43</v>
      </c>
      <c r="B2048" s="184">
        <v>1999</v>
      </c>
      <c r="C2048" s="184" t="s">
        <v>3</v>
      </c>
      <c r="D2048" s="184" t="s">
        <v>94</v>
      </c>
      <c r="E2048" s="184">
        <v>43</v>
      </c>
      <c r="F2048" s="184">
        <v>141262</v>
      </c>
      <c r="G2048" s="184">
        <v>0.25766329724459952</v>
      </c>
      <c r="H2048" s="184">
        <v>0.68981750222989902</v>
      </c>
      <c r="I2048" s="184">
        <v>0.51207685010830939</v>
      </c>
      <c r="J2048" s="184">
        <v>0.17020146960966148</v>
      </c>
      <c r="K2048" s="184">
        <v>0.29220880349987965</v>
      </c>
      <c r="L2048" s="184">
        <v>0.30713850858688113</v>
      </c>
      <c r="M2048" s="184">
        <v>694.47142556911945</v>
      </c>
      <c r="N2048" s="184">
        <v>0.20067494275039172</v>
      </c>
      <c r="O2048" s="184">
        <v>6.035491212273749E-2</v>
      </c>
      <c r="P2048" s="184">
        <v>5.5824571602776339E-2</v>
      </c>
      <c r="Q2048" s="184">
        <v>4.5303405199611487E-3</v>
      </c>
      <c r="R2048" s="184"/>
    </row>
    <row r="2049" spans="1:18" x14ac:dyDescent="0.2">
      <c r="A2049" s="187" t="str">
        <f>B2049&amp;C2049&amp;D2049&amp;E2049</f>
        <v>199918A24BRA43</v>
      </c>
      <c r="B2049" s="184">
        <v>1999</v>
      </c>
      <c r="C2049" s="184" t="s">
        <v>1</v>
      </c>
      <c r="D2049" s="184" t="s">
        <v>92</v>
      </c>
      <c r="E2049" s="184">
        <v>43</v>
      </c>
      <c r="F2049" s="184">
        <v>352098</v>
      </c>
      <c r="G2049" s="184">
        <v>0.15462918441817905</v>
      </c>
      <c r="H2049" s="184">
        <v>0.76196683877784022</v>
      </c>
      <c r="I2049" s="184">
        <v>0.64414452794392474</v>
      </c>
      <c r="J2049" s="184">
        <v>0.13714931638350686</v>
      </c>
      <c r="K2049" s="184">
        <v>0.2096603786445819</v>
      </c>
      <c r="L2049" s="184">
        <v>0.32508278945066432</v>
      </c>
      <c r="M2049" s="184">
        <v>808.05330256434718</v>
      </c>
      <c r="N2049" s="184">
        <v>0.24655919658731376</v>
      </c>
      <c r="O2049" s="184">
        <v>7.3098966764934756E-2</v>
      </c>
      <c r="P2049" s="184">
        <v>6.5842464313912608E-2</v>
      </c>
      <c r="Q2049" s="184">
        <v>7.2565024510221586E-3</v>
      </c>
      <c r="R2049" s="184"/>
    </row>
    <row r="2050" spans="1:18" x14ac:dyDescent="0.2">
      <c r="A2050" s="187" t="str">
        <f>B2050&amp;C2050&amp;D2050&amp;E2050</f>
        <v>199918A24IND43</v>
      </c>
      <c r="B2050" s="184">
        <v>1999</v>
      </c>
      <c r="C2050" s="184" t="s">
        <v>1</v>
      </c>
      <c r="D2050" s="184" t="s">
        <v>107</v>
      </c>
      <c r="E2050" s="184">
        <v>43</v>
      </c>
      <c r="F2050" s="184">
        <v>1062</v>
      </c>
      <c r="G2050" s="184">
        <v>0.3328100470957614</v>
      </c>
      <c r="H2050" s="184">
        <v>0.59981167608286257</v>
      </c>
      <c r="I2050" s="184">
        <v>0.40018832391713749</v>
      </c>
      <c r="J2050" s="184">
        <v>0.40018832391713749</v>
      </c>
      <c r="K2050" s="184">
        <v>0.59981167608286257</v>
      </c>
      <c r="L2050" s="184">
        <v>0</v>
      </c>
      <c r="M2050" s="184">
        <v>489.0255865129804</v>
      </c>
      <c r="N2050" s="184">
        <v>0</v>
      </c>
      <c r="O2050" s="184">
        <v>0</v>
      </c>
      <c r="P2050" s="184">
        <v>0</v>
      </c>
      <c r="Q2050" s="184">
        <v>0</v>
      </c>
      <c r="R2050" s="184"/>
    </row>
    <row r="2051" spans="1:18" x14ac:dyDescent="0.2">
      <c r="A2051" s="187" t="str">
        <f>B2051&amp;C2051&amp;D2051&amp;E2051</f>
        <v>199918A24NEG43</v>
      </c>
      <c r="B2051" s="184">
        <v>1999</v>
      </c>
      <c r="C2051" s="184" t="s">
        <v>1</v>
      </c>
      <c r="D2051" s="184" t="s">
        <v>94</v>
      </c>
      <c r="E2051" s="184">
        <v>43</v>
      </c>
      <c r="F2051" s="184">
        <v>68086</v>
      </c>
      <c r="G2051" s="184">
        <v>0.25740178872429453</v>
      </c>
      <c r="H2051" s="184">
        <v>0.74063684164145349</v>
      </c>
      <c r="I2051" s="184">
        <v>0.54999559380783125</v>
      </c>
      <c r="J2051" s="184">
        <v>0.19689804071321565</v>
      </c>
      <c r="K2051" s="184">
        <v>0.33444467291366803</v>
      </c>
      <c r="L2051" s="184">
        <v>0.23116352847868871</v>
      </c>
      <c r="M2051" s="184">
        <v>591.65990347979334</v>
      </c>
      <c r="N2051" s="184">
        <v>0.22895702267470128</v>
      </c>
      <c r="O2051" s="184">
        <v>5.958186613233539E-2</v>
      </c>
      <c r="P2051" s="184">
        <v>5.6443652114979447E-2</v>
      </c>
      <c r="Q2051" s="184">
        <v>3.1382140173559442E-3</v>
      </c>
      <c r="R2051" s="184"/>
    </row>
    <row r="2052" spans="1:18" x14ac:dyDescent="0.2">
      <c r="A2052" s="187" t="str">
        <f>B2052&amp;C2052&amp;D2052&amp;E2052</f>
        <v>199925A29BRA43</v>
      </c>
      <c r="B2052" s="184">
        <v>1999</v>
      </c>
      <c r="C2052" s="184" t="s">
        <v>2</v>
      </c>
      <c r="D2052" s="184" t="s">
        <v>92</v>
      </c>
      <c r="E2052" s="184">
        <v>43</v>
      </c>
      <c r="F2052" s="184">
        <v>227838</v>
      </c>
      <c r="G2052" s="184">
        <v>9.0221286762614483E-2</v>
      </c>
      <c r="H2052" s="184">
        <v>0.84871268181778281</v>
      </c>
      <c r="I2052" s="184">
        <v>0.77214073157243301</v>
      </c>
      <c r="J2052" s="184">
        <v>0.13447273940255797</v>
      </c>
      <c r="K2052" s="184">
        <v>0.19983935954493984</v>
      </c>
      <c r="L2052" s="184">
        <v>0.13170322773198501</v>
      </c>
      <c r="M2052" s="184">
        <v>1338.7279709930133</v>
      </c>
      <c r="N2052" s="184">
        <v>0.30184733662822627</v>
      </c>
      <c r="O2052" s="184">
        <v>0.15698627127951675</v>
      </c>
      <c r="P2052" s="184">
        <v>0.12615485996705106</v>
      </c>
      <c r="Q2052" s="184">
        <v>3.0831411312465678E-2</v>
      </c>
      <c r="R2052" s="184"/>
    </row>
    <row r="2053" spans="1:18" x14ac:dyDescent="0.2">
      <c r="A2053" s="187" t="str">
        <f>B2053&amp;C2053&amp;D2053&amp;E2053</f>
        <v>199925A29IND43</v>
      </c>
      <c r="B2053" s="184">
        <v>1999</v>
      </c>
      <c r="C2053" s="184" t="s">
        <v>2</v>
      </c>
      <c r="D2053" s="184" t="s">
        <v>107</v>
      </c>
      <c r="E2053" s="184">
        <v>43</v>
      </c>
      <c r="F2053" s="184">
        <v>1913</v>
      </c>
      <c r="G2053" s="184">
        <v>0.14314516129032259</v>
      </c>
      <c r="H2053" s="184">
        <v>0.77783585990590698</v>
      </c>
      <c r="I2053" s="184">
        <v>0.66649242028227917</v>
      </c>
      <c r="J2053" s="184">
        <v>0.22216414009409305</v>
      </c>
      <c r="K2053" s="184">
        <v>0.33350757971772088</v>
      </c>
      <c r="L2053" s="184">
        <v>0.1113434396236278</v>
      </c>
      <c r="M2053" s="184">
        <v>932.72880597253004</v>
      </c>
      <c r="N2053" s="184">
        <v>0.22164140094093049</v>
      </c>
      <c r="O2053" s="184">
        <v>0.11082070047046524</v>
      </c>
      <c r="P2053" s="184">
        <v>0.11082070047046524</v>
      </c>
      <c r="Q2053" s="184">
        <v>0</v>
      </c>
      <c r="R2053" s="184"/>
    </row>
    <row r="2054" spans="1:18" x14ac:dyDescent="0.2">
      <c r="A2054" s="187" t="str">
        <f>B2054&amp;C2054&amp;D2054&amp;E2054</f>
        <v>199925A29NEG43</v>
      </c>
      <c r="B2054" s="184">
        <v>1999</v>
      </c>
      <c r="C2054" s="184" t="s">
        <v>2</v>
      </c>
      <c r="D2054" s="184" t="s">
        <v>94</v>
      </c>
      <c r="E2054" s="184">
        <v>43</v>
      </c>
      <c r="F2054" s="184">
        <v>38507</v>
      </c>
      <c r="G2054" s="184">
        <v>0.16323463579970582</v>
      </c>
      <c r="H2054" s="184">
        <v>0.81216402212584726</v>
      </c>
      <c r="I2054" s="184">
        <v>0.67959072376451035</v>
      </c>
      <c r="J2054" s="184">
        <v>0.15472511491417146</v>
      </c>
      <c r="K2054" s="184">
        <v>0.28176695146337027</v>
      </c>
      <c r="L2054" s="184">
        <v>9.9436466097073253E-2</v>
      </c>
      <c r="M2054" s="184">
        <v>969.10957305818704</v>
      </c>
      <c r="N2054" s="184">
        <v>0.23764510348767756</v>
      </c>
      <c r="O2054" s="184">
        <v>0.11605682083776976</v>
      </c>
      <c r="P2054" s="184">
        <v>0.10499389721349366</v>
      </c>
      <c r="Q2054" s="184">
        <v>1.1062923624276105E-2</v>
      </c>
      <c r="R2054" s="184"/>
    </row>
    <row r="2055" spans="1:18" x14ac:dyDescent="0.2">
      <c r="A2055" s="187" t="str">
        <f>B2055&amp;C2055&amp;D2055&amp;E2055</f>
        <v>199930EMABRA43</v>
      </c>
      <c r="B2055" s="184">
        <v>1999</v>
      </c>
      <c r="C2055" s="184" t="s">
        <v>4</v>
      </c>
      <c r="D2055" s="184" t="s">
        <v>92</v>
      </c>
      <c r="E2055" s="184">
        <v>43</v>
      </c>
      <c r="F2055" s="184">
        <v>1432787</v>
      </c>
      <c r="G2055" s="184">
        <v>5.8231779634386409E-2</v>
      </c>
      <c r="H2055" s="184">
        <v>0.68872721332122278</v>
      </c>
      <c r="I2055" s="184">
        <v>0.64862140200689633</v>
      </c>
      <c r="J2055" s="184">
        <v>0.30597396358476919</v>
      </c>
      <c r="K2055" s="184">
        <v>0.3445998597910272</v>
      </c>
      <c r="L2055" s="184">
        <v>3.1777067013641178E-2</v>
      </c>
      <c r="M2055" s="184">
        <v>1824.1291326448604</v>
      </c>
      <c r="N2055" s="184">
        <v>0.30799643997696458</v>
      </c>
      <c r="O2055" s="184">
        <v>0.22157164546358829</v>
      </c>
      <c r="P2055" s="184">
        <v>0.1737409908730782</v>
      </c>
      <c r="Q2055" s="184">
        <v>4.7830654590510092E-2</v>
      </c>
      <c r="R2055" s="184"/>
    </row>
    <row r="2056" spans="1:18" x14ac:dyDescent="0.2">
      <c r="A2056" s="187" t="str">
        <f>B2056&amp;C2056&amp;D2056&amp;E2056</f>
        <v>199930EMAIND43</v>
      </c>
      <c r="B2056" s="184">
        <v>1999</v>
      </c>
      <c r="C2056" s="184" t="s">
        <v>4</v>
      </c>
      <c r="D2056" s="184" t="s">
        <v>107</v>
      </c>
      <c r="E2056" s="184">
        <v>43</v>
      </c>
      <c r="F2056" s="184">
        <v>4468</v>
      </c>
      <c r="G2056" s="184">
        <v>0.14300100704934543</v>
      </c>
      <c r="H2056" s="184">
        <v>0.66674127126230975</v>
      </c>
      <c r="I2056" s="184">
        <v>0.57139659803043863</v>
      </c>
      <c r="J2056" s="184">
        <v>0.33325872873769025</v>
      </c>
      <c r="K2056" s="184">
        <v>0.38093106535362581</v>
      </c>
      <c r="L2056" s="184">
        <v>4.7672336615935541E-2</v>
      </c>
      <c r="M2056" s="184">
        <v>753.15736289583901</v>
      </c>
      <c r="N2056" s="184">
        <v>0.33325872873769025</v>
      </c>
      <c r="O2056" s="184">
        <v>0.19024171888988362</v>
      </c>
      <c r="P2056" s="184">
        <v>0.19024171888988362</v>
      </c>
      <c r="Q2056" s="184">
        <v>0</v>
      </c>
      <c r="R2056" s="184"/>
    </row>
    <row r="2057" spans="1:18" x14ac:dyDescent="0.2">
      <c r="A2057" s="187" t="str">
        <f>B2057&amp;C2057&amp;D2057&amp;E2057</f>
        <v>199930EMANEG43</v>
      </c>
      <c r="B2057" s="184">
        <v>1999</v>
      </c>
      <c r="C2057" s="184" t="s">
        <v>4</v>
      </c>
      <c r="D2057" s="184" t="s">
        <v>94</v>
      </c>
      <c r="E2057" s="184">
        <v>43</v>
      </c>
      <c r="F2057" s="184">
        <v>221680</v>
      </c>
      <c r="G2057" s="184">
        <v>9.1805212846259726E-2</v>
      </c>
      <c r="H2057" s="184">
        <v>0.71115571995669435</v>
      </c>
      <c r="I2057" s="184">
        <v>0.64586791771923491</v>
      </c>
      <c r="J2057" s="184">
        <v>0.28404005774088775</v>
      </c>
      <c r="K2057" s="184">
        <v>0.34548899314326958</v>
      </c>
      <c r="L2057" s="184">
        <v>3.4558823529411767E-2</v>
      </c>
      <c r="M2057" s="184">
        <v>840.51492627842129</v>
      </c>
      <c r="N2057" s="184">
        <v>0.25815590039696862</v>
      </c>
      <c r="O2057" s="184">
        <v>0.15069018404907975</v>
      </c>
      <c r="P2057" s="184">
        <v>0.14396878383255143</v>
      </c>
      <c r="Q2057" s="184">
        <v>6.7214002165283289E-3</v>
      </c>
      <c r="R2057" s="184"/>
    </row>
    <row r="2058" spans="1:18" x14ac:dyDescent="0.2">
      <c r="A2058" s="187" t="str">
        <f>B2058&amp;C2058&amp;D2058&amp;E2058</f>
        <v>199915A17BRA53</v>
      </c>
      <c r="B2058" s="184">
        <v>1999</v>
      </c>
      <c r="C2058" s="184" t="s">
        <v>0</v>
      </c>
      <c r="D2058" s="184" t="s">
        <v>92</v>
      </c>
      <c r="E2058" s="184">
        <v>53</v>
      </c>
      <c r="F2058" s="184">
        <v>54871</v>
      </c>
      <c r="G2058" s="184">
        <v>0.25488199907450254</v>
      </c>
      <c r="H2058" s="184">
        <v>0.19691640392921581</v>
      </c>
      <c r="I2058" s="184">
        <v>0.14672595724517504</v>
      </c>
      <c r="J2058" s="184">
        <v>6.5644876164093965E-2</v>
      </c>
      <c r="K2058" s="184">
        <v>7.3372090904120571E-2</v>
      </c>
      <c r="L2058" s="184">
        <v>0.88802828452187854</v>
      </c>
      <c r="M2058" s="184">
        <v>317.12208795561213</v>
      </c>
      <c r="N2058" s="184">
        <v>5.7935885987133458E-2</v>
      </c>
      <c r="O2058" s="184">
        <v>7.7272147400266082E-3</v>
      </c>
      <c r="P2058" s="184">
        <v>3.8636073700133041E-3</v>
      </c>
      <c r="Q2058" s="184">
        <v>3.8636073700133041E-3</v>
      </c>
      <c r="R2058" s="184"/>
    </row>
    <row r="2059" spans="1:18" x14ac:dyDescent="0.2">
      <c r="A2059" s="187" t="str">
        <f>B2059&amp;C2059&amp;D2059&amp;E2059</f>
        <v>199915A17NEG53</v>
      </c>
      <c r="B2059" s="184">
        <v>1999</v>
      </c>
      <c r="C2059" s="184" t="s">
        <v>0</v>
      </c>
      <c r="D2059" s="184" t="s">
        <v>94</v>
      </c>
      <c r="E2059" s="184">
        <v>53</v>
      </c>
      <c r="F2059" s="184">
        <v>76477</v>
      </c>
      <c r="G2059" s="184">
        <v>0.39986013986013985</v>
      </c>
      <c r="H2059" s="184">
        <v>0.37396864416752751</v>
      </c>
      <c r="I2059" s="184">
        <v>0.22443348980739308</v>
      </c>
      <c r="J2059" s="184">
        <v>8.8641029329079329E-2</v>
      </c>
      <c r="K2059" s="184">
        <v>0.13295500608025942</v>
      </c>
      <c r="L2059" s="184">
        <v>0.80052826339945338</v>
      </c>
      <c r="M2059" s="184">
        <v>265.06557409541955</v>
      </c>
      <c r="N2059" s="184">
        <v>9.9729330386913714E-2</v>
      </c>
      <c r="O2059" s="184">
        <v>8.3031499666566411E-3</v>
      </c>
      <c r="P2059" s="184">
        <v>8.3031499666566411E-3</v>
      </c>
      <c r="Q2059" s="184">
        <v>0</v>
      </c>
      <c r="R2059" s="184"/>
    </row>
    <row r="2060" spans="1:18" x14ac:dyDescent="0.2">
      <c r="A2060" s="187" t="str">
        <f>B2060&amp;C2060&amp;D2060&amp;E2060</f>
        <v>199915A29BRA53</v>
      </c>
      <c r="B2060" s="184">
        <v>1999</v>
      </c>
      <c r="C2060" s="184" t="s">
        <v>3</v>
      </c>
      <c r="D2060" s="184" t="s">
        <v>92</v>
      </c>
      <c r="E2060" s="184">
        <v>53</v>
      </c>
      <c r="F2060" s="184">
        <v>277938</v>
      </c>
      <c r="G2060" s="184">
        <v>0.19809492876982349</v>
      </c>
      <c r="H2060" s="184">
        <v>0.64250300426713869</v>
      </c>
      <c r="I2060" s="184">
        <v>0.51522641740244224</v>
      </c>
      <c r="J2060" s="184">
        <v>0.11738948974231664</v>
      </c>
      <c r="K2060" s="184">
        <v>0.19284516690772763</v>
      </c>
      <c r="L2060" s="184">
        <v>0.45501514726305869</v>
      </c>
      <c r="M2060" s="184">
        <v>1540.9457018652147</v>
      </c>
      <c r="N2060" s="184">
        <v>0.20368996780999979</v>
      </c>
      <c r="O2060" s="184">
        <v>5.034818490166567E-2</v>
      </c>
      <c r="P2060" s="184">
        <v>3.8138308980794018E-2</v>
      </c>
      <c r="Q2060" s="184">
        <v>1.220987592087165E-2</v>
      </c>
      <c r="R2060" s="184"/>
    </row>
    <row r="2061" spans="1:18" x14ac:dyDescent="0.2">
      <c r="A2061" s="187" t="str">
        <f>B2061&amp;C2061&amp;D2061&amp;E2061</f>
        <v>199915A29NEG53</v>
      </c>
      <c r="B2061" s="184">
        <v>1999</v>
      </c>
      <c r="C2061" s="184" t="s">
        <v>3</v>
      </c>
      <c r="D2061" s="184" t="s">
        <v>94</v>
      </c>
      <c r="E2061" s="184">
        <v>53</v>
      </c>
      <c r="F2061" s="184">
        <v>380454</v>
      </c>
      <c r="G2061" s="184">
        <v>0.2284757314923834</v>
      </c>
      <c r="H2061" s="184">
        <v>0.71883066021122133</v>
      </c>
      <c r="I2061" s="184">
        <v>0.5545952993003096</v>
      </c>
      <c r="J2061" s="184">
        <v>0.11968595414951611</v>
      </c>
      <c r="K2061" s="184">
        <v>0.22825361278893111</v>
      </c>
      <c r="L2061" s="184">
        <v>0.36806026484147886</v>
      </c>
      <c r="M2061" s="184">
        <v>814.07871197303371</v>
      </c>
      <c r="N2061" s="184">
        <v>0.22661872394560184</v>
      </c>
      <c r="O2061" s="184">
        <v>6.4023508755329153E-2</v>
      </c>
      <c r="P2061" s="184">
        <v>5.9018961556456237E-2</v>
      </c>
      <c r="Q2061" s="184">
        <v>5.0045471988729258E-3</v>
      </c>
      <c r="R2061" s="184"/>
    </row>
    <row r="2062" spans="1:18" x14ac:dyDescent="0.2">
      <c r="A2062" s="187" t="str">
        <f>B2062&amp;C2062&amp;D2062&amp;E2062</f>
        <v>199918A24BRA53</v>
      </c>
      <c r="B2062" s="184">
        <v>1999</v>
      </c>
      <c r="C2062" s="184" t="s">
        <v>1</v>
      </c>
      <c r="D2062" s="184" t="s">
        <v>92</v>
      </c>
      <c r="E2062" s="184">
        <v>53</v>
      </c>
      <c r="F2062" s="184">
        <v>134946</v>
      </c>
      <c r="G2062" s="184">
        <v>0.23926687623208481</v>
      </c>
      <c r="H2062" s="184">
        <v>0.69542631867561844</v>
      </c>
      <c r="I2062" s="184">
        <v>0.52903383575652485</v>
      </c>
      <c r="J2062" s="184">
        <v>0.12874038504290605</v>
      </c>
      <c r="K2062" s="184">
        <v>0.21194403687400887</v>
      </c>
      <c r="L2062" s="184">
        <v>0.47562728795221793</v>
      </c>
      <c r="M2062" s="184">
        <v>1148.1878296852126</v>
      </c>
      <c r="N2062" s="184">
        <v>0.22329924146837474</v>
      </c>
      <c r="O2062" s="184">
        <v>3.3020618403669454E-2</v>
      </c>
      <c r="P2062" s="184">
        <v>2.5153264951682575E-2</v>
      </c>
      <c r="Q2062" s="184">
        <v>7.8673534519868773E-3</v>
      </c>
      <c r="R2062" s="184"/>
    </row>
    <row r="2063" spans="1:18" x14ac:dyDescent="0.2">
      <c r="A2063" s="187" t="str">
        <f>B2063&amp;C2063&amp;D2063&amp;E2063</f>
        <v>199918A24NEG53</v>
      </c>
      <c r="B2063" s="184">
        <v>1999</v>
      </c>
      <c r="C2063" s="184" t="s">
        <v>1</v>
      </c>
      <c r="D2063" s="184" t="s">
        <v>94</v>
      </c>
      <c r="E2063" s="184">
        <v>53</v>
      </c>
      <c r="F2063" s="184">
        <v>191274</v>
      </c>
      <c r="G2063" s="184">
        <v>0.25705312431235788</v>
      </c>
      <c r="H2063" s="184">
        <v>0.78405324299172918</v>
      </c>
      <c r="I2063" s="184">
        <v>0.58250990725346885</v>
      </c>
      <c r="J2063" s="184">
        <v>0.1251137112205527</v>
      </c>
      <c r="K2063" s="184">
        <v>0.26574442945721843</v>
      </c>
      <c r="L2063" s="184">
        <v>0.34224724740424733</v>
      </c>
      <c r="M2063" s="184">
        <v>657.66267406244731</v>
      </c>
      <c r="N2063" s="184">
        <v>0.24476405575248072</v>
      </c>
      <c r="O2063" s="184">
        <v>5.3164570197726822E-2</v>
      </c>
      <c r="P2063" s="184">
        <v>5.2056212553718749E-2</v>
      </c>
      <c r="Q2063" s="184">
        <v>1.1083576440080723E-3</v>
      </c>
      <c r="R2063" s="184"/>
    </row>
    <row r="2064" spans="1:18" x14ac:dyDescent="0.2">
      <c r="A2064" s="187" t="str">
        <f>B2064&amp;C2064&amp;D2064&amp;E2064</f>
        <v>199925A29BRA53</v>
      </c>
      <c r="B2064" s="184">
        <v>1999</v>
      </c>
      <c r="C2064" s="184" t="s">
        <v>2</v>
      </c>
      <c r="D2064" s="184" t="s">
        <v>92</v>
      </c>
      <c r="E2064" s="184">
        <v>53</v>
      </c>
      <c r="F2064" s="184">
        <v>88121</v>
      </c>
      <c r="G2064" s="184">
        <v>0.13752942131320509</v>
      </c>
      <c r="H2064" s="184">
        <v>0.83891467414123766</v>
      </c>
      <c r="I2064" s="184">
        <v>0.72353922447543717</v>
      </c>
      <c r="J2064" s="184">
        <v>0.13222727840128914</v>
      </c>
      <c r="K2064" s="184">
        <v>0.23799094426981082</v>
      </c>
      <c r="L2064" s="184">
        <v>0.1538225848549154</v>
      </c>
      <c r="M2064" s="184">
        <v>2138.6018942290966</v>
      </c>
      <c r="N2064" s="184">
        <v>0.26446590483539678</v>
      </c>
      <c r="O2064" s="184">
        <v>0.1033805789766344</v>
      </c>
      <c r="P2064" s="184">
        <v>7.9334097434209785E-2</v>
      </c>
      <c r="Q2064" s="184">
        <v>2.4046481542424621E-2</v>
      </c>
      <c r="R2064" s="184"/>
    </row>
    <row r="2065" spans="1:18" x14ac:dyDescent="0.2">
      <c r="A2065" s="187" t="str">
        <f>B2065&amp;C2065&amp;D2065&amp;E2065</f>
        <v>199925A29NEG53</v>
      </c>
      <c r="B2065" s="184">
        <v>1999</v>
      </c>
      <c r="C2065" s="184" t="s">
        <v>2</v>
      </c>
      <c r="D2065" s="184" t="s">
        <v>94</v>
      </c>
      <c r="E2065" s="184">
        <v>53</v>
      </c>
      <c r="F2065" s="184">
        <v>112703</v>
      </c>
      <c r="G2065" s="184">
        <v>0.13167848450686417</v>
      </c>
      <c r="H2065" s="184">
        <v>0.84215149552363289</v>
      </c>
      <c r="I2065" s="184">
        <v>0.73125826286789175</v>
      </c>
      <c r="J2065" s="184">
        <v>0.13154042039697258</v>
      </c>
      <c r="K2065" s="184">
        <v>0.22929292033042598</v>
      </c>
      <c r="L2065" s="184">
        <v>0.11840856055295777</v>
      </c>
      <c r="M2065" s="184">
        <v>1141.1572053193931</v>
      </c>
      <c r="N2065" s="184">
        <v>0.28192683424576098</v>
      </c>
      <c r="O2065" s="184">
        <v>0.12026299211201122</v>
      </c>
      <c r="P2065" s="184">
        <v>0.10525008207412402</v>
      </c>
      <c r="Q2065" s="184">
        <v>1.5012910037887191E-2</v>
      </c>
      <c r="R2065" s="184"/>
    </row>
    <row r="2066" spans="1:18" x14ac:dyDescent="0.2">
      <c r="A2066" s="187" t="str">
        <f>B2066&amp;C2066&amp;D2066&amp;E2066</f>
        <v>199930EMABRA53</v>
      </c>
      <c r="B2066" s="184">
        <v>1999</v>
      </c>
      <c r="C2066" s="184" t="s">
        <v>4</v>
      </c>
      <c r="D2066" s="184" t="s">
        <v>92</v>
      </c>
      <c r="E2066" s="184">
        <v>53</v>
      </c>
      <c r="F2066" s="184">
        <v>401210</v>
      </c>
      <c r="G2066" s="184">
        <v>8.5186553915494595E-2</v>
      </c>
      <c r="H2066" s="184">
        <v>0.68793399965105551</v>
      </c>
      <c r="I2066" s="184">
        <v>0.6293312728994791</v>
      </c>
      <c r="J2066" s="184">
        <v>0.30731537100271678</v>
      </c>
      <c r="K2066" s="184">
        <v>0.36380947633408939</v>
      </c>
      <c r="L2066" s="184">
        <v>3.8015004611051569E-2</v>
      </c>
      <c r="M2066" s="184">
        <v>3701.8577838162141</v>
      </c>
      <c r="N2066" s="184">
        <v>0.26823157984129403</v>
      </c>
      <c r="O2066" s="184">
        <v>0.1576644195392681</v>
      </c>
      <c r="P2066" s="184">
        <v>0.11321725534077824</v>
      </c>
      <c r="Q2066" s="184">
        <v>4.4447164198489868E-2</v>
      </c>
      <c r="R2066" s="184"/>
    </row>
    <row r="2067" spans="1:18" x14ac:dyDescent="0.2">
      <c r="A2067" s="187" t="str">
        <f>B2067&amp;C2067&amp;D2067&amp;E2067</f>
        <v>199930EMAIND53</v>
      </c>
      <c r="B2067" s="184">
        <v>1999</v>
      </c>
      <c r="C2067" s="184" t="s">
        <v>4</v>
      </c>
      <c r="D2067" s="184" t="s">
        <v>107</v>
      </c>
      <c r="E2067" s="184">
        <v>53</v>
      </c>
      <c r="F2067" s="184">
        <v>848</v>
      </c>
      <c r="G2067" s="184">
        <v>0</v>
      </c>
      <c r="H2067" s="184">
        <v>0.5</v>
      </c>
      <c r="I2067" s="184">
        <v>0.5</v>
      </c>
      <c r="J2067" s="184">
        <v>0.5</v>
      </c>
      <c r="K2067" s="184">
        <v>0.5</v>
      </c>
      <c r="L2067" s="184">
        <v>0</v>
      </c>
      <c r="M2067" s="184">
        <v>2555.7234325087593</v>
      </c>
      <c r="N2067" s="184">
        <v>0.25</v>
      </c>
      <c r="O2067" s="184">
        <v>0.25</v>
      </c>
      <c r="P2067" s="184">
        <v>0.25</v>
      </c>
      <c r="Q2067" s="184">
        <v>0</v>
      </c>
      <c r="R2067" s="184"/>
    </row>
    <row r="2068" spans="1:18" x14ac:dyDescent="0.2">
      <c r="A2068" s="187" t="str">
        <f>B2068&amp;C2068&amp;D2068&amp;E2068</f>
        <v>199930EMANEG53</v>
      </c>
      <c r="B2068" s="184">
        <v>1999</v>
      </c>
      <c r="C2068" s="184" t="s">
        <v>4</v>
      </c>
      <c r="D2068" s="184" t="s">
        <v>94</v>
      </c>
      <c r="E2068" s="184">
        <v>53</v>
      </c>
      <c r="F2068" s="184">
        <v>378126</v>
      </c>
      <c r="G2068" s="184">
        <v>9.6907515633544508E-2</v>
      </c>
      <c r="H2068" s="184">
        <v>0.71090853313445779</v>
      </c>
      <c r="I2068" s="184">
        <v>0.64201615334571016</v>
      </c>
      <c r="J2068" s="184">
        <v>0.27957083088705881</v>
      </c>
      <c r="K2068" s="184">
        <v>0.34286719241734237</v>
      </c>
      <c r="L2068" s="184">
        <v>4.7619047619047616E-2</v>
      </c>
      <c r="M2068" s="184">
        <v>1728.4562895736801</v>
      </c>
      <c r="N2068" s="184">
        <v>0.26993562743383931</v>
      </c>
      <c r="O2068" s="184">
        <v>0.15432726694746882</v>
      </c>
      <c r="P2068" s="184">
        <v>0.1301968264059975</v>
      </c>
      <c r="Q2068" s="184">
        <v>2.4130440541471298E-2</v>
      </c>
      <c r="R2068" s="184"/>
    </row>
    <row r="2069" spans="1:18" x14ac:dyDescent="0.2">
      <c r="A2069" s="187" t="str">
        <f>B2069&amp;C2069&amp;D2069&amp;E2069</f>
        <v>199915A17EDU10</v>
      </c>
      <c r="B2069" s="184">
        <v>1999</v>
      </c>
      <c r="C2069" s="184" t="s">
        <v>0</v>
      </c>
      <c r="D2069" s="184" t="s">
        <v>9</v>
      </c>
      <c r="E2069" s="184">
        <v>0</v>
      </c>
      <c r="F2069" s="184">
        <v>1687934</v>
      </c>
      <c r="G2069" s="184">
        <v>0.38992888170789852</v>
      </c>
      <c r="H2069" s="184">
        <v>0.35836585870846527</v>
      </c>
      <c r="I2069" s="184">
        <v>0.21862866017998264</v>
      </c>
      <c r="J2069" s="184">
        <v>0.10475810791008817</v>
      </c>
      <c r="K2069" s="184">
        <v>0.14096524278790964</v>
      </c>
      <c r="L2069" s="184">
        <v>0.78142569555444708</v>
      </c>
      <c r="M2069" s="184">
        <v>290.40114742471013</v>
      </c>
      <c r="N2069" s="184">
        <v>0.10424341236090985</v>
      </c>
      <c r="O2069" s="184">
        <v>2.5891415185664842E-2</v>
      </c>
      <c r="P2069" s="184">
        <v>2.5891415185664842E-2</v>
      </c>
      <c r="Q2069" s="184">
        <v>0</v>
      </c>
      <c r="R2069" s="184"/>
    </row>
    <row r="2070" spans="1:18" x14ac:dyDescent="0.2">
      <c r="A2070" s="187" t="str">
        <f>B2070&amp;C2070&amp;D2070&amp;E2070</f>
        <v>199915A17EDU20</v>
      </c>
      <c r="B2070" s="184">
        <v>1999</v>
      </c>
      <c r="C2070" s="184" t="s">
        <v>0</v>
      </c>
      <c r="D2070" s="184" t="s">
        <v>11</v>
      </c>
      <c r="E2070" s="184">
        <v>0</v>
      </c>
      <c r="F2070" s="184">
        <v>649187</v>
      </c>
      <c r="G2070" s="184">
        <v>0.42825480406627831</v>
      </c>
      <c r="H2070" s="184">
        <v>0.3333410453125048</v>
      </c>
      <c r="I2070" s="184">
        <v>0.19058614126494966</v>
      </c>
      <c r="J2070" s="184">
        <v>3.8035481273772175E-2</v>
      </c>
      <c r="K2070" s="184">
        <v>6.0657800975411125E-2</v>
      </c>
      <c r="L2070" s="184">
        <v>0.89721297561411428</v>
      </c>
      <c r="M2070" s="184">
        <v>360.7412420525539</v>
      </c>
      <c r="N2070" s="184">
        <v>9.0237481650125462E-2</v>
      </c>
      <c r="O2070" s="184">
        <v>9.0513211139471375E-3</v>
      </c>
      <c r="P2070" s="184">
        <v>9.0513211139471375E-3</v>
      </c>
      <c r="Q2070" s="184">
        <v>0</v>
      </c>
      <c r="R2070" s="184"/>
    </row>
    <row r="2071" spans="1:18" x14ac:dyDescent="0.2">
      <c r="A2071" s="187" t="str">
        <f>B2071&amp;C2071&amp;D2071&amp;E2071</f>
        <v>199915A17EDU30</v>
      </c>
      <c r="B2071" s="184">
        <v>1999</v>
      </c>
      <c r="C2071" s="184" t="s">
        <v>0</v>
      </c>
      <c r="D2071" s="184" t="s">
        <v>13</v>
      </c>
      <c r="E2071" s="184">
        <v>0</v>
      </c>
      <c r="F2071" s="184">
        <v>730558</v>
      </c>
      <c r="G2071" s="184">
        <v>0.4092053297090727</v>
      </c>
      <c r="H2071" s="184">
        <v>0.37476330068719815</v>
      </c>
      <c r="I2071" s="184">
        <v>0.22140816066663288</v>
      </c>
      <c r="J2071" s="184">
        <v>1.7069734390168095E-2</v>
      </c>
      <c r="K2071" s="184">
        <v>2.4901520763133646E-2</v>
      </c>
      <c r="L2071" s="184">
        <v>0.95721078956085626</v>
      </c>
      <c r="M2071" s="184">
        <v>465.50261466170508</v>
      </c>
      <c r="N2071" s="184">
        <v>9.5550250630340103E-2</v>
      </c>
      <c r="O2071" s="184">
        <v>1.2556155705638703E-2</v>
      </c>
      <c r="P2071" s="184">
        <v>1.1469315235751303E-2</v>
      </c>
      <c r="Q2071" s="184">
        <v>1.0868404698874011E-3</v>
      </c>
      <c r="R2071" s="184"/>
    </row>
    <row r="2072" spans="1:18" x14ac:dyDescent="0.2">
      <c r="A2072" s="187" t="str">
        <f>B2072&amp;C2072&amp;D2072&amp;E2072</f>
        <v>199915A17EDU40</v>
      </c>
      <c r="B2072" s="184">
        <v>1999</v>
      </c>
      <c r="C2072" s="184" t="s">
        <v>0</v>
      </c>
      <c r="D2072" s="184" t="s">
        <v>15</v>
      </c>
      <c r="E2072" s="184">
        <v>0</v>
      </c>
      <c r="F2072" s="184">
        <v>47257</v>
      </c>
      <c r="G2072" s="184">
        <v>0.30246418912150658</v>
      </c>
      <c r="H2072" s="184">
        <v>0.42249825422688703</v>
      </c>
      <c r="I2072" s="184">
        <v>0.29470766235689949</v>
      </c>
      <c r="J2072" s="184">
        <v>0.27083818270309162</v>
      </c>
      <c r="K2072" s="184">
        <v>0.36809361576062805</v>
      </c>
      <c r="L2072" s="184">
        <v>0.40438453562435195</v>
      </c>
      <c r="M2072" s="184">
        <v>520.15184210783855</v>
      </c>
      <c r="N2072" s="184">
        <v>0.15961656474173139</v>
      </c>
      <c r="O2072" s="184">
        <v>2.2430539390989695E-2</v>
      </c>
      <c r="P2072" s="184">
        <v>2.2430539390989695E-2</v>
      </c>
      <c r="Q2072" s="184">
        <v>0</v>
      </c>
      <c r="R2072" s="184"/>
    </row>
    <row r="2073" spans="1:18" x14ac:dyDescent="0.2">
      <c r="A2073" s="187" t="str">
        <f>B2073&amp;C2073&amp;D2073&amp;E2073</f>
        <v>199915A17EDU50</v>
      </c>
      <c r="B2073" s="184">
        <v>1999</v>
      </c>
      <c r="C2073" s="184" t="s">
        <v>0</v>
      </c>
      <c r="D2073" s="184" t="s">
        <v>17</v>
      </c>
      <c r="E2073" s="184">
        <v>0</v>
      </c>
      <c r="F2073" s="184">
        <v>782</v>
      </c>
      <c r="G2073" s="184"/>
      <c r="H2073" s="184">
        <v>0</v>
      </c>
      <c r="I2073" s="184">
        <v>0</v>
      </c>
      <c r="J2073" s="184">
        <v>0</v>
      </c>
      <c r="K2073" s="184">
        <v>0</v>
      </c>
      <c r="L2073" s="184">
        <v>1</v>
      </c>
      <c r="M2073" s="184"/>
      <c r="N2073" s="184">
        <v>0</v>
      </c>
      <c r="O2073" s="184">
        <v>0</v>
      </c>
      <c r="P2073" s="184">
        <v>0</v>
      </c>
      <c r="Q2073" s="184">
        <v>0</v>
      </c>
      <c r="R2073" s="184"/>
    </row>
    <row r="2074" spans="1:18" x14ac:dyDescent="0.2">
      <c r="A2074" s="187" t="str">
        <f>B2074&amp;C2074&amp;D2074&amp;E2074</f>
        <v>199915A29....0</v>
      </c>
      <c r="B2074" s="184">
        <v>1999</v>
      </c>
      <c r="C2074" s="184" t="s">
        <v>3</v>
      </c>
      <c r="D2074" s="184" t="s">
        <v>52</v>
      </c>
      <c r="E2074" s="184">
        <v>0</v>
      </c>
      <c r="F2074" s="184">
        <v>7562</v>
      </c>
      <c r="G2074" s="184">
        <v>0.10652834008097166</v>
      </c>
      <c r="H2074" s="184">
        <v>0.72620360161705255</v>
      </c>
      <c r="I2074" s="184">
        <v>0.64884233737596475</v>
      </c>
      <c r="J2074" s="184">
        <v>0.25055083412023921</v>
      </c>
      <c r="K2074" s="184">
        <v>0.3830657853320743</v>
      </c>
      <c r="L2074" s="184">
        <v>0</v>
      </c>
      <c r="M2074" s="184">
        <v>526.8951153489885</v>
      </c>
      <c r="N2074" s="184">
        <v>0.2151547209732875</v>
      </c>
      <c r="O2074" s="184">
        <v>0.10354403596932028</v>
      </c>
      <c r="P2074" s="184">
        <v>0.10354403596932028</v>
      </c>
      <c r="Q2074" s="184">
        <v>0</v>
      </c>
      <c r="R2074" s="184"/>
    </row>
    <row r="2075" spans="1:18" x14ac:dyDescent="0.2">
      <c r="A2075" s="187" t="str">
        <f>B2075&amp;C2075&amp;D2075&amp;E2075</f>
        <v>199915A29EDU10</v>
      </c>
      <c r="B2075" s="184">
        <v>1999</v>
      </c>
      <c r="C2075" s="184" t="s">
        <v>3</v>
      </c>
      <c r="D2075" s="184" t="s">
        <v>9</v>
      </c>
      <c r="E2075" s="184">
        <v>0</v>
      </c>
      <c r="F2075" s="184">
        <v>5727519</v>
      </c>
      <c r="G2075" s="184">
        <v>0.23385912837079359</v>
      </c>
      <c r="H2075" s="184">
        <v>0.60382759350992576</v>
      </c>
      <c r="I2075" s="184">
        <v>0.46261699880546064</v>
      </c>
      <c r="J2075" s="184">
        <v>0.20075093819219852</v>
      </c>
      <c r="K2075" s="184">
        <v>0.28806012817707982</v>
      </c>
      <c r="L2075" s="184">
        <v>0.34268397887462265</v>
      </c>
      <c r="M2075" s="184">
        <v>571.097969369201</v>
      </c>
      <c r="N2075" s="184">
        <v>0.21053272158170683</v>
      </c>
      <c r="O2075" s="184">
        <v>8.2011271712890008E-2</v>
      </c>
      <c r="P2075" s="184">
        <v>7.7798218004182143E-2</v>
      </c>
      <c r="Q2075" s="184">
        <v>4.2130537087078567E-3</v>
      </c>
      <c r="R2075" s="184"/>
    </row>
    <row r="2076" spans="1:18" x14ac:dyDescent="0.2">
      <c r="A2076" s="187" t="str">
        <f>B2076&amp;C2076&amp;D2076&amp;E2076</f>
        <v>199915A29EDU20</v>
      </c>
      <c r="B2076" s="184">
        <v>1999</v>
      </c>
      <c r="C2076" s="184" t="s">
        <v>3</v>
      </c>
      <c r="D2076" s="184" t="s">
        <v>11</v>
      </c>
      <c r="E2076" s="184">
        <v>0</v>
      </c>
      <c r="F2076" s="184">
        <v>2094620</v>
      </c>
      <c r="G2076" s="184">
        <v>0.2365922260850675</v>
      </c>
      <c r="H2076" s="184">
        <v>0.62913287317476918</v>
      </c>
      <c r="I2076" s="184">
        <v>0.48028492620705604</v>
      </c>
      <c r="J2076" s="184">
        <v>0.13199102365847085</v>
      </c>
      <c r="K2076" s="184">
        <v>0.20634021022530694</v>
      </c>
      <c r="L2076" s="184">
        <v>0.43398325233216528</v>
      </c>
      <c r="M2076" s="184">
        <v>774.20931746055635</v>
      </c>
      <c r="N2076" s="184">
        <v>0.21076090173874021</v>
      </c>
      <c r="O2076" s="184">
        <v>6.7281893613161337E-2</v>
      </c>
      <c r="P2076" s="184">
        <v>6.2311540995502762E-2</v>
      </c>
      <c r="Q2076" s="184">
        <v>4.9703526176585727E-3</v>
      </c>
      <c r="R2076" s="184"/>
    </row>
    <row r="2077" spans="1:18" x14ac:dyDescent="0.2">
      <c r="A2077" s="187" t="str">
        <f>B2077&amp;C2077&amp;D2077&amp;E2077</f>
        <v>199915A29EDU30</v>
      </c>
      <c r="B2077" s="184">
        <v>1999</v>
      </c>
      <c r="C2077" s="184" t="s">
        <v>3</v>
      </c>
      <c r="D2077" s="184" t="s">
        <v>13</v>
      </c>
      <c r="E2077" s="184">
        <v>0</v>
      </c>
      <c r="F2077" s="184">
        <v>2257134</v>
      </c>
      <c r="G2077" s="184">
        <v>0.2906323896783567</v>
      </c>
      <c r="H2077" s="184">
        <v>0.59777146776843681</v>
      </c>
      <c r="I2077" s="184">
        <v>0.42403971760935727</v>
      </c>
      <c r="J2077" s="184">
        <v>6.2628172064737864E-2</v>
      </c>
      <c r="K2077" s="184">
        <v>9.9517355184399386E-2</v>
      </c>
      <c r="L2077" s="184">
        <v>0.74277601595651832</v>
      </c>
      <c r="M2077" s="184">
        <v>699.46170699354434</v>
      </c>
      <c r="N2077" s="184">
        <v>0.18103710280382113</v>
      </c>
      <c r="O2077" s="184">
        <v>4.3101561537773121E-2</v>
      </c>
      <c r="P2077" s="184">
        <v>3.9255976827250842E-2</v>
      </c>
      <c r="Q2077" s="184">
        <v>3.8455847105222816E-3</v>
      </c>
      <c r="R2077" s="184"/>
    </row>
    <row r="2078" spans="1:18" x14ac:dyDescent="0.2">
      <c r="A2078" s="187" t="str">
        <f>B2078&amp;C2078&amp;D2078&amp;E2078</f>
        <v>199915A29EDU40</v>
      </c>
      <c r="B2078" s="184">
        <v>1999</v>
      </c>
      <c r="C2078" s="184" t="s">
        <v>3</v>
      </c>
      <c r="D2078" s="184" t="s">
        <v>15</v>
      </c>
      <c r="E2078" s="184">
        <v>0</v>
      </c>
      <c r="F2078" s="184">
        <v>2918425</v>
      </c>
      <c r="G2078" s="184">
        <v>0.19410209993375444</v>
      </c>
      <c r="H2078" s="184">
        <v>0.80483000248421666</v>
      </c>
      <c r="I2078" s="184">
        <v>0.64861080891234146</v>
      </c>
      <c r="J2078" s="184">
        <v>0.13687896725117144</v>
      </c>
      <c r="K2078" s="184">
        <v>0.26987433290216467</v>
      </c>
      <c r="L2078" s="184">
        <v>0.15236608787273959</v>
      </c>
      <c r="M2078" s="184">
        <v>1077.4599799659445</v>
      </c>
      <c r="N2078" s="184">
        <v>0.25195747706382726</v>
      </c>
      <c r="O2078" s="184">
        <v>7.2443526902353159E-2</v>
      </c>
      <c r="P2078" s="184">
        <v>5.8357504475873116E-2</v>
      </c>
      <c r="Q2078" s="184">
        <v>1.4086022426480037E-2</v>
      </c>
      <c r="R2078" s="184"/>
    </row>
    <row r="2079" spans="1:18" x14ac:dyDescent="0.2">
      <c r="A2079" s="187" t="str">
        <f>B2079&amp;C2079&amp;D2079&amp;E2079</f>
        <v>199915A29EDU50</v>
      </c>
      <c r="B2079" s="184">
        <v>1999</v>
      </c>
      <c r="C2079" s="184" t="s">
        <v>3</v>
      </c>
      <c r="D2079" s="184" t="s">
        <v>17</v>
      </c>
      <c r="E2079" s="184">
        <v>0</v>
      </c>
      <c r="F2079" s="184">
        <v>1276936</v>
      </c>
      <c r="G2079" s="184">
        <v>0.12425894084782876</v>
      </c>
      <c r="H2079" s="184">
        <v>0.80947588224973688</v>
      </c>
      <c r="I2079" s="184">
        <v>0.70889126647952283</v>
      </c>
      <c r="J2079" s="184">
        <v>3.7214428041505841E-2</v>
      </c>
      <c r="K2079" s="184">
        <v>7.8218989673667846E-2</v>
      </c>
      <c r="L2079" s="184">
        <v>0.55152646647913439</v>
      </c>
      <c r="M2079" s="184">
        <v>2178.9264257294108</v>
      </c>
      <c r="N2079" s="184">
        <v>0.25822399487119602</v>
      </c>
      <c r="O2079" s="184">
        <v>9.1642102903683659E-2</v>
      </c>
      <c r="P2079" s="184">
        <v>6.4530135250260398E-2</v>
      </c>
      <c r="Q2079" s="184">
        <v>2.7111967653423264E-2</v>
      </c>
      <c r="R2079" s="184"/>
    </row>
    <row r="2080" spans="1:18" x14ac:dyDescent="0.2">
      <c r="A2080" s="187" t="str">
        <f>B2080&amp;C2080&amp;D2080&amp;E2080</f>
        <v>199918A24....0</v>
      </c>
      <c r="B2080" s="184">
        <v>1999</v>
      </c>
      <c r="C2080" s="184" t="s">
        <v>1</v>
      </c>
      <c r="D2080" s="184" t="s">
        <v>52</v>
      </c>
      <c r="E2080" s="184">
        <v>0</v>
      </c>
      <c r="F2080" s="184">
        <v>4981</v>
      </c>
      <c r="G2080" s="184">
        <v>0.11937812326485286</v>
      </c>
      <c r="H2080" s="184">
        <v>0.6295001747640685</v>
      </c>
      <c r="I2080" s="184">
        <v>0.55435162530583715</v>
      </c>
      <c r="J2080" s="184">
        <v>0.44026548672566373</v>
      </c>
      <c r="K2080" s="184">
        <v>0.55918141592920356</v>
      </c>
      <c r="L2080" s="184">
        <v>0</v>
      </c>
      <c r="M2080" s="184">
        <v>437.47163923435062</v>
      </c>
      <c r="N2080" s="184">
        <v>0.16964464966874121</v>
      </c>
      <c r="O2080" s="184">
        <v>0.11684400722746437</v>
      </c>
      <c r="P2080" s="184">
        <v>0.11684400722746437</v>
      </c>
      <c r="Q2080" s="184">
        <v>0</v>
      </c>
      <c r="R2080" s="184"/>
    </row>
    <row r="2081" spans="1:18" x14ac:dyDescent="0.2">
      <c r="A2081" s="187" t="str">
        <f>B2081&amp;C2081&amp;D2081&amp;E2081</f>
        <v>199918A24EDU10</v>
      </c>
      <c r="B2081" s="184">
        <v>1999</v>
      </c>
      <c r="C2081" s="184" t="s">
        <v>1</v>
      </c>
      <c r="D2081" s="184" t="s">
        <v>9</v>
      </c>
      <c r="E2081" s="184">
        <v>0</v>
      </c>
      <c r="F2081" s="184">
        <v>2411786</v>
      </c>
      <c r="G2081" s="184">
        <v>0.23927430265608332</v>
      </c>
      <c r="H2081" s="184">
        <v>0.68411491090364185</v>
      </c>
      <c r="I2081" s="184">
        <v>0.52042379266054439</v>
      </c>
      <c r="J2081" s="184">
        <v>0.23607174505398221</v>
      </c>
      <c r="K2081" s="184">
        <v>0.35107060002721513</v>
      </c>
      <c r="L2081" s="184">
        <v>0.22410570423744064</v>
      </c>
      <c r="M2081" s="184">
        <v>538.85262295556504</v>
      </c>
      <c r="N2081" s="184">
        <v>0.23631256445481849</v>
      </c>
      <c r="O2081" s="184">
        <v>8.2184947335204039E-2</v>
      </c>
      <c r="P2081" s="184">
        <v>7.9596180584207907E-2</v>
      </c>
      <c r="Q2081" s="184">
        <v>2.5887667509961339E-3</v>
      </c>
      <c r="R2081" s="184"/>
    </row>
    <row r="2082" spans="1:18" x14ac:dyDescent="0.2">
      <c r="A2082" s="187" t="str">
        <f>B2082&amp;C2082&amp;D2082&amp;E2082</f>
        <v>199918A24EDU20</v>
      </c>
      <c r="B2082" s="184">
        <v>1999</v>
      </c>
      <c r="C2082" s="184" t="s">
        <v>1</v>
      </c>
      <c r="D2082" s="184" t="s">
        <v>11</v>
      </c>
      <c r="E2082" s="184">
        <v>0</v>
      </c>
      <c r="F2082" s="184">
        <v>892453</v>
      </c>
      <c r="G2082" s="184">
        <v>0.23891151945830194</v>
      </c>
      <c r="H2082" s="184">
        <v>0.74978556315879763</v>
      </c>
      <c r="I2082" s="184">
        <v>0.57065315499663072</v>
      </c>
      <c r="J2082" s="184">
        <v>0.15882341728792618</v>
      </c>
      <c r="K2082" s="184">
        <v>0.26179346564693773</v>
      </c>
      <c r="L2082" s="184">
        <v>0.31339241394224682</v>
      </c>
      <c r="M2082" s="184">
        <v>720.6983792879347</v>
      </c>
      <c r="N2082" s="184">
        <v>0.24496416057764386</v>
      </c>
      <c r="O2082" s="184">
        <v>7.3678950039946081E-2</v>
      </c>
      <c r="P2082" s="184">
        <v>6.8884299789456704E-2</v>
      </c>
      <c r="Q2082" s="184">
        <v>4.7946502504893811E-3</v>
      </c>
      <c r="R2082" s="184"/>
    </row>
    <row r="2083" spans="1:18" x14ac:dyDescent="0.2">
      <c r="A2083" s="187" t="str">
        <f>B2083&amp;C2083&amp;D2083&amp;E2083</f>
        <v>199918A24EDU30</v>
      </c>
      <c r="B2083" s="184">
        <v>1999</v>
      </c>
      <c r="C2083" s="184" t="s">
        <v>1</v>
      </c>
      <c r="D2083" s="184" t="s">
        <v>13</v>
      </c>
      <c r="E2083" s="184">
        <v>0</v>
      </c>
      <c r="F2083" s="184">
        <v>1200569</v>
      </c>
      <c r="G2083" s="184">
        <v>0.29285736112893662</v>
      </c>
      <c r="H2083" s="184">
        <v>0.68155349026298606</v>
      </c>
      <c r="I2083" s="184">
        <v>0.48195553363635152</v>
      </c>
      <c r="J2083" s="184">
        <v>6.6342155072444453E-2</v>
      </c>
      <c r="K2083" s="184">
        <v>0.10926149314210309</v>
      </c>
      <c r="L2083" s="184">
        <v>0.73899376045858256</v>
      </c>
      <c r="M2083" s="184">
        <v>668.11052533797056</v>
      </c>
      <c r="N2083" s="184">
        <v>0.20671948051299008</v>
      </c>
      <c r="O2083" s="184">
        <v>4.3290306512995091E-2</v>
      </c>
      <c r="P2083" s="184">
        <v>4.0579925018886881E-2</v>
      </c>
      <c r="Q2083" s="184">
        <v>2.7103814941082105E-3</v>
      </c>
      <c r="R2083" s="184"/>
    </row>
    <row r="2084" spans="1:18" x14ac:dyDescent="0.2">
      <c r="A2084" s="187" t="str">
        <f>B2084&amp;C2084&amp;D2084&amp;E2084</f>
        <v>199918A24EDU40</v>
      </c>
      <c r="B2084" s="184">
        <v>1999</v>
      </c>
      <c r="C2084" s="184" t="s">
        <v>1</v>
      </c>
      <c r="D2084" s="184" t="s">
        <v>15</v>
      </c>
      <c r="E2084" s="184">
        <v>0</v>
      </c>
      <c r="F2084" s="184">
        <v>1759372</v>
      </c>
      <c r="G2084" s="184">
        <v>0.23016030851174213</v>
      </c>
      <c r="H2084" s="184">
        <v>0.78881782817960044</v>
      </c>
      <c r="I2084" s="184">
        <v>0.60726327348622122</v>
      </c>
      <c r="J2084" s="184">
        <v>0.12618081906498455</v>
      </c>
      <c r="K2084" s="184">
        <v>0.27347655868116577</v>
      </c>
      <c r="L2084" s="184">
        <v>0.21065414250084688</v>
      </c>
      <c r="M2084" s="184">
        <v>899.93007780604125</v>
      </c>
      <c r="N2084" s="184">
        <v>0.23603876837871696</v>
      </c>
      <c r="O2084" s="184">
        <v>4.6009598879600218E-2</v>
      </c>
      <c r="P2084" s="184">
        <v>4.0016551360371772E-2</v>
      </c>
      <c r="Q2084" s="184">
        <v>5.9930475192284524E-3</v>
      </c>
      <c r="R2084" s="184"/>
    </row>
    <row r="2085" spans="1:18" x14ac:dyDescent="0.2">
      <c r="A2085" s="187" t="str">
        <f>B2085&amp;C2085&amp;D2085&amp;E2085</f>
        <v>199918A24EDU50</v>
      </c>
      <c r="B2085" s="184">
        <v>1999</v>
      </c>
      <c r="C2085" s="184" t="s">
        <v>1</v>
      </c>
      <c r="D2085" s="184" t="s">
        <v>17</v>
      </c>
      <c r="E2085" s="184">
        <v>0</v>
      </c>
      <c r="F2085" s="184">
        <v>673737</v>
      </c>
      <c r="G2085" s="184">
        <v>0.1705480665638868</v>
      </c>
      <c r="H2085" s="184">
        <v>0.72901266003203979</v>
      </c>
      <c r="I2085" s="184">
        <v>0.60468096036297936</v>
      </c>
      <c r="J2085" s="184">
        <v>2.3553271757898973E-2</v>
      </c>
      <c r="K2085" s="184">
        <v>5.3164117190295408E-2</v>
      </c>
      <c r="L2085" s="184">
        <v>0.76120355569012832</v>
      </c>
      <c r="M2085" s="184">
        <v>1503.7270445289364</v>
      </c>
      <c r="N2085" s="184">
        <v>0.21839650591727838</v>
      </c>
      <c r="O2085" s="184">
        <v>4.9763353416487591E-2</v>
      </c>
      <c r="P2085" s="184">
        <v>3.5426446499457205E-2</v>
      </c>
      <c r="Q2085" s="184">
        <v>1.4336906917030386E-2</v>
      </c>
      <c r="R2085" s="184"/>
    </row>
    <row r="2086" spans="1:18" x14ac:dyDescent="0.2">
      <c r="A2086" s="187" t="str">
        <f>B2086&amp;C2086&amp;D2086&amp;E2086</f>
        <v>199925A29....0</v>
      </c>
      <c r="B2086" s="184">
        <v>1999</v>
      </c>
      <c r="C2086" s="184" t="s">
        <v>2</v>
      </c>
      <c r="D2086" s="184" t="s">
        <v>52</v>
      </c>
      <c r="E2086" s="184">
        <v>0</v>
      </c>
      <c r="F2086" s="184">
        <v>2581</v>
      </c>
      <c r="G2086" s="184">
        <v>9.5769409576940953E-2</v>
      </c>
      <c r="H2086" s="184">
        <v>0.83339790778767919</v>
      </c>
      <c r="I2086" s="184">
        <v>0.75358388221619532</v>
      </c>
      <c r="J2086" s="184">
        <v>0</v>
      </c>
      <c r="K2086" s="184">
        <v>0.15047479912344777</v>
      </c>
      <c r="L2086" s="184">
        <v>0</v>
      </c>
      <c r="M2086" s="184">
        <v>599.81317864863672</v>
      </c>
      <c r="N2086" s="184">
        <v>0.30298333979077879</v>
      </c>
      <c r="O2086" s="184">
        <v>7.7876791941108095E-2</v>
      </c>
      <c r="P2086" s="184">
        <v>7.7876791941108095E-2</v>
      </c>
      <c r="Q2086" s="184">
        <v>0</v>
      </c>
      <c r="R2086" s="184"/>
    </row>
    <row r="2087" spans="1:18" x14ac:dyDescent="0.2">
      <c r="A2087" s="187" t="str">
        <f>B2087&amp;C2087&amp;D2087&amp;E2087</f>
        <v>199925A29EDU10</v>
      </c>
      <c r="B2087" s="184">
        <v>1999</v>
      </c>
      <c r="C2087" s="184" t="s">
        <v>2</v>
      </c>
      <c r="D2087" s="184" t="s">
        <v>9</v>
      </c>
      <c r="E2087" s="184">
        <v>0</v>
      </c>
      <c r="F2087" s="184">
        <v>1627799</v>
      </c>
      <c r="G2087" s="184">
        <v>0.14803011830766646</v>
      </c>
      <c r="H2087" s="184">
        <v>0.73921128779714718</v>
      </c>
      <c r="I2087" s="184">
        <v>0.62978575341017295</v>
      </c>
      <c r="J2087" s="184">
        <v>0.2478826466471217</v>
      </c>
      <c r="K2087" s="184">
        <v>0.3471143933306981</v>
      </c>
      <c r="L2087" s="184">
        <v>6.3422449577619847E-2</v>
      </c>
      <c r="M2087" s="184">
        <v>713.21313891904265</v>
      </c>
      <c r="N2087" s="184">
        <v>0.28258168235602116</v>
      </c>
      <c r="O2087" s="184">
        <v>0.13996772405418328</v>
      </c>
      <c r="P2087" s="184">
        <v>0.12897718683052917</v>
      </c>
      <c r="Q2087" s="184">
        <v>1.0990537223654114E-2</v>
      </c>
      <c r="R2087" s="184"/>
    </row>
    <row r="2088" spans="1:18" x14ac:dyDescent="0.2">
      <c r="A2088" s="187" t="str">
        <f>B2088&amp;C2088&amp;D2088&amp;E2088</f>
        <v>199925A29EDU20</v>
      </c>
      <c r="B2088" s="184">
        <v>1999</v>
      </c>
      <c r="C2088" s="184" t="s">
        <v>2</v>
      </c>
      <c r="D2088" s="184" t="s">
        <v>11</v>
      </c>
      <c r="E2088" s="184">
        <v>0</v>
      </c>
      <c r="F2088" s="184">
        <v>552980</v>
      </c>
      <c r="G2088" s="184">
        <v>0.13704887653463052</v>
      </c>
      <c r="H2088" s="184">
        <v>0.78150032856685114</v>
      </c>
      <c r="I2088" s="184">
        <v>0.67439658652531953</v>
      </c>
      <c r="J2088" s="184">
        <v>0.19894315521932515</v>
      </c>
      <c r="K2088" s="184">
        <v>0.28779378673748507</v>
      </c>
      <c r="L2088" s="184">
        <v>8.4782451444898543E-2</v>
      </c>
      <c r="M2088" s="184">
        <v>986.57396604030885</v>
      </c>
      <c r="N2088" s="184">
        <v>0.29705233462331371</v>
      </c>
      <c r="O2088" s="184">
        <v>0.1253191797171688</v>
      </c>
      <c r="P2088" s="184">
        <v>0.11423017107309487</v>
      </c>
      <c r="Q2088" s="184">
        <v>1.1089008644073927E-2</v>
      </c>
      <c r="R2088" s="184"/>
    </row>
    <row r="2089" spans="1:18" x14ac:dyDescent="0.2">
      <c r="A2089" s="187" t="str">
        <f>B2089&amp;C2089&amp;D2089&amp;E2089</f>
        <v>199925A29EDU30</v>
      </c>
      <c r="B2089" s="184">
        <v>1999</v>
      </c>
      <c r="C2089" s="184" t="s">
        <v>2</v>
      </c>
      <c r="D2089" s="184" t="s">
        <v>13</v>
      </c>
      <c r="E2089" s="184">
        <v>0</v>
      </c>
      <c r="F2089" s="184">
        <v>326007</v>
      </c>
      <c r="G2089" s="184">
        <v>0.15736204429513501</v>
      </c>
      <c r="H2089" s="184">
        <v>0.78889103608204736</v>
      </c>
      <c r="I2089" s="184">
        <v>0.66474952991806924</v>
      </c>
      <c r="J2089" s="184">
        <v>0.15101822966991507</v>
      </c>
      <c r="K2089" s="184">
        <v>0.23080179259954542</v>
      </c>
      <c r="L2089" s="184">
        <v>0.2761719840371526</v>
      </c>
      <c r="M2089" s="184">
        <v>957.50152130905371</v>
      </c>
      <c r="N2089" s="184">
        <v>0.27802777240979487</v>
      </c>
      <c r="O2089" s="184">
        <v>0.11085651535089737</v>
      </c>
      <c r="P2089" s="184">
        <v>9.6648231479692148E-2</v>
      </c>
      <c r="Q2089" s="184">
        <v>1.4208283871205219E-2</v>
      </c>
      <c r="R2089" s="184"/>
    </row>
    <row r="2090" spans="1:18" x14ac:dyDescent="0.2">
      <c r="A2090" s="187" t="str">
        <f>B2090&amp;C2090&amp;D2090&amp;E2090</f>
        <v>199925A29EDU40</v>
      </c>
      <c r="B2090" s="184">
        <v>1999</v>
      </c>
      <c r="C2090" s="184" t="s">
        <v>2</v>
      </c>
      <c r="D2090" s="184" t="s">
        <v>15</v>
      </c>
      <c r="E2090" s="184">
        <v>0</v>
      </c>
      <c r="F2090" s="184">
        <v>1111796</v>
      </c>
      <c r="G2090" s="184">
        <v>0.13862552946402196</v>
      </c>
      <c r="H2090" s="184">
        <v>0.84641966691731219</v>
      </c>
      <c r="I2090" s="184">
        <v>0.72908429244213868</v>
      </c>
      <c r="J2090" s="184">
        <v>0.14811440228243311</v>
      </c>
      <c r="K2090" s="184">
        <v>0.25999913653224155</v>
      </c>
      <c r="L2090" s="184">
        <v>4.9415540260983132E-2</v>
      </c>
      <c r="M2090" s="184">
        <v>1324.570036613786</v>
      </c>
      <c r="N2090" s="184">
        <v>0.28107314651248971</v>
      </c>
      <c r="O2090" s="184">
        <v>0.11639995107016035</v>
      </c>
      <c r="P2090" s="184">
        <v>8.8908396864172928E-2</v>
      </c>
      <c r="Q2090" s="184">
        <v>2.749155420598743E-2</v>
      </c>
      <c r="R2090" s="184"/>
    </row>
    <row r="2091" spans="1:18" x14ac:dyDescent="0.2">
      <c r="A2091" s="187" t="str">
        <f>B2091&amp;C2091&amp;D2091&amp;E2091</f>
        <v>199925A29EDU50</v>
      </c>
      <c r="B2091" s="184">
        <v>1999</v>
      </c>
      <c r="C2091" s="184" t="s">
        <v>2</v>
      </c>
      <c r="D2091" s="184" t="s">
        <v>17</v>
      </c>
      <c r="E2091" s="184">
        <v>0</v>
      </c>
      <c r="F2091" s="184">
        <v>602417</v>
      </c>
      <c r="G2091" s="184">
        <v>8.2360314856121081E-2</v>
      </c>
      <c r="H2091" s="184">
        <v>0.9004891960220246</v>
      </c>
      <c r="I2091" s="184">
        <v>0.82632462231311532</v>
      </c>
      <c r="J2091" s="184">
        <v>5.2536698001550419E-2</v>
      </c>
      <c r="K2091" s="184">
        <v>0.10633332060682218</v>
      </c>
      <c r="L2091" s="184">
        <v>0.31644359305929282</v>
      </c>
      <c r="M2091" s="184">
        <v>2738.6572380242715</v>
      </c>
      <c r="N2091" s="184">
        <v>0.30312471958283899</v>
      </c>
      <c r="O2091" s="184">
        <v>0.13862162710084383</v>
      </c>
      <c r="P2091" s="184">
        <v>9.7179709595833705E-2</v>
      </c>
      <c r="Q2091" s="184">
        <v>4.1441917505010119E-2</v>
      </c>
      <c r="R2091" s="184"/>
    </row>
    <row r="2092" spans="1:18" x14ac:dyDescent="0.2">
      <c r="A2092" s="187" t="str">
        <f>B2092&amp;C2092&amp;D2092&amp;E2092</f>
        <v>199930EMA....0</v>
      </c>
      <c r="B2092" s="184">
        <v>1999</v>
      </c>
      <c r="C2092" s="184" t="s">
        <v>4</v>
      </c>
      <c r="D2092" s="184" t="s">
        <v>52</v>
      </c>
      <c r="E2092" s="184">
        <v>0</v>
      </c>
      <c r="F2092" s="184">
        <v>10729</v>
      </c>
      <c r="G2092" s="184">
        <v>0.20719117123531505</v>
      </c>
      <c r="H2092" s="184">
        <v>0.68907150742058143</v>
      </c>
      <c r="I2092" s="184">
        <v>0.54630197473322706</v>
      </c>
      <c r="J2092" s="184">
        <v>0.24541733404520377</v>
      </c>
      <c r="K2092" s="184">
        <v>0.45257163196298272</v>
      </c>
      <c r="L2092" s="184">
        <v>0</v>
      </c>
      <c r="M2092" s="184">
        <v>1371.6287895356916</v>
      </c>
      <c r="N2092" s="184">
        <v>0.20831391555596981</v>
      </c>
      <c r="O2092" s="184">
        <v>7.4005033087892622E-2</v>
      </c>
      <c r="P2092" s="184">
        <v>7.4005033087892622E-2</v>
      </c>
      <c r="Q2092" s="184">
        <v>0</v>
      </c>
      <c r="R2092" s="184"/>
    </row>
    <row r="2093" spans="1:18" x14ac:dyDescent="0.2">
      <c r="A2093" s="187" t="str">
        <f>B2093&amp;C2093&amp;D2093&amp;E2093</f>
        <v>199930EMAEDU10</v>
      </c>
      <c r="B2093" s="184">
        <v>1999</v>
      </c>
      <c r="C2093" s="184" t="s">
        <v>4</v>
      </c>
      <c r="D2093" s="184" t="s">
        <v>9</v>
      </c>
      <c r="E2093" s="184">
        <v>0</v>
      </c>
      <c r="F2093" s="184">
        <v>12571289</v>
      </c>
      <c r="G2093" s="184">
        <v>9.4740737812594705E-2</v>
      </c>
      <c r="H2093" s="184">
        <v>0.55567870290031895</v>
      </c>
      <c r="I2093" s="184">
        <v>0.5030332926007971</v>
      </c>
      <c r="J2093" s="184">
        <v>0.43857504886233023</v>
      </c>
      <c r="K2093" s="184">
        <v>0.48915199762130901</v>
      </c>
      <c r="L2093" s="184">
        <v>1.9440647653554063E-2</v>
      </c>
      <c r="M2093" s="184">
        <v>870.47587414273607</v>
      </c>
      <c r="N2093" s="184">
        <v>0.24888835463120138</v>
      </c>
      <c r="O2093" s="184">
        <v>0.16960725403844315</v>
      </c>
      <c r="P2093" s="184">
        <v>0.15420209626487316</v>
      </c>
      <c r="Q2093" s="184">
        <v>1.5405157773570013E-2</v>
      </c>
      <c r="R2093" s="184"/>
    </row>
    <row r="2094" spans="1:18" x14ac:dyDescent="0.2">
      <c r="A2094" s="187" t="str">
        <f>B2094&amp;C2094&amp;D2094&amp;E2094</f>
        <v>199930EMAEDU20</v>
      </c>
      <c r="B2094" s="184">
        <v>1999</v>
      </c>
      <c r="C2094" s="184" t="s">
        <v>4</v>
      </c>
      <c r="D2094" s="184" t="s">
        <v>11</v>
      </c>
      <c r="E2094" s="184">
        <v>0</v>
      </c>
      <c r="F2094" s="184">
        <v>2755111</v>
      </c>
      <c r="G2094" s="184">
        <v>9.96646543798929E-2</v>
      </c>
      <c r="H2094" s="184">
        <v>0.68188028761886366</v>
      </c>
      <c r="I2094" s="184">
        <v>0.61392092442486756</v>
      </c>
      <c r="J2094" s="184">
        <v>0.31378501804700137</v>
      </c>
      <c r="K2094" s="184">
        <v>0.37935566866155823</v>
      </c>
      <c r="L2094" s="184">
        <v>2.0875383968195837E-2</v>
      </c>
      <c r="M2094" s="184">
        <v>1290.5741227566009</v>
      </c>
      <c r="N2094" s="184">
        <v>0.30034288999608366</v>
      </c>
      <c r="O2094" s="184">
        <v>0.18918402924600861</v>
      </c>
      <c r="P2094" s="184">
        <v>0.16221233917617112</v>
      </c>
      <c r="Q2094" s="184">
        <v>2.6971690069837476E-2</v>
      </c>
      <c r="R2094" s="184"/>
    </row>
    <row r="2095" spans="1:18" x14ac:dyDescent="0.2">
      <c r="A2095" s="187" t="str">
        <f>B2095&amp;C2095&amp;D2095&amp;E2095</f>
        <v>199930EMAEDU30</v>
      </c>
      <c r="B2095" s="184">
        <v>1999</v>
      </c>
      <c r="C2095" s="184" t="s">
        <v>4</v>
      </c>
      <c r="D2095" s="184" t="s">
        <v>13</v>
      </c>
      <c r="E2095" s="184">
        <v>0</v>
      </c>
      <c r="F2095" s="184">
        <v>817134</v>
      </c>
      <c r="G2095" s="184">
        <v>0.12012032311488154</v>
      </c>
      <c r="H2095" s="184">
        <v>0.76091541016371278</v>
      </c>
      <c r="I2095" s="184">
        <v>0.66951400523175497</v>
      </c>
      <c r="J2095" s="184">
        <v>0.21411741077114502</v>
      </c>
      <c r="K2095" s="184">
        <v>0.28142237114109081</v>
      </c>
      <c r="L2095" s="184">
        <v>0.12437984467663811</v>
      </c>
      <c r="M2095" s="184">
        <v>1415.1831074282245</v>
      </c>
      <c r="N2095" s="184">
        <v>0.32957140444529293</v>
      </c>
      <c r="O2095" s="184">
        <v>0.21710147907197597</v>
      </c>
      <c r="P2095" s="184">
        <v>0.18821270440343935</v>
      </c>
      <c r="Q2095" s="184">
        <v>2.8888774668536617E-2</v>
      </c>
      <c r="R2095" s="184"/>
    </row>
    <row r="2096" spans="1:18" x14ac:dyDescent="0.2">
      <c r="A2096" s="187" t="str">
        <f>B2096&amp;C2096&amp;D2096&amp;E2096</f>
        <v>199930EMAEDU40</v>
      </c>
      <c r="B2096" s="184">
        <v>1999</v>
      </c>
      <c r="C2096" s="184" t="s">
        <v>4</v>
      </c>
      <c r="D2096" s="184" t="s">
        <v>15</v>
      </c>
      <c r="E2096" s="184">
        <v>0</v>
      </c>
      <c r="F2096" s="184">
        <v>3988203</v>
      </c>
      <c r="G2096" s="184">
        <v>8.4581222607361464E-2</v>
      </c>
      <c r="H2096" s="184">
        <v>0.72337603619449276</v>
      </c>
      <c r="I2096" s="184">
        <v>0.66219200664829558</v>
      </c>
      <c r="J2096" s="184">
        <v>0.2746484330038525</v>
      </c>
      <c r="K2096" s="184">
        <v>0.33540515809637872</v>
      </c>
      <c r="L2096" s="184">
        <v>1.697055039575468E-2</v>
      </c>
      <c r="M2096" s="184">
        <v>1948.6195846096923</v>
      </c>
      <c r="N2096" s="184">
        <v>0.30653918184419759</v>
      </c>
      <c r="O2096" s="184">
        <v>0.19642099787589393</v>
      </c>
      <c r="P2096" s="184">
        <v>0.14943533991842167</v>
      </c>
      <c r="Q2096" s="184">
        <v>4.6985657957472234E-2</v>
      </c>
      <c r="R2096" s="184"/>
    </row>
    <row r="2097" spans="1:18" x14ac:dyDescent="0.2">
      <c r="A2097" s="187" t="str">
        <f>B2097&amp;C2097&amp;D2097&amp;E2097</f>
        <v>199930EMAEDU50</v>
      </c>
      <c r="B2097" s="184">
        <v>1999</v>
      </c>
      <c r="C2097" s="184" t="s">
        <v>4</v>
      </c>
      <c r="D2097" s="184" t="s">
        <v>17</v>
      </c>
      <c r="E2097" s="184">
        <v>0</v>
      </c>
      <c r="F2097" s="184">
        <v>3069736</v>
      </c>
      <c r="G2097" s="184">
        <v>4.5153799940876739E-2</v>
      </c>
      <c r="H2097" s="184">
        <v>0.82062003573617837</v>
      </c>
      <c r="I2097" s="184">
        <v>0.78356592281507176</v>
      </c>
      <c r="J2097" s="184">
        <v>0.1724691221159991</v>
      </c>
      <c r="K2097" s="184">
        <v>0.20630958746886127</v>
      </c>
      <c r="L2097" s="184">
        <v>7.962997469489233E-2</v>
      </c>
      <c r="M2097" s="184">
        <v>4925.9688562609708</v>
      </c>
      <c r="N2097" s="184">
        <v>0.32803764739026986</v>
      </c>
      <c r="O2097" s="184">
        <v>0.23859509653958738</v>
      </c>
      <c r="P2097" s="184">
        <v>0.13928321398421076</v>
      </c>
      <c r="Q2097" s="184">
        <v>9.931188255537661E-2</v>
      </c>
      <c r="R2097" s="184"/>
    </row>
    <row r="2098" spans="1:18" x14ac:dyDescent="0.2">
      <c r="A2098" s="187" t="str">
        <f>B2098&amp;C2098&amp;D2098&amp;E2098</f>
        <v>199915A17EDU115</v>
      </c>
      <c r="B2098" s="184">
        <v>1999</v>
      </c>
      <c r="C2098" s="184" t="s">
        <v>0</v>
      </c>
      <c r="D2098" s="184" t="s">
        <v>9</v>
      </c>
      <c r="E2098" s="184">
        <v>15</v>
      </c>
      <c r="F2098" s="184">
        <v>47008</v>
      </c>
      <c r="G2098" s="184">
        <v>0.24651484977054292</v>
      </c>
      <c r="H2098" s="184">
        <v>0.24568158611300203</v>
      </c>
      <c r="I2098" s="184">
        <v>0.18511742682096666</v>
      </c>
      <c r="J2098" s="184">
        <v>0.10438648740639891</v>
      </c>
      <c r="K2098" s="184">
        <v>0.13467920353982302</v>
      </c>
      <c r="L2098" s="184">
        <v>0.79803437712729752</v>
      </c>
      <c r="M2098" s="184">
        <v>163.46869118517171</v>
      </c>
      <c r="N2098" s="184">
        <v>7.7412355343771277E-2</v>
      </c>
      <c r="O2098" s="184">
        <v>2.6931586113002042E-2</v>
      </c>
      <c r="P2098" s="184">
        <v>2.6931586113002042E-2</v>
      </c>
      <c r="Q2098" s="184">
        <v>0</v>
      </c>
      <c r="R2098" s="184"/>
    </row>
    <row r="2099" spans="1:18" x14ac:dyDescent="0.2">
      <c r="A2099" s="187" t="str">
        <f>B2099&amp;C2099&amp;D2099&amp;E2099</f>
        <v>199915A17EDU215</v>
      </c>
      <c r="B2099" s="184">
        <v>1999</v>
      </c>
      <c r="C2099" s="184" t="s">
        <v>0</v>
      </c>
      <c r="D2099" s="184" t="s">
        <v>11</v>
      </c>
      <c r="E2099" s="184">
        <v>15</v>
      </c>
      <c r="F2099" s="184">
        <v>11077</v>
      </c>
      <c r="G2099" s="184">
        <v>0.16640337019483939</v>
      </c>
      <c r="H2099" s="184">
        <v>0.17143630947007313</v>
      </c>
      <c r="I2099" s="184">
        <v>0.14290872980048749</v>
      </c>
      <c r="J2099" s="184">
        <v>2.8617856820438745E-2</v>
      </c>
      <c r="K2099" s="184">
        <v>2.8617856820438745E-2</v>
      </c>
      <c r="L2099" s="184">
        <v>0.92850049652432964</v>
      </c>
      <c r="M2099" s="184">
        <v>235.0796656468053</v>
      </c>
      <c r="N2099" s="184">
        <v>8.5853570461316239E-2</v>
      </c>
      <c r="O2099" s="184">
        <v>4.2881646655231559E-2</v>
      </c>
      <c r="P2099" s="184">
        <v>4.2881646655231559E-2</v>
      </c>
      <c r="Q2099" s="184">
        <v>0</v>
      </c>
      <c r="R2099" s="184"/>
    </row>
    <row r="2100" spans="1:18" x14ac:dyDescent="0.2">
      <c r="A2100" s="187" t="str">
        <f>B2100&amp;C2100&amp;D2100&amp;E2100</f>
        <v>199915A17EDU315</v>
      </c>
      <c r="B2100" s="184">
        <v>1999</v>
      </c>
      <c r="C2100" s="184" t="s">
        <v>0</v>
      </c>
      <c r="D2100" s="184" t="s">
        <v>13</v>
      </c>
      <c r="E2100" s="184">
        <v>15</v>
      </c>
      <c r="F2100" s="184">
        <v>11079</v>
      </c>
      <c r="G2100" s="184">
        <v>0.12480252764612954</v>
      </c>
      <c r="H2100" s="184">
        <v>0.11427024099647982</v>
      </c>
      <c r="I2100" s="184">
        <v>0.10000902608538677</v>
      </c>
      <c r="J2100" s="184">
        <v>1.4351475764960736E-2</v>
      </c>
      <c r="K2100" s="184">
        <v>1.4351475764960736E-2</v>
      </c>
      <c r="L2100" s="184">
        <v>0.98564852423503924</v>
      </c>
      <c r="M2100" s="184">
        <v>241.13096143164574</v>
      </c>
      <c r="N2100" s="184">
        <v>7.1486596263200655E-2</v>
      </c>
      <c r="O2100" s="184">
        <v>5.7225381352107592E-2</v>
      </c>
      <c r="P2100" s="184">
        <v>5.7225381352107592E-2</v>
      </c>
      <c r="Q2100" s="184">
        <v>0</v>
      </c>
      <c r="R2100" s="184"/>
    </row>
    <row r="2101" spans="1:18" x14ac:dyDescent="0.2">
      <c r="A2101" s="187" t="str">
        <f>B2101&amp;C2101&amp;D2101&amp;E2101</f>
        <v>199915A17EDU415</v>
      </c>
      <c r="B2101" s="184">
        <v>1999</v>
      </c>
      <c r="C2101" s="184" t="s">
        <v>0</v>
      </c>
      <c r="D2101" s="184" t="s">
        <v>15</v>
      </c>
      <c r="E2101" s="184">
        <v>15</v>
      </c>
      <c r="F2101" s="184">
        <v>1424</v>
      </c>
      <c r="G2101" s="184">
        <v>0.5</v>
      </c>
      <c r="H2101" s="184">
        <v>0.22191011235955055</v>
      </c>
      <c r="I2101" s="184">
        <v>0.11095505617977527</v>
      </c>
      <c r="J2101" s="184">
        <v>0.11095505617977527</v>
      </c>
      <c r="K2101" s="184">
        <v>0.11095505617977527</v>
      </c>
      <c r="L2101" s="184">
        <v>0.8890449438202247</v>
      </c>
      <c r="M2101" s="184">
        <v>302.24207549668802</v>
      </c>
      <c r="N2101" s="184">
        <v>0.11095505617977527</v>
      </c>
      <c r="O2101" s="184">
        <v>0</v>
      </c>
      <c r="P2101" s="184">
        <v>0</v>
      </c>
      <c r="Q2101" s="184">
        <v>0</v>
      </c>
      <c r="R2101" s="184"/>
    </row>
    <row r="2102" spans="1:18" x14ac:dyDescent="0.2">
      <c r="A2102" s="187" t="str">
        <f>B2102&amp;C2102&amp;D2102&amp;E2102</f>
        <v>199915A29EDU115</v>
      </c>
      <c r="B2102" s="184">
        <v>1999</v>
      </c>
      <c r="C2102" s="184" t="s">
        <v>3</v>
      </c>
      <c r="D2102" s="184" t="s">
        <v>9</v>
      </c>
      <c r="E2102" s="184">
        <v>15</v>
      </c>
      <c r="F2102" s="184">
        <v>137237</v>
      </c>
      <c r="G2102" s="184">
        <v>0.24252549866487677</v>
      </c>
      <c r="H2102" s="184">
        <v>0.49937699017028936</v>
      </c>
      <c r="I2102" s="184">
        <v>0.37826533660747463</v>
      </c>
      <c r="J2102" s="184">
        <v>0.22030501978329459</v>
      </c>
      <c r="K2102" s="184">
        <v>0.30220713073005095</v>
      </c>
      <c r="L2102" s="184">
        <v>0.41872089888295433</v>
      </c>
      <c r="M2102" s="184">
        <v>392.86295761924316</v>
      </c>
      <c r="N2102" s="184">
        <v>0.17642472511057514</v>
      </c>
      <c r="O2102" s="184">
        <v>8.3009683977353046E-2</v>
      </c>
      <c r="P2102" s="184">
        <v>7.9548518256738338E-2</v>
      </c>
      <c r="Q2102" s="184">
        <v>3.4611657206147029E-3</v>
      </c>
      <c r="R2102" s="184"/>
    </row>
    <row r="2103" spans="1:18" x14ac:dyDescent="0.2">
      <c r="A2103" s="187" t="str">
        <f>B2103&amp;C2103&amp;D2103&amp;E2103</f>
        <v>199915A29EDU215</v>
      </c>
      <c r="B2103" s="184">
        <v>1999</v>
      </c>
      <c r="C2103" s="184" t="s">
        <v>3</v>
      </c>
      <c r="D2103" s="184" t="s">
        <v>11</v>
      </c>
      <c r="E2103" s="184">
        <v>15</v>
      </c>
      <c r="F2103" s="184">
        <v>40203</v>
      </c>
      <c r="G2103" s="184">
        <v>0.33821070234113715</v>
      </c>
      <c r="H2103" s="184">
        <v>0.5354824266845758</v>
      </c>
      <c r="I2103" s="184">
        <v>0.35437653906424893</v>
      </c>
      <c r="J2103" s="184">
        <v>0.10626072681143198</v>
      </c>
      <c r="K2103" s="184">
        <v>0.20861627241748129</v>
      </c>
      <c r="L2103" s="184">
        <v>0.55120264656866402</v>
      </c>
      <c r="M2103" s="184">
        <v>417.40292766090158</v>
      </c>
      <c r="N2103" s="184">
        <v>0.20088053130363406</v>
      </c>
      <c r="O2103" s="184">
        <v>8.2680396985299609E-2</v>
      </c>
      <c r="P2103" s="184">
        <v>8.2680396985299609E-2</v>
      </c>
      <c r="Q2103" s="184">
        <v>0</v>
      </c>
      <c r="R2103" s="184"/>
    </row>
    <row r="2104" spans="1:18" x14ac:dyDescent="0.2">
      <c r="A2104" s="187" t="str">
        <f>B2104&amp;C2104&amp;D2104&amp;E2104</f>
        <v>199915A29EDU315</v>
      </c>
      <c r="B2104" s="184">
        <v>1999</v>
      </c>
      <c r="C2104" s="184" t="s">
        <v>3</v>
      </c>
      <c r="D2104" s="184" t="s">
        <v>13</v>
      </c>
      <c r="E2104" s="184">
        <v>15</v>
      </c>
      <c r="F2104" s="184">
        <v>52389</v>
      </c>
      <c r="G2104" s="184">
        <v>0.30056600328647071</v>
      </c>
      <c r="H2104" s="184">
        <v>0.52272423600374129</v>
      </c>
      <c r="I2104" s="184">
        <v>0.36561110156712284</v>
      </c>
      <c r="J2104" s="184">
        <v>5.7359369333256985E-2</v>
      </c>
      <c r="K2104" s="184">
        <v>0.12084597911775373</v>
      </c>
      <c r="L2104" s="184">
        <v>0.72811086296741678</v>
      </c>
      <c r="M2104" s="184">
        <v>451.14933099079667</v>
      </c>
      <c r="N2104" s="184">
        <v>0.1542117620111092</v>
      </c>
      <c r="O2104" s="184">
        <v>8.471243963427437E-2</v>
      </c>
      <c r="P2104" s="184">
        <v>7.8680639065452668E-2</v>
      </c>
      <c r="Q2104" s="184">
        <v>6.0318005688216993E-3</v>
      </c>
      <c r="R2104" s="184"/>
    </row>
    <row r="2105" spans="1:18" x14ac:dyDescent="0.2">
      <c r="A2105" s="187" t="str">
        <f>B2105&amp;C2105&amp;D2105&amp;E2105</f>
        <v>199915A29EDU415</v>
      </c>
      <c r="B2105" s="184">
        <v>1999</v>
      </c>
      <c r="C2105" s="184" t="s">
        <v>3</v>
      </c>
      <c r="D2105" s="184" t="s">
        <v>15</v>
      </c>
      <c r="E2105" s="184">
        <v>15</v>
      </c>
      <c r="F2105" s="184">
        <v>63776</v>
      </c>
      <c r="G2105" s="184">
        <v>0.25595289448710207</v>
      </c>
      <c r="H2105" s="184">
        <v>0.72698193677872558</v>
      </c>
      <c r="I2105" s="184">
        <v>0.54090880582037126</v>
      </c>
      <c r="J2105" s="184">
        <v>0.11167210235825389</v>
      </c>
      <c r="K2105" s="184">
        <v>0.24565667335674862</v>
      </c>
      <c r="L2105" s="184">
        <v>0.32763108379327649</v>
      </c>
      <c r="M2105" s="184">
        <v>817.49025468981495</v>
      </c>
      <c r="N2105" s="184">
        <v>0.21838936276969392</v>
      </c>
      <c r="O2105" s="184">
        <v>0.11168778223783242</v>
      </c>
      <c r="P2105" s="184">
        <v>9.1805694932262927E-2</v>
      </c>
      <c r="Q2105" s="184">
        <v>1.9882087305569493E-2</v>
      </c>
      <c r="R2105" s="184"/>
    </row>
    <row r="2106" spans="1:18" x14ac:dyDescent="0.2">
      <c r="A2106" s="187" t="str">
        <f>B2106&amp;C2106&amp;D2106&amp;E2106</f>
        <v>199915A29EDU515</v>
      </c>
      <c r="B2106" s="184">
        <v>1999</v>
      </c>
      <c r="C2106" s="184" t="s">
        <v>3</v>
      </c>
      <c r="D2106" s="184" t="s">
        <v>17</v>
      </c>
      <c r="E2106" s="184">
        <v>15</v>
      </c>
      <c r="F2106" s="184">
        <v>23905</v>
      </c>
      <c r="G2106" s="184">
        <v>0.16186292797400564</v>
      </c>
      <c r="H2106" s="184">
        <v>0.69521020706965075</v>
      </c>
      <c r="I2106" s="184">
        <v>0.5826814473959423</v>
      </c>
      <c r="J2106" s="184">
        <v>5.9610960050198704E-2</v>
      </c>
      <c r="K2106" s="184">
        <v>9.2742104162309144E-2</v>
      </c>
      <c r="L2106" s="184">
        <v>0.60920309558669739</v>
      </c>
      <c r="M2106" s="184">
        <v>1536.9215620957607</v>
      </c>
      <c r="N2106" s="184">
        <v>0.29325809575946438</v>
      </c>
      <c r="O2106" s="184">
        <v>8.6663578557291454E-2</v>
      </c>
      <c r="P2106" s="184">
        <v>7.3356634522255437E-2</v>
      </c>
      <c r="Q2106" s="184">
        <v>1.3306944035036005E-2</v>
      </c>
      <c r="R2106" s="184"/>
    </row>
    <row r="2107" spans="1:18" x14ac:dyDescent="0.2">
      <c r="A2107" s="187" t="str">
        <f>B2107&amp;C2107&amp;D2107&amp;E2107</f>
        <v>199918A24EDU115</v>
      </c>
      <c r="B2107" s="184">
        <v>1999</v>
      </c>
      <c r="C2107" s="184" t="s">
        <v>1</v>
      </c>
      <c r="D2107" s="184" t="s">
        <v>9</v>
      </c>
      <c r="E2107" s="184">
        <v>15</v>
      </c>
      <c r="F2107" s="184">
        <v>55252</v>
      </c>
      <c r="G2107" s="184">
        <v>0.27323251528358733</v>
      </c>
      <c r="H2107" s="184">
        <v>0.61874683269383912</v>
      </c>
      <c r="I2107" s="184">
        <v>0.44968507927314849</v>
      </c>
      <c r="J2107" s="184">
        <v>0.24654311156157244</v>
      </c>
      <c r="K2107" s="184">
        <v>0.35830377180916528</v>
      </c>
      <c r="L2107" s="184">
        <v>0.31806993412003187</v>
      </c>
      <c r="M2107" s="184">
        <v>412.98865977398179</v>
      </c>
      <c r="N2107" s="184">
        <v>0.22623615434735395</v>
      </c>
      <c r="O2107" s="184">
        <v>0.10017736914500833</v>
      </c>
      <c r="P2107" s="184">
        <v>0.10017736914500833</v>
      </c>
      <c r="Q2107" s="184">
        <v>0</v>
      </c>
      <c r="R2107" s="184"/>
    </row>
    <row r="2108" spans="1:18" x14ac:dyDescent="0.2">
      <c r="A2108" s="187" t="str">
        <f>B2108&amp;C2108&amp;D2108&amp;E2108</f>
        <v>199918A24EDU215</v>
      </c>
      <c r="B2108" s="184">
        <v>1999</v>
      </c>
      <c r="C2108" s="184" t="s">
        <v>1</v>
      </c>
      <c r="D2108" s="184" t="s">
        <v>11</v>
      </c>
      <c r="E2108" s="184">
        <v>15</v>
      </c>
      <c r="F2108" s="184">
        <v>19786</v>
      </c>
      <c r="G2108" s="184">
        <v>0.40516552055013594</v>
      </c>
      <c r="H2108" s="184">
        <v>0.63206307490144542</v>
      </c>
      <c r="I2108" s="184">
        <v>0.37597291013848178</v>
      </c>
      <c r="J2108" s="184">
        <v>0.10391185686849287</v>
      </c>
      <c r="K2108" s="184">
        <v>0.23991711311027999</v>
      </c>
      <c r="L2108" s="184">
        <v>0.54417264732639237</v>
      </c>
      <c r="M2108" s="184">
        <v>371.06558330386241</v>
      </c>
      <c r="N2108" s="184">
        <v>0.19195390680278984</v>
      </c>
      <c r="O2108" s="184">
        <v>4.7963206307490146E-2</v>
      </c>
      <c r="P2108" s="184">
        <v>4.7963206307490146E-2</v>
      </c>
      <c r="Q2108" s="184">
        <v>0</v>
      </c>
      <c r="R2108" s="184"/>
    </row>
    <row r="2109" spans="1:18" x14ac:dyDescent="0.2">
      <c r="A2109" s="187" t="str">
        <f>B2109&amp;C2109&amp;D2109&amp;E2109</f>
        <v>199918A24EDU315</v>
      </c>
      <c r="B2109" s="184">
        <v>1999</v>
      </c>
      <c r="C2109" s="184" t="s">
        <v>1</v>
      </c>
      <c r="D2109" s="184" t="s">
        <v>13</v>
      </c>
      <c r="E2109" s="184">
        <v>15</v>
      </c>
      <c r="F2109" s="184">
        <v>31341</v>
      </c>
      <c r="G2109" s="184">
        <v>0.35394074902179989</v>
      </c>
      <c r="H2109" s="184">
        <v>0.57081777862863337</v>
      </c>
      <c r="I2109" s="184">
        <v>0.36878210650585497</v>
      </c>
      <c r="J2109" s="184">
        <v>5.0445103857566766E-2</v>
      </c>
      <c r="K2109" s="184">
        <v>0.12118311476979036</v>
      </c>
      <c r="L2109" s="184">
        <v>0.76768450272805588</v>
      </c>
      <c r="M2109" s="184">
        <v>391.10526972124319</v>
      </c>
      <c r="N2109" s="184">
        <v>0.14661306276123928</v>
      </c>
      <c r="O2109" s="184">
        <v>7.5875051849015662E-2</v>
      </c>
      <c r="P2109" s="184">
        <v>7.5875051849015662E-2</v>
      </c>
      <c r="Q2109" s="184">
        <v>0</v>
      </c>
      <c r="R2109" s="184"/>
    </row>
    <row r="2110" spans="1:18" x14ac:dyDescent="0.2">
      <c r="A2110" s="187" t="str">
        <f>B2110&amp;C2110&amp;D2110&amp;E2110</f>
        <v>199918A24EDU415</v>
      </c>
      <c r="B2110" s="184">
        <v>1999</v>
      </c>
      <c r="C2110" s="184" t="s">
        <v>1</v>
      </c>
      <c r="D2110" s="184" t="s">
        <v>15</v>
      </c>
      <c r="E2110" s="184">
        <v>15</v>
      </c>
      <c r="F2110" s="184">
        <v>34656</v>
      </c>
      <c r="G2110" s="184">
        <v>0.33095958696813244</v>
      </c>
      <c r="H2110" s="184">
        <v>0.6483148661126501</v>
      </c>
      <c r="I2110" s="184">
        <v>0.43374884579870732</v>
      </c>
      <c r="J2110" s="184">
        <v>0.10047322253000923</v>
      </c>
      <c r="K2110" s="184">
        <v>0.2465662511542013</v>
      </c>
      <c r="L2110" s="184">
        <v>0.43839450600184671</v>
      </c>
      <c r="M2110" s="184">
        <v>718.53013794782214</v>
      </c>
      <c r="N2110" s="184">
        <v>0.16444482917820868</v>
      </c>
      <c r="O2110" s="184">
        <v>6.8501846722068327E-2</v>
      </c>
      <c r="P2110" s="184">
        <v>5.4795706371191133E-2</v>
      </c>
      <c r="Q2110" s="184">
        <v>1.3706140350877192E-2</v>
      </c>
      <c r="R2110" s="184"/>
    </row>
    <row r="2111" spans="1:18" x14ac:dyDescent="0.2">
      <c r="A2111" s="187" t="str">
        <f>B2111&amp;C2111&amp;D2111&amp;E2111</f>
        <v>199918A24EDU515</v>
      </c>
      <c r="B2111" s="184">
        <v>1999</v>
      </c>
      <c r="C2111" s="184" t="s">
        <v>1</v>
      </c>
      <c r="D2111" s="184" t="s">
        <v>17</v>
      </c>
      <c r="E2111" s="184">
        <v>15</v>
      </c>
      <c r="F2111" s="184">
        <v>12027</v>
      </c>
      <c r="G2111" s="184">
        <v>0.26092333058532563</v>
      </c>
      <c r="H2111" s="184">
        <v>0.60513843851334492</v>
      </c>
      <c r="I2111" s="184">
        <v>0.44724370167123972</v>
      </c>
      <c r="J2111" s="184">
        <v>3.9411324519830385E-2</v>
      </c>
      <c r="K2111" s="184">
        <v>5.2631578947368418E-2</v>
      </c>
      <c r="L2111" s="184">
        <v>0.76311632160971143</v>
      </c>
      <c r="M2111" s="184">
        <v>1162.3793512006798</v>
      </c>
      <c r="N2111" s="184">
        <v>0.26657679669727863</v>
      </c>
      <c r="O2111" s="184">
        <v>5.333220995871598E-2</v>
      </c>
      <c r="P2111" s="184">
        <v>4.002022074311231E-2</v>
      </c>
      <c r="Q2111" s="184">
        <v>1.3311989215603674E-2</v>
      </c>
      <c r="R2111" s="184"/>
    </row>
    <row r="2112" spans="1:18" x14ac:dyDescent="0.2">
      <c r="A2112" s="187" t="str">
        <f>B2112&amp;C2112&amp;D2112&amp;E2112</f>
        <v>199925A29EDU115</v>
      </c>
      <c r="B2112" s="184">
        <v>1999</v>
      </c>
      <c r="C2112" s="184" t="s">
        <v>2</v>
      </c>
      <c r="D2112" s="184" t="s">
        <v>9</v>
      </c>
      <c r="E2112" s="184">
        <v>15</v>
      </c>
      <c r="F2112" s="184">
        <v>34977</v>
      </c>
      <c r="G2112" s="184">
        <v>0.19445541079966663</v>
      </c>
      <c r="H2112" s="184">
        <v>0.65177116390771073</v>
      </c>
      <c r="I2112" s="184">
        <v>0.52503073448266002</v>
      </c>
      <c r="J2112" s="184">
        <v>0.33464848328901847</v>
      </c>
      <c r="K2112" s="184">
        <v>0.43874546130314207</v>
      </c>
      <c r="L2112" s="184">
        <v>6.7930354232781542E-2</v>
      </c>
      <c r="M2112" s="184">
        <v>474.33462559858475</v>
      </c>
      <c r="N2112" s="184">
        <v>0.23080881722274638</v>
      </c>
      <c r="O2112" s="184">
        <v>0.13125768362066501</v>
      </c>
      <c r="P2112" s="184">
        <v>0.11767733081739429</v>
      </c>
      <c r="Q2112" s="184">
        <v>1.3580352803270721E-2</v>
      </c>
      <c r="R2112" s="184"/>
    </row>
    <row r="2113" spans="1:18" x14ac:dyDescent="0.2">
      <c r="A2113" s="187" t="str">
        <f>B2113&amp;C2113&amp;D2113&amp;E2113</f>
        <v>199925A29EDU215</v>
      </c>
      <c r="B2113" s="184">
        <v>1999</v>
      </c>
      <c r="C2113" s="184" t="s">
        <v>2</v>
      </c>
      <c r="D2113" s="184" t="s">
        <v>11</v>
      </c>
      <c r="E2113" s="184">
        <v>15</v>
      </c>
      <c r="F2113" s="184">
        <v>9340</v>
      </c>
      <c r="G2113" s="184">
        <v>0.26646076091534465</v>
      </c>
      <c r="H2113" s="184">
        <v>0.76263383297644538</v>
      </c>
      <c r="I2113" s="184">
        <v>0.55942184154175589</v>
      </c>
      <c r="J2113" s="184">
        <v>0.20331905781584583</v>
      </c>
      <c r="K2113" s="184">
        <v>0.35578158458244113</v>
      </c>
      <c r="L2113" s="184">
        <v>0.11862955032119914</v>
      </c>
      <c r="M2113" s="184">
        <v>538.61273214708831</v>
      </c>
      <c r="N2113" s="184">
        <v>0.35620985010706641</v>
      </c>
      <c r="O2113" s="184">
        <v>0.20342612419700215</v>
      </c>
      <c r="P2113" s="184">
        <v>0.20342612419700215</v>
      </c>
      <c r="Q2113" s="184">
        <v>0</v>
      </c>
      <c r="R2113" s="184"/>
    </row>
    <row r="2114" spans="1:18" x14ac:dyDescent="0.2">
      <c r="A2114" s="187" t="str">
        <f>B2114&amp;C2114&amp;D2114&amp;E2114</f>
        <v>199925A29EDU315</v>
      </c>
      <c r="B2114" s="184">
        <v>1999</v>
      </c>
      <c r="C2114" s="184" t="s">
        <v>2</v>
      </c>
      <c r="D2114" s="184" t="s">
        <v>13</v>
      </c>
      <c r="E2114" s="184">
        <v>15</v>
      </c>
      <c r="F2114" s="184">
        <v>9969</v>
      </c>
      <c r="G2114" s="184">
        <v>0.21156884190059547</v>
      </c>
      <c r="H2114" s="184">
        <v>0.82545892266024679</v>
      </c>
      <c r="I2114" s="184">
        <v>0.65081753435650513</v>
      </c>
      <c r="J2114" s="184">
        <v>0.12689336944528037</v>
      </c>
      <c r="K2114" s="184">
        <v>0.23813822850837596</v>
      </c>
      <c r="L2114" s="184">
        <v>0.31748420102317182</v>
      </c>
      <c r="M2114" s="184">
        <v>593.98065244965017</v>
      </c>
      <c r="N2114" s="184">
        <v>0.27003711505667571</v>
      </c>
      <c r="O2114" s="184">
        <v>0.14304343464740696</v>
      </c>
      <c r="P2114" s="184">
        <v>0.11134517002708395</v>
      </c>
      <c r="Q2114" s="184">
        <v>3.1698264620322998E-2</v>
      </c>
      <c r="R2114" s="184"/>
    </row>
    <row r="2115" spans="1:18" x14ac:dyDescent="0.2">
      <c r="A2115" s="187" t="str">
        <f>B2115&amp;C2115&amp;D2115&amp;E2115</f>
        <v>199925A29EDU415</v>
      </c>
      <c r="B2115" s="184">
        <v>1999</v>
      </c>
      <c r="C2115" s="184" t="s">
        <v>2</v>
      </c>
      <c r="D2115" s="184" t="s">
        <v>15</v>
      </c>
      <c r="E2115" s="184">
        <v>15</v>
      </c>
      <c r="F2115" s="184">
        <v>27696</v>
      </c>
      <c r="G2115" s="184">
        <v>0.18121289228159457</v>
      </c>
      <c r="H2115" s="184">
        <v>0.85138648180242638</v>
      </c>
      <c r="I2115" s="184">
        <v>0.69710427498555749</v>
      </c>
      <c r="J2115" s="184">
        <v>0.12572212593876372</v>
      </c>
      <c r="K2115" s="184">
        <v>0.25144425187752745</v>
      </c>
      <c r="L2115" s="184">
        <v>0.16016753321779317</v>
      </c>
      <c r="M2115" s="184">
        <v>898.75496112676171</v>
      </c>
      <c r="N2115" s="184">
        <v>0.29141392258809934</v>
      </c>
      <c r="O2115" s="184">
        <v>0.1714688041594454</v>
      </c>
      <c r="P2115" s="184">
        <v>0.14283651068746389</v>
      </c>
      <c r="Q2115" s="184">
        <v>2.8632293471981513E-2</v>
      </c>
      <c r="R2115" s="184"/>
    </row>
    <row r="2116" spans="1:18" x14ac:dyDescent="0.2">
      <c r="A2116" s="187" t="str">
        <f>B2116&amp;C2116&amp;D2116&amp;E2116</f>
        <v>199925A29EDU515</v>
      </c>
      <c r="B2116" s="184">
        <v>1999</v>
      </c>
      <c r="C2116" s="184" t="s">
        <v>2</v>
      </c>
      <c r="D2116" s="184" t="s">
        <v>17</v>
      </c>
      <c r="E2116" s="184">
        <v>15</v>
      </c>
      <c r="F2116" s="184">
        <v>11878</v>
      </c>
      <c r="G2116" s="184">
        <v>8.4680441066267001E-2</v>
      </c>
      <c r="H2116" s="184">
        <v>0.78641185384744905</v>
      </c>
      <c r="I2116" s="184">
        <v>0.71981815120390635</v>
      </c>
      <c r="J2116" s="184">
        <v>8.0063983835662572E-2</v>
      </c>
      <c r="K2116" s="184">
        <v>0.13335578380198687</v>
      </c>
      <c r="L2116" s="184">
        <v>0.45335915137228489</v>
      </c>
      <c r="M2116" s="184">
        <v>1762.8429957886708</v>
      </c>
      <c r="N2116" s="184">
        <v>0.31991917831284727</v>
      </c>
      <c r="O2116" s="184">
        <v>0.11996969186731773</v>
      </c>
      <c r="P2116" s="184">
        <v>0.10666778919009934</v>
      </c>
      <c r="Q2116" s="184">
        <v>1.3301902677218386E-2</v>
      </c>
      <c r="R2116" s="184"/>
    </row>
    <row r="2117" spans="1:18" x14ac:dyDescent="0.2">
      <c r="A2117" s="187" t="str">
        <f>B2117&amp;C2117&amp;D2117&amp;E2117</f>
        <v>199930EMAEDU115</v>
      </c>
      <c r="B2117" s="184">
        <v>1999</v>
      </c>
      <c r="C2117" s="184" t="s">
        <v>4</v>
      </c>
      <c r="D2117" s="184" t="s">
        <v>9</v>
      </c>
      <c r="E2117" s="184">
        <v>15</v>
      </c>
      <c r="F2117" s="184">
        <v>192929</v>
      </c>
      <c r="G2117" s="184">
        <v>9.7191144338852758E-2</v>
      </c>
      <c r="H2117" s="184">
        <v>0.59068880261650658</v>
      </c>
      <c r="I2117" s="184">
        <v>0.53327908194206164</v>
      </c>
      <c r="J2117" s="184">
        <v>0.40355778550658533</v>
      </c>
      <c r="K2117" s="184">
        <v>0.46096750618103033</v>
      </c>
      <c r="L2117" s="184">
        <v>1.9696364984009663E-2</v>
      </c>
      <c r="M2117" s="184">
        <v>635.7727576583718</v>
      </c>
      <c r="N2117" s="184">
        <v>0.3019504584588113</v>
      </c>
      <c r="O2117" s="184">
        <v>0.23219941014570128</v>
      </c>
      <c r="P2117" s="184">
        <v>0.21167372453078595</v>
      </c>
      <c r="Q2117" s="184">
        <v>2.0525685614915332E-2</v>
      </c>
      <c r="R2117" s="184"/>
    </row>
    <row r="2118" spans="1:18" x14ac:dyDescent="0.2">
      <c r="A2118" s="187" t="str">
        <f>B2118&amp;C2118&amp;D2118&amp;E2118</f>
        <v>199930EMAEDU215</v>
      </c>
      <c r="B2118" s="184">
        <v>1999</v>
      </c>
      <c r="C2118" s="184" t="s">
        <v>4</v>
      </c>
      <c r="D2118" s="184" t="s">
        <v>11</v>
      </c>
      <c r="E2118" s="184">
        <v>15</v>
      </c>
      <c r="F2118" s="184">
        <v>40837</v>
      </c>
      <c r="G2118" s="184">
        <v>0.12310733067447853</v>
      </c>
      <c r="H2118" s="184">
        <v>0.69380708671058111</v>
      </c>
      <c r="I2118" s="184">
        <v>0.60839434826260497</v>
      </c>
      <c r="J2118" s="184">
        <v>0.29843034503024218</v>
      </c>
      <c r="K2118" s="184">
        <v>0.37608051521904157</v>
      </c>
      <c r="L2118" s="184">
        <v>3.878835369885153E-2</v>
      </c>
      <c r="M2118" s="184">
        <v>833.21757452691145</v>
      </c>
      <c r="N2118" s="184">
        <v>0.33334965839802139</v>
      </c>
      <c r="O2118" s="184">
        <v>0.25195288586331022</v>
      </c>
      <c r="P2118" s="184">
        <v>0.23255870901388448</v>
      </c>
      <c r="Q2118" s="184">
        <v>1.9394176849425765E-2</v>
      </c>
      <c r="R2118" s="184"/>
    </row>
    <row r="2119" spans="1:18" x14ac:dyDescent="0.2">
      <c r="A2119" s="187" t="str">
        <f>B2119&amp;C2119&amp;D2119&amp;E2119</f>
        <v>199930EMAEDU315</v>
      </c>
      <c r="B2119" s="184">
        <v>1999</v>
      </c>
      <c r="C2119" s="184" t="s">
        <v>4</v>
      </c>
      <c r="D2119" s="184" t="s">
        <v>13</v>
      </c>
      <c r="E2119" s="184">
        <v>15</v>
      </c>
      <c r="F2119" s="184">
        <v>24056</v>
      </c>
      <c r="G2119" s="184">
        <v>0.14034698741754892</v>
      </c>
      <c r="H2119" s="184">
        <v>0.74995843032923182</v>
      </c>
      <c r="I2119" s="184">
        <v>0.6447040239441304</v>
      </c>
      <c r="J2119" s="184">
        <v>0.21050881277020286</v>
      </c>
      <c r="K2119" s="184">
        <v>0.30919521117392751</v>
      </c>
      <c r="L2119" s="184">
        <v>8.559195211173927E-2</v>
      </c>
      <c r="M2119" s="184">
        <v>1059.3441886870146</v>
      </c>
      <c r="N2119" s="184">
        <v>0.34864482873295644</v>
      </c>
      <c r="O2119" s="184">
        <v>0.24987529098769537</v>
      </c>
      <c r="P2119" s="184">
        <v>0.21046724309943465</v>
      </c>
      <c r="Q2119" s="184">
        <v>3.9408047888260724E-2</v>
      </c>
      <c r="R2119" s="184"/>
    </row>
    <row r="2120" spans="1:18" x14ac:dyDescent="0.2">
      <c r="A2120" s="187" t="str">
        <f>B2120&amp;C2120&amp;D2120&amp;E2120</f>
        <v>199930EMAEDU415</v>
      </c>
      <c r="B2120" s="184">
        <v>1999</v>
      </c>
      <c r="C2120" s="184" t="s">
        <v>4</v>
      </c>
      <c r="D2120" s="184" t="s">
        <v>15</v>
      </c>
      <c r="E2120" s="184">
        <v>15</v>
      </c>
      <c r="F2120" s="184">
        <v>92286</v>
      </c>
      <c r="G2120" s="184">
        <v>0.12380276179850173</v>
      </c>
      <c r="H2120" s="184">
        <v>0.74781657022733672</v>
      </c>
      <c r="I2120" s="184">
        <v>0.6552348135145093</v>
      </c>
      <c r="J2120" s="184">
        <v>0.25218342977266323</v>
      </c>
      <c r="K2120" s="184">
        <v>0.34305311748260842</v>
      </c>
      <c r="L2120" s="184">
        <v>3.2594326333355003E-2</v>
      </c>
      <c r="M2120" s="184">
        <v>1370.9208105957944</v>
      </c>
      <c r="N2120" s="184">
        <v>0.31900830028390004</v>
      </c>
      <c r="O2120" s="184">
        <v>0.1955334503608348</v>
      </c>
      <c r="P2120" s="184">
        <v>0.15092213336800814</v>
      </c>
      <c r="Q2120" s="184">
        <v>4.4611316992826645E-2</v>
      </c>
      <c r="R2120" s="184"/>
    </row>
    <row r="2121" spans="1:18" x14ac:dyDescent="0.2">
      <c r="A2121" s="187" t="str">
        <f>B2121&amp;C2121&amp;D2121&amp;E2121</f>
        <v>199930EMAEDU515</v>
      </c>
      <c r="B2121" s="184">
        <v>1999</v>
      </c>
      <c r="C2121" s="184" t="s">
        <v>4</v>
      </c>
      <c r="D2121" s="184" t="s">
        <v>17</v>
      </c>
      <c r="E2121" s="184">
        <v>15</v>
      </c>
      <c r="F2121" s="184">
        <v>50811</v>
      </c>
      <c r="G2121" s="184">
        <v>5.8122171425945918E-2</v>
      </c>
      <c r="H2121" s="184">
        <v>0.85668457617445037</v>
      </c>
      <c r="I2121" s="184">
        <v>0.80689220838007514</v>
      </c>
      <c r="J2121" s="184">
        <v>0.14020586093562418</v>
      </c>
      <c r="K2121" s="184">
        <v>0.18375942217236424</v>
      </c>
      <c r="L2121" s="184">
        <v>7.7876837692625614E-2</v>
      </c>
      <c r="M2121" s="184">
        <v>4146.7808319940559</v>
      </c>
      <c r="N2121" s="184">
        <v>0.33536657820731175</v>
      </c>
      <c r="O2121" s="184">
        <v>0.25072285816136569</v>
      </c>
      <c r="P2121" s="184">
        <v>0.17237691606923594</v>
      </c>
      <c r="Q2121" s="184">
        <v>7.8345942092129764E-2</v>
      </c>
      <c r="R2121" s="184"/>
    </row>
    <row r="2122" spans="1:18" x14ac:dyDescent="0.2">
      <c r="A2122" s="187" t="str">
        <f>B2122&amp;C2122&amp;D2122&amp;E2122</f>
        <v>199915A17EDU123</v>
      </c>
      <c r="B2122" s="184">
        <v>1999</v>
      </c>
      <c r="C2122" s="184" t="s">
        <v>0</v>
      </c>
      <c r="D2122" s="184" t="s">
        <v>9</v>
      </c>
      <c r="E2122" s="184">
        <v>23</v>
      </c>
      <c r="F2122" s="184">
        <v>128882</v>
      </c>
      <c r="G2122" s="184">
        <v>0.22533133623819898</v>
      </c>
      <c r="H2122" s="184">
        <v>0.34189413572104715</v>
      </c>
      <c r="I2122" s="184">
        <v>0.26485467326701945</v>
      </c>
      <c r="J2122" s="184">
        <v>0.12519979516146554</v>
      </c>
      <c r="K2122" s="184">
        <v>0.14285160068900235</v>
      </c>
      <c r="L2122" s="184">
        <v>0.76085101100231223</v>
      </c>
      <c r="M2122" s="184">
        <v>166.66342221596346</v>
      </c>
      <c r="N2122" s="184">
        <v>8.1873341506183958E-2</v>
      </c>
      <c r="O2122" s="184">
        <v>2.8894647817383344E-2</v>
      </c>
      <c r="P2122" s="184">
        <v>2.8894647817383344E-2</v>
      </c>
      <c r="Q2122" s="184">
        <v>0</v>
      </c>
      <c r="R2122" s="184"/>
    </row>
    <row r="2123" spans="1:18" x14ac:dyDescent="0.2">
      <c r="A2123" s="187" t="str">
        <f>B2123&amp;C2123&amp;D2123&amp;E2123</f>
        <v>199915A17EDU223</v>
      </c>
      <c r="B2123" s="184">
        <v>1999</v>
      </c>
      <c r="C2123" s="184" t="s">
        <v>0</v>
      </c>
      <c r="D2123" s="184" t="s">
        <v>11</v>
      </c>
      <c r="E2123" s="184">
        <v>23</v>
      </c>
      <c r="F2123" s="184">
        <v>31036</v>
      </c>
      <c r="G2123" s="184">
        <v>0.34046052631578949</v>
      </c>
      <c r="H2123" s="184">
        <v>0.31344245392447478</v>
      </c>
      <c r="I2123" s="184">
        <v>0.20672767109163551</v>
      </c>
      <c r="J2123" s="184">
        <v>2.0009021781157366E-2</v>
      </c>
      <c r="K2123" s="184">
        <v>3.3348369635262276E-2</v>
      </c>
      <c r="L2123" s="184">
        <v>0.93333548137646605</v>
      </c>
      <c r="M2123" s="184">
        <v>209.9377356371638</v>
      </c>
      <c r="N2123" s="184">
        <v>6.6696739270524552E-2</v>
      </c>
      <c r="O2123" s="184">
        <v>6.6696739270524549E-3</v>
      </c>
      <c r="P2123" s="184">
        <v>6.6696739270524549E-3</v>
      </c>
      <c r="Q2123" s="184">
        <v>0</v>
      </c>
      <c r="R2123" s="184"/>
    </row>
    <row r="2124" spans="1:18" x14ac:dyDescent="0.2">
      <c r="A2124" s="187" t="str">
        <f>B2124&amp;C2124&amp;D2124&amp;E2124</f>
        <v>199915A17EDU323</v>
      </c>
      <c r="B2124" s="184">
        <v>1999</v>
      </c>
      <c r="C2124" s="184" t="s">
        <v>0</v>
      </c>
      <c r="D2124" s="184" t="s">
        <v>13</v>
      </c>
      <c r="E2124" s="184">
        <v>23</v>
      </c>
      <c r="F2124" s="184">
        <v>32687</v>
      </c>
      <c r="G2124" s="184">
        <v>0.24387081565299387</v>
      </c>
      <c r="H2124" s="184">
        <v>0.25955272738397528</v>
      </c>
      <c r="I2124" s="184">
        <v>0.19625539205188608</v>
      </c>
      <c r="J2124" s="184">
        <v>1.2634992504665463E-2</v>
      </c>
      <c r="K2124" s="184">
        <v>1.8967785358093431E-2</v>
      </c>
      <c r="L2124" s="184">
        <v>0.96836662893505066</v>
      </c>
      <c r="M2124" s="184">
        <v>293.59649157562154</v>
      </c>
      <c r="N2124" s="184">
        <v>8.8628506745801083E-2</v>
      </c>
      <c r="O2124" s="184">
        <v>1.2665585706855937E-2</v>
      </c>
      <c r="P2124" s="184">
        <v>1.2665585706855937E-2</v>
      </c>
      <c r="Q2124" s="184">
        <v>0</v>
      </c>
      <c r="R2124" s="184"/>
    </row>
    <row r="2125" spans="1:18" x14ac:dyDescent="0.2">
      <c r="A2125" s="187" t="str">
        <f>B2125&amp;C2125&amp;D2125&amp;E2125</f>
        <v>199915A17EDU423</v>
      </c>
      <c r="B2125" s="184">
        <v>1999</v>
      </c>
      <c r="C2125" s="184" t="s">
        <v>0</v>
      </c>
      <c r="D2125" s="184" t="s">
        <v>15</v>
      </c>
      <c r="E2125" s="184">
        <v>23</v>
      </c>
      <c r="F2125" s="184">
        <v>2069</v>
      </c>
      <c r="G2125" s="184">
        <v>0.25030229746070132</v>
      </c>
      <c r="H2125" s="184">
        <v>0.39971000483325275</v>
      </c>
      <c r="I2125" s="184">
        <v>0.29966167230546159</v>
      </c>
      <c r="J2125" s="184">
        <v>0.1000483325277912</v>
      </c>
      <c r="K2125" s="184">
        <v>0.20009666505558241</v>
      </c>
      <c r="L2125" s="184">
        <v>0.69985500241662635</v>
      </c>
      <c r="M2125" s="184">
        <v>334.7316648266451</v>
      </c>
      <c r="N2125" s="184">
        <v>0.19961333977767037</v>
      </c>
      <c r="O2125" s="184">
        <v>0</v>
      </c>
      <c r="P2125" s="184">
        <v>0</v>
      </c>
      <c r="Q2125" s="184">
        <v>0</v>
      </c>
      <c r="R2125" s="184"/>
    </row>
    <row r="2126" spans="1:18" x14ac:dyDescent="0.2">
      <c r="A2126" s="187" t="str">
        <f>B2126&amp;C2126&amp;D2126&amp;E2126</f>
        <v>199915A29....23</v>
      </c>
      <c r="B2126" s="184">
        <v>1999</v>
      </c>
      <c r="C2126" s="184" t="s">
        <v>3</v>
      </c>
      <c r="D2126" s="184" t="s">
        <v>52</v>
      </c>
      <c r="E2126" s="184">
        <v>23</v>
      </c>
      <c r="F2126" s="184">
        <v>206</v>
      </c>
      <c r="G2126" s="184">
        <v>1</v>
      </c>
      <c r="H2126" s="184">
        <v>1</v>
      </c>
      <c r="I2126" s="184">
        <v>0</v>
      </c>
      <c r="J2126" s="184">
        <v>0</v>
      </c>
      <c r="K2126" s="184">
        <v>1</v>
      </c>
      <c r="L2126" s="184">
        <v>0</v>
      </c>
      <c r="M2126" s="184"/>
      <c r="N2126" s="184">
        <v>0</v>
      </c>
      <c r="O2126" s="184">
        <v>0</v>
      </c>
      <c r="P2126" s="184">
        <v>0</v>
      </c>
      <c r="Q2126" s="184">
        <v>0</v>
      </c>
      <c r="R2126" s="184"/>
    </row>
    <row r="2127" spans="1:18" x14ac:dyDescent="0.2">
      <c r="A2127" s="187" t="str">
        <f>B2127&amp;C2127&amp;D2127&amp;E2127</f>
        <v>199915A29EDU123</v>
      </c>
      <c r="B2127" s="184">
        <v>1999</v>
      </c>
      <c r="C2127" s="184" t="s">
        <v>3</v>
      </c>
      <c r="D2127" s="184" t="s">
        <v>9</v>
      </c>
      <c r="E2127" s="184">
        <v>23</v>
      </c>
      <c r="F2127" s="184">
        <v>443541</v>
      </c>
      <c r="G2127" s="184">
        <v>0.17920652344362553</v>
      </c>
      <c r="H2127" s="184">
        <v>0.5750990325584332</v>
      </c>
      <c r="I2127" s="184">
        <v>0.47203753429784395</v>
      </c>
      <c r="J2127" s="184">
        <v>0.22527342455376165</v>
      </c>
      <c r="K2127" s="184">
        <v>0.29195271688524849</v>
      </c>
      <c r="L2127" s="184">
        <v>0.34375401597597516</v>
      </c>
      <c r="M2127" s="184">
        <v>344.02765052451326</v>
      </c>
      <c r="N2127" s="184">
        <v>0.18191553881151912</v>
      </c>
      <c r="O2127" s="184">
        <v>7.2299967759463055E-2</v>
      </c>
      <c r="P2127" s="184">
        <v>6.9035331570249422E-2</v>
      </c>
      <c r="Q2127" s="184">
        <v>3.2646361892136239E-3</v>
      </c>
      <c r="R2127" s="184"/>
    </row>
    <row r="2128" spans="1:18" x14ac:dyDescent="0.2">
      <c r="A2128" s="187" t="str">
        <f>B2128&amp;C2128&amp;D2128&amp;E2128</f>
        <v>199915A29EDU223</v>
      </c>
      <c r="B2128" s="184">
        <v>1999</v>
      </c>
      <c r="C2128" s="184" t="s">
        <v>3</v>
      </c>
      <c r="D2128" s="184" t="s">
        <v>11</v>
      </c>
      <c r="E2128" s="184">
        <v>23</v>
      </c>
      <c r="F2128" s="184">
        <v>103023</v>
      </c>
      <c r="G2128" s="184">
        <v>0.18004736816665862</v>
      </c>
      <c r="H2128" s="184">
        <v>0.60245770361958007</v>
      </c>
      <c r="I2128" s="184">
        <v>0.49398677965114585</v>
      </c>
      <c r="J2128" s="184">
        <v>0.12645719887792045</v>
      </c>
      <c r="K2128" s="184">
        <v>0.17668870058142355</v>
      </c>
      <c r="L2128" s="184">
        <v>0.4859885656600953</v>
      </c>
      <c r="M2128" s="184">
        <v>467.46666979727365</v>
      </c>
      <c r="N2128" s="184">
        <v>0.18470632771322909</v>
      </c>
      <c r="O2128" s="184">
        <v>6.4228376187841552E-2</v>
      </c>
      <c r="P2128" s="184">
        <v>6.2219116119701427E-2</v>
      </c>
      <c r="Q2128" s="184">
        <v>2.0092600681401239E-3</v>
      </c>
      <c r="R2128" s="184"/>
    </row>
    <row r="2129" spans="1:18" x14ac:dyDescent="0.2">
      <c r="A2129" s="187" t="str">
        <f>B2129&amp;C2129&amp;D2129&amp;E2129</f>
        <v>199915A29EDU323</v>
      </c>
      <c r="B2129" s="184">
        <v>1999</v>
      </c>
      <c r="C2129" s="184" t="s">
        <v>3</v>
      </c>
      <c r="D2129" s="184" t="s">
        <v>13</v>
      </c>
      <c r="E2129" s="184">
        <v>23</v>
      </c>
      <c r="F2129" s="184">
        <v>110261</v>
      </c>
      <c r="G2129" s="184">
        <v>0.25526663124153653</v>
      </c>
      <c r="H2129" s="184">
        <v>0.52909913750102033</v>
      </c>
      <c r="I2129" s="184">
        <v>0.39403778307833232</v>
      </c>
      <c r="J2129" s="184">
        <v>5.627556434278666E-2</v>
      </c>
      <c r="K2129" s="184">
        <v>8.441788120913106E-2</v>
      </c>
      <c r="L2129" s="184">
        <v>0.75228775360281519</v>
      </c>
      <c r="M2129" s="184">
        <v>460.95236702557122</v>
      </c>
      <c r="N2129" s="184">
        <v>0.16325808762844524</v>
      </c>
      <c r="O2129" s="184">
        <v>4.3170295934192505E-2</v>
      </c>
      <c r="P2129" s="184">
        <v>3.7547274194864914E-2</v>
      </c>
      <c r="Q2129" s="184">
        <v>5.6230217393275954E-3</v>
      </c>
      <c r="R2129" s="184"/>
    </row>
    <row r="2130" spans="1:18" x14ac:dyDescent="0.2">
      <c r="A2130" s="187" t="str">
        <f>B2130&amp;C2130&amp;D2130&amp;E2130</f>
        <v>199915A29EDU423</v>
      </c>
      <c r="B2130" s="184">
        <v>1999</v>
      </c>
      <c r="C2130" s="184" t="s">
        <v>3</v>
      </c>
      <c r="D2130" s="184" t="s">
        <v>15</v>
      </c>
      <c r="E2130" s="184">
        <v>23</v>
      </c>
      <c r="F2130" s="184">
        <v>126614</v>
      </c>
      <c r="G2130" s="184">
        <v>0.17063036351867705</v>
      </c>
      <c r="H2130" s="184">
        <v>0.75651981613407682</v>
      </c>
      <c r="I2130" s="184">
        <v>0.62743456489803651</v>
      </c>
      <c r="J2130" s="184">
        <v>0.15033092706967635</v>
      </c>
      <c r="K2130" s="184">
        <v>0.25817840049283647</v>
      </c>
      <c r="L2130" s="184">
        <v>0.19444137299192824</v>
      </c>
      <c r="M2130" s="184">
        <v>735.30459763787371</v>
      </c>
      <c r="N2130" s="184">
        <v>0.24182949752791949</v>
      </c>
      <c r="O2130" s="184">
        <v>8.0054338382801266E-2</v>
      </c>
      <c r="P2130" s="184">
        <v>6.3721231459396274E-2</v>
      </c>
      <c r="Q2130" s="184">
        <v>1.6333106923404995E-2</v>
      </c>
      <c r="R2130" s="184"/>
    </row>
    <row r="2131" spans="1:18" x14ac:dyDescent="0.2">
      <c r="A2131" s="187" t="str">
        <f>B2131&amp;C2131&amp;D2131&amp;E2131</f>
        <v>199915A29EDU523</v>
      </c>
      <c r="B2131" s="184">
        <v>1999</v>
      </c>
      <c r="C2131" s="184" t="s">
        <v>3</v>
      </c>
      <c r="D2131" s="184" t="s">
        <v>17</v>
      </c>
      <c r="E2131" s="184">
        <v>23</v>
      </c>
      <c r="F2131" s="184">
        <v>37646</v>
      </c>
      <c r="G2131" s="184">
        <v>0.15113893235958964</v>
      </c>
      <c r="H2131" s="184">
        <v>0.76382617011103437</v>
      </c>
      <c r="I2131" s="184">
        <v>0.64838229825213833</v>
      </c>
      <c r="J2131" s="184">
        <v>2.1941242097433991E-2</v>
      </c>
      <c r="K2131" s="184">
        <v>4.3935610689050629E-2</v>
      </c>
      <c r="L2131" s="184">
        <v>0.68668650055782821</v>
      </c>
      <c r="M2131" s="184">
        <v>1769.2689575344559</v>
      </c>
      <c r="N2131" s="184">
        <v>0.25970244931755654</v>
      </c>
      <c r="O2131" s="184">
        <v>9.9495178824220737E-2</v>
      </c>
      <c r="P2131" s="184">
        <v>6.0792222014476885E-2</v>
      </c>
      <c r="Q2131" s="184">
        <v>3.8702956809743852E-2</v>
      </c>
      <c r="R2131" s="184"/>
    </row>
    <row r="2132" spans="1:18" x14ac:dyDescent="0.2">
      <c r="A2132" s="187" t="str">
        <f>B2132&amp;C2132&amp;D2132&amp;E2132</f>
        <v>199918A24EDU123</v>
      </c>
      <c r="B2132" s="184">
        <v>1999</v>
      </c>
      <c r="C2132" s="184" t="s">
        <v>1</v>
      </c>
      <c r="D2132" s="184" t="s">
        <v>9</v>
      </c>
      <c r="E2132" s="184">
        <v>23</v>
      </c>
      <c r="F2132" s="184">
        <v>194468</v>
      </c>
      <c r="G2132" s="184">
        <v>0.19899769631815059</v>
      </c>
      <c r="H2132" s="184">
        <v>0.63617150379496878</v>
      </c>
      <c r="I2132" s="184">
        <v>0.50957484007651643</v>
      </c>
      <c r="J2132" s="184">
        <v>0.26701565296089846</v>
      </c>
      <c r="K2132" s="184">
        <v>0.35529752967069134</v>
      </c>
      <c r="L2132" s="184">
        <v>0.2532087541394985</v>
      </c>
      <c r="M2132" s="184">
        <v>326.11618275010136</v>
      </c>
      <c r="N2132" s="184">
        <v>0.19042207458296481</v>
      </c>
      <c r="O2132" s="184">
        <v>6.1701668140773804E-2</v>
      </c>
      <c r="P2132" s="184">
        <v>6.0637225661805544E-2</v>
      </c>
      <c r="Q2132" s="184">
        <v>1.064442478968262E-3</v>
      </c>
      <c r="R2132" s="184"/>
    </row>
    <row r="2133" spans="1:18" x14ac:dyDescent="0.2">
      <c r="A2133" s="187" t="str">
        <f>B2133&amp;C2133&amp;D2133&amp;E2133</f>
        <v>199918A24EDU223</v>
      </c>
      <c r="B2133" s="184">
        <v>1999</v>
      </c>
      <c r="C2133" s="184" t="s">
        <v>1</v>
      </c>
      <c r="D2133" s="184" t="s">
        <v>11</v>
      </c>
      <c r="E2133" s="184">
        <v>23</v>
      </c>
      <c r="F2133" s="184">
        <v>44673</v>
      </c>
      <c r="G2133" s="184">
        <v>0.19449387275474231</v>
      </c>
      <c r="H2133" s="184">
        <v>0.66673382132384218</v>
      </c>
      <c r="I2133" s="184">
        <v>0.53705817831799973</v>
      </c>
      <c r="J2133" s="184">
        <v>0.17581089248539386</v>
      </c>
      <c r="K2133" s="184">
        <v>0.25921697669733396</v>
      </c>
      <c r="L2133" s="184">
        <v>0.39359344570545968</v>
      </c>
      <c r="M2133" s="184">
        <v>481.41828868833545</v>
      </c>
      <c r="N2133" s="184">
        <v>0.21290264813198129</v>
      </c>
      <c r="O2133" s="184">
        <v>8.3271774897589149E-2</v>
      </c>
      <c r="P2133" s="184">
        <v>7.8638103552481367E-2</v>
      </c>
      <c r="Q2133" s="184">
        <v>4.6336713451077833E-3</v>
      </c>
      <c r="R2133" s="184"/>
    </row>
    <row r="2134" spans="1:18" x14ac:dyDescent="0.2">
      <c r="A2134" s="187" t="str">
        <f>B2134&amp;C2134&amp;D2134&amp;E2134</f>
        <v>199918A24EDU323</v>
      </c>
      <c r="B2134" s="184">
        <v>1999</v>
      </c>
      <c r="C2134" s="184" t="s">
        <v>1</v>
      </c>
      <c r="D2134" s="184" t="s">
        <v>13</v>
      </c>
      <c r="E2134" s="184">
        <v>23</v>
      </c>
      <c r="F2134" s="184">
        <v>62053</v>
      </c>
      <c r="G2134" s="184">
        <v>0.28487696837101262</v>
      </c>
      <c r="H2134" s="184">
        <v>0.59663513448181393</v>
      </c>
      <c r="I2134" s="184">
        <v>0.42666752614700337</v>
      </c>
      <c r="J2134" s="184">
        <v>6.3332957310686028E-2</v>
      </c>
      <c r="K2134" s="184">
        <v>8.6651733195816483E-2</v>
      </c>
      <c r="L2134" s="184">
        <v>0.76328300001611527</v>
      </c>
      <c r="M2134" s="184">
        <v>440.21477113538015</v>
      </c>
      <c r="N2134" s="184">
        <v>0.15335277907595121</v>
      </c>
      <c r="O2134" s="184">
        <v>2.6670749198265998E-2</v>
      </c>
      <c r="P2134" s="184">
        <v>2.3351006397756755E-2</v>
      </c>
      <c r="Q2134" s="184">
        <v>3.3197428005092419E-3</v>
      </c>
      <c r="R2134" s="184"/>
    </row>
    <row r="2135" spans="1:18" x14ac:dyDescent="0.2">
      <c r="A2135" s="187" t="str">
        <f>B2135&amp;C2135&amp;D2135&amp;E2135</f>
        <v>199918A24EDU423</v>
      </c>
      <c r="B2135" s="184">
        <v>1999</v>
      </c>
      <c r="C2135" s="184" t="s">
        <v>1</v>
      </c>
      <c r="D2135" s="184" t="s">
        <v>15</v>
      </c>
      <c r="E2135" s="184">
        <v>23</v>
      </c>
      <c r="F2135" s="184">
        <v>73650</v>
      </c>
      <c r="G2135" s="184">
        <v>0.19535129623685354</v>
      </c>
      <c r="H2135" s="184">
        <v>0.71909029192124918</v>
      </c>
      <c r="I2135" s="184">
        <v>0.57861507128309575</v>
      </c>
      <c r="J2135" s="184">
        <v>0.14325865580448066</v>
      </c>
      <c r="K2135" s="184">
        <v>0.25565512559402581</v>
      </c>
      <c r="L2135" s="184">
        <v>0.26688391038696535</v>
      </c>
      <c r="M2135" s="184">
        <v>625.16227048430721</v>
      </c>
      <c r="N2135" s="184">
        <v>0.21345553292600136</v>
      </c>
      <c r="O2135" s="184">
        <v>5.0549898167006113E-2</v>
      </c>
      <c r="P2135" s="184">
        <v>4.4942294636795659E-2</v>
      </c>
      <c r="Q2135" s="184">
        <v>5.6076035302104546E-3</v>
      </c>
      <c r="R2135" s="184"/>
    </row>
    <row r="2136" spans="1:18" x14ac:dyDescent="0.2">
      <c r="A2136" s="187" t="str">
        <f>B2136&amp;C2136&amp;D2136&amp;E2136</f>
        <v>199918A24EDU523</v>
      </c>
      <c r="B2136" s="184">
        <v>1999</v>
      </c>
      <c r="C2136" s="184" t="s">
        <v>1</v>
      </c>
      <c r="D2136" s="184" t="s">
        <v>17</v>
      </c>
      <c r="E2136" s="184">
        <v>23</v>
      </c>
      <c r="F2136" s="184">
        <v>21922</v>
      </c>
      <c r="G2136" s="184">
        <v>0.21928604543347241</v>
      </c>
      <c r="H2136" s="184">
        <v>0.68876014962138488</v>
      </c>
      <c r="I2136" s="184">
        <v>0.53772466015874465</v>
      </c>
      <c r="J2136" s="184">
        <v>9.4425691086579694E-3</v>
      </c>
      <c r="K2136" s="184">
        <v>1.8885138217315939E-2</v>
      </c>
      <c r="L2136" s="184">
        <v>0.87729221786333367</v>
      </c>
      <c r="M2136" s="184">
        <v>1255.9952948147773</v>
      </c>
      <c r="N2136" s="184">
        <v>0.23588176261290028</v>
      </c>
      <c r="O2136" s="184">
        <v>8.4937505702034483E-2</v>
      </c>
      <c r="P2136" s="184">
        <v>5.6609798376060581E-2</v>
      </c>
      <c r="Q2136" s="184">
        <v>2.8327707325973908E-2</v>
      </c>
      <c r="R2136" s="184"/>
    </row>
    <row r="2137" spans="1:18" x14ac:dyDescent="0.2">
      <c r="A2137" s="187" t="str">
        <f>B2137&amp;C2137&amp;D2137&amp;E2137</f>
        <v>199925A29....23</v>
      </c>
      <c r="B2137" s="184">
        <v>1999</v>
      </c>
      <c r="C2137" s="184" t="s">
        <v>2</v>
      </c>
      <c r="D2137" s="184" t="s">
        <v>52</v>
      </c>
      <c r="E2137" s="184">
        <v>23</v>
      </c>
      <c r="F2137" s="184">
        <v>206</v>
      </c>
      <c r="G2137" s="184">
        <v>1</v>
      </c>
      <c r="H2137" s="184">
        <v>1</v>
      </c>
      <c r="I2137" s="184">
        <v>0</v>
      </c>
      <c r="J2137" s="184">
        <v>0</v>
      </c>
      <c r="K2137" s="184">
        <v>1</v>
      </c>
      <c r="L2137" s="184">
        <v>0</v>
      </c>
      <c r="M2137" s="184"/>
      <c r="N2137" s="184">
        <v>0</v>
      </c>
      <c r="O2137" s="184">
        <v>0</v>
      </c>
      <c r="P2137" s="184">
        <v>0</v>
      </c>
      <c r="Q2137" s="184">
        <v>0</v>
      </c>
      <c r="R2137" s="184"/>
    </row>
    <row r="2138" spans="1:18" x14ac:dyDescent="0.2">
      <c r="A2138" s="187" t="str">
        <f>B2138&amp;C2138&amp;D2138&amp;E2138</f>
        <v>199925A29EDU123</v>
      </c>
      <c r="B2138" s="184">
        <v>1999</v>
      </c>
      <c r="C2138" s="184" t="s">
        <v>2</v>
      </c>
      <c r="D2138" s="184" t="s">
        <v>9</v>
      </c>
      <c r="E2138" s="184">
        <v>23</v>
      </c>
      <c r="F2138" s="184">
        <v>120191</v>
      </c>
      <c r="G2138" s="184">
        <v>0.12787940573418402</v>
      </c>
      <c r="H2138" s="184">
        <v>0.72635222271218314</v>
      </c>
      <c r="I2138" s="184">
        <v>0.63346673211804549</v>
      </c>
      <c r="J2138" s="184">
        <v>0.26504480368746414</v>
      </c>
      <c r="K2138" s="184">
        <v>0.34934396086229419</v>
      </c>
      <c r="L2138" s="184">
        <v>4.2998227820718687E-2</v>
      </c>
      <c r="M2138" s="184">
        <v>447.22551707190513</v>
      </c>
      <c r="N2138" s="184">
        <v>0.27542827665965008</v>
      </c>
      <c r="O2138" s="184">
        <v>0.13599187959164996</v>
      </c>
      <c r="P2138" s="184">
        <v>0.12566664725312213</v>
      </c>
      <c r="Q2138" s="184">
        <v>1.0325232338527843E-2</v>
      </c>
      <c r="R2138" s="184"/>
    </row>
    <row r="2139" spans="1:18" x14ac:dyDescent="0.2">
      <c r="A2139" s="187" t="str">
        <f>B2139&amp;C2139&amp;D2139&amp;E2139</f>
        <v>199925A29EDU223</v>
      </c>
      <c r="B2139" s="184">
        <v>1999</v>
      </c>
      <c r="C2139" s="184" t="s">
        <v>2</v>
      </c>
      <c r="D2139" s="184" t="s">
        <v>11</v>
      </c>
      <c r="E2139" s="184">
        <v>23</v>
      </c>
      <c r="F2139" s="184">
        <v>27314</v>
      </c>
      <c r="G2139" s="184">
        <v>9.1779728651237028E-2</v>
      </c>
      <c r="H2139" s="184">
        <v>0.82573039466940035</v>
      </c>
      <c r="I2139" s="184">
        <v>0.74994508310756391</v>
      </c>
      <c r="J2139" s="184">
        <v>0.16669107417441606</v>
      </c>
      <c r="K2139" s="184">
        <v>0.20458372995533425</v>
      </c>
      <c r="L2139" s="184">
        <v>0.12879841839349784</v>
      </c>
      <c r="M2139" s="184">
        <v>529.81354383642054</v>
      </c>
      <c r="N2139" s="184">
        <v>0.27268067657611483</v>
      </c>
      <c r="O2139" s="184">
        <v>9.8484293768763276E-2</v>
      </c>
      <c r="P2139" s="184">
        <v>9.8484293768763276E-2</v>
      </c>
      <c r="Q2139" s="184">
        <v>0</v>
      </c>
      <c r="R2139" s="184"/>
    </row>
    <row r="2140" spans="1:18" x14ac:dyDescent="0.2">
      <c r="A2140" s="187" t="str">
        <f>B2140&amp;C2140&amp;D2140&amp;E2140</f>
        <v>199925A29EDU323</v>
      </c>
      <c r="B2140" s="184">
        <v>1999</v>
      </c>
      <c r="C2140" s="184" t="s">
        <v>2</v>
      </c>
      <c r="D2140" s="184" t="s">
        <v>13</v>
      </c>
      <c r="E2140" s="184">
        <v>23</v>
      </c>
      <c r="F2140" s="184">
        <v>15521</v>
      </c>
      <c r="G2140" s="184">
        <v>0.17736907730673318</v>
      </c>
      <c r="H2140" s="184">
        <v>0.8267508536821081</v>
      </c>
      <c r="I2140" s="184">
        <v>0.68011081760195868</v>
      </c>
      <c r="J2140" s="184">
        <v>0.11996649700405902</v>
      </c>
      <c r="K2140" s="184">
        <v>0.21332388377037562</v>
      </c>
      <c r="L2140" s="184">
        <v>0.25326976354616326</v>
      </c>
      <c r="M2140" s="184">
        <v>614.26269740174325</v>
      </c>
      <c r="N2140" s="184">
        <v>0.36002834868887312</v>
      </c>
      <c r="O2140" s="184">
        <v>0.17337800399458797</v>
      </c>
      <c r="P2140" s="184">
        <v>0.14670446491849751</v>
      </c>
      <c r="Q2140" s="184">
        <v>2.6673539076090456E-2</v>
      </c>
      <c r="R2140" s="184"/>
    </row>
    <row r="2141" spans="1:18" x14ac:dyDescent="0.2">
      <c r="A2141" s="187" t="str">
        <f>B2141&amp;C2141&amp;D2141&amp;E2141</f>
        <v>199925A29EDU423</v>
      </c>
      <c r="B2141" s="184">
        <v>1999</v>
      </c>
      <c r="C2141" s="184" t="s">
        <v>2</v>
      </c>
      <c r="D2141" s="184" t="s">
        <v>15</v>
      </c>
      <c r="E2141" s="184">
        <v>23</v>
      </c>
      <c r="F2141" s="184">
        <v>50895</v>
      </c>
      <c r="G2141" s="184">
        <v>0.13788751845325967</v>
      </c>
      <c r="H2141" s="184">
        <v>0.82518911484428725</v>
      </c>
      <c r="I2141" s="184">
        <v>0.71140583554376657</v>
      </c>
      <c r="J2141" s="184">
        <v>0.16260929364377641</v>
      </c>
      <c r="K2141" s="184">
        <v>0.26419098143236075</v>
      </c>
      <c r="L2141" s="184">
        <v>6.9063758718931126E-2</v>
      </c>
      <c r="M2141" s="184">
        <v>874.51964274621776</v>
      </c>
      <c r="N2141" s="184">
        <v>0.28460556046762941</v>
      </c>
      <c r="O2141" s="184">
        <v>0.12600451910796739</v>
      </c>
      <c r="P2141" s="184">
        <v>9.348659003831418E-2</v>
      </c>
      <c r="Q2141" s="184">
        <v>3.2517929069653208E-2</v>
      </c>
      <c r="R2141" s="184"/>
    </row>
    <row r="2142" spans="1:18" x14ac:dyDescent="0.2">
      <c r="A2142" s="187" t="str">
        <f>B2142&amp;C2142&amp;D2142&amp;E2142</f>
        <v>199925A29EDU523</v>
      </c>
      <c r="B2142" s="184">
        <v>1999</v>
      </c>
      <c r="C2142" s="184" t="s">
        <v>2</v>
      </c>
      <c r="D2142" s="184" t="s">
        <v>17</v>
      </c>
      <c r="E2142" s="184">
        <v>23</v>
      </c>
      <c r="F2142" s="184">
        <v>15724</v>
      </c>
      <c r="G2142" s="184">
        <v>7.5790861159929696E-2</v>
      </c>
      <c r="H2142" s="184">
        <v>0.8684813024675655</v>
      </c>
      <c r="I2142" s="184">
        <v>0.80265835665225138</v>
      </c>
      <c r="J2142" s="184">
        <v>3.9366573390994655E-2</v>
      </c>
      <c r="K2142" s="184">
        <v>7.8860340880183163E-2</v>
      </c>
      <c r="L2142" s="184">
        <v>0.42094886797252606</v>
      </c>
      <c r="M2142" s="184">
        <v>2264.9247235817706</v>
      </c>
      <c r="N2142" s="184">
        <v>0.2933556744216021</v>
      </c>
      <c r="O2142" s="184">
        <v>0.12006186762905201</v>
      </c>
      <c r="P2142" s="184">
        <v>6.6701037571695557E-2</v>
      </c>
      <c r="Q2142" s="184">
        <v>5.3360830057356451E-2</v>
      </c>
      <c r="R2142" s="184"/>
    </row>
    <row r="2143" spans="1:18" x14ac:dyDescent="0.2">
      <c r="A2143" s="187" t="str">
        <f>B2143&amp;C2143&amp;D2143&amp;E2143</f>
        <v>199930EMAEDU123</v>
      </c>
      <c r="B2143" s="184">
        <v>1999</v>
      </c>
      <c r="C2143" s="184" t="s">
        <v>4</v>
      </c>
      <c r="D2143" s="184" t="s">
        <v>9</v>
      </c>
      <c r="E2143" s="184">
        <v>23</v>
      </c>
      <c r="F2143" s="184">
        <v>700941</v>
      </c>
      <c r="G2143" s="184">
        <v>7.1964637254073122E-2</v>
      </c>
      <c r="H2143" s="184">
        <v>0.59062745651916493</v>
      </c>
      <c r="I2143" s="184">
        <v>0.54812316585846743</v>
      </c>
      <c r="J2143" s="184">
        <v>0.40494421071102987</v>
      </c>
      <c r="K2143" s="184">
        <v>0.44685786678194028</v>
      </c>
      <c r="L2143" s="184">
        <v>1.4169523540497702E-2</v>
      </c>
      <c r="M2143" s="184">
        <v>504.60075349684081</v>
      </c>
      <c r="N2143" s="184">
        <v>0.3073648488584827</v>
      </c>
      <c r="O2143" s="184">
        <v>0.22469724603059077</v>
      </c>
      <c r="P2143" s="184">
        <v>0.21082179543164739</v>
      </c>
      <c r="Q2143" s="184">
        <v>1.3875450598943394E-2</v>
      </c>
      <c r="R2143" s="184"/>
    </row>
    <row r="2144" spans="1:18" x14ac:dyDescent="0.2">
      <c r="A2144" s="187" t="str">
        <f>B2144&amp;C2144&amp;D2144&amp;E2144</f>
        <v>199930EMAEDU223</v>
      </c>
      <c r="B2144" s="184">
        <v>1999</v>
      </c>
      <c r="C2144" s="184" t="s">
        <v>4</v>
      </c>
      <c r="D2144" s="184" t="s">
        <v>11</v>
      </c>
      <c r="E2144" s="184">
        <v>23</v>
      </c>
      <c r="F2144" s="184">
        <v>99106</v>
      </c>
      <c r="G2144" s="184">
        <v>0.10984620971909877</v>
      </c>
      <c r="H2144" s="184">
        <v>0.72236796964865901</v>
      </c>
      <c r="I2144" s="184">
        <v>0.64301858616027285</v>
      </c>
      <c r="J2144" s="184">
        <v>0.27554335761709686</v>
      </c>
      <c r="K2144" s="184">
        <v>0.3486267229027506</v>
      </c>
      <c r="L2144" s="184">
        <v>3.1320000807216516E-2</v>
      </c>
      <c r="M2144" s="184">
        <v>804.10298677096966</v>
      </c>
      <c r="N2144" s="184">
        <v>0.31109115492502976</v>
      </c>
      <c r="O2144" s="184">
        <v>0.20671805945149638</v>
      </c>
      <c r="P2144" s="184">
        <v>0.177486731378524</v>
      </c>
      <c r="Q2144" s="184">
        <v>2.9231328072972372E-2</v>
      </c>
      <c r="R2144" s="184"/>
    </row>
    <row r="2145" spans="1:18" x14ac:dyDescent="0.2">
      <c r="A2145" s="187" t="str">
        <f>B2145&amp;C2145&amp;D2145&amp;E2145</f>
        <v>199930EMAEDU323</v>
      </c>
      <c r="B2145" s="184">
        <v>1999</v>
      </c>
      <c r="C2145" s="184" t="s">
        <v>4</v>
      </c>
      <c r="D2145" s="184" t="s">
        <v>13</v>
      </c>
      <c r="E2145" s="184">
        <v>23</v>
      </c>
      <c r="F2145" s="184">
        <v>35788</v>
      </c>
      <c r="G2145" s="184">
        <v>0.12702858239017839</v>
      </c>
      <c r="H2145" s="184">
        <v>0.72831675421929143</v>
      </c>
      <c r="I2145" s="184">
        <v>0.6357997093997988</v>
      </c>
      <c r="J2145" s="184">
        <v>0.2543310606907343</v>
      </c>
      <c r="K2145" s="184">
        <v>0.33527998211691068</v>
      </c>
      <c r="L2145" s="184">
        <v>5.7840616966580979E-2</v>
      </c>
      <c r="M2145" s="184">
        <v>959.86161770189085</v>
      </c>
      <c r="N2145" s="184">
        <v>0.34679222085615291</v>
      </c>
      <c r="O2145" s="184">
        <v>0.23692299094668604</v>
      </c>
      <c r="P2145" s="184">
        <v>0.17913825863417907</v>
      </c>
      <c r="Q2145" s="184">
        <v>5.7784732312506984E-2</v>
      </c>
      <c r="R2145" s="184"/>
    </row>
    <row r="2146" spans="1:18" x14ac:dyDescent="0.2">
      <c r="A2146" s="187" t="str">
        <f>B2146&amp;C2146&amp;D2146&amp;E2146</f>
        <v>199930EMAEDU423</v>
      </c>
      <c r="B2146" s="184">
        <v>1999</v>
      </c>
      <c r="C2146" s="184" t="s">
        <v>4</v>
      </c>
      <c r="D2146" s="184" t="s">
        <v>15</v>
      </c>
      <c r="E2146" s="184">
        <v>23</v>
      </c>
      <c r="F2146" s="184">
        <v>191789</v>
      </c>
      <c r="G2146" s="184">
        <v>8.9646208213168696E-2</v>
      </c>
      <c r="H2146" s="184">
        <v>0.77019015689116688</v>
      </c>
      <c r="I2146" s="184">
        <v>0.70114552972276822</v>
      </c>
      <c r="J2146" s="184">
        <v>0.22765643493631021</v>
      </c>
      <c r="K2146" s="184">
        <v>0.29670106210470881</v>
      </c>
      <c r="L2146" s="184">
        <v>3.8844772119360341E-2</v>
      </c>
      <c r="M2146" s="184">
        <v>1378.480388876837</v>
      </c>
      <c r="N2146" s="184">
        <v>0.3246588699039048</v>
      </c>
      <c r="O2146" s="184">
        <v>0.20279578077991961</v>
      </c>
      <c r="P2146" s="184">
        <v>0.14563400403568505</v>
      </c>
      <c r="Q2146" s="184">
        <v>5.7161776744234546E-2</v>
      </c>
      <c r="R2146" s="184"/>
    </row>
    <row r="2147" spans="1:18" x14ac:dyDescent="0.2">
      <c r="A2147" s="187" t="str">
        <f>B2147&amp;C2147&amp;D2147&amp;E2147</f>
        <v>199930EMAEDU523</v>
      </c>
      <c r="B2147" s="184">
        <v>1999</v>
      </c>
      <c r="C2147" s="184" t="s">
        <v>4</v>
      </c>
      <c r="D2147" s="184" t="s">
        <v>17</v>
      </c>
      <c r="E2147" s="184">
        <v>23</v>
      </c>
      <c r="F2147" s="184">
        <v>90407</v>
      </c>
      <c r="G2147" s="184">
        <v>3.3512010045501806E-2</v>
      </c>
      <c r="H2147" s="184">
        <v>0.81921753846494183</v>
      </c>
      <c r="I2147" s="184">
        <v>0.79176391208645347</v>
      </c>
      <c r="J2147" s="184">
        <v>0.17163493977236277</v>
      </c>
      <c r="K2147" s="184">
        <v>0.19908856615085116</v>
      </c>
      <c r="L2147" s="184">
        <v>0.14642671474553962</v>
      </c>
      <c r="M2147" s="184">
        <v>4503.714488530205</v>
      </c>
      <c r="N2147" s="184">
        <v>0.2827553254141989</v>
      </c>
      <c r="O2147" s="184">
        <v>0.1700910070783283</v>
      </c>
      <c r="P2147" s="184">
        <v>8.7329014478903913E-2</v>
      </c>
      <c r="Q2147" s="184">
        <v>8.2761992599424405E-2</v>
      </c>
      <c r="R2147" s="184"/>
    </row>
    <row r="2148" spans="1:18" x14ac:dyDescent="0.2">
      <c r="A2148" s="187" t="str">
        <f>B2148&amp;C2148&amp;D2148&amp;E2148</f>
        <v>199915A17EDU126</v>
      </c>
      <c r="B2148" s="184">
        <v>1999</v>
      </c>
      <c r="C2148" s="184" t="s">
        <v>0</v>
      </c>
      <c r="D2148" s="184" t="s">
        <v>9</v>
      </c>
      <c r="E2148" s="184">
        <v>26</v>
      </c>
      <c r="F2148" s="184">
        <v>145930</v>
      </c>
      <c r="G2148" s="184">
        <v>0.2799548352816153</v>
      </c>
      <c r="H2148" s="184">
        <v>0.30951826218049749</v>
      </c>
      <c r="I2148" s="184">
        <v>0.2228671280751045</v>
      </c>
      <c r="J2148" s="184">
        <v>0.14576851915301858</v>
      </c>
      <c r="K2148" s="184">
        <v>0.18014801617213733</v>
      </c>
      <c r="L2148" s="184">
        <v>0.74418556842321659</v>
      </c>
      <c r="M2148" s="184">
        <v>165.31766773861165</v>
      </c>
      <c r="N2148" s="184">
        <v>0.11004591242376482</v>
      </c>
      <c r="O2148" s="184">
        <v>4.1259507983279653E-2</v>
      </c>
      <c r="P2148" s="184">
        <v>4.1259507983279653E-2</v>
      </c>
      <c r="Q2148" s="184">
        <v>0</v>
      </c>
      <c r="R2148" s="184"/>
    </row>
    <row r="2149" spans="1:18" x14ac:dyDescent="0.2">
      <c r="A2149" s="187" t="str">
        <f>B2149&amp;C2149&amp;D2149&amp;E2149</f>
        <v>199915A17EDU226</v>
      </c>
      <c r="B2149" s="184">
        <v>1999</v>
      </c>
      <c r="C2149" s="184" t="s">
        <v>0</v>
      </c>
      <c r="D2149" s="184" t="s">
        <v>11</v>
      </c>
      <c r="E2149" s="184">
        <v>26</v>
      </c>
      <c r="F2149" s="184">
        <v>30905</v>
      </c>
      <c r="G2149" s="184">
        <v>0.34297108673978066</v>
      </c>
      <c r="H2149" s="184">
        <v>0.22718006795016987</v>
      </c>
      <c r="I2149" s="184">
        <v>0.1492638731596829</v>
      </c>
      <c r="J2149" s="184">
        <v>2.5982850671412393E-2</v>
      </c>
      <c r="K2149" s="184">
        <v>3.899045461899369E-2</v>
      </c>
      <c r="L2149" s="184">
        <v>0.94153049668338451</v>
      </c>
      <c r="M2149" s="184">
        <v>201.87177607277735</v>
      </c>
      <c r="N2149" s="184">
        <v>9.0826727066817672E-2</v>
      </c>
      <c r="O2149" s="184">
        <v>1.9446691473871541E-2</v>
      </c>
      <c r="P2149" s="184">
        <v>1.9446691473871541E-2</v>
      </c>
      <c r="Q2149" s="184">
        <v>0</v>
      </c>
      <c r="R2149" s="184"/>
    </row>
    <row r="2150" spans="1:18" x14ac:dyDescent="0.2">
      <c r="A2150" s="187" t="str">
        <f>B2150&amp;C2150&amp;D2150&amp;E2150</f>
        <v>199915A17EDU326</v>
      </c>
      <c r="B2150" s="184">
        <v>1999</v>
      </c>
      <c r="C2150" s="184" t="s">
        <v>0</v>
      </c>
      <c r="D2150" s="184" t="s">
        <v>13</v>
      </c>
      <c r="E2150" s="184">
        <v>26</v>
      </c>
      <c r="F2150" s="184">
        <v>29709</v>
      </c>
      <c r="G2150" s="184">
        <v>0.28199233716475097</v>
      </c>
      <c r="H2150" s="184">
        <v>0.26535176901179341</v>
      </c>
      <c r="I2150" s="184">
        <v>0.19052460349735664</v>
      </c>
      <c r="J2150" s="184">
        <v>2.0367358004608919E-2</v>
      </c>
      <c r="K2150" s="184">
        <v>2.7179070082689442E-2</v>
      </c>
      <c r="L2150" s="184">
        <v>0.95270793362280792</v>
      </c>
      <c r="M2150" s="184">
        <v>319.94476941046827</v>
      </c>
      <c r="N2150" s="184">
        <v>0.10138341916590932</v>
      </c>
      <c r="O2150" s="184">
        <v>5.4057692954996801E-2</v>
      </c>
      <c r="P2150" s="184">
        <v>5.4057692954996801E-2</v>
      </c>
      <c r="Q2150" s="184">
        <v>0</v>
      </c>
      <c r="R2150" s="184"/>
    </row>
    <row r="2151" spans="1:18" x14ac:dyDescent="0.2">
      <c r="A2151" s="187" t="str">
        <f>B2151&amp;C2151&amp;D2151&amp;E2151</f>
        <v>199915A17EDU426</v>
      </c>
      <c r="B2151" s="184">
        <v>1999</v>
      </c>
      <c r="C2151" s="184" t="s">
        <v>0</v>
      </c>
      <c r="D2151" s="184" t="s">
        <v>15</v>
      </c>
      <c r="E2151" s="184">
        <v>26</v>
      </c>
      <c r="F2151" s="184">
        <v>2008</v>
      </c>
      <c r="G2151" s="184">
        <v>0.75093399750933998</v>
      </c>
      <c r="H2151" s="184">
        <v>0.39990039840637448</v>
      </c>
      <c r="I2151" s="184">
        <v>9.9601593625498003E-2</v>
      </c>
      <c r="J2151" s="184">
        <v>0.3002988047808765</v>
      </c>
      <c r="K2151" s="184">
        <v>0.60059760956175301</v>
      </c>
      <c r="L2151" s="184">
        <v>0.29980079681274902</v>
      </c>
      <c r="M2151" s="184">
        <v>0</v>
      </c>
      <c r="N2151" s="184">
        <v>0</v>
      </c>
      <c r="O2151" s="184">
        <v>0</v>
      </c>
      <c r="P2151" s="184">
        <v>0</v>
      </c>
      <c r="Q2151" s="184">
        <v>0</v>
      </c>
      <c r="R2151" s="184"/>
    </row>
    <row r="2152" spans="1:18" x14ac:dyDescent="0.2">
      <c r="A2152" s="187" t="str">
        <f>B2152&amp;C2152&amp;D2152&amp;E2152</f>
        <v>199915A17EDU526</v>
      </c>
      <c r="B2152" s="184">
        <v>1999</v>
      </c>
      <c r="C2152" s="184" t="s">
        <v>0</v>
      </c>
      <c r="D2152" s="184" t="s">
        <v>17</v>
      </c>
      <c r="E2152" s="184">
        <v>26</v>
      </c>
      <c r="F2152" s="184">
        <v>201</v>
      </c>
      <c r="G2152" s="184"/>
      <c r="H2152" s="184">
        <v>0</v>
      </c>
      <c r="I2152" s="184">
        <v>0</v>
      </c>
      <c r="J2152" s="184">
        <v>0</v>
      </c>
      <c r="K2152" s="184">
        <v>0</v>
      </c>
      <c r="L2152" s="184">
        <v>1</v>
      </c>
      <c r="M2152" s="184"/>
      <c r="N2152" s="184">
        <v>0</v>
      </c>
      <c r="O2152" s="184">
        <v>0</v>
      </c>
      <c r="P2152" s="184">
        <v>0</v>
      </c>
      <c r="Q2152" s="184">
        <v>0</v>
      </c>
      <c r="R2152" s="184"/>
    </row>
    <row r="2153" spans="1:18" x14ac:dyDescent="0.2">
      <c r="A2153" s="187" t="str">
        <f>B2153&amp;C2153&amp;D2153&amp;E2153</f>
        <v>199915A29....26</v>
      </c>
      <c r="B2153" s="184">
        <v>1999</v>
      </c>
      <c r="C2153" s="184" t="s">
        <v>3</v>
      </c>
      <c r="D2153" s="184" t="s">
        <v>52</v>
      </c>
      <c r="E2153" s="184">
        <v>26</v>
      </c>
      <c r="F2153" s="184">
        <v>603</v>
      </c>
      <c r="G2153" s="184">
        <v>0</v>
      </c>
      <c r="H2153" s="184">
        <v>1</v>
      </c>
      <c r="I2153" s="184">
        <v>1</v>
      </c>
      <c r="J2153" s="184"/>
      <c r="K2153" s="184"/>
      <c r="L2153" s="184"/>
      <c r="M2153" s="184">
        <v>111.11841010907649</v>
      </c>
      <c r="N2153" s="184">
        <v>0.33333333333333331</v>
      </c>
      <c r="O2153" s="184">
        <v>0.33333333333333331</v>
      </c>
      <c r="P2153" s="184">
        <v>0.33333333333333331</v>
      </c>
      <c r="Q2153" s="184">
        <v>0</v>
      </c>
      <c r="R2153" s="184"/>
    </row>
    <row r="2154" spans="1:18" x14ac:dyDescent="0.2">
      <c r="A2154" s="187" t="str">
        <f>B2154&amp;C2154&amp;D2154&amp;E2154</f>
        <v>199915A29EDU126</v>
      </c>
      <c r="B2154" s="184">
        <v>1999</v>
      </c>
      <c r="C2154" s="184" t="s">
        <v>3</v>
      </c>
      <c r="D2154" s="184" t="s">
        <v>9</v>
      </c>
      <c r="E2154" s="184">
        <v>26</v>
      </c>
      <c r="F2154" s="184">
        <v>507845</v>
      </c>
      <c r="G2154" s="184">
        <v>0.21672906983416537</v>
      </c>
      <c r="H2154" s="184">
        <v>0.54926572703365539</v>
      </c>
      <c r="I2154" s="184">
        <v>0.4302238769218647</v>
      </c>
      <c r="J2154" s="184">
        <v>0.24235440120556689</v>
      </c>
      <c r="K2154" s="184">
        <v>0.32540062445212697</v>
      </c>
      <c r="L2154" s="184">
        <v>0.3415215272376414</v>
      </c>
      <c r="M2154" s="184">
        <v>369.64638936874007</v>
      </c>
      <c r="N2154" s="184">
        <v>0.22096308913152635</v>
      </c>
      <c r="O2154" s="184">
        <v>0.10908446474810228</v>
      </c>
      <c r="P2154" s="184">
        <v>0.10552629247112801</v>
      </c>
      <c r="Q2154" s="184">
        <v>3.5581722769742734E-3</v>
      </c>
      <c r="R2154" s="184"/>
    </row>
    <row r="2155" spans="1:18" x14ac:dyDescent="0.2">
      <c r="A2155" s="187" t="str">
        <f>B2155&amp;C2155&amp;D2155&amp;E2155</f>
        <v>199915A29EDU226</v>
      </c>
      <c r="B2155" s="184">
        <v>1999</v>
      </c>
      <c r="C2155" s="184" t="s">
        <v>3</v>
      </c>
      <c r="D2155" s="184" t="s">
        <v>11</v>
      </c>
      <c r="E2155" s="184">
        <v>26</v>
      </c>
      <c r="F2155" s="184">
        <v>105785</v>
      </c>
      <c r="G2155" s="184">
        <v>0.25660310220453847</v>
      </c>
      <c r="H2155" s="184">
        <v>0.58445904428794249</v>
      </c>
      <c r="I2155" s="184">
        <v>0.43448504041215674</v>
      </c>
      <c r="J2155" s="184">
        <v>0.11385357092215342</v>
      </c>
      <c r="K2155" s="184">
        <v>0.19360968001134377</v>
      </c>
      <c r="L2155" s="184">
        <v>0.51608451103653641</v>
      </c>
      <c r="M2155" s="184">
        <v>500.75704292256472</v>
      </c>
      <c r="N2155" s="184">
        <v>0.22201635392541474</v>
      </c>
      <c r="O2155" s="184">
        <v>8.7290258543271729E-2</v>
      </c>
      <c r="P2155" s="184">
        <v>8.1590017488301747E-2</v>
      </c>
      <c r="Q2155" s="184">
        <v>5.700241054969986E-3</v>
      </c>
      <c r="R2155" s="184"/>
    </row>
    <row r="2156" spans="1:18" x14ac:dyDescent="0.2">
      <c r="A2156" s="187" t="str">
        <f>B2156&amp;C2156&amp;D2156&amp;E2156</f>
        <v>199915A29EDU326</v>
      </c>
      <c r="B2156" s="184">
        <v>1999</v>
      </c>
      <c r="C2156" s="184" t="s">
        <v>3</v>
      </c>
      <c r="D2156" s="184" t="s">
        <v>13</v>
      </c>
      <c r="E2156" s="184">
        <v>26</v>
      </c>
      <c r="F2156" s="184">
        <v>122044</v>
      </c>
      <c r="G2156" s="184">
        <v>0.24305640711220111</v>
      </c>
      <c r="H2156" s="184">
        <v>0.53632791305634564</v>
      </c>
      <c r="I2156" s="184">
        <v>0.40596997747488534</v>
      </c>
      <c r="J2156" s="184">
        <v>9.2385853570312884E-2</v>
      </c>
      <c r="K2156" s="184">
        <v>0.12703671429276073</v>
      </c>
      <c r="L2156" s="184">
        <v>0.70729409065582904</v>
      </c>
      <c r="M2156" s="184">
        <v>445.69432997125779</v>
      </c>
      <c r="N2156" s="184">
        <v>0.18750614532463702</v>
      </c>
      <c r="O2156" s="184">
        <v>8.2249024941824261E-2</v>
      </c>
      <c r="P2156" s="184">
        <v>7.5669430697125631E-2</v>
      </c>
      <c r="Q2156" s="184">
        <v>6.5795942446986331E-3</v>
      </c>
      <c r="R2156" s="184"/>
    </row>
    <row r="2157" spans="1:18" x14ac:dyDescent="0.2">
      <c r="A2157" s="187" t="str">
        <f>B2157&amp;C2157&amp;D2157&amp;E2157</f>
        <v>199915A29EDU426</v>
      </c>
      <c r="B2157" s="184">
        <v>1999</v>
      </c>
      <c r="C2157" s="184" t="s">
        <v>3</v>
      </c>
      <c r="D2157" s="184" t="s">
        <v>15</v>
      </c>
      <c r="E2157" s="184">
        <v>26</v>
      </c>
      <c r="F2157" s="184">
        <v>164793</v>
      </c>
      <c r="G2157" s="184">
        <v>0.2278291927798316</v>
      </c>
      <c r="H2157" s="184">
        <v>0.72716074105089412</v>
      </c>
      <c r="I2157" s="184">
        <v>0.56149229639608478</v>
      </c>
      <c r="J2157" s="184">
        <v>0.21681746190675574</v>
      </c>
      <c r="K2157" s="184">
        <v>0.35567044716705198</v>
      </c>
      <c r="L2157" s="184">
        <v>0.13397413725097546</v>
      </c>
      <c r="M2157" s="184">
        <v>718.25123465073921</v>
      </c>
      <c r="N2157" s="184">
        <v>0.23020395283780257</v>
      </c>
      <c r="O2157" s="184">
        <v>8.6459983130351414E-2</v>
      </c>
      <c r="P2157" s="184">
        <v>6.6987068625487728E-2</v>
      </c>
      <c r="Q2157" s="184">
        <v>1.9472914504863676E-2</v>
      </c>
      <c r="R2157" s="184"/>
    </row>
    <row r="2158" spans="1:18" x14ac:dyDescent="0.2">
      <c r="A2158" s="187" t="str">
        <f>B2158&amp;C2158&amp;D2158&amp;E2158</f>
        <v>199915A29EDU526</v>
      </c>
      <c r="B2158" s="184">
        <v>1999</v>
      </c>
      <c r="C2158" s="184" t="s">
        <v>3</v>
      </c>
      <c r="D2158" s="184" t="s">
        <v>17</v>
      </c>
      <c r="E2158" s="184">
        <v>26</v>
      </c>
      <c r="F2158" s="184">
        <v>54409</v>
      </c>
      <c r="G2158" s="184">
        <v>0.138341826194739</v>
      </c>
      <c r="H2158" s="184">
        <v>0.80366728771975138</v>
      </c>
      <c r="I2158" s="184">
        <v>0.69248648748362818</v>
      </c>
      <c r="J2158" s="184">
        <v>1.4813038425353723E-2</v>
      </c>
      <c r="K2158" s="184">
        <v>5.1891752292054824E-2</v>
      </c>
      <c r="L2158" s="184">
        <v>0.60157326912826925</v>
      </c>
      <c r="M2158" s="184">
        <v>1828.5127514469334</v>
      </c>
      <c r="N2158" s="184">
        <v>0.280394787627047</v>
      </c>
      <c r="O2158" s="184">
        <v>9.222738885110919E-2</v>
      </c>
      <c r="P2158" s="184">
        <v>5.5358488485360881E-2</v>
      </c>
      <c r="Q2158" s="184">
        <v>3.6868900365748317E-2</v>
      </c>
      <c r="R2158" s="184"/>
    </row>
    <row r="2159" spans="1:18" x14ac:dyDescent="0.2">
      <c r="A2159" s="187" t="str">
        <f>B2159&amp;C2159&amp;D2159&amp;E2159</f>
        <v>199918A24....26</v>
      </c>
      <c r="B2159" s="184">
        <v>1999</v>
      </c>
      <c r="C2159" s="184" t="s">
        <v>1</v>
      </c>
      <c r="D2159" s="184" t="s">
        <v>52</v>
      </c>
      <c r="E2159" s="184">
        <v>26</v>
      </c>
      <c r="F2159" s="184">
        <v>402</v>
      </c>
      <c r="G2159" s="184"/>
      <c r="H2159" s="184"/>
      <c r="I2159" s="184"/>
      <c r="J2159" s="184"/>
      <c r="K2159" s="184"/>
      <c r="L2159" s="184"/>
      <c r="M2159" s="184"/>
      <c r="N2159" s="184">
        <v>0</v>
      </c>
      <c r="O2159" s="184">
        <v>0</v>
      </c>
      <c r="P2159" s="184">
        <v>0</v>
      </c>
      <c r="Q2159" s="184">
        <v>0</v>
      </c>
      <c r="R2159" s="184"/>
    </row>
    <row r="2160" spans="1:18" x14ac:dyDescent="0.2">
      <c r="A2160" s="187" t="str">
        <f>B2160&amp;C2160&amp;D2160&amp;E2160</f>
        <v>199918A24EDU126</v>
      </c>
      <c r="B2160" s="184">
        <v>1999</v>
      </c>
      <c r="C2160" s="184" t="s">
        <v>1</v>
      </c>
      <c r="D2160" s="184" t="s">
        <v>9</v>
      </c>
      <c r="E2160" s="184">
        <v>26</v>
      </c>
      <c r="F2160" s="184">
        <v>220416</v>
      </c>
      <c r="G2160" s="184">
        <v>0.23258878470839517</v>
      </c>
      <c r="H2160" s="184">
        <v>0.62717967813419551</v>
      </c>
      <c r="I2160" s="184">
        <v>0.48130471900316052</v>
      </c>
      <c r="J2160" s="184">
        <v>0.26617956915028879</v>
      </c>
      <c r="K2160" s="184">
        <v>0.36827932575289718</v>
      </c>
      <c r="L2160" s="184">
        <v>0.25318942363530778</v>
      </c>
      <c r="M2160" s="184">
        <v>368.1309969230075</v>
      </c>
      <c r="N2160" s="184">
        <v>0.2386169788037166</v>
      </c>
      <c r="O2160" s="184">
        <v>0.11202453542392567</v>
      </c>
      <c r="P2160" s="184">
        <v>0.1092933362369338</v>
      </c>
      <c r="Q2160" s="184">
        <v>2.73119918699187E-3</v>
      </c>
      <c r="R2160" s="184"/>
    </row>
    <row r="2161" spans="1:18" x14ac:dyDescent="0.2">
      <c r="A2161" s="187" t="str">
        <f>B2161&amp;C2161&amp;D2161&amp;E2161</f>
        <v>199918A24EDU226</v>
      </c>
      <c r="B2161" s="184">
        <v>1999</v>
      </c>
      <c r="C2161" s="184" t="s">
        <v>1</v>
      </c>
      <c r="D2161" s="184" t="s">
        <v>11</v>
      </c>
      <c r="E2161" s="184">
        <v>26</v>
      </c>
      <c r="F2161" s="184">
        <v>46371</v>
      </c>
      <c r="G2161" s="184">
        <v>0.26427094429475528</v>
      </c>
      <c r="H2161" s="184">
        <v>0.68831812986564878</v>
      </c>
      <c r="I2161" s="184">
        <v>0.50641564771085379</v>
      </c>
      <c r="J2161" s="184">
        <v>0.13853486014966251</v>
      </c>
      <c r="K2161" s="184">
        <v>0.22516227814798043</v>
      </c>
      <c r="L2161" s="184">
        <v>0.45023829548640315</v>
      </c>
      <c r="M2161" s="184">
        <v>450.68913818936733</v>
      </c>
      <c r="N2161" s="184">
        <v>0.26835737853399755</v>
      </c>
      <c r="O2161" s="184">
        <v>9.9544974229583139E-2</v>
      </c>
      <c r="P2161" s="184">
        <v>9.5210368549308838E-2</v>
      </c>
      <c r="Q2161" s="184">
        <v>4.3346056802743092E-3</v>
      </c>
      <c r="R2161" s="184"/>
    </row>
    <row r="2162" spans="1:18" x14ac:dyDescent="0.2">
      <c r="A2162" s="187" t="str">
        <f>B2162&amp;C2162&amp;D2162&amp;E2162</f>
        <v>199918A24EDU326</v>
      </c>
      <c r="B2162" s="184">
        <v>1999</v>
      </c>
      <c r="C2162" s="184" t="s">
        <v>1</v>
      </c>
      <c r="D2162" s="184" t="s">
        <v>13</v>
      </c>
      <c r="E2162" s="184">
        <v>26</v>
      </c>
      <c r="F2162" s="184">
        <v>65035</v>
      </c>
      <c r="G2162" s="184">
        <v>0.26836558124901683</v>
      </c>
      <c r="H2162" s="184">
        <v>0.58830243390813464</v>
      </c>
      <c r="I2162" s="184">
        <v>0.43042230928216674</v>
      </c>
      <c r="J2162" s="184">
        <v>8.3551840083906592E-2</v>
      </c>
      <c r="K2162" s="184">
        <v>0.12379307153653947</v>
      </c>
      <c r="L2162" s="184">
        <v>0.7593142154224648</v>
      </c>
      <c r="M2162" s="184">
        <v>375.52776528420907</v>
      </c>
      <c r="N2162" s="184">
        <v>0.18517721227031597</v>
      </c>
      <c r="O2162" s="184">
        <v>6.1735988313984774E-2</v>
      </c>
      <c r="P2162" s="184">
        <v>5.5570077650495889E-2</v>
      </c>
      <c r="Q2162" s="184">
        <v>6.1659106634888907E-3</v>
      </c>
      <c r="R2162" s="184"/>
    </row>
    <row r="2163" spans="1:18" x14ac:dyDescent="0.2">
      <c r="A2163" s="187" t="str">
        <f>B2163&amp;C2163&amp;D2163&amp;E2163</f>
        <v>199918A24EDU426</v>
      </c>
      <c r="B2163" s="184">
        <v>1999</v>
      </c>
      <c r="C2163" s="184" t="s">
        <v>1</v>
      </c>
      <c r="D2163" s="184" t="s">
        <v>15</v>
      </c>
      <c r="E2163" s="184">
        <v>26</v>
      </c>
      <c r="F2163" s="184">
        <v>95752</v>
      </c>
      <c r="G2163" s="184">
        <v>0.26209017930827516</v>
      </c>
      <c r="H2163" s="184">
        <v>0.69601679338290579</v>
      </c>
      <c r="I2163" s="184">
        <v>0.51359762720360935</v>
      </c>
      <c r="J2163" s="184">
        <v>0.21385454089731806</v>
      </c>
      <c r="K2163" s="184">
        <v>0.35850948283064582</v>
      </c>
      <c r="L2163" s="184">
        <v>0.19075319575570224</v>
      </c>
      <c r="M2163" s="184">
        <v>654.54097074326216</v>
      </c>
      <c r="N2163" s="184">
        <v>0.21591193917620519</v>
      </c>
      <c r="O2163" s="184">
        <v>6.0761132926727378E-2</v>
      </c>
      <c r="P2163" s="184">
        <v>4.8207870331690203E-2</v>
      </c>
      <c r="Q2163" s="184">
        <v>1.255326259503718E-2</v>
      </c>
      <c r="R2163" s="184"/>
    </row>
    <row r="2164" spans="1:18" x14ac:dyDescent="0.2">
      <c r="A2164" s="187" t="str">
        <f>B2164&amp;C2164&amp;D2164&amp;E2164</f>
        <v>199918A24EDU526</v>
      </c>
      <c r="B2164" s="184">
        <v>1999</v>
      </c>
      <c r="C2164" s="184" t="s">
        <v>1</v>
      </c>
      <c r="D2164" s="184" t="s">
        <v>17</v>
      </c>
      <c r="E2164" s="184">
        <v>26</v>
      </c>
      <c r="F2164" s="184">
        <v>27707</v>
      </c>
      <c r="G2164" s="184">
        <v>0.16164411128439907</v>
      </c>
      <c r="H2164" s="184">
        <v>0.72261606136619772</v>
      </c>
      <c r="I2164" s="184">
        <v>0.60580943032682588</v>
      </c>
      <c r="J2164" s="184">
        <v>1.4578107390845967E-2</v>
      </c>
      <c r="K2164" s="184">
        <v>2.9192569164212746E-2</v>
      </c>
      <c r="L2164" s="184">
        <v>0.78994477929765039</v>
      </c>
      <c r="M2164" s="184">
        <v>1074.6792612830968</v>
      </c>
      <c r="N2164" s="184">
        <v>0.23178258201898438</v>
      </c>
      <c r="O2164" s="184">
        <v>2.8981845742953045E-2</v>
      </c>
      <c r="P2164" s="184">
        <v>7.2544844263182588E-3</v>
      </c>
      <c r="Q2164" s="184">
        <v>2.1727361316634785E-2</v>
      </c>
      <c r="R2164" s="184"/>
    </row>
    <row r="2165" spans="1:18" x14ac:dyDescent="0.2">
      <c r="A2165" s="187" t="str">
        <f>B2165&amp;C2165&amp;D2165&amp;E2165</f>
        <v>199925A29....26</v>
      </c>
      <c r="B2165" s="184">
        <v>1999</v>
      </c>
      <c r="C2165" s="184" t="s">
        <v>2</v>
      </c>
      <c r="D2165" s="184" t="s">
        <v>52</v>
      </c>
      <c r="E2165" s="184">
        <v>26</v>
      </c>
      <c r="F2165" s="184">
        <v>201</v>
      </c>
      <c r="G2165" s="184">
        <v>0</v>
      </c>
      <c r="H2165" s="184">
        <v>1</v>
      </c>
      <c r="I2165" s="184">
        <v>1</v>
      </c>
      <c r="J2165" s="184"/>
      <c r="K2165" s="184"/>
      <c r="L2165" s="184"/>
      <c r="M2165" s="184">
        <v>111.11841010907649</v>
      </c>
      <c r="N2165" s="184">
        <v>1</v>
      </c>
      <c r="O2165" s="184">
        <v>1</v>
      </c>
      <c r="P2165" s="184">
        <v>1</v>
      </c>
      <c r="Q2165" s="184">
        <v>0</v>
      </c>
      <c r="R2165" s="184"/>
    </row>
    <row r="2166" spans="1:18" x14ac:dyDescent="0.2">
      <c r="A2166" s="187" t="str">
        <f>B2166&amp;C2166&amp;D2166&amp;E2166</f>
        <v>199925A29EDU126</v>
      </c>
      <c r="B2166" s="184">
        <v>1999</v>
      </c>
      <c r="C2166" s="184" t="s">
        <v>2</v>
      </c>
      <c r="D2166" s="184" t="s">
        <v>9</v>
      </c>
      <c r="E2166" s="184">
        <v>26</v>
      </c>
      <c r="F2166" s="184">
        <v>141499</v>
      </c>
      <c r="G2166" s="184">
        <v>0.16391589655569394</v>
      </c>
      <c r="H2166" s="184">
        <v>0.67526272270475407</v>
      </c>
      <c r="I2166" s="184">
        <v>0.5645764281019654</v>
      </c>
      <c r="J2166" s="184">
        <v>0.30488554689432434</v>
      </c>
      <c r="K2166" s="184">
        <v>0.40846931780436613</v>
      </c>
      <c r="L2166" s="184">
        <v>6.3844974169428761E-2</v>
      </c>
      <c r="M2166" s="184">
        <v>455.82037026550387</v>
      </c>
      <c r="N2166" s="184">
        <v>0.30785376575099471</v>
      </c>
      <c r="O2166" s="184">
        <v>0.17445352970692371</v>
      </c>
      <c r="P2166" s="184">
        <v>0.16593756846338137</v>
      </c>
      <c r="Q2166" s="184">
        <v>8.5159612435423571E-3</v>
      </c>
      <c r="R2166" s="184"/>
    </row>
    <row r="2167" spans="1:18" x14ac:dyDescent="0.2">
      <c r="A2167" s="187" t="str">
        <f>B2167&amp;C2167&amp;D2167&amp;E2167</f>
        <v>199925A29EDU226</v>
      </c>
      <c r="B2167" s="184">
        <v>1999</v>
      </c>
      <c r="C2167" s="184" t="s">
        <v>2</v>
      </c>
      <c r="D2167" s="184" t="s">
        <v>11</v>
      </c>
      <c r="E2167" s="184">
        <v>26</v>
      </c>
      <c r="F2167" s="184">
        <v>28509</v>
      </c>
      <c r="G2167" s="184">
        <v>0.2194162880111849</v>
      </c>
      <c r="H2167" s="184">
        <v>0.8028341927110737</v>
      </c>
      <c r="I2167" s="184">
        <v>0.62667929425795366</v>
      </c>
      <c r="J2167" s="184">
        <v>0.16896418674804448</v>
      </c>
      <c r="K2167" s="184">
        <v>0.30990213616752604</v>
      </c>
      <c r="L2167" s="184">
        <v>0.16198393489775159</v>
      </c>
      <c r="M2167" s="184">
        <v>643.08399204696946</v>
      </c>
      <c r="N2167" s="184">
        <v>0.28885615068925602</v>
      </c>
      <c r="O2167" s="184">
        <v>0.1409028727770178</v>
      </c>
      <c r="P2167" s="184">
        <v>0.12680206250657686</v>
      </c>
      <c r="Q2167" s="184">
        <v>1.4100810270440913E-2</v>
      </c>
      <c r="R2167" s="184"/>
    </row>
    <row r="2168" spans="1:18" x14ac:dyDescent="0.2">
      <c r="A2168" s="187" t="str">
        <f>B2168&amp;C2168&amp;D2168&amp;E2168</f>
        <v>199925A29EDU326</v>
      </c>
      <c r="B2168" s="184">
        <v>1999</v>
      </c>
      <c r="C2168" s="184" t="s">
        <v>2</v>
      </c>
      <c r="D2168" s="184" t="s">
        <v>13</v>
      </c>
      <c r="E2168" s="184">
        <v>26</v>
      </c>
      <c r="F2168" s="184">
        <v>27300</v>
      </c>
      <c r="G2168" s="184">
        <v>0.17713307037575254</v>
      </c>
      <c r="H2168" s="184">
        <v>0.70578754578754577</v>
      </c>
      <c r="I2168" s="184">
        <v>0.58076923076923082</v>
      </c>
      <c r="J2168" s="184">
        <v>0.1912087912087912</v>
      </c>
      <c r="K2168" s="184">
        <v>0.24267399267399267</v>
      </c>
      <c r="L2168" s="184">
        <v>0.31630036630036629</v>
      </c>
      <c r="M2168" s="184">
        <v>611.29843230205199</v>
      </c>
      <c r="N2168" s="184">
        <v>0.28677655677655678</v>
      </c>
      <c r="O2168" s="184">
        <v>0.16179487179487179</v>
      </c>
      <c r="P2168" s="184">
        <v>0.14706959706959707</v>
      </c>
      <c r="Q2168" s="184">
        <v>1.4725274725274726E-2</v>
      </c>
      <c r="R2168" s="184"/>
    </row>
    <row r="2169" spans="1:18" x14ac:dyDescent="0.2">
      <c r="A2169" s="187" t="str">
        <f>B2169&amp;C2169&amp;D2169&amp;E2169</f>
        <v>199925A29EDU426</v>
      </c>
      <c r="B2169" s="184">
        <v>1999</v>
      </c>
      <c r="C2169" s="184" t="s">
        <v>2</v>
      </c>
      <c r="D2169" s="184" t="s">
        <v>15</v>
      </c>
      <c r="E2169" s="184">
        <v>26</v>
      </c>
      <c r="F2169" s="184">
        <v>67033</v>
      </c>
      <c r="G2169" s="184">
        <v>0.17622129316763072</v>
      </c>
      <c r="H2169" s="184">
        <v>0.78145092715528175</v>
      </c>
      <c r="I2169" s="184">
        <v>0.64374263422493394</v>
      </c>
      <c r="J2169" s="184">
        <v>0.21854907284471828</v>
      </c>
      <c r="K2169" s="184">
        <v>0.34427819133859444</v>
      </c>
      <c r="L2169" s="184">
        <v>4.7901779720436202E-2</v>
      </c>
      <c r="M2169" s="184">
        <v>794.84532268261137</v>
      </c>
      <c r="N2169" s="184">
        <v>0.25751495532051377</v>
      </c>
      <c r="O2169" s="184">
        <v>0.12575895454477645</v>
      </c>
      <c r="P2169" s="184">
        <v>9.5818477466322563E-2</v>
      </c>
      <c r="Q2169" s="184">
        <v>2.9940477078453896E-2</v>
      </c>
      <c r="R2169" s="184"/>
    </row>
    <row r="2170" spans="1:18" x14ac:dyDescent="0.2">
      <c r="A2170" s="187" t="str">
        <f>B2170&amp;C2170&amp;D2170&amp;E2170</f>
        <v>199925A29EDU526</v>
      </c>
      <c r="B2170" s="184">
        <v>1999</v>
      </c>
      <c r="C2170" s="184" t="s">
        <v>2</v>
      </c>
      <c r="D2170" s="184" t="s">
        <v>17</v>
      </c>
      <c r="E2170" s="184">
        <v>26</v>
      </c>
      <c r="F2170" s="184">
        <v>26501</v>
      </c>
      <c r="G2170" s="184">
        <v>0.11878931149478661</v>
      </c>
      <c r="H2170" s="184">
        <v>0.89389079657371417</v>
      </c>
      <c r="I2170" s="184">
        <v>0.78770612429719633</v>
      </c>
      <c r="J2170" s="184">
        <v>1.5169238896645409E-2</v>
      </c>
      <c r="K2170" s="184">
        <v>7.5846194483227047E-2</v>
      </c>
      <c r="L2170" s="184">
        <v>0.40160748650994305</v>
      </c>
      <c r="M2170" s="184">
        <v>2425.7639485569589</v>
      </c>
      <c r="N2170" s="184">
        <v>0.33334591147503867</v>
      </c>
      <c r="O2170" s="184">
        <v>0.1590506018640806</v>
      </c>
      <c r="P2170" s="184">
        <v>0.10607146900116976</v>
      </c>
      <c r="Q2170" s="184">
        <v>5.2979132862910831E-2</v>
      </c>
      <c r="R2170" s="184"/>
    </row>
    <row r="2171" spans="1:18" x14ac:dyDescent="0.2">
      <c r="A2171" s="187" t="str">
        <f>B2171&amp;C2171&amp;D2171&amp;E2171</f>
        <v>199930EMA....26</v>
      </c>
      <c r="B2171" s="184">
        <v>1999</v>
      </c>
      <c r="C2171" s="184" t="s">
        <v>4</v>
      </c>
      <c r="D2171" s="184" t="s">
        <v>52</v>
      </c>
      <c r="E2171" s="184">
        <v>26</v>
      </c>
      <c r="F2171" s="184">
        <v>201</v>
      </c>
      <c r="G2171" s="184"/>
      <c r="H2171" s="184">
        <v>0</v>
      </c>
      <c r="I2171" s="184">
        <v>0</v>
      </c>
      <c r="J2171" s="184"/>
      <c r="K2171" s="184"/>
      <c r="L2171" s="184"/>
      <c r="M2171" s="184"/>
      <c r="N2171" s="184">
        <v>0</v>
      </c>
      <c r="O2171" s="184">
        <v>0</v>
      </c>
      <c r="P2171" s="184">
        <v>0</v>
      </c>
      <c r="Q2171" s="184">
        <v>0</v>
      </c>
      <c r="R2171" s="184"/>
    </row>
    <row r="2172" spans="1:18" x14ac:dyDescent="0.2">
      <c r="A2172" s="187" t="str">
        <f>B2172&amp;C2172&amp;D2172&amp;E2172</f>
        <v>199930EMAEDU126</v>
      </c>
      <c r="B2172" s="184">
        <v>1999</v>
      </c>
      <c r="C2172" s="184" t="s">
        <v>4</v>
      </c>
      <c r="D2172" s="184" t="s">
        <v>9</v>
      </c>
      <c r="E2172" s="184">
        <v>26</v>
      </c>
      <c r="F2172" s="184">
        <v>814364</v>
      </c>
      <c r="G2172" s="184">
        <v>9.7706222241888865E-2</v>
      </c>
      <c r="H2172" s="184">
        <v>0.52751660702022085</v>
      </c>
      <c r="I2172" s="184">
        <v>0.47597495217841596</v>
      </c>
      <c r="J2172" s="184">
        <v>0.4680433877215549</v>
      </c>
      <c r="K2172" s="184">
        <v>0.51859851123454015</v>
      </c>
      <c r="L2172" s="184">
        <v>1.1094547401407725E-2</v>
      </c>
      <c r="M2172" s="184">
        <v>511.03761716063076</v>
      </c>
      <c r="N2172" s="184">
        <v>0.2581583786047757</v>
      </c>
      <c r="O2172" s="184">
        <v>0.19306944678154128</v>
      </c>
      <c r="P2172" s="184">
        <v>0.18024891821416597</v>
      </c>
      <c r="Q2172" s="184">
        <v>1.2820528567375328E-2</v>
      </c>
      <c r="R2172" s="184"/>
    </row>
    <row r="2173" spans="1:18" x14ac:dyDescent="0.2">
      <c r="A2173" s="187" t="str">
        <f>B2173&amp;C2173&amp;D2173&amp;E2173</f>
        <v>199930EMAEDU226</v>
      </c>
      <c r="B2173" s="184">
        <v>1999</v>
      </c>
      <c r="C2173" s="184" t="s">
        <v>4</v>
      </c>
      <c r="D2173" s="184" t="s">
        <v>11</v>
      </c>
      <c r="E2173" s="184">
        <v>26</v>
      </c>
      <c r="F2173" s="184">
        <v>111799</v>
      </c>
      <c r="G2173" s="184">
        <v>8.6861323438790633E-2</v>
      </c>
      <c r="H2173" s="184">
        <v>0.68221540443116668</v>
      </c>
      <c r="I2173" s="184">
        <v>0.62295727153194569</v>
      </c>
      <c r="J2173" s="184">
        <v>0.30703315772055206</v>
      </c>
      <c r="K2173" s="184">
        <v>0.36269555183856744</v>
      </c>
      <c r="L2173" s="184">
        <v>3.2281147416345406E-2</v>
      </c>
      <c r="M2173" s="184">
        <v>784.51668289543363</v>
      </c>
      <c r="N2173" s="184">
        <v>0.35185466775194768</v>
      </c>
      <c r="O2173" s="184">
        <v>0.24052987951591695</v>
      </c>
      <c r="P2173" s="184">
        <v>0.21002871224250663</v>
      </c>
      <c r="Q2173" s="184">
        <v>3.0501167273410318E-2</v>
      </c>
      <c r="R2173" s="184"/>
    </row>
    <row r="2174" spans="1:18" x14ac:dyDescent="0.2">
      <c r="A2174" s="187" t="str">
        <f>B2174&amp;C2174&amp;D2174&amp;E2174</f>
        <v>199930EMAEDU326</v>
      </c>
      <c r="B2174" s="184">
        <v>1999</v>
      </c>
      <c r="C2174" s="184" t="s">
        <v>4</v>
      </c>
      <c r="D2174" s="184" t="s">
        <v>13</v>
      </c>
      <c r="E2174" s="184">
        <v>26</v>
      </c>
      <c r="F2174" s="184">
        <v>55802</v>
      </c>
      <c r="G2174" s="184">
        <v>0.10899903185435311</v>
      </c>
      <c r="H2174" s="184">
        <v>0.75891545105910185</v>
      </c>
      <c r="I2174" s="184">
        <v>0.67619440163435007</v>
      </c>
      <c r="J2174" s="184">
        <v>0.21590623991971614</v>
      </c>
      <c r="K2174" s="184">
        <v>0.28783914555033868</v>
      </c>
      <c r="L2174" s="184">
        <v>0.13305974696247447</v>
      </c>
      <c r="M2174" s="184">
        <v>1131.0527870618182</v>
      </c>
      <c r="N2174" s="184">
        <v>0.33808824056485431</v>
      </c>
      <c r="O2174" s="184">
        <v>0.21216085444966129</v>
      </c>
      <c r="P2174" s="184">
        <v>0.19060248736604424</v>
      </c>
      <c r="Q2174" s="184">
        <v>2.1558367083617073E-2</v>
      </c>
      <c r="R2174" s="184"/>
    </row>
    <row r="2175" spans="1:18" x14ac:dyDescent="0.2">
      <c r="A2175" s="187" t="str">
        <f>B2175&amp;C2175&amp;D2175&amp;E2175</f>
        <v>199930EMAEDU426</v>
      </c>
      <c r="B2175" s="184">
        <v>1999</v>
      </c>
      <c r="C2175" s="184" t="s">
        <v>4</v>
      </c>
      <c r="D2175" s="184" t="s">
        <v>15</v>
      </c>
      <c r="E2175" s="184">
        <v>26</v>
      </c>
      <c r="F2175" s="184">
        <v>237461</v>
      </c>
      <c r="G2175" s="184">
        <v>9.2792740723615763E-2</v>
      </c>
      <c r="H2175" s="184">
        <v>0.72924218157295795</v>
      </c>
      <c r="I2175" s="184">
        <v>0.66157380089353457</v>
      </c>
      <c r="J2175" s="184">
        <v>0.26991486133355813</v>
      </c>
      <c r="K2175" s="184">
        <v>0.33758324201298157</v>
      </c>
      <c r="L2175" s="184">
        <v>6.7463709830245808E-3</v>
      </c>
      <c r="M2175" s="184">
        <v>1340.2646337540323</v>
      </c>
      <c r="N2175" s="184">
        <v>0.34742547197223966</v>
      </c>
      <c r="O2175" s="184">
        <v>0.21304551063121943</v>
      </c>
      <c r="P2175" s="184">
        <v>0.16318890259874252</v>
      </c>
      <c r="Q2175" s="184">
        <v>4.9856608032476914E-2</v>
      </c>
      <c r="R2175" s="184"/>
    </row>
    <row r="2176" spans="1:18" x14ac:dyDescent="0.2">
      <c r="A2176" s="187" t="str">
        <f>B2176&amp;C2176&amp;D2176&amp;E2176</f>
        <v>199930EMAEDU526</v>
      </c>
      <c r="B2176" s="184">
        <v>1999</v>
      </c>
      <c r="C2176" s="184" t="s">
        <v>4</v>
      </c>
      <c r="D2176" s="184" t="s">
        <v>17</v>
      </c>
      <c r="E2176" s="184">
        <v>26</v>
      </c>
      <c r="F2176" s="184">
        <v>148741</v>
      </c>
      <c r="G2176" s="184">
        <v>5.1274408781626028E-2</v>
      </c>
      <c r="H2176" s="184">
        <v>0.78947297651622617</v>
      </c>
      <c r="I2176" s="184">
        <v>0.74899321639628613</v>
      </c>
      <c r="J2176" s="184">
        <v>0.20377703524919155</v>
      </c>
      <c r="K2176" s="184">
        <v>0.23885142630478481</v>
      </c>
      <c r="L2176" s="184">
        <v>8.6358166208375636E-2</v>
      </c>
      <c r="M2176" s="184">
        <v>4020.0342396517231</v>
      </c>
      <c r="N2176" s="184">
        <v>0.2985101866998337</v>
      </c>
      <c r="O2176" s="184">
        <v>0.19543322202544308</v>
      </c>
      <c r="P2176" s="184">
        <v>9.7716611012721541E-2</v>
      </c>
      <c r="Q2176" s="184">
        <v>9.7716611012721541E-2</v>
      </c>
      <c r="R2176" s="184"/>
    </row>
    <row r="2177" spans="1:18" x14ac:dyDescent="0.2">
      <c r="A2177" s="187" t="str">
        <f>B2177&amp;C2177&amp;D2177&amp;E2177</f>
        <v>199915A17EDU129</v>
      </c>
      <c r="B2177" s="184">
        <v>1999</v>
      </c>
      <c r="C2177" s="184" t="s">
        <v>0</v>
      </c>
      <c r="D2177" s="184" t="s">
        <v>9</v>
      </c>
      <c r="E2177" s="184">
        <v>29</v>
      </c>
      <c r="F2177" s="184">
        <v>147254</v>
      </c>
      <c r="G2177" s="184">
        <v>0.39999037597844217</v>
      </c>
      <c r="H2177" s="184">
        <v>0.42337729365585997</v>
      </c>
      <c r="I2177" s="184">
        <v>0.25403045078571718</v>
      </c>
      <c r="J2177" s="184">
        <v>5.6922053051190462E-2</v>
      </c>
      <c r="K2177" s="184">
        <v>8.7576568378448127E-2</v>
      </c>
      <c r="L2177" s="184">
        <v>0.84672742336371165</v>
      </c>
      <c r="M2177" s="184">
        <v>153.6858034313332</v>
      </c>
      <c r="N2177" s="184">
        <v>0.1226384342700368</v>
      </c>
      <c r="O2177" s="184">
        <v>4.6715199587107993E-2</v>
      </c>
      <c r="P2177" s="184">
        <v>4.6715199587107993E-2</v>
      </c>
      <c r="Q2177" s="184">
        <v>0</v>
      </c>
      <c r="R2177" s="184"/>
    </row>
    <row r="2178" spans="1:18" x14ac:dyDescent="0.2">
      <c r="A2178" s="187" t="str">
        <f>B2178&amp;C2178&amp;D2178&amp;E2178</f>
        <v>199915A17EDU229</v>
      </c>
      <c r="B2178" s="184">
        <v>1999</v>
      </c>
      <c r="C2178" s="184" t="s">
        <v>0</v>
      </c>
      <c r="D2178" s="184" t="s">
        <v>11</v>
      </c>
      <c r="E2178" s="184">
        <v>29</v>
      </c>
      <c r="F2178" s="184">
        <v>32244</v>
      </c>
      <c r="G2178" s="184">
        <v>0.54279638490164805</v>
      </c>
      <c r="H2178" s="184">
        <v>0.23334573874209155</v>
      </c>
      <c r="I2178" s="184">
        <v>0.10668651532067981</v>
      </c>
      <c r="J2178" s="184">
        <v>0</v>
      </c>
      <c r="K2178" s="184">
        <v>1.3335814415084976E-2</v>
      </c>
      <c r="L2178" s="184">
        <v>0.96666046396228755</v>
      </c>
      <c r="M2178" s="184">
        <v>174.45590387125009</v>
      </c>
      <c r="N2178" s="184">
        <v>5.3343257660339906E-2</v>
      </c>
      <c r="O2178" s="184">
        <v>6.6679072075424882E-3</v>
      </c>
      <c r="P2178" s="184">
        <v>6.6679072075424882E-3</v>
      </c>
      <c r="Q2178" s="184">
        <v>0</v>
      </c>
      <c r="R2178" s="184"/>
    </row>
    <row r="2179" spans="1:18" x14ac:dyDescent="0.2">
      <c r="A2179" s="187" t="str">
        <f>B2179&amp;C2179&amp;D2179&amp;E2179</f>
        <v>199915A17EDU329</v>
      </c>
      <c r="B2179" s="184">
        <v>1999</v>
      </c>
      <c r="C2179" s="184" t="s">
        <v>0</v>
      </c>
      <c r="D2179" s="184" t="s">
        <v>13</v>
      </c>
      <c r="E2179" s="184">
        <v>29</v>
      </c>
      <c r="F2179" s="184">
        <v>32246</v>
      </c>
      <c r="G2179" s="184">
        <v>0.51074151074151075</v>
      </c>
      <c r="H2179" s="184">
        <v>0.31324815480989893</v>
      </c>
      <c r="I2179" s="184">
        <v>0.15325931898530051</v>
      </c>
      <c r="J2179" s="184">
        <v>0</v>
      </c>
      <c r="K2179" s="184">
        <v>0</v>
      </c>
      <c r="L2179" s="184">
        <v>1</v>
      </c>
      <c r="M2179" s="184">
        <v>311.1334288793106</v>
      </c>
      <c r="N2179" s="184">
        <v>9.3313899398374991E-2</v>
      </c>
      <c r="O2179" s="184">
        <v>2.0002480927867022E-2</v>
      </c>
      <c r="P2179" s="184">
        <v>2.0002480927867022E-2</v>
      </c>
      <c r="Q2179" s="184">
        <v>0</v>
      </c>
      <c r="R2179" s="184"/>
    </row>
    <row r="2180" spans="1:18" x14ac:dyDescent="0.2">
      <c r="A2180" s="187" t="str">
        <f>B2180&amp;C2180&amp;D2180&amp;E2180</f>
        <v>199915A17EDU429</v>
      </c>
      <c r="B2180" s="184">
        <v>1999</v>
      </c>
      <c r="C2180" s="184" t="s">
        <v>0</v>
      </c>
      <c r="D2180" s="184" t="s">
        <v>15</v>
      </c>
      <c r="E2180" s="184">
        <v>29</v>
      </c>
      <c r="F2180" s="184">
        <v>3225</v>
      </c>
      <c r="G2180" s="184">
        <v>0.22222222222222221</v>
      </c>
      <c r="H2180" s="184">
        <v>0.6</v>
      </c>
      <c r="I2180" s="184">
        <v>0.46666666666666667</v>
      </c>
      <c r="J2180" s="184">
        <v>0.26666666666666666</v>
      </c>
      <c r="K2180" s="184">
        <v>0.4</v>
      </c>
      <c r="L2180" s="184">
        <v>0.33333333333333331</v>
      </c>
      <c r="M2180" s="184">
        <v>328.91049392286635</v>
      </c>
      <c r="N2180" s="184">
        <v>0.33333333333333331</v>
      </c>
      <c r="O2180" s="184">
        <v>6.6666666666666666E-2</v>
      </c>
      <c r="P2180" s="184">
        <v>6.6666666666666666E-2</v>
      </c>
      <c r="Q2180" s="184">
        <v>0</v>
      </c>
      <c r="R2180" s="184"/>
    </row>
    <row r="2181" spans="1:18" x14ac:dyDescent="0.2">
      <c r="A2181" s="187" t="str">
        <f>B2181&amp;C2181&amp;D2181&amp;E2181</f>
        <v>199915A29....29</v>
      </c>
      <c r="B2181" s="184">
        <v>1999</v>
      </c>
      <c r="C2181" s="184" t="s">
        <v>3</v>
      </c>
      <c r="D2181" s="184" t="s">
        <v>52</v>
      </c>
      <c r="E2181" s="184">
        <v>29</v>
      </c>
      <c r="F2181" s="184">
        <v>1075</v>
      </c>
      <c r="G2181" s="184">
        <v>0.5</v>
      </c>
      <c r="H2181" s="184">
        <v>0.4</v>
      </c>
      <c r="I2181" s="184">
        <v>0.2</v>
      </c>
      <c r="J2181" s="184">
        <v>0.33333333333333331</v>
      </c>
      <c r="K2181" s="184">
        <v>0.66666666666666663</v>
      </c>
      <c r="L2181" s="184">
        <v>0</v>
      </c>
      <c r="M2181" s="184">
        <v>444.47364043630591</v>
      </c>
      <c r="N2181" s="184">
        <v>0</v>
      </c>
      <c r="O2181" s="184">
        <v>0</v>
      </c>
      <c r="P2181" s="184">
        <v>0</v>
      </c>
      <c r="Q2181" s="184">
        <v>0</v>
      </c>
      <c r="R2181" s="184"/>
    </row>
    <row r="2182" spans="1:18" x14ac:dyDescent="0.2">
      <c r="A2182" s="187" t="str">
        <f>B2182&amp;C2182&amp;D2182&amp;E2182</f>
        <v>199915A29EDU129</v>
      </c>
      <c r="B2182" s="184">
        <v>1999</v>
      </c>
      <c r="C2182" s="184" t="s">
        <v>3</v>
      </c>
      <c r="D2182" s="184" t="s">
        <v>9</v>
      </c>
      <c r="E2182" s="184">
        <v>29</v>
      </c>
      <c r="F2182" s="184">
        <v>472086</v>
      </c>
      <c r="G2182" s="184">
        <v>0.29105807944863693</v>
      </c>
      <c r="H2182" s="184">
        <v>0.65711120431446812</v>
      </c>
      <c r="I2182" s="184">
        <v>0.46585367920251819</v>
      </c>
      <c r="J2182" s="184">
        <v>0.12977720161157077</v>
      </c>
      <c r="K2182" s="184">
        <v>0.22085382748058616</v>
      </c>
      <c r="L2182" s="184">
        <v>0.46311265320301809</v>
      </c>
      <c r="M2182" s="184">
        <v>351.92583474026077</v>
      </c>
      <c r="N2182" s="184">
        <v>0.21812762928788398</v>
      </c>
      <c r="O2182" s="184">
        <v>9.5175455319581603E-2</v>
      </c>
      <c r="P2182" s="184">
        <v>9.0165774880000674E-2</v>
      </c>
      <c r="Q2182" s="184">
        <v>5.0096804395809236E-3</v>
      </c>
      <c r="R2182" s="184"/>
    </row>
    <row r="2183" spans="1:18" x14ac:dyDescent="0.2">
      <c r="A2183" s="187" t="str">
        <f>B2183&amp;C2183&amp;D2183&amp;E2183</f>
        <v>199915A29EDU229</v>
      </c>
      <c r="B2183" s="184">
        <v>1999</v>
      </c>
      <c r="C2183" s="184" t="s">
        <v>3</v>
      </c>
      <c r="D2183" s="184" t="s">
        <v>11</v>
      </c>
      <c r="E2183" s="184">
        <v>29</v>
      </c>
      <c r="F2183" s="184">
        <v>112216</v>
      </c>
      <c r="G2183" s="184">
        <v>0.32898963573549911</v>
      </c>
      <c r="H2183" s="184">
        <v>0.58811577671633275</v>
      </c>
      <c r="I2183" s="184">
        <v>0.39463178156412632</v>
      </c>
      <c r="J2183" s="184">
        <v>0.10154523419120268</v>
      </c>
      <c r="K2183" s="184">
        <v>0.18009018321807943</v>
      </c>
      <c r="L2183" s="184">
        <v>0.56129250730733582</v>
      </c>
      <c r="M2183" s="184">
        <v>431.066510475744</v>
      </c>
      <c r="N2183" s="184">
        <v>0.18008127183289371</v>
      </c>
      <c r="O2183" s="184">
        <v>6.705817352249234E-2</v>
      </c>
      <c r="P2183" s="184">
        <v>6.705817352249234E-2</v>
      </c>
      <c r="Q2183" s="184">
        <v>0</v>
      </c>
      <c r="R2183" s="184"/>
    </row>
    <row r="2184" spans="1:18" x14ac:dyDescent="0.2">
      <c r="A2184" s="187" t="str">
        <f>B2184&amp;C2184&amp;D2184&amp;E2184</f>
        <v>199915A29EDU329</v>
      </c>
      <c r="B2184" s="184">
        <v>1999</v>
      </c>
      <c r="C2184" s="184" t="s">
        <v>3</v>
      </c>
      <c r="D2184" s="184" t="s">
        <v>13</v>
      </c>
      <c r="E2184" s="184">
        <v>29</v>
      </c>
      <c r="F2184" s="184">
        <v>142738</v>
      </c>
      <c r="G2184" s="184">
        <v>0.3606970931309017</v>
      </c>
      <c r="H2184" s="184">
        <v>0.60541691770936956</v>
      </c>
      <c r="I2184" s="184">
        <v>0.38704479535932967</v>
      </c>
      <c r="J2184" s="184">
        <v>5.1212711401308689E-2</v>
      </c>
      <c r="K2184" s="184">
        <v>9.6393392089002231E-2</v>
      </c>
      <c r="L2184" s="184">
        <v>0.77407557903291346</v>
      </c>
      <c r="M2184" s="184">
        <v>442.79814388783933</v>
      </c>
      <c r="N2184" s="184">
        <v>0.191266516274573</v>
      </c>
      <c r="O2184" s="184">
        <v>4.5173674844820579E-2</v>
      </c>
      <c r="P2184" s="184">
        <v>4.3667418627135031E-2</v>
      </c>
      <c r="Q2184" s="184">
        <v>1.5062562176855498E-3</v>
      </c>
      <c r="R2184" s="184"/>
    </row>
    <row r="2185" spans="1:18" x14ac:dyDescent="0.2">
      <c r="A2185" s="187" t="str">
        <f>B2185&amp;C2185&amp;D2185&amp;E2185</f>
        <v>199915A29EDU429</v>
      </c>
      <c r="B2185" s="184">
        <v>1999</v>
      </c>
      <c r="C2185" s="184" t="s">
        <v>3</v>
      </c>
      <c r="D2185" s="184" t="s">
        <v>15</v>
      </c>
      <c r="E2185" s="184">
        <v>29</v>
      </c>
      <c r="F2185" s="184">
        <v>176277</v>
      </c>
      <c r="G2185" s="184">
        <v>0.23270611572095101</v>
      </c>
      <c r="H2185" s="184">
        <v>0.81219898228356502</v>
      </c>
      <c r="I2185" s="184">
        <v>0.62319531192384714</v>
      </c>
      <c r="J2185" s="184">
        <v>0.12194443971703625</v>
      </c>
      <c r="K2185" s="184">
        <v>0.28411534119595866</v>
      </c>
      <c r="L2185" s="184">
        <v>0.14878288148765864</v>
      </c>
      <c r="M2185" s="184">
        <v>684.74776310035315</v>
      </c>
      <c r="N2185" s="184">
        <v>0.26585998173329478</v>
      </c>
      <c r="O2185" s="184">
        <v>7.4388604298915917E-2</v>
      </c>
      <c r="P2185" s="184">
        <v>6.829024773509873E-2</v>
      </c>
      <c r="Q2185" s="184">
        <v>6.0983565638171745E-3</v>
      </c>
      <c r="R2185" s="184"/>
    </row>
    <row r="2186" spans="1:18" x14ac:dyDescent="0.2">
      <c r="A2186" s="187" t="str">
        <f>B2186&amp;C2186&amp;D2186&amp;E2186</f>
        <v>199915A29EDU529</v>
      </c>
      <c r="B2186" s="184">
        <v>1999</v>
      </c>
      <c r="C2186" s="184" t="s">
        <v>3</v>
      </c>
      <c r="D2186" s="184" t="s">
        <v>17</v>
      </c>
      <c r="E2186" s="184">
        <v>29</v>
      </c>
      <c r="F2186" s="184">
        <v>58692</v>
      </c>
      <c r="G2186" s="184">
        <v>0.15450952209845489</v>
      </c>
      <c r="H2186" s="184">
        <v>0.85350644040073609</v>
      </c>
      <c r="I2186" s="184">
        <v>0.7216315681864649</v>
      </c>
      <c r="J2186" s="184">
        <v>2.5625298166700741E-2</v>
      </c>
      <c r="K2186" s="184">
        <v>7.6909970694472835E-2</v>
      </c>
      <c r="L2186" s="184">
        <v>0.63369794861309892</v>
      </c>
      <c r="M2186" s="184">
        <v>1395.8584835276899</v>
      </c>
      <c r="N2186" s="184">
        <v>0.28310275834943655</v>
      </c>
      <c r="O2186" s="184">
        <v>8.0886502385553297E-2</v>
      </c>
      <c r="P2186" s="184">
        <v>4.4119910392119981E-2</v>
      </c>
      <c r="Q2186" s="184">
        <v>3.6766591993433316E-2</v>
      </c>
      <c r="R2186" s="184"/>
    </row>
    <row r="2187" spans="1:18" x14ac:dyDescent="0.2">
      <c r="A2187" s="187" t="str">
        <f>B2187&amp;C2187&amp;D2187&amp;E2187</f>
        <v>199918A24....29</v>
      </c>
      <c r="B2187" s="184">
        <v>1999</v>
      </c>
      <c r="C2187" s="184" t="s">
        <v>1</v>
      </c>
      <c r="D2187" s="184" t="s">
        <v>52</v>
      </c>
      <c r="E2187" s="184">
        <v>29</v>
      </c>
      <c r="F2187" s="184">
        <v>645</v>
      </c>
      <c r="G2187" s="184">
        <v>0.5</v>
      </c>
      <c r="H2187" s="184">
        <v>0.66666666666666663</v>
      </c>
      <c r="I2187" s="184">
        <v>0.33333333333333331</v>
      </c>
      <c r="J2187" s="184">
        <v>0.33333333333333331</v>
      </c>
      <c r="K2187" s="184">
        <v>0.66666666666666663</v>
      </c>
      <c r="L2187" s="184">
        <v>0</v>
      </c>
      <c r="M2187" s="184">
        <v>444.47364043630591</v>
      </c>
      <c r="N2187" s="184">
        <v>0</v>
      </c>
      <c r="O2187" s="184">
        <v>0</v>
      </c>
      <c r="P2187" s="184">
        <v>0</v>
      </c>
      <c r="Q2187" s="184">
        <v>0</v>
      </c>
      <c r="R2187" s="184"/>
    </row>
    <row r="2188" spans="1:18" x14ac:dyDescent="0.2">
      <c r="A2188" s="187" t="str">
        <f>B2188&amp;C2188&amp;D2188&amp;E2188</f>
        <v>199918A24EDU129</v>
      </c>
      <c r="B2188" s="184">
        <v>1999</v>
      </c>
      <c r="C2188" s="184" t="s">
        <v>1</v>
      </c>
      <c r="D2188" s="184" t="s">
        <v>9</v>
      </c>
      <c r="E2188" s="184">
        <v>29</v>
      </c>
      <c r="F2188" s="184">
        <v>218201</v>
      </c>
      <c r="G2188" s="184">
        <v>0.30861033239887864</v>
      </c>
      <c r="H2188" s="184">
        <v>0.74383252139082767</v>
      </c>
      <c r="I2188" s="184">
        <v>0.51427811971530835</v>
      </c>
      <c r="J2188" s="184">
        <v>0.15665372752645496</v>
      </c>
      <c r="K2188" s="184">
        <v>0.270942846274765</v>
      </c>
      <c r="L2188" s="184">
        <v>0.36847218848676222</v>
      </c>
      <c r="M2188" s="184">
        <v>330.272563313506</v>
      </c>
      <c r="N2188" s="184">
        <v>0.2423545263312267</v>
      </c>
      <c r="O2188" s="184">
        <v>9.4582517953629916E-2</v>
      </c>
      <c r="P2188" s="184">
        <v>8.9655867754959873E-2</v>
      </c>
      <c r="Q2188" s="184">
        <v>4.9266501986700338E-3</v>
      </c>
      <c r="R2188" s="184"/>
    </row>
    <row r="2189" spans="1:18" x14ac:dyDescent="0.2">
      <c r="A2189" s="187" t="str">
        <f>B2189&amp;C2189&amp;D2189&amp;E2189</f>
        <v>199918A24EDU229</v>
      </c>
      <c r="B2189" s="184">
        <v>1999</v>
      </c>
      <c r="C2189" s="184" t="s">
        <v>1</v>
      </c>
      <c r="D2189" s="184" t="s">
        <v>11</v>
      </c>
      <c r="E2189" s="184">
        <v>29</v>
      </c>
      <c r="F2189" s="184">
        <v>52456</v>
      </c>
      <c r="G2189" s="184">
        <v>0.34270631892541681</v>
      </c>
      <c r="H2189" s="184">
        <v>0.72948757053530577</v>
      </c>
      <c r="I2189" s="184">
        <v>0.47948757053530577</v>
      </c>
      <c r="J2189" s="184">
        <v>0.10246682934268721</v>
      </c>
      <c r="K2189" s="184">
        <v>0.19673631233795943</v>
      </c>
      <c r="L2189" s="184">
        <v>0.52049336586853745</v>
      </c>
      <c r="M2189" s="184">
        <v>401.94451803029284</v>
      </c>
      <c r="N2189" s="184">
        <v>0.20493365868537441</v>
      </c>
      <c r="O2189" s="184">
        <v>6.9677443953027302E-2</v>
      </c>
      <c r="P2189" s="184">
        <v>6.9677443953027302E-2</v>
      </c>
      <c r="Q2189" s="184">
        <v>0</v>
      </c>
      <c r="R2189" s="184"/>
    </row>
    <row r="2190" spans="1:18" x14ac:dyDescent="0.2">
      <c r="A2190" s="187" t="str">
        <f>B2190&amp;C2190&amp;D2190&amp;E2190</f>
        <v>199918A24EDU329</v>
      </c>
      <c r="B2190" s="184">
        <v>1999</v>
      </c>
      <c r="C2190" s="184" t="s">
        <v>1</v>
      </c>
      <c r="D2190" s="184" t="s">
        <v>13</v>
      </c>
      <c r="E2190" s="184">
        <v>29</v>
      </c>
      <c r="F2190" s="184">
        <v>87489</v>
      </c>
      <c r="G2190" s="184">
        <v>0.37868344991534264</v>
      </c>
      <c r="H2190" s="184">
        <v>0.66832401787653306</v>
      </c>
      <c r="I2190" s="184">
        <v>0.41524077312576441</v>
      </c>
      <c r="J2190" s="184">
        <v>3.9319228703036953E-2</v>
      </c>
      <c r="K2190" s="184">
        <v>8.3553360993953524E-2</v>
      </c>
      <c r="L2190" s="184">
        <v>0.81570254546285814</v>
      </c>
      <c r="M2190" s="184">
        <v>403.44136599084385</v>
      </c>
      <c r="N2190" s="184">
        <v>0.19901930528409287</v>
      </c>
      <c r="O2190" s="184">
        <v>5.1583627656048188E-2</v>
      </c>
      <c r="P2190" s="184">
        <v>4.9126175862108379E-2</v>
      </c>
      <c r="Q2190" s="184">
        <v>2.4574517939398095E-3</v>
      </c>
      <c r="R2190" s="184"/>
    </row>
    <row r="2191" spans="1:18" x14ac:dyDescent="0.2">
      <c r="A2191" s="187" t="str">
        <f>B2191&amp;C2191&amp;D2191&amp;E2191</f>
        <v>199918A24EDU429</v>
      </c>
      <c r="B2191" s="184">
        <v>1999</v>
      </c>
      <c r="C2191" s="184" t="s">
        <v>1</v>
      </c>
      <c r="D2191" s="184" t="s">
        <v>15</v>
      </c>
      <c r="E2191" s="184">
        <v>29</v>
      </c>
      <c r="F2191" s="184">
        <v>98030</v>
      </c>
      <c r="G2191" s="184">
        <v>0.28449601005172898</v>
      </c>
      <c r="H2191" s="184">
        <v>0.76316433744772005</v>
      </c>
      <c r="I2191" s="184">
        <v>0.54604712843007241</v>
      </c>
      <c r="J2191" s="184">
        <v>0.1249923492808324</v>
      </c>
      <c r="K2191" s="184">
        <v>0.29824543507089668</v>
      </c>
      <c r="L2191" s="184">
        <v>0.23026624502703255</v>
      </c>
      <c r="M2191" s="184">
        <v>545.95538281554525</v>
      </c>
      <c r="N2191" s="184">
        <v>0.24341528103641744</v>
      </c>
      <c r="O2191" s="184">
        <v>6.1389370600836476E-2</v>
      </c>
      <c r="P2191" s="184">
        <v>5.7002958278078136E-2</v>
      </c>
      <c r="Q2191" s="184">
        <v>4.3864123227583393E-3</v>
      </c>
      <c r="R2191" s="184"/>
    </row>
    <row r="2192" spans="1:18" x14ac:dyDescent="0.2">
      <c r="A2192" s="187" t="str">
        <f>B2192&amp;C2192&amp;D2192&amp;E2192</f>
        <v>199918A24EDU529</v>
      </c>
      <c r="B2192" s="184">
        <v>1999</v>
      </c>
      <c r="C2192" s="184" t="s">
        <v>1</v>
      </c>
      <c r="D2192" s="184" t="s">
        <v>17</v>
      </c>
      <c r="E2192" s="184">
        <v>29</v>
      </c>
      <c r="F2192" s="184">
        <v>31603</v>
      </c>
      <c r="G2192" s="184">
        <v>0.17797311679608971</v>
      </c>
      <c r="H2192" s="184">
        <v>0.80274024617916018</v>
      </c>
      <c r="I2192" s="184">
        <v>0.65987406258899473</v>
      </c>
      <c r="J2192" s="184">
        <v>6.8031515995316903E-3</v>
      </c>
      <c r="K2192" s="184">
        <v>3.401575799765845E-2</v>
      </c>
      <c r="L2192" s="184">
        <v>0.87754327120842957</v>
      </c>
      <c r="M2192" s="184">
        <v>823.20875025432088</v>
      </c>
      <c r="N2192" s="184">
        <v>0.26532291238173589</v>
      </c>
      <c r="O2192" s="184">
        <v>3.401575799765845E-2</v>
      </c>
      <c r="P2192" s="184">
        <v>2.7212606398126761E-2</v>
      </c>
      <c r="Q2192" s="184">
        <v>6.8031515995316903E-3</v>
      </c>
      <c r="R2192" s="184"/>
    </row>
    <row r="2193" spans="1:18" x14ac:dyDescent="0.2">
      <c r="A2193" s="187" t="str">
        <f>B2193&amp;C2193&amp;D2193&amp;E2193</f>
        <v>199925A29....29</v>
      </c>
      <c r="B2193" s="184">
        <v>1999</v>
      </c>
      <c r="C2193" s="184" t="s">
        <v>2</v>
      </c>
      <c r="D2193" s="184" t="s">
        <v>52</v>
      </c>
      <c r="E2193" s="184">
        <v>29</v>
      </c>
      <c r="F2193" s="184">
        <v>430</v>
      </c>
      <c r="G2193" s="184"/>
      <c r="H2193" s="184">
        <v>0</v>
      </c>
      <c r="I2193" s="184">
        <v>0</v>
      </c>
      <c r="J2193" s="184"/>
      <c r="K2193" s="184"/>
      <c r="L2193" s="184"/>
      <c r="M2193" s="184"/>
      <c r="N2193" s="184">
        <v>0</v>
      </c>
      <c r="O2193" s="184">
        <v>0</v>
      </c>
      <c r="P2193" s="184">
        <v>0</v>
      </c>
      <c r="Q2193" s="184">
        <v>0</v>
      </c>
      <c r="R2193" s="184"/>
    </row>
    <row r="2194" spans="1:18" x14ac:dyDescent="0.2">
      <c r="A2194" s="187" t="str">
        <f>B2194&amp;C2194&amp;D2194&amp;E2194</f>
        <v>199925A29EDU129</v>
      </c>
      <c r="B2194" s="184">
        <v>1999</v>
      </c>
      <c r="C2194" s="184" t="s">
        <v>2</v>
      </c>
      <c r="D2194" s="184" t="s">
        <v>9</v>
      </c>
      <c r="E2194" s="184">
        <v>29</v>
      </c>
      <c r="F2194" s="184">
        <v>106631</v>
      </c>
      <c r="G2194" s="184">
        <v>0.17839278201112618</v>
      </c>
      <c r="H2194" s="184">
        <v>0.80243081280303097</v>
      </c>
      <c r="I2194" s="184">
        <v>0.65928294773564911</v>
      </c>
      <c r="J2194" s="184">
        <v>0.17538989599647381</v>
      </c>
      <c r="K2194" s="184">
        <v>0.30240736746349561</v>
      </c>
      <c r="L2194" s="184">
        <v>0.12701747146702178</v>
      </c>
      <c r="M2194" s="184">
        <v>491.512677282509</v>
      </c>
      <c r="N2194" s="184">
        <v>0.30041920267089306</v>
      </c>
      <c r="O2194" s="184">
        <v>0.16331085706783205</v>
      </c>
      <c r="P2194" s="184">
        <v>0.15121306186756198</v>
      </c>
      <c r="Q2194" s="184">
        <v>1.209779520027009E-2</v>
      </c>
      <c r="R2194" s="184"/>
    </row>
    <row r="2195" spans="1:18" x14ac:dyDescent="0.2">
      <c r="A2195" s="187" t="str">
        <f>B2195&amp;C2195&amp;D2195&amp;E2195</f>
        <v>199925A29EDU229</v>
      </c>
      <c r="B2195" s="184">
        <v>1999</v>
      </c>
      <c r="C2195" s="184" t="s">
        <v>2</v>
      </c>
      <c r="D2195" s="184" t="s">
        <v>11</v>
      </c>
      <c r="E2195" s="184">
        <v>29</v>
      </c>
      <c r="F2195" s="184">
        <v>27516</v>
      </c>
      <c r="G2195" s="184">
        <v>0.22339899039889141</v>
      </c>
      <c r="H2195" s="184">
        <v>0.73433638610263119</v>
      </c>
      <c r="I2195" s="184">
        <v>0.57028637883413291</v>
      </c>
      <c r="J2195" s="184">
        <v>0.21878179968018607</v>
      </c>
      <c r="K2195" s="184">
        <v>0.34376362843436548</v>
      </c>
      <c r="L2195" s="184">
        <v>0.16405000726849833</v>
      </c>
      <c r="M2195" s="184">
        <v>535.42890891907678</v>
      </c>
      <c r="N2195" s="184">
        <v>0.28121820031981393</v>
      </c>
      <c r="O2195" s="184">
        <v>0.13283180694868441</v>
      </c>
      <c r="P2195" s="184">
        <v>0.13283180694868441</v>
      </c>
      <c r="Q2195" s="184">
        <v>0</v>
      </c>
      <c r="R2195" s="184"/>
    </row>
    <row r="2196" spans="1:18" x14ac:dyDescent="0.2">
      <c r="A2196" s="187" t="str">
        <f>B2196&amp;C2196&amp;D2196&amp;E2196</f>
        <v>199925A29EDU329</v>
      </c>
      <c r="B2196" s="184">
        <v>1999</v>
      </c>
      <c r="C2196" s="184" t="s">
        <v>2</v>
      </c>
      <c r="D2196" s="184" t="s">
        <v>13</v>
      </c>
      <c r="E2196" s="184">
        <v>29</v>
      </c>
      <c r="F2196" s="184">
        <v>23003</v>
      </c>
      <c r="G2196" s="184">
        <v>0.21682358215646716</v>
      </c>
      <c r="H2196" s="184">
        <v>0.77572490544711559</v>
      </c>
      <c r="I2196" s="184">
        <v>0.60752945268008518</v>
      </c>
      <c r="J2196" s="184">
        <v>0.16823892535756205</v>
      </c>
      <c r="K2196" s="184">
        <v>0.28035473633873842</v>
      </c>
      <c r="L2196" s="184">
        <v>0.29904795026735642</v>
      </c>
      <c r="M2196" s="184">
        <v>591.32356429608228</v>
      </c>
      <c r="N2196" s="184">
        <v>0.29909142285788809</v>
      </c>
      <c r="O2196" s="184">
        <v>5.607964178585402E-2</v>
      </c>
      <c r="P2196" s="184">
        <v>5.607964178585402E-2</v>
      </c>
      <c r="Q2196" s="184">
        <v>0</v>
      </c>
      <c r="R2196" s="184"/>
    </row>
    <row r="2197" spans="1:18" x14ac:dyDescent="0.2">
      <c r="A2197" s="187" t="str">
        <f>B2197&amp;C2197&amp;D2197&amp;E2197</f>
        <v>199925A29EDU429</v>
      </c>
      <c r="B2197" s="184">
        <v>1999</v>
      </c>
      <c r="C2197" s="184" t="s">
        <v>2</v>
      </c>
      <c r="D2197" s="184" t="s">
        <v>15</v>
      </c>
      <c r="E2197" s="184">
        <v>29</v>
      </c>
      <c r="F2197" s="184">
        <v>75022</v>
      </c>
      <c r="G2197" s="184">
        <v>0.17468083825123448</v>
      </c>
      <c r="H2197" s="184">
        <v>0.88539361787209081</v>
      </c>
      <c r="I2197" s="184">
        <v>0.73073231851990084</v>
      </c>
      <c r="J2197" s="184">
        <v>0.11174055610354296</v>
      </c>
      <c r="K2197" s="184">
        <v>0.26067020340700059</v>
      </c>
      <c r="L2197" s="184">
        <v>3.4376582869025084E-2</v>
      </c>
      <c r="M2197" s="184">
        <v>832.38874201257534</v>
      </c>
      <c r="N2197" s="184">
        <v>0.29228759563861267</v>
      </c>
      <c r="O2197" s="184">
        <v>9.1706432779717947E-2</v>
      </c>
      <c r="P2197" s="184">
        <v>8.3108954706619387E-2</v>
      </c>
      <c r="Q2197" s="184">
        <v>8.5974780730985571E-3</v>
      </c>
      <c r="R2197" s="184"/>
    </row>
    <row r="2198" spans="1:18" x14ac:dyDescent="0.2">
      <c r="A2198" s="187" t="str">
        <f>B2198&amp;C2198&amp;D2198&amp;E2198</f>
        <v>199925A29EDU529</v>
      </c>
      <c r="B2198" s="184">
        <v>1999</v>
      </c>
      <c r="C2198" s="184" t="s">
        <v>2</v>
      </c>
      <c r="D2198" s="184" t="s">
        <v>17</v>
      </c>
      <c r="E2198" s="184">
        <v>29</v>
      </c>
      <c r="F2198" s="184">
        <v>27089</v>
      </c>
      <c r="G2198" s="184">
        <v>0.13043478260869565</v>
      </c>
      <c r="H2198" s="184">
        <v>0.91273210528258708</v>
      </c>
      <c r="I2198" s="184">
        <v>0.79368009155007568</v>
      </c>
      <c r="J2198" s="184">
        <v>4.7583890139909185E-2</v>
      </c>
      <c r="K2198" s="184">
        <v>0.12695189929491676</v>
      </c>
      <c r="L2198" s="184">
        <v>0.34921924028203327</v>
      </c>
      <c r="M2198" s="184">
        <v>1968.4801800944124</v>
      </c>
      <c r="N2198" s="184">
        <v>0.30401131204882043</v>
      </c>
      <c r="O2198" s="184">
        <v>0.13600506065341966</v>
      </c>
      <c r="P2198" s="184">
        <v>6.4002381483962201E-2</v>
      </c>
      <c r="Q2198" s="184">
        <v>7.2002679169457462E-2</v>
      </c>
      <c r="R2198" s="184"/>
    </row>
    <row r="2199" spans="1:18" x14ac:dyDescent="0.2">
      <c r="A2199" s="187" t="str">
        <f>B2199&amp;C2199&amp;D2199&amp;E2199</f>
        <v>199930EMA....29</v>
      </c>
      <c r="B2199" s="184">
        <v>1999</v>
      </c>
      <c r="C2199" s="184" t="s">
        <v>4</v>
      </c>
      <c r="D2199" s="184" t="s">
        <v>52</v>
      </c>
      <c r="E2199" s="184">
        <v>29</v>
      </c>
      <c r="F2199" s="184">
        <v>1290</v>
      </c>
      <c r="G2199" s="184">
        <v>0</v>
      </c>
      <c r="H2199" s="184">
        <v>0.66666666666666663</v>
      </c>
      <c r="I2199" s="184">
        <v>0.66666666666666663</v>
      </c>
      <c r="J2199" s="184">
        <v>0.25</v>
      </c>
      <c r="K2199" s="184">
        <v>0.25</v>
      </c>
      <c r="L2199" s="184">
        <v>0</v>
      </c>
      <c r="M2199" s="184">
        <v>648.37592298646121</v>
      </c>
      <c r="N2199" s="184">
        <v>0.66666666666666663</v>
      </c>
      <c r="O2199" s="184">
        <v>0</v>
      </c>
      <c r="P2199" s="184">
        <v>0</v>
      </c>
      <c r="Q2199" s="184">
        <v>0</v>
      </c>
      <c r="R2199" s="184"/>
    </row>
    <row r="2200" spans="1:18" x14ac:dyDescent="0.2">
      <c r="A2200" s="187" t="str">
        <f>B2200&amp;C2200&amp;D2200&amp;E2200</f>
        <v>199930EMAEDU129</v>
      </c>
      <c r="B2200" s="184">
        <v>1999</v>
      </c>
      <c r="C2200" s="184" t="s">
        <v>4</v>
      </c>
      <c r="D2200" s="184" t="s">
        <v>9</v>
      </c>
      <c r="E2200" s="184">
        <v>29</v>
      </c>
      <c r="F2200" s="184">
        <v>603854</v>
      </c>
      <c r="G2200" s="184">
        <v>0.13317099975218988</v>
      </c>
      <c r="H2200" s="184">
        <v>0.61480424076018381</v>
      </c>
      <c r="I2200" s="184">
        <v>0.53293014536626404</v>
      </c>
      <c r="J2200" s="184">
        <v>0.37736274000006625</v>
      </c>
      <c r="K2200" s="184">
        <v>0.45461154517482705</v>
      </c>
      <c r="L2200" s="184">
        <v>2.9187518837334853E-2</v>
      </c>
      <c r="M2200" s="184">
        <v>608.74605858607151</v>
      </c>
      <c r="N2200" s="184">
        <v>0.28158958953654362</v>
      </c>
      <c r="O2200" s="184">
        <v>0.2111056646142942</v>
      </c>
      <c r="P2200" s="184">
        <v>0.19828965279686811</v>
      </c>
      <c r="Q2200" s="184">
        <v>1.2816011817426066E-2</v>
      </c>
      <c r="R2200" s="184"/>
    </row>
    <row r="2201" spans="1:18" x14ac:dyDescent="0.2">
      <c r="A2201" s="187" t="str">
        <f>B2201&amp;C2201&amp;D2201&amp;E2201</f>
        <v>199930EMAEDU229</v>
      </c>
      <c r="B2201" s="184">
        <v>1999</v>
      </c>
      <c r="C2201" s="184" t="s">
        <v>4</v>
      </c>
      <c r="D2201" s="184" t="s">
        <v>11</v>
      </c>
      <c r="E2201" s="184">
        <v>29</v>
      </c>
      <c r="F2201" s="184">
        <v>121243</v>
      </c>
      <c r="G2201" s="184">
        <v>0.13940263141485315</v>
      </c>
      <c r="H2201" s="184">
        <v>0.66135776910831967</v>
      </c>
      <c r="I2201" s="184">
        <v>0.56916275578796305</v>
      </c>
      <c r="J2201" s="184">
        <v>0.33509563438713985</v>
      </c>
      <c r="K2201" s="184">
        <v>0.42197075295068581</v>
      </c>
      <c r="L2201" s="184">
        <v>2.481792763293551E-2</v>
      </c>
      <c r="M2201" s="184">
        <v>827.24218916742961</v>
      </c>
      <c r="N2201" s="184">
        <v>0.30499080359278474</v>
      </c>
      <c r="O2201" s="184">
        <v>0.2056943493644994</v>
      </c>
      <c r="P2201" s="184">
        <v>0.19150796334633752</v>
      </c>
      <c r="Q2201" s="184">
        <v>1.4186386018161874E-2</v>
      </c>
      <c r="R2201" s="184"/>
    </row>
    <row r="2202" spans="1:18" x14ac:dyDescent="0.2">
      <c r="A2202" s="187" t="str">
        <f>B2202&amp;C2202&amp;D2202&amp;E2202</f>
        <v>199930EMAEDU329</v>
      </c>
      <c r="B2202" s="184">
        <v>1999</v>
      </c>
      <c r="C2202" s="184" t="s">
        <v>4</v>
      </c>
      <c r="D2202" s="184" t="s">
        <v>13</v>
      </c>
      <c r="E2202" s="184">
        <v>29</v>
      </c>
      <c r="F2202" s="184">
        <v>53528</v>
      </c>
      <c r="G2202" s="184">
        <v>0.16488519398258117</v>
      </c>
      <c r="H2202" s="184">
        <v>0.75504408907487675</v>
      </c>
      <c r="I2202" s="184">
        <v>0.63054849798236434</v>
      </c>
      <c r="J2202" s="184">
        <v>0.23694141383948589</v>
      </c>
      <c r="K2202" s="184">
        <v>0.32528769989538187</v>
      </c>
      <c r="L2202" s="184">
        <v>8.4329696607383056E-2</v>
      </c>
      <c r="M2202" s="184">
        <v>908.94551396496081</v>
      </c>
      <c r="N2202" s="184">
        <v>0.34942460020923627</v>
      </c>
      <c r="O2202" s="184">
        <v>0.23696009565087431</v>
      </c>
      <c r="P2202" s="184">
        <v>0.22089373785682259</v>
      </c>
      <c r="Q2202" s="184">
        <v>1.606635779405171E-2</v>
      </c>
      <c r="R2202" s="184"/>
    </row>
    <row r="2203" spans="1:18" x14ac:dyDescent="0.2">
      <c r="A2203" s="187" t="str">
        <f>B2203&amp;C2203&amp;D2203&amp;E2203</f>
        <v>199930EMAEDU429</v>
      </c>
      <c r="B2203" s="184">
        <v>1999</v>
      </c>
      <c r="C2203" s="184" t="s">
        <v>4</v>
      </c>
      <c r="D2203" s="184" t="s">
        <v>15</v>
      </c>
      <c r="E2203" s="184">
        <v>29</v>
      </c>
      <c r="F2203" s="184">
        <v>292366</v>
      </c>
      <c r="G2203" s="184">
        <v>0.12999179372003627</v>
      </c>
      <c r="H2203" s="184">
        <v>0.79191834891882096</v>
      </c>
      <c r="I2203" s="184">
        <v>0.68897546226305384</v>
      </c>
      <c r="J2203" s="184">
        <v>0.20661089182736705</v>
      </c>
      <c r="K2203" s="184">
        <v>0.30955377848313415</v>
      </c>
      <c r="L2203" s="184">
        <v>1.7642270305028629E-2</v>
      </c>
      <c r="M2203" s="184">
        <v>1487.8591051077049</v>
      </c>
      <c r="N2203" s="184">
        <v>0.31274238321963643</v>
      </c>
      <c r="O2203" s="184">
        <v>0.19794558293485218</v>
      </c>
      <c r="P2203" s="184">
        <v>0.14423705549527471</v>
      </c>
      <c r="Q2203" s="184">
        <v>5.3708527439577478E-2</v>
      </c>
      <c r="R2203" s="184"/>
    </row>
    <row r="2204" spans="1:18" x14ac:dyDescent="0.2">
      <c r="A2204" s="187" t="str">
        <f>B2204&amp;C2204&amp;D2204&amp;E2204</f>
        <v>199930EMAEDU529</v>
      </c>
      <c r="B2204" s="184">
        <v>1999</v>
      </c>
      <c r="C2204" s="184" t="s">
        <v>4</v>
      </c>
      <c r="D2204" s="184" t="s">
        <v>17</v>
      </c>
      <c r="E2204" s="184">
        <v>29</v>
      </c>
      <c r="F2204" s="184">
        <v>139525</v>
      </c>
      <c r="G2204" s="184">
        <v>4.8739326465328331E-2</v>
      </c>
      <c r="H2204" s="184">
        <v>0.85363196559756316</v>
      </c>
      <c r="I2204" s="184">
        <v>0.81202651854506358</v>
      </c>
      <c r="J2204" s="184">
        <v>0.14174520695215911</v>
      </c>
      <c r="K2204" s="184">
        <v>0.18180971152123276</v>
      </c>
      <c r="L2204" s="184">
        <v>7.0876187063250315E-2</v>
      </c>
      <c r="M2204" s="184">
        <v>4586.5526513488767</v>
      </c>
      <c r="N2204" s="184">
        <v>0.29584662246909155</v>
      </c>
      <c r="O2204" s="184">
        <v>0.21419100519620141</v>
      </c>
      <c r="P2204" s="184">
        <v>8.32108941049991E-2</v>
      </c>
      <c r="Q2204" s="184">
        <v>0.13098011109120231</v>
      </c>
      <c r="R2204" s="184"/>
    </row>
    <row r="2205" spans="1:18" x14ac:dyDescent="0.2">
      <c r="A2205" s="187" t="str">
        <f>B2205&amp;C2205&amp;D2205&amp;E2205</f>
        <v>199915A17EDU131</v>
      </c>
      <c r="B2205" s="184">
        <v>1999</v>
      </c>
      <c r="C2205" s="184" t="s">
        <v>0</v>
      </c>
      <c r="D2205" s="184" t="s">
        <v>9</v>
      </c>
      <c r="E2205" s="184">
        <v>31</v>
      </c>
      <c r="F2205" s="184">
        <v>159855</v>
      </c>
      <c r="G2205" s="184">
        <v>0.44688884554295427</v>
      </c>
      <c r="H2205" s="184">
        <v>0.44899440117606582</v>
      </c>
      <c r="I2205" s="184">
        <v>0.24834381157924368</v>
      </c>
      <c r="J2205" s="184">
        <v>8.8805479966219389E-2</v>
      </c>
      <c r="K2205" s="184">
        <v>0.13156297894967314</v>
      </c>
      <c r="L2205" s="184">
        <v>0.78786400175158733</v>
      </c>
      <c r="M2205" s="184">
        <v>267.81931889865234</v>
      </c>
      <c r="N2205" s="184">
        <v>0.12993024928841762</v>
      </c>
      <c r="O2205" s="184">
        <v>2.4659847987238435E-2</v>
      </c>
      <c r="P2205" s="184">
        <v>2.4659847987238435E-2</v>
      </c>
      <c r="Q2205" s="184">
        <v>0</v>
      </c>
      <c r="R2205" s="184"/>
    </row>
    <row r="2206" spans="1:18" x14ac:dyDescent="0.2">
      <c r="A2206" s="187" t="str">
        <f>B2206&amp;C2206&amp;D2206&amp;E2206</f>
        <v>199915A17EDU231</v>
      </c>
      <c r="B2206" s="184">
        <v>1999</v>
      </c>
      <c r="C2206" s="184" t="s">
        <v>0</v>
      </c>
      <c r="D2206" s="184" t="s">
        <v>11</v>
      </c>
      <c r="E2206" s="184">
        <v>31</v>
      </c>
      <c r="F2206" s="184">
        <v>56002</v>
      </c>
      <c r="G2206" s="184">
        <v>0.3023708421797594</v>
      </c>
      <c r="H2206" s="184">
        <v>0.40560469330271443</v>
      </c>
      <c r="I2206" s="184">
        <v>0.28296166059670969</v>
      </c>
      <c r="J2206" s="184">
        <v>3.7729417463535406E-2</v>
      </c>
      <c r="K2206" s="184">
        <v>6.1321516353002384E-2</v>
      </c>
      <c r="L2206" s="184">
        <v>0.87323667011892436</v>
      </c>
      <c r="M2206" s="184">
        <v>288.84037234694875</v>
      </c>
      <c r="N2206" s="184">
        <v>0.15022677761508518</v>
      </c>
      <c r="O2206" s="184">
        <v>1.8767186886182636E-2</v>
      </c>
      <c r="P2206" s="184">
        <v>1.8767186886182636E-2</v>
      </c>
      <c r="Q2206" s="184">
        <v>0</v>
      </c>
      <c r="R2206" s="184"/>
    </row>
    <row r="2207" spans="1:18" x14ac:dyDescent="0.2">
      <c r="A2207" s="187" t="str">
        <f>B2207&amp;C2207&amp;D2207&amp;E2207</f>
        <v>199915A17EDU331</v>
      </c>
      <c r="B2207" s="184">
        <v>1999</v>
      </c>
      <c r="C2207" s="184" t="s">
        <v>0</v>
      </c>
      <c r="D2207" s="184" t="s">
        <v>13</v>
      </c>
      <c r="E2207" s="184">
        <v>31</v>
      </c>
      <c r="F2207" s="184">
        <v>49693</v>
      </c>
      <c r="G2207" s="184">
        <v>0.42224475997295469</v>
      </c>
      <c r="H2207" s="184">
        <v>0.47620389189624296</v>
      </c>
      <c r="I2207" s="184">
        <v>0.27512929386432694</v>
      </c>
      <c r="J2207" s="184">
        <v>1.587748777493812E-2</v>
      </c>
      <c r="K2207" s="184">
        <v>2.6462479624896867E-2</v>
      </c>
      <c r="L2207" s="184">
        <v>0.92594530416758902</v>
      </c>
      <c r="M2207" s="184">
        <v>340.93000784490499</v>
      </c>
      <c r="N2207" s="184">
        <v>0.13225202744853401</v>
      </c>
      <c r="O2207" s="184">
        <v>3.1714728432576014E-2</v>
      </c>
      <c r="P2207" s="184">
        <v>3.1714728432576014E-2</v>
      </c>
      <c r="Q2207" s="184">
        <v>0</v>
      </c>
      <c r="R2207" s="184"/>
    </row>
    <row r="2208" spans="1:18" x14ac:dyDescent="0.2">
      <c r="A2208" s="187" t="str">
        <f>B2208&amp;C2208&amp;D2208&amp;E2208</f>
        <v>199915A17EDU431</v>
      </c>
      <c r="B2208" s="184">
        <v>1999</v>
      </c>
      <c r="C2208" s="184" t="s">
        <v>0</v>
      </c>
      <c r="D2208" s="184" t="s">
        <v>15</v>
      </c>
      <c r="E2208" s="184">
        <v>31</v>
      </c>
      <c r="F2208" s="184">
        <v>1314</v>
      </c>
      <c r="G2208" s="184">
        <v>0.33248730964467005</v>
      </c>
      <c r="H2208" s="184">
        <v>0.59969558599695583</v>
      </c>
      <c r="I2208" s="184">
        <v>0.40030441400304412</v>
      </c>
      <c r="J2208" s="184">
        <v>0</v>
      </c>
      <c r="K2208" s="184">
        <v>0.19939117199391171</v>
      </c>
      <c r="L2208" s="184">
        <v>0.40030441400304412</v>
      </c>
      <c r="M2208" s="184">
        <v>368.91312156213394</v>
      </c>
      <c r="N2208" s="184">
        <v>0.20015220700152206</v>
      </c>
      <c r="O2208" s="184">
        <v>0.20015220700152206</v>
      </c>
      <c r="P2208" s="184">
        <v>0.20015220700152206</v>
      </c>
      <c r="Q2208" s="184">
        <v>0</v>
      </c>
      <c r="R2208" s="184"/>
    </row>
    <row r="2209" spans="1:18" x14ac:dyDescent="0.2">
      <c r="A2209" s="187" t="str">
        <f>B2209&amp;C2209&amp;D2209&amp;E2209</f>
        <v>199915A29....31</v>
      </c>
      <c r="B2209" s="184">
        <v>1999</v>
      </c>
      <c r="C2209" s="184" t="s">
        <v>3</v>
      </c>
      <c r="D2209" s="184" t="s">
        <v>52</v>
      </c>
      <c r="E2209" s="184">
        <v>31</v>
      </c>
      <c r="F2209" s="184">
        <v>789</v>
      </c>
      <c r="G2209" s="184">
        <v>0</v>
      </c>
      <c r="H2209" s="184">
        <v>1</v>
      </c>
      <c r="I2209" s="184">
        <v>1</v>
      </c>
      <c r="J2209" s="184"/>
      <c r="K2209" s="184"/>
      <c r="L2209" s="184"/>
      <c r="M2209" s="184">
        <v>430.39864182248954</v>
      </c>
      <c r="N2209" s="184">
        <v>0.33333333333333331</v>
      </c>
      <c r="O2209" s="184">
        <v>0</v>
      </c>
      <c r="P2209" s="184">
        <v>0</v>
      </c>
      <c r="Q2209" s="184">
        <v>0</v>
      </c>
      <c r="R2209" s="184"/>
    </row>
    <row r="2210" spans="1:18" x14ac:dyDescent="0.2">
      <c r="A2210" s="187" t="str">
        <f>B2210&amp;C2210&amp;D2210&amp;E2210</f>
        <v>199915A29EDU131</v>
      </c>
      <c r="B2210" s="184">
        <v>1999</v>
      </c>
      <c r="C2210" s="184" t="s">
        <v>3</v>
      </c>
      <c r="D2210" s="184" t="s">
        <v>9</v>
      </c>
      <c r="E2210" s="184">
        <v>31</v>
      </c>
      <c r="F2210" s="184">
        <v>572643</v>
      </c>
      <c r="G2210" s="184">
        <v>0.24797010518545856</v>
      </c>
      <c r="H2210" s="184">
        <v>0.6816590377022258</v>
      </c>
      <c r="I2210" s="184">
        <v>0.51262797442258634</v>
      </c>
      <c r="J2210" s="184">
        <v>0.16812607009329467</v>
      </c>
      <c r="K2210" s="184">
        <v>0.26825011356092104</v>
      </c>
      <c r="L2210" s="184">
        <v>0.3140595449520906</v>
      </c>
      <c r="M2210" s="184">
        <v>520.45074528868929</v>
      </c>
      <c r="N2210" s="184">
        <v>0.22956361991677188</v>
      </c>
      <c r="O2210" s="184">
        <v>7.4838948524647994E-2</v>
      </c>
      <c r="P2210" s="184">
        <v>7.0246209243804605E-2</v>
      </c>
      <c r="Q2210" s="184">
        <v>4.5927392808433878E-3</v>
      </c>
      <c r="R2210" s="184"/>
    </row>
    <row r="2211" spans="1:18" x14ac:dyDescent="0.2">
      <c r="A2211" s="187" t="str">
        <f>B2211&amp;C2211&amp;D2211&amp;E2211</f>
        <v>199915A29EDU231</v>
      </c>
      <c r="B2211" s="184">
        <v>1999</v>
      </c>
      <c r="C2211" s="184" t="s">
        <v>3</v>
      </c>
      <c r="D2211" s="184" t="s">
        <v>11</v>
      </c>
      <c r="E2211" s="184">
        <v>31</v>
      </c>
      <c r="F2211" s="184">
        <v>173791</v>
      </c>
      <c r="G2211" s="184">
        <v>0.21199453120891834</v>
      </c>
      <c r="H2211" s="184">
        <v>0.65754229864920932</v>
      </c>
      <c r="I2211" s="184">
        <v>0.5181469272970356</v>
      </c>
      <c r="J2211" s="184">
        <v>0.1303132635655341</v>
      </c>
      <c r="K2211" s="184">
        <v>0.20606472730625605</v>
      </c>
      <c r="L2211" s="184">
        <v>0.44176625947258491</v>
      </c>
      <c r="M2211" s="184">
        <v>652.77443958588367</v>
      </c>
      <c r="N2211" s="184">
        <v>0.22391838472648182</v>
      </c>
      <c r="O2211" s="184">
        <v>5.7494346657767086E-2</v>
      </c>
      <c r="P2211" s="184">
        <v>4.8420228895627505E-2</v>
      </c>
      <c r="Q2211" s="184">
        <v>9.0741177621395819E-3</v>
      </c>
      <c r="R2211" s="184"/>
    </row>
    <row r="2212" spans="1:18" x14ac:dyDescent="0.2">
      <c r="A2212" s="187" t="str">
        <f>B2212&amp;C2212&amp;D2212&amp;E2212</f>
        <v>199915A29EDU331</v>
      </c>
      <c r="B2212" s="184">
        <v>1999</v>
      </c>
      <c r="C2212" s="184" t="s">
        <v>3</v>
      </c>
      <c r="D2212" s="184" t="s">
        <v>13</v>
      </c>
      <c r="E2212" s="184">
        <v>31</v>
      </c>
      <c r="F2212" s="184">
        <v>193510</v>
      </c>
      <c r="G2212" s="184">
        <v>0.30210098394990803</v>
      </c>
      <c r="H2212" s="184">
        <v>0.7105937677639399</v>
      </c>
      <c r="I2212" s="184">
        <v>0.4959226913337812</v>
      </c>
      <c r="J2212" s="184">
        <v>4.3486124748075033E-2</v>
      </c>
      <c r="K2212" s="184">
        <v>7.337088522556974E-2</v>
      </c>
      <c r="L2212" s="184">
        <v>0.76902485659655828</v>
      </c>
      <c r="M2212" s="184">
        <v>537.25930586095183</v>
      </c>
      <c r="N2212" s="184">
        <v>0.2173841145160457</v>
      </c>
      <c r="O2212" s="184">
        <v>4.754793033951734E-2</v>
      </c>
      <c r="P2212" s="184">
        <v>3.9393313007079739E-2</v>
      </c>
      <c r="Q2212" s="184">
        <v>8.1546173324375994E-3</v>
      </c>
      <c r="R2212" s="184"/>
    </row>
    <row r="2213" spans="1:18" x14ac:dyDescent="0.2">
      <c r="A2213" s="187" t="str">
        <f>B2213&amp;C2213&amp;D2213&amp;E2213</f>
        <v>199915A29EDU431</v>
      </c>
      <c r="B2213" s="184">
        <v>1999</v>
      </c>
      <c r="C2213" s="184" t="s">
        <v>3</v>
      </c>
      <c r="D2213" s="184" t="s">
        <v>15</v>
      </c>
      <c r="E2213" s="184">
        <v>31</v>
      </c>
      <c r="F2213" s="184">
        <v>212704</v>
      </c>
      <c r="G2213" s="184">
        <v>0.17179000279251605</v>
      </c>
      <c r="H2213" s="184">
        <v>0.84178012637279975</v>
      </c>
      <c r="I2213" s="184">
        <v>0.69717071611253201</v>
      </c>
      <c r="J2213" s="184">
        <v>7.5419362118248831E-2</v>
      </c>
      <c r="K2213" s="184">
        <v>0.196540732661351</v>
      </c>
      <c r="L2213" s="184">
        <v>0.19527606438995035</v>
      </c>
      <c r="M2213" s="184">
        <v>898.09904196568414</v>
      </c>
      <c r="N2213" s="184">
        <v>0.29418816759440347</v>
      </c>
      <c r="O2213" s="184">
        <v>7.1705280577704228E-2</v>
      </c>
      <c r="P2213" s="184">
        <v>5.6867759891680456E-2</v>
      </c>
      <c r="Q2213" s="184">
        <v>1.4837520686023771E-2</v>
      </c>
      <c r="R2213" s="184"/>
    </row>
    <row r="2214" spans="1:18" x14ac:dyDescent="0.2">
      <c r="A2214" s="187" t="str">
        <f>B2214&amp;C2214&amp;D2214&amp;E2214</f>
        <v>199915A29EDU531</v>
      </c>
      <c r="B2214" s="184">
        <v>1999</v>
      </c>
      <c r="C2214" s="184" t="s">
        <v>3</v>
      </c>
      <c r="D2214" s="184" t="s">
        <v>17</v>
      </c>
      <c r="E2214" s="184">
        <v>31</v>
      </c>
      <c r="F2214" s="184">
        <v>73880</v>
      </c>
      <c r="G2214" s="184">
        <v>0.13137792103142626</v>
      </c>
      <c r="H2214" s="184">
        <v>0.83987547374120197</v>
      </c>
      <c r="I2214" s="184">
        <v>0.72953438007579863</v>
      </c>
      <c r="J2214" s="184">
        <v>2.8478613968597726E-2</v>
      </c>
      <c r="K2214" s="184">
        <v>8.1862479696805629E-2</v>
      </c>
      <c r="L2214" s="184">
        <v>0.59072820790471037</v>
      </c>
      <c r="M2214" s="184">
        <v>1710.083490064748</v>
      </c>
      <c r="N2214" s="184">
        <v>0.29182458040064968</v>
      </c>
      <c r="O2214" s="184">
        <v>0.10678126691932864</v>
      </c>
      <c r="P2214" s="184">
        <v>7.4742826204656193E-2</v>
      </c>
      <c r="Q2214" s="184">
        <v>3.2038440714672441E-2</v>
      </c>
      <c r="R2214" s="184"/>
    </row>
    <row r="2215" spans="1:18" x14ac:dyDescent="0.2">
      <c r="A2215" s="187" t="str">
        <f>B2215&amp;C2215&amp;D2215&amp;E2215</f>
        <v>199918A24....31</v>
      </c>
      <c r="B2215" s="184">
        <v>1999</v>
      </c>
      <c r="C2215" s="184" t="s">
        <v>1</v>
      </c>
      <c r="D2215" s="184" t="s">
        <v>52</v>
      </c>
      <c r="E2215" s="184">
        <v>31</v>
      </c>
      <c r="F2215" s="184">
        <v>789</v>
      </c>
      <c r="G2215" s="184">
        <v>0</v>
      </c>
      <c r="H2215" s="184">
        <v>1</v>
      </c>
      <c r="I2215" s="184">
        <v>1</v>
      </c>
      <c r="J2215" s="184"/>
      <c r="K2215" s="184"/>
      <c r="L2215" s="184"/>
      <c r="M2215" s="184">
        <v>430.39864182248954</v>
      </c>
      <c r="N2215" s="184">
        <v>0.33333333333333331</v>
      </c>
      <c r="O2215" s="184">
        <v>0</v>
      </c>
      <c r="P2215" s="184">
        <v>0</v>
      </c>
      <c r="Q2215" s="184">
        <v>0</v>
      </c>
      <c r="R2215" s="184"/>
    </row>
    <row r="2216" spans="1:18" x14ac:dyDescent="0.2">
      <c r="A2216" s="187" t="str">
        <f>B2216&amp;C2216&amp;D2216&amp;E2216</f>
        <v>199918A24EDU131</v>
      </c>
      <c r="B2216" s="184">
        <v>1999</v>
      </c>
      <c r="C2216" s="184" t="s">
        <v>1</v>
      </c>
      <c r="D2216" s="184" t="s">
        <v>9</v>
      </c>
      <c r="E2216" s="184">
        <v>31</v>
      </c>
      <c r="F2216" s="184">
        <v>243987</v>
      </c>
      <c r="G2216" s="184">
        <v>0.2521214134184756</v>
      </c>
      <c r="H2216" s="184">
        <v>0.76507354900056146</v>
      </c>
      <c r="I2216" s="184">
        <v>0.57218212445745065</v>
      </c>
      <c r="J2216" s="184">
        <v>0.19182169541819852</v>
      </c>
      <c r="K2216" s="184">
        <v>0.33297265837933987</v>
      </c>
      <c r="L2216" s="184">
        <v>0.18642796542438736</v>
      </c>
      <c r="M2216" s="184">
        <v>488.82082498770359</v>
      </c>
      <c r="N2216" s="184">
        <v>0.25644399086836595</v>
      </c>
      <c r="O2216" s="184">
        <v>8.0815781168668818E-2</v>
      </c>
      <c r="P2216" s="184">
        <v>7.8659928602753421E-2</v>
      </c>
      <c r="Q2216" s="184">
        <v>2.1558525659153972E-3</v>
      </c>
      <c r="R2216" s="184"/>
    </row>
    <row r="2217" spans="1:18" x14ac:dyDescent="0.2">
      <c r="A2217" s="187" t="str">
        <f>B2217&amp;C2217&amp;D2217&amp;E2217</f>
        <v>199918A24EDU231</v>
      </c>
      <c r="B2217" s="184">
        <v>1999</v>
      </c>
      <c r="C2217" s="184" t="s">
        <v>1</v>
      </c>
      <c r="D2217" s="184" t="s">
        <v>11</v>
      </c>
      <c r="E2217" s="184">
        <v>31</v>
      </c>
      <c r="F2217" s="184">
        <v>74930</v>
      </c>
      <c r="G2217" s="184">
        <v>0.21268136520886044</v>
      </c>
      <c r="H2217" s="184">
        <v>0.77540371012945419</v>
      </c>
      <c r="I2217" s="184">
        <v>0.61048979047110641</v>
      </c>
      <c r="J2217" s="184">
        <v>0.15090084078473243</v>
      </c>
      <c r="K2217" s="184">
        <v>0.25263579340718001</v>
      </c>
      <c r="L2217" s="184">
        <v>0.32637127986120379</v>
      </c>
      <c r="M2217" s="184">
        <v>547.65268277663324</v>
      </c>
      <c r="N2217" s="184">
        <v>0.26317896703590016</v>
      </c>
      <c r="O2217" s="184">
        <v>5.9655678633391163E-2</v>
      </c>
      <c r="P2217" s="184">
        <v>4.5629253970372347E-2</v>
      </c>
      <c r="Q2217" s="184">
        <v>1.4026424663018818E-2</v>
      </c>
      <c r="R2217" s="184"/>
    </row>
    <row r="2218" spans="1:18" x14ac:dyDescent="0.2">
      <c r="A2218" s="187" t="str">
        <f>B2218&amp;C2218&amp;D2218&amp;E2218</f>
        <v>199918A24EDU331</v>
      </c>
      <c r="B2218" s="184">
        <v>1999</v>
      </c>
      <c r="C2218" s="184" t="s">
        <v>1</v>
      </c>
      <c r="D2218" s="184" t="s">
        <v>13</v>
      </c>
      <c r="E2218" s="184">
        <v>31</v>
      </c>
      <c r="F2218" s="184">
        <v>119363</v>
      </c>
      <c r="G2218" s="184">
        <v>0.30878803551417983</v>
      </c>
      <c r="H2218" s="184">
        <v>0.7775273744795288</v>
      </c>
      <c r="I2218" s="184">
        <v>0.53743622395549706</v>
      </c>
      <c r="J2218" s="184">
        <v>3.9652153514908306E-2</v>
      </c>
      <c r="K2218" s="184">
        <v>7.0490855625277515E-2</v>
      </c>
      <c r="L2218" s="184">
        <v>0.7863492036895855</v>
      </c>
      <c r="M2218" s="184">
        <v>507.8128457545252</v>
      </c>
      <c r="N2218" s="184">
        <v>0.23127769911949264</v>
      </c>
      <c r="O2218" s="184">
        <v>3.7448790663773532E-2</v>
      </c>
      <c r="P2218" s="184">
        <v>3.0838702110369209E-2</v>
      </c>
      <c r="Q2218" s="184">
        <v>6.6100885534043216E-3</v>
      </c>
      <c r="R2218" s="184"/>
    </row>
    <row r="2219" spans="1:18" x14ac:dyDescent="0.2">
      <c r="A2219" s="187" t="str">
        <f>B2219&amp;C2219&amp;D2219&amp;E2219</f>
        <v>199918A24EDU431</v>
      </c>
      <c r="B2219" s="184">
        <v>1999</v>
      </c>
      <c r="C2219" s="184" t="s">
        <v>1</v>
      </c>
      <c r="D2219" s="184" t="s">
        <v>15</v>
      </c>
      <c r="E2219" s="184">
        <v>31</v>
      </c>
      <c r="F2219" s="184">
        <v>131985</v>
      </c>
      <c r="G2219" s="184">
        <v>0.21728146951654709</v>
      </c>
      <c r="H2219" s="184">
        <v>0.80678865022540436</v>
      </c>
      <c r="I2219" s="184">
        <v>0.63148842671515704</v>
      </c>
      <c r="J2219" s="184">
        <v>7.1727847861499411E-2</v>
      </c>
      <c r="K2219" s="184">
        <v>0.20917528507027314</v>
      </c>
      <c r="L2219" s="184">
        <v>0.27087926658332384</v>
      </c>
      <c r="M2219" s="184">
        <v>708.50736612483126</v>
      </c>
      <c r="N2219" s="184">
        <v>0.28684320187900142</v>
      </c>
      <c r="O2219" s="184">
        <v>4.3838314960033334E-2</v>
      </c>
      <c r="P2219" s="184">
        <v>3.985301360003031E-2</v>
      </c>
      <c r="Q2219" s="184">
        <v>3.985301360003031E-3</v>
      </c>
      <c r="R2219" s="184"/>
    </row>
    <row r="2220" spans="1:18" x14ac:dyDescent="0.2">
      <c r="A2220" s="187" t="str">
        <f>B2220&amp;C2220&amp;D2220&amp;E2220</f>
        <v>199918A24EDU531</v>
      </c>
      <c r="B2220" s="184">
        <v>1999</v>
      </c>
      <c r="C2220" s="184" t="s">
        <v>1</v>
      </c>
      <c r="D2220" s="184" t="s">
        <v>17</v>
      </c>
      <c r="E2220" s="184">
        <v>31</v>
      </c>
      <c r="F2220" s="184">
        <v>36282</v>
      </c>
      <c r="G2220" s="184">
        <v>0.1428674925740781</v>
      </c>
      <c r="H2220" s="184">
        <v>0.76087316024474949</v>
      </c>
      <c r="I2220" s="184">
        <v>0.65216911967366742</v>
      </c>
      <c r="J2220" s="184">
        <v>3.6243867482498207E-2</v>
      </c>
      <c r="K2220" s="184">
        <v>6.5211399592084232E-2</v>
      </c>
      <c r="L2220" s="184">
        <v>0.84060966870624554</v>
      </c>
      <c r="M2220" s="184">
        <v>1042.7394534266382</v>
      </c>
      <c r="N2220" s="184">
        <v>0.26817705749407422</v>
      </c>
      <c r="O2220" s="184">
        <v>3.6243867482498207E-2</v>
      </c>
      <c r="P2220" s="184">
        <v>2.8995093985998567E-2</v>
      </c>
      <c r="Q2220" s="184">
        <v>7.2487734964996418E-3</v>
      </c>
      <c r="R2220" s="184"/>
    </row>
    <row r="2221" spans="1:18" x14ac:dyDescent="0.2">
      <c r="A2221" s="187" t="str">
        <f>B2221&amp;C2221&amp;D2221&amp;E2221</f>
        <v>199925A29EDU131</v>
      </c>
      <c r="B2221" s="184">
        <v>1999</v>
      </c>
      <c r="C2221" s="184" t="s">
        <v>2</v>
      </c>
      <c r="D2221" s="184" t="s">
        <v>9</v>
      </c>
      <c r="E2221" s="184">
        <v>31</v>
      </c>
      <c r="F2221" s="184">
        <v>168801</v>
      </c>
      <c r="G2221" s="184">
        <v>0.1337017748963758</v>
      </c>
      <c r="H2221" s="184">
        <v>0.78158041509926546</v>
      </c>
      <c r="I2221" s="184">
        <v>0.67708172637624753</v>
      </c>
      <c r="J2221" s="184">
        <v>0.20905671124612846</v>
      </c>
      <c r="K2221" s="184">
        <v>0.30419845969454962</v>
      </c>
      <c r="L2221" s="184">
        <v>4.9845676269690345E-2</v>
      </c>
      <c r="M2221" s="184">
        <v>646.00400269077079</v>
      </c>
      <c r="N2221" s="184">
        <v>0.28506347711210239</v>
      </c>
      <c r="O2221" s="184">
        <v>0.11371970545198191</v>
      </c>
      <c r="P2221" s="184">
        <v>0.10125532431679907</v>
      </c>
      <c r="Q2221" s="184">
        <v>1.2464381135182848E-2</v>
      </c>
      <c r="R2221" s="184"/>
    </row>
    <row r="2222" spans="1:18" x14ac:dyDescent="0.2">
      <c r="A2222" s="187" t="str">
        <f>B2222&amp;C2222&amp;D2222&amp;E2222</f>
        <v>199925A29EDU231</v>
      </c>
      <c r="B2222" s="184">
        <v>1999</v>
      </c>
      <c r="C2222" s="184" t="s">
        <v>2</v>
      </c>
      <c r="D2222" s="184" t="s">
        <v>11</v>
      </c>
      <c r="E2222" s="184">
        <v>31</v>
      </c>
      <c r="F2222" s="184">
        <v>42859</v>
      </c>
      <c r="G2222" s="184">
        <v>0.14961219417243135</v>
      </c>
      <c r="H2222" s="184">
        <v>0.77913623742971139</v>
      </c>
      <c r="I2222" s="184">
        <v>0.66256795538859981</v>
      </c>
      <c r="J2222" s="184">
        <v>0.21472736181432137</v>
      </c>
      <c r="K2222" s="184">
        <v>0.31288644158753121</v>
      </c>
      <c r="L2222" s="184">
        <v>7.9726545183042064E-2</v>
      </c>
      <c r="M2222" s="184">
        <v>1023.2717009139794</v>
      </c>
      <c r="N2222" s="184">
        <v>0.25156909867239086</v>
      </c>
      <c r="O2222" s="184">
        <v>0.10431881285144311</v>
      </c>
      <c r="P2222" s="184">
        <v>9.2046011339508627E-2</v>
      </c>
      <c r="Q2222" s="184">
        <v>1.2272801511934483E-2</v>
      </c>
      <c r="R2222" s="184"/>
    </row>
    <row r="2223" spans="1:18" x14ac:dyDescent="0.2">
      <c r="A2223" s="187" t="str">
        <f>B2223&amp;C2223&amp;D2223&amp;E2223</f>
        <v>199925A29EDU331</v>
      </c>
      <c r="B2223" s="184">
        <v>1999</v>
      </c>
      <c r="C2223" s="184" t="s">
        <v>2</v>
      </c>
      <c r="D2223" s="184" t="s">
        <v>13</v>
      </c>
      <c r="E2223" s="184">
        <v>31</v>
      </c>
      <c r="F2223" s="184">
        <v>24454</v>
      </c>
      <c r="G2223" s="184">
        <v>0.13743760399334443</v>
      </c>
      <c r="H2223" s="184">
        <v>0.86018647256072622</v>
      </c>
      <c r="I2223" s="184">
        <v>0.74196450478449338</v>
      </c>
      <c r="J2223" s="184">
        <v>0.11830375398707778</v>
      </c>
      <c r="K2223" s="184">
        <v>0.18275128813282079</v>
      </c>
      <c r="L2223" s="184">
        <v>0.36558436247648646</v>
      </c>
      <c r="M2223" s="184">
        <v>788.45616103547502</v>
      </c>
      <c r="N2223" s="184">
        <v>0.32256481557209454</v>
      </c>
      <c r="O2223" s="184">
        <v>0.12901774760775334</v>
      </c>
      <c r="P2223" s="184">
        <v>9.6753087429459386E-2</v>
      </c>
      <c r="Q2223" s="184">
        <v>3.2264660178293943E-2</v>
      </c>
      <c r="R2223" s="184"/>
    </row>
    <row r="2224" spans="1:18" x14ac:dyDescent="0.2">
      <c r="A2224" s="187" t="str">
        <f>B2224&amp;C2224&amp;D2224&amp;E2224</f>
        <v>199925A29EDU431</v>
      </c>
      <c r="B2224" s="184">
        <v>1999</v>
      </c>
      <c r="C2224" s="184" t="s">
        <v>2</v>
      </c>
      <c r="D2224" s="184" t="s">
        <v>15</v>
      </c>
      <c r="E2224" s="184">
        <v>31</v>
      </c>
      <c r="F2224" s="184">
        <v>79405</v>
      </c>
      <c r="G2224" s="184">
        <v>0.10253838223411073</v>
      </c>
      <c r="H2224" s="184">
        <v>0.90394811409860842</v>
      </c>
      <c r="I2224" s="184">
        <v>0.81125873685536176</v>
      </c>
      <c r="J2224" s="184">
        <v>8.280334991499276E-2</v>
      </c>
      <c r="K2224" s="184">
        <v>0.17549272715823941</v>
      </c>
      <c r="L2224" s="184">
        <v>6.6217492601221589E-2</v>
      </c>
      <c r="M2224" s="184">
        <v>1152.4232838951143</v>
      </c>
      <c r="N2224" s="184">
        <v>0.30795289969145517</v>
      </c>
      <c r="O2224" s="184">
        <v>0.11589950255021723</v>
      </c>
      <c r="P2224" s="184">
        <v>8.2778162584220133E-2</v>
      </c>
      <c r="Q2224" s="184">
        <v>3.3121339965997101E-2</v>
      </c>
      <c r="R2224" s="184"/>
    </row>
    <row r="2225" spans="1:18" x14ac:dyDescent="0.2">
      <c r="A2225" s="187" t="str">
        <f>B2225&amp;C2225&amp;D2225&amp;E2225</f>
        <v>199925A29EDU531</v>
      </c>
      <c r="B2225" s="184">
        <v>1999</v>
      </c>
      <c r="C2225" s="184" t="s">
        <v>2</v>
      </c>
      <c r="D2225" s="184" t="s">
        <v>17</v>
      </c>
      <c r="E2225" s="184">
        <v>31</v>
      </c>
      <c r="F2225" s="184">
        <v>37598</v>
      </c>
      <c r="G2225" s="184">
        <v>0.12216931831378469</v>
      </c>
      <c r="H2225" s="184">
        <v>0.91611255917867973</v>
      </c>
      <c r="I2225" s="184">
        <v>0.80419171232512365</v>
      </c>
      <c r="J2225" s="184">
        <v>2.0985158785041758E-2</v>
      </c>
      <c r="K2225" s="184">
        <v>9.793074099686154E-2</v>
      </c>
      <c r="L2225" s="184">
        <v>0.34959306346082236</v>
      </c>
      <c r="M2225" s="184">
        <v>2250.0089114988318</v>
      </c>
      <c r="N2225" s="184">
        <v>0.31464439597850952</v>
      </c>
      <c r="O2225" s="184">
        <v>0.17484972604925794</v>
      </c>
      <c r="P2225" s="184">
        <v>0.11888930262247992</v>
      </c>
      <c r="Q2225" s="184">
        <v>5.5960423426778018E-2</v>
      </c>
      <c r="R2225" s="184"/>
    </row>
    <row r="2226" spans="1:18" x14ac:dyDescent="0.2">
      <c r="A2226" s="187" t="str">
        <f>B2226&amp;C2226&amp;D2226&amp;E2226</f>
        <v>199930EMA....31</v>
      </c>
      <c r="B2226" s="184">
        <v>1999</v>
      </c>
      <c r="C2226" s="184" t="s">
        <v>4</v>
      </c>
      <c r="D2226" s="184" t="s">
        <v>52</v>
      </c>
      <c r="E2226" s="184">
        <v>31</v>
      </c>
      <c r="F2226" s="184">
        <v>525</v>
      </c>
      <c r="G2226" s="184">
        <v>0</v>
      </c>
      <c r="H2226" s="184">
        <v>0.49904761904761907</v>
      </c>
      <c r="I2226" s="184">
        <v>0.49904761904761907</v>
      </c>
      <c r="J2226" s="184">
        <v>0</v>
      </c>
      <c r="K2226" s="184">
        <v>0</v>
      </c>
      <c r="L2226" s="184">
        <v>0</v>
      </c>
      <c r="M2226" s="184">
        <v>2000.1313819633765</v>
      </c>
      <c r="N2226" s="184">
        <v>0</v>
      </c>
      <c r="O2226" s="184">
        <v>0</v>
      </c>
      <c r="P2226" s="184">
        <v>0</v>
      </c>
      <c r="Q2226" s="184">
        <v>0</v>
      </c>
      <c r="R2226" s="184"/>
    </row>
    <row r="2227" spans="1:18" x14ac:dyDescent="0.2">
      <c r="A2227" s="187" t="str">
        <f>B2227&amp;C2227&amp;D2227&amp;E2227</f>
        <v>199930EMAEDU131</v>
      </c>
      <c r="B2227" s="184">
        <v>1999</v>
      </c>
      <c r="C2227" s="184" t="s">
        <v>4</v>
      </c>
      <c r="D2227" s="184" t="s">
        <v>9</v>
      </c>
      <c r="E2227" s="184">
        <v>31</v>
      </c>
      <c r="F2227" s="184">
        <v>1107133</v>
      </c>
      <c r="G2227" s="184">
        <v>9.0168576224184491E-2</v>
      </c>
      <c r="H2227" s="184">
        <v>0.61929145067768188</v>
      </c>
      <c r="I2227" s="184">
        <v>0.56345082230226562</v>
      </c>
      <c r="J2227" s="184">
        <v>0.3761936828023808</v>
      </c>
      <c r="K2227" s="184">
        <v>0.43084661656174161</v>
      </c>
      <c r="L2227" s="184">
        <v>2.0656958107110889E-2</v>
      </c>
      <c r="M2227" s="184">
        <v>704.05223497991324</v>
      </c>
      <c r="N2227" s="184">
        <v>0.2480426673221231</v>
      </c>
      <c r="O2227" s="184">
        <v>0.16180526437546086</v>
      </c>
      <c r="P2227" s="184">
        <v>0.13828383673351358</v>
      </c>
      <c r="Q2227" s="184">
        <v>2.3521427641947285E-2</v>
      </c>
      <c r="R2227" s="184"/>
    </row>
    <row r="2228" spans="1:18" x14ac:dyDescent="0.2">
      <c r="A2228" s="187" t="str">
        <f>B2228&amp;C2228&amp;D2228&amp;E2228</f>
        <v>199930EMAEDU231</v>
      </c>
      <c r="B2228" s="184">
        <v>1999</v>
      </c>
      <c r="C2228" s="184" t="s">
        <v>4</v>
      </c>
      <c r="D2228" s="184" t="s">
        <v>11</v>
      </c>
      <c r="E2228" s="184">
        <v>31</v>
      </c>
      <c r="F2228" s="184">
        <v>168798</v>
      </c>
      <c r="G2228" s="184">
        <v>9.2430126084663694E-2</v>
      </c>
      <c r="H2228" s="184">
        <v>0.74144243415206346</v>
      </c>
      <c r="I2228" s="184">
        <v>0.67291081647886819</v>
      </c>
      <c r="J2228" s="184">
        <v>0.25544141518264435</v>
      </c>
      <c r="K2228" s="184">
        <v>0.3239730328558395</v>
      </c>
      <c r="L2228" s="184">
        <v>1.8696903991753458E-2</v>
      </c>
      <c r="M2228" s="184">
        <v>1088.4295978227885</v>
      </c>
      <c r="N2228" s="184">
        <v>0.31309020249055086</v>
      </c>
      <c r="O2228" s="184">
        <v>0.21496700197869642</v>
      </c>
      <c r="P2228" s="184">
        <v>0.17291081647886825</v>
      </c>
      <c r="Q2228" s="184">
        <v>4.2056185499828196E-2</v>
      </c>
      <c r="R2228" s="184"/>
    </row>
    <row r="2229" spans="1:18" x14ac:dyDescent="0.2">
      <c r="A2229" s="187" t="str">
        <f>B2229&amp;C2229&amp;D2229&amp;E2229</f>
        <v>199930EMAEDU331</v>
      </c>
      <c r="B2229" s="184">
        <v>1999</v>
      </c>
      <c r="C2229" s="184" t="s">
        <v>4</v>
      </c>
      <c r="D2229" s="184" t="s">
        <v>13</v>
      </c>
      <c r="E2229" s="184">
        <v>31</v>
      </c>
      <c r="F2229" s="184">
        <v>56257</v>
      </c>
      <c r="G2229" s="184">
        <v>9.2412652470539591E-2</v>
      </c>
      <c r="H2229" s="184">
        <v>0.85980411326590467</v>
      </c>
      <c r="I2229" s="184">
        <v>0.78034733455392213</v>
      </c>
      <c r="J2229" s="184">
        <v>0.13552091295305474</v>
      </c>
      <c r="K2229" s="184">
        <v>0.19160282275983434</v>
      </c>
      <c r="L2229" s="184">
        <v>0.11219937074497396</v>
      </c>
      <c r="M2229" s="184">
        <v>1060.2354255129217</v>
      </c>
      <c r="N2229" s="184">
        <v>0.38786284373500185</v>
      </c>
      <c r="O2229" s="184">
        <v>0.24766695700090655</v>
      </c>
      <c r="P2229" s="184">
        <v>0.1962777965408749</v>
      </c>
      <c r="Q2229" s="184">
        <v>5.1389160460031641E-2</v>
      </c>
      <c r="R2229" s="184"/>
    </row>
    <row r="2230" spans="1:18" x14ac:dyDescent="0.2">
      <c r="A2230" s="187" t="str">
        <f>B2230&amp;C2230&amp;D2230&amp;E2230</f>
        <v>199930EMAEDU431</v>
      </c>
      <c r="B2230" s="184">
        <v>1999</v>
      </c>
      <c r="C2230" s="184" t="s">
        <v>4</v>
      </c>
      <c r="D2230" s="184" t="s">
        <v>15</v>
      </c>
      <c r="E2230" s="184">
        <v>31</v>
      </c>
      <c r="F2230" s="184">
        <v>281316</v>
      </c>
      <c r="G2230" s="184">
        <v>6.5164651322405828E-2</v>
      </c>
      <c r="H2230" s="184">
        <v>0.74580542877049294</v>
      </c>
      <c r="I2230" s="184">
        <v>0.69720527805030641</v>
      </c>
      <c r="J2230" s="184">
        <v>0.24952011261357335</v>
      </c>
      <c r="K2230" s="184">
        <v>0.29718537161057318</v>
      </c>
      <c r="L2230" s="184">
        <v>2.4303630081474212E-2</v>
      </c>
      <c r="M2230" s="184">
        <v>1892.9560643274865</v>
      </c>
      <c r="N2230" s="184">
        <v>0.32833309020006901</v>
      </c>
      <c r="O2230" s="184">
        <v>0.21046564171170562</v>
      </c>
      <c r="P2230" s="184">
        <v>0.13845431288760482</v>
      </c>
      <c r="Q2230" s="184">
        <v>7.2011328824100787E-2</v>
      </c>
      <c r="R2230" s="184"/>
    </row>
    <row r="2231" spans="1:18" x14ac:dyDescent="0.2">
      <c r="A2231" s="187" t="str">
        <f>B2231&amp;C2231&amp;D2231&amp;E2231</f>
        <v>199930EMAEDU531</v>
      </c>
      <c r="B2231" s="184">
        <v>1999</v>
      </c>
      <c r="C2231" s="184" t="s">
        <v>4</v>
      </c>
      <c r="D2231" s="184" t="s">
        <v>17</v>
      </c>
      <c r="E2231" s="184">
        <v>31</v>
      </c>
      <c r="F2231" s="184">
        <v>209564</v>
      </c>
      <c r="G2231" s="184">
        <v>4.3804719994484917E-2</v>
      </c>
      <c r="H2231" s="184">
        <v>0.83061976293638218</v>
      </c>
      <c r="I2231" s="184">
        <v>0.79423469679906855</v>
      </c>
      <c r="J2231" s="184">
        <v>0.16310530434616632</v>
      </c>
      <c r="K2231" s="184">
        <v>0.1944704243095188</v>
      </c>
      <c r="L2231" s="184">
        <v>6.6499971369128288E-2</v>
      </c>
      <c r="M2231" s="184">
        <v>4550.5622443224356</v>
      </c>
      <c r="N2231" s="184">
        <v>0.32871103815540836</v>
      </c>
      <c r="O2231" s="184">
        <v>0.23964039625126454</v>
      </c>
      <c r="P2231" s="184">
        <v>0.12546525166536238</v>
      </c>
      <c r="Q2231" s="184">
        <v>0.11417514458590215</v>
      </c>
      <c r="R2231" s="184"/>
    </row>
    <row r="2232" spans="1:18" x14ac:dyDescent="0.2">
      <c r="A2232" s="187" t="str">
        <f>B2232&amp;C2232&amp;D2232&amp;E2232</f>
        <v>199915A17EDU133</v>
      </c>
      <c r="B2232" s="184">
        <v>1999</v>
      </c>
      <c r="C2232" s="184" t="s">
        <v>0</v>
      </c>
      <c r="D2232" s="184" t="s">
        <v>9</v>
      </c>
      <c r="E2232" s="184">
        <v>33</v>
      </c>
      <c r="F2232" s="184">
        <v>313495</v>
      </c>
      <c r="G2232" s="184">
        <v>0.36287370347773035</v>
      </c>
      <c r="H2232" s="184">
        <v>0.23175904977375567</v>
      </c>
      <c r="I2232" s="184">
        <v>0.14765978506787331</v>
      </c>
      <c r="J2232" s="184">
        <v>0.10842374537227478</v>
      </c>
      <c r="K2232" s="184">
        <v>0.1289881993006993</v>
      </c>
      <c r="L2232" s="184">
        <v>0.82189189620249126</v>
      </c>
      <c r="M2232" s="184">
        <v>373.38417020237722</v>
      </c>
      <c r="N2232" s="184">
        <v>0.10018341600344503</v>
      </c>
      <c r="O2232" s="184">
        <v>2.7831384870572098E-2</v>
      </c>
      <c r="P2232" s="184">
        <v>2.7831384870572098E-2</v>
      </c>
      <c r="Q2232" s="184">
        <v>0</v>
      </c>
      <c r="R2232" s="184"/>
    </row>
    <row r="2233" spans="1:18" x14ac:dyDescent="0.2">
      <c r="A2233" s="187" t="str">
        <f>B2233&amp;C2233&amp;D2233&amp;E2233</f>
        <v>199915A17EDU233</v>
      </c>
      <c r="B2233" s="184">
        <v>1999</v>
      </c>
      <c r="C2233" s="184" t="s">
        <v>0</v>
      </c>
      <c r="D2233" s="184" t="s">
        <v>11</v>
      </c>
      <c r="E2233" s="184">
        <v>33</v>
      </c>
      <c r="F2233" s="184">
        <v>103530</v>
      </c>
      <c r="G2233" s="184">
        <v>0.34992477971201374</v>
      </c>
      <c r="H2233" s="184">
        <v>0.22598787737498544</v>
      </c>
      <c r="I2233" s="184">
        <v>0.14690911916695806</v>
      </c>
      <c r="J2233" s="184">
        <v>3.9534522283094377E-2</v>
      </c>
      <c r="K2233" s="184">
        <v>6.7762365466060542E-2</v>
      </c>
      <c r="L2233" s="184">
        <v>0.87644161112720953</v>
      </c>
      <c r="M2233" s="184">
        <v>387.08190735681347</v>
      </c>
      <c r="N2233" s="184">
        <v>7.8643871341640109E-2</v>
      </c>
      <c r="O2233" s="184">
        <v>2.2447599729546991E-2</v>
      </c>
      <c r="P2233" s="184">
        <v>2.2447599729546991E-2</v>
      </c>
      <c r="Q2233" s="184">
        <v>0</v>
      </c>
      <c r="R2233" s="184"/>
    </row>
    <row r="2234" spans="1:18" x14ac:dyDescent="0.2">
      <c r="A2234" s="187" t="str">
        <f>B2234&amp;C2234&amp;D2234&amp;E2234</f>
        <v>199915A17EDU333</v>
      </c>
      <c r="B2234" s="184">
        <v>1999</v>
      </c>
      <c r="C2234" s="184" t="s">
        <v>0</v>
      </c>
      <c r="D2234" s="184" t="s">
        <v>13</v>
      </c>
      <c r="E2234" s="184">
        <v>33</v>
      </c>
      <c r="F2234" s="184">
        <v>130280</v>
      </c>
      <c r="G2234" s="184">
        <v>0.3773474749440498</v>
      </c>
      <c r="H2234" s="184">
        <v>0.23665182683451028</v>
      </c>
      <c r="I2234" s="184">
        <v>0.14735185753761129</v>
      </c>
      <c r="J2234" s="184">
        <v>1.7861529014430458E-2</v>
      </c>
      <c r="K2234" s="184">
        <v>3.1248081056186674E-2</v>
      </c>
      <c r="L2234" s="184">
        <v>0.9598173165489714</v>
      </c>
      <c r="M2234" s="184">
        <v>559.53703764572549</v>
      </c>
      <c r="N2234" s="184">
        <v>8.4832668099478051E-2</v>
      </c>
      <c r="O2234" s="184">
        <v>1.7861529014430458E-2</v>
      </c>
      <c r="P2234" s="184">
        <v>1.3394227817009517E-2</v>
      </c>
      <c r="Q2234" s="184">
        <v>4.4673011974209397E-3</v>
      </c>
      <c r="R2234" s="184"/>
    </row>
    <row r="2235" spans="1:18" x14ac:dyDescent="0.2">
      <c r="A2235" s="187" t="str">
        <f>B2235&amp;C2235&amp;D2235&amp;E2235</f>
        <v>199915A17EDU433</v>
      </c>
      <c r="B2235" s="184">
        <v>1999</v>
      </c>
      <c r="C2235" s="184" t="s">
        <v>0</v>
      </c>
      <c r="D2235" s="184" t="s">
        <v>15</v>
      </c>
      <c r="E2235" s="184">
        <v>33</v>
      </c>
      <c r="F2235" s="184">
        <v>13379</v>
      </c>
      <c r="G2235" s="184">
        <v>0.33342881695789173</v>
      </c>
      <c r="H2235" s="184">
        <v>0.26093131026235145</v>
      </c>
      <c r="I2235" s="184">
        <v>0.173929292174303</v>
      </c>
      <c r="J2235" s="184">
        <v>0.347858584348606</v>
      </c>
      <c r="K2235" s="184">
        <v>0.43486060243665448</v>
      </c>
      <c r="L2235" s="184">
        <v>0.43471111443306676</v>
      </c>
      <c r="M2235" s="184">
        <v>550.08149423829718</v>
      </c>
      <c r="N2235" s="184">
        <v>0.173929292174303</v>
      </c>
      <c r="O2235" s="184">
        <v>4.3501009044024215E-2</v>
      </c>
      <c r="P2235" s="184">
        <v>4.3501009044024215E-2</v>
      </c>
      <c r="Q2235" s="184">
        <v>0</v>
      </c>
      <c r="R2235" s="184"/>
    </row>
    <row r="2236" spans="1:18" x14ac:dyDescent="0.2">
      <c r="A2236" s="187" t="str">
        <f>B2236&amp;C2236&amp;D2236&amp;E2236</f>
        <v>199915A17EDU533</v>
      </c>
      <c r="B2236" s="184">
        <v>1999</v>
      </c>
      <c r="C2236" s="184" t="s">
        <v>0</v>
      </c>
      <c r="D2236" s="184" t="s">
        <v>17</v>
      </c>
      <c r="E2236" s="184">
        <v>33</v>
      </c>
      <c r="F2236" s="184">
        <v>581</v>
      </c>
      <c r="G2236" s="184"/>
      <c r="H2236" s="184">
        <v>0</v>
      </c>
      <c r="I2236" s="184">
        <v>0</v>
      </c>
      <c r="J2236" s="184">
        <v>0</v>
      </c>
      <c r="K2236" s="184">
        <v>0</v>
      </c>
      <c r="L2236" s="184">
        <v>1</v>
      </c>
      <c r="M2236" s="184"/>
      <c r="N2236" s="184">
        <v>0</v>
      </c>
      <c r="O2236" s="184">
        <v>0</v>
      </c>
      <c r="P2236" s="184">
        <v>0</v>
      </c>
      <c r="Q2236" s="184">
        <v>0</v>
      </c>
      <c r="R2236" s="184"/>
    </row>
    <row r="2237" spans="1:18" x14ac:dyDescent="0.2">
      <c r="A2237" s="187" t="str">
        <f>B2237&amp;C2237&amp;D2237&amp;E2237</f>
        <v>199915A29....33</v>
      </c>
      <c r="B2237" s="184">
        <v>1999</v>
      </c>
      <c r="C2237" s="184" t="s">
        <v>3</v>
      </c>
      <c r="D2237" s="184" t="s">
        <v>52</v>
      </c>
      <c r="E2237" s="184">
        <v>33</v>
      </c>
      <c r="F2237" s="184">
        <v>2907</v>
      </c>
      <c r="G2237" s="184">
        <v>0</v>
      </c>
      <c r="H2237" s="184">
        <v>0.80013759889920877</v>
      </c>
      <c r="I2237" s="184">
        <v>0.80013759889920877</v>
      </c>
      <c r="J2237" s="184">
        <v>0.24978503869303526</v>
      </c>
      <c r="K2237" s="184">
        <v>0.24978503869303526</v>
      </c>
      <c r="L2237" s="184">
        <v>0</v>
      </c>
      <c r="M2237" s="184">
        <v>603.17518949854002</v>
      </c>
      <c r="N2237" s="184">
        <v>0.40006879944960438</v>
      </c>
      <c r="O2237" s="184">
        <v>0.20020639834881321</v>
      </c>
      <c r="P2237" s="184">
        <v>0.20020639834881321</v>
      </c>
      <c r="Q2237" s="184">
        <v>0</v>
      </c>
      <c r="R2237" s="184"/>
    </row>
    <row r="2238" spans="1:18" x14ac:dyDescent="0.2">
      <c r="A2238" s="187" t="str">
        <f>B2238&amp;C2238&amp;D2238&amp;E2238</f>
        <v>199915A29EDU133</v>
      </c>
      <c r="B2238" s="184">
        <v>1999</v>
      </c>
      <c r="C2238" s="184" t="s">
        <v>3</v>
      </c>
      <c r="D2238" s="184" t="s">
        <v>9</v>
      </c>
      <c r="E2238" s="184">
        <v>33</v>
      </c>
      <c r="F2238" s="184">
        <v>995170</v>
      </c>
      <c r="G2238" s="184">
        <v>0.2001979264337565</v>
      </c>
      <c r="H2238" s="184">
        <v>0.56246212239621407</v>
      </c>
      <c r="I2238" s="184">
        <v>0.4498583717949623</v>
      </c>
      <c r="J2238" s="184">
        <v>0.18475699342833027</v>
      </c>
      <c r="K2238" s="184">
        <v>0.26393265576329483</v>
      </c>
      <c r="L2238" s="184">
        <v>0.36002190580503834</v>
      </c>
      <c r="M2238" s="184">
        <v>602.91911386740435</v>
      </c>
      <c r="N2238" s="184">
        <v>0.24094776837467538</v>
      </c>
      <c r="O2238" s="184">
        <v>9.5916001484030081E-2</v>
      </c>
      <c r="P2238" s="184">
        <v>9.2406008914234922E-2</v>
      </c>
      <c r="Q2238" s="184">
        <v>3.5099925697951615E-3</v>
      </c>
      <c r="R2238" s="184"/>
    </row>
    <row r="2239" spans="1:18" x14ac:dyDescent="0.2">
      <c r="A2239" s="187" t="str">
        <f>B2239&amp;C2239&amp;D2239&amp;E2239</f>
        <v>199915A29EDU233</v>
      </c>
      <c r="B2239" s="184">
        <v>1999</v>
      </c>
      <c r="C2239" s="184" t="s">
        <v>3</v>
      </c>
      <c r="D2239" s="184" t="s">
        <v>11</v>
      </c>
      <c r="E2239" s="184">
        <v>33</v>
      </c>
      <c r="F2239" s="184">
        <v>435018</v>
      </c>
      <c r="G2239" s="184">
        <v>0.17646395213587437</v>
      </c>
      <c r="H2239" s="184">
        <v>0.59330029796456274</v>
      </c>
      <c r="I2239" s="184">
        <v>0.48860418258234417</v>
      </c>
      <c r="J2239" s="184">
        <v>0.18520655568198341</v>
      </c>
      <c r="K2239" s="184">
        <v>0.26171259229169602</v>
      </c>
      <c r="L2239" s="184">
        <v>0.29415334537881194</v>
      </c>
      <c r="M2239" s="184">
        <v>809.4268665071703</v>
      </c>
      <c r="N2239" s="184">
        <v>0.22459300534690518</v>
      </c>
      <c r="O2239" s="184">
        <v>8.6879163620815686E-2</v>
      </c>
      <c r="P2239" s="184">
        <v>8.1532258435283139E-2</v>
      </c>
      <c r="Q2239" s="184">
        <v>5.3469051855325527E-3</v>
      </c>
      <c r="R2239" s="184"/>
    </row>
    <row r="2240" spans="1:18" x14ac:dyDescent="0.2">
      <c r="A2240" s="187" t="str">
        <f>B2240&amp;C2240&amp;D2240&amp;E2240</f>
        <v>199915A29EDU333</v>
      </c>
      <c r="B2240" s="184">
        <v>1999</v>
      </c>
      <c r="C2240" s="184" t="s">
        <v>3</v>
      </c>
      <c r="D2240" s="184" t="s">
        <v>13</v>
      </c>
      <c r="E2240" s="184">
        <v>33</v>
      </c>
      <c r="F2240" s="184">
        <v>406556</v>
      </c>
      <c r="G2240" s="184">
        <v>0.26113474478371085</v>
      </c>
      <c r="H2240" s="184">
        <v>0.44925914265193478</v>
      </c>
      <c r="I2240" s="184">
        <v>0.33194197109377305</v>
      </c>
      <c r="J2240" s="184">
        <v>7.1535040683202308E-2</v>
      </c>
      <c r="K2240" s="184">
        <v>9.8714568226763347E-2</v>
      </c>
      <c r="L2240" s="184">
        <v>0.77394504078158977</v>
      </c>
      <c r="M2240" s="184">
        <v>786.3333900212059</v>
      </c>
      <c r="N2240" s="184">
        <v>0.15595391532777772</v>
      </c>
      <c r="O2240" s="184">
        <v>5.0079201881167663E-2</v>
      </c>
      <c r="P2240" s="184">
        <v>4.4357972825391827E-2</v>
      </c>
      <c r="Q2240" s="184">
        <v>5.721229055775834E-3</v>
      </c>
      <c r="R2240" s="184"/>
    </row>
    <row r="2241" spans="1:18" x14ac:dyDescent="0.2">
      <c r="A2241" s="187" t="str">
        <f>B2241&amp;C2241&amp;D2241&amp;E2241</f>
        <v>199915A29EDU433</v>
      </c>
      <c r="B2241" s="184">
        <v>1999</v>
      </c>
      <c r="C2241" s="184" t="s">
        <v>3</v>
      </c>
      <c r="D2241" s="184" t="s">
        <v>15</v>
      </c>
      <c r="E2241" s="184">
        <v>33</v>
      </c>
      <c r="F2241" s="184">
        <v>564740</v>
      </c>
      <c r="G2241" s="184">
        <v>0.18661435495038081</v>
      </c>
      <c r="H2241" s="184">
        <v>0.76725572829974853</v>
      </c>
      <c r="I2241" s="184">
        <v>0.62407479548110634</v>
      </c>
      <c r="J2241" s="184">
        <v>0.16065800191238447</v>
      </c>
      <c r="K2241" s="184">
        <v>0.29147926479441866</v>
      </c>
      <c r="L2241" s="184">
        <v>0.14005914226015512</v>
      </c>
      <c r="M2241" s="184">
        <v>1089.4485728736731</v>
      </c>
      <c r="N2241" s="184">
        <v>0.26467223855225414</v>
      </c>
      <c r="O2241" s="184">
        <v>7.8260792577115129E-2</v>
      </c>
      <c r="P2241" s="184">
        <v>6.6929914650989838E-2</v>
      </c>
      <c r="Q2241" s="184">
        <v>1.1330877926125296E-2</v>
      </c>
      <c r="R2241" s="184"/>
    </row>
    <row r="2242" spans="1:18" x14ac:dyDescent="0.2">
      <c r="A2242" s="187" t="str">
        <f>B2242&amp;C2242&amp;D2242&amp;E2242</f>
        <v>199915A29EDU533</v>
      </c>
      <c r="B2242" s="184">
        <v>1999</v>
      </c>
      <c r="C2242" s="184" t="s">
        <v>3</v>
      </c>
      <c r="D2242" s="184" t="s">
        <v>17</v>
      </c>
      <c r="E2242" s="184">
        <v>33</v>
      </c>
      <c r="F2242" s="184">
        <v>289053</v>
      </c>
      <c r="G2242" s="184">
        <v>0.13353327341643548</v>
      </c>
      <c r="H2242" s="184">
        <v>0.70827149346313656</v>
      </c>
      <c r="I2242" s="184">
        <v>0.61369368247345646</v>
      </c>
      <c r="J2242" s="184">
        <v>4.6278710132743824E-2</v>
      </c>
      <c r="K2242" s="184">
        <v>9.2564339411803379E-2</v>
      </c>
      <c r="L2242" s="184">
        <v>0.55932649029762704</v>
      </c>
      <c r="M2242" s="184">
        <v>2120.5030580308903</v>
      </c>
      <c r="N2242" s="184">
        <v>0.24144015111415554</v>
      </c>
      <c r="O2242" s="184">
        <v>0.10060784700383667</v>
      </c>
      <c r="P2242" s="184">
        <v>8.451737224661221E-2</v>
      </c>
      <c r="Q2242" s="184">
        <v>1.6090474757224454E-2</v>
      </c>
      <c r="R2242" s="184"/>
    </row>
    <row r="2243" spans="1:18" x14ac:dyDescent="0.2">
      <c r="A2243" s="187" t="str">
        <f>B2243&amp;C2243&amp;D2243&amp;E2243</f>
        <v>199918A24....33</v>
      </c>
      <c r="B2243" s="184">
        <v>1999</v>
      </c>
      <c r="C2243" s="184" t="s">
        <v>1</v>
      </c>
      <c r="D2243" s="184" t="s">
        <v>52</v>
      </c>
      <c r="E2243" s="184">
        <v>33</v>
      </c>
      <c r="F2243" s="184">
        <v>1163</v>
      </c>
      <c r="G2243" s="184">
        <v>0</v>
      </c>
      <c r="H2243" s="184">
        <v>0.50042992261392949</v>
      </c>
      <c r="I2243" s="184">
        <v>0.50042992261392949</v>
      </c>
      <c r="J2243" s="184">
        <v>0.49957007738607051</v>
      </c>
      <c r="K2243" s="184">
        <v>0.49957007738607051</v>
      </c>
      <c r="L2243" s="184">
        <v>0</v>
      </c>
      <c r="M2243" s="184">
        <v>444.47364043630591</v>
      </c>
      <c r="N2243" s="184">
        <v>0.50042992261392949</v>
      </c>
      <c r="O2243" s="184">
        <v>0.50042992261392949</v>
      </c>
      <c r="P2243" s="184">
        <v>0.50042992261392949</v>
      </c>
      <c r="Q2243" s="184">
        <v>0</v>
      </c>
      <c r="R2243" s="184"/>
    </row>
    <row r="2244" spans="1:18" x14ac:dyDescent="0.2">
      <c r="A2244" s="187" t="str">
        <f>B2244&amp;C2244&amp;D2244&amp;E2244</f>
        <v>199918A24EDU133</v>
      </c>
      <c r="B2244" s="184">
        <v>1999</v>
      </c>
      <c r="C2244" s="184" t="s">
        <v>1</v>
      </c>
      <c r="D2244" s="184" t="s">
        <v>9</v>
      </c>
      <c r="E2244" s="184">
        <v>33</v>
      </c>
      <c r="F2244" s="184">
        <v>394344</v>
      </c>
      <c r="G2244" s="184">
        <v>0.22222018126177889</v>
      </c>
      <c r="H2244" s="184">
        <v>0.69230788795010967</v>
      </c>
      <c r="I2244" s="184">
        <v>0.5384631036008769</v>
      </c>
      <c r="J2244" s="184">
        <v>0.20710764989241623</v>
      </c>
      <c r="K2244" s="184">
        <v>0.3313605404113108</v>
      </c>
      <c r="L2244" s="184">
        <v>0.20944403870732153</v>
      </c>
      <c r="M2244" s="184">
        <v>571.59157955364935</v>
      </c>
      <c r="N2244" s="184">
        <v>0.28762197472257722</v>
      </c>
      <c r="O2244" s="184">
        <v>0.10916103706408618</v>
      </c>
      <c r="P2244" s="184">
        <v>0.10621183535187552</v>
      </c>
      <c r="Q2244" s="184">
        <v>2.9492017122106588E-3</v>
      </c>
      <c r="R2244" s="184"/>
    </row>
    <row r="2245" spans="1:18" x14ac:dyDescent="0.2">
      <c r="A2245" s="187" t="str">
        <f>B2245&amp;C2245&amp;D2245&amp;E2245</f>
        <v>199918A24EDU233</v>
      </c>
      <c r="B2245" s="184">
        <v>1999</v>
      </c>
      <c r="C2245" s="184" t="s">
        <v>1</v>
      </c>
      <c r="D2245" s="184" t="s">
        <v>11</v>
      </c>
      <c r="E2245" s="184">
        <v>33</v>
      </c>
      <c r="F2245" s="184">
        <v>194826</v>
      </c>
      <c r="G2245" s="184">
        <v>0.18139074863055388</v>
      </c>
      <c r="H2245" s="184">
        <v>0.67667469780276357</v>
      </c>
      <c r="I2245" s="184">
        <v>0.55393216778896648</v>
      </c>
      <c r="J2245" s="184">
        <v>0.23351043018059761</v>
      </c>
      <c r="K2245" s="184">
        <v>0.32332015403307179</v>
      </c>
      <c r="L2245" s="184">
        <v>0.1671748123967027</v>
      </c>
      <c r="M2245" s="184">
        <v>709.59668661245132</v>
      </c>
      <c r="N2245" s="184">
        <v>0.24180037571987312</v>
      </c>
      <c r="O2245" s="184">
        <v>9.2518452362621004E-2</v>
      </c>
      <c r="P2245" s="184">
        <v>8.9531171404227367E-2</v>
      </c>
      <c r="Q2245" s="184">
        <v>2.9872809583936437E-3</v>
      </c>
      <c r="R2245" s="184"/>
    </row>
    <row r="2246" spans="1:18" x14ac:dyDescent="0.2">
      <c r="A2246" s="187" t="str">
        <f>B2246&amp;C2246&amp;D2246&amp;E2246</f>
        <v>199918A24EDU333</v>
      </c>
      <c r="B2246" s="184">
        <v>1999</v>
      </c>
      <c r="C2246" s="184" t="s">
        <v>1</v>
      </c>
      <c r="D2246" s="184" t="s">
        <v>13</v>
      </c>
      <c r="E2246" s="184">
        <v>33</v>
      </c>
      <c r="F2246" s="184">
        <v>219857</v>
      </c>
      <c r="G2246" s="184">
        <v>0.28060450307426477</v>
      </c>
      <c r="H2246" s="184">
        <v>0.51856888795899148</v>
      </c>
      <c r="I2246" s="184">
        <v>0.37305612284348461</v>
      </c>
      <c r="J2246" s="184">
        <v>6.8794716565767744E-2</v>
      </c>
      <c r="K2246" s="184">
        <v>9.7904547046489307E-2</v>
      </c>
      <c r="L2246" s="184">
        <v>0.77774189586867826</v>
      </c>
      <c r="M2246" s="184">
        <v>734.16275331960014</v>
      </c>
      <c r="N2246" s="184">
        <v>0.1587531895732226</v>
      </c>
      <c r="O2246" s="184">
        <v>5.0273586922408658E-2</v>
      </c>
      <c r="P2246" s="184">
        <v>4.7630960124080655E-2</v>
      </c>
      <c r="Q2246" s="184">
        <v>2.6426267983280043E-3</v>
      </c>
      <c r="R2246" s="184"/>
    </row>
    <row r="2247" spans="1:18" x14ac:dyDescent="0.2">
      <c r="A2247" s="187" t="str">
        <f>B2247&amp;C2247&amp;D2247&amp;E2247</f>
        <v>199918A24EDU433</v>
      </c>
      <c r="B2247" s="184">
        <v>1999</v>
      </c>
      <c r="C2247" s="184" t="s">
        <v>1</v>
      </c>
      <c r="D2247" s="184" t="s">
        <v>15</v>
      </c>
      <c r="E2247" s="184">
        <v>33</v>
      </c>
      <c r="F2247" s="184">
        <v>325704</v>
      </c>
      <c r="G2247" s="184">
        <v>0.21773699299519989</v>
      </c>
      <c r="H2247" s="184">
        <v>0.74644155429469705</v>
      </c>
      <c r="I2247" s="184">
        <v>0.58391361481590642</v>
      </c>
      <c r="J2247" s="184">
        <v>0.14999508756416868</v>
      </c>
      <c r="K2247" s="184">
        <v>0.29287942426252056</v>
      </c>
      <c r="L2247" s="184">
        <v>0.1964268169872031</v>
      </c>
      <c r="M2247" s="184">
        <v>855.62188089047663</v>
      </c>
      <c r="N2247" s="184">
        <v>0.24821003119396753</v>
      </c>
      <c r="O2247" s="184">
        <v>6.4276152580256915E-2</v>
      </c>
      <c r="P2247" s="184">
        <v>5.7131628718099868E-2</v>
      </c>
      <c r="Q2247" s="184">
        <v>7.1445238621570505E-3</v>
      </c>
      <c r="R2247" s="184"/>
    </row>
    <row r="2248" spans="1:18" x14ac:dyDescent="0.2">
      <c r="A2248" s="187" t="str">
        <f>B2248&amp;C2248&amp;D2248&amp;E2248</f>
        <v>199918A24EDU533</v>
      </c>
      <c r="B2248" s="184">
        <v>1999</v>
      </c>
      <c r="C2248" s="184" t="s">
        <v>1</v>
      </c>
      <c r="D2248" s="184" t="s">
        <v>17</v>
      </c>
      <c r="E2248" s="184">
        <v>33</v>
      </c>
      <c r="F2248" s="184">
        <v>153543</v>
      </c>
      <c r="G2248" s="184">
        <v>0.20407471082885981</v>
      </c>
      <c r="H2248" s="184">
        <v>0.55686680604130434</v>
      </c>
      <c r="I2248" s="184">
        <v>0.44322437362823441</v>
      </c>
      <c r="J2248" s="184">
        <v>3.4088170740444047E-2</v>
      </c>
      <c r="K2248" s="184">
        <v>6.8176341480888095E-2</v>
      </c>
      <c r="L2248" s="184">
        <v>0.77271513517386015</v>
      </c>
      <c r="M2248" s="184">
        <v>1461.2359680324057</v>
      </c>
      <c r="N2248" s="184">
        <v>0.16285991546342066</v>
      </c>
      <c r="O2248" s="184">
        <v>4.9237021550966181E-2</v>
      </c>
      <c r="P2248" s="184">
        <v>4.1662596145705111E-2</v>
      </c>
      <c r="Q2248" s="184">
        <v>7.574425405261067E-3</v>
      </c>
      <c r="R2248" s="184"/>
    </row>
    <row r="2249" spans="1:18" x14ac:dyDescent="0.2">
      <c r="A2249" s="187" t="str">
        <f>B2249&amp;C2249&amp;D2249&amp;E2249</f>
        <v>199925A29....33</v>
      </c>
      <c r="B2249" s="184">
        <v>1999</v>
      </c>
      <c r="C2249" s="184" t="s">
        <v>2</v>
      </c>
      <c r="D2249" s="184" t="s">
        <v>52</v>
      </c>
      <c r="E2249" s="184">
        <v>33</v>
      </c>
      <c r="F2249" s="184">
        <v>1744</v>
      </c>
      <c r="G2249" s="184">
        <v>0</v>
      </c>
      <c r="H2249" s="184">
        <v>1</v>
      </c>
      <c r="I2249" s="184">
        <v>1</v>
      </c>
      <c r="J2249" s="184">
        <v>0</v>
      </c>
      <c r="K2249" s="184">
        <v>0</v>
      </c>
      <c r="L2249" s="184">
        <v>0</v>
      </c>
      <c r="M2249" s="184">
        <v>656.13637158238191</v>
      </c>
      <c r="N2249" s="184">
        <v>0.33314220183486237</v>
      </c>
      <c r="O2249" s="184">
        <v>0</v>
      </c>
      <c r="P2249" s="184">
        <v>0</v>
      </c>
      <c r="Q2249" s="184">
        <v>0</v>
      </c>
      <c r="R2249" s="184"/>
    </row>
    <row r="2250" spans="1:18" x14ac:dyDescent="0.2">
      <c r="A2250" s="187" t="str">
        <f>B2250&amp;C2250&amp;D2250&amp;E2250</f>
        <v>199925A29EDU133</v>
      </c>
      <c r="B2250" s="184">
        <v>1999</v>
      </c>
      <c r="C2250" s="184" t="s">
        <v>2</v>
      </c>
      <c r="D2250" s="184" t="s">
        <v>9</v>
      </c>
      <c r="E2250" s="184">
        <v>33</v>
      </c>
      <c r="F2250" s="184">
        <v>287331</v>
      </c>
      <c r="G2250" s="184">
        <v>0.11715792826893527</v>
      </c>
      <c r="H2250" s="184">
        <v>0.74292018612680144</v>
      </c>
      <c r="I2250" s="184">
        <v>0.6558811962510136</v>
      </c>
      <c r="J2250" s="184">
        <v>0.23683835019541921</v>
      </c>
      <c r="K2250" s="184">
        <v>0.31780420490653638</v>
      </c>
      <c r="L2250" s="184">
        <v>6.2753409830474255E-2</v>
      </c>
      <c r="M2250" s="184">
        <v>694.26123518788563</v>
      </c>
      <c r="N2250" s="184">
        <v>0.33065387968613774</v>
      </c>
      <c r="O2250" s="184">
        <v>0.15213600697471666</v>
      </c>
      <c r="P2250" s="184">
        <v>0.14401743679163034</v>
      </c>
      <c r="Q2250" s="184">
        <v>8.118570183086312E-3</v>
      </c>
      <c r="R2250" s="184"/>
    </row>
    <row r="2251" spans="1:18" x14ac:dyDescent="0.2">
      <c r="A2251" s="187" t="str">
        <f>B2251&amp;C2251&amp;D2251&amp;E2251</f>
        <v>199925A29EDU233</v>
      </c>
      <c r="B2251" s="184">
        <v>1999</v>
      </c>
      <c r="C2251" s="184" t="s">
        <v>2</v>
      </c>
      <c r="D2251" s="184" t="s">
        <v>11</v>
      </c>
      <c r="E2251" s="184">
        <v>33</v>
      </c>
      <c r="F2251" s="184">
        <v>136662</v>
      </c>
      <c r="G2251" s="184">
        <v>0.13071046152643714</v>
      </c>
      <c r="H2251" s="184">
        <v>0.75216966365620475</v>
      </c>
      <c r="I2251" s="184">
        <v>0.65385321977351729</v>
      </c>
      <c r="J2251" s="184">
        <v>0.22646071090012565</v>
      </c>
      <c r="K2251" s="184">
        <v>0.32050029026829607</v>
      </c>
      <c r="L2251" s="184">
        <v>3.4054821384144826E-2</v>
      </c>
      <c r="M2251" s="184">
        <v>1004.4282266925949</v>
      </c>
      <c r="N2251" s="184">
        <v>0.31062767996955992</v>
      </c>
      <c r="O2251" s="184">
        <v>0.12765070026781403</v>
      </c>
      <c r="P2251" s="184">
        <v>0.11488928890254789</v>
      </c>
      <c r="Q2251" s="184">
        <v>1.2761411365266132E-2</v>
      </c>
      <c r="R2251" s="184"/>
    </row>
    <row r="2252" spans="1:18" x14ac:dyDescent="0.2">
      <c r="A2252" s="187" t="str">
        <f>B2252&amp;C2252&amp;D2252&amp;E2252</f>
        <v>199925A29EDU333</v>
      </c>
      <c r="B2252" s="184">
        <v>1999</v>
      </c>
      <c r="C2252" s="184" t="s">
        <v>2</v>
      </c>
      <c r="D2252" s="184" t="s">
        <v>13</v>
      </c>
      <c r="E2252" s="184">
        <v>33</v>
      </c>
      <c r="F2252" s="184">
        <v>56419</v>
      </c>
      <c r="G2252" s="184">
        <v>0.10765202211230725</v>
      </c>
      <c r="H2252" s="184">
        <v>0.67011113277441992</v>
      </c>
      <c r="I2252" s="184">
        <v>0.59797231429128483</v>
      </c>
      <c r="J2252" s="184">
        <v>0.20615395522784877</v>
      </c>
      <c r="K2252" s="184">
        <v>0.25766142611531578</v>
      </c>
      <c r="L2252" s="184">
        <v>0.32994204080185752</v>
      </c>
      <c r="M2252" s="184">
        <v>1035.6059281667904</v>
      </c>
      <c r="N2252" s="184">
        <v>0.30927524415533775</v>
      </c>
      <c r="O2252" s="184">
        <v>0.12371718747230542</v>
      </c>
      <c r="P2252" s="184">
        <v>0.10310356440206314</v>
      </c>
      <c r="Q2252" s="184">
        <v>2.0613623070242296E-2</v>
      </c>
      <c r="R2252" s="184"/>
    </row>
    <row r="2253" spans="1:18" x14ac:dyDescent="0.2">
      <c r="A2253" s="187" t="str">
        <f>B2253&amp;C2253&amp;D2253&amp;E2253</f>
        <v>199925A29EDU433</v>
      </c>
      <c r="B2253" s="184">
        <v>1999</v>
      </c>
      <c r="C2253" s="184" t="s">
        <v>2</v>
      </c>
      <c r="D2253" s="184" t="s">
        <v>15</v>
      </c>
      <c r="E2253" s="184">
        <v>33</v>
      </c>
      <c r="F2253" s="184">
        <v>225657</v>
      </c>
      <c r="G2253" s="184">
        <v>0.14333922545396111</v>
      </c>
      <c r="H2253" s="184">
        <v>0.82731756604049511</v>
      </c>
      <c r="I2253" s="184">
        <v>0.70873050691979422</v>
      </c>
      <c r="J2253" s="184">
        <v>0.16494945869173125</v>
      </c>
      <c r="K2253" s="184">
        <v>0.28095738222169042</v>
      </c>
      <c r="L2253" s="184">
        <v>4.1230717416255648E-2</v>
      </c>
      <c r="M2253" s="184">
        <v>1383.2701875931755</v>
      </c>
      <c r="N2253" s="184">
        <v>0.2938131766353359</v>
      </c>
      <c r="O2253" s="184">
        <v>0.10050652095880031</v>
      </c>
      <c r="P2253" s="184">
        <v>8.2461434832511296E-2</v>
      </c>
      <c r="Q2253" s="184">
        <v>1.8045086126289012E-2</v>
      </c>
      <c r="R2253" s="184"/>
    </row>
    <row r="2254" spans="1:18" x14ac:dyDescent="0.2">
      <c r="A2254" s="187" t="str">
        <f>B2254&amp;C2254&amp;D2254&amp;E2254</f>
        <v>199925A29EDU533</v>
      </c>
      <c r="B2254" s="184">
        <v>1999</v>
      </c>
      <c r="C2254" s="184" t="s">
        <v>2</v>
      </c>
      <c r="D2254" s="184" t="s">
        <v>17</v>
      </c>
      <c r="E2254" s="184">
        <v>33</v>
      </c>
      <c r="F2254" s="184">
        <v>134929</v>
      </c>
      <c r="G2254" s="184">
        <v>8.2944013420004195E-2</v>
      </c>
      <c r="H2254" s="184">
        <v>0.8836128630613137</v>
      </c>
      <c r="I2254" s="184">
        <v>0.81032246588946777</v>
      </c>
      <c r="J2254" s="184">
        <v>6.0350258283986394E-2</v>
      </c>
      <c r="K2254" s="184">
        <v>0.1207153391783827</v>
      </c>
      <c r="L2254" s="184">
        <v>0.31460249464533196</v>
      </c>
      <c r="M2254" s="184">
        <v>2548.7259957567749</v>
      </c>
      <c r="N2254" s="184">
        <v>0.33190048099370778</v>
      </c>
      <c r="O2254" s="184">
        <v>0.15949869931593652</v>
      </c>
      <c r="P2254" s="184">
        <v>0.1336480667610373</v>
      </c>
      <c r="Q2254" s="184">
        <v>2.5850632554899243E-2</v>
      </c>
      <c r="R2254" s="184"/>
    </row>
    <row r="2255" spans="1:18" x14ac:dyDescent="0.2">
      <c r="A2255" s="187" t="str">
        <f>B2255&amp;C2255&amp;D2255&amp;E2255</f>
        <v>199930EMA....33</v>
      </c>
      <c r="B2255" s="184">
        <v>1999</v>
      </c>
      <c r="C2255" s="184" t="s">
        <v>4</v>
      </c>
      <c r="D2255" s="184" t="s">
        <v>52</v>
      </c>
      <c r="E2255" s="184">
        <v>33</v>
      </c>
      <c r="F2255" s="184">
        <v>5235</v>
      </c>
      <c r="G2255" s="184">
        <v>0.28592483419307296</v>
      </c>
      <c r="H2255" s="184">
        <v>0.77765042979942689</v>
      </c>
      <c r="I2255" s="184">
        <v>0.55530085959885389</v>
      </c>
      <c r="J2255" s="184">
        <v>0.28585461689587427</v>
      </c>
      <c r="K2255" s="184">
        <v>0.57170923379174854</v>
      </c>
      <c r="L2255" s="184">
        <v>0</v>
      </c>
      <c r="M2255" s="184">
        <v>1449.7454984138167</v>
      </c>
      <c r="N2255" s="184">
        <v>0.22215854823304679</v>
      </c>
      <c r="O2255" s="184">
        <v>0.11117478510028653</v>
      </c>
      <c r="P2255" s="184">
        <v>0.11117478510028653</v>
      </c>
      <c r="Q2255" s="184">
        <v>0</v>
      </c>
      <c r="R2255" s="184"/>
    </row>
    <row r="2256" spans="1:18" x14ac:dyDescent="0.2">
      <c r="A2256" s="187" t="str">
        <f>B2256&amp;C2256&amp;D2256&amp;E2256</f>
        <v>199930EMAEDU133</v>
      </c>
      <c r="B2256" s="184">
        <v>1999</v>
      </c>
      <c r="C2256" s="184" t="s">
        <v>4</v>
      </c>
      <c r="D2256" s="184" t="s">
        <v>9</v>
      </c>
      <c r="E2256" s="184">
        <v>33</v>
      </c>
      <c r="F2256" s="184">
        <v>2797625</v>
      </c>
      <c r="G2256" s="184">
        <v>7.6458274903005663E-2</v>
      </c>
      <c r="H2256" s="184">
        <v>0.49000907615091033</v>
      </c>
      <c r="I2256" s="184">
        <v>0.45254382750159622</v>
      </c>
      <c r="J2256" s="184">
        <v>0.50395363718874098</v>
      </c>
      <c r="K2256" s="184">
        <v>0.54121059246937153</v>
      </c>
      <c r="L2256" s="184">
        <v>1.1643090121084849E-2</v>
      </c>
      <c r="M2256" s="184">
        <v>851.14010524734499</v>
      </c>
      <c r="N2256" s="184">
        <v>0.24428792279165362</v>
      </c>
      <c r="O2256" s="184">
        <v>0.15842795228095261</v>
      </c>
      <c r="P2256" s="184">
        <v>0.14699218086770027</v>
      </c>
      <c r="Q2256" s="184">
        <v>1.1435771413252312E-2</v>
      </c>
      <c r="R2256" s="184"/>
    </row>
    <row r="2257" spans="1:18" x14ac:dyDescent="0.2">
      <c r="A2257" s="187" t="str">
        <f>B2257&amp;C2257&amp;D2257&amp;E2257</f>
        <v>199930EMAEDU233</v>
      </c>
      <c r="B2257" s="184">
        <v>1999</v>
      </c>
      <c r="C2257" s="184" t="s">
        <v>4</v>
      </c>
      <c r="D2257" s="184" t="s">
        <v>11</v>
      </c>
      <c r="E2257" s="184">
        <v>33</v>
      </c>
      <c r="F2257" s="184">
        <v>815456</v>
      </c>
      <c r="G2257" s="184">
        <v>7.8766289841419382E-2</v>
      </c>
      <c r="H2257" s="184">
        <v>0.62616825875525828</v>
      </c>
      <c r="I2257" s="184">
        <v>0.57684730819664476</v>
      </c>
      <c r="J2257" s="184">
        <v>0.36954274920702807</v>
      </c>
      <c r="K2257" s="184">
        <v>0.41886369976564158</v>
      </c>
      <c r="L2257" s="184">
        <v>1.2840668288663031E-2</v>
      </c>
      <c r="M2257" s="184">
        <v>1153.2714792964698</v>
      </c>
      <c r="N2257" s="184">
        <v>0.28173807047835814</v>
      </c>
      <c r="O2257" s="184">
        <v>0.17688385394184358</v>
      </c>
      <c r="P2257" s="184">
        <v>0.15691097986893224</v>
      </c>
      <c r="Q2257" s="184">
        <v>1.9972874072911352E-2</v>
      </c>
      <c r="R2257" s="184"/>
    </row>
    <row r="2258" spans="1:18" x14ac:dyDescent="0.2">
      <c r="A2258" s="187" t="str">
        <f>B2258&amp;C2258&amp;D2258&amp;E2258</f>
        <v>199930EMAEDU333</v>
      </c>
      <c r="B2258" s="184">
        <v>1999</v>
      </c>
      <c r="C2258" s="184" t="s">
        <v>4</v>
      </c>
      <c r="D2258" s="184" t="s">
        <v>13</v>
      </c>
      <c r="E2258" s="184">
        <v>33</v>
      </c>
      <c r="F2258" s="184">
        <v>153546</v>
      </c>
      <c r="G2258" s="184">
        <v>0.1166817899613162</v>
      </c>
      <c r="H2258" s="184">
        <v>0.68444209094950448</v>
      </c>
      <c r="I2258" s="184">
        <v>0.60458016265265024</v>
      </c>
      <c r="J2258" s="184">
        <v>0.26993279464449149</v>
      </c>
      <c r="K2258" s="184">
        <v>0.34218508930205799</v>
      </c>
      <c r="L2258" s="184">
        <v>8.333007698018835E-2</v>
      </c>
      <c r="M2258" s="184">
        <v>1170.6469208395972</v>
      </c>
      <c r="N2258" s="184">
        <v>0.30684615685201827</v>
      </c>
      <c r="O2258" s="184">
        <v>0.21213186927695935</v>
      </c>
      <c r="P2258" s="184">
        <v>0.20076719680095867</v>
      </c>
      <c r="Q2258" s="184">
        <v>1.1364672476000677E-2</v>
      </c>
      <c r="R2258" s="184"/>
    </row>
    <row r="2259" spans="1:18" x14ac:dyDescent="0.2">
      <c r="A2259" s="187" t="str">
        <f>B2259&amp;C2259&amp;D2259&amp;E2259</f>
        <v>199930EMAEDU433</v>
      </c>
      <c r="B2259" s="184">
        <v>1999</v>
      </c>
      <c r="C2259" s="184" t="s">
        <v>4</v>
      </c>
      <c r="D2259" s="184" t="s">
        <v>15</v>
      </c>
      <c r="E2259" s="184">
        <v>33</v>
      </c>
      <c r="F2259" s="184">
        <v>1073696</v>
      </c>
      <c r="G2259" s="184">
        <v>8.3466527844218708E-2</v>
      </c>
      <c r="H2259" s="184">
        <v>0.66195645694870797</v>
      </c>
      <c r="I2259" s="184">
        <v>0.60670524990313834</v>
      </c>
      <c r="J2259" s="184">
        <v>0.33641924716120764</v>
      </c>
      <c r="K2259" s="184">
        <v>0.39167045420677732</v>
      </c>
      <c r="L2259" s="184">
        <v>9.7504321521175458E-3</v>
      </c>
      <c r="M2259" s="184">
        <v>1856.327747466253</v>
      </c>
      <c r="N2259" s="184">
        <v>0.27789057610347806</v>
      </c>
      <c r="O2259" s="184">
        <v>0.16900966381545615</v>
      </c>
      <c r="P2259" s="184">
        <v>0.14301161595088369</v>
      </c>
      <c r="Q2259" s="184">
        <v>2.5998047864572469E-2</v>
      </c>
      <c r="R2259" s="184"/>
    </row>
    <row r="2260" spans="1:18" x14ac:dyDescent="0.2">
      <c r="A2260" s="187" t="str">
        <f>B2260&amp;C2260&amp;D2260&amp;E2260</f>
        <v>199930EMAEDU533</v>
      </c>
      <c r="B2260" s="184">
        <v>1999</v>
      </c>
      <c r="C2260" s="184" t="s">
        <v>4</v>
      </c>
      <c r="D2260" s="184" t="s">
        <v>17</v>
      </c>
      <c r="E2260" s="184">
        <v>33</v>
      </c>
      <c r="F2260" s="184">
        <v>776478</v>
      </c>
      <c r="G2260" s="184">
        <v>5.0424053284787537E-2</v>
      </c>
      <c r="H2260" s="184">
        <v>0.80403983818962377</v>
      </c>
      <c r="I2260" s="184">
        <v>0.76349689054565828</v>
      </c>
      <c r="J2260" s="184">
        <v>0.1914566806155403</v>
      </c>
      <c r="K2260" s="184">
        <v>0.22899730746294858</v>
      </c>
      <c r="L2260" s="184">
        <v>6.3669543760415614E-2</v>
      </c>
      <c r="M2260" s="184">
        <v>4554.2162664159905</v>
      </c>
      <c r="N2260" s="184">
        <v>0.33805561570107334</v>
      </c>
      <c r="O2260" s="184">
        <v>0.22263164135399591</v>
      </c>
      <c r="P2260" s="184">
        <v>0.13868224607421614</v>
      </c>
      <c r="Q2260" s="184">
        <v>8.3949395279779765E-2</v>
      </c>
      <c r="R2260" s="184"/>
    </row>
    <row r="2261" spans="1:18" x14ac:dyDescent="0.2">
      <c r="A2261" s="187" t="str">
        <f>B2261&amp;C2261&amp;D2261&amp;E2261</f>
        <v>199915A17EDU135</v>
      </c>
      <c r="B2261" s="184">
        <v>1999</v>
      </c>
      <c r="C2261" s="184" t="s">
        <v>0</v>
      </c>
      <c r="D2261" s="184" t="s">
        <v>9</v>
      </c>
      <c r="E2261" s="184">
        <v>35</v>
      </c>
      <c r="F2261" s="184">
        <v>498995</v>
      </c>
      <c r="G2261" s="184">
        <v>0.47599170234185129</v>
      </c>
      <c r="H2261" s="184">
        <v>0.39415625407068205</v>
      </c>
      <c r="I2261" s="184">
        <v>0.20654114770689086</v>
      </c>
      <c r="J2261" s="184">
        <v>9.2946823114460064E-2</v>
      </c>
      <c r="K2261" s="184">
        <v>0.13597731440194791</v>
      </c>
      <c r="L2261" s="184">
        <v>0.79345083618072321</v>
      </c>
      <c r="M2261" s="184">
        <v>395.54007395246265</v>
      </c>
      <c r="N2261" s="184">
        <v>9.4666279221234675E-2</v>
      </c>
      <c r="O2261" s="184">
        <v>1.7212597320614434E-2</v>
      </c>
      <c r="P2261" s="184">
        <v>1.7212597320614434E-2</v>
      </c>
      <c r="Q2261" s="184">
        <v>0</v>
      </c>
      <c r="R2261" s="184"/>
    </row>
    <row r="2262" spans="1:18" x14ac:dyDescent="0.2">
      <c r="A2262" s="187" t="str">
        <f>B2262&amp;C2262&amp;D2262&amp;E2262</f>
        <v>199915A17EDU235</v>
      </c>
      <c r="B2262" s="184">
        <v>1999</v>
      </c>
      <c r="C2262" s="184" t="s">
        <v>0</v>
      </c>
      <c r="D2262" s="184" t="s">
        <v>11</v>
      </c>
      <c r="E2262" s="184">
        <v>35</v>
      </c>
      <c r="F2262" s="184">
        <v>273100</v>
      </c>
      <c r="G2262" s="184">
        <v>0.50418803084269448</v>
      </c>
      <c r="H2262" s="184">
        <v>0.37420725009154154</v>
      </c>
      <c r="I2262" s="184">
        <v>0.18553643354082752</v>
      </c>
      <c r="J2262" s="184">
        <v>3.4591724642987917E-2</v>
      </c>
      <c r="K2262" s="184">
        <v>5.9747345294763825E-2</v>
      </c>
      <c r="L2262" s="184">
        <v>0.91194434273160019</v>
      </c>
      <c r="M2262" s="184">
        <v>437.24276395546002</v>
      </c>
      <c r="N2262" s="184">
        <v>8.8059318930794578E-2</v>
      </c>
      <c r="O2262" s="184">
        <v>0</v>
      </c>
      <c r="P2262" s="184">
        <v>0</v>
      </c>
      <c r="Q2262" s="184">
        <v>0</v>
      </c>
      <c r="R2262" s="184"/>
    </row>
    <row r="2263" spans="1:18" x14ac:dyDescent="0.2">
      <c r="A2263" s="187" t="str">
        <f>B2263&amp;C2263&amp;D2263&amp;E2263</f>
        <v>199915A17EDU335</v>
      </c>
      <c r="B2263" s="184">
        <v>1999</v>
      </c>
      <c r="C2263" s="184" t="s">
        <v>0</v>
      </c>
      <c r="D2263" s="184" t="s">
        <v>13</v>
      </c>
      <c r="E2263" s="184">
        <v>35</v>
      </c>
      <c r="F2263" s="184">
        <v>316920</v>
      </c>
      <c r="G2263" s="184">
        <v>0.463839069656522</v>
      </c>
      <c r="H2263" s="184">
        <v>0.44986431907105895</v>
      </c>
      <c r="I2263" s="184">
        <v>0.2411996718414742</v>
      </c>
      <c r="J2263" s="184">
        <v>1.8973242458664646E-2</v>
      </c>
      <c r="K2263" s="184">
        <v>2.4394168875425976E-2</v>
      </c>
      <c r="L2263" s="184">
        <v>0.96205667045311116</v>
      </c>
      <c r="M2263" s="184">
        <v>537.43476431125328</v>
      </c>
      <c r="N2263" s="184">
        <v>8.6722201186419282E-2</v>
      </c>
      <c r="O2263" s="184">
        <v>2.7073078379401742E-3</v>
      </c>
      <c r="P2263" s="184">
        <v>2.7073078379401742E-3</v>
      </c>
      <c r="Q2263" s="184">
        <v>0</v>
      </c>
      <c r="R2263" s="184"/>
    </row>
    <row r="2264" spans="1:18" x14ac:dyDescent="0.2">
      <c r="A2264" s="187" t="str">
        <f>B2264&amp;C2264&amp;D2264&amp;E2264</f>
        <v>199915A17EDU435</v>
      </c>
      <c r="B2264" s="184">
        <v>1999</v>
      </c>
      <c r="C2264" s="184" t="s">
        <v>0</v>
      </c>
      <c r="D2264" s="184" t="s">
        <v>15</v>
      </c>
      <c r="E2264" s="184">
        <v>35</v>
      </c>
      <c r="F2264" s="184">
        <v>12882</v>
      </c>
      <c r="G2264" s="184">
        <v>0.37490903798573716</v>
      </c>
      <c r="H2264" s="184">
        <v>0.53337990995187079</v>
      </c>
      <c r="I2264" s="184">
        <v>0.33341096103089585</v>
      </c>
      <c r="J2264" s="184">
        <v>0.39993789784195</v>
      </c>
      <c r="K2264" s="184">
        <v>0.53322465455674584</v>
      </c>
      <c r="L2264" s="184">
        <v>0.13336438441235832</v>
      </c>
      <c r="M2264" s="184">
        <v>786.71834357226135</v>
      </c>
      <c r="N2264" s="184">
        <v>0.13336438441235832</v>
      </c>
      <c r="O2264" s="184">
        <v>0</v>
      </c>
      <c r="P2264" s="184">
        <v>0</v>
      </c>
      <c r="Q2264" s="184">
        <v>0</v>
      </c>
      <c r="R2264" s="184"/>
    </row>
    <row r="2265" spans="1:18" x14ac:dyDescent="0.2">
      <c r="A2265" s="187" t="str">
        <f>B2265&amp;C2265&amp;D2265&amp;E2265</f>
        <v>199915A29....35</v>
      </c>
      <c r="B2265" s="184">
        <v>1999</v>
      </c>
      <c r="C2265" s="184" t="s">
        <v>3</v>
      </c>
      <c r="D2265" s="184" t="s">
        <v>52</v>
      </c>
      <c r="E2265" s="184">
        <v>35</v>
      </c>
      <c r="F2265" s="184">
        <v>1718</v>
      </c>
      <c r="G2265" s="184"/>
      <c r="H2265" s="184"/>
      <c r="I2265" s="184"/>
      <c r="J2265" s="184"/>
      <c r="K2265" s="184"/>
      <c r="L2265" s="184"/>
      <c r="M2265" s="184"/>
      <c r="N2265" s="184">
        <v>0</v>
      </c>
      <c r="O2265" s="184">
        <v>0</v>
      </c>
      <c r="P2265" s="184">
        <v>0</v>
      </c>
      <c r="Q2265" s="184">
        <v>0</v>
      </c>
      <c r="R2265" s="184"/>
    </row>
    <row r="2266" spans="1:18" x14ac:dyDescent="0.2">
      <c r="A2266" s="187" t="str">
        <f>B2266&amp;C2266&amp;D2266&amp;E2266</f>
        <v>199915A29EDU135</v>
      </c>
      <c r="B2266" s="184">
        <v>1999</v>
      </c>
      <c r="C2266" s="184" t="s">
        <v>3</v>
      </c>
      <c r="D2266" s="184" t="s">
        <v>9</v>
      </c>
      <c r="E2266" s="184">
        <v>35</v>
      </c>
      <c r="F2266" s="184">
        <v>1697956</v>
      </c>
      <c r="G2266" s="184">
        <v>0.26837576727411688</v>
      </c>
      <c r="H2266" s="184">
        <v>0.5921028674259633</v>
      </c>
      <c r="I2266" s="184">
        <v>0.43319680607531569</v>
      </c>
      <c r="J2266" s="184">
        <v>0.22622101152733168</v>
      </c>
      <c r="K2266" s="184">
        <v>0.3162989505019454</v>
      </c>
      <c r="L2266" s="184">
        <v>0.33434258602696421</v>
      </c>
      <c r="M2266" s="184">
        <v>767.53479429512959</v>
      </c>
      <c r="N2266" s="184">
        <v>0.1871491369623241</v>
      </c>
      <c r="O2266" s="184">
        <v>6.4747260824190966E-2</v>
      </c>
      <c r="P2266" s="184">
        <v>6.019472824973085E-2</v>
      </c>
      <c r="Q2266" s="184">
        <v>4.5525325744601155E-3</v>
      </c>
      <c r="R2266" s="184"/>
    </row>
    <row r="2267" spans="1:18" x14ac:dyDescent="0.2">
      <c r="A2267" s="187" t="str">
        <f>B2267&amp;C2267&amp;D2267&amp;E2267</f>
        <v>199915A29EDU235</v>
      </c>
      <c r="B2267" s="184">
        <v>1999</v>
      </c>
      <c r="C2267" s="184" t="s">
        <v>3</v>
      </c>
      <c r="D2267" s="184" t="s">
        <v>11</v>
      </c>
      <c r="E2267" s="184">
        <v>35</v>
      </c>
      <c r="F2267" s="184">
        <v>767808</v>
      </c>
      <c r="G2267" s="184">
        <v>0.27650600091932426</v>
      </c>
      <c r="H2267" s="184">
        <v>0.64318293114945402</v>
      </c>
      <c r="I2267" s="184">
        <v>0.46533899099774945</v>
      </c>
      <c r="J2267" s="184">
        <v>0.11856609985829791</v>
      </c>
      <c r="K2267" s="184">
        <v>0.19350540760190046</v>
      </c>
      <c r="L2267" s="184">
        <v>0.4753870759356506</v>
      </c>
      <c r="M2267" s="184">
        <v>950.09037052605652</v>
      </c>
      <c r="N2267" s="184">
        <v>0.20023365216304076</v>
      </c>
      <c r="O2267" s="184">
        <v>5.1460781862132203E-2</v>
      </c>
      <c r="P2267" s="184">
        <v>4.8104474035175461E-2</v>
      </c>
      <c r="Q2267" s="184">
        <v>3.356307826956739E-3</v>
      </c>
      <c r="R2267" s="184"/>
    </row>
    <row r="2268" spans="1:18" x14ac:dyDescent="0.2">
      <c r="A2268" s="187" t="str">
        <f>B2268&amp;C2268&amp;D2268&amp;E2268</f>
        <v>199915A29EDU335</v>
      </c>
      <c r="B2268" s="184">
        <v>1999</v>
      </c>
      <c r="C2268" s="184" t="s">
        <v>3</v>
      </c>
      <c r="D2268" s="184" t="s">
        <v>13</v>
      </c>
      <c r="E2268" s="184">
        <v>35</v>
      </c>
      <c r="F2268" s="184">
        <v>883734</v>
      </c>
      <c r="G2268" s="184">
        <v>0.32339594811504924</v>
      </c>
      <c r="H2268" s="184">
        <v>0.65209101381184831</v>
      </c>
      <c r="I2268" s="184">
        <v>0.44120742214286202</v>
      </c>
      <c r="J2268" s="184">
        <v>6.3164934244919854E-2</v>
      </c>
      <c r="K2268" s="184">
        <v>0.10495465830215879</v>
      </c>
      <c r="L2268" s="184">
        <v>0.73955850968730408</v>
      </c>
      <c r="M2268" s="184">
        <v>829.66873221346941</v>
      </c>
      <c r="N2268" s="184">
        <v>0.17784084351173543</v>
      </c>
      <c r="O2268" s="184">
        <v>3.1097592714549854E-2</v>
      </c>
      <c r="P2268" s="184">
        <v>3.012558077430539E-2</v>
      </c>
      <c r="Q2268" s="184">
        <v>9.7201194024446275E-4</v>
      </c>
      <c r="R2268" s="184"/>
    </row>
    <row r="2269" spans="1:18" x14ac:dyDescent="0.2">
      <c r="A2269" s="187" t="str">
        <f>B2269&amp;C2269&amp;D2269&amp;E2269</f>
        <v>199915A29EDU435</v>
      </c>
      <c r="B2269" s="184">
        <v>1999</v>
      </c>
      <c r="C2269" s="184" t="s">
        <v>3</v>
      </c>
      <c r="D2269" s="184" t="s">
        <v>15</v>
      </c>
      <c r="E2269" s="184">
        <v>35</v>
      </c>
      <c r="F2269" s="184">
        <v>1155169</v>
      </c>
      <c r="G2269" s="184">
        <v>0.20769774408816005</v>
      </c>
      <c r="H2269" s="184">
        <v>0.83048108112319496</v>
      </c>
      <c r="I2269" s="184">
        <v>0.65799203406601114</v>
      </c>
      <c r="J2269" s="184">
        <v>0.13755130201728058</v>
      </c>
      <c r="K2269" s="184">
        <v>0.28550541089658743</v>
      </c>
      <c r="L2269" s="184">
        <v>0.12193280809994035</v>
      </c>
      <c r="M2269" s="184">
        <v>1237.1617365749566</v>
      </c>
      <c r="N2269" s="184">
        <v>0.23420469212729914</v>
      </c>
      <c r="O2269" s="184">
        <v>6.245666218535989E-2</v>
      </c>
      <c r="P2269" s="184">
        <v>4.9071607704154113E-2</v>
      </c>
      <c r="Q2269" s="184">
        <v>1.338505448120578E-2</v>
      </c>
      <c r="R2269" s="184"/>
    </row>
    <row r="2270" spans="1:18" x14ac:dyDescent="0.2">
      <c r="A2270" s="187" t="str">
        <f>B2270&amp;C2270&amp;D2270&amp;E2270</f>
        <v>199915A29EDU535</v>
      </c>
      <c r="B2270" s="184">
        <v>1999</v>
      </c>
      <c r="C2270" s="184" t="s">
        <v>3</v>
      </c>
      <c r="D2270" s="184" t="s">
        <v>17</v>
      </c>
      <c r="E2270" s="184">
        <v>35</v>
      </c>
      <c r="F2270" s="184">
        <v>498134</v>
      </c>
      <c r="G2270" s="184">
        <v>0.12024285640951451</v>
      </c>
      <c r="H2270" s="184">
        <v>0.86034279932708868</v>
      </c>
      <c r="I2270" s="184">
        <v>0.75689272364464177</v>
      </c>
      <c r="J2270" s="184">
        <v>3.7925538108219879E-2</v>
      </c>
      <c r="K2270" s="184">
        <v>7.9305969879590626E-2</v>
      </c>
      <c r="L2270" s="184">
        <v>0.51379146976516354</v>
      </c>
      <c r="M2270" s="184">
        <v>2405.7215205007328</v>
      </c>
      <c r="N2270" s="184">
        <v>0.23792593960661187</v>
      </c>
      <c r="O2270" s="184">
        <v>7.4136678082604282E-2</v>
      </c>
      <c r="P2270" s="184">
        <v>4.9998594755628005E-2</v>
      </c>
      <c r="Q2270" s="184">
        <v>2.4138083326976277E-2</v>
      </c>
      <c r="R2270" s="184"/>
    </row>
    <row r="2271" spans="1:18" x14ac:dyDescent="0.2">
      <c r="A2271" s="187" t="str">
        <f>B2271&amp;C2271&amp;D2271&amp;E2271</f>
        <v>199918A24....35</v>
      </c>
      <c r="B2271" s="184">
        <v>1999</v>
      </c>
      <c r="C2271" s="184" t="s">
        <v>1</v>
      </c>
      <c r="D2271" s="184" t="s">
        <v>52</v>
      </c>
      <c r="E2271" s="184">
        <v>35</v>
      </c>
      <c r="F2271" s="184">
        <v>1718</v>
      </c>
      <c r="G2271" s="184"/>
      <c r="H2271" s="184"/>
      <c r="I2271" s="184"/>
      <c r="J2271" s="184"/>
      <c r="K2271" s="184"/>
      <c r="L2271" s="184"/>
      <c r="M2271" s="184"/>
      <c r="N2271" s="184">
        <v>0</v>
      </c>
      <c r="O2271" s="184">
        <v>0</v>
      </c>
      <c r="P2271" s="184">
        <v>0</v>
      </c>
      <c r="Q2271" s="184">
        <v>0</v>
      </c>
      <c r="R2271" s="184"/>
    </row>
    <row r="2272" spans="1:18" x14ac:dyDescent="0.2">
      <c r="A2272" s="187" t="str">
        <f>B2272&amp;C2272&amp;D2272&amp;E2272</f>
        <v>199918A24EDU135</v>
      </c>
      <c r="B2272" s="184">
        <v>1999</v>
      </c>
      <c r="C2272" s="184" t="s">
        <v>1</v>
      </c>
      <c r="D2272" s="184" t="s">
        <v>9</v>
      </c>
      <c r="E2272" s="184">
        <v>35</v>
      </c>
      <c r="F2272" s="184">
        <v>703401</v>
      </c>
      <c r="G2272" s="184">
        <v>0.25751911788523579</v>
      </c>
      <c r="H2272" s="184">
        <v>0.64956120335342149</v>
      </c>
      <c r="I2272" s="184">
        <v>0.4822867752533761</v>
      </c>
      <c r="J2272" s="184">
        <v>0.27962143926437411</v>
      </c>
      <c r="K2272" s="184">
        <v>0.39194854713029981</v>
      </c>
      <c r="L2272" s="184">
        <v>0.20146829475647604</v>
      </c>
      <c r="M2272" s="184">
        <v>722.48518991524907</v>
      </c>
      <c r="N2272" s="184">
        <v>0.20877849192708001</v>
      </c>
      <c r="O2272" s="184">
        <v>5.7388317616835917E-2</v>
      </c>
      <c r="P2272" s="184">
        <v>5.4945898569948012E-2</v>
      </c>
      <c r="Q2272" s="184">
        <v>2.4424190468879062E-3</v>
      </c>
      <c r="R2272" s="184"/>
    </row>
    <row r="2273" spans="1:18" x14ac:dyDescent="0.2">
      <c r="A2273" s="187" t="str">
        <f>B2273&amp;C2273&amp;D2273&amp;E2273</f>
        <v>199918A24EDU235</v>
      </c>
      <c r="B2273" s="184">
        <v>1999</v>
      </c>
      <c r="C2273" s="184" t="s">
        <v>1</v>
      </c>
      <c r="D2273" s="184" t="s">
        <v>11</v>
      </c>
      <c r="E2273" s="184">
        <v>35</v>
      </c>
      <c r="F2273" s="184">
        <v>301462</v>
      </c>
      <c r="G2273" s="184">
        <v>0.27856391405772452</v>
      </c>
      <c r="H2273" s="184">
        <v>0.79773570134876037</v>
      </c>
      <c r="I2273" s="184">
        <v>0.57551532199746569</v>
      </c>
      <c r="J2273" s="184">
        <v>0.13957978119962053</v>
      </c>
      <c r="K2273" s="184">
        <v>0.25923665337588153</v>
      </c>
      <c r="L2273" s="184">
        <v>0.33050600075631426</v>
      </c>
      <c r="M2273" s="184">
        <v>942.17425015612582</v>
      </c>
      <c r="N2273" s="184">
        <v>0.23647756599505079</v>
      </c>
      <c r="O2273" s="184">
        <v>5.9838387591139179E-2</v>
      </c>
      <c r="P2273" s="184">
        <v>5.6988940562989698E-2</v>
      </c>
      <c r="Q2273" s="184">
        <v>2.8494470281494847E-3</v>
      </c>
      <c r="R2273" s="184"/>
    </row>
    <row r="2274" spans="1:18" x14ac:dyDescent="0.2">
      <c r="A2274" s="187" t="str">
        <f>B2274&amp;C2274&amp;D2274&amp;E2274</f>
        <v>199918A24EDU335</v>
      </c>
      <c r="B2274" s="184">
        <v>1999</v>
      </c>
      <c r="C2274" s="184" t="s">
        <v>1</v>
      </c>
      <c r="D2274" s="184" t="s">
        <v>13</v>
      </c>
      <c r="E2274" s="184">
        <v>35</v>
      </c>
      <c r="F2274" s="184">
        <v>449157</v>
      </c>
      <c r="G2274" s="184">
        <v>0.30513524810413806</v>
      </c>
      <c r="H2274" s="184">
        <v>0.74570807089725866</v>
      </c>
      <c r="I2274" s="184">
        <v>0.51816625367076541</v>
      </c>
      <c r="J2274" s="184">
        <v>7.8389071082049261E-2</v>
      </c>
      <c r="K2274" s="184">
        <v>0.13001912471585658</v>
      </c>
      <c r="L2274" s="184">
        <v>0.71510629913371049</v>
      </c>
      <c r="M2274" s="184">
        <v>811.57772035618416</v>
      </c>
      <c r="N2274" s="184">
        <v>0.22753513804749786</v>
      </c>
      <c r="O2274" s="184">
        <v>3.6332507341530915E-2</v>
      </c>
      <c r="P2274" s="184">
        <v>3.6332507341530915E-2</v>
      </c>
      <c r="Q2274" s="184">
        <v>0</v>
      </c>
      <c r="R2274" s="184"/>
    </row>
    <row r="2275" spans="1:18" x14ac:dyDescent="0.2">
      <c r="A2275" s="187" t="str">
        <f>B2275&amp;C2275&amp;D2275&amp;E2275</f>
        <v>199918A24EDU435</v>
      </c>
      <c r="B2275" s="184">
        <v>1999</v>
      </c>
      <c r="C2275" s="184" t="s">
        <v>1</v>
      </c>
      <c r="D2275" s="184" t="s">
        <v>15</v>
      </c>
      <c r="E2275" s="184">
        <v>35</v>
      </c>
      <c r="F2275" s="184">
        <v>726596</v>
      </c>
      <c r="G2275" s="184">
        <v>0.24501054035271619</v>
      </c>
      <c r="H2275" s="184">
        <v>0.82978849319291603</v>
      </c>
      <c r="I2275" s="184">
        <v>0.62648156609725347</v>
      </c>
      <c r="J2275" s="184">
        <v>0.12175128957494949</v>
      </c>
      <c r="K2275" s="184">
        <v>0.28959834626119602</v>
      </c>
      <c r="L2275" s="184">
        <v>0.17021425936834225</v>
      </c>
      <c r="M2275" s="184">
        <v>1049.1388011090291</v>
      </c>
      <c r="N2275" s="184">
        <v>0.22104580812445981</v>
      </c>
      <c r="O2275" s="184">
        <v>3.4281774190884622E-2</v>
      </c>
      <c r="P2275" s="184">
        <v>3.073509900962846E-2</v>
      </c>
      <c r="Q2275" s="184">
        <v>3.546675181256159E-3</v>
      </c>
      <c r="R2275" s="184"/>
    </row>
    <row r="2276" spans="1:18" x14ac:dyDescent="0.2">
      <c r="A2276" s="187" t="str">
        <f>B2276&amp;C2276&amp;D2276&amp;E2276</f>
        <v>199918A24EDU535</v>
      </c>
      <c r="B2276" s="184">
        <v>1999</v>
      </c>
      <c r="C2276" s="184" t="s">
        <v>1</v>
      </c>
      <c r="D2276" s="184" t="s">
        <v>17</v>
      </c>
      <c r="E2276" s="184">
        <v>35</v>
      </c>
      <c r="F2276" s="184">
        <v>271398</v>
      </c>
      <c r="G2276" s="184">
        <v>0.15831235389318468</v>
      </c>
      <c r="H2276" s="184">
        <v>0.81960810322846889</v>
      </c>
      <c r="I2276" s="184">
        <v>0.68985401513644173</v>
      </c>
      <c r="J2276" s="184">
        <v>1.8990559989388277E-2</v>
      </c>
      <c r="K2276" s="184">
        <v>5.0641493305035409E-2</v>
      </c>
      <c r="L2276" s="184">
        <v>0.71201335308292624</v>
      </c>
      <c r="M2276" s="184">
        <v>1716.9694905271767</v>
      </c>
      <c r="N2276" s="184">
        <v>0.21516739253789638</v>
      </c>
      <c r="O2276" s="184">
        <v>5.0623070177377875E-2</v>
      </c>
      <c r="P2276" s="184">
        <v>3.1639879439052609E-2</v>
      </c>
      <c r="Q2276" s="184">
        <v>1.8983190738325263E-2</v>
      </c>
      <c r="R2276" s="184"/>
    </row>
    <row r="2277" spans="1:18" x14ac:dyDescent="0.2">
      <c r="A2277" s="187" t="str">
        <f>B2277&amp;C2277&amp;D2277&amp;E2277</f>
        <v>199925A29EDU135</v>
      </c>
      <c r="B2277" s="184">
        <v>1999</v>
      </c>
      <c r="C2277" s="184" t="s">
        <v>2</v>
      </c>
      <c r="D2277" s="184" t="s">
        <v>9</v>
      </c>
      <c r="E2277" s="184">
        <v>35</v>
      </c>
      <c r="F2277" s="184">
        <v>495560</v>
      </c>
      <c r="G2277" s="184">
        <v>0.16625008540390354</v>
      </c>
      <c r="H2277" s="184">
        <v>0.71006931459608935</v>
      </c>
      <c r="I2277" s="184">
        <v>0.5920202304017983</v>
      </c>
      <c r="J2277" s="184">
        <v>0.28472349964928312</v>
      </c>
      <c r="K2277" s="184">
        <v>0.39062180994176282</v>
      </c>
      <c r="L2277" s="184">
        <v>6.0654612963112441E-2</v>
      </c>
      <c r="M2277" s="184">
        <v>958.35701124260015</v>
      </c>
      <c r="N2277" s="184">
        <v>0.24957220114617806</v>
      </c>
      <c r="O2277" s="184">
        <v>0.12305674388570506</v>
      </c>
      <c r="P2277" s="184">
        <v>0.11092501412543385</v>
      </c>
      <c r="Q2277" s="184">
        <v>1.2131729760271208E-2</v>
      </c>
      <c r="R2277" s="184"/>
    </row>
    <row r="2278" spans="1:18" x14ac:dyDescent="0.2">
      <c r="A2278" s="187" t="str">
        <f>B2278&amp;C2278&amp;D2278&amp;E2278</f>
        <v>199925A29EDU235</v>
      </c>
      <c r="B2278" s="184">
        <v>1999</v>
      </c>
      <c r="C2278" s="184" t="s">
        <v>2</v>
      </c>
      <c r="D2278" s="184" t="s">
        <v>11</v>
      </c>
      <c r="E2278" s="184">
        <v>35</v>
      </c>
      <c r="F2278" s="184">
        <v>193246</v>
      </c>
      <c r="G2278" s="184">
        <v>0.11929901163021474</v>
      </c>
      <c r="H2278" s="184">
        <v>0.78220506504662446</v>
      </c>
      <c r="I2278" s="184">
        <v>0.68888877389441439</v>
      </c>
      <c r="J2278" s="184">
        <v>0.20445960071618557</v>
      </c>
      <c r="K2278" s="184">
        <v>0.27999544621880917</v>
      </c>
      <c r="L2278" s="184">
        <v>8.4446767332829659E-2</v>
      </c>
      <c r="M2278" s="184">
        <v>1161.9820102259303</v>
      </c>
      <c r="N2278" s="184">
        <v>0.30222100328079238</v>
      </c>
      <c r="O2278" s="184">
        <v>0.11111743580720947</v>
      </c>
      <c r="P2278" s="184">
        <v>0.1022272129824162</v>
      </c>
      <c r="Q2278" s="184">
        <v>8.8902228247932681E-3</v>
      </c>
      <c r="R2278" s="184"/>
    </row>
    <row r="2279" spans="1:18" x14ac:dyDescent="0.2">
      <c r="A2279" s="187" t="str">
        <f>B2279&amp;C2279&amp;D2279&amp;E2279</f>
        <v>199925A29EDU335</v>
      </c>
      <c r="B2279" s="184">
        <v>1999</v>
      </c>
      <c r="C2279" s="184" t="s">
        <v>2</v>
      </c>
      <c r="D2279" s="184" t="s">
        <v>13</v>
      </c>
      <c r="E2279" s="184">
        <v>35</v>
      </c>
      <c r="F2279" s="184">
        <v>117657</v>
      </c>
      <c r="G2279" s="184">
        <v>0.18258677250820138</v>
      </c>
      <c r="H2279" s="184">
        <v>0.83942306875069062</v>
      </c>
      <c r="I2279" s="184">
        <v>0.68615551985857193</v>
      </c>
      <c r="J2279" s="184">
        <v>0.12408101515421947</v>
      </c>
      <c r="K2279" s="184">
        <v>0.22626788036410922</v>
      </c>
      <c r="L2279" s="184">
        <v>0.23358576200311074</v>
      </c>
      <c r="M2279" s="184">
        <v>1165.0433288851671</v>
      </c>
      <c r="N2279" s="184">
        <v>0.23356876343948937</v>
      </c>
      <c r="O2279" s="184">
        <v>8.7585099059129506E-2</v>
      </c>
      <c r="P2279" s="184">
        <v>8.028421598374938E-2</v>
      </c>
      <c r="Q2279" s="184">
        <v>7.3008830753801303E-3</v>
      </c>
      <c r="R2279" s="184"/>
    </row>
    <row r="2280" spans="1:18" x14ac:dyDescent="0.2">
      <c r="A2280" s="187" t="str">
        <f>B2280&amp;C2280&amp;D2280&amp;E2280</f>
        <v>199925A29EDU435</v>
      </c>
      <c r="B2280" s="184">
        <v>1999</v>
      </c>
      <c r="C2280" s="184" t="s">
        <v>2</v>
      </c>
      <c r="D2280" s="184" t="s">
        <v>15</v>
      </c>
      <c r="E2280" s="184">
        <v>35</v>
      </c>
      <c r="F2280" s="184">
        <v>415691</v>
      </c>
      <c r="G2280" s="184">
        <v>0.14005275293659922</v>
      </c>
      <c r="H2280" s="184">
        <v>0.84089864827480032</v>
      </c>
      <c r="I2280" s="184">
        <v>0.72312847764324939</v>
      </c>
      <c r="J2280" s="184">
        <v>0.15703731858519909</v>
      </c>
      <c r="K2280" s="184">
        <v>0.27067461167068807</v>
      </c>
      <c r="L2280" s="184">
        <v>3.7186275382435512E-2</v>
      </c>
      <c r="M2280" s="184">
        <v>1533.0377863194226</v>
      </c>
      <c r="N2280" s="184">
        <v>0.26033038964038191</v>
      </c>
      <c r="O2280" s="184">
        <v>0.11363969871851928</v>
      </c>
      <c r="P2280" s="184">
        <v>8.2643117123055346E-2</v>
      </c>
      <c r="Q2280" s="184">
        <v>3.0996581595463937E-2</v>
      </c>
      <c r="R2280" s="184"/>
    </row>
    <row r="2281" spans="1:18" x14ac:dyDescent="0.2">
      <c r="A2281" s="187" t="str">
        <f>B2281&amp;C2281&amp;D2281&amp;E2281</f>
        <v>199925A29EDU535</v>
      </c>
      <c r="B2281" s="184">
        <v>1999</v>
      </c>
      <c r="C2281" s="184" t="s">
        <v>2</v>
      </c>
      <c r="D2281" s="184" t="s">
        <v>17</v>
      </c>
      <c r="E2281" s="184">
        <v>35</v>
      </c>
      <c r="F2281" s="184">
        <v>226736</v>
      </c>
      <c r="G2281" s="184">
        <v>7.9160319416279365E-2</v>
      </c>
      <c r="H2281" s="184">
        <v>0.90910133370968882</v>
      </c>
      <c r="I2281" s="184">
        <v>0.83713658175146421</v>
      </c>
      <c r="J2281" s="184">
        <v>6.0590290028932327E-2</v>
      </c>
      <c r="K2281" s="184">
        <v>0.11361671723943265</v>
      </c>
      <c r="L2281" s="184">
        <v>0.27652423964434408</v>
      </c>
      <c r="M2281" s="184">
        <v>3084.8317083598631</v>
      </c>
      <c r="N2281" s="184">
        <v>0.26516741937760213</v>
      </c>
      <c r="O2281" s="184">
        <v>0.10228194905087855</v>
      </c>
      <c r="P2281" s="184">
        <v>7.1973572789499687E-2</v>
      </c>
      <c r="Q2281" s="184">
        <v>3.0308376261378871E-2</v>
      </c>
      <c r="R2281" s="184"/>
    </row>
    <row r="2282" spans="1:18" x14ac:dyDescent="0.2">
      <c r="A2282" s="187" t="str">
        <f>B2282&amp;C2282&amp;D2282&amp;E2282</f>
        <v>199930EMA....35</v>
      </c>
      <c r="B2282" s="184">
        <v>1999</v>
      </c>
      <c r="C2282" s="184" t="s">
        <v>4</v>
      </c>
      <c r="D2282" s="184" t="s">
        <v>52</v>
      </c>
      <c r="E2282" s="184">
        <v>35</v>
      </c>
      <c r="F2282" s="184">
        <v>2576</v>
      </c>
      <c r="G2282" s="184"/>
      <c r="H2282" s="184"/>
      <c r="I2282" s="184"/>
      <c r="J2282" s="184"/>
      <c r="K2282" s="184"/>
      <c r="L2282" s="184"/>
      <c r="M2282" s="184"/>
      <c r="N2282" s="184">
        <v>0</v>
      </c>
      <c r="O2282" s="184">
        <v>0</v>
      </c>
      <c r="P2282" s="184">
        <v>0</v>
      </c>
      <c r="Q2282" s="184">
        <v>0</v>
      </c>
      <c r="R2282" s="184"/>
    </row>
    <row r="2283" spans="1:18" x14ac:dyDescent="0.2">
      <c r="A2283" s="187" t="str">
        <f>B2283&amp;C2283&amp;D2283&amp;E2283</f>
        <v>199930EMAEDU135</v>
      </c>
      <c r="B2283" s="184">
        <v>1999</v>
      </c>
      <c r="C2283" s="184" t="s">
        <v>4</v>
      </c>
      <c r="D2283" s="184" t="s">
        <v>9</v>
      </c>
      <c r="E2283" s="184">
        <v>35</v>
      </c>
      <c r="F2283" s="184">
        <v>4466074</v>
      </c>
      <c r="G2283" s="184">
        <v>0.11099180559480079</v>
      </c>
      <c r="H2283" s="184">
        <v>0.53905187241970121</v>
      </c>
      <c r="I2283" s="184">
        <v>0.47922153179058036</v>
      </c>
      <c r="J2283" s="184">
        <v>0.45440720802570223</v>
      </c>
      <c r="K2283" s="184">
        <v>0.51039041008593178</v>
      </c>
      <c r="L2283" s="184">
        <v>2.4421449353503769E-2</v>
      </c>
      <c r="M2283" s="184">
        <v>1129.5622249413755</v>
      </c>
      <c r="N2283" s="184">
        <v>0.22865115983299875</v>
      </c>
      <c r="O2283" s="184">
        <v>0.15115199613799501</v>
      </c>
      <c r="P2283" s="184">
        <v>0.13634413581145319</v>
      </c>
      <c r="Q2283" s="184">
        <v>1.4807860326541834E-2</v>
      </c>
      <c r="R2283" s="184"/>
    </row>
    <row r="2284" spans="1:18" x14ac:dyDescent="0.2">
      <c r="A2284" s="187" t="str">
        <f>B2284&amp;C2284&amp;D2284&amp;E2284</f>
        <v>199930EMAEDU235</v>
      </c>
      <c r="B2284" s="184">
        <v>1999</v>
      </c>
      <c r="C2284" s="184" t="s">
        <v>4</v>
      </c>
      <c r="D2284" s="184" t="s">
        <v>11</v>
      </c>
      <c r="E2284" s="184">
        <v>35</v>
      </c>
      <c r="F2284" s="184">
        <v>1005711</v>
      </c>
      <c r="G2284" s="184">
        <v>0.11713375064606903</v>
      </c>
      <c r="H2284" s="184">
        <v>0.69256476264055977</v>
      </c>
      <c r="I2284" s="184">
        <v>0.61144205442716648</v>
      </c>
      <c r="J2284" s="184">
        <v>0.30401874892488995</v>
      </c>
      <c r="K2284" s="184">
        <v>0.38257909081237057</v>
      </c>
      <c r="L2284" s="184">
        <v>1.9643814177233817E-2</v>
      </c>
      <c r="M2284" s="184">
        <v>1615.6325043483807</v>
      </c>
      <c r="N2284" s="184">
        <v>0.29462539437273727</v>
      </c>
      <c r="O2284" s="184">
        <v>0.17164970851467271</v>
      </c>
      <c r="P2284" s="184">
        <v>0.14346865053678443</v>
      </c>
      <c r="Q2284" s="184">
        <v>2.818105797788828E-2</v>
      </c>
      <c r="R2284" s="184"/>
    </row>
    <row r="2285" spans="1:18" x14ac:dyDescent="0.2">
      <c r="A2285" s="187" t="str">
        <f>B2285&amp;C2285&amp;D2285&amp;E2285</f>
        <v>199930EMAEDU335</v>
      </c>
      <c r="B2285" s="184">
        <v>1999</v>
      </c>
      <c r="C2285" s="184" t="s">
        <v>4</v>
      </c>
      <c r="D2285" s="184" t="s">
        <v>13</v>
      </c>
      <c r="E2285" s="184">
        <v>35</v>
      </c>
      <c r="F2285" s="184">
        <v>308329</v>
      </c>
      <c r="G2285" s="184">
        <v>0.12630834974302826</v>
      </c>
      <c r="H2285" s="184">
        <v>0.79387277875256623</v>
      </c>
      <c r="I2285" s="184">
        <v>0.69360001816241745</v>
      </c>
      <c r="J2285" s="184">
        <v>0.18106308521092729</v>
      </c>
      <c r="K2285" s="184">
        <v>0.24234178426291397</v>
      </c>
      <c r="L2285" s="184">
        <v>0.17826088366647316</v>
      </c>
      <c r="M2285" s="184">
        <v>1723.547817265538</v>
      </c>
      <c r="N2285" s="184">
        <v>0.33148033431821206</v>
      </c>
      <c r="O2285" s="184">
        <v>0.21169919144809601</v>
      </c>
      <c r="P2285" s="184">
        <v>0.18384258373360923</v>
      </c>
      <c r="Q2285" s="184">
        <v>2.7856607714486798E-2</v>
      </c>
      <c r="R2285" s="184"/>
    </row>
    <row r="2286" spans="1:18" x14ac:dyDescent="0.2">
      <c r="A2286" s="187" t="str">
        <f>B2286&amp;C2286&amp;D2286&amp;E2286</f>
        <v>199930EMAEDU435</v>
      </c>
      <c r="B2286" s="184">
        <v>1999</v>
      </c>
      <c r="C2286" s="184" t="s">
        <v>4</v>
      </c>
      <c r="D2286" s="184" t="s">
        <v>15</v>
      </c>
      <c r="E2286" s="184">
        <v>35</v>
      </c>
      <c r="F2286" s="184">
        <v>1217869</v>
      </c>
      <c r="G2286" s="184">
        <v>7.7883039416764444E-2</v>
      </c>
      <c r="H2286" s="184">
        <v>0.73343192083877662</v>
      </c>
      <c r="I2286" s="184">
        <v>0.6763100136385769</v>
      </c>
      <c r="J2286" s="184">
        <v>0.26586274878496785</v>
      </c>
      <c r="K2286" s="184">
        <v>0.32227932560891198</v>
      </c>
      <c r="L2286" s="184">
        <v>1.6220135334752753E-2</v>
      </c>
      <c r="M2286" s="184">
        <v>2291.0671578896813</v>
      </c>
      <c r="N2286" s="184">
        <v>0.30818421357305259</v>
      </c>
      <c r="O2286" s="184">
        <v>0.21368143864405778</v>
      </c>
      <c r="P2286" s="184">
        <v>0.1607956192332673</v>
      </c>
      <c r="Q2286" s="184">
        <v>5.2885819410790486E-2</v>
      </c>
      <c r="R2286" s="184"/>
    </row>
    <row r="2287" spans="1:18" x14ac:dyDescent="0.2">
      <c r="A2287" s="187" t="str">
        <f>B2287&amp;C2287&amp;D2287&amp;E2287</f>
        <v>199930EMAEDU535</v>
      </c>
      <c r="B2287" s="184">
        <v>1999</v>
      </c>
      <c r="C2287" s="184" t="s">
        <v>4</v>
      </c>
      <c r="D2287" s="184" t="s">
        <v>17</v>
      </c>
      <c r="E2287" s="184">
        <v>35</v>
      </c>
      <c r="F2287" s="184">
        <v>1110519</v>
      </c>
      <c r="G2287" s="184">
        <v>4.6817969727759146E-2</v>
      </c>
      <c r="H2287" s="184">
        <v>0.8266279761368347</v>
      </c>
      <c r="I2287" s="184">
        <v>0.78792693257394153</v>
      </c>
      <c r="J2287" s="184">
        <v>0.16408629670349476</v>
      </c>
      <c r="K2287" s="184">
        <v>0.19891678532163004</v>
      </c>
      <c r="L2287" s="184">
        <v>8.5848148478324102E-2</v>
      </c>
      <c r="M2287" s="184">
        <v>5360.1342732477924</v>
      </c>
      <c r="N2287" s="184">
        <v>0.32096704333739451</v>
      </c>
      <c r="O2287" s="184">
        <v>0.25909146984428</v>
      </c>
      <c r="P2287" s="184">
        <v>0.15545344113878284</v>
      </c>
      <c r="Q2287" s="184">
        <v>0.10363802870549715</v>
      </c>
      <c r="R2287" s="184"/>
    </row>
    <row r="2288" spans="1:18" x14ac:dyDescent="0.2">
      <c r="A2288" s="187" t="str">
        <f>B2288&amp;C2288&amp;D2288&amp;E2288</f>
        <v>199915A17EDU141</v>
      </c>
      <c r="B2288" s="184">
        <v>1999</v>
      </c>
      <c r="C2288" s="184" t="s">
        <v>0</v>
      </c>
      <c r="D2288" s="184" t="s">
        <v>9</v>
      </c>
      <c r="E2288" s="184">
        <v>41</v>
      </c>
      <c r="F2288" s="184">
        <v>69839</v>
      </c>
      <c r="G2288" s="184">
        <v>0.29130681648387774</v>
      </c>
      <c r="H2288" s="184">
        <v>0.47914489039075586</v>
      </c>
      <c r="I2288" s="184">
        <v>0.33956671773650826</v>
      </c>
      <c r="J2288" s="184">
        <v>0.13585532438895173</v>
      </c>
      <c r="K2288" s="184">
        <v>0.17736508254700095</v>
      </c>
      <c r="L2288" s="184">
        <v>0.64912155099586188</v>
      </c>
      <c r="M2288" s="184">
        <v>307.21459506422576</v>
      </c>
      <c r="N2288" s="184">
        <v>0.13963544724294449</v>
      </c>
      <c r="O2288" s="184">
        <v>2.2637781182433883E-2</v>
      </c>
      <c r="P2288" s="184">
        <v>2.2637781182433883E-2</v>
      </c>
      <c r="Q2288" s="184">
        <v>0</v>
      </c>
      <c r="R2288" s="184"/>
    </row>
    <row r="2289" spans="1:18" x14ac:dyDescent="0.2">
      <c r="A2289" s="187" t="str">
        <f>B2289&amp;C2289&amp;D2289&amp;E2289</f>
        <v>199915A17EDU241</v>
      </c>
      <c r="B2289" s="184">
        <v>1999</v>
      </c>
      <c r="C2289" s="184" t="s">
        <v>0</v>
      </c>
      <c r="D2289" s="184" t="s">
        <v>11</v>
      </c>
      <c r="E2289" s="184">
        <v>41</v>
      </c>
      <c r="F2289" s="184">
        <v>43742</v>
      </c>
      <c r="G2289" s="184">
        <v>0.37301767104666966</v>
      </c>
      <c r="H2289" s="184">
        <v>0.40363952265557129</v>
      </c>
      <c r="I2289" s="184">
        <v>0.25307484797220064</v>
      </c>
      <c r="J2289" s="184">
        <v>8.4221114718119883E-2</v>
      </c>
      <c r="K2289" s="184">
        <v>0.10831694938503041</v>
      </c>
      <c r="L2289" s="184">
        <v>0.81937268529102469</v>
      </c>
      <c r="M2289" s="184">
        <v>384.32696150750832</v>
      </c>
      <c r="N2289" s="184">
        <v>0.10239586667276301</v>
      </c>
      <c r="O2289" s="184">
        <v>1.8060445338576196E-2</v>
      </c>
      <c r="P2289" s="184">
        <v>1.8060445338576196E-2</v>
      </c>
      <c r="Q2289" s="184">
        <v>0</v>
      </c>
      <c r="R2289" s="184"/>
    </row>
    <row r="2290" spans="1:18" x14ac:dyDescent="0.2">
      <c r="A2290" s="187" t="str">
        <f>B2290&amp;C2290&amp;D2290&amp;E2290</f>
        <v>199915A17EDU341</v>
      </c>
      <c r="B2290" s="184">
        <v>1999</v>
      </c>
      <c r="C2290" s="184" t="s">
        <v>0</v>
      </c>
      <c r="D2290" s="184" t="s">
        <v>13</v>
      </c>
      <c r="E2290" s="184">
        <v>41</v>
      </c>
      <c r="F2290" s="184">
        <v>45318</v>
      </c>
      <c r="G2290" s="184">
        <v>0.34114757758428221</v>
      </c>
      <c r="H2290" s="184">
        <v>0.4941745001985966</v>
      </c>
      <c r="I2290" s="184">
        <v>0.32558806655192196</v>
      </c>
      <c r="J2290" s="184">
        <v>2.9039233858510968E-2</v>
      </c>
      <c r="K2290" s="184">
        <v>3.4864733659914382E-2</v>
      </c>
      <c r="L2290" s="184">
        <v>0.91861953307736444</v>
      </c>
      <c r="M2290" s="184">
        <v>363.05801251386634</v>
      </c>
      <c r="N2290" s="184">
        <v>0.13376583256101329</v>
      </c>
      <c r="O2290" s="184">
        <v>5.8034335142768878E-3</v>
      </c>
      <c r="P2290" s="184">
        <v>5.8034335142768878E-3</v>
      </c>
      <c r="Q2290" s="184">
        <v>0</v>
      </c>
      <c r="R2290" s="184"/>
    </row>
    <row r="2291" spans="1:18" x14ac:dyDescent="0.2">
      <c r="A2291" s="187" t="str">
        <f>B2291&amp;C2291&amp;D2291&amp;E2291</f>
        <v>199915A17EDU441</v>
      </c>
      <c r="B2291" s="184">
        <v>1999</v>
      </c>
      <c r="C2291" s="184" t="s">
        <v>0</v>
      </c>
      <c r="D2291" s="184" t="s">
        <v>15</v>
      </c>
      <c r="E2291" s="184">
        <v>41</v>
      </c>
      <c r="F2291" s="184">
        <v>5005</v>
      </c>
      <c r="G2291" s="184">
        <v>0</v>
      </c>
      <c r="H2291" s="184">
        <v>0.26333666333666333</v>
      </c>
      <c r="I2291" s="184">
        <v>0.26333666333666333</v>
      </c>
      <c r="J2291" s="184">
        <v>0.10549450549450549</v>
      </c>
      <c r="K2291" s="184">
        <v>0.10549450549450549</v>
      </c>
      <c r="L2291" s="184">
        <v>0.73646353646353646</v>
      </c>
      <c r="M2291" s="184">
        <v>350.9419528983625</v>
      </c>
      <c r="N2291" s="184">
        <v>0.1050949050949051</v>
      </c>
      <c r="O2291" s="184">
        <v>0</v>
      </c>
      <c r="P2291" s="184">
        <v>0</v>
      </c>
      <c r="Q2291" s="184">
        <v>0</v>
      </c>
      <c r="R2291" s="184"/>
    </row>
    <row r="2292" spans="1:18" x14ac:dyDescent="0.2">
      <c r="A2292" s="187" t="str">
        <f>B2292&amp;C2292&amp;D2292&amp;E2292</f>
        <v>199915A29....41</v>
      </c>
      <c r="B2292" s="184">
        <v>1999</v>
      </c>
      <c r="C2292" s="184" t="s">
        <v>3</v>
      </c>
      <c r="D2292" s="184" t="s">
        <v>52</v>
      </c>
      <c r="E2292" s="184">
        <v>41</v>
      </c>
      <c r="F2292" s="184">
        <v>264</v>
      </c>
      <c r="G2292" s="184"/>
      <c r="H2292" s="184">
        <v>0</v>
      </c>
      <c r="I2292" s="184">
        <v>0</v>
      </c>
      <c r="J2292" s="184"/>
      <c r="K2292" s="184"/>
      <c r="L2292" s="184"/>
      <c r="M2292" s="184"/>
      <c r="N2292" s="184">
        <v>0</v>
      </c>
      <c r="O2292" s="184">
        <v>0</v>
      </c>
      <c r="P2292" s="184">
        <v>0</v>
      </c>
      <c r="Q2292" s="184">
        <v>0</v>
      </c>
      <c r="R2292" s="184"/>
    </row>
    <row r="2293" spans="1:18" x14ac:dyDescent="0.2">
      <c r="A2293" s="187" t="str">
        <f>B2293&amp;C2293&amp;D2293&amp;E2293</f>
        <v>199915A29EDU141</v>
      </c>
      <c r="B2293" s="184">
        <v>1999</v>
      </c>
      <c r="C2293" s="184" t="s">
        <v>3</v>
      </c>
      <c r="D2293" s="184" t="s">
        <v>9</v>
      </c>
      <c r="E2293" s="184">
        <v>41</v>
      </c>
      <c r="F2293" s="184">
        <v>271412</v>
      </c>
      <c r="G2293" s="184">
        <v>0.18391650717312003</v>
      </c>
      <c r="H2293" s="184">
        <v>0.67569967429590438</v>
      </c>
      <c r="I2293" s="184">
        <v>0.55142735030138679</v>
      </c>
      <c r="J2293" s="184">
        <v>0.20679262523396166</v>
      </c>
      <c r="K2293" s="184">
        <v>0.29223836823721872</v>
      </c>
      <c r="L2293" s="184">
        <v>0.25244278071713849</v>
      </c>
      <c r="M2293" s="184">
        <v>623.35727700334417</v>
      </c>
      <c r="N2293" s="184">
        <v>0.25528716490059394</v>
      </c>
      <c r="O2293" s="184">
        <v>0.10775868421440467</v>
      </c>
      <c r="P2293" s="184">
        <v>0.10095353189984231</v>
      </c>
      <c r="Q2293" s="184">
        <v>6.8051523145623623E-3</v>
      </c>
      <c r="R2293" s="184"/>
    </row>
    <row r="2294" spans="1:18" x14ac:dyDescent="0.2">
      <c r="A2294" s="187" t="str">
        <f>B2294&amp;C2294&amp;D2294&amp;E2294</f>
        <v>199915A29EDU241</v>
      </c>
      <c r="B2294" s="184">
        <v>1999</v>
      </c>
      <c r="C2294" s="184" t="s">
        <v>3</v>
      </c>
      <c r="D2294" s="184" t="s">
        <v>11</v>
      </c>
      <c r="E2294" s="184">
        <v>41</v>
      </c>
      <c r="F2294" s="184">
        <v>127000</v>
      </c>
      <c r="G2294" s="184">
        <v>0.17909095028776001</v>
      </c>
      <c r="H2294" s="184">
        <v>0.69502362204724411</v>
      </c>
      <c r="I2294" s="184">
        <v>0.57055118110236225</v>
      </c>
      <c r="J2294" s="184">
        <v>0.10991338582677165</v>
      </c>
      <c r="K2294" s="184">
        <v>0.16800000000000001</v>
      </c>
      <c r="L2294" s="184">
        <v>0.40463779527559057</v>
      </c>
      <c r="M2294" s="184">
        <v>708.78222368969045</v>
      </c>
      <c r="N2294" s="184">
        <v>0.23441732283464567</v>
      </c>
      <c r="O2294" s="184">
        <v>9.3338582677165355E-2</v>
      </c>
      <c r="P2294" s="184">
        <v>7.8818897637795274E-2</v>
      </c>
      <c r="Q2294" s="184">
        <v>1.4519685039370079E-2</v>
      </c>
      <c r="R2294" s="184"/>
    </row>
    <row r="2295" spans="1:18" x14ac:dyDescent="0.2">
      <c r="A2295" s="187" t="str">
        <f>B2295&amp;C2295&amp;D2295&amp;E2295</f>
        <v>199915A29EDU341</v>
      </c>
      <c r="B2295" s="184">
        <v>1999</v>
      </c>
      <c r="C2295" s="184" t="s">
        <v>3</v>
      </c>
      <c r="D2295" s="184" t="s">
        <v>13</v>
      </c>
      <c r="E2295" s="184">
        <v>41</v>
      </c>
      <c r="F2295" s="184">
        <v>122522</v>
      </c>
      <c r="G2295" s="184">
        <v>0.21405274325553197</v>
      </c>
      <c r="H2295" s="184">
        <v>0.67314441488059285</v>
      </c>
      <c r="I2295" s="184">
        <v>0.52905600626826199</v>
      </c>
      <c r="J2295" s="184">
        <v>6.6624769429163747E-2</v>
      </c>
      <c r="K2295" s="184">
        <v>9.6725486035161026E-2</v>
      </c>
      <c r="L2295" s="184">
        <v>0.70328594048415793</v>
      </c>
      <c r="M2295" s="184">
        <v>636.53785891746384</v>
      </c>
      <c r="N2295" s="184">
        <v>0.21720997045428575</v>
      </c>
      <c r="O2295" s="184">
        <v>4.0841644765837973E-2</v>
      </c>
      <c r="P2295" s="184">
        <v>3.8686929694258992E-2</v>
      </c>
      <c r="Q2295" s="184">
        <v>2.1547150715789816E-3</v>
      </c>
      <c r="R2295" s="184"/>
    </row>
    <row r="2296" spans="1:18" x14ac:dyDescent="0.2">
      <c r="A2296" s="187" t="str">
        <f>B2296&amp;C2296&amp;D2296&amp;E2296</f>
        <v>199915A29EDU441</v>
      </c>
      <c r="B2296" s="184">
        <v>1999</v>
      </c>
      <c r="C2296" s="184" t="s">
        <v>3</v>
      </c>
      <c r="D2296" s="184" t="s">
        <v>15</v>
      </c>
      <c r="E2296" s="184">
        <v>41</v>
      </c>
      <c r="F2296" s="184">
        <v>158108</v>
      </c>
      <c r="G2296" s="184">
        <v>0.11135117035525224</v>
      </c>
      <c r="H2296" s="184">
        <v>0.79333114073924149</v>
      </c>
      <c r="I2296" s="184">
        <v>0.70499278973865964</v>
      </c>
      <c r="J2296" s="184">
        <v>0.10668656867457688</v>
      </c>
      <c r="K2296" s="184">
        <v>0.17501328206036379</v>
      </c>
      <c r="L2296" s="184">
        <v>0.2266551977129557</v>
      </c>
      <c r="M2296" s="184">
        <v>1123.356280444036</v>
      </c>
      <c r="N2296" s="184">
        <v>0.28998532648569331</v>
      </c>
      <c r="O2296" s="184">
        <v>9.5017329926379443E-2</v>
      </c>
      <c r="P2296" s="184">
        <v>7.5018341892883339E-2</v>
      </c>
      <c r="Q2296" s="184">
        <v>1.999898803349609E-2</v>
      </c>
      <c r="R2296" s="184"/>
    </row>
    <row r="2297" spans="1:18" x14ac:dyDescent="0.2">
      <c r="A2297" s="187" t="str">
        <f>B2297&amp;C2297&amp;D2297&amp;E2297</f>
        <v>199915A29EDU541</v>
      </c>
      <c r="B2297" s="184">
        <v>1999</v>
      </c>
      <c r="C2297" s="184" t="s">
        <v>3</v>
      </c>
      <c r="D2297" s="184" t="s">
        <v>17</v>
      </c>
      <c r="E2297" s="184">
        <v>41</v>
      </c>
      <c r="F2297" s="184">
        <v>70894</v>
      </c>
      <c r="G2297" s="184">
        <v>0.11463283031347363</v>
      </c>
      <c r="H2297" s="184">
        <v>0.81040708663638672</v>
      </c>
      <c r="I2297" s="184">
        <v>0.71750782858916129</v>
      </c>
      <c r="J2297" s="184">
        <v>3.7139955426411263E-2</v>
      </c>
      <c r="K2297" s="184">
        <v>7.8003780291703101E-2</v>
      </c>
      <c r="L2297" s="184">
        <v>0.5651818207464665</v>
      </c>
      <c r="M2297" s="184">
        <v>1889.3532879935335</v>
      </c>
      <c r="N2297" s="184">
        <v>0.31971676023358819</v>
      </c>
      <c r="O2297" s="184">
        <v>0.13009563573786215</v>
      </c>
      <c r="P2297" s="184">
        <v>6.319293593251897E-2</v>
      </c>
      <c r="Q2297" s="184">
        <v>6.6902699805343191E-2</v>
      </c>
      <c r="R2297" s="184"/>
    </row>
    <row r="2298" spans="1:18" x14ac:dyDescent="0.2">
      <c r="A2298" s="187" t="str">
        <f>B2298&amp;C2298&amp;D2298&amp;E2298</f>
        <v>199918A24....41</v>
      </c>
      <c r="B2298" s="184">
        <v>1999</v>
      </c>
      <c r="C2298" s="184" t="s">
        <v>1</v>
      </c>
      <c r="D2298" s="184" t="s">
        <v>52</v>
      </c>
      <c r="E2298" s="184">
        <v>41</v>
      </c>
      <c r="F2298" s="184">
        <v>264</v>
      </c>
      <c r="G2298" s="184"/>
      <c r="H2298" s="184">
        <v>0</v>
      </c>
      <c r="I2298" s="184">
        <v>0</v>
      </c>
      <c r="J2298" s="184"/>
      <c r="K2298" s="184"/>
      <c r="L2298" s="184"/>
      <c r="M2298" s="184"/>
      <c r="N2298" s="184">
        <v>0</v>
      </c>
      <c r="O2298" s="184">
        <v>0</v>
      </c>
      <c r="P2298" s="184">
        <v>0</v>
      </c>
      <c r="Q2298" s="184">
        <v>0</v>
      </c>
      <c r="R2298" s="184"/>
    </row>
    <row r="2299" spans="1:18" x14ac:dyDescent="0.2">
      <c r="A2299" s="187" t="str">
        <f>B2299&amp;C2299&amp;D2299&amp;E2299</f>
        <v>199918A24EDU141</v>
      </c>
      <c r="B2299" s="184">
        <v>1999</v>
      </c>
      <c r="C2299" s="184" t="s">
        <v>1</v>
      </c>
      <c r="D2299" s="184" t="s">
        <v>9</v>
      </c>
      <c r="E2299" s="184">
        <v>41</v>
      </c>
      <c r="F2299" s="184">
        <v>108033</v>
      </c>
      <c r="G2299" s="184">
        <v>0.18799750372530791</v>
      </c>
      <c r="H2299" s="184">
        <v>0.72678718539705456</v>
      </c>
      <c r="I2299" s="184">
        <v>0.59015300880286581</v>
      </c>
      <c r="J2299" s="184">
        <v>0.24150953875204798</v>
      </c>
      <c r="K2299" s="184">
        <v>0.35130006572065942</v>
      </c>
      <c r="L2299" s="184">
        <v>0.15117602954652745</v>
      </c>
      <c r="M2299" s="184">
        <v>566.58148458210314</v>
      </c>
      <c r="N2299" s="184">
        <v>0.26815880332861253</v>
      </c>
      <c r="O2299" s="184">
        <v>9.7535012449899566E-2</v>
      </c>
      <c r="P2299" s="184">
        <v>9.2656873362768788E-2</v>
      </c>
      <c r="Q2299" s="184">
        <v>4.8781390871307844E-3</v>
      </c>
      <c r="R2299" s="184"/>
    </row>
    <row r="2300" spans="1:18" x14ac:dyDescent="0.2">
      <c r="A2300" s="187" t="str">
        <f>B2300&amp;C2300&amp;D2300&amp;E2300</f>
        <v>199918A24EDU241</v>
      </c>
      <c r="B2300" s="184">
        <v>1999</v>
      </c>
      <c r="C2300" s="184" t="s">
        <v>1</v>
      </c>
      <c r="D2300" s="184" t="s">
        <v>11</v>
      </c>
      <c r="E2300" s="184">
        <v>41</v>
      </c>
      <c r="F2300" s="184">
        <v>49002</v>
      </c>
      <c r="G2300" s="184">
        <v>0.12584441314778125</v>
      </c>
      <c r="H2300" s="184">
        <v>0.85492428880453863</v>
      </c>
      <c r="I2300" s="184">
        <v>0.74733684339414719</v>
      </c>
      <c r="J2300" s="184">
        <v>0.10744459409820008</v>
      </c>
      <c r="K2300" s="184">
        <v>0.1773805150810171</v>
      </c>
      <c r="L2300" s="184">
        <v>0.26888698420472634</v>
      </c>
      <c r="M2300" s="184">
        <v>667.48454258725042</v>
      </c>
      <c r="N2300" s="184">
        <v>0.31717072772539895</v>
      </c>
      <c r="O2300" s="184">
        <v>0.10748540875882617</v>
      </c>
      <c r="P2300" s="184">
        <v>9.6730745683849637E-2</v>
      </c>
      <c r="Q2300" s="184">
        <v>1.0754663074976531E-2</v>
      </c>
      <c r="R2300" s="184"/>
    </row>
    <row r="2301" spans="1:18" x14ac:dyDescent="0.2">
      <c r="A2301" s="187" t="str">
        <f>B2301&amp;C2301&amp;D2301&amp;E2301</f>
        <v>199918A24EDU341</v>
      </c>
      <c r="B2301" s="184">
        <v>1999</v>
      </c>
      <c r="C2301" s="184" t="s">
        <v>1</v>
      </c>
      <c r="D2301" s="184" t="s">
        <v>13</v>
      </c>
      <c r="E2301" s="184">
        <v>41</v>
      </c>
      <c r="F2301" s="184">
        <v>61394</v>
      </c>
      <c r="G2301" s="184">
        <v>0.17419946275529782</v>
      </c>
      <c r="H2301" s="184">
        <v>0.76401602762484933</v>
      </c>
      <c r="I2301" s="184">
        <v>0.63092484607616384</v>
      </c>
      <c r="J2301" s="184">
        <v>7.2889858943870733E-2</v>
      </c>
      <c r="K2301" s="184">
        <v>0.1115255562432811</v>
      </c>
      <c r="L2301" s="184">
        <v>0.64815780043652471</v>
      </c>
      <c r="M2301" s="184">
        <v>610.56793773464165</v>
      </c>
      <c r="N2301" s="184">
        <v>0.26605205720428704</v>
      </c>
      <c r="O2301" s="184">
        <v>4.718702153304883E-2</v>
      </c>
      <c r="P2301" s="184">
        <v>4.718702153304883E-2</v>
      </c>
      <c r="Q2301" s="184">
        <v>0</v>
      </c>
      <c r="R2301" s="184"/>
    </row>
    <row r="2302" spans="1:18" x14ac:dyDescent="0.2">
      <c r="A2302" s="187" t="str">
        <f>B2302&amp;C2302&amp;D2302&amp;E2302</f>
        <v>199918A24EDU441</v>
      </c>
      <c r="B2302" s="184">
        <v>1999</v>
      </c>
      <c r="C2302" s="184" t="s">
        <v>1</v>
      </c>
      <c r="D2302" s="184" t="s">
        <v>15</v>
      </c>
      <c r="E2302" s="184">
        <v>41</v>
      </c>
      <c r="F2302" s="184">
        <v>96715</v>
      </c>
      <c r="G2302" s="184">
        <v>0.13193227485341591</v>
      </c>
      <c r="H2302" s="184">
        <v>0.78472832549242622</v>
      </c>
      <c r="I2302" s="184">
        <v>0.6811973323682986</v>
      </c>
      <c r="J2302" s="184">
        <v>8.9934343173240963E-2</v>
      </c>
      <c r="K2302" s="184">
        <v>0.16346998914335936</v>
      </c>
      <c r="L2302" s="184">
        <v>0.30247634803288009</v>
      </c>
      <c r="M2302" s="184">
        <v>932.41599522217314</v>
      </c>
      <c r="N2302" s="184">
        <v>0.27790932120146822</v>
      </c>
      <c r="O2302" s="184">
        <v>5.1791345706457118E-2</v>
      </c>
      <c r="P2302" s="184">
        <v>3.8174016440055837E-2</v>
      </c>
      <c r="Q2302" s="184">
        <v>1.3617329266401282E-2</v>
      </c>
      <c r="R2302" s="184"/>
    </row>
    <row r="2303" spans="1:18" x14ac:dyDescent="0.2">
      <c r="A2303" s="187" t="str">
        <f>B2303&amp;C2303&amp;D2303&amp;E2303</f>
        <v>199918A24EDU541</v>
      </c>
      <c r="B2303" s="184">
        <v>1999</v>
      </c>
      <c r="C2303" s="184" t="s">
        <v>1</v>
      </c>
      <c r="D2303" s="184" t="s">
        <v>17</v>
      </c>
      <c r="E2303" s="184">
        <v>41</v>
      </c>
      <c r="F2303" s="184">
        <v>35584</v>
      </c>
      <c r="G2303" s="184">
        <v>0.16324081601052917</v>
      </c>
      <c r="H2303" s="184">
        <v>0.72597234712230219</v>
      </c>
      <c r="I2303" s="184">
        <v>0.60746402877697847</v>
      </c>
      <c r="J2303" s="184">
        <v>1.4781924460431655E-2</v>
      </c>
      <c r="K2303" s="184">
        <v>5.1849145683453238E-2</v>
      </c>
      <c r="L2303" s="184">
        <v>0.80746964928057552</v>
      </c>
      <c r="M2303" s="184">
        <v>1105.1792464152077</v>
      </c>
      <c r="N2303" s="184">
        <v>0.2741119604316547</v>
      </c>
      <c r="O2303" s="184">
        <v>5.190535071942446E-2</v>
      </c>
      <c r="P2303" s="184">
        <v>2.2229091726618706E-2</v>
      </c>
      <c r="Q2303" s="184">
        <v>2.9676258992805755E-2</v>
      </c>
      <c r="R2303" s="184"/>
    </row>
    <row r="2304" spans="1:18" x14ac:dyDescent="0.2">
      <c r="A2304" s="187" t="str">
        <f>B2304&amp;C2304&amp;D2304&amp;E2304</f>
        <v>199925A29EDU141</v>
      </c>
      <c r="B2304" s="184">
        <v>1999</v>
      </c>
      <c r="C2304" s="184" t="s">
        <v>2</v>
      </c>
      <c r="D2304" s="184" t="s">
        <v>9</v>
      </c>
      <c r="E2304" s="184">
        <v>41</v>
      </c>
      <c r="F2304" s="184">
        <v>93540</v>
      </c>
      <c r="G2304" s="184">
        <v>0.12910814557573552</v>
      </c>
      <c r="H2304" s="184">
        <v>0.76344879196065851</v>
      </c>
      <c r="I2304" s="184">
        <v>0.66488133418858242</v>
      </c>
      <c r="J2304" s="184">
        <v>0.2196600384862091</v>
      </c>
      <c r="K2304" s="184">
        <v>0.30979260209536025</v>
      </c>
      <c r="L2304" s="184">
        <v>7.3230703442377587E-2</v>
      </c>
      <c r="M2304" s="184">
        <v>801.65913157449427</v>
      </c>
      <c r="N2304" s="184">
        <v>0.32676929655762244</v>
      </c>
      <c r="O2304" s="184">
        <v>0.18311952106050888</v>
      </c>
      <c r="P2304" s="184">
        <v>0.16900791105409452</v>
      </c>
      <c r="Q2304" s="184">
        <v>1.4111610006414367E-2</v>
      </c>
      <c r="R2304" s="184"/>
    </row>
    <row r="2305" spans="1:18" x14ac:dyDescent="0.2">
      <c r="A2305" s="187" t="str">
        <f>B2305&amp;C2305&amp;D2305&amp;E2305</f>
        <v>199925A29EDU241</v>
      </c>
      <c r="B2305" s="184">
        <v>1999</v>
      </c>
      <c r="C2305" s="184" t="s">
        <v>2</v>
      </c>
      <c r="D2305" s="184" t="s">
        <v>11</v>
      </c>
      <c r="E2305" s="184">
        <v>41</v>
      </c>
      <c r="F2305" s="184">
        <v>34256</v>
      </c>
      <c r="G2305" s="184">
        <v>0.13753960792506703</v>
      </c>
      <c r="H2305" s="184">
        <v>0.83836408220457725</v>
      </c>
      <c r="I2305" s="184">
        <v>0.72305581503970107</v>
      </c>
      <c r="J2305" s="184">
        <v>0.14625175151798225</v>
      </c>
      <c r="K2305" s="184">
        <v>0.23079168612797757</v>
      </c>
      <c r="L2305" s="184">
        <v>6.9243344231667447E-2</v>
      </c>
      <c r="M2305" s="184">
        <v>914.41106788522939</v>
      </c>
      <c r="N2305" s="184">
        <v>0.28462167211583372</v>
      </c>
      <c r="O2305" s="184">
        <v>0.16922582905184494</v>
      </c>
      <c r="P2305" s="184">
        <v>0.13078000934142925</v>
      </c>
      <c r="Q2305" s="184">
        <v>3.8445819710415691E-2</v>
      </c>
      <c r="R2305" s="184"/>
    </row>
    <row r="2306" spans="1:18" x14ac:dyDescent="0.2">
      <c r="A2306" s="187" t="str">
        <f>B2306&amp;C2306&amp;D2306&amp;E2306</f>
        <v>199925A29EDU341</v>
      </c>
      <c r="B2306" s="184">
        <v>1999</v>
      </c>
      <c r="C2306" s="184" t="s">
        <v>2</v>
      </c>
      <c r="D2306" s="184" t="s">
        <v>13</v>
      </c>
      <c r="E2306" s="184">
        <v>41</v>
      </c>
      <c r="F2306" s="184">
        <v>15810</v>
      </c>
      <c r="G2306" s="184">
        <v>0.13989676635797785</v>
      </c>
      <c r="H2306" s="184">
        <v>0.83327008222643895</v>
      </c>
      <c r="I2306" s="184">
        <v>0.71669829222011383</v>
      </c>
      <c r="J2306" s="184">
        <v>0.15003162555344718</v>
      </c>
      <c r="K2306" s="184">
        <v>0.21657179000632512</v>
      </c>
      <c r="L2306" s="184">
        <v>0.30012650221378873</v>
      </c>
      <c r="M2306" s="184">
        <v>1085.5092025294578</v>
      </c>
      <c r="N2306" s="184">
        <v>0.26672991777356103</v>
      </c>
      <c r="O2306" s="184">
        <v>0.11663504111321948</v>
      </c>
      <c r="P2306" s="184">
        <v>9.9936748893105623E-2</v>
      </c>
      <c r="Q2306" s="184">
        <v>1.6698292220113851E-2</v>
      </c>
      <c r="R2306" s="184"/>
    </row>
    <row r="2307" spans="1:18" x14ac:dyDescent="0.2">
      <c r="A2307" s="187" t="str">
        <f>B2307&amp;C2307&amp;D2307&amp;E2307</f>
        <v>199925A29EDU441</v>
      </c>
      <c r="B2307" s="184">
        <v>1999</v>
      </c>
      <c r="C2307" s="184" t="s">
        <v>2</v>
      </c>
      <c r="D2307" s="184" t="s">
        <v>15</v>
      </c>
      <c r="E2307" s="184">
        <v>41</v>
      </c>
      <c r="F2307" s="184">
        <v>56388</v>
      </c>
      <c r="G2307" s="184">
        <v>8.2000871025944125E-2</v>
      </c>
      <c r="H2307" s="184">
        <v>0.85512875079804218</v>
      </c>
      <c r="I2307" s="184">
        <v>0.78500744839327519</v>
      </c>
      <c r="J2307" s="184">
        <v>0.13552528906859615</v>
      </c>
      <c r="K2307" s="184">
        <v>0.20098247854153367</v>
      </c>
      <c r="L2307" s="184">
        <v>5.1358445059232462E-2</v>
      </c>
      <c r="M2307" s="184">
        <v>1429.6331338323432</v>
      </c>
      <c r="N2307" s="184">
        <v>0.32710860466765979</v>
      </c>
      <c r="O2307" s="184">
        <v>0.17759097680357522</v>
      </c>
      <c r="P2307" s="184">
        <v>0.14487124920195787</v>
      </c>
      <c r="Q2307" s="184">
        <v>3.2719727601617364E-2</v>
      </c>
      <c r="R2307" s="184"/>
    </row>
    <row r="2308" spans="1:18" x14ac:dyDescent="0.2">
      <c r="A2308" s="187" t="str">
        <f>B2308&amp;C2308&amp;D2308&amp;E2308</f>
        <v>199925A29EDU541</v>
      </c>
      <c r="B2308" s="184">
        <v>1999</v>
      </c>
      <c r="C2308" s="184" t="s">
        <v>2</v>
      </c>
      <c r="D2308" s="184" t="s">
        <v>17</v>
      </c>
      <c r="E2308" s="184">
        <v>41</v>
      </c>
      <c r="F2308" s="184">
        <v>35310</v>
      </c>
      <c r="G2308" s="184">
        <v>7.4920936116382036E-2</v>
      </c>
      <c r="H2308" s="184">
        <v>0.89549702633814787</v>
      </c>
      <c r="I2308" s="184">
        <v>0.82840555083545742</v>
      </c>
      <c r="J2308" s="184">
        <v>5.9671481166808267E-2</v>
      </c>
      <c r="K2308" s="184">
        <v>0.1043613707165109</v>
      </c>
      <c r="L2308" s="184">
        <v>0.32101387708864343</v>
      </c>
      <c r="M2308" s="184">
        <v>2468.5357751343763</v>
      </c>
      <c r="N2308" s="184">
        <v>0.36567544604927782</v>
      </c>
      <c r="O2308" s="184">
        <v>0.20889266496743134</v>
      </c>
      <c r="P2308" s="184">
        <v>0.10447465307278392</v>
      </c>
      <c r="Q2308" s="184">
        <v>0.1044180118946474</v>
      </c>
      <c r="R2308" s="184"/>
    </row>
    <row r="2309" spans="1:18" x14ac:dyDescent="0.2">
      <c r="A2309" s="187" t="str">
        <f>B2309&amp;C2309&amp;D2309&amp;E2309</f>
        <v>199930EMA....41</v>
      </c>
      <c r="B2309" s="184">
        <v>1999</v>
      </c>
      <c r="C2309" s="184" t="s">
        <v>4</v>
      </c>
      <c r="D2309" s="184" t="s">
        <v>52</v>
      </c>
      <c r="E2309" s="184">
        <v>41</v>
      </c>
      <c r="F2309" s="184">
        <v>264</v>
      </c>
      <c r="G2309" s="184"/>
      <c r="H2309" s="184">
        <v>0</v>
      </c>
      <c r="I2309" s="184">
        <v>0</v>
      </c>
      <c r="J2309" s="184"/>
      <c r="K2309" s="184"/>
      <c r="L2309" s="184"/>
      <c r="M2309" s="184"/>
      <c r="N2309" s="184">
        <v>0</v>
      </c>
      <c r="O2309" s="184">
        <v>0</v>
      </c>
      <c r="P2309" s="184">
        <v>0</v>
      </c>
      <c r="Q2309" s="184">
        <v>0</v>
      </c>
      <c r="R2309" s="184"/>
    </row>
    <row r="2310" spans="1:18" x14ac:dyDescent="0.2">
      <c r="A2310" s="187" t="str">
        <f>B2310&amp;C2310&amp;D2310&amp;E2310</f>
        <v>199930EMAEDU141</v>
      </c>
      <c r="B2310" s="184">
        <v>1999</v>
      </c>
      <c r="C2310" s="184" t="s">
        <v>4</v>
      </c>
      <c r="D2310" s="184" t="s">
        <v>9</v>
      </c>
      <c r="E2310" s="184">
        <v>41</v>
      </c>
      <c r="F2310" s="184">
        <v>613434</v>
      </c>
      <c r="G2310" s="184">
        <v>8.2372356673534444E-2</v>
      </c>
      <c r="H2310" s="184">
        <v>0.63613689492268122</v>
      </c>
      <c r="I2310" s="184">
        <v>0.58373679972091541</v>
      </c>
      <c r="J2310" s="184">
        <v>0.35956435411144477</v>
      </c>
      <c r="K2310" s="184">
        <v>0.41067824737461567</v>
      </c>
      <c r="L2310" s="184">
        <v>2.3198909744161555E-2</v>
      </c>
      <c r="M2310" s="184">
        <v>864.34708262594972</v>
      </c>
      <c r="N2310" s="184">
        <v>0.2668554122748793</v>
      </c>
      <c r="O2310" s="184">
        <v>0.18820687866843017</v>
      </c>
      <c r="P2310" s="184">
        <v>0.16672184431422882</v>
      </c>
      <c r="Q2310" s="184">
        <v>2.1485034354201356E-2</v>
      </c>
      <c r="R2310" s="184"/>
    </row>
    <row r="2311" spans="1:18" x14ac:dyDescent="0.2">
      <c r="A2311" s="187" t="str">
        <f>B2311&amp;C2311&amp;D2311&amp;E2311</f>
        <v>199930EMAEDU241</v>
      </c>
      <c r="B2311" s="184">
        <v>1999</v>
      </c>
      <c r="C2311" s="184" t="s">
        <v>4</v>
      </c>
      <c r="D2311" s="184" t="s">
        <v>11</v>
      </c>
      <c r="E2311" s="184">
        <v>41</v>
      </c>
      <c r="F2311" s="184">
        <v>133596</v>
      </c>
      <c r="G2311" s="184">
        <v>8.8344308189740151E-2</v>
      </c>
      <c r="H2311" s="184">
        <v>0.75933411179975452</v>
      </c>
      <c r="I2311" s="184">
        <v>0.69225126500793432</v>
      </c>
      <c r="J2311" s="184">
        <v>0.23276894517799934</v>
      </c>
      <c r="K2311" s="184">
        <v>0.29590706308572112</v>
      </c>
      <c r="L2311" s="184">
        <v>2.7628072696787329E-2</v>
      </c>
      <c r="M2311" s="184">
        <v>1348.6621712113122</v>
      </c>
      <c r="N2311" s="184">
        <v>0.33328842180903617</v>
      </c>
      <c r="O2311" s="184">
        <v>0.24843558190364981</v>
      </c>
      <c r="P2311" s="184">
        <v>0.20901823407886463</v>
      </c>
      <c r="Q2311" s="184">
        <v>3.9417347824785176E-2</v>
      </c>
      <c r="R2311" s="184"/>
    </row>
    <row r="2312" spans="1:18" x14ac:dyDescent="0.2">
      <c r="A2312" s="187" t="str">
        <f>B2312&amp;C2312&amp;D2312&amp;E2312</f>
        <v>199930EMAEDU341</v>
      </c>
      <c r="B2312" s="184">
        <v>1999</v>
      </c>
      <c r="C2312" s="184" t="s">
        <v>4</v>
      </c>
      <c r="D2312" s="184" t="s">
        <v>13</v>
      </c>
      <c r="E2312" s="184">
        <v>41</v>
      </c>
      <c r="F2312" s="184">
        <v>36371</v>
      </c>
      <c r="G2312" s="184">
        <v>0.11107278371852362</v>
      </c>
      <c r="H2312" s="184">
        <v>0.71735723515988015</v>
      </c>
      <c r="I2312" s="184">
        <v>0.63767837013004869</v>
      </c>
      <c r="J2312" s="184">
        <v>0.26815319897720713</v>
      </c>
      <c r="K2312" s="184">
        <v>0.32611146242885813</v>
      </c>
      <c r="L2312" s="184">
        <v>9.425091418987655E-2</v>
      </c>
      <c r="M2312" s="184">
        <v>1673.5848791548997</v>
      </c>
      <c r="N2312" s="184">
        <v>0.31145692997168073</v>
      </c>
      <c r="O2312" s="184">
        <v>0.18830936735311099</v>
      </c>
      <c r="P2312" s="184">
        <v>0.15935773005966292</v>
      </c>
      <c r="Q2312" s="184">
        <v>2.8951637293448077E-2</v>
      </c>
      <c r="R2312" s="184"/>
    </row>
    <row r="2313" spans="1:18" x14ac:dyDescent="0.2">
      <c r="A2313" s="187" t="str">
        <f>B2313&amp;C2313&amp;D2313&amp;E2313</f>
        <v>199930EMAEDU441</v>
      </c>
      <c r="B2313" s="184">
        <v>1999</v>
      </c>
      <c r="C2313" s="184" t="s">
        <v>4</v>
      </c>
      <c r="D2313" s="184" t="s">
        <v>15</v>
      </c>
      <c r="E2313" s="184">
        <v>41</v>
      </c>
      <c r="F2313" s="184">
        <v>182356</v>
      </c>
      <c r="G2313" s="184">
        <v>6.0685920837563634E-2</v>
      </c>
      <c r="H2313" s="184">
        <v>0.76158174120950228</v>
      </c>
      <c r="I2313" s="184">
        <v>0.71536445195112852</v>
      </c>
      <c r="J2313" s="184">
        <v>0.2340860733948979</v>
      </c>
      <c r="K2313" s="184">
        <v>0.2803033626532716</v>
      </c>
      <c r="L2313" s="184">
        <v>2.4556362280374652E-2</v>
      </c>
      <c r="M2313" s="184">
        <v>1986.0122139042955</v>
      </c>
      <c r="N2313" s="184">
        <v>0.32081752177060258</v>
      </c>
      <c r="O2313" s="184">
        <v>0.21244159775384414</v>
      </c>
      <c r="P2313" s="184">
        <v>0.15606286604224703</v>
      </c>
      <c r="Q2313" s="184">
        <v>5.6378731711597095E-2</v>
      </c>
      <c r="R2313" s="184"/>
    </row>
    <row r="2314" spans="1:18" x14ac:dyDescent="0.2">
      <c r="A2314" s="187" t="str">
        <f>B2314&amp;C2314&amp;D2314&amp;E2314</f>
        <v>199930EMAEDU541</v>
      </c>
      <c r="B2314" s="184">
        <v>1999</v>
      </c>
      <c r="C2314" s="184" t="s">
        <v>4</v>
      </c>
      <c r="D2314" s="184" t="s">
        <v>17</v>
      </c>
      <c r="E2314" s="184">
        <v>41</v>
      </c>
      <c r="F2314" s="184">
        <v>151231</v>
      </c>
      <c r="G2314" s="184">
        <v>3.2769161364590953E-2</v>
      </c>
      <c r="H2314" s="184">
        <v>0.85012993367761902</v>
      </c>
      <c r="I2314" s="184">
        <v>0.82227188870006807</v>
      </c>
      <c r="J2314" s="184">
        <v>0.14812439248566761</v>
      </c>
      <c r="K2314" s="184">
        <v>0.17598243746321851</v>
      </c>
      <c r="L2314" s="184">
        <v>6.9681480648808775E-2</v>
      </c>
      <c r="M2314" s="184">
        <v>4946.3182041806558</v>
      </c>
      <c r="N2314" s="184">
        <v>0.378050796463688</v>
      </c>
      <c r="O2314" s="184">
        <v>0.28916690361103214</v>
      </c>
      <c r="P2314" s="184">
        <v>0.16720778147337517</v>
      </c>
      <c r="Q2314" s="184">
        <v>0.12195912213765696</v>
      </c>
      <c r="R2314" s="184"/>
    </row>
    <row r="2315" spans="1:18" x14ac:dyDescent="0.2">
      <c r="A2315" s="187" t="str">
        <f>B2315&amp;C2315&amp;D2315&amp;E2315</f>
        <v>199915A17EDU143</v>
      </c>
      <c r="B2315" s="184">
        <v>1999</v>
      </c>
      <c r="C2315" s="184" t="s">
        <v>0</v>
      </c>
      <c r="D2315" s="184" t="s">
        <v>9</v>
      </c>
      <c r="E2315" s="184">
        <v>43</v>
      </c>
      <c r="F2315" s="184">
        <v>105076</v>
      </c>
      <c r="G2315" s="184">
        <v>0.34358727097396335</v>
      </c>
      <c r="H2315" s="184">
        <v>0.39476188663443601</v>
      </c>
      <c r="I2315" s="184">
        <v>0.25912672732117703</v>
      </c>
      <c r="J2315" s="184">
        <v>0.12345350032357531</v>
      </c>
      <c r="K2315" s="184">
        <v>0.19226083977311659</v>
      </c>
      <c r="L2315" s="184">
        <v>0.68017434999428983</v>
      </c>
      <c r="M2315" s="184">
        <v>319.45816482200559</v>
      </c>
      <c r="N2315" s="184">
        <v>0.1113384597814915</v>
      </c>
      <c r="O2315" s="184">
        <v>2.2279112261601126E-2</v>
      </c>
      <c r="P2315" s="184">
        <v>2.2279112261601126E-2</v>
      </c>
      <c r="Q2315" s="184">
        <v>0</v>
      </c>
      <c r="R2315" s="184"/>
    </row>
    <row r="2316" spans="1:18" x14ac:dyDescent="0.2">
      <c r="A2316" s="187" t="str">
        <f>B2316&amp;C2316&amp;D2316&amp;E2316</f>
        <v>199915A17EDU243</v>
      </c>
      <c r="B2316" s="184">
        <v>1999</v>
      </c>
      <c r="C2316" s="184" t="s">
        <v>0</v>
      </c>
      <c r="D2316" s="184" t="s">
        <v>11</v>
      </c>
      <c r="E2316" s="184">
        <v>43</v>
      </c>
      <c r="F2316" s="184">
        <v>39368</v>
      </c>
      <c r="G2316" s="184">
        <v>0.36364191127112955</v>
      </c>
      <c r="H2316" s="184">
        <v>0.41625177809388336</v>
      </c>
      <c r="I2316" s="184">
        <v>0.26488518593781751</v>
      </c>
      <c r="J2316" s="184">
        <v>7.0285511074984763E-2</v>
      </c>
      <c r="K2316" s="184">
        <v>9.1927453769559034E-2</v>
      </c>
      <c r="L2316" s="184">
        <v>0.81617049380207274</v>
      </c>
      <c r="M2316" s="184">
        <v>300.89407810258945</v>
      </c>
      <c r="N2316" s="184">
        <v>0.10272302377565536</v>
      </c>
      <c r="O2316" s="184">
        <v>5.4104856736435685E-3</v>
      </c>
      <c r="P2316" s="184">
        <v>5.4104856736435685E-3</v>
      </c>
      <c r="Q2316" s="184">
        <v>0</v>
      </c>
      <c r="R2316" s="184"/>
    </row>
    <row r="2317" spans="1:18" x14ac:dyDescent="0.2">
      <c r="A2317" s="187" t="str">
        <f>B2317&amp;C2317&amp;D2317&amp;E2317</f>
        <v>199915A17EDU343</v>
      </c>
      <c r="B2317" s="184">
        <v>1999</v>
      </c>
      <c r="C2317" s="184" t="s">
        <v>0</v>
      </c>
      <c r="D2317" s="184" t="s">
        <v>13</v>
      </c>
      <c r="E2317" s="184">
        <v>43</v>
      </c>
      <c r="F2317" s="184">
        <v>52969</v>
      </c>
      <c r="G2317" s="184">
        <v>0.26531395404614572</v>
      </c>
      <c r="H2317" s="184">
        <v>0.39356982385923844</v>
      </c>
      <c r="I2317" s="184">
        <v>0.28915025769789876</v>
      </c>
      <c r="J2317" s="184">
        <v>1.2044780909588628E-2</v>
      </c>
      <c r="K2317" s="184">
        <v>2.4070682852234324E-2</v>
      </c>
      <c r="L2317" s="184">
        <v>0.94781853536974459</v>
      </c>
      <c r="M2317" s="184">
        <v>423.91228335523408</v>
      </c>
      <c r="N2317" s="184">
        <v>0.13249259000547489</v>
      </c>
      <c r="O2317" s="184">
        <v>8.0424399176877038E-3</v>
      </c>
      <c r="P2317" s="184">
        <v>8.0424399176877038E-3</v>
      </c>
      <c r="Q2317" s="184">
        <v>0</v>
      </c>
      <c r="R2317" s="184"/>
    </row>
    <row r="2318" spans="1:18" x14ac:dyDescent="0.2">
      <c r="A2318" s="187" t="str">
        <f>B2318&amp;C2318&amp;D2318&amp;E2318</f>
        <v>199915A17EDU443</v>
      </c>
      <c r="B2318" s="184">
        <v>1999</v>
      </c>
      <c r="C2318" s="184" t="s">
        <v>0</v>
      </c>
      <c r="D2318" s="184" t="s">
        <v>15</v>
      </c>
      <c r="E2318" s="184">
        <v>43</v>
      </c>
      <c r="F2318" s="184">
        <v>4043</v>
      </c>
      <c r="G2318" s="184">
        <v>0.20012527403695585</v>
      </c>
      <c r="H2318" s="184">
        <v>0.7897600791491467</v>
      </c>
      <c r="I2318" s="184">
        <v>0.6317091268859758</v>
      </c>
      <c r="J2318" s="184">
        <v>0.10511996042542666</v>
      </c>
      <c r="K2318" s="184">
        <v>0.15780361117981698</v>
      </c>
      <c r="L2318" s="184">
        <v>0.36829087311402425</v>
      </c>
      <c r="M2318" s="184">
        <v>508.57077689249064</v>
      </c>
      <c r="N2318" s="184">
        <v>0.21048726193420728</v>
      </c>
      <c r="O2318" s="184">
        <v>0</v>
      </c>
      <c r="P2318" s="184">
        <v>0</v>
      </c>
      <c r="Q2318" s="184">
        <v>0</v>
      </c>
      <c r="R2318" s="184"/>
    </row>
    <row r="2319" spans="1:18" x14ac:dyDescent="0.2">
      <c r="A2319" s="187" t="str">
        <f>B2319&amp;C2319&amp;D2319&amp;E2319</f>
        <v>199915A29EDU143</v>
      </c>
      <c r="B2319" s="184">
        <v>1999</v>
      </c>
      <c r="C2319" s="184" t="s">
        <v>3</v>
      </c>
      <c r="D2319" s="184" t="s">
        <v>9</v>
      </c>
      <c r="E2319" s="184">
        <v>43</v>
      </c>
      <c r="F2319" s="184">
        <v>363363</v>
      </c>
      <c r="G2319" s="184">
        <v>0.19617799430473118</v>
      </c>
      <c r="H2319" s="184">
        <v>0.64171641031145166</v>
      </c>
      <c r="I2319" s="184">
        <v>0.51582577202411917</v>
      </c>
      <c r="J2319" s="184">
        <v>0.19087248839314955</v>
      </c>
      <c r="K2319" s="184">
        <v>0.28748386599626269</v>
      </c>
      <c r="L2319" s="184">
        <v>0.26285560169857691</v>
      </c>
      <c r="M2319" s="184">
        <v>581.36973637948699</v>
      </c>
      <c r="N2319" s="184">
        <v>0.19625774473358115</v>
      </c>
      <c r="O2319" s="184">
        <v>8.2010188627288996E-2</v>
      </c>
      <c r="P2319" s="184">
        <v>7.9080269860939009E-2</v>
      </c>
      <c r="Q2319" s="184">
        <v>2.9299187663499931E-3</v>
      </c>
      <c r="R2319" s="184"/>
    </row>
    <row r="2320" spans="1:18" x14ac:dyDescent="0.2">
      <c r="A2320" s="187" t="str">
        <f>B2320&amp;C2320&amp;D2320&amp;E2320</f>
        <v>199915A29EDU243</v>
      </c>
      <c r="B2320" s="184">
        <v>1999</v>
      </c>
      <c r="C2320" s="184" t="s">
        <v>3</v>
      </c>
      <c r="D2320" s="184" t="s">
        <v>11</v>
      </c>
      <c r="E2320" s="184">
        <v>43</v>
      </c>
      <c r="F2320" s="184">
        <v>129152</v>
      </c>
      <c r="G2320" s="184">
        <v>0.18780375974323704</v>
      </c>
      <c r="H2320" s="184">
        <v>0.6754831516352825</v>
      </c>
      <c r="I2320" s="184">
        <v>0.54862487611496535</v>
      </c>
      <c r="J2320" s="184">
        <v>0.14165479435084241</v>
      </c>
      <c r="K2320" s="184">
        <v>0.20919536669970268</v>
      </c>
      <c r="L2320" s="184">
        <v>0.37235195738354809</v>
      </c>
      <c r="M2320" s="184">
        <v>743.44661885913308</v>
      </c>
      <c r="N2320" s="184">
        <v>0.21422045341922696</v>
      </c>
      <c r="O2320" s="184">
        <v>7.5778927155599599E-2</v>
      </c>
      <c r="P2320" s="184">
        <v>6.7532829534192276E-2</v>
      </c>
      <c r="Q2320" s="184">
        <v>8.2460976214073344E-3</v>
      </c>
      <c r="R2320" s="184"/>
    </row>
    <row r="2321" spans="1:18" x14ac:dyDescent="0.2">
      <c r="A2321" s="187" t="str">
        <f>B2321&amp;C2321&amp;D2321&amp;E2321</f>
        <v>199915A29EDU343</v>
      </c>
      <c r="B2321" s="184">
        <v>1999</v>
      </c>
      <c r="C2321" s="184" t="s">
        <v>3</v>
      </c>
      <c r="D2321" s="184" t="s">
        <v>13</v>
      </c>
      <c r="E2321" s="184">
        <v>43</v>
      </c>
      <c r="F2321" s="184">
        <v>125296</v>
      </c>
      <c r="G2321" s="184">
        <v>0.18627084809066907</v>
      </c>
      <c r="H2321" s="184">
        <v>0.61969256799897843</v>
      </c>
      <c r="I2321" s="184">
        <v>0.50426190780232405</v>
      </c>
      <c r="J2321" s="184">
        <v>4.2443493806665816E-2</v>
      </c>
      <c r="K2321" s="184">
        <v>7.8095070872174696E-2</v>
      </c>
      <c r="L2321" s="184">
        <v>0.69269569659047381</v>
      </c>
      <c r="M2321" s="184">
        <v>633.34345560676081</v>
      </c>
      <c r="N2321" s="184">
        <v>0.20035755331375305</v>
      </c>
      <c r="O2321" s="184">
        <v>4.4143468267143403E-2</v>
      </c>
      <c r="P2321" s="184">
        <v>3.7351551525986466E-2</v>
      </c>
      <c r="Q2321" s="184">
        <v>6.7919167411569408E-3</v>
      </c>
      <c r="R2321" s="184"/>
    </row>
    <row r="2322" spans="1:18" x14ac:dyDescent="0.2">
      <c r="A2322" s="187" t="str">
        <f>B2322&amp;C2322&amp;D2322&amp;E2322</f>
        <v>199915A29EDU443</v>
      </c>
      <c r="B2322" s="184">
        <v>1999</v>
      </c>
      <c r="C2322" s="184" t="s">
        <v>3</v>
      </c>
      <c r="D2322" s="184" t="s">
        <v>15</v>
      </c>
      <c r="E2322" s="184">
        <v>43</v>
      </c>
      <c r="F2322" s="184">
        <v>173155</v>
      </c>
      <c r="G2322" s="184">
        <v>0.13892000742262939</v>
      </c>
      <c r="H2322" s="184">
        <v>0.84029337876469057</v>
      </c>
      <c r="I2322" s="184">
        <v>0.7235598163495135</v>
      </c>
      <c r="J2322" s="184">
        <v>0.11056567814963472</v>
      </c>
      <c r="K2322" s="184">
        <v>0.1916606508619445</v>
      </c>
      <c r="L2322" s="184">
        <v>0.19536831162830989</v>
      </c>
      <c r="M2322" s="184">
        <v>1036.1031417383222</v>
      </c>
      <c r="N2322" s="184">
        <v>0.27519274638329821</v>
      </c>
      <c r="O2322" s="184">
        <v>8.3520545176287139E-2</v>
      </c>
      <c r="P2322" s="184">
        <v>6.0194623314371518E-2</v>
      </c>
      <c r="Q2322" s="184">
        <v>2.3325921861915625E-2</v>
      </c>
      <c r="R2322" s="184"/>
    </row>
    <row r="2323" spans="1:18" x14ac:dyDescent="0.2">
      <c r="A2323" s="187" t="str">
        <f>B2323&amp;C2323&amp;D2323&amp;E2323</f>
        <v>199915A29EDU543</v>
      </c>
      <c r="B2323" s="184">
        <v>1999</v>
      </c>
      <c r="C2323" s="184" t="s">
        <v>3</v>
      </c>
      <c r="D2323" s="184" t="s">
        <v>17</v>
      </c>
      <c r="E2323" s="184">
        <v>43</v>
      </c>
      <c r="F2323" s="184">
        <v>99994</v>
      </c>
      <c r="G2323" s="184">
        <v>8.3720042468417091E-2</v>
      </c>
      <c r="H2323" s="184">
        <v>0.83832029921795304</v>
      </c>
      <c r="I2323" s="184">
        <v>0.76813608816528989</v>
      </c>
      <c r="J2323" s="184">
        <v>3.8302298137888276E-2</v>
      </c>
      <c r="K2323" s="184">
        <v>5.5313318799127945E-2</v>
      </c>
      <c r="L2323" s="184">
        <v>0.55324319459167548</v>
      </c>
      <c r="M2323" s="184">
        <v>2038.076302444468</v>
      </c>
      <c r="N2323" s="184">
        <v>0.32626451929726102</v>
      </c>
      <c r="O2323" s="184">
        <v>0.13644882292219962</v>
      </c>
      <c r="P2323" s="184">
        <v>0.10444874274661509</v>
      </c>
      <c r="Q2323" s="184">
        <v>3.2000080175584533E-2</v>
      </c>
      <c r="R2323" s="184"/>
    </row>
    <row r="2324" spans="1:18" x14ac:dyDescent="0.2">
      <c r="A2324" s="187" t="str">
        <f>B2324&amp;C2324&amp;D2324&amp;E2324</f>
        <v>199918A24EDU143</v>
      </c>
      <c r="B2324" s="184">
        <v>1999</v>
      </c>
      <c r="C2324" s="184" t="s">
        <v>1</v>
      </c>
      <c r="D2324" s="184" t="s">
        <v>9</v>
      </c>
      <c r="E2324" s="184">
        <v>43</v>
      </c>
      <c r="F2324" s="184">
        <v>150200</v>
      </c>
      <c r="G2324" s="184">
        <v>0.17909967845659164</v>
      </c>
      <c r="H2324" s="184">
        <v>0.70399467376830893</v>
      </c>
      <c r="I2324" s="184">
        <v>0.57790945406125172</v>
      </c>
      <c r="J2324" s="184">
        <v>0.24079227696404792</v>
      </c>
      <c r="K2324" s="184">
        <v>0.34988015978695075</v>
      </c>
      <c r="L2324" s="184">
        <v>0.12890812250332889</v>
      </c>
      <c r="M2324" s="184">
        <v>574.24827371920026</v>
      </c>
      <c r="N2324" s="184">
        <v>0.22413275817237494</v>
      </c>
      <c r="O2324" s="184">
        <v>8.650749731643409E-2</v>
      </c>
      <c r="P2324" s="184">
        <v>8.5087374239100719E-2</v>
      </c>
      <c r="Q2324" s="184">
        <v>1.4201230773333688E-3</v>
      </c>
      <c r="R2324" s="184"/>
    </row>
    <row r="2325" spans="1:18" x14ac:dyDescent="0.2">
      <c r="A2325" s="187" t="str">
        <f>B2325&amp;C2325&amp;D2325&amp;E2325</f>
        <v>199918A24EDU243</v>
      </c>
      <c r="B2325" s="184">
        <v>1999</v>
      </c>
      <c r="C2325" s="184" t="s">
        <v>1</v>
      </c>
      <c r="D2325" s="184" t="s">
        <v>11</v>
      </c>
      <c r="E2325" s="184">
        <v>43</v>
      </c>
      <c r="F2325" s="184">
        <v>60433</v>
      </c>
      <c r="G2325" s="184">
        <v>0.17723573762788611</v>
      </c>
      <c r="H2325" s="184">
        <v>0.77472572932007344</v>
      </c>
      <c r="I2325" s="184">
        <v>0.63741664322472824</v>
      </c>
      <c r="J2325" s="184">
        <v>0.17601310542253404</v>
      </c>
      <c r="K2325" s="184">
        <v>0.2710605132957159</v>
      </c>
      <c r="L2325" s="184">
        <v>0.22888157132692402</v>
      </c>
      <c r="M2325" s="184">
        <v>697.84711081552848</v>
      </c>
      <c r="N2325" s="184">
        <v>0.25358661658365461</v>
      </c>
      <c r="O2325" s="184">
        <v>9.1555937980904473E-2</v>
      </c>
      <c r="P2325" s="184">
        <v>7.745768040640047E-2</v>
      </c>
      <c r="Q2325" s="184">
        <v>1.4098257574503996E-2</v>
      </c>
      <c r="R2325" s="184"/>
    </row>
    <row r="2326" spans="1:18" x14ac:dyDescent="0.2">
      <c r="A2326" s="187" t="str">
        <f>B2326&amp;C2326&amp;D2326&amp;E2326</f>
        <v>199918A24EDU343</v>
      </c>
      <c r="B2326" s="184">
        <v>1999</v>
      </c>
      <c r="C2326" s="184" t="s">
        <v>1</v>
      </c>
      <c r="D2326" s="184" t="s">
        <v>13</v>
      </c>
      <c r="E2326" s="184">
        <v>43</v>
      </c>
      <c r="F2326" s="184">
        <v>54248</v>
      </c>
      <c r="G2326" s="184">
        <v>0.18087116738319081</v>
      </c>
      <c r="H2326" s="184">
        <v>0.78037900014747086</v>
      </c>
      <c r="I2326" s="184">
        <v>0.63923093938947062</v>
      </c>
      <c r="J2326" s="184">
        <v>3.1392862409674087E-2</v>
      </c>
      <c r="K2326" s="184">
        <v>8.2399351128152193E-2</v>
      </c>
      <c r="L2326" s="184">
        <v>0.61170918743548153</v>
      </c>
      <c r="M2326" s="184">
        <v>645.81488609237385</v>
      </c>
      <c r="N2326" s="184">
        <v>0.23532664798702257</v>
      </c>
      <c r="O2326" s="184">
        <v>5.0969620999852527E-2</v>
      </c>
      <c r="P2326" s="184">
        <v>4.3116796932605811E-2</v>
      </c>
      <c r="Q2326" s="184">
        <v>7.8528240672467182E-3</v>
      </c>
      <c r="R2326" s="184"/>
    </row>
    <row r="2327" spans="1:18" x14ac:dyDescent="0.2">
      <c r="A2327" s="187" t="str">
        <f>B2327&amp;C2327&amp;D2327&amp;E2327</f>
        <v>199918A24EDU443</v>
      </c>
      <c r="B2327" s="184">
        <v>1999</v>
      </c>
      <c r="C2327" s="184" t="s">
        <v>1</v>
      </c>
      <c r="D2327" s="184" t="s">
        <v>15</v>
      </c>
      <c r="E2327" s="184">
        <v>43</v>
      </c>
      <c r="F2327" s="184">
        <v>107011</v>
      </c>
      <c r="G2327" s="184">
        <v>0.1630146386093321</v>
      </c>
      <c r="H2327" s="184">
        <v>0.81711225948734245</v>
      </c>
      <c r="I2327" s="184">
        <v>0.68391099980375847</v>
      </c>
      <c r="J2327" s="184">
        <v>0.1093345543916046</v>
      </c>
      <c r="K2327" s="184">
        <v>0.19681154273859697</v>
      </c>
      <c r="L2327" s="184">
        <v>0.25448785638859556</v>
      </c>
      <c r="M2327" s="184">
        <v>832.9141163759341</v>
      </c>
      <c r="N2327" s="184">
        <v>0.2565343749707974</v>
      </c>
      <c r="O2327" s="184">
        <v>4.5733616170300251E-2</v>
      </c>
      <c r="P2327" s="184">
        <v>3.3800263524310585E-2</v>
      </c>
      <c r="Q2327" s="184">
        <v>1.1933352645989664E-2</v>
      </c>
      <c r="R2327" s="184"/>
    </row>
    <row r="2328" spans="1:18" x14ac:dyDescent="0.2">
      <c r="A2328" s="187" t="str">
        <f>B2328&amp;C2328&amp;D2328&amp;E2328</f>
        <v>199918A24EDU543</v>
      </c>
      <c r="B2328" s="184">
        <v>1999</v>
      </c>
      <c r="C2328" s="184" t="s">
        <v>1</v>
      </c>
      <c r="D2328" s="184" t="s">
        <v>17</v>
      </c>
      <c r="E2328" s="184">
        <v>43</v>
      </c>
      <c r="F2328" s="184">
        <v>49354</v>
      </c>
      <c r="G2328" s="184">
        <v>0.14938678480739101</v>
      </c>
      <c r="H2328" s="184">
        <v>0.75005065445556596</v>
      </c>
      <c r="I2328" s="184">
        <v>0.63800299874376953</v>
      </c>
      <c r="J2328" s="184">
        <v>3.8781051181261905E-2</v>
      </c>
      <c r="K2328" s="184">
        <v>5.6023827855898205E-2</v>
      </c>
      <c r="L2328" s="184">
        <v>0.74135834988045546</v>
      </c>
      <c r="M2328" s="184">
        <v>1455.155516281565</v>
      </c>
      <c r="N2328" s="184">
        <v>0.26731369291242857</v>
      </c>
      <c r="O2328" s="184">
        <v>7.3246342748308144E-2</v>
      </c>
      <c r="P2328" s="184">
        <v>7.3246342748308144E-2</v>
      </c>
      <c r="Q2328" s="184">
        <v>0</v>
      </c>
      <c r="R2328" s="184"/>
    </row>
    <row r="2329" spans="1:18" x14ac:dyDescent="0.2">
      <c r="A2329" s="187" t="str">
        <f>B2329&amp;C2329&amp;D2329&amp;E2329</f>
        <v>199925A29EDU143</v>
      </c>
      <c r="B2329" s="184">
        <v>1999</v>
      </c>
      <c r="C2329" s="184" t="s">
        <v>2</v>
      </c>
      <c r="D2329" s="184" t="s">
        <v>9</v>
      </c>
      <c r="E2329" s="184">
        <v>43</v>
      </c>
      <c r="F2329" s="184">
        <v>108087</v>
      </c>
      <c r="G2329" s="184">
        <v>0.146051468193029</v>
      </c>
      <c r="H2329" s="184">
        <v>0.79524827222515193</v>
      </c>
      <c r="I2329" s="184">
        <v>0.67910109448869893</v>
      </c>
      <c r="J2329" s="184">
        <v>0.18704377029615032</v>
      </c>
      <c r="K2329" s="184">
        <v>0.29334702600682783</v>
      </c>
      <c r="L2329" s="184">
        <v>4.3298454023148018E-2</v>
      </c>
      <c r="M2329" s="184">
        <v>687.25293566087214</v>
      </c>
      <c r="N2329" s="184">
        <v>0.24013063550658267</v>
      </c>
      <c r="O2329" s="184">
        <v>0.13383663160232034</v>
      </c>
      <c r="P2329" s="184">
        <v>0.12596334434298298</v>
      </c>
      <c r="Q2329" s="184">
        <v>7.8732872593373863E-3</v>
      </c>
      <c r="R2329" s="184"/>
    </row>
    <row r="2330" spans="1:18" x14ac:dyDescent="0.2">
      <c r="A2330" s="187" t="str">
        <f>B2330&amp;C2330&amp;D2330&amp;E2330</f>
        <v>199925A29EDU243</v>
      </c>
      <c r="B2330" s="184">
        <v>1999</v>
      </c>
      <c r="C2330" s="184" t="s">
        <v>2</v>
      </c>
      <c r="D2330" s="184" t="s">
        <v>11</v>
      </c>
      <c r="E2330" s="184">
        <v>43</v>
      </c>
      <c r="F2330" s="184">
        <v>29351</v>
      </c>
      <c r="G2330" s="184">
        <v>8.8499625530498463E-2</v>
      </c>
      <c r="H2330" s="184">
        <v>0.81884773942966171</v>
      </c>
      <c r="I2330" s="184">
        <v>0.74638002112364144</v>
      </c>
      <c r="J2330" s="184">
        <v>0.16663827467547954</v>
      </c>
      <c r="K2330" s="184">
        <v>0.23910599298149979</v>
      </c>
      <c r="L2330" s="184">
        <v>7.2467718306020237E-2</v>
      </c>
      <c r="M2330" s="184">
        <v>1032.3513924353585</v>
      </c>
      <c r="N2330" s="184">
        <v>0.28271609144492521</v>
      </c>
      <c r="O2330" s="184">
        <v>0.1376784436646111</v>
      </c>
      <c r="P2330" s="184">
        <v>0.1304214507171817</v>
      </c>
      <c r="Q2330" s="184">
        <v>7.2569929474293887E-3</v>
      </c>
      <c r="R2330" s="184"/>
    </row>
    <row r="2331" spans="1:18" x14ac:dyDescent="0.2">
      <c r="A2331" s="187" t="str">
        <f>B2331&amp;C2331&amp;D2331&amp;E2331</f>
        <v>199925A29EDU343</v>
      </c>
      <c r="B2331" s="184">
        <v>1999</v>
      </c>
      <c r="C2331" s="184" t="s">
        <v>2</v>
      </c>
      <c r="D2331" s="184" t="s">
        <v>13</v>
      </c>
      <c r="E2331" s="184">
        <v>43</v>
      </c>
      <c r="F2331" s="184">
        <v>18079</v>
      </c>
      <c r="G2331" s="184">
        <v>8.8149889380530977E-2</v>
      </c>
      <c r="H2331" s="184">
        <v>0.80004425023507941</v>
      </c>
      <c r="I2331" s="184">
        <v>0.72952043807732725</v>
      </c>
      <c r="J2331" s="184">
        <v>0.16466618728911997</v>
      </c>
      <c r="K2331" s="184">
        <v>0.22346368715083798</v>
      </c>
      <c r="L2331" s="184">
        <v>0.18822943746888654</v>
      </c>
      <c r="M2331" s="184">
        <v>840.57854653546667</v>
      </c>
      <c r="N2331" s="184">
        <v>0.29426406327783616</v>
      </c>
      <c r="O2331" s="184">
        <v>0.12943193760716853</v>
      </c>
      <c r="P2331" s="184">
        <v>0.10592400022125117</v>
      </c>
      <c r="Q2331" s="184">
        <v>2.3507937385917364E-2</v>
      </c>
      <c r="R2331" s="184"/>
    </row>
    <row r="2332" spans="1:18" x14ac:dyDescent="0.2">
      <c r="A2332" s="187" t="str">
        <f>B2332&amp;C2332&amp;D2332&amp;E2332</f>
        <v>199925A29EDU443</v>
      </c>
      <c r="B2332" s="184">
        <v>1999</v>
      </c>
      <c r="C2332" s="184" t="s">
        <v>2</v>
      </c>
      <c r="D2332" s="184" t="s">
        <v>15</v>
      </c>
      <c r="E2332" s="184">
        <v>43</v>
      </c>
      <c r="F2332" s="184">
        <v>62101</v>
      </c>
      <c r="G2332" s="184">
        <v>9.695997667128381E-2</v>
      </c>
      <c r="H2332" s="184">
        <v>0.8835284455966893</v>
      </c>
      <c r="I2332" s="184">
        <v>0.79786154812321863</v>
      </c>
      <c r="J2332" s="184">
        <v>0.11304165794431652</v>
      </c>
      <c r="K2332" s="184">
        <v>0.18498896958181027</v>
      </c>
      <c r="L2332" s="184">
        <v>8.2237001014476424E-2</v>
      </c>
      <c r="M2332" s="184">
        <v>1368.2625305302422</v>
      </c>
      <c r="N2332" s="184">
        <v>0.31155697975878005</v>
      </c>
      <c r="O2332" s="184">
        <v>0.1540715930500314</v>
      </c>
      <c r="P2332" s="184">
        <v>0.10959565868504532</v>
      </c>
      <c r="Q2332" s="184">
        <v>4.4475934364986071E-2</v>
      </c>
      <c r="R2332" s="184"/>
    </row>
    <row r="2333" spans="1:18" x14ac:dyDescent="0.2">
      <c r="A2333" s="187" t="str">
        <f>B2333&amp;C2333&amp;D2333&amp;E2333</f>
        <v>199925A29EDU543</v>
      </c>
      <c r="B2333" s="184">
        <v>1999</v>
      </c>
      <c r="C2333" s="184" t="s">
        <v>2</v>
      </c>
      <c r="D2333" s="184" t="s">
        <v>17</v>
      </c>
      <c r="E2333" s="184">
        <v>43</v>
      </c>
      <c r="F2333" s="184">
        <v>50640</v>
      </c>
      <c r="G2333" s="184">
        <v>3.1788758572069475E-2</v>
      </c>
      <c r="H2333" s="184">
        <v>0.92434834123222753</v>
      </c>
      <c r="I2333" s="184">
        <v>0.89496445497630328</v>
      </c>
      <c r="J2333" s="184">
        <v>3.7835703001579776E-2</v>
      </c>
      <c r="K2333" s="184">
        <v>5.4620853080568722E-2</v>
      </c>
      <c r="L2333" s="184">
        <v>0.3699052132701422</v>
      </c>
      <c r="M2333" s="184">
        <v>2441.3921519762412</v>
      </c>
      <c r="N2333" s="184">
        <v>0.38396097328811946</v>
      </c>
      <c r="O2333" s="184">
        <v>0.1983064628076229</v>
      </c>
      <c r="P2333" s="184">
        <v>0.13498720923314891</v>
      </c>
      <c r="Q2333" s="184">
        <v>6.3319253574473988E-2</v>
      </c>
      <c r="R2333" s="184"/>
    </row>
    <row r="2334" spans="1:18" x14ac:dyDescent="0.2">
      <c r="A2334" s="187" t="str">
        <f>B2334&amp;C2334&amp;D2334&amp;E2334</f>
        <v>199930EMA....43</v>
      </c>
      <c r="B2334" s="184">
        <v>1999</v>
      </c>
      <c r="C2334" s="184" t="s">
        <v>4</v>
      </c>
      <c r="D2334" s="184" t="s">
        <v>52</v>
      </c>
      <c r="E2334" s="184">
        <v>43</v>
      </c>
      <c r="F2334" s="184">
        <v>426</v>
      </c>
      <c r="G2334" s="184">
        <v>0</v>
      </c>
      <c r="H2334" s="184">
        <v>0.5</v>
      </c>
      <c r="I2334" s="184">
        <v>0.5</v>
      </c>
      <c r="J2334" s="184">
        <v>0</v>
      </c>
      <c r="K2334" s="184">
        <v>0</v>
      </c>
      <c r="L2334" s="184">
        <v>0</v>
      </c>
      <c r="M2334" s="184">
        <v>2822.4076167705425</v>
      </c>
      <c r="N2334" s="184">
        <v>0</v>
      </c>
      <c r="O2334" s="184">
        <v>0</v>
      </c>
      <c r="P2334" s="184">
        <v>0</v>
      </c>
      <c r="Q2334" s="184">
        <v>0</v>
      </c>
      <c r="R2334" s="184"/>
    </row>
    <row r="2335" spans="1:18" x14ac:dyDescent="0.2">
      <c r="A2335" s="187" t="str">
        <f>B2335&amp;C2335&amp;D2335&amp;E2335</f>
        <v>199930EMAEDU143</v>
      </c>
      <c r="B2335" s="184">
        <v>1999</v>
      </c>
      <c r="C2335" s="184" t="s">
        <v>4</v>
      </c>
      <c r="D2335" s="184" t="s">
        <v>9</v>
      </c>
      <c r="E2335" s="184">
        <v>43</v>
      </c>
      <c r="F2335" s="184">
        <v>927086</v>
      </c>
      <c r="G2335" s="184">
        <v>6.5212209945691962E-2</v>
      </c>
      <c r="H2335" s="184">
        <v>0.63358739102952688</v>
      </c>
      <c r="I2335" s="184">
        <v>0.59226975706676621</v>
      </c>
      <c r="J2335" s="184">
        <v>0.36320147213958576</v>
      </c>
      <c r="K2335" s="184">
        <v>0.40360225480699741</v>
      </c>
      <c r="L2335" s="184">
        <v>1.4223060212321188E-2</v>
      </c>
      <c r="M2335" s="184">
        <v>808.95634801792164</v>
      </c>
      <c r="N2335" s="184">
        <v>0.26166339761391516</v>
      </c>
      <c r="O2335" s="184">
        <v>0.18821975802536267</v>
      </c>
      <c r="P2335" s="184">
        <v>0.16778224440430953</v>
      </c>
      <c r="Q2335" s="184">
        <v>2.043751362105313E-2</v>
      </c>
      <c r="R2335" s="184"/>
    </row>
    <row r="2336" spans="1:18" x14ac:dyDescent="0.2">
      <c r="A2336" s="187" t="str">
        <f>B2336&amp;C2336&amp;D2336&amp;E2336</f>
        <v>199930EMAEDU243</v>
      </c>
      <c r="B2336" s="184">
        <v>1999</v>
      </c>
      <c r="C2336" s="184" t="s">
        <v>4</v>
      </c>
      <c r="D2336" s="184" t="s">
        <v>11</v>
      </c>
      <c r="E2336" s="184">
        <v>43</v>
      </c>
      <c r="F2336" s="184">
        <v>178286</v>
      </c>
      <c r="G2336" s="184">
        <v>7.072229824276581E-2</v>
      </c>
      <c r="H2336" s="184">
        <v>0.7255252796069237</v>
      </c>
      <c r="I2336" s="184">
        <v>0.67421446439989674</v>
      </c>
      <c r="J2336" s="184">
        <v>0.27090180945222841</v>
      </c>
      <c r="K2336" s="184">
        <v>0.3150499758814489</v>
      </c>
      <c r="L2336" s="184">
        <v>3.4596098403688456E-2</v>
      </c>
      <c r="M2336" s="184">
        <v>1192.0016784533345</v>
      </c>
      <c r="N2336" s="184">
        <v>0.33647622359579554</v>
      </c>
      <c r="O2336" s="184">
        <v>0.21596199365065119</v>
      </c>
      <c r="P2336" s="184">
        <v>0.18493319722244034</v>
      </c>
      <c r="Q2336" s="184">
        <v>3.1028796428210853E-2</v>
      </c>
      <c r="R2336" s="184"/>
    </row>
    <row r="2337" spans="1:18" x14ac:dyDescent="0.2">
      <c r="A2337" s="187" t="str">
        <f>B2337&amp;C2337&amp;D2337&amp;E2337</f>
        <v>199930EMAEDU343</v>
      </c>
      <c r="B2337" s="184">
        <v>1999</v>
      </c>
      <c r="C2337" s="184" t="s">
        <v>4</v>
      </c>
      <c r="D2337" s="184" t="s">
        <v>13</v>
      </c>
      <c r="E2337" s="184">
        <v>43</v>
      </c>
      <c r="F2337" s="184">
        <v>58926</v>
      </c>
      <c r="G2337" s="184">
        <v>9.0082865543972199E-2</v>
      </c>
      <c r="H2337" s="184">
        <v>0.76183688015477036</v>
      </c>
      <c r="I2337" s="184">
        <v>0.69320843091334894</v>
      </c>
      <c r="J2337" s="184">
        <v>0.23454841665818144</v>
      </c>
      <c r="K2337" s="184">
        <v>0.2923327563384584</v>
      </c>
      <c r="L2337" s="184">
        <v>6.5030716491871157E-2</v>
      </c>
      <c r="M2337" s="184">
        <v>1634.403502488123</v>
      </c>
      <c r="N2337" s="184">
        <v>0.32853069952143366</v>
      </c>
      <c r="O2337" s="184">
        <v>0.25625360621796828</v>
      </c>
      <c r="P2337" s="184">
        <v>0.20929640566133795</v>
      </c>
      <c r="Q2337" s="184">
        <v>4.695720055663035E-2</v>
      </c>
      <c r="R2337" s="184"/>
    </row>
    <row r="2338" spans="1:18" x14ac:dyDescent="0.2">
      <c r="A2338" s="187" t="str">
        <f>B2338&amp;C2338&amp;D2338&amp;E2338</f>
        <v>199930EMAEDU443</v>
      </c>
      <c r="B2338" s="184">
        <v>1999</v>
      </c>
      <c r="C2338" s="184" t="s">
        <v>4</v>
      </c>
      <c r="D2338" s="184" t="s">
        <v>15</v>
      </c>
      <c r="E2338" s="184">
        <v>43</v>
      </c>
      <c r="F2338" s="184">
        <v>256799</v>
      </c>
      <c r="G2338" s="184">
        <v>7.8317876895253713E-2</v>
      </c>
      <c r="H2338" s="184">
        <v>0.74131870016290835</v>
      </c>
      <c r="I2338" s="184">
        <v>0.68326019346340017</v>
      </c>
      <c r="J2338" s="184">
        <v>0.25204414894031629</v>
      </c>
      <c r="K2338" s="184">
        <v>0.30927252461163118</v>
      </c>
      <c r="L2338" s="184">
        <v>2.3204919022270336E-2</v>
      </c>
      <c r="M2338" s="184">
        <v>1968.0867627365408</v>
      </c>
      <c r="N2338" s="184">
        <v>0.34464308661638088</v>
      </c>
      <c r="O2338" s="184">
        <v>0.21541361142372051</v>
      </c>
      <c r="P2338" s="184">
        <v>0.15659328891467647</v>
      </c>
      <c r="Q2338" s="184">
        <v>5.8820322509044037E-2</v>
      </c>
      <c r="R2338" s="184"/>
    </row>
    <row r="2339" spans="1:18" x14ac:dyDescent="0.2">
      <c r="A2339" s="187" t="str">
        <f>B2339&amp;C2339&amp;D2339&amp;E2339</f>
        <v>199930EMAEDU543</v>
      </c>
      <c r="B2339" s="184">
        <v>1999</v>
      </c>
      <c r="C2339" s="184" t="s">
        <v>4</v>
      </c>
      <c r="D2339" s="184" t="s">
        <v>17</v>
      </c>
      <c r="E2339" s="184">
        <v>43</v>
      </c>
      <c r="F2339" s="184">
        <v>237412</v>
      </c>
      <c r="G2339" s="184">
        <v>3.0506059176936169E-2</v>
      </c>
      <c r="H2339" s="184">
        <v>0.8224149342956758</v>
      </c>
      <c r="I2339" s="184">
        <v>0.79732629564205582</v>
      </c>
      <c r="J2339" s="184">
        <v>0.165034422573451</v>
      </c>
      <c r="K2339" s="184">
        <v>0.18922508105008876</v>
      </c>
      <c r="L2339" s="184">
        <v>0.10215153404208717</v>
      </c>
      <c r="M2339" s="184">
        <v>4390.2961941072272</v>
      </c>
      <c r="N2339" s="184">
        <v>0.37725136050410257</v>
      </c>
      <c r="O2339" s="184">
        <v>0.28766869408454498</v>
      </c>
      <c r="P2339" s="184">
        <v>0.17114551918184423</v>
      </c>
      <c r="Q2339" s="184">
        <v>0.1165231749027008</v>
      </c>
      <c r="R2339" s="184"/>
    </row>
    <row r="2340" spans="1:18" x14ac:dyDescent="0.2">
      <c r="A2340" s="187" t="str">
        <f>B2340&amp;C2340&amp;D2340&amp;E2340</f>
        <v>199915A17EDU153</v>
      </c>
      <c r="B2340" s="184">
        <v>1999</v>
      </c>
      <c r="C2340" s="184" t="s">
        <v>0</v>
      </c>
      <c r="D2340" s="184" t="s">
        <v>9</v>
      </c>
      <c r="E2340" s="184">
        <v>53</v>
      </c>
      <c r="F2340" s="184">
        <v>71600</v>
      </c>
      <c r="G2340" s="184">
        <v>0.36662208936438012</v>
      </c>
      <c r="H2340" s="184">
        <v>0.35508379888268155</v>
      </c>
      <c r="I2340" s="184">
        <v>0.22490223463687151</v>
      </c>
      <c r="J2340" s="184">
        <v>0.12723463687150838</v>
      </c>
      <c r="K2340" s="184">
        <v>0.16865921787709498</v>
      </c>
      <c r="L2340" s="184">
        <v>0.75143854748603356</v>
      </c>
      <c r="M2340" s="184">
        <v>256.91020808053156</v>
      </c>
      <c r="N2340" s="184">
        <v>9.4706703910614531E-2</v>
      </c>
      <c r="O2340" s="184">
        <v>8.868715083798882E-3</v>
      </c>
      <c r="P2340" s="184">
        <v>8.868715083798882E-3</v>
      </c>
      <c r="Q2340" s="184">
        <v>0</v>
      </c>
      <c r="R2340" s="184"/>
    </row>
    <row r="2341" spans="1:18" x14ac:dyDescent="0.2">
      <c r="A2341" s="187" t="str">
        <f>B2341&amp;C2341&amp;D2341&amp;E2341</f>
        <v>199915A17EDU253</v>
      </c>
      <c r="B2341" s="184">
        <v>1999</v>
      </c>
      <c r="C2341" s="184" t="s">
        <v>0</v>
      </c>
      <c r="D2341" s="184" t="s">
        <v>11</v>
      </c>
      <c r="E2341" s="184">
        <v>53</v>
      </c>
      <c r="F2341" s="184">
        <v>28183</v>
      </c>
      <c r="G2341" s="184">
        <v>0.43216336949585193</v>
      </c>
      <c r="H2341" s="184">
        <v>0.27800447078025758</v>
      </c>
      <c r="I2341" s="184">
        <v>0.15786112195295035</v>
      </c>
      <c r="J2341" s="184">
        <v>3.0089060781322074E-2</v>
      </c>
      <c r="K2341" s="184">
        <v>4.5133591171983109E-2</v>
      </c>
      <c r="L2341" s="184">
        <v>0.93229961324202537</v>
      </c>
      <c r="M2341" s="184">
        <v>297.46965342349353</v>
      </c>
      <c r="N2341" s="184">
        <v>6.7629421991980979E-2</v>
      </c>
      <c r="O2341" s="184">
        <v>0</v>
      </c>
      <c r="P2341" s="184">
        <v>0</v>
      </c>
      <c r="Q2341" s="184">
        <v>0</v>
      </c>
      <c r="R2341" s="184"/>
    </row>
    <row r="2342" spans="1:18" x14ac:dyDescent="0.2">
      <c r="A2342" s="187" t="str">
        <f>B2342&amp;C2342&amp;D2342&amp;E2342</f>
        <v>199915A17EDU353</v>
      </c>
      <c r="B2342" s="184">
        <v>1999</v>
      </c>
      <c r="C2342" s="184" t="s">
        <v>0</v>
      </c>
      <c r="D2342" s="184" t="s">
        <v>13</v>
      </c>
      <c r="E2342" s="184">
        <v>53</v>
      </c>
      <c r="F2342" s="184">
        <v>29657</v>
      </c>
      <c r="G2342" s="184">
        <v>0.25917511359664452</v>
      </c>
      <c r="H2342" s="184">
        <v>0.19293927234716932</v>
      </c>
      <c r="I2342" s="184">
        <v>0.14293421451933777</v>
      </c>
      <c r="J2342" s="184">
        <v>7.1146778163671308E-3</v>
      </c>
      <c r="K2342" s="184">
        <v>2.1377752301311663E-2</v>
      </c>
      <c r="L2342" s="184">
        <v>0.95717705769295613</v>
      </c>
      <c r="M2342" s="184">
        <v>361.85543797219105</v>
      </c>
      <c r="N2342" s="184">
        <v>6.4301851164986337E-2</v>
      </c>
      <c r="O2342" s="184">
        <v>1.4296793337154803E-2</v>
      </c>
      <c r="P2342" s="184">
        <v>7.1483966685774013E-3</v>
      </c>
      <c r="Q2342" s="184">
        <v>7.1483966685774013E-3</v>
      </c>
      <c r="R2342" s="184"/>
    </row>
    <row r="2343" spans="1:18" x14ac:dyDescent="0.2">
      <c r="A2343" s="187" t="str">
        <f>B2343&amp;C2343&amp;D2343&amp;E2343</f>
        <v>199915A17EDU453</v>
      </c>
      <c r="B2343" s="184">
        <v>1999</v>
      </c>
      <c r="C2343" s="184" t="s">
        <v>0</v>
      </c>
      <c r="D2343" s="184" t="s">
        <v>15</v>
      </c>
      <c r="E2343" s="184">
        <v>53</v>
      </c>
      <c r="F2343" s="184">
        <v>1908</v>
      </c>
      <c r="G2343" s="184">
        <v>0</v>
      </c>
      <c r="H2343" s="184">
        <v>0.22222222222222221</v>
      </c>
      <c r="I2343" s="184">
        <v>0.22222222222222221</v>
      </c>
      <c r="J2343" s="184">
        <v>0.1111111111111111</v>
      </c>
      <c r="K2343" s="184">
        <v>0.1111111111111111</v>
      </c>
      <c r="L2343" s="184">
        <v>0.77777777777777779</v>
      </c>
      <c r="M2343" s="184">
        <v>255.57234325087589</v>
      </c>
      <c r="N2343" s="184">
        <v>0.1111111111111111</v>
      </c>
      <c r="O2343" s="184">
        <v>0</v>
      </c>
      <c r="P2343" s="184">
        <v>0</v>
      </c>
      <c r="Q2343" s="184">
        <v>0</v>
      </c>
      <c r="R2343" s="184"/>
    </row>
    <row r="2344" spans="1:18" x14ac:dyDescent="0.2">
      <c r="A2344" s="187" t="str">
        <f>B2344&amp;C2344&amp;D2344&amp;E2344</f>
        <v>199915A29EDU153</v>
      </c>
      <c r="B2344" s="184">
        <v>1999</v>
      </c>
      <c r="C2344" s="184" t="s">
        <v>3</v>
      </c>
      <c r="D2344" s="184" t="s">
        <v>9</v>
      </c>
      <c r="E2344" s="184">
        <v>53</v>
      </c>
      <c r="F2344" s="184">
        <v>266266</v>
      </c>
      <c r="G2344" s="184">
        <v>0.2160523358021845</v>
      </c>
      <c r="H2344" s="184">
        <v>0.65158525684841473</v>
      </c>
      <c r="I2344" s="184">
        <v>0.51080874013204836</v>
      </c>
      <c r="J2344" s="184">
        <v>0.17102446425754697</v>
      </c>
      <c r="K2344" s="184">
        <v>0.27123628251447801</v>
      </c>
      <c r="L2344" s="184">
        <v>0.34128653301585632</v>
      </c>
      <c r="M2344" s="184">
        <v>551.30972975988618</v>
      </c>
      <c r="N2344" s="184">
        <v>0.21084930107486499</v>
      </c>
      <c r="O2344" s="184">
        <v>7.0031472287111388E-2</v>
      </c>
      <c r="P2344" s="184">
        <v>6.5261805863309624E-2</v>
      </c>
      <c r="Q2344" s="184">
        <v>4.7696664238017624E-3</v>
      </c>
      <c r="R2344" s="184"/>
    </row>
    <row r="2345" spans="1:18" x14ac:dyDescent="0.2">
      <c r="A2345" s="187" t="str">
        <f>B2345&amp;C2345&amp;D2345&amp;E2345</f>
        <v>199915A29EDU253</v>
      </c>
      <c r="B2345" s="184">
        <v>1999</v>
      </c>
      <c r="C2345" s="184" t="s">
        <v>3</v>
      </c>
      <c r="D2345" s="184" t="s">
        <v>11</v>
      </c>
      <c r="E2345" s="184">
        <v>53</v>
      </c>
      <c r="F2345" s="184">
        <v>100624</v>
      </c>
      <c r="G2345" s="184">
        <v>0.26555316481169022</v>
      </c>
      <c r="H2345" s="184">
        <v>0.64200389569088889</v>
      </c>
      <c r="I2345" s="184">
        <v>0.47151772936873909</v>
      </c>
      <c r="J2345" s="184">
        <v>9.2612100492924149E-2</v>
      </c>
      <c r="K2345" s="184">
        <v>0.18315709969788518</v>
      </c>
      <c r="L2345" s="184">
        <v>0.49689934806805536</v>
      </c>
      <c r="M2345" s="184">
        <v>726.50502754303261</v>
      </c>
      <c r="N2345" s="184">
        <v>0.22727182381936714</v>
      </c>
      <c r="O2345" s="184">
        <v>5.2581889012561618E-2</v>
      </c>
      <c r="P2345" s="184">
        <v>5.0475035776753059E-2</v>
      </c>
      <c r="Q2345" s="184">
        <v>2.1068532358085547E-3</v>
      </c>
      <c r="R2345" s="184"/>
    </row>
    <row r="2346" spans="1:18" x14ac:dyDescent="0.2">
      <c r="A2346" s="187" t="str">
        <f>B2346&amp;C2346&amp;D2346&amp;E2346</f>
        <v>199915A29EDU353</v>
      </c>
      <c r="B2346" s="184">
        <v>1999</v>
      </c>
      <c r="C2346" s="184" t="s">
        <v>3</v>
      </c>
      <c r="D2346" s="184" t="s">
        <v>13</v>
      </c>
      <c r="E2346" s="184">
        <v>53</v>
      </c>
      <c r="F2346" s="184">
        <v>98084</v>
      </c>
      <c r="G2346" s="184">
        <v>0.25775703988816062</v>
      </c>
      <c r="H2346" s="184">
        <v>0.56154928428693773</v>
      </c>
      <c r="I2346" s="184">
        <v>0.41680600301782145</v>
      </c>
      <c r="J2346" s="184">
        <v>6.909383793483137E-2</v>
      </c>
      <c r="K2346" s="184">
        <v>0.11229150524040618</v>
      </c>
      <c r="L2346" s="184">
        <v>0.69982871824150727</v>
      </c>
      <c r="M2346" s="184">
        <v>808.65451261962949</v>
      </c>
      <c r="N2346" s="184">
        <v>0.18360792789853594</v>
      </c>
      <c r="O2346" s="184">
        <v>4.1026059296113533E-2</v>
      </c>
      <c r="P2346" s="184">
        <v>3.2380408629338116E-2</v>
      </c>
      <c r="Q2346" s="184">
        <v>8.6456506667754174E-3</v>
      </c>
      <c r="R2346" s="184"/>
    </row>
    <row r="2347" spans="1:18" x14ac:dyDescent="0.2">
      <c r="A2347" s="187" t="str">
        <f>B2347&amp;C2347&amp;D2347&amp;E2347</f>
        <v>199915A29EDU453</v>
      </c>
      <c r="B2347" s="184">
        <v>1999</v>
      </c>
      <c r="C2347" s="184" t="s">
        <v>3</v>
      </c>
      <c r="D2347" s="184" t="s">
        <v>15</v>
      </c>
      <c r="E2347" s="184">
        <v>53</v>
      </c>
      <c r="F2347" s="184">
        <v>123089</v>
      </c>
      <c r="G2347" s="184">
        <v>0.21802204761810517</v>
      </c>
      <c r="H2347" s="184">
        <v>0.82098319102438078</v>
      </c>
      <c r="I2347" s="184">
        <v>0.64199075465719924</v>
      </c>
      <c r="J2347" s="184">
        <v>0.11706163832673919</v>
      </c>
      <c r="K2347" s="184">
        <v>0.2719739375573772</v>
      </c>
      <c r="L2347" s="184">
        <v>0.16003867120538798</v>
      </c>
      <c r="M2347" s="184">
        <v>1273.2852056258198</v>
      </c>
      <c r="N2347" s="184">
        <v>0.24274305583764594</v>
      </c>
      <c r="O2347" s="184">
        <v>4.6462315885253756E-2</v>
      </c>
      <c r="P2347" s="184">
        <v>3.6136454110440412E-2</v>
      </c>
      <c r="Q2347" s="184">
        <v>1.0325861774813346E-2</v>
      </c>
      <c r="R2347" s="184"/>
    </row>
    <row r="2348" spans="1:18" x14ac:dyDescent="0.2">
      <c r="A2348" s="187" t="str">
        <f>B2348&amp;C2348&amp;D2348&amp;E2348</f>
        <v>199915A29EDU553</v>
      </c>
      <c r="B2348" s="184">
        <v>1999</v>
      </c>
      <c r="C2348" s="184" t="s">
        <v>3</v>
      </c>
      <c r="D2348" s="184" t="s">
        <v>17</v>
      </c>
      <c r="E2348" s="184">
        <v>53</v>
      </c>
      <c r="F2348" s="184">
        <v>70329</v>
      </c>
      <c r="G2348" s="184">
        <v>0.12089090248837088</v>
      </c>
      <c r="H2348" s="184">
        <v>0.82226393095309191</v>
      </c>
      <c r="I2348" s="184">
        <v>0.72285970225653717</v>
      </c>
      <c r="J2348" s="184">
        <v>3.0129818424831863E-2</v>
      </c>
      <c r="K2348" s="184">
        <v>7.5317436619317779E-2</v>
      </c>
      <c r="L2348" s="184">
        <v>0.53010849009654626</v>
      </c>
      <c r="M2348" s="184">
        <v>2966.2386225026885</v>
      </c>
      <c r="N2348" s="184">
        <v>0.22660695694339461</v>
      </c>
      <c r="O2348" s="184">
        <v>6.6460344852175654E-2</v>
      </c>
      <c r="P2348" s="184">
        <v>4.2300725929517807E-2</v>
      </c>
      <c r="Q2348" s="184">
        <v>2.4159618922657843E-2</v>
      </c>
      <c r="R2348" s="184"/>
    </row>
    <row r="2349" spans="1:18" x14ac:dyDescent="0.2">
      <c r="A2349" s="187" t="str">
        <f>B2349&amp;C2349&amp;D2349&amp;E2349</f>
        <v>199918A24EDU153</v>
      </c>
      <c r="B2349" s="184">
        <v>1999</v>
      </c>
      <c r="C2349" s="184" t="s">
        <v>1</v>
      </c>
      <c r="D2349" s="184" t="s">
        <v>9</v>
      </c>
      <c r="E2349" s="184">
        <v>53</v>
      </c>
      <c r="F2349" s="184">
        <v>123484</v>
      </c>
      <c r="G2349" s="184">
        <v>0.21488059125255088</v>
      </c>
      <c r="H2349" s="184">
        <v>0.73414369472968155</v>
      </c>
      <c r="I2349" s="184">
        <v>0.57639046354183543</v>
      </c>
      <c r="J2349" s="184">
        <v>0.19038094004081502</v>
      </c>
      <c r="K2349" s="184">
        <v>0.31898869489164589</v>
      </c>
      <c r="L2349" s="184">
        <v>0.25902950989601892</v>
      </c>
      <c r="M2349" s="184">
        <v>519.7954662041135</v>
      </c>
      <c r="N2349" s="184">
        <v>0.23844384697612647</v>
      </c>
      <c r="O2349" s="184">
        <v>7.0349195037413756E-2</v>
      </c>
      <c r="P2349" s="184">
        <v>6.8632373424897156E-2</v>
      </c>
      <c r="Q2349" s="184">
        <v>1.7168216125166013E-3</v>
      </c>
      <c r="R2349" s="184"/>
    </row>
    <row r="2350" spans="1:18" x14ac:dyDescent="0.2">
      <c r="A2350" s="187" t="str">
        <f>B2350&amp;C2350&amp;D2350&amp;E2350</f>
        <v>199918A24EDU253</v>
      </c>
      <c r="B2350" s="184">
        <v>1999</v>
      </c>
      <c r="C2350" s="184" t="s">
        <v>1</v>
      </c>
      <c r="D2350" s="184" t="s">
        <v>11</v>
      </c>
      <c r="E2350" s="184">
        <v>53</v>
      </c>
      <c r="F2350" s="184">
        <v>48514</v>
      </c>
      <c r="G2350" s="184">
        <v>0.28252926900818731</v>
      </c>
      <c r="H2350" s="184">
        <v>0.77291091231397124</v>
      </c>
      <c r="I2350" s="184">
        <v>0.55454095724945374</v>
      </c>
      <c r="J2350" s="184">
        <v>0.10916436492558849</v>
      </c>
      <c r="K2350" s="184">
        <v>0.23584944552088058</v>
      </c>
      <c r="L2350" s="184">
        <v>0.40171909139629797</v>
      </c>
      <c r="M2350" s="184">
        <v>632.19737903265309</v>
      </c>
      <c r="N2350" s="184">
        <v>0.27066413818691509</v>
      </c>
      <c r="O2350" s="184">
        <v>3.0527270478624725E-2</v>
      </c>
      <c r="P2350" s="184">
        <v>3.0527270478624725E-2</v>
      </c>
      <c r="Q2350" s="184">
        <v>0</v>
      </c>
      <c r="R2350" s="184"/>
    </row>
    <row r="2351" spans="1:18" x14ac:dyDescent="0.2">
      <c r="A2351" s="187" t="str">
        <f>B2351&amp;C2351&amp;D2351&amp;E2351</f>
        <v>199918A24EDU353</v>
      </c>
      <c r="B2351" s="184">
        <v>1999</v>
      </c>
      <c r="C2351" s="184" t="s">
        <v>1</v>
      </c>
      <c r="D2351" s="184" t="s">
        <v>13</v>
      </c>
      <c r="E2351" s="184">
        <v>53</v>
      </c>
      <c r="F2351" s="184">
        <v>50632</v>
      </c>
      <c r="G2351" s="184">
        <v>0.32745153132902499</v>
      </c>
      <c r="H2351" s="184">
        <v>0.7029151524727445</v>
      </c>
      <c r="I2351" s="184">
        <v>0.47274450940116924</v>
      </c>
      <c r="J2351" s="184">
        <v>7.9435929846737238E-2</v>
      </c>
      <c r="K2351" s="184">
        <v>0.13801548427871702</v>
      </c>
      <c r="L2351" s="184">
        <v>0.71134855427397692</v>
      </c>
      <c r="M2351" s="184">
        <v>765.94297044022835</v>
      </c>
      <c r="N2351" s="184">
        <v>0.21344209195765523</v>
      </c>
      <c r="O2351" s="184">
        <v>3.7683678306209514E-2</v>
      </c>
      <c r="P2351" s="184">
        <v>2.5122452204139674E-2</v>
      </c>
      <c r="Q2351" s="184">
        <v>1.2561226102069837E-2</v>
      </c>
      <c r="R2351" s="184"/>
    </row>
    <row r="2352" spans="1:18" x14ac:dyDescent="0.2">
      <c r="A2352" s="187" t="str">
        <f>B2352&amp;C2352&amp;D2352&amp;E2352</f>
        <v>199918A24EDU453</v>
      </c>
      <c r="B2352" s="184">
        <v>1999</v>
      </c>
      <c r="C2352" s="184" t="s">
        <v>1</v>
      </c>
      <c r="D2352" s="184" t="s">
        <v>15</v>
      </c>
      <c r="E2352" s="184">
        <v>53</v>
      </c>
      <c r="F2352" s="184">
        <v>69273</v>
      </c>
      <c r="G2352" s="184">
        <v>0.26920004357456701</v>
      </c>
      <c r="H2352" s="184">
        <v>0.79508610858487438</v>
      </c>
      <c r="I2352" s="184">
        <v>0.58104889350829325</v>
      </c>
      <c r="J2352" s="184">
        <v>0.11625019849003219</v>
      </c>
      <c r="K2352" s="184">
        <v>0.28750018044548381</v>
      </c>
      <c r="L2352" s="184">
        <v>0.21709757048200598</v>
      </c>
      <c r="M2352" s="184">
        <v>1041.6035642106269</v>
      </c>
      <c r="N2352" s="184">
        <v>0.22636525053050971</v>
      </c>
      <c r="O2352" s="184">
        <v>2.1393616560564724E-2</v>
      </c>
      <c r="P2352" s="184">
        <v>2.1393616560564724E-2</v>
      </c>
      <c r="Q2352" s="184">
        <v>0</v>
      </c>
      <c r="R2352" s="184"/>
    </row>
    <row r="2353" spans="1:18" x14ac:dyDescent="0.2">
      <c r="A2353" s="187" t="str">
        <f>B2353&amp;C2353&amp;D2353&amp;E2353</f>
        <v>199918A24EDU553</v>
      </c>
      <c r="B2353" s="184">
        <v>1999</v>
      </c>
      <c r="C2353" s="184" t="s">
        <v>1</v>
      </c>
      <c r="D2353" s="184" t="s">
        <v>17</v>
      </c>
      <c r="E2353" s="184">
        <v>53</v>
      </c>
      <c r="F2353" s="184">
        <v>34317</v>
      </c>
      <c r="G2353" s="184">
        <v>0.17800272065295672</v>
      </c>
      <c r="H2353" s="184">
        <v>0.72832706821691873</v>
      </c>
      <c r="I2353" s="184">
        <v>0.59868286854911557</v>
      </c>
      <c r="J2353" s="184">
        <v>1.2355392371128012E-2</v>
      </c>
      <c r="K2353" s="184">
        <v>4.9392429408165052E-2</v>
      </c>
      <c r="L2353" s="184">
        <v>0.79016231022525274</v>
      </c>
      <c r="M2353" s="184">
        <v>1995.6173502538356</v>
      </c>
      <c r="N2353" s="184">
        <v>0.22987831696232225</v>
      </c>
      <c r="O2353" s="184">
        <v>3.1080486732150713E-2</v>
      </c>
      <c r="P2353" s="184">
        <v>1.8648292039290425E-2</v>
      </c>
      <c r="Q2353" s="184">
        <v>1.2432194692860284E-2</v>
      </c>
      <c r="R2353" s="184"/>
    </row>
    <row r="2354" spans="1:18" x14ac:dyDescent="0.2">
      <c r="A2354" s="187" t="str">
        <f>B2354&amp;C2354&amp;D2354&amp;E2354</f>
        <v>199925A29EDU153</v>
      </c>
      <c r="B2354" s="184">
        <v>1999</v>
      </c>
      <c r="C2354" s="184" t="s">
        <v>2</v>
      </c>
      <c r="D2354" s="184" t="s">
        <v>9</v>
      </c>
      <c r="E2354" s="184">
        <v>53</v>
      </c>
      <c r="F2354" s="184">
        <v>71182</v>
      </c>
      <c r="G2354" s="184">
        <v>0.15122962240490456</v>
      </c>
      <c r="H2354" s="184">
        <v>0.80660841223904922</v>
      </c>
      <c r="I2354" s="184">
        <v>0.68462532662751818</v>
      </c>
      <c r="J2354" s="184">
        <v>0.18149251215194853</v>
      </c>
      <c r="K2354" s="184">
        <v>0.29157652215447727</v>
      </c>
      <c r="L2354" s="184">
        <v>7.1422550644825944E-2</v>
      </c>
      <c r="M2354" s="184">
        <v>694.34178521383353</v>
      </c>
      <c r="N2354" s="184">
        <v>0.27980388300413028</v>
      </c>
      <c r="O2354" s="184">
        <v>0.13100221966227418</v>
      </c>
      <c r="P2354" s="184">
        <v>0.11613891152257594</v>
      </c>
      <c r="Q2354" s="184">
        <v>1.4863308139698238E-2</v>
      </c>
      <c r="R2354" s="184"/>
    </row>
    <row r="2355" spans="1:18" x14ac:dyDescent="0.2">
      <c r="A2355" s="187" t="str">
        <f>B2355&amp;C2355&amp;D2355&amp;E2355</f>
        <v>199925A29EDU253</v>
      </c>
      <c r="B2355" s="184">
        <v>1999</v>
      </c>
      <c r="C2355" s="184" t="s">
        <v>2</v>
      </c>
      <c r="D2355" s="184" t="s">
        <v>11</v>
      </c>
      <c r="E2355" s="184">
        <v>53</v>
      </c>
      <c r="F2355" s="184">
        <v>23927</v>
      </c>
      <c r="G2355" s="184">
        <v>0.16477243240438008</v>
      </c>
      <c r="H2355" s="184">
        <v>0.80532452877502403</v>
      </c>
      <c r="I2355" s="184">
        <v>0.67262924729385209</v>
      </c>
      <c r="J2355" s="184">
        <v>0.13269528148117191</v>
      </c>
      <c r="K2355" s="184">
        <v>0.23889330045555229</v>
      </c>
      <c r="L2355" s="184">
        <v>0.17703849208007691</v>
      </c>
      <c r="M2355" s="184">
        <v>1002.753135367848</v>
      </c>
      <c r="N2355" s="184">
        <v>0.32732895891670499</v>
      </c>
      <c r="O2355" s="184">
        <v>0.15923433777740628</v>
      </c>
      <c r="P2355" s="184">
        <v>0.15037405441551385</v>
      </c>
      <c r="Q2355" s="184">
        <v>8.8602833618924223E-3</v>
      </c>
      <c r="R2355" s="184"/>
    </row>
    <row r="2356" spans="1:18" x14ac:dyDescent="0.2">
      <c r="A2356" s="187" t="str">
        <f>B2356&amp;C2356&amp;D2356&amp;E2356</f>
        <v>199925A29EDU353</v>
      </c>
      <c r="B2356" s="184">
        <v>1999</v>
      </c>
      <c r="C2356" s="184" t="s">
        <v>2</v>
      </c>
      <c r="D2356" s="184" t="s">
        <v>13</v>
      </c>
      <c r="E2356" s="184">
        <v>53</v>
      </c>
      <c r="F2356" s="184">
        <v>17795</v>
      </c>
      <c r="G2356" s="184">
        <v>7.6995714389482092E-2</v>
      </c>
      <c r="H2356" s="184">
        <v>0.77364428210171399</v>
      </c>
      <c r="I2356" s="184">
        <v>0.71407698791795449</v>
      </c>
      <c r="J2356" s="184">
        <v>0.14296150604102276</v>
      </c>
      <c r="K2356" s="184">
        <v>0.19061534138803035</v>
      </c>
      <c r="L2356" s="184">
        <v>0.23815678561393649</v>
      </c>
      <c r="M2356" s="184">
        <v>1038.1598837565343</v>
      </c>
      <c r="N2356" s="184">
        <v>0.29755549311604385</v>
      </c>
      <c r="O2356" s="184">
        <v>9.50828884518123E-2</v>
      </c>
      <c r="P2356" s="184">
        <v>9.50828884518123E-2</v>
      </c>
      <c r="Q2356" s="184">
        <v>0</v>
      </c>
      <c r="R2356" s="184"/>
    </row>
    <row r="2357" spans="1:18" x14ac:dyDescent="0.2">
      <c r="A2357" s="187" t="str">
        <f>B2357&amp;C2357&amp;D2357&amp;E2357</f>
        <v>199925A29EDU453</v>
      </c>
      <c r="B2357" s="184">
        <v>1999</v>
      </c>
      <c r="C2357" s="184" t="s">
        <v>2</v>
      </c>
      <c r="D2357" s="184" t="s">
        <v>15</v>
      </c>
      <c r="E2357" s="184">
        <v>53</v>
      </c>
      <c r="F2357" s="184">
        <v>51908</v>
      </c>
      <c r="G2357" s="184">
        <v>0.15817088162978574</v>
      </c>
      <c r="H2357" s="184">
        <v>0.87755259304924094</v>
      </c>
      <c r="I2357" s="184">
        <v>0.73874932573013796</v>
      </c>
      <c r="J2357" s="184">
        <v>0.1183632580719735</v>
      </c>
      <c r="K2357" s="184">
        <v>0.25716652539107654</v>
      </c>
      <c r="L2357" s="184">
        <v>6.1185173768975878E-2</v>
      </c>
      <c r="M2357" s="184">
        <v>1529.1375198319304</v>
      </c>
      <c r="N2357" s="184">
        <v>0.26943823688063495</v>
      </c>
      <c r="O2357" s="184">
        <v>8.1625183016105413E-2</v>
      </c>
      <c r="P2357" s="184">
        <v>5.7139554596593971E-2</v>
      </c>
      <c r="Q2357" s="184">
        <v>2.4485628419511442E-2</v>
      </c>
      <c r="R2357" s="184"/>
    </row>
    <row r="2358" spans="1:18" x14ac:dyDescent="0.2">
      <c r="A2358" s="187" t="str">
        <f>B2358&amp;C2358&amp;D2358&amp;E2358</f>
        <v>199925A29EDU553</v>
      </c>
      <c r="B2358" s="184">
        <v>1999</v>
      </c>
      <c r="C2358" s="184" t="s">
        <v>2</v>
      </c>
      <c r="D2358" s="184" t="s">
        <v>17</v>
      </c>
      <c r="E2358" s="184">
        <v>53</v>
      </c>
      <c r="F2358" s="184">
        <v>36012</v>
      </c>
      <c r="G2358" s="184">
        <v>7.7417389980204046E-2</v>
      </c>
      <c r="H2358" s="184">
        <v>0.91177940686437853</v>
      </c>
      <c r="I2358" s="184">
        <v>0.84119182494723976</v>
      </c>
      <c r="J2358" s="184">
        <v>4.7067644118627128E-2</v>
      </c>
      <c r="K2358" s="184">
        <v>0.10002221481728313</v>
      </c>
      <c r="L2358" s="184">
        <v>0.28229479062534713</v>
      </c>
      <c r="M2358" s="184">
        <v>3636.470311989749</v>
      </c>
      <c r="N2358" s="184">
        <v>0.22350883038987004</v>
      </c>
      <c r="O2358" s="184">
        <v>9.9966677774075308E-2</v>
      </c>
      <c r="P2358" s="184">
        <v>6.470065533710985E-2</v>
      </c>
      <c r="Q2358" s="184">
        <v>3.5266022436965458E-2</v>
      </c>
      <c r="R2358" s="184"/>
    </row>
    <row r="2359" spans="1:18" x14ac:dyDescent="0.2">
      <c r="A2359" s="187" t="str">
        <f>B2359&amp;C2359&amp;D2359&amp;E2359</f>
        <v>199930EMA....53</v>
      </c>
      <c r="B2359" s="184">
        <v>1999</v>
      </c>
      <c r="C2359" s="184" t="s">
        <v>4</v>
      </c>
      <c r="D2359" s="184" t="s">
        <v>52</v>
      </c>
      <c r="E2359" s="184">
        <v>53</v>
      </c>
      <c r="F2359" s="184">
        <v>212</v>
      </c>
      <c r="G2359" s="184">
        <v>0</v>
      </c>
      <c r="H2359" s="184">
        <v>1</v>
      </c>
      <c r="I2359" s="184">
        <v>1</v>
      </c>
      <c r="J2359" s="184">
        <v>0</v>
      </c>
      <c r="K2359" s="184">
        <v>0</v>
      </c>
      <c r="L2359" s="184">
        <v>0</v>
      </c>
      <c r="M2359" s="184">
        <v>1000.0656909816882</v>
      </c>
      <c r="N2359" s="184">
        <v>1</v>
      </c>
      <c r="O2359" s="184">
        <v>1</v>
      </c>
      <c r="P2359" s="184">
        <v>1</v>
      </c>
      <c r="Q2359" s="184">
        <v>0</v>
      </c>
      <c r="R2359" s="184"/>
    </row>
    <row r="2360" spans="1:18" x14ac:dyDescent="0.2">
      <c r="A2360" s="187" t="str">
        <f>B2360&amp;C2360&amp;D2360&amp;E2360</f>
        <v>199930EMAEDU153</v>
      </c>
      <c r="B2360" s="184">
        <v>1999</v>
      </c>
      <c r="C2360" s="184" t="s">
        <v>4</v>
      </c>
      <c r="D2360" s="184" t="s">
        <v>9</v>
      </c>
      <c r="E2360" s="184">
        <v>53</v>
      </c>
      <c r="F2360" s="184">
        <v>347849</v>
      </c>
      <c r="G2360" s="184">
        <v>0.1172325909114163</v>
      </c>
      <c r="H2360" s="184">
        <v>0.61813315547838288</v>
      </c>
      <c r="I2360" s="184">
        <v>0.54566780413340277</v>
      </c>
      <c r="J2360" s="184">
        <v>0.3733459058384529</v>
      </c>
      <c r="K2360" s="184">
        <v>0.44216024769368317</v>
      </c>
      <c r="L2360" s="184">
        <v>3.4710463448220347E-2</v>
      </c>
      <c r="M2360" s="184">
        <v>893.5106299247517</v>
      </c>
      <c r="N2360" s="184">
        <v>0.25699944516154999</v>
      </c>
      <c r="O2360" s="184">
        <v>0.16625892269346756</v>
      </c>
      <c r="P2360" s="184">
        <v>0.15042159097769434</v>
      </c>
      <c r="Q2360" s="184">
        <v>1.5837331715773225E-2</v>
      </c>
      <c r="R2360" s="184"/>
    </row>
    <row r="2361" spans="1:18" x14ac:dyDescent="0.2">
      <c r="A2361" s="187" t="str">
        <f>B2361&amp;C2361&amp;D2361&amp;E2361</f>
        <v>199930EMAEDU253</v>
      </c>
      <c r="B2361" s="184">
        <v>1999</v>
      </c>
      <c r="C2361" s="184" t="s">
        <v>4</v>
      </c>
      <c r="D2361" s="184" t="s">
        <v>11</v>
      </c>
      <c r="E2361" s="184">
        <v>53</v>
      </c>
      <c r="F2361" s="184">
        <v>80279</v>
      </c>
      <c r="G2361" s="184">
        <v>0.11108854933414555</v>
      </c>
      <c r="H2361" s="184">
        <v>0.73614519363719033</v>
      </c>
      <c r="I2361" s="184">
        <v>0.65436789197673118</v>
      </c>
      <c r="J2361" s="184">
        <v>0.25594489218849265</v>
      </c>
      <c r="K2361" s="184">
        <v>0.33509386016268267</v>
      </c>
      <c r="L2361" s="184">
        <v>3.6946150300825868E-2</v>
      </c>
      <c r="M2361" s="184">
        <v>1405.4593781029366</v>
      </c>
      <c r="N2361" s="184">
        <v>0.29026270880304939</v>
      </c>
      <c r="O2361" s="184">
        <v>0.17148943061074504</v>
      </c>
      <c r="P2361" s="184">
        <v>0.134555736867674</v>
      </c>
      <c r="Q2361" s="184">
        <v>3.6933693743071039E-2</v>
      </c>
      <c r="R2361" s="184"/>
    </row>
    <row r="2362" spans="1:18" x14ac:dyDescent="0.2">
      <c r="A2362" s="187" t="str">
        <f>B2362&amp;C2362&amp;D2362&amp;E2362</f>
        <v>199930EMAEDU353</v>
      </c>
      <c r="B2362" s="184">
        <v>1999</v>
      </c>
      <c r="C2362" s="184" t="s">
        <v>4</v>
      </c>
      <c r="D2362" s="184" t="s">
        <v>13</v>
      </c>
      <c r="E2362" s="184">
        <v>53</v>
      </c>
      <c r="F2362" s="184">
        <v>34531</v>
      </c>
      <c r="G2362" s="184">
        <v>0.11570570336272139</v>
      </c>
      <c r="H2362" s="184">
        <v>0.74234745590918305</v>
      </c>
      <c r="I2362" s="184">
        <v>0.65645362138368424</v>
      </c>
      <c r="J2362" s="184">
        <v>0.2208450377921288</v>
      </c>
      <c r="K2362" s="184">
        <v>0.28832063942544378</v>
      </c>
      <c r="L2362" s="184">
        <v>0.12270134082418696</v>
      </c>
      <c r="M2362" s="184">
        <v>1463.6194624412769</v>
      </c>
      <c r="N2362" s="184">
        <v>0.26379195505487824</v>
      </c>
      <c r="O2362" s="184">
        <v>0.13498016275230951</v>
      </c>
      <c r="P2362" s="184">
        <v>9.2062204975239634E-2</v>
      </c>
      <c r="Q2362" s="184">
        <v>4.291795777706988E-2</v>
      </c>
      <c r="R2362" s="184"/>
    </row>
    <row r="2363" spans="1:18" x14ac:dyDescent="0.2">
      <c r="A2363" s="187" t="str">
        <f>B2363&amp;C2363&amp;D2363&amp;E2363</f>
        <v>199930EMAEDU453</v>
      </c>
      <c r="B2363" s="184">
        <v>1999</v>
      </c>
      <c r="C2363" s="184" t="s">
        <v>4</v>
      </c>
      <c r="D2363" s="184" t="s">
        <v>15</v>
      </c>
      <c r="E2363" s="184">
        <v>53</v>
      </c>
      <c r="F2363" s="184">
        <v>162265</v>
      </c>
      <c r="G2363" s="184">
        <v>8.4326154050376662E-2</v>
      </c>
      <c r="H2363" s="184">
        <v>0.74280960157766618</v>
      </c>
      <c r="I2363" s="184">
        <v>0.68017132468492902</v>
      </c>
      <c r="J2363" s="184">
        <v>0.25457738883924447</v>
      </c>
      <c r="K2363" s="184">
        <v>0.31591532369888764</v>
      </c>
      <c r="L2363" s="184">
        <v>1.8284904323175054E-2</v>
      </c>
      <c r="M2363" s="184">
        <v>2681.8204405196398</v>
      </c>
      <c r="N2363" s="184">
        <v>0.27000723879996785</v>
      </c>
      <c r="O2363" s="184">
        <v>0.14154638090936653</v>
      </c>
      <c r="P2363" s="184">
        <v>9.9604650155603269E-2</v>
      </c>
      <c r="Q2363" s="184">
        <v>4.194173075376325E-2</v>
      </c>
      <c r="R2363" s="184"/>
    </row>
    <row r="2364" spans="1:18" x14ac:dyDescent="0.2">
      <c r="A2364" s="187" t="str">
        <f>B2364&amp;C2364&amp;D2364&amp;E2364</f>
        <v>199930EMAEDU553</v>
      </c>
      <c r="B2364" s="184">
        <v>1999</v>
      </c>
      <c r="C2364" s="184" t="s">
        <v>4</v>
      </c>
      <c r="D2364" s="184" t="s">
        <v>17</v>
      </c>
      <c r="E2364" s="184">
        <v>53</v>
      </c>
      <c r="F2364" s="184">
        <v>155048</v>
      </c>
      <c r="G2364" s="184">
        <v>3.7354409984689502E-2</v>
      </c>
      <c r="H2364" s="184">
        <v>0.80459599607863375</v>
      </c>
      <c r="I2364" s="184">
        <v>0.77454078736907284</v>
      </c>
      <c r="J2364" s="184">
        <v>0.19403668541354935</v>
      </c>
      <c r="K2364" s="184">
        <v>0.22000283783086527</v>
      </c>
      <c r="L2364" s="184">
        <v>7.1036066250451474E-2</v>
      </c>
      <c r="M2364" s="184">
        <v>6594.1623451860778</v>
      </c>
      <c r="N2364" s="184">
        <v>0.28429776719995331</v>
      </c>
      <c r="O2364" s="184">
        <v>0.14423382468336782</v>
      </c>
      <c r="P2364" s="184">
        <v>7.8287430042606729E-2</v>
      </c>
      <c r="Q2364" s="184">
        <v>6.5946394640761088E-2</v>
      </c>
      <c r="R2364" s="184"/>
    </row>
    <row r="2365" spans="1:18" x14ac:dyDescent="0.2">
      <c r="A2365" s="187" t="str">
        <f>B2365&amp;C2365&amp;D2365&amp;E2365</f>
        <v>199915A17Q10</v>
      </c>
      <c r="B2365" s="184">
        <v>1999</v>
      </c>
      <c r="C2365" s="184" t="s">
        <v>0</v>
      </c>
      <c r="D2365" s="184" t="s">
        <v>37</v>
      </c>
      <c r="E2365" s="184">
        <v>0</v>
      </c>
      <c r="F2365" s="184">
        <v>362967</v>
      </c>
      <c r="G2365" s="184">
        <v>0.56790873552007803</v>
      </c>
      <c r="H2365" s="184">
        <v>0.3446236159210066</v>
      </c>
      <c r="I2365" s="184">
        <v>0.1489088539729507</v>
      </c>
      <c r="J2365" s="184">
        <v>0.15604724396432734</v>
      </c>
      <c r="K2365" s="184">
        <v>0.22098427680753346</v>
      </c>
      <c r="L2365" s="184">
        <v>0.7240107227378797</v>
      </c>
      <c r="M2365" s="184">
        <v>143.41135385014704</v>
      </c>
      <c r="N2365" s="184">
        <v>6.3994798425201185E-2</v>
      </c>
      <c r="O2365" s="184">
        <v>1.9461824353178114E-2</v>
      </c>
      <c r="P2365" s="184">
        <v>1.9461824353178114E-2</v>
      </c>
      <c r="Q2365" s="184">
        <v>0</v>
      </c>
      <c r="R2365" s="184"/>
    </row>
    <row r="2366" spans="1:18" x14ac:dyDescent="0.2">
      <c r="A2366" s="187" t="str">
        <f>B2366&amp;C2366&amp;D2366&amp;E2366</f>
        <v>199915A17Q20</v>
      </c>
      <c r="B2366" s="184">
        <v>1999</v>
      </c>
      <c r="C2366" s="184" t="s">
        <v>0</v>
      </c>
      <c r="D2366" s="184" t="s">
        <v>39</v>
      </c>
      <c r="E2366" s="184">
        <v>0</v>
      </c>
      <c r="F2366" s="184">
        <v>533825</v>
      </c>
      <c r="G2366" s="184">
        <v>0.43142011663768337</v>
      </c>
      <c r="H2366" s="184">
        <v>0.39009864623780038</v>
      </c>
      <c r="I2366" s="184">
        <v>0.22180224277768615</v>
      </c>
      <c r="J2366" s="184">
        <v>9.8919838687915082E-2</v>
      </c>
      <c r="K2366" s="184">
        <v>0.14708109080551099</v>
      </c>
      <c r="L2366" s="184">
        <v>0.78734978691518753</v>
      </c>
      <c r="M2366" s="184">
        <v>238.7987104183658</v>
      </c>
      <c r="N2366" s="184">
        <v>9.2927457500117078E-2</v>
      </c>
      <c r="O2366" s="184">
        <v>2.4382522362197349E-2</v>
      </c>
      <c r="P2366" s="184">
        <v>2.4382522362197349E-2</v>
      </c>
      <c r="Q2366" s="184">
        <v>0</v>
      </c>
      <c r="R2366" s="184"/>
    </row>
    <row r="2367" spans="1:18" x14ac:dyDescent="0.2">
      <c r="A2367" s="187" t="str">
        <f>B2367&amp;C2367&amp;D2367&amp;E2367</f>
        <v>199915A17Q30</v>
      </c>
      <c r="B2367" s="184">
        <v>1999</v>
      </c>
      <c r="C2367" s="184" t="s">
        <v>0</v>
      </c>
      <c r="D2367" s="184" t="s">
        <v>41</v>
      </c>
      <c r="E2367" s="184">
        <v>0</v>
      </c>
      <c r="F2367" s="184">
        <v>675586</v>
      </c>
      <c r="G2367" s="184">
        <v>0.42870259602709559</v>
      </c>
      <c r="H2367" s="184">
        <v>0.38885399197634385</v>
      </c>
      <c r="I2367" s="184">
        <v>0.22215127614058583</v>
      </c>
      <c r="J2367" s="184">
        <v>7.3457342475007556E-2</v>
      </c>
      <c r="K2367" s="184">
        <v>0.10121421502687392</v>
      </c>
      <c r="L2367" s="184">
        <v>0.8273898511810488</v>
      </c>
      <c r="M2367" s="184">
        <v>297.34651637892711</v>
      </c>
      <c r="N2367" s="184">
        <v>0.10711145583241807</v>
      </c>
      <c r="O2367" s="184">
        <v>1.9181865817231265E-2</v>
      </c>
      <c r="P2367" s="184">
        <v>1.9181865817231265E-2</v>
      </c>
      <c r="Q2367" s="184">
        <v>0</v>
      </c>
      <c r="R2367" s="184"/>
    </row>
    <row r="2368" spans="1:18" x14ac:dyDescent="0.2">
      <c r="A2368" s="187" t="str">
        <f>B2368&amp;C2368&amp;D2368&amp;E2368</f>
        <v>199915A17Q40</v>
      </c>
      <c r="B2368" s="184">
        <v>1999</v>
      </c>
      <c r="C2368" s="184" t="s">
        <v>0</v>
      </c>
      <c r="D2368" s="184" t="s">
        <v>43</v>
      </c>
      <c r="E2368" s="184">
        <v>0</v>
      </c>
      <c r="F2368" s="184">
        <v>723787</v>
      </c>
      <c r="G2368" s="184">
        <v>0.37052552656385918</v>
      </c>
      <c r="H2368" s="184">
        <v>0.37990973526215216</v>
      </c>
      <c r="I2368" s="184">
        <v>0.23914348055740689</v>
      </c>
      <c r="J2368" s="184">
        <v>5.9461619510900073E-2</v>
      </c>
      <c r="K2368" s="184">
        <v>7.656877846699281E-2</v>
      </c>
      <c r="L2368" s="184">
        <v>0.8660600425263234</v>
      </c>
      <c r="M2368" s="184">
        <v>422.75185768947762</v>
      </c>
      <c r="N2368" s="184">
        <v>0.12179273736610356</v>
      </c>
      <c r="O2368" s="184">
        <v>2.0651103156039002E-2</v>
      </c>
      <c r="P2368" s="184">
        <v>2.0651103156039002E-2</v>
      </c>
      <c r="Q2368" s="184">
        <v>0</v>
      </c>
      <c r="R2368" s="184"/>
    </row>
    <row r="2369" spans="1:18" x14ac:dyDescent="0.2">
      <c r="A2369" s="187" t="str">
        <f>B2369&amp;C2369&amp;D2369&amp;E2369</f>
        <v>199915A17Q50</v>
      </c>
      <c r="B2369" s="184">
        <v>1999</v>
      </c>
      <c r="C2369" s="184" t="s">
        <v>0</v>
      </c>
      <c r="D2369" s="184" t="s">
        <v>45</v>
      </c>
      <c r="E2369" s="184">
        <v>0</v>
      </c>
      <c r="F2369" s="184">
        <v>677087</v>
      </c>
      <c r="G2369" s="184">
        <v>0.29574414478163213</v>
      </c>
      <c r="H2369" s="184">
        <v>0.27574519035336026</v>
      </c>
      <c r="I2369" s="184">
        <v>0.1941951648546574</v>
      </c>
      <c r="J2369" s="184">
        <v>2.4236332325703432E-2</v>
      </c>
      <c r="K2369" s="184">
        <v>2.9661273752596064E-2</v>
      </c>
      <c r="L2369" s="184">
        <v>0.93895614596056343</v>
      </c>
      <c r="M2369" s="184">
        <v>500.29428763742345</v>
      </c>
      <c r="N2369" s="184">
        <v>9.4549149518451836E-2</v>
      </c>
      <c r="O2369" s="184">
        <v>1.4735181741785029E-2</v>
      </c>
      <c r="P2369" s="184">
        <v>1.3562511169170285E-2</v>
      </c>
      <c r="Q2369" s="184">
        <v>1.1726705726147451E-3</v>
      </c>
      <c r="R2369" s="184"/>
    </row>
    <row r="2370" spans="1:18" x14ac:dyDescent="0.2">
      <c r="A2370" s="187" t="str">
        <f>B2370&amp;C2370&amp;D2370&amp;E2370</f>
        <v>199915A29Q10</v>
      </c>
      <c r="B2370" s="184">
        <v>1999</v>
      </c>
      <c r="C2370" s="184" t="s">
        <v>3</v>
      </c>
      <c r="D2370" s="184" t="s">
        <v>37</v>
      </c>
      <c r="E2370" s="184">
        <v>0</v>
      </c>
      <c r="F2370" s="184">
        <v>1327318</v>
      </c>
      <c r="G2370" s="184">
        <v>0.50098550216810478</v>
      </c>
      <c r="H2370" s="184">
        <v>0.53450657370563059</v>
      </c>
      <c r="I2370" s="184">
        <v>0.26672652946556213</v>
      </c>
      <c r="J2370" s="184">
        <v>0.2695449646902629</v>
      </c>
      <c r="K2370" s="184">
        <v>0.45263299396815593</v>
      </c>
      <c r="L2370" s="184">
        <v>0.3437659881768611</v>
      </c>
      <c r="M2370" s="184">
        <v>258.4016321717927</v>
      </c>
      <c r="N2370" s="184">
        <v>0.12726113862691532</v>
      </c>
      <c r="O2370" s="184">
        <v>5.4925797736488167E-2</v>
      </c>
      <c r="P2370" s="184">
        <v>5.4622931354807211E-2</v>
      </c>
      <c r="Q2370" s="184">
        <v>3.028663816809536E-4</v>
      </c>
      <c r="R2370" s="184"/>
    </row>
    <row r="2371" spans="1:18" x14ac:dyDescent="0.2">
      <c r="A2371" s="187" t="str">
        <f>B2371&amp;C2371&amp;D2371&amp;E2371</f>
        <v>199915A29Q20</v>
      </c>
      <c r="B2371" s="184">
        <v>1999</v>
      </c>
      <c r="C2371" s="184" t="s">
        <v>3</v>
      </c>
      <c r="D2371" s="184" t="s">
        <v>39</v>
      </c>
      <c r="E2371" s="184">
        <v>0</v>
      </c>
      <c r="F2371" s="184">
        <v>2045213</v>
      </c>
      <c r="G2371" s="184">
        <v>0.31545005940384091</v>
      </c>
      <c r="H2371" s="184">
        <v>0.60879416239447071</v>
      </c>
      <c r="I2371" s="184">
        <v>0.41675000770242338</v>
      </c>
      <c r="J2371" s="184">
        <v>0.1984761615904666</v>
      </c>
      <c r="K2371" s="184">
        <v>0.31406921112622177</v>
      </c>
      <c r="L2371" s="184">
        <v>0.37284735950918085</v>
      </c>
      <c r="M2371" s="184">
        <v>408.95312008923344</v>
      </c>
      <c r="N2371" s="184">
        <v>0.18326061882063141</v>
      </c>
      <c r="O2371" s="184">
        <v>6.3233511619572136E-2</v>
      </c>
      <c r="P2371" s="184">
        <v>6.1620965640253607E-2</v>
      </c>
      <c r="Q2371" s="184">
        <v>1.6125459793185355E-3</v>
      </c>
      <c r="R2371" s="184"/>
    </row>
    <row r="2372" spans="1:18" x14ac:dyDescent="0.2">
      <c r="A2372" s="187" t="str">
        <f>B2372&amp;C2372&amp;D2372&amp;E2372</f>
        <v>199915A29Q30</v>
      </c>
      <c r="B2372" s="184">
        <v>1999</v>
      </c>
      <c r="C2372" s="184" t="s">
        <v>3</v>
      </c>
      <c r="D2372" s="184" t="s">
        <v>41</v>
      </c>
      <c r="E2372" s="184">
        <v>0</v>
      </c>
      <c r="F2372" s="184">
        <v>2858760</v>
      </c>
      <c r="G2372" s="184">
        <v>0.24833281725562462</v>
      </c>
      <c r="H2372" s="184">
        <v>0.64889286854441686</v>
      </c>
      <c r="I2372" s="184">
        <v>0.48775147440169814</v>
      </c>
      <c r="J2372" s="184">
        <v>0.17338785927097355</v>
      </c>
      <c r="K2372" s="184">
        <v>0.26568612894324362</v>
      </c>
      <c r="L2372" s="184">
        <v>0.35665959326048097</v>
      </c>
      <c r="M2372" s="184">
        <v>543.54259897948009</v>
      </c>
      <c r="N2372" s="184">
        <v>0.21758341421836369</v>
      </c>
      <c r="O2372" s="184">
        <v>6.6799255134595725E-2</v>
      </c>
      <c r="P2372" s="184">
        <v>6.44150420263922E-2</v>
      </c>
      <c r="Q2372" s="184">
        <v>2.3842131082035265E-3</v>
      </c>
      <c r="R2372" s="184"/>
    </row>
    <row r="2373" spans="1:18" x14ac:dyDescent="0.2">
      <c r="A2373" s="187" t="str">
        <f>B2373&amp;C2373&amp;D2373&amp;E2373</f>
        <v>199915A29Q40</v>
      </c>
      <c r="B2373" s="184">
        <v>1999</v>
      </c>
      <c r="C2373" s="184" t="s">
        <v>3</v>
      </c>
      <c r="D2373" s="184" t="s">
        <v>43</v>
      </c>
      <c r="E2373" s="184">
        <v>0</v>
      </c>
      <c r="F2373" s="184">
        <v>3499162</v>
      </c>
      <c r="G2373" s="184">
        <v>0.19187153706012161</v>
      </c>
      <c r="H2373" s="184">
        <v>0.69961590804432106</v>
      </c>
      <c r="I2373" s="184">
        <v>0.56537952841614447</v>
      </c>
      <c r="J2373" s="184">
        <v>0.13074784403584483</v>
      </c>
      <c r="K2373" s="184">
        <v>0.20371570576824941</v>
      </c>
      <c r="L2373" s="184">
        <v>0.37627806951051779</v>
      </c>
      <c r="M2373" s="184">
        <v>755.20368981759771</v>
      </c>
      <c r="N2373" s="184">
        <v>0.24254498843226049</v>
      </c>
      <c r="O2373" s="184">
        <v>6.6591310834234793E-2</v>
      </c>
      <c r="P2373" s="184">
        <v>6.1842178593322861E-2</v>
      </c>
      <c r="Q2373" s="184">
        <v>4.7491322409119298E-3</v>
      </c>
      <c r="R2373" s="184"/>
    </row>
    <row r="2374" spans="1:18" x14ac:dyDescent="0.2">
      <c r="A2374" s="187" t="str">
        <f>B2374&amp;C2374&amp;D2374&amp;E2374</f>
        <v>199915A29Q50</v>
      </c>
      <c r="B2374" s="184">
        <v>1999</v>
      </c>
      <c r="C2374" s="184" t="s">
        <v>3</v>
      </c>
      <c r="D2374" s="184" t="s">
        <v>45</v>
      </c>
      <c r="E2374" s="184">
        <v>0</v>
      </c>
      <c r="F2374" s="184">
        <v>3806983</v>
      </c>
      <c r="G2374" s="184">
        <v>0.12962628626661749</v>
      </c>
      <c r="H2374" s="184">
        <v>0.71167764108654641</v>
      </c>
      <c r="I2374" s="184">
        <v>0.61942551145351066</v>
      </c>
      <c r="J2374" s="184">
        <v>6.2083335522962198E-2</v>
      </c>
      <c r="K2374" s="184">
        <v>0.1008284679779916</v>
      </c>
      <c r="L2374" s="184">
        <v>0.48310854027979638</v>
      </c>
      <c r="M2374" s="184">
        <v>1640.6525788238289</v>
      </c>
      <c r="N2374" s="184">
        <v>0.24937437355252043</v>
      </c>
      <c r="O2374" s="184">
        <v>9.2824967782701051E-2</v>
      </c>
      <c r="P2374" s="184">
        <v>7.0729877817289497E-2</v>
      </c>
      <c r="Q2374" s="184">
        <v>2.2095089965411562E-2</v>
      </c>
      <c r="R2374" s="184"/>
    </row>
    <row r="2375" spans="1:18" x14ac:dyDescent="0.2">
      <c r="A2375" s="187" t="str">
        <f>B2375&amp;C2375&amp;D2375&amp;E2375</f>
        <v>199918A24Q10</v>
      </c>
      <c r="B2375" s="184">
        <v>1999</v>
      </c>
      <c r="C2375" s="184" t="s">
        <v>1</v>
      </c>
      <c r="D2375" s="184" t="s">
        <v>37</v>
      </c>
      <c r="E2375" s="184">
        <v>0</v>
      </c>
      <c r="F2375" s="184">
        <v>587023</v>
      </c>
      <c r="G2375" s="184">
        <v>0.54568281873026692</v>
      </c>
      <c r="H2375" s="184">
        <v>0.57689972515961097</v>
      </c>
      <c r="I2375" s="184">
        <v>0.26209545700979814</v>
      </c>
      <c r="J2375" s="184">
        <v>0.29972823809694837</v>
      </c>
      <c r="K2375" s="184">
        <v>0.51949109205870325</v>
      </c>
      <c r="L2375" s="184">
        <v>0.28756563054044859</v>
      </c>
      <c r="M2375" s="184">
        <v>250.7178011523082</v>
      </c>
      <c r="N2375" s="184">
        <v>0.12031726184493623</v>
      </c>
      <c r="O2375" s="184">
        <v>4.740189055624737E-2</v>
      </c>
      <c r="P2375" s="184">
        <v>4.740189055624737E-2</v>
      </c>
      <c r="Q2375" s="184">
        <v>0</v>
      </c>
      <c r="R2375" s="184"/>
    </row>
    <row r="2376" spans="1:18" x14ac:dyDescent="0.2">
      <c r="A2376" s="187" t="str">
        <f>B2376&amp;C2376&amp;D2376&amp;E2376</f>
        <v>199918A24Q20</v>
      </c>
      <c r="B2376" s="184">
        <v>1999</v>
      </c>
      <c r="C2376" s="184" t="s">
        <v>1</v>
      </c>
      <c r="D2376" s="184" t="s">
        <v>39</v>
      </c>
      <c r="E2376" s="184">
        <v>0</v>
      </c>
      <c r="F2376" s="184">
        <v>965765</v>
      </c>
      <c r="G2376" s="184">
        <v>0.34389604866453521</v>
      </c>
      <c r="H2376" s="184">
        <v>0.6818657282168763</v>
      </c>
      <c r="I2376" s="184">
        <v>0.44737479856332674</v>
      </c>
      <c r="J2376" s="184">
        <v>0.20773351119138658</v>
      </c>
      <c r="K2376" s="184">
        <v>0.3529771201080405</v>
      </c>
      <c r="L2376" s="184">
        <v>0.31082095540840682</v>
      </c>
      <c r="M2376" s="184">
        <v>399.83725864429914</v>
      </c>
      <c r="N2376" s="184">
        <v>0.20035412341511652</v>
      </c>
      <c r="O2376" s="184">
        <v>6.1173266788504453E-2</v>
      </c>
      <c r="P2376" s="184">
        <v>5.8897350804802413E-2</v>
      </c>
      <c r="Q2376" s="184">
        <v>2.2759159837020394E-3</v>
      </c>
      <c r="R2376" s="184"/>
    </row>
    <row r="2377" spans="1:18" x14ac:dyDescent="0.2">
      <c r="A2377" s="187" t="str">
        <f>B2377&amp;C2377&amp;D2377&amp;E2377</f>
        <v>199918A24Q30</v>
      </c>
      <c r="B2377" s="184">
        <v>1999</v>
      </c>
      <c r="C2377" s="184" t="s">
        <v>1</v>
      </c>
      <c r="D2377" s="184" t="s">
        <v>41</v>
      </c>
      <c r="E2377" s="184">
        <v>0</v>
      </c>
      <c r="F2377" s="184">
        <v>1377389</v>
      </c>
      <c r="G2377" s="184">
        <v>0.25250723767703037</v>
      </c>
      <c r="H2377" s="184">
        <v>0.71054390775933607</v>
      </c>
      <c r="I2377" s="184">
        <v>0.53112642836278345</v>
      </c>
      <c r="J2377" s="184">
        <v>0.19338750700552956</v>
      </c>
      <c r="K2377" s="184">
        <v>0.30799179180910941</v>
      </c>
      <c r="L2377" s="184">
        <v>0.28833172823420211</v>
      </c>
      <c r="M2377" s="184">
        <v>511.52024681340896</v>
      </c>
      <c r="N2377" s="184">
        <v>0.24088061366157992</v>
      </c>
      <c r="O2377" s="184">
        <v>6.3548885545493095E-2</v>
      </c>
      <c r="P2377" s="184">
        <v>6.1780774570570504E-2</v>
      </c>
      <c r="Q2377" s="184">
        <v>1.7681109749225952E-3</v>
      </c>
      <c r="R2377" s="184"/>
    </row>
    <row r="2378" spans="1:18" x14ac:dyDescent="0.2">
      <c r="A2378" s="187" t="str">
        <f>B2378&amp;C2378&amp;D2378&amp;E2378</f>
        <v>199918A24Q40</v>
      </c>
      <c r="B2378" s="184">
        <v>1999</v>
      </c>
      <c r="C2378" s="184" t="s">
        <v>1</v>
      </c>
      <c r="D2378" s="184" t="s">
        <v>43</v>
      </c>
      <c r="E2378" s="184">
        <v>0</v>
      </c>
      <c r="F2378" s="184">
        <v>1730826</v>
      </c>
      <c r="G2378" s="184">
        <v>0.20644314747185152</v>
      </c>
      <c r="H2378" s="184">
        <v>0.76183704624800508</v>
      </c>
      <c r="I2378" s="184">
        <v>0.60456100855990835</v>
      </c>
      <c r="J2378" s="184">
        <v>0.1381642679613895</v>
      </c>
      <c r="K2378" s="184">
        <v>0.23079128374082422</v>
      </c>
      <c r="L2378" s="184">
        <v>0.33804542564873141</v>
      </c>
      <c r="M2378" s="184">
        <v>694.38830340040636</v>
      </c>
      <c r="N2378" s="184">
        <v>0.25896941691423631</v>
      </c>
      <c r="O2378" s="184">
        <v>5.5927054481501898E-2</v>
      </c>
      <c r="P2378" s="184">
        <v>5.3203499369665119E-2</v>
      </c>
      <c r="Q2378" s="184">
        <v>2.7235551118367763E-3</v>
      </c>
      <c r="R2378" s="184"/>
    </row>
    <row r="2379" spans="1:18" x14ac:dyDescent="0.2">
      <c r="A2379" s="187" t="str">
        <f>B2379&amp;C2379&amp;D2379&amp;E2379</f>
        <v>199918A24Q50</v>
      </c>
      <c r="B2379" s="184">
        <v>1999</v>
      </c>
      <c r="C2379" s="184" t="s">
        <v>1</v>
      </c>
      <c r="D2379" s="184" t="s">
        <v>45</v>
      </c>
      <c r="E2379" s="184">
        <v>0</v>
      </c>
      <c r="F2379" s="184">
        <v>1900032</v>
      </c>
      <c r="G2379" s="184">
        <v>0.16174917574952871</v>
      </c>
      <c r="H2379" s="184">
        <v>0.75154734236054976</v>
      </c>
      <c r="I2379" s="184">
        <v>0.62998517919698194</v>
      </c>
      <c r="J2379" s="184">
        <v>6.1145812281056318E-2</v>
      </c>
      <c r="K2379" s="184">
        <v>0.11045287658313123</v>
      </c>
      <c r="L2379" s="184">
        <v>0.51883178809620045</v>
      </c>
      <c r="M2379" s="184">
        <v>1258.6556795189451</v>
      </c>
      <c r="N2379" s="184">
        <v>0.25154474848683606</v>
      </c>
      <c r="O2379" s="184">
        <v>7.2151256381398368E-2</v>
      </c>
      <c r="P2379" s="184">
        <v>6.0641314086400631E-2</v>
      </c>
      <c r="Q2379" s="184">
        <v>1.1509942294997742E-2</v>
      </c>
      <c r="R2379" s="184"/>
    </row>
    <row r="2380" spans="1:18" x14ac:dyDescent="0.2">
      <c r="A2380" s="187" t="str">
        <f>B2380&amp;C2380&amp;D2380&amp;E2380</f>
        <v>199925A29Q10</v>
      </c>
      <c r="B2380" s="184">
        <v>1999</v>
      </c>
      <c r="C2380" s="184" t="s">
        <v>2</v>
      </c>
      <c r="D2380" s="184" t="s">
        <v>37</v>
      </c>
      <c r="E2380" s="184">
        <v>0</v>
      </c>
      <c r="F2380" s="184">
        <v>377328</v>
      </c>
      <c r="G2380" s="184">
        <v>0.40541818315203437</v>
      </c>
      <c r="H2380" s="184">
        <v>0.65173759326797165</v>
      </c>
      <c r="I2380" s="184">
        <v>0.38751132231339103</v>
      </c>
      <c r="J2380" s="184">
        <v>0.33209374477048575</v>
      </c>
      <c r="K2380" s="184">
        <v>0.57213475744350795</v>
      </c>
      <c r="L2380" s="184">
        <v>6.5110460925242766E-2</v>
      </c>
      <c r="M2380" s="184">
        <v>309.07572899452032</v>
      </c>
      <c r="N2380" s="184">
        <v>0.1989224229317729</v>
      </c>
      <c r="O2380" s="184">
        <v>0.1007452402154094</v>
      </c>
      <c r="P2380" s="184">
        <v>9.9679854132213877E-2</v>
      </c>
      <c r="Q2380" s="184">
        <v>1.0653860831955223E-3</v>
      </c>
      <c r="R2380" s="184"/>
    </row>
    <row r="2381" spans="1:18" x14ac:dyDescent="0.2">
      <c r="A2381" s="187" t="str">
        <f>B2381&amp;C2381&amp;D2381&amp;E2381</f>
        <v>199925A29Q20</v>
      </c>
      <c r="B2381" s="184">
        <v>1999</v>
      </c>
      <c r="C2381" s="184" t="s">
        <v>2</v>
      </c>
      <c r="D2381" s="184" t="s">
        <v>39</v>
      </c>
      <c r="E2381" s="184">
        <v>0</v>
      </c>
      <c r="F2381" s="184">
        <v>545623</v>
      </c>
      <c r="G2381" s="184">
        <v>0.20213418341183872</v>
      </c>
      <c r="H2381" s="184">
        <v>0.6933688645823215</v>
      </c>
      <c r="I2381" s="184">
        <v>0.55321531533678014</v>
      </c>
      <c r="J2381" s="184">
        <v>0.27955456226880393</v>
      </c>
      <c r="K2381" s="184">
        <v>0.40864086078327755</v>
      </c>
      <c r="L2381" s="184">
        <v>7.6753420233691499E-2</v>
      </c>
      <c r="M2381" s="184">
        <v>488.71894624201894</v>
      </c>
      <c r="N2381" s="184">
        <v>0.24138461905015002</v>
      </c>
      <c r="O2381" s="184">
        <v>0.10489110613005684</v>
      </c>
      <c r="P2381" s="184">
        <v>0.10287506208499275</v>
      </c>
      <c r="Q2381" s="184">
        <v>2.0160440450640825E-3</v>
      </c>
      <c r="R2381" s="184"/>
    </row>
    <row r="2382" spans="1:18" x14ac:dyDescent="0.2">
      <c r="A2382" s="187" t="str">
        <f>B2382&amp;C2382&amp;D2382&amp;E2382</f>
        <v>199925A29Q30</v>
      </c>
      <c r="B2382" s="184">
        <v>1999</v>
      </c>
      <c r="C2382" s="184" t="s">
        <v>2</v>
      </c>
      <c r="D2382" s="184" t="s">
        <v>41</v>
      </c>
      <c r="E2382" s="184">
        <v>0</v>
      </c>
      <c r="F2382" s="184">
        <v>805785</v>
      </c>
      <c r="G2382" s="184">
        <v>0.16449373062983896</v>
      </c>
      <c r="H2382" s="184">
        <v>0.76146771906912536</v>
      </c>
      <c r="I2382" s="184">
        <v>0.63621105320525073</v>
      </c>
      <c r="J2382" s="184">
        <v>0.2230064066807381</v>
      </c>
      <c r="K2382" s="184">
        <v>0.33130502732498407</v>
      </c>
      <c r="L2382" s="184">
        <v>7.8542828898018391E-2</v>
      </c>
      <c r="M2382" s="184">
        <v>661.25322977233895</v>
      </c>
      <c r="N2382" s="184">
        <v>0.27042587965285814</v>
      </c>
      <c r="O2382" s="184">
        <v>0.11231066909752063</v>
      </c>
      <c r="P2382" s="184">
        <v>0.10687229571636504</v>
      </c>
      <c r="Q2382" s="184">
        <v>5.4383733811555826E-3</v>
      </c>
      <c r="R2382" s="184"/>
    </row>
    <row r="2383" spans="1:18" x14ac:dyDescent="0.2">
      <c r="A2383" s="187" t="str">
        <f>B2383&amp;C2383&amp;D2383&amp;E2383</f>
        <v>199925A29Q40</v>
      </c>
      <c r="B2383" s="184">
        <v>1999</v>
      </c>
      <c r="C2383" s="184" t="s">
        <v>2</v>
      </c>
      <c r="D2383" s="184" t="s">
        <v>43</v>
      </c>
      <c r="E2383" s="184">
        <v>0</v>
      </c>
      <c r="F2383" s="184">
        <v>1044549</v>
      </c>
      <c r="G2383" s="184">
        <v>0.11192709948906433</v>
      </c>
      <c r="H2383" s="184">
        <v>0.81787929527480285</v>
      </c>
      <c r="I2383" s="184">
        <v>0.72633643802253411</v>
      </c>
      <c r="J2383" s="184">
        <v>0.16781979591191989</v>
      </c>
      <c r="K2383" s="184">
        <v>0.24690177291826423</v>
      </c>
      <c r="L2383" s="184">
        <v>0.10023177467021653</v>
      </c>
      <c r="M2383" s="184">
        <v>914.85540434001462</v>
      </c>
      <c r="N2383" s="184">
        <v>0.29901220098396886</v>
      </c>
      <c r="O2383" s="184">
        <v>0.11610468601281955</v>
      </c>
      <c r="P2383" s="184">
        <v>0.10470707871559316</v>
      </c>
      <c r="Q2383" s="184">
        <v>1.1397607297226388E-2</v>
      </c>
      <c r="R2383" s="184"/>
    </row>
    <row r="2384" spans="1:18" x14ac:dyDescent="0.2">
      <c r="A2384" s="187" t="str">
        <f>B2384&amp;C2384&amp;D2384&amp;E2384</f>
        <v>199925A29Q50</v>
      </c>
      <c r="B2384" s="184">
        <v>1999</v>
      </c>
      <c r="C2384" s="184" t="s">
        <v>2</v>
      </c>
      <c r="D2384" s="184" t="s">
        <v>45</v>
      </c>
      <c r="E2384" s="184">
        <v>0</v>
      </c>
      <c r="F2384" s="184">
        <v>1229864</v>
      </c>
      <c r="G2384" s="184">
        <v>5.9372400617910256E-2</v>
      </c>
      <c r="H2384" s="184">
        <v>0.88995780467150365</v>
      </c>
      <c r="I2384" s="184">
        <v>0.83711887335951118</v>
      </c>
      <c r="J2384" s="184">
        <v>8.4360558146496775E-2</v>
      </c>
      <c r="K2384" s="184">
        <v>0.12511764988208574</v>
      </c>
      <c r="L2384" s="184">
        <v>0.17695777744531102</v>
      </c>
      <c r="M2384" s="184">
        <v>2230.5725274359816</v>
      </c>
      <c r="N2384" s="184">
        <v>0.33128767987922919</v>
      </c>
      <c r="O2384" s="184">
        <v>0.16777530509924876</v>
      </c>
      <c r="P2384" s="184">
        <v>0.1178019839991671</v>
      </c>
      <c r="Q2384" s="184">
        <v>4.9973321100081666E-2</v>
      </c>
      <c r="R2384" s="184"/>
    </row>
    <row r="2385" spans="1:18" x14ac:dyDescent="0.2">
      <c r="A2385" s="187" t="str">
        <f>B2385&amp;C2385&amp;D2385&amp;E2385</f>
        <v>199930EMAQ10</v>
      </c>
      <c r="B2385" s="184">
        <v>1999</v>
      </c>
      <c r="C2385" s="184" t="s">
        <v>4</v>
      </c>
      <c r="D2385" s="184" t="s">
        <v>37</v>
      </c>
      <c r="E2385" s="184">
        <v>0</v>
      </c>
      <c r="F2385" s="184">
        <v>1566400</v>
      </c>
      <c r="G2385" s="184">
        <v>0.33165504722094841</v>
      </c>
      <c r="H2385" s="184">
        <v>0.6065349775882467</v>
      </c>
      <c r="I2385" s="184">
        <v>0.40537459095505984</v>
      </c>
      <c r="J2385" s="184">
        <v>0.38502698818750014</v>
      </c>
      <c r="K2385" s="184">
        <v>0.57599605673127896</v>
      </c>
      <c r="L2385" s="184">
        <v>2.9944186813966919E-2</v>
      </c>
      <c r="M2385" s="184">
        <v>310.74987352019514</v>
      </c>
      <c r="N2385" s="184">
        <v>0.20639573677143189</v>
      </c>
      <c r="O2385" s="184">
        <v>0.14368794045476227</v>
      </c>
      <c r="P2385" s="184">
        <v>0.13973681740486305</v>
      </c>
      <c r="Q2385" s="184">
        <v>3.9511230498992106E-3</v>
      </c>
      <c r="R2385" s="184"/>
    </row>
    <row r="2386" spans="1:18" x14ac:dyDescent="0.2">
      <c r="A2386" s="187" t="str">
        <f>B2386&amp;C2386&amp;D2386&amp;E2386</f>
        <v>199930EMAQ20</v>
      </c>
      <c r="B2386" s="184">
        <v>1999</v>
      </c>
      <c r="C2386" s="184" t="s">
        <v>4</v>
      </c>
      <c r="D2386" s="184" t="s">
        <v>39</v>
      </c>
      <c r="E2386" s="184">
        <v>0</v>
      </c>
      <c r="F2386" s="184">
        <v>2572810</v>
      </c>
      <c r="G2386" s="184">
        <v>0.14536426800611832</v>
      </c>
      <c r="H2386" s="184">
        <v>0.61326808128179933</v>
      </c>
      <c r="I2386" s="184">
        <v>0.52412081555475387</v>
      </c>
      <c r="J2386" s="184">
        <v>0.38120786010175772</v>
      </c>
      <c r="K2386" s="184">
        <v>0.46602256894771543</v>
      </c>
      <c r="L2386" s="184">
        <v>2.1541427466466628E-2</v>
      </c>
      <c r="M2386" s="184">
        <v>503.05246998890249</v>
      </c>
      <c r="N2386" s="184">
        <v>0.24982412226320638</v>
      </c>
      <c r="O2386" s="184">
        <v>0.15646277805201317</v>
      </c>
      <c r="P2386" s="184">
        <v>0.15019297966037135</v>
      </c>
      <c r="Q2386" s="184">
        <v>6.2697983916418232E-3</v>
      </c>
      <c r="R2386" s="184"/>
    </row>
    <row r="2387" spans="1:18" x14ac:dyDescent="0.2">
      <c r="A2387" s="187" t="str">
        <f>B2387&amp;C2387&amp;D2387&amp;E2387</f>
        <v>199930EMAQ30</v>
      </c>
      <c r="B2387" s="184">
        <v>1999</v>
      </c>
      <c r="C2387" s="184" t="s">
        <v>4</v>
      </c>
      <c r="D2387" s="184" t="s">
        <v>41</v>
      </c>
      <c r="E2387" s="184">
        <v>0</v>
      </c>
      <c r="F2387" s="184">
        <v>4068809</v>
      </c>
      <c r="G2387" s="184">
        <v>0.10506688002512089</v>
      </c>
      <c r="H2387" s="184">
        <v>0.62023545902213806</v>
      </c>
      <c r="I2387" s="184">
        <v>0.55506925446173327</v>
      </c>
      <c r="J2387" s="184">
        <v>0.37425342417067148</v>
      </c>
      <c r="K2387" s="184">
        <v>0.43715874816053896</v>
      </c>
      <c r="L2387" s="184">
        <v>2.0873581279115871E-2</v>
      </c>
      <c r="M2387" s="184">
        <v>701.46544023198851</v>
      </c>
      <c r="N2387" s="184">
        <v>0.2533365844210303</v>
      </c>
      <c r="O2387" s="184">
        <v>0.15509703857700677</v>
      </c>
      <c r="P2387" s="184">
        <v>0.14820855072114664</v>
      </c>
      <c r="Q2387" s="184">
        <v>6.8884878558601427E-3</v>
      </c>
      <c r="R2387" s="184"/>
    </row>
    <row r="2388" spans="1:18" x14ac:dyDescent="0.2">
      <c r="A2388" s="187" t="str">
        <f>B2388&amp;C2388&amp;D2388&amp;E2388</f>
        <v>199930EMAQ40</v>
      </c>
      <c r="B2388" s="184">
        <v>1999</v>
      </c>
      <c r="C2388" s="184" t="s">
        <v>4</v>
      </c>
      <c r="D2388" s="184" t="s">
        <v>43</v>
      </c>
      <c r="E2388" s="184">
        <v>0</v>
      </c>
      <c r="F2388" s="184">
        <v>5593661</v>
      </c>
      <c r="G2388" s="184">
        <v>6.6503956369953016E-2</v>
      </c>
      <c r="H2388" s="184">
        <v>0.63409600398533961</v>
      </c>
      <c r="I2388" s="184">
        <v>0.59192611100193704</v>
      </c>
      <c r="J2388" s="184">
        <v>0.35945899546122728</v>
      </c>
      <c r="K2388" s="184">
        <v>0.39986820033549003</v>
      </c>
      <c r="L2388" s="184">
        <v>2.7358740879644926E-2</v>
      </c>
      <c r="M2388" s="184">
        <v>1025.1615671206457</v>
      </c>
      <c r="N2388" s="184">
        <v>0.2825700048097296</v>
      </c>
      <c r="O2388" s="184">
        <v>0.17509454068870323</v>
      </c>
      <c r="P2388" s="184">
        <v>0.16110198235955678</v>
      </c>
      <c r="Q2388" s="184">
        <v>1.3992558329146426E-2</v>
      </c>
      <c r="R2388" s="184"/>
    </row>
    <row r="2389" spans="1:18" x14ac:dyDescent="0.2">
      <c r="A2389" s="187" t="str">
        <f>B2389&amp;C2389&amp;D2389&amp;E2389</f>
        <v>199930EMAQ50</v>
      </c>
      <c r="B2389" s="184">
        <v>1999</v>
      </c>
      <c r="C2389" s="184" t="s">
        <v>4</v>
      </c>
      <c r="D2389" s="184" t="s">
        <v>45</v>
      </c>
      <c r="E2389" s="184">
        <v>0</v>
      </c>
      <c r="F2389" s="184">
        <v>8185458</v>
      </c>
      <c r="G2389" s="184">
        <v>3.6399221236188627E-2</v>
      </c>
      <c r="H2389" s="184">
        <v>0.66699803306186212</v>
      </c>
      <c r="I2389" s="184">
        <v>0.64271982409234074</v>
      </c>
      <c r="J2389" s="184">
        <v>0.32786729994496205</v>
      </c>
      <c r="K2389" s="184">
        <v>0.35025162987532882</v>
      </c>
      <c r="L2389" s="184">
        <v>4.0134095544174846E-2</v>
      </c>
      <c r="M2389" s="184">
        <v>3386.379193965437</v>
      </c>
      <c r="N2389" s="184">
        <v>0.30299599646493119</v>
      </c>
      <c r="O2389" s="184">
        <v>0.22025003852960987</v>
      </c>
      <c r="P2389" s="184">
        <v>0.15108300286274085</v>
      </c>
      <c r="Q2389" s="184">
        <v>6.916703566686902E-2</v>
      </c>
      <c r="R2389" s="184"/>
    </row>
    <row r="2390" spans="1:18" x14ac:dyDescent="0.2">
      <c r="A2390" s="187" t="str">
        <f>B2390&amp;C2390&amp;D2390&amp;E2390</f>
        <v>199915A17Q115</v>
      </c>
      <c r="B2390" s="184">
        <v>1999</v>
      </c>
      <c r="C2390" s="184" t="s">
        <v>0</v>
      </c>
      <c r="D2390" s="184" t="s">
        <v>37</v>
      </c>
      <c r="E2390" s="184">
        <v>15</v>
      </c>
      <c r="F2390" s="184">
        <v>14090</v>
      </c>
      <c r="G2390" s="184">
        <v>0.35254741539605799</v>
      </c>
      <c r="H2390" s="184">
        <v>0.19084457061745919</v>
      </c>
      <c r="I2390" s="184">
        <v>0.12356281050390348</v>
      </c>
      <c r="J2390" s="184">
        <v>0.1687012065294535</v>
      </c>
      <c r="K2390" s="184">
        <v>0.20234208658623137</v>
      </c>
      <c r="L2390" s="184">
        <v>0.76401703335699078</v>
      </c>
      <c r="M2390" s="184">
        <v>103.18885739686988</v>
      </c>
      <c r="N2390" s="184">
        <v>5.6210078069552874E-2</v>
      </c>
      <c r="O2390" s="184">
        <v>2.2427253371185236E-2</v>
      </c>
      <c r="P2390" s="184">
        <v>2.2427253371185236E-2</v>
      </c>
      <c r="Q2390" s="184">
        <v>0</v>
      </c>
      <c r="R2390" s="184"/>
    </row>
    <row r="2391" spans="1:18" x14ac:dyDescent="0.2">
      <c r="A2391" s="187" t="str">
        <f>B2391&amp;C2391&amp;D2391&amp;E2391</f>
        <v>199915A17Q215</v>
      </c>
      <c r="B2391" s="184">
        <v>1999</v>
      </c>
      <c r="C2391" s="184" t="s">
        <v>0</v>
      </c>
      <c r="D2391" s="184" t="s">
        <v>39</v>
      </c>
      <c r="E2391" s="184">
        <v>15</v>
      </c>
      <c r="F2391" s="184">
        <v>17247</v>
      </c>
      <c r="G2391" s="184">
        <v>0.23097495745198152</v>
      </c>
      <c r="H2391" s="184">
        <v>0.23847625674030265</v>
      </c>
      <c r="I2391" s="184">
        <v>0.18339421348640345</v>
      </c>
      <c r="J2391" s="184">
        <v>8.2623064880848848E-2</v>
      </c>
      <c r="K2391" s="184">
        <v>0.11938308111555633</v>
      </c>
      <c r="L2391" s="184">
        <v>0.8255348756305444</v>
      </c>
      <c r="M2391" s="184">
        <v>183.08084249467072</v>
      </c>
      <c r="N2391" s="184">
        <v>0.10088711080187859</v>
      </c>
      <c r="O2391" s="184">
        <v>6.4243056763495107E-2</v>
      </c>
      <c r="P2391" s="184">
        <v>6.4243056763495107E-2</v>
      </c>
      <c r="Q2391" s="184">
        <v>0</v>
      </c>
      <c r="R2391" s="184"/>
    </row>
    <row r="2392" spans="1:18" x14ac:dyDescent="0.2">
      <c r="A2392" s="187" t="str">
        <f>B2392&amp;C2392&amp;D2392&amp;E2392</f>
        <v>199915A17Q315</v>
      </c>
      <c r="B2392" s="184">
        <v>1999</v>
      </c>
      <c r="C2392" s="184" t="s">
        <v>0</v>
      </c>
      <c r="D2392" s="184" t="s">
        <v>41</v>
      </c>
      <c r="E2392" s="184">
        <v>15</v>
      </c>
      <c r="F2392" s="184">
        <v>14243</v>
      </c>
      <c r="G2392" s="184">
        <v>0.18492509363295881</v>
      </c>
      <c r="H2392" s="184">
        <v>0.29993681106508463</v>
      </c>
      <c r="I2392" s="184">
        <v>0.24447096819490277</v>
      </c>
      <c r="J2392" s="184">
        <v>8.8815558519974719E-2</v>
      </c>
      <c r="K2392" s="184">
        <v>9.9908727094011093E-2</v>
      </c>
      <c r="L2392" s="184">
        <v>0.82236888296005051</v>
      </c>
      <c r="M2392" s="184">
        <v>157.60688084730114</v>
      </c>
      <c r="N2392" s="184">
        <v>0.13339886259917152</v>
      </c>
      <c r="O2392" s="184">
        <v>2.2326757003440285E-2</v>
      </c>
      <c r="P2392" s="184">
        <v>2.2326757003440285E-2</v>
      </c>
      <c r="Q2392" s="184">
        <v>0</v>
      </c>
      <c r="R2392" s="184"/>
    </row>
    <row r="2393" spans="1:18" x14ac:dyDescent="0.2">
      <c r="A2393" s="187" t="str">
        <f>B2393&amp;C2393&amp;D2393&amp;E2393</f>
        <v>199915A17Q415</v>
      </c>
      <c r="B2393" s="184">
        <v>1999</v>
      </c>
      <c r="C2393" s="184" t="s">
        <v>0</v>
      </c>
      <c r="D2393" s="184" t="s">
        <v>43</v>
      </c>
      <c r="E2393" s="184">
        <v>15</v>
      </c>
      <c r="F2393" s="184">
        <v>12508</v>
      </c>
      <c r="G2393" s="184">
        <v>0.18759873617693523</v>
      </c>
      <c r="H2393" s="184">
        <v>0.20243044451551007</v>
      </c>
      <c r="I2393" s="184">
        <v>0.16445474896066517</v>
      </c>
      <c r="J2393" s="184">
        <v>3.7895746722097855E-2</v>
      </c>
      <c r="K2393" s="184">
        <v>5.0527662296130475E-2</v>
      </c>
      <c r="L2393" s="184">
        <v>0.89886472657499206</v>
      </c>
      <c r="M2393" s="184">
        <v>231.36614025142174</v>
      </c>
      <c r="N2393" s="184">
        <v>6.3239526702910137E-2</v>
      </c>
      <c r="O2393" s="184">
        <v>5.0607611128877517E-2</v>
      </c>
      <c r="P2393" s="184">
        <v>5.0607611128877517E-2</v>
      </c>
      <c r="Q2393" s="184">
        <v>0</v>
      </c>
      <c r="R2393" s="184"/>
    </row>
    <row r="2394" spans="1:18" x14ac:dyDescent="0.2">
      <c r="A2394" s="187" t="str">
        <f>B2394&amp;C2394&amp;D2394&amp;E2394</f>
        <v>199915A17Q515</v>
      </c>
      <c r="B2394" s="184">
        <v>1999</v>
      </c>
      <c r="C2394" s="184" t="s">
        <v>0</v>
      </c>
      <c r="D2394" s="184" t="s">
        <v>45</v>
      </c>
      <c r="E2394" s="184">
        <v>15</v>
      </c>
      <c r="F2394" s="184">
        <v>11076</v>
      </c>
      <c r="G2394" s="184">
        <v>0.49921011058451814</v>
      </c>
      <c r="H2394" s="184">
        <v>5.7150595882990249E-2</v>
      </c>
      <c r="I2394" s="184">
        <v>2.8620440592271579E-2</v>
      </c>
      <c r="J2394" s="184">
        <v>0</v>
      </c>
      <c r="K2394" s="184">
        <v>0</v>
      </c>
      <c r="L2394" s="184">
        <v>1</v>
      </c>
      <c r="M2394" s="184">
        <v>522.71221815348531</v>
      </c>
      <c r="N2394" s="184">
        <v>2.8620440592271579E-2</v>
      </c>
      <c r="O2394" s="184">
        <v>0</v>
      </c>
      <c r="P2394" s="184">
        <v>0</v>
      </c>
      <c r="Q2394" s="184">
        <v>0</v>
      </c>
      <c r="R2394" s="184"/>
    </row>
    <row r="2395" spans="1:18" x14ac:dyDescent="0.2">
      <c r="A2395" s="187" t="str">
        <f>B2395&amp;C2395&amp;D2395&amp;E2395</f>
        <v>199915A29Q115</v>
      </c>
      <c r="B2395" s="184">
        <v>1999</v>
      </c>
      <c r="C2395" s="184" t="s">
        <v>3</v>
      </c>
      <c r="D2395" s="184" t="s">
        <v>37</v>
      </c>
      <c r="E2395" s="184">
        <v>15</v>
      </c>
      <c r="F2395" s="184">
        <v>57310</v>
      </c>
      <c r="G2395" s="184">
        <v>0.51411642931077561</v>
      </c>
      <c r="H2395" s="184">
        <v>0.48886756238003837</v>
      </c>
      <c r="I2395" s="184">
        <v>0.2375327168033502</v>
      </c>
      <c r="J2395" s="184">
        <v>0.25143953934740881</v>
      </c>
      <c r="K2395" s="184">
        <v>0.43926016402024082</v>
      </c>
      <c r="L2395" s="184">
        <v>0.39776653289129299</v>
      </c>
      <c r="M2395" s="184">
        <v>262.82911905012458</v>
      </c>
      <c r="N2395" s="184">
        <v>0.12983772465538301</v>
      </c>
      <c r="O2395" s="184">
        <v>8.0108183563078E-2</v>
      </c>
      <c r="P2395" s="184">
        <v>8.0108183563078E-2</v>
      </c>
      <c r="Q2395" s="184">
        <v>0</v>
      </c>
      <c r="R2395" s="184"/>
    </row>
    <row r="2396" spans="1:18" x14ac:dyDescent="0.2">
      <c r="A2396" s="187" t="str">
        <f>B2396&amp;C2396&amp;D2396&amp;E2396</f>
        <v>199915A29Q215</v>
      </c>
      <c r="B2396" s="184">
        <v>1999</v>
      </c>
      <c r="C2396" s="184" t="s">
        <v>3</v>
      </c>
      <c r="D2396" s="184" t="s">
        <v>39</v>
      </c>
      <c r="E2396" s="184">
        <v>15</v>
      </c>
      <c r="F2396" s="184">
        <v>67582</v>
      </c>
      <c r="G2396" s="184">
        <v>0.3142827668024965</v>
      </c>
      <c r="H2396" s="184">
        <v>0.57373265070580926</v>
      </c>
      <c r="I2396" s="184">
        <v>0.39341836583705719</v>
      </c>
      <c r="J2396" s="184">
        <v>0.1756532804592939</v>
      </c>
      <c r="K2396" s="184">
        <v>0.28337427125565978</v>
      </c>
      <c r="L2396" s="184">
        <v>0.42854606256103694</v>
      </c>
      <c r="M2396" s="184">
        <v>375.73786820378132</v>
      </c>
      <c r="N2396" s="184">
        <v>0.18973987156343405</v>
      </c>
      <c r="O2396" s="184">
        <v>7.9636589624456217E-2</v>
      </c>
      <c r="P2396" s="184">
        <v>7.7298689000029591E-2</v>
      </c>
      <c r="Q2396" s="184">
        <v>2.3379006244266223E-3</v>
      </c>
      <c r="R2396" s="184"/>
    </row>
    <row r="2397" spans="1:18" x14ac:dyDescent="0.2">
      <c r="A2397" s="187" t="str">
        <f>B2397&amp;C2397&amp;D2397&amp;E2397</f>
        <v>199915A29Q315</v>
      </c>
      <c r="B2397" s="184">
        <v>1999</v>
      </c>
      <c r="C2397" s="184" t="s">
        <v>3</v>
      </c>
      <c r="D2397" s="184" t="s">
        <v>41</v>
      </c>
      <c r="E2397" s="184">
        <v>15</v>
      </c>
      <c r="F2397" s="184">
        <v>66776</v>
      </c>
      <c r="G2397" s="184">
        <v>0.19316304790175473</v>
      </c>
      <c r="H2397" s="184">
        <v>0.6255690667305619</v>
      </c>
      <c r="I2397" s="184">
        <v>0.50473223912783038</v>
      </c>
      <c r="J2397" s="184">
        <v>0.13972085779321913</v>
      </c>
      <c r="K2397" s="184">
        <v>0.19894872409248832</v>
      </c>
      <c r="L2397" s="184">
        <v>0.46462801006349586</v>
      </c>
      <c r="M2397" s="184">
        <v>455.14804996568967</v>
      </c>
      <c r="N2397" s="184">
        <v>0.24883191565832036</v>
      </c>
      <c r="O2397" s="184">
        <v>0.10430394153588116</v>
      </c>
      <c r="P2397" s="184">
        <v>0.10193782197196598</v>
      </c>
      <c r="Q2397" s="184">
        <v>2.3661195639151792E-3</v>
      </c>
      <c r="R2397" s="184"/>
    </row>
    <row r="2398" spans="1:18" x14ac:dyDescent="0.2">
      <c r="A2398" s="187" t="str">
        <f>B2398&amp;C2398&amp;D2398&amp;E2398</f>
        <v>199915A29Q415</v>
      </c>
      <c r="B2398" s="184">
        <v>1999</v>
      </c>
      <c r="C2398" s="184" t="s">
        <v>3</v>
      </c>
      <c r="D2398" s="184" t="s">
        <v>43</v>
      </c>
      <c r="E2398" s="184">
        <v>15</v>
      </c>
      <c r="F2398" s="184">
        <v>58883</v>
      </c>
      <c r="G2398" s="184">
        <v>0.18900663794107372</v>
      </c>
      <c r="H2398" s="184">
        <v>0.58332625715401731</v>
      </c>
      <c r="I2398" s="184">
        <v>0.4730737224665863</v>
      </c>
      <c r="J2398" s="184">
        <v>0.12096870064364927</v>
      </c>
      <c r="K2398" s="184">
        <v>0.18011989878233106</v>
      </c>
      <c r="L2398" s="184">
        <v>0.52159366880084235</v>
      </c>
      <c r="M2398" s="184">
        <v>632.04419732835595</v>
      </c>
      <c r="N2398" s="184">
        <v>0.21240425929385393</v>
      </c>
      <c r="O2398" s="184">
        <v>0.10486897746378411</v>
      </c>
      <c r="P2398" s="184">
        <v>9.4101863016490331E-2</v>
      </c>
      <c r="Q2398" s="184">
        <v>1.0767114447293787E-2</v>
      </c>
      <c r="R2398" s="184"/>
    </row>
    <row r="2399" spans="1:18" x14ac:dyDescent="0.2">
      <c r="A2399" s="187" t="str">
        <f>B2399&amp;C2399&amp;D2399&amp;E2399</f>
        <v>199915A29Q515</v>
      </c>
      <c r="B2399" s="184">
        <v>1999</v>
      </c>
      <c r="C2399" s="184" t="s">
        <v>3</v>
      </c>
      <c r="D2399" s="184" t="s">
        <v>45</v>
      </c>
      <c r="E2399" s="184">
        <v>15</v>
      </c>
      <c r="F2399" s="184">
        <v>55404</v>
      </c>
      <c r="G2399" s="184">
        <v>0.17772786298389079</v>
      </c>
      <c r="H2399" s="184">
        <v>0.51427694751281494</v>
      </c>
      <c r="I2399" s="184">
        <v>0.42287560464948382</v>
      </c>
      <c r="J2399" s="184">
        <v>5.1422279979784852E-2</v>
      </c>
      <c r="K2399" s="184">
        <v>9.1473539816619737E-2</v>
      </c>
      <c r="L2399" s="184">
        <v>0.61995523788896112</v>
      </c>
      <c r="M2399" s="184">
        <v>1485.7145620584722</v>
      </c>
      <c r="N2399" s="184">
        <v>0.19773377258082034</v>
      </c>
      <c r="O2399" s="184">
        <v>8.8802809253158602E-2</v>
      </c>
      <c r="P2399" s="184">
        <v>6.3009086630706299E-2</v>
      </c>
      <c r="Q2399" s="184">
        <v>2.5793722622452303E-2</v>
      </c>
      <c r="R2399" s="184"/>
    </row>
    <row r="2400" spans="1:18" x14ac:dyDescent="0.2">
      <c r="A2400" s="187" t="str">
        <f>B2400&amp;C2400&amp;D2400&amp;E2400</f>
        <v>199918A24Q115</v>
      </c>
      <c r="B2400" s="184">
        <v>1999</v>
      </c>
      <c r="C2400" s="184" t="s">
        <v>1</v>
      </c>
      <c r="D2400" s="184" t="s">
        <v>37</v>
      </c>
      <c r="E2400" s="184">
        <v>15</v>
      </c>
      <c r="F2400" s="184">
        <v>26917</v>
      </c>
      <c r="G2400" s="184">
        <v>0.60658602150537633</v>
      </c>
      <c r="H2400" s="184">
        <v>0.55281049151094108</v>
      </c>
      <c r="I2400" s="184">
        <v>0.21748337481888769</v>
      </c>
      <c r="J2400" s="184">
        <v>0.24720436898614259</v>
      </c>
      <c r="K2400" s="184">
        <v>0.50016718059219079</v>
      </c>
      <c r="L2400" s="184">
        <v>0.36460229594679944</v>
      </c>
      <c r="M2400" s="184">
        <v>249.80724528054296</v>
      </c>
      <c r="N2400" s="184">
        <v>0.13519337221830069</v>
      </c>
      <c r="O2400" s="184">
        <v>7.6420106252554146E-2</v>
      </c>
      <c r="P2400" s="184">
        <v>7.6420106252554146E-2</v>
      </c>
      <c r="Q2400" s="184">
        <v>0</v>
      </c>
      <c r="R2400" s="184"/>
    </row>
    <row r="2401" spans="1:18" x14ac:dyDescent="0.2">
      <c r="A2401" s="187" t="str">
        <f>B2401&amp;C2401&amp;D2401&amp;E2401</f>
        <v>199918A24Q215</v>
      </c>
      <c r="B2401" s="184">
        <v>1999</v>
      </c>
      <c r="C2401" s="184" t="s">
        <v>1</v>
      </c>
      <c r="D2401" s="184" t="s">
        <v>39</v>
      </c>
      <c r="E2401" s="184">
        <v>15</v>
      </c>
      <c r="F2401" s="184">
        <v>32134</v>
      </c>
      <c r="G2401" s="184">
        <v>0.41724623846538478</v>
      </c>
      <c r="H2401" s="184">
        <v>0.68460197921204957</v>
      </c>
      <c r="I2401" s="184">
        <v>0.39895437853986432</v>
      </c>
      <c r="J2401" s="184">
        <v>0.17738221198730317</v>
      </c>
      <c r="K2401" s="184">
        <v>0.33497230347918094</v>
      </c>
      <c r="L2401" s="184">
        <v>0.4039646480363478</v>
      </c>
      <c r="M2401" s="184">
        <v>336.51456421839652</v>
      </c>
      <c r="N2401" s="184">
        <v>0.19701873405116077</v>
      </c>
      <c r="O2401" s="184">
        <v>5.9065164623140598E-2</v>
      </c>
      <c r="P2401" s="184">
        <v>5.9065164623140598E-2</v>
      </c>
      <c r="Q2401" s="184">
        <v>0</v>
      </c>
      <c r="R2401" s="184"/>
    </row>
    <row r="2402" spans="1:18" x14ac:dyDescent="0.2">
      <c r="A2402" s="187" t="str">
        <f>B2402&amp;C2402&amp;D2402&amp;E2402</f>
        <v>199918A24Q315</v>
      </c>
      <c r="B2402" s="184">
        <v>1999</v>
      </c>
      <c r="C2402" s="184" t="s">
        <v>1</v>
      </c>
      <c r="D2402" s="184" t="s">
        <v>41</v>
      </c>
      <c r="E2402" s="184">
        <v>15</v>
      </c>
      <c r="F2402" s="184">
        <v>31016</v>
      </c>
      <c r="G2402" s="184">
        <v>0.20635000250789989</v>
      </c>
      <c r="H2402" s="184">
        <v>0.64279726592726338</v>
      </c>
      <c r="I2402" s="184">
        <v>0.51015604849110141</v>
      </c>
      <c r="J2402" s="184">
        <v>0.13257673458859942</v>
      </c>
      <c r="K2402" s="184">
        <v>0.18355042558679391</v>
      </c>
      <c r="L2402" s="184">
        <v>0.51041397988135151</v>
      </c>
      <c r="M2402" s="184">
        <v>438.09432148648091</v>
      </c>
      <c r="N2402" s="184">
        <v>0.24493809646633996</v>
      </c>
      <c r="O2402" s="184">
        <v>0.10717049264895538</v>
      </c>
      <c r="P2402" s="184">
        <v>0.10717049264895538</v>
      </c>
      <c r="Q2402" s="184">
        <v>0</v>
      </c>
      <c r="R2402" s="184"/>
    </row>
    <row r="2403" spans="1:18" x14ac:dyDescent="0.2">
      <c r="A2403" s="187" t="str">
        <f>B2403&amp;C2403&amp;D2403&amp;E2403</f>
        <v>199918A24Q415</v>
      </c>
      <c r="B2403" s="184">
        <v>1999</v>
      </c>
      <c r="C2403" s="184" t="s">
        <v>1</v>
      </c>
      <c r="D2403" s="184" t="s">
        <v>43</v>
      </c>
      <c r="E2403" s="184">
        <v>15</v>
      </c>
      <c r="F2403" s="184">
        <v>28332</v>
      </c>
      <c r="G2403" s="184">
        <v>0.21938379696331597</v>
      </c>
      <c r="H2403" s="184">
        <v>0.63694762106452063</v>
      </c>
      <c r="I2403" s="184">
        <v>0.49721163348863479</v>
      </c>
      <c r="J2403" s="184">
        <v>0.11178173090498376</v>
      </c>
      <c r="K2403" s="184">
        <v>0.1676549484681632</v>
      </c>
      <c r="L2403" s="184">
        <v>0.53077791896089233</v>
      </c>
      <c r="M2403" s="184">
        <v>558.98168660643694</v>
      </c>
      <c r="N2403" s="184">
        <v>0.24029366087815898</v>
      </c>
      <c r="O2403" s="184">
        <v>9.4980940279542569E-2</v>
      </c>
      <c r="P2403" s="184">
        <v>9.4980940279542569E-2</v>
      </c>
      <c r="Q2403" s="184">
        <v>0</v>
      </c>
      <c r="R2403" s="184"/>
    </row>
    <row r="2404" spans="1:18" x14ac:dyDescent="0.2">
      <c r="A2404" s="187" t="str">
        <f>B2404&amp;C2404&amp;D2404&amp;E2404</f>
        <v>199918A24Q515</v>
      </c>
      <c r="B2404" s="184">
        <v>1999</v>
      </c>
      <c r="C2404" s="184" t="s">
        <v>1</v>
      </c>
      <c r="D2404" s="184" t="s">
        <v>45</v>
      </c>
      <c r="E2404" s="184">
        <v>15</v>
      </c>
      <c r="F2404" s="184">
        <v>26906</v>
      </c>
      <c r="G2404" s="184">
        <v>0.26741622574955909</v>
      </c>
      <c r="H2404" s="184">
        <v>0.50576079684828668</v>
      </c>
      <c r="I2404" s="184">
        <v>0.37051215342302835</v>
      </c>
      <c r="J2404" s="184">
        <v>4.1143239426150301E-2</v>
      </c>
      <c r="K2404" s="184">
        <v>8.827027428826284E-2</v>
      </c>
      <c r="L2404" s="184">
        <v>0.6999925667137441</v>
      </c>
      <c r="M2404" s="184">
        <v>1213.4618596004923</v>
      </c>
      <c r="N2404" s="184">
        <v>0.17754598474652311</v>
      </c>
      <c r="O2404" s="184">
        <v>6.5088978615223572E-2</v>
      </c>
      <c r="P2404" s="184">
        <v>4.1423657843577093E-2</v>
      </c>
      <c r="Q2404" s="184">
        <v>2.3665320771646479E-2</v>
      </c>
      <c r="R2404" s="184"/>
    </row>
    <row r="2405" spans="1:18" x14ac:dyDescent="0.2">
      <c r="A2405" s="187" t="str">
        <f>B2405&amp;C2405&amp;D2405&amp;E2405</f>
        <v>199925A29Q115</v>
      </c>
      <c r="B2405" s="184">
        <v>1999</v>
      </c>
      <c r="C2405" s="184" t="s">
        <v>2</v>
      </c>
      <c r="D2405" s="184" t="s">
        <v>37</v>
      </c>
      <c r="E2405" s="184">
        <v>15</v>
      </c>
      <c r="F2405" s="184">
        <v>16303</v>
      </c>
      <c r="G2405" s="184">
        <v>0.42400459418070446</v>
      </c>
      <c r="H2405" s="184">
        <v>0.6408636447279642</v>
      </c>
      <c r="I2405" s="184">
        <v>0.36913451511991657</v>
      </c>
      <c r="J2405" s="184">
        <v>0.32993927498006503</v>
      </c>
      <c r="K2405" s="184">
        <v>0.54345825921609525</v>
      </c>
      <c r="L2405" s="184">
        <v>0.13598724161197326</v>
      </c>
      <c r="M2405" s="184">
        <v>321.67985759871988</v>
      </c>
      <c r="N2405" s="184">
        <v>0.18462859596393302</v>
      </c>
      <c r="O2405" s="184">
        <v>0.136048580015948</v>
      </c>
      <c r="P2405" s="184">
        <v>0.136048580015948</v>
      </c>
      <c r="Q2405" s="184">
        <v>0</v>
      </c>
      <c r="R2405" s="184"/>
    </row>
    <row r="2406" spans="1:18" x14ac:dyDescent="0.2">
      <c r="A2406" s="187" t="str">
        <f>B2406&amp;C2406&amp;D2406&amp;E2406</f>
        <v>199925A29Q215</v>
      </c>
      <c r="B2406" s="184">
        <v>1999</v>
      </c>
      <c r="C2406" s="184" t="s">
        <v>2</v>
      </c>
      <c r="D2406" s="184" t="s">
        <v>39</v>
      </c>
      <c r="E2406" s="184">
        <v>15</v>
      </c>
      <c r="F2406" s="184">
        <v>18201</v>
      </c>
      <c r="G2406" s="184">
        <v>0.16245458853261727</v>
      </c>
      <c r="H2406" s="184">
        <v>0.69567606175484864</v>
      </c>
      <c r="I2406" s="184">
        <v>0.58266029339047309</v>
      </c>
      <c r="J2406" s="184">
        <v>0.26075490357672654</v>
      </c>
      <c r="K2406" s="184">
        <v>0.34767320476896874</v>
      </c>
      <c r="L2406" s="184">
        <v>9.5763969012691616E-2</v>
      </c>
      <c r="M2406" s="184">
        <v>480.61452349944921</v>
      </c>
      <c r="N2406" s="184">
        <v>0.26108455579363771</v>
      </c>
      <c r="O2406" s="184">
        <v>0.13054227789681885</v>
      </c>
      <c r="P2406" s="184">
        <v>0.12186143618482501</v>
      </c>
      <c r="Q2406" s="184">
        <v>8.6808417119938457E-3</v>
      </c>
      <c r="R2406" s="184"/>
    </row>
    <row r="2407" spans="1:18" x14ac:dyDescent="0.2">
      <c r="A2407" s="187" t="str">
        <f>B2407&amp;C2407&amp;D2407&amp;E2407</f>
        <v>199925A29Q315</v>
      </c>
      <c r="B2407" s="184">
        <v>1999</v>
      </c>
      <c r="C2407" s="184" t="s">
        <v>2</v>
      </c>
      <c r="D2407" s="184" t="s">
        <v>41</v>
      </c>
      <c r="E2407" s="184">
        <v>15</v>
      </c>
      <c r="F2407" s="184">
        <v>21517</v>
      </c>
      <c r="G2407" s="184">
        <v>0.18019813254383968</v>
      </c>
      <c r="H2407" s="184">
        <v>0.816284798066645</v>
      </c>
      <c r="I2407" s="184">
        <v>0.66919180183111027</v>
      </c>
      <c r="J2407" s="184">
        <v>0.18371520193335503</v>
      </c>
      <c r="K2407" s="184">
        <v>0.28670353673839288</v>
      </c>
      <c r="L2407" s="184">
        <v>0.16182553329925176</v>
      </c>
      <c r="M2407" s="184">
        <v>545.84042419978675</v>
      </c>
      <c r="N2407" s="184">
        <v>0.3308546730492169</v>
      </c>
      <c r="O2407" s="184">
        <v>0.15443602732722964</v>
      </c>
      <c r="P2407" s="184">
        <v>0.14709299623553471</v>
      </c>
      <c r="Q2407" s="184">
        <v>7.3430310916949388E-3</v>
      </c>
      <c r="R2407" s="184"/>
    </row>
    <row r="2408" spans="1:18" x14ac:dyDescent="0.2">
      <c r="A2408" s="187" t="str">
        <f>B2408&amp;C2408&amp;D2408&amp;E2408</f>
        <v>199925A29Q415</v>
      </c>
      <c r="B2408" s="184">
        <v>1999</v>
      </c>
      <c r="C2408" s="184" t="s">
        <v>2</v>
      </c>
      <c r="D2408" s="184" t="s">
        <v>43</v>
      </c>
      <c r="E2408" s="184">
        <v>15</v>
      </c>
      <c r="F2408" s="184">
        <v>18043</v>
      </c>
      <c r="G2408" s="184">
        <v>0.1494553376906318</v>
      </c>
      <c r="H2408" s="184">
        <v>0.76317685529014023</v>
      </c>
      <c r="I2408" s="184">
        <v>0.64911600066507791</v>
      </c>
      <c r="J2408" s="184">
        <v>0.19298342847641745</v>
      </c>
      <c r="K2408" s="184">
        <v>0.28953056587042064</v>
      </c>
      <c r="L2408" s="184">
        <v>0.24563542648118383</v>
      </c>
      <c r="M2408" s="184">
        <v>790.29439814349735</v>
      </c>
      <c r="N2408" s="184">
        <v>0.27201684863936154</v>
      </c>
      <c r="O2408" s="184">
        <v>0.15801141717009368</v>
      </c>
      <c r="P2408" s="184">
        <v>0.1228731363963864</v>
      </c>
      <c r="Q2408" s="184">
        <v>3.5138280773707252E-2</v>
      </c>
      <c r="R2408" s="184"/>
    </row>
    <row r="2409" spans="1:18" x14ac:dyDescent="0.2">
      <c r="A2409" s="187" t="str">
        <f>B2409&amp;C2409&amp;D2409&amp;E2409</f>
        <v>199925A29Q515</v>
      </c>
      <c r="B2409" s="184">
        <v>1999</v>
      </c>
      <c r="C2409" s="184" t="s">
        <v>2</v>
      </c>
      <c r="D2409" s="184" t="s">
        <v>45</v>
      </c>
      <c r="E2409" s="184">
        <v>15</v>
      </c>
      <c r="F2409" s="184">
        <v>17422</v>
      </c>
      <c r="G2409" s="184">
        <v>7.7813640190850408E-2</v>
      </c>
      <c r="H2409" s="184">
        <v>0.8180461485478131</v>
      </c>
      <c r="I2409" s="184">
        <v>0.75439099988520264</v>
      </c>
      <c r="J2409" s="184">
        <v>9.9988520261738031E-2</v>
      </c>
      <c r="K2409" s="184">
        <v>0.15457467569739411</v>
      </c>
      <c r="L2409" s="184">
        <v>0.25473539203306167</v>
      </c>
      <c r="M2409" s="184">
        <v>1715.4458968999468</v>
      </c>
      <c r="N2409" s="184">
        <v>0.33624153369303178</v>
      </c>
      <c r="O2409" s="184">
        <v>0.1816668579956377</v>
      </c>
      <c r="P2409" s="184">
        <v>0.13620709447824589</v>
      </c>
      <c r="Q2409" s="184">
        <v>4.5459763517391803E-2</v>
      </c>
      <c r="R2409" s="184"/>
    </row>
    <row r="2410" spans="1:18" x14ac:dyDescent="0.2">
      <c r="A2410" s="187" t="str">
        <f>B2410&amp;C2410&amp;D2410&amp;E2410</f>
        <v>199930EMAQ115</v>
      </c>
      <c r="B2410" s="184">
        <v>1999</v>
      </c>
      <c r="C2410" s="184" t="s">
        <v>4</v>
      </c>
      <c r="D2410" s="184" t="s">
        <v>37</v>
      </c>
      <c r="E2410" s="184">
        <v>15</v>
      </c>
      <c r="F2410" s="184">
        <v>51909</v>
      </c>
      <c r="G2410" s="184">
        <v>0.27063289671960128</v>
      </c>
      <c r="H2410" s="184">
        <v>0.6647787474233755</v>
      </c>
      <c r="I2410" s="184">
        <v>0.48486774933055926</v>
      </c>
      <c r="J2410" s="184">
        <v>0.33217746440886936</v>
      </c>
      <c r="K2410" s="184">
        <v>0.50902540985185618</v>
      </c>
      <c r="L2410" s="184">
        <v>1.8281993488605059E-2</v>
      </c>
      <c r="M2410" s="184">
        <v>328.31969311072487</v>
      </c>
      <c r="N2410" s="184">
        <v>0.26833497081430968</v>
      </c>
      <c r="O2410" s="184">
        <v>0.19819299158142134</v>
      </c>
      <c r="P2410" s="184">
        <v>0.19819299158142134</v>
      </c>
      <c r="Q2410" s="184">
        <v>0</v>
      </c>
      <c r="R2410" s="184"/>
    </row>
    <row r="2411" spans="1:18" x14ac:dyDescent="0.2">
      <c r="A2411" s="187" t="str">
        <f>B2411&amp;C2411&amp;D2411&amp;E2411</f>
        <v>199930EMAQ215</v>
      </c>
      <c r="B2411" s="184">
        <v>1999</v>
      </c>
      <c r="C2411" s="184" t="s">
        <v>4</v>
      </c>
      <c r="D2411" s="184" t="s">
        <v>39</v>
      </c>
      <c r="E2411" s="184">
        <v>15</v>
      </c>
      <c r="F2411" s="184">
        <v>69801</v>
      </c>
      <c r="G2411" s="184">
        <v>0.12622411219921084</v>
      </c>
      <c r="H2411" s="184">
        <v>0.70074927293305256</v>
      </c>
      <c r="I2411" s="184">
        <v>0.61229781808283545</v>
      </c>
      <c r="J2411" s="184">
        <v>0.29472357129554017</v>
      </c>
      <c r="K2411" s="184">
        <v>0.38091144826005358</v>
      </c>
      <c r="L2411" s="184">
        <v>2.9469491841091103E-2</v>
      </c>
      <c r="M2411" s="184">
        <v>470.26739039740767</v>
      </c>
      <c r="N2411" s="184">
        <v>0.32880617756192604</v>
      </c>
      <c r="O2411" s="184">
        <v>0.22677325539748713</v>
      </c>
      <c r="P2411" s="184">
        <v>0.21771894385467258</v>
      </c>
      <c r="Q2411" s="184">
        <v>9.0543115428145735E-3</v>
      </c>
      <c r="R2411" s="184"/>
    </row>
    <row r="2412" spans="1:18" x14ac:dyDescent="0.2">
      <c r="A2412" s="187" t="str">
        <f>B2412&amp;C2412&amp;D2412&amp;E2412</f>
        <v>199930EMAQ315</v>
      </c>
      <c r="B2412" s="184">
        <v>1999</v>
      </c>
      <c r="C2412" s="184" t="s">
        <v>4</v>
      </c>
      <c r="D2412" s="184" t="s">
        <v>41</v>
      </c>
      <c r="E2412" s="184">
        <v>15</v>
      </c>
      <c r="F2412" s="184">
        <v>78984</v>
      </c>
      <c r="G2412" s="184">
        <v>7.9979781484505616E-2</v>
      </c>
      <c r="H2412" s="184">
        <v>0.65124582193862046</v>
      </c>
      <c r="I2412" s="184">
        <v>0.5991593234072724</v>
      </c>
      <c r="J2412" s="184">
        <v>0.34071457510381847</v>
      </c>
      <c r="K2412" s="184">
        <v>0.39280107363516664</v>
      </c>
      <c r="L2412" s="184">
        <v>3.2069786285830043E-2</v>
      </c>
      <c r="M2412" s="184">
        <v>699.38214722141254</v>
      </c>
      <c r="N2412" s="184">
        <v>0.30264357338195075</v>
      </c>
      <c r="O2412" s="184">
        <v>0.21441051352172591</v>
      </c>
      <c r="P2412" s="184">
        <v>0.1943811404841487</v>
      </c>
      <c r="Q2412" s="184">
        <v>2.0029373037577229E-2</v>
      </c>
      <c r="R2412" s="184"/>
    </row>
    <row r="2413" spans="1:18" x14ac:dyDescent="0.2">
      <c r="A2413" s="187" t="str">
        <f>B2413&amp;C2413&amp;D2413&amp;E2413</f>
        <v>199930EMAQ415</v>
      </c>
      <c r="B2413" s="184">
        <v>1999</v>
      </c>
      <c r="C2413" s="184" t="s">
        <v>4</v>
      </c>
      <c r="D2413" s="184" t="s">
        <v>43</v>
      </c>
      <c r="E2413" s="184">
        <v>15</v>
      </c>
      <c r="F2413" s="184">
        <v>85319</v>
      </c>
      <c r="G2413" s="184">
        <v>7.2349145595881251E-2</v>
      </c>
      <c r="H2413" s="184">
        <v>0.6920732779334029</v>
      </c>
      <c r="I2413" s="184">
        <v>0.64200236758518037</v>
      </c>
      <c r="J2413" s="184">
        <v>0.29675687713170573</v>
      </c>
      <c r="K2413" s="184">
        <v>0.34496419320432731</v>
      </c>
      <c r="L2413" s="184">
        <v>3.5326246205417314E-2</v>
      </c>
      <c r="M2413" s="184">
        <v>1021.302118134244</v>
      </c>
      <c r="N2413" s="184">
        <v>0.35633329035736472</v>
      </c>
      <c r="O2413" s="184">
        <v>0.24683833612677131</v>
      </c>
      <c r="P2413" s="184">
        <v>0.21157069351492633</v>
      </c>
      <c r="Q2413" s="184">
        <v>3.5267642611844958E-2</v>
      </c>
      <c r="R2413" s="184"/>
    </row>
    <row r="2414" spans="1:18" x14ac:dyDescent="0.2">
      <c r="A2414" s="187" t="str">
        <f>B2414&amp;C2414&amp;D2414&amp;E2414</f>
        <v>199930EMAQ515</v>
      </c>
      <c r="B2414" s="184">
        <v>1999</v>
      </c>
      <c r="C2414" s="184" t="s">
        <v>4</v>
      </c>
      <c r="D2414" s="184" t="s">
        <v>45</v>
      </c>
      <c r="E2414" s="184">
        <v>15</v>
      </c>
      <c r="F2414" s="184">
        <v>107149</v>
      </c>
      <c r="G2414" s="184">
        <v>5.6011766147812232E-2</v>
      </c>
      <c r="H2414" s="184">
        <v>0.68531670850871218</v>
      </c>
      <c r="I2414" s="184">
        <v>0.64693090929453378</v>
      </c>
      <c r="J2414" s="184">
        <v>0.31025954511941317</v>
      </c>
      <c r="K2414" s="184">
        <v>0.34422159796171686</v>
      </c>
      <c r="L2414" s="184">
        <v>5.0210454600602895E-2</v>
      </c>
      <c r="M2414" s="184">
        <v>3341.1523998441526</v>
      </c>
      <c r="N2414" s="184">
        <v>0.31546727572262995</v>
      </c>
      <c r="O2414" s="184">
        <v>0.24438370525685188</v>
      </c>
      <c r="P2414" s="184">
        <v>0.1673187808896211</v>
      </c>
      <c r="Q2414" s="184">
        <v>7.7064924367230794E-2</v>
      </c>
      <c r="R2414" s="184"/>
    </row>
    <row r="2415" spans="1:18" x14ac:dyDescent="0.2">
      <c r="A2415" s="187" t="str">
        <f>B2415&amp;C2415&amp;D2415&amp;E2415</f>
        <v>199915A17Q123</v>
      </c>
      <c r="B2415" s="184">
        <v>1999</v>
      </c>
      <c r="C2415" s="184" t="s">
        <v>0</v>
      </c>
      <c r="D2415" s="184" t="s">
        <v>37</v>
      </c>
      <c r="E2415" s="184">
        <v>23</v>
      </c>
      <c r="F2415" s="184">
        <v>51723</v>
      </c>
      <c r="G2415" s="184">
        <v>0.30011739520751329</v>
      </c>
      <c r="H2415" s="184">
        <v>0.27997215938750653</v>
      </c>
      <c r="I2415" s="184">
        <v>0.19594764418150531</v>
      </c>
      <c r="J2415" s="184">
        <v>0.18403804883707442</v>
      </c>
      <c r="K2415" s="184">
        <v>0.21603541944589447</v>
      </c>
      <c r="L2415" s="184">
        <v>0.71602575256655643</v>
      </c>
      <c r="M2415" s="184">
        <v>118.13482231760185</v>
      </c>
      <c r="N2415" s="184">
        <v>7.1979583550838125E-2</v>
      </c>
      <c r="O2415" s="184">
        <v>3.1997370608820061E-2</v>
      </c>
      <c r="P2415" s="184">
        <v>3.1997370608820061E-2</v>
      </c>
      <c r="Q2415" s="184">
        <v>0</v>
      </c>
      <c r="R2415" s="184"/>
    </row>
    <row r="2416" spans="1:18" x14ac:dyDescent="0.2">
      <c r="A2416" s="187" t="str">
        <f>B2416&amp;C2416&amp;D2416&amp;E2416</f>
        <v>199915A17Q223</v>
      </c>
      <c r="B2416" s="184">
        <v>1999</v>
      </c>
      <c r="C2416" s="184" t="s">
        <v>0</v>
      </c>
      <c r="D2416" s="184" t="s">
        <v>39</v>
      </c>
      <c r="E2416" s="184">
        <v>23</v>
      </c>
      <c r="F2416" s="184">
        <v>56064</v>
      </c>
      <c r="G2416" s="184">
        <v>0.26361799332279034</v>
      </c>
      <c r="H2416" s="184">
        <v>0.4060359589041096</v>
      </c>
      <c r="I2416" s="184">
        <v>0.29899757420091322</v>
      </c>
      <c r="J2416" s="184">
        <v>8.4813784246575347E-2</v>
      </c>
      <c r="K2416" s="184">
        <v>0.10325699200913242</v>
      </c>
      <c r="L2416" s="184">
        <v>0.80443778538812782</v>
      </c>
      <c r="M2416" s="184">
        <v>181.33029074732349</v>
      </c>
      <c r="N2416" s="184">
        <v>9.2305222602739725E-2</v>
      </c>
      <c r="O2416" s="184">
        <v>1.8461044520547944E-2</v>
      </c>
      <c r="P2416" s="184">
        <v>1.8461044520547944E-2</v>
      </c>
      <c r="Q2416" s="184">
        <v>0</v>
      </c>
      <c r="R2416" s="184"/>
    </row>
    <row r="2417" spans="1:18" x14ac:dyDescent="0.2">
      <c r="A2417" s="187" t="str">
        <f>B2417&amp;C2417&amp;D2417&amp;E2417</f>
        <v>199915A17Q323</v>
      </c>
      <c r="B2417" s="184">
        <v>1999</v>
      </c>
      <c r="C2417" s="184" t="s">
        <v>0</v>
      </c>
      <c r="D2417" s="184" t="s">
        <v>41</v>
      </c>
      <c r="E2417" s="184">
        <v>23</v>
      </c>
      <c r="F2417" s="184">
        <v>35364</v>
      </c>
      <c r="G2417" s="184">
        <v>0.28058713728152046</v>
      </c>
      <c r="H2417" s="184">
        <v>0.33327677864494964</v>
      </c>
      <c r="I2417" s="184">
        <v>0.23976360140255626</v>
      </c>
      <c r="J2417" s="184">
        <v>5.2652414885193982E-2</v>
      </c>
      <c r="K2417" s="184">
        <v>5.8505825132903519E-2</v>
      </c>
      <c r="L2417" s="184">
        <v>0.90063341250989704</v>
      </c>
      <c r="M2417" s="184">
        <v>189.00875926384666</v>
      </c>
      <c r="N2417" s="184">
        <v>0.10524827508200429</v>
      </c>
      <c r="O2417" s="184">
        <v>2.3385363646646309E-2</v>
      </c>
      <c r="P2417" s="184">
        <v>2.3385363646646309E-2</v>
      </c>
      <c r="Q2417" s="184">
        <v>0</v>
      </c>
      <c r="R2417" s="184"/>
    </row>
    <row r="2418" spans="1:18" x14ac:dyDescent="0.2">
      <c r="A2418" s="187" t="str">
        <f>B2418&amp;C2418&amp;D2418&amp;E2418</f>
        <v>199915A17Q423</v>
      </c>
      <c r="B2418" s="184">
        <v>1999</v>
      </c>
      <c r="C2418" s="184" t="s">
        <v>0</v>
      </c>
      <c r="D2418" s="184" t="s">
        <v>43</v>
      </c>
      <c r="E2418" s="184">
        <v>23</v>
      </c>
      <c r="F2418" s="184">
        <v>20073</v>
      </c>
      <c r="G2418" s="184">
        <v>0.28005411673753383</v>
      </c>
      <c r="H2418" s="184">
        <v>0.25775917899666217</v>
      </c>
      <c r="I2418" s="184">
        <v>0.18557265979176008</v>
      </c>
      <c r="J2418" s="184">
        <v>2.0624719772829172E-2</v>
      </c>
      <c r="K2418" s="184">
        <v>2.0624719772829172E-2</v>
      </c>
      <c r="L2418" s="184">
        <v>0.92781348079509784</v>
      </c>
      <c r="M2418" s="184">
        <v>295.54693027121652</v>
      </c>
      <c r="N2418" s="184">
        <v>0.10312359886414586</v>
      </c>
      <c r="O2418" s="184">
        <v>3.093707965924376E-2</v>
      </c>
      <c r="P2418" s="184">
        <v>3.093707965924376E-2</v>
      </c>
      <c r="Q2418" s="184">
        <v>0</v>
      </c>
      <c r="R2418" s="184"/>
    </row>
    <row r="2419" spans="1:18" x14ac:dyDescent="0.2">
      <c r="A2419" s="187" t="str">
        <f>B2419&amp;C2419&amp;D2419&amp;E2419</f>
        <v>199915A17Q523</v>
      </c>
      <c r="B2419" s="184">
        <v>1999</v>
      </c>
      <c r="C2419" s="184" t="s">
        <v>0</v>
      </c>
      <c r="D2419" s="184" t="s">
        <v>45</v>
      </c>
      <c r="E2419" s="184">
        <v>23</v>
      </c>
      <c r="F2419" s="184">
        <v>21106</v>
      </c>
      <c r="G2419" s="184">
        <v>7.1428571428571425E-2</v>
      </c>
      <c r="H2419" s="184">
        <v>0.13730692694020658</v>
      </c>
      <c r="I2419" s="184">
        <v>0.12749928930162038</v>
      </c>
      <c r="J2419" s="184">
        <v>9.8076376385861832E-3</v>
      </c>
      <c r="K2419" s="184">
        <v>1.9615275277172366E-2</v>
      </c>
      <c r="L2419" s="184">
        <v>0.95096181180706907</v>
      </c>
      <c r="M2419" s="184">
        <v>396.94915118965474</v>
      </c>
      <c r="N2419" s="184">
        <v>4.9038188192930918E-2</v>
      </c>
      <c r="O2419" s="184">
        <v>9.8076376385861832E-3</v>
      </c>
      <c r="P2419" s="184">
        <v>9.8076376385861832E-3</v>
      </c>
      <c r="Q2419" s="184">
        <v>0</v>
      </c>
      <c r="R2419" s="184"/>
    </row>
    <row r="2420" spans="1:18" x14ac:dyDescent="0.2">
      <c r="A2420" s="187" t="str">
        <f>B2420&amp;C2420&amp;D2420&amp;E2420</f>
        <v>199915A29Q123</v>
      </c>
      <c r="B2420" s="184">
        <v>1999</v>
      </c>
      <c r="C2420" s="184" t="s">
        <v>3</v>
      </c>
      <c r="D2420" s="184" t="s">
        <v>37</v>
      </c>
      <c r="E2420" s="184">
        <v>23</v>
      </c>
      <c r="F2420" s="184">
        <v>181011</v>
      </c>
      <c r="G2420" s="184">
        <v>0.33627426539924776</v>
      </c>
      <c r="H2420" s="184">
        <v>0.5096983056278348</v>
      </c>
      <c r="I2420" s="184">
        <v>0.33829988232759334</v>
      </c>
      <c r="J2420" s="184">
        <v>0.2777013551662606</v>
      </c>
      <c r="K2420" s="184">
        <v>0.3976664401610952</v>
      </c>
      <c r="L2420" s="184">
        <v>0.34174718663506637</v>
      </c>
      <c r="M2420" s="184">
        <v>241.39347734013216</v>
      </c>
      <c r="N2420" s="184">
        <v>0.15200181204457189</v>
      </c>
      <c r="O2420" s="184">
        <v>5.0289761395716281E-2</v>
      </c>
      <c r="P2420" s="184">
        <v>5.0289761395716281E-2</v>
      </c>
      <c r="Q2420" s="184">
        <v>0</v>
      </c>
      <c r="R2420" s="184"/>
    </row>
    <row r="2421" spans="1:18" x14ac:dyDescent="0.2">
      <c r="A2421" s="187" t="str">
        <f>B2421&amp;C2421&amp;D2421&amp;E2421</f>
        <v>199915A29Q223</v>
      </c>
      <c r="B2421" s="184">
        <v>1999</v>
      </c>
      <c r="C2421" s="184" t="s">
        <v>3</v>
      </c>
      <c r="D2421" s="184" t="s">
        <v>39</v>
      </c>
      <c r="E2421" s="184">
        <v>23</v>
      </c>
      <c r="F2421" s="184">
        <v>226933</v>
      </c>
      <c r="G2421" s="184">
        <v>0.18399276772890649</v>
      </c>
      <c r="H2421" s="184">
        <v>0.6044206880444889</v>
      </c>
      <c r="I2421" s="184">
        <v>0.49321165277857343</v>
      </c>
      <c r="J2421" s="184">
        <v>0.19414981514367677</v>
      </c>
      <c r="K2421" s="184">
        <v>0.25430854040619921</v>
      </c>
      <c r="L2421" s="184">
        <v>0.37555578078111163</v>
      </c>
      <c r="M2421" s="184">
        <v>331.44940156967249</v>
      </c>
      <c r="N2421" s="184">
        <v>0.1850634328193784</v>
      </c>
      <c r="O2421" s="184">
        <v>6.3816192444465986E-2</v>
      </c>
      <c r="P2421" s="184">
        <v>6.3816192444465986E-2</v>
      </c>
      <c r="Q2421" s="184">
        <v>0</v>
      </c>
      <c r="R2421" s="184"/>
    </row>
    <row r="2422" spans="1:18" x14ac:dyDescent="0.2">
      <c r="A2422" s="187" t="str">
        <f>B2422&amp;C2422&amp;D2422&amp;E2422</f>
        <v>199915A29Q323</v>
      </c>
      <c r="B2422" s="184">
        <v>1999</v>
      </c>
      <c r="C2422" s="184" t="s">
        <v>3</v>
      </c>
      <c r="D2422" s="184" t="s">
        <v>41</v>
      </c>
      <c r="E2422" s="184">
        <v>23</v>
      </c>
      <c r="F2422" s="184">
        <v>157226</v>
      </c>
      <c r="G2422" s="184">
        <v>0.18197637323330948</v>
      </c>
      <c r="H2422" s="184">
        <v>0.65791917367356545</v>
      </c>
      <c r="I2422" s="184">
        <v>0.53819342856779417</v>
      </c>
      <c r="J2422" s="184">
        <v>0.14342411560428936</v>
      </c>
      <c r="K2422" s="184">
        <v>0.20527775304338977</v>
      </c>
      <c r="L2422" s="184">
        <v>0.41574548738758221</v>
      </c>
      <c r="M2422" s="184">
        <v>443.11442346630446</v>
      </c>
      <c r="N2422" s="184">
        <v>0.2157976416114383</v>
      </c>
      <c r="O2422" s="184">
        <v>6.5790645313116153E-2</v>
      </c>
      <c r="P2422" s="184">
        <v>6.0530701029091881E-2</v>
      </c>
      <c r="Q2422" s="184">
        <v>5.259944284024271E-3</v>
      </c>
      <c r="R2422" s="184"/>
    </row>
    <row r="2423" spans="1:18" x14ac:dyDescent="0.2">
      <c r="A2423" s="187" t="str">
        <f>B2423&amp;C2423&amp;D2423&amp;E2423</f>
        <v>199915A29Q423</v>
      </c>
      <c r="B2423" s="184">
        <v>1999</v>
      </c>
      <c r="C2423" s="184" t="s">
        <v>3</v>
      </c>
      <c r="D2423" s="184" t="s">
        <v>43</v>
      </c>
      <c r="E2423" s="184">
        <v>23</v>
      </c>
      <c r="F2423" s="184">
        <v>113365</v>
      </c>
      <c r="G2423" s="184">
        <v>0.13356340310067308</v>
      </c>
      <c r="H2423" s="184">
        <v>0.66968641114982574</v>
      </c>
      <c r="I2423" s="184">
        <v>0.58024081506637848</v>
      </c>
      <c r="J2423" s="184">
        <v>0.10583513430071009</v>
      </c>
      <c r="K2423" s="184">
        <v>0.15330128346491423</v>
      </c>
      <c r="L2423" s="184">
        <v>0.41786265602258194</v>
      </c>
      <c r="M2423" s="184">
        <v>606.013209508925</v>
      </c>
      <c r="N2423" s="184">
        <v>0.24863465243288146</v>
      </c>
      <c r="O2423" s="184">
        <v>8.2256667668216127E-2</v>
      </c>
      <c r="P2423" s="184">
        <v>7.3110164548684145E-2</v>
      </c>
      <c r="Q2423" s="184">
        <v>9.1465031195319818E-3</v>
      </c>
      <c r="R2423" s="184"/>
    </row>
    <row r="2424" spans="1:18" x14ac:dyDescent="0.2">
      <c r="A2424" s="187" t="str">
        <f>B2424&amp;C2424&amp;D2424&amp;E2424</f>
        <v>199915A29Q523</v>
      </c>
      <c r="B2424" s="184">
        <v>1999</v>
      </c>
      <c r="C2424" s="184" t="s">
        <v>3</v>
      </c>
      <c r="D2424" s="184" t="s">
        <v>45</v>
      </c>
      <c r="E2424" s="184">
        <v>23</v>
      </c>
      <c r="F2424" s="184">
        <v>101166</v>
      </c>
      <c r="G2424" s="184">
        <v>0.10106777149016438</v>
      </c>
      <c r="H2424" s="184">
        <v>0.58691655299211198</v>
      </c>
      <c r="I2424" s="184">
        <v>0.52759820493051024</v>
      </c>
      <c r="J2424" s="184">
        <v>7.5657829705632326E-2</v>
      </c>
      <c r="K2424" s="184">
        <v>9.4063222821896691E-2</v>
      </c>
      <c r="L2424" s="184">
        <v>0.57872210031038096</v>
      </c>
      <c r="M2424" s="184">
        <v>1426.5415423856346</v>
      </c>
      <c r="N2424" s="184">
        <v>0.20859775023229149</v>
      </c>
      <c r="O2424" s="184">
        <v>0.10224779075974141</v>
      </c>
      <c r="P2424" s="184">
        <v>7.3631457208943721E-2</v>
      </c>
      <c r="Q2424" s="184">
        <v>2.86163335507977E-2</v>
      </c>
      <c r="R2424" s="184"/>
    </row>
    <row r="2425" spans="1:18" x14ac:dyDescent="0.2">
      <c r="A2425" s="187" t="str">
        <f>B2425&amp;C2425&amp;D2425&amp;E2425</f>
        <v>199918A24Q123</v>
      </c>
      <c r="B2425" s="184">
        <v>1999</v>
      </c>
      <c r="C2425" s="184" t="s">
        <v>1</v>
      </c>
      <c r="D2425" s="184" t="s">
        <v>37</v>
      </c>
      <c r="E2425" s="184">
        <v>23</v>
      </c>
      <c r="F2425" s="184">
        <v>84813</v>
      </c>
      <c r="G2425" s="184">
        <v>0.40355517017125514</v>
      </c>
      <c r="H2425" s="184">
        <v>0.54390246778206175</v>
      </c>
      <c r="I2425" s="184">
        <v>0.32440781483970615</v>
      </c>
      <c r="J2425" s="184">
        <v>0.33409972527796444</v>
      </c>
      <c r="K2425" s="184">
        <v>0.48042163347600014</v>
      </c>
      <c r="L2425" s="184">
        <v>0.27566528716116634</v>
      </c>
      <c r="M2425" s="184">
        <v>247.51595562196002</v>
      </c>
      <c r="N2425" s="184">
        <v>0.14146416233360451</v>
      </c>
      <c r="O2425" s="184">
        <v>2.4383054484571939E-2</v>
      </c>
      <c r="P2425" s="184">
        <v>2.4383054484571939E-2</v>
      </c>
      <c r="Q2425" s="184">
        <v>0</v>
      </c>
      <c r="R2425" s="184"/>
    </row>
    <row r="2426" spans="1:18" x14ac:dyDescent="0.2">
      <c r="A2426" s="187" t="str">
        <f>B2426&amp;C2426&amp;D2426&amp;E2426</f>
        <v>199918A24Q223</v>
      </c>
      <c r="B2426" s="184">
        <v>1999</v>
      </c>
      <c r="C2426" s="184" t="s">
        <v>1</v>
      </c>
      <c r="D2426" s="184" t="s">
        <v>39</v>
      </c>
      <c r="E2426" s="184">
        <v>23</v>
      </c>
      <c r="F2426" s="184">
        <v>109221</v>
      </c>
      <c r="G2426" s="184">
        <v>0.19883527454242927</v>
      </c>
      <c r="H2426" s="184">
        <v>0.63830215800990653</v>
      </c>
      <c r="I2426" s="184">
        <v>0.51138517318098164</v>
      </c>
      <c r="J2426" s="184">
        <v>0.2158925481363474</v>
      </c>
      <c r="K2426" s="184">
        <v>0.2897702822717243</v>
      </c>
      <c r="L2426" s="184">
        <v>0.32952454198368447</v>
      </c>
      <c r="M2426" s="184">
        <v>316.84523172707162</v>
      </c>
      <c r="N2426" s="184">
        <v>0.19694014887246958</v>
      </c>
      <c r="O2426" s="184">
        <v>6.0583587405352447E-2</v>
      </c>
      <c r="P2426" s="184">
        <v>6.0583587405352447E-2</v>
      </c>
      <c r="Q2426" s="184">
        <v>0</v>
      </c>
      <c r="R2426" s="184"/>
    </row>
    <row r="2427" spans="1:18" x14ac:dyDescent="0.2">
      <c r="A2427" s="187" t="str">
        <f>B2427&amp;C2427&amp;D2427&amp;E2427</f>
        <v>199918A24Q323</v>
      </c>
      <c r="B2427" s="184">
        <v>1999</v>
      </c>
      <c r="C2427" s="184" t="s">
        <v>1</v>
      </c>
      <c r="D2427" s="184" t="s">
        <v>41</v>
      </c>
      <c r="E2427" s="184">
        <v>23</v>
      </c>
      <c r="F2427" s="184">
        <v>74476</v>
      </c>
      <c r="G2427" s="184">
        <v>0.20895710832942535</v>
      </c>
      <c r="H2427" s="184">
        <v>0.74442773510929694</v>
      </c>
      <c r="I2427" s="184">
        <v>0.58887426822063482</v>
      </c>
      <c r="J2427" s="184">
        <v>0.14166979966700682</v>
      </c>
      <c r="K2427" s="184">
        <v>0.23335034104946559</v>
      </c>
      <c r="L2427" s="184">
        <v>0.37777270530103657</v>
      </c>
      <c r="M2427" s="184">
        <v>420.25617636640163</v>
      </c>
      <c r="N2427" s="184">
        <v>0.22220581126805952</v>
      </c>
      <c r="O2427" s="184">
        <v>6.1120360921639187E-2</v>
      </c>
      <c r="P2427" s="184">
        <v>5.8340942048445137E-2</v>
      </c>
      <c r="Q2427" s="184">
        <v>2.7794188731940493E-3</v>
      </c>
      <c r="R2427" s="184"/>
    </row>
    <row r="2428" spans="1:18" x14ac:dyDescent="0.2">
      <c r="A2428" s="187" t="str">
        <f>B2428&amp;C2428&amp;D2428&amp;E2428</f>
        <v>199918A24Q423</v>
      </c>
      <c r="B2428" s="184">
        <v>1999</v>
      </c>
      <c r="C2428" s="184" t="s">
        <v>1</v>
      </c>
      <c r="D2428" s="184" t="s">
        <v>43</v>
      </c>
      <c r="E2428" s="184">
        <v>23</v>
      </c>
      <c r="F2428" s="184">
        <v>56265</v>
      </c>
      <c r="G2428" s="184">
        <v>0.14759728423110455</v>
      </c>
      <c r="H2428" s="184">
        <v>0.67276281880387456</v>
      </c>
      <c r="I2428" s="184">
        <v>0.57346485381675993</v>
      </c>
      <c r="J2428" s="184">
        <v>0.13239136230338577</v>
      </c>
      <c r="K2428" s="184">
        <v>0.18389762729938683</v>
      </c>
      <c r="L2428" s="184">
        <v>0.4337332266951035</v>
      </c>
      <c r="M2428" s="184">
        <v>548.25470900288587</v>
      </c>
      <c r="N2428" s="184">
        <v>0.23897627299386831</v>
      </c>
      <c r="O2428" s="184">
        <v>6.9848040522527327E-2</v>
      </c>
      <c r="P2428" s="184">
        <v>6.2490002665955745E-2</v>
      </c>
      <c r="Q2428" s="184">
        <v>7.3580378565715806E-3</v>
      </c>
      <c r="R2428" s="184"/>
    </row>
    <row r="2429" spans="1:18" x14ac:dyDescent="0.2">
      <c r="A2429" s="187" t="str">
        <f>B2429&amp;C2429&amp;D2429&amp;E2429</f>
        <v>199918A24Q523</v>
      </c>
      <c r="B2429" s="184">
        <v>1999</v>
      </c>
      <c r="C2429" s="184" t="s">
        <v>1</v>
      </c>
      <c r="D2429" s="184" t="s">
        <v>45</v>
      </c>
      <c r="E2429" s="184">
        <v>23</v>
      </c>
      <c r="F2429" s="184">
        <v>51507</v>
      </c>
      <c r="G2429" s="184">
        <v>0.12351168273104354</v>
      </c>
      <c r="H2429" s="184">
        <v>0.65061059661793541</v>
      </c>
      <c r="I2429" s="184">
        <v>0.57025258702700599</v>
      </c>
      <c r="J2429" s="184">
        <v>6.0244238647174174E-2</v>
      </c>
      <c r="K2429" s="184">
        <v>6.8281981089948943E-2</v>
      </c>
      <c r="L2429" s="184">
        <v>0.63857339779059152</v>
      </c>
      <c r="M2429" s="184">
        <v>1073.0798534798485</v>
      </c>
      <c r="N2429" s="184">
        <v>0.21686372726037237</v>
      </c>
      <c r="O2429" s="184">
        <v>8.0299765080474497E-2</v>
      </c>
      <c r="P2429" s="184">
        <v>6.0244238647174174E-2</v>
      </c>
      <c r="Q2429" s="184">
        <v>2.0055526433300327E-2</v>
      </c>
      <c r="R2429" s="184"/>
    </row>
    <row r="2430" spans="1:18" x14ac:dyDescent="0.2">
      <c r="A2430" s="187" t="str">
        <f>B2430&amp;C2430&amp;D2430&amp;E2430</f>
        <v>199925A29Q123</v>
      </c>
      <c r="B2430" s="184">
        <v>1999</v>
      </c>
      <c r="C2430" s="184" t="s">
        <v>2</v>
      </c>
      <c r="D2430" s="184" t="s">
        <v>37</v>
      </c>
      <c r="E2430" s="184">
        <v>23</v>
      </c>
      <c r="F2430" s="184">
        <v>44475</v>
      </c>
      <c r="G2430" s="184">
        <v>0.25475513428120061</v>
      </c>
      <c r="H2430" s="184">
        <v>0.71163575042158511</v>
      </c>
      <c r="I2430" s="184">
        <v>0.53034288926363127</v>
      </c>
      <c r="J2430" s="184">
        <v>0.27907813378302415</v>
      </c>
      <c r="K2430" s="184">
        <v>0.45108487914558743</v>
      </c>
      <c r="L2430" s="184">
        <v>3.2490163012928612E-2</v>
      </c>
      <c r="M2430" s="184">
        <v>287.21416675409461</v>
      </c>
      <c r="N2430" s="184">
        <v>0.2651602023608769</v>
      </c>
      <c r="O2430" s="184">
        <v>0.12096683530073075</v>
      </c>
      <c r="P2430" s="184">
        <v>0.12096683530073075</v>
      </c>
      <c r="Q2430" s="184">
        <v>0</v>
      </c>
      <c r="R2430" s="184"/>
    </row>
    <row r="2431" spans="1:18" x14ac:dyDescent="0.2">
      <c r="A2431" s="187" t="str">
        <f>B2431&amp;C2431&amp;D2431&amp;E2431</f>
        <v>199925A29Q223</v>
      </c>
      <c r="B2431" s="184">
        <v>1999</v>
      </c>
      <c r="C2431" s="184" t="s">
        <v>2</v>
      </c>
      <c r="D2431" s="184" t="s">
        <v>39</v>
      </c>
      <c r="E2431" s="184">
        <v>23</v>
      </c>
      <c r="F2431" s="184">
        <v>61648</v>
      </c>
      <c r="G2431" s="184">
        <v>0.12026945370722646</v>
      </c>
      <c r="H2431" s="184">
        <v>0.72480859070853876</v>
      </c>
      <c r="I2431" s="184">
        <v>0.63763625746171815</v>
      </c>
      <c r="J2431" s="184">
        <v>0.25506099143524524</v>
      </c>
      <c r="K2431" s="184">
        <v>0.32885089540617701</v>
      </c>
      <c r="L2431" s="184">
        <v>6.7074357643394755E-2</v>
      </c>
      <c r="M2431" s="184">
        <v>416.21746885970236</v>
      </c>
      <c r="N2431" s="184">
        <v>0.24837788736049832</v>
      </c>
      <c r="O2431" s="184">
        <v>0.11079029327796522</v>
      </c>
      <c r="P2431" s="184">
        <v>0.11079029327796522</v>
      </c>
      <c r="Q2431" s="184">
        <v>0</v>
      </c>
      <c r="R2431" s="184"/>
    </row>
    <row r="2432" spans="1:18" x14ac:dyDescent="0.2">
      <c r="A2432" s="187" t="str">
        <f>B2432&amp;C2432&amp;D2432&amp;E2432</f>
        <v>199925A29Q323</v>
      </c>
      <c r="B2432" s="184">
        <v>1999</v>
      </c>
      <c r="C2432" s="184" t="s">
        <v>2</v>
      </c>
      <c r="D2432" s="184" t="s">
        <v>41</v>
      </c>
      <c r="E2432" s="184">
        <v>23</v>
      </c>
      <c r="F2432" s="184">
        <v>47386</v>
      </c>
      <c r="G2432" s="184">
        <v>0.1085767935052742</v>
      </c>
      <c r="H2432" s="184">
        <v>0.76423416198877303</v>
      </c>
      <c r="I2432" s="184">
        <v>0.68125606719284182</v>
      </c>
      <c r="J2432" s="184">
        <v>0.21392394378086355</v>
      </c>
      <c r="K2432" s="184">
        <v>0.27069176550035878</v>
      </c>
      <c r="L2432" s="184">
        <v>0.11355674671844004</v>
      </c>
      <c r="M2432" s="184">
        <v>540.91059687046641</v>
      </c>
      <c r="N2432" s="184">
        <v>0.28822859072299833</v>
      </c>
      <c r="O2432" s="184">
        <v>0.10477778246739543</v>
      </c>
      <c r="P2432" s="184">
        <v>9.1693749208627023E-2</v>
      </c>
      <c r="Q2432" s="184">
        <v>1.3084033258768413E-2</v>
      </c>
      <c r="R2432" s="184"/>
    </row>
    <row r="2433" spans="1:18" x14ac:dyDescent="0.2">
      <c r="A2433" s="187" t="str">
        <f>B2433&amp;C2433&amp;D2433&amp;E2433</f>
        <v>199925A29Q423</v>
      </c>
      <c r="B2433" s="184">
        <v>1999</v>
      </c>
      <c r="C2433" s="184" t="s">
        <v>2</v>
      </c>
      <c r="D2433" s="184" t="s">
        <v>43</v>
      </c>
      <c r="E2433" s="184">
        <v>23</v>
      </c>
      <c r="F2433" s="184">
        <v>37027</v>
      </c>
      <c r="G2433" s="184">
        <v>9.4369451538367996E-2</v>
      </c>
      <c r="H2433" s="184">
        <v>0.88832473600345696</v>
      </c>
      <c r="I2433" s="184">
        <v>0.80449401787884511</v>
      </c>
      <c r="J2433" s="184">
        <v>0.11167526399654307</v>
      </c>
      <c r="K2433" s="184">
        <v>0.1787344370324358</v>
      </c>
      <c r="L2433" s="184">
        <v>0.11729278634509953</v>
      </c>
      <c r="M2433" s="184">
        <v>707.40043481738348</v>
      </c>
      <c r="N2433" s="184">
        <v>0.34272134709397067</v>
      </c>
      <c r="O2433" s="184">
        <v>0.12919608908202065</v>
      </c>
      <c r="P2433" s="184">
        <v>0.11233025529603477</v>
      </c>
      <c r="Q2433" s="184">
        <v>1.6865833785985877E-2</v>
      </c>
      <c r="R2433" s="184"/>
    </row>
    <row r="2434" spans="1:18" x14ac:dyDescent="0.2">
      <c r="A2434" s="187" t="str">
        <f>B2434&amp;C2434&amp;D2434&amp;E2434</f>
        <v>199925A29Q523</v>
      </c>
      <c r="B2434" s="184">
        <v>1999</v>
      </c>
      <c r="C2434" s="184" t="s">
        <v>2</v>
      </c>
      <c r="D2434" s="184" t="s">
        <v>45</v>
      </c>
      <c r="E2434" s="184">
        <v>23</v>
      </c>
      <c r="F2434" s="184">
        <v>28553</v>
      </c>
      <c r="G2434" s="184">
        <v>7.2059912047720637E-2</v>
      </c>
      <c r="H2434" s="184">
        <v>0.80436381466045603</v>
      </c>
      <c r="I2434" s="184">
        <v>0.74640142892165451</v>
      </c>
      <c r="J2434" s="184">
        <v>0.15213812909326516</v>
      </c>
      <c r="K2434" s="184">
        <v>0.19560116274997374</v>
      </c>
      <c r="L2434" s="184">
        <v>0.19560116274997374</v>
      </c>
      <c r="M2434" s="184">
        <v>2043.6825827032551</v>
      </c>
      <c r="N2434" s="184">
        <v>0.31163100199628763</v>
      </c>
      <c r="O2434" s="184">
        <v>0.21017056001120724</v>
      </c>
      <c r="P2434" s="184">
        <v>0.14495849823135923</v>
      </c>
      <c r="Q2434" s="184">
        <v>6.5212061779848007E-2</v>
      </c>
      <c r="R2434" s="184"/>
    </row>
    <row r="2435" spans="1:18" x14ac:dyDescent="0.2">
      <c r="A2435" s="187" t="str">
        <f>B2435&amp;C2435&amp;D2435&amp;E2435</f>
        <v>199930EMAQ123</v>
      </c>
      <c r="B2435" s="184">
        <v>1999</v>
      </c>
      <c r="C2435" s="184" t="s">
        <v>4</v>
      </c>
      <c r="D2435" s="184" t="s">
        <v>37</v>
      </c>
      <c r="E2435" s="184">
        <v>23</v>
      </c>
      <c r="F2435" s="184">
        <v>201510</v>
      </c>
      <c r="G2435" s="184">
        <v>0.17059883772621098</v>
      </c>
      <c r="H2435" s="184">
        <v>0.61397945511389018</v>
      </c>
      <c r="I2435" s="184">
        <v>0.50923527368368815</v>
      </c>
      <c r="J2435" s="184">
        <v>0.38191156766413575</v>
      </c>
      <c r="K2435" s="184">
        <v>0.48357401617785717</v>
      </c>
      <c r="L2435" s="184">
        <v>1.5393776983772518E-2</v>
      </c>
      <c r="M2435" s="184">
        <v>262.3963970891304</v>
      </c>
      <c r="N2435" s="184">
        <v>0.28541015334226588</v>
      </c>
      <c r="O2435" s="184">
        <v>0.20329015929730535</v>
      </c>
      <c r="P2435" s="184">
        <v>0.19918118207533125</v>
      </c>
      <c r="Q2435" s="184">
        <v>4.108977221974096E-3</v>
      </c>
      <c r="R2435" s="184"/>
    </row>
    <row r="2436" spans="1:18" x14ac:dyDescent="0.2">
      <c r="A2436" s="187" t="str">
        <f>B2436&amp;C2436&amp;D2436&amp;E2436</f>
        <v>199930EMAQ223</v>
      </c>
      <c r="B2436" s="184">
        <v>1999</v>
      </c>
      <c r="C2436" s="184" t="s">
        <v>4</v>
      </c>
      <c r="D2436" s="184" t="s">
        <v>39</v>
      </c>
      <c r="E2436" s="184">
        <v>23</v>
      </c>
      <c r="F2436" s="184">
        <v>269385</v>
      </c>
      <c r="G2436" s="184">
        <v>9.8091020511990382E-2</v>
      </c>
      <c r="H2436" s="184">
        <v>0.64209959723072929</v>
      </c>
      <c r="I2436" s="184">
        <v>0.57911539246802901</v>
      </c>
      <c r="J2436" s="184">
        <v>0.35482673497039552</v>
      </c>
      <c r="K2436" s="184">
        <v>0.41781093973309574</v>
      </c>
      <c r="L2436" s="184">
        <v>1.6133043784917499E-2</v>
      </c>
      <c r="M2436" s="184">
        <v>434.37015243218076</v>
      </c>
      <c r="N2436" s="184">
        <v>0.30800155910685451</v>
      </c>
      <c r="O2436" s="184">
        <v>0.20736863596711028</v>
      </c>
      <c r="P2436" s="184">
        <v>0.19508138908996417</v>
      </c>
      <c r="Q2436" s="184">
        <v>1.2287246877146092E-2</v>
      </c>
      <c r="R2436" s="184"/>
    </row>
    <row r="2437" spans="1:18" x14ac:dyDescent="0.2">
      <c r="A2437" s="187" t="str">
        <f>B2437&amp;C2437&amp;D2437&amp;E2437</f>
        <v>199930EMAQ323</v>
      </c>
      <c r="B2437" s="184">
        <v>1999</v>
      </c>
      <c r="C2437" s="184" t="s">
        <v>4</v>
      </c>
      <c r="D2437" s="184" t="s">
        <v>41</v>
      </c>
      <c r="E2437" s="184">
        <v>23</v>
      </c>
      <c r="F2437" s="184">
        <v>222411</v>
      </c>
      <c r="G2437" s="184">
        <v>5.0568193723676949E-2</v>
      </c>
      <c r="H2437" s="184">
        <v>0.64373164996335608</v>
      </c>
      <c r="I2437" s="184">
        <v>0.61117930318194691</v>
      </c>
      <c r="J2437" s="184">
        <v>0.34975788068036201</v>
      </c>
      <c r="K2437" s="184">
        <v>0.37951809937458131</v>
      </c>
      <c r="L2437" s="184">
        <v>2.6055365966611364E-2</v>
      </c>
      <c r="M2437" s="184">
        <v>591.09901465479254</v>
      </c>
      <c r="N2437" s="184">
        <v>0.32003363143010011</v>
      </c>
      <c r="O2437" s="184">
        <v>0.20839796592794421</v>
      </c>
      <c r="P2437" s="184">
        <v>0.19909087230397776</v>
      </c>
      <c r="Q2437" s="184">
        <v>9.3070936239664399E-3</v>
      </c>
      <c r="R2437" s="184"/>
    </row>
    <row r="2438" spans="1:18" x14ac:dyDescent="0.2">
      <c r="A2438" s="187" t="str">
        <f>B2438&amp;C2438&amp;D2438&amp;E2438</f>
        <v>199930EMAQ423</v>
      </c>
      <c r="B2438" s="184">
        <v>1999</v>
      </c>
      <c r="C2438" s="184" t="s">
        <v>4</v>
      </c>
      <c r="D2438" s="184" t="s">
        <v>43</v>
      </c>
      <c r="E2438" s="184">
        <v>23</v>
      </c>
      <c r="F2438" s="184">
        <v>176678</v>
      </c>
      <c r="G2438" s="184">
        <v>4.3038395939930946E-2</v>
      </c>
      <c r="H2438" s="184">
        <v>0.6803054143696442</v>
      </c>
      <c r="I2438" s="184">
        <v>0.65102616058592466</v>
      </c>
      <c r="J2438" s="184">
        <v>0.3173513397253761</v>
      </c>
      <c r="K2438" s="184">
        <v>0.34663059350909564</v>
      </c>
      <c r="L2438" s="184">
        <v>3.5137368546168737E-2</v>
      </c>
      <c r="M2438" s="184">
        <v>938.0350089226913</v>
      </c>
      <c r="N2438" s="184">
        <v>0.31533226422471683</v>
      </c>
      <c r="O2438" s="184">
        <v>0.20634551852712343</v>
      </c>
      <c r="P2438" s="184">
        <v>0.18290823988077362</v>
      </c>
      <c r="Q2438" s="184">
        <v>2.3437278646349827E-2</v>
      </c>
      <c r="R2438" s="184"/>
    </row>
    <row r="2439" spans="1:18" x14ac:dyDescent="0.2">
      <c r="A2439" s="187" t="str">
        <f>B2439&amp;C2439&amp;D2439&amp;E2439</f>
        <v>199930EMAQ523</v>
      </c>
      <c r="B2439" s="184">
        <v>1999</v>
      </c>
      <c r="C2439" s="184" t="s">
        <v>4</v>
      </c>
      <c r="D2439" s="184" t="s">
        <v>45</v>
      </c>
      <c r="E2439" s="184">
        <v>23</v>
      </c>
      <c r="F2439" s="184">
        <v>203150</v>
      </c>
      <c r="G2439" s="184">
        <v>3.8800629121394453E-2</v>
      </c>
      <c r="H2439" s="184">
        <v>0.68228402658134379</v>
      </c>
      <c r="I2439" s="184">
        <v>0.65581097711050951</v>
      </c>
      <c r="J2439" s="184">
        <v>0.31059315776519814</v>
      </c>
      <c r="K2439" s="184">
        <v>0.33604725572237265</v>
      </c>
      <c r="L2439" s="184">
        <v>7.1277381245385185E-2</v>
      </c>
      <c r="M2439" s="184">
        <v>3396.0319964037531</v>
      </c>
      <c r="N2439" s="184">
        <v>0.31427077578723067</v>
      </c>
      <c r="O2439" s="184">
        <v>0.23467958330044986</v>
      </c>
      <c r="P2439" s="184">
        <v>0.14183470128640202</v>
      </c>
      <c r="Q2439" s="184">
        <v>9.2844882014047822E-2</v>
      </c>
      <c r="R2439" s="184"/>
    </row>
    <row r="2440" spans="1:18" x14ac:dyDescent="0.2">
      <c r="A2440" s="187" t="str">
        <f>B2440&amp;C2440&amp;D2440&amp;E2440</f>
        <v>199915A17Q126</v>
      </c>
      <c r="B2440" s="184">
        <v>1999</v>
      </c>
      <c r="C2440" s="184" t="s">
        <v>0</v>
      </c>
      <c r="D2440" s="184" t="s">
        <v>37</v>
      </c>
      <c r="E2440" s="184">
        <v>26</v>
      </c>
      <c r="F2440" s="184">
        <v>56407</v>
      </c>
      <c r="G2440" s="184">
        <v>0.38951795535425426</v>
      </c>
      <c r="H2440" s="184">
        <v>0.27399081674260289</v>
      </c>
      <c r="I2440" s="184">
        <v>0.16726647401918202</v>
      </c>
      <c r="J2440" s="184">
        <v>0.19572038931338309</v>
      </c>
      <c r="K2440" s="184">
        <v>0.25264594819791869</v>
      </c>
      <c r="L2440" s="184">
        <v>0.69392096725583707</v>
      </c>
      <c r="M2440" s="184">
        <v>109.52494737587477</v>
      </c>
      <c r="N2440" s="184">
        <v>7.4689311610261142E-2</v>
      </c>
      <c r="O2440" s="184">
        <v>3.9108621270409698E-2</v>
      </c>
      <c r="P2440" s="184">
        <v>3.9108621270409698E-2</v>
      </c>
      <c r="Q2440" s="184">
        <v>0</v>
      </c>
      <c r="R2440" s="184"/>
    </row>
    <row r="2441" spans="1:18" x14ac:dyDescent="0.2">
      <c r="A2441" s="187" t="str">
        <f>B2441&amp;C2441&amp;D2441&amp;E2441</f>
        <v>199915A17Q226</v>
      </c>
      <c r="B2441" s="184">
        <v>1999</v>
      </c>
      <c r="C2441" s="184" t="s">
        <v>0</v>
      </c>
      <c r="D2441" s="184" t="s">
        <v>39</v>
      </c>
      <c r="E2441" s="184">
        <v>26</v>
      </c>
      <c r="F2441" s="184">
        <v>56797</v>
      </c>
      <c r="G2441" s="184">
        <v>0.25582203684393467</v>
      </c>
      <c r="H2441" s="184">
        <v>0.30500388720050886</v>
      </c>
      <c r="I2441" s="184">
        <v>0.226977171531557</v>
      </c>
      <c r="J2441" s="184">
        <v>9.924729662873702E-2</v>
      </c>
      <c r="K2441" s="184">
        <v>0.12052088486818857</v>
      </c>
      <c r="L2441" s="184">
        <v>0.81988485307322567</v>
      </c>
      <c r="M2441" s="184">
        <v>165.40000429851193</v>
      </c>
      <c r="N2441" s="184">
        <v>0.11662587812736588</v>
      </c>
      <c r="O2441" s="184">
        <v>3.5318766836276563E-2</v>
      </c>
      <c r="P2441" s="184">
        <v>3.5318766836276563E-2</v>
      </c>
      <c r="Q2441" s="184">
        <v>0</v>
      </c>
      <c r="R2441" s="184"/>
    </row>
    <row r="2442" spans="1:18" x14ac:dyDescent="0.2">
      <c r="A2442" s="187" t="str">
        <f>B2442&amp;C2442&amp;D2442&amp;E2442</f>
        <v>199915A17Q326</v>
      </c>
      <c r="B2442" s="184">
        <v>1999</v>
      </c>
      <c r="C2442" s="184" t="s">
        <v>0</v>
      </c>
      <c r="D2442" s="184" t="s">
        <v>41</v>
      </c>
      <c r="E2442" s="184">
        <v>26</v>
      </c>
      <c r="F2442" s="184">
        <v>35533</v>
      </c>
      <c r="G2442" s="184">
        <v>0.3088978396191871</v>
      </c>
      <c r="H2442" s="184">
        <v>0.38429065938704865</v>
      </c>
      <c r="I2442" s="184">
        <v>0.26558410491655643</v>
      </c>
      <c r="J2442" s="184">
        <v>9.0366701376185521E-2</v>
      </c>
      <c r="K2442" s="184">
        <v>0.12430698224185968</v>
      </c>
      <c r="L2442" s="184">
        <v>0.80784059887991444</v>
      </c>
      <c r="M2442" s="184">
        <v>226.99217479128549</v>
      </c>
      <c r="N2442" s="184">
        <v>0.1356204091970844</v>
      </c>
      <c r="O2442" s="184">
        <v>5.6510849069878702E-2</v>
      </c>
      <c r="P2442" s="184">
        <v>5.6510849069878702E-2</v>
      </c>
      <c r="Q2442" s="184">
        <v>0</v>
      </c>
      <c r="R2442" s="184"/>
    </row>
    <row r="2443" spans="1:18" x14ac:dyDescent="0.2">
      <c r="A2443" s="187" t="str">
        <f>B2443&amp;C2443&amp;D2443&amp;E2443</f>
        <v>199915A17Q426</v>
      </c>
      <c r="B2443" s="184">
        <v>1999</v>
      </c>
      <c r="C2443" s="184" t="s">
        <v>0</v>
      </c>
      <c r="D2443" s="184" t="s">
        <v>43</v>
      </c>
      <c r="E2443" s="184">
        <v>26</v>
      </c>
      <c r="F2443" s="184">
        <v>26501</v>
      </c>
      <c r="G2443" s="184">
        <v>0.23065134099616857</v>
      </c>
      <c r="H2443" s="184">
        <v>0.29546054865854121</v>
      </c>
      <c r="I2443" s="184">
        <v>0.22731217689898495</v>
      </c>
      <c r="J2443" s="184">
        <v>7.5770725632994987E-2</v>
      </c>
      <c r="K2443" s="184">
        <v>9.8486849552847061E-2</v>
      </c>
      <c r="L2443" s="184">
        <v>0.83332704426248061</v>
      </c>
      <c r="M2443" s="184">
        <v>258.38535081090805</v>
      </c>
      <c r="N2443" s="184">
        <v>0.13640994679446058</v>
      </c>
      <c r="O2443" s="184">
        <v>1.5169238896645409E-2</v>
      </c>
      <c r="P2443" s="184">
        <v>1.5169238896645409E-2</v>
      </c>
      <c r="Q2443" s="184">
        <v>0</v>
      </c>
      <c r="R2443" s="184"/>
    </row>
    <row r="2444" spans="1:18" x14ac:dyDescent="0.2">
      <c r="A2444" s="187" t="str">
        <f>B2444&amp;C2444&amp;D2444&amp;E2444</f>
        <v>199915A17Q526</v>
      </c>
      <c r="B2444" s="184">
        <v>1999</v>
      </c>
      <c r="C2444" s="184" t="s">
        <v>0</v>
      </c>
      <c r="D2444" s="184" t="s">
        <v>45</v>
      </c>
      <c r="E2444" s="184">
        <v>26</v>
      </c>
      <c r="F2444" s="184">
        <v>22680</v>
      </c>
      <c r="G2444" s="184">
        <v>0.39986715376951176</v>
      </c>
      <c r="H2444" s="184">
        <v>0.13276014109347442</v>
      </c>
      <c r="I2444" s="184">
        <v>7.9673721340388012E-2</v>
      </c>
      <c r="J2444" s="184">
        <v>2.6499118165784832E-2</v>
      </c>
      <c r="K2444" s="184">
        <v>2.6499118165784832E-2</v>
      </c>
      <c r="L2444" s="184">
        <v>0.95582010582010579</v>
      </c>
      <c r="M2444" s="184">
        <v>269.89782461170074</v>
      </c>
      <c r="N2444" s="184">
        <v>3.5361552028218696E-2</v>
      </c>
      <c r="O2444" s="184">
        <v>1.7724867724867723E-2</v>
      </c>
      <c r="P2444" s="184">
        <v>1.7724867724867723E-2</v>
      </c>
      <c r="Q2444" s="184">
        <v>0</v>
      </c>
      <c r="R2444" s="184"/>
    </row>
    <row r="2445" spans="1:18" x14ac:dyDescent="0.2">
      <c r="A2445" s="187" t="str">
        <f>B2445&amp;C2445&amp;D2445&amp;E2445</f>
        <v>199915A29Q126</v>
      </c>
      <c r="B2445" s="184">
        <v>1999</v>
      </c>
      <c r="C2445" s="184" t="s">
        <v>3</v>
      </c>
      <c r="D2445" s="184" t="s">
        <v>37</v>
      </c>
      <c r="E2445" s="184">
        <v>26</v>
      </c>
      <c r="F2445" s="184">
        <v>207549</v>
      </c>
      <c r="G2445" s="184">
        <v>0.38226387176325521</v>
      </c>
      <c r="H2445" s="184">
        <v>0.48985972253765458</v>
      </c>
      <c r="I2445" s="184">
        <v>0.30260404837953681</v>
      </c>
      <c r="J2445" s="184">
        <v>0.3035366543124568</v>
      </c>
      <c r="K2445" s="184">
        <v>0.44615771187792042</v>
      </c>
      <c r="L2445" s="184">
        <v>0.33043201204941419</v>
      </c>
      <c r="M2445" s="184">
        <v>226.85480928628266</v>
      </c>
      <c r="N2445" s="184">
        <v>0.15569335434042081</v>
      </c>
      <c r="O2445" s="184">
        <v>8.4129530857773346E-2</v>
      </c>
      <c r="P2445" s="184">
        <v>8.2192638846730171E-2</v>
      </c>
      <c r="Q2445" s="184">
        <v>1.9368920110431754E-3</v>
      </c>
      <c r="R2445" s="184"/>
    </row>
    <row r="2446" spans="1:18" x14ac:dyDescent="0.2">
      <c r="A2446" s="187" t="str">
        <f>B2446&amp;C2446&amp;D2446&amp;E2446</f>
        <v>199915A29Q226</v>
      </c>
      <c r="B2446" s="184">
        <v>1999</v>
      </c>
      <c r="C2446" s="184" t="s">
        <v>3</v>
      </c>
      <c r="D2446" s="184" t="s">
        <v>39</v>
      </c>
      <c r="E2446" s="184">
        <v>26</v>
      </c>
      <c r="F2446" s="184">
        <v>252106</v>
      </c>
      <c r="G2446" s="184">
        <v>0.24147144848700217</v>
      </c>
      <c r="H2446" s="184">
        <v>0.58136541334265646</v>
      </c>
      <c r="I2446" s="184">
        <v>0.44098226488256048</v>
      </c>
      <c r="J2446" s="184">
        <v>0.20988218828403638</v>
      </c>
      <c r="K2446" s="184">
        <v>0.30007594342811023</v>
      </c>
      <c r="L2446" s="184">
        <v>0.37215616998471646</v>
      </c>
      <c r="M2446" s="184">
        <v>340.27965608780823</v>
      </c>
      <c r="N2446" s="184">
        <v>0.22133547000071399</v>
      </c>
      <c r="O2446" s="184">
        <v>9.6320595305149415E-2</v>
      </c>
      <c r="P2446" s="184">
        <v>9.3135427161590761E-2</v>
      </c>
      <c r="Q2446" s="184">
        <v>3.1851681435586619E-3</v>
      </c>
      <c r="R2446" s="184"/>
    </row>
    <row r="2447" spans="1:18" x14ac:dyDescent="0.2">
      <c r="A2447" s="187" t="str">
        <f>B2447&amp;C2447&amp;D2447&amp;E2447</f>
        <v>199915A29Q326</v>
      </c>
      <c r="B2447" s="184">
        <v>1999</v>
      </c>
      <c r="C2447" s="184" t="s">
        <v>3</v>
      </c>
      <c r="D2447" s="184" t="s">
        <v>41</v>
      </c>
      <c r="E2447" s="184">
        <v>26</v>
      </c>
      <c r="F2447" s="184">
        <v>176052</v>
      </c>
      <c r="G2447" s="184">
        <v>0.1841960376484571</v>
      </c>
      <c r="H2447" s="184">
        <v>0.64996137504828122</v>
      </c>
      <c r="I2447" s="184">
        <v>0.53024106513984504</v>
      </c>
      <c r="J2447" s="184">
        <v>0.18014563878853976</v>
      </c>
      <c r="K2447" s="184">
        <v>0.24401313248358439</v>
      </c>
      <c r="L2447" s="184">
        <v>0.35233340149501285</v>
      </c>
      <c r="M2447" s="184">
        <v>438.25203316417333</v>
      </c>
      <c r="N2447" s="184">
        <v>0.27142548792402243</v>
      </c>
      <c r="O2447" s="184">
        <v>0.10833162929134574</v>
      </c>
      <c r="P2447" s="184">
        <v>0.10490650489628064</v>
      </c>
      <c r="Q2447" s="184">
        <v>3.4251243950650942E-3</v>
      </c>
      <c r="R2447" s="184"/>
    </row>
    <row r="2448" spans="1:18" x14ac:dyDescent="0.2">
      <c r="A2448" s="187" t="str">
        <f>B2448&amp;C2448&amp;D2448&amp;E2448</f>
        <v>199915A29Q426</v>
      </c>
      <c r="B2448" s="184">
        <v>1999</v>
      </c>
      <c r="C2448" s="184" t="s">
        <v>3</v>
      </c>
      <c r="D2448" s="184" t="s">
        <v>43</v>
      </c>
      <c r="E2448" s="184">
        <v>26</v>
      </c>
      <c r="F2448" s="184">
        <v>144937</v>
      </c>
      <c r="G2448" s="184">
        <v>0.1581466707579012</v>
      </c>
      <c r="H2448" s="184">
        <v>0.67550108127154773</v>
      </c>
      <c r="I2448" s="184">
        <v>0.56867283417508996</v>
      </c>
      <c r="J2448" s="184">
        <v>0.13588094267533526</v>
      </c>
      <c r="K2448" s="184">
        <v>0.19829760185716161</v>
      </c>
      <c r="L2448" s="184">
        <v>0.37122335911464982</v>
      </c>
      <c r="M2448" s="184">
        <v>613.15529667372004</v>
      </c>
      <c r="N2448" s="184">
        <v>0.27009666268792648</v>
      </c>
      <c r="O2448" s="184">
        <v>0.10802624588614364</v>
      </c>
      <c r="P2448" s="184">
        <v>9.5579458661349412E-2</v>
      </c>
      <c r="Q2448" s="184">
        <v>1.2446787224794221E-2</v>
      </c>
      <c r="R2448" s="184"/>
    </row>
    <row r="2449" spans="1:18" x14ac:dyDescent="0.2">
      <c r="A2449" s="187" t="str">
        <f>B2449&amp;C2449&amp;D2449&amp;E2449</f>
        <v>199915A29Q526</v>
      </c>
      <c r="B2449" s="184">
        <v>1999</v>
      </c>
      <c r="C2449" s="184" t="s">
        <v>3</v>
      </c>
      <c r="D2449" s="184" t="s">
        <v>45</v>
      </c>
      <c r="E2449" s="184">
        <v>26</v>
      </c>
      <c r="F2449" s="184">
        <v>122454</v>
      </c>
      <c r="G2449" s="184">
        <v>0.14402614309625655</v>
      </c>
      <c r="H2449" s="184">
        <v>0.61474512878305321</v>
      </c>
      <c r="I2449" s="184">
        <v>0.52620575889721855</v>
      </c>
      <c r="J2449" s="184">
        <v>7.5416074607607755E-2</v>
      </c>
      <c r="K2449" s="184">
        <v>0.1098371633429696</v>
      </c>
      <c r="L2449" s="184">
        <v>0.55740931288483841</v>
      </c>
      <c r="M2449" s="184">
        <v>1555.810392245035</v>
      </c>
      <c r="N2449" s="184">
        <v>0.20982573047838371</v>
      </c>
      <c r="O2449" s="184">
        <v>8.5240171819622068E-2</v>
      </c>
      <c r="P2449" s="184">
        <v>5.2476848449213583E-2</v>
      </c>
      <c r="Q2449" s="184">
        <v>3.2763323370408479E-2</v>
      </c>
      <c r="R2449" s="184"/>
    </row>
    <row r="2450" spans="1:18" x14ac:dyDescent="0.2">
      <c r="A2450" s="187" t="str">
        <f>B2450&amp;C2450&amp;D2450&amp;E2450</f>
        <v>199918A24Q126</v>
      </c>
      <c r="B2450" s="184">
        <v>1999</v>
      </c>
      <c r="C2450" s="184" t="s">
        <v>1</v>
      </c>
      <c r="D2450" s="184" t="s">
        <v>37</v>
      </c>
      <c r="E2450" s="184">
        <v>26</v>
      </c>
      <c r="F2450" s="184">
        <v>89118</v>
      </c>
      <c r="G2450" s="184">
        <v>0.41504051595832642</v>
      </c>
      <c r="H2450" s="184">
        <v>0.54652266256947901</v>
      </c>
      <c r="I2450" s="184">
        <v>0.31969361471372409</v>
      </c>
      <c r="J2450" s="184">
        <v>0.32196439061864524</v>
      </c>
      <c r="K2450" s="184">
        <v>0.48752767861177643</v>
      </c>
      <c r="L2450" s="184">
        <v>0.29412958203706208</v>
      </c>
      <c r="M2450" s="184">
        <v>229.74510744585689</v>
      </c>
      <c r="N2450" s="184">
        <v>0.14413474270068896</v>
      </c>
      <c r="O2450" s="184">
        <v>7.4317197423640569E-2</v>
      </c>
      <c r="P2450" s="184">
        <v>7.4317197423640569E-2</v>
      </c>
      <c r="Q2450" s="184">
        <v>0</v>
      </c>
      <c r="R2450" s="184"/>
    </row>
    <row r="2451" spans="1:18" x14ac:dyDescent="0.2">
      <c r="A2451" s="187" t="str">
        <f>B2451&amp;C2451&amp;D2451&amp;E2451</f>
        <v>199918A24Q226</v>
      </c>
      <c r="B2451" s="184">
        <v>1999</v>
      </c>
      <c r="C2451" s="184" t="s">
        <v>1</v>
      </c>
      <c r="D2451" s="184" t="s">
        <v>39</v>
      </c>
      <c r="E2451" s="184">
        <v>26</v>
      </c>
      <c r="F2451" s="184">
        <v>125863</v>
      </c>
      <c r="G2451" s="184">
        <v>0.28400452655661884</v>
      </c>
      <c r="H2451" s="184">
        <v>0.6469577119574732</v>
      </c>
      <c r="I2451" s="184">
        <v>0.46321879327083765</v>
      </c>
      <c r="J2451" s="184">
        <v>0.21886489153443364</v>
      </c>
      <c r="K2451" s="184">
        <v>0.33707883051359999</v>
      </c>
      <c r="L2451" s="184">
        <v>0.31902147573154938</v>
      </c>
      <c r="M2451" s="184">
        <v>343.69738034609168</v>
      </c>
      <c r="N2451" s="184">
        <v>0.25194060208321745</v>
      </c>
      <c r="O2451" s="184">
        <v>0.10203951915972129</v>
      </c>
      <c r="P2451" s="184">
        <v>9.7256540842026645E-2</v>
      </c>
      <c r="Q2451" s="184">
        <v>4.7829783176946365E-3</v>
      </c>
      <c r="R2451" s="184"/>
    </row>
    <row r="2452" spans="1:18" x14ac:dyDescent="0.2">
      <c r="A2452" s="187" t="str">
        <f>B2452&amp;C2452&amp;D2452&amp;E2452</f>
        <v>199918A24Q326</v>
      </c>
      <c r="B2452" s="184">
        <v>1999</v>
      </c>
      <c r="C2452" s="184" t="s">
        <v>1</v>
      </c>
      <c r="D2452" s="184" t="s">
        <v>41</v>
      </c>
      <c r="E2452" s="184">
        <v>26</v>
      </c>
      <c r="F2452" s="184">
        <v>85723</v>
      </c>
      <c r="G2452" s="184">
        <v>0.19730287736776561</v>
      </c>
      <c r="H2452" s="184">
        <v>0.71192095470293848</v>
      </c>
      <c r="I2452" s="184">
        <v>0.571456901881642</v>
      </c>
      <c r="J2452" s="184">
        <v>0.18504951996547017</v>
      </c>
      <c r="K2452" s="184">
        <v>0.25062118684600398</v>
      </c>
      <c r="L2452" s="184">
        <v>0.32549024182541442</v>
      </c>
      <c r="M2452" s="184">
        <v>408.47410642988569</v>
      </c>
      <c r="N2452" s="184">
        <v>0.28575761464251137</v>
      </c>
      <c r="O2452" s="184">
        <v>0.10074309111906957</v>
      </c>
      <c r="P2452" s="184">
        <v>9.8398329503167181E-2</v>
      </c>
      <c r="Q2452" s="184">
        <v>2.3447616159023832E-3</v>
      </c>
      <c r="R2452" s="184"/>
    </row>
    <row r="2453" spans="1:18" x14ac:dyDescent="0.2">
      <c r="A2453" s="187" t="str">
        <f>B2453&amp;C2453&amp;D2453&amp;E2453</f>
        <v>199918A24Q426</v>
      </c>
      <c r="B2453" s="184">
        <v>1999</v>
      </c>
      <c r="C2453" s="184" t="s">
        <v>1</v>
      </c>
      <c r="D2453" s="184" t="s">
        <v>43</v>
      </c>
      <c r="E2453" s="184">
        <v>26</v>
      </c>
      <c r="F2453" s="184">
        <v>70665</v>
      </c>
      <c r="G2453" s="184">
        <v>0.17349479857010885</v>
      </c>
      <c r="H2453" s="184">
        <v>0.70664869083942383</v>
      </c>
      <c r="I2453" s="184">
        <v>0.58404881856240687</v>
      </c>
      <c r="J2453" s="184">
        <v>0.15094018306960902</v>
      </c>
      <c r="K2453" s="184">
        <v>0.22220960760661321</v>
      </c>
      <c r="L2453" s="184">
        <v>0.35228189344088306</v>
      </c>
      <c r="M2453" s="184">
        <v>550.79734042413622</v>
      </c>
      <c r="N2453" s="184">
        <v>0.25847307719521689</v>
      </c>
      <c r="O2453" s="184">
        <v>7.3827212905964765E-2</v>
      </c>
      <c r="P2453" s="184">
        <v>6.5336446614306945E-2</v>
      </c>
      <c r="Q2453" s="184">
        <v>8.4907662916578214E-3</v>
      </c>
      <c r="R2453" s="184"/>
    </row>
    <row r="2454" spans="1:18" x14ac:dyDescent="0.2">
      <c r="A2454" s="187" t="str">
        <f>B2454&amp;C2454&amp;D2454&amp;E2454</f>
        <v>199918A24Q526</v>
      </c>
      <c r="B2454" s="184">
        <v>1999</v>
      </c>
      <c r="C2454" s="184" t="s">
        <v>1</v>
      </c>
      <c r="D2454" s="184" t="s">
        <v>45</v>
      </c>
      <c r="E2454" s="184">
        <v>26</v>
      </c>
      <c r="F2454" s="184">
        <v>59025</v>
      </c>
      <c r="G2454" s="184">
        <v>0.1602498830393263</v>
      </c>
      <c r="H2454" s="184">
        <v>0.61562049978822531</v>
      </c>
      <c r="I2454" s="184">
        <v>0.51696738670055065</v>
      </c>
      <c r="J2454" s="184">
        <v>9.5247776365946626E-2</v>
      </c>
      <c r="K2454" s="184">
        <v>0.12925031766200762</v>
      </c>
      <c r="L2454" s="184">
        <v>0.61226598898771711</v>
      </c>
      <c r="M2454" s="184">
        <v>1090.1078002270142</v>
      </c>
      <c r="N2454" s="184">
        <v>0.20406607369758578</v>
      </c>
      <c r="O2454" s="184">
        <v>6.1211351122405763E-2</v>
      </c>
      <c r="P2454" s="184">
        <v>3.742481999152901E-2</v>
      </c>
      <c r="Q2454" s="184">
        <v>2.3786531130876747E-2</v>
      </c>
      <c r="R2454" s="184"/>
    </row>
    <row r="2455" spans="1:18" x14ac:dyDescent="0.2">
      <c r="A2455" s="187" t="str">
        <f>B2455&amp;C2455&amp;D2455&amp;E2455</f>
        <v>199925A29Q126</v>
      </c>
      <c r="B2455" s="184">
        <v>1999</v>
      </c>
      <c r="C2455" s="184" t="s">
        <v>2</v>
      </c>
      <c r="D2455" s="184" t="s">
        <v>37</v>
      </c>
      <c r="E2455" s="184">
        <v>26</v>
      </c>
      <c r="F2455" s="184">
        <v>62024</v>
      </c>
      <c r="G2455" s="184">
        <v>0.33704453441295545</v>
      </c>
      <c r="H2455" s="184">
        <v>0.60531407197213982</v>
      </c>
      <c r="I2455" s="184">
        <v>0.40129627241067972</v>
      </c>
      <c r="J2455" s="184">
        <v>0.37529021024119696</v>
      </c>
      <c r="K2455" s="184">
        <v>0.56310460466916035</v>
      </c>
      <c r="L2455" s="184">
        <v>5.1786405262479039E-2</v>
      </c>
      <c r="M2455" s="184">
        <v>268.04474861151607</v>
      </c>
      <c r="N2455" s="184">
        <v>0.24596930220559785</v>
      </c>
      <c r="O2455" s="184">
        <v>0.13917193344511802</v>
      </c>
      <c r="P2455" s="184">
        <v>0.13269057139171933</v>
      </c>
      <c r="Q2455" s="184">
        <v>6.481362053398684E-3</v>
      </c>
      <c r="R2455" s="184"/>
    </row>
    <row r="2456" spans="1:18" x14ac:dyDescent="0.2">
      <c r="A2456" s="187" t="str">
        <f>B2456&amp;C2456&amp;D2456&amp;E2456</f>
        <v>199925A29Q226</v>
      </c>
      <c r="B2456" s="184">
        <v>1999</v>
      </c>
      <c r="C2456" s="184" t="s">
        <v>2</v>
      </c>
      <c r="D2456" s="184" t="s">
        <v>39</v>
      </c>
      <c r="E2456" s="184">
        <v>26</v>
      </c>
      <c r="F2456" s="184">
        <v>69446</v>
      </c>
      <c r="G2456" s="184">
        <v>0.1639035418236624</v>
      </c>
      <c r="H2456" s="184">
        <v>0.6879013910088414</v>
      </c>
      <c r="I2456" s="184">
        <v>0.57515191659706821</v>
      </c>
      <c r="J2456" s="184">
        <v>0.28400606541988593</v>
      </c>
      <c r="K2456" s="184">
        <v>0.37968084338219366</v>
      </c>
      <c r="L2456" s="184">
        <v>0.10149469275759983</v>
      </c>
      <c r="M2456" s="184">
        <v>391.54303036889092</v>
      </c>
      <c r="N2456" s="184">
        <v>0.25150476629323504</v>
      </c>
      <c r="O2456" s="184">
        <v>0.13584655703712237</v>
      </c>
      <c r="P2456" s="184">
        <v>0.13295222187023012</v>
      </c>
      <c r="Q2456" s="184">
        <v>2.8943351668922618E-3</v>
      </c>
      <c r="R2456" s="184"/>
    </row>
    <row r="2457" spans="1:18" x14ac:dyDescent="0.2">
      <c r="A2457" s="187" t="str">
        <f>B2457&amp;C2457&amp;D2457&amp;E2457</f>
        <v>199925A29Q326</v>
      </c>
      <c r="B2457" s="184">
        <v>1999</v>
      </c>
      <c r="C2457" s="184" t="s">
        <v>2</v>
      </c>
      <c r="D2457" s="184" t="s">
        <v>41</v>
      </c>
      <c r="E2457" s="184">
        <v>26</v>
      </c>
      <c r="F2457" s="184">
        <v>54796</v>
      </c>
      <c r="G2457" s="184">
        <v>0.12122584541062802</v>
      </c>
      <c r="H2457" s="184">
        <v>0.72530841667274981</v>
      </c>
      <c r="I2457" s="184">
        <v>0.63738229067815166</v>
      </c>
      <c r="J2457" s="184">
        <v>0.23069202131542449</v>
      </c>
      <c r="K2457" s="184">
        <v>0.31130009489743776</v>
      </c>
      <c r="L2457" s="184">
        <v>9.8948828381633699E-2</v>
      </c>
      <c r="M2457" s="184">
        <v>537.10075848048643</v>
      </c>
      <c r="N2457" s="184">
        <v>0.33706839915322284</v>
      </c>
      <c r="O2457" s="184">
        <v>0.15380684721512519</v>
      </c>
      <c r="P2457" s="184">
        <v>0.14647054529527703</v>
      </c>
      <c r="Q2457" s="184">
        <v>7.3363019198481637E-3</v>
      </c>
      <c r="R2457" s="184"/>
    </row>
    <row r="2458" spans="1:18" x14ac:dyDescent="0.2">
      <c r="A2458" s="187" t="str">
        <f>B2458&amp;C2458&amp;D2458&amp;E2458</f>
        <v>199925A29Q426</v>
      </c>
      <c r="B2458" s="184">
        <v>1999</v>
      </c>
      <c r="C2458" s="184" t="s">
        <v>2</v>
      </c>
      <c r="D2458" s="184" t="s">
        <v>43</v>
      </c>
      <c r="E2458" s="184">
        <v>26</v>
      </c>
      <c r="F2458" s="184">
        <v>47771</v>
      </c>
      <c r="G2458" s="184">
        <v>0.12496886364768595</v>
      </c>
      <c r="H2458" s="184">
        <v>0.84038433359150955</v>
      </c>
      <c r="I2458" s="184">
        <v>0.73536245839526071</v>
      </c>
      <c r="J2458" s="184">
        <v>0.14701387871302674</v>
      </c>
      <c r="K2458" s="184">
        <v>0.21839609805111887</v>
      </c>
      <c r="L2458" s="184">
        <v>0.14289003788909591</v>
      </c>
      <c r="M2458" s="184">
        <v>747.04683481398206</v>
      </c>
      <c r="N2458" s="184">
        <v>0.36145360155743023</v>
      </c>
      <c r="O2458" s="184">
        <v>0.21012748320110528</v>
      </c>
      <c r="P2458" s="184">
        <v>0.18492390781017773</v>
      </c>
      <c r="Q2458" s="184">
        <v>2.520357539092755E-2</v>
      </c>
      <c r="R2458" s="184"/>
    </row>
    <row r="2459" spans="1:18" x14ac:dyDescent="0.2">
      <c r="A2459" s="187" t="str">
        <f>B2459&amp;C2459&amp;D2459&amp;E2459</f>
        <v>199925A29Q526</v>
      </c>
      <c r="B2459" s="184">
        <v>1999</v>
      </c>
      <c r="C2459" s="184" t="s">
        <v>2</v>
      </c>
      <c r="D2459" s="184" t="s">
        <v>45</v>
      </c>
      <c r="E2459" s="184">
        <v>26</v>
      </c>
      <c r="F2459" s="184">
        <v>40749</v>
      </c>
      <c r="G2459" s="184">
        <v>0.10617868076816031</v>
      </c>
      <c r="H2459" s="184">
        <v>0.88173942918844639</v>
      </c>
      <c r="I2459" s="184">
        <v>0.78811749981594637</v>
      </c>
      <c r="J2459" s="184">
        <v>7.3915924317161152E-2</v>
      </c>
      <c r="K2459" s="184">
        <v>0.12810130309946258</v>
      </c>
      <c r="L2459" s="184">
        <v>0.25620260619892515</v>
      </c>
      <c r="M2459" s="184">
        <v>2070.6505884944963</v>
      </c>
      <c r="N2459" s="184">
        <v>0.31527154040589955</v>
      </c>
      <c r="O2459" s="184">
        <v>0.15762349996318928</v>
      </c>
      <c r="P2459" s="184">
        <v>9.362192937249994E-2</v>
      </c>
      <c r="Q2459" s="184">
        <v>6.4001570590689338E-2</v>
      </c>
      <c r="R2459" s="184"/>
    </row>
    <row r="2460" spans="1:18" x14ac:dyDescent="0.2">
      <c r="A2460" s="187" t="str">
        <f>B2460&amp;C2460&amp;D2460&amp;E2460</f>
        <v>199930EMAQ126</v>
      </c>
      <c r="B2460" s="184">
        <v>1999</v>
      </c>
      <c r="C2460" s="184" t="s">
        <v>4</v>
      </c>
      <c r="D2460" s="184" t="s">
        <v>37</v>
      </c>
      <c r="E2460" s="184">
        <v>26</v>
      </c>
      <c r="F2460" s="184">
        <v>223395</v>
      </c>
      <c r="G2460" s="184">
        <v>0.23940844186411422</v>
      </c>
      <c r="H2460" s="184">
        <v>0.57210055971237872</v>
      </c>
      <c r="I2460" s="184">
        <v>0.4351348561220505</v>
      </c>
      <c r="J2460" s="184">
        <v>0.42339301504086752</v>
      </c>
      <c r="K2460" s="184">
        <v>0.55675447612806506</v>
      </c>
      <c r="L2460" s="184">
        <v>1.5273394659683521E-2</v>
      </c>
      <c r="M2460" s="184">
        <v>262.65785689786816</v>
      </c>
      <c r="N2460" s="184">
        <v>0.24618724680498669</v>
      </c>
      <c r="O2460" s="184">
        <v>0.1725374336936816</v>
      </c>
      <c r="P2460" s="184">
        <v>0.16894738020098929</v>
      </c>
      <c r="Q2460" s="184">
        <v>3.5900534926923164E-3</v>
      </c>
      <c r="R2460" s="184"/>
    </row>
    <row r="2461" spans="1:18" x14ac:dyDescent="0.2">
      <c r="A2461" s="187" t="str">
        <f>B2461&amp;C2461&amp;D2461&amp;E2461</f>
        <v>199930EMAQ226</v>
      </c>
      <c r="B2461" s="184">
        <v>1999</v>
      </c>
      <c r="C2461" s="184" t="s">
        <v>4</v>
      </c>
      <c r="D2461" s="184" t="s">
        <v>39</v>
      </c>
      <c r="E2461" s="184">
        <v>26</v>
      </c>
      <c r="F2461" s="184">
        <v>292881</v>
      </c>
      <c r="G2461" s="184">
        <v>7.928245516818562E-2</v>
      </c>
      <c r="H2461" s="184">
        <v>0.57919086591482549</v>
      </c>
      <c r="I2461" s="184">
        <v>0.53327119205411067</v>
      </c>
      <c r="J2461" s="184">
        <v>0.41053533687743488</v>
      </c>
      <c r="K2461" s="184">
        <v>0.4543961540694002</v>
      </c>
      <c r="L2461" s="184">
        <v>2.32961509964798E-2</v>
      </c>
      <c r="M2461" s="184">
        <v>411.92393234313215</v>
      </c>
      <c r="N2461" s="184">
        <v>0.27902458677756498</v>
      </c>
      <c r="O2461" s="184">
        <v>0.18989965207712348</v>
      </c>
      <c r="P2461" s="184">
        <v>0.1823607540263793</v>
      </c>
      <c r="Q2461" s="184">
        <v>7.5388980507441585E-3</v>
      </c>
      <c r="R2461" s="184"/>
    </row>
    <row r="2462" spans="1:18" x14ac:dyDescent="0.2">
      <c r="A2462" s="187" t="str">
        <f>B2462&amp;C2462&amp;D2462&amp;E2462</f>
        <v>199930EMAQ326</v>
      </c>
      <c r="B2462" s="184">
        <v>1999</v>
      </c>
      <c r="C2462" s="184" t="s">
        <v>4</v>
      </c>
      <c r="D2462" s="184" t="s">
        <v>41</v>
      </c>
      <c r="E2462" s="184">
        <v>26</v>
      </c>
      <c r="F2462" s="184">
        <v>268961</v>
      </c>
      <c r="G2462" s="184">
        <v>7.9510357104665572E-2</v>
      </c>
      <c r="H2462" s="184">
        <v>0.59106338837229189</v>
      </c>
      <c r="I2462" s="184">
        <v>0.54406772729131736</v>
      </c>
      <c r="J2462" s="184">
        <v>0.40595476667620956</v>
      </c>
      <c r="K2462" s="184">
        <v>0.45145950528143486</v>
      </c>
      <c r="L2462" s="184">
        <v>2.0129312428195909E-2</v>
      </c>
      <c r="M2462" s="184">
        <v>582.1849133429198</v>
      </c>
      <c r="N2462" s="184">
        <v>0.28810496689111059</v>
      </c>
      <c r="O2462" s="184">
        <v>0.19109090165488676</v>
      </c>
      <c r="P2462" s="184">
        <v>0.17914121378192377</v>
      </c>
      <c r="Q2462" s="184">
        <v>1.1949687872962994E-2</v>
      </c>
      <c r="R2462" s="184"/>
    </row>
    <row r="2463" spans="1:18" x14ac:dyDescent="0.2">
      <c r="A2463" s="187" t="str">
        <f>B2463&amp;C2463&amp;D2463&amp;E2463</f>
        <v>199930EMAQ426</v>
      </c>
      <c r="B2463" s="184">
        <v>1999</v>
      </c>
      <c r="C2463" s="184" t="s">
        <v>4</v>
      </c>
      <c r="D2463" s="184" t="s">
        <v>43</v>
      </c>
      <c r="E2463" s="184">
        <v>26</v>
      </c>
      <c r="F2463" s="184">
        <v>239880</v>
      </c>
      <c r="G2463" s="184">
        <v>6.6481609073563708E-2</v>
      </c>
      <c r="H2463" s="184">
        <v>0.62924795731198935</v>
      </c>
      <c r="I2463" s="184">
        <v>0.58741454060363518</v>
      </c>
      <c r="J2463" s="184">
        <v>0.36938572006725662</v>
      </c>
      <c r="K2463" s="184">
        <v>0.40873835421542981</v>
      </c>
      <c r="L2463" s="184">
        <v>2.1779129585821035E-2</v>
      </c>
      <c r="M2463" s="184">
        <v>932.24296708970246</v>
      </c>
      <c r="N2463" s="184">
        <v>0.312355275180554</v>
      </c>
      <c r="O2463" s="184">
        <v>0.2043232823901969</v>
      </c>
      <c r="P2463" s="184">
        <v>0.17670300693844684</v>
      </c>
      <c r="Q2463" s="184">
        <v>2.762027545175005E-2</v>
      </c>
      <c r="R2463" s="184"/>
    </row>
    <row r="2464" spans="1:18" x14ac:dyDescent="0.2">
      <c r="A2464" s="187" t="str">
        <f>B2464&amp;C2464&amp;D2464&amp;E2464</f>
        <v>199930EMAQ526</v>
      </c>
      <c r="B2464" s="184">
        <v>1999</v>
      </c>
      <c r="C2464" s="184" t="s">
        <v>4</v>
      </c>
      <c r="D2464" s="184" t="s">
        <v>45</v>
      </c>
      <c r="E2464" s="184">
        <v>26</v>
      </c>
      <c r="F2464" s="184">
        <v>263576</v>
      </c>
      <c r="G2464" s="184">
        <v>2.655936308150739E-2</v>
      </c>
      <c r="H2464" s="184">
        <v>0.65953273439159865</v>
      </c>
      <c r="I2464" s="184">
        <v>0.64201596503475278</v>
      </c>
      <c r="J2464" s="184">
        <v>0.33285276352930465</v>
      </c>
      <c r="K2464" s="184">
        <v>0.34960694448659968</v>
      </c>
      <c r="L2464" s="184">
        <v>4.4920630102892524E-2</v>
      </c>
      <c r="M2464" s="184">
        <v>3463.6111687998959</v>
      </c>
      <c r="N2464" s="184">
        <v>0.29944096235153533</v>
      </c>
      <c r="O2464" s="184">
        <v>0.22460070098526105</v>
      </c>
      <c r="P2464" s="184">
        <v>0.13215969677249945</v>
      </c>
      <c r="Q2464" s="184">
        <v>9.2441004212761579E-2</v>
      </c>
      <c r="R2464" s="184"/>
    </row>
    <row r="2465" spans="1:18" x14ac:dyDescent="0.2">
      <c r="A2465" s="187" t="str">
        <f>B2465&amp;C2465&amp;D2465&amp;E2465</f>
        <v>199915A17Q129</v>
      </c>
      <c r="B2465" s="184">
        <v>1999</v>
      </c>
      <c r="C2465" s="184" t="s">
        <v>0</v>
      </c>
      <c r="D2465" s="184" t="s">
        <v>37</v>
      </c>
      <c r="E2465" s="184">
        <v>29</v>
      </c>
      <c r="F2465" s="184">
        <v>49874</v>
      </c>
      <c r="G2465" s="184">
        <v>0.47526713338246129</v>
      </c>
      <c r="H2465" s="184">
        <v>0.43533704936439827</v>
      </c>
      <c r="I2465" s="184">
        <v>0.22843565785780165</v>
      </c>
      <c r="J2465" s="184">
        <v>7.3284677387015273E-2</v>
      </c>
      <c r="K2465" s="184">
        <v>9.9149857641255959E-2</v>
      </c>
      <c r="L2465" s="184">
        <v>0.84049805509884912</v>
      </c>
      <c r="M2465" s="184">
        <v>100.03953497424791</v>
      </c>
      <c r="N2465" s="184">
        <v>9.9149857641255959E-2</v>
      </c>
      <c r="O2465" s="184">
        <v>3.8797770381361028E-2</v>
      </c>
      <c r="P2465" s="184">
        <v>3.8797770381361028E-2</v>
      </c>
      <c r="Q2465" s="184">
        <v>0</v>
      </c>
      <c r="R2465" s="184"/>
    </row>
    <row r="2466" spans="1:18" x14ac:dyDescent="0.2">
      <c r="A2466" s="187" t="str">
        <f>B2466&amp;C2466&amp;D2466&amp;E2466</f>
        <v>199915A17Q229</v>
      </c>
      <c r="B2466" s="184">
        <v>1999</v>
      </c>
      <c r="C2466" s="184" t="s">
        <v>0</v>
      </c>
      <c r="D2466" s="184" t="s">
        <v>39</v>
      </c>
      <c r="E2466" s="184">
        <v>29</v>
      </c>
      <c r="F2466" s="184">
        <v>53092</v>
      </c>
      <c r="G2466" s="184">
        <v>0.44539129075130951</v>
      </c>
      <c r="H2466" s="184">
        <v>0.48184283884577717</v>
      </c>
      <c r="I2466" s="184">
        <v>0.26723423491298126</v>
      </c>
      <c r="J2466" s="184">
        <v>6.4755518722218033E-2</v>
      </c>
      <c r="K2466" s="184">
        <v>0.11738114970240338</v>
      </c>
      <c r="L2466" s="184">
        <v>0.80972651246892191</v>
      </c>
      <c r="M2466" s="184">
        <v>159.64225656472959</v>
      </c>
      <c r="N2466" s="184">
        <v>0.15386498907556695</v>
      </c>
      <c r="O2466" s="184">
        <v>6.4793189181044222E-2</v>
      </c>
      <c r="P2466" s="184">
        <v>6.4793189181044222E-2</v>
      </c>
      <c r="Q2466" s="184">
        <v>0</v>
      </c>
      <c r="R2466" s="184"/>
    </row>
    <row r="2467" spans="1:18" x14ac:dyDescent="0.2">
      <c r="A2467" s="187" t="str">
        <f>B2467&amp;C2467&amp;D2467&amp;E2467</f>
        <v>199915A17Q329</v>
      </c>
      <c r="B2467" s="184">
        <v>1999</v>
      </c>
      <c r="C2467" s="184" t="s">
        <v>0</v>
      </c>
      <c r="D2467" s="184" t="s">
        <v>41</v>
      </c>
      <c r="E2467" s="184">
        <v>29</v>
      </c>
      <c r="F2467" s="184">
        <v>39770</v>
      </c>
      <c r="G2467" s="184">
        <v>0.43898564701877801</v>
      </c>
      <c r="H2467" s="184">
        <v>0.4432235353281368</v>
      </c>
      <c r="I2467" s="184">
        <v>0.24865476489816443</v>
      </c>
      <c r="J2467" s="184">
        <v>1.0787025396027156E-2</v>
      </c>
      <c r="K2467" s="184">
        <v>3.7817450339451851E-2</v>
      </c>
      <c r="L2467" s="184">
        <v>0.93517726929846623</v>
      </c>
      <c r="M2467" s="184">
        <v>205.47073874138553</v>
      </c>
      <c r="N2467" s="184">
        <v>0.13512698013578073</v>
      </c>
      <c r="O2467" s="184">
        <v>3.2411365350766913E-2</v>
      </c>
      <c r="P2467" s="184">
        <v>3.2411365350766913E-2</v>
      </c>
      <c r="Q2467" s="184">
        <v>0</v>
      </c>
      <c r="R2467" s="184"/>
    </row>
    <row r="2468" spans="1:18" x14ac:dyDescent="0.2">
      <c r="A2468" s="187" t="str">
        <f>B2468&amp;C2468&amp;D2468&amp;E2468</f>
        <v>199915A17Q429</v>
      </c>
      <c r="B2468" s="184">
        <v>1999</v>
      </c>
      <c r="C2468" s="184" t="s">
        <v>0</v>
      </c>
      <c r="D2468" s="184" t="s">
        <v>43</v>
      </c>
      <c r="E2468" s="184">
        <v>29</v>
      </c>
      <c r="F2468" s="184">
        <v>28806</v>
      </c>
      <c r="G2468" s="184">
        <v>0.44818735964068013</v>
      </c>
      <c r="H2468" s="184">
        <v>0.21641324724015831</v>
      </c>
      <c r="I2468" s="184">
        <v>0.11941956536832604</v>
      </c>
      <c r="J2468" s="184">
        <v>7.4637228355203776E-3</v>
      </c>
      <c r="K2468" s="184">
        <v>1.4927445671040755E-2</v>
      </c>
      <c r="L2468" s="184">
        <v>0.94029021731583695</v>
      </c>
      <c r="M2468" s="184">
        <v>204.87456863860979</v>
      </c>
      <c r="N2468" s="184">
        <v>5.2246059848642647E-2</v>
      </c>
      <c r="O2468" s="184">
        <v>1.4927445671040755E-2</v>
      </c>
      <c r="P2468" s="184">
        <v>1.4927445671040755E-2</v>
      </c>
      <c r="Q2468" s="184">
        <v>0</v>
      </c>
      <c r="R2468" s="184"/>
    </row>
    <row r="2469" spans="1:18" x14ac:dyDescent="0.2">
      <c r="A2469" s="187" t="str">
        <f>B2469&amp;C2469&amp;D2469&amp;E2469</f>
        <v>199915A17Q529</v>
      </c>
      <c r="B2469" s="184">
        <v>1999</v>
      </c>
      <c r="C2469" s="184" t="s">
        <v>0</v>
      </c>
      <c r="D2469" s="184" t="s">
        <v>45</v>
      </c>
      <c r="E2469" s="184">
        <v>29</v>
      </c>
      <c r="F2469" s="184">
        <v>29237</v>
      </c>
      <c r="G2469" s="184">
        <v>0.33341948823985523</v>
      </c>
      <c r="H2469" s="184">
        <v>0.1323323186373431</v>
      </c>
      <c r="I2469" s="184">
        <v>8.82101446796867E-2</v>
      </c>
      <c r="J2469" s="184">
        <v>1.4707391319218797E-2</v>
      </c>
      <c r="K2469" s="184">
        <v>1.4707391319218797E-2</v>
      </c>
      <c r="L2469" s="184">
        <v>0.98529260868078117</v>
      </c>
      <c r="M2469" s="184">
        <v>371.52067727357297</v>
      </c>
      <c r="N2469" s="184">
        <v>5.1475869617265795E-2</v>
      </c>
      <c r="O2469" s="184">
        <v>7.3536956596093987E-3</v>
      </c>
      <c r="P2469" s="184">
        <v>7.3536956596093987E-3</v>
      </c>
      <c r="Q2469" s="184">
        <v>0</v>
      </c>
      <c r="R2469" s="184"/>
    </row>
    <row r="2470" spans="1:18" x14ac:dyDescent="0.2">
      <c r="A2470" s="187" t="str">
        <f>B2470&amp;C2470&amp;D2470&amp;E2470</f>
        <v>199915A29Q129</v>
      </c>
      <c r="B2470" s="184">
        <v>1999</v>
      </c>
      <c r="C2470" s="184" t="s">
        <v>3</v>
      </c>
      <c r="D2470" s="184" t="s">
        <v>37</v>
      </c>
      <c r="E2470" s="184">
        <v>29</v>
      </c>
      <c r="F2470" s="184">
        <v>182299</v>
      </c>
      <c r="G2470" s="184">
        <v>0.47126549453291389</v>
      </c>
      <c r="H2470" s="184">
        <v>0.61556563667381614</v>
      </c>
      <c r="I2470" s="184">
        <v>0.32547079248926214</v>
      </c>
      <c r="J2470" s="184">
        <v>0.18632027603003856</v>
      </c>
      <c r="K2470" s="184">
        <v>0.34905841502147572</v>
      </c>
      <c r="L2470" s="184">
        <v>0.44338147768226926</v>
      </c>
      <c r="M2470" s="184">
        <v>189.69285175399526</v>
      </c>
      <c r="N2470" s="184">
        <v>0.14977591758594397</v>
      </c>
      <c r="O2470" s="184">
        <v>5.778418971031108E-2</v>
      </c>
      <c r="P2470" s="184">
        <v>5.778418971031108E-2</v>
      </c>
      <c r="Q2470" s="184">
        <v>0</v>
      </c>
      <c r="R2470" s="184"/>
    </row>
    <row r="2471" spans="1:18" x14ac:dyDescent="0.2">
      <c r="A2471" s="187" t="str">
        <f>B2471&amp;C2471&amp;D2471&amp;E2471</f>
        <v>199915A29Q229</v>
      </c>
      <c r="B2471" s="184">
        <v>1999</v>
      </c>
      <c r="C2471" s="184" t="s">
        <v>3</v>
      </c>
      <c r="D2471" s="184" t="s">
        <v>39</v>
      </c>
      <c r="E2471" s="184">
        <v>29</v>
      </c>
      <c r="F2471" s="184">
        <v>205947</v>
      </c>
      <c r="G2471" s="184">
        <v>0.32017194039964142</v>
      </c>
      <c r="H2471" s="184">
        <v>0.68792941873394609</v>
      </c>
      <c r="I2471" s="184">
        <v>0.46767372187990114</v>
      </c>
      <c r="J2471" s="184">
        <v>0.12132816263374806</v>
      </c>
      <c r="K2471" s="184">
        <v>0.22697392429823324</v>
      </c>
      <c r="L2471" s="184">
        <v>0.44036259774130609</v>
      </c>
      <c r="M2471" s="184">
        <v>315.67349428280482</v>
      </c>
      <c r="N2471" s="184">
        <v>0.24844741608277857</v>
      </c>
      <c r="O2471" s="184">
        <v>0.10230301970895425</v>
      </c>
      <c r="P2471" s="184">
        <v>0.10125906179745274</v>
      </c>
      <c r="Q2471" s="184">
        <v>1.0439579115015028E-3</v>
      </c>
      <c r="R2471" s="184"/>
    </row>
    <row r="2472" spans="1:18" x14ac:dyDescent="0.2">
      <c r="A2472" s="187" t="str">
        <f>B2472&amp;C2472&amp;D2472&amp;E2472</f>
        <v>199915A29Q329</v>
      </c>
      <c r="B2472" s="184">
        <v>1999</v>
      </c>
      <c r="C2472" s="184" t="s">
        <v>3</v>
      </c>
      <c r="D2472" s="184" t="s">
        <v>41</v>
      </c>
      <c r="E2472" s="184">
        <v>29</v>
      </c>
      <c r="F2472" s="184">
        <v>198422</v>
      </c>
      <c r="G2472" s="184">
        <v>0.25678087582213727</v>
      </c>
      <c r="H2472" s="184">
        <v>0.7172188567799942</v>
      </c>
      <c r="I2472" s="184">
        <v>0.53305077057987527</v>
      </c>
      <c r="J2472" s="184">
        <v>0.10184354557458346</v>
      </c>
      <c r="K2472" s="184">
        <v>0.18417312596385482</v>
      </c>
      <c r="L2472" s="184">
        <v>0.44853393272923364</v>
      </c>
      <c r="M2472" s="184">
        <v>428.52496691517348</v>
      </c>
      <c r="N2472" s="184">
        <v>0.26002660995252541</v>
      </c>
      <c r="O2472" s="184">
        <v>8.5585267762647285E-2</v>
      </c>
      <c r="P2472" s="184">
        <v>7.6916874136940455E-2</v>
      </c>
      <c r="Q2472" s="184">
        <v>8.6683936257068266E-3</v>
      </c>
      <c r="R2472" s="184"/>
    </row>
    <row r="2473" spans="1:18" x14ac:dyDescent="0.2">
      <c r="A2473" s="187" t="str">
        <f>B2473&amp;C2473&amp;D2473&amp;E2473</f>
        <v>199915A29Q429</v>
      </c>
      <c r="B2473" s="184">
        <v>1999</v>
      </c>
      <c r="C2473" s="184" t="s">
        <v>3</v>
      </c>
      <c r="D2473" s="184" t="s">
        <v>43</v>
      </c>
      <c r="E2473" s="184">
        <v>29</v>
      </c>
      <c r="F2473" s="184">
        <v>155634</v>
      </c>
      <c r="G2473" s="184">
        <v>0.23974391526714789</v>
      </c>
      <c r="H2473" s="184">
        <v>0.70855982625904368</v>
      </c>
      <c r="I2473" s="184">
        <v>0.53868691931069046</v>
      </c>
      <c r="J2473" s="184">
        <v>7.0447331559941914E-2</v>
      </c>
      <c r="K2473" s="184">
        <v>0.15469627459295526</v>
      </c>
      <c r="L2473" s="184">
        <v>0.46268167624041018</v>
      </c>
      <c r="M2473" s="184">
        <v>613.81728630120654</v>
      </c>
      <c r="N2473" s="184">
        <v>0.24724032023850828</v>
      </c>
      <c r="O2473" s="184">
        <v>7.7360987958929289E-2</v>
      </c>
      <c r="P2473" s="184">
        <v>7.3216649318272362E-2</v>
      </c>
      <c r="Q2473" s="184">
        <v>4.144338640656926E-3</v>
      </c>
      <c r="R2473" s="184"/>
    </row>
    <row r="2474" spans="1:18" x14ac:dyDescent="0.2">
      <c r="A2474" s="187" t="str">
        <f>B2474&amp;C2474&amp;D2474&amp;E2474</f>
        <v>199915A29Q529</v>
      </c>
      <c r="B2474" s="184">
        <v>1999</v>
      </c>
      <c r="C2474" s="184" t="s">
        <v>3</v>
      </c>
      <c r="D2474" s="184" t="s">
        <v>45</v>
      </c>
      <c r="E2474" s="184">
        <v>29</v>
      </c>
      <c r="F2474" s="184">
        <v>149623</v>
      </c>
      <c r="G2474" s="184">
        <v>0.15069031435853866</v>
      </c>
      <c r="H2474" s="184">
        <v>0.62931501172948012</v>
      </c>
      <c r="I2474" s="184">
        <v>0.5344833347814173</v>
      </c>
      <c r="J2474" s="184">
        <v>5.4590537551044961E-2</v>
      </c>
      <c r="K2474" s="184">
        <v>8.9070530600241948E-2</v>
      </c>
      <c r="L2474" s="184">
        <v>0.60921783415651332</v>
      </c>
      <c r="M2474" s="184">
        <v>1203.5928059545781</v>
      </c>
      <c r="N2474" s="184">
        <v>0.2086367530520454</v>
      </c>
      <c r="O2474" s="184">
        <v>7.3369565217391311E-2</v>
      </c>
      <c r="P2474" s="184">
        <v>5.4662400942385947E-2</v>
      </c>
      <c r="Q2474" s="184">
        <v>1.8707164275005354E-2</v>
      </c>
      <c r="R2474" s="184"/>
    </row>
    <row r="2475" spans="1:18" x14ac:dyDescent="0.2">
      <c r="A2475" s="187" t="str">
        <f>B2475&amp;C2475&amp;D2475&amp;E2475</f>
        <v>199918A24Q129</v>
      </c>
      <c r="B2475" s="184">
        <v>1999</v>
      </c>
      <c r="C2475" s="184" t="s">
        <v>1</v>
      </c>
      <c r="D2475" s="184" t="s">
        <v>37</v>
      </c>
      <c r="E2475" s="184">
        <v>29</v>
      </c>
      <c r="F2475" s="184">
        <v>91582</v>
      </c>
      <c r="G2475" s="184">
        <v>0.48386935427399591</v>
      </c>
      <c r="H2475" s="184">
        <v>0.65492127273918455</v>
      </c>
      <c r="I2475" s="184">
        <v>0.33802493939857176</v>
      </c>
      <c r="J2475" s="184">
        <v>0.2206547138083903</v>
      </c>
      <c r="K2475" s="184">
        <v>0.39202026599113365</v>
      </c>
      <c r="L2475" s="184">
        <v>0.38731410102421876</v>
      </c>
      <c r="M2475" s="184">
        <v>187.54369777103403</v>
      </c>
      <c r="N2475" s="184">
        <v>0.15023694612478436</v>
      </c>
      <c r="O2475" s="184">
        <v>5.8679653206962064E-2</v>
      </c>
      <c r="P2475" s="184">
        <v>5.8679653206962064E-2</v>
      </c>
      <c r="Q2475" s="184">
        <v>0</v>
      </c>
      <c r="R2475" s="184"/>
    </row>
    <row r="2476" spans="1:18" x14ac:dyDescent="0.2">
      <c r="A2476" s="187" t="str">
        <f>B2476&amp;C2476&amp;D2476&amp;E2476</f>
        <v>199918A24Q229</v>
      </c>
      <c r="B2476" s="184">
        <v>1999</v>
      </c>
      <c r="C2476" s="184" t="s">
        <v>1</v>
      </c>
      <c r="D2476" s="184" t="s">
        <v>39</v>
      </c>
      <c r="E2476" s="184">
        <v>29</v>
      </c>
      <c r="F2476" s="184">
        <v>101043</v>
      </c>
      <c r="G2476" s="184">
        <v>0.34452971296790919</v>
      </c>
      <c r="H2476" s="184">
        <v>0.75958750235048444</v>
      </c>
      <c r="I2476" s="184">
        <v>0.49788703819166097</v>
      </c>
      <c r="J2476" s="184">
        <v>0.1191472937264333</v>
      </c>
      <c r="K2476" s="184">
        <v>0.24467800837267303</v>
      </c>
      <c r="L2476" s="184">
        <v>0.40212582761794485</v>
      </c>
      <c r="M2476" s="184">
        <v>310.37990651961206</v>
      </c>
      <c r="N2476" s="184">
        <v>0.27233949902516752</v>
      </c>
      <c r="O2476" s="184">
        <v>9.9997030967014039E-2</v>
      </c>
      <c r="P2476" s="184">
        <v>9.9997030967014039E-2</v>
      </c>
      <c r="Q2476" s="184">
        <v>0</v>
      </c>
      <c r="R2476" s="184"/>
    </row>
    <row r="2477" spans="1:18" x14ac:dyDescent="0.2">
      <c r="A2477" s="187" t="str">
        <f>B2477&amp;C2477&amp;D2477&amp;E2477</f>
        <v>199918A24Q329</v>
      </c>
      <c r="B2477" s="184">
        <v>1999</v>
      </c>
      <c r="C2477" s="184" t="s">
        <v>1</v>
      </c>
      <c r="D2477" s="184" t="s">
        <v>41</v>
      </c>
      <c r="E2477" s="184">
        <v>29</v>
      </c>
      <c r="F2477" s="184">
        <v>100179</v>
      </c>
      <c r="G2477" s="184">
        <v>0.29463544480609327</v>
      </c>
      <c r="H2477" s="184">
        <v>0.75751404985076709</v>
      </c>
      <c r="I2477" s="184">
        <v>0.5343235608261212</v>
      </c>
      <c r="J2477" s="184">
        <v>0.10944409506982501</v>
      </c>
      <c r="K2477" s="184">
        <v>0.2124596971421156</v>
      </c>
      <c r="L2477" s="184">
        <v>0.44203875063636089</v>
      </c>
      <c r="M2477" s="184">
        <v>398.0461234066704</v>
      </c>
      <c r="N2477" s="184">
        <v>0.25965521716128132</v>
      </c>
      <c r="O2477" s="184">
        <v>7.2959402669222087E-2</v>
      </c>
      <c r="P2477" s="184">
        <v>6.222861078669182E-2</v>
      </c>
      <c r="Q2477" s="184">
        <v>1.0730791882530271E-2</v>
      </c>
      <c r="R2477" s="184"/>
    </row>
    <row r="2478" spans="1:18" x14ac:dyDescent="0.2">
      <c r="A2478" s="187" t="str">
        <f>B2478&amp;C2478&amp;D2478&amp;E2478</f>
        <v>199918A24Q429</v>
      </c>
      <c r="B2478" s="184">
        <v>1999</v>
      </c>
      <c r="C2478" s="184" t="s">
        <v>1</v>
      </c>
      <c r="D2478" s="184" t="s">
        <v>43</v>
      </c>
      <c r="E2478" s="184">
        <v>29</v>
      </c>
      <c r="F2478" s="184">
        <v>76526</v>
      </c>
      <c r="G2478" s="184">
        <v>0.28469968876233365</v>
      </c>
      <c r="H2478" s="184">
        <v>0.78932650341060551</v>
      </c>
      <c r="I2478" s="184">
        <v>0.56460549355774503</v>
      </c>
      <c r="J2478" s="184">
        <v>7.5856571622716459E-2</v>
      </c>
      <c r="K2478" s="184">
        <v>0.17699866711967174</v>
      </c>
      <c r="L2478" s="184">
        <v>0.48028121161435328</v>
      </c>
      <c r="M2478" s="184">
        <v>510.32804706957518</v>
      </c>
      <c r="N2478" s="184">
        <v>0.28089799545252592</v>
      </c>
      <c r="O2478" s="184">
        <v>7.5856571622716459E-2</v>
      </c>
      <c r="P2478" s="184">
        <v>7.5856571622716459E-2</v>
      </c>
      <c r="Q2478" s="184">
        <v>0</v>
      </c>
      <c r="R2478" s="184"/>
    </row>
    <row r="2479" spans="1:18" x14ac:dyDescent="0.2">
      <c r="A2479" s="187" t="str">
        <f>B2479&amp;C2479&amp;D2479&amp;E2479</f>
        <v>199918A24Q529</v>
      </c>
      <c r="B2479" s="184">
        <v>1999</v>
      </c>
      <c r="C2479" s="184" t="s">
        <v>1</v>
      </c>
      <c r="D2479" s="184" t="s">
        <v>45</v>
      </c>
      <c r="E2479" s="184">
        <v>29</v>
      </c>
      <c r="F2479" s="184">
        <v>79323</v>
      </c>
      <c r="G2479" s="184">
        <v>0.20001116445238362</v>
      </c>
      <c r="H2479" s="184">
        <v>0.67750841496161263</v>
      </c>
      <c r="I2479" s="184">
        <v>0.54199916795885184</v>
      </c>
      <c r="J2479" s="184">
        <v>4.8775260643193021E-2</v>
      </c>
      <c r="K2479" s="184">
        <v>9.2129647138913057E-2</v>
      </c>
      <c r="L2479" s="184">
        <v>0.67213796755039523</v>
      </c>
      <c r="M2479" s="184">
        <v>754.25780080512391</v>
      </c>
      <c r="N2479" s="184">
        <v>0.20866583462551844</v>
      </c>
      <c r="O2479" s="184">
        <v>6.5012669717484206E-2</v>
      </c>
      <c r="P2479" s="184">
        <v>5.417092142253823E-2</v>
      </c>
      <c r="Q2479" s="184">
        <v>1.0841748294945981E-2</v>
      </c>
      <c r="R2479" s="184"/>
    </row>
    <row r="2480" spans="1:18" x14ac:dyDescent="0.2">
      <c r="A2480" s="187" t="str">
        <f>B2480&amp;C2480&amp;D2480&amp;E2480</f>
        <v>199925A29Q129</v>
      </c>
      <c r="B2480" s="184">
        <v>1999</v>
      </c>
      <c r="C2480" s="184" t="s">
        <v>2</v>
      </c>
      <c r="D2480" s="184" t="s">
        <v>37</v>
      </c>
      <c r="E2480" s="184">
        <v>29</v>
      </c>
      <c r="F2480" s="184">
        <v>40843</v>
      </c>
      <c r="G2480" s="184">
        <v>0.44365458953023651</v>
      </c>
      <c r="H2480" s="184">
        <v>0.74739857503121709</v>
      </c>
      <c r="I2480" s="184">
        <v>0.41581176701025879</v>
      </c>
      <c r="J2480" s="184">
        <v>0.24736184903165781</v>
      </c>
      <c r="K2480" s="184">
        <v>0.55789241730529104</v>
      </c>
      <c r="L2480" s="184">
        <v>8.4175990989888108E-2</v>
      </c>
      <c r="M2480" s="184">
        <v>253.75406578698212</v>
      </c>
      <c r="N2480" s="184">
        <v>0.21056239747325123</v>
      </c>
      <c r="O2480" s="184">
        <v>7.8960899052469211E-2</v>
      </c>
      <c r="P2480" s="184">
        <v>7.8960899052469211E-2</v>
      </c>
      <c r="Q2480" s="184">
        <v>0</v>
      </c>
      <c r="R2480" s="184"/>
    </row>
    <row r="2481" spans="1:18" x14ac:dyDescent="0.2">
      <c r="A2481" s="187" t="str">
        <f>B2481&amp;C2481&amp;D2481&amp;E2481</f>
        <v>199925A29Q229</v>
      </c>
      <c r="B2481" s="184">
        <v>1999</v>
      </c>
      <c r="C2481" s="184" t="s">
        <v>2</v>
      </c>
      <c r="D2481" s="184" t="s">
        <v>39</v>
      </c>
      <c r="E2481" s="184">
        <v>29</v>
      </c>
      <c r="F2481" s="184">
        <v>51812</v>
      </c>
      <c r="G2481" s="184">
        <v>0.1912362749084994</v>
      </c>
      <c r="H2481" s="184">
        <v>0.75936076584575007</v>
      </c>
      <c r="I2481" s="184">
        <v>0.61414344167374357</v>
      </c>
      <c r="J2481" s="184">
        <v>0.18407224319800708</v>
      </c>
      <c r="K2481" s="184">
        <v>0.30539877778210267</v>
      </c>
      <c r="L2481" s="184">
        <v>0.13389903078899226</v>
      </c>
      <c r="M2481" s="184">
        <v>393.61444380935376</v>
      </c>
      <c r="N2481" s="184">
        <v>0.29877248513857796</v>
      </c>
      <c r="O2481" s="184">
        <v>0.14523662472014207</v>
      </c>
      <c r="P2481" s="184">
        <v>0.14108700687099512</v>
      </c>
      <c r="Q2481" s="184">
        <v>4.1496178491469155E-3</v>
      </c>
      <c r="R2481" s="184"/>
    </row>
    <row r="2482" spans="1:18" x14ac:dyDescent="0.2">
      <c r="A2482" s="187" t="str">
        <f>B2482&amp;C2482&amp;D2482&amp;E2482</f>
        <v>199925A29Q329</v>
      </c>
      <c r="B2482" s="184">
        <v>1999</v>
      </c>
      <c r="C2482" s="184" t="s">
        <v>2</v>
      </c>
      <c r="D2482" s="184" t="s">
        <v>41</v>
      </c>
      <c r="E2482" s="184">
        <v>29</v>
      </c>
      <c r="F2482" s="184">
        <v>58473</v>
      </c>
      <c r="G2482" s="184">
        <v>0.13209557768761016</v>
      </c>
      <c r="H2482" s="184">
        <v>0.83453901800831154</v>
      </c>
      <c r="I2482" s="184">
        <v>0.7243001043216527</v>
      </c>
      <c r="J2482" s="184">
        <v>0.15075333914798283</v>
      </c>
      <c r="K2482" s="184">
        <v>0.23525387785815677</v>
      </c>
      <c r="L2482" s="184">
        <v>0.128674772972141</v>
      </c>
      <c r="M2482" s="184">
        <v>519.12882972528087</v>
      </c>
      <c r="N2482" s="184">
        <v>0.34561250491679918</v>
      </c>
      <c r="O2482" s="184">
        <v>0.14338241581584663</v>
      </c>
      <c r="P2482" s="184">
        <v>0.13235168368306741</v>
      </c>
      <c r="Q2482" s="184">
        <v>1.1030732132779232E-2</v>
      </c>
      <c r="R2482" s="184"/>
    </row>
    <row r="2483" spans="1:18" x14ac:dyDescent="0.2">
      <c r="A2483" s="187" t="str">
        <f>B2483&amp;C2483&amp;D2483&amp;E2483</f>
        <v>199925A29Q429</v>
      </c>
      <c r="B2483" s="184">
        <v>1999</v>
      </c>
      <c r="C2483" s="184" t="s">
        <v>2</v>
      </c>
      <c r="D2483" s="184" t="s">
        <v>43</v>
      </c>
      <c r="E2483" s="184">
        <v>29</v>
      </c>
      <c r="F2483" s="184">
        <v>50302</v>
      </c>
      <c r="G2483" s="184">
        <v>0.14773820981713187</v>
      </c>
      <c r="H2483" s="184">
        <v>0.86752017812413029</v>
      </c>
      <c r="I2483" s="184">
        <v>0.73935430002783187</v>
      </c>
      <c r="J2483" s="184">
        <v>9.8286350443322332E-2</v>
      </c>
      <c r="K2483" s="184">
        <v>0.20080712496521014</v>
      </c>
      <c r="L2483" s="184">
        <v>0.16239910937934873</v>
      </c>
      <c r="M2483" s="184">
        <v>771.87225950010907</v>
      </c>
      <c r="N2483" s="184">
        <v>0.30770148304242378</v>
      </c>
      <c r="O2483" s="184">
        <v>0.11540296608484753</v>
      </c>
      <c r="P2483" s="184">
        <v>0.10258041429764224</v>
      </c>
      <c r="Q2483" s="184">
        <v>1.282255178720528E-2</v>
      </c>
      <c r="R2483" s="184"/>
    </row>
    <row r="2484" spans="1:18" x14ac:dyDescent="0.2">
      <c r="A2484" s="187" t="str">
        <f>B2484&amp;C2484&amp;D2484&amp;E2484</f>
        <v>199925A29Q529</v>
      </c>
      <c r="B2484" s="184">
        <v>1999</v>
      </c>
      <c r="C2484" s="184" t="s">
        <v>2</v>
      </c>
      <c r="D2484" s="184" t="s">
        <v>45</v>
      </c>
      <c r="E2484" s="184">
        <v>29</v>
      </c>
      <c r="F2484" s="184">
        <v>41063</v>
      </c>
      <c r="G2484" s="184">
        <v>5.8825138854688229E-2</v>
      </c>
      <c r="H2484" s="184">
        <v>0.89007135377347002</v>
      </c>
      <c r="I2484" s="184">
        <v>0.83771278279716532</v>
      </c>
      <c r="J2484" s="184">
        <v>9.4221074933638557E-2</v>
      </c>
      <c r="K2484" s="184">
        <v>0.13610793171468233</v>
      </c>
      <c r="L2484" s="184">
        <v>0.21990599810047975</v>
      </c>
      <c r="M2484" s="184">
        <v>1827.5694883075171</v>
      </c>
      <c r="N2484" s="184">
        <v>0.3210683509596553</v>
      </c>
      <c r="O2484" s="184">
        <v>0.1368488053270662</v>
      </c>
      <c r="P2484" s="184">
        <v>8.9478065021543277E-2</v>
      </c>
      <c r="Q2484" s="184">
        <v>4.7370740305522914E-2</v>
      </c>
      <c r="R2484" s="184"/>
    </row>
    <row r="2485" spans="1:18" x14ac:dyDescent="0.2">
      <c r="A2485" s="187" t="str">
        <f>B2485&amp;C2485&amp;D2485&amp;E2485</f>
        <v>199930EMAQ129</v>
      </c>
      <c r="B2485" s="184">
        <v>1999</v>
      </c>
      <c r="C2485" s="184" t="s">
        <v>4</v>
      </c>
      <c r="D2485" s="184" t="s">
        <v>37</v>
      </c>
      <c r="E2485" s="184">
        <v>29</v>
      </c>
      <c r="F2485" s="184">
        <v>156920</v>
      </c>
      <c r="G2485" s="184">
        <v>0.33000251207190107</v>
      </c>
      <c r="H2485" s="184">
        <v>0.68494137139943922</v>
      </c>
      <c r="I2485" s="184">
        <v>0.45890899821565129</v>
      </c>
      <c r="J2485" s="184">
        <v>0.30314284802654667</v>
      </c>
      <c r="K2485" s="184">
        <v>0.51714367761079738</v>
      </c>
      <c r="L2485" s="184">
        <v>3.7031364666092338E-2</v>
      </c>
      <c r="M2485" s="184">
        <v>281.08353284233999</v>
      </c>
      <c r="N2485" s="184">
        <v>0.25890262554167731</v>
      </c>
      <c r="O2485" s="184">
        <v>0.18630512362987509</v>
      </c>
      <c r="P2485" s="184">
        <v>0.18630512362987509</v>
      </c>
      <c r="Q2485" s="184">
        <v>0</v>
      </c>
      <c r="R2485" s="184"/>
    </row>
    <row r="2486" spans="1:18" x14ac:dyDescent="0.2">
      <c r="A2486" s="187" t="str">
        <f>B2486&amp;C2486&amp;D2486&amp;E2486</f>
        <v>199930EMAQ229</v>
      </c>
      <c r="B2486" s="184">
        <v>1999</v>
      </c>
      <c r="C2486" s="184" t="s">
        <v>4</v>
      </c>
      <c r="D2486" s="184" t="s">
        <v>39</v>
      </c>
      <c r="E2486" s="184">
        <v>29</v>
      </c>
      <c r="F2486" s="184">
        <v>214333</v>
      </c>
      <c r="G2486" s="184">
        <v>0.15709628005677587</v>
      </c>
      <c r="H2486" s="184">
        <v>0.66398548053729478</v>
      </c>
      <c r="I2486" s="184">
        <v>0.55967583153317502</v>
      </c>
      <c r="J2486" s="184">
        <v>0.33200207154287953</v>
      </c>
      <c r="K2486" s="184">
        <v>0.42928993668730431</v>
      </c>
      <c r="L2486" s="184">
        <v>2.5073133861794498E-2</v>
      </c>
      <c r="M2486" s="184">
        <v>432.44326182055528</v>
      </c>
      <c r="N2486" s="184">
        <v>0.27481535741113128</v>
      </c>
      <c r="O2486" s="184">
        <v>0.17351970998399688</v>
      </c>
      <c r="P2486" s="184">
        <v>0.16850881572133083</v>
      </c>
      <c r="Q2486" s="184">
        <v>5.0108942626660383E-3</v>
      </c>
      <c r="R2486" s="184"/>
    </row>
    <row r="2487" spans="1:18" x14ac:dyDescent="0.2">
      <c r="A2487" s="187" t="str">
        <f>B2487&amp;C2487&amp;D2487&amp;E2487</f>
        <v>199930EMAQ329</v>
      </c>
      <c r="B2487" s="184">
        <v>1999</v>
      </c>
      <c r="C2487" s="184" t="s">
        <v>4</v>
      </c>
      <c r="D2487" s="184" t="s">
        <v>41</v>
      </c>
      <c r="E2487" s="184">
        <v>29</v>
      </c>
      <c r="F2487" s="184">
        <v>261190</v>
      </c>
      <c r="G2487" s="184">
        <v>0.11097456961371849</v>
      </c>
      <c r="H2487" s="184">
        <v>0.68230789846471918</v>
      </c>
      <c r="I2487" s="184">
        <v>0.60658907308855625</v>
      </c>
      <c r="J2487" s="184">
        <v>0.31054315547466232</v>
      </c>
      <c r="K2487" s="184">
        <v>0.38303285755340549</v>
      </c>
      <c r="L2487" s="184">
        <v>2.5523517578312099E-2</v>
      </c>
      <c r="M2487" s="184">
        <v>609.57732768713572</v>
      </c>
      <c r="N2487" s="184">
        <v>0.31303381549956893</v>
      </c>
      <c r="O2487" s="184">
        <v>0.21170610211706103</v>
      </c>
      <c r="P2487" s="184">
        <v>0.20264393141105469</v>
      </c>
      <c r="Q2487" s="184">
        <v>9.0621707060063224E-3</v>
      </c>
      <c r="R2487" s="184"/>
    </row>
    <row r="2488" spans="1:18" x14ac:dyDescent="0.2">
      <c r="A2488" s="187" t="str">
        <f>B2488&amp;C2488&amp;D2488&amp;E2488</f>
        <v>199930EMAQ429</v>
      </c>
      <c r="B2488" s="184">
        <v>1999</v>
      </c>
      <c r="C2488" s="184" t="s">
        <v>4</v>
      </c>
      <c r="D2488" s="184" t="s">
        <v>43</v>
      </c>
      <c r="E2488" s="184">
        <v>29</v>
      </c>
      <c r="F2488" s="184">
        <v>213255</v>
      </c>
      <c r="G2488" s="184">
        <v>8.5627097131360588E-2</v>
      </c>
      <c r="H2488" s="184">
        <v>0.69456284729549134</v>
      </c>
      <c r="I2488" s="184">
        <v>0.63508944690628588</v>
      </c>
      <c r="J2488" s="184">
        <v>0.30241260462826192</v>
      </c>
      <c r="K2488" s="184">
        <v>0.35886145694122062</v>
      </c>
      <c r="L2488" s="184">
        <v>2.9227919626737944E-2</v>
      </c>
      <c r="M2488" s="184">
        <v>963.68738297891696</v>
      </c>
      <c r="N2488" s="184">
        <v>0.29032847998874589</v>
      </c>
      <c r="O2488" s="184">
        <v>0.20464232960540199</v>
      </c>
      <c r="P2488" s="184">
        <v>0.18145412768751026</v>
      </c>
      <c r="Q2488" s="184">
        <v>2.3188201917891726E-2</v>
      </c>
      <c r="R2488" s="184"/>
    </row>
    <row r="2489" spans="1:18" x14ac:dyDescent="0.2">
      <c r="A2489" s="187" t="str">
        <f>B2489&amp;C2489&amp;D2489&amp;E2489</f>
        <v>199930EMAQ529</v>
      </c>
      <c r="B2489" s="184">
        <v>1999</v>
      </c>
      <c r="C2489" s="184" t="s">
        <v>4</v>
      </c>
      <c r="D2489" s="184" t="s">
        <v>45</v>
      </c>
      <c r="E2489" s="184">
        <v>29</v>
      </c>
      <c r="F2489" s="184">
        <v>292157</v>
      </c>
      <c r="G2489" s="184">
        <v>3.9592738812595632E-2</v>
      </c>
      <c r="H2489" s="184">
        <v>0.72480207559634036</v>
      </c>
      <c r="I2489" s="184">
        <v>0.69610517632642721</v>
      </c>
      <c r="J2489" s="184">
        <v>0.27004658454187302</v>
      </c>
      <c r="K2489" s="184">
        <v>0.29800757811724515</v>
      </c>
      <c r="L2489" s="184">
        <v>4.3415013160732069E-2</v>
      </c>
      <c r="M2489" s="184">
        <v>3602.4249036779456</v>
      </c>
      <c r="N2489" s="184">
        <v>0.32082750028238244</v>
      </c>
      <c r="O2489" s="184">
        <v>0.23547270816718407</v>
      </c>
      <c r="P2489" s="184">
        <v>0.13245617938300297</v>
      </c>
      <c r="Q2489" s="184">
        <v>0.10301652878418111</v>
      </c>
      <c r="R2489" s="184"/>
    </row>
    <row r="2490" spans="1:18" x14ac:dyDescent="0.2">
      <c r="A2490" s="187" t="str">
        <f>B2490&amp;C2490&amp;D2490&amp;E2490</f>
        <v>199915A17Q131</v>
      </c>
      <c r="B2490" s="184">
        <v>1999</v>
      </c>
      <c r="C2490" s="184" t="s">
        <v>0</v>
      </c>
      <c r="D2490" s="184" t="s">
        <v>37</v>
      </c>
      <c r="E2490" s="184">
        <v>31</v>
      </c>
      <c r="F2490" s="184">
        <v>29969</v>
      </c>
      <c r="G2490" s="184">
        <v>0.68884192730346572</v>
      </c>
      <c r="H2490" s="184">
        <v>0.39474123260702726</v>
      </c>
      <c r="I2490" s="184">
        <v>0.12282692115185692</v>
      </c>
      <c r="J2490" s="184">
        <v>0.14905402248990623</v>
      </c>
      <c r="K2490" s="184">
        <v>0.19289932930695053</v>
      </c>
      <c r="L2490" s="184">
        <v>0.77199773098868829</v>
      </c>
      <c r="M2490" s="184">
        <v>177.04383685105205</v>
      </c>
      <c r="N2490" s="184">
        <v>5.2654409556541756E-2</v>
      </c>
      <c r="O2490" s="184">
        <v>8.7757349260902933E-3</v>
      </c>
      <c r="P2490" s="184">
        <v>8.7757349260902933E-3</v>
      </c>
      <c r="Q2490" s="184">
        <v>0</v>
      </c>
      <c r="R2490" s="184"/>
    </row>
    <row r="2491" spans="1:18" x14ac:dyDescent="0.2">
      <c r="A2491" s="187" t="str">
        <f>B2491&amp;C2491&amp;D2491&amp;E2491</f>
        <v>199915A17Q231</v>
      </c>
      <c r="B2491" s="184">
        <v>1999</v>
      </c>
      <c r="C2491" s="184" t="s">
        <v>0</v>
      </c>
      <c r="D2491" s="184" t="s">
        <v>39</v>
      </c>
      <c r="E2491" s="184">
        <v>31</v>
      </c>
      <c r="F2491" s="184">
        <v>58107</v>
      </c>
      <c r="G2491" s="184">
        <v>0.49063441940577007</v>
      </c>
      <c r="H2491" s="184">
        <v>0.4795979830313043</v>
      </c>
      <c r="I2491" s="184">
        <v>0.24429070507856196</v>
      </c>
      <c r="J2491" s="184">
        <v>0.10860997814376926</v>
      </c>
      <c r="K2491" s="184">
        <v>0.16743249522432754</v>
      </c>
      <c r="L2491" s="184">
        <v>0.75113153320598203</v>
      </c>
      <c r="M2491" s="184">
        <v>236.21730882106982</v>
      </c>
      <c r="N2491" s="184">
        <v>0.11308448207616982</v>
      </c>
      <c r="O2491" s="184">
        <v>1.3543979210766345E-2</v>
      </c>
      <c r="P2491" s="184">
        <v>1.3543979210766345E-2</v>
      </c>
      <c r="Q2491" s="184">
        <v>0</v>
      </c>
      <c r="R2491" s="184"/>
    </row>
    <row r="2492" spans="1:18" x14ac:dyDescent="0.2">
      <c r="A2492" s="187" t="str">
        <f>B2492&amp;C2492&amp;D2492&amp;E2492</f>
        <v>199915A17Q331</v>
      </c>
      <c r="B2492" s="184">
        <v>1999</v>
      </c>
      <c r="C2492" s="184" t="s">
        <v>0</v>
      </c>
      <c r="D2492" s="184" t="s">
        <v>41</v>
      </c>
      <c r="E2492" s="184">
        <v>31</v>
      </c>
      <c r="F2492" s="184">
        <v>69419</v>
      </c>
      <c r="G2492" s="184">
        <v>0.42520439639423796</v>
      </c>
      <c r="H2492" s="184">
        <v>0.48100664083320127</v>
      </c>
      <c r="I2492" s="184">
        <v>0.2764805024560999</v>
      </c>
      <c r="J2492" s="184">
        <v>4.1674469525634195E-2</v>
      </c>
      <c r="K2492" s="184">
        <v>7.1983174635186331E-2</v>
      </c>
      <c r="L2492" s="184">
        <v>0.82955674959305092</v>
      </c>
      <c r="M2492" s="184">
        <v>265.35444548025623</v>
      </c>
      <c r="N2492" s="184">
        <v>0.16285166885146718</v>
      </c>
      <c r="O2492" s="184">
        <v>4.9222835246834441E-2</v>
      </c>
      <c r="P2492" s="184">
        <v>4.9222835246834441E-2</v>
      </c>
      <c r="Q2492" s="184">
        <v>0</v>
      </c>
      <c r="R2492" s="184"/>
    </row>
    <row r="2493" spans="1:18" x14ac:dyDescent="0.2">
      <c r="A2493" s="187" t="str">
        <f>B2493&amp;C2493&amp;D2493&amp;E2493</f>
        <v>199915A17Q431</v>
      </c>
      <c r="B2493" s="184">
        <v>1999</v>
      </c>
      <c r="C2493" s="184" t="s">
        <v>0</v>
      </c>
      <c r="D2493" s="184" t="s">
        <v>43</v>
      </c>
      <c r="E2493" s="184">
        <v>31</v>
      </c>
      <c r="F2493" s="184">
        <v>54428</v>
      </c>
      <c r="G2493" s="184">
        <v>0.30104273154774075</v>
      </c>
      <c r="H2493" s="184">
        <v>0.44930917909899315</v>
      </c>
      <c r="I2493" s="184">
        <v>0.31404791651355918</v>
      </c>
      <c r="J2493" s="184">
        <v>4.345189975747777E-2</v>
      </c>
      <c r="K2493" s="184">
        <v>6.7593885500110237E-2</v>
      </c>
      <c r="L2493" s="184">
        <v>0.87925332549423096</v>
      </c>
      <c r="M2493" s="184">
        <v>310.07256573905556</v>
      </c>
      <c r="N2493" s="184">
        <v>0.16910413757624751</v>
      </c>
      <c r="O2493" s="184">
        <v>2.8992430366723009E-2</v>
      </c>
      <c r="P2493" s="184">
        <v>2.8992430366723009E-2</v>
      </c>
      <c r="Q2493" s="184">
        <v>0</v>
      </c>
      <c r="R2493" s="184"/>
    </row>
    <row r="2494" spans="1:18" x14ac:dyDescent="0.2">
      <c r="A2494" s="187" t="str">
        <f>B2494&amp;C2494&amp;D2494&amp;E2494</f>
        <v>199915A17Q531</v>
      </c>
      <c r="B2494" s="184">
        <v>1999</v>
      </c>
      <c r="C2494" s="184" t="s">
        <v>0</v>
      </c>
      <c r="D2494" s="184" t="s">
        <v>45</v>
      </c>
      <c r="E2494" s="184">
        <v>31</v>
      </c>
      <c r="F2494" s="184">
        <v>41274</v>
      </c>
      <c r="G2494" s="184">
        <v>0.30765291191103306</v>
      </c>
      <c r="H2494" s="184">
        <v>0.33115278383485974</v>
      </c>
      <c r="I2494" s="184">
        <v>0.22927266560062023</v>
      </c>
      <c r="J2494" s="184">
        <v>1.2744100402190241E-2</v>
      </c>
      <c r="K2494" s="184">
        <v>1.9091922275524545E-2</v>
      </c>
      <c r="L2494" s="184">
        <v>0.93632795464457041</v>
      </c>
      <c r="M2494" s="184">
        <v>375.71690780174089</v>
      </c>
      <c r="N2494" s="184">
        <v>0.12097204050976401</v>
      </c>
      <c r="O2494" s="184">
        <v>1.9067693947763725E-2</v>
      </c>
      <c r="P2494" s="184">
        <v>1.9067693947763725E-2</v>
      </c>
      <c r="Q2494" s="184">
        <v>0</v>
      </c>
      <c r="R2494" s="184"/>
    </row>
    <row r="2495" spans="1:18" x14ac:dyDescent="0.2">
      <c r="A2495" s="187" t="str">
        <f>B2495&amp;C2495&amp;D2495&amp;E2495</f>
        <v>199915A29Q131</v>
      </c>
      <c r="B2495" s="184">
        <v>1999</v>
      </c>
      <c r="C2495" s="184" t="s">
        <v>3</v>
      </c>
      <c r="D2495" s="184" t="s">
        <v>37</v>
      </c>
      <c r="E2495" s="184">
        <v>31</v>
      </c>
      <c r="F2495" s="184">
        <v>102799</v>
      </c>
      <c r="G2495" s="184">
        <v>0.52352930623082583</v>
      </c>
      <c r="H2495" s="184">
        <v>0.5422134456560862</v>
      </c>
      <c r="I2495" s="184">
        <v>0.25834881662272979</v>
      </c>
      <c r="J2495" s="184">
        <v>0.28898141032500319</v>
      </c>
      <c r="K2495" s="184">
        <v>0.45518925281374334</v>
      </c>
      <c r="L2495" s="184">
        <v>0.34528545997529159</v>
      </c>
      <c r="M2495" s="184">
        <v>289.59462642499909</v>
      </c>
      <c r="N2495" s="184">
        <v>0.12022490491152638</v>
      </c>
      <c r="O2495" s="184">
        <v>3.3259078395704238E-2</v>
      </c>
      <c r="P2495" s="184">
        <v>3.3259078395704238E-2</v>
      </c>
      <c r="Q2495" s="184">
        <v>0</v>
      </c>
      <c r="R2495" s="184"/>
    </row>
    <row r="2496" spans="1:18" x14ac:dyDescent="0.2">
      <c r="A2496" s="187" t="str">
        <f>B2496&amp;C2496&amp;D2496&amp;E2496</f>
        <v>199915A29Q231</v>
      </c>
      <c r="B2496" s="184">
        <v>1999</v>
      </c>
      <c r="C2496" s="184" t="s">
        <v>3</v>
      </c>
      <c r="D2496" s="184" t="s">
        <v>39</v>
      </c>
      <c r="E2496" s="184">
        <v>31</v>
      </c>
      <c r="F2496" s="184">
        <v>208757</v>
      </c>
      <c r="G2496" s="184">
        <v>0.31602090096956459</v>
      </c>
      <c r="H2496" s="184">
        <v>0.6536451472285959</v>
      </c>
      <c r="I2496" s="184">
        <v>0.44707961888703135</v>
      </c>
      <c r="J2496" s="184">
        <v>0.18387407368375672</v>
      </c>
      <c r="K2496" s="184">
        <v>0.29975042753057385</v>
      </c>
      <c r="L2496" s="184">
        <v>0.37909626982568251</v>
      </c>
      <c r="M2496" s="184">
        <v>391.44609353667767</v>
      </c>
      <c r="N2496" s="184">
        <v>0.1851243311601527</v>
      </c>
      <c r="O2496" s="184">
        <v>4.6590054465239492E-2</v>
      </c>
      <c r="P2496" s="184">
        <v>4.1555492749943718E-2</v>
      </c>
      <c r="Q2496" s="184">
        <v>5.0345617152957748E-3</v>
      </c>
      <c r="R2496" s="184"/>
    </row>
    <row r="2497" spans="1:18" x14ac:dyDescent="0.2">
      <c r="A2497" s="187" t="str">
        <f>B2497&amp;C2497&amp;D2497&amp;E2497</f>
        <v>199915A29Q331</v>
      </c>
      <c r="B2497" s="184">
        <v>1999</v>
      </c>
      <c r="C2497" s="184" t="s">
        <v>3</v>
      </c>
      <c r="D2497" s="184" t="s">
        <v>41</v>
      </c>
      <c r="E2497" s="184">
        <v>31</v>
      </c>
      <c r="F2497" s="184">
        <v>295274</v>
      </c>
      <c r="G2497" s="184">
        <v>0.23578054647221416</v>
      </c>
      <c r="H2497" s="184">
        <v>0.73702675493456171</v>
      </c>
      <c r="I2497" s="184">
        <v>0.5632501838914481</v>
      </c>
      <c r="J2497" s="184">
        <v>0.11956654498079715</v>
      </c>
      <c r="K2497" s="184">
        <v>0.20875459714739369</v>
      </c>
      <c r="L2497" s="184">
        <v>0.36810830782580989</v>
      </c>
      <c r="M2497" s="184">
        <v>475.0644421088154</v>
      </c>
      <c r="N2497" s="184">
        <v>0.26357213977525956</v>
      </c>
      <c r="O2497" s="184">
        <v>7.3914398152224711E-2</v>
      </c>
      <c r="P2497" s="184">
        <v>7.2133001889770176E-2</v>
      </c>
      <c r="Q2497" s="184">
        <v>1.7813962624545338E-3</v>
      </c>
      <c r="R2497" s="184"/>
    </row>
    <row r="2498" spans="1:18" x14ac:dyDescent="0.2">
      <c r="A2498" s="187" t="str">
        <f>B2498&amp;C2498&amp;D2498&amp;E2498</f>
        <v>199915A29Q431</v>
      </c>
      <c r="B2498" s="184">
        <v>1999</v>
      </c>
      <c r="C2498" s="184" t="s">
        <v>3</v>
      </c>
      <c r="D2498" s="184" t="s">
        <v>43</v>
      </c>
      <c r="E2498" s="184">
        <v>31</v>
      </c>
      <c r="F2498" s="184">
        <v>294732</v>
      </c>
      <c r="G2498" s="184">
        <v>0.17844141420373913</v>
      </c>
      <c r="H2498" s="184">
        <v>0.76984514745599397</v>
      </c>
      <c r="I2498" s="184">
        <v>0.63247289062606027</v>
      </c>
      <c r="J2498" s="184">
        <v>9.3839010761167352E-2</v>
      </c>
      <c r="K2498" s="184">
        <v>0.16889186488378891</v>
      </c>
      <c r="L2498" s="184">
        <v>0.37981210444382507</v>
      </c>
      <c r="M2498" s="184">
        <v>655.19947320608003</v>
      </c>
      <c r="N2498" s="184">
        <v>0.28009513727725527</v>
      </c>
      <c r="O2498" s="184">
        <v>7.2255472768481196E-2</v>
      </c>
      <c r="P2498" s="184">
        <v>6.5116784061452437E-2</v>
      </c>
      <c r="Q2498" s="184">
        <v>7.1386887070287583E-3</v>
      </c>
      <c r="R2498" s="184"/>
    </row>
    <row r="2499" spans="1:18" x14ac:dyDescent="0.2">
      <c r="A2499" s="187" t="str">
        <f>B2499&amp;C2499&amp;D2499&amp;E2499</f>
        <v>199915A29Q531</v>
      </c>
      <c r="B2499" s="184">
        <v>1999</v>
      </c>
      <c r="C2499" s="184" t="s">
        <v>3</v>
      </c>
      <c r="D2499" s="184" t="s">
        <v>45</v>
      </c>
      <c r="E2499" s="184">
        <v>31</v>
      </c>
      <c r="F2499" s="184">
        <v>255032</v>
      </c>
      <c r="G2499" s="184">
        <v>0.15619446728377051</v>
      </c>
      <c r="H2499" s="184">
        <v>0.73918174974120898</v>
      </c>
      <c r="I2499" s="184">
        <v>0.62372565011449543</v>
      </c>
      <c r="J2499" s="184">
        <v>4.2277047586185265E-2</v>
      </c>
      <c r="K2499" s="184">
        <v>9.2780513817873833E-2</v>
      </c>
      <c r="L2499" s="184">
        <v>0.49791398726434327</v>
      </c>
      <c r="M2499" s="184">
        <v>1323.5044117787531</v>
      </c>
      <c r="N2499" s="184">
        <v>0.27115420809937574</v>
      </c>
      <c r="O2499" s="184">
        <v>9.2792277047586191E-2</v>
      </c>
      <c r="P2499" s="184">
        <v>6.9073684870918153E-2</v>
      </c>
      <c r="Q2499" s="184">
        <v>2.3718592176668028E-2</v>
      </c>
      <c r="R2499" s="184"/>
    </row>
    <row r="2500" spans="1:18" x14ac:dyDescent="0.2">
      <c r="A2500" s="187" t="str">
        <f>B2500&amp;C2500&amp;D2500&amp;E2500</f>
        <v>199918A24Q131</v>
      </c>
      <c r="B2500" s="184">
        <v>1999</v>
      </c>
      <c r="C2500" s="184" t="s">
        <v>1</v>
      </c>
      <c r="D2500" s="184" t="s">
        <v>37</v>
      </c>
      <c r="E2500" s="184">
        <v>31</v>
      </c>
      <c r="F2500" s="184">
        <v>41018</v>
      </c>
      <c r="G2500" s="184">
        <v>0.58133981870439977</v>
      </c>
      <c r="H2500" s="184">
        <v>0.55134331269198888</v>
      </c>
      <c r="I2500" s="184">
        <v>0.2308254912477449</v>
      </c>
      <c r="J2500" s="184">
        <v>0.35891559803013312</v>
      </c>
      <c r="K2500" s="184">
        <v>0.56402067385050469</v>
      </c>
      <c r="L2500" s="184">
        <v>0.28209566531766539</v>
      </c>
      <c r="M2500" s="184">
        <v>273.04262661802505</v>
      </c>
      <c r="N2500" s="184">
        <v>7.6941830415914958E-2</v>
      </c>
      <c r="O2500" s="184">
        <v>1.9235457603978739E-2</v>
      </c>
      <c r="P2500" s="184">
        <v>1.9235457603978739E-2</v>
      </c>
      <c r="Q2500" s="184">
        <v>0</v>
      </c>
      <c r="R2500" s="184"/>
    </row>
    <row r="2501" spans="1:18" x14ac:dyDescent="0.2">
      <c r="A2501" s="187" t="str">
        <f>B2501&amp;C2501&amp;D2501&amp;E2501</f>
        <v>199918A24Q231</v>
      </c>
      <c r="B2501" s="184">
        <v>1999</v>
      </c>
      <c r="C2501" s="184" t="s">
        <v>1</v>
      </c>
      <c r="D2501" s="184" t="s">
        <v>39</v>
      </c>
      <c r="E2501" s="184">
        <v>31</v>
      </c>
      <c r="F2501" s="184">
        <v>98069</v>
      </c>
      <c r="G2501" s="184">
        <v>0.31755528102052999</v>
      </c>
      <c r="H2501" s="184">
        <v>0.73459503002987692</v>
      </c>
      <c r="I2501" s="184">
        <v>0.50132049883245466</v>
      </c>
      <c r="J2501" s="184">
        <v>0.17425486137311486</v>
      </c>
      <c r="K2501" s="184">
        <v>0.32441444289224936</v>
      </c>
      <c r="L2501" s="184">
        <v>0.32974742273297375</v>
      </c>
      <c r="M2501" s="184">
        <v>382.81738783725422</v>
      </c>
      <c r="N2501" s="184">
        <v>0.20105232030509132</v>
      </c>
      <c r="O2501" s="184">
        <v>4.5569955847413558E-2</v>
      </c>
      <c r="P2501" s="184">
        <v>4.0216582202326934E-2</v>
      </c>
      <c r="Q2501" s="184">
        <v>5.3533736450866228E-3</v>
      </c>
      <c r="R2501" s="184"/>
    </row>
    <row r="2502" spans="1:18" x14ac:dyDescent="0.2">
      <c r="A2502" s="187" t="str">
        <f>B2502&amp;C2502&amp;D2502&amp;E2502</f>
        <v>199918A24Q331</v>
      </c>
      <c r="B2502" s="184">
        <v>1999</v>
      </c>
      <c r="C2502" s="184" t="s">
        <v>1</v>
      </c>
      <c r="D2502" s="184" t="s">
        <v>41</v>
      </c>
      <c r="E2502" s="184">
        <v>31</v>
      </c>
      <c r="F2502" s="184">
        <v>153016</v>
      </c>
      <c r="G2502" s="184">
        <v>0.24201897839693115</v>
      </c>
      <c r="H2502" s="184">
        <v>0.80922910022481309</v>
      </c>
      <c r="I2502" s="184">
        <v>0.61338030009933597</v>
      </c>
      <c r="J2502" s="184">
        <v>0.13429523479080607</v>
      </c>
      <c r="K2502" s="184">
        <v>0.25646632144704196</v>
      </c>
      <c r="L2502" s="184">
        <v>0.28572924918004883</v>
      </c>
      <c r="M2502" s="184">
        <v>444.69564757763425</v>
      </c>
      <c r="N2502" s="184">
        <v>0.28521853923772678</v>
      </c>
      <c r="O2502" s="184">
        <v>7.3894233282793959E-2</v>
      </c>
      <c r="P2502" s="184">
        <v>7.0456684268311809E-2</v>
      </c>
      <c r="Q2502" s="184">
        <v>3.4375490144821458E-3</v>
      </c>
      <c r="R2502" s="184"/>
    </row>
    <row r="2503" spans="1:18" x14ac:dyDescent="0.2">
      <c r="A2503" s="187" t="str">
        <f>B2503&amp;C2503&amp;D2503&amp;E2503</f>
        <v>199918A24Q431</v>
      </c>
      <c r="B2503" s="184">
        <v>1999</v>
      </c>
      <c r="C2503" s="184" t="s">
        <v>1</v>
      </c>
      <c r="D2503" s="184" t="s">
        <v>43</v>
      </c>
      <c r="E2503" s="184">
        <v>31</v>
      </c>
      <c r="F2503" s="184">
        <v>149862</v>
      </c>
      <c r="G2503" s="184">
        <v>0.20340540061403581</v>
      </c>
      <c r="H2503" s="184">
        <v>0.82807516248281754</v>
      </c>
      <c r="I2503" s="184">
        <v>0.65964020231946729</v>
      </c>
      <c r="J2503" s="184">
        <v>9.6842020678202176E-2</v>
      </c>
      <c r="K2503" s="184">
        <v>0.18838726094176889</v>
      </c>
      <c r="L2503" s="184">
        <v>0.36618765736326137</v>
      </c>
      <c r="M2503" s="184">
        <v>582.93114734468963</v>
      </c>
      <c r="N2503" s="184">
        <v>0.30524082155583138</v>
      </c>
      <c r="O2503" s="184">
        <v>5.964820968624468E-2</v>
      </c>
      <c r="P2503" s="184">
        <v>5.438336603008101E-2</v>
      </c>
      <c r="Q2503" s="184">
        <v>5.2648436561636702E-3</v>
      </c>
      <c r="R2503" s="184"/>
    </row>
    <row r="2504" spans="1:18" x14ac:dyDescent="0.2">
      <c r="A2504" s="187" t="str">
        <f>B2504&amp;C2504&amp;D2504&amp;E2504</f>
        <v>199918A24Q531</v>
      </c>
      <c r="B2504" s="184">
        <v>1999</v>
      </c>
      <c r="C2504" s="184" t="s">
        <v>1</v>
      </c>
      <c r="D2504" s="184" t="s">
        <v>45</v>
      </c>
      <c r="E2504" s="184">
        <v>31</v>
      </c>
      <c r="F2504" s="184">
        <v>126984</v>
      </c>
      <c r="G2504" s="184">
        <v>0.18955464064034777</v>
      </c>
      <c r="H2504" s="184">
        <v>0.7536225036225036</v>
      </c>
      <c r="I2504" s="184">
        <v>0.61076986076986073</v>
      </c>
      <c r="J2504" s="184">
        <v>4.1414666414666415E-2</v>
      </c>
      <c r="K2504" s="184">
        <v>9.3153468153468158E-2</v>
      </c>
      <c r="L2504" s="184">
        <v>0.57144207144207149</v>
      </c>
      <c r="M2504" s="184">
        <v>951.10086598565067</v>
      </c>
      <c r="N2504" s="184">
        <v>0.28575253575253573</v>
      </c>
      <c r="O2504" s="184">
        <v>6.4197064197064196E-2</v>
      </c>
      <c r="P2504" s="184">
        <v>5.5912555912555915E-2</v>
      </c>
      <c r="Q2504" s="184">
        <v>8.2845082845082844E-3</v>
      </c>
      <c r="R2504" s="184"/>
    </row>
    <row r="2505" spans="1:18" x14ac:dyDescent="0.2">
      <c r="A2505" s="187" t="str">
        <f>B2505&amp;C2505&amp;D2505&amp;E2505</f>
        <v>199925A29Q131</v>
      </c>
      <c r="B2505" s="184">
        <v>1999</v>
      </c>
      <c r="C2505" s="184" t="s">
        <v>2</v>
      </c>
      <c r="D2505" s="184" t="s">
        <v>37</v>
      </c>
      <c r="E2505" s="184">
        <v>31</v>
      </c>
      <c r="F2505" s="184">
        <v>31812</v>
      </c>
      <c r="G2505" s="184">
        <v>0.37029210106133181</v>
      </c>
      <c r="H2505" s="184">
        <v>0.66937004903809882</v>
      </c>
      <c r="I2505" s="184">
        <v>0.4215076071922545</v>
      </c>
      <c r="J2505" s="184">
        <v>0.33062995096190118</v>
      </c>
      <c r="K2505" s="184">
        <v>0.56195775179177665</v>
      </c>
      <c r="L2505" s="184">
        <v>2.4770526845215642E-2</v>
      </c>
      <c r="M2505" s="184">
        <v>332.17899443112373</v>
      </c>
      <c r="N2505" s="184">
        <v>0.23968942537407267</v>
      </c>
      <c r="O2505" s="184">
        <v>7.4405884571859676E-2</v>
      </c>
      <c r="P2505" s="184">
        <v>7.4405884571859676E-2</v>
      </c>
      <c r="Q2505" s="184">
        <v>0</v>
      </c>
      <c r="R2505" s="184"/>
    </row>
    <row r="2506" spans="1:18" x14ac:dyDescent="0.2">
      <c r="A2506" s="187" t="str">
        <f>B2506&amp;C2506&amp;D2506&amp;E2506</f>
        <v>199925A29Q231</v>
      </c>
      <c r="B2506" s="184">
        <v>1999</v>
      </c>
      <c r="C2506" s="184" t="s">
        <v>2</v>
      </c>
      <c r="D2506" s="184" t="s">
        <v>39</v>
      </c>
      <c r="E2506" s="184">
        <v>31</v>
      </c>
      <c r="F2506" s="184">
        <v>52581</v>
      </c>
      <c r="G2506" s="184">
        <v>0.17983800350262696</v>
      </c>
      <c r="H2506" s="184">
        <v>0.69500389874669555</v>
      </c>
      <c r="I2506" s="184">
        <v>0.57001578516954798</v>
      </c>
      <c r="J2506" s="184">
        <v>0.28498887430821018</v>
      </c>
      <c r="K2506" s="184">
        <v>0.39997337441281072</v>
      </c>
      <c r="L2506" s="184">
        <v>6.0002662558718931E-2</v>
      </c>
      <c r="M2506" s="184">
        <v>479.11772993213106</v>
      </c>
      <c r="N2506" s="184">
        <v>0.23502786177516594</v>
      </c>
      <c r="O2506" s="184">
        <v>8.5011696240086726E-2</v>
      </c>
      <c r="P2506" s="184">
        <v>7.5008082767539605E-2</v>
      </c>
      <c r="Q2506" s="184">
        <v>1.0003613472547117E-2</v>
      </c>
      <c r="R2506" s="184"/>
    </row>
    <row r="2507" spans="1:18" x14ac:dyDescent="0.2">
      <c r="A2507" s="187" t="str">
        <f>B2507&amp;C2507&amp;D2507&amp;E2507</f>
        <v>199925A29Q331</v>
      </c>
      <c r="B2507" s="184">
        <v>1999</v>
      </c>
      <c r="C2507" s="184" t="s">
        <v>2</v>
      </c>
      <c r="D2507" s="184" t="s">
        <v>41</v>
      </c>
      <c r="E2507" s="184">
        <v>31</v>
      </c>
      <c r="F2507" s="184">
        <v>72839</v>
      </c>
      <c r="G2507" s="184">
        <v>0.11791081956323175</v>
      </c>
      <c r="H2507" s="184">
        <v>0.82968198853615516</v>
      </c>
      <c r="I2507" s="184">
        <v>0.73185350529100535</v>
      </c>
      <c r="J2507" s="184">
        <v>0.16307043650793651</v>
      </c>
      <c r="K2507" s="184">
        <v>0.23915619488536155</v>
      </c>
      <c r="L2507" s="184">
        <v>0.10108595669902112</v>
      </c>
      <c r="M2507" s="184">
        <v>604.50599183309225</v>
      </c>
      <c r="N2507" s="184">
        <v>0.31408997926934745</v>
      </c>
      <c r="O2507" s="184">
        <v>9.7488982550556713E-2</v>
      </c>
      <c r="P2507" s="184">
        <v>9.7488982550556713E-2</v>
      </c>
      <c r="Q2507" s="184">
        <v>0</v>
      </c>
      <c r="R2507" s="184"/>
    </row>
    <row r="2508" spans="1:18" x14ac:dyDescent="0.2">
      <c r="A2508" s="187" t="str">
        <f>B2508&amp;C2508&amp;D2508&amp;E2508</f>
        <v>199925A29Q431</v>
      </c>
      <c r="B2508" s="184">
        <v>1999</v>
      </c>
      <c r="C2508" s="184" t="s">
        <v>2</v>
      </c>
      <c r="D2508" s="184" t="s">
        <v>43</v>
      </c>
      <c r="E2508" s="184">
        <v>31</v>
      </c>
      <c r="F2508" s="184">
        <v>90442</v>
      </c>
      <c r="G2508" s="184">
        <v>0.10063053633880478</v>
      </c>
      <c r="H2508" s="184">
        <v>0.86625682758010658</v>
      </c>
      <c r="I2508" s="184">
        <v>0.77908493841356896</v>
      </c>
      <c r="J2508" s="184">
        <v>0.11920346741558126</v>
      </c>
      <c r="K2508" s="184">
        <v>0.19766259038942086</v>
      </c>
      <c r="L2508" s="184">
        <v>0.10174476460051746</v>
      </c>
      <c r="M2508" s="184">
        <v>840.31115868706956</v>
      </c>
      <c r="N2508" s="184">
        <v>0.30522323699166315</v>
      </c>
      <c r="O2508" s="184">
        <v>0.11918135379580283</v>
      </c>
      <c r="P2508" s="184">
        <v>0.10464164879149068</v>
      </c>
      <c r="Q2508" s="184">
        <v>1.4539705004312157E-2</v>
      </c>
      <c r="R2508" s="184"/>
    </row>
    <row r="2509" spans="1:18" x14ac:dyDescent="0.2">
      <c r="A2509" s="187" t="str">
        <f>B2509&amp;C2509&amp;D2509&amp;E2509</f>
        <v>199925A29Q531</v>
      </c>
      <c r="B2509" s="184">
        <v>1999</v>
      </c>
      <c r="C2509" s="184" t="s">
        <v>2</v>
      </c>
      <c r="D2509" s="184" t="s">
        <v>45</v>
      </c>
      <c r="E2509" s="184">
        <v>31</v>
      </c>
      <c r="F2509" s="184">
        <v>86774</v>
      </c>
      <c r="G2509" s="184">
        <v>8.9704228733148872E-2</v>
      </c>
      <c r="H2509" s="184">
        <v>0.91212805679120479</v>
      </c>
      <c r="I2509" s="184">
        <v>0.83030631295088386</v>
      </c>
      <c r="J2509" s="184">
        <v>5.758637379860327E-2</v>
      </c>
      <c r="K2509" s="184">
        <v>0.12728467052342868</v>
      </c>
      <c r="L2509" s="184">
        <v>0.18178256159679165</v>
      </c>
      <c r="M2509" s="184">
        <v>1848.8661427501227</v>
      </c>
      <c r="N2509" s="184">
        <v>0.32122525180353562</v>
      </c>
      <c r="O2509" s="184">
        <v>0.16970521123838939</v>
      </c>
      <c r="P2509" s="184">
        <v>0.11211883743978611</v>
      </c>
      <c r="Q2509" s="184">
        <v>5.758637379860327E-2</v>
      </c>
      <c r="R2509" s="184"/>
    </row>
    <row r="2510" spans="1:18" x14ac:dyDescent="0.2">
      <c r="A2510" s="187" t="str">
        <f>B2510&amp;C2510&amp;D2510&amp;E2510</f>
        <v>199930EMAQ131</v>
      </c>
      <c r="B2510" s="184">
        <v>1999</v>
      </c>
      <c r="C2510" s="184" t="s">
        <v>4</v>
      </c>
      <c r="D2510" s="184" t="s">
        <v>37</v>
      </c>
      <c r="E2510" s="184">
        <v>31</v>
      </c>
      <c r="F2510" s="184">
        <v>125932</v>
      </c>
      <c r="G2510" s="184">
        <v>0.30065010130641773</v>
      </c>
      <c r="H2510" s="184">
        <v>0.63882889178286695</v>
      </c>
      <c r="I2510" s="184">
        <v>0.44676492075088142</v>
      </c>
      <c r="J2510" s="184">
        <v>0.35281739351395991</v>
      </c>
      <c r="K2510" s="184">
        <v>0.54071244798780294</v>
      </c>
      <c r="L2510" s="184">
        <v>2.7141631991868628E-2</v>
      </c>
      <c r="M2510" s="184">
        <v>317.63899253242693</v>
      </c>
      <c r="N2510" s="184">
        <v>0.17954133977066988</v>
      </c>
      <c r="O2510" s="184">
        <v>9.3939586443477427E-2</v>
      </c>
      <c r="P2510" s="184">
        <v>9.1851157767684141E-2</v>
      </c>
      <c r="Q2510" s="184">
        <v>2.0884286757932853E-3</v>
      </c>
      <c r="R2510" s="184"/>
    </row>
    <row r="2511" spans="1:18" x14ac:dyDescent="0.2">
      <c r="A2511" s="187" t="str">
        <f>B2511&amp;C2511&amp;D2511&amp;E2511</f>
        <v>199930EMAQ231</v>
      </c>
      <c r="B2511" s="184">
        <v>1999</v>
      </c>
      <c r="C2511" s="184" t="s">
        <v>4</v>
      </c>
      <c r="D2511" s="184" t="s">
        <v>39</v>
      </c>
      <c r="E2511" s="184">
        <v>31</v>
      </c>
      <c r="F2511" s="184">
        <v>250816</v>
      </c>
      <c r="G2511" s="184">
        <v>0.13021091318253256</v>
      </c>
      <c r="H2511" s="184">
        <v>0.65197993748405203</v>
      </c>
      <c r="I2511" s="184">
        <v>0.5670850344475632</v>
      </c>
      <c r="J2511" s="184">
        <v>0.344874330186272</v>
      </c>
      <c r="K2511" s="184">
        <v>0.42662350089308498</v>
      </c>
      <c r="L2511" s="184">
        <v>1.6777239091605001E-2</v>
      </c>
      <c r="M2511" s="184">
        <v>481.46183530884929</v>
      </c>
      <c r="N2511" s="184">
        <v>0.2306232457259505</v>
      </c>
      <c r="O2511" s="184">
        <v>0.13942093008420514</v>
      </c>
      <c r="P2511" s="184">
        <v>0.127894552181679</v>
      </c>
      <c r="Q2511" s="184">
        <v>1.1526377902526155E-2</v>
      </c>
      <c r="R2511" s="184"/>
    </row>
    <row r="2512" spans="1:18" x14ac:dyDescent="0.2">
      <c r="A2512" s="187" t="str">
        <f>B2512&amp;C2512&amp;D2512&amp;E2512</f>
        <v>199930EMAQ331</v>
      </c>
      <c r="B2512" s="184">
        <v>1999</v>
      </c>
      <c r="C2512" s="184" t="s">
        <v>4</v>
      </c>
      <c r="D2512" s="184" t="s">
        <v>41</v>
      </c>
      <c r="E2512" s="184">
        <v>31</v>
      </c>
      <c r="F2512" s="184">
        <v>407245</v>
      </c>
      <c r="G2512" s="184">
        <v>7.5995009737098343E-2</v>
      </c>
      <c r="H2512" s="184">
        <v>0.6460024128771964</v>
      </c>
      <c r="I2512" s="184">
        <v>0.59690945322040478</v>
      </c>
      <c r="J2512" s="184">
        <v>0.3488278380178042</v>
      </c>
      <c r="K2512" s="184">
        <v>0.39662836039834587</v>
      </c>
      <c r="L2512" s="184">
        <v>2.3887340544389742E-2</v>
      </c>
      <c r="M2512" s="184">
        <v>639.1230049901734</v>
      </c>
      <c r="N2512" s="184">
        <v>0.24790236835320262</v>
      </c>
      <c r="O2512" s="184">
        <v>0.15882085722353867</v>
      </c>
      <c r="P2512" s="184">
        <v>0.14138909010546477</v>
      </c>
      <c r="Q2512" s="184">
        <v>1.7431767118073888E-2</v>
      </c>
      <c r="R2512" s="184"/>
    </row>
    <row r="2513" spans="1:18" x14ac:dyDescent="0.2">
      <c r="A2513" s="187" t="str">
        <f>B2513&amp;C2513&amp;D2513&amp;E2513</f>
        <v>199930EMAQ431</v>
      </c>
      <c r="B2513" s="184">
        <v>1999</v>
      </c>
      <c r="C2513" s="184" t="s">
        <v>4</v>
      </c>
      <c r="D2513" s="184" t="s">
        <v>43</v>
      </c>
      <c r="E2513" s="184">
        <v>31</v>
      </c>
      <c r="F2513" s="184">
        <v>431980</v>
      </c>
      <c r="G2513" s="184">
        <v>6.672810875249191E-2</v>
      </c>
      <c r="H2513" s="184">
        <v>0.69324737256354463</v>
      </c>
      <c r="I2513" s="184">
        <v>0.64698828649474516</v>
      </c>
      <c r="J2513" s="184">
        <v>0.30328432746451955</v>
      </c>
      <c r="K2513" s="184">
        <v>0.3471348128519377</v>
      </c>
      <c r="L2513" s="184">
        <v>2.862291732778649E-2</v>
      </c>
      <c r="M2513" s="184">
        <v>900.95582677091852</v>
      </c>
      <c r="N2513" s="184">
        <v>0.28910597712857078</v>
      </c>
      <c r="O2513" s="184">
        <v>0.17713551553312654</v>
      </c>
      <c r="P2513" s="184">
        <v>0.14305291911662577</v>
      </c>
      <c r="Q2513" s="184">
        <v>3.4082596416500764E-2</v>
      </c>
      <c r="R2513" s="184"/>
    </row>
    <row r="2514" spans="1:18" x14ac:dyDescent="0.2">
      <c r="A2514" s="187" t="str">
        <f>B2514&amp;C2514&amp;D2514&amp;E2514</f>
        <v>199930EMAQ531</v>
      </c>
      <c r="B2514" s="184">
        <v>1999</v>
      </c>
      <c r="C2514" s="184" t="s">
        <v>4</v>
      </c>
      <c r="D2514" s="184" t="s">
        <v>45</v>
      </c>
      <c r="E2514" s="184">
        <v>31</v>
      </c>
      <c r="F2514" s="184">
        <v>521122</v>
      </c>
      <c r="G2514" s="184">
        <v>2.75200300618684E-2</v>
      </c>
      <c r="H2514" s="184">
        <v>0.71492855799601629</v>
      </c>
      <c r="I2514" s="184">
        <v>0.69525370258787766</v>
      </c>
      <c r="J2514" s="184">
        <v>0.28002655808044952</v>
      </c>
      <c r="K2514" s="184">
        <v>0.29869205291659151</v>
      </c>
      <c r="L2514" s="184">
        <v>3.683206619563173E-2</v>
      </c>
      <c r="M2514" s="184">
        <v>3140.8903045948759</v>
      </c>
      <c r="N2514" s="184">
        <v>0.33718338360285605</v>
      </c>
      <c r="O2514" s="184">
        <v>0.2493534718609067</v>
      </c>
      <c r="P2514" s="184">
        <v>0.15748983890073898</v>
      </c>
      <c r="Q2514" s="184">
        <v>9.1863632960167724E-2</v>
      </c>
      <c r="R2514" s="184"/>
    </row>
    <row r="2515" spans="1:18" x14ac:dyDescent="0.2">
      <c r="A2515" s="187" t="str">
        <f>B2515&amp;C2515&amp;D2515&amp;E2515</f>
        <v>199915A17Q133</v>
      </c>
      <c r="B2515" s="184">
        <v>1999</v>
      </c>
      <c r="C2515" s="184" t="s">
        <v>0</v>
      </c>
      <c r="D2515" s="184" t="s">
        <v>37</v>
      </c>
      <c r="E2515" s="184">
        <v>33</v>
      </c>
      <c r="F2515" s="184">
        <v>40715</v>
      </c>
      <c r="G2515" s="184">
        <v>0.63161704823092935</v>
      </c>
      <c r="H2515" s="184">
        <v>0.27142330836301115</v>
      </c>
      <c r="I2515" s="184">
        <v>9.9987719513692744E-2</v>
      </c>
      <c r="J2515" s="184">
        <v>0.22856441115068157</v>
      </c>
      <c r="K2515" s="184">
        <v>0.29998771951369274</v>
      </c>
      <c r="L2515" s="184">
        <v>0.67144786933562572</v>
      </c>
      <c r="M2515" s="184">
        <v>212.01097861577898</v>
      </c>
      <c r="N2515" s="184">
        <v>4.2858897212329605E-2</v>
      </c>
      <c r="O2515" s="184">
        <v>0</v>
      </c>
      <c r="P2515" s="184">
        <v>0</v>
      </c>
      <c r="Q2515" s="184">
        <v>0</v>
      </c>
      <c r="R2515" s="184"/>
    </row>
    <row r="2516" spans="1:18" x14ac:dyDescent="0.2">
      <c r="A2516" s="187" t="str">
        <f>B2516&amp;C2516&amp;D2516&amp;E2516</f>
        <v>199915A17Q233</v>
      </c>
      <c r="B2516" s="184">
        <v>1999</v>
      </c>
      <c r="C2516" s="184" t="s">
        <v>0</v>
      </c>
      <c r="D2516" s="184" t="s">
        <v>39</v>
      </c>
      <c r="E2516" s="184">
        <v>33</v>
      </c>
      <c r="F2516" s="184">
        <v>83753</v>
      </c>
      <c r="G2516" s="184">
        <v>0.56656541922173187</v>
      </c>
      <c r="H2516" s="184">
        <v>0.20833880577412153</v>
      </c>
      <c r="I2516" s="184">
        <v>9.0301242940551377E-2</v>
      </c>
      <c r="J2516" s="184">
        <v>0.10418731269327666</v>
      </c>
      <c r="K2516" s="184">
        <v>0.15279452676322042</v>
      </c>
      <c r="L2516" s="184">
        <v>0.83331940348405431</v>
      </c>
      <c r="M2516" s="184">
        <v>287.69427634904775</v>
      </c>
      <c r="N2516" s="184">
        <v>4.8631093811564961E-2</v>
      </c>
      <c r="O2516" s="184">
        <v>1.3898009623535873E-2</v>
      </c>
      <c r="P2516" s="184">
        <v>1.3898009623535873E-2</v>
      </c>
      <c r="Q2516" s="184">
        <v>0</v>
      </c>
      <c r="R2516" s="184"/>
    </row>
    <row r="2517" spans="1:18" x14ac:dyDescent="0.2">
      <c r="A2517" s="187" t="str">
        <f>B2517&amp;C2517&amp;D2517&amp;E2517</f>
        <v>199915A17Q333</v>
      </c>
      <c r="B2517" s="184">
        <v>1999</v>
      </c>
      <c r="C2517" s="184" t="s">
        <v>0</v>
      </c>
      <c r="D2517" s="184" t="s">
        <v>41</v>
      </c>
      <c r="E2517" s="184">
        <v>33</v>
      </c>
      <c r="F2517" s="184">
        <v>131452</v>
      </c>
      <c r="G2517" s="184">
        <v>0.36508023141578433</v>
      </c>
      <c r="H2517" s="184">
        <v>0.28000305646825091</v>
      </c>
      <c r="I2517" s="184">
        <v>0.17777947581569498</v>
      </c>
      <c r="J2517" s="184">
        <v>5.779017345457324E-2</v>
      </c>
      <c r="K2517" s="184">
        <v>8.4465500114617564E-2</v>
      </c>
      <c r="L2517" s="184">
        <v>0.83627483796366731</v>
      </c>
      <c r="M2517" s="184">
        <v>352.65026930430622</v>
      </c>
      <c r="N2517" s="184">
        <v>0.10619085293491161</v>
      </c>
      <c r="O2517" s="184">
        <v>1.3267200194747893E-2</v>
      </c>
      <c r="P2517" s="184">
        <v>1.3267200194747893E-2</v>
      </c>
      <c r="Q2517" s="184">
        <v>0</v>
      </c>
      <c r="R2517" s="184"/>
    </row>
    <row r="2518" spans="1:18" x14ac:dyDescent="0.2">
      <c r="A2518" s="187" t="str">
        <f>B2518&amp;C2518&amp;D2518&amp;E2518</f>
        <v>199915A17Q433</v>
      </c>
      <c r="B2518" s="184">
        <v>1999</v>
      </c>
      <c r="C2518" s="184" t="s">
        <v>0</v>
      </c>
      <c r="D2518" s="184" t="s">
        <v>43</v>
      </c>
      <c r="E2518" s="184">
        <v>33</v>
      </c>
      <c r="F2518" s="184">
        <v>158205</v>
      </c>
      <c r="G2518" s="184">
        <v>0.24193772010093448</v>
      </c>
      <c r="H2518" s="184">
        <v>0.22879130081713445</v>
      </c>
      <c r="I2518" s="184">
        <v>0.17343805511850988</v>
      </c>
      <c r="J2518" s="184">
        <v>8.8571537329340713E-2</v>
      </c>
      <c r="K2518" s="184">
        <v>9.2257524234888089E-2</v>
      </c>
      <c r="L2518" s="184">
        <v>0.86396763692677225</v>
      </c>
      <c r="M2518" s="184">
        <v>453.37457545574631</v>
      </c>
      <c r="N2518" s="184">
        <v>0.13234727094592458</v>
      </c>
      <c r="O2518" s="184">
        <v>5.1464871527448566E-2</v>
      </c>
      <c r="P2518" s="184">
        <v>5.1464871527448566E-2</v>
      </c>
      <c r="Q2518" s="184">
        <v>0</v>
      </c>
      <c r="R2518" s="184"/>
    </row>
    <row r="2519" spans="1:18" x14ac:dyDescent="0.2">
      <c r="A2519" s="187" t="str">
        <f>B2519&amp;C2519&amp;D2519&amp;E2519</f>
        <v>199915A17Q533</v>
      </c>
      <c r="B2519" s="184">
        <v>1999</v>
      </c>
      <c r="C2519" s="184" t="s">
        <v>0</v>
      </c>
      <c r="D2519" s="184" t="s">
        <v>45</v>
      </c>
      <c r="E2519" s="184">
        <v>33</v>
      </c>
      <c r="F2519" s="184">
        <v>118645</v>
      </c>
      <c r="G2519" s="184">
        <v>0.30760074067542542</v>
      </c>
      <c r="H2519" s="184">
        <v>0.19211776763253519</v>
      </c>
      <c r="I2519" s="184">
        <v>0.13302220001185808</v>
      </c>
      <c r="J2519" s="184">
        <v>3.4473120283238609E-2</v>
      </c>
      <c r="K2519" s="184">
        <v>3.9394221729076848E-2</v>
      </c>
      <c r="L2519" s="184">
        <v>0.93629735766361832</v>
      </c>
      <c r="M2519" s="184">
        <v>528.13345675842845</v>
      </c>
      <c r="N2519" s="184">
        <v>7.8427240928821279E-2</v>
      </c>
      <c r="O2519" s="184">
        <v>2.4510093134982511E-2</v>
      </c>
      <c r="P2519" s="184">
        <v>1.9604703105904168E-2</v>
      </c>
      <c r="Q2519" s="184">
        <v>4.905390029078343E-3</v>
      </c>
      <c r="R2519" s="184"/>
    </row>
    <row r="2520" spans="1:18" x14ac:dyDescent="0.2">
      <c r="A2520" s="187" t="str">
        <f>B2520&amp;C2520&amp;D2520&amp;E2520</f>
        <v>199915A29Q133</v>
      </c>
      <c r="B2520" s="184">
        <v>1999</v>
      </c>
      <c r="C2520" s="184" t="s">
        <v>3</v>
      </c>
      <c r="D2520" s="184" t="s">
        <v>37</v>
      </c>
      <c r="E2520" s="184">
        <v>33</v>
      </c>
      <c r="F2520" s="184">
        <v>136681</v>
      </c>
      <c r="G2520" s="184">
        <v>0.58930627408237513</v>
      </c>
      <c r="H2520" s="184">
        <v>0.47659147943020608</v>
      </c>
      <c r="I2520" s="184">
        <v>0.1957331304277844</v>
      </c>
      <c r="J2520" s="184">
        <v>0.30212685011084206</v>
      </c>
      <c r="K2520" s="184">
        <v>0.51487039164185222</v>
      </c>
      <c r="L2520" s="184">
        <v>0.31918847535502376</v>
      </c>
      <c r="M2520" s="184">
        <v>300.87541001385279</v>
      </c>
      <c r="N2520" s="184">
        <v>9.3612133361623051E-2</v>
      </c>
      <c r="O2520" s="184">
        <v>3.8293544823347798E-2</v>
      </c>
      <c r="P2520" s="184">
        <v>3.8293544823347798E-2</v>
      </c>
      <c r="Q2520" s="184">
        <v>0</v>
      </c>
      <c r="R2520" s="184"/>
    </row>
    <row r="2521" spans="1:18" x14ac:dyDescent="0.2">
      <c r="A2521" s="187" t="str">
        <f>B2521&amp;C2521&amp;D2521&amp;E2521</f>
        <v>199915A29Q233</v>
      </c>
      <c r="B2521" s="184">
        <v>1999</v>
      </c>
      <c r="C2521" s="184" t="s">
        <v>3</v>
      </c>
      <c r="D2521" s="184" t="s">
        <v>39</v>
      </c>
      <c r="E2521" s="184">
        <v>33</v>
      </c>
      <c r="F2521" s="184">
        <v>320464</v>
      </c>
      <c r="G2521" s="184">
        <v>0.30902676210204583</v>
      </c>
      <c r="H2521" s="184">
        <v>0.52272018073793003</v>
      </c>
      <c r="I2521" s="184">
        <v>0.36118565579909134</v>
      </c>
      <c r="J2521" s="184">
        <v>0.23227570023465974</v>
      </c>
      <c r="K2521" s="184">
        <v>0.35388998452244247</v>
      </c>
      <c r="L2521" s="184">
        <v>0.33212778970492784</v>
      </c>
      <c r="M2521" s="184">
        <v>457.20108420471524</v>
      </c>
      <c r="N2521" s="184">
        <v>0.18149620550202206</v>
      </c>
      <c r="O2521" s="184">
        <v>5.6259049378401316E-2</v>
      </c>
      <c r="P2521" s="184">
        <v>5.6259049378401316E-2</v>
      </c>
      <c r="Q2521" s="184">
        <v>0</v>
      </c>
      <c r="R2521" s="184"/>
    </row>
    <row r="2522" spans="1:18" x14ac:dyDescent="0.2">
      <c r="A2522" s="187" t="str">
        <f>B2522&amp;C2522&amp;D2522&amp;E2522</f>
        <v>199915A29Q333</v>
      </c>
      <c r="B2522" s="184">
        <v>1999</v>
      </c>
      <c r="C2522" s="184" t="s">
        <v>3</v>
      </c>
      <c r="D2522" s="184" t="s">
        <v>41</v>
      </c>
      <c r="E2522" s="184">
        <v>33</v>
      </c>
      <c r="F2522" s="184">
        <v>567088</v>
      </c>
      <c r="G2522" s="184">
        <v>0.22804801194199767</v>
      </c>
      <c r="H2522" s="184">
        <v>0.60906564687278342</v>
      </c>
      <c r="I2522" s="184">
        <v>0.47016943696127839</v>
      </c>
      <c r="J2522" s="184">
        <v>0.17301447335337716</v>
      </c>
      <c r="K2522" s="184">
        <v>0.26879818401379696</v>
      </c>
      <c r="L2522" s="184">
        <v>0.33778576434183516</v>
      </c>
      <c r="M2522" s="184">
        <v>535.05801782680953</v>
      </c>
      <c r="N2522" s="184">
        <v>0.22075808418960402</v>
      </c>
      <c r="O2522" s="184">
        <v>7.1870250499993821E-2</v>
      </c>
      <c r="P2522" s="184">
        <v>7.0842902205974501E-2</v>
      </c>
      <c r="Q2522" s="184">
        <v>1.0273482940193149E-3</v>
      </c>
      <c r="R2522" s="184"/>
    </row>
    <row r="2523" spans="1:18" x14ac:dyDescent="0.2">
      <c r="A2523" s="187" t="str">
        <f>B2523&amp;C2523&amp;D2523&amp;E2523</f>
        <v>199915A29Q433</v>
      </c>
      <c r="B2523" s="184">
        <v>1999</v>
      </c>
      <c r="C2523" s="184" t="s">
        <v>3</v>
      </c>
      <c r="D2523" s="184" t="s">
        <v>43</v>
      </c>
      <c r="E2523" s="184">
        <v>33</v>
      </c>
      <c r="F2523" s="184">
        <v>802630</v>
      </c>
      <c r="G2523" s="184">
        <v>0.15499986182228767</v>
      </c>
      <c r="H2523" s="184">
        <v>0.63162475110622918</v>
      </c>
      <c r="I2523" s="184">
        <v>0.5337230019612268</v>
      </c>
      <c r="J2523" s="184">
        <v>0.15155557827514279</v>
      </c>
      <c r="K2523" s="184">
        <v>0.21754905248931175</v>
      </c>
      <c r="L2523" s="184">
        <v>0.35652916038523352</v>
      </c>
      <c r="M2523" s="184">
        <v>749.089491249513</v>
      </c>
      <c r="N2523" s="184">
        <v>0.26884243050969936</v>
      </c>
      <c r="O2523" s="184">
        <v>8.6962859599068063E-2</v>
      </c>
      <c r="P2523" s="184">
        <v>8.1888292239263416E-2</v>
      </c>
      <c r="Q2523" s="184">
        <v>5.0745673598046421E-3</v>
      </c>
      <c r="R2523" s="184"/>
    </row>
    <row r="2524" spans="1:18" x14ac:dyDescent="0.2">
      <c r="A2524" s="187" t="str">
        <f>B2524&amp;C2524&amp;D2524&amp;E2524</f>
        <v>199915A29Q533</v>
      </c>
      <c r="B2524" s="184">
        <v>1999</v>
      </c>
      <c r="C2524" s="184" t="s">
        <v>3</v>
      </c>
      <c r="D2524" s="184" t="s">
        <v>45</v>
      </c>
      <c r="E2524" s="184">
        <v>33</v>
      </c>
      <c r="F2524" s="184">
        <v>739216</v>
      </c>
      <c r="G2524" s="184">
        <v>0.11980687295191372</v>
      </c>
      <c r="H2524" s="184">
        <v>0.64460004904796808</v>
      </c>
      <c r="I2524" s="184">
        <v>0.56737253286688083</v>
      </c>
      <c r="J2524" s="184">
        <v>7.3296904151869846E-2</v>
      </c>
      <c r="K2524" s="184">
        <v>0.11112345590357332</v>
      </c>
      <c r="L2524" s="184">
        <v>0.47363152312720502</v>
      </c>
      <c r="M2524" s="184">
        <v>1684.0239750770086</v>
      </c>
      <c r="N2524" s="184">
        <v>0.23760037661522479</v>
      </c>
      <c r="O2524" s="184">
        <v>0.11093104045366983</v>
      </c>
      <c r="P2524" s="184">
        <v>9.2050226185580397E-2</v>
      </c>
      <c r="Q2524" s="184">
        <v>1.8880814268089435E-2</v>
      </c>
      <c r="R2524" s="184"/>
    </row>
    <row r="2525" spans="1:18" x14ac:dyDescent="0.2">
      <c r="A2525" s="187" t="str">
        <f>B2525&amp;C2525&amp;D2525&amp;E2525</f>
        <v>199918A24Q133</v>
      </c>
      <c r="B2525" s="184">
        <v>1999</v>
      </c>
      <c r="C2525" s="184" t="s">
        <v>1</v>
      </c>
      <c r="D2525" s="184" t="s">
        <v>37</v>
      </c>
      <c r="E2525" s="184">
        <v>33</v>
      </c>
      <c r="F2525" s="184">
        <v>56999</v>
      </c>
      <c r="G2525" s="184">
        <v>0.68328605404166309</v>
      </c>
      <c r="H2525" s="184">
        <v>0.61227389954209721</v>
      </c>
      <c r="I2525" s="184">
        <v>0.19391568273127599</v>
      </c>
      <c r="J2525" s="184">
        <v>0.23468832786540114</v>
      </c>
      <c r="K2525" s="184">
        <v>0.57136090106843984</v>
      </c>
      <c r="L2525" s="184">
        <v>0.25514482710222985</v>
      </c>
      <c r="M2525" s="184">
        <v>279.76706259160778</v>
      </c>
      <c r="N2525" s="184">
        <v>0.10205442200740364</v>
      </c>
      <c r="O2525" s="184">
        <v>5.1035983087422583E-2</v>
      </c>
      <c r="P2525" s="184">
        <v>5.1035983087422583E-2</v>
      </c>
      <c r="Q2525" s="184">
        <v>0</v>
      </c>
      <c r="R2525" s="184"/>
    </row>
    <row r="2526" spans="1:18" x14ac:dyDescent="0.2">
      <c r="A2526" s="187" t="str">
        <f>B2526&amp;C2526&amp;D2526&amp;E2526</f>
        <v>199918A24Q233</v>
      </c>
      <c r="B2526" s="184">
        <v>1999</v>
      </c>
      <c r="C2526" s="184" t="s">
        <v>1</v>
      </c>
      <c r="D2526" s="184" t="s">
        <v>39</v>
      </c>
      <c r="E2526" s="184">
        <v>33</v>
      </c>
      <c r="F2526" s="184">
        <v>139001</v>
      </c>
      <c r="G2526" s="184">
        <v>0.34900304624757683</v>
      </c>
      <c r="H2526" s="184">
        <v>0.62347752893864072</v>
      </c>
      <c r="I2526" s="184">
        <v>0.40588197207214338</v>
      </c>
      <c r="J2526" s="184">
        <v>0.25100538845044279</v>
      </c>
      <c r="K2526" s="184">
        <v>0.41839986762685161</v>
      </c>
      <c r="L2526" s="184">
        <v>0.23012784080690066</v>
      </c>
      <c r="M2526" s="184">
        <v>406.51103950523043</v>
      </c>
      <c r="N2526" s="184">
        <v>0.2050273019618564</v>
      </c>
      <c r="O2526" s="184">
        <v>5.8567923971769985E-2</v>
      </c>
      <c r="P2526" s="184">
        <v>5.8567923971769985E-2</v>
      </c>
      <c r="Q2526" s="184">
        <v>0</v>
      </c>
      <c r="R2526" s="184"/>
    </row>
    <row r="2527" spans="1:18" x14ac:dyDescent="0.2">
      <c r="A2527" s="187" t="str">
        <f>B2527&amp;C2527&amp;D2527&amp;E2527</f>
        <v>199918A24Q333</v>
      </c>
      <c r="B2527" s="184">
        <v>1999</v>
      </c>
      <c r="C2527" s="184" t="s">
        <v>1</v>
      </c>
      <c r="D2527" s="184" t="s">
        <v>41</v>
      </c>
      <c r="E2527" s="184">
        <v>33</v>
      </c>
      <c r="F2527" s="184">
        <v>269876</v>
      </c>
      <c r="G2527" s="184">
        <v>0.24595499866464882</v>
      </c>
      <c r="H2527" s="184">
        <v>0.66884743201854768</v>
      </c>
      <c r="I2527" s="184">
        <v>0.50434106276957202</v>
      </c>
      <c r="J2527" s="184">
        <v>0.20996006892111657</v>
      </c>
      <c r="K2527" s="184">
        <v>0.32900901705537133</v>
      </c>
      <c r="L2527" s="184">
        <v>0.26077531903540885</v>
      </c>
      <c r="M2527" s="184">
        <v>484.41142857326435</v>
      </c>
      <c r="N2527" s="184">
        <v>0.22846418355096415</v>
      </c>
      <c r="O2527" s="184">
        <v>7.3281803494938416E-2</v>
      </c>
      <c r="P2527" s="184">
        <v>7.3281803494938416E-2</v>
      </c>
      <c r="Q2527" s="184">
        <v>0</v>
      </c>
      <c r="R2527" s="184"/>
    </row>
    <row r="2528" spans="1:18" x14ac:dyDescent="0.2">
      <c r="A2528" s="187" t="str">
        <f>B2528&amp;C2528&amp;D2528&amp;E2528</f>
        <v>199918A24Q433</v>
      </c>
      <c r="B2528" s="184">
        <v>1999</v>
      </c>
      <c r="C2528" s="184" t="s">
        <v>1</v>
      </c>
      <c r="D2528" s="184" t="s">
        <v>43</v>
      </c>
      <c r="E2528" s="184">
        <v>33</v>
      </c>
      <c r="F2528" s="184">
        <v>394920</v>
      </c>
      <c r="G2528" s="184">
        <v>0.17234706456887627</v>
      </c>
      <c r="H2528" s="184">
        <v>0.69220854856679837</v>
      </c>
      <c r="I2528" s="184">
        <v>0.57290843715182826</v>
      </c>
      <c r="J2528" s="184">
        <v>0.15169401397751445</v>
      </c>
      <c r="K2528" s="184">
        <v>0.22828674161855567</v>
      </c>
      <c r="L2528" s="184">
        <v>0.32105489719436847</v>
      </c>
      <c r="M2528" s="184">
        <v>677.38499451483392</v>
      </c>
      <c r="N2528" s="184">
        <v>0.29012964651068573</v>
      </c>
      <c r="O2528" s="184">
        <v>7.806137951990276E-2</v>
      </c>
      <c r="P2528" s="184">
        <v>7.3640230932847162E-2</v>
      </c>
      <c r="Q2528" s="184">
        <v>4.4211485870556061E-3</v>
      </c>
      <c r="R2528" s="184"/>
    </row>
    <row r="2529" spans="1:18" x14ac:dyDescent="0.2">
      <c r="A2529" s="187" t="str">
        <f>B2529&amp;C2529&amp;D2529&amp;E2529</f>
        <v>199918A24Q533</v>
      </c>
      <c r="B2529" s="184">
        <v>1999</v>
      </c>
      <c r="C2529" s="184" t="s">
        <v>1</v>
      </c>
      <c r="D2529" s="184" t="s">
        <v>45</v>
      </c>
      <c r="E2529" s="184">
        <v>33</v>
      </c>
      <c r="F2529" s="184">
        <v>366997</v>
      </c>
      <c r="G2529" s="184">
        <v>0.1546142896343555</v>
      </c>
      <c r="H2529" s="184">
        <v>0.63551473172805228</v>
      </c>
      <c r="I2529" s="184">
        <v>0.5372550729297515</v>
      </c>
      <c r="J2529" s="184">
        <v>7.290795292604571E-2</v>
      </c>
      <c r="K2529" s="184">
        <v>0.11569576863026128</v>
      </c>
      <c r="L2529" s="184">
        <v>0.52931222871031647</v>
      </c>
      <c r="M2529" s="184">
        <v>1243.5378603624804</v>
      </c>
      <c r="N2529" s="184">
        <v>0.21395542742856208</v>
      </c>
      <c r="O2529" s="184">
        <v>9.6676539590241889E-2</v>
      </c>
      <c r="P2529" s="184">
        <v>8.7169649888146225E-2</v>
      </c>
      <c r="Q2529" s="184">
        <v>9.5068897020956569E-3</v>
      </c>
      <c r="R2529" s="184"/>
    </row>
    <row r="2530" spans="1:18" x14ac:dyDescent="0.2">
      <c r="A2530" s="187" t="str">
        <f>B2530&amp;C2530&amp;D2530&amp;E2530</f>
        <v>199925A29Q133</v>
      </c>
      <c r="B2530" s="184">
        <v>1999</v>
      </c>
      <c r="C2530" s="184" t="s">
        <v>2</v>
      </c>
      <c r="D2530" s="184" t="s">
        <v>37</v>
      </c>
      <c r="E2530" s="184">
        <v>33</v>
      </c>
      <c r="F2530" s="184">
        <v>38967</v>
      </c>
      <c r="G2530" s="184">
        <v>0.39403887238809859</v>
      </c>
      <c r="H2530" s="184">
        <v>0.49249364847178384</v>
      </c>
      <c r="I2530" s="184">
        <v>0.29843200656966151</v>
      </c>
      <c r="J2530" s="184">
        <v>0.47763492185695589</v>
      </c>
      <c r="K2530" s="184">
        <v>0.65676084892344799</v>
      </c>
      <c r="L2530" s="184">
        <v>4.4807144506890446E-2</v>
      </c>
      <c r="M2530" s="184">
        <v>352.04727898621775</v>
      </c>
      <c r="N2530" s="184">
        <v>0.13429311981933431</v>
      </c>
      <c r="O2530" s="184">
        <v>5.9665871121718374E-2</v>
      </c>
      <c r="P2530" s="184">
        <v>5.9665871121718374E-2</v>
      </c>
      <c r="Q2530" s="184">
        <v>0</v>
      </c>
      <c r="R2530" s="184"/>
    </row>
    <row r="2531" spans="1:18" x14ac:dyDescent="0.2">
      <c r="A2531" s="187" t="str">
        <f>B2531&amp;C2531&amp;D2531&amp;E2531</f>
        <v>199925A29Q233</v>
      </c>
      <c r="B2531" s="184">
        <v>1999</v>
      </c>
      <c r="C2531" s="184" t="s">
        <v>2</v>
      </c>
      <c r="D2531" s="184" t="s">
        <v>39</v>
      </c>
      <c r="E2531" s="184">
        <v>33</v>
      </c>
      <c r="F2531" s="184">
        <v>97710</v>
      </c>
      <c r="G2531" s="184">
        <v>0.18350157728706626</v>
      </c>
      <c r="H2531" s="184">
        <v>0.64885886807900928</v>
      </c>
      <c r="I2531" s="184">
        <v>0.5297922423498107</v>
      </c>
      <c r="J2531" s="184">
        <v>0.31542319107563199</v>
      </c>
      <c r="K2531" s="184">
        <v>0.43448981680483062</v>
      </c>
      <c r="L2531" s="184">
        <v>4.7630744038481221E-2</v>
      </c>
      <c r="M2531" s="184">
        <v>537.21134054416495</v>
      </c>
      <c r="N2531" s="184">
        <v>0.26190768600962028</v>
      </c>
      <c r="O2531" s="184">
        <v>8.9284617746392389E-2</v>
      </c>
      <c r="P2531" s="184">
        <v>8.9284617746392389E-2</v>
      </c>
      <c r="Q2531" s="184">
        <v>0</v>
      </c>
      <c r="R2531" s="184"/>
    </row>
    <row r="2532" spans="1:18" x14ac:dyDescent="0.2">
      <c r="A2532" s="187" t="str">
        <f>B2532&amp;C2532&amp;D2532&amp;E2532</f>
        <v>199925A29Q333</v>
      </c>
      <c r="B2532" s="184">
        <v>1999</v>
      </c>
      <c r="C2532" s="184" t="s">
        <v>2</v>
      </c>
      <c r="D2532" s="184" t="s">
        <v>41</v>
      </c>
      <c r="E2532" s="184">
        <v>33</v>
      </c>
      <c r="F2532" s="184">
        <v>165760</v>
      </c>
      <c r="G2532" s="184">
        <v>0.1636539829164029</v>
      </c>
      <c r="H2532" s="184">
        <v>0.77195342664092659</v>
      </c>
      <c r="I2532" s="184">
        <v>0.64562017374517378</v>
      </c>
      <c r="J2532" s="184">
        <v>0.2042027134199868</v>
      </c>
      <c r="K2532" s="184">
        <v>0.31689258319762198</v>
      </c>
      <c r="L2532" s="184">
        <v>6.6903177764727956E-2</v>
      </c>
      <c r="M2532" s="184">
        <v>638.85061713284051</v>
      </c>
      <c r="N2532" s="184">
        <v>0.29934192603175946</v>
      </c>
      <c r="O2532" s="184">
        <v>0.11620121201847693</v>
      </c>
      <c r="P2532" s="184">
        <v>0.11267776170094261</v>
      </c>
      <c r="Q2532" s="184">
        <v>3.5234503175343114E-3</v>
      </c>
      <c r="R2532" s="184"/>
    </row>
    <row r="2533" spans="1:18" x14ac:dyDescent="0.2">
      <c r="A2533" s="187" t="str">
        <f>B2533&amp;C2533&amp;D2533&amp;E2533</f>
        <v>199925A29Q433</v>
      </c>
      <c r="B2533" s="184">
        <v>1999</v>
      </c>
      <c r="C2533" s="184" t="s">
        <v>2</v>
      </c>
      <c r="D2533" s="184" t="s">
        <v>43</v>
      </c>
      <c r="E2533" s="184">
        <v>33</v>
      </c>
      <c r="F2533" s="184">
        <v>249505</v>
      </c>
      <c r="G2533" s="184">
        <v>0.11504635734718306</v>
      </c>
      <c r="H2533" s="184">
        <v>0.79022063686098476</v>
      </c>
      <c r="I2533" s="184">
        <v>0.69930863108955732</v>
      </c>
      <c r="J2533" s="184">
        <v>0.19112643033205748</v>
      </c>
      <c r="K2533" s="184">
        <v>0.27970581751868701</v>
      </c>
      <c r="L2533" s="184">
        <v>9.092402957856556E-2</v>
      </c>
      <c r="M2533" s="184">
        <v>888.40329543266682</v>
      </c>
      <c r="N2533" s="184">
        <v>0.32169695998076192</v>
      </c>
      <c r="O2533" s="184">
        <v>0.1235606500871726</v>
      </c>
      <c r="P2533" s="184">
        <v>0.11423418368369372</v>
      </c>
      <c r="Q2533" s="184">
        <v>9.3264664034788877E-3</v>
      </c>
      <c r="R2533" s="184"/>
    </row>
    <row r="2534" spans="1:18" x14ac:dyDescent="0.2">
      <c r="A2534" s="187" t="str">
        <f>B2534&amp;C2534&amp;D2534&amp;E2534</f>
        <v>199925A29Q533</v>
      </c>
      <c r="B2534" s="184">
        <v>1999</v>
      </c>
      <c r="C2534" s="184" t="s">
        <v>2</v>
      </c>
      <c r="D2534" s="184" t="s">
        <v>45</v>
      </c>
      <c r="E2534" s="184">
        <v>33</v>
      </c>
      <c r="F2534" s="184">
        <v>253574</v>
      </c>
      <c r="G2534" s="184">
        <v>6.3502172083608158E-2</v>
      </c>
      <c r="H2534" s="184">
        <v>0.86893708521579649</v>
      </c>
      <c r="I2534" s="184">
        <v>0.81375769290059408</v>
      </c>
      <c r="J2534" s="184">
        <v>9.1978829453779359E-2</v>
      </c>
      <c r="K2534" s="184">
        <v>0.13796429150213643</v>
      </c>
      <c r="L2534" s="184">
        <v>0.17656778691821717</v>
      </c>
      <c r="M2534" s="184">
        <v>2194.0633111526422</v>
      </c>
      <c r="N2534" s="184">
        <v>0.34629733332281698</v>
      </c>
      <c r="O2534" s="184">
        <v>0.17199712904319844</v>
      </c>
      <c r="P2534" s="184">
        <v>0.1330104821472233</v>
      </c>
      <c r="Q2534" s="184">
        <v>3.8986646895975141E-2</v>
      </c>
      <c r="R2534" s="184"/>
    </row>
    <row r="2535" spans="1:18" x14ac:dyDescent="0.2">
      <c r="A2535" s="187" t="str">
        <f>B2535&amp;C2535&amp;D2535&amp;E2535</f>
        <v>199930EMAQ133</v>
      </c>
      <c r="B2535" s="184">
        <v>1999</v>
      </c>
      <c r="C2535" s="184" t="s">
        <v>4</v>
      </c>
      <c r="D2535" s="184" t="s">
        <v>37</v>
      </c>
      <c r="E2535" s="184">
        <v>33</v>
      </c>
      <c r="F2535" s="184">
        <v>215798</v>
      </c>
      <c r="G2535" s="184">
        <v>0.35169572053005305</v>
      </c>
      <c r="H2535" s="184">
        <v>0.53934353670184265</v>
      </c>
      <c r="I2535" s="184">
        <v>0.349658722948261</v>
      </c>
      <c r="J2535" s="184">
        <v>0.45252638199734435</v>
      </c>
      <c r="K2535" s="184">
        <v>0.642211195750926</v>
      </c>
      <c r="L2535" s="184">
        <v>8.0862658597392004E-3</v>
      </c>
      <c r="M2535" s="184">
        <v>347.5265476524516</v>
      </c>
      <c r="N2535" s="184">
        <v>0.1725363534416445</v>
      </c>
      <c r="O2535" s="184">
        <v>0.12130325582257481</v>
      </c>
      <c r="P2535" s="184">
        <v>0.12130325582257481</v>
      </c>
      <c r="Q2535" s="184">
        <v>0</v>
      </c>
      <c r="R2535" s="184"/>
    </row>
    <row r="2536" spans="1:18" x14ac:dyDescent="0.2">
      <c r="A2536" s="187" t="str">
        <f>B2536&amp;C2536&amp;D2536&amp;E2536</f>
        <v>199930EMAQ233</v>
      </c>
      <c r="B2536" s="184">
        <v>1999</v>
      </c>
      <c r="C2536" s="184" t="s">
        <v>4</v>
      </c>
      <c r="D2536" s="184" t="s">
        <v>39</v>
      </c>
      <c r="E2536" s="184">
        <v>33</v>
      </c>
      <c r="F2536" s="184">
        <v>487410</v>
      </c>
      <c r="G2536" s="184">
        <v>0.14789529485930425</v>
      </c>
      <c r="H2536" s="184">
        <v>0.57279087421267516</v>
      </c>
      <c r="I2536" s="184">
        <v>0.48807779897827291</v>
      </c>
      <c r="J2536" s="184">
        <v>0.41885681459141177</v>
      </c>
      <c r="K2536" s="184">
        <v>0.50237582322890384</v>
      </c>
      <c r="L2536" s="184">
        <v>1.6702570731006752E-2</v>
      </c>
      <c r="M2536" s="184">
        <v>555.39739457999895</v>
      </c>
      <c r="N2536" s="184">
        <v>0.2350916066555877</v>
      </c>
      <c r="O2536" s="184">
        <v>0.12530108122525185</v>
      </c>
      <c r="P2536" s="184">
        <v>0.12052891815924992</v>
      </c>
      <c r="Q2536" s="184">
        <v>4.7721630660019282E-3</v>
      </c>
      <c r="R2536" s="184"/>
    </row>
    <row r="2537" spans="1:18" x14ac:dyDescent="0.2">
      <c r="A2537" s="187" t="str">
        <f>B2537&amp;C2537&amp;D2537&amp;E2537</f>
        <v>199930EMAQ333</v>
      </c>
      <c r="B2537" s="184">
        <v>1999</v>
      </c>
      <c r="C2537" s="184" t="s">
        <v>4</v>
      </c>
      <c r="D2537" s="184" t="s">
        <v>41</v>
      </c>
      <c r="E2537" s="184">
        <v>33</v>
      </c>
      <c r="F2537" s="184">
        <v>1000958</v>
      </c>
      <c r="G2537" s="184">
        <v>0.10201877053678733</v>
      </c>
      <c r="H2537" s="184">
        <v>0.57591406238278842</v>
      </c>
      <c r="I2537" s="184">
        <v>0.51716001780364973</v>
      </c>
      <c r="J2537" s="184">
        <v>0.41734603398271042</v>
      </c>
      <c r="K2537" s="184">
        <v>0.47555178370198975</v>
      </c>
      <c r="L2537" s="184">
        <v>1.3953739440231034E-2</v>
      </c>
      <c r="M2537" s="184">
        <v>697.37029112374603</v>
      </c>
      <c r="N2537" s="184">
        <v>0.25101452808209734</v>
      </c>
      <c r="O2537" s="184">
        <v>0.14817205117497437</v>
      </c>
      <c r="P2537" s="184">
        <v>0.14584627926446464</v>
      </c>
      <c r="Q2537" s="184">
        <v>2.3257719105097318E-3</v>
      </c>
      <c r="R2537" s="184"/>
    </row>
    <row r="2538" spans="1:18" x14ac:dyDescent="0.2">
      <c r="A2538" s="187" t="str">
        <f>B2538&amp;C2538&amp;D2538&amp;E2538</f>
        <v>199930EMAQ433</v>
      </c>
      <c r="B2538" s="184">
        <v>1999</v>
      </c>
      <c r="C2538" s="184" t="s">
        <v>4</v>
      </c>
      <c r="D2538" s="184" t="s">
        <v>43</v>
      </c>
      <c r="E2538" s="184">
        <v>33</v>
      </c>
      <c r="F2538" s="184">
        <v>1583777</v>
      </c>
      <c r="G2538" s="184">
        <v>6.1595220907664443E-2</v>
      </c>
      <c r="H2538" s="184">
        <v>0.58470643170503467</v>
      </c>
      <c r="I2538" s="184">
        <v>0.54869130987803083</v>
      </c>
      <c r="J2538" s="184">
        <v>0.40831081256125157</v>
      </c>
      <c r="K2538" s="184">
        <v>0.44322395936340725</v>
      </c>
      <c r="L2538" s="184">
        <v>1.6526947922592638E-2</v>
      </c>
      <c r="M2538" s="184">
        <v>986.04923869025583</v>
      </c>
      <c r="N2538" s="184">
        <v>0.27359533570698402</v>
      </c>
      <c r="O2538" s="184">
        <v>0.16857234320235739</v>
      </c>
      <c r="P2538" s="184">
        <v>0.16012481555168437</v>
      </c>
      <c r="Q2538" s="184">
        <v>8.447527650673043E-3</v>
      </c>
      <c r="R2538" s="184"/>
    </row>
    <row r="2539" spans="1:18" x14ac:dyDescent="0.2">
      <c r="A2539" s="187" t="str">
        <f>B2539&amp;C2539&amp;D2539&amp;E2539</f>
        <v>199930EMAQ533</v>
      </c>
      <c r="B2539" s="184">
        <v>1999</v>
      </c>
      <c r="C2539" s="184" t="s">
        <v>4</v>
      </c>
      <c r="D2539" s="184" t="s">
        <v>45</v>
      </c>
      <c r="E2539" s="184">
        <v>33</v>
      </c>
      <c r="F2539" s="184">
        <v>2025846</v>
      </c>
      <c r="G2539" s="184">
        <v>3.6778843815557814E-2</v>
      </c>
      <c r="H2539" s="184">
        <v>0.60930259665468456</v>
      </c>
      <c r="I2539" s="184">
        <v>0.58689315161590805</v>
      </c>
      <c r="J2539" s="184">
        <v>0.38707474927128105</v>
      </c>
      <c r="K2539" s="184">
        <v>0.40891556741267726</v>
      </c>
      <c r="L2539" s="184">
        <v>2.8144972704793055E-2</v>
      </c>
      <c r="M2539" s="184">
        <v>3126.9825699254598</v>
      </c>
      <c r="N2539" s="184">
        <v>0.28919439638486638</v>
      </c>
      <c r="O2539" s="184">
        <v>0.19729526619739451</v>
      </c>
      <c r="P2539" s="184">
        <v>0.14531784498218503</v>
      </c>
      <c r="Q2539" s="184">
        <v>5.1977421215209471E-2</v>
      </c>
      <c r="R2539" s="184"/>
    </row>
    <row r="2540" spans="1:18" x14ac:dyDescent="0.2">
      <c r="A2540" s="187" t="str">
        <f>B2540&amp;C2540&amp;D2540&amp;E2540</f>
        <v>199915A17Q135</v>
      </c>
      <c r="B2540" s="184">
        <v>1999</v>
      </c>
      <c r="C2540" s="184" t="s">
        <v>0</v>
      </c>
      <c r="D2540" s="184" t="s">
        <v>37</v>
      </c>
      <c r="E2540" s="184">
        <v>35</v>
      </c>
      <c r="F2540" s="184">
        <v>79875</v>
      </c>
      <c r="G2540" s="184">
        <v>0.77776699657157644</v>
      </c>
      <c r="H2540" s="184">
        <v>0.38707981220657278</v>
      </c>
      <c r="I2540" s="184">
        <v>8.6021909233176833E-2</v>
      </c>
      <c r="J2540" s="184">
        <v>0.11828482003129891</v>
      </c>
      <c r="K2540" s="184">
        <v>0.21504851330203442</v>
      </c>
      <c r="L2540" s="184">
        <v>0.73117996870109547</v>
      </c>
      <c r="M2540" s="184">
        <v>204.46660752770683</v>
      </c>
      <c r="N2540" s="184">
        <v>3.2262910798122067E-2</v>
      </c>
      <c r="O2540" s="184">
        <v>0</v>
      </c>
      <c r="P2540" s="184">
        <v>0</v>
      </c>
      <c r="Q2540" s="184">
        <v>0</v>
      </c>
      <c r="R2540" s="184"/>
    </row>
    <row r="2541" spans="1:18" x14ac:dyDescent="0.2">
      <c r="A2541" s="187" t="str">
        <f>B2541&amp;C2541&amp;D2541&amp;E2541</f>
        <v>199915A17Q235</v>
      </c>
      <c r="B2541" s="184">
        <v>1999</v>
      </c>
      <c r="C2541" s="184" t="s">
        <v>0</v>
      </c>
      <c r="D2541" s="184" t="s">
        <v>39</v>
      </c>
      <c r="E2541" s="184">
        <v>35</v>
      </c>
      <c r="F2541" s="184">
        <v>133979</v>
      </c>
      <c r="G2541" s="184">
        <v>0.46574577704049896</v>
      </c>
      <c r="H2541" s="184">
        <v>0.46793154151023669</v>
      </c>
      <c r="I2541" s="184">
        <v>0.249994402107793</v>
      </c>
      <c r="J2541" s="184">
        <v>8.9752871718702179E-2</v>
      </c>
      <c r="K2541" s="184">
        <v>0.14744101687577904</v>
      </c>
      <c r="L2541" s="184">
        <v>0.78845938542607419</v>
      </c>
      <c r="M2541" s="184">
        <v>319.86582557986839</v>
      </c>
      <c r="N2541" s="184">
        <v>8.3326491465080352E-2</v>
      </c>
      <c r="O2541" s="184">
        <v>1.9226893766933623E-2</v>
      </c>
      <c r="P2541" s="184">
        <v>1.9226893766933623E-2</v>
      </c>
      <c r="Q2541" s="184">
        <v>0</v>
      </c>
      <c r="R2541" s="184"/>
    </row>
    <row r="2542" spans="1:18" x14ac:dyDescent="0.2">
      <c r="A2542" s="187" t="str">
        <f>B2542&amp;C2542&amp;D2542&amp;E2542</f>
        <v>199915A17Q335</v>
      </c>
      <c r="B2542" s="184">
        <v>1999</v>
      </c>
      <c r="C2542" s="184" t="s">
        <v>0</v>
      </c>
      <c r="D2542" s="184" t="s">
        <v>41</v>
      </c>
      <c r="E2542" s="184">
        <v>35</v>
      </c>
      <c r="F2542" s="184">
        <v>244767</v>
      </c>
      <c r="G2542" s="184">
        <v>0.55172690682431824</v>
      </c>
      <c r="H2542" s="184">
        <v>0.40703607921002422</v>
      </c>
      <c r="I2542" s="184">
        <v>0.18246332226157938</v>
      </c>
      <c r="J2542" s="184">
        <v>8.0709409356653466E-2</v>
      </c>
      <c r="K2542" s="184">
        <v>0.11229454951035066</v>
      </c>
      <c r="L2542" s="184">
        <v>0.83506763575155152</v>
      </c>
      <c r="M2542" s="184">
        <v>343.38795808871339</v>
      </c>
      <c r="N2542" s="184">
        <v>7.7204034857640116E-2</v>
      </c>
      <c r="O2542" s="184">
        <v>7.0189200341549312E-3</v>
      </c>
      <c r="P2542" s="184">
        <v>7.0189200341549312E-3</v>
      </c>
      <c r="Q2542" s="184">
        <v>0</v>
      </c>
      <c r="R2542" s="184"/>
    </row>
    <row r="2543" spans="1:18" x14ac:dyDescent="0.2">
      <c r="A2543" s="187" t="str">
        <f>B2543&amp;C2543&amp;D2543&amp;E2543</f>
        <v>199915A17Q435</v>
      </c>
      <c r="B2543" s="184">
        <v>1999</v>
      </c>
      <c r="C2543" s="184" t="s">
        <v>0</v>
      </c>
      <c r="D2543" s="184" t="s">
        <v>43</v>
      </c>
      <c r="E2543" s="184">
        <v>35</v>
      </c>
      <c r="F2543" s="184">
        <v>293722</v>
      </c>
      <c r="G2543" s="184">
        <v>0.46751498930145696</v>
      </c>
      <c r="H2543" s="184">
        <v>0.45029313432429302</v>
      </c>
      <c r="I2543" s="184">
        <v>0.23977434444815166</v>
      </c>
      <c r="J2543" s="184">
        <v>5.555593384220453E-2</v>
      </c>
      <c r="K2543" s="184">
        <v>7.6020863265264429E-2</v>
      </c>
      <c r="L2543" s="184">
        <v>0.87719340056243655</v>
      </c>
      <c r="M2543" s="184">
        <v>504.39452748272134</v>
      </c>
      <c r="N2543" s="184">
        <v>0.10234167001450351</v>
      </c>
      <c r="O2543" s="184">
        <v>2.9245340832487862E-3</v>
      </c>
      <c r="P2543" s="184">
        <v>2.9245340832487862E-3</v>
      </c>
      <c r="Q2543" s="184">
        <v>0</v>
      </c>
      <c r="R2543" s="184"/>
    </row>
    <row r="2544" spans="1:18" x14ac:dyDescent="0.2">
      <c r="A2544" s="187" t="str">
        <f>B2544&amp;C2544&amp;D2544&amp;E2544</f>
        <v>199915A17Q535</v>
      </c>
      <c r="B2544" s="184">
        <v>1999</v>
      </c>
      <c r="C2544" s="184" t="s">
        <v>0</v>
      </c>
      <c r="D2544" s="184" t="s">
        <v>45</v>
      </c>
      <c r="E2544" s="184">
        <v>35</v>
      </c>
      <c r="F2544" s="184">
        <v>303177</v>
      </c>
      <c r="G2544" s="184">
        <v>0.31707686482393033</v>
      </c>
      <c r="H2544" s="184">
        <v>0.34844331858947086</v>
      </c>
      <c r="I2544" s="184">
        <v>0.23796000356227551</v>
      </c>
      <c r="J2544" s="184">
        <v>1.98267018936133E-2</v>
      </c>
      <c r="K2544" s="184">
        <v>2.5493358665070239E-2</v>
      </c>
      <c r="L2544" s="184">
        <v>0.94334002909191661</v>
      </c>
      <c r="M2544" s="184">
        <v>561.94457841539088</v>
      </c>
      <c r="N2544" s="184">
        <v>0.1133166434129238</v>
      </c>
      <c r="O2544" s="184">
        <v>1.4163343525399354E-2</v>
      </c>
      <c r="P2544" s="184">
        <v>1.4163343525399354E-2</v>
      </c>
      <c r="Q2544" s="184">
        <v>0</v>
      </c>
      <c r="R2544" s="184"/>
    </row>
    <row r="2545" spans="1:18" x14ac:dyDescent="0.2">
      <c r="A2545" s="187" t="str">
        <f>B2545&amp;C2545&amp;D2545&amp;E2545</f>
        <v>199915A29Q135</v>
      </c>
      <c r="B2545" s="184">
        <v>1999</v>
      </c>
      <c r="C2545" s="184" t="s">
        <v>3</v>
      </c>
      <c r="D2545" s="184" t="s">
        <v>37</v>
      </c>
      <c r="E2545" s="184">
        <v>35</v>
      </c>
      <c r="F2545" s="184">
        <v>291154</v>
      </c>
      <c r="G2545" s="184">
        <v>0.63686213289101379</v>
      </c>
      <c r="H2545" s="184">
        <v>0.53273476403178355</v>
      </c>
      <c r="I2545" s="184">
        <v>0.19345616594531095</v>
      </c>
      <c r="J2545" s="184">
        <v>0.27083586009973076</v>
      </c>
      <c r="K2545" s="184">
        <v>0.48512182190541864</v>
      </c>
      <c r="L2545" s="184">
        <v>0.35311087770698879</v>
      </c>
      <c r="M2545" s="184">
        <v>331.36928258025335</v>
      </c>
      <c r="N2545" s="184">
        <v>9.4396779711080736E-2</v>
      </c>
      <c r="O2545" s="184">
        <v>4.1301167079964556E-2</v>
      </c>
      <c r="P2545" s="184">
        <v>4.1301167079964556E-2</v>
      </c>
      <c r="Q2545" s="184">
        <v>0</v>
      </c>
      <c r="R2545" s="184"/>
    </row>
    <row r="2546" spans="1:18" x14ac:dyDescent="0.2">
      <c r="A2546" s="187" t="str">
        <f>B2546&amp;C2546&amp;D2546&amp;E2546</f>
        <v>199915A29Q235</v>
      </c>
      <c r="B2546" s="184">
        <v>1999</v>
      </c>
      <c r="C2546" s="184" t="s">
        <v>3</v>
      </c>
      <c r="D2546" s="184" t="s">
        <v>39</v>
      </c>
      <c r="E2546" s="184">
        <v>35</v>
      </c>
      <c r="F2546" s="184">
        <v>490399</v>
      </c>
      <c r="G2546" s="184">
        <v>0.42340837514635909</v>
      </c>
      <c r="H2546" s="184">
        <v>0.62870642069009108</v>
      </c>
      <c r="I2546" s="184">
        <v>0.36250685666161636</v>
      </c>
      <c r="J2546" s="184">
        <v>0.20315906027540839</v>
      </c>
      <c r="K2546" s="184">
        <v>0.3590239784338875</v>
      </c>
      <c r="L2546" s="184">
        <v>0.38879565415100764</v>
      </c>
      <c r="M2546" s="184">
        <v>527.53832889567457</v>
      </c>
      <c r="N2546" s="184">
        <v>0.14008796918427649</v>
      </c>
      <c r="O2546" s="184">
        <v>4.3780676551134892E-2</v>
      </c>
      <c r="P2546" s="184">
        <v>4.2029041657915288E-2</v>
      </c>
      <c r="Q2546" s="184">
        <v>1.7516348932196028E-3</v>
      </c>
      <c r="R2546" s="184"/>
    </row>
    <row r="2547" spans="1:18" x14ac:dyDescent="0.2">
      <c r="A2547" s="187" t="str">
        <f>B2547&amp;C2547&amp;D2547&amp;E2547</f>
        <v>199915A29Q335</v>
      </c>
      <c r="B2547" s="184">
        <v>1999</v>
      </c>
      <c r="C2547" s="184" t="s">
        <v>3</v>
      </c>
      <c r="D2547" s="184" t="s">
        <v>41</v>
      </c>
      <c r="E2547" s="184">
        <v>35</v>
      </c>
      <c r="F2547" s="184">
        <v>947304</v>
      </c>
      <c r="G2547" s="184">
        <v>0.31351784345647654</v>
      </c>
      <c r="H2547" s="184">
        <v>0.6101515458606741</v>
      </c>
      <c r="I2547" s="184">
        <v>0.4188581490208001</v>
      </c>
      <c r="J2547" s="184">
        <v>0.21668967934263975</v>
      </c>
      <c r="K2547" s="184">
        <v>0.32366800942464086</v>
      </c>
      <c r="L2547" s="184">
        <v>0.3481416736338071</v>
      </c>
      <c r="M2547" s="184">
        <v>665.67859123712992</v>
      </c>
      <c r="N2547" s="184">
        <v>0.17951365137273778</v>
      </c>
      <c r="O2547" s="184">
        <v>4.7146428179338416E-2</v>
      </c>
      <c r="P2547" s="184">
        <v>4.6239644295812114E-2</v>
      </c>
      <c r="Q2547" s="184">
        <v>9.0678388352630201E-4</v>
      </c>
      <c r="R2547" s="184"/>
    </row>
    <row r="2548" spans="1:18" x14ac:dyDescent="0.2">
      <c r="A2548" s="187" t="str">
        <f>B2548&amp;C2548&amp;D2548&amp;E2548</f>
        <v>199915A29Q435</v>
      </c>
      <c r="B2548" s="184">
        <v>1999</v>
      </c>
      <c r="C2548" s="184" t="s">
        <v>3</v>
      </c>
      <c r="D2548" s="184" t="s">
        <v>43</v>
      </c>
      <c r="E2548" s="184">
        <v>35</v>
      </c>
      <c r="F2548" s="184">
        <v>1338935</v>
      </c>
      <c r="G2548" s="184">
        <v>0.23873096127218563</v>
      </c>
      <c r="H2548" s="184">
        <v>0.7119987153969386</v>
      </c>
      <c r="I2548" s="184">
        <v>0.54202257764566619</v>
      </c>
      <c r="J2548" s="184">
        <v>0.14496446802869445</v>
      </c>
      <c r="K2548" s="184">
        <v>0.23027406110080026</v>
      </c>
      <c r="L2548" s="184">
        <v>0.37780101349206646</v>
      </c>
      <c r="M2548" s="184">
        <v>854.50885556531432</v>
      </c>
      <c r="N2548" s="184">
        <v>0.20461859612303809</v>
      </c>
      <c r="O2548" s="184">
        <v>3.784649740278654E-2</v>
      </c>
      <c r="P2548" s="184">
        <v>3.6563388065888186E-2</v>
      </c>
      <c r="Q2548" s="184">
        <v>1.2831093368983557E-3</v>
      </c>
      <c r="R2548" s="184"/>
    </row>
    <row r="2549" spans="1:18" x14ac:dyDescent="0.2">
      <c r="A2549" s="187" t="str">
        <f>B2549&amp;C2549&amp;D2549&amp;E2549</f>
        <v>199915A29Q535</v>
      </c>
      <c r="B2549" s="184">
        <v>1999</v>
      </c>
      <c r="C2549" s="184" t="s">
        <v>3</v>
      </c>
      <c r="D2549" s="184" t="s">
        <v>45</v>
      </c>
      <c r="E2549" s="184">
        <v>35</v>
      </c>
      <c r="F2549" s="184">
        <v>1658461</v>
      </c>
      <c r="G2549" s="184">
        <v>0.13917298825634788</v>
      </c>
      <c r="H2549" s="184">
        <v>0.7628210732721481</v>
      </c>
      <c r="I2549" s="184">
        <v>0.65665698499994873</v>
      </c>
      <c r="J2549" s="184">
        <v>6.0591717260761631E-2</v>
      </c>
      <c r="K2549" s="184">
        <v>0.10357554383250496</v>
      </c>
      <c r="L2549" s="184">
        <v>0.45726851581074263</v>
      </c>
      <c r="M2549" s="184">
        <v>1719.9821205012811</v>
      </c>
      <c r="N2549" s="184">
        <v>0.25324080578319297</v>
      </c>
      <c r="O2549" s="184">
        <v>8.3380917609759894E-2</v>
      </c>
      <c r="P2549" s="184">
        <v>6.3700020681824898E-2</v>
      </c>
      <c r="Q2549" s="184">
        <v>1.9680896927934996E-2</v>
      </c>
      <c r="R2549" s="184"/>
    </row>
    <row r="2550" spans="1:18" x14ac:dyDescent="0.2">
      <c r="A2550" s="187" t="str">
        <f>B2550&amp;C2550&amp;D2550&amp;E2550</f>
        <v>199918A24Q135</v>
      </c>
      <c r="B2550" s="184">
        <v>1999</v>
      </c>
      <c r="C2550" s="184" t="s">
        <v>1</v>
      </c>
      <c r="D2550" s="184" t="s">
        <v>37</v>
      </c>
      <c r="E2550" s="184">
        <v>35</v>
      </c>
      <c r="F2550" s="184">
        <v>120237</v>
      </c>
      <c r="G2550" s="184">
        <v>0.67120709455148653</v>
      </c>
      <c r="H2550" s="184">
        <v>0.52899535095638672</v>
      </c>
      <c r="I2550" s="184">
        <v>0.17392991840970645</v>
      </c>
      <c r="J2550" s="184">
        <v>0.3405698664349176</v>
      </c>
      <c r="K2550" s="184">
        <v>0.56520895383862502</v>
      </c>
      <c r="L2550" s="184">
        <v>0.28985225997519387</v>
      </c>
      <c r="M2550" s="184">
        <v>334.91877966439057</v>
      </c>
      <c r="N2550" s="184">
        <v>8.5714048088358821E-2</v>
      </c>
      <c r="O2550" s="184">
        <v>3.5721117459683788E-2</v>
      </c>
      <c r="P2550" s="184">
        <v>3.5721117459683788E-2</v>
      </c>
      <c r="Q2550" s="184">
        <v>0</v>
      </c>
      <c r="R2550" s="184"/>
    </row>
    <row r="2551" spans="1:18" x14ac:dyDescent="0.2">
      <c r="A2551" s="187" t="str">
        <f>B2551&amp;C2551&amp;D2551&amp;E2551</f>
        <v>199918A24Q235</v>
      </c>
      <c r="B2551" s="184">
        <v>1999</v>
      </c>
      <c r="C2551" s="184" t="s">
        <v>1</v>
      </c>
      <c r="D2551" s="184" t="s">
        <v>39</v>
      </c>
      <c r="E2551" s="184">
        <v>35</v>
      </c>
      <c r="F2551" s="184">
        <v>240475</v>
      </c>
      <c r="G2551" s="184">
        <v>0.45961363168573027</v>
      </c>
      <c r="H2551" s="184">
        <v>0.70712132238278402</v>
      </c>
      <c r="I2551" s="184">
        <v>0.38211872336001662</v>
      </c>
      <c r="J2551" s="184">
        <v>0.20358041376442457</v>
      </c>
      <c r="K2551" s="184">
        <v>0.39285996465329037</v>
      </c>
      <c r="L2551" s="184">
        <v>0.32143881900405447</v>
      </c>
      <c r="M2551" s="184">
        <v>538.33306024383762</v>
      </c>
      <c r="N2551" s="184">
        <v>0.14998648508160931</v>
      </c>
      <c r="O2551" s="184">
        <v>3.9284748934400662E-2</v>
      </c>
      <c r="P2551" s="184">
        <v>3.5712652042831895E-2</v>
      </c>
      <c r="Q2551" s="184">
        <v>3.5720968915687701E-3</v>
      </c>
      <c r="R2551" s="184"/>
    </row>
    <row r="2552" spans="1:18" x14ac:dyDescent="0.2">
      <c r="A2552" s="187" t="str">
        <f>B2552&amp;C2552&amp;D2552&amp;E2552</f>
        <v>199918A24Q335</v>
      </c>
      <c r="B2552" s="184">
        <v>1999</v>
      </c>
      <c r="C2552" s="184" t="s">
        <v>1</v>
      </c>
      <c r="D2552" s="184" t="s">
        <v>41</v>
      </c>
      <c r="E2552" s="184">
        <v>35</v>
      </c>
      <c r="F2552" s="184">
        <v>446594</v>
      </c>
      <c r="G2552" s="184">
        <v>0.29023083692186208</v>
      </c>
      <c r="H2552" s="184">
        <v>0.66921857436508325</v>
      </c>
      <c r="I2552" s="184">
        <v>0.47499070744344973</v>
      </c>
      <c r="J2552" s="184">
        <v>0.24808215067824466</v>
      </c>
      <c r="K2552" s="184">
        <v>0.37884969345759234</v>
      </c>
      <c r="L2552" s="184">
        <v>0.24809558569976309</v>
      </c>
      <c r="M2552" s="184">
        <v>630.65959566901938</v>
      </c>
      <c r="N2552" s="184">
        <v>0.22115388921481255</v>
      </c>
      <c r="O2552" s="184">
        <v>4.2309121931776959E-2</v>
      </c>
      <c r="P2552" s="184">
        <v>4.2309121931776959E-2</v>
      </c>
      <c r="Q2552" s="184">
        <v>0</v>
      </c>
      <c r="R2552" s="184"/>
    </row>
    <row r="2553" spans="1:18" x14ac:dyDescent="0.2">
      <c r="A2553" s="187" t="str">
        <f>B2553&amp;C2553&amp;D2553&amp;E2553</f>
        <v>199918A24Q435</v>
      </c>
      <c r="B2553" s="184">
        <v>1999</v>
      </c>
      <c r="C2553" s="184" t="s">
        <v>1</v>
      </c>
      <c r="D2553" s="184" t="s">
        <v>43</v>
      </c>
      <c r="E2553" s="184">
        <v>35</v>
      </c>
      <c r="F2553" s="184">
        <v>667328</v>
      </c>
      <c r="G2553" s="184">
        <v>0.25288774273012454</v>
      </c>
      <c r="H2553" s="184">
        <v>0.77864258655413832</v>
      </c>
      <c r="I2553" s="184">
        <v>0.58173342044691667</v>
      </c>
      <c r="J2553" s="184">
        <v>0.15572701879735304</v>
      </c>
      <c r="K2553" s="184">
        <v>0.27541928407020239</v>
      </c>
      <c r="L2553" s="184">
        <v>0.32302705715929797</v>
      </c>
      <c r="M2553" s="184">
        <v>808.01672532998168</v>
      </c>
      <c r="N2553" s="184">
        <v>0.21621451520092069</v>
      </c>
      <c r="O2553" s="184">
        <v>2.9603133691378153E-2</v>
      </c>
      <c r="P2553" s="184">
        <v>2.9603133691378153E-2</v>
      </c>
      <c r="Q2553" s="184">
        <v>0</v>
      </c>
      <c r="R2553" s="184"/>
    </row>
    <row r="2554" spans="1:18" x14ac:dyDescent="0.2">
      <c r="A2554" s="187" t="str">
        <f>B2554&amp;C2554&amp;D2554&amp;E2554</f>
        <v>199918A24Q535</v>
      </c>
      <c r="B2554" s="184">
        <v>1999</v>
      </c>
      <c r="C2554" s="184" t="s">
        <v>1</v>
      </c>
      <c r="D2554" s="184" t="s">
        <v>45</v>
      </c>
      <c r="E2554" s="184">
        <v>35</v>
      </c>
      <c r="F2554" s="184">
        <v>840819</v>
      </c>
      <c r="G2554" s="184">
        <v>0.16851890572771513</v>
      </c>
      <c r="H2554" s="184">
        <v>0.83044507795375699</v>
      </c>
      <c r="I2554" s="184">
        <v>0.69049938215002282</v>
      </c>
      <c r="J2554" s="184">
        <v>5.8225373118352464E-2</v>
      </c>
      <c r="K2554" s="184">
        <v>0.11849518148376761</v>
      </c>
      <c r="L2554" s="184">
        <v>0.47087779890796949</v>
      </c>
      <c r="M2554" s="184">
        <v>1374.2564264900423</v>
      </c>
      <c r="N2554" s="184">
        <v>0.26148909575069068</v>
      </c>
      <c r="O2554" s="184">
        <v>6.3333487944492214E-2</v>
      </c>
      <c r="P2554" s="184">
        <v>5.4140070574047447E-2</v>
      </c>
      <c r="Q2554" s="184">
        <v>9.1934173704447692E-3</v>
      </c>
      <c r="R2554" s="184"/>
    </row>
    <row r="2555" spans="1:18" x14ac:dyDescent="0.2">
      <c r="A2555" s="187" t="str">
        <f>B2555&amp;C2555&amp;D2555&amp;E2555</f>
        <v>199925A29Q135</v>
      </c>
      <c r="B2555" s="184">
        <v>1999</v>
      </c>
      <c r="C2555" s="184" t="s">
        <v>2</v>
      </c>
      <c r="D2555" s="184" t="s">
        <v>37</v>
      </c>
      <c r="E2555" s="184">
        <v>35</v>
      </c>
      <c r="F2555" s="184">
        <v>91042</v>
      </c>
      <c r="G2555" s="184">
        <v>0.52858402222185263</v>
      </c>
      <c r="H2555" s="184">
        <v>0.66665557810230314</v>
      </c>
      <c r="I2555" s="184">
        <v>0.31427209119235333</v>
      </c>
      <c r="J2555" s="184">
        <v>0.31430535688544403</v>
      </c>
      <c r="K2555" s="184">
        <v>0.6190745484182163</v>
      </c>
      <c r="L2555" s="184">
        <v>0.1037652951385075</v>
      </c>
      <c r="M2555" s="184">
        <v>359.55285986462445</v>
      </c>
      <c r="N2555" s="184">
        <v>0.16037652951385076</v>
      </c>
      <c r="O2555" s="184">
        <v>8.4905867621537318E-2</v>
      </c>
      <c r="P2555" s="184">
        <v>8.4905867621537318E-2</v>
      </c>
      <c r="Q2555" s="184">
        <v>0</v>
      </c>
      <c r="R2555" s="184"/>
    </row>
    <row r="2556" spans="1:18" x14ac:dyDescent="0.2">
      <c r="A2556" s="187" t="str">
        <f>B2556&amp;C2556&amp;D2556&amp;E2556</f>
        <v>199925A29Q235</v>
      </c>
      <c r="B2556" s="184">
        <v>1999</v>
      </c>
      <c r="C2556" s="184" t="s">
        <v>2</v>
      </c>
      <c r="D2556" s="184" t="s">
        <v>39</v>
      </c>
      <c r="E2556" s="184">
        <v>35</v>
      </c>
      <c r="F2556" s="184">
        <v>115945</v>
      </c>
      <c r="G2556" s="184">
        <v>0.30683126265232408</v>
      </c>
      <c r="H2556" s="184">
        <v>0.65185217128811079</v>
      </c>
      <c r="I2556" s="184">
        <v>0.45184354650912073</v>
      </c>
      <c r="J2556" s="184">
        <v>0.33333045840700332</v>
      </c>
      <c r="K2556" s="184">
        <v>0.53333908318599332</v>
      </c>
      <c r="L2556" s="184">
        <v>6.6669541592996678E-2</v>
      </c>
      <c r="M2556" s="184">
        <v>641.37625217111213</v>
      </c>
      <c r="N2556" s="184">
        <v>0.18514813057915391</v>
      </c>
      <c r="O2556" s="184">
        <v>8.1478287118892573E-2</v>
      </c>
      <c r="P2556" s="184">
        <v>8.1478287118892573E-2</v>
      </c>
      <c r="Q2556" s="184">
        <v>0</v>
      </c>
      <c r="R2556" s="184"/>
    </row>
    <row r="2557" spans="1:18" x14ac:dyDescent="0.2">
      <c r="A2557" s="187" t="str">
        <f>B2557&amp;C2557&amp;D2557&amp;E2557</f>
        <v>199925A29Q335</v>
      </c>
      <c r="B2557" s="184">
        <v>1999</v>
      </c>
      <c r="C2557" s="184" t="s">
        <v>2</v>
      </c>
      <c r="D2557" s="184" t="s">
        <v>41</v>
      </c>
      <c r="E2557" s="184">
        <v>35</v>
      </c>
      <c r="F2557" s="184">
        <v>255943</v>
      </c>
      <c r="G2557" s="184">
        <v>0.22007676837454945</v>
      </c>
      <c r="H2557" s="184">
        <v>0.70133193718913978</v>
      </c>
      <c r="I2557" s="184">
        <v>0.54698507089469139</v>
      </c>
      <c r="J2557" s="184">
        <v>0.29195563074590825</v>
      </c>
      <c r="K2557" s="184">
        <v>0.42952532399792143</v>
      </c>
      <c r="L2557" s="184">
        <v>5.7047858312202326E-2</v>
      </c>
      <c r="M2557" s="184">
        <v>821.55572759657912</v>
      </c>
      <c r="N2557" s="184">
        <v>0.20469792102147744</v>
      </c>
      <c r="O2557" s="184">
        <v>9.3962327549493435E-2</v>
      </c>
      <c r="P2557" s="184">
        <v>9.060611151701746E-2</v>
      </c>
      <c r="Q2557" s="184">
        <v>3.3562160324759811E-3</v>
      </c>
      <c r="R2557" s="184"/>
    </row>
    <row r="2558" spans="1:18" x14ac:dyDescent="0.2">
      <c r="A2558" s="187" t="str">
        <f>B2558&amp;C2558&amp;D2558&amp;E2558</f>
        <v>199925A29Q435</v>
      </c>
      <c r="B2558" s="184">
        <v>1999</v>
      </c>
      <c r="C2558" s="184" t="s">
        <v>2</v>
      </c>
      <c r="D2558" s="184" t="s">
        <v>43</v>
      </c>
      <c r="E2558" s="184">
        <v>35</v>
      </c>
      <c r="F2558" s="184">
        <v>377885</v>
      </c>
      <c r="G2558" s="184">
        <v>0.11394962331936745</v>
      </c>
      <c r="H2558" s="184">
        <v>0.79772682165208997</v>
      </c>
      <c r="I2558" s="184">
        <v>0.70682615081307809</v>
      </c>
      <c r="J2558" s="184">
        <v>0.19545364330417983</v>
      </c>
      <c r="K2558" s="184">
        <v>0.27044735832329941</v>
      </c>
      <c r="L2558" s="184">
        <v>8.6362253066409086E-2</v>
      </c>
      <c r="M2558" s="184">
        <v>1014.3974069494075</v>
      </c>
      <c r="N2558" s="184">
        <v>0.26363840851052567</v>
      </c>
      <c r="O2558" s="184">
        <v>7.9548010638157113E-2</v>
      </c>
      <c r="P2558" s="184">
        <v>7.500165394233696E-2</v>
      </c>
      <c r="Q2558" s="184">
        <v>4.5463566958201572E-3</v>
      </c>
      <c r="R2558" s="184"/>
    </row>
    <row r="2559" spans="1:18" x14ac:dyDescent="0.2">
      <c r="A2559" s="187" t="str">
        <f>B2559&amp;C2559&amp;D2559&amp;E2559</f>
        <v>199925A29Q535</v>
      </c>
      <c r="B2559" s="184">
        <v>1999</v>
      </c>
      <c r="C2559" s="184" t="s">
        <v>2</v>
      </c>
      <c r="D2559" s="184" t="s">
        <v>45</v>
      </c>
      <c r="E2559" s="184">
        <v>35</v>
      </c>
      <c r="F2559" s="184">
        <v>514465</v>
      </c>
      <c r="G2559" s="184">
        <v>5.3996509220211833E-2</v>
      </c>
      <c r="H2559" s="184">
        <v>0.89649441652979311</v>
      </c>
      <c r="I2559" s="184">
        <v>0.84808684750177366</v>
      </c>
      <c r="J2559" s="184">
        <v>8.8482209674127496E-2</v>
      </c>
      <c r="K2559" s="184">
        <v>0.12520579631267434</v>
      </c>
      <c r="L2559" s="184">
        <v>0.14858153615892239</v>
      </c>
      <c r="M2559" s="184">
        <v>2371.5096146367914</v>
      </c>
      <c r="N2559" s="184">
        <v>0.32221822670152489</v>
      </c>
      <c r="O2559" s="184">
        <v>0.15693584597591673</v>
      </c>
      <c r="P2559" s="184">
        <v>0.10851661434694294</v>
      </c>
      <c r="Q2559" s="184">
        <v>4.841923162897379E-2</v>
      </c>
      <c r="R2559" s="184"/>
    </row>
    <row r="2560" spans="1:18" x14ac:dyDescent="0.2">
      <c r="A2560" s="187" t="str">
        <f>B2560&amp;C2560&amp;D2560&amp;E2560</f>
        <v>199930EMAQ135</v>
      </c>
      <c r="B2560" s="184">
        <v>1999</v>
      </c>
      <c r="C2560" s="184" t="s">
        <v>4</v>
      </c>
      <c r="D2560" s="184" t="s">
        <v>37</v>
      </c>
      <c r="E2560" s="184">
        <v>35</v>
      </c>
      <c r="F2560" s="184">
        <v>390784</v>
      </c>
      <c r="G2560" s="184">
        <v>0.48474183098028234</v>
      </c>
      <c r="H2560" s="184">
        <v>0.58223089282803475</v>
      </c>
      <c r="I2560" s="184">
        <v>0.29999922378528865</v>
      </c>
      <c r="J2560" s="184">
        <v>0.40443373843116659</v>
      </c>
      <c r="K2560" s="184">
        <v>0.65777987068262911</v>
      </c>
      <c r="L2560" s="184">
        <v>6.4156328566129503E-2</v>
      </c>
      <c r="M2560" s="184">
        <v>393.22260617045708</v>
      </c>
      <c r="N2560" s="184">
        <v>0.14725782017687519</v>
      </c>
      <c r="O2560" s="184">
        <v>0.10549561906321651</v>
      </c>
      <c r="P2560" s="184">
        <v>9.450489272846381E-2</v>
      </c>
      <c r="Q2560" s="184">
        <v>1.0990726334752702E-2</v>
      </c>
      <c r="R2560" s="184"/>
    </row>
    <row r="2561" spans="1:18" x14ac:dyDescent="0.2">
      <c r="A2561" s="187" t="str">
        <f>B2561&amp;C2561&amp;D2561&amp;E2561</f>
        <v>199930EMAQ235</v>
      </c>
      <c r="B2561" s="184">
        <v>1999</v>
      </c>
      <c r="C2561" s="184" t="s">
        <v>4</v>
      </c>
      <c r="D2561" s="184" t="s">
        <v>39</v>
      </c>
      <c r="E2561" s="184">
        <v>35</v>
      </c>
      <c r="F2561" s="184">
        <v>645001</v>
      </c>
      <c r="G2561" s="184">
        <v>0.20412430600620088</v>
      </c>
      <c r="H2561" s="184">
        <v>0.58056189060172003</v>
      </c>
      <c r="I2561" s="184">
        <v>0.46205509758899599</v>
      </c>
      <c r="J2561" s="184">
        <v>0.41411098587444051</v>
      </c>
      <c r="K2561" s="184">
        <v>0.52196663260987197</v>
      </c>
      <c r="L2561" s="184">
        <v>2.5296084812271608E-2</v>
      </c>
      <c r="M2561" s="184">
        <v>582.2522812285921</v>
      </c>
      <c r="N2561" s="184">
        <v>0.21438571413067575</v>
      </c>
      <c r="O2561" s="184">
        <v>0.13582149485039557</v>
      </c>
      <c r="P2561" s="184">
        <v>0.13182615220751595</v>
      </c>
      <c r="Q2561" s="184">
        <v>3.9953426428796235E-3</v>
      </c>
      <c r="R2561" s="184"/>
    </row>
    <row r="2562" spans="1:18" x14ac:dyDescent="0.2">
      <c r="A2562" s="187" t="str">
        <f>B2562&amp;C2562&amp;D2562&amp;E2562</f>
        <v>199930EMAQ335</v>
      </c>
      <c r="B2562" s="184">
        <v>1999</v>
      </c>
      <c r="C2562" s="184" t="s">
        <v>4</v>
      </c>
      <c r="D2562" s="184" t="s">
        <v>41</v>
      </c>
      <c r="E2562" s="184">
        <v>35</v>
      </c>
      <c r="F2562" s="184">
        <v>1214405</v>
      </c>
      <c r="G2562" s="184">
        <v>0.14434858045233045</v>
      </c>
      <c r="H2562" s="184">
        <v>0.60791679919838226</v>
      </c>
      <c r="I2562" s="184">
        <v>0.52016487220097141</v>
      </c>
      <c r="J2562" s="184">
        <v>0.38783779106848854</v>
      </c>
      <c r="K2562" s="184">
        <v>0.4720513272673636</v>
      </c>
      <c r="L2562" s="184">
        <v>2.2627541882650353E-2</v>
      </c>
      <c r="M2562" s="184">
        <v>820.17897876256461</v>
      </c>
      <c r="N2562" s="184">
        <v>0.22065291233155332</v>
      </c>
      <c r="O2562" s="184">
        <v>0.12234715766157089</v>
      </c>
      <c r="P2562" s="184">
        <v>0.11951861199517459</v>
      </c>
      <c r="Q2562" s="184">
        <v>2.828545666396301E-3</v>
      </c>
      <c r="R2562" s="184"/>
    </row>
    <row r="2563" spans="1:18" x14ac:dyDescent="0.2">
      <c r="A2563" s="187" t="str">
        <f>B2563&amp;C2563&amp;D2563&amp;E2563</f>
        <v>199930EMAQ435</v>
      </c>
      <c r="B2563" s="184">
        <v>1999</v>
      </c>
      <c r="C2563" s="184" t="s">
        <v>4</v>
      </c>
      <c r="D2563" s="184" t="s">
        <v>43</v>
      </c>
      <c r="E2563" s="184">
        <v>35</v>
      </c>
      <c r="F2563" s="184">
        <v>1983127</v>
      </c>
      <c r="G2563" s="184">
        <v>7.7461843859513907E-2</v>
      </c>
      <c r="H2563" s="184">
        <v>0.61498532368325376</v>
      </c>
      <c r="I2563" s="184">
        <v>0.567347426564209</v>
      </c>
      <c r="J2563" s="184">
        <v>0.37678676151350871</v>
      </c>
      <c r="K2563" s="184">
        <v>0.42225888710102782</v>
      </c>
      <c r="L2563" s="184">
        <v>3.2481026177345169E-2</v>
      </c>
      <c r="M2563" s="184">
        <v>1133.3837801881052</v>
      </c>
      <c r="N2563" s="184">
        <v>0.27111576817823568</v>
      </c>
      <c r="O2563" s="184">
        <v>0.16067553918634561</v>
      </c>
      <c r="P2563" s="184">
        <v>0.15331292448743827</v>
      </c>
      <c r="Q2563" s="184">
        <v>7.3626146989073313E-3</v>
      </c>
      <c r="R2563" s="184"/>
    </row>
    <row r="2564" spans="1:18" x14ac:dyDescent="0.2">
      <c r="A2564" s="187" t="str">
        <f>B2564&amp;C2564&amp;D2564&amp;E2564</f>
        <v>199930EMAQ535</v>
      </c>
      <c r="B2564" s="184">
        <v>1999</v>
      </c>
      <c r="C2564" s="184" t="s">
        <v>4</v>
      </c>
      <c r="D2564" s="184" t="s">
        <v>45</v>
      </c>
      <c r="E2564" s="184">
        <v>35</v>
      </c>
      <c r="F2564" s="184">
        <v>3377038</v>
      </c>
      <c r="G2564" s="184">
        <v>3.946844570211025E-2</v>
      </c>
      <c r="H2564" s="184">
        <v>0.67014318464879574</v>
      </c>
      <c r="I2564" s="184">
        <v>0.64369367475284556</v>
      </c>
      <c r="J2564" s="184">
        <v>0.32451663262302644</v>
      </c>
      <c r="K2564" s="184">
        <v>0.34816872063624987</v>
      </c>
      <c r="L2564" s="184">
        <v>4.2727088057641048E-2</v>
      </c>
      <c r="M2564" s="184">
        <v>3487.2994926051547</v>
      </c>
      <c r="N2564" s="184">
        <v>0.29170770361482457</v>
      </c>
      <c r="O2564" s="184">
        <v>0.21897206960656054</v>
      </c>
      <c r="P2564" s="184">
        <v>0.15411997140689562</v>
      </c>
      <c r="Q2564" s="184">
        <v>6.4852098199664907E-2</v>
      </c>
      <c r="R2564" s="184"/>
    </row>
    <row r="2565" spans="1:18" x14ac:dyDescent="0.2">
      <c r="A2565" s="187" t="str">
        <f>B2565&amp;C2565&amp;D2565&amp;E2565</f>
        <v>199915A17Q141</v>
      </c>
      <c r="B2565" s="184">
        <v>1999</v>
      </c>
      <c r="C2565" s="184" t="s">
        <v>0</v>
      </c>
      <c r="D2565" s="184" t="s">
        <v>37</v>
      </c>
      <c r="E2565" s="184">
        <v>41</v>
      </c>
      <c r="F2565" s="184">
        <v>10801</v>
      </c>
      <c r="G2565" s="184">
        <v>0.44973444613050073</v>
      </c>
      <c r="H2565" s="184">
        <v>0.48810295343023796</v>
      </c>
      <c r="I2565" s="184">
        <v>0.26858624201462827</v>
      </c>
      <c r="J2565" s="184">
        <v>0.21923895935561521</v>
      </c>
      <c r="K2565" s="184">
        <v>0.26803073789463938</v>
      </c>
      <c r="L2565" s="184">
        <v>0.60975835570780479</v>
      </c>
      <c r="M2565" s="184">
        <v>151.89017172800285</v>
      </c>
      <c r="N2565" s="184">
        <v>0.12211832237755764</v>
      </c>
      <c r="O2565" s="184">
        <v>2.4442181279511158E-2</v>
      </c>
      <c r="P2565" s="184">
        <v>2.4442181279511158E-2</v>
      </c>
      <c r="Q2565" s="184">
        <v>0</v>
      </c>
      <c r="R2565" s="184"/>
    </row>
    <row r="2566" spans="1:18" x14ac:dyDescent="0.2">
      <c r="A2566" s="187" t="str">
        <f>B2566&amp;C2566&amp;D2566&amp;E2566</f>
        <v>199915A17Q241</v>
      </c>
      <c r="B2566" s="184">
        <v>1999</v>
      </c>
      <c r="C2566" s="184" t="s">
        <v>0</v>
      </c>
      <c r="D2566" s="184" t="s">
        <v>39</v>
      </c>
      <c r="E2566" s="184">
        <v>41</v>
      </c>
      <c r="F2566" s="184">
        <v>23197</v>
      </c>
      <c r="G2566" s="184">
        <v>0.51173874669020303</v>
      </c>
      <c r="H2566" s="184">
        <v>0.48842522740009486</v>
      </c>
      <c r="I2566" s="184">
        <v>0.23847911367849292</v>
      </c>
      <c r="J2566" s="184">
        <v>0.1136353838858473</v>
      </c>
      <c r="K2566" s="184">
        <v>0.19317153080139673</v>
      </c>
      <c r="L2566" s="184">
        <v>0.68202784842867614</v>
      </c>
      <c r="M2566" s="184">
        <v>279.29045942166357</v>
      </c>
      <c r="N2566" s="184">
        <v>7.953614691554943E-2</v>
      </c>
      <c r="O2566" s="184">
        <v>1.1337672974953658E-2</v>
      </c>
      <c r="P2566" s="184">
        <v>1.1337672974953658E-2</v>
      </c>
      <c r="Q2566" s="184">
        <v>0</v>
      </c>
      <c r="R2566" s="184"/>
    </row>
    <row r="2567" spans="1:18" x14ac:dyDescent="0.2">
      <c r="A2567" s="187" t="str">
        <f>B2567&amp;C2567&amp;D2567&amp;E2567</f>
        <v>199915A17Q341</v>
      </c>
      <c r="B2567" s="184">
        <v>1999</v>
      </c>
      <c r="C2567" s="184" t="s">
        <v>0</v>
      </c>
      <c r="D2567" s="184" t="s">
        <v>41</v>
      </c>
      <c r="E2567" s="184">
        <v>41</v>
      </c>
      <c r="F2567" s="184">
        <v>35570</v>
      </c>
      <c r="G2567" s="184">
        <v>0.26758982035928142</v>
      </c>
      <c r="H2567" s="184">
        <v>0.52583637897104296</v>
      </c>
      <c r="I2567" s="184">
        <v>0.38512791678380659</v>
      </c>
      <c r="J2567" s="184">
        <v>0.13339893168400338</v>
      </c>
      <c r="K2567" s="184">
        <v>0.13339893168400338</v>
      </c>
      <c r="L2567" s="184">
        <v>0.71844250773123419</v>
      </c>
      <c r="M2567" s="184">
        <v>307.27115895297146</v>
      </c>
      <c r="N2567" s="184">
        <v>0.13328647736856902</v>
      </c>
      <c r="O2567" s="184">
        <v>2.2181613719426483E-2</v>
      </c>
      <c r="P2567" s="184">
        <v>2.2181613719426483E-2</v>
      </c>
      <c r="Q2567" s="184">
        <v>0</v>
      </c>
      <c r="R2567" s="184"/>
    </row>
    <row r="2568" spans="1:18" x14ac:dyDescent="0.2">
      <c r="A2568" s="187" t="str">
        <f>B2568&amp;C2568&amp;D2568&amp;E2568</f>
        <v>199915A17Q441</v>
      </c>
      <c r="B2568" s="184">
        <v>1999</v>
      </c>
      <c r="C2568" s="184" t="s">
        <v>0</v>
      </c>
      <c r="D2568" s="184" t="s">
        <v>43</v>
      </c>
      <c r="E2568" s="184">
        <v>41</v>
      </c>
      <c r="F2568" s="184">
        <v>45847</v>
      </c>
      <c r="G2568" s="184">
        <v>0.30090193037587232</v>
      </c>
      <c r="H2568" s="184">
        <v>0.53445154535738437</v>
      </c>
      <c r="I2568" s="184">
        <v>0.37363404366697928</v>
      </c>
      <c r="J2568" s="184">
        <v>7.46613736994787E-2</v>
      </c>
      <c r="K2568" s="184">
        <v>0.10914563657382162</v>
      </c>
      <c r="L2568" s="184">
        <v>0.7701703492049643</v>
      </c>
      <c r="M2568" s="184">
        <v>408.99008761236774</v>
      </c>
      <c r="N2568" s="184">
        <v>0.16672846642092176</v>
      </c>
      <c r="O2568" s="184">
        <v>1.7253037276157655E-2</v>
      </c>
      <c r="P2568" s="184">
        <v>1.7253037276157655E-2</v>
      </c>
      <c r="Q2568" s="184">
        <v>0</v>
      </c>
      <c r="R2568" s="184"/>
    </row>
    <row r="2569" spans="1:18" x14ac:dyDescent="0.2">
      <c r="A2569" s="187" t="str">
        <f>B2569&amp;C2569&amp;D2569&amp;E2569</f>
        <v>199915A17Q541</v>
      </c>
      <c r="B2569" s="184">
        <v>1999</v>
      </c>
      <c r="C2569" s="184" t="s">
        <v>0</v>
      </c>
      <c r="D2569" s="184" t="s">
        <v>45</v>
      </c>
      <c r="E2569" s="184">
        <v>41</v>
      </c>
      <c r="F2569" s="184">
        <v>40057</v>
      </c>
      <c r="G2569" s="184">
        <v>0.22500474293302977</v>
      </c>
      <c r="H2569" s="184">
        <v>0.26317497565968495</v>
      </c>
      <c r="I2569" s="184">
        <v>0.20395935791497116</v>
      </c>
      <c r="J2569" s="184">
        <v>3.9443792595551343E-2</v>
      </c>
      <c r="K2569" s="184">
        <v>4.6034400978605484E-2</v>
      </c>
      <c r="L2569" s="184">
        <v>0.9144968420001498</v>
      </c>
      <c r="M2569" s="184">
        <v>384.85133699303003</v>
      </c>
      <c r="N2569" s="184">
        <v>0.11184062710637342</v>
      </c>
      <c r="O2569" s="184">
        <v>1.3156252340414908E-2</v>
      </c>
      <c r="P2569" s="184">
        <v>1.3156252340414908E-2</v>
      </c>
      <c r="Q2569" s="184">
        <v>0</v>
      </c>
      <c r="R2569" s="184"/>
    </row>
    <row r="2570" spans="1:18" x14ac:dyDescent="0.2">
      <c r="A2570" s="187" t="str">
        <f>B2570&amp;C2570&amp;D2570&amp;E2570</f>
        <v>199915A29Q141</v>
      </c>
      <c r="B2570" s="184">
        <v>1999</v>
      </c>
      <c r="C2570" s="184" t="s">
        <v>3</v>
      </c>
      <c r="D2570" s="184" t="s">
        <v>37</v>
      </c>
      <c r="E2570" s="184">
        <v>41</v>
      </c>
      <c r="F2570" s="184">
        <v>46639</v>
      </c>
      <c r="G2570" s="184">
        <v>0.47175687285223367</v>
      </c>
      <c r="H2570" s="184">
        <v>0.59898368318360173</v>
      </c>
      <c r="I2570" s="184">
        <v>0.31640901391539272</v>
      </c>
      <c r="J2570" s="184">
        <v>0.30504513390081262</v>
      </c>
      <c r="K2570" s="184">
        <v>0.52546152361757326</v>
      </c>
      <c r="L2570" s="184">
        <v>0.23156585690087694</v>
      </c>
      <c r="M2570" s="184">
        <v>264.82370199779018</v>
      </c>
      <c r="N2570" s="184">
        <v>0.14685134758463947</v>
      </c>
      <c r="O2570" s="184">
        <v>6.2093955702309224E-2</v>
      </c>
      <c r="P2570" s="184">
        <v>6.2093955702309224E-2</v>
      </c>
      <c r="Q2570" s="184">
        <v>0</v>
      </c>
      <c r="R2570" s="184"/>
    </row>
    <row r="2571" spans="1:18" x14ac:dyDescent="0.2">
      <c r="A2571" s="187" t="str">
        <f>B2571&amp;C2571&amp;D2571&amp;E2571</f>
        <v>199915A29Q241</v>
      </c>
      <c r="B2571" s="184">
        <v>1999</v>
      </c>
      <c r="C2571" s="184" t="s">
        <v>3</v>
      </c>
      <c r="D2571" s="184" t="s">
        <v>39</v>
      </c>
      <c r="E2571" s="184">
        <v>41</v>
      </c>
      <c r="F2571" s="184">
        <v>80901</v>
      </c>
      <c r="G2571" s="184">
        <v>0.26664698688483113</v>
      </c>
      <c r="H2571" s="184">
        <v>0.58622266721054128</v>
      </c>
      <c r="I2571" s="184">
        <v>0.42990815935526139</v>
      </c>
      <c r="J2571" s="184">
        <v>0.25407596939469229</v>
      </c>
      <c r="K2571" s="184">
        <v>0.33223322332233224</v>
      </c>
      <c r="L2571" s="184">
        <v>0.33560771807517831</v>
      </c>
      <c r="M2571" s="184">
        <v>413.44169980889779</v>
      </c>
      <c r="N2571" s="184">
        <v>0.17260602464740857</v>
      </c>
      <c r="O2571" s="184">
        <v>6.8416954054956056E-2</v>
      </c>
      <c r="P2571" s="184">
        <v>6.8416954054956056E-2</v>
      </c>
      <c r="Q2571" s="184">
        <v>0</v>
      </c>
      <c r="R2571" s="184"/>
    </row>
    <row r="2572" spans="1:18" x14ac:dyDescent="0.2">
      <c r="A2572" s="187" t="str">
        <f>B2572&amp;C2572&amp;D2572&amp;E2572</f>
        <v>199915A29Q341</v>
      </c>
      <c r="B2572" s="184">
        <v>1999</v>
      </c>
      <c r="C2572" s="184" t="s">
        <v>3</v>
      </c>
      <c r="D2572" s="184" t="s">
        <v>41</v>
      </c>
      <c r="E2572" s="184">
        <v>41</v>
      </c>
      <c r="F2572" s="184">
        <v>149666</v>
      </c>
      <c r="G2572" s="184">
        <v>0.19419675755342666</v>
      </c>
      <c r="H2572" s="184">
        <v>0.72534844253203801</v>
      </c>
      <c r="I2572" s="184">
        <v>0.58448812689588814</v>
      </c>
      <c r="J2572" s="184">
        <v>0.15521211228765344</v>
      </c>
      <c r="K2572" s="184">
        <v>0.2293008125727902</v>
      </c>
      <c r="L2572" s="184">
        <v>0.32097963882678948</v>
      </c>
      <c r="M2572" s="184">
        <v>543.25234081379244</v>
      </c>
      <c r="N2572" s="184">
        <v>0.21298758569080486</v>
      </c>
      <c r="O2572" s="184">
        <v>7.2180722408563061E-2</v>
      </c>
      <c r="P2572" s="184">
        <v>7.0423476273836411E-2</v>
      </c>
      <c r="Q2572" s="184">
        <v>1.7572461347266581E-3</v>
      </c>
      <c r="R2572" s="184"/>
    </row>
    <row r="2573" spans="1:18" x14ac:dyDescent="0.2">
      <c r="A2573" s="187" t="str">
        <f>B2573&amp;C2573&amp;D2573&amp;E2573</f>
        <v>199915A29Q441</v>
      </c>
      <c r="B2573" s="184">
        <v>1999</v>
      </c>
      <c r="C2573" s="184" t="s">
        <v>3</v>
      </c>
      <c r="D2573" s="184" t="s">
        <v>43</v>
      </c>
      <c r="E2573" s="184">
        <v>41</v>
      </c>
      <c r="F2573" s="184">
        <v>208163</v>
      </c>
      <c r="G2573" s="184">
        <v>0.13526936132369705</v>
      </c>
      <c r="H2573" s="184">
        <v>0.76706235017750513</v>
      </c>
      <c r="I2573" s="184">
        <v>0.66330231597353995</v>
      </c>
      <c r="J2573" s="184">
        <v>0.11517897032613865</v>
      </c>
      <c r="K2573" s="184">
        <v>0.17211512132319384</v>
      </c>
      <c r="L2573" s="184">
        <v>0.34818387513631144</v>
      </c>
      <c r="M2573" s="184">
        <v>737.92213933827031</v>
      </c>
      <c r="N2573" s="184">
        <v>0.30633205708987671</v>
      </c>
      <c r="O2573" s="184">
        <v>0.10632533159110889</v>
      </c>
      <c r="P2573" s="184">
        <v>9.7466888928387854E-2</v>
      </c>
      <c r="Q2573" s="184">
        <v>8.8584426627210406E-3</v>
      </c>
      <c r="R2573" s="184"/>
    </row>
    <row r="2574" spans="1:18" x14ac:dyDescent="0.2">
      <c r="A2574" s="187" t="str">
        <f>B2574&amp;C2574&amp;D2574&amp;E2574</f>
        <v>199915A29Q541</v>
      </c>
      <c r="B2574" s="184">
        <v>1999</v>
      </c>
      <c r="C2574" s="184" t="s">
        <v>3</v>
      </c>
      <c r="D2574" s="184" t="s">
        <v>45</v>
      </c>
      <c r="E2574" s="184">
        <v>41</v>
      </c>
      <c r="F2574" s="184">
        <v>223197</v>
      </c>
      <c r="G2574" s="184">
        <v>9.7191049870899576E-2</v>
      </c>
      <c r="H2574" s="184">
        <v>0.71664493698392007</v>
      </c>
      <c r="I2574" s="184">
        <v>0.64699346317378814</v>
      </c>
      <c r="J2574" s="184">
        <v>6.1367312284663321E-2</v>
      </c>
      <c r="K2574" s="184">
        <v>9.205768894743209E-2</v>
      </c>
      <c r="L2574" s="184">
        <v>0.47463451569689558</v>
      </c>
      <c r="M2574" s="184">
        <v>1484.3196406720797</v>
      </c>
      <c r="N2574" s="184">
        <v>0.29632566745968808</v>
      </c>
      <c r="O2574" s="184">
        <v>0.11924443428899134</v>
      </c>
      <c r="P2574" s="184">
        <v>7.6725941656921912E-2</v>
      </c>
      <c r="Q2574" s="184">
        <v>4.251849263206943E-2</v>
      </c>
      <c r="R2574" s="184"/>
    </row>
    <row r="2575" spans="1:18" x14ac:dyDescent="0.2">
      <c r="A2575" s="187" t="str">
        <f>B2575&amp;C2575&amp;D2575&amp;E2575</f>
        <v>199918A24Q141</v>
      </c>
      <c r="B2575" s="184">
        <v>1999</v>
      </c>
      <c r="C2575" s="184" t="s">
        <v>1</v>
      </c>
      <c r="D2575" s="184" t="s">
        <v>37</v>
      </c>
      <c r="E2575" s="184">
        <v>41</v>
      </c>
      <c r="F2575" s="184">
        <v>20291</v>
      </c>
      <c r="G2575" s="184">
        <v>0.55581787521079262</v>
      </c>
      <c r="H2575" s="184">
        <v>0.5844955891774678</v>
      </c>
      <c r="I2575" s="184">
        <v>0.25962249273076732</v>
      </c>
      <c r="J2575" s="184">
        <v>0.36365876496969102</v>
      </c>
      <c r="K2575" s="184">
        <v>0.64949977822680005</v>
      </c>
      <c r="L2575" s="184">
        <v>0.16879404662165493</v>
      </c>
      <c r="M2575" s="184">
        <v>279.84880501297505</v>
      </c>
      <c r="N2575" s="184">
        <v>0.1037898575723227</v>
      </c>
      <c r="O2575" s="184">
        <v>2.5922822926420581E-2</v>
      </c>
      <c r="P2575" s="184">
        <v>2.5922822926420581E-2</v>
      </c>
      <c r="Q2575" s="184">
        <v>0</v>
      </c>
      <c r="R2575" s="184"/>
    </row>
    <row r="2576" spans="1:18" x14ac:dyDescent="0.2">
      <c r="A2576" s="187" t="str">
        <f>B2576&amp;C2576&amp;D2576&amp;E2576</f>
        <v>199918A24Q241</v>
      </c>
      <c r="B2576" s="184">
        <v>1999</v>
      </c>
      <c r="C2576" s="184" t="s">
        <v>1</v>
      </c>
      <c r="D2576" s="184" t="s">
        <v>39</v>
      </c>
      <c r="E2576" s="184">
        <v>41</v>
      </c>
      <c r="F2576" s="184">
        <v>33993</v>
      </c>
      <c r="G2576" s="184">
        <v>0.174960861520945</v>
      </c>
      <c r="H2576" s="184">
        <v>0.62009825552319597</v>
      </c>
      <c r="I2576" s="184">
        <v>0.51160533050922252</v>
      </c>
      <c r="J2576" s="184">
        <v>0.29461948048127556</v>
      </c>
      <c r="K2576" s="184">
        <v>0.34886594298826229</v>
      </c>
      <c r="L2576" s="184">
        <v>0.24808048715912098</v>
      </c>
      <c r="M2576" s="184">
        <v>418.36122937299882</v>
      </c>
      <c r="N2576" s="184">
        <v>0.17050569234842466</v>
      </c>
      <c r="O2576" s="184">
        <v>6.9808489983231845E-2</v>
      </c>
      <c r="P2576" s="184">
        <v>6.9808489983231845E-2</v>
      </c>
      <c r="Q2576" s="184">
        <v>0</v>
      </c>
      <c r="R2576" s="184"/>
    </row>
    <row r="2577" spans="1:17" x14ac:dyDescent="0.2">
      <c r="A2577" s="187" t="str">
        <f>B2577&amp;C2577&amp;D2577&amp;E2577</f>
        <v>199918A24Q341</v>
      </c>
      <c r="B2577" s="184">
        <v>1999</v>
      </c>
      <c r="C2577" s="184" t="s">
        <v>1</v>
      </c>
      <c r="D2577" s="184" t="s">
        <v>41</v>
      </c>
      <c r="E2577" s="184">
        <v>41</v>
      </c>
      <c r="F2577" s="184">
        <v>71667</v>
      </c>
      <c r="G2577" s="184">
        <v>0.19724885071807846</v>
      </c>
      <c r="H2577" s="184">
        <v>0.78309403212078088</v>
      </c>
      <c r="I2577" s="184">
        <v>0.62862963428077079</v>
      </c>
      <c r="J2577" s="184">
        <v>0.14392952677058388</v>
      </c>
      <c r="K2577" s="184">
        <v>0.23989188129350308</v>
      </c>
      <c r="L2577" s="184">
        <v>0.27309776900130245</v>
      </c>
      <c r="M2577" s="184">
        <v>522.31764609124673</v>
      </c>
      <c r="N2577" s="184">
        <v>0.23891051669527119</v>
      </c>
      <c r="O2577" s="184">
        <v>6.9850837903079527E-2</v>
      </c>
      <c r="P2577" s="184">
        <v>6.9850837903079527E-2</v>
      </c>
      <c r="Q2577" s="184">
        <v>0</v>
      </c>
    </row>
    <row r="2578" spans="1:17" x14ac:dyDescent="0.2">
      <c r="A2578" s="187" t="str">
        <f>B2578&amp;C2578&amp;D2578&amp;E2578</f>
        <v>199918A24Q441</v>
      </c>
      <c r="B2578" s="184">
        <v>1999</v>
      </c>
      <c r="C2578" s="184" t="s">
        <v>1</v>
      </c>
      <c r="D2578" s="184" t="s">
        <v>43</v>
      </c>
      <c r="E2578" s="184">
        <v>41</v>
      </c>
      <c r="F2578" s="184">
        <v>93021</v>
      </c>
      <c r="G2578" s="184">
        <v>0.12081348852609326</v>
      </c>
      <c r="H2578" s="184">
        <v>0.84417497124305263</v>
      </c>
      <c r="I2578" s="184">
        <v>0.74218724804076497</v>
      </c>
      <c r="J2578" s="184">
        <v>0.10196622268090001</v>
      </c>
      <c r="K2578" s="184">
        <v>0.16711280248546026</v>
      </c>
      <c r="L2578" s="184">
        <v>0.32587265241182101</v>
      </c>
      <c r="M2578" s="184">
        <v>660.62367809703051</v>
      </c>
      <c r="N2578" s="184">
        <v>0.33704217327270186</v>
      </c>
      <c r="O2578" s="184">
        <v>8.7765128304361381E-2</v>
      </c>
      <c r="P2578" s="184">
        <v>8.2099740918717273E-2</v>
      </c>
      <c r="Q2578" s="184">
        <v>5.6653873856441017E-3</v>
      </c>
    </row>
    <row r="2579" spans="1:17" x14ac:dyDescent="0.2">
      <c r="A2579" s="187" t="str">
        <f>B2579&amp;C2579&amp;D2579&amp;E2579</f>
        <v>199918A24Q541</v>
      </c>
      <c r="B2579" s="184">
        <v>1999</v>
      </c>
      <c r="C2579" s="184" t="s">
        <v>1</v>
      </c>
      <c r="D2579" s="184" t="s">
        <v>45</v>
      </c>
      <c r="E2579" s="184">
        <v>41</v>
      </c>
      <c r="F2579" s="184">
        <v>109356</v>
      </c>
      <c r="G2579" s="184">
        <v>0.11538040503557745</v>
      </c>
      <c r="H2579" s="184">
        <v>0.75181060024141333</v>
      </c>
      <c r="I2579" s="184">
        <v>0.66506638867551848</v>
      </c>
      <c r="J2579" s="184">
        <v>6.2612019459380372E-2</v>
      </c>
      <c r="K2579" s="184">
        <v>0.10356999158710999</v>
      </c>
      <c r="L2579" s="184">
        <v>0.51568272431325213</v>
      </c>
      <c r="M2579" s="184">
        <v>1106.3537068459275</v>
      </c>
      <c r="N2579" s="184">
        <v>0.31562968652840268</v>
      </c>
      <c r="O2579" s="184">
        <v>8.1952522038114053E-2</v>
      </c>
      <c r="P2579" s="184">
        <v>5.5433629613372837E-2</v>
      </c>
      <c r="Q2579" s="184">
        <v>2.6518892424741213E-2</v>
      </c>
    </row>
    <row r="2580" spans="1:17" x14ac:dyDescent="0.2">
      <c r="A2580" s="187" t="str">
        <f>B2580&amp;C2580&amp;D2580&amp;E2580</f>
        <v>199925A29Q141</v>
      </c>
      <c r="B2580" s="184">
        <v>1999</v>
      </c>
      <c r="C2580" s="184" t="s">
        <v>2</v>
      </c>
      <c r="D2580" s="184" t="s">
        <v>37</v>
      </c>
      <c r="E2580" s="184">
        <v>41</v>
      </c>
      <c r="F2580" s="184">
        <v>15547</v>
      </c>
      <c r="G2580" s="184">
        <v>0.39022584228063678</v>
      </c>
      <c r="H2580" s="184">
        <v>0.69492506592911818</v>
      </c>
      <c r="I2580" s="184">
        <v>0.42374734675500098</v>
      </c>
      <c r="J2580" s="184">
        <v>0.28815848716794235</v>
      </c>
      <c r="K2580" s="184">
        <v>0.54241975943912013</v>
      </c>
      <c r="L2580" s="184">
        <v>5.0749340708818425E-2</v>
      </c>
      <c r="M2580" s="184">
        <v>302.53893099424715</v>
      </c>
      <c r="N2580" s="184">
        <v>0.22023541519264167</v>
      </c>
      <c r="O2580" s="184">
        <v>0.13546021740528719</v>
      </c>
      <c r="P2580" s="184">
        <v>0.13546021740528719</v>
      </c>
      <c r="Q2580" s="184">
        <v>0</v>
      </c>
    </row>
    <row r="2581" spans="1:17" x14ac:dyDescent="0.2">
      <c r="A2581" s="187" t="str">
        <f>B2581&amp;C2581&amp;D2581&amp;E2581</f>
        <v>199925A29Q241</v>
      </c>
      <c r="B2581" s="184">
        <v>1999</v>
      </c>
      <c r="C2581" s="184" t="s">
        <v>2</v>
      </c>
      <c r="D2581" s="184" t="s">
        <v>39</v>
      </c>
      <c r="E2581" s="184">
        <v>41</v>
      </c>
      <c r="F2581" s="184">
        <v>23711</v>
      </c>
      <c r="G2581" s="184">
        <v>0.21042818139441966</v>
      </c>
      <c r="H2581" s="184">
        <v>0.63333473915060523</v>
      </c>
      <c r="I2581" s="184">
        <v>0.50006326177723415</v>
      </c>
      <c r="J2581" s="184">
        <v>0.33334739150605203</v>
      </c>
      <c r="K2581" s="184">
        <v>0.44443507232929863</v>
      </c>
      <c r="L2581" s="184">
        <v>0.1221795790983088</v>
      </c>
      <c r="M2581" s="184">
        <v>468.81566650982535</v>
      </c>
      <c r="N2581" s="184">
        <v>0.26666947830121041</v>
      </c>
      <c r="O2581" s="184">
        <v>0.12226392813462106</v>
      </c>
      <c r="P2581" s="184">
        <v>0.12226392813462106</v>
      </c>
      <c r="Q2581" s="184">
        <v>0</v>
      </c>
    </row>
    <row r="2582" spans="1:17" x14ac:dyDescent="0.2">
      <c r="A2582" s="187" t="str">
        <f>B2582&amp;C2582&amp;D2582&amp;E2582</f>
        <v>199925A29Q341</v>
      </c>
      <c r="B2582" s="184">
        <v>1999</v>
      </c>
      <c r="C2582" s="184" t="s">
        <v>2</v>
      </c>
      <c r="D2582" s="184" t="s">
        <v>41</v>
      </c>
      <c r="E2582" s="184">
        <v>41</v>
      </c>
      <c r="F2582" s="184">
        <v>42429</v>
      </c>
      <c r="G2582" s="184">
        <v>0.14842592043635502</v>
      </c>
      <c r="H2582" s="184">
        <v>0.7950694100732989</v>
      </c>
      <c r="I2582" s="184">
        <v>0.67706050107237969</v>
      </c>
      <c r="J2582" s="184">
        <v>0.19248627118244596</v>
      </c>
      <c r="K2582" s="184">
        <v>0.29187583963798347</v>
      </c>
      <c r="L2582" s="184">
        <v>6.8349477951401158E-2</v>
      </c>
      <c r="M2582" s="184">
        <v>688.61579947468772</v>
      </c>
      <c r="N2582" s="184">
        <v>0.23601781800183835</v>
      </c>
      <c r="O2582" s="184">
        <v>0.11803247778641966</v>
      </c>
      <c r="P2582" s="184">
        <v>0.11183388719979259</v>
      </c>
      <c r="Q2582" s="184">
        <v>6.1985905866270711E-3</v>
      </c>
    </row>
    <row r="2583" spans="1:17" x14ac:dyDescent="0.2">
      <c r="A2583" s="187" t="str">
        <f>B2583&amp;C2583&amp;D2583&amp;E2583</f>
        <v>199925A29Q441</v>
      </c>
      <c r="B2583" s="184">
        <v>1999</v>
      </c>
      <c r="C2583" s="184" t="s">
        <v>2</v>
      </c>
      <c r="D2583" s="184" t="s">
        <v>43</v>
      </c>
      <c r="E2583" s="184">
        <v>41</v>
      </c>
      <c r="F2583" s="184">
        <v>69295</v>
      </c>
      <c r="G2583" s="184">
        <v>8.366139994703857E-2</v>
      </c>
      <c r="H2583" s="184">
        <v>0.81744714625874881</v>
      </c>
      <c r="I2583" s="184">
        <v>0.74905837362003036</v>
      </c>
      <c r="J2583" s="184">
        <v>0.159722923731871</v>
      </c>
      <c r="K2583" s="184">
        <v>0.22049209899704164</v>
      </c>
      <c r="L2583" s="184">
        <v>9.8939317411068622E-2</v>
      </c>
      <c r="M2583" s="184">
        <v>949.28912025952945</v>
      </c>
      <c r="N2583" s="184">
        <v>0.35747167905332278</v>
      </c>
      <c r="O2583" s="184">
        <v>0.19017245111479905</v>
      </c>
      <c r="P2583" s="184">
        <v>0.17116675084782451</v>
      </c>
      <c r="Q2583" s="184">
        <v>1.900570026697453E-2</v>
      </c>
    </row>
    <row r="2584" spans="1:17" x14ac:dyDescent="0.2">
      <c r="A2584" s="187" t="str">
        <f>B2584&amp;C2584&amp;D2584&amp;E2584</f>
        <v>199925A29Q541</v>
      </c>
      <c r="B2584" s="184">
        <v>1999</v>
      </c>
      <c r="C2584" s="184" t="s">
        <v>2</v>
      </c>
      <c r="D2584" s="184" t="s">
        <v>45</v>
      </c>
      <c r="E2584" s="184">
        <v>41</v>
      </c>
      <c r="F2584" s="184">
        <v>73784</v>
      </c>
      <c r="G2584" s="184">
        <v>5.4884219298767786E-2</v>
      </c>
      <c r="H2584" s="184">
        <v>0.91071234956088043</v>
      </c>
      <c r="I2584" s="184">
        <v>0.86072861324948502</v>
      </c>
      <c r="J2584" s="184">
        <v>7.1424699121760818E-2</v>
      </c>
      <c r="K2584" s="184">
        <v>9.9981025696627993E-2</v>
      </c>
      <c r="L2584" s="184">
        <v>0.17499728938523257</v>
      </c>
      <c r="M2584" s="184">
        <v>2058.6054069109805</v>
      </c>
      <c r="N2584" s="184">
        <v>0.36787108316166106</v>
      </c>
      <c r="O2584" s="184">
        <v>0.23210994253496692</v>
      </c>
      <c r="P2584" s="184">
        <v>0.14279518594817306</v>
      </c>
      <c r="Q2584" s="184">
        <v>8.9314756586793886E-2</v>
      </c>
    </row>
    <row r="2585" spans="1:17" x14ac:dyDescent="0.2">
      <c r="A2585" s="187" t="str">
        <f>B2585&amp;C2585&amp;D2585&amp;E2585</f>
        <v>199930EMAQ141</v>
      </c>
      <c r="B2585" s="184">
        <v>1999</v>
      </c>
      <c r="C2585" s="184" t="s">
        <v>4</v>
      </c>
      <c r="D2585" s="184" t="s">
        <v>37</v>
      </c>
      <c r="E2585" s="184">
        <v>41</v>
      </c>
      <c r="F2585" s="184">
        <v>67191</v>
      </c>
      <c r="G2585" s="184">
        <v>0.36303257579180409</v>
      </c>
      <c r="H2585" s="184">
        <v>0.65880847137265408</v>
      </c>
      <c r="I2585" s="184">
        <v>0.41963953505677842</v>
      </c>
      <c r="J2585" s="184">
        <v>0.33336309922459856</v>
      </c>
      <c r="K2585" s="184">
        <v>0.56470360613772674</v>
      </c>
      <c r="L2585" s="184">
        <v>2.3515054099507375E-2</v>
      </c>
      <c r="M2585" s="184">
        <v>265.19672034095902</v>
      </c>
      <c r="N2585" s="184">
        <v>0.15751255080086063</v>
      </c>
      <c r="O2585" s="184">
        <v>9.8434138178340902E-2</v>
      </c>
      <c r="P2585" s="184">
        <v>9.8434138178340902E-2</v>
      </c>
      <c r="Q2585" s="184">
        <v>0</v>
      </c>
    </row>
    <row r="2586" spans="1:17" x14ac:dyDescent="0.2">
      <c r="A2586" s="187" t="str">
        <f>B2586&amp;C2586&amp;D2586&amp;E2586</f>
        <v>199930EMAQ241</v>
      </c>
      <c r="B2586" s="184">
        <v>1999</v>
      </c>
      <c r="C2586" s="184" t="s">
        <v>4</v>
      </c>
      <c r="D2586" s="184" t="s">
        <v>39</v>
      </c>
      <c r="E2586" s="184">
        <v>41</v>
      </c>
      <c r="F2586" s="184">
        <v>112258</v>
      </c>
      <c r="G2586" s="184">
        <v>0.13833950568644446</v>
      </c>
      <c r="H2586" s="184">
        <v>0.6783124588002637</v>
      </c>
      <c r="I2586" s="184">
        <v>0.58447504854887844</v>
      </c>
      <c r="J2586" s="184">
        <v>0.31933581571023889</v>
      </c>
      <c r="K2586" s="184">
        <v>0.41317322596162409</v>
      </c>
      <c r="L2586" s="184">
        <v>2.346380658839459E-2</v>
      </c>
      <c r="M2586" s="184">
        <v>557.08709886087502</v>
      </c>
      <c r="N2586" s="184">
        <v>0.24880186712750985</v>
      </c>
      <c r="O2586" s="184">
        <v>0.1666250957615493</v>
      </c>
      <c r="P2586" s="184">
        <v>0.16428227832314846</v>
      </c>
      <c r="Q2586" s="184">
        <v>2.3428174384008266E-3</v>
      </c>
    </row>
    <row r="2587" spans="1:17" x14ac:dyDescent="0.2">
      <c r="A2587" s="187" t="str">
        <f>B2587&amp;C2587&amp;D2587&amp;E2587</f>
        <v>199930EMAQ341</v>
      </c>
      <c r="B2587" s="184">
        <v>1999</v>
      </c>
      <c r="C2587" s="184" t="s">
        <v>4</v>
      </c>
      <c r="D2587" s="184" t="s">
        <v>41</v>
      </c>
      <c r="E2587" s="184">
        <v>41</v>
      </c>
      <c r="F2587" s="184">
        <v>194989</v>
      </c>
      <c r="G2587" s="184">
        <v>8.0641829075132565E-2</v>
      </c>
      <c r="H2587" s="184">
        <v>0.67023780828662127</v>
      </c>
      <c r="I2587" s="184">
        <v>0.61618860551108012</v>
      </c>
      <c r="J2587" s="184">
        <v>0.32299770756299073</v>
      </c>
      <c r="K2587" s="184">
        <v>0.37569811630399663</v>
      </c>
      <c r="L2587" s="184">
        <v>2.1621732507987629E-2</v>
      </c>
      <c r="M2587" s="184">
        <v>681.22708443011675</v>
      </c>
      <c r="N2587" s="184">
        <v>0.2540758709465662</v>
      </c>
      <c r="O2587" s="184">
        <v>0.15813199718958507</v>
      </c>
      <c r="P2587" s="184">
        <v>0.14732113093559124</v>
      </c>
      <c r="Q2587" s="184">
        <v>1.0810866253993814E-2</v>
      </c>
    </row>
    <row r="2588" spans="1:17" x14ac:dyDescent="0.2">
      <c r="A2588" s="187" t="str">
        <f>B2588&amp;C2588&amp;D2588&amp;E2588</f>
        <v>199930EMAQ441</v>
      </c>
      <c r="B2588" s="184">
        <v>1999</v>
      </c>
      <c r="C2588" s="184" t="s">
        <v>4</v>
      </c>
      <c r="D2588" s="184" t="s">
        <v>43</v>
      </c>
      <c r="E2588" s="184">
        <v>41</v>
      </c>
      <c r="F2588" s="184">
        <v>284070</v>
      </c>
      <c r="G2588" s="184">
        <v>4.6449224622104268E-2</v>
      </c>
      <c r="H2588" s="184">
        <v>0.71891787235540539</v>
      </c>
      <c r="I2588" s="184">
        <v>0.68552469461752386</v>
      </c>
      <c r="J2588" s="184">
        <v>0.27644242616256559</v>
      </c>
      <c r="K2588" s="184">
        <v>0.30798394761854475</v>
      </c>
      <c r="L2588" s="184">
        <v>3.6184743197099307E-2</v>
      </c>
      <c r="M2588" s="184">
        <v>1027.7638164512834</v>
      </c>
      <c r="N2588" s="184">
        <v>0.30702643714577393</v>
      </c>
      <c r="O2588" s="184">
        <v>0.19754637941352485</v>
      </c>
      <c r="P2588" s="184">
        <v>0.17714999823987046</v>
      </c>
      <c r="Q2588" s="184">
        <v>2.0396381173654381E-2</v>
      </c>
    </row>
    <row r="2589" spans="1:17" x14ac:dyDescent="0.2">
      <c r="A2589" s="187" t="str">
        <f>B2589&amp;C2589&amp;D2589&amp;E2589</f>
        <v>199930EMAQ541</v>
      </c>
      <c r="B2589" s="184">
        <v>1999</v>
      </c>
      <c r="C2589" s="184" t="s">
        <v>4</v>
      </c>
      <c r="D2589" s="184" t="s">
        <v>45</v>
      </c>
      <c r="E2589" s="184">
        <v>41</v>
      </c>
      <c r="F2589" s="184">
        <v>402356</v>
      </c>
      <c r="G2589" s="184">
        <v>2.7334096070291625E-2</v>
      </c>
      <c r="H2589" s="184">
        <v>0.71903736989134004</v>
      </c>
      <c r="I2589" s="184">
        <v>0.69938313334460034</v>
      </c>
      <c r="J2589" s="184">
        <v>0.27655611153666326</v>
      </c>
      <c r="K2589" s="184">
        <v>0.29491012007202333</v>
      </c>
      <c r="L2589" s="184">
        <v>3.6705530077693664E-2</v>
      </c>
      <c r="M2589" s="184">
        <v>3340.3882567179016</v>
      </c>
      <c r="N2589" s="184">
        <v>0.35622185328415634</v>
      </c>
      <c r="O2589" s="184">
        <v>0.27762976070942152</v>
      </c>
      <c r="P2589" s="184">
        <v>0.18855938522104804</v>
      </c>
      <c r="Q2589" s="184">
        <v>8.9070375488373474E-2</v>
      </c>
    </row>
    <row r="2590" spans="1:17" x14ac:dyDescent="0.2">
      <c r="A2590" s="187" t="str">
        <f>B2590&amp;C2590&amp;D2590&amp;E2590</f>
        <v>199915A17Q143</v>
      </c>
      <c r="B2590" s="184">
        <v>1999</v>
      </c>
      <c r="C2590" s="184" t="s">
        <v>0</v>
      </c>
      <c r="D2590" s="184" t="s">
        <v>37</v>
      </c>
      <c r="E2590" s="184">
        <v>43</v>
      </c>
      <c r="F2590" s="184">
        <v>14469</v>
      </c>
      <c r="G2590" s="184">
        <v>0.77758440654368255</v>
      </c>
      <c r="H2590" s="184">
        <v>0.39712488769092541</v>
      </c>
      <c r="I2590" s="184">
        <v>8.8326767572050588E-2</v>
      </c>
      <c r="J2590" s="184">
        <v>0.17637708203745939</v>
      </c>
      <c r="K2590" s="184">
        <v>0.36754440528025434</v>
      </c>
      <c r="L2590" s="184">
        <v>0.57357108300504522</v>
      </c>
      <c r="M2590" s="184">
        <v>263.72102665887485</v>
      </c>
      <c r="N2590" s="184">
        <v>5.8884511714700397E-2</v>
      </c>
      <c r="O2590" s="184">
        <v>1.4721127928675099E-2</v>
      </c>
      <c r="P2590" s="184">
        <v>1.4721127928675099E-2</v>
      </c>
      <c r="Q2590" s="184">
        <v>0</v>
      </c>
    </row>
    <row r="2591" spans="1:17" x14ac:dyDescent="0.2">
      <c r="A2591" s="187" t="str">
        <f>B2591&amp;C2591&amp;D2591&amp;E2591</f>
        <v>199915A17Q243</v>
      </c>
      <c r="B2591" s="184">
        <v>1999</v>
      </c>
      <c r="C2591" s="184" t="s">
        <v>0</v>
      </c>
      <c r="D2591" s="184" t="s">
        <v>39</v>
      </c>
      <c r="E2591" s="184">
        <v>43</v>
      </c>
      <c r="F2591" s="184">
        <v>28921</v>
      </c>
      <c r="G2591" s="184">
        <v>0.51102288162156517</v>
      </c>
      <c r="H2591" s="184">
        <v>0.33093599806369073</v>
      </c>
      <c r="I2591" s="184">
        <v>0.16182013070087481</v>
      </c>
      <c r="J2591" s="184">
        <v>0.17634245012274818</v>
      </c>
      <c r="K2591" s="184">
        <v>0.24248815739428098</v>
      </c>
      <c r="L2591" s="184">
        <v>0.66187199612738146</v>
      </c>
      <c r="M2591" s="184">
        <v>241.39952244696349</v>
      </c>
      <c r="N2591" s="184">
        <v>6.6214861173541723E-2</v>
      </c>
      <c r="O2591" s="184">
        <v>1.4695204176895682E-2</v>
      </c>
      <c r="P2591" s="184">
        <v>1.4695204176895682E-2</v>
      </c>
      <c r="Q2591" s="184">
        <v>0</v>
      </c>
    </row>
    <row r="2592" spans="1:17" x14ac:dyDescent="0.2">
      <c r="A2592" s="187" t="str">
        <f>B2592&amp;C2592&amp;D2592&amp;E2592</f>
        <v>199915A17Q343</v>
      </c>
      <c r="B2592" s="184">
        <v>1999</v>
      </c>
      <c r="C2592" s="184" t="s">
        <v>0</v>
      </c>
      <c r="D2592" s="184" t="s">
        <v>41</v>
      </c>
      <c r="E2592" s="184">
        <v>43</v>
      </c>
      <c r="F2592" s="184">
        <v>45528</v>
      </c>
      <c r="G2592" s="184">
        <v>0.33708339935562248</v>
      </c>
      <c r="H2592" s="184">
        <v>0.41585397996837109</v>
      </c>
      <c r="I2592" s="184">
        <v>0.27567650676506766</v>
      </c>
      <c r="J2592" s="184">
        <v>0.11217272887014584</v>
      </c>
      <c r="K2592" s="184">
        <v>0.16356967141099982</v>
      </c>
      <c r="L2592" s="184">
        <v>0.72897996837111223</v>
      </c>
      <c r="M2592" s="184">
        <v>338.76356546924472</v>
      </c>
      <c r="N2592" s="184">
        <v>0.12144175013178703</v>
      </c>
      <c r="O2592" s="184">
        <v>1.4013354419258479E-2</v>
      </c>
      <c r="P2592" s="184">
        <v>1.4013354419258479E-2</v>
      </c>
      <c r="Q2592" s="184">
        <v>0</v>
      </c>
    </row>
    <row r="2593" spans="1:17" x14ac:dyDescent="0.2">
      <c r="A2593" s="187" t="str">
        <f>B2593&amp;C2593&amp;D2593&amp;E2593</f>
        <v>199915A17Q443</v>
      </c>
      <c r="B2593" s="184">
        <v>1999</v>
      </c>
      <c r="C2593" s="184" t="s">
        <v>0</v>
      </c>
      <c r="D2593" s="184" t="s">
        <v>43</v>
      </c>
      <c r="E2593" s="184">
        <v>43</v>
      </c>
      <c r="F2593" s="184">
        <v>56371</v>
      </c>
      <c r="G2593" s="184">
        <v>0.24035132475673313</v>
      </c>
      <c r="H2593" s="184">
        <v>0.48675737524613721</v>
      </c>
      <c r="I2593" s="184">
        <v>0.36976459527061789</v>
      </c>
      <c r="J2593" s="184">
        <v>3.7767646484894717E-2</v>
      </c>
      <c r="K2593" s="184">
        <v>6.4146458285288532E-2</v>
      </c>
      <c r="L2593" s="184">
        <v>0.81506448351102512</v>
      </c>
      <c r="M2593" s="184">
        <v>359.7567811843204</v>
      </c>
      <c r="N2593" s="184">
        <v>0.18106827978925333</v>
      </c>
      <c r="O2593" s="184">
        <v>2.6449770271948343E-2</v>
      </c>
      <c r="P2593" s="184">
        <v>2.6449770271948343E-2</v>
      </c>
      <c r="Q2593" s="184">
        <v>0</v>
      </c>
    </row>
    <row r="2594" spans="1:17" x14ac:dyDescent="0.2">
      <c r="A2594" s="187" t="str">
        <f>B2594&amp;C2594&amp;D2594&amp;E2594</f>
        <v>199915A17Q543</v>
      </c>
      <c r="B2594" s="184">
        <v>1999</v>
      </c>
      <c r="C2594" s="184" t="s">
        <v>0</v>
      </c>
      <c r="D2594" s="184" t="s">
        <v>45</v>
      </c>
      <c r="E2594" s="184">
        <v>43</v>
      </c>
      <c r="F2594" s="184">
        <v>52125</v>
      </c>
      <c r="G2594" s="184">
        <v>0.21182974018794914</v>
      </c>
      <c r="H2594" s="184">
        <v>0.34705035971223019</v>
      </c>
      <c r="I2594" s="184">
        <v>0.27353477218225419</v>
      </c>
      <c r="J2594" s="184">
        <v>3.2633093525179853E-2</v>
      </c>
      <c r="K2594" s="184">
        <v>4.080575539568345E-2</v>
      </c>
      <c r="L2594" s="184">
        <v>0.8856978417266187</v>
      </c>
      <c r="M2594" s="184">
        <v>402.21622401791399</v>
      </c>
      <c r="N2594" s="184">
        <v>8.5755395683453237E-2</v>
      </c>
      <c r="O2594" s="184">
        <v>4.0863309352517987E-3</v>
      </c>
      <c r="P2594" s="184">
        <v>4.0863309352517987E-3</v>
      </c>
      <c r="Q2594" s="184">
        <v>0</v>
      </c>
    </row>
    <row r="2595" spans="1:17" x14ac:dyDescent="0.2">
      <c r="A2595" s="187" t="str">
        <f>B2595&amp;C2595&amp;D2595&amp;E2595</f>
        <v>199915A29Q143</v>
      </c>
      <c r="B2595" s="184">
        <v>1999</v>
      </c>
      <c r="C2595" s="184" t="s">
        <v>3</v>
      </c>
      <c r="D2595" s="184" t="s">
        <v>37</v>
      </c>
      <c r="E2595" s="184">
        <v>43</v>
      </c>
      <c r="F2595" s="184">
        <v>65305</v>
      </c>
      <c r="G2595" s="184">
        <v>0.56254507572722168</v>
      </c>
      <c r="H2595" s="184">
        <v>0.57326391547354716</v>
      </c>
      <c r="I2595" s="184">
        <v>0.25077712273179698</v>
      </c>
      <c r="J2595" s="184">
        <v>0.30619401270959345</v>
      </c>
      <c r="K2595" s="184">
        <v>0.58960263379526834</v>
      </c>
      <c r="L2595" s="184">
        <v>0.17917464206416048</v>
      </c>
      <c r="M2595" s="184">
        <v>301.21916461508317</v>
      </c>
      <c r="N2595" s="184">
        <v>0.10741903376464283</v>
      </c>
      <c r="O2595" s="184">
        <v>6.1832937753617638E-2</v>
      </c>
      <c r="P2595" s="184">
        <v>6.1832937753617638E-2</v>
      </c>
      <c r="Q2595" s="184">
        <v>0</v>
      </c>
    </row>
    <row r="2596" spans="1:17" x14ac:dyDescent="0.2">
      <c r="A2596" s="187" t="str">
        <f>B2596&amp;C2596&amp;D2596&amp;E2596</f>
        <v>199915A29Q243</v>
      </c>
      <c r="B2596" s="184">
        <v>1999</v>
      </c>
      <c r="C2596" s="184" t="s">
        <v>3</v>
      </c>
      <c r="D2596" s="184" t="s">
        <v>39</v>
      </c>
      <c r="E2596" s="184">
        <v>43</v>
      </c>
      <c r="F2596" s="184">
        <v>99775</v>
      </c>
      <c r="G2596" s="184">
        <v>0.28267764916883936</v>
      </c>
      <c r="H2596" s="184">
        <v>0.60352793786018544</v>
      </c>
      <c r="I2596" s="184">
        <v>0.43292407917815084</v>
      </c>
      <c r="J2596" s="184">
        <v>0.22168879979954897</v>
      </c>
      <c r="K2596" s="184">
        <v>0.34109746930593837</v>
      </c>
      <c r="L2596" s="184">
        <v>0.29631671260335757</v>
      </c>
      <c r="M2596" s="184">
        <v>429.0227920789236</v>
      </c>
      <c r="N2596" s="184">
        <v>0.17064394888499124</v>
      </c>
      <c r="O2596" s="184">
        <v>5.5474818341267849E-2</v>
      </c>
      <c r="P2596" s="184">
        <v>5.5474818341267849E-2</v>
      </c>
      <c r="Q2596" s="184">
        <v>0</v>
      </c>
    </row>
    <row r="2597" spans="1:17" x14ac:dyDescent="0.2">
      <c r="A2597" s="187" t="str">
        <f>B2597&amp;C2597&amp;D2597&amp;E2597</f>
        <v>199915A29Q343</v>
      </c>
      <c r="B2597" s="184">
        <v>1999</v>
      </c>
      <c r="C2597" s="184" t="s">
        <v>3</v>
      </c>
      <c r="D2597" s="184" t="s">
        <v>41</v>
      </c>
      <c r="E2597" s="184">
        <v>43</v>
      </c>
      <c r="F2597" s="184">
        <v>179989</v>
      </c>
      <c r="G2597" s="184">
        <v>0.21388653825207576</v>
      </c>
      <c r="H2597" s="184">
        <v>0.66311274577890866</v>
      </c>
      <c r="I2597" s="184">
        <v>0.52128185611342914</v>
      </c>
      <c r="J2597" s="184">
        <v>0.17376617459955887</v>
      </c>
      <c r="K2597" s="184">
        <v>0.27068876431337469</v>
      </c>
      <c r="L2597" s="184">
        <v>0.30026279383740118</v>
      </c>
      <c r="M2597" s="184">
        <v>530.29004807281228</v>
      </c>
      <c r="N2597" s="184">
        <v>0.20830922926308296</v>
      </c>
      <c r="O2597" s="184">
        <v>7.3369081523673899E-2</v>
      </c>
      <c r="P2597" s="184">
        <v>6.7450605197579214E-2</v>
      </c>
      <c r="Q2597" s="184">
        <v>5.9184763260946953E-3</v>
      </c>
    </row>
    <row r="2598" spans="1:17" x14ac:dyDescent="0.2">
      <c r="A2598" s="187" t="str">
        <f>B2598&amp;C2598&amp;D2598&amp;E2598</f>
        <v>199915A29Q443</v>
      </c>
      <c r="B2598" s="184">
        <v>1999</v>
      </c>
      <c r="C2598" s="184" t="s">
        <v>3</v>
      </c>
      <c r="D2598" s="184" t="s">
        <v>43</v>
      </c>
      <c r="E2598" s="184">
        <v>43</v>
      </c>
      <c r="F2598" s="184">
        <v>235302</v>
      </c>
      <c r="G2598" s="184">
        <v>0.11597338881039528</v>
      </c>
      <c r="H2598" s="184">
        <v>0.76401390553416459</v>
      </c>
      <c r="I2598" s="184">
        <v>0.67540862381110234</v>
      </c>
      <c r="J2598" s="184">
        <v>9.5868288412338187E-2</v>
      </c>
      <c r="K2598" s="184">
        <v>0.14106977416256555</v>
      </c>
      <c r="L2598" s="184">
        <v>0.33541576357192032</v>
      </c>
      <c r="M2598" s="184">
        <v>685.84373290636711</v>
      </c>
      <c r="N2598" s="184">
        <v>0.25047385912571929</v>
      </c>
      <c r="O2598" s="184">
        <v>7.5048235884097883E-2</v>
      </c>
      <c r="P2598" s="184">
        <v>6.6013038563208129E-2</v>
      </c>
      <c r="Q2598" s="184">
        <v>9.0351973208897506E-3</v>
      </c>
    </row>
    <row r="2599" spans="1:17" x14ac:dyDescent="0.2">
      <c r="A2599" s="187" t="str">
        <f>B2599&amp;C2599&amp;D2599&amp;E2599</f>
        <v>199915A29Q543</v>
      </c>
      <c r="B2599" s="184">
        <v>1999</v>
      </c>
      <c r="C2599" s="184" t="s">
        <v>3</v>
      </c>
      <c r="D2599" s="184" t="s">
        <v>45</v>
      </c>
      <c r="E2599" s="184">
        <v>43</v>
      </c>
      <c r="F2599" s="184">
        <v>288674</v>
      </c>
      <c r="G2599" s="184">
        <v>8.2523795505838479E-2</v>
      </c>
      <c r="H2599" s="184">
        <v>0.74135876455794425</v>
      </c>
      <c r="I2599" s="184">
        <v>0.68017902547510345</v>
      </c>
      <c r="J2599" s="184">
        <v>6.3365595793178464E-2</v>
      </c>
      <c r="K2599" s="184">
        <v>8.106376050492943E-2</v>
      </c>
      <c r="L2599" s="184">
        <v>0.47537706894282133</v>
      </c>
      <c r="M2599" s="184">
        <v>1496.4391047433435</v>
      </c>
      <c r="N2599" s="184">
        <v>0.27066397190608088</v>
      </c>
      <c r="O2599" s="184">
        <v>0.10617379819108996</v>
      </c>
      <c r="P2599" s="184">
        <v>8.256922079587882E-2</v>
      </c>
      <c r="Q2599" s="184">
        <v>2.3604577395211136E-2</v>
      </c>
    </row>
    <row r="2600" spans="1:17" x14ac:dyDescent="0.2">
      <c r="A2600" s="187" t="str">
        <f>B2600&amp;C2600&amp;D2600&amp;E2600</f>
        <v>199918A24Q143</v>
      </c>
      <c r="B2600" s="184">
        <v>1999</v>
      </c>
      <c r="C2600" s="184" t="s">
        <v>1</v>
      </c>
      <c r="D2600" s="184" t="s">
        <v>37</v>
      </c>
      <c r="E2600" s="184">
        <v>43</v>
      </c>
      <c r="F2600" s="184">
        <v>29567</v>
      </c>
      <c r="G2600" s="184">
        <v>0.61634326318666299</v>
      </c>
      <c r="H2600" s="184">
        <v>0.61876416274901069</v>
      </c>
      <c r="I2600" s="184">
        <v>0.23739303953732202</v>
      </c>
      <c r="J2600" s="184">
        <v>0.3380796157878716</v>
      </c>
      <c r="K2600" s="184">
        <v>0.69790644975817639</v>
      </c>
      <c r="L2600" s="184">
        <v>8.6312442926235328E-2</v>
      </c>
      <c r="M2600" s="184">
        <v>280.46166395258382</v>
      </c>
      <c r="N2600" s="184">
        <v>0.11506070957486386</v>
      </c>
      <c r="O2600" s="184">
        <v>6.4734332194676503E-2</v>
      </c>
      <c r="P2600" s="184">
        <v>6.4734332194676503E-2</v>
      </c>
      <c r="Q2600" s="184">
        <v>0</v>
      </c>
    </row>
    <row r="2601" spans="1:17" x14ac:dyDescent="0.2">
      <c r="A2601" s="187" t="str">
        <f>B2601&amp;C2601&amp;D2601&amp;E2601</f>
        <v>199918A24Q243</v>
      </c>
      <c r="B2601" s="184">
        <v>1999</v>
      </c>
      <c r="C2601" s="184" t="s">
        <v>1</v>
      </c>
      <c r="D2601" s="184" t="s">
        <v>39</v>
      </c>
      <c r="E2601" s="184">
        <v>43</v>
      </c>
      <c r="F2601" s="184">
        <v>42340</v>
      </c>
      <c r="G2601" s="184">
        <v>0.25198206278026908</v>
      </c>
      <c r="H2601" s="184">
        <v>0.65836088804912607</v>
      </c>
      <c r="I2601" s="184">
        <v>0.49246575342465754</v>
      </c>
      <c r="J2601" s="184">
        <v>0.27132735002361835</v>
      </c>
      <c r="K2601" s="184">
        <v>0.40200755786490316</v>
      </c>
      <c r="L2601" s="184">
        <v>0.20597543693906473</v>
      </c>
      <c r="M2601" s="184">
        <v>440.07100443191712</v>
      </c>
      <c r="N2601" s="184">
        <v>0.19097779877184695</v>
      </c>
      <c r="O2601" s="184">
        <v>4.0222012281530467E-2</v>
      </c>
      <c r="P2601" s="184">
        <v>4.0222012281530467E-2</v>
      </c>
      <c r="Q2601" s="184">
        <v>0</v>
      </c>
    </row>
    <row r="2602" spans="1:17" x14ac:dyDescent="0.2">
      <c r="A2602" s="187" t="str">
        <f>B2602&amp;C2602&amp;D2602&amp;E2602</f>
        <v>199918A24Q343</v>
      </c>
      <c r="B2602" s="184">
        <v>1999</v>
      </c>
      <c r="C2602" s="184" t="s">
        <v>1</v>
      </c>
      <c r="D2602" s="184" t="s">
        <v>41</v>
      </c>
      <c r="E2602" s="184">
        <v>43</v>
      </c>
      <c r="F2602" s="184">
        <v>84256</v>
      </c>
      <c r="G2602" s="184">
        <v>0.2154742925468314</v>
      </c>
      <c r="H2602" s="184">
        <v>0.7146790733004178</v>
      </c>
      <c r="I2602" s="184">
        <v>0.5606841055829852</v>
      </c>
      <c r="J2602" s="184">
        <v>0.19947540827952906</v>
      </c>
      <c r="K2602" s="184">
        <v>0.3105535510824155</v>
      </c>
      <c r="L2602" s="184">
        <v>0.21720708317508544</v>
      </c>
      <c r="M2602" s="184">
        <v>513.37034772851268</v>
      </c>
      <c r="N2602" s="184">
        <v>0.22795473745582617</v>
      </c>
      <c r="O2602" s="184">
        <v>6.8369763097462011E-2</v>
      </c>
      <c r="P2602" s="184">
        <v>6.3300929286198737E-2</v>
      </c>
      <c r="Q2602" s="184">
        <v>5.0688338112632823E-3</v>
      </c>
    </row>
    <row r="2603" spans="1:17" x14ac:dyDescent="0.2">
      <c r="A2603" s="187" t="str">
        <f>B2603&amp;C2603&amp;D2603&amp;E2603</f>
        <v>199918A24Q443</v>
      </c>
      <c r="B2603" s="184">
        <v>1999</v>
      </c>
      <c r="C2603" s="184" t="s">
        <v>1</v>
      </c>
      <c r="D2603" s="184" t="s">
        <v>43</v>
      </c>
      <c r="E2603" s="184">
        <v>43</v>
      </c>
      <c r="F2603" s="184">
        <v>115319</v>
      </c>
      <c r="G2603" s="184">
        <v>0.10696180448658744</v>
      </c>
      <c r="H2603" s="184">
        <v>0.84501253045898772</v>
      </c>
      <c r="I2603" s="184">
        <v>0.75462846538731687</v>
      </c>
      <c r="J2603" s="184">
        <v>0.11072763378107683</v>
      </c>
      <c r="K2603" s="184">
        <v>0.16053729220683496</v>
      </c>
      <c r="L2603" s="184">
        <v>0.24723592816448287</v>
      </c>
      <c r="M2603" s="184">
        <v>647.64066037196676</v>
      </c>
      <c r="N2603" s="184">
        <v>0.26942654722985804</v>
      </c>
      <c r="O2603" s="184">
        <v>6.6415768433649269E-2</v>
      </c>
      <c r="P2603" s="184">
        <v>6.2721667721711075E-2</v>
      </c>
      <c r="Q2603" s="184">
        <v>3.694100711938189E-3</v>
      </c>
    </row>
    <row r="2604" spans="1:17" x14ac:dyDescent="0.2">
      <c r="A2604" s="187" t="str">
        <f>B2604&amp;C2604&amp;D2604&amp;E2604</f>
        <v>199918A24Q543</v>
      </c>
      <c r="B2604" s="184">
        <v>1999</v>
      </c>
      <c r="C2604" s="184" t="s">
        <v>1</v>
      </c>
      <c r="D2604" s="184" t="s">
        <v>45</v>
      </c>
      <c r="E2604" s="184">
        <v>43</v>
      </c>
      <c r="F2604" s="184">
        <v>138061</v>
      </c>
      <c r="G2604" s="184">
        <v>0.11333837973216705</v>
      </c>
      <c r="H2604" s="184">
        <v>0.77507043987802493</v>
      </c>
      <c r="I2604" s="184">
        <v>0.68722521204395159</v>
      </c>
      <c r="J2604" s="184">
        <v>7.0867225356907454E-2</v>
      </c>
      <c r="K2604" s="184">
        <v>9.7087519284953752E-2</v>
      </c>
      <c r="L2604" s="184">
        <v>0.48998631039902651</v>
      </c>
      <c r="M2604" s="184">
        <v>1146.2252066339472</v>
      </c>
      <c r="N2604" s="184">
        <v>0.27739187750342242</v>
      </c>
      <c r="O2604" s="184">
        <v>8.4723419358109828E-2</v>
      </c>
      <c r="P2604" s="184">
        <v>7.0845495831552724E-2</v>
      </c>
      <c r="Q2604" s="184">
        <v>1.3877923526557102E-2</v>
      </c>
    </row>
    <row r="2605" spans="1:17" x14ac:dyDescent="0.2">
      <c r="A2605" s="187" t="str">
        <f>B2605&amp;C2605&amp;D2605&amp;E2605</f>
        <v>199925A29Q143</v>
      </c>
      <c r="B2605" s="184">
        <v>1999</v>
      </c>
      <c r="C2605" s="184" t="s">
        <v>2</v>
      </c>
      <c r="D2605" s="184" t="s">
        <v>37</v>
      </c>
      <c r="E2605" s="184">
        <v>43</v>
      </c>
      <c r="F2605" s="184">
        <v>21269</v>
      </c>
      <c r="G2605" s="184">
        <v>0.39683487608241264</v>
      </c>
      <c r="H2605" s="184">
        <v>0.62983685175607695</v>
      </c>
      <c r="I2605" s="184">
        <v>0.3798956227373172</v>
      </c>
      <c r="J2605" s="184">
        <v>0.35018101462222012</v>
      </c>
      <c r="K2605" s="184">
        <v>0.59010766843763218</v>
      </c>
      <c r="L2605" s="184">
        <v>3.9964267243405897E-2</v>
      </c>
      <c r="M2605" s="184">
        <v>325.18197618168159</v>
      </c>
      <c r="N2605" s="184">
        <v>0.1298133433635808</v>
      </c>
      <c r="O2605" s="184">
        <v>8.9849076120174898E-2</v>
      </c>
      <c r="P2605" s="184">
        <v>8.9849076120174898E-2</v>
      </c>
      <c r="Q2605" s="184">
        <v>0</v>
      </c>
    </row>
    <row r="2606" spans="1:17" x14ac:dyDescent="0.2">
      <c r="A2606" s="187" t="str">
        <f>B2606&amp;C2606&amp;D2606&amp;E2606</f>
        <v>199925A29Q243</v>
      </c>
      <c r="B2606" s="184">
        <v>1999</v>
      </c>
      <c r="C2606" s="184" t="s">
        <v>2</v>
      </c>
      <c r="D2606" s="184" t="s">
        <v>39</v>
      </c>
      <c r="E2606" s="184">
        <v>43</v>
      </c>
      <c r="F2606" s="184">
        <v>28514</v>
      </c>
      <c r="G2606" s="184">
        <v>0.22427649202933556</v>
      </c>
      <c r="H2606" s="184">
        <v>0.79859016623413059</v>
      </c>
      <c r="I2606" s="184">
        <v>0.61948516518201591</v>
      </c>
      <c r="J2606" s="184">
        <v>0.19397488952795119</v>
      </c>
      <c r="K2606" s="184">
        <v>0.35066984639124643</v>
      </c>
      <c r="L2606" s="184">
        <v>5.9689976853475483E-2</v>
      </c>
      <c r="M2606" s="184">
        <v>465.6911925604287</v>
      </c>
      <c r="N2606" s="184">
        <v>0.24637020411026161</v>
      </c>
      <c r="O2606" s="184">
        <v>0.11948516518201585</v>
      </c>
      <c r="P2606" s="184">
        <v>0.11948516518201585</v>
      </c>
      <c r="Q2606" s="184">
        <v>0</v>
      </c>
    </row>
    <row r="2607" spans="1:17" x14ac:dyDescent="0.2">
      <c r="A2607" s="187" t="str">
        <f>B2607&amp;C2607&amp;D2607&amp;E2607</f>
        <v>199925A29Q343</v>
      </c>
      <c r="B2607" s="184">
        <v>1999</v>
      </c>
      <c r="C2607" s="184" t="s">
        <v>2</v>
      </c>
      <c r="D2607" s="184" t="s">
        <v>41</v>
      </c>
      <c r="E2607" s="184">
        <v>43</v>
      </c>
      <c r="F2607" s="184">
        <v>50205</v>
      </c>
      <c r="G2607" s="184">
        <v>0.15349218983185753</v>
      </c>
      <c r="H2607" s="184">
        <v>0.80079673339308832</v>
      </c>
      <c r="I2607" s="184">
        <v>0.67788068917438504</v>
      </c>
      <c r="J2607" s="184">
        <v>0.18647545065232546</v>
      </c>
      <c r="K2607" s="184">
        <v>0.30092620256946517</v>
      </c>
      <c r="L2607" s="184">
        <v>5.0871427148690369E-2</v>
      </c>
      <c r="M2607" s="184">
        <v>624.40906335570185</v>
      </c>
      <c r="N2607" s="184">
        <v>0.2541977890648342</v>
      </c>
      <c r="O2607" s="184">
        <v>0.13556418683398067</v>
      </c>
      <c r="P2607" s="184">
        <v>0.12285628921422169</v>
      </c>
      <c r="Q2607" s="184">
        <v>1.2707897619758988E-2</v>
      </c>
    </row>
    <row r="2608" spans="1:17" x14ac:dyDescent="0.2">
      <c r="A2608" s="187" t="str">
        <f>B2608&amp;C2608&amp;D2608&amp;E2608</f>
        <v>199925A29Q443</v>
      </c>
      <c r="B2608" s="184">
        <v>1999</v>
      </c>
      <c r="C2608" s="184" t="s">
        <v>2</v>
      </c>
      <c r="D2608" s="184" t="s">
        <v>43</v>
      </c>
      <c r="E2608" s="184">
        <v>43</v>
      </c>
      <c r="F2608" s="184">
        <v>63612</v>
      </c>
      <c r="G2608" s="184">
        <v>6.9795405272458963E-2</v>
      </c>
      <c r="H2608" s="184">
        <v>0.86287178519776142</v>
      </c>
      <c r="I2608" s="184">
        <v>0.80264729925171352</v>
      </c>
      <c r="J2608" s="184">
        <v>0.12041753128340564</v>
      </c>
      <c r="K2608" s="184">
        <v>0.17394516757844433</v>
      </c>
      <c r="L2608" s="184">
        <v>7.0222599509526501E-2</v>
      </c>
      <c r="M2608" s="184">
        <v>884.07912016900332</v>
      </c>
      <c r="N2608" s="184">
        <v>0.27762057473432683</v>
      </c>
      <c r="O2608" s="184">
        <v>0.13376406967238885</v>
      </c>
      <c r="P2608" s="184">
        <v>0.10703955228573225</v>
      </c>
      <c r="Q2608" s="184">
        <v>2.6724517386656606E-2</v>
      </c>
    </row>
    <row r="2609" spans="1:17" x14ac:dyDescent="0.2">
      <c r="A2609" s="187" t="str">
        <f>B2609&amp;C2609&amp;D2609&amp;E2609</f>
        <v>199925A29Q543</v>
      </c>
      <c r="B2609" s="184">
        <v>1999</v>
      </c>
      <c r="C2609" s="184" t="s">
        <v>2</v>
      </c>
      <c r="D2609" s="184" t="s">
        <v>45</v>
      </c>
      <c r="E2609" s="184">
        <v>43</v>
      </c>
      <c r="F2609" s="184">
        <v>98488</v>
      </c>
      <c r="G2609" s="184">
        <v>1.9130845536136042E-2</v>
      </c>
      <c r="H2609" s="184">
        <v>0.90279018763707253</v>
      </c>
      <c r="I2609" s="184">
        <v>0.88551904800584846</v>
      </c>
      <c r="J2609" s="184">
        <v>6.9115019088619931E-2</v>
      </c>
      <c r="K2609" s="184">
        <v>7.9908212167979858E-2</v>
      </c>
      <c r="L2609" s="184">
        <v>0.23773454634067095</v>
      </c>
      <c r="M2609" s="184">
        <v>2056.3255238793167</v>
      </c>
      <c r="N2609" s="184">
        <v>0.35928771305011448</v>
      </c>
      <c r="O2609" s="184">
        <v>0.19045535487153395</v>
      </c>
      <c r="P2609" s="184">
        <v>0.14066649707453574</v>
      </c>
      <c r="Q2609" s="184">
        <v>4.9788857796998216E-2</v>
      </c>
    </row>
    <row r="2610" spans="1:17" x14ac:dyDescent="0.2">
      <c r="A2610" s="187" t="str">
        <f>B2610&amp;C2610&amp;D2610&amp;E2610</f>
        <v>199930EMAQ143</v>
      </c>
      <c r="B2610" s="184">
        <v>1999</v>
      </c>
      <c r="C2610" s="184" t="s">
        <v>4</v>
      </c>
      <c r="D2610" s="184" t="s">
        <v>37</v>
      </c>
      <c r="E2610" s="184">
        <v>43</v>
      </c>
      <c r="F2610" s="184">
        <v>82971</v>
      </c>
      <c r="G2610" s="184">
        <v>0.29012467485873172</v>
      </c>
      <c r="H2610" s="184">
        <v>0.67186125272685637</v>
      </c>
      <c r="I2610" s="184">
        <v>0.476937725229297</v>
      </c>
      <c r="J2610" s="184">
        <v>0.32813874727314363</v>
      </c>
      <c r="K2610" s="184">
        <v>0.523062274770703</v>
      </c>
      <c r="L2610" s="184">
        <v>5.1222716370780156E-3</v>
      </c>
      <c r="M2610" s="184">
        <v>308.13944952153105</v>
      </c>
      <c r="N2610" s="184">
        <v>0.20514396596401152</v>
      </c>
      <c r="O2610" s="184">
        <v>0.15900736401875354</v>
      </c>
      <c r="P2610" s="184">
        <v>0.15900736401875354</v>
      </c>
      <c r="Q2610" s="184">
        <v>0</v>
      </c>
    </row>
    <row r="2611" spans="1:17" x14ac:dyDescent="0.2">
      <c r="A2611" s="187" t="str">
        <f>B2611&amp;C2611&amp;D2611&amp;E2611</f>
        <v>199930EMAQ243</v>
      </c>
      <c r="B2611" s="184">
        <v>1999</v>
      </c>
      <c r="C2611" s="184" t="s">
        <v>4</v>
      </c>
      <c r="D2611" s="184" t="s">
        <v>39</v>
      </c>
      <c r="E2611" s="184">
        <v>43</v>
      </c>
      <c r="F2611" s="184">
        <v>153383</v>
      </c>
      <c r="G2611" s="184">
        <v>0.13194319431943194</v>
      </c>
      <c r="H2611" s="184">
        <v>0.653713135064103</v>
      </c>
      <c r="I2611" s="184">
        <v>0.56746013585517496</v>
      </c>
      <c r="J2611" s="184">
        <v>0.34350830625600659</v>
      </c>
      <c r="K2611" s="184">
        <v>0.42697620899991501</v>
      </c>
      <c r="L2611" s="184">
        <v>2.0810650463219522E-2</v>
      </c>
      <c r="M2611" s="184">
        <v>488.58768893612637</v>
      </c>
      <c r="N2611" s="184">
        <v>0.24825436978022336</v>
      </c>
      <c r="O2611" s="184">
        <v>0.16229960295469512</v>
      </c>
      <c r="P2611" s="184">
        <v>0.15814008071298644</v>
      </c>
      <c r="Q2611" s="184">
        <v>4.1595222417086641E-3</v>
      </c>
    </row>
    <row r="2612" spans="1:17" x14ac:dyDescent="0.2">
      <c r="A2612" s="187" t="str">
        <f>B2612&amp;C2612&amp;D2612&amp;E2612</f>
        <v>199930EMAQ343</v>
      </c>
      <c r="B2612" s="184">
        <v>1999</v>
      </c>
      <c r="C2612" s="184" t="s">
        <v>4</v>
      </c>
      <c r="D2612" s="184" t="s">
        <v>41</v>
      </c>
      <c r="E2612" s="184">
        <v>43</v>
      </c>
      <c r="F2612" s="184">
        <v>304001</v>
      </c>
      <c r="G2612" s="184">
        <v>6.8320926385442515E-2</v>
      </c>
      <c r="H2612" s="184">
        <v>0.67608330235755798</v>
      </c>
      <c r="I2612" s="184">
        <v>0.62989266482676043</v>
      </c>
      <c r="J2612" s="184">
        <v>0.32041670915556197</v>
      </c>
      <c r="K2612" s="184">
        <v>0.36311064766234319</v>
      </c>
      <c r="L2612" s="184">
        <v>1.6095341791638844E-2</v>
      </c>
      <c r="M2612" s="184">
        <v>627.83803899484724</v>
      </c>
      <c r="N2612" s="184">
        <v>0.25894980608616419</v>
      </c>
      <c r="O2612" s="184">
        <v>0.17566060637958428</v>
      </c>
      <c r="P2612" s="184">
        <v>0.1672658971516541</v>
      </c>
      <c r="Q2612" s="184">
        <v>8.3947092279301715E-3</v>
      </c>
    </row>
    <row r="2613" spans="1:17" x14ac:dyDescent="0.2">
      <c r="A2613" s="187" t="str">
        <f>B2613&amp;C2613&amp;D2613&amp;E2613</f>
        <v>199930EMAQ443</v>
      </c>
      <c r="B2613" s="184">
        <v>1999</v>
      </c>
      <c r="C2613" s="184" t="s">
        <v>4</v>
      </c>
      <c r="D2613" s="184" t="s">
        <v>43</v>
      </c>
      <c r="E2613" s="184">
        <v>43</v>
      </c>
      <c r="F2613" s="184">
        <v>428216</v>
      </c>
      <c r="G2613" s="184">
        <v>4.850931427115325E-2</v>
      </c>
      <c r="H2613" s="184">
        <v>0.69649896314009752</v>
      </c>
      <c r="I2613" s="184">
        <v>0.66271227604760219</v>
      </c>
      <c r="J2613" s="184">
        <v>0.29818716223951702</v>
      </c>
      <c r="K2613" s="184">
        <v>0.33050001985967387</v>
      </c>
      <c r="L2613" s="184">
        <v>2.8329240682892411E-2</v>
      </c>
      <c r="M2613" s="184">
        <v>898.81172195450779</v>
      </c>
      <c r="N2613" s="184">
        <v>0.29475191820637192</v>
      </c>
      <c r="O2613" s="184">
        <v>0.19434164166690032</v>
      </c>
      <c r="P2613" s="184">
        <v>0.17544695843964075</v>
      </c>
      <c r="Q2613" s="184">
        <v>1.8894683227259557E-2</v>
      </c>
    </row>
    <row r="2614" spans="1:17" x14ac:dyDescent="0.2">
      <c r="A2614" s="187" t="str">
        <f>B2614&amp;C2614&amp;D2614&amp;E2614</f>
        <v>199930EMAQ543</v>
      </c>
      <c r="B2614" s="184">
        <v>1999</v>
      </c>
      <c r="C2614" s="184" t="s">
        <v>4</v>
      </c>
      <c r="D2614" s="184" t="s">
        <v>45</v>
      </c>
      <c r="E2614" s="184">
        <v>43</v>
      </c>
      <c r="F2614" s="184">
        <v>643353</v>
      </c>
      <c r="G2614" s="184">
        <v>2.9100044776086482E-2</v>
      </c>
      <c r="H2614" s="184">
        <v>0.70469400158233508</v>
      </c>
      <c r="I2614" s="184">
        <v>0.68418737458284951</v>
      </c>
      <c r="J2614" s="184">
        <v>0.28770208579115975</v>
      </c>
      <c r="K2614" s="184">
        <v>0.30655332298131821</v>
      </c>
      <c r="L2614" s="184">
        <v>4.8276762523839944E-2</v>
      </c>
      <c r="M2614" s="184">
        <v>3005.6922458047879</v>
      </c>
      <c r="N2614" s="184">
        <v>0.3455536851464126</v>
      </c>
      <c r="O2614" s="184">
        <v>0.2559543516545349</v>
      </c>
      <c r="P2614" s="184">
        <v>0.16796844034301542</v>
      </c>
      <c r="Q2614" s="184">
        <v>8.7985911311519491E-2</v>
      </c>
    </row>
    <row r="2615" spans="1:17" x14ac:dyDescent="0.2">
      <c r="A2615" s="187" t="str">
        <f>B2615&amp;C2615&amp;D2615&amp;E2615</f>
        <v>199915A17Q153</v>
      </c>
      <c r="B2615" s="184">
        <v>1999</v>
      </c>
      <c r="C2615" s="184" t="s">
        <v>0</v>
      </c>
      <c r="D2615" s="184" t="s">
        <v>37</v>
      </c>
      <c r="E2615" s="184">
        <v>53</v>
      </c>
      <c r="F2615" s="184">
        <v>15044</v>
      </c>
      <c r="G2615" s="184">
        <v>0.57138041463003542</v>
      </c>
      <c r="H2615" s="184">
        <v>0.39437649561286892</v>
      </c>
      <c r="I2615" s="184">
        <v>0.16903749002924753</v>
      </c>
      <c r="J2615" s="184">
        <v>0.12682797128423293</v>
      </c>
      <c r="K2615" s="184">
        <v>0.23956394575910661</v>
      </c>
      <c r="L2615" s="184">
        <v>0.67595054506780117</v>
      </c>
      <c r="M2615" s="184">
        <v>198.12023629860852</v>
      </c>
      <c r="N2615" s="184">
        <v>9.8643977665514485E-2</v>
      </c>
      <c r="O2615" s="184">
        <v>1.4091996809359212E-2</v>
      </c>
      <c r="P2615" s="184">
        <v>1.4091996809359212E-2</v>
      </c>
      <c r="Q2615" s="184">
        <v>0</v>
      </c>
    </row>
    <row r="2616" spans="1:17" x14ac:dyDescent="0.2">
      <c r="A2616" s="187" t="str">
        <f>B2616&amp;C2616&amp;D2616&amp;E2616</f>
        <v>199915A17Q253</v>
      </c>
      <c r="B2616" s="184">
        <v>1999</v>
      </c>
      <c r="C2616" s="184" t="s">
        <v>0</v>
      </c>
      <c r="D2616" s="184" t="s">
        <v>39</v>
      </c>
      <c r="E2616" s="184">
        <v>53</v>
      </c>
      <c r="F2616" s="184">
        <v>22668</v>
      </c>
      <c r="G2616" s="184">
        <v>0.37749108453954267</v>
      </c>
      <c r="H2616" s="184">
        <v>0.42059290629962942</v>
      </c>
      <c r="I2616" s="184">
        <v>0.26182283395094408</v>
      </c>
      <c r="J2616" s="184">
        <v>0.12144873830951121</v>
      </c>
      <c r="K2616" s="184">
        <v>0.16812246338450679</v>
      </c>
      <c r="L2616" s="184">
        <v>0.76641079936474321</v>
      </c>
      <c r="M2616" s="184">
        <v>225.4780702869117</v>
      </c>
      <c r="N2616" s="184">
        <v>0.10283218634197988</v>
      </c>
      <c r="O2616" s="184">
        <v>9.352391035821422E-3</v>
      </c>
      <c r="P2616" s="184">
        <v>9.352391035821422E-3</v>
      </c>
      <c r="Q2616" s="184">
        <v>0</v>
      </c>
    </row>
    <row r="2617" spans="1:17" x14ac:dyDescent="0.2">
      <c r="A2617" s="187" t="str">
        <f>B2617&amp;C2617&amp;D2617&amp;E2617</f>
        <v>199915A17Q353</v>
      </c>
      <c r="B2617" s="184">
        <v>1999</v>
      </c>
      <c r="C2617" s="184" t="s">
        <v>0</v>
      </c>
      <c r="D2617" s="184" t="s">
        <v>41</v>
      </c>
      <c r="E2617" s="184">
        <v>53</v>
      </c>
      <c r="F2617" s="184">
        <v>23940</v>
      </c>
      <c r="G2617" s="184">
        <v>0.32423121092254692</v>
      </c>
      <c r="H2617" s="184">
        <v>0.32736006683375102</v>
      </c>
      <c r="I2617" s="184">
        <v>0.22121971595655807</v>
      </c>
      <c r="J2617" s="184">
        <v>0.11503759398496241</v>
      </c>
      <c r="K2617" s="184">
        <v>0.13274853801169589</v>
      </c>
      <c r="L2617" s="184">
        <v>0.78759398496240607</v>
      </c>
      <c r="M2617" s="184">
        <v>220.48653740635177</v>
      </c>
      <c r="N2617" s="184">
        <v>8.8429406850459483E-2</v>
      </c>
      <c r="O2617" s="184">
        <v>8.8137009189640774E-3</v>
      </c>
      <c r="P2617" s="184">
        <v>8.8137009189640774E-3</v>
      </c>
      <c r="Q2617" s="184">
        <v>0</v>
      </c>
    </row>
    <row r="2618" spans="1:17" x14ac:dyDescent="0.2">
      <c r="A2618" s="187" t="str">
        <f>B2618&amp;C2618&amp;D2618&amp;E2618</f>
        <v>199915A17Q453</v>
      </c>
      <c r="B2618" s="184">
        <v>1999</v>
      </c>
      <c r="C2618" s="184" t="s">
        <v>0</v>
      </c>
      <c r="D2618" s="184" t="s">
        <v>43</v>
      </c>
      <c r="E2618" s="184">
        <v>53</v>
      </c>
      <c r="F2618" s="184">
        <v>27326</v>
      </c>
      <c r="G2618" s="184">
        <v>0.41031227305737111</v>
      </c>
      <c r="H2618" s="184">
        <v>0.30234941081753641</v>
      </c>
      <c r="I2618" s="184">
        <v>0.17829173680743615</v>
      </c>
      <c r="J2618" s="184">
        <v>6.2065432189123915E-2</v>
      </c>
      <c r="K2618" s="184">
        <v>7.7545195052331109E-2</v>
      </c>
      <c r="L2618" s="184">
        <v>0.89142208885310692</v>
      </c>
      <c r="M2618" s="184">
        <v>319.09503436323126</v>
      </c>
      <c r="N2618" s="184">
        <v>7.7508599868257338E-2</v>
      </c>
      <c r="O2618" s="184">
        <v>0</v>
      </c>
      <c r="P2618" s="184">
        <v>0</v>
      </c>
      <c r="Q2618" s="184">
        <v>0</v>
      </c>
    </row>
    <row r="2619" spans="1:17" x14ac:dyDescent="0.2">
      <c r="A2619" s="187" t="str">
        <f>B2619&amp;C2619&amp;D2619&amp;E2619</f>
        <v>199915A17Q553</v>
      </c>
      <c r="B2619" s="184">
        <v>1999</v>
      </c>
      <c r="C2619" s="184" t="s">
        <v>0</v>
      </c>
      <c r="D2619" s="184" t="s">
        <v>45</v>
      </c>
      <c r="E2619" s="184">
        <v>53</v>
      </c>
      <c r="F2619" s="184">
        <v>37710</v>
      </c>
      <c r="G2619" s="184">
        <v>0.23049001814882034</v>
      </c>
      <c r="H2619" s="184">
        <v>0.14611508883585256</v>
      </c>
      <c r="I2619" s="184">
        <v>0.11243701935826041</v>
      </c>
      <c r="J2619" s="184">
        <v>3.3678069477592151E-2</v>
      </c>
      <c r="K2619" s="184">
        <v>3.929992044550517E-2</v>
      </c>
      <c r="L2619" s="184">
        <v>0.94383452665075573</v>
      </c>
      <c r="M2619" s="184">
        <v>418.91640611121841</v>
      </c>
      <c r="N2619" s="184">
        <v>7.3084062582869272E-2</v>
      </c>
      <c r="O2619" s="184">
        <v>1.1243701935826042E-2</v>
      </c>
      <c r="P2619" s="184">
        <v>5.6218509679130209E-3</v>
      </c>
      <c r="Q2619" s="184">
        <v>5.6218509679130209E-3</v>
      </c>
    </row>
    <row r="2620" spans="1:17" x14ac:dyDescent="0.2">
      <c r="A2620" s="187" t="str">
        <f>B2620&amp;C2620&amp;D2620&amp;E2620</f>
        <v>199915A29Q153</v>
      </c>
      <c r="B2620" s="184">
        <v>1999</v>
      </c>
      <c r="C2620" s="184" t="s">
        <v>3</v>
      </c>
      <c r="D2620" s="184" t="s">
        <v>37</v>
      </c>
      <c r="E2620" s="184">
        <v>53</v>
      </c>
      <c r="F2620" s="184">
        <v>56571</v>
      </c>
      <c r="G2620" s="184">
        <v>0.52493879597675719</v>
      </c>
      <c r="H2620" s="184">
        <v>0.59929999469692952</v>
      </c>
      <c r="I2620" s="184">
        <v>0.28470417705184636</v>
      </c>
      <c r="J2620" s="184">
        <v>0.21343090983012497</v>
      </c>
      <c r="K2620" s="184">
        <v>0.46060702480069293</v>
      </c>
      <c r="L2620" s="184">
        <v>0.31464884834986123</v>
      </c>
      <c r="M2620" s="184">
        <v>270.77043857318324</v>
      </c>
      <c r="N2620" s="184">
        <v>0.13860458538827314</v>
      </c>
      <c r="O2620" s="184">
        <v>6.3689876438457874E-2</v>
      </c>
      <c r="P2620" s="184">
        <v>6.3689876438457874E-2</v>
      </c>
      <c r="Q2620" s="184">
        <v>0</v>
      </c>
    </row>
    <row r="2621" spans="1:17" x14ac:dyDescent="0.2">
      <c r="A2621" s="187" t="str">
        <f>B2621&amp;C2621&amp;D2621&amp;E2621</f>
        <v>199915A29Q253</v>
      </c>
      <c r="B2621" s="184">
        <v>1999</v>
      </c>
      <c r="C2621" s="184" t="s">
        <v>3</v>
      </c>
      <c r="D2621" s="184" t="s">
        <v>39</v>
      </c>
      <c r="E2621" s="184">
        <v>53</v>
      </c>
      <c r="F2621" s="184">
        <v>92349</v>
      </c>
      <c r="G2621" s="184">
        <v>0.31927799727855466</v>
      </c>
      <c r="H2621" s="184">
        <v>0.66050525723072262</v>
      </c>
      <c r="I2621" s="184">
        <v>0.4496204615101409</v>
      </c>
      <c r="J2621" s="184">
        <v>0.18349955061776521</v>
      </c>
      <c r="K2621" s="184">
        <v>0.32566676412305495</v>
      </c>
      <c r="L2621" s="184">
        <v>0.33486015008283793</v>
      </c>
      <c r="M2621" s="184">
        <v>411.59744893653226</v>
      </c>
      <c r="N2621" s="184">
        <v>0.17890827188166628</v>
      </c>
      <c r="O2621" s="184">
        <v>4.1310680137305225E-2</v>
      </c>
      <c r="P2621" s="184">
        <v>3.9015040769255757E-2</v>
      </c>
      <c r="Q2621" s="184">
        <v>2.2956393680494645E-3</v>
      </c>
    </row>
    <row r="2622" spans="1:17" x14ac:dyDescent="0.2">
      <c r="A2622" s="187" t="str">
        <f>B2622&amp;C2622&amp;D2622&amp;E2622</f>
        <v>199915A29Q353</v>
      </c>
      <c r="B2622" s="184">
        <v>1999</v>
      </c>
      <c r="C2622" s="184" t="s">
        <v>3</v>
      </c>
      <c r="D2622" s="184" t="s">
        <v>41</v>
      </c>
      <c r="E2622" s="184">
        <v>53</v>
      </c>
      <c r="F2622" s="184">
        <v>120963</v>
      </c>
      <c r="G2622" s="184">
        <v>0.21659254679064902</v>
      </c>
      <c r="H2622" s="184">
        <v>0.69523738663888957</v>
      </c>
      <c r="I2622" s="184">
        <v>0.54465415044269738</v>
      </c>
      <c r="J2622" s="184">
        <v>0.15410497424832387</v>
      </c>
      <c r="K2622" s="184">
        <v>0.25391235336425189</v>
      </c>
      <c r="L2622" s="184">
        <v>0.33101030893744365</v>
      </c>
      <c r="M2622" s="184">
        <v>542.21220187784252</v>
      </c>
      <c r="N2622" s="184">
        <v>0.2451493431875863</v>
      </c>
      <c r="O2622" s="184">
        <v>5.2511925134131922E-2</v>
      </c>
      <c r="P2622" s="184">
        <v>5.0759323098798804E-2</v>
      </c>
      <c r="Q2622" s="184">
        <v>1.7526020353331184E-3</v>
      </c>
    </row>
    <row r="2623" spans="1:17" x14ac:dyDescent="0.2">
      <c r="A2623" s="187" t="str">
        <f>B2623&amp;C2623&amp;D2623&amp;E2623</f>
        <v>199915A29Q453</v>
      </c>
      <c r="B2623" s="184">
        <v>1999</v>
      </c>
      <c r="C2623" s="184" t="s">
        <v>3</v>
      </c>
      <c r="D2623" s="184" t="s">
        <v>43</v>
      </c>
      <c r="E2623" s="184">
        <v>53</v>
      </c>
      <c r="F2623" s="184">
        <v>146581</v>
      </c>
      <c r="G2623" s="184">
        <v>0.21401651287032539</v>
      </c>
      <c r="H2623" s="184">
        <v>0.70234204978817172</v>
      </c>
      <c r="I2623" s="184">
        <v>0.55202925345031073</v>
      </c>
      <c r="J2623" s="184">
        <v>0.12136634352337615</v>
      </c>
      <c r="K2623" s="184">
        <v>0.20662978148600433</v>
      </c>
      <c r="L2623" s="184">
        <v>0.39162647273521123</v>
      </c>
      <c r="M2623" s="184">
        <v>747.65091940880734</v>
      </c>
      <c r="N2623" s="184">
        <v>0.24134778723026859</v>
      </c>
      <c r="O2623" s="184">
        <v>5.6344273814477999E-2</v>
      </c>
      <c r="P2623" s="184">
        <v>5.2019020200435251E-2</v>
      </c>
      <c r="Q2623" s="184">
        <v>4.3252536140427475E-3</v>
      </c>
    </row>
    <row r="2624" spans="1:17" x14ac:dyDescent="0.2">
      <c r="A2624" s="187" t="str">
        <f>B2624&amp;C2624&amp;D2624&amp;E2624</f>
        <v>199915A29Q553</v>
      </c>
      <c r="B2624" s="184">
        <v>1999</v>
      </c>
      <c r="C2624" s="184" t="s">
        <v>3</v>
      </c>
      <c r="D2624" s="184" t="s">
        <v>45</v>
      </c>
      <c r="E2624" s="184">
        <v>53</v>
      </c>
      <c r="F2624" s="184">
        <v>213756</v>
      </c>
      <c r="G2624" s="184">
        <v>0.13038215225227054</v>
      </c>
      <c r="H2624" s="184">
        <v>0.69178409027115029</v>
      </c>
      <c r="I2624" s="184">
        <v>0.6015877916877187</v>
      </c>
      <c r="J2624" s="184">
        <v>5.1530717266415914E-2</v>
      </c>
      <c r="K2624" s="184">
        <v>9.8116544097007805E-2</v>
      </c>
      <c r="L2624" s="184">
        <v>0.50643256797470015</v>
      </c>
      <c r="M2624" s="184">
        <v>2047.0744147057083</v>
      </c>
      <c r="N2624" s="184">
        <v>0.24011913235679766</v>
      </c>
      <c r="O2624" s="184">
        <v>7.2425354961975053E-2</v>
      </c>
      <c r="P2624" s="184">
        <v>5.3572097553665758E-2</v>
      </c>
      <c r="Q2624" s="184">
        <v>1.8853257408309294E-2</v>
      </c>
    </row>
    <row r="2625" spans="1:17" x14ac:dyDescent="0.2">
      <c r="A2625" s="187" t="str">
        <f>B2625&amp;C2625&amp;D2625&amp;E2625</f>
        <v>199918A24Q153</v>
      </c>
      <c r="B2625" s="184">
        <v>1999</v>
      </c>
      <c r="C2625" s="184" t="s">
        <v>1</v>
      </c>
      <c r="D2625" s="184" t="s">
        <v>37</v>
      </c>
      <c r="E2625" s="184">
        <v>53</v>
      </c>
      <c r="F2625" s="184">
        <v>26481</v>
      </c>
      <c r="G2625" s="184">
        <v>0.59038953653682114</v>
      </c>
      <c r="H2625" s="184">
        <v>0.66406102488576713</v>
      </c>
      <c r="I2625" s="184">
        <v>0.2720063441712926</v>
      </c>
      <c r="J2625" s="184">
        <v>0.21589063857105095</v>
      </c>
      <c r="K2625" s="184">
        <v>0.52788791964049697</v>
      </c>
      <c r="L2625" s="184">
        <v>0.26415165590423323</v>
      </c>
      <c r="M2625" s="184">
        <v>252.40956434756305</v>
      </c>
      <c r="N2625" s="184">
        <v>0.13598429062346587</v>
      </c>
      <c r="O2625" s="184">
        <v>4.7996676862656247E-2</v>
      </c>
      <c r="P2625" s="184">
        <v>4.7996676862656247E-2</v>
      </c>
      <c r="Q2625" s="184">
        <v>0</v>
      </c>
    </row>
    <row r="2626" spans="1:17" x14ac:dyDescent="0.2">
      <c r="A2626" s="187" t="str">
        <f>B2626&amp;C2626&amp;D2626&amp;E2626</f>
        <v>199918A24Q253</v>
      </c>
      <c r="B2626" s="184">
        <v>1999</v>
      </c>
      <c r="C2626" s="184" t="s">
        <v>1</v>
      </c>
      <c r="D2626" s="184" t="s">
        <v>39</v>
      </c>
      <c r="E2626" s="184">
        <v>53</v>
      </c>
      <c r="F2626" s="184">
        <v>43626</v>
      </c>
      <c r="G2626" s="184">
        <v>0.38338131125270886</v>
      </c>
      <c r="H2626" s="184">
        <v>0.7086828955210196</v>
      </c>
      <c r="I2626" s="184">
        <v>0.43698711777380461</v>
      </c>
      <c r="J2626" s="184">
        <v>0.21363407142529683</v>
      </c>
      <c r="K2626" s="184">
        <v>0.4126438362444414</v>
      </c>
      <c r="L2626" s="184">
        <v>0.26692797872828128</v>
      </c>
      <c r="M2626" s="184">
        <v>388.73257982179058</v>
      </c>
      <c r="N2626" s="184">
        <v>0.18933663411726953</v>
      </c>
      <c r="O2626" s="184">
        <v>3.4016412231238254E-2</v>
      </c>
      <c r="P2626" s="184">
        <v>2.9156924769632789E-2</v>
      </c>
      <c r="Q2626" s="184">
        <v>4.8594874616054648E-3</v>
      </c>
    </row>
    <row r="2627" spans="1:17" x14ac:dyDescent="0.2">
      <c r="A2627" s="187" t="str">
        <f>B2627&amp;C2627&amp;D2627&amp;E2627</f>
        <v>199918A24Q353</v>
      </c>
      <c r="B2627" s="184">
        <v>1999</v>
      </c>
      <c r="C2627" s="184" t="s">
        <v>1</v>
      </c>
      <c r="D2627" s="184" t="s">
        <v>41</v>
      </c>
      <c r="E2627" s="184">
        <v>53</v>
      </c>
      <c r="F2627" s="184">
        <v>60586</v>
      </c>
      <c r="G2627" s="184">
        <v>0.25335896614333014</v>
      </c>
      <c r="H2627" s="184">
        <v>0.77270326478064244</v>
      </c>
      <c r="I2627" s="184">
        <v>0.57693196448024298</v>
      </c>
      <c r="J2627" s="184">
        <v>0.16082923447661177</v>
      </c>
      <c r="K2627" s="184">
        <v>0.29366520318225331</v>
      </c>
      <c r="L2627" s="184">
        <v>0.30072954147822928</v>
      </c>
      <c r="M2627" s="184">
        <v>522.55013901227824</v>
      </c>
      <c r="N2627" s="184">
        <v>0.27621892846532203</v>
      </c>
      <c r="O2627" s="184">
        <v>4.8955204172581125E-2</v>
      </c>
      <c r="P2627" s="184">
        <v>4.8955204172581125E-2</v>
      </c>
      <c r="Q2627" s="184">
        <v>0</v>
      </c>
    </row>
    <row r="2628" spans="1:17" x14ac:dyDescent="0.2">
      <c r="A2628" s="187" t="str">
        <f>B2628&amp;C2628&amp;D2628&amp;E2628</f>
        <v>199918A24Q453</v>
      </c>
      <c r="B2628" s="184">
        <v>1999</v>
      </c>
      <c r="C2628" s="184" t="s">
        <v>1</v>
      </c>
      <c r="D2628" s="184" t="s">
        <v>43</v>
      </c>
      <c r="E2628" s="184">
        <v>53</v>
      </c>
      <c r="F2628" s="184">
        <v>78588</v>
      </c>
      <c r="G2628" s="184">
        <v>0.22145602913407067</v>
      </c>
      <c r="H2628" s="184">
        <v>0.75472082251743267</v>
      </c>
      <c r="I2628" s="184">
        <v>0.58758334605792228</v>
      </c>
      <c r="J2628" s="184">
        <v>0.14553112434468365</v>
      </c>
      <c r="K2628" s="184">
        <v>0.23987122715936277</v>
      </c>
      <c r="L2628" s="184">
        <v>0.35584313126686007</v>
      </c>
      <c r="M2628" s="184">
        <v>643.23277716273356</v>
      </c>
      <c r="N2628" s="184">
        <v>0.26958314246449838</v>
      </c>
      <c r="O2628" s="184">
        <v>4.8506133251895962E-2</v>
      </c>
      <c r="P2628" s="184">
        <v>4.5808520384791572E-2</v>
      </c>
      <c r="Q2628" s="184">
        <v>2.6976128671043925E-3</v>
      </c>
    </row>
    <row r="2629" spans="1:17" x14ac:dyDescent="0.2">
      <c r="A2629" s="187" t="str">
        <f>B2629&amp;C2629&amp;D2629&amp;E2629</f>
        <v>199918A24Q553</v>
      </c>
      <c r="B2629" s="184">
        <v>1999</v>
      </c>
      <c r="C2629" s="184" t="s">
        <v>1</v>
      </c>
      <c r="D2629" s="184" t="s">
        <v>45</v>
      </c>
      <c r="E2629" s="184">
        <v>53</v>
      </c>
      <c r="F2629" s="184">
        <v>101054</v>
      </c>
      <c r="G2629" s="184">
        <v>0.17668101129639591</v>
      </c>
      <c r="H2629" s="184">
        <v>0.73584420210976309</v>
      </c>
      <c r="I2629" s="184">
        <v>0.60583450432442065</v>
      </c>
      <c r="J2629" s="184">
        <v>4.8231638529894906E-2</v>
      </c>
      <c r="K2629" s="184">
        <v>0.10274704613375027</v>
      </c>
      <c r="L2629" s="184">
        <v>0.57229797929819703</v>
      </c>
      <c r="M2629" s="184">
        <v>1490.4686130645425</v>
      </c>
      <c r="N2629" s="184">
        <v>0.25633168719382798</v>
      </c>
      <c r="O2629" s="184">
        <v>4.8323119335197638E-2</v>
      </c>
      <c r="P2629" s="184">
        <v>3.99139247535749E-2</v>
      </c>
      <c r="Q2629" s="184">
        <v>8.4091945816227361E-3</v>
      </c>
    </row>
    <row r="2630" spans="1:17" x14ac:dyDescent="0.2">
      <c r="A2630" s="187" t="str">
        <f>B2630&amp;C2630&amp;D2630&amp;E2630</f>
        <v>199925A29Q153</v>
      </c>
      <c r="B2630" s="184">
        <v>1999</v>
      </c>
      <c r="C2630" s="184" t="s">
        <v>2</v>
      </c>
      <c r="D2630" s="184" t="s">
        <v>37</v>
      </c>
      <c r="E2630" s="184">
        <v>53</v>
      </c>
      <c r="F2630" s="184">
        <v>15046</v>
      </c>
      <c r="G2630" s="184">
        <v>0.38757823784304285</v>
      </c>
      <c r="H2630" s="184">
        <v>0.69021666888209487</v>
      </c>
      <c r="I2630" s="184">
        <v>0.42270370862687756</v>
      </c>
      <c r="J2630" s="184">
        <v>0.29569320749700917</v>
      </c>
      <c r="K2630" s="184">
        <v>0.56320616775222654</v>
      </c>
      <c r="L2630" s="184">
        <v>4.2270370862687756E-2</v>
      </c>
      <c r="M2630" s="184">
        <v>320.61365263472209</v>
      </c>
      <c r="N2630" s="184">
        <v>0.18317160707164695</v>
      </c>
      <c r="O2630" s="184">
        <v>0.1409012362089592</v>
      </c>
      <c r="P2630" s="184">
        <v>0.1409012362089592</v>
      </c>
      <c r="Q2630" s="184">
        <v>0</v>
      </c>
    </row>
    <row r="2631" spans="1:17" x14ac:dyDescent="0.2">
      <c r="A2631" s="187" t="str">
        <f>B2631&amp;C2631&amp;D2631&amp;E2631</f>
        <v>199925A29Q253</v>
      </c>
      <c r="B2631" s="184">
        <v>1999</v>
      </c>
      <c r="C2631" s="184" t="s">
        <v>2</v>
      </c>
      <c r="D2631" s="184" t="s">
        <v>39</v>
      </c>
      <c r="E2631" s="184">
        <v>53</v>
      </c>
      <c r="F2631" s="184">
        <v>26055</v>
      </c>
      <c r="G2631" s="184">
        <v>0.19580453616275675</v>
      </c>
      <c r="H2631" s="184">
        <v>0.78856265592016883</v>
      </c>
      <c r="I2631" s="184">
        <v>0.63415851084244867</v>
      </c>
      <c r="J2631" s="184">
        <v>0.18702744194972173</v>
      </c>
      <c r="K2631" s="184">
        <v>0.31709844559585493</v>
      </c>
      <c r="L2631" s="184">
        <v>7.315294569180579E-2</v>
      </c>
      <c r="M2631" s="184">
        <v>504.83199333457947</v>
      </c>
      <c r="N2631" s="184">
        <v>0.22763385146804835</v>
      </c>
      <c r="O2631" s="184">
        <v>8.1327960084436768E-2</v>
      </c>
      <c r="P2631" s="184">
        <v>8.1327960084436768E-2</v>
      </c>
      <c r="Q2631" s="184">
        <v>0</v>
      </c>
    </row>
    <row r="2632" spans="1:17" x14ac:dyDescent="0.2">
      <c r="A2632" s="187" t="str">
        <f>B2632&amp;C2632&amp;D2632&amp;E2632</f>
        <v>199925A29Q353</v>
      </c>
      <c r="B2632" s="184">
        <v>1999</v>
      </c>
      <c r="C2632" s="184" t="s">
        <v>2</v>
      </c>
      <c r="D2632" s="184" t="s">
        <v>41</v>
      </c>
      <c r="E2632" s="184">
        <v>53</v>
      </c>
      <c r="F2632" s="184">
        <v>36437</v>
      </c>
      <c r="G2632" s="184">
        <v>0.12949127215920669</v>
      </c>
      <c r="H2632" s="184">
        <v>0.80813458846776631</v>
      </c>
      <c r="I2632" s="184">
        <v>0.70348821253121829</v>
      </c>
      <c r="J2632" s="184">
        <v>0.16859236490380658</v>
      </c>
      <c r="K2632" s="184">
        <v>0.26742047918324779</v>
      </c>
      <c r="L2632" s="184">
        <v>8.137332930812087E-2</v>
      </c>
      <c r="M2632" s="184">
        <v>635.49534721564839</v>
      </c>
      <c r="N2632" s="184">
        <v>0.29645689820786564</v>
      </c>
      <c r="O2632" s="184">
        <v>8.713670170431155E-2</v>
      </c>
      <c r="P2632" s="184">
        <v>8.131844004720476E-2</v>
      </c>
      <c r="Q2632" s="184">
        <v>5.8182616571067873E-3</v>
      </c>
    </row>
    <row r="2633" spans="1:17" x14ac:dyDescent="0.2">
      <c r="A2633" s="187" t="str">
        <f>B2633&amp;C2633&amp;D2633&amp;E2633</f>
        <v>199925A29Q453</v>
      </c>
      <c r="B2633" s="184">
        <v>1999</v>
      </c>
      <c r="C2633" s="184" t="s">
        <v>2</v>
      </c>
      <c r="D2633" s="184" t="s">
        <v>43</v>
      </c>
      <c r="E2633" s="184">
        <v>53</v>
      </c>
      <c r="F2633" s="184">
        <v>40667</v>
      </c>
      <c r="G2633" s="184">
        <v>0.1556987788331072</v>
      </c>
      <c r="H2633" s="184">
        <v>0.86989450906140109</v>
      </c>
      <c r="I2633" s="184">
        <v>0.73445299628691563</v>
      </c>
      <c r="J2633" s="184">
        <v>0.11451545479135417</v>
      </c>
      <c r="K2633" s="184">
        <v>0.22912926943221776</v>
      </c>
      <c r="L2633" s="184">
        <v>0.12494159883935378</v>
      </c>
      <c r="M2633" s="184">
        <v>978.99017300593778</v>
      </c>
      <c r="N2633" s="184">
        <v>0.29687461578183788</v>
      </c>
      <c r="O2633" s="184">
        <v>0.10935156269210908</v>
      </c>
      <c r="P2633" s="184">
        <v>9.8974598568864189E-2</v>
      </c>
      <c r="Q2633" s="184">
        <v>1.0376964123244891E-2</v>
      </c>
    </row>
    <row r="2634" spans="1:17" x14ac:dyDescent="0.2">
      <c r="A2634" s="187" t="str">
        <f>B2634&amp;C2634&amp;D2634&amp;E2634</f>
        <v>199925A29Q553</v>
      </c>
      <c r="B2634" s="184">
        <v>1999</v>
      </c>
      <c r="C2634" s="184" t="s">
        <v>2</v>
      </c>
      <c r="D2634" s="184" t="s">
        <v>45</v>
      </c>
      <c r="E2634" s="184">
        <v>53</v>
      </c>
      <c r="F2634" s="184">
        <v>74992</v>
      </c>
      <c r="G2634" s="184">
        <v>7.1643898063320735E-2</v>
      </c>
      <c r="H2634" s="184">
        <v>0.90680339236185192</v>
      </c>
      <c r="I2634" s="184">
        <v>0.84183646255600597</v>
      </c>
      <c r="J2634" s="184">
        <v>6.4953595050138688E-2</v>
      </c>
      <c r="K2634" s="184">
        <v>0.12145295498186473</v>
      </c>
      <c r="L2634" s="184">
        <v>0.19772775762748027</v>
      </c>
      <c r="M2634" s="184">
        <v>2696.1994142228464</v>
      </c>
      <c r="N2634" s="184">
        <v>0.30231224663964157</v>
      </c>
      <c r="O2634" s="184">
        <v>0.13560113078728397</v>
      </c>
      <c r="P2634" s="184">
        <v>9.6050245359505015E-2</v>
      </c>
      <c r="Q2634" s="184">
        <v>3.9550885427778966E-2</v>
      </c>
    </row>
    <row r="2635" spans="1:17" x14ac:dyDescent="0.2">
      <c r="A2635" s="187" t="str">
        <f>B2635&amp;C2635&amp;D2635&amp;E2635</f>
        <v>199930EMAQ153</v>
      </c>
      <c r="B2635" s="184">
        <v>1999</v>
      </c>
      <c r="C2635" s="184" t="s">
        <v>4</v>
      </c>
      <c r="D2635" s="184" t="s">
        <v>37</v>
      </c>
      <c r="E2635" s="184">
        <v>53</v>
      </c>
      <c r="F2635" s="184">
        <v>49990</v>
      </c>
      <c r="G2635" s="184">
        <v>0.35102091867046059</v>
      </c>
      <c r="H2635" s="184">
        <v>0.63974794958991799</v>
      </c>
      <c r="I2635" s="184">
        <v>0.41518303660732148</v>
      </c>
      <c r="J2635" s="184">
        <v>0.34330866173234648</v>
      </c>
      <c r="K2635" s="184">
        <v>0.5636527305461092</v>
      </c>
      <c r="L2635" s="184">
        <v>2.9625925185037007E-2</v>
      </c>
      <c r="M2635" s="184">
        <v>310.54948164451031</v>
      </c>
      <c r="N2635" s="184">
        <v>0.22456491298259651</v>
      </c>
      <c r="O2635" s="184">
        <v>0.13980796159231845</v>
      </c>
      <c r="P2635" s="184">
        <v>0.13980796159231845</v>
      </c>
      <c r="Q2635" s="184">
        <v>0</v>
      </c>
    </row>
    <row r="2636" spans="1:17" x14ac:dyDescent="0.2">
      <c r="A2636" s="187" t="str">
        <f>B2636&amp;C2636&amp;D2636&amp;E2636</f>
        <v>199930EMAQ253</v>
      </c>
      <c r="B2636" s="184">
        <v>1999</v>
      </c>
      <c r="C2636" s="184" t="s">
        <v>4</v>
      </c>
      <c r="D2636" s="184" t="s">
        <v>39</v>
      </c>
      <c r="E2636" s="184">
        <v>53</v>
      </c>
      <c r="F2636" s="184">
        <v>77542</v>
      </c>
      <c r="G2636" s="184">
        <v>0.15127533817287478</v>
      </c>
      <c r="H2636" s="184">
        <v>0.65020247091898586</v>
      </c>
      <c r="I2636" s="184">
        <v>0.55184287224987749</v>
      </c>
      <c r="J2636" s="184">
        <v>0.3470635268628614</v>
      </c>
      <c r="K2636" s="184">
        <v>0.44268912331381705</v>
      </c>
      <c r="L2636" s="184">
        <v>3.0061128162802094E-2</v>
      </c>
      <c r="M2636" s="184">
        <v>492.39418513757204</v>
      </c>
      <c r="N2636" s="184">
        <v>0.25132186428000308</v>
      </c>
      <c r="O2636" s="184">
        <v>0.1393180469938872</v>
      </c>
      <c r="P2636" s="184">
        <v>0.13658404477573444</v>
      </c>
      <c r="Q2636" s="184">
        <v>2.734002218152743E-3</v>
      </c>
    </row>
    <row r="2637" spans="1:17" x14ac:dyDescent="0.2">
      <c r="A2637" s="187" t="str">
        <f>B2637&amp;C2637&amp;D2637&amp;E2637</f>
        <v>199930EMAQ353</v>
      </c>
      <c r="B2637" s="184">
        <v>1999</v>
      </c>
      <c r="C2637" s="184" t="s">
        <v>4</v>
      </c>
      <c r="D2637" s="184" t="s">
        <v>41</v>
      </c>
      <c r="E2637" s="184">
        <v>53</v>
      </c>
      <c r="F2637" s="184">
        <v>115665</v>
      </c>
      <c r="G2637" s="184">
        <v>0.14708341372435527</v>
      </c>
      <c r="H2637" s="184">
        <v>0.67215665931785762</v>
      </c>
      <c r="I2637" s="184">
        <v>0.57329356330782866</v>
      </c>
      <c r="J2637" s="184">
        <v>0.31686335537976051</v>
      </c>
      <c r="K2637" s="184">
        <v>0.41023645873859854</v>
      </c>
      <c r="L2637" s="184">
        <v>3.662300609518869E-2</v>
      </c>
      <c r="M2637" s="184">
        <v>791.49075444371374</v>
      </c>
      <c r="N2637" s="184">
        <v>0.24223710081158567</v>
      </c>
      <c r="O2637" s="184">
        <v>0.13214035148501987</v>
      </c>
      <c r="P2637" s="184">
        <v>0.12112288117242515</v>
      </c>
      <c r="Q2637" s="184">
        <v>1.1017470312594736E-2</v>
      </c>
    </row>
    <row r="2638" spans="1:17" x14ac:dyDescent="0.2">
      <c r="A2638" s="187" t="str">
        <f>B2638&amp;C2638&amp;D2638&amp;E2638</f>
        <v>199930EMAQ453</v>
      </c>
      <c r="B2638" s="184">
        <v>1999</v>
      </c>
      <c r="C2638" s="184" t="s">
        <v>4</v>
      </c>
      <c r="D2638" s="184" t="s">
        <v>43</v>
      </c>
      <c r="E2638" s="184">
        <v>53</v>
      </c>
      <c r="F2638" s="184">
        <v>167359</v>
      </c>
      <c r="G2638" s="184">
        <v>6.8321030312549075E-2</v>
      </c>
      <c r="H2638" s="184">
        <v>0.72283534198937616</v>
      </c>
      <c r="I2638" s="184">
        <v>0.67345048667833818</v>
      </c>
      <c r="J2638" s="184">
        <v>0.26957618054601185</v>
      </c>
      <c r="K2638" s="184">
        <v>0.31769429788657916</v>
      </c>
      <c r="L2638" s="184">
        <v>4.1778452309107962E-2</v>
      </c>
      <c r="M2638" s="184">
        <v>1148.6262375025885</v>
      </c>
      <c r="N2638" s="184">
        <v>0.28900734678249218</v>
      </c>
      <c r="O2638" s="184">
        <v>0.16602651542345706</v>
      </c>
      <c r="P2638" s="184">
        <v>0.14829372771436092</v>
      </c>
      <c r="Q2638" s="184">
        <v>1.7732787709096129E-2</v>
      </c>
    </row>
    <row r="2639" spans="1:17" x14ac:dyDescent="0.2">
      <c r="A2639" s="187" t="str">
        <f>B2639&amp;C2639&amp;D2639&amp;E2639</f>
        <v>199930EMAQ553</v>
      </c>
      <c r="B2639" s="184">
        <v>1999</v>
      </c>
      <c r="C2639" s="184" t="s">
        <v>4</v>
      </c>
      <c r="D2639" s="184" t="s">
        <v>45</v>
      </c>
      <c r="E2639" s="184">
        <v>53</v>
      </c>
      <c r="F2639" s="184">
        <v>349711</v>
      </c>
      <c r="G2639" s="184">
        <v>4.075910370887386E-2</v>
      </c>
      <c r="H2639" s="184">
        <v>0.71285718779220553</v>
      </c>
      <c r="I2639" s="184">
        <v>0.68380176774536694</v>
      </c>
      <c r="J2639" s="184">
        <v>0.2816897380980295</v>
      </c>
      <c r="K2639" s="184">
        <v>0.30590687739304739</v>
      </c>
      <c r="L2639" s="184">
        <v>5.0882014005850545E-2</v>
      </c>
      <c r="M2639" s="184">
        <v>4654.0902490568578</v>
      </c>
      <c r="N2639" s="184">
        <v>0.27883757683184618</v>
      </c>
      <c r="O2639" s="184">
        <v>0.1585683104307746</v>
      </c>
      <c r="P2639" s="184">
        <v>0.10145102122179486</v>
      </c>
      <c r="Q2639" s="184">
        <v>5.7117289208979752E-2</v>
      </c>
    </row>
    <row r="2640" spans="1:17" x14ac:dyDescent="0.2">
      <c r="A2640" s="187" t="str">
        <f>B2640&amp;C2640&amp;D2640&amp;E2640</f>
        <v>199915A17CHEFE0</v>
      </c>
      <c r="B2640" s="184">
        <v>1999</v>
      </c>
      <c r="C2640" s="184" t="s">
        <v>0</v>
      </c>
      <c r="D2640" s="184" t="s">
        <v>98</v>
      </c>
      <c r="E2640" s="184">
        <v>0</v>
      </c>
      <c r="F2640" s="184">
        <v>66693</v>
      </c>
      <c r="G2640" s="184">
        <v>0.36929303831624394</v>
      </c>
      <c r="H2640" s="184">
        <v>0.55568050620005094</v>
      </c>
      <c r="I2640" s="184">
        <v>0.35047156373232574</v>
      </c>
      <c r="J2640" s="184">
        <v>0.26122681540791387</v>
      </c>
      <c r="K2640" s="184">
        <v>0.37428215854737379</v>
      </c>
      <c r="L2640" s="184">
        <v>0.38380339765792509</v>
      </c>
      <c r="M2640" s="184">
        <v>515.60400021447936</v>
      </c>
      <c r="N2640" s="184">
        <v>0.13739073066138874</v>
      </c>
      <c r="O2640" s="184">
        <v>3.1187680866057908E-2</v>
      </c>
      <c r="P2640" s="184">
        <v>3.1187680866057908E-2</v>
      </c>
      <c r="Q2640" s="184">
        <v>0</v>
      </c>
    </row>
    <row r="2641" spans="1:17" x14ac:dyDescent="0.2">
      <c r="A2641" s="187" t="str">
        <f>B2641&amp;C2641&amp;D2641&amp;E2641</f>
        <v>199915A17CONJU0</v>
      </c>
      <c r="B2641" s="184">
        <v>1999</v>
      </c>
      <c r="C2641" s="184" t="s">
        <v>0</v>
      </c>
      <c r="D2641" s="184" t="s">
        <v>100</v>
      </c>
      <c r="E2641" s="184">
        <v>0</v>
      </c>
      <c r="F2641" s="184">
        <v>79756</v>
      </c>
      <c r="G2641" s="184">
        <v>0.50420771756978655</v>
      </c>
      <c r="H2641" s="184">
        <v>0.36651787953257436</v>
      </c>
      <c r="I2641" s="184">
        <v>0.18171673604493707</v>
      </c>
      <c r="J2641" s="184">
        <v>0.48274737950749785</v>
      </c>
      <c r="K2641" s="184">
        <v>0.60430563217814337</v>
      </c>
      <c r="L2641" s="184">
        <v>0.27507648327398565</v>
      </c>
      <c r="M2641" s="184">
        <v>324.03593234522822</v>
      </c>
      <c r="N2641" s="184">
        <v>6.287928180951903E-2</v>
      </c>
      <c r="O2641" s="184">
        <v>2.53523245899995E-2</v>
      </c>
      <c r="P2641" s="184">
        <v>2.53523245899995E-2</v>
      </c>
      <c r="Q2641" s="184">
        <v>0</v>
      </c>
    </row>
    <row r="2642" spans="1:17" x14ac:dyDescent="0.2">
      <c r="A2642" s="187" t="str">
        <f>B2642&amp;C2642&amp;D2642&amp;E2642</f>
        <v>199915A17FILHO0</v>
      </c>
      <c r="B2642" s="184">
        <v>1999</v>
      </c>
      <c r="C2642" s="184" t="s">
        <v>0</v>
      </c>
      <c r="D2642" s="184" t="s">
        <v>102</v>
      </c>
      <c r="E2642" s="184">
        <v>0</v>
      </c>
      <c r="F2642" s="184">
        <v>2685442</v>
      </c>
      <c r="G2642" s="184">
        <v>0.40749697309331978</v>
      </c>
      <c r="H2642" s="184">
        <v>0.34397288063804471</v>
      </c>
      <c r="I2642" s="184">
        <v>0.20380497295185174</v>
      </c>
      <c r="J2642" s="184">
        <v>5.3623527209777228E-2</v>
      </c>
      <c r="K2642" s="184">
        <v>7.534854621562681E-2</v>
      </c>
      <c r="L2642" s="184">
        <v>0.87865759156220835</v>
      </c>
      <c r="M2642" s="184">
        <v>341.80837771658145</v>
      </c>
      <c r="N2642" s="184">
        <v>9.8220330210073425E-2</v>
      </c>
      <c r="O2642" s="184">
        <v>1.8353030897706971E-2</v>
      </c>
      <c r="P2642" s="184">
        <v>1.8057362624104338E-2</v>
      </c>
      <c r="Q2642" s="184">
        <v>2.9566827360263227E-4</v>
      </c>
    </row>
    <row r="2643" spans="1:17" x14ac:dyDescent="0.2">
      <c r="A2643" s="187" t="str">
        <f>B2643&amp;C2643&amp;D2643&amp;E2643</f>
        <v>199915A17OUTRO0</v>
      </c>
      <c r="B2643" s="184">
        <v>1999</v>
      </c>
      <c r="C2643" s="184" t="s">
        <v>0</v>
      </c>
      <c r="D2643" s="184" t="s">
        <v>104</v>
      </c>
      <c r="E2643" s="184">
        <v>0</v>
      </c>
      <c r="F2643" s="184">
        <v>283827</v>
      </c>
      <c r="G2643" s="184">
        <v>0.33416793990832661</v>
      </c>
      <c r="H2643" s="184">
        <v>0.44044083191521594</v>
      </c>
      <c r="I2643" s="184">
        <v>0.29325962646259868</v>
      </c>
      <c r="J2643" s="184">
        <v>9.4286308208873709E-2</v>
      </c>
      <c r="K2643" s="184">
        <v>0.13131943049815556</v>
      </c>
      <c r="L2643" s="184">
        <v>0.75230333971045737</v>
      </c>
      <c r="M2643" s="184">
        <v>361.55471078657905</v>
      </c>
      <c r="N2643" s="184">
        <v>0.11958693147586381</v>
      </c>
      <c r="O2643" s="184">
        <v>2.2633505621382038E-2</v>
      </c>
      <c r="P2643" s="184">
        <v>2.2633505621382038E-2</v>
      </c>
      <c r="Q2643" s="184">
        <v>0</v>
      </c>
    </row>
    <row r="2644" spans="1:17" x14ac:dyDescent="0.2">
      <c r="A2644" s="187" t="str">
        <f>B2644&amp;C2644&amp;D2644&amp;E2644</f>
        <v>199915A29CHEFE0</v>
      </c>
      <c r="B2644" s="184">
        <v>1999</v>
      </c>
      <c r="C2644" s="184" t="s">
        <v>3</v>
      </c>
      <c r="D2644" s="184" t="s">
        <v>98</v>
      </c>
      <c r="E2644" s="184">
        <v>0</v>
      </c>
      <c r="F2644" s="184">
        <v>2619223</v>
      </c>
      <c r="G2644" s="184">
        <v>0.11476561609269087</v>
      </c>
      <c r="H2644" s="184">
        <v>0.88739484954125714</v>
      </c>
      <c r="I2644" s="184">
        <v>0.78555243291617405</v>
      </c>
      <c r="J2644" s="184">
        <v>8.8449180871237432E-2</v>
      </c>
      <c r="K2644" s="184">
        <v>0.17300758603887798</v>
      </c>
      <c r="L2644" s="184">
        <v>0.12669822870230849</v>
      </c>
      <c r="M2644" s="184">
        <v>1195.0111103193708</v>
      </c>
      <c r="N2644" s="184">
        <v>0.34115950940160822</v>
      </c>
      <c r="O2644" s="184">
        <v>0.14876328799454636</v>
      </c>
      <c r="P2644" s="184">
        <v>0.12843015007055741</v>
      </c>
      <c r="Q2644" s="184">
        <v>2.0333137923988949E-2</v>
      </c>
    </row>
    <row r="2645" spans="1:17" x14ac:dyDescent="0.2">
      <c r="A2645" s="187" t="str">
        <f>B2645&amp;C2645&amp;D2645&amp;E2645</f>
        <v>199915A29CONJU0</v>
      </c>
      <c r="B2645" s="184">
        <v>1999</v>
      </c>
      <c r="C2645" s="184" t="s">
        <v>3</v>
      </c>
      <c r="D2645" s="184" t="s">
        <v>100</v>
      </c>
      <c r="E2645" s="184">
        <v>0</v>
      </c>
      <c r="F2645" s="184">
        <v>2399678</v>
      </c>
      <c r="G2645" s="184">
        <v>0.22408944566990305</v>
      </c>
      <c r="H2645" s="184">
        <v>0.52828490480498258</v>
      </c>
      <c r="I2645" s="184">
        <v>0.40990183333145652</v>
      </c>
      <c r="J2645" s="184">
        <v>0.43419054518640487</v>
      </c>
      <c r="K2645" s="184">
        <v>0.53599326342341713</v>
      </c>
      <c r="L2645" s="184">
        <v>9.7300554491060884E-2</v>
      </c>
      <c r="M2645" s="184">
        <v>976.98203577494792</v>
      </c>
      <c r="N2645" s="184">
        <v>0.15159325542843666</v>
      </c>
      <c r="O2645" s="184">
        <v>7.3446520741532823E-2</v>
      </c>
      <c r="P2645" s="184">
        <v>6.4830364740602692E-2</v>
      </c>
      <c r="Q2645" s="184">
        <v>8.6161560009301256E-3</v>
      </c>
    </row>
    <row r="2646" spans="1:17" x14ac:dyDescent="0.2">
      <c r="A2646" s="187" t="str">
        <f>B2646&amp;C2646&amp;D2646&amp;E2646</f>
        <v>199915A29FILHO0</v>
      </c>
      <c r="B2646" s="184">
        <v>1999</v>
      </c>
      <c r="C2646" s="184" t="s">
        <v>3</v>
      </c>
      <c r="D2646" s="184" t="s">
        <v>102</v>
      </c>
      <c r="E2646" s="184">
        <v>0</v>
      </c>
      <c r="F2646" s="184">
        <v>8008418</v>
      </c>
      <c r="G2646" s="184">
        <v>0.27453314358739322</v>
      </c>
      <c r="H2646" s="184">
        <v>0.62339527388050686</v>
      </c>
      <c r="I2646" s="184">
        <v>0.45225260964456737</v>
      </c>
      <c r="J2646" s="184">
        <v>7.9623727575284117E-2</v>
      </c>
      <c r="K2646" s="184">
        <v>0.15627862041445173</v>
      </c>
      <c r="L2646" s="184">
        <v>0.57512001377225652</v>
      </c>
      <c r="M2646" s="184">
        <v>824.37174774848927</v>
      </c>
      <c r="N2646" s="184">
        <v>0.19854763337920631</v>
      </c>
      <c r="O2646" s="184">
        <v>4.9807808062820161E-2</v>
      </c>
      <c r="P2646" s="184">
        <v>4.4760990156875576E-2</v>
      </c>
      <c r="Q2646" s="184">
        <v>5.0468179059445879E-3</v>
      </c>
    </row>
    <row r="2647" spans="1:17" x14ac:dyDescent="0.2">
      <c r="A2647" s="187" t="str">
        <f>B2647&amp;C2647&amp;D2647&amp;E2647</f>
        <v>199915A29OUTRO0</v>
      </c>
      <c r="B2647" s="184">
        <v>1999</v>
      </c>
      <c r="C2647" s="184" t="s">
        <v>3</v>
      </c>
      <c r="D2647" s="184" t="s">
        <v>104</v>
      </c>
      <c r="E2647" s="184">
        <v>0</v>
      </c>
      <c r="F2647" s="184">
        <v>1254877</v>
      </c>
      <c r="G2647" s="184">
        <v>0.19007808832207018</v>
      </c>
      <c r="H2647" s="184">
        <v>0.74006615787842156</v>
      </c>
      <c r="I2647" s="184">
        <v>0.59939579735703186</v>
      </c>
      <c r="J2647" s="184">
        <v>8.3334860707463765E-2</v>
      </c>
      <c r="K2647" s="184">
        <v>0.1635753942418261</v>
      </c>
      <c r="L2647" s="184">
        <v>0.4210835006140044</v>
      </c>
      <c r="M2647" s="184">
        <v>721.72910222136795</v>
      </c>
      <c r="N2647" s="184">
        <v>0.21934238967564224</v>
      </c>
      <c r="O2647" s="184">
        <v>5.7695127938635363E-2</v>
      </c>
      <c r="P2647" s="184">
        <v>5.4036777974023321E-2</v>
      </c>
      <c r="Q2647" s="184">
        <v>3.6583499646120395E-3</v>
      </c>
    </row>
    <row r="2648" spans="1:17" x14ac:dyDescent="0.2">
      <c r="A2648" s="187" t="str">
        <f>B2648&amp;C2648&amp;D2648&amp;E2648</f>
        <v>199918A24CHEFE0</v>
      </c>
      <c r="B2648" s="184">
        <v>1999</v>
      </c>
      <c r="C2648" s="184" t="s">
        <v>1</v>
      </c>
      <c r="D2648" s="184" t="s">
        <v>98</v>
      </c>
      <c r="E2648" s="184">
        <v>0</v>
      </c>
      <c r="F2648" s="184">
        <v>1064140</v>
      </c>
      <c r="G2648" s="184">
        <v>0.15103100565232641</v>
      </c>
      <c r="H2648" s="184">
        <v>0.84656906046196934</v>
      </c>
      <c r="I2648" s="184">
        <v>0.71871088390625293</v>
      </c>
      <c r="J2648" s="184">
        <v>0.11411386289379589</v>
      </c>
      <c r="K2648" s="184">
        <v>0.21721046437742744</v>
      </c>
      <c r="L2648" s="184">
        <v>0.16925656749470802</v>
      </c>
      <c r="M2648" s="184">
        <v>901.63710647178641</v>
      </c>
      <c r="N2648" s="184">
        <v>0.31370026500272519</v>
      </c>
      <c r="O2648" s="184">
        <v>0.11447835811077489</v>
      </c>
      <c r="P2648" s="184">
        <v>0.10463190933523785</v>
      </c>
      <c r="Q2648" s="184">
        <v>9.8464487755370537E-3</v>
      </c>
    </row>
    <row r="2649" spans="1:17" x14ac:dyDescent="0.2">
      <c r="A2649" s="187" t="str">
        <f>B2649&amp;C2649&amp;D2649&amp;E2649</f>
        <v>199918A24CONJU0</v>
      </c>
      <c r="B2649" s="184">
        <v>1999</v>
      </c>
      <c r="C2649" s="184" t="s">
        <v>1</v>
      </c>
      <c r="D2649" s="184" t="s">
        <v>100</v>
      </c>
      <c r="E2649" s="184">
        <v>0</v>
      </c>
      <c r="F2649" s="184">
        <v>1050714</v>
      </c>
      <c r="G2649" s="184">
        <v>0.28207163742979491</v>
      </c>
      <c r="H2649" s="184">
        <v>0.48101240509535459</v>
      </c>
      <c r="I2649" s="184">
        <v>0.34533244836606408</v>
      </c>
      <c r="J2649" s="184">
        <v>0.46828068444663679</v>
      </c>
      <c r="K2649" s="184">
        <v>0.58170060363782494</v>
      </c>
      <c r="L2649" s="184">
        <v>0.11540914083185339</v>
      </c>
      <c r="M2649" s="184">
        <v>735.73943179873061</v>
      </c>
      <c r="N2649" s="184">
        <v>0.12221308557799744</v>
      </c>
      <c r="O2649" s="184">
        <v>5.3660653612686231E-2</v>
      </c>
      <c r="P2649" s="184">
        <v>5.0493283614761013E-2</v>
      </c>
      <c r="Q2649" s="184">
        <v>3.1673699979252205E-3</v>
      </c>
    </row>
    <row r="2650" spans="1:17" x14ac:dyDescent="0.2">
      <c r="A2650" s="187" t="str">
        <f>B2650&amp;C2650&amp;D2650&amp;E2650</f>
        <v>199918A24FILHO0</v>
      </c>
      <c r="B2650" s="184">
        <v>1999</v>
      </c>
      <c r="C2650" s="184" t="s">
        <v>1</v>
      </c>
      <c r="D2650" s="184" t="s">
        <v>102</v>
      </c>
      <c r="E2650" s="184">
        <v>0</v>
      </c>
      <c r="F2650" s="184">
        <v>4130297</v>
      </c>
      <c r="G2650" s="184">
        <v>0.26853259579013128</v>
      </c>
      <c r="H2650" s="184">
        <v>0.73785706859686606</v>
      </c>
      <c r="I2650" s="184">
        <v>0.5397183946444527</v>
      </c>
      <c r="J2650" s="184">
        <v>8.88912804463034E-2</v>
      </c>
      <c r="K2650" s="184">
        <v>0.1875939251856204</v>
      </c>
      <c r="L2650" s="184">
        <v>0.49027399410959183</v>
      </c>
      <c r="M2650" s="184">
        <v>775.48755008673538</v>
      </c>
      <c r="N2650" s="184">
        <v>0.23624582226271795</v>
      </c>
      <c r="O2650" s="184">
        <v>5.2926601366077415E-2</v>
      </c>
      <c r="P2650" s="184">
        <v>4.8476159505967058E-2</v>
      </c>
      <c r="Q2650" s="184">
        <v>4.45044186011036E-3</v>
      </c>
    </row>
    <row r="2651" spans="1:17" x14ac:dyDescent="0.2">
      <c r="A2651" s="187" t="str">
        <f>B2651&amp;C2651&amp;D2651&amp;E2651</f>
        <v>199918A24OUTRO0</v>
      </c>
      <c r="B2651" s="184">
        <v>1999</v>
      </c>
      <c r="C2651" s="184" t="s">
        <v>1</v>
      </c>
      <c r="D2651" s="184" t="s">
        <v>104</v>
      </c>
      <c r="E2651" s="184">
        <v>0</v>
      </c>
      <c r="F2651" s="184">
        <v>697747</v>
      </c>
      <c r="G2651" s="184">
        <v>0.17878920707415277</v>
      </c>
      <c r="H2651" s="184">
        <v>0.81086410977044687</v>
      </c>
      <c r="I2651" s="184">
        <v>0.66589035853969991</v>
      </c>
      <c r="J2651" s="184">
        <v>7.0347848145531258E-2</v>
      </c>
      <c r="K2651" s="184">
        <v>0.1618709933543247</v>
      </c>
      <c r="L2651" s="184">
        <v>0.38120550858692331</v>
      </c>
      <c r="M2651" s="184">
        <v>678.25377295920612</v>
      </c>
      <c r="N2651" s="184">
        <v>0.23219083227484252</v>
      </c>
      <c r="O2651" s="184">
        <v>4.8995461153148089E-2</v>
      </c>
      <c r="P2651" s="184">
        <v>4.6432145243099264E-2</v>
      </c>
      <c r="Q2651" s="184">
        <v>2.5633159100488293E-3</v>
      </c>
    </row>
    <row r="2652" spans="1:17" x14ac:dyDescent="0.2">
      <c r="A2652" s="187" t="str">
        <f>B2652&amp;C2652&amp;D2652&amp;E2652</f>
        <v>199925A29CHEFE0</v>
      </c>
      <c r="B2652" s="184">
        <v>1999</v>
      </c>
      <c r="C2652" s="184" t="s">
        <v>2</v>
      </c>
      <c r="D2652" s="184" t="s">
        <v>98</v>
      </c>
      <c r="E2652" s="184">
        <v>0</v>
      </c>
      <c r="F2652" s="184">
        <v>1488390</v>
      </c>
      <c r="G2652" s="184">
        <v>8.4396010551394771E-2</v>
      </c>
      <c r="H2652" s="184">
        <v>0.93144740289843386</v>
      </c>
      <c r="I2652" s="184">
        <v>0.85283695805534843</v>
      </c>
      <c r="J2652" s="184">
        <v>6.235901488319024E-2</v>
      </c>
      <c r="K2652" s="184">
        <v>0.13238775451236368</v>
      </c>
      <c r="L2652" s="184">
        <v>8.4752003945735385E-2</v>
      </c>
      <c r="M2652" s="184">
        <v>1385.2629241507984</v>
      </c>
      <c r="N2652" s="184">
        <v>0.36993765805638873</v>
      </c>
      <c r="O2652" s="184">
        <v>0.17855985673587424</v>
      </c>
      <c r="P2652" s="184">
        <v>0.14981359261415353</v>
      </c>
      <c r="Q2652" s="184">
        <v>2.8746264121720728E-2</v>
      </c>
    </row>
    <row r="2653" spans="1:17" x14ac:dyDescent="0.2">
      <c r="A2653" s="187" t="str">
        <f>B2653&amp;C2653&amp;D2653&amp;E2653</f>
        <v>199925A29CONJU0</v>
      </c>
      <c r="B2653" s="184">
        <v>1999</v>
      </c>
      <c r="C2653" s="184" t="s">
        <v>2</v>
      </c>
      <c r="D2653" s="184" t="s">
        <v>100</v>
      </c>
      <c r="E2653" s="184">
        <v>0</v>
      </c>
      <c r="F2653" s="184">
        <v>1269208</v>
      </c>
      <c r="G2653" s="184">
        <v>0.1729117135767807</v>
      </c>
      <c r="H2653" s="184">
        <v>0.57761909119018617</v>
      </c>
      <c r="I2653" s="184">
        <v>0.47774198433782838</v>
      </c>
      <c r="J2653" s="184">
        <v>0.40289784881776475</v>
      </c>
      <c r="K2653" s="184">
        <v>0.49383483413369006</v>
      </c>
      <c r="L2653" s="184">
        <v>7.1138064052542999E-2</v>
      </c>
      <c r="M2653" s="184">
        <v>1137.7864206250385</v>
      </c>
      <c r="N2653" s="184">
        <v>0.18149034673591721</v>
      </c>
      <c r="O2653" s="184">
        <v>9.2848453523772301E-2</v>
      </c>
      <c r="P2653" s="184">
        <v>7.918008710944148E-2</v>
      </c>
      <c r="Q2653" s="184">
        <v>1.3668366414330826E-2</v>
      </c>
    </row>
    <row r="2654" spans="1:17" x14ac:dyDescent="0.2">
      <c r="A2654" s="187" t="str">
        <f>B2654&amp;C2654&amp;D2654&amp;E2654</f>
        <v>199925A29FILHO0</v>
      </c>
      <c r="B2654" s="184">
        <v>1999</v>
      </c>
      <c r="C2654" s="184" t="s">
        <v>2</v>
      </c>
      <c r="D2654" s="184" t="s">
        <v>102</v>
      </c>
      <c r="E2654" s="184">
        <v>0</v>
      </c>
      <c r="F2654" s="184">
        <v>1192679</v>
      </c>
      <c r="G2654" s="184">
        <v>0.17222919075710955</v>
      </c>
      <c r="H2654" s="184">
        <v>0.85579193838391976</v>
      </c>
      <c r="I2654" s="184">
        <v>0.70839958537959902</v>
      </c>
      <c r="J2654" s="184">
        <v>0.10606300963987897</v>
      </c>
      <c r="K2654" s="184">
        <v>0.23002757248794489</v>
      </c>
      <c r="L2654" s="184">
        <v>0.1849609119318468</v>
      </c>
      <c r="M2654" s="184">
        <v>1277.3251929433031</v>
      </c>
      <c r="N2654" s="184">
        <v>0.29394062156374789</v>
      </c>
      <c r="O2654" s="184">
        <v>0.10985354593957145</v>
      </c>
      <c r="P2654" s="184">
        <v>9.2039344064295189E-2</v>
      </c>
      <c r="Q2654" s="184">
        <v>1.7814201875276263E-2</v>
      </c>
    </row>
    <row r="2655" spans="1:17" x14ac:dyDescent="0.2">
      <c r="A2655" s="187" t="str">
        <f>B2655&amp;C2655&amp;D2655&amp;E2655</f>
        <v>199925A29OUTRO0</v>
      </c>
      <c r="B2655" s="184">
        <v>1999</v>
      </c>
      <c r="C2655" s="184" t="s">
        <v>2</v>
      </c>
      <c r="D2655" s="184" t="s">
        <v>104</v>
      </c>
      <c r="E2655" s="184">
        <v>0</v>
      </c>
      <c r="F2655" s="184">
        <v>273303</v>
      </c>
      <c r="G2655" s="184">
        <v>0.14121182825077236</v>
      </c>
      <c r="H2655" s="184">
        <v>0.87048074847330614</v>
      </c>
      <c r="I2655" s="184">
        <v>0.74755857052428987</v>
      </c>
      <c r="J2655" s="184">
        <v>0.10511776306882838</v>
      </c>
      <c r="K2655" s="184">
        <v>0.20142479226353169</v>
      </c>
      <c r="L2655" s="184">
        <v>0.17891863609254197</v>
      </c>
      <c r="M2655" s="184">
        <v>976.5563965569653</v>
      </c>
      <c r="N2655" s="184">
        <v>0.29014683336809327</v>
      </c>
      <c r="O2655" s="184">
        <v>0.11631046860078374</v>
      </c>
      <c r="P2655" s="184">
        <v>0.10605811132698872</v>
      </c>
      <c r="Q2655" s="184">
        <v>1.0252357273795018E-2</v>
      </c>
    </row>
    <row r="2656" spans="1:17" x14ac:dyDescent="0.2">
      <c r="A2656" s="187" t="str">
        <f>B2656&amp;C2656&amp;D2656&amp;E2656</f>
        <v>199930EMACHEFE0</v>
      </c>
      <c r="B2656" s="184">
        <v>1999</v>
      </c>
      <c r="C2656" s="184" t="s">
        <v>4</v>
      </c>
      <c r="D2656" s="184" t="s">
        <v>98</v>
      </c>
      <c r="E2656" s="184">
        <v>0</v>
      </c>
      <c r="F2656" s="184">
        <v>12780687</v>
      </c>
      <c r="G2656" s="184">
        <v>6.832917886507596E-2</v>
      </c>
      <c r="H2656" s="184">
        <v>0.73435906179656618</v>
      </c>
      <c r="I2656" s="184">
        <v>0.68418091011187931</v>
      </c>
      <c r="J2656" s="184">
        <v>0.26290555013050521</v>
      </c>
      <c r="K2656" s="184">
        <v>0.31121092368612635</v>
      </c>
      <c r="L2656" s="184">
        <v>2.535305370541862E-2</v>
      </c>
      <c r="M2656" s="184">
        <v>2094.6866709005894</v>
      </c>
      <c r="N2656" s="184">
        <v>0.34090927057558679</v>
      </c>
      <c r="O2656" s="184">
        <v>0.23506462838667877</v>
      </c>
      <c r="P2656" s="184">
        <v>0.18932621342642103</v>
      </c>
      <c r="Q2656" s="184">
        <v>4.5738414960257733E-2</v>
      </c>
    </row>
    <row r="2657" spans="1:17" x14ac:dyDescent="0.2">
      <c r="A2657" s="187" t="str">
        <f>B2657&amp;C2657&amp;D2657&amp;E2657</f>
        <v>199930EMACONJU0</v>
      </c>
      <c r="B2657" s="184">
        <v>1999</v>
      </c>
      <c r="C2657" s="184" t="s">
        <v>4</v>
      </c>
      <c r="D2657" s="184" t="s">
        <v>100</v>
      </c>
      <c r="E2657" s="184">
        <v>0</v>
      </c>
      <c r="F2657" s="184">
        <v>7630656</v>
      </c>
      <c r="G2657" s="184">
        <v>0.10957246243485204</v>
      </c>
      <c r="H2657" s="184">
        <v>0.49961152060081665</v>
      </c>
      <c r="I2657" s="184">
        <v>0.44486785602776435</v>
      </c>
      <c r="J2657" s="184">
        <v>0.49064155274374921</v>
      </c>
      <c r="K2657" s="184">
        <v>0.54217110625963205</v>
      </c>
      <c r="L2657" s="184">
        <v>3.5555977938501772E-2</v>
      </c>
      <c r="M2657" s="184">
        <v>1421.9471426693424</v>
      </c>
      <c r="N2657" s="184">
        <v>0.19008005380693643</v>
      </c>
      <c r="O2657" s="184">
        <v>0.13083593799044146</v>
      </c>
      <c r="P2657" s="184">
        <v>0.11007775243855274</v>
      </c>
      <c r="Q2657" s="184">
        <v>2.0758185551888714E-2</v>
      </c>
    </row>
    <row r="2658" spans="1:17" x14ac:dyDescent="0.2">
      <c r="A2658" s="187" t="str">
        <f>B2658&amp;C2658&amp;D2658&amp;E2658</f>
        <v>199930EMAFILHO0</v>
      </c>
      <c r="B2658" s="184">
        <v>1999</v>
      </c>
      <c r="C2658" s="184" t="s">
        <v>4</v>
      </c>
      <c r="D2658" s="184" t="s">
        <v>102</v>
      </c>
      <c r="E2658" s="184">
        <v>0</v>
      </c>
      <c r="F2658" s="184">
        <v>1468302</v>
      </c>
      <c r="G2658" s="184">
        <v>0.14365530377806615</v>
      </c>
      <c r="H2658" s="184">
        <v>0.77708022976358893</v>
      </c>
      <c r="I2658" s="184">
        <v>0.66544853329697118</v>
      </c>
      <c r="J2658" s="184">
        <v>0.21162791649387783</v>
      </c>
      <c r="K2658" s="184">
        <v>0.31473102232795686</v>
      </c>
      <c r="L2658" s="184">
        <v>5.66688083089361E-2</v>
      </c>
      <c r="M2658" s="184">
        <v>1533.7934238487915</v>
      </c>
      <c r="N2658" s="184">
        <v>0.29834845883411004</v>
      </c>
      <c r="O2658" s="184">
        <v>0.15635066633962882</v>
      </c>
      <c r="P2658" s="184">
        <v>0.13355680920066498</v>
      </c>
      <c r="Q2658" s="184">
        <v>2.2793857138963834E-2</v>
      </c>
    </row>
    <row r="2659" spans="1:17" x14ac:dyDescent="0.2">
      <c r="A2659" s="187" t="str">
        <f>B2659&amp;C2659&amp;D2659&amp;E2659</f>
        <v>199930EMAOUTRO0</v>
      </c>
      <c r="B2659" s="184">
        <v>1999</v>
      </c>
      <c r="C2659" s="184" t="s">
        <v>4</v>
      </c>
      <c r="D2659" s="184" t="s">
        <v>104</v>
      </c>
      <c r="E2659" s="184">
        <v>0</v>
      </c>
      <c r="F2659" s="184">
        <v>1332557</v>
      </c>
      <c r="G2659" s="184">
        <v>0.10736419160709962</v>
      </c>
      <c r="H2659" s="184">
        <v>0.41881774390811921</v>
      </c>
      <c r="I2659" s="184">
        <v>0.37385171540271472</v>
      </c>
      <c r="J2659" s="184">
        <v>0.57519125083344547</v>
      </c>
      <c r="K2659" s="184">
        <v>0.61812149097849312</v>
      </c>
      <c r="L2659" s="184">
        <v>2.79809755797207E-2</v>
      </c>
      <c r="M2659" s="184">
        <v>1051.3988371682033</v>
      </c>
      <c r="N2659" s="184">
        <v>0.15906036289629638</v>
      </c>
      <c r="O2659" s="184">
        <v>8.6454087892675516E-2</v>
      </c>
      <c r="P2659" s="184">
        <v>8.101191918994835E-2</v>
      </c>
      <c r="Q2659" s="184">
        <v>5.4421687027271628E-3</v>
      </c>
    </row>
    <row r="2660" spans="1:17" x14ac:dyDescent="0.2">
      <c r="A2660" s="187" t="str">
        <f>B2660&amp;C2660&amp;D2660&amp;E2660</f>
        <v>199915A17CHEFE15</v>
      </c>
      <c r="B2660" s="184">
        <v>1999</v>
      </c>
      <c r="C2660" s="184" t="s">
        <v>0</v>
      </c>
      <c r="D2660" s="184" t="s">
        <v>98</v>
      </c>
      <c r="E2660" s="184">
        <v>15</v>
      </c>
      <c r="F2660" s="184">
        <v>2846</v>
      </c>
      <c r="G2660" s="184">
        <v>0.33333333333333331</v>
      </c>
      <c r="H2660" s="184">
        <v>0.33309908643710473</v>
      </c>
      <c r="I2660" s="184">
        <v>0.22206605762473647</v>
      </c>
      <c r="J2660" s="184">
        <v>0.1669009135628953</v>
      </c>
      <c r="K2660" s="184">
        <v>0.27793394237526353</v>
      </c>
      <c r="L2660" s="184">
        <v>0.5555165144061841</v>
      </c>
      <c r="M2660" s="184">
        <v>175.01149592179547</v>
      </c>
      <c r="N2660" s="184">
        <v>0.11103302881236823</v>
      </c>
      <c r="O2660" s="184">
        <v>5.5516514406184117E-2</v>
      </c>
      <c r="P2660" s="184">
        <v>5.5516514406184117E-2</v>
      </c>
      <c r="Q2660" s="184">
        <v>0</v>
      </c>
    </row>
    <row r="2661" spans="1:17" x14ac:dyDescent="0.2">
      <c r="A2661" s="187" t="str">
        <f>B2661&amp;C2661&amp;D2661&amp;E2661</f>
        <v>199915A17CONJU15</v>
      </c>
      <c r="B2661" s="184">
        <v>1999</v>
      </c>
      <c r="C2661" s="184" t="s">
        <v>0</v>
      </c>
      <c r="D2661" s="184" t="s">
        <v>100</v>
      </c>
      <c r="E2661" s="184">
        <v>15</v>
      </c>
      <c r="F2661" s="184">
        <v>2531</v>
      </c>
      <c r="G2661" s="184">
        <v>0.25</v>
      </c>
      <c r="H2661" s="184">
        <v>0.24970367443698144</v>
      </c>
      <c r="I2661" s="184">
        <v>0.18727775582773606</v>
      </c>
      <c r="J2661" s="184">
        <v>0.56262346898459104</v>
      </c>
      <c r="K2661" s="184">
        <v>0.62504938759383644</v>
      </c>
      <c r="L2661" s="184">
        <v>0.25009877518767287</v>
      </c>
      <c r="M2661" s="184">
        <v>137.04603913452766</v>
      </c>
      <c r="N2661" s="184">
        <v>0</v>
      </c>
      <c r="O2661" s="184">
        <v>0</v>
      </c>
      <c r="P2661" s="184">
        <v>0</v>
      </c>
      <c r="Q2661" s="184">
        <v>0</v>
      </c>
    </row>
    <row r="2662" spans="1:17" x14ac:dyDescent="0.2">
      <c r="A2662" s="187" t="str">
        <f>B2662&amp;C2662&amp;D2662&amp;E2662</f>
        <v>199915A17FILHO15</v>
      </c>
      <c r="B2662" s="184">
        <v>1999</v>
      </c>
      <c r="C2662" s="184" t="s">
        <v>0</v>
      </c>
      <c r="D2662" s="184" t="s">
        <v>102</v>
      </c>
      <c r="E2662" s="184">
        <v>15</v>
      </c>
      <c r="F2662" s="184">
        <v>53023</v>
      </c>
      <c r="G2662" s="184">
        <v>0.21528588098016335</v>
      </c>
      <c r="H2662" s="184">
        <v>0.19395356731984234</v>
      </c>
      <c r="I2662" s="184">
        <v>0.15219810271014467</v>
      </c>
      <c r="J2662" s="184">
        <v>5.0789280123719895E-2</v>
      </c>
      <c r="K2662" s="184">
        <v>5.6767817739471552E-2</v>
      </c>
      <c r="L2662" s="184">
        <v>0.9074363955264696</v>
      </c>
      <c r="M2662" s="184">
        <v>164.21428386640108</v>
      </c>
      <c r="N2662" s="184">
        <v>8.3586368179846479E-2</v>
      </c>
      <c r="O2662" s="184">
        <v>3.2834807536352151E-2</v>
      </c>
      <c r="P2662" s="184">
        <v>3.2834807536352151E-2</v>
      </c>
      <c r="Q2662" s="184">
        <v>0</v>
      </c>
    </row>
    <row r="2663" spans="1:17" x14ac:dyDescent="0.2">
      <c r="A2663" s="187" t="str">
        <f>B2663&amp;C2663&amp;D2663&amp;E2663</f>
        <v>199915A17OUTRO15</v>
      </c>
      <c r="B2663" s="184">
        <v>1999</v>
      </c>
      <c r="C2663" s="184" t="s">
        <v>0</v>
      </c>
      <c r="D2663" s="184" t="s">
        <v>104</v>
      </c>
      <c r="E2663" s="184">
        <v>15</v>
      </c>
      <c r="F2663" s="184">
        <v>12188</v>
      </c>
      <c r="G2663" s="184">
        <v>0.24984207201516109</v>
      </c>
      <c r="H2663" s="184">
        <v>0.25976370200196913</v>
      </c>
      <c r="I2663" s="184">
        <v>0.19486380045946833</v>
      </c>
      <c r="J2663" s="184">
        <v>7.7863472267804393E-2</v>
      </c>
      <c r="K2663" s="184">
        <v>0.12979980308500164</v>
      </c>
      <c r="L2663" s="184">
        <v>0.79225467673121108</v>
      </c>
      <c r="M2663" s="184">
        <v>256.33122350854717</v>
      </c>
      <c r="N2663" s="184">
        <v>6.4981949458483748E-2</v>
      </c>
      <c r="O2663" s="184">
        <v>3.9054808007876599E-2</v>
      </c>
      <c r="P2663" s="184">
        <v>3.9054808007876599E-2</v>
      </c>
      <c r="Q2663" s="184">
        <v>0</v>
      </c>
    </row>
    <row r="2664" spans="1:17" x14ac:dyDescent="0.2">
      <c r="A2664" s="187" t="str">
        <f>B2664&amp;C2664&amp;D2664&amp;E2664</f>
        <v>199915A29CHEFE15</v>
      </c>
      <c r="B2664" s="184">
        <v>1999</v>
      </c>
      <c r="C2664" s="184" t="s">
        <v>3</v>
      </c>
      <c r="D2664" s="184" t="s">
        <v>98</v>
      </c>
      <c r="E2664" s="184">
        <v>15</v>
      </c>
      <c r="F2664" s="184">
        <v>63315</v>
      </c>
      <c r="G2664" s="184">
        <v>0.22887581932315493</v>
      </c>
      <c r="H2664" s="184">
        <v>0.79758351101634684</v>
      </c>
      <c r="I2664" s="184">
        <v>0.61503593145384194</v>
      </c>
      <c r="J2664" s="184">
        <v>0.13993524441285635</v>
      </c>
      <c r="K2664" s="184">
        <v>0.30496722735528703</v>
      </c>
      <c r="L2664" s="184">
        <v>0.16503198294243071</v>
      </c>
      <c r="M2664" s="184">
        <v>809.18913928698237</v>
      </c>
      <c r="N2664" s="184">
        <v>0.31513859275053308</v>
      </c>
      <c r="O2664" s="184">
        <v>0.18505883282002686</v>
      </c>
      <c r="P2664" s="184">
        <v>0.16004106451867645</v>
      </c>
      <c r="Q2664" s="184">
        <v>2.5017768301350392E-2</v>
      </c>
    </row>
    <row r="2665" spans="1:17" x14ac:dyDescent="0.2">
      <c r="A2665" s="187" t="str">
        <f>B2665&amp;C2665&amp;D2665&amp;E2665</f>
        <v>199915A29CONJU15</v>
      </c>
      <c r="B2665" s="184">
        <v>1999</v>
      </c>
      <c r="C2665" s="184" t="s">
        <v>3</v>
      </c>
      <c r="D2665" s="184" t="s">
        <v>100</v>
      </c>
      <c r="E2665" s="184">
        <v>15</v>
      </c>
      <c r="F2665" s="184">
        <v>45589</v>
      </c>
      <c r="G2665" s="184">
        <v>0.24118464088892871</v>
      </c>
      <c r="H2665" s="184">
        <v>0.48956985237666983</v>
      </c>
      <c r="I2665" s="184">
        <v>0.37149312334115686</v>
      </c>
      <c r="J2665" s="184">
        <v>0.43749588716576365</v>
      </c>
      <c r="K2665" s="184">
        <v>0.52780275943758359</v>
      </c>
      <c r="L2665" s="184">
        <v>0.14937813946346706</v>
      </c>
      <c r="M2665" s="184">
        <v>632.88115092211353</v>
      </c>
      <c r="N2665" s="184">
        <v>0.14580271556735178</v>
      </c>
      <c r="O2665" s="184">
        <v>9.0241066924038688E-2</v>
      </c>
      <c r="P2665" s="184">
        <v>8.3287635175151906E-2</v>
      </c>
      <c r="Q2665" s="184">
        <v>6.9534317488867932E-3</v>
      </c>
    </row>
    <row r="2666" spans="1:17" x14ac:dyDescent="0.2">
      <c r="A2666" s="187" t="str">
        <f>B2666&amp;C2666&amp;D2666&amp;E2666</f>
        <v>199915A29FILHO15</v>
      </c>
      <c r="B2666" s="184">
        <v>1999</v>
      </c>
      <c r="C2666" s="184" t="s">
        <v>3</v>
      </c>
      <c r="D2666" s="184" t="s">
        <v>102</v>
      </c>
      <c r="E2666" s="184">
        <v>15</v>
      </c>
      <c r="F2666" s="184">
        <v>165077</v>
      </c>
      <c r="G2666" s="184">
        <v>0.29979709578057007</v>
      </c>
      <c r="H2666" s="184">
        <v>0.49559902348600954</v>
      </c>
      <c r="I2666" s="184">
        <v>0.34701987557321734</v>
      </c>
      <c r="J2666" s="184">
        <v>9.1096882061098755E-2</v>
      </c>
      <c r="K2666" s="184">
        <v>0.15246218431398681</v>
      </c>
      <c r="L2666" s="184">
        <v>0.6634843133810282</v>
      </c>
      <c r="M2666" s="184">
        <v>560.53364135101106</v>
      </c>
      <c r="N2666" s="184">
        <v>0.16984095222503168</v>
      </c>
      <c r="O2666" s="184">
        <v>6.2370011945257972E-2</v>
      </c>
      <c r="P2666" s="184">
        <v>6.0453919803054833E-2</v>
      </c>
      <c r="Q2666" s="184">
        <v>1.9160921422031422E-3</v>
      </c>
    </row>
    <row r="2667" spans="1:17" x14ac:dyDescent="0.2">
      <c r="A2667" s="187" t="str">
        <f>B2667&amp;C2667&amp;D2667&amp;E2667</f>
        <v>199915A29OUTRO15</v>
      </c>
      <c r="B2667" s="184">
        <v>1999</v>
      </c>
      <c r="C2667" s="184" t="s">
        <v>3</v>
      </c>
      <c r="D2667" s="184" t="s">
        <v>104</v>
      </c>
      <c r="E2667" s="184">
        <v>15</v>
      </c>
      <c r="F2667" s="184">
        <v>43529</v>
      </c>
      <c r="G2667" s="184">
        <v>0.2024109461607039</v>
      </c>
      <c r="H2667" s="184">
        <v>0.59268533621263986</v>
      </c>
      <c r="I2667" s="184">
        <v>0.47271933653426451</v>
      </c>
      <c r="J2667" s="184">
        <v>5.088561648556135E-2</v>
      </c>
      <c r="K2667" s="184">
        <v>0.1272025546187599</v>
      </c>
      <c r="L2667" s="184">
        <v>0.60745709756713917</v>
      </c>
      <c r="M2667" s="184">
        <v>475.67838141815491</v>
      </c>
      <c r="N2667" s="184">
        <v>0.1527487422178318</v>
      </c>
      <c r="O2667" s="184">
        <v>5.0954536056422153E-2</v>
      </c>
      <c r="P2667" s="184">
        <v>4.7324771991086402E-2</v>
      </c>
      <c r="Q2667" s="184">
        <v>3.629764065335753E-3</v>
      </c>
    </row>
    <row r="2668" spans="1:17" x14ac:dyDescent="0.2">
      <c r="A2668" s="187" t="str">
        <f>B2668&amp;C2668&amp;D2668&amp;E2668</f>
        <v>199918A24CHEFE15</v>
      </c>
      <c r="B2668" s="184">
        <v>1999</v>
      </c>
      <c r="C2668" s="184" t="s">
        <v>1</v>
      </c>
      <c r="D2668" s="184" t="s">
        <v>98</v>
      </c>
      <c r="E2668" s="184">
        <v>15</v>
      </c>
      <c r="F2668" s="184">
        <v>27698</v>
      </c>
      <c r="G2668" s="184">
        <v>0.31359328586920648</v>
      </c>
      <c r="H2668" s="184">
        <v>0.76572315690663584</v>
      </c>
      <c r="I2668" s="184">
        <v>0.52559751606614191</v>
      </c>
      <c r="J2668" s="184">
        <v>0.17145642284641491</v>
      </c>
      <c r="K2668" s="184">
        <v>0.37728355837966643</v>
      </c>
      <c r="L2668" s="184">
        <v>0.19997833778612173</v>
      </c>
      <c r="M2668" s="184">
        <v>619.74060642173322</v>
      </c>
      <c r="N2668" s="184">
        <v>0.27438804245793919</v>
      </c>
      <c r="O2668" s="184">
        <v>0.16001155318073507</v>
      </c>
      <c r="P2668" s="184">
        <v>0.14856668351505523</v>
      </c>
      <c r="Q2668" s="184">
        <v>1.1444869665679832E-2</v>
      </c>
    </row>
    <row r="2669" spans="1:17" x14ac:dyDescent="0.2">
      <c r="A2669" s="187" t="str">
        <f>B2669&amp;C2669&amp;D2669&amp;E2669</f>
        <v>199918A24CONJU15</v>
      </c>
      <c r="B2669" s="184">
        <v>1999</v>
      </c>
      <c r="C2669" s="184" t="s">
        <v>1</v>
      </c>
      <c r="D2669" s="184" t="s">
        <v>100</v>
      </c>
      <c r="E2669" s="184">
        <v>15</v>
      </c>
      <c r="F2669" s="184">
        <v>16941</v>
      </c>
      <c r="G2669" s="184">
        <v>0.37773722627737227</v>
      </c>
      <c r="H2669" s="184">
        <v>0.42051826928752728</v>
      </c>
      <c r="I2669" s="184">
        <v>0.26167286464789563</v>
      </c>
      <c r="J2669" s="184">
        <v>0.45811935540995219</v>
      </c>
      <c r="K2669" s="184">
        <v>0.5608877870255593</v>
      </c>
      <c r="L2669" s="184">
        <v>0.22424886370344135</v>
      </c>
      <c r="M2669" s="184">
        <v>579.40041695409059</v>
      </c>
      <c r="N2669" s="184">
        <v>0.11203588926273537</v>
      </c>
      <c r="O2669" s="184">
        <v>6.5344430671152823E-2</v>
      </c>
      <c r="P2669" s="184">
        <v>6.5344430671152823E-2</v>
      </c>
      <c r="Q2669" s="184">
        <v>0</v>
      </c>
    </row>
    <row r="2670" spans="1:17" x14ac:dyDescent="0.2">
      <c r="A2670" s="187" t="str">
        <f>B2670&amp;C2670&amp;D2670&amp;E2670</f>
        <v>199918A24FILHO15</v>
      </c>
      <c r="B2670" s="184">
        <v>1999</v>
      </c>
      <c r="C2670" s="184" t="s">
        <v>1</v>
      </c>
      <c r="D2670" s="184" t="s">
        <v>102</v>
      </c>
      <c r="E2670" s="184">
        <v>15</v>
      </c>
      <c r="F2670" s="184">
        <v>84837</v>
      </c>
      <c r="G2670" s="184">
        <v>0.353510554806512</v>
      </c>
      <c r="H2670" s="184">
        <v>0.58574678501125688</v>
      </c>
      <c r="I2670" s="184">
        <v>0.37867911406579674</v>
      </c>
      <c r="J2670" s="184">
        <v>9.3284769617030305E-2</v>
      </c>
      <c r="K2670" s="184">
        <v>0.17724577719627049</v>
      </c>
      <c r="L2670" s="184">
        <v>0.62874689109704496</v>
      </c>
      <c r="M2670" s="184">
        <v>518.81297116228313</v>
      </c>
      <c r="N2670" s="184">
        <v>0.18129642532387014</v>
      </c>
      <c r="O2670" s="184">
        <v>6.1668182193932379E-2</v>
      </c>
      <c r="P2670" s="184">
        <v>5.980231226159969E-2</v>
      </c>
      <c r="Q2670" s="184">
        <v>1.8658699323326918E-3</v>
      </c>
    </row>
    <row r="2671" spans="1:17" x14ac:dyDescent="0.2">
      <c r="A2671" s="187" t="str">
        <f>B2671&amp;C2671&amp;D2671&amp;E2671</f>
        <v>199918A24OUTRO15</v>
      </c>
      <c r="B2671" s="184">
        <v>1999</v>
      </c>
      <c r="C2671" s="184" t="s">
        <v>1</v>
      </c>
      <c r="D2671" s="184" t="s">
        <v>104</v>
      </c>
      <c r="E2671" s="184">
        <v>15</v>
      </c>
      <c r="F2671" s="184">
        <v>23586</v>
      </c>
      <c r="G2671" s="184">
        <v>0.19419738698399067</v>
      </c>
      <c r="H2671" s="184">
        <v>0.69121512761807857</v>
      </c>
      <c r="I2671" s="184">
        <v>0.55698295599084202</v>
      </c>
      <c r="J2671" s="184">
        <v>3.3536843890443487E-2</v>
      </c>
      <c r="K2671" s="184">
        <v>0.10730942084287289</v>
      </c>
      <c r="L2671" s="184">
        <v>0.59751547528194693</v>
      </c>
      <c r="M2671" s="184">
        <v>466.86378438329052</v>
      </c>
      <c r="N2671" s="184">
        <v>0.20800474857966592</v>
      </c>
      <c r="O2671" s="184">
        <v>4.6977020266259648E-2</v>
      </c>
      <c r="P2671" s="184">
        <v>4.0278131094717208E-2</v>
      </c>
      <c r="Q2671" s="184">
        <v>6.6988891715424404E-3</v>
      </c>
    </row>
    <row r="2672" spans="1:17" x14ac:dyDescent="0.2">
      <c r="A2672" s="187" t="str">
        <f>B2672&amp;C2672&amp;D2672&amp;E2672</f>
        <v>199925A29CHEFE15</v>
      </c>
      <c r="B2672" s="184">
        <v>1999</v>
      </c>
      <c r="C2672" s="184" t="s">
        <v>2</v>
      </c>
      <c r="D2672" s="184" t="s">
        <v>98</v>
      </c>
      <c r="E2672" s="184">
        <v>15</v>
      </c>
      <c r="F2672" s="184">
        <v>32771</v>
      </c>
      <c r="G2672" s="184">
        <v>0.16198574553665937</v>
      </c>
      <c r="H2672" s="184">
        <v>0.86485001983460985</v>
      </c>
      <c r="I2672" s="184">
        <v>0.72475664459430589</v>
      </c>
      <c r="J2672" s="184">
        <v>0.11095175612584297</v>
      </c>
      <c r="K2672" s="184">
        <v>0.24619328064447224</v>
      </c>
      <c r="L2672" s="184">
        <v>0.1015837173110372</v>
      </c>
      <c r="M2672" s="184">
        <v>942.18530837708806</v>
      </c>
      <c r="N2672" s="184">
        <v>0.36730645997986022</v>
      </c>
      <c r="O2672" s="184">
        <v>0.21747886851179396</v>
      </c>
      <c r="P2672" s="184">
        <v>0.17881663666046199</v>
      </c>
      <c r="Q2672" s="184">
        <v>3.8662231851331968E-2</v>
      </c>
    </row>
    <row r="2673" spans="1:17" x14ac:dyDescent="0.2">
      <c r="A2673" s="187" t="str">
        <f>B2673&amp;C2673&amp;D2673&amp;E2673</f>
        <v>199925A29CONJU15</v>
      </c>
      <c r="B2673" s="184">
        <v>1999</v>
      </c>
      <c r="C2673" s="184" t="s">
        <v>2</v>
      </c>
      <c r="D2673" s="184" t="s">
        <v>100</v>
      </c>
      <c r="E2673" s="184">
        <v>15</v>
      </c>
      <c r="F2673" s="184">
        <v>26117</v>
      </c>
      <c r="G2673" s="184">
        <v>0.17400260935246858</v>
      </c>
      <c r="H2673" s="184">
        <v>0.55760615690929283</v>
      </c>
      <c r="I2673" s="184">
        <v>0.46058123061607381</v>
      </c>
      <c r="J2673" s="184">
        <v>0.4119921889956733</v>
      </c>
      <c r="K2673" s="184">
        <v>0.49691771642991156</v>
      </c>
      <c r="L2673" s="184">
        <v>9.1051805337519623E-2</v>
      </c>
      <c r="M2673" s="184">
        <v>672.12846463626749</v>
      </c>
      <c r="N2673" s="184">
        <v>0.18183558601677069</v>
      </c>
      <c r="O2673" s="184">
        <v>0.11513573534479458</v>
      </c>
      <c r="P2673" s="184">
        <v>0.10299804724891833</v>
      </c>
      <c r="Q2673" s="184">
        <v>1.2137688095876249E-2</v>
      </c>
    </row>
    <row r="2674" spans="1:17" x14ac:dyDescent="0.2">
      <c r="A2674" s="187" t="str">
        <f>B2674&amp;C2674&amp;D2674&amp;E2674</f>
        <v>199925A29FILHO15</v>
      </c>
      <c r="B2674" s="184">
        <v>1999</v>
      </c>
      <c r="C2674" s="184" t="s">
        <v>2</v>
      </c>
      <c r="D2674" s="184" t="s">
        <v>102</v>
      </c>
      <c r="E2674" s="184">
        <v>15</v>
      </c>
      <c r="F2674" s="184">
        <v>27217</v>
      </c>
      <c r="G2674" s="184">
        <v>0.21735745362949394</v>
      </c>
      <c r="H2674" s="184">
        <v>0.80225594297681591</v>
      </c>
      <c r="I2674" s="184">
        <v>0.62787963405224678</v>
      </c>
      <c r="J2674" s="184">
        <v>0.16280266010214203</v>
      </c>
      <c r="K2674" s="184">
        <v>0.26163794687144065</v>
      </c>
      <c r="L2674" s="184">
        <v>0.29650586030789577</v>
      </c>
      <c r="M2674" s="184">
        <v>827.81791356966676</v>
      </c>
      <c r="N2674" s="184">
        <v>0.30223757210566926</v>
      </c>
      <c r="O2674" s="184">
        <v>0.12209280964103318</v>
      </c>
      <c r="P2674" s="184">
        <v>0.11628761435867289</v>
      </c>
      <c r="Q2674" s="184">
        <v>5.8051952823602896E-3</v>
      </c>
    </row>
    <row r="2675" spans="1:17" x14ac:dyDescent="0.2">
      <c r="A2675" s="187" t="str">
        <f>B2675&amp;C2675&amp;D2675&amp;E2675</f>
        <v>199925A29OUTRO15</v>
      </c>
      <c r="B2675" s="184">
        <v>1999</v>
      </c>
      <c r="C2675" s="184" t="s">
        <v>2</v>
      </c>
      <c r="D2675" s="184" t="s">
        <v>104</v>
      </c>
      <c r="E2675" s="184">
        <v>15</v>
      </c>
      <c r="F2675" s="184">
        <v>7755</v>
      </c>
      <c r="G2675" s="184">
        <v>0.19984202211690363</v>
      </c>
      <c r="H2675" s="184">
        <v>0.81624758220502902</v>
      </c>
      <c r="I2675" s="184">
        <v>0.65312701482914248</v>
      </c>
      <c r="J2675" s="184">
        <v>6.1250805931656993E-2</v>
      </c>
      <c r="K2675" s="184">
        <v>0.18362346872985172</v>
      </c>
      <c r="L2675" s="184">
        <v>0.34725983236621533</v>
      </c>
      <c r="M2675" s="184">
        <v>601.39345768317537</v>
      </c>
      <c r="N2675" s="184">
        <v>0.12263056092843327</v>
      </c>
      <c r="O2675" s="184">
        <v>8.1753707285622174E-2</v>
      </c>
      <c r="P2675" s="184">
        <v>8.1753707285622174E-2</v>
      </c>
      <c r="Q2675" s="184">
        <v>0</v>
      </c>
    </row>
    <row r="2676" spans="1:17" x14ac:dyDescent="0.2">
      <c r="A2676" s="187" t="str">
        <f>B2676&amp;C2676&amp;D2676&amp;E2676</f>
        <v>199930EMACHEFE15</v>
      </c>
      <c r="B2676" s="184">
        <v>1999</v>
      </c>
      <c r="C2676" s="184" t="s">
        <v>4</v>
      </c>
      <c r="D2676" s="184" t="s">
        <v>98</v>
      </c>
      <c r="E2676" s="184">
        <v>15</v>
      </c>
      <c r="F2676" s="184">
        <v>217323</v>
      </c>
      <c r="G2676" s="184">
        <v>7.0590646588621103E-2</v>
      </c>
      <c r="H2676" s="184">
        <v>0.76331543370927146</v>
      </c>
      <c r="I2676" s="184">
        <v>0.7094325036926602</v>
      </c>
      <c r="J2676" s="184">
        <v>0.23523050942606166</v>
      </c>
      <c r="K2676" s="184">
        <v>0.28765478113223175</v>
      </c>
      <c r="L2676" s="184">
        <v>2.7686899223736097E-2</v>
      </c>
      <c r="M2676" s="184">
        <v>1641.8968362450278</v>
      </c>
      <c r="N2676" s="184">
        <v>0.38001714238315992</v>
      </c>
      <c r="O2676" s="184">
        <v>0.28590914536925244</v>
      </c>
      <c r="P2676" s="184">
        <v>0.2355879560933799</v>
      </c>
      <c r="Q2676" s="184">
        <v>5.0321189275872556E-2</v>
      </c>
    </row>
    <row r="2677" spans="1:17" x14ac:dyDescent="0.2">
      <c r="A2677" s="187" t="str">
        <f>B2677&amp;C2677&amp;D2677&amp;E2677</f>
        <v>199930EMACONJU15</v>
      </c>
      <c r="B2677" s="184">
        <v>1999</v>
      </c>
      <c r="C2677" s="184" t="s">
        <v>4</v>
      </c>
      <c r="D2677" s="184" t="s">
        <v>100</v>
      </c>
      <c r="E2677" s="184">
        <v>15</v>
      </c>
      <c r="F2677" s="184">
        <v>124254</v>
      </c>
      <c r="G2677" s="184">
        <v>0.12129009873794688</v>
      </c>
      <c r="H2677" s="184">
        <v>0.55670642393806236</v>
      </c>
      <c r="I2677" s="184">
        <v>0.48918344681056547</v>
      </c>
      <c r="J2677" s="184">
        <v>0.43052939945595314</v>
      </c>
      <c r="K2677" s="184">
        <v>0.49550115086838253</v>
      </c>
      <c r="L2677" s="184">
        <v>3.9507782445635554E-2</v>
      </c>
      <c r="M2677" s="184">
        <v>1164.8364661965982</v>
      </c>
      <c r="N2677" s="184">
        <v>0.24466817969642829</v>
      </c>
      <c r="O2677" s="184">
        <v>0.18095996909556231</v>
      </c>
      <c r="P2677" s="184">
        <v>0.16563651874386337</v>
      </c>
      <c r="Q2677" s="184">
        <v>1.532345035169894E-2</v>
      </c>
    </row>
    <row r="2678" spans="1:17" x14ac:dyDescent="0.2">
      <c r="A2678" s="187" t="str">
        <f>B2678&amp;C2678&amp;D2678&amp;E2678</f>
        <v>199930EMAFILHO15</v>
      </c>
      <c r="B2678" s="184">
        <v>1999</v>
      </c>
      <c r="C2678" s="184" t="s">
        <v>4</v>
      </c>
      <c r="D2678" s="184" t="s">
        <v>102</v>
      </c>
      <c r="E2678" s="184">
        <v>15</v>
      </c>
      <c r="F2678" s="184">
        <v>29269</v>
      </c>
      <c r="G2678" s="184">
        <v>0.23534514809765769</v>
      </c>
      <c r="H2678" s="184">
        <v>0.82705251289760495</v>
      </c>
      <c r="I2678" s="184">
        <v>0.63240971676517821</v>
      </c>
      <c r="J2678" s="184">
        <v>0.1675492842256312</v>
      </c>
      <c r="K2678" s="184">
        <v>0.35679387748129421</v>
      </c>
      <c r="L2678" s="184">
        <v>8.1075540674433705E-2</v>
      </c>
      <c r="M2678" s="184">
        <v>1177.7624584337855</v>
      </c>
      <c r="N2678" s="184">
        <v>0.32970036557449861</v>
      </c>
      <c r="O2678" s="184">
        <v>0.16748095254364687</v>
      </c>
      <c r="P2678" s="184">
        <v>0.14585397519559945</v>
      </c>
      <c r="Q2678" s="184">
        <v>2.1626977348047423E-2</v>
      </c>
    </row>
    <row r="2679" spans="1:17" x14ac:dyDescent="0.2">
      <c r="A2679" s="187" t="str">
        <f>B2679&amp;C2679&amp;D2679&amp;E2679</f>
        <v>199930EMAOUTRO15</v>
      </c>
      <c r="B2679" s="184">
        <v>1999</v>
      </c>
      <c r="C2679" s="184" t="s">
        <v>4</v>
      </c>
      <c r="D2679" s="184" t="s">
        <v>104</v>
      </c>
      <c r="E2679" s="184">
        <v>15</v>
      </c>
      <c r="F2679" s="184">
        <v>30073</v>
      </c>
      <c r="G2679" s="184">
        <v>0.17434428036147234</v>
      </c>
      <c r="H2679" s="184">
        <v>0.45259867655371927</v>
      </c>
      <c r="I2679" s="184">
        <v>0.37369068599740629</v>
      </c>
      <c r="J2679" s="184">
        <v>0.53157317194825926</v>
      </c>
      <c r="K2679" s="184">
        <v>0.60522728028464068</v>
      </c>
      <c r="L2679" s="184">
        <v>3.6876932796860974E-2</v>
      </c>
      <c r="M2679" s="184">
        <v>777.11497601270105</v>
      </c>
      <c r="N2679" s="184">
        <v>0.13673394739467296</v>
      </c>
      <c r="O2679" s="184">
        <v>7.8874738137199488E-2</v>
      </c>
      <c r="P2679" s="184">
        <v>6.8366973697336478E-2</v>
      </c>
      <c r="Q2679" s="184">
        <v>1.0507764439862999E-2</v>
      </c>
    </row>
    <row r="2680" spans="1:17" x14ac:dyDescent="0.2">
      <c r="A2680" s="187" t="str">
        <f>B2680&amp;C2680&amp;D2680&amp;E2680</f>
        <v>199915A17CHEFE23</v>
      </c>
      <c r="B2680" s="184">
        <v>1999</v>
      </c>
      <c r="C2680" s="184" t="s">
        <v>0</v>
      </c>
      <c r="D2680" s="184" t="s">
        <v>98</v>
      </c>
      <c r="E2680" s="184">
        <v>23</v>
      </c>
      <c r="F2680" s="184">
        <v>4758</v>
      </c>
      <c r="G2680" s="184">
        <v>0.50030211480362541</v>
      </c>
      <c r="H2680" s="184">
        <v>0.34783522488440521</v>
      </c>
      <c r="I2680" s="184">
        <v>0.17381252627154267</v>
      </c>
      <c r="J2680" s="184">
        <v>0.52185792349726778</v>
      </c>
      <c r="K2680" s="184">
        <v>0.56536359815048343</v>
      </c>
      <c r="L2680" s="184">
        <v>0.34783522488440521</v>
      </c>
      <c r="M2680" s="184">
        <v>195.08738134676241</v>
      </c>
      <c r="N2680" s="184">
        <v>0.13030685161832703</v>
      </c>
      <c r="O2680" s="184">
        <v>8.7011349306431271E-2</v>
      </c>
      <c r="P2680" s="184">
        <v>8.7011349306431271E-2</v>
      </c>
      <c r="Q2680" s="184">
        <v>0</v>
      </c>
    </row>
    <row r="2681" spans="1:17" x14ac:dyDescent="0.2">
      <c r="A2681" s="187" t="str">
        <f>B2681&amp;C2681&amp;D2681&amp;E2681</f>
        <v>199915A17CONJU23</v>
      </c>
      <c r="B2681" s="184">
        <v>1999</v>
      </c>
      <c r="C2681" s="184" t="s">
        <v>0</v>
      </c>
      <c r="D2681" s="184" t="s">
        <v>100</v>
      </c>
      <c r="E2681" s="184">
        <v>23</v>
      </c>
      <c r="F2681" s="184">
        <v>6620</v>
      </c>
      <c r="G2681" s="184">
        <v>0.2</v>
      </c>
      <c r="H2681" s="184">
        <v>0.31268882175226587</v>
      </c>
      <c r="I2681" s="184">
        <v>0.2501510574018127</v>
      </c>
      <c r="J2681" s="184">
        <v>0.5309667673716012</v>
      </c>
      <c r="K2681" s="184">
        <v>0.5309667673716012</v>
      </c>
      <c r="L2681" s="184">
        <v>0.34395770392749242</v>
      </c>
      <c r="M2681" s="184">
        <v>245.01609429051362</v>
      </c>
      <c r="N2681" s="184">
        <v>9.3806646525679757E-2</v>
      </c>
      <c r="O2681" s="184">
        <v>6.2537764350453176E-2</v>
      </c>
      <c r="P2681" s="184">
        <v>6.2537764350453176E-2</v>
      </c>
      <c r="Q2681" s="184">
        <v>0</v>
      </c>
    </row>
    <row r="2682" spans="1:17" x14ac:dyDescent="0.2">
      <c r="A2682" s="187" t="str">
        <f>B2682&amp;C2682&amp;D2682&amp;E2682</f>
        <v>199915A17FILHO23</v>
      </c>
      <c r="B2682" s="184">
        <v>1999</v>
      </c>
      <c r="C2682" s="184" t="s">
        <v>0</v>
      </c>
      <c r="D2682" s="184" t="s">
        <v>102</v>
      </c>
      <c r="E2682" s="184">
        <v>23</v>
      </c>
      <c r="F2682" s="184">
        <v>160125</v>
      </c>
      <c r="G2682" s="184">
        <v>0.24581613130601149</v>
      </c>
      <c r="H2682" s="184">
        <v>0.31010148321623732</v>
      </c>
      <c r="I2682" s="184">
        <v>0.23387353629976582</v>
      </c>
      <c r="J2682" s="184">
        <v>6.2020296643247465E-2</v>
      </c>
      <c r="K2682" s="184">
        <v>7.6227946916471501E-2</v>
      </c>
      <c r="L2682" s="184">
        <v>0.87080718188914907</v>
      </c>
      <c r="M2682" s="184">
        <v>176.51518383175383</v>
      </c>
      <c r="N2682" s="184">
        <v>8.1405152224824362E-2</v>
      </c>
      <c r="O2682" s="184">
        <v>1.8085870413739265E-2</v>
      </c>
      <c r="P2682" s="184">
        <v>1.8085870413739265E-2</v>
      </c>
      <c r="Q2682" s="184">
        <v>0</v>
      </c>
    </row>
    <row r="2683" spans="1:17" x14ac:dyDescent="0.2">
      <c r="A2683" s="187" t="str">
        <f>B2683&amp;C2683&amp;D2683&amp;E2683</f>
        <v>199915A17OUTRO23</v>
      </c>
      <c r="B2683" s="184">
        <v>1999</v>
      </c>
      <c r="C2683" s="184" t="s">
        <v>0</v>
      </c>
      <c r="D2683" s="184" t="s">
        <v>104</v>
      </c>
      <c r="E2683" s="184">
        <v>23</v>
      </c>
      <c r="F2683" s="184">
        <v>23171</v>
      </c>
      <c r="G2683" s="184">
        <v>0.21279440501902705</v>
      </c>
      <c r="H2683" s="184">
        <v>0.4196193517759268</v>
      </c>
      <c r="I2683" s="184">
        <v>0.33032670148029863</v>
      </c>
      <c r="J2683" s="184">
        <v>6.249190798843382E-2</v>
      </c>
      <c r="K2683" s="184">
        <v>8.9292650295628162E-2</v>
      </c>
      <c r="L2683" s="184">
        <v>0.72323162573907041</v>
      </c>
      <c r="M2683" s="184">
        <v>253.80873409748546</v>
      </c>
      <c r="N2683" s="184">
        <v>7.1468646152518231E-2</v>
      </c>
      <c r="O2683" s="184">
        <v>2.6800742307194338E-2</v>
      </c>
      <c r="P2683" s="184">
        <v>2.6800742307194338E-2</v>
      </c>
      <c r="Q2683" s="184">
        <v>0</v>
      </c>
    </row>
    <row r="2684" spans="1:17" x14ac:dyDescent="0.2">
      <c r="A2684" s="187" t="str">
        <f>B2684&amp;C2684&amp;D2684&amp;E2684</f>
        <v>199915A29CHEFE23</v>
      </c>
      <c r="B2684" s="184">
        <v>1999</v>
      </c>
      <c r="C2684" s="184" t="s">
        <v>3</v>
      </c>
      <c r="D2684" s="184" t="s">
        <v>98</v>
      </c>
      <c r="E2684" s="184">
        <v>23</v>
      </c>
      <c r="F2684" s="184">
        <v>166330</v>
      </c>
      <c r="G2684" s="184">
        <v>0.12194513023939638</v>
      </c>
      <c r="H2684" s="184">
        <v>0.86692719292971798</v>
      </c>
      <c r="I2684" s="184">
        <v>0.76120964347982922</v>
      </c>
      <c r="J2684" s="184">
        <v>0.11317260866951241</v>
      </c>
      <c r="K2684" s="184">
        <v>0.19898394757409968</v>
      </c>
      <c r="L2684" s="184">
        <v>0.1144050982985631</v>
      </c>
      <c r="M2684" s="184">
        <v>673.24305777894449</v>
      </c>
      <c r="N2684" s="184">
        <v>0.32751033872492069</v>
      </c>
      <c r="O2684" s="184">
        <v>0.13700089692577186</v>
      </c>
      <c r="P2684" s="184">
        <v>0.12206617987876453</v>
      </c>
      <c r="Q2684" s="184">
        <v>1.4934717047007337E-2</v>
      </c>
    </row>
    <row r="2685" spans="1:17" x14ac:dyDescent="0.2">
      <c r="A2685" s="187" t="str">
        <f>B2685&amp;C2685&amp;D2685&amp;E2685</f>
        <v>199915A29CONJU23</v>
      </c>
      <c r="B2685" s="184">
        <v>1999</v>
      </c>
      <c r="C2685" s="184" t="s">
        <v>3</v>
      </c>
      <c r="D2685" s="184" t="s">
        <v>100</v>
      </c>
      <c r="E2685" s="184">
        <v>23</v>
      </c>
      <c r="F2685" s="184">
        <v>145629</v>
      </c>
      <c r="G2685" s="184">
        <v>0.17629964932869496</v>
      </c>
      <c r="H2685" s="184">
        <v>0.49150237933378654</v>
      </c>
      <c r="I2685" s="184">
        <v>0.40485068221302078</v>
      </c>
      <c r="J2685" s="184">
        <v>0.47157502969875503</v>
      </c>
      <c r="K2685" s="184">
        <v>0.54543394516202126</v>
      </c>
      <c r="L2685" s="184">
        <v>9.2309910800733364E-2</v>
      </c>
      <c r="M2685" s="184">
        <v>564.44741453150334</v>
      </c>
      <c r="N2685" s="184">
        <v>0.15339664489902424</v>
      </c>
      <c r="O2685" s="184">
        <v>9.0902224144916194E-2</v>
      </c>
      <c r="P2685" s="184">
        <v>8.2373703039916493E-2</v>
      </c>
      <c r="Q2685" s="184">
        <v>8.5285211049996902E-3</v>
      </c>
    </row>
    <row r="2686" spans="1:17" x14ac:dyDescent="0.2">
      <c r="A2686" s="187" t="str">
        <f>B2686&amp;C2686&amp;D2686&amp;E2686</f>
        <v>199915A29FILHO23</v>
      </c>
      <c r="B2686" s="184">
        <v>1999</v>
      </c>
      <c r="C2686" s="184" t="s">
        <v>3</v>
      </c>
      <c r="D2686" s="184" t="s">
        <v>102</v>
      </c>
      <c r="E2686" s="184">
        <v>23</v>
      </c>
      <c r="F2686" s="184">
        <v>421201</v>
      </c>
      <c r="G2686" s="184">
        <v>0.23986049714552279</v>
      </c>
      <c r="H2686" s="184">
        <v>0.53438856982770699</v>
      </c>
      <c r="I2686" s="184">
        <v>0.40620986179994822</v>
      </c>
      <c r="J2686" s="184">
        <v>9.9698243831329941E-2</v>
      </c>
      <c r="K2686" s="184">
        <v>0.15371995792982449</v>
      </c>
      <c r="L2686" s="184">
        <v>0.62524068081509776</v>
      </c>
      <c r="M2686" s="184">
        <v>446.4710456306301</v>
      </c>
      <c r="N2686" s="184">
        <v>0.16210550307335453</v>
      </c>
      <c r="O2686" s="184">
        <v>4.2236366960192402E-2</v>
      </c>
      <c r="P2686" s="184">
        <v>3.7815674701627014E-2</v>
      </c>
      <c r="Q2686" s="184">
        <v>4.4206922585653882E-3</v>
      </c>
    </row>
    <row r="2687" spans="1:17" x14ac:dyDescent="0.2">
      <c r="A2687" s="187" t="str">
        <f>B2687&amp;C2687&amp;D2687&amp;E2687</f>
        <v>199915A29OUTRO23</v>
      </c>
      <c r="B2687" s="184">
        <v>1999</v>
      </c>
      <c r="C2687" s="184" t="s">
        <v>3</v>
      </c>
      <c r="D2687" s="184" t="s">
        <v>104</v>
      </c>
      <c r="E2687" s="184">
        <v>23</v>
      </c>
      <c r="F2687" s="184">
        <v>88131</v>
      </c>
      <c r="G2687" s="184">
        <v>0.14287157894736843</v>
      </c>
      <c r="H2687" s="184">
        <v>0.67371299542726171</v>
      </c>
      <c r="I2687" s="184">
        <v>0.57745855601320761</v>
      </c>
      <c r="J2687" s="184">
        <v>0.10800966742689859</v>
      </c>
      <c r="K2687" s="184">
        <v>0.16200882776775483</v>
      </c>
      <c r="L2687" s="184">
        <v>0.45535623106511897</v>
      </c>
      <c r="M2687" s="184">
        <v>432.21677237538245</v>
      </c>
      <c r="N2687" s="184">
        <v>0.14789347675619249</v>
      </c>
      <c r="O2687" s="184">
        <v>3.9929196310038467E-2</v>
      </c>
      <c r="P2687" s="184">
        <v>3.7580420056506789E-2</v>
      </c>
      <c r="Q2687" s="184">
        <v>2.3487762535316743E-3</v>
      </c>
    </row>
    <row r="2688" spans="1:17" x14ac:dyDescent="0.2">
      <c r="A2688" s="187" t="str">
        <f>B2688&amp;C2688&amp;D2688&amp;E2688</f>
        <v>199918A24CHEFE23</v>
      </c>
      <c r="B2688" s="184">
        <v>1999</v>
      </c>
      <c r="C2688" s="184" t="s">
        <v>1</v>
      </c>
      <c r="D2688" s="184" t="s">
        <v>98</v>
      </c>
      <c r="E2688" s="184">
        <v>23</v>
      </c>
      <c r="F2688" s="184">
        <v>71988</v>
      </c>
      <c r="G2688" s="184">
        <v>0.16841650608013822</v>
      </c>
      <c r="H2688" s="184">
        <v>0.83619492137578488</v>
      </c>
      <c r="I2688" s="184">
        <v>0.69536589431571927</v>
      </c>
      <c r="J2688" s="184">
        <v>0.14081513585597599</v>
      </c>
      <c r="K2688" s="184">
        <v>0.25288937045063065</v>
      </c>
      <c r="L2688" s="184">
        <v>0.15516474968050231</v>
      </c>
      <c r="M2688" s="184">
        <v>572.93704073875233</v>
      </c>
      <c r="N2688" s="184">
        <v>0.29591042951603047</v>
      </c>
      <c r="O2688" s="184">
        <v>0.10632327610157248</v>
      </c>
      <c r="P2688" s="184">
        <v>9.4835250319497688E-2</v>
      </c>
      <c r="Q2688" s="184">
        <v>1.1488025782074791E-2</v>
      </c>
    </row>
    <row r="2689" spans="1:17" x14ac:dyDescent="0.2">
      <c r="A2689" s="187" t="str">
        <f>B2689&amp;C2689&amp;D2689&amp;E2689</f>
        <v>199918A24CONJU23</v>
      </c>
      <c r="B2689" s="184">
        <v>1999</v>
      </c>
      <c r="C2689" s="184" t="s">
        <v>1</v>
      </c>
      <c r="D2689" s="184" t="s">
        <v>100</v>
      </c>
      <c r="E2689" s="184">
        <v>23</v>
      </c>
      <c r="F2689" s="184">
        <v>69706</v>
      </c>
      <c r="G2689" s="184">
        <v>0.21199897554104238</v>
      </c>
      <c r="H2689" s="184">
        <v>0.44811063610019225</v>
      </c>
      <c r="I2689" s="184">
        <v>0.35311164031790665</v>
      </c>
      <c r="J2689" s="184">
        <v>0.50738817318451779</v>
      </c>
      <c r="K2689" s="184">
        <v>0.59644793848449196</v>
      </c>
      <c r="L2689" s="184">
        <v>9.4912919978194135E-2</v>
      </c>
      <c r="M2689" s="184">
        <v>406.79832590702938</v>
      </c>
      <c r="N2689" s="184">
        <v>0.12459472642240266</v>
      </c>
      <c r="O2689" s="184">
        <v>6.2275844260178466E-2</v>
      </c>
      <c r="P2689" s="184">
        <v>6.2275844260178466E-2</v>
      </c>
      <c r="Q2689" s="184">
        <v>0</v>
      </c>
    </row>
    <row r="2690" spans="1:17" x14ac:dyDescent="0.2">
      <c r="A2690" s="187" t="str">
        <f>B2690&amp;C2690&amp;D2690&amp;E2690</f>
        <v>199918A24FILHO23</v>
      </c>
      <c r="B2690" s="184">
        <v>1999</v>
      </c>
      <c r="C2690" s="184" t="s">
        <v>1</v>
      </c>
      <c r="D2690" s="184" t="s">
        <v>102</v>
      </c>
      <c r="E2690" s="184">
        <v>23</v>
      </c>
      <c r="F2690" s="184">
        <v>208115</v>
      </c>
      <c r="G2690" s="184">
        <v>0.25743686255463816</v>
      </c>
      <c r="H2690" s="184">
        <v>0.63318838142373202</v>
      </c>
      <c r="I2690" s="184">
        <v>0.47018235110395695</v>
      </c>
      <c r="J2690" s="184">
        <v>0.11729572592076497</v>
      </c>
      <c r="K2690" s="184">
        <v>0.18786728491459048</v>
      </c>
      <c r="L2690" s="184">
        <v>0.546712154337746</v>
      </c>
      <c r="M2690" s="184">
        <v>466.99418480912743</v>
      </c>
      <c r="N2690" s="184">
        <v>0.18491218797299569</v>
      </c>
      <c r="O2690" s="184">
        <v>4.5719914470364942E-2</v>
      </c>
      <c r="P2690" s="184">
        <v>4.2740792350383201E-2</v>
      </c>
      <c r="Q2690" s="184">
        <v>2.979122119981741E-3</v>
      </c>
    </row>
    <row r="2691" spans="1:17" x14ac:dyDescent="0.2">
      <c r="A2691" s="187" t="str">
        <f>B2691&amp;C2691&amp;D2691&amp;E2691</f>
        <v>199918A24OUTRO23</v>
      </c>
      <c r="B2691" s="184">
        <v>1999</v>
      </c>
      <c r="C2691" s="184" t="s">
        <v>1</v>
      </c>
      <c r="D2691" s="184" t="s">
        <v>104</v>
      </c>
      <c r="E2691" s="184">
        <v>23</v>
      </c>
      <c r="F2691" s="184">
        <v>46957</v>
      </c>
      <c r="G2691" s="184">
        <v>0.11115194346289753</v>
      </c>
      <c r="H2691" s="184">
        <v>0.75334880848435803</v>
      </c>
      <c r="I2691" s="184">
        <v>0.66961262431586344</v>
      </c>
      <c r="J2691" s="184">
        <v>9.6939753391400638E-2</v>
      </c>
      <c r="K2691" s="184">
        <v>0.13661434929829419</v>
      </c>
      <c r="L2691" s="184">
        <v>0.45809996379666501</v>
      </c>
      <c r="M2691" s="184">
        <v>403.48574381066896</v>
      </c>
      <c r="N2691" s="184">
        <v>0.18059075324232809</v>
      </c>
      <c r="O2691" s="184">
        <v>3.0858019038694975E-2</v>
      </c>
      <c r="P2691" s="184">
        <v>2.6449730604595694E-2</v>
      </c>
      <c r="Q2691" s="184">
        <v>4.4082884340992824E-3</v>
      </c>
    </row>
    <row r="2692" spans="1:17" x14ac:dyDescent="0.2">
      <c r="A2692" s="187" t="str">
        <f>B2692&amp;C2692&amp;D2692&amp;E2692</f>
        <v>199925A29CHEFE23</v>
      </c>
      <c r="B2692" s="184">
        <v>1999</v>
      </c>
      <c r="C2692" s="184" t="s">
        <v>2</v>
      </c>
      <c r="D2692" s="184" t="s">
        <v>98</v>
      </c>
      <c r="E2692" s="184">
        <v>23</v>
      </c>
      <c r="F2692" s="184">
        <v>89584</v>
      </c>
      <c r="G2692" s="184">
        <v>8.0369178456494023E-2</v>
      </c>
      <c r="H2692" s="184">
        <v>0.91919315949276659</v>
      </c>
      <c r="I2692" s="184">
        <v>0.84531836042150388</v>
      </c>
      <c r="J2692" s="184">
        <v>6.925343811394892E-2</v>
      </c>
      <c r="K2692" s="184">
        <v>0.13620735845686729</v>
      </c>
      <c r="L2692" s="184">
        <v>6.925343811394892E-2</v>
      </c>
      <c r="M2692" s="184">
        <v>743.6736830948571</v>
      </c>
      <c r="N2692" s="184">
        <v>0.36346039808899383</v>
      </c>
      <c r="O2692" s="184">
        <v>0.16437114693936919</v>
      </c>
      <c r="P2692" s="184">
        <v>0.14586526735066069</v>
      </c>
      <c r="Q2692" s="184">
        <v>1.8505879588708505E-2</v>
      </c>
    </row>
    <row r="2693" spans="1:17" x14ac:dyDescent="0.2">
      <c r="A2693" s="187" t="str">
        <f>B2693&amp;C2693&amp;D2693&amp;E2693</f>
        <v>199925A29CONJU23</v>
      </c>
      <c r="B2693" s="184">
        <v>1999</v>
      </c>
      <c r="C2693" s="184" t="s">
        <v>2</v>
      </c>
      <c r="D2693" s="184" t="s">
        <v>100</v>
      </c>
      <c r="E2693" s="184">
        <v>23</v>
      </c>
      <c r="F2693" s="184">
        <v>69303</v>
      </c>
      <c r="G2693" s="184">
        <v>0.14588069295288861</v>
      </c>
      <c r="H2693" s="184">
        <v>0.55222717631271379</v>
      </c>
      <c r="I2693" s="184">
        <v>0.47166789316479807</v>
      </c>
      <c r="J2693" s="184">
        <v>0.42988038035871462</v>
      </c>
      <c r="K2693" s="184">
        <v>0.49550524508318544</v>
      </c>
      <c r="L2693" s="184">
        <v>6.5653723504033021E-2</v>
      </c>
      <c r="M2693" s="184">
        <v>698.03645988336859</v>
      </c>
      <c r="N2693" s="184">
        <v>0.18805823701715654</v>
      </c>
      <c r="O2693" s="184">
        <v>0.12240451351312354</v>
      </c>
      <c r="P2693" s="184">
        <v>0.10448321140498969</v>
      </c>
      <c r="Q2693" s="184">
        <v>1.7921302108133846E-2</v>
      </c>
    </row>
    <row r="2694" spans="1:17" x14ac:dyDescent="0.2">
      <c r="A2694" s="187" t="str">
        <f>B2694&amp;C2694&amp;D2694&amp;E2694</f>
        <v>199925A29FILHO23</v>
      </c>
      <c r="B2694" s="184">
        <v>1999</v>
      </c>
      <c r="C2694" s="184" t="s">
        <v>2</v>
      </c>
      <c r="D2694" s="184" t="s">
        <v>102</v>
      </c>
      <c r="E2694" s="184">
        <v>23</v>
      </c>
      <c r="F2694" s="184">
        <v>52961</v>
      </c>
      <c r="G2694" s="184">
        <v>0.18002932148256745</v>
      </c>
      <c r="H2694" s="184">
        <v>0.82426691338909763</v>
      </c>
      <c r="I2694" s="184">
        <v>0.67587470025112817</v>
      </c>
      <c r="J2694" s="184">
        <v>0.14446479484903985</v>
      </c>
      <c r="K2694" s="184">
        <v>0.25382828874077151</v>
      </c>
      <c r="L2694" s="184">
        <v>0.1913672324918336</v>
      </c>
      <c r="M2694" s="184">
        <v>682.13202952692552</v>
      </c>
      <c r="N2694" s="184">
        <v>0.31647816317667715</v>
      </c>
      <c r="O2694" s="184">
        <v>0.1015653027699628</v>
      </c>
      <c r="P2694" s="184">
        <v>7.8114083948565921E-2</v>
      </c>
      <c r="Q2694" s="184">
        <v>2.3451218821396877E-2</v>
      </c>
    </row>
    <row r="2695" spans="1:17" x14ac:dyDescent="0.2">
      <c r="A2695" s="187" t="str">
        <f>B2695&amp;C2695&amp;D2695&amp;E2695</f>
        <v>199925A29OUTRO23</v>
      </c>
      <c r="B2695" s="184">
        <v>1999</v>
      </c>
      <c r="C2695" s="184" t="s">
        <v>2</v>
      </c>
      <c r="D2695" s="184" t="s">
        <v>104</v>
      </c>
      <c r="E2695" s="184">
        <v>23</v>
      </c>
      <c r="F2695" s="184">
        <v>18003</v>
      </c>
      <c r="G2695" s="184">
        <v>0.17384604608811374</v>
      </c>
      <c r="H2695" s="184">
        <v>0.79303449425095818</v>
      </c>
      <c r="I2695" s="184">
        <v>0.6551685830139421</v>
      </c>
      <c r="J2695" s="184">
        <v>0.19546742209631729</v>
      </c>
      <c r="K2695" s="184">
        <v>0.32183524968060878</v>
      </c>
      <c r="L2695" s="184">
        <v>0.10342720657668167</v>
      </c>
      <c r="M2695" s="184">
        <v>624.58004970809202</v>
      </c>
      <c r="N2695" s="184">
        <v>0.16097317113814363</v>
      </c>
      <c r="O2695" s="184">
        <v>8.0486585569071817E-2</v>
      </c>
      <c r="P2695" s="184">
        <v>8.0486585569071817E-2</v>
      </c>
      <c r="Q2695" s="184">
        <v>0</v>
      </c>
    </row>
    <row r="2696" spans="1:17" x14ac:dyDescent="0.2">
      <c r="A2696" s="187" t="str">
        <f>B2696&amp;C2696&amp;D2696&amp;E2696</f>
        <v>199930EMACHEFE23</v>
      </c>
      <c r="B2696" s="184">
        <v>1999</v>
      </c>
      <c r="C2696" s="184" t="s">
        <v>4</v>
      </c>
      <c r="D2696" s="184" t="s">
        <v>98</v>
      </c>
      <c r="E2696" s="184">
        <v>23</v>
      </c>
      <c r="F2696" s="184">
        <v>617770</v>
      </c>
      <c r="G2696" s="184">
        <v>5.919650189582569E-2</v>
      </c>
      <c r="H2696" s="184">
        <v>0.74113019408517733</v>
      </c>
      <c r="I2696" s="184">
        <v>0.69725787914596049</v>
      </c>
      <c r="J2696" s="184">
        <v>0.25652427278760703</v>
      </c>
      <c r="K2696" s="184">
        <v>0.2993913592437315</v>
      </c>
      <c r="L2696" s="184">
        <v>2.3110542758631853E-2</v>
      </c>
      <c r="M2696" s="184">
        <v>1256.1226272511542</v>
      </c>
      <c r="N2696" s="184">
        <v>0.3768068975239367</v>
      </c>
      <c r="O2696" s="184">
        <v>0.27020865301572228</v>
      </c>
      <c r="P2696" s="184">
        <v>0.22830467196738552</v>
      </c>
      <c r="Q2696" s="184">
        <v>4.1903981048336786E-2</v>
      </c>
    </row>
    <row r="2697" spans="1:17" x14ac:dyDescent="0.2">
      <c r="A2697" s="187" t="str">
        <f>B2697&amp;C2697&amp;D2697&amp;E2697</f>
        <v>199930EMACONJU23</v>
      </c>
      <c r="B2697" s="184">
        <v>1999</v>
      </c>
      <c r="C2697" s="184" t="s">
        <v>4</v>
      </c>
      <c r="D2697" s="184" t="s">
        <v>100</v>
      </c>
      <c r="E2697" s="184">
        <v>23</v>
      </c>
      <c r="F2697" s="184">
        <v>362884</v>
      </c>
      <c r="G2697" s="184">
        <v>8.5286736781354511E-2</v>
      </c>
      <c r="H2697" s="184">
        <v>0.53477970921837281</v>
      </c>
      <c r="I2697" s="184">
        <v>0.48917009292225616</v>
      </c>
      <c r="J2697" s="184">
        <v>0.45667210458438512</v>
      </c>
      <c r="K2697" s="184">
        <v>0.50057043022012548</v>
      </c>
      <c r="L2697" s="184">
        <v>4.0478500016534212E-2</v>
      </c>
      <c r="M2697" s="184">
        <v>987.31842108827573</v>
      </c>
      <c r="N2697" s="184">
        <v>0.23432281390196316</v>
      </c>
      <c r="O2697" s="184">
        <v>0.16020270940576051</v>
      </c>
      <c r="P2697" s="184">
        <v>0.14538805789177808</v>
      </c>
      <c r="Q2697" s="184">
        <v>1.4814651513982429E-2</v>
      </c>
    </row>
    <row r="2698" spans="1:17" x14ac:dyDescent="0.2">
      <c r="A2698" s="187" t="str">
        <f>B2698&amp;C2698&amp;D2698&amp;E2698</f>
        <v>199930EMAFILHO23</v>
      </c>
      <c r="B2698" s="184">
        <v>1999</v>
      </c>
      <c r="C2698" s="184" t="s">
        <v>4</v>
      </c>
      <c r="D2698" s="184" t="s">
        <v>102</v>
      </c>
      <c r="E2698" s="184">
        <v>23</v>
      </c>
      <c r="F2698" s="184">
        <v>74074</v>
      </c>
      <c r="G2698" s="184">
        <v>0.18081606097220931</v>
      </c>
      <c r="H2698" s="184">
        <v>0.72623322623322628</v>
      </c>
      <c r="I2698" s="184">
        <v>0.59491859491859489</v>
      </c>
      <c r="J2698" s="184">
        <v>0.2653832653832654</v>
      </c>
      <c r="K2698" s="184">
        <v>0.39390339390339391</v>
      </c>
      <c r="L2698" s="184">
        <v>6.4233064233064227E-2</v>
      </c>
      <c r="M2698" s="184">
        <v>857.33695052712483</v>
      </c>
      <c r="N2698" s="184">
        <v>0.26531576531576534</v>
      </c>
      <c r="O2698" s="184">
        <v>0.13686313686313686</v>
      </c>
      <c r="P2698" s="184">
        <v>0.11172611172611173</v>
      </c>
      <c r="Q2698" s="184">
        <v>2.5137025137025138E-2</v>
      </c>
    </row>
    <row r="2699" spans="1:17" x14ac:dyDescent="0.2">
      <c r="A2699" s="187" t="str">
        <f>B2699&amp;C2699&amp;D2699&amp;E2699</f>
        <v>199930EMAOUTRO23</v>
      </c>
      <c r="B2699" s="184">
        <v>1999</v>
      </c>
      <c r="C2699" s="184" t="s">
        <v>4</v>
      </c>
      <c r="D2699" s="184" t="s">
        <v>104</v>
      </c>
      <c r="E2699" s="184">
        <v>23</v>
      </c>
      <c r="F2699" s="184">
        <v>63303</v>
      </c>
      <c r="G2699" s="184">
        <v>0.11943582714089893</v>
      </c>
      <c r="H2699" s="184">
        <v>0.43792553275516166</v>
      </c>
      <c r="I2699" s="184">
        <v>0.3856215345244301</v>
      </c>
      <c r="J2699" s="184">
        <v>0.56207446724483834</v>
      </c>
      <c r="K2699" s="184">
        <v>0.61437846547556985</v>
      </c>
      <c r="L2699" s="184">
        <v>3.2699872043978957E-2</v>
      </c>
      <c r="M2699" s="184">
        <v>625.60925790168812</v>
      </c>
      <c r="N2699" s="184">
        <v>0.14381624883496832</v>
      </c>
      <c r="O2699" s="184">
        <v>8.8273857479108417E-2</v>
      </c>
      <c r="P2699" s="184">
        <v>8.8273857479108417E-2</v>
      </c>
      <c r="Q2699" s="184">
        <v>0</v>
      </c>
    </row>
    <row r="2700" spans="1:17" x14ac:dyDescent="0.2">
      <c r="A2700" s="187" t="str">
        <f>B2700&amp;C2700&amp;D2700&amp;E2700</f>
        <v>199915A17CHEFE26</v>
      </c>
      <c r="B2700" s="184">
        <v>1999</v>
      </c>
      <c r="C2700" s="184" t="s">
        <v>0</v>
      </c>
      <c r="D2700" s="184" t="s">
        <v>98</v>
      </c>
      <c r="E2700" s="184">
        <v>26</v>
      </c>
      <c r="F2700" s="184">
        <v>6026</v>
      </c>
      <c r="G2700" s="184">
        <v>0.36844863731656186</v>
      </c>
      <c r="H2700" s="184">
        <v>0.63325589113840031</v>
      </c>
      <c r="I2700" s="184">
        <v>0.39993362097577168</v>
      </c>
      <c r="J2700" s="184">
        <v>0.19996681048788584</v>
      </c>
      <c r="K2700" s="184">
        <v>0.26667772983737137</v>
      </c>
      <c r="L2700" s="184">
        <v>0.46681048788582807</v>
      </c>
      <c r="M2700" s="184">
        <v>380.22919106785491</v>
      </c>
      <c r="N2700" s="184">
        <v>0.13308994357782941</v>
      </c>
      <c r="O2700" s="184">
        <v>9.9900431463657485E-2</v>
      </c>
      <c r="P2700" s="184">
        <v>9.9900431463657485E-2</v>
      </c>
      <c r="Q2700" s="184">
        <v>0</v>
      </c>
    </row>
    <row r="2701" spans="1:17" x14ac:dyDescent="0.2">
      <c r="A2701" s="187" t="str">
        <f>B2701&amp;C2701&amp;D2701&amp;E2701</f>
        <v>199915A17CONJU26</v>
      </c>
      <c r="B2701" s="184">
        <v>1999</v>
      </c>
      <c r="C2701" s="184" t="s">
        <v>0</v>
      </c>
      <c r="D2701" s="184" t="s">
        <v>100</v>
      </c>
      <c r="E2701" s="184">
        <v>26</v>
      </c>
      <c r="F2701" s="184">
        <v>10439</v>
      </c>
      <c r="G2701" s="184">
        <v>0.46189199540405973</v>
      </c>
      <c r="H2701" s="184">
        <v>0.25011974327042819</v>
      </c>
      <c r="I2701" s="184">
        <v>0.13459143596129897</v>
      </c>
      <c r="J2701" s="184">
        <v>0.63444774403678517</v>
      </c>
      <c r="K2701" s="184">
        <v>0.7307213334610595</v>
      </c>
      <c r="L2701" s="184">
        <v>0.21151451288437589</v>
      </c>
      <c r="M2701" s="184">
        <v>232.27993100558626</v>
      </c>
      <c r="N2701" s="184">
        <v>0.11533671807644411</v>
      </c>
      <c r="O2701" s="184">
        <v>5.7668359038222053E-2</v>
      </c>
      <c r="P2701" s="184">
        <v>5.7668359038222053E-2</v>
      </c>
      <c r="Q2701" s="184">
        <v>0</v>
      </c>
    </row>
    <row r="2702" spans="1:17" x14ac:dyDescent="0.2">
      <c r="A2702" s="187" t="str">
        <f>B2702&amp;C2702&amp;D2702&amp;E2702</f>
        <v>199915A17FILHO26</v>
      </c>
      <c r="B2702" s="184">
        <v>1999</v>
      </c>
      <c r="C2702" s="184" t="s">
        <v>0</v>
      </c>
      <c r="D2702" s="184" t="s">
        <v>102</v>
      </c>
      <c r="E2702" s="184">
        <v>26</v>
      </c>
      <c r="F2702" s="184">
        <v>174427</v>
      </c>
      <c r="G2702" s="184">
        <v>0.27726958742385865</v>
      </c>
      <c r="H2702" s="184">
        <v>0.27420132471617326</v>
      </c>
      <c r="I2702" s="184">
        <v>0.19817363654104439</v>
      </c>
      <c r="J2702" s="184">
        <v>7.9465751380390984E-2</v>
      </c>
      <c r="K2702" s="184">
        <v>0.10135111866196779</v>
      </c>
      <c r="L2702" s="184">
        <v>0.84927218836533336</v>
      </c>
      <c r="M2702" s="184">
        <v>170.81287937763148</v>
      </c>
      <c r="N2702" s="184">
        <v>0.10357914772368956</v>
      </c>
      <c r="O2702" s="184">
        <v>3.3372127021619361E-2</v>
      </c>
      <c r="P2702" s="184">
        <v>3.3372127021619361E-2</v>
      </c>
      <c r="Q2702" s="184">
        <v>0</v>
      </c>
    </row>
    <row r="2703" spans="1:17" x14ac:dyDescent="0.2">
      <c r="A2703" s="187" t="str">
        <f>B2703&amp;C2703&amp;D2703&amp;E2703</f>
        <v>199915A17OUTRO26</v>
      </c>
      <c r="B2703" s="184">
        <v>1999</v>
      </c>
      <c r="C2703" s="184" t="s">
        <v>0</v>
      </c>
      <c r="D2703" s="184" t="s">
        <v>104</v>
      </c>
      <c r="E2703" s="184">
        <v>26</v>
      </c>
      <c r="F2703" s="184">
        <v>17861</v>
      </c>
      <c r="G2703" s="184">
        <v>0.30292962851102384</v>
      </c>
      <c r="H2703" s="184">
        <v>0.37075191758580145</v>
      </c>
      <c r="I2703" s="184">
        <v>0.25844017692178489</v>
      </c>
      <c r="J2703" s="184">
        <v>8.9916578019147861E-2</v>
      </c>
      <c r="K2703" s="184">
        <v>0.14607244835115615</v>
      </c>
      <c r="L2703" s="184">
        <v>0.76406696153630815</v>
      </c>
      <c r="M2703" s="184">
        <v>214.86246715211857</v>
      </c>
      <c r="N2703" s="184">
        <v>0.10105817143497005</v>
      </c>
      <c r="O2703" s="184">
        <v>6.7353451654442634E-2</v>
      </c>
      <c r="P2703" s="184">
        <v>6.7353451654442634E-2</v>
      </c>
      <c r="Q2703" s="184">
        <v>0</v>
      </c>
    </row>
    <row r="2704" spans="1:17" x14ac:dyDescent="0.2">
      <c r="A2704" s="187" t="str">
        <f>B2704&amp;C2704&amp;D2704&amp;E2704</f>
        <v>199915A29CHEFE26</v>
      </c>
      <c r="B2704" s="184">
        <v>1999</v>
      </c>
      <c r="C2704" s="184" t="s">
        <v>3</v>
      </c>
      <c r="D2704" s="184" t="s">
        <v>98</v>
      </c>
      <c r="E2704" s="184">
        <v>26</v>
      </c>
      <c r="F2704" s="184">
        <v>197323</v>
      </c>
      <c r="G2704" s="184">
        <v>0.12225512487259436</v>
      </c>
      <c r="H2704" s="184">
        <v>0.84029231260420734</v>
      </c>
      <c r="I2704" s="184">
        <v>0.73756227099729887</v>
      </c>
      <c r="J2704" s="184">
        <v>0.13135520134738893</v>
      </c>
      <c r="K2704" s="184">
        <v>0.21586124329095688</v>
      </c>
      <c r="L2704" s="184">
        <v>0.14058806221527784</v>
      </c>
      <c r="M2704" s="184">
        <v>748.27353817791823</v>
      </c>
      <c r="N2704" s="184">
        <v>0.37134039113534661</v>
      </c>
      <c r="O2704" s="184">
        <v>0.19429564723828444</v>
      </c>
      <c r="P2704" s="184">
        <v>0.17395336580124973</v>
      </c>
      <c r="Q2704" s="184">
        <v>2.0342281437034711E-2</v>
      </c>
    </row>
    <row r="2705" spans="1:17" x14ac:dyDescent="0.2">
      <c r="A2705" s="187" t="str">
        <f>B2705&amp;C2705&amp;D2705&amp;E2705</f>
        <v>199915A29CONJU26</v>
      </c>
      <c r="B2705" s="184">
        <v>1999</v>
      </c>
      <c r="C2705" s="184" t="s">
        <v>3</v>
      </c>
      <c r="D2705" s="184" t="s">
        <v>100</v>
      </c>
      <c r="E2705" s="184">
        <v>26</v>
      </c>
      <c r="F2705" s="184">
        <v>179429</v>
      </c>
      <c r="G2705" s="184">
        <v>0.25319898621499659</v>
      </c>
      <c r="H2705" s="184">
        <v>0.45079112072184541</v>
      </c>
      <c r="I2705" s="184">
        <v>0.336651265960352</v>
      </c>
      <c r="J2705" s="184">
        <v>0.4887894376048465</v>
      </c>
      <c r="K2705" s="184">
        <v>0.5883887220014602</v>
      </c>
      <c r="L2705" s="184">
        <v>0.11969079691688635</v>
      </c>
      <c r="M2705" s="184">
        <v>608.24395456933269</v>
      </c>
      <c r="N2705" s="184">
        <v>0.15881490728923417</v>
      </c>
      <c r="O2705" s="184">
        <v>8.7237848954182434E-2</v>
      </c>
      <c r="P2705" s="184">
        <v>7.9418600114808641E-2</v>
      </c>
      <c r="Q2705" s="184">
        <v>7.8192488393737918E-3</v>
      </c>
    </row>
    <row r="2706" spans="1:17" x14ac:dyDescent="0.2">
      <c r="A2706" s="187" t="str">
        <f>B2706&amp;C2706&amp;D2706&amp;E2706</f>
        <v>199915A29FILHO26</v>
      </c>
      <c r="B2706" s="184">
        <v>1999</v>
      </c>
      <c r="C2706" s="184" t="s">
        <v>3</v>
      </c>
      <c r="D2706" s="184" t="s">
        <v>102</v>
      </c>
      <c r="E2706" s="184">
        <v>26</v>
      </c>
      <c r="F2706" s="184">
        <v>508863</v>
      </c>
      <c r="G2706" s="184">
        <v>0.27000451875282422</v>
      </c>
      <c r="H2706" s="184">
        <v>0.54490317319302917</v>
      </c>
      <c r="I2706" s="184">
        <v>0.3977768541481585</v>
      </c>
      <c r="J2706" s="184">
        <v>0.12059079027457408</v>
      </c>
      <c r="K2706" s="184">
        <v>0.19730961137298855</v>
      </c>
      <c r="L2706" s="184">
        <v>0.56929046672212813</v>
      </c>
      <c r="M2706" s="184">
        <v>475.13369509163482</v>
      </c>
      <c r="N2706" s="184">
        <v>0.1905365491301195</v>
      </c>
      <c r="O2706" s="184">
        <v>7.0610360745426565E-2</v>
      </c>
      <c r="P2706" s="184">
        <v>6.548127885108565E-2</v>
      </c>
      <c r="Q2706" s="184">
        <v>5.1290818943409127E-3</v>
      </c>
    </row>
    <row r="2707" spans="1:17" x14ac:dyDescent="0.2">
      <c r="A2707" s="187" t="str">
        <f>B2707&amp;C2707&amp;D2707&amp;E2707</f>
        <v>199915A29OUTRO26</v>
      </c>
      <c r="B2707" s="184">
        <v>1999</v>
      </c>
      <c r="C2707" s="184" t="s">
        <v>3</v>
      </c>
      <c r="D2707" s="184" t="s">
        <v>104</v>
      </c>
      <c r="E2707" s="184">
        <v>26</v>
      </c>
      <c r="F2707" s="184">
        <v>69864</v>
      </c>
      <c r="G2707" s="184">
        <v>0.2174195504352722</v>
      </c>
      <c r="H2707" s="184">
        <v>0.66096988434673076</v>
      </c>
      <c r="I2707" s="184">
        <v>0.51726210924081073</v>
      </c>
      <c r="J2707" s="184">
        <v>0.11493759303790221</v>
      </c>
      <c r="K2707" s="184">
        <v>0.20405358983167296</v>
      </c>
      <c r="L2707" s="184">
        <v>0.43674854002061148</v>
      </c>
      <c r="M2707" s="184">
        <v>502.19770629772671</v>
      </c>
      <c r="N2707" s="184">
        <v>0.18966849879766404</v>
      </c>
      <c r="O2707" s="184">
        <v>6.031718767891904E-2</v>
      </c>
      <c r="P2707" s="184">
        <v>5.4577464788732391E-2</v>
      </c>
      <c r="Q2707" s="184">
        <v>5.7397228901866484E-3</v>
      </c>
    </row>
    <row r="2708" spans="1:17" x14ac:dyDescent="0.2">
      <c r="A2708" s="187" t="str">
        <f>B2708&amp;C2708&amp;D2708&amp;E2708</f>
        <v>199918A24CHEFE26</v>
      </c>
      <c r="B2708" s="184">
        <v>1999</v>
      </c>
      <c r="C2708" s="184" t="s">
        <v>1</v>
      </c>
      <c r="D2708" s="184" t="s">
        <v>98</v>
      </c>
      <c r="E2708" s="184">
        <v>26</v>
      </c>
      <c r="F2708" s="184">
        <v>84103</v>
      </c>
      <c r="G2708" s="184">
        <v>0.13727356554329398</v>
      </c>
      <c r="H2708" s="184">
        <v>0.79947207590692371</v>
      </c>
      <c r="I2708" s="184">
        <v>0.68972569349488133</v>
      </c>
      <c r="J2708" s="184">
        <v>0.15517876889052709</v>
      </c>
      <c r="K2708" s="184">
        <v>0.24585329893107261</v>
      </c>
      <c r="L2708" s="184">
        <v>0.18381032781232537</v>
      </c>
      <c r="M2708" s="184">
        <v>528.82646375667866</v>
      </c>
      <c r="N2708" s="184">
        <v>0.3556353518899445</v>
      </c>
      <c r="O2708" s="184">
        <v>0.16944698762232024</v>
      </c>
      <c r="P2708" s="184">
        <v>0.15514309834369761</v>
      </c>
      <c r="Q2708" s="184">
        <v>1.4303889278622641E-2</v>
      </c>
    </row>
    <row r="2709" spans="1:17" x14ac:dyDescent="0.2">
      <c r="A2709" s="187" t="str">
        <f>B2709&amp;C2709&amp;D2709&amp;E2709</f>
        <v>199918A24CONJU26</v>
      </c>
      <c r="B2709" s="184">
        <v>1999</v>
      </c>
      <c r="C2709" s="184" t="s">
        <v>1</v>
      </c>
      <c r="D2709" s="184" t="s">
        <v>100</v>
      </c>
      <c r="E2709" s="184">
        <v>26</v>
      </c>
      <c r="F2709" s="184">
        <v>80889</v>
      </c>
      <c r="G2709" s="184">
        <v>0.33547848148262738</v>
      </c>
      <c r="H2709" s="184">
        <v>0.39957225333481683</v>
      </c>
      <c r="I2709" s="184">
        <v>0.26552436054346079</v>
      </c>
      <c r="J2709" s="184">
        <v>0.51356797586816505</v>
      </c>
      <c r="K2709" s="184">
        <v>0.62279172693444107</v>
      </c>
      <c r="L2709" s="184">
        <v>0.15883494665529305</v>
      </c>
      <c r="M2709" s="184">
        <v>505.13689333358388</v>
      </c>
      <c r="N2709" s="184">
        <v>0.11164682466095513</v>
      </c>
      <c r="O2709" s="184">
        <v>4.9635920829779079E-2</v>
      </c>
      <c r="P2709" s="184">
        <v>4.467851005699168E-2</v>
      </c>
      <c r="Q2709" s="184">
        <v>4.9574107727873998E-3</v>
      </c>
    </row>
    <row r="2710" spans="1:17" x14ac:dyDescent="0.2">
      <c r="A2710" s="187" t="str">
        <f>B2710&amp;C2710&amp;D2710&amp;E2710</f>
        <v>199918A24FILHO26</v>
      </c>
      <c r="B2710" s="184">
        <v>1999</v>
      </c>
      <c r="C2710" s="184" t="s">
        <v>1</v>
      </c>
      <c r="D2710" s="184" t="s">
        <v>102</v>
      </c>
      <c r="E2710" s="184">
        <v>26</v>
      </c>
      <c r="F2710" s="184">
        <v>255352</v>
      </c>
      <c r="G2710" s="184">
        <v>0.26964238175525779</v>
      </c>
      <c r="H2710" s="184">
        <v>0.66457898399443283</v>
      </c>
      <c r="I2710" s="184">
        <v>0.48538032388568464</v>
      </c>
      <c r="J2710" s="184">
        <v>0.12945598370742561</v>
      </c>
      <c r="K2710" s="184">
        <v>0.22101128764021089</v>
      </c>
      <c r="L2710" s="184">
        <v>0.4865973720337321</v>
      </c>
      <c r="M2710" s="184">
        <v>474.85347176725077</v>
      </c>
      <c r="N2710" s="184">
        <v>0.22402017607067889</v>
      </c>
      <c r="O2710" s="184">
        <v>7.7030922021366591E-2</v>
      </c>
      <c r="P2710" s="184">
        <v>7.2315862025752686E-2</v>
      </c>
      <c r="Q2710" s="184">
        <v>4.7150599956138975E-3</v>
      </c>
    </row>
    <row r="2711" spans="1:17" x14ac:dyDescent="0.2">
      <c r="A2711" s="187" t="str">
        <f>B2711&amp;C2711&amp;D2711&amp;E2711</f>
        <v>199918A24OUTRO26</v>
      </c>
      <c r="B2711" s="184">
        <v>1999</v>
      </c>
      <c r="C2711" s="184" t="s">
        <v>1</v>
      </c>
      <c r="D2711" s="184" t="s">
        <v>104</v>
      </c>
      <c r="E2711" s="184">
        <v>26</v>
      </c>
      <c r="F2711" s="184">
        <v>35339</v>
      </c>
      <c r="G2711" s="184">
        <v>0.22307780714860362</v>
      </c>
      <c r="H2711" s="184">
        <v>0.73864568889895021</v>
      </c>
      <c r="I2711" s="184">
        <v>0.57387022835960266</v>
      </c>
      <c r="J2711" s="184">
        <v>0.10798268202269447</v>
      </c>
      <c r="K2711" s="184">
        <v>0.21027759698916212</v>
      </c>
      <c r="L2711" s="184">
        <v>0.39203146665157473</v>
      </c>
      <c r="M2711" s="184">
        <v>478.77822396717011</v>
      </c>
      <c r="N2711" s="184">
        <v>0.22731260080930416</v>
      </c>
      <c r="O2711" s="184">
        <v>5.6821075865191431E-2</v>
      </c>
      <c r="P2711" s="184">
        <v>5.1161606157503044E-2</v>
      </c>
      <c r="Q2711" s="184">
        <v>5.65946970768839E-3</v>
      </c>
    </row>
    <row r="2712" spans="1:17" x14ac:dyDescent="0.2">
      <c r="A2712" s="187" t="str">
        <f>B2712&amp;C2712&amp;D2712&amp;E2712</f>
        <v>199925A29CHEFE26</v>
      </c>
      <c r="B2712" s="184">
        <v>1999</v>
      </c>
      <c r="C2712" s="184" t="s">
        <v>2</v>
      </c>
      <c r="D2712" s="184" t="s">
        <v>98</v>
      </c>
      <c r="E2712" s="184">
        <v>26</v>
      </c>
      <c r="F2712" s="184">
        <v>107194</v>
      </c>
      <c r="G2712" s="184">
        <v>0.10168328848081895</v>
      </c>
      <c r="H2712" s="184">
        <v>0.88395805735395638</v>
      </c>
      <c r="I2712" s="184">
        <v>0.7940742952030897</v>
      </c>
      <c r="J2712" s="184">
        <v>0.10876412475582514</v>
      </c>
      <c r="K2712" s="184">
        <v>0.18942360715186976</v>
      </c>
      <c r="L2712" s="184">
        <v>8.8239417531988079E-2</v>
      </c>
      <c r="M2712" s="184">
        <v>908.46762490048332</v>
      </c>
      <c r="N2712" s="184">
        <v>0.39705580536224044</v>
      </c>
      <c r="O2712" s="184">
        <v>0.21909808384797658</v>
      </c>
      <c r="P2712" s="184">
        <v>0.19287460119036512</v>
      </c>
      <c r="Q2712" s="184">
        <v>2.6223482657611433E-2</v>
      </c>
    </row>
    <row r="2713" spans="1:17" x14ac:dyDescent="0.2">
      <c r="A2713" s="187" t="str">
        <f>B2713&amp;C2713&amp;D2713&amp;E2713</f>
        <v>199925A29CONJU26</v>
      </c>
      <c r="B2713" s="184">
        <v>1999</v>
      </c>
      <c r="C2713" s="184" t="s">
        <v>2</v>
      </c>
      <c r="D2713" s="184" t="s">
        <v>100</v>
      </c>
      <c r="E2713" s="184">
        <v>26</v>
      </c>
      <c r="F2713" s="184">
        <v>88101</v>
      </c>
      <c r="G2713" s="184">
        <v>0.18347006724261747</v>
      </c>
      <c r="H2713" s="184">
        <v>0.5215945335467248</v>
      </c>
      <c r="I2713" s="184">
        <v>0.42589754940352548</v>
      </c>
      <c r="J2713" s="184">
        <v>0.44878037706722967</v>
      </c>
      <c r="K2713" s="184">
        <v>0.53993711762636065</v>
      </c>
      <c r="L2713" s="184">
        <v>7.2870909524295979E-2</v>
      </c>
      <c r="M2713" s="184">
        <v>677.67044003564581</v>
      </c>
      <c r="N2713" s="184">
        <v>0.20727347022167739</v>
      </c>
      <c r="O2713" s="184">
        <v>0.125265320484444</v>
      </c>
      <c r="P2713" s="184">
        <v>0.11389201030635293</v>
      </c>
      <c r="Q2713" s="184">
        <v>1.1373310178091055E-2</v>
      </c>
    </row>
    <row r="2714" spans="1:17" x14ac:dyDescent="0.2">
      <c r="A2714" s="187" t="str">
        <f>B2714&amp;C2714&amp;D2714&amp;E2714</f>
        <v>199925A29FILHO26</v>
      </c>
      <c r="B2714" s="184">
        <v>1999</v>
      </c>
      <c r="C2714" s="184" t="s">
        <v>2</v>
      </c>
      <c r="D2714" s="184" t="s">
        <v>102</v>
      </c>
      <c r="E2714" s="184">
        <v>26</v>
      </c>
      <c r="F2714" s="184">
        <v>79084</v>
      </c>
      <c r="G2714" s="184">
        <v>0.26522560476118828</v>
      </c>
      <c r="H2714" s="184">
        <v>0.75637297051236663</v>
      </c>
      <c r="I2714" s="184">
        <v>0.55576349198320774</v>
      </c>
      <c r="J2714" s="184">
        <v>0.18267917657174651</v>
      </c>
      <c r="K2714" s="184">
        <v>0.33248191796064941</v>
      </c>
      <c r="L2714" s="184">
        <v>0.21835010874513175</v>
      </c>
      <c r="M2714" s="184">
        <v>722.89653170801921</v>
      </c>
      <c r="N2714" s="184">
        <v>0.27421475899044057</v>
      </c>
      <c r="O2714" s="184">
        <v>0.13201153204187951</v>
      </c>
      <c r="P2714" s="184">
        <v>0.11423296747761874</v>
      </c>
      <c r="Q2714" s="184">
        <v>1.7778564564260788E-2</v>
      </c>
    </row>
    <row r="2715" spans="1:17" x14ac:dyDescent="0.2">
      <c r="A2715" s="187" t="str">
        <f>B2715&amp;C2715&amp;D2715&amp;E2715</f>
        <v>199925A29OUTRO26</v>
      </c>
      <c r="B2715" s="184">
        <v>1999</v>
      </c>
      <c r="C2715" s="184" t="s">
        <v>2</v>
      </c>
      <c r="D2715" s="184" t="s">
        <v>104</v>
      </c>
      <c r="E2715" s="184">
        <v>26</v>
      </c>
      <c r="F2715" s="184">
        <v>16664</v>
      </c>
      <c r="G2715" s="184">
        <v>0.1643499591169256</v>
      </c>
      <c r="H2715" s="184">
        <v>0.80730916946711473</v>
      </c>
      <c r="I2715" s="184">
        <v>0.67462794047047525</v>
      </c>
      <c r="J2715" s="184">
        <v>0.15650504080652905</v>
      </c>
      <c r="K2715" s="184">
        <v>0.25300048007681231</v>
      </c>
      <c r="L2715" s="184">
        <v>0.18074891982717234</v>
      </c>
      <c r="M2715" s="184">
        <v>670.16870786531592</v>
      </c>
      <c r="N2715" s="184">
        <v>0.20481277004320692</v>
      </c>
      <c r="O2715" s="184">
        <v>6.018963034085454E-2</v>
      </c>
      <c r="P2715" s="184">
        <v>4.8127700432069133E-2</v>
      </c>
      <c r="Q2715" s="184">
        <v>1.2061929908785405E-2</v>
      </c>
    </row>
    <row r="2716" spans="1:17" x14ac:dyDescent="0.2">
      <c r="A2716" s="187" t="str">
        <f>B2716&amp;C2716&amp;D2716&amp;E2716</f>
        <v>199930EMACHEFE26</v>
      </c>
      <c r="B2716" s="184">
        <v>1999</v>
      </c>
      <c r="C2716" s="184" t="s">
        <v>4</v>
      </c>
      <c r="D2716" s="184" t="s">
        <v>98</v>
      </c>
      <c r="E2716" s="184">
        <v>26</v>
      </c>
      <c r="F2716" s="184">
        <v>760373</v>
      </c>
      <c r="G2716" s="184">
        <v>6.7215792063186217E-2</v>
      </c>
      <c r="H2716" s="184">
        <v>0.70319217229784836</v>
      </c>
      <c r="I2716" s="184">
        <v>0.65592655346421602</v>
      </c>
      <c r="J2716" s="184">
        <v>0.29424412247309439</v>
      </c>
      <c r="K2716" s="184">
        <v>0.33993665547764323</v>
      </c>
      <c r="L2716" s="184">
        <v>2.0853175334003358E-2</v>
      </c>
      <c r="M2716" s="184">
        <v>1409.5835967584139</v>
      </c>
      <c r="N2716" s="184">
        <v>0.35202548810511208</v>
      </c>
      <c r="O2716" s="184">
        <v>0.2494990586779362</v>
      </c>
      <c r="P2716" s="184">
        <v>0.205630817436181</v>
      </c>
      <c r="Q2716" s="184">
        <v>4.3868241241755201E-2</v>
      </c>
    </row>
    <row r="2717" spans="1:17" x14ac:dyDescent="0.2">
      <c r="A2717" s="187" t="str">
        <f>B2717&amp;C2717&amp;D2717&amp;E2717</f>
        <v>199930EMACONJU26</v>
      </c>
      <c r="B2717" s="184">
        <v>1999</v>
      </c>
      <c r="C2717" s="184" t="s">
        <v>4</v>
      </c>
      <c r="D2717" s="184" t="s">
        <v>100</v>
      </c>
      <c r="E2717" s="184">
        <v>26</v>
      </c>
      <c r="F2717" s="184">
        <v>426744</v>
      </c>
      <c r="G2717" s="184">
        <v>0.10855925917063483</v>
      </c>
      <c r="H2717" s="184">
        <v>0.48987912149743051</v>
      </c>
      <c r="I2717" s="184">
        <v>0.43669820698450806</v>
      </c>
      <c r="J2717" s="184">
        <v>0.50024147567425636</v>
      </c>
      <c r="K2717" s="184">
        <v>0.55153747327356617</v>
      </c>
      <c r="L2717" s="184">
        <v>3.0104699773166113E-2</v>
      </c>
      <c r="M2717" s="184">
        <v>963.78177676381006</v>
      </c>
      <c r="N2717" s="184">
        <v>0.21410268132404001</v>
      </c>
      <c r="O2717" s="184">
        <v>0.1562280942366889</v>
      </c>
      <c r="P2717" s="184">
        <v>0.1416480870627346</v>
      </c>
      <c r="Q2717" s="184">
        <v>1.4580007173954326E-2</v>
      </c>
    </row>
    <row r="2718" spans="1:17" x14ac:dyDescent="0.2">
      <c r="A2718" s="187" t="str">
        <f>B2718&amp;C2718&amp;D2718&amp;E2718</f>
        <v>199930EMAFILHO26</v>
      </c>
      <c r="B2718" s="184">
        <v>1999</v>
      </c>
      <c r="C2718" s="184" t="s">
        <v>4</v>
      </c>
      <c r="D2718" s="184" t="s">
        <v>102</v>
      </c>
      <c r="E2718" s="184">
        <v>26</v>
      </c>
      <c r="F2718" s="184">
        <v>94133</v>
      </c>
      <c r="G2718" s="184">
        <v>0.19011813610869133</v>
      </c>
      <c r="H2718" s="184">
        <v>0.69659966784482397</v>
      </c>
      <c r="I2718" s="184">
        <v>0.56416343738023256</v>
      </c>
      <c r="J2718" s="184">
        <v>0.29486224076991868</v>
      </c>
      <c r="K2718" s="184">
        <v>0.42515862538857896</v>
      </c>
      <c r="L2718" s="184">
        <v>4.049589410727375E-2</v>
      </c>
      <c r="M2718" s="184">
        <v>938.16896739540664</v>
      </c>
      <c r="N2718" s="184">
        <v>0.29001519127192377</v>
      </c>
      <c r="O2718" s="184">
        <v>0.14712162578479385</v>
      </c>
      <c r="P2718" s="184">
        <v>0.13007128212210384</v>
      </c>
      <c r="Q2718" s="184">
        <v>1.7050343662690023E-2</v>
      </c>
    </row>
    <row r="2719" spans="1:17" x14ac:dyDescent="0.2">
      <c r="A2719" s="187" t="str">
        <f>B2719&amp;C2719&amp;D2719&amp;E2719</f>
        <v>199930EMAOUTRO26</v>
      </c>
      <c r="B2719" s="184">
        <v>1999</v>
      </c>
      <c r="C2719" s="184" t="s">
        <v>4</v>
      </c>
      <c r="D2719" s="184" t="s">
        <v>104</v>
      </c>
      <c r="E2719" s="184">
        <v>26</v>
      </c>
      <c r="F2719" s="184">
        <v>87118</v>
      </c>
      <c r="G2719" s="184">
        <v>0.14286198366710717</v>
      </c>
      <c r="H2719" s="184">
        <v>0.33874744599279139</v>
      </c>
      <c r="I2719" s="184">
        <v>0.29035331389609498</v>
      </c>
      <c r="J2719" s="184">
        <v>0.65434238618884732</v>
      </c>
      <c r="K2719" s="184">
        <v>0.69813356596799747</v>
      </c>
      <c r="L2719" s="184">
        <v>2.3014761587731584E-2</v>
      </c>
      <c r="M2719" s="184">
        <v>645.29074798226054</v>
      </c>
      <c r="N2719" s="184">
        <v>0.10370991069583783</v>
      </c>
      <c r="O2719" s="184">
        <v>6.2248903785670009E-2</v>
      </c>
      <c r="P2719" s="184">
        <v>5.9941688284855021E-2</v>
      </c>
      <c r="Q2719" s="184">
        <v>2.3072155008149868E-3</v>
      </c>
    </row>
    <row r="2720" spans="1:17" x14ac:dyDescent="0.2">
      <c r="A2720" s="187" t="str">
        <f>B2720&amp;C2720&amp;D2720&amp;E2720</f>
        <v>199915A17CHEFE29</v>
      </c>
      <c r="B2720" s="184">
        <v>1999</v>
      </c>
      <c r="C2720" s="184" t="s">
        <v>0</v>
      </c>
      <c r="D2720" s="184" t="s">
        <v>98</v>
      </c>
      <c r="E2720" s="184">
        <v>29</v>
      </c>
      <c r="F2720" s="184">
        <v>3868</v>
      </c>
      <c r="G2720" s="184">
        <v>0.41682822799534702</v>
      </c>
      <c r="H2720" s="184">
        <v>0.66675284384694933</v>
      </c>
      <c r="I2720" s="184">
        <v>0.38883143743536713</v>
      </c>
      <c r="J2720" s="184">
        <v>0.11116856256463288</v>
      </c>
      <c r="K2720" s="184">
        <v>0.16675284384694933</v>
      </c>
      <c r="L2720" s="184">
        <v>0.66649431230610134</v>
      </c>
      <c r="M2720" s="184">
        <v>206.6167043502933</v>
      </c>
      <c r="N2720" s="184">
        <v>0.16675284384694933</v>
      </c>
      <c r="O2720" s="184">
        <v>0.11116856256463288</v>
      </c>
      <c r="P2720" s="184">
        <v>0.11116856256463288</v>
      </c>
      <c r="Q2720" s="184">
        <v>0</v>
      </c>
    </row>
    <row r="2721" spans="1:17" x14ac:dyDescent="0.2">
      <c r="A2721" s="187" t="str">
        <f>B2721&amp;C2721&amp;D2721&amp;E2721</f>
        <v>199915A17CONJU29</v>
      </c>
      <c r="B2721" s="184">
        <v>1999</v>
      </c>
      <c r="C2721" s="184" t="s">
        <v>0</v>
      </c>
      <c r="D2721" s="184" t="s">
        <v>100</v>
      </c>
      <c r="E2721" s="184">
        <v>29</v>
      </c>
      <c r="F2721" s="184">
        <v>4299</v>
      </c>
      <c r="G2721" s="184">
        <v>0.88883143743536708</v>
      </c>
      <c r="H2721" s="184">
        <v>0.44987206327052803</v>
      </c>
      <c r="I2721" s="184">
        <v>5.0011630611770178E-2</v>
      </c>
      <c r="J2721" s="184">
        <v>0.20004652244708071</v>
      </c>
      <c r="K2721" s="184">
        <v>0.40009304489416142</v>
      </c>
      <c r="L2721" s="184">
        <v>0.54989532449406842</v>
      </c>
      <c r="M2721" s="184">
        <v>111.11841010907648</v>
      </c>
      <c r="N2721" s="184">
        <v>0</v>
      </c>
      <c r="O2721" s="184">
        <v>0</v>
      </c>
      <c r="P2721" s="184">
        <v>0</v>
      </c>
      <c r="Q2721" s="184">
        <v>0</v>
      </c>
    </row>
    <row r="2722" spans="1:17" x14ac:dyDescent="0.2">
      <c r="A2722" s="187" t="str">
        <f>B2722&amp;C2722&amp;D2722&amp;E2722</f>
        <v>199915A17FILHO29</v>
      </c>
      <c r="B2722" s="184">
        <v>1999</v>
      </c>
      <c r="C2722" s="184" t="s">
        <v>0</v>
      </c>
      <c r="D2722" s="184" t="s">
        <v>102</v>
      </c>
      <c r="E2722" s="184">
        <v>29</v>
      </c>
      <c r="F2722" s="184">
        <v>180358</v>
      </c>
      <c r="G2722" s="184">
        <v>0.4342024727628841</v>
      </c>
      <c r="H2722" s="184">
        <v>0.36234600073187773</v>
      </c>
      <c r="I2722" s="184">
        <v>0.20501447121835462</v>
      </c>
      <c r="J2722" s="184">
        <v>3.5745572694307989E-2</v>
      </c>
      <c r="K2722" s="184">
        <v>5.3621131305514588E-2</v>
      </c>
      <c r="L2722" s="184">
        <v>0.90823805985872541</v>
      </c>
      <c r="M2722" s="184">
        <v>159.65191302824996</v>
      </c>
      <c r="N2722" s="184">
        <v>0.10727552977966046</v>
      </c>
      <c r="O2722" s="184">
        <v>3.6948735293139204E-2</v>
      </c>
      <c r="P2722" s="184">
        <v>3.6948735293139204E-2</v>
      </c>
      <c r="Q2722" s="184">
        <v>0</v>
      </c>
    </row>
    <row r="2723" spans="1:17" x14ac:dyDescent="0.2">
      <c r="A2723" s="187" t="str">
        <f>B2723&amp;C2723&amp;D2723&amp;E2723</f>
        <v>199915A17OUTRO29</v>
      </c>
      <c r="B2723" s="184">
        <v>1999</v>
      </c>
      <c r="C2723" s="184" t="s">
        <v>0</v>
      </c>
      <c r="D2723" s="184" t="s">
        <v>104</v>
      </c>
      <c r="E2723" s="184">
        <v>29</v>
      </c>
      <c r="F2723" s="184">
        <v>26444</v>
      </c>
      <c r="G2723" s="184">
        <v>0.28573801810781624</v>
      </c>
      <c r="H2723" s="184">
        <v>0.45526395401603387</v>
      </c>
      <c r="I2723" s="184">
        <v>0.32517773407956435</v>
      </c>
      <c r="J2723" s="184">
        <v>5.6912721222205413E-2</v>
      </c>
      <c r="K2723" s="184">
        <v>9.7564664952352137E-2</v>
      </c>
      <c r="L2723" s="184">
        <v>0.77234911511117832</v>
      </c>
      <c r="M2723" s="184">
        <v>248.02307722056457</v>
      </c>
      <c r="N2723" s="184">
        <v>0.14634699742852822</v>
      </c>
      <c r="O2723" s="184">
        <v>3.2521554984117379E-2</v>
      </c>
      <c r="P2723" s="184">
        <v>3.2521554984117379E-2</v>
      </c>
      <c r="Q2723" s="184">
        <v>0</v>
      </c>
    </row>
    <row r="2724" spans="1:17" x14ac:dyDescent="0.2">
      <c r="A2724" s="187" t="str">
        <f>B2724&amp;C2724&amp;D2724&amp;E2724</f>
        <v>199915A29CHEFE29</v>
      </c>
      <c r="B2724" s="184">
        <v>1999</v>
      </c>
      <c r="C2724" s="184" t="s">
        <v>3</v>
      </c>
      <c r="D2724" s="184" t="s">
        <v>98</v>
      </c>
      <c r="E2724" s="184">
        <v>29</v>
      </c>
      <c r="F2724" s="184">
        <v>171120</v>
      </c>
      <c r="G2724" s="184">
        <v>0.18065361380013101</v>
      </c>
      <c r="H2724" s="184">
        <v>0.88317554932211317</v>
      </c>
      <c r="I2724" s="184">
        <v>0.72362669471715757</v>
      </c>
      <c r="J2724" s="184">
        <v>8.5425432445067784E-2</v>
      </c>
      <c r="K2724" s="184">
        <v>0.20728143992519868</v>
      </c>
      <c r="L2724" s="184">
        <v>0.17962248714352502</v>
      </c>
      <c r="M2724" s="184">
        <v>720.57353231163484</v>
      </c>
      <c r="N2724" s="184">
        <v>0.31533426834969613</v>
      </c>
      <c r="O2724" s="184">
        <v>0.1419588592800374</v>
      </c>
      <c r="P2724" s="184">
        <v>0.12813814866760168</v>
      </c>
      <c r="Q2724" s="184">
        <v>1.3820710612435718E-2</v>
      </c>
    </row>
    <row r="2725" spans="1:17" x14ac:dyDescent="0.2">
      <c r="A2725" s="187" t="str">
        <f>B2725&amp;C2725&amp;D2725&amp;E2725</f>
        <v>199915A29CONJU29</v>
      </c>
      <c r="B2725" s="184">
        <v>1999</v>
      </c>
      <c r="C2725" s="184" t="s">
        <v>3</v>
      </c>
      <c r="D2725" s="184" t="s">
        <v>100</v>
      </c>
      <c r="E2725" s="184">
        <v>29</v>
      </c>
      <c r="F2725" s="184">
        <v>137805</v>
      </c>
      <c r="G2725" s="184">
        <v>0.26206651674754411</v>
      </c>
      <c r="H2725" s="184">
        <v>0.61311273175864445</v>
      </c>
      <c r="I2725" s="184">
        <v>0.45243641377308513</v>
      </c>
      <c r="J2725" s="184">
        <v>0.32135989260186493</v>
      </c>
      <c r="K2725" s="184">
        <v>0.43991872573564095</v>
      </c>
      <c r="L2725" s="184">
        <v>0.17161206052030042</v>
      </c>
      <c r="M2725" s="184">
        <v>590.56023245376537</v>
      </c>
      <c r="N2725" s="184">
        <v>0.20905627517143791</v>
      </c>
      <c r="O2725" s="184">
        <v>0.10609194151155618</v>
      </c>
      <c r="P2725" s="184">
        <v>9.5170712238307753E-2</v>
      </c>
      <c r="Q2725" s="184">
        <v>1.092122927324843E-2</v>
      </c>
    </row>
    <row r="2726" spans="1:17" x14ac:dyDescent="0.2">
      <c r="A2726" s="187" t="str">
        <f>B2726&amp;C2726&amp;D2726&amp;E2726</f>
        <v>199915A29FILHO29</v>
      </c>
      <c r="B2726" s="184">
        <v>1999</v>
      </c>
      <c r="C2726" s="184" t="s">
        <v>3</v>
      </c>
      <c r="D2726" s="184" t="s">
        <v>102</v>
      </c>
      <c r="E2726" s="184">
        <v>29</v>
      </c>
      <c r="F2726" s="184">
        <v>527965</v>
      </c>
      <c r="G2726" s="184">
        <v>0.35647326304389959</v>
      </c>
      <c r="H2726" s="184">
        <v>0.61564118833634807</v>
      </c>
      <c r="I2726" s="184">
        <v>0.3961815650658661</v>
      </c>
      <c r="J2726" s="184">
        <v>6.6825897807728393E-2</v>
      </c>
      <c r="K2726" s="184">
        <v>0.14669358431194138</v>
      </c>
      <c r="L2726" s="184">
        <v>0.65403622508459158</v>
      </c>
      <c r="M2726" s="184">
        <v>439.74709846883087</v>
      </c>
      <c r="N2726" s="184">
        <v>0.19633728090952154</v>
      </c>
      <c r="O2726" s="184">
        <v>5.7025106584557082E-2</v>
      </c>
      <c r="P2726" s="184">
        <v>5.4580767408810987E-2</v>
      </c>
      <c r="Q2726" s="184">
        <v>2.444339175746092E-3</v>
      </c>
    </row>
    <row r="2727" spans="1:17" x14ac:dyDescent="0.2">
      <c r="A2727" s="187" t="str">
        <f>B2727&amp;C2727&amp;D2727&amp;E2727</f>
        <v>199915A29OUTRO29</v>
      </c>
      <c r="B2727" s="184">
        <v>1999</v>
      </c>
      <c r="C2727" s="184" t="s">
        <v>3</v>
      </c>
      <c r="D2727" s="184" t="s">
        <v>104</v>
      </c>
      <c r="E2727" s="184">
        <v>29</v>
      </c>
      <c r="F2727" s="184">
        <v>126194</v>
      </c>
      <c r="G2727" s="184">
        <v>0.2</v>
      </c>
      <c r="H2727" s="184">
        <v>0.75807883100622853</v>
      </c>
      <c r="I2727" s="184">
        <v>0.6064630648049828</v>
      </c>
      <c r="J2727" s="184">
        <v>7.1556492384740961E-2</v>
      </c>
      <c r="K2727" s="184">
        <v>0.15672694422872721</v>
      </c>
      <c r="L2727" s="184">
        <v>0.44464871546983215</v>
      </c>
      <c r="M2727" s="184">
        <v>479.03279215885561</v>
      </c>
      <c r="N2727" s="184">
        <v>0.21806108055850515</v>
      </c>
      <c r="O2727" s="184">
        <v>6.1334136329777959E-2</v>
      </c>
      <c r="P2727" s="184">
        <v>5.6222958302296462E-2</v>
      </c>
      <c r="Q2727" s="184">
        <v>5.1111780274814963E-3</v>
      </c>
    </row>
    <row r="2728" spans="1:17" x14ac:dyDescent="0.2">
      <c r="A2728" s="187" t="str">
        <f>B2728&amp;C2728&amp;D2728&amp;E2728</f>
        <v>199918A24CHEFE29</v>
      </c>
      <c r="B2728" s="184">
        <v>1999</v>
      </c>
      <c r="C2728" s="184" t="s">
        <v>1</v>
      </c>
      <c r="D2728" s="184" t="s">
        <v>98</v>
      </c>
      <c r="E2728" s="184">
        <v>29</v>
      </c>
      <c r="F2728" s="184">
        <v>76104</v>
      </c>
      <c r="G2728" s="184">
        <v>0.21886892922585394</v>
      </c>
      <c r="H2728" s="184">
        <v>0.83899663618206666</v>
      </c>
      <c r="I2728" s="184">
        <v>0.65536634079680434</v>
      </c>
      <c r="J2728" s="184">
        <v>0.1101650373173552</v>
      </c>
      <c r="K2728" s="184">
        <v>0.23446862188584042</v>
      </c>
      <c r="L2728" s="184">
        <v>0.24007936507936509</v>
      </c>
      <c r="M2728" s="184">
        <v>536.82256963102566</v>
      </c>
      <c r="N2728" s="184">
        <v>0.29378219278881529</v>
      </c>
      <c r="O2728" s="184">
        <v>0.12992746767581204</v>
      </c>
      <c r="P2728" s="184">
        <v>0.11862714180594976</v>
      </c>
      <c r="Q2728" s="184">
        <v>1.1300325869862293E-2</v>
      </c>
    </row>
    <row r="2729" spans="1:17" x14ac:dyDescent="0.2">
      <c r="A2729" s="187" t="str">
        <f>B2729&amp;C2729&amp;D2729&amp;E2729</f>
        <v>199918A24CONJU29</v>
      </c>
      <c r="B2729" s="184">
        <v>1999</v>
      </c>
      <c r="C2729" s="184" t="s">
        <v>1</v>
      </c>
      <c r="D2729" s="184" t="s">
        <v>100</v>
      </c>
      <c r="E2729" s="184">
        <v>29</v>
      </c>
      <c r="F2729" s="184">
        <v>64283</v>
      </c>
      <c r="G2729" s="184">
        <v>0.33137006660428248</v>
      </c>
      <c r="H2729" s="184">
        <v>0.56521942037552697</v>
      </c>
      <c r="I2729" s="184">
        <v>0.37792262339965466</v>
      </c>
      <c r="J2729" s="184">
        <v>0.34782135245710377</v>
      </c>
      <c r="K2729" s="184">
        <v>0.47157102188759081</v>
      </c>
      <c r="L2729" s="184">
        <v>0.21739806791842323</v>
      </c>
      <c r="M2729" s="184">
        <v>481.49680504543005</v>
      </c>
      <c r="N2729" s="184">
        <v>0.16052455548123143</v>
      </c>
      <c r="O2729" s="184">
        <v>8.0270055846802427E-2</v>
      </c>
      <c r="P2729" s="184">
        <v>7.3580884526235554E-2</v>
      </c>
      <c r="Q2729" s="184">
        <v>6.689171320566868E-3</v>
      </c>
    </row>
    <row r="2730" spans="1:17" x14ac:dyDescent="0.2">
      <c r="A2730" s="187" t="str">
        <f>B2730&amp;C2730&amp;D2730&amp;E2730</f>
        <v>199918A24FILHO29</v>
      </c>
      <c r="B2730" s="184">
        <v>1999</v>
      </c>
      <c r="C2730" s="184" t="s">
        <v>1</v>
      </c>
      <c r="D2730" s="184" t="s">
        <v>102</v>
      </c>
      <c r="E2730" s="184">
        <v>29</v>
      </c>
      <c r="F2730" s="184">
        <v>274731</v>
      </c>
      <c r="G2730" s="184">
        <v>0.36944919034155338</v>
      </c>
      <c r="H2730" s="184">
        <v>0.72222282887624623</v>
      </c>
      <c r="I2730" s="184">
        <v>0.45539818950173078</v>
      </c>
      <c r="J2730" s="184">
        <v>7.2769363486464941E-2</v>
      </c>
      <c r="K2730" s="184">
        <v>0.17215021238957381</v>
      </c>
      <c r="L2730" s="184">
        <v>0.60954533707517533</v>
      </c>
      <c r="M2730" s="184">
        <v>391.68724447360967</v>
      </c>
      <c r="N2730" s="184">
        <v>0.23317718058755654</v>
      </c>
      <c r="O2730" s="184">
        <v>6.1026968197982756E-2</v>
      </c>
      <c r="P2730" s="184">
        <v>6.0244384507026877E-2</v>
      </c>
      <c r="Q2730" s="184">
        <v>7.8258369095588051E-4</v>
      </c>
    </row>
    <row r="2731" spans="1:17" x14ac:dyDescent="0.2">
      <c r="A2731" s="187" t="str">
        <f>B2731&amp;C2731&amp;D2731&amp;E2731</f>
        <v>199918A24OUTRO29</v>
      </c>
      <c r="B2731" s="184">
        <v>1999</v>
      </c>
      <c r="C2731" s="184" t="s">
        <v>1</v>
      </c>
      <c r="D2731" s="184" t="s">
        <v>104</v>
      </c>
      <c r="E2731" s="184">
        <v>29</v>
      </c>
      <c r="F2731" s="184">
        <v>73306</v>
      </c>
      <c r="G2731" s="184">
        <v>0.19719255716438447</v>
      </c>
      <c r="H2731" s="184">
        <v>0.83283769404960029</v>
      </c>
      <c r="I2731" s="184">
        <v>0.66860829945707034</v>
      </c>
      <c r="J2731" s="184">
        <v>6.7456961231004281E-2</v>
      </c>
      <c r="K2731" s="184">
        <v>0.16422939459252994</v>
      </c>
      <c r="L2731" s="184">
        <v>0.4047144844896734</v>
      </c>
      <c r="M2731" s="184">
        <v>426.20016643314221</v>
      </c>
      <c r="N2731" s="184">
        <v>0.22580689165961859</v>
      </c>
      <c r="O2731" s="184">
        <v>5.5725315799525277E-2</v>
      </c>
      <c r="P2731" s="184">
        <v>4.9859493083785775E-2</v>
      </c>
      <c r="Q2731" s="184">
        <v>5.865822715739503E-3</v>
      </c>
    </row>
    <row r="2732" spans="1:17" x14ac:dyDescent="0.2">
      <c r="A2732" s="187" t="str">
        <f>B2732&amp;C2732&amp;D2732&amp;E2732</f>
        <v>199925A29CHEFE29</v>
      </c>
      <c r="B2732" s="184">
        <v>1999</v>
      </c>
      <c r="C2732" s="184" t="s">
        <v>2</v>
      </c>
      <c r="D2732" s="184" t="s">
        <v>98</v>
      </c>
      <c r="E2732" s="184">
        <v>29</v>
      </c>
      <c r="F2732" s="184">
        <v>91148</v>
      </c>
      <c r="G2732" s="184">
        <v>0.14465341975702192</v>
      </c>
      <c r="H2732" s="184">
        <v>0.92924693904419187</v>
      </c>
      <c r="I2732" s="184">
        <v>0.79482819151270456</v>
      </c>
      <c r="J2732" s="184">
        <v>6.3676657743450216E-2</v>
      </c>
      <c r="K2732" s="184">
        <v>0.18630139992100758</v>
      </c>
      <c r="L2732" s="184">
        <v>0.10848290692061263</v>
      </c>
      <c r="M2732" s="184">
        <v>858.42879796535988</v>
      </c>
      <c r="N2732" s="184">
        <v>0.33963444068986703</v>
      </c>
      <c r="O2732" s="184">
        <v>0.15331109843331725</v>
      </c>
      <c r="P2732" s="184">
        <v>0.13679949093781543</v>
      </c>
      <c r="Q2732" s="184">
        <v>1.6511607495501821E-2</v>
      </c>
    </row>
    <row r="2733" spans="1:17" x14ac:dyDescent="0.2">
      <c r="A2733" s="187" t="str">
        <f>B2733&amp;C2733&amp;D2733&amp;E2733</f>
        <v>199925A29CONJU29</v>
      </c>
      <c r="B2733" s="184">
        <v>1999</v>
      </c>
      <c r="C2733" s="184" t="s">
        <v>2</v>
      </c>
      <c r="D2733" s="184" t="s">
        <v>100</v>
      </c>
      <c r="E2733" s="184">
        <v>29</v>
      </c>
      <c r="F2733" s="184">
        <v>69223</v>
      </c>
      <c r="G2733" s="184">
        <v>0.18136385271083033</v>
      </c>
      <c r="H2733" s="184">
        <v>0.66772604481169551</v>
      </c>
      <c r="I2733" s="184">
        <v>0.54662467676928184</v>
      </c>
      <c r="J2733" s="184">
        <v>0.30432081822515639</v>
      </c>
      <c r="K2733" s="184">
        <v>0.41299856983950423</v>
      </c>
      <c r="L2733" s="184">
        <v>0.10560073963855944</v>
      </c>
      <c r="M2733" s="184">
        <v>663.51642642766069</v>
      </c>
      <c r="N2733" s="184">
        <v>0.26710775320341507</v>
      </c>
      <c r="O2733" s="184">
        <v>0.13665978070872398</v>
      </c>
      <c r="P2733" s="184">
        <v>0.12113026017364172</v>
      </c>
      <c r="Q2733" s="184">
        <v>1.552952053508227E-2</v>
      </c>
    </row>
    <row r="2734" spans="1:17" x14ac:dyDescent="0.2">
      <c r="A2734" s="187" t="str">
        <f>B2734&amp;C2734&amp;D2734&amp;E2734</f>
        <v>199925A29FILHO29</v>
      </c>
      <c r="B2734" s="184">
        <v>1999</v>
      </c>
      <c r="C2734" s="184" t="s">
        <v>2</v>
      </c>
      <c r="D2734" s="184" t="s">
        <v>102</v>
      </c>
      <c r="E2734" s="184">
        <v>29</v>
      </c>
      <c r="F2734" s="184">
        <v>72876</v>
      </c>
      <c r="G2734" s="184">
        <v>0.23154011882222367</v>
      </c>
      <c r="H2734" s="184">
        <v>0.84071573631922714</v>
      </c>
      <c r="I2734" s="184">
        <v>0.64605631483616011</v>
      </c>
      <c r="J2734" s="184">
        <v>0.12166303177539133</v>
      </c>
      <c r="K2734" s="184">
        <v>0.28186511332578751</v>
      </c>
      <c r="L2734" s="184">
        <v>0.18990696518786407</v>
      </c>
      <c r="M2734" s="184">
        <v>790.4002858195646</v>
      </c>
      <c r="N2734" s="184">
        <v>0.27811343086387469</v>
      </c>
      <c r="O2734" s="184">
        <v>9.1727336535417897E-2</v>
      </c>
      <c r="P2734" s="184">
        <v>7.6932604836156951E-2</v>
      </c>
      <c r="Q2734" s="184">
        <v>1.4794731699260951E-2</v>
      </c>
    </row>
    <row r="2735" spans="1:17" x14ac:dyDescent="0.2">
      <c r="A2735" s="187" t="str">
        <f>B2735&amp;C2735&amp;D2735&amp;E2735</f>
        <v>199925A29OUTRO29</v>
      </c>
      <c r="B2735" s="184">
        <v>1999</v>
      </c>
      <c r="C2735" s="184" t="s">
        <v>2</v>
      </c>
      <c r="D2735" s="184" t="s">
        <v>104</v>
      </c>
      <c r="E2735" s="184">
        <v>29</v>
      </c>
      <c r="F2735" s="184">
        <v>26444</v>
      </c>
      <c r="G2735" s="184">
        <v>0.16186763533268361</v>
      </c>
      <c r="H2735" s="184">
        <v>0.85365300257147181</v>
      </c>
      <c r="I2735" s="184">
        <v>0.71547420965058239</v>
      </c>
      <c r="J2735" s="184">
        <v>9.7564664952352137E-2</v>
      </c>
      <c r="K2735" s="184">
        <v>0.19509151414309484</v>
      </c>
      <c r="L2735" s="184">
        <v>0.22765088488882165</v>
      </c>
      <c r="M2735" s="184">
        <v>721.98540931104401</v>
      </c>
      <c r="N2735" s="184">
        <v>0.26830282861896837</v>
      </c>
      <c r="O2735" s="184">
        <v>0.10569505369838149</v>
      </c>
      <c r="P2735" s="184">
        <v>9.7564664952352137E-2</v>
      </c>
      <c r="Q2735" s="184">
        <v>8.1303887460293447E-3</v>
      </c>
    </row>
    <row r="2736" spans="1:17" x14ac:dyDescent="0.2">
      <c r="A2736" s="187" t="str">
        <f>B2736&amp;C2736&amp;D2736&amp;E2736</f>
        <v>199930EMACHEFE29</v>
      </c>
      <c r="B2736" s="184">
        <v>1999</v>
      </c>
      <c r="C2736" s="184" t="s">
        <v>4</v>
      </c>
      <c r="D2736" s="184" t="s">
        <v>98</v>
      </c>
      <c r="E2736" s="184">
        <v>29</v>
      </c>
      <c r="F2736" s="184">
        <v>699315</v>
      </c>
      <c r="G2736" s="184">
        <v>0.10048477263560252</v>
      </c>
      <c r="H2736" s="184">
        <v>0.75868242494440985</v>
      </c>
      <c r="I2736" s="184">
        <v>0.68244639397124329</v>
      </c>
      <c r="J2736" s="184">
        <v>0.23838972076951143</v>
      </c>
      <c r="K2736" s="184">
        <v>0.31005959492620389</v>
      </c>
      <c r="L2736" s="184">
        <v>2.8295070004364094E-2</v>
      </c>
      <c r="M2736" s="184">
        <v>1721.2135906135056</v>
      </c>
      <c r="N2736" s="184">
        <v>0.33517951652124162</v>
      </c>
      <c r="O2736" s="184">
        <v>0.24538978686883137</v>
      </c>
      <c r="P2736" s="184">
        <v>0.19772564726076383</v>
      </c>
      <c r="Q2736" s="184">
        <v>4.7664139608067514E-2</v>
      </c>
    </row>
    <row r="2737" spans="1:17" x14ac:dyDescent="0.2">
      <c r="A2737" s="187" t="str">
        <f>B2737&amp;C2737&amp;D2737&amp;E2737</f>
        <v>199930EMACONJU29</v>
      </c>
      <c r="B2737" s="184">
        <v>1999</v>
      </c>
      <c r="C2737" s="184" t="s">
        <v>4</v>
      </c>
      <c r="D2737" s="184" t="s">
        <v>100</v>
      </c>
      <c r="E2737" s="184">
        <v>29</v>
      </c>
      <c r="F2737" s="184">
        <v>367384</v>
      </c>
      <c r="G2737" s="184">
        <v>0.14644600655122317</v>
      </c>
      <c r="H2737" s="184">
        <v>0.60328702393136335</v>
      </c>
      <c r="I2737" s="184">
        <v>0.51493804847244296</v>
      </c>
      <c r="J2737" s="184">
        <v>0.38793469503299</v>
      </c>
      <c r="K2737" s="184">
        <v>0.47335757681336149</v>
      </c>
      <c r="L2737" s="184">
        <v>3.7448555190209697E-2</v>
      </c>
      <c r="M2737" s="184">
        <v>1121.0332345388808</v>
      </c>
      <c r="N2737" s="184">
        <v>0.25980445528384472</v>
      </c>
      <c r="O2737" s="184">
        <v>0.18022831696535505</v>
      </c>
      <c r="P2737" s="184">
        <v>0.15389891775363107</v>
      </c>
      <c r="Q2737" s="184">
        <v>2.6329399211723972E-2</v>
      </c>
    </row>
    <row r="2738" spans="1:17" x14ac:dyDescent="0.2">
      <c r="A2738" s="187" t="str">
        <f>B2738&amp;C2738&amp;D2738&amp;E2738</f>
        <v>199930EMAFILHO29</v>
      </c>
      <c r="B2738" s="184">
        <v>1999</v>
      </c>
      <c r="C2738" s="184" t="s">
        <v>4</v>
      </c>
      <c r="D2738" s="184" t="s">
        <v>102</v>
      </c>
      <c r="E2738" s="184">
        <v>29</v>
      </c>
      <c r="F2738" s="184">
        <v>71155</v>
      </c>
      <c r="G2738" s="184">
        <v>0.24616237878842093</v>
      </c>
      <c r="H2738" s="184">
        <v>0.78552455906120444</v>
      </c>
      <c r="I2738" s="184">
        <v>0.59215796500597284</v>
      </c>
      <c r="J2738" s="184">
        <v>0.20844634951865645</v>
      </c>
      <c r="K2738" s="184">
        <v>0.38671913428430893</v>
      </c>
      <c r="L2738" s="184">
        <v>5.133862694118474E-2</v>
      </c>
      <c r="M2738" s="184">
        <v>993.05955927223545</v>
      </c>
      <c r="N2738" s="184">
        <v>0.27194153608319865</v>
      </c>
      <c r="O2738" s="184">
        <v>0.14201391328789262</v>
      </c>
      <c r="P2738" s="184">
        <v>0.13294919541845268</v>
      </c>
      <c r="Q2738" s="184">
        <v>9.0647178694399557E-3</v>
      </c>
    </row>
    <row r="2739" spans="1:17" x14ac:dyDescent="0.2">
      <c r="A2739" s="187" t="str">
        <f>B2739&amp;C2739&amp;D2739&amp;E2739</f>
        <v>199930EMAOUTRO29</v>
      </c>
      <c r="B2739" s="184">
        <v>1999</v>
      </c>
      <c r="C2739" s="184" t="s">
        <v>4</v>
      </c>
      <c r="D2739" s="184" t="s">
        <v>104</v>
      </c>
      <c r="E2739" s="184">
        <v>29</v>
      </c>
      <c r="F2739" s="184">
        <v>73952</v>
      </c>
      <c r="G2739" s="184">
        <v>0.10364193328795099</v>
      </c>
      <c r="H2739" s="184">
        <v>0.47674167027260927</v>
      </c>
      <c r="I2739" s="184">
        <v>0.42733124188662919</v>
      </c>
      <c r="J2739" s="184">
        <v>0.50872187364777155</v>
      </c>
      <c r="K2739" s="184">
        <v>0.55522501081782782</v>
      </c>
      <c r="L2739" s="184">
        <v>4.0688554738208565E-2</v>
      </c>
      <c r="M2739" s="184">
        <v>717.52462125139709</v>
      </c>
      <c r="N2739" s="184">
        <v>0.13664268714842059</v>
      </c>
      <c r="O2739" s="184">
        <v>6.6867697966248377E-2</v>
      </c>
      <c r="P2739" s="184">
        <v>5.8145824318476848E-2</v>
      </c>
      <c r="Q2739" s="184">
        <v>8.7218736477715272E-3</v>
      </c>
    </row>
    <row r="2740" spans="1:17" x14ac:dyDescent="0.2">
      <c r="A2740" s="187" t="str">
        <f>B2740&amp;C2740&amp;D2740&amp;E2740</f>
        <v>199915A17CHEFE31</v>
      </c>
      <c r="B2740" s="184">
        <v>1999</v>
      </c>
      <c r="C2740" s="184" t="s">
        <v>0</v>
      </c>
      <c r="D2740" s="184" t="s">
        <v>98</v>
      </c>
      <c r="E2740" s="184">
        <v>31</v>
      </c>
      <c r="F2740" s="184">
        <v>3155</v>
      </c>
      <c r="G2740" s="184">
        <v>0.6004566210045662</v>
      </c>
      <c r="H2740" s="184">
        <v>0.41648177496038036</v>
      </c>
      <c r="I2740" s="184">
        <v>0.1664025356576862</v>
      </c>
      <c r="J2740" s="184">
        <v>0.41679873217115687</v>
      </c>
      <c r="K2740" s="184">
        <v>0.50015847860538831</v>
      </c>
      <c r="L2740" s="184">
        <v>0.33343898573692554</v>
      </c>
      <c r="M2740" s="184">
        <v>489.00566612573391</v>
      </c>
      <c r="N2740" s="184">
        <v>0.1664025356576862</v>
      </c>
      <c r="O2740" s="184">
        <v>0</v>
      </c>
      <c r="P2740" s="184">
        <v>0</v>
      </c>
      <c r="Q2740" s="184">
        <v>0</v>
      </c>
    </row>
    <row r="2741" spans="1:17" x14ac:dyDescent="0.2">
      <c r="A2741" s="187" t="str">
        <f>B2741&amp;C2741&amp;D2741&amp;E2741</f>
        <v>199915A17CONJU31</v>
      </c>
      <c r="B2741" s="184">
        <v>1999</v>
      </c>
      <c r="C2741" s="184" t="s">
        <v>0</v>
      </c>
      <c r="D2741" s="184" t="s">
        <v>100</v>
      </c>
      <c r="E2741" s="184">
        <v>31</v>
      </c>
      <c r="F2741" s="184">
        <v>3681</v>
      </c>
      <c r="G2741" s="184">
        <v>0.5</v>
      </c>
      <c r="H2741" s="184">
        <v>0.42868785656071717</v>
      </c>
      <c r="I2741" s="184">
        <v>0.21434392828035859</v>
      </c>
      <c r="J2741" s="184">
        <v>0.57131214343928283</v>
      </c>
      <c r="K2741" s="184">
        <v>0.78565607171964136</v>
      </c>
      <c r="L2741" s="184">
        <v>0</v>
      </c>
      <c r="M2741" s="184">
        <v>148.15788014543531</v>
      </c>
      <c r="N2741" s="184">
        <v>0</v>
      </c>
      <c r="O2741" s="184">
        <v>0</v>
      </c>
      <c r="P2741" s="184">
        <v>0</v>
      </c>
      <c r="Q2741" s="184">
        <v>0</v>
      </c>
    </row>
    <row r="2742" spans="1:17" x14ac:dyDescent="0.2">
      <c r="A2742" s="187" t="str">
        <f>B2742&amp;C2742&amp;D2742&amp;E2742</f>
        <v>199915A17FILHO31</v>
      </c>
      <c r="B2742" s="184">
        <v>1999</v>
      </c>
      <c r="C2742" s="184" t="s">
        <v>0</v>
      </c>
      <c r="D2742" s="184" t="s">
        <v>102</v>
      </c>
      <c r="E2742" s="184">
        <v>31</v>
      </c>
      <c r="F2742" s="184">
        <v>236892</v>
      </c>
      <c r="G2742" s="184">
        <v>0.43108263982230866</v>
      </c>
      <c r="H2742" s="184">
        <v>0.44331421761491618</v>
      </c>
      <c r="I2742" s="184">
        <v>0.2522091544147167</v>
      </c>
      <c r="J2742" s="184">
        <v>4.8886653791378062E-2</v>
      </c>
      <c r="K2742" s="184">
        <v>7.9990195622683613E-2</v>
      </c>
      <c r="L2742" s="184">
        <v>0.85794792563699918</v>
      </c>
      <c r="M2742" s="184">
        <v>282.29853698597339</v>
      </c>
      <c r="N2742" s="184">
        <v>0.1409460851358425</v>
      </c>
      <c r="O2742" s="184">
        <v>2.7729936004592809E-2</v>
      </c>
      <c r="P2742" s="184">
        <v>2.7729936004592809E-2</v>
      </c>
      <c r="Q2742" s="184">
        <v>0</v>
      </c>
    </row>
    <row r="2743" spans="1:17" x14ac:dyDescent="0.2">
      <c r="A2743" s="187" t="str">
        <f>B2743&amp;C2743&amp;D2743&amp;E2743</f>
        <v>199915A17OUTRO31</v>
      </c>
      <c r="B2743" s="184">
        <v>1999</v>
      </c>
      <c r="C2743" s="184" t="s">
        <v>0</v>
      </c>
      <c r="D2743" s="184" t="s">
        <v>104</v>
      </c>
      <c r="E2743" s="184">
        <v>31</v>
      </c>
      <c r="F2743" s="184">
        <v>23136</v>
      </c>
      <c r="G2743" s="184">
        <v>0.21429218367901459</v>
      </c>
      <c r="H2743" s="184">
        <v>0.47722164591977873</v>
      </c>
      <c r="I2743" s="184">
        <v>0.37495677731673582</v>
      </c>
      <c r="J2743" s="184">
        <v>9.0854080221300135E-2</v>
      </c>
      <c r="K2743" s="184">
        <v>0.11358921161825726</v>
      </c>
      <c r="L2743" s="184">
        <v>0.73880532503457819</v>
      </c>
      <c r="M2743" s="184">
        <v>328.43310217995844</v>
      </c>
      <c r="N2743" s="184">
        <v>9.0940525587828488E-2</v>
      </c>
      <c r="O2743" s="184">
        <v>1.1367565698478561E-2</v>
      </c>
      <c r="P2743" s="184">
        <v>1.1367565698478561E-2</v>
      </c>
      <c r="Q2743" s="184">
        <v>0</v>
      </c>
    </row>
    <row r="2744" spans="1:17" x14ac:dyDescent="0.2">
      <c r="A2744" s="187" t="str">
        <f>B2744&amp;C2744&amp;D2744&amp;E2744</f>
        <v>199915A29CHEFE31</v>
      </c>
      <c r="B2744" s="184">
        <v>1999</v>
      </c>
      <c r="C2744" s="184" t="s">
        <v>3</v>
      </c>
      <c r="D2744" s="184" t="s">
        <v>98</v>
      </c>
      <c r="E2744" s="184">
        <v>31</v>
      </c>
      <c r="F2744" s="184">
        <v>201403</v>
      </c>
      <c r="G2744" s="184">
        <v>0.10997968945227572</v>
      </c>
      <c r="H2744" s="184">
        <v>0.90206699999503481</v>
      </c>
      <c r="I2744" s="184">
        <v>0.80285795147043493</v>
      </c>
      <c r="J2744" s="184">
        <v>8.7486283719706265E-2</v>
      </c>
      <c r="K2744" s="184">
        <v>0.17494277642338993</v>
      </c>
      <c r="L2744" s="184">
        <v>0.10181079725724046</v>
      </c>
      <c r="M2744" s="184">
        <v>956.89364872562578</v>
      </c>
      <c r="N2744" s="184">
        <v>0.32767635040193044</v>
      </c>
      <c r="O2744" s="184">
        <v>0.13186496725470823</v>
      </c>
      <c r="P2744" s="184">
        <v>0.11619489282681986</v>
      </c>
      <c r="Q2744" s="184">
        <v>1.5670074427888363E-2</v>
      </c>
    </row>
    <row r="2745" spans="1:17" x14ac:dyDescent="0.2">
      <c r="A2745" s="187" t="str">
        <f>B2745&amp;C2745&amp;D2745&amp;E2745</f>
        <v>199915A29CONJU31</v>
      </c>
      <c r="B2745" s="184">
        <v>1999</v>
      </c>
      <c r="C2745" s="184" t="s">
        <v>3</v>
      </c>
      <c r="D2745" s="184" t="s">
        <v>100</v>
      </c>
      <c r="E2745" s="184">
        <v>31</v>
      </c>
      <c r="F2745" s="184">
        <v>178792</v>
      </c>
      <c r="G2745" s="184">
        <v>0.2195124465288873</v>
      </c>
      <c r="H2745" s="184">
        <v>0.54261376347935031</v>
      </c>
      <c r="I2745" s="184">
        <v>0.42350328873775112</v>
      </c>
      <c r="J2745" s="184">
        <v>0.43385610094411381</v>
      </c>
      <c r="K2745" s="184">
        <v>0.53237840619267085</v>
      </c>
      <c r="L2745" s="184">
        <v>7.3526779721687766E-2</v>
      </c>
      <c r="M2745" s="184">
        <v>733.6464909055893</v>
      </c>
      <c r="N2745" s="184">
        <v>0.15732247527853596</v>
      </c>
      <c r="O2745" s="184">
        <v>6.6171864512953593E-2</v>
      </c>
      <c r="P2745" s="184">
        <v>5.4404000178978923E-2</v>
      </c>
      <c r="Q2745" s="184">
        <v>1.1767864333974674E-2</v>
      </c>
    </row>
    <row r="2746" spans="1:17" x14ac:dyDescent="0.2">
      <c r="A2746" s="187" t="str">
        <f>B2746&amp;C2746&amp;D2746&amp;E2746</f>
        <v>199915A29FILHO31</v>
      </c>
      <c r="B2746" s="184">
        <v>1999</v>
      </c>
      <c r="C2746" s="184" t="s">
        <v>3</v>
      </c>
      <c r="D2746" s="184" t="s">
        <v>102</v>
      </c>
      <c r="E2746" s="184">
        <v>31</v>
      </c>
      <c r="F2746" s="184">
        <v>725917</v>
      </c>
      <c r="G2746" s="184">
        <v>0.28837236729599308</v>
      </c>
      <c r="H2746" s="184">
        <v>0.70133900200030053</v>
      </c>
      <c r="I2746" s="184">
        <v>0.49909221371646462</v>
      </c>
      <c r="J2746" s="184">
        <v>5.7689600635935312E-2</v>
      </c>
      <c r="K2746" s="184">
        <v>0.14403769241597456</v>
      </c>
      <c r="L2746" s="184">
        <v>0.56636207676437811</v>
      </c>
      <c r="M2746" s="184">
        <v>617.36205520921783</v>
      </c>
      <c r="N2746" s="184">
        <v>0.23977259108134952</v>
      </c>
      <c r="O2746" s="184">
        <v>5.2518400864010627E-2</v>
      </c>
      <c r="P2746" s="184">
        <v>4.5636071341489455E-2</v>
      </c>
      <c r="Q2746" s="184">
        <v>6.88232952252117E-3</v>
      </c>
    </row>
    <row r="2747" spans="1:17" x14ac:dyDescent="0.2">
      <c r="A2747" s="187" t="str">
        <f>B2747&amp;C2747&amp;D2747&amp;E2747</f>
        <v>199915A29OUTRO31</v>
      </c>
      <c r="B2747" s="184">
        <v>1999</v>
      </c>
      <c r="C2747" s="184" t="s">
        <v>3</v>
      </c>
      <c r="D2747" s="184" t="s">
        <v>104</v>
      </c>
      <c r="E2747" s="184">
        <v>31</v>
      </c>
      <c r="F2747" s="184">
        <v>121205</v>
      </c>
      <c r="G2747" s="184">
        <v>0.13931640807673523</v>
      </c>
      <c r="H2747" s="184">
        <v>0.79391939276432488</v>
      </c>
      <c r="I2747" s="184">
        <v>0.68331339466193641</v>
      </c>
      <c r="J2747" s="184">
        <v>6.9419578400231011E-2</v>
      </c>
      <c r="K2747" s="184">
        <v>0.13663627738129616</v>
      </c>
      <c r="L2747" s="184">
        <v>0.38179943071655459</v>
      </c>
      <c r="M2747" s="184">
        <v>641.00852749162209</v>
      </c>
      <c r="N2747" s="184">
        <v>0.23645064147518666</v>
      </c>
      <c r="O2747" s="184">
        <v>7.1589455880532976E-2</v>
      </c>
      <c r="P2747" s="184">
        <v>6.2909945959325114E-2</v>
      </c>
      <c r="Q2747" s="184">
        <v>8.6795099212078706E-3</v>
      </c>
    </row>
    <row r="2748" spans="1:17" x14ac:dyDescent="0.2">
      <c r="A2748" s="187" t="str">
        <f>B2748&amp;C2748&amp;D2748&amp;E2748</f>
        <v>199918A24CHEFE31</v>
      </c>
      <c r="B2748" s="184">
        <v>1999</v>
      </c>
      <c r="C2748" s="184" t="s">
        <v>1</v>
      </c>
      <c r="D2748" s="184" t="s">
        <v>98</v>
      </c>
      <c r="E2748" s="184">
        <v>31</v>
      </c>
      <c r="F2748" s="184">
        <v>79667</v>
      </c>
      <c r="G2748" s="184">
        <v>0.15384952968884857</v>
      </c>
      <c r="H2748" s="184">
        <v>0.85805917130053844</v>
      </c>
      <c r="I2748" s="184">
        <v>0.72604717135074748</v>
      </c>
      <c r="J2748" s="184">
        <v>0.12873586302986181</v>
      </c>
      <c r="K2748" s="184">
        <v>0.24094041447525325</v>
      </c>
      <c r="L2748" s="184">
        <v>0.13857682603838478</v>
      </c>
      <c r="M2748" s="184">
        <v>706.40173938937335</v>
      </c>
      <c r="N2748" s="184">
        <v>0.29044648348751678</v>
      </c>
      <c r="O2748" s="184">
        <v>0.10232593169066238</v>
      </c>
      <c r="P2748" s="184">
        <v>9.2422207438462606E-2</v>
      </c>
      <c r="Q2748" s="184">
        <v>9.9037242521997811E-3</v>
      </c>
    </row>
    <row r="2749" spans="1:17" x14ac:dyDescent="0.2">
      <c r="A2749" s="187" t="str">
        <f>B2749&amp;C2749&amp;D2749&amp;E2749</f>
        <v>199918A24CONJU31</v>
      </c>
      <c r="B2749" s="184">
        <v>1999</v>
      </c>
      <c r="C2749" s="184" t="s">
        <v>1</v>
      </c>
      <c r="D2749" s="184" t="s">
        <v>100</v>
      </c>
      <c r="E2749" s="184">
        <v>31</v>
      </c>
      <c r="F2749" s="184">
        <v>75983</v>
      </c>
      <c r="G2749" s="184">
        <v>0.28969805084078804</v>
      </c>
      <c r="H2749" s="184">
        <v>0.50167800692260112</v>
      </c>
      <c r="I2749" s="184">
        <v>0.35634286616743222</v>
      </c>
      <c r="J2749" s="184">
        <v>0.45679954726715188</v>
      </c>
      <c r="K2749" s="184">
        <v>0.57790558414382165</v>
      </c>
      <c r="L2749" s="184">
        <v>8.9967492728636675E-2</v>
      </c>
      <c r="M2749" s="184">
        <v>511.21921413979214</v>
      </c>
      <c r="N2749" s="184">
        <v>0.12797599463037784</v>
      </c>
      <c r="O2749" s="184">
        <v>4.841872524117237E-2</v>
      </c>
      <c r="P2749" s="184">
        <v>4.1496124133029756E-2</v>
      </c>
      <c r="Q2749" s="184">
        <v>6.9226011081426108E-3</v>
      </c>
    </row>
    <row r="2750" spans="1:17" x14ac:dyDescent="0.2">
      <c r="A2750" s="187" t="str">
        <f>B2750&amp;C2750&amp;D2750&amp;E2750</f>
        <v>199918A24FILHO31</v>
      </c>
      <c r="B2750" s="184">
        <v>1999</v>
      </c>
      <c r="C2750" s="184" t="s">
        <v>1</v>
      </c>
      <c r="D2750" s="184" t="s">
        <v>102</v>
      </c>
      <c r="E2750" s="184">
        <v>31</v>
      </c>
      <c r="F2750" s="184">
        <v>383326</v>
      </c>
      <c r="G2750" s="184">
        <v>0.27490669195883766</v>
      </c>
      <c r="H2750" s="184">
        <v>0.80590150420268913</v>
      </c>
      <c r="I2750" s="184">
        <v>0.58435378763767654</v>
      </c>
      <c r="J2750" s="184">
        <v>6.1167939310445785E-2</v>
      </c>
      <c r="K2750" s="184">
        <v>0.16838109777616284</v>
      </c>
      <c r="L2750" s="184">
        <v>0.49073161550385974</v>
      </c>
      <c r="M2750" s="184">
        <v>573.74957249425631</v>
      </c>
      <c r="N2750" s="184">
        <v>0.28120450999932173</v>
      </c>
      <c r="O2750" s="184">
        <v>5.2133171243275961E-2</v>
      </c>
      <c r="P2750" s="184">
        <v>4.7333079415432293E-2</v>
      </c>
      <c r="Q2750" s="184">
        <v>4.8000918278436628E-3</v>
      </c>
    </row>
    <row r="2751" spans="1:17" x14ac:dyDescent="0.2">
      <c r="A2751" s="187" t="str">
        <f>B2751&amp;C2751&amp;D2751&amp;E2751</f>
        <v>199918A24OUTRO31</v>
      </c>
      <c r="B2751" s="184">
        <v>1999</v>
      </c>
      <c r="C2751" s="184" t="s">
        <v>1</v>
      </c>
      <c r="D2751" s="184" t="s">
        <v>104</v>
      </c>
      <c r="E2751" s="184">
        <v>31</v>
      </c>
      <c r="F2751" s="184">
        <v>68360</v>
      </c>
      <c r="G2751" s="184">
        <v>0.15202874419419857</v>
      </c>
      <c r="H2751" s="184">
        <v>0.83462551199531887</v>
      </c>
      <c r="I2751" s="184">
        <v>0.70773844353423054</v>
      </c>
      <c r="J2751" s="184">
        <v>7.6945582211819782E-2</v>
      </c>
      <c r="K2751" s="184">
        <v>0.16151258045640726</v>
      </c>
      <c r="L2751" s="184">
        <v>0.35772381509654771</v>
      </c>
      <c r="M2751" s="184">
        <v>550.7645587607584</v>
      </c>
      <c r="N2751" s="184">
        <v>0.25001462843768285</v>
      </c>
      <c r="O2751" s="184">
        <v>5.7694558221181975E-2</v>
      </c>
      <c r="P2751" s="184">
        <v>5.7694558221181975E-2</v>
      </c>
      <c r="Q2751" s="184">
        <v>0</v>
      </c>
    </row>
    <row r="2752" spans="1:17" x14ac:dyDescent="0.2">
      <c r="A2752" s="187" t="str">
        <f>B2752&amp;C2752&amp;D2752&amp;E2752</f>
        <v>199925A29CHEFE31</v>
      </c>
      <c r="B2752" s="184">
        <v>1999</v>
      </c>
      <c r="C2752" s="184" t="s">
        <v>2</v>
      </c>
      <c r="D2752" s="184" t="s">
        <v>98</v>
      </c>
      <c r="E2752" s="184">
        <v>31</v>
      </c>
      <c r="F2752" s="184">
        <v>118581</v>
      </c>
      <c r="G2752" s="184">
        <v>7.7451207971001551E-2</v>
      </c>
      <c r="H2752" s="184">
        <v>0.94455266864000131</v>
      </c>
      <c r="I2752" s="184">
        <v>0.87139592346160011</v>
      </c>
      <c r="J2752" s="184">
        <v>5.1011544851198756E-2</v>
      </c>
      <c r="K2752" s="184">
        <v>0.12195039677520007</v>
      </c>
      <c r="L2752" s="184">
        <v>7.0947284978200562E-2</v>
      </c>
      <c r="M2752" s="184">
        <v>1098.6595211898484</v>
      </c>
      <c r="N2752" s="184">
        <v>0.35697961730800043</v>
      </c>
      <c r="O2752" s="184">
        <v>0.15521879559119928</v>
      </c>
      <c r="P2752" s="184">
        <v>0.13525775630159975</v>
      </c>
      <c r="Q2752" s="184">
        <v>1.9961039289599514E-2</v>
      </c>
    </row>
    <row r="2753" spans="1:17" x14ac:dyDescent="0.2">
      <c r="A2753" s="187" t="str">
        <f>B2753&amp;C2753&amp;D2753&amp;E2753</f>
        <v>199925A29CONJU31</v>
      </c>
      <c r="B2753" s="184">
        <v>1999</v>
      </c>
      <c r="C2753" s="184" t="s">
        <v>2</v>
      </c>
      <c r="D2753" s="184" t="s">
        <v>100</v>
      </c>
      <c r="E2753" s="184">
        <v>31</v>
      </c>
      <c r="F2753" s="184">
        <v>99128</v>
      </c>
      <c r="G2753" s="184">
        <v>0.16511392581736975</v>
      </c>
      <c r="H2753" s="184">
        <v>0.57822209668307645</v>
      </c>
      <c r="I2753" s="184">
        <v>0.48274957630538295</v>
      </c>
      <c r="J2753" s="184">
        <v>0.41116536195625858</v>
      </c>
      <c r="K2753" s="184">
        <v>0.48807602291986119</v>
      </c>
      <c r="L2753" s="184">
        <v>6.3655072229844248E-2</v>
      </c>
      <c r="M2753" s="184">
        <v>869.89896426400787</v>
      </c>
      <c r="N2753" s="184">
        <v>0.18565894600920022</v>
      </c>
      <c r="O2753" s="184">
        <v>8.2237107578080865E-2</v>
      </c>
      <c r="P2753" s="184">
        <v>6.6318295537083363E-2</v>
      </c>
      <c r="Q2753" s="184">
        <v>1.5918812040997498E-2</v>
      </c>
    </row>
    <row r="2754" spans="1:17" x14ac:dyDescent="0.2">
      <c r="A2754" s="187" t="str">
        <f>B2754&amp;C2754&amp;D2754&amp;E2754</f>
        <v>199925A29FILHO31</v>
      </c>
      <c r="B2754" s="184">
        <v>1999</v>
      </c>
      <c r="C2754" s="184" t="s">
        <v>2</v>
      </c>
      <c r="D2754" s="184" t="s">
        <v>102</v>
      </c>
      <c r="E2754" s="184">
        <v>31</v>
      </c>
      <c r="F2754" s="184">
        <v>105699</v>
      </c>
      <c r="G2754" s="184">
        <v>0.17448193761127676</v>
      </c>
      <c r="H2754" s="184">
        <v>0.90027125459994684</v>
      </c>
      <c r="I2754" s="184">
        <v>0.74319018172161311</v>
      </c>
      <c r="J2754" s="184">
        <v>6.4826055616677411E-2</v>
      </c>
      <c r="K2754" s="184">
        <v>0.19945749080010622</v>
      </c>
      <c r="L2754" s="184">
        <v>0.18657697802249784</v>
      </c>
      <c r="M2754" s="184">
        <v>1006.612939777896</v>
      </c>
      <c r="N2754" s="184">
        <v>0.31100578056556827</v>
      </c>
      <c r="O2754" s="184">
        <v>0.10947123435415662</v>
      </c>
      <c r="P2754" s="184">
        <v>7.9612862940992818E-2</v>
      </c>
      <c r="Q2754" s="184">
        <v>2.9858371413163796E-2</v>
      </c>
    </row>
    <row r="2755" spans="1:17" x14ac:dyDescent="0.2">
      <c r="A2755" s="187" t="str">
        <f>B2755&amp;C2755&amp;D2755&amp;E2755</f>
        <v>199925A29OUTRO31</v>
      </c>
      <c r="B2755" s="184">
        <v>1999</v>
      </c>
      <c r="C2755" s="184" t="s">
        <v>2</v>
      </c>
      <c r="D2755" s="184" t="s">
        <v>104</v>
      </c>
      <c r="E2755" s="184">
        <v>31</v>
      </c>
      <c r="F2755" s="184">
        <v>29709</v>
      </c>
      <c r="G2755" s="184">
        <v>8.4106501724076646E-2</v>
      </c>
      <c r="H2755" s="184">
        <v>0.94688478238917495</v>
      </c>
      <c r="I2755" s="184">
        <v>0.86724561580665793</v>
      </c>
      <c r="J2755" s="184">
        <v>3.5410145073883334E-2</v>
      </c>
      <c r="K2755" s="184">
        <v>9.7344239119458748E-2</v>
      </c>
      <c r="L2755" s="184">
        <v>0.15917735366387289</v>
      </c>
      <c r="M2755" s="184">
        <v>925.18069932545563</v>
      </c>
      <c r="N2755" s="184">
        <v>0.31855666633006835</v>
      </c>
      <c r="O2755" s="184">
        <v>0.15045945673028374</v>
      </c>
      <c r="P2755" s="184">
        <v>0.11504931165640042</v>
      </c>
      <c r="Q2755" s="184">
        <v>3.5410145073883334E-2</v>
      </c>
    </row>
    <row r="2756" spans="1:17" x14ac:dyDescent="0.2">
      <c r="A2756" s="187" t="str">
        <f>B2756&amp;C2756&amp;D2756&amp;E2756</f>
        <v>199930EMACHEFE31</v>
      </c>
      <c r="B2756" s="184">
        <v>1999</v>
      </c>
      <c r="C2756" s="184" t="s">
        <v>4</v>
      </c>
      <c r="D2756" s="184" t="s">
        <v>98</v>
      </c>
      <c r="E2756" s="184">
        <v>31</v>
      </c>
      <c r="F2756" s="184">
        <v>1003811</v>
      </c>
      <c r="G2756" s="184">
        <v>6.7655935945606024E-2</v>
      </c>
      <c r="H2756" s="184">
        <v>0.75505207523705886</v>
      </c>
      <c r="I2756" s="184">
        <v>0.70396832039922352</v>
      </c>
      <c r="J2756" s="184">
        <v>0.24232821947729455</v>
      </c>
      <c r="K2756" s="184">
        <v>0.29210162344003476</v>
      </c>
      <c r="L2756" s="184">
        <v>2.2005138417490942E-2</v>
      </c>
      <c r="M2756" s="184">
        <v>1747.4494301948457</v>
      </c>
      <c r="N2756" s="184">
        <v>0.32712709479244245</v>
      </c>
      <c r="O2756" s="184">
        <v>0.2283177953047936</v>
      </c>
      <c r="P2756" s="184">
        <v>0.17222536272847183</v>
      </c>
      <c r="Q2756" s="184">
        <v>5.609243257632178E-2</v>
      </c>
    </row>
    <row r="2757" spans="1:17" x14ac:dyDescent="0.2">
      <c r="A2757" s="187" t="str">
        <f>B2757&amp;C2757&amp;D2757&amp;E2757</f>
        <v>199930EMACONJU31</v>
      </c>
      <c r="B2757" s="184">
        <v>1999</v>
      </c>
      <c r="C2757" s="184" t="s">
        <v>4</v>
      </c>
      <c r="D2757" s="184" t="s">
        <v>100</v>
      </c>
      <c r="E2757" s="184">
        <v>31</v>
      </c>
      <c r="F2757" s="184">
        <v>584475</v>
      </c>
      <c r="G2757" s="184">
        <v>9.4022410130896808E-2</v>
      </c>
      <c r="H2757" s="184">
        <v>0.55064817193252846</v>
      </c>
      <c r="I2757" s="184">
        <v>0.49887490367325971</v>
      </c>
      <c r="J2757" s="184">
        <v>0.44144550075639855</v>
      </c>
      <c r="K2757" s="184">
        <v>0.49144147462595533</v>
      </c>
      <c r="L2757" s="184">
        <v>3.4648381067146856E-2</v>
      </c>
      <c r="M2757" s="184">
        <v>1096.6834992796582</v>
      </c>
      <c r="N2757" s="184">
        <v>0.20108644510030368</v>
      </c>
      <c r="O2757" s="184">
        <v>0.13090722443218272</v>
      </c>
      <c r="P2757" s="184">
        <v>0.10077248813037341</v>
      </c>
      <c r="Q2757" s="184">
        <v>3.0134736301809316E-2</v>
      </c>
    </row>
    <row r="2758" spans="1:17" x14ac:dyDescent="0.2">
      <c r="A2758" s="187" t="str">
        <f>B2758&amp;C2758&amp;D2758&amp;E2758</f>
        <v>199930EMAFILHO31</v>
      </c>
      <c r="B2758" s="184">
        <v>1999</v>
      </c>
      <c r="C2758" s="184" t="s">
        <v>4</v>
      </c>
      <c r="D2758" s="184" t="s">
        <v>102</v>
      </c>
      <c r="E2758" s="184">
        <v>31</v>
      </c>
      <c r="F2758" s="184">
        <v>141972</v>
      </c>
      <c r="G2758" s="184">
        <v>0.12501061282708734</v>
      </c>
      <c r="H2758" s="184">
        <v>0.82961429014171806</v>
      </c>
      <c r="I2758" s="184">
        <v>0.72590369932099286</v>
      </c>
      <c r="J2758" s="184">
        <v>0.16482827599808414</v>
      </c>
      <c r="K2758" s="184">
        <v>0.25927647705181306</v>
      </c>
      <c r="L2758" s="184">
        <v>4.8143295861155719E-2</v>
      </c>
      <c r="M2758" s="184">
        <v>1258.1003190948197</v>
      </c>
      <c r="N2758" s="184">
        <v>0.34628659172231147</v>
      </c>
      <c r="O2758" s="184">
        <v>0.18147240300904405</v>
      </c>
      <c r="P2758" s="184">
        <v>0.1462894091792748</v>
      </c>
      <c r="Q2758" s="184">
        <v>3.5182993829769249E-2</v>
      </c>
    </row>
    <row r="2759" spans="1:17" x14ac:dyDescent="0.2">
      <c r="A2759" s="187" t="str">
        <f>B2759&amp;C2759&amp;D2759&amp;E2759</f>
        <v>199930EMAOUTRO31</v>
      </c>
      <c r="B2759" s="184">
        <v>1999</v>
      </c>
      <c r="C2759" s="184" t="s">
        <v>4</v>
      </c>
      <c r="D2759" s="184" t="s">
        <v>104</v>
      </c>
      <c r="E2759" s="184">
        <v>31</v>
      </c>
      <c r="F2759" s="184">
        <v>93335</v>
      </c>
      <c r="G2759" s="184">
        <v>6.3217260148206444E-2</v>
      </c>
      <c r="H2759" s="184">
        <v>0.49013767611292658</v>
      </c>
      <c r="I2759" s="184">
        <v>0.45915251513365835</v>
      </c>
      <c r="J2759" s="184">
        <v>0.50422671023731724</v>
      </c>
      <c r="K2759" s="184">
        <v>0.53239406439170733</v>
      </c>
      <c r="L2759" s="184">
        <v>4.2267102373171911E-2</v>
      </c>
      <c r="M2759" s="184">
        <v>995.30992923279564</v>
      </c>
      <c r="N2759" s="184">
        <v>0.16618631810146248</v>
      </c>
      <c r="O2759" s="184">
        <v>7.8877162907805221E-2</v>
      </c>
      <c r="P2759" s="184">
        <v>6.4788128783414584E-2</v>
      </c>
      <c r="Q2759" s="184">
        <v>1.4089034124390635E-2</v>
      </c>
    </row>
    <row r="2760" spans="1:17" x14ac:dyDescent="0.2">
      <c r="A2760" s="187" t="str">
        <f>B2760&amp;C2760&amp;D2760&amp;E2760</f>
        <v>199915A17CHEFE33</v>
      </c>
      <c r="B2760" s="184">
        <v>1999</v>
      </c>
      <c r="C2760" s="184" t="s">
        <v>0</v>
      </c>
      <c r="D2760" s="184" t="s">
        <v>98</v>
      </c>
      <c r="E2760" s="184">
        <v>33</v>
      </c>
      <c r="F2760" s="184">
        <v>11051</v>
      </c>
      <c r="G2760" s="184">
        <v>0.49978503869303526</v>
      </c>
      <c r="H2760" s="184">
        <v>0.42095737942267669</v>
      </c>
      <c r="I2760" s="184">
        <v>0.21056917925979549</v>
      </c>
      <c r="J2760" s="184">
        <v>0.36847344131752785</v>
      </c>
      <c r="K2760" s="184">
        <v>0.47362229662473987</v>
      </c>
      <c r="L2760" s="184">
        <v>0.42104786897113383</v>
      </c>
      <c r="M2760" s="184">
        <v>578.48998781031764</v>
      </c>
      <c r="N2760" s="184">
        <v>5.2664917202063163E-2</v>
      </c>
      <c r="O2760" s="184">
        <v>0</v>
      </c>
      <c r="P2760" s="184">
        <v>0</v>
      </c>
      <c r="Q2760" s="184">
        <v>0</v>
      </c>
    </row>
    <row r="2761" spans="1:17" x14ac:dyDescent="0.2">
      <c r="A2761" s="187" t="str">
        <f>B2761&amp;C2761&amp;D2761&amp;E2761</f>
        <v>199915A17CONJU33</v>
      </c>
      <c r="B2761" s="184">
        <v>1999</v>
      </c>
      <c r="C2761" s="184" t="s">
        <v>0</v>
      </c>
      <c r="D2761" s="184" t="s">
        <v>100</v>
      </c>
      <c r="E2761" s="184">
        <v>33</v>
      </c>
      <c r="F2761" s="184">
        <v>8725</v>
      </c>
      <c r="G2761" s="184">
        <v>0</v>
      </c>
      <c r="H2761" s="184">
        <v>0.13329512893982809</v>
      </c>
      <c r="I2761" s="184">
        <v>0.13329512893982809</v>
      </c>
      <c r="J2761" s="184">
        <v>0.53352435530085962</v>
      </c>
      <c r="K2761" s="184">
        <v>0.53352435530085962</v>
      </c>
      <c r="L2761" s="184">
        <v>0.33318051575931235</v>
      </c>
      <c r="M2761" s="184">
        <v>477.9715893479501</v>
      </c>
      <c r="N2761" s="184">
        <v>6.6704871060171922E-2</v>
      </c>
      <c r="O2761" s="184">
        <v>6.6704871060171922E-2</v>
      </c>
      <c r="P2761" s="184">
        <v>6.6704871060171922E-2</v>
      </c>
      <c r="Q2761" s="184">
        <v>0</v>
      </c>
    </row>
    <row r="2762" spans="1:17" x14ac:dyDescent="0.2">
      <c r="A2762" s="187" t="str">
        <f>B2762&amp;C2762&amp;D2762&amp;E2762</f>
        <v>199915A17FILHO33</v>
      </c>
      <c r="B2762" s="184">
        <v>1999</v>
      </c>
      <c r="C2762" s="184" t="s">
        <v>0</v>
      </c>
      <c r="D2762" s="184" t="s">
        <v>102</v>
      </c>
      <c r="E2762" s="184">
        <v>33</v>
      </c>
      <c r="F2762" s="184">
        <v>479260</v>
      </c>
      <c r="G2762" s="184">
        <v>0.34968996617812853</v>
      </c>
      <c r="H2762" s="184">
        <v>0.22344867545150529</v>
      </c>
      <c r="I2762" s="184">
        <v>0.14531091569032079</v>
      </c>
      <c r="J2762" s="184">
        <v>6.3495195769506102E-2</v>
      </c>
      <c r="K2762" s="184">
        <v>8.180942204382903E-2</v>
      </c>
      <c r="L2762" s="184">
        <v>0.87864415974627552</v>
      </c>
      <c r="M2762" s="184">
        <v>422.68982134595097</v>
      </c>
      <c r="N2762" s="184">
        <v>9.4658431748946295E-2</v>
      </c>
      <c r="O2762" s="184">
        <v>2.7909694111755624E-2</v>
      </c>
      <c r="P2762" s="184">
        <v>2.6695321954680131E-2</v>
      </c>
      <c r="Q2762" s="184">
        <v>1.2143721570754913E-3</v>
      </c>
    </row>
    <row r="2763" spans="1:17" x14ac:dyDescent="0.2">
      <c r="A2763" s="187" t="str">
        <f>B2763&amp;C2763&amp;D2763&amp;E2763</f>
        <v>199915A17OUTRO33</v>
      </c>
      <c r="B2763" s="184">
        <v>1999</v>
      </c>
      <c r="C2763" s="184" t="s">
        <v>0</v>
      </c>
      <c r="D2763" s="184" t="s">
        <v>104</v>
      </c>
      <c r="E2763" s="184">
        <v>33</v>
      </c>
      <c r="F2763" s="184">
        <v>62229</v>
      </c>
      <c r="G2763" s="184">
        <v>0.43340210912425492</v>
      </c>
      <c r="H2763" s="184">
        <v>0.28038374391360943</v>
      </c>
      <c r="I2763" s="184">
        <v>0.15886483793729611</v>
      </c>
      <c r="J2763" s="184">
        <v>9.3461247971203143E-2</v>
      </c>
      <c r="K2763" s="184">
        <v>0.13085538896655899</v>
      </c>
      <c r="L2763" s="184">
        <v>0.8224461264040881</v>
      </c>
      <c r="M2763" s="184">
        <v>383.54667208703864</v>
      </c>
      <c r="N2763" s="184">
        <v>0.10281380063957318</v>
      </c>
      <c r="O2763" s="184">
        <v>0</v>
      </c>
      <c r="P2763" s="184">
        <v>0</v>
      </c>
      <c r="Q2763" s="184">
        <v>0</v>
      </c>
    </row>
    <row r="2764" spans="1:17" x14ac:dyDescent="0.2">
      <c r="A2764" s="187" t="str">
        <f>B2764&amp;C2764&amp;D2764&amp;E2764</f>
        <v>199915A29CHEFE33</v>
      </c>
      <c r="B2764" s="184">
        <v>1999</v>
      </c>
      <c r="C2764" s="184" t="s">
        <v>3</v>
      </c>
      <c r="D2764" s="184" t="s">
        <v>98</v>
      </c>
      <c r="E2764" s="184">
        <v>33</v>
      </c>
      <c r="F2764" s="184">
        <v>460648</v>
      </c>
      <c r="G2764" s="184">
        <v>0.10311273652717877</v>
      </c>
      <c r="H2764" s="184">
        <v>0.89394070960907246</v>
      </c>
      <c r="I2764" s="184">
        <v>0.80176403674823293</v>
      </c>
      <c r="J2764" s="184">
        <v>8.0807905385457013E-2</v>
      </c>
      <c r="K2764" s="184">
        <v>0.15530079366457686</v>
      </c>
      <c r="L2764" s="184">
        <v>0.11364425765443462</v>
      </c>
      <c r="M2764" s="184">
        <v>1198.0190726878263</v>
      </c>
      <c r="N2764" s="184">
        <v>0.38811303571001615</v>
      </c>
      <c r="O2764" s="184">
        <v>0.17571788456898668</v>
      </c>
      <c r="P2764" s="184">
        <v>0.15548822236761167</v>
      </c>
      <c r="Q2764" s="184">
        <v>2.0229662201375016E-2</v>
      </c>
    </row>
    <row r="2765" spans="1:17" x14ac:dyDescent="0.2">
      <c r="A2765" s="187" t="str">
        <f>B2765&amp;C2765&amp;D2765&amp;E2765</f>
        <v>199915A29CONJU33</v>
      </c>
      <c r="B2765" s="184">
        <v>1999</v>
      </c>
      <c r="C2765" s="184" t="s">
        <v>3</v>
      </c>
      <c r="D2765" s="184" t="s">
        <v>100</v>
      </c>
      <c r="E2765" s="184">
        <v>33</v>
      </c>
      <c r="F2765" s="184">
        <v>430398</v>
      </c>
      <c r="G2765" s="184">
        <v>0.19145936492965496</v>
      </c>
      <c r="H2765" s="184">
        <v>0.4742565861204559</v>
      </c>
      <c r="I2765" s="184">
        <v>0.38345572132812716</v>
      </c>
      <c r="J2765" s="184">
        <v>0.47424959695831664</v>
      </c>
      <c r="K2765" s="184">
        <v>0.55827097447557983</v>
      </c>
      <c r="L2765" s="184">
        <v>0.10135967174568655</v>
      </c>
      <c r="M2765" s="184">
        <v>988.77442056107679</v>
      </c>
      <c r="N2765" s="184">
        <v>0.15135061036528979</v>
      </c>
      <c r="O2765" s="184">
        <v>7.8371646708395484E-2</v>
      </c>
      <c r="P2765" s="184">
        <v>7.0265196399611526E-2</v>
      </c>
      <c r="Q2765" s="184">
        <v>8.1064503087839631E-3</v>
      </c>
    </row>
    <row r="2766" spans="1:17" x14ac:dyDescent="0.2">
      <c r="A2766" s="187" t="str">
        <f>B2766&amp;C2766&amp;D2766&amp;E2766</f>
        <v>199915A29FILHO33</v>
      </c>
      <c r="B2766" s="184">
        <v>1999</v>
      </c>
      <c r="C2766" s="184" t="s">
        <v>3</v>
      </c>
      <c r="D2766" s="184" t="s">
        <v>102</v>
      </c>
      <c r="E2766" s="184">
        <v>33</v>
      </c>
      <c r="F2766" s="184">
        <v>1604076</v>
      </c>
      <c r="G2766" s="184">
        <v>0.22803934918570465</v>
      </c>
      <c r="H2766" s="184">
        <v>0.56271671820820446</v>
      </c>
      <c r="I2766" s="184">
        <v>0.43439516401209</v>
      </c>
      <c r="J2766" s="184">
        <v>8.7631602146524087E-2</v>
      </c>
      <c r="K2766" s="184">
        <v>0.16472752986545772</v>
      </c>
      <c r="L2766" s="184">
        <v>0.52920214905565655</v>
      </c>
      <c r="M2766" s="184">
        <v>883.52604677383943</v>
      </c>
      <c r="N2766" s="184">
        <v>0.21175243567013036</v>
      </c>
      <c r="O2766" s="184">
        <v>6.4541206277009322E-2</v>
      </c>
      <c r="P2766" s="184">
        <v>6.0915442909188842E-2</v>
      </c>
      <c r="Q2766" s="184">
        <v>3.6257633678204774E-3</v>
      </c>
    </row>
    <row r="2767" spans="1:17" x14ac:dyDescent="0.2">
      <c r="A2767" s="187" t="str">
        <f>B2767&amp;C2767&amp;D2767&amp;E2767</f>
        <v>199915A29OUTRO33</v>
      </c>
      <c r="B2767" s="184">
        <v>1999</v>
      </c>
      <c r="C2767" s="184" t="s">
        <v>3</v>
      </c>
      <c r="D2767" s="184" t="s">
        <v>104</v>
      </c>
      <c r="E2767" s="184">
        <v>33</v>
      </c>
      <c r="F2767" s="184">
        <v>198322</v>
      </c>
      <c r="G2767" s="184">
        <v>0.2142822053742488</v>
      </c>
      <c r="H2767" s="184">
        <v>0.61585704057038548</v>
      </c>
      <c r="I2767" s="184">
        <v>0.48388983572170513</v>
      </c>
      <c r="J2767" s="184">
        <v>8.212402053226571E-2</v>
      </c>
      <c r="K2767" s="184">
        <v>0.16423795645465455</v>
      </c>
      <c r="L2767" s="184">
        <v>0.48971369792559577</v>
      </c>
      <c r="M2767" s="184">
        <v>800.10703355003693</v>
      </c>
      <c r="N2767" s="184">
        <v>0.19063442280735371</v>
      </c>
      <c r="O2767" s="184">
        <v>4.6938816671877048E-2</v>
      </c>
      <c r="P2767" s="184">
        <v>4.4009237502647208E-2</v>
      </c>
      <c r="Q2767" s="184">
        <v>2.9295791692298383E-3</v>
      </c>
    </row>
    <row r="2768" spans="1:17" x14ac:dyDescent="0.2">
      <c r="A2768" s="187" t="str">
        <f>B2768&amp;C2768&amp;D2768&amp;E2768</f>
        <v>199918A24CHEFE33</v>
      </c>
      <c r="B2768" s="184">
        <v>1999</v>
      </c>
      <c r="C2768" s="184" t="s">
        <v>1</v>
      </c>
      <c r="D2768" s="184" t="s">
        <v>98</v>
      </c>
      <c r="E2768" s="184">
        <v>33</v>
      </c>
      <c r="F2768" s="184">
        <v>171579</v>
      </c>
      <c r="G2768" s="184">
        <v>0.1807284653892629</v>
      </c>
      <c r="H2768" s="184">
        <v>0.84407182697183225</v>
      </c>
      <c r="I2768" s="184">
        <v>0.69152402100490151</v>
      </c>
      <c r="J2768" s="184">
        <v>0.10847481335128425</v>
      </c>
      <c r="K2768" s="184">
        <v>0.23050023604287237</v>
      </c>
      <c r="L2768" s="184">
        <v>0.17289411874413535</v>
      </c>
      <c r="M2768" s="184">
        <v>850.90121061354535</v>
      </c>
      <c r="N2768" s="184">
        <v>0.35592351045291093</v>
      </c>
      <c r="O2768" s="184">
        <v>0.13558186025096311</v>
      </c>
      <c r="P2768" s="184">
        <v>0.12540578975282524</v>
      </c>
      <c r="Q2768" s="184">
        <v>1.0176070498137884E-2</v>
      </c>
    </row>
    <row r="2769" spans="1:17" x14ac:dyDescent="0.2">
      <c r="A2769" s="187" t="str">
        <f>B2769&amp;C2769&amp;D2769&amp;E2769</f>
        <v>199918A24CONJU33</v>
      </c>
      <c r="B2769" s="184">
        <v>1999</v>
      </c>
      <c r="C2769" s="184" t="s">
        <v>1</v>
      </c>
      <c r="D2769" s="184" t="s">
        <v>100</v>
      </c>
      <c r="E2769" s="184">
        <v>33</v>
      </c>
      <c r="F2769" s="184">
        <v>181462</v>
      </c>
      <c r="G2769" s="184">
        <v>0.21054876866395192</v>
      </c>
      <c r="H2769" s="184">
        <v>0.42765685727080233</v>
      </c>
      <c r="I2769" s="184">
        <v>0.3376142325617395</v>
      </c>
      <c r="J2769" s="184">
        <v>0.50803014136365898</v>
      </c>
      <c r="K2769" s="184">
        <v>0.58842001094642338</v>
      </c>
      <c r="L2769" s="184">
        <v>0.11219979940703839</v>
      </c>
      <c r="M2769" s="184">
        <v>699.22895367953186</v>
      </c>
      <c r="N2769" s="184">
        <v>0.11859783315515095</v>
      </c>
      <c r="O2769" s="184">
        <v>7.3717913392335591E-2</v>
      </c>
      <c r="P2769" s="184">
        <v>7.3717913392335591E-2</v>
      </c>
      <c r="Q2769" s="184">
        <v>0</v>
      </c>
    </row>
    <row r="2770" spans="1:17" x14ac:dyDescent="0.2">
      <c r="A2770" s="187" t="str">
        <f>B2770&amp;C2770&amp;D2770&amp;E2770</f>
        <v>199918A24FILHO33</v>
      </c>
      <c r="B2770" s="184">
        <v>1999</v>
      </c>
      <c r="C2770" s="184" t="s">
        <v>1</v>
      </c>
      <c r="D2770" s="184" t="s">
        <v>102</v>
      </c>
      <c r="E2770" s="184">
        <v>33</v>
      </c>
      <c r="F2770" s="184">
        <v>834620</v>
      </c>
      <c r="G2770" s="184">
        <v>0.23723717132698302</v>
      </c>
      <c r="H2770" s="184">
        <v>0.65599545027517914</v>
      </c>
      <c r="I2770" s="184">
        <v>0.50036894524852515</v>
      </c>
      <c r="J2770" s="184">
        <v>9.8391398716430475E-2</v>
      </c>
      <c r="K2770" s="184">
        <v>0.19330451361018025</v>
      </c>
      <c r="L2770" s="184">
        <v>0.45295583618892432</v>
      </c>
      <c r="M2770" s="184">
        <v>777.63428859685996</v>
      </c>
      <c r="N2770" s="184">
        <v>0.23624284105341353</v>
      </c>
      <c r="O2770" s="184">
        <v>7.2476096906376561E-2</v>
      </c>
      <c r="P2770" s="184">
        <v>6.829575135990032E-2</v>
      </c>
      <c r="Q2770" s="184">
        <v>4.1803455464762404E-3</v>
      </c>
    </row>
    <row r="2771" spans="1:17" x14ac:dyDescent="0.2">
      <c r="A2771" s="187" t="str">
        <f>B2771&amp;C2771&amp;D2771&amp;E2771</f>
        <v>199918A24OUTRO33</v>
      </c>
      <c r="B2771" s="184">
        <v>1999</v>
      </c>
      <c r="C2771" s="184" t="s">
        <v>1</v>
      </c>
      <c r="D2771" s="184" t="s">
        <v>104</v>
      </c>
      <c r="E2771" s="184">
        <v>33</v>
      </c>
      <c r="F2771" s="184">
        <v>101776</v>
      </c>
      <c r="G2771" s="184">
        <v>0.18655529037390611</v>
      </c>
      <c r="H2771" s="184">
        <v>0.76574044961484045</v>
      </c>
      <c r="I2771" s="184">
        <v>0.62288751768589845</v>
      </c>
      <c r="J2771" s="184">
        <v>4.00192579783053E-2</v>
      </c>
      <c r="K2771" s="184">
        <v>0.13716396792957083</v>
      </c>
      <c r="L2771" s="184">
        <v>0.39995676780380446</v>
      </c>
      <c r="M2771" s="184">
        <v>801.12832884105467</v>
      </c>
      <c r="N2771" s="184">
        <v>0.21716318188963998</v>
      </c>
      <c r="O2771" s="184">
        <v>4.0009432479169944E-2</v>
      </c>
      <c r="P2771" s="184">
        <v>3.4300817481528065E-2</v>
      </c>
      <c r="Q2771" s="184">
        <v>5.7086149976418804E-3</v>
      </c>
    </row>
    <row r="2772" spans="1:17" x14ac:dyDescent="0.2">
      <c r="A2772" s="187" t="str">
        <f>B2772&amp;C2772&amp;D2772&amp;E2772</f>
        <v>199925A29CHEFE33</v>
      </c>
      <c r="B2772" s="184">
        <v>1999</v>
      </c>
      <c r="C2772" s="184" t="s">
        <v>2</v>
      </c>
      <c r="D2772" s="184" t="s">
        <v>98</v>
      </c>
      <c r="E2772" s="184">
        <v>33</v>
      </c>
      <c r="F2772" s="184">
        <v>278018</v>
      </c>
      <c r="G2772" s="184">
        <v>5.322608314431123E-2</v>
      </c>
      <c r="H2772" s="184">
        <v>0.94351804559417018</v>
      </c>
      <c r="I2772" s="184">
        <v>0.89329827565121678</v>
      </c>
      <c r="J2772" s="184">
        <v>5.229877202195541E-2</v>
      </c>
      <c r="K2772" s="184">
        <v>9.6238373054982049E-2</v>
      </c>
      <c r="L2772" s="184">
        <v>6.4859109841808801E-2</v>
      </c>
      <c r="M2772" s="184">
        <v>1372.1109821643934</v>
      </c>
      <c r="N2772" s="184">
        <v>0.42138215162361187</v>
      </c>
      <c r="O2772" s="184">
        <v>0.20753900885606463</v>
      </c>
      <c r="P2772" s="184">
        <v>0.18028597483392625</v>
      </c>
      <c r="Q2772" s="184">
        <v>2.7253034022138359E-2</v>
      </c>
    </row>
    <row r="2773" spans="1:17" x14ac:dyDescent="0.2">
      <c r="A2773" s="187" t="str">
        <f>B2773&amp;C2773&amp;D2773&amp;E2773</f>
        <v>199925A29CONJU33</v>
      </c>
      <c r="B2773" s="184">
        <v>1999</v>
      </c>
      <c r="C2773" s="184" t="s">
        <v>2</v>
      </c>
      <c r="D2773" s="184" t="s">
        <v>100</v>
      </c>
      <c r="E2773" s="184">
        <v>33</v>
      </c>
      <c r="F2773" s="184">
        <v>240211</v>
      </c>
      <c r="G2773" s="184">
        <v>0.1814314274290284</v>
      </c>
      <c r="H2773" s="184">
        <v>0.52184617952677048</v>
      </c>
      <c r="I2773" s="184">
        <v>0.42716688227684346</v>
      </c>
      <c r="J2773" s="184">
        <v>0.44659266368985517</v>
      </c>
      <c r="K2773" s="184">
        <v>0.53641447231148021</v>
      </c>
      <c r="L2773" s="184">
        <v>8.4750490194037742E-2</v>
      </c>
      <c r="M2773" s="184">
        <v>1169.3693499993435</v>
      </c>
      <c r="N2773" s="184">
        <v>0.17916748192214346</v>
      </c>
      <c r="O2773" s="184">
        <v>8.2310968273726012E-2</v>
      </c>
      <c r="P2773" s="184">
        <v>6.7786237932484353E-2</v>
      </c>
      <c r="Q2773" s="184">
        <v>1.4524730341241658E-2</v>
      </c>
    </row>
    <row r="2774" spans="1:17" x14ac:dyDescent="0.2">
      <c r="A2774" s="187" t="str">
        <f>B2774&amp;C2774&amp;D2774&amp;E2774</f>
        <v>199925A29FILHO33</v>
      </c>
      <c r="B2774" s="184">
        <v>1999</v>
      </c>
      <c r="C2774" s="184" t="s">
        <v>2</v>
      </c>
      <c r="D2774" s="184" t="s">
        <v>102</v>
      </c>
      <c r="E2774" s="184">
        <v>33</v>
      </c>
      <c r="F2774" s="184">
        <v>290196</v>
      </c>
      <c r="G2774" s="184">
        <v>0.15530516052030022</v>
      </c>
      <c r="H2774" s="184">
        <v>0.85171745992363779</v>
      </c>
      <c r="I2774" s="184">
        <v>0.71944134309225494</v>
      </c>
      <c r="J2774" s="184">
        <v>9.6365865027709205E-2</v>
      </c>
      <c r="K2774" s="184">
        <v>0.21886987897726293</v>
      </c>
      <c r="L2774" s="184">
        <v>0.17066795573433696</v>
      </c>
      <c r="M2774" s="184">
        <v>1257.9040332305563</v>
      </c>
      <c r="N2774" s="184">
        <v>0.33469792829673739</v>
      </c>
      <c r="O2774" s="184">
        <v>0.10221712222084384</v>
      </c>
      <c r="P2774" s="184">
        <v>9.6203944919985115E-2</v>
      </c>
      <c r="Q2774" s="184">
        <v>6.01317730085873E-3</v>
      </c>
    </row>
    <row r="2775" spans="1:17" x14ac:dyDescent="0.2">
      <c r="A2775" s="187" t="str">
        <f>B2775&amp;C2775&amp;D2775&amp;E2775</f>
        <v>199925A29OUTRO33</v>
      </c>
      <c r="B2775" s="184">
        <v>1999</v>
      </c>
      <c r="C2775" s="184" t="s">
        <v>2</v>
      </c>
      <c r="D2775" s="184" t="s">
        <v>104</v>
      </c>
      <c r="E2775" s="184">
        <v>33</v>
      </c>
      <c r="F2775" s="184">
        <v>34317</v>
      </c>
      <c r="G2775" s="184">
        <v>0.15215278815966513</v>
      </c>
      <c r="H2775" s="184">
        <v>0.77967188274033283</v>
      </c>
      <c r="I2775" s="184">
        <v>0.66104263193169566</v>
      </c>
      <c r="J2775" s="184">
        <v>0.18643820846810619</v>
      </c>
      <c r="K2775" s="184">
        <v>0.30506745927674328</v>
      </c>
      <c r="L2775" s="184">
        <v>0.15254829967654515</v>
      </c>
      <c r="M2775" s="184">
        <v>999.26999190389552</v>
      </c>
      <c r="N2775" s="184">
        <v>0.2712066905615293</v>
      </c>
      <c r="O2775" s="184">
        <v>0.15260657982923914</v>
      </c>
      <c r="P2775" s="184">
        <v>0.15260657982923914</v>
      </c>
      <c r="Q2775" s="184">
        <v>0</v>
      </c>
    </row>
    <row r="2776" spans="1:17" x14ac:dyDescent="0.2">
      <c r="A2776" s="187" t="str">
        <f>B2776&amp;C2776&amp;D2776&amp;E2776</f>
        <v>199930EMACHEFE33</v>
      </c>
      <c r="B2776" s="184">
        <v>1999</v>
      </c>
      <c r="C2776" s="184" t="s">
        <v>4</v>
      </c>
      <c r="D2776" s="184" t="s">
        <v>98</v>
      </c>
      <c r="E2776" s="184">
        <v>33</v>
      </c>
      <c r="F2776" s="184">
        <v>3104173</v>
      </c>
      <c r="G2776" s="184">
        <v>5.3932591711900277E-2</v>
      </c>
      <c r="H2776" s="184">
        <v>0.68167443054500232</v>
      </c>
      <c r="I2776" s="184">
        <v>0.64490996180197657</v>
      </c>
      <c r="J2776" s="184">
        <v>0.31663787731997201</v>
      </c>
      <c r="K2776" s="184">
        <v>0.35321464554272541</v>
      </c>
      <c r="L2776" s="184">
        <v>1.423889712332399E-2</v>
      </c>
      <c r="M2776" s="184">
        <v>2023.0088239659549</v>
      </c>
      <c r="N2776" s="184">
        <v>0.33295470323335719</v>
      </c>
      <c r="O2776" s="184">
        <v>0.21566323784144761</v>
      </c>
      <c r="P2776" s="184">
        <v>0.18043936339888272</v>
      </c>
      <c r="Q2776" s="184">
        <v>3.5223874442564897E-2</v>
      </c>
    </row>
    <row r="2777" spans="1:17" x14ac:dyDescent="0.2">
      <c r="A2777" s="187" t="str">
        <f>B2777&amp;C2777&amp;D2777&amp;E2777</f>
        <v>199930EMACONJU33</v>
      </c>
      <c r="B2777" s="184">
        <v>1999</v>
      </c>
      <c r="C2777" s="184" t="s">
        <v>4</v>
      </c>
      <c r="D2777" s="184" t="s">
        <v>100</v>
      </c>
      <c r="E2777" s="184">
        <v>33</v>
      </c>
      <c r="F2777" s="184">
        <v>1791419</v>
      </c>
      <c r="G2777" s="184">
        <v>0.10276296271879223</v>
      </c>
      <c r="H2777" s="184">
        <v>0.42391591717143828</v>
      </c>
      <c r="I2777" s="184">
        <v>0.38035306157924714</v>
      </c>
      <c r="J2777" s="184">
        <v>0.56372921921890029</v>
      </c>
      <c r="K2777" s="184">
        <v>0.60664146581536005</v>
      </c>
      <c r="L2777" s="184">
        <v>2.6950702208696012E-2</v>
      </c>
      <c r="M2777" s="184">
        <v>1376.6401989157357</v>
      </c>
      <c r="N2777" s="184">
        <v>0.16752976271882791</v>
      </c>
      <c r="O2777" s="184">
        <v>0.1181850812121564</v>
      </c>
      <c r="P2777" s="184">
        <v>0.10260134563717366</v>
      </c>
      <c r="Q2777" s="184">
        <v>1.5583735574982736E-2</v>
      </c>
    </row>
    <row r="2778" spans="1:17" x14ac:dyDescent="0.2">
      <c r="A2778" s="187" t="str">
        <f>B2778&amp;C2778&amp;D2778&amp;E2778</f>
        <v>199930EMAFILHO33</v>
      </c>
      <c r="B2778" s="184">
        <v>1999</v>
      </c>
      <c r="C2778" s="184" t="s">
        <v>4</v>
      </c>
      <c r="D2778" s="184" t="s">
        <v>102</v>
      </c>
      <c r="E2778" s="184">
        <v>33</v>
      </c>
      <c r="F2778" s="184">
        <v>420503</v>
      </c>
      <c r="G2778" s="184">
        <v>0.13413191230608401</v>
      </c>
      <c r="H2778" s="184">
        <v>0.79611532408069829</v>
      </c>
      <c r="I2778" s="184">
        <v>0.68933085324557641</v>
      </c>
      <c r="J2778" s="184">
        <v>0.19722322385906929</v>
      </c>
      <c r="K2778" s="184">
        <v>0.29860134349351297</v>
      </c>
      <c r="L2778" s="184">
        <v>4.2941308147703625E-2</v>
      </c>
      <c r="M2778" s="184">
        <v>1473.2935745264392</v>
      </c>
      <c r="N2778" s="184">
        <v>0.33657045015610076</v>
      </c>
      <c r="O2778" s="184">
        <v>0.16343788474498774</v>
      </c>
      <c r="P2778" s="184">
        <v>0.15235722909785412</v>
      </c>
      <c r="Q2778" s="184">
        <v>1.1080655647133628E-2</v>
      </c>
    </row>
    <row r="2779" spans="1:17" x14ac:dyDescent="0.2">
      <c r="A2779" s="187" t="str">
        <f>B2779&amp;C2779&amp;D2779&amp;E2779</f>
        <v>199930EMAOUTRO33</v>
      </c>
      <c r="B2779" s="184">
        <v>1999</v>
      </c>
      <c r="C2779" s="184" t="s">
        <v>4</v>
      </c>
      <c r="D2779" s="184" t="s">
        <v>104</v>
      </c>
      <c r="E2779" s="184">
        <v>33</v>
      </c>
      <c r="F2779" s="184">
        <v>305941</v>
      </c>
      <c r="G2779" s="184">
        <v>0.10607797169401754</v>
      </c>
      <c r="H2779" s="184">
        <v>0.37716261842618032</v>
      </c>
      <c r="I2779" s="184">
        <v>0.33715397286472643</v>
      </c>
      <c r="J2779" s="184">
        <v>0.61639493793823019</v>
      </c>
      <c r="K2779" s="184">
        <v>0.65647998372580607</v>
      </c>
      <c r="L2779" s="184">
        <v>1.7140480549124145E-2</v>
      </c>
      <c r="M2779" s="184">
        <v>948.25566776141932</v>
      </c>
      <c r="N2779" s="184">
        <v>0.15400681830810517</v>
      </c>
      <c r="O2779" s="184">
        <v>8.1764130992576997E-2</v>
      </c>
      <c r="P2779" s="184">
        <v>7.7959475846650167E-2</v>
      </c>
      <c r="Q2779" s="184">
        <v>3.8046551459268289E-3</v>
      </c>
    </row>
    <row r="2780" spans="1:17" x14ac:dyDescent="0.2">
      <c r="A2780" s="187" t="str">
        <f>B2780&amp;C2780&amp;D2780&amp;E2780</f>
        <v>199915A17CHEFE35</v>
      </c>
      <c r="B2780" s="184">
        <v>1999</v>
      </c>
      <c r="C2780" s="184" t="s">
        <v>0</v>
      </c>
      <c r="D2780" s="184" t="s">
        <v>98</v>
      </c>
      <c r="E2780" s="184">
        <v>35</v>
      </c>
      <c r="F2780" s="184">
        <v>22333</v>
      </c>
      <c r="G2780" s="184">
        <v>0.3333592052157715</v>
      </c>
      <c r="H2780" s="184">
        <v>0.57690413289750597</v>
      </c>
      <c r="I2780" s="184">
        <v>0.38458782966909955</v>
      </c>
      <c r="J2780" s="184">
        <v>0.26924282451976894</v>
      </c>
      <c r="K2780" s="184">
        <v>0.42309586710249408</v>
      </c>
      <c r="L2780" s="184">
        <v>0.30766130837773698</v>
      </c>
      <c r="M2780" s="184">
        <v>696.92887229683595</v>
      </c>
      <c r="N2780" s="184">
        <v>0.1923163032284064</v>
      </c>
      <c r="O2780" s="184">
        <v>0</v>
      </c>
      <c r="P2780" s="184">
        <v>0</v>
      </c>
      <c r="Q2780" s="184">
        <v>0</v>
      </c>
    </row>
    <row r="2781" spans="1:17" x14ac:dyDescent="0.2">
      <c r="A2781" s="187" t="str">
        <f>B2781&amp;C2781&amp;D2781&amp;E2781</f>
        <v>199915A17CONJU35</v>
      </c>
      <c r="B2781" s="184">
        <v>1999</v>
      </c>
      <c r="C2781" s="184" t="s">
        <v>0</v>
      </c>
      <c r="D2781" s="184" t="s">
        <v>100</v>
      </c>
      <c r="E2781" s="184">
        <v>35</v>
      </c>
      <c r="F2781" s="184">
        <v>21470</v>
      </c>
      <c r="G2781" s="184">
        <v>0.59995342880428459</v>
      </c>
      <c r="H2781" s="184">
        <v>0.40004657661853749</v>
      </c>
      <c r="I2781" s="184">
        <v>0.16003726129483001</v>
      </c>
      <c r="J2781" s="184">
        <v>0.51993479273404752</v>
      </c>
      <c r="K2781" s="184">
        <v>0.67992547741034004</v>
      </c>
      <c r="L2781" s="184">
        <v>0.2000465766185375</v>
      </c>
      <c r="M2781" s="184">
        <v>436.13975967812519</v>
      </c>
      <c r="N2781" s="184">
        <v>4.0009315323707502E-2</v>
      </c>
      <c r="O2781" s="184">
        <v>0</v>
      </c>
      <c r="P2781" s="184">
        <v>0</v>
      </c>
      <c r="Q2781" s="184">
        <v>0</v>
      </c>
    </row>
    <row r="2782" spans="1:17" x14ac:dyDescent="0.2">
      <c r="A2782" s="187" t="str">
        <f>B2782&amp;C2782&amp;D2782&amp;E2782</f>
        <v>199915A17FILHO35</v>
      </c>
      <c r="B2782" s="184">
        <v>1999</v>
      </c>
      <c r="C2782" s="184" t="s">
        <v>0</v>
      </c>
      <c r="D2782" s="184" t="s">
        <v>102</v>
      </c>
      <c r="E2782" s="184">
        <v>35</v>
      </c>
      <c r="F2782" s="184">
        <v>985092</v>
      </c>
      <c r="G2782" s="184">
        <v>0.48654074586536827</v>
      </c>
      <c r="H2782" s="184">
        <v>0.38884185436487151</v>
      </c>
      <c r="I2782" s="184">
        <v>0.19965444851851399</v>
      </c>
      <c r="J2782" s="184">
        <v>4.3595928096056002E-2</v>
      </c>
      <c r="K2782" s="184">
        <v>6.6262846515858412E-2</v>
      </c>
      <c r="L2782" s="184">
        <v>0.89886122311418626</v>
      </c>
      <c r="M2782" s="184">
        <v>441.76065921583302</v>
      </c>
      <c r="N2782" s="184">
        <v>8.4571796339834249E-2</v>
      </c>
      <c r="O2782" s="184">
        <v>6.9749830472686817E-3</v>
      </c>
      <c r="P2782" s="184">
        <v>6.9749830472686817E-3</v>
      </c>
      <c r="Q2782" s="184">
        <v>0</v>
      </c>
    </row>
    <row r="2783" spans="1:17" x14ac:dyDescent="0.2">
      <c r="A2783" s="187" t="str">
        <f>B2783&amp;C2783&amp;D2783&amp;E2783</f>
        <v>199915A17OUTRO35</v>
      </c>
      <c r="B2783" s="184">
        <v>1999</v>
      </c>
      <c r="C2783" s="184" t="s">
        <v>0</v>
      </c>
      <c r="D2783" s="184" t="s">
        <v>104</v>
      </c>
      <c r="E2783" s="184">
        <v>35</v>
      </c>
      <c r="F2783" s="184">
        <v>73002</v>
      </c>
      <c r="G2783" s="184">
        <v>0.41176201999908679</v>
      </c>
      <c r="H2783" s="184">
        <v>0.60001095860387388</v>
      </c>
      <c r="I2783" s="184">
        <v>0.35294923426755431</v>
      </c>
      <c r="J2783" s="184">
        <v>9.41070107668283E-2</v>
      </c>
      <c r="K2783" s="184">
        <v>0.12940741349552068</v>
      </c>
      <c r="L2783" s="184">
        <v>0.75293827566368043</v>
      </c>
      <c r="M2783" s="184">
        <v>487.14800902996194</v>
      </c>
      <c r="N2783" s="184">
        <v>0.16470781622421304</v>
      </c>
      <c r="O2783" s="184">
        <v>3.5286704473850031E-2</v>
      </c>
      <c r="P2783" s="184">
        <v>3.5286704473850031E-2</v>
      </c>
      <c r="Q2783" s="184">
        <v>0</v>
      </c>
    </row>
    <row r="2784" spans="1:17" x14ac:dyDescent="0.2">
      <c r="A2784" s="187" t="str">
        <f>B2784&amp;C2784&amp;D2784&amp;E2784</f>
        <v>199915A29CHEFE35</v>
      </c>
      <c r="B2784" s="184">
        <v>1999</v>
      </c>
      <c r="C2784" s="184" t="s">
        <v>3</v>
      </c>
      <c r="D2784" s="184" t="s">
        <v>98</v>
      </c>
      <c r="E2784" s="184">
        <v>35</v>
      </c>
      <c r="F2784" s="184">
        <v>869165</v>
      </c>
      <c r="G2784" s="184">
        <v>0.10825828752615232</v>
      </c>
      <c r="H2784" s="184">
        <v>0.88536699015721987</v>
      </c>
      <c r="I2784" s="184">
        <v>0.78951867597061542</v>
      </c>
      <c r="J2784" s="184">
        <v>9.0917144615809423E-2</v>
      </c>
      <c r="K2784" s="184">
        <v>0.17095258092537091</v>
      </c>
      <c r="L2784" s="184">
        <v>0.12451030586827587</v>
      </c>
      <c r="M2784" s="184">
        <v>1491.131525268964</v>
      </c>
      <c r="N2784" s="184">
        <v>0.31916609619577413</v>
      </c>
      <c r="O2784" s="184">
        <v>0.12154654179586155</v>
      </c>
      <c r="P2784" s="184">
        <v>0.10375820471371949</v>
      </c>
      <c r="Q2784" s="184">
        <v>1.7788337082142055E-2</v>
      </c>
    </row>
    <row r="2785" spans="1:17" x14ac:dyDescent="0.2">
      <c r="A2785" s="187" t="str">
        <f>B2785&amp;C2785&amp;D2785&amp;E2785</f>
        <v>199915A29CONJU35</v>
      </c>
      <c r="B2785" s="184">
        <v>1999</v>
      </c>
      <c r="C2785" s="184" t="s">
        <v>3</v>
      </c>
      <c r="D2785" s="184" t="s">
        <v>100</v>
      </c>
      <c r="E2785" s="184">
        <v>35</v>
      </c>
      <c r="F2785" s="184">
        <v>815911</v>
      </c>
      <c r="G2785" s="184">
        <v>0.24690707324318886</v>
      </c>
      <c r="H2785" s="184">
        <v>0.51211947213183939</v>
      </c>
      <c r="I2785" s="184">
        <v>0.38567355211692017</v>
      </c>
      <c r="J2785" s="184">
        <v>0.46575187840775806</v>
      </c>
      <c r="K2785" s="184">
        <v>0.57533997830813244</v>
      </c>
      <c r="L2785" s="184">
        <v>7.052607453509023E-2</v>
      </c>
      <c r="M2785" s="184">
        <v>1292.254469973353</v>
      </c>
      <c r="N2785" s="184">
        <v>0.12420840018090208</v>
      </c>
      <c r="O2785" s="184">
        <v>5.6843209614774161E-2</v>
      </c>
      <c r="P2785" s="184">
        <v>4.9473533265270354E-2</v>
      </c>
      <c r="Q2785" s="184">
        <v>7.3696763495038065E-3</v>
      </c>
    </row>
    <row r="2786" spans="1:17" x14ac:dyDescent="0.2">
      <c r="A2786" s="187" t="str">
        <f>B2786&amp;C2786&amp;D2786&amp;E2786</f>
        <v>199915A29FILHO35</v>
      </c>
      <c r="B2786" s="184">
        <v>1999</v>
      </c>
      <c r="C2786" s="184" t="s">
        <v>3</v>
      </c>
      <c r="D2786" s="184" t="s">
        <v>102</v>
      </c>
      <c r="E2786" s="184">
        <v>35</v>
      </c>
      <c r="F2786" s="184">
        <v>2914068</v>
      </c>
      <c r="G2786" s="184">
        <v>0.29929257708162937</v>
      </c>
      <c r="H2786" s="184">
        <v>0.67001150273833843</v>
      </c>
      <c r="I2786" s="184">
        <v>0.469482033409446</v>
      </c>
      <c r="J2786" s="184">
        <v>7.4315587068861919E-2</v>
      </c>
      <c r="K2786" s="184">
        <v>0.15688739334214638</v>
      </c>
      <c r="L2786" s="184">
        <v>0.57150720208766115</v>
      </c>
      <c r="M2786" s="184">
        <v>1033.7010161243447</v>
      </c>
      <c r="N2786" s="184">
        <v>0.18597472673938975</v>
      </c>
      <c r="O2786" s="184">
        <v>3.7432208170845707E-2</v>
      </c>
      <c r="P2786" s="184">
        <v>3.1832132949539953E-2</v>
      </c>
      <c r="Q2786" s="184">
        <v>5.6000752213057484E-3</v>
      </c>
    </row>
    <row r="2787" spans="1:17" x14ac:dyDescent="0.2">
      <c r="A2787" s="187" t="str">
        <f>B2787&amp;C2787&amp;D2787&amp;E2787</f>
        <v>199915A29OUTRO35</v>
      </c>
      <c r="B2787" s="184">
        <v>1999</v>
      </c>
      <c r="C2787" s="184" t="s">
        <v>3</v>
      </c>
      <c r="D2787" s="184" t="s">
        <v>104</v>
      </c>
      <c r="E2787" s="184">
        <v>35</v>
      </c>
      <c r="F2787" s="184">
        <v>405375</v>
      </c>
      <c r="G2787" s="184">
        <v>0.22486307994652571</v>
      </c>
      <c r="H2787" s="184">
        <v>0.80084366327474565</v>
      </c>
      <c r="I2787" s="184">
        <v>0.62076349059512792</v>
      </c>
      <c r="J2787" s="184">
        <v>8.2629663891458524E-2</v>
      </c>
      <c r="K2787" s="184">
        <v>0.18008017267961765</v>
      </c>
      <c r="L2787" s="184">
        <v>0.37712241751464692</v>
      </c>
      <c r="M2787" s="184">
        <v>912.90119142466358</v>
      </c>
      <c r="N2787" s="184">
        <v>0.23940055504162813</v>
      </c>
      <c r="O2787" s="184">
        <v>6.1441874807277211E-2</v>
      </c>
      <c r="P2787" s="184">
        <v>5.9322849213691027E-2</v>
      </c>
      <c r="Q2787" s="184">
        <v>2.1190255935861855E-3</v>
      </c>
    </row>
    <row r="2788" spans="1:17" x14ac:dyDescent="0.2">
      <c r="A2788" s="187" t="str">
        <f>B2788&amp;C2788&amp;D2788&amp;E2788</f>
        <v>199918A24CHEFE35</v>
      </c>
      <c r="B2788" s="184">
        <v>1999</v>
      </c>
      <c r="C2788" s="184" t="s">
        <v>1</v>
      </c>
      <c r="D2788" s="184" t="s">
        <v>98</v>
      </c>
      <c r="E2788" s="184">
        <v>35</v>
      </c>
      <c r="F2788" s="184">
        <v>354700</v>
      </c>
      <c r="G2788" s="184">
        <v>0.1203375015013412</v>
      </c>
      <c r="H2788" s="184">
        <v>0.84502960248096981</v>
      </c>
      <c r="I2788" s="184">
        <v>0.7433408514237384</v>
      </c>
      <c r="J2788" s="184">
        <v>0.11380885255145193</v>
      </c>
      <c r="K2788" s="184">
        <v>0.19612348463490273</v>
      </c>
      <c r="L2788" s="184">
        <v>0.15981674654637723</v>
      </c>
      <c r="M2788" s="184">
        <v>1150.9577176026573</v>
      </c>
      <c r="N2788" s="184">
        <v>0.30265576543557937</v>
      </c>
      <c r="O2788" s="184">
        <v>8.9596842402029878E-2</v>
      </c>
      <c r="P2788" s="184">
        <v>8.4753312658584726E-2</v>
      </c>
      <c r="Q2788" s="184">
        <v>4.8435297434451649E-3</v>
      </c>
    </row>
    <row r="2789" spans="1:17" x14ac:dyDescent="0.2">
      <c r="A2789" s="187" t="str">
        <f>B2789&amp;C2789&amp;D2789&amp;E2789</f>
        <v>199918A24CONJU35</v>
      </c>
      <c r="B2789" s="184">
        <v>1999</v>
      </c>
      <c r="C2789" s="184" t="s">
        <v>1</v>
      </c>
      <c r="D2789" s="184" t="s">
        <v>100</v>
      </c>
      <c r="E2789" s="184">
        <v>35</v>
      </c>
      <c r="F2789" s="184">
        <v>353851</v>
      </c>
      <c r="G2789" s="184">
        <v>0.33156298837549575</v>
      </c>
      <c r="H2789" s="184">
        <v>0.45388878369709285</v>
      </c>
      <c r="I2789" s="184">
        <v>0.30339606218436571</v>
      </c>
      <c r="J2789" s="184">
        <v>0.50485091182446851</v>
      </c>
      <c r="K2789" s="184">
        <v>0.63349828034963873</v>
      </c>
      <c r="L2789" s="184">
        <v>9.4661312247245305E-2</v>
      </c>
      <c r="M2789" s="184">
        <v>985.65376681260352</v>
      </c>
      <c r="N2789" s="184">
        <v>9.7080409550912669E-2</v>
      </c>
      <c r="O2789" s="184">
        <v>3.8838381126519356E-2</v>
      </c>
      <c r="P2789" s="184">
        <v>3.6410805678096146E-2</v>
      </c>
      <c r="Q2789" s="184">
        <v>2.4275754484232065E-3</v>
      </c>
    </row>
    <row r="2790" spans="1:17" x14ac:dyDescent="0.2">
      <c r="A2790" s="187" t="str">
        <f>B2790&amp;C2790&amp;D2790&amp;E2790</f>
        <v>199918A24FILHO35</v>
      </c>
      <c r="B2790" s="184">
        <v>1999</v>
      </c>
      <c r="C2790" s="184" t="s">
        <v>1</v>
      </c>
      <c r="D2790" s="184" t="s">
        <v>102</v>
      </c>
      <c r="E2790" s="184">
        <v>35</v>
      </c>
      <c r="F2790" s="184">
        <v>1510712</v>
      </c>
      <c r="G2790" s="184">
        <v>0.28194104623485766</v>
      </c>
      <c r="H2790" s="184">
        <v>0.7973842175648147</v>
      </c>
      <c r="I2790" s="184">
        <v>0.57256887701342751</v>
      </c>
      <c r="J2790" s="184">
        <v>8.7079869104847329E-2</v>
      </c>
      <c r="K2790" s="184">
        <v>0.19806573120900414</v>
      </c>
      <c r="L2790" s="184">
        <v>0.47011651471112542</v>
      </c>
      <c r="M2790" s="184">
        <v>986.71165921386421</v>
      </c>
      <c r="N2790" s="184">
        <v>0.22797263806734838</v>
      </c>
      <c r="O2790" s="184">
        <v>3.8090648647789917E-2</v>
      </c>
      <c r="P2790" s="184">
        <v>3.2974517975630037E-2</v>
      </c>
      <c r="Q2790" s="184">
        <v>5.1161306721598824E-3</v>
      </c>
    </row>
    <row r="2791" spans="1:17" x14ac:dyDescent="0.2">
      <c r="A2791" s="187" t="str">
        <f>B2791&amp;C2791&amp;D2791&amp;E2791</f>
        <v>199918A24OUTRO35</v>
      </c>
      <c r="B2791" s="184">
        <v>1999</v>
      </c>
      <c r="C2791" s="184" t="s">
        <v>1</v>
      </c>
      <c r="D2791" s="184" t="s">
        <v>104</v>
      </c>
      <c r="E2791" s="184">
        <v>35</v>
      </c>
      <c r="F2791" s="184">
        <v>234469</v>
      </c>
      <c r="G2791" s="184">
        <v>0.21238942612351303</v>
      </c>
      <c r="H2791" s="184">
        <v>0.82783225074530109</v>
      </c>
      <c r="I2791" s="184">
        <v>0.65200943408297041</v>
      </c>
      <c r="J2791" s="184">
        <v>7.3263416485761443E-2</v>
      </c>
      <c r="K2791" s="184">
        <v>0.18681360862203533</v>
      </c>
      <c r="L2791" s="184">
        <v>0.34065484136495655</v>
      </c>
      <c r="M2791" s="184">
        <v>869.14439033905489</v>
      </c>
      <c r="N2791" s="184">
        <v>0.22708758940414298</v>
      </c>
      <c r="O2791" s="184">
        <v>4.3954637926548926E-2</v>
      </c>
      <c r="P2791" s="184">
        <v>4.3954637926548926E-2</v>
      </c>
      <c r="Q2791" s="184">
        <v>0</v>
      </c>
    </row>
    <row r="2792" spans="1:17" x14ac:dyDescent="0.2">
      <c r="A2792" s="187" t="str">
        <f>B2792&amp;C2792&amp;D2792&amp;E2792</f>
        <v>199925A29CHEFE35</v>
      </c>
      <c r="B2792" s="184">
        <v>1999</v>
      </c>
      <c r="C2792" s="184" t="s">
        <v>2</v>
      </c>
      <c r="D2792" s="184" t="s">
        <v>98</v>
      </c>
      <c r="E2792" s="184">
        <v>35</v>
      </c>
      <c r="F2792" s="184">
        <v>492132</v>
      </c>
      <c r="G2792" s="184">
        <v>9.3987052268041688E-2</v>
      </c>
      <c r="H2792" s="184">
        <v>0.92843789877512539</v>
      </c>
      <c r="I2792" s="184">
        <v>0.84117675745531684</v>
      </c>
      <c r="J2792" s="184">
        <v>6.6325701234628109E-2</v>
      </c>
      <c r="K2792" s="184">
        <v>0.14136857591052807</v>
      </c>
      <c r="L2792" s="184">
        <v>9.0752074646639522E-2</v>
      </c>
      <c r="M2792" s="184">
        <v>1727.3888400315809</v>
      </c>
      <c r="N2792" s="184">
        <v>0.33682223468500322</v>
      </c>
      <c r="O2792" s="184">
        <v>0.1500898133021222</v>
      </c>
      <c r="P2792" s="184">
        <v>0.12216437866263523</v>
      </c>
      <c r="Q2792" s="184">
        <v>2.7925434639486966E-2</v>
      </c>
    </row>
    <row r="2793" spans="1:17" x14ac:dyDescent="0.2">
      <c r="A2793" s="187" t="str">
        <f>B2793&amp;C2793&amp;D2793&amp;E2793</f>
        <v>199925A29CONJU35</v>
      </c>
      <c r="B2793" s="184">
        <v>1999</v>
      </c>
      <c r="C2793" s="184" t="s">
        <v>2</v>
      </c>
      <c r="D2793" s="184" t="s">
        <v>100</v>
      </c>
      <c r="E2793" s="184">
        <v>35</v>
      </c>
      <c r="F2793" s="184">
        <v>440590</v>
      </c>
      <c r="G2793" s="184">
        <v>0.17991104163477112</v>
      </c>
      <c r="H2793" s="184">
        <v>0.5644496294325394</v>
      </c>
      <c r="I2793" s="184">
        <v>0.46289890865097072</v>
      </c>
      <c r="J2793" s="184">
        <v>0.43164343655553056</v>
      </c>
      <c r="K2793" s="184">
        <v>0.52343364466003084</v>
      </c>
      <c r="L2793" s="184">
        <v>4.4830795070246718E-2</v>
      </c>
      <c r="M2793" s="184">
        <v>1471.3324637623625</v>
      </c>
      <c r="N2793" s="184">
        <v>0.15009873124673734</v>
      </c>
      <c r="O2793" s="184">
        <v>7.4073401575160583E-2</v>
      </c>
      <c r="P2793" s="184">
        <v>6.2375451099661819E-2</v>
      </c>
      <c r="Q2793" s="184">
        <v>1.1697950475498762E-2</v>
      </c>
    </row>
    <row r="2794" spans="1:17" x14ac:dyDescent="0.2">
      <c r="A2794" s="187" t="str">
        <f>B2794&amp;C2794&amp;D2794&amp;E2794</f>
        <v>199925A29FILHO35</v>
      </c>
      <c r="B2794" s="184">
        <v>1999</v>
      </c>
      <c r="C2794" s="184" t="s">
        <v>2</v>
      </c>
      <c r="D2794" s="184" t="s">
        <v>102</v>
      </c>
      <c r="E2794" s="184">
        <v>35</v>
      </c>
      <c r="F2794" s="184">
        <v>418264</v>
      </c>
      <c r="G2794" s="184">
        <v>0.15999342492774268</v>
      </c>
      <c r="H2794" s="184">
        <v>0.87269045387602084</v>
      </c>
      <c r="I2794" s="184">
        <v>0.73306571925865005</v>
      </c>
      <c r="J2794" s="184">
        <v>0.10061587896639443</v>
      </c>
      <c r="K2794" s="184">
        <v>0.22176424459193236</v>
      </c>
      <c r="L2794" s="184">
        <v>0.16631840177495552</v>
      </c>
      <c r="M2794" s="184">
        <v>1561.1843642333747</v>
      </c>
      <c r="N2794" s="184">
        <v>0.27310741541227551</v>
      </c>
      <c r="O2794" s="184">
        <v>0.1067866228028231</v>
      </c>
      <c r="P2794" s="184">
        <v>8.6249354474685846E-2</v>
      </c>
      <c r="Q2794" s="184">
        <v>2.0537268328137254E-2</v>
      </c>
    </row>
    <row r="2795" spans="1:17" x14ac:dyDescent="0.2">
      <c r="A2795" s="187" t="str">
        <f>B2795&amp;C2795&amp;D2795&amp;E2795</f>
        <v>199925A29OUTRO35</v>
      </c>
      <c r="B2795" s="184">
        <v>1999</v>
      </c>
      <c r="C2795" s="184" t="s">
        <v>2</v>
      </c>
      <c r="D2795" s="184" t="s">
        <v>104</v>
      </c>
      <c r="E2795" s="184">
        <v>35</v>
      </c>
      <c r="F2795" s="184">
        <v>97904</v>
      </c>
      <c r="G2795" s="184">
        <v>0.15839472440309435</v>
      </c>
      <c r="H2795" s="184">
        <v>0.88595971563981046</v>
      </c>
      <c r="I2795" s="184">
        <v>0.74562837064879883</v>
      </c>
      <c r="J2795" s="184">
        <v>9.6502696519039061E-2</v>
      </c>
      <c r="K2795" s="184">
        <v>0.20173843765321131</v>
      </c>
      <c r="L2795" s="184">
        <v>0.18423149207386827</v>
      </c>
      <c r="M2795" s="184">
        <v>1168.7513873078412</v>
      </c>
      <c r="N2795" s="184">
        <v>0.32458326523941822</v>
      </c>
      <c r="O2795" s="184">
        <v>0.12282439941166857</v>
      </c>
      <c r="P2795" s="184">
        <v>0.11405049844745874</v>
      </c>
      <c r="Q2795" s="184">
        <v>8.7739009642098381E-3</v>
      </c>
    </row>
    <row r="2796" spans="1:17" x14ac:dyDescent="0.2">
      <c r="A2796" s="187" t="str">
        <f>B2796&amp;C2796&amp;D2796&amp;E2796</f>
        <v>199930EMACHEFE35</v>
      </c>
      <c r="B2796" s="184">
        <v>1999</v>
      </c>
      <c r="C2796" s="184" t="s">
        <v>4</v>
      </c>
      <c r="D2796" s="184" t="s">
        <v>98</v>
      </c>
      <c r="E2796" s="184">
        <v>35</v>
      </c>
      <c r="F2796" s="184">
        <v>4357017</v>
      </c>
      <c r="G2796" s="184">
        <v>7.7715893094398192E-2</v>
      </c>
      <c r="H2796" s="184">
        <v>0.74359056797633316</v>
      </c>
      <c r="I2796" s="184">
        <v>0.68580176288948158</v>
      </c>
      <c r="J2796" s="184">
        <v>0.25285880487098</v>
      </c>
      <c r="K2796" s="184">
        <v>0.30749175210049873</v>
      </c>
      <c r="L2796" s="184">
        <v>3.1349177107630827E-2</v>
      </c>
      <c r="M2796" s="184">
        <v>2490.9258417499268</v>
      </c>
      <c r="N2796" s="184">
        <v>0.3343204766013077</v>
      </c>
      <c r="O2796" s="184">
        <v>0.23240717215471043</v>
      </c>
      <c r="P2796" s="184">
        <v>0.18470343356475313</v>
      </c>
      <c r="Q2796" s="184">
        <v>4.7703738589957301E-2</v>
      </c>
    </row>
    <row r="2797" spans="1:17" x14ac:dyDescent="0.2">
      <c r="A2797" s="187" t="str">
        <f>B2797&amp;C2797&amp;D2797&amp;E2797</f>
        <v>199930EMACONJU35</v>
      </c>
      <c r="B2797" s="184">
        <v>1999</v>
      </c>
      <c r="C2797" s="184" t="s">
        <v>4</v>
      </c>
      <c r="D2797" s="184" t="s">
        <v>100</v>
      </c>
      <c r="E2797" s="184">
        <v>35</v>
      </c>
      <c r="F2797" s="184">
        <v>2769819</v>
      </c>
      <c r="G2797" s="184">
        <v>0.12676496239368482</v>
      </c>
      <c r="H2797" s="184">
        <v>0.48463910818283001</v>
      </c>
      <c r="I2797" s="184">
        <v>0.42320384985952464</v>
      </c>
      <c r="J2797" s="184">
        <v>0.50667370879892026</v>
      </c>
      <c r="K2797" s="184">
        <v>0.56221431226678509</v>
      </c>
      <c r="L2797" s="184">
        <v>4.1575433844357558E-2</v>
      </c>
      <c r="M2797" s="184">
        <v>1657.0806423020954</v>
      </c>
      <c r="N2797" s="184">
        <v>0.17426156727208528</v>
      </c>
      <c r="O2797" s="184">
        <v>0.11875794050080529</v>
      </c>
      <c r="P2797" s="184">
        <v>9.7673169257630185E-2</v>
      </c>
      <c r="Q2797" s="184">
        <v>2.1084771243175097E-2</v>
      </c>
    </row>
    <row r="2798" spans="1:17" x14ac:dyDescent="0.2">
      <c r="A2798" s="187" t="str">
        <f>B2798&amp;C2798&amp;D2798&amp;E2798</f>
        <v>199930EMAFILHO35</v>
      </c>
      <c r="B2798" s="184">
        <v>1999</v>
      </c>
      <c r="C2798" s="184" t="s">
        <v>4</v>
      </c>
      <c r="D2798" s="184" t="s">
        <v>102</v>
      </c>
      <c r="E2798" s="184">
        <v>35</v>
      </c>
      <c r="F2798" s="184">
        <v>485240</v>
      </c>
      <c r="G2798" s="184">
        <v>0.12819830798752568</v>
      </c>
      <c r="H2798" s="184">
        <v>0.75928818728876435</v>
      </c>
      <c r="I2798" s="184">
        <v>0.66194872640342928</v>
      </c>
      <c r="J2798" s="184">
        <v>0.22124927870744374</v>
      </c>
      <c r="K2798" s="184">
        <v>0.30619899431209296</v>
      </c>
      <c r="L2798" s="184">
        <v>6.7249196274008743E-2</v>
      </c>
      <c r="M2798" s="184">
        <v>1997.0602190873919</v>
      </c>
      <c r="N2798" s="184">
        <v>0.25841645371362626</v>
      </c>
      <c r="O2798" s="184">
        <v>0.14691080702332865</v>
      </c>
      <c r="P2798" s="184">
        <v>0.11505440606710082</v>
      </c>
      <c r="Q2798" s="184">
        <v>3.1856400956227847E-2</v>
      </c>
    </row>
    <row r="2799" spans="1:17" x14ac:dyDescent="0.2">
      <c r="A2799" s="187" t="str">
        <f>B2799&amp;C2799&amp;D2799&amp;E2799</f>
        <v>199930EMAOUTRO35</v>
      </c>
      <c r="B2799" s="184">
        <v>1999</v>
      </c>
      <c r="C2799" s="184" t="s">
        <v>4</v>
      </c>
      <c r="D2799" s="184" t="s">
        <v>104</v>
      </c>
      <c r="E2799" s="184">
        <v>35</v>
      </c>
      <c r="F2799" s="184">
        <v>499002</v>
      </c>
      <c r="G2799" s="184">
        <v>0.1102007841273613</v>
      </c>
      <c r="H2799" s="184">
        <v>0.42241886365963188</v>
      </c>
      <c r="I2799" s="184">
        <v>0.37586797365415153</v>
      </c>
      <c r="J2799" s="184">
        <v>0.57240993048180944</v>
      </c>
      <c r="K2799" s="184">
        <v>0.61723842350489722</v>
      </c>
      <c r="L2799" s="184">
        <v>2.9254391765964866E-2</v>
      </c>
      <c r="M2799" s="184">
        <v>1286.4055921628908</v>
      </c>
      <c r="N2799" s="184">
        <v>0.17384098660927211</v>
      </c>
      <c r="O2799" s="184">
        <v>9.6380375228956996E-2</v>
      </c>
      <c r="P2799" s="184">
        <v>9.4658939242728488E-2</v>
      </c>
      <c r="Q2799" s="184">
        <v>1.7214359862285122E-3</v>
      </c>
    </row>
    <row r="2800" spans="1:17" x14ac:dyDescent="0.2">
      <c r="A2800" s="187" t="str">
        <f>B2800&amp;C2800&amp;D2800&amp;E2800</f>
        <v>199915A17CHEFE41</v>
      </c>
      <c r="B2800" s="184">
        <v>1999</v>
      </c>
      <c r="C2800" s="184" t="s">
        <v>0</v>
      </c>
      <c r="D2800" s="184" t="s">
        <v>98</v>
      </c>
      <c r="E2800" s="184">
        <v>41</v>
      </c>
      <c r="F2800" s="184">
        <v>5007</v>
      </c>
      <c r="G2800" s="184">
        <v>0.14312821902954731</v>
      </c>
      <c r="H2800" s="184">
        <v>0.73676852406630722</v>
      </c>
      <c r="I2800" s="184">
        <v>0.63131615737966851</v>
      </c>
      <c r="J2800" s="184">
        <v>0.15777910924705413</v>
      </c>
      <c r="K2800" s="184">
        <v>0.21050529259037348</v>
      </c>
      <c r="L2800" s="184">
        <v>0.36888356301178349</v>
      </c>
      <c r="M2800" s="184">
        <v>484.81654843300964</v>
      </c>
      <c r="N2800" s="184">
        <v>0.10525264629518674</v>
      </c>
      <c r="O2800" s="184">
        <v>5.2526462951867386E-2</v>
      </c>
      <c r="P2800" s="184">
        <v>5.2526462951867386E-2</v>
      </c>
      <c r="Q2800" s="184">
        <v>0</v>
      </c>
    </row>
    <row r="2801" spans="1:17" x14ac:dyDescent="0.2">
      <c r="A2801" s="187" t="str">
        <f>B2801&amp;C2801&amp;D2801&amp;E2801</f>
        <v>199915A17CONJU41</v>
      </c>
      <c r="B2801" s="184">
        <v>1999</v>
      </c>
      <c r="C2801" s="184" t="s">
        <v>0</v>
      </c>
      <c r="D2801" s="184" t="s">
        <v>100</v>
      </c>
      <c r="E2801" s="184">
        <v>41</v>
      </c>
      <c r="F2801" s="184">
        <v>5009</v>
      </c>
      <c r="G2801" s="184">
        <v>0.4445849136114623</v>
      </c>
      <c r="H2801" s="184">
        <v>0.47374725494110603</v>
      </c>
      <c r="I2801" s="184">
        <v>0.26312637252944698</v>
      </c>
      <c r="J2801" s="184">
        <v>0.31583150329407067</v>
      </c>
      <c r="K2801" s="184">
        <v>0.36833699341185866</v>
      </c>
      <c r="L2801" s="184">
        <v>0.47374725494110603</v>
      </c>
      <c r="M2801" s="184">
        <v>213.266411389924</v>
      </c>
      <c r="N2801" s="184">
        <v>5.2505490117787983E-2</v>
      </c>
      <c r="O2801" s="184">
        <v>0</v>
      </c>
      <c r="P2801" s="184">
        <v>0</v>
      </c>
      <c r="Q2801" s="184">
        <v>0</v>
      </c>
    </row>
    <row r="2802" spans="1:17" x14ac:dyDescent="0.2">
      <c r="A2802" s="187" t="str">
        <f>B2802&amp;C2802&amp;D2802&amp;E2802</f>
        <v>199915A17FILHO41</v>
      </c>
      <c r="B2802" s="184">
        <v>1999</v>
      </c>
      <c r="C2802" s="184" t="s">
        <v>0</v>
      </c>
      <c r="D2802" s="184" t="s">
        <v>102</v>
      </c>
      <c r="E2802" s="184">
        <v>41</v>
      </c>
      <c r="F2802" s="184">
        <v>138869</v>
      </c>
      <c r="G2802" s="184">
        <v>0.33613974609698699</v>
      </c>
      <c r="H2802" s="184">
        <v>0.43449581980139557</v>
      </c>
      <c r="I2802" s="184">
        <v>0.28844450525315224</v>
      </c>
      <c r="J2802" s="184">
        <v>7.9665008029149775E-2</v>
      </c>
      <c r="K2802" s="184">
        <v>0.10433574087809375</v>
      </c>
      <c r="L2802" s="184">
        <v>0.80647948786266188</v>
      </c>
      <c r="M2802" s="184">
        <v>335.27730265267058</v>
      </c>
      <c r="N2802" s="184">
        <v>0.12904967991416372</v>
      </c>
      <c r="O2802" s="184">
        <v>1.707364494595626E-2</v>
      </c>
      <c r="P2802" s="184">
        <v>1.707364494595626E-2</v>
      </c>
      <c r="Q2802" s="184">
        <v>0</v>
      </c>
    </row>
    <row r="2803" spans="1:17" x14ac:dyDescent="0.2">
      <c r="A2803" s="187" t="str">
        <f>B2803&amp;C2803&amp;D2803&amp;E2803</f>
        <v>199915A17OUTRO41</v>
      </c>
      <c r="B2803" s="184">
        <v>1999</v>
      </c>
      <c r="C2803" s="184" t="s">
        <v>0</v>
      </c>
      <c r="D2803" s="184" t="s">
        <v>104</v>
      </c>
      <c r="E2803" s="184">
        <v>41</v>
      </c>
      <c r="F2803" s="184">
        <v>15019</v>
      </c>
      <c r="G2803" s="184">
        <v>0.25011859582542695</v>
      </c>
      <c r="H2803" s="184">
        <v>0.56142219854850528</v>
      </c>
      <c r="I2803" s="184">
        <v>0.42100006658232902</v>
      </c>
      <c r="J2803" s="184">
        <v>0.10526666222784473</v>
      </c>
      <c r="K2803" s="184">
        <v>0.12284439709701045</v>
      </c>
      <c r="L2803" s="184">
        <v>0.68420001331646585</v>
      </c>
      <c r="M2803" s="184">
        <v>333.5112846498244</v>
      </c>
      <c r="N2803" s="184">
        <v>0.14035554963712632</v>
      </c>
      <c r="O2803" s="184">
        <v>0</v>
      </c>
      <c r="P2803" s="184">
        <v>0</v>
      </c>
      <c r="Q2803" s="184">
        <v>0</v>
      </c>
    </row>
    <row r="2804" spans="1:17" x14ac:dyDescent="0.2">
      <c r="A2804" s="187" t="str">
        <f>B2804&amp;C2804&amp;D2804&amp;E2804</f>
        <v>199915A29CHEFE41</v>
      </c>
      <c r="B2804" s="184">
        <v>1999</v>
      </c>
      <c r="C2804" s="184" t="s">
        <v>3</v>
      </c>
      <c r="D2804" s="184" t="s">
        <v>98</v>
      </c>
      <c r="E2804" s="184">
        <v>41</v>
      </c>
      <c r="F2804" s="184">
        <v>148870</v>
      </c>
      <c r="G2804" s="184">
        <v>8.3791774801020735E-2</v>
      </c>
      <c r="H2804" s="184">
        <v>0.929206690401021</v>
      </c>
      <c r="I2804" s="184">
        <v>0.85134681265533685</v>
      </c>
      <c r="J2804" s="184">
        <v>4.6068126455190234E-2</v>
      </c>
      <c r="K2804" s="184">
        <v>0.10988116226801072</v>
      </c>
      <c r="L2804" s="184">
        <v>0.12241093899304201</v>
      </c>
      <c r="M2804" s="184">
        <v>1305.164030469218</v>
      </c>
      <c r="N2804" s="184">
        <v>0.3628064754483778</v>
      </c>
      <c r="O2804" s="184">
        <v>0.19647343319674884</v>
      </c>
      <c r="P2804" s="184">
        <v>0.15222005776852288</v>
      </c>
      <c r="Q2804" s="184">
        <v>4.4253375428225966E-2</v>
      </c>
    </row>
    <row r="2805" spans="1:17" x14ac:dyDescent="0.2">
      <c r="A2805" s="187" t="str">
        <f>B2805&amp;C2805&amp;D2805&amp;E2805</f>
        <v>199915A29CONJU41</v>
      </c>
      <c r="B2805" s="184">
        <v>1999</v>
      </c>
      <c r="C2805" s="184" t="s">
        <v>3</v>
      </c>
      <c r="D2805" s="184" t="s">
        <v>100</v>
      </c>
      <c r="E2805" s="184">
        <v>41</v>
      </c>
      <c r="F2805" s="184">
        <v>158625</v>
      </c>
      <c r="G2805" s="184">
        <v>0.20380930774545492</v>
      </c>
      <c r="H2805" s="184">
        <v>0.6113349093774626</v>
      </c>
      <c r="I2805" s="184">
        <v>0.48673916469661149</v>
      </c>
      <c r="J2805" s="184">
        <v>0.35874546887312847</v>
      </c>
      <c r="K2805" s="184">
        <v>0.46173049645390069</v>
      </c>
      <c r="L2805" s="184">
        <v>0.10633884948778566</v>
      </c>
      <c r="M2805" s="184">
        <v>822.23559516861974</v>
      </c>
      <c r="N2805" s="184">
        <v>0.19437667454688731</v>
      </c>
      <c r="O2805" s="184">
        <v>9.4682427107959016E-2</v>
      </c>
      <c r="P2805" s="184">
        <v>8.3057525610717095E-2</v>
      </c>
      <c r="Q2805" s="184">
        <v>1.1624901497241923E-2</v>
      </c>
    </row>
    <row r="2806" spans="1:17" x14ac:dyDescent="0.2">
      <c r="A2806" s="187" t="str">
        <f>B2806&amp;C2806&amp;D2806&amp;E2806</f>
        <v>199915A29FILHO41</v>
      </c>
      <c r="B2806" s="184">
        <v>1999</v>
      </c>
      <c r="C2806" s="184" t="s">
        <v>3</v>
      </c>
      <c r="D2806" s="184" t="s">
        <v>102</v>
      </c>
      <c r="E2806" s="184">
        <v>41</v>
      </c>
      <c r="F2806" s="184">
        <v>384730</v>
      </c>
      <c r="G2806" s="184">
        <v>0.19833852137026903</v>
      </c>
      <c r="H2806" s="184">
        <v>0.66299482754139272</v>
      </c>
      <c r="I2806" s="184">
        <v>0.53149741377069637</v>
      </c>
      <c r="J2806" s="184">
        <v>7.46627505003509E-2</v>
      </c>
      <c r="K2806" s="184">
        <v>0.12604163959140177</v>
      </c>
      <c r="L2806" s="184">
        <v>0.58221090115145691</v>
      </c>
      <c r="M2806" s="184">
        <v>717.98287246097118</v>
      </c>
      <c r="N2806" s="184">
        <v>0.23763158578743535</v>
      </c>
      <c r="O2806" s="184">
        <v>5.7528656460374805E-2</v>
      </c>
      <c r="P2806" s="184">
        <v>4.9302107971824397E-2</v>
      </c>
      <c r="Q2806" s="184">
        <v>8.2265484885504121E-3</v>
      </c>
    </row>
    <row r="2807" spans="1:17" x14ac:dyDescent="0.2">
      <c r="A2807" s="187" t="str">
        <f>B2807&amp;C2807&amp;D2807&amp;E2807</f>
        <v>199915A29OUTRO41</v>
      </c>
      <c r="B2807" s="184">
        <v>1999</v>
      </c>
      <c r="C2807" s="184" t="s">
        <v>3</v>
      </c>
      <c r="D2807" s="184" t="s">
        <v>104</v>
      </c>
      <c r="E2807" s="184">
        <v>41</v>
      </c>
      <c r="F2807" s="184">
        <v>57975</v>
      </c>
      <c r="G2807" s="184">
        <v>0.12430589799112407</v>
      </c>
      <c r="H2807" s="184">
        <v>0.80453643811987929</v>
      </c>
      <c r="I2807" s="184">
        <v>0.70452781371280726</v>
      </c>
      <c r="J2807" s="184">
        <v>9.0935748167313493E-2</v>
      </c>
      <c r="K2807" s="184">
        <v>0.13181543768865892</v>
      </c>
      <c r="L2807" s="184">
        <v>0.39541181543768866</v>
      </c>
      <c r="M2807" s="184">
        <v>719.47075883369564</v>
      </c>
      <c r="N2807" s="184">
        <v>0.30908150064683054</v>
      </c>
      <c r="O2807" s="184">
        <v>6.8132815868909014E-2</v>
      </c>
      <c r="P2807" s="184">
        <v>6.359637774902975E-2</v>
      </c>
      <c r="Q2807" s="184">
        <v>4.5364381198792587E-3</v>
      </c>
    </row>
    <row r="2808" spans="1:17" x14ac:dyDescent="0.2">
      <c r="A2808" s="187" t="str">
        <f>B2808&amp;C2808&amp;D2808&amp;E2808</f>
        <v>199918A24CHEFE41</v>
      </c>
      <c r="B2808" s="184">
        <v>1999</v>
      </c>
      <c r="C2808" s="184" t="s">
        <v>1</v>
      </c>
      <c r="D2808" s="184" t="s">
        <v>98</v>
      </c>
      <c r="E2808" s="184">
        <v>41</v>
      </c>
      <c r="F2808" s="184">
        <v>55597</v>
      </c>
      <c r="G2808" s="184">
        <v>0.12502965130070373</v>
      </c>
      <c r="H2808" s="184">
        <v>0.90990521071280828</v>
      </c>
      <c r="I2808" s="184">
        <v>0.79614007950069243</v>
      </c>
      <c r="J2808" s="184">
        <v>5.2355737082753512E-2</v>
      </c>
      <c r="K2808" s="184">
        <v>0.15238646015939855</v>
      </c>
      <c r="L2808" s="184">
        <v>0.11439827950770788</v>
      </c>
      <c r="M2808" s="184">
        <v>953.04386569202336</v>
      </c>
      <c r="N2808" s="184">
        <v>0.30800223033616919</v>
      </c>
      <c r="O2808" s="184">
        <v>0.14687842869219561</v>
      </c>
      <c r="P2808" s="184">
        <v>0.12319010018526179</v>
      </c>
      <c r="Q2808" s="184">
        <v>2.3688328506933826E-2</v>
      </c>
    </row>
    <row r="2809" spans="1:17" x14ac:dyDescent="0.2">
      <c r="A2809" s="187" t="str">
        <f>B2809&amp;C2809&amp;D2809&amp;E2809</f>
        <v>199918A24CONJU41</v>
      </c>
      <c r="B2809" s="184">
        <v>1999</v>
      </c>
      <c r="C2809" s="184" t="s">
        <v>1</v>
      </c>
      <c r="D2809" s="184" t="s">
        <v>100</v>
      </c>
      <c r="E2809" s="184">
        <v>41</v>
      </c>
      <c r="F2809" s="184">
        <v>68510</v>
      </c>
      <c r="G2809" s="184">
        <v>0.24349085099478271</v>
      </c>
      <c r="H2809" s="184">
        <v>0.58471755948036785</v>
      </c>
      <c r="I2809" s="184">
        <v>0.44234418333090059</v>
      </c>
      <c r="J2809" s="184">
        <v>0.38833746898263027</v>
      </c>
      <c r="K2809" s="184">
        <v>0.50376587359509561</v>
      </c>
      <c r="L2809" s="184">
        <v>0.1269449715370019</v>
      </c>
      <c r="M2809" s="184">
        <v>637.44905543210257</v>
      </c>
      <c r="N2809" s="184">
        <v>0.17306962487228142</v>
      </c>
      <c r="O2809" s="184">
        <v>5.7685009487666035E-2</v>
      </c>
      <c r="P2809" s="184">
        <v>5.3846153846153849E-2</v>
      </c>
      <c r="Q2809" s="184">
        <v>3.8388556415121879E-3</v>
      </c>
    </row>
    <row r="2810" spans="1:17" x14ac:dyDescent="0.2">
      <c r="A2810" s="187" t="str">
        <f>B2810&amp;C2810&amp;D2810&amp;E2810</f>
        <v>199918A24FILHO41</v>
      </c>
      <c r="B2810" s="184">
        <v>1999</v>
      </c>
      <c r="C2810" s="184" t="s">
        <v>1</v>
      </c>
      <c r="D2810" s="184" t="s">
        <v>102</v>
      </c>
      <c r="E2810" s="184">
        <v>41</v>
      </c>
      <c r="F2810" s="184">
        <v>197370</v>
      </c>
      <c r="G2810" s="184">
        <v>0.15492488569562377</v>
      </c>
      <c r="H2810" s="184">
        <v>0.77570046106297819</v>
      </c>
      <c r="I2810" s="184">
        <v>0.65552515579875359</v>
      </c>
      <c r="J2810" s="184">
        <v>6.277043116988397E-2</v>
      </c>
      <c r="K2810" s="184">
        <v>0.12018037189035821</v>
      </c>
      <c r="L2810" s="184">
        <v>0.51271216496934691</v>
      </c>
      <c r="M2810" s="184">
        <v>718.33039317581029</v>
      </c>
      <c r="N2810" s="184">
        <v>0.29364138420225971</v>
      </c>
      <c r="O2810" s="184">
        <v>5.7404874094340579E-2</v>
      </c>
      <c r="P2810" s="184">
        <v>4.8046815625474998E-2</v>
      </c>
      <c r="Q2810" s="184">
        <v>9.3580584688655825E-3</v>
      </c>
    </row>
    <row r="2811" spans="1:17" x14ac:dyDescent="0.2">
      <c r="A2811" s="187" t="str">
        <f>B2811&amp;C2811&amp;D2811&amp;E2811</f>
        <v>199918A24OUTRO41</v>
      </c>
      <c r="B2811" s="184">
        <v>1999</v>
      </c>
      <c r="C2811" s="184" t="s">
        <v>1</v>
      </c>
      <c r="D2811" s="184" t="s">
        <v>104</v>
      </c>
      <c r="E2811" s="184">
        <v>41</v>
      </c>
      <c r="F2811" s="184">
        <v>29515</v>
      </c>
      <c r="G2811" s="184">
        <v>0.10420207929794047</v>
      </c>
      <c r="H2811" s="184">
        <v>0.85708961544977136</v>
      </c>
      <c r="I2811" s="184">
        <v>0.76777909537523292</v>
      </c>
      <c r="J2811" s="184">
        <v>0.10719972895138065</v>
      </c>
      <c r="K2811" s="184">
        <v>0.15182110791123157</v>
      </c>
      <c r="L2811" s="184">
        <v>0.37496188378790446</v>
      </c>
      <c r="M2811" s="184">
        <v>654.95596052909809</v>
      </c>
      <c r="N2811" s="184">
        <v>0.35714043706589871</v>
      </c>
      <c r="O2811" s="184">
        <v>7.1455192275114349E-2</v>
      </c>
      <c r="P2811" s="184">
        <v>7.1455192275114349E-2</v>
      </c>
      <c r="Q2811" s="184">
        <v>0</v>
      </c>
    </row>
    <row r="2812" spans="1:17" x14ac:dyDescent="0.2">
      <c r="A2812" s="187" t="str">
        <f>B2812&amp;C2812&amp;D2812&amp;E2812</f>
        <v>199925A29CHEFE41</v>
      </c>
      <c r="B2812" s="184">
        <v>1999</v>
      </c>
      <c r="C2812" s="184" t="s">
        <v>2</v>
      </c>
      <c r="D2812" s="184" t="s">
        <v>98</v>
      </c>
      <c r="E2812" s="184">
        <v>41</v>
      </c>
      <c r="F2812" s="184">
        <v>88266</v>
      </c>
      <c r="G2812" s="184">
        <v>5.6368524995836007E-2</v>
      </c>
      <c r="H2812" s="184">
        <v>0.95228060634899059</v>
      </c>
      <c r="I2812" s="184">
        <v>0.89860195318695757</v>
      </c>
      <c r="J2812" s="184">
        <v>3.5789545238257087E-2</v>
      </c>
      <c r="K2812" s="184">
        <v>7.7527020596832308E-2</v>
      </c>
      <c r="L2812" s="184">
        <v>0.1134525185235538</v>
      </c>
      <c r="M2812" s="184">
        <v>1532.0172983754064</v>
      </c>
      <c r="N2812" s="184">
        <v>0.41193664604717556</v>
      </c>
      <c r="O2812" s="184">
        <v>0.23587791448575895</v>
      </c>
      <c r="P2812" s="184">
        <v>0.17616069607776494</v>
      </c>
      <c r="Q2812" s="184">
        <v>5.9717218407994016E-2</v>
      </c>
    </row>
    <row r="2813" spans="1:17" x14ac:dyDescent="0.2">
      <c r="A2813" s="187" t="str">
        <f>B2813&amp;C2813&amp;D2813&amp;E2813</f>
        <v>199925A29CONJU41</v>
      </c>
      <c r="B2813" s="184">
        <v>1999</v>
      </c>
      <c r="C2813" s="184" t="s">
        <v>2</v>
      </c>
      <c r="D2813" s="184" t="s">
        <v>100</v>
      </c>
      <c r="E2813" s="184">
        <v>41</v>
      </c>
      <c r="F2813" s="184">
        <v>85106</v>
      </c>
      <c r="G2813" s="184">
        <v>0.16418840872004548</v>
      </c>
      <c r="H2813" s="184">
        <v>0.64085963386835243</v>
      </c>
      <c r="I2813" s="184">
        <v>0.53563791037059671</v>
      </c>
      <c r="J2813" s="184">
        <v>0.33744976852395836</v>
      </c>
      <c r="K2813" s="184">
        <v>0.43338895025027613</v>
      </c>
      <c r="L2813" s="184">
        <v>6.8126806570629569E-2</v>
      </c>
      <c r="M2813" s="184">
        <v>963.82037419752714</v>
      </c>
      <c r="N2813" s="184">
        <v>0.21987873945432754</v>
      </c>
      <c r="O2813" s="184">
        <v>0.13003783517025827</v>
      </c>
      <c r="P2813" s="184">
        <v>0.11146100157450708</v>
      </c>
      <c r="Q2813" s="184">
        <v>1.8576833595751182E-2</v>
      </c>
    </row>
    <row r="2814" spans="1:17" x14ac:dyDescent="0.2">
      <c r="A2814" s="187" t="str">
        <f>B2814&amp;C2814&amp;D2814&amp;E2814</f>
        <v>199925A29FILHO41</v>
      </c>
      <c r="B2814" s="184">
        <v>1999</v>
      </c>
      <c r="C2814" s="184" t="s">
        <v>2</v>
      </c>
      <c r="D2814" s="184" t="s">
        <v>102</v>
      </c>
      <c r="E2814" s="184">
        <v>41</v>
      </c>
      <c r="F2814" s="184">
        <v>48491</v>
      </c>
      <c r="G2814" s="184">
        <v>0.15827649149774234</v>
      </c>
      <c r="H2814" s="184">
        <v>0.85863356086696496</v>
      </c>
      <c r="I2814" s="184">
        <v>0.72273205337072854</v>
      </c>
      <c r="J2814" s="184">
        <v>0.10874182838052422</v>
      </c>
      <c r="K2814" s="184">
        <v>0.21205996989132003</v>
      </c>
      <c r="L2814" s="184">
        <v>0.22282485409663649</v>
      </c>
      <c r="M2814" s="184">
        <v>1164.6989653794171</v>
      </c>
      <c r="N2814" s="184">
        <v>0.32061619682002845</v>
      </c>
      <c r="O2814" s="184">
        <v>0.17388793796787033</v>
      </c>
      <c r="P2814" s="184">
        <v>0.14670763646862303</v>
      </c>
      <c r="Q2814" s="184">
        <v>2.7180301499247283E-2</v>
      </c>
    </row>
    <row r="2815" spans="1:17" x14ac:dyDescent="0.2">
      <c r="A2815" s="187" t="str">
        <f>B2815&amp;C2815&amp;D2815&amp;E2815</f>
        <v>199925A29OUTRO41</v>
      </c>
      <c r="B2815" s="184">
        <v>1999</v>
      </c>
      <c r="C2815" s="184" t="s">
        <v>2</v>
      </c>
      <c r="D2815" s="184" t="s">
        <v>104</v>
      </c>
      <c r="E2815" s="184">
        <v>41</v>
      </c>
      <c r="F2815" s="184">
        <v>13441</v>
      </c>
      <c r="G2815" s="184">
        <v>8.1539414588818332E-2</v>
      </c>
      <c r="H2815" s="184">
        <v>0.96079160776727923</v>
      </c>
      <c r="I2815" s="184">
        <v>0.88244922252808566</v>
      </c>
      <c r="J2815" s="184">
        <v>3.9208392232720782E-2</v>
      </c>
      <c r="K2815" s="184">
        <v>9.7909381742429885E-2</v>
      </c>
      <c r="L2815" s="184">
        <v>0.11762517669816235</v>
      </c>
      <c r="M2815" s="184">
        <v>1047.0505756864898</v>
      </c>
      <c r="N2815" s="184">
        <v>0.39208392232720779</v>
      </c>
      <c r="O2815" s="184">
        <v>0.13696897552265455</v>
      </c>
      <c r="P2815" s="184">
        <v>0.11740197901941819</v>
      </c>
      <c r="Q2815" s="184">
        <v>1.9566996503236365E-2</v>
      </c>
    </row>
    <row r="2816" spans="1:17" x14ac:dyDescent="0.2">
      <c r="A2816" s="187" t="str">
        <f>B2816&amp;C2816&amp;D2816&amp;E2816</f>
        <v>199930EMACHEFE41</v>
      </c>
      <c r="B2816" s="184">
        <v>1999</v>
      </c>
      <c r="C2816" s="184" t="s">
        <v>4</v>
      </c>
      <c r="D2816" s="184" t="s">
        <v>98</v>
      </c>
      <c r="E2816" s="184">
        <v>41</v>
      </c>
      <c r="F2816" s="184">
        <v>624478</v>
      </c>
      <c r="G2816" s="184">
        <v>6.0832066944285459E-2</v>
      </c>
      <c r="H2816" s="184">
        <v>0.81138166596741601</v>
      </c>
      <c r="I2816" s="184">
        <v>0.76202364214592022</v>
      </c>
      <c r="J2816" s="184">
        <v>0.18531945775006647</v>
      </c>
      <c r="K2816" s="184">
        <v>0.23301143518088349</v>
      </c>
      <c r="L2816" s="184">
        <v>3.1660616391173541E-2</v>
      </c>
      <c r="M2816" s="184">
        <v>2134.159680423656</v>
      </c>
      <c r="N2816" s="184">
        <v>0.37990115585174977</v>
      </c>
      <c r="O2816" s="184">
        <v>0.27772322036477814</v>
      </c>
      <c r="P2816" s="184">
        <v>0.21820526581386221</v>
      </c>
      <c r="Q2816" s="184">
        <v>5.951795455091595E-2</v>
      </c>
    </row>
    <row r="2817" spans="1:17" x14ac:dyDescent="0.2">
      <c r="A2817" s="187" t="str">
        <f>B2817&amp;C2817&amp;D2817&amp;E2817</f>
        <v>199930EMACONJU41</v>
      </c>
      <c r="B2817" s="184">
        <v>1999</v>
      </c>
      <c r="C2817" s="184" t="s">
        <v>4</v>
      </c>
      <c r="D2817" s="184" t="s">
        <v>100</v>
      </c>
      <c r="E2817" s="184">
        <v>41</v>
      </c>
      <c r="F2817" s="184">
        <v>385518</v>
      </c>
      <c r="G2817" s="184">
        <v>9.5155441508301006E-2</v>
      </c>
      <c r="H2817" s="184">
        <v>0.55293656846113537</v>
      </c>
      <c r="I2817" s="184">
        <v>0.50032164516313116</v>
      </c>
      <c r="J2817" s="184">
        <v>0.43885369814120223</v>
      </c>
      <c r="K2817" s="184">
        <v>0.48873723146519749</v>
      </c>
      <c r="L2817" s="184">
        <v>3.1446002521283052E-2</v>
      </c>
      <c r="M2817" s="184">
        <v>1274.5531370200072</v>
      </c>
      <c r="N2817" s="184">
        <v>0.19138146597564834</v>
      </c>
      <c r="O2817" s="184">
        <v>0.13054643362955815</v>
      </c>
      <c r="P2817" s="184">
        <v>0.10731016450593747</v>
      </c>
      <c r="Q2817" s="184">
        <v>2.3236269123620687E-2</v>
      </c>
    </row>
    <row r="2818" spans="1:17" x14ac:dyDescent="0.2">
      <c r="A2818" s="187" t="str">
        <f>B2818&amp;C2818&amp;D2818&amp;E2818</f>
        <v>199930EMAFILHO41</v>
      </c>
      <c r="B2818" s="184">
        <v>1999</v>
      </c>
      <c r="C2818" s="184" t="s">
        <v>4</v>
      </c>
      <c r="D2818" s="184" t="s">
        <v>102</v>
      </c>
      <c r="E2818" s="184">
        <v>41</v>
      </c>
      <c r="F2818" s="184">
        <v>47433</v>
      </c>
      <c r="G2818" s="184">
        <v>0.10007318461496761</v>
      </c>
      <c r="H2818" s="184">
        <v>0.77779183269032104</v>
      </c>
      <c r="I2818" s="184">
        <v>0.69995572702548858</v>
      </c>
      <c r="J2818" s="184">
        <v>0.21666350431134443</v>
      </c>
      <c r="K2818" s="184">
        <v>0.29449960997617691</v>
      </c>
      <c r="L2818" s="184">
        <v>4.9965214091455316E-2</v>
      </c>
      <c r="M2818" s="184">
        <v>1519.4715146904114</v>
      </c>
      <c r="N2818" s="184">
        <v>0.27217338140113423</v>
      </c>
      <c r="O2818" s="184">
        <v>0.15554571711677523</v>
      </c>
      <c r="P2818" s="184">
        <v>0.13332490038580735</v>
      </c>
      <c r="Q2818" s="184">
        <v>2.2220816730967891E-2</v>
      </c>
    </row>
    <row r="2819" spans="1:17" x14ac:dyDescent="0.2">
      <c r="A2819" s="187" t="str">
        <f>B2819&amp;C2819&amp;D2819&amp;E2819</f>
        <v>199930EMAOUTRO41</v>
      </c>
      <c r="B2819" s="184">
        <v>1999</v>
      </c>
      <c r="C2819" s="184" t="s">
        <v>4</v>
      </c>
      <c r="D2819" s="184" t="s">
        <v>104</v>
      </c>
      <c r="E2819" s="184">
        <v>41</v>
      </c>
      <c r="F2819" s="184">
        <v>59823</v>
      </c>
      <c r="G2819" s="184">
        <v>6.4867524070560123E-2</v>
      </c>
      <c r="H2819" s="184">
        <v>0.47570332480818417</v>
      </c>
      <c r="I2819" s="184">
        <v>0.44484562793574378</v>
      </c>
      <c r="J2819" s="184">
        <v>0.52429667519181589</v>
      </c>
      <c r="K2819" s="184">
        <v>0.55515437206425622</v>
      </c>
      <c r="L2819" s="184">
        <v>3.5270715276733026E-2</v>
      </c>
      <c r="M2819" s="184">
        <v>1019.6872013072775</v>
      </c>
      <c r="N2819" s="184">
        <v>0.18934189191448106</v>
      </c>
      <c r="O2819" s="184">
        <v>0.11447102285074302</v>
      </c>
      <c r="P2819" s="184">
        <v>9.6852381191180656E-2</v>
      </c>
      <c r="Q2819" s="184">
        <v>1.7618641659562374E-2</v>
      </c>
    </row>
    <row r="2820" spans="1:17" x14ac:dyDescent="0.2">
      <c r="A2820" s="187" t="str">
        <f>B2820&amp;C2820&amp;D2820&amp;E2820</f>
        <v>199915A17CHEFE43</v>
      </c>
      <c r="B2820" s="184">
        <v>1999</v>
      </c>
      <c r="C2820" s="184" t="s">
        <v>0</v>
      </c>
      <c r="D2820" s="184" t="s">
        <v>98</v>
      </c>
      <c r="E2820" s="184">
        <v>43</v>
      </c>
      <c r="F2820" s="184">
        <v>5107</v>
      </c>
      <c r="G2820" s="184">
        <v>0.26691729323308272</v>
      </c>
      <c r="H2820" s="184">
        <v>0.62502447620912471</v>
      </c>
      <c r="I2820" s="184">
        <v>0.45819463481495987</v>
      </c>
      <c r="J2820" s="184">
        <v>0.12512238104562365</v>
      </c>
      <c r="K2820" s="184">
        <v>0.2502447620912473</v>
      </c>
      <c r="L2820" s="184">
        <v>0.29156060309379284</v>
      </c>
      <c r="M2820" s="184">
        <v>405.76454505830816</v>
      </c>
      <c r="N2820" s="184">
        <v>0.12512238104562365</v>
      </c>
      <c r="O2820" s="184">
        <v>4.1707460348541218E-2</v>
      </c>
      <c r="P2820" s="184">
        <v>4.1707460348541218E-2</v>
      </c>
      <c r="Q2820" s="184">
        <v>0</v>
      </c>
    </row>
    <row r="2821" spans="1:17" x14ac:dyDescent="0.2">
      <c r="A2821" s="187" t="str">
        <f>B2821&amp;C2821&amp;D2821&amp;E2821</f>
        <v>199915A17CONJU43</v>
      </c>
      <c r="B2821" s="184">
        <v>1999</v>
      </c>
      <c r="C2821" s="184" t="s">
        <v>0</v>
      </c>
      <c r="D2821" s="184" t="s">
        <v>100</v>
      </c>
      <c r="E2821" s="184">
        <v>43</v>
      </c>
      <c r="F2821" s="184">
        <v>9782</v>
      </c>
      <c r="G2821" s="184">
        <v>0.4166503428011753</v>
      </c>
      <c r="H2821" s="184">
        <v>0.5218769167859334</v>
      </c>
      <c r="I2821" s="184">
        <v>0.30443672050705378</v>
      </c>
      <c r="J2821" s="184">
        <v>0.34767941116336126</v>
      </c>
      <c r="K2821" s="184">
        <v>0.5433449192394193</v>
      </c>
      <c r="L2821" s="184">
        <v>0.26088734410141073</v>
      </c>
      <c r="M2821" s="184">
        <v>365.49798865397139</v>
      </c>
      <c r="N2821" s="184">
        <v>0.10866898384788387</v>
      </c>
      <c r="O2821" s="184">
        <v>2.177468820282151E-2</v>
      </c>
      <c r="P2821" s="184">
        <v>2.177468820282151E-2</v>
      </c>
      <c r="Q2821" s="184">
        <v>0</v>
      </c>
    </row>
    <row r="2822" spans="1:17" x14ac:dyDescent="0.2">
      <c r="A2822" s="187" t="str">
        <f>B2822&amp;C2822&amp;D2822&amp;E2822</f>
        <v>199915A17FILHO43</v>
      </c>
      <c r="B2822" s="184">
        <v>1999</v>
      </c>
      <c r="C2822" s="184" t="s">
        <v>0</v>
      </c>
      <c r="D2822" s="184" t="s">
        <v>102</v>
      </c>
      <c r="E2822" s="184">
        <v>43</v>
      </c>
      <c r="F2822" s="184">
        <v>170829</v>
      </c>
      <c r="G2822" s="184">
        <v>0.33118778534540827</v>
      </c>
      <c r="H2822" s="184">
        <v>0.39106357819808113</v>
      </c>
      <c r="I2822" s="184">
        <v>0.26154809780540772</v>
      </c>
      <c r="J2822" s="184">
        <v>6.1002522990827084E-2</v>
      </c>
      <c r="K2822" s="184">
        <v>9.5850236201113395E-2</v>
      </c>
      <c r="L2822" s="184">
        <v>0.82442676594723374</v>
      </c>
      <c r="M2822" s="184">
        <v>353.65746120772496</v>
      </c>
      <c r="N2822" s="184">
        <v>0.11457656486896253</v>
      </c>
      <c r="O2822" s="184">
        <v>1.2462755152813632E-2</v>
      </c>
      <c r="P2822" s="184">
        <v>1.2462755152813632E-2</v>
      </c>
      <c r="Q2822" s="184">
        <v>0</v>
      </c>
    </row>
    <row r="2823" spans="1:17" x14ac:dyDescent="0.2">
      <c r="A2823" s="187" t="str">
        <f>B2823&amp;C2823&amp;D2823&amp;E2823</f>
        <v>199915A17OUTRO43</v>
      </c>
      <c r="B2823" s="184">
        <v>1999</v>
      </c>
      <c r="C2823" s="184" t="s">
        <v>0</v>
      </c>
      <c r="D2823" s="184" t="s">
        <v>104</v>
      </c>
      <c r="E2823" s="184">
        <v>43</v>
      </c>
      <c r="F2823" s="184">
        <v>15738</v>
      </c>
      <c r="G2823" s="184">
        <v>0.18765613519470978</v>
      </c>
      <c r="H2823" s="184">
        <v>0.43239293429914855</v>
      </c>
      <c r="I2823" s="184">
        <v>0.3512517473630703</v>
      </c>
      <c r="J2823" s="184">
        <v>0.14874825263692973</v>
      </c>
      <c r="K2823" s="184">
        <v>0.1758164951073834</v>
      </c>
      <c r="L2823" s="184">
        <v>0.66196467149574278</v>
      </c>
      <c r="M2823" s="184">
        <v>323.24522389661053</v>
      </c>
      <c r="N2823" s="184">
        <v>0.1484940907357987</v>
      </c>
      <c r="O2823" s="184">
        <v>2.7004701995170924E-2</v>
      </c>
      <c r="P2823" s="184">
        <v>2.7004701995170924E-2</v>
      </c>
      <c r="Q2823" s="184">
        <v>0</v>
      </c>
    </row>
    <row r="2824" spans="1:17" x14ac:dyDescent="0.2">
      <c r="A2824" s="187" t="str">
        <f>B2824&amp;C2824&amp;D2824&amp;E2824</f>
        <v>199915A29CHEFE43</v>
      </c>
      <c r="B2824" s="184">
        <v>1999</v>
      </c>
      <c r="C2824" s="184" t="s">
        <v>3</v>
      </c>
      <c r="D2824" s="184" t="s">
        <v>98</v>
      </c>
      <c r="E2824" s="184">
        <v>43</v>
      </c>
      <c r="F2824" s="184">
        <v>194444</v>
      </c>
      <c r="G2824" s="184">
        <v>8.8073030363167298E-2</v>
      </c>
      <c r="H2824" s="184">
        <v>0.90702207319331019</v>
      </c>
      <c r="I2824" s="184">
        <v>0.82713789060089282</v>
      </c>
      <c r="J2824" s="184">
        <v>6.9999588570488158E-2</v>
      </c>
      <c r="K2824" s="184">
        <v>0.13674888399744914</v>
      </c>
      <c r="L2824" s="184">
        <v>0.1236705683898706</v>
      </c>
      <c r="M2824" s="184">
        <v>1220.1781471835695</v>
      </c>
      <c r="N2824" s="184">
        <v>0.32608360247680568</v>
      </c>
      <c r="O2824" s="184">
        <v>0.1630186583283619</v>
      </c>
      <c r="P2824" s="184">
        <v>0.133483162247228</v>
      </c>
      <c r="Q2824" s="184">
        <v>2.95354960811339E-2</v>
      </c>
    </row>
    <row r="2825" spans="1:17" x14ac:dyDescent="0.2">
      <c r="A2825" s="187" t="str">
        <f>B2825&amp;C2825&amp;D2825&amp;E2825</f>
        <v>199915A29CONJU43</v>
      </c>
      <c r="B2825" s="184">
        <v>1999</v>
      </c>
      <c r="C2825" s="184" t="s">
        <v>3</v>
      </c>
      <c r="D2825" s="184" t="s">
        <v>100</v>
      </c>
      <c r="E2825" s="184">
        <v>43</v>
      </c>
      <c r="F2825" s="184">
        <v>179775</v>
      </c>
      <c r="G2825" s="184">
        <v>0.17423240656218808</v>
      </c>
      <c r="H2825" s="184">
        <v>0.65202058128215823</v>
      </c>
      <c r="I2825" s="184">
        <v>0.53841746627729103</v>
      </c>
      <c r="J2825" s="184">
        <v>0.32076762619941596</v>
      </c>
      <c r="K2825" s="184">
        <v>0.4260826032540676</v>
      </c>
      <c r="L2825" s="184">
        <v>9.82339034904742E-2</v>
      </c>
      <c r="M2825" s="184">
        <v>907.00805796561554</v>
      </c>
      <c r="N2825" s="184">
        <v>0.19285773884021692</v>
      </c>
      <c r="O2825" s="184">
        <v>8.1629815046586007E-2</v>
      </c>
      <c r="P2825" s="184">
        <v>7.5711305798915315E-2</v>
      </c>
      <c r="Q2825" s="184">
        <v>5.9185092476706997E-3</v>
      </c>
    </row>
    <row r="2826" spans="1:17" x14ac:dyDescent="0.2">
      <c r="A2826" s="187" t="str">
        <f>B2826&amp;C2826&amp;D2826&amp;E2826</f>
        <v>199915A29FILHO43</v>
      </c>
      <c r="B2826" s="184">
        <v>1999</v>
      </c>
      <c r="C2826" s="184" t="s">
        <v>3</v>
      </c>
      <c r="D2826" s="184" t="s">
        <v>102</v>
      </c>
      <c r="E2826" s="184">
        <v>43</v>
      </c>
      <c r="F2826" s="184">
        <v>459945</v>
      </c>
      <c r="G2826" s="184">
        <v>0.21799227055797768</v>
      </c>
      <c r="H2826" s="184">
        <v>0.63232777832132103</v>
      </c>
      <c r="I2826" s="184">
        <v>0.49448521018817465</v>
      </c>
      <c r="J2826" s="184">
        <v>8.5086260313733161E-2</v>
      </c>
      <c r="K2826" s="184">
        <v>0.15030492776310211</v>
      </c>
      <c r="L2826" s="184">
        <v>0.55598386763634777</v>
      </c>
      <c r="M2826" s="184">
        <v>761.806293191392</v>
      </c>
      <c r="N2826" s="184">
        <v>0.20317706837896862</v>
      </c>
      <c r="O2826" s="184">
        <v>5.0899219545300307E-2</v>
      </c>
      <c r="P2826" s="184">
        <v>4.3492730547362378E-2</v>
      </c>
      <c r="Q2826" s="184">
        <v>7.4064889979379295E-3</v>
      </c>
    </row>
    <row r="2827" spans="1:17" x14ac:dyDescent="0.2">
      <c r="A2827" s="187" t="str">
        <f>B2827&amp;C2827&amp;D2827&amp;E2827</f>
        <v>199915A29OUTRO43</v>
      </c>
      <c r="B2827" s="184">
        <v>1999</v>
      </c>
      <c r="C2827" s="184" t="s">
        <v>3</v>
      </c>
      <c r="D2827" s="184" t="s">
        <v>104</v>
      </c>
      <c r="E2827" s="184">
        <v>43</v>
      </c>
      <c r="F2827" s="184">
        <v>56796</v>
      </c>
      <c r="G2827" s="184">
        <v>0.10393055781806335</v>
      </c>
      <c r="H2827" s="184">
        <v>0.75658497077258957</v>
      </c>
      <c r="I2827" s="184">
        <v>0.67795267272343118</v>
      </c>
      <c r="J2827" s="184">
        <v>9.7401225438411163E-2</v>
      </c>
      <c r="K2827" s="184">
        <v>0.13488625959574618</v>
      </c>
      <c r="L2827" s="184">
        <v>0.38937601239523911</v>
      </c>
      <c r="M2827" s="184">
        <v>775.61746866857209</v>
      </c>
      <c r="N2827" s="184">
        <v>0.22559779439054134</v>
      </c>
      <c r="O2827" s="184">
        <v>6.0159411837477687E-2</v>
      </c>
      <c r="P2827" s="184">
        <v>6.0159411837477687E-2</v>
      </c>
      <c r="Q2827" s="184">
        <v>0</v>
      </c>
    </row>
    <row r="2828" spans="1:17" x14ac:dyDescent="0.2">
      <c r="A2828" s="187" t="str">
        <f>B2828&amp;C2828&amp;D2828&amp;E2828</f>
        <v>199918A24CHEFE43</v>
      </c>
      <c r="B2828" s="184">
        <v>1999</v>
      </c>
      <c r="C2828" s="184" t="s">
        <v>1</v>
      </c>
      <c r="D2828" s="184" t="s">
        <v>98</v>
      </c>
      <c r="E2828" s="184">
        <v>43</v>
      </c>
      <c r="F2828" s="184">
        <v>81267</v>
      </c>
      <c r="G2828" s="184">
        <v>0.11011163649590107</v>
      </c>
      <c r="H2828" s="184">
        <v>0.87959442332065907</v>
      </c>
      <c r="I2828" s="184">
        <v>0.7827408419161529</v>
      </c>
      <c r="J2828" s="184">
        <v>8.6369621125426066E-2</v>
      </c>
      <c r="K2828" s="184">
        <v>0.16490088227693897</v>
      </c>
      <c r="L2828" s="184">
        <v>0.15449075270404961</v>
      </c>
      <c r="M2828" s="184">
        <v>983.25391142468447</v>
      </c>
      <c r="N2828" s="184">
        <v>0.30634821022063075</v>
      </c>
      <c r="O2828" s="184">
        <v>0.12303887186680941</v>
      </c>
      <c r="P2828" s="184">
        <v>0.10732523656588776</v>
      </c>
      <c r="Q2828" s="184">
        <v>1.5713635300921652E-2</v>
      </c>
    </row>
    <row r="2829" spans="1:17" x14ac:dyDescent="0.2">
      <c r="A2829" s="187" t="str">
        <f>B2829&amp;C2829&amp;D2829&amp;E2829</f>
        <v>199918A24CONJU43</v>
      </c>
      <c r="B2829" s="184">
        <v>1999</v>
      </c>
      <c r="C2829" s="184" t="s">
        <v>1</v>
      </c>
      <c r="D2829" s="184" t="s">
        <v>100</v>
      </c>
      <c r="E2829" s="184">
        <v>43</v>
      </c>
      <c r="F2829" s="184">
        <v>78723</v>
      </c>
      <c r="G2829" s="184">
        <v>0.18750655727385274</v>
      </c>
      <c r="H2829" s="184">
        <v>0.60537581138930174</v>
      </c>
      <c r="I2829" s="184">
        <v>0.49186387713882856</v>
      </c>
      <c r="J2829" s="184">
        <v>0.37841545672802102</v>
      </c>
      <c r="K2829" s="184">
        <v>0.47841164589764107</v>
      </c>
      <c r="L2829" s="184">
        <v>7.5670388577671069E-2</v>
      </c>
      <c r="M2829" s="184">
        <v>739.22121379016016</v>
      </c>
      <c r="N2829" s="184">
        <v>0.1594578458646139</v>
      </c>
      <c r="O2829" s="184">
        <v>5.6743264357303459E-2</v>
      </c>
      <c r="P2829" s="184">
        <v>5.4037574787546207E-2</v>
      </c>
      <c r="Q2829" s="184">
        <v>2.7056895697572499E-3</v>
      </c>
    </row>
    <row r="2830" spans="1:17" x14ac:dyDescent="0.2">
      <c r="A2830" s="187" t="str">
        <f>B2830&amp;C2830&amp;D2830&amp;E2830</f>
        <v>199918A24FILHO43</v>
      </c>
      <c r="B2830" s="184">
        <v>1999</v>
      </c>
      <c r="C2830" s="184" t="s">
        <v>1</v>
      </c>
      <c r="D2830" s="184" t="s">
        <v>102</v>
      </c>
      <c r="E2830" s="184">
        <v>43</v>
      </c>
      <c r="F2830" s="184">
        <v>230838</v>
      </c>
      <c r="G2830" s="184">
        <v>0.20244047310116545</v>
      </c>
      <c r="H2830" s="184">
        <v>0.75121513788890915</v>
      </c>
      <c r="I2830" s="184">
        <v>0.59913878997392112</v>
      </c>
      <c r="J2830" s="184">
        <v>0.10043840268933191</v>
      </c>
      <c r="K2830" s="184">
        <v>0.18340134639877317</v>
      </c>
      <c r="L2830" s="184">
        <v>0.44422495429695286</v>
      </c>
      <c r="M2830" s="184">
        <v>702.79983310506498</v>
      </c>
      <c r="N2830" s="184">
        <v>0.24706070924197923</v>
      </c>
      <c r="O2830" s="184">
        <v>5.6212581983902131E-2</v>
      </c>
      <c r="P2830" s="184">
        <v>5.0676231816252089E-2</v>
      </c>
      <c r="Q2830" s="184">
        <v>5.5363501676500403E-3</v>
      </c>
    </row>
    <row r="2831" spans="1:17" x14ac:dyDescent="0.2">
      <c r="A2831" s="187" t="str">
        <f>B2831&amp;C2831&amp;D2831&amp;E2831</f>
        <v>199918A24OUTRO43</v>
      </c>
      <c r="B2831" s="184">
        <v>1999</v>
      </c>
      <c r="C2831" s="184" t="s">
        <v>1</v>
      </c>
      <c r="D2831" s="184" t="s">
        <v>104</v>
      </c>
      <c r="E2831" s="184">
        <v>43</v>
      </c>
      <c r="F2831" s="184">
        <v>30418</v>
      </c>
      <c r="G2831" s="184">
        <v>0.1031600940193262</v>
      </c>
      <c r="H2831" s="184">
        <v>0.88115589453612997</v>
      </c>
      <c r="I2831" s="184">
        <v>0.79025576961009925</v>
      </c>
      <c r="J2831" s="184">
        <v>6.9925701887040573E-2</v>
      </c>
      <c r="K2831" s="184">
        <v>0.12591228877638241</v>
      </c>
      <c r="L2831" s="184">
        <v>0.30061148004471039</v>
      </c>
      <c r="M2831" s="184">
        <v>717.87651768373485</v>
      </c>
      <c r="N2831" s="184">
        <v>0.26065220989902332</v>
      </c>
      <c r="O2831" s="184">
        <v>7.7470617447442477E-2</v>
      </c>
      <c r="P2831" s="184">
        <v>7.7470617447442477E-2</v>
      </c>
      <c r="Q2831" s="184">
        <v>0</v>
      </c>
    </row>
    <row r="2832" spans="1:17" x14ac:dyDescent="0.2">
      <c r="A2832" s="187" t="str">
        <f>B2832&amp;C2832&amp;D2832&amp;E2832</f>
        <v>199925A29CHEFE43</v>
      </c>
      <c r="B2832" s="184">
        <v>1999</v>
      </c>
      <c r="C2832" s="184" t="s">
        <v>2</v>
      </c>
      <c r="D2832" s="184" t="s">
        <v>98</v>
      </c>
      <c r="E2832" s="184">
        <v>43</v>
      </c>
      <c r="F2832" s="184">
        <v>108070</v>
      </c>
      <c r="G2832" s="184">
        <v>6.6967578251762694E-2</v>
      </c>
      <c r="H2832" s="184">
        <v>0.94097344313870634</v>
      </c>
      <c r="I2832" s="184">
        <v>0.87795873045248451</v>
      </c>
      <c r="J2832" s="184">
        <v>5.5084667345239195E-2</v>
      </c>
      <c r="K2832" s="184">
        <v>0.11021560099935228</v>
      </c>
      <c r="L2832" s="184">
        <v>9.2560377533080412E-2</v>
      </c>
      <c r="M2832" s="184">
        <v>1399.7847711076267</v>
      </c>
      <c r="N2832" s="184">
        <v>0.35042102341075226</v>
      </c>
      <c r="O2832" s="184">
        <v>0.19881558249282871</v>
      </c>
      <c r="P2832" s="184">
        <v>0.15749051540668085</v>
      </c>
      <c r="Q2832" s="184">
        <v>4.1325067086147867E-2</v>
      </c>
    </row>
    <row r="2833" spans="1:17" x14ac:dyDescent="0.2">
      <c r="A2833" s="187" t="str">
        <f>B2833&amp;C2833&amp;D2833&amp;E2833</f>
        <v>199925A29CONJU43</v>
      </c>
      <c r="B2833" s="184">
        <v>1999</v>
      </c>
      <c r="C2833" s="184" t="s">
        <v>2</v>
      </c>
      <c r="D2833" s="184" t="s">
        <v>100</v>
      </c>
      <c r="E2833" s="184">
        <v>43</v>
      </c>
      <c r="F2833" s="184">
        <v>91270</v>
      </c>
      <c r="G2833" s="184">
        <v>0.14521759367000234</v>
      </c>
      <c r="H2833" s="184">
        <v>0.70620138051933823</v>
      </c>
      <c r="I2833" s="184">
        <v>0.60364851539388631</v>
      </c>
      <c r="J2833" s="184">
        <v>0.26816040319929879</v>
      </c>
      <c r="K2833" s="184">
        <v>0.36837953325298567</v>
      </c>
      <c r="L2833" s="184">
        <v>0.10026295606442423</v>
      </c>
      <c r="M2833" s="184">
        <v>1052.1056119172365</v>
      </c>
      <c r="N2833" s="184">
        <v>0.23068916401884518</v>
      </c>
      <c r="O2833" s="184">
        <v>0.10951024433000986</v>
      </c>
      <c r="P2833" s="184">
        <v>0.10018626054563383</v>
      </c>
      <c r="Q2833" s="184">
        <v>9.3239837843760269E-3</v>
      </c>
    </row>
    <row r="2834" spans="1:17" x14ac:dyDescent="0.2">
      <c r="A2834" s="187" t="str">
        <f>B2834&amp;C2834&amp;D2834&amp;E2834</f>
        <v>199925A29FILHO43</v>
      </c>
      <c r="B2834" s="184">
        <v>1999</v>
      </c>
      <c r="C2834" s="184" t="s">
        <v>2</v>
      </c>
      <c r="D2834" s="184" t="s">
        <v>102</v>
      </c>
      <c r="E2834" s="184">
        <v>43</v>
      </c>
      <c r="F2834" s="184">
        <v>58278</v>
      </c>
      <c r="G2834" s="184">
        <v>0.12188376595156256</v>
      </c>
      <c r="H2834" s="184">
        <v>0.86862967157417892</v>
      </c>
      <c r="I2834" s="184">
        <v>0.76275781598544901</v>
      </c>
      <c r="J2834" s="184">
        <v>9.4872850818490687E-2</v>
      </c>
      <c r="K2834" s="184">
        <v>0.17883249253577679</v>
      </c>
      <c r="L2834" s="184">
        <v>0.21177802944507362</v>
      </c>
      <c r="M2834" s="184">
        <v>1367.0374416671027</v>
      </c>
      <c r="N2834" s="184">
        <v>0.28938258847842935</v>
      </c>
      <c r="O2834" s="184">
        <v>0.14285714285714285</v>
      </c>
      <c r="P2834" s="184">
        <v>0.10622578145182124</v>
      </c>
      <c r="Q2834" s="184">
        <v>3.6631361405321625E-2</v>
      </c>
    </row>
    <row r="2835" spans="1:17" x14ac:dyDescent="0.2">
      <c r="A2835" s="187" t="str">
        <f>B2835&amp;C2835&amp;D2835&amp;E2835</f>
        <v>199925A29OUTRO43</v>
      </c>
      <c r="B2835" s="184">
        <v>1999</v>
      </c>
      <c r="C2835" s="184" t="s">
        <v>2</v>
      </c>
      <c r="D2835" s="184" t="s">
        <v>104</v>
      </c>
      <c r="E2835" s="184">
        <v>43</v>
      </c>
      <c r="F2835" s="184">
        <v>10640</v>
      </c>
      <c r="G2835" s="184">
        <v>4.5284630994339423E-2</v>
      </c>
      <c r="H2835" s="184">
        <v>0.87998120300751881</v>
      </c>
      <c r="I2835" s="184">
        <v>0.84013157894736845</v>
      </c>
      <c r="J2835" s="184">
        <v>0.1</v>
      </c>
      <c r="K2835" s="184">
        <v>0.1</v>
      </c>
      <c r="L2835" s="184">
        <v>0.2399436090225564</v>
      </c>
      <c r="M2835" s="184">
        <v>1210.642723045225</v>
      </c>
      <c r="N2835" s="184">
        <v>0.24013157894736842</v>
      </c>
      <c r="O2835" s="184">
        <v>6.0056390977443606E-2</v>
      </c>
      <c r="P2835" s="184">
        <v>6.0056390977443606E-2</v>
      </c>
      <c r="Q2835" s="184">
        <v>0</v>
      </c>
    </row>
    <row r="2836" spans="1:17" x14ac:dyDescent="0.2">
      <c r="A2836" s="187" t="str">
        <f>B2836&amp;C2836&amp;D2836&amp;E2836</f>
        <v>199930EMACHEFE43</v>
      </c>
      <c r="B2836" s="184">
        <v>1999</v>
      </c>
      <c r="C2836" s="184" t="s">
        <v>4</v>
      </c>
      <c r="D2836" s="184" t="s">
        <v>98</v>
      </c>
      <c r="E2836" s="184">
        <v>43</v>
      </c>
      <c r="F2836" s="184">
        <v>950085</v>
      </c>
      <c r="G2836" s="184">
        <v>5.2674521517867022E-2</v>
      </c>
      <c r="H2836" s="184">
        <v>0.76128152003638383</v>
      </c>
      <c r="I2836" s="184">
        <v>0.72118138022807288</v>
      </c>
      <c r="J2836" s="184">
        <v>0.23625604291946706</v>
      </c>
      <c r="K2836" s="184">
        <v>0.27568346050836323</v>
      </c>
      <c r="L2836" s="184">
        <v>2.7991179736549889E-2</v>
      </c>
      <c r="M2836" s="184">
        <v>1925.7817513524767</v>
      </c>
      <c r="N2836" s="184">
        <v>0.3560981310133039</v>
      </c>
      <c r="O2836" s="184">
        <v>0.2533043891130709</v>
      </c>
      <c r="P2836" s="184">
        <v>0.20066472044157482</v>
      </c>
      <c r="Q2836" s="184">
        <v>5.2639668671496082E-2</v>
      </c>
    </row>
    <row r="2837" spans="1:17" x14ac:dyDescent="0.2">
      <c r="A2837" s="187" t="str">
        <f>B2837&amp;C2837&amp;D2837&amp;E2837</f>
        <v>199930EMACONJU43</v>
      </c>
      <c r="B2837" s="184">
        <v>1999</v>
      </c>
      <c r="C2837" s="184" t="s">
        <v>4</v>
      </c>
      <c r="D2837" s="184" t="s">
        <v>100</v>
      </c>
      <c r="E2837" s="184">
        <v>43</v>
      </c>
      <c r="F2837" s="184">
        <v>563333</v>
      </c>
      <c r="G2837" s="184">
        <v>6.797123617631029E-2</v>
      </c>
      <c r="H2837" s="184">
        <v>0.60579089100052719</v>
      </c>
      <c r="I2837" s="184">
        <v>0.56461453527487293</v>
      </c>
      <c r="J2837" s="184">
        <v>0.38514697345974763</v>
      </c>
      <c r="K2837" s="184">
        <v>0.42406001423669482</v>
      </c>
      <c r="L2837" s="184">
        <v>3.549055354470624E-2</v>
      </c>
      <c r="M2837" s="184">
        <v>1293.7239527578229</v>
      </c>
      <c r="N2837" s="184">
        <v>0.22850605237044519</v>
      </c>
      <c r="O2837" s="184">
        <v>0.16279713774978566</v>
      </c>
      <c r="P2837" s="184">
        <v>0.13143380558213347</v>
      </c>
      <c r="Q2837" s="184">
        <v>3.1363332167652171E-2</v>
      </c>
    </row>
    <row r="2838" spans="1:17" x14ac:dyDescent="0.2">
      <c r="A2838" s="187" t="str">
        <f>B2838&amp;C2838&amp;D2838&amp;E2838</f>
        <v>199930EMAFILHO43</v>
      </c>
      <c r="B2838" s="184">
        <v>1999</v>
      </c>
      <c r="C2838" s="184" t="s">
        <v>4</v>
      </c>
      <c r="D2838" s="184" t="s">
        <v>102</v>
      </c>
      <c r="E2838" s="184">
        <v>43</v>
      </c>
      <c r="F2838" s="184">
        <v>69995</v>
      </c>
      <c r="G2838" s="184">
        <v>0.14113483021789625</v>
      </c>
      <c r="H2838" s="184">
        <v>0.7773637900891347</v>
      </c>
      <c r="I2838" s="184">
        <v>0.66765068355736434</v>
      </c>
      <c r="J2838" s="184">
        <v>0.21350778137628615</v>
      </c>
      <c r="K2838" s="184">
        <v>0.31101143561376859</v>
      </c>
      <c r="L2838" s="184">
        <v>7.9034216729766418E-2</v>
      </c>
      <c r="M2838" s="184">
        <v>1247.4689026209489</v>
      </c>
      <c r="N2838" s="184">
        <v>0.30999357096935498</v>
      </c>
      <c r="O2838" s="184">
        <v>0.18235588256304022</v>
      </c>
      <c r="P2838" s="184">
        <v>0.1580255732552325</v>
      </c>
      <c r="Q2838" s="184">
        <v>2.4330309307807701E-2</v>
      </c>
    </row>
    <row r="2839" spans="1:17" x14ac:dyDescent="0.2">
      <c r="A2839" s="187" t="str">
        <f>B2839&amp;C2839&amp;D2839&amp;E2839</f>
        <v>199930EMAOUTRO43</v>
      </c>
      <c r="B2839" s="184">
        <v>1999</v>
      </c>
      <c r="C2839" s="184" t="s">
        <v>4</v>
      </c>
      <c r="D2839" s="184" t="s">
        <v>104</v>
      </c>
      <c r="E2839" s="184">
        <v>43</v>
      </c>
      <c r="F2839" s="184">
        <v>75522</v>
      </c>
      <c r="G2839" s="184">
        <v>0.11937837648214411</v>
      </c>
      <c r="H2839" s="184">
        <v>0.37745292762373878</v>
      </c>
      <c r="I2839" s="184">
        <v>0.33239320992558458</v>
      </c>
      <c r="J2839" s="184">
        <v>0.61582281002270645</v>
      </c>
      <c r="K2839" s="184">
        <v>0.65535327782867914</v>
      </c>
      <c r="L2839" s="184">
        <v>1.6970083256981239E-2</v>
      </c>
      <c r="M2839" s="184">
        <v>1070.5531423313464</v>
      </c>
      <c r="N2839" s="184">
        <v>0.14928100421069357</v>
      </c>
      <c r="O2839" s="184">
        <v>8.7299065173062157E-2</v>
      </c>
      <c r="P2839" s="184">
        <v>7.8837954503323537E-2</v>
      </c>
      <c r="Q2839" s="184">
        <v>8.4611106697386196E-3</v>
      </c>
    </row>
    <row r="2840" spans="1:17" x14ac:dyDescent="0.2">
      <c r="A2840" s="187" t="str">
        <f>B2840&amp;C2840&amp;D2840&amp;E2840</f>
        <v>199915A17CHEFE53</v>
      </c>
      <c r="B2840" s="184">
        <v>1999</v>
      </c>
      <c r="C2840" s="184" t="s">
        <v>0</v>
      </c>
      <c r="D2840" s="184" t="s">
        <v>98</v>
      </c>
      <c r="E2840" s="184">
        <v>53</v>
      </c>
      <c r="F2840" s="184">
        <v>2542</v>
      </c>
      <c r="G2840" s="184">
        <v>0.54568854568854563</v>
      </c>
      <c r="H2840" s="184">
        <v>0.91699449252557041</v>
      </c>
      <c r="I2840" s="184">
        <v>0.41660110149488594</v>
      </c>
      <c r="J2840" s="184">
        <v>0</v>
      </c>
      <c r="K2840" s="184">
        <v>0.25019669551534224</v>
      </c>
      <c r="L2840" s="184">
        <v>0.41620771046420141</v>
      </c>
      <c r="M2840" s="184">
        <v>429.3472664973782</v>
      </c>
      <c r="N2840" s="184">
        <v>8.3398898505114089E-2</v>
      </c>
      <c r="O2840" s="184">
        <v>0</v>
      </c>
      <c r="P2840" s="184">
        <v>0</v>
      </c>
      <c r="Q2840" s="184">
        <v>0</v>
      </c>
    </row>
    <row r="2841" spans="1:17" x14ac:dyDescent="0.2">
      <c r="A2841" s="187" t="str">
        <f>B2841&amp;C2841&amp;D2841&amp;E2841</f>
        <v>199915A17CONJU53</v>
      </c>
      <c r="B2841" s="184">
        <v>1999</v>
      </c>
      <c r="C2841" s="184" t="s">
        <v>0</v>
      </c>
      <c r="D2841" s="184" t="s">
        <v>100</v>
      </c>
      <c r="E2841" s="184">
        <v>53</v>
      </c>
      <c r="F2841" s="184">
        <v>7200</v>
      </c>
      <c r="G2841" s="184">
        <v>0.66666666666666663</v>
      </c>
      <c r="H2841" s="184">
        <v>0.44124999999999998</v>
      </c>
      <c r="I2841" s="184">
        <v>0.14708333333333334</v>
      </c>
      <c r="J2841" s="184">
        <v>0.44111111111111112</v>
      </c>
      <c r="K2841" s="184">
        <v>0.61763888888888885</v>
      </c>
      <c r="L2841" s="184">
        <v>0.32361111111111113</v>
      </c>
      <c r="M2841" s="184">
        <v>306.70360032939612</v>
      </c>
      <c r="N2841" s="184">
        <v>5.8749999999999997E-2</v>
      </c>
      <c r="O2841" s="184">
        <v>2.9305555555555557E-2</v>
      </c>
      <c r="P2841" s="184">
        <v>2.9305555555555557E-2</v>
      </c>
      <c r="Q2841" s="184">
        <v>0</v>
      </c>
    </row>
    <row r="2842" spans="1:17" x14ac:dyDescent="0.2">
      <c r="A2842" s="187" t="str">
        <f>B2842&amp;C2842&amp;D2842&amp;E2842</f>
        <v>199915A17FILHO53</v>
      </c>
      <c r="B2842" s="184">
        <v>1999</v>
      </c>
      <c r="C2842" s="184" t="s">
        <v>0</v>
      </c>
      <c r="D2842" s="184" t="s">
        <v>102</v>
      </c>
      <c r="E2842" s="184">
        <v>53</v>
      </c>
      <c r="F2842" s="184">
        <v>106567</v>
      </c>
      <c r="G2842" s="184">
        <v>0.31044840163055137</v>
      </c>
      <c r="H2842" s="184">
        <v>0.26242645471862774</v>
      </c>
      <c r="I2842" s="184">
        <v>0.18095658130565748</v>
      </c>
      <c r="J2842" s="184">
        <v>4.3747126221062804E-2</v>
      </c>
      <c r="K2842" s="184">
        <v>5.169517768164629E-2</v>
      </c>
      <c r="L2842" s="184">
        <v>0.91449510636500986</v>
      </c>
      <c r="M2842" s="184">
        <v>260.67270362859568</v>
      </c>
      <c r="N2842" s="184">
        <v>8.7484868674167424E-2</v>
      </c>
      <c r="O2842" s="184">
        <v>7.9574352285416688E-3</v>
      </c>
      <c r="P2842" s="184">
        <v>5.9680764214062512E-3</v>
      </c>
      <c r="Q2842" s="184">
        <v>1.9893588071354172E-3</v>
      </c>
    </row>
    <row r="2843" spans="1:17" x14ac:dyDescent="0.2">
      <c r="A2843" s="187" t="str">
        <f>B2843&amp;C2843&amp;D2843&amp;E2843</f>
        <v>199915A17OUTRO53</v>
      </c>
      <c r="B2843" s="184">
        <v>1999</v>
      </c>
      <c r="C2843" s="184" t="s">
        <v>0</v>
      </c>
      <c r="D2843" s="184" t="s">
        <v>104</v>
      </c>
      <c r="E2843" s="184">
        <v>53</v>
      </c>
      <c r="F2843" s="184">
        <v>15039</v>
      </c>
      <c r="G2843" s="184">
        <v>0.35710672736469395</v>
      </c>
      <c r="H2843" s="184">
        <v>0.39437462597247158</v>
      </c>
      <c r="I2843" s="184">
        <v>0.25354079393576701</v>
      </c>
      <c r="J2843" s="184">
        <v>0.1690936897400093</v>
      </c>
      <c r="K2843" s="184">
        <v>0.23951060575836158</v>
      </c>
      <c r="L2843" s="184">
        <v>0.60549238646186576</v>
      </c>
      <c r="M2843" s="184">
        <v>340.00659825885697</v>
      </c>
      <c r="N2843" s="184">
        <v>5.6386727840946872E-2</v>
      </c>
      <c r="O2843" s="184">
        <v>0</v>
      </c>
      <c r="P2843" s="184">
        <v>0</v>
      </c>
      <c r="Q2843" s="184">
        <v>0</v>
      </c>
    </row>
    <row r="2844" spans="1:17" x14ac:dyDescent="0.2">
      <c r="A2844" s="187" t="str">
        <f>B2844&amp;C2844&amp;D2844&amp;E2844</f>
        <v>199915A29CHEFE53</v>
      </c>
      <c r="B2844" s="184">
        <v>1999</v>
      </c>
      <c r="C2844" s="184" t="s">
        <v>3</v>
      </c>
      <c r="D2844" s="184" t="s">
        <v>98</v>
      </c>
      <c r="E2844" s="184">
        <v>53</v>
      </c>
      <c r="F2844" s="184">
        <v>146605</v>
      </c>
      <c r="G2844" s="184">
        <v>0.12714608573228114</v>
      </c>
      <c r="H2844" s="184">
        <v>0.92053477030114939</v>
      </c>
      <c r="I2844" s="184">
        <v>0.80349237747689373</v>
      </c>
      <c r="J2844" s="184">
        <v>6.2132942259813785E-2</v>
      </c>
      <c r="K2844" s="184">
        <v>0.16616077214283279</v>
      </c>
      <c r="L2844" s="184">
        <v>0.14017939360867637</v>
      </c>
      <c r="M2844" s="184">
        <v>1396.0361454053807</v>
      </c>
      <c r="N2844" s="184">
        <v>0.35696599706694859</v>
      </c>
      <c r="O2844" s="184">
        <v>0.1257051260188943</v>
      </c>
      <c r="P2844" s="184">
        <v>0.10836601753009788</v>
      </c>
      <c r="Q2844" s="184">
        <v>1.7339108488796426E-2</v>
      </c>
    </row>
    <row r="2845" spans="1:17" x14ac:dyDescent="0.2">
      <c r="A2845" s="187" t="str">
        <f>B2845&amp;C2845&amp;D2845&amp;E2845</f>
        <v>199915A29CONJU53</v>
      </c>
      <c r="B2845" s="184">
        <v>1999</v>
      </c>
      <c r="C2845" s="184" t="s">
        <v>3</v>
      </c>
      <c r="D2845" s="184" t="s">
        <v>100</v>
      </c>
      <c r="E2845" s="184">
        <v>53</v>
      </c>
      <c r="F2845" s="184">
        <v>127725</v>
      </c>
      <c r="G2845" s="184">
        <v>0.26197505252799275</v>
      </c>
      <c r="H2845" s="184">
        <v>0.58874926600117439</v>
      </c>
      <c r="I2845" s="184">
        <v>0.43451164611469956</v>
      </c>
      <c r="J2845" s="184">
        <v>0.35320414954002738</v>
      </c>
      <c r="K2845" s="184">
        <v>0.48424349187707966</v>
      </c>
      <c r="L2845" s="184">
        <v>0.15087101193971422</v>
      </c>
      <c r="M2845" s="184">
        <v>1240.7805746368551</v>
      </c>
      <c r="N2845" s="184">
        <v>0.1359796437659033</v>
      </c>
      <c r="O2845" s="184">
        <v>5.4711293795263259E-2</v>
      </c>
      <c r="P2845" s="184">
        <v>4.1440595028381287E-2</v>
      </c>
      <c r="Q2845" s="184">
        <v>1.3270698766881974E-2</v>
      </c>
    </row>
    <row r="2846" spans="1:17" x14ac:dyDescent="0.2">
      <c r="A2846" s="187" t="str">
        <f>B2846&amp;C2846&amp;D2846&amp;E2846</f>
        <v>199915A29FILHO53</v>
      </c>
      <c r="B2846" s="184">
        <v>1999</v>
      </c>
      <c r="C2846" s="184" t="s">
        <v>3</v>
      </c>
      <c r="D2846" s="184" t="s">
        <v>102</v>
      </c>
      <c r="E2846" s="184">
        <v>53</v>
      </c>
      <c r="F2846" s="184">
        <v>296576</v>
      </c>
      <c r="G2846" s="184">
        <v>0.29040040265893746</v>
      </c>
      <c r="H2846" s="184">
        <v>0.58282194108761332</v>
      </c>
      <c r="I2846" s="184">
        <v>0.41357021471730687</v>
      </c>
      <c r="J2846" s="184">
        <v>5.7860379801467417E-2</v>
      </c>
      <c r="K2846" s="184">
        <v>0.13570551899007338</v>
      </c>
      <c r="L2846" s="184">
        <v>0.65000876672421237</v>
      </c>
      <c r="M2846" s="184">
        <v>975.5404135680543</v>
      </c>
      <c r="N2846" s="184">
        <v>0.17726511992009825</v>
      </c>
      <c r="O2846" s="184">
        <v>2.8593216450041165E-2</v>
      </c>
      <c r="P2846" s="184">
        <v>2.6453955271220526E-2</v>
      </c>
      <c r="Q2846" s="184">
        <v>2.1392611788206397E-3</v>
      </c>
    </row>
    <row r="2847" spans="1:17" x14ac:dyDescent="0.2">
      <c r="A2847" s="187" t="str">
        <f>B2847&amp;C2847&amp;D2847&amp;E2847</f>
        <v>199915A29OUTRO53</v>
      </c>
      <c r="B2847" s="184">
        <v>1999</v>
      </c>
      <c r="C2847" s="184" t="s">
        <v>3</v>
      </c>
      <c r="D2847" s="184" t="s">
        <v>104</v>
      </c>
      <c r="E2847" s="184">
        <v>53</v>
      </c>
      <c r="F2847" s="184">
        <v>87486</v>
      </c>
      <c r="G2847" s="184">
        <v>0.15645726532858342</v>
      </c>
      <c r="H2847" s="184">
        <v>0.78931486180646049</v>
      </c>
      <c r="I2847" s="184">
        <v>0.66582081704501295</v>
      </c>
      <c r="J2847" s="184">
        <v>7.7498113983951719E-2</v>
      </c>
      <c r="K2847" s="184">
        <v>0.15981985689138833</v>
      </c>
      <c r="L2847" s="184">
        <v>0.38746770911917333</v>
      </c>
      <c r="M2847" s="184">
        <v>673.53754758893865</v>
      </c>
      <c r="N2847" s="184">
        <v>0.23491758681389022</v>
      </c>
      <c r="O2847" s="184">
        <v>5.0865281302151198E-2</v>
      </c>
      <c r="P2847" s="184">
        <v>4.6018791578081066E-2</v>
      </c>
      <c r="Q2847" s="184">
        <v>4.846489724070137E-3</v>
      </c>
    </row>
    <row r="2848" spans="1:17" x14ac:dyDescent="0.2">
      <c r="A2848" s="187" t="str">
        <f>B2848&amp;C2848&amp;D2848&amp;E2848</f>
        <v>199918A24CHEFE53</v>
      </c>
      <c r="B2848" s="184">
        <v>1999</v>
      </c>
      <c r="C2848" s="184" t="s">
        <v>1</v>
      </c>
      <c r="D2848" s="184" t="s">
        <v>98</v>
      </c>
      <c r="E2848" s="184">
        <v>53</v>
      </c>
      <c r="F2848" s="184">
        <v>61437</v>
      </c>
      <c r="G2848" s="184">
        <v>0.17061886566269574</v>
      </c>
      <c r="H2848" s="184">
        <v>0.86898774354216513</v>
      </c>
      <c r="I2848" s="184">
        <v>0.7207220404642154</v>
      </c>
      <c r="J2848" s="184">
        <v>9.6521640054039098E-2</v>
      </c>
      <c r="K2848" s="184">
        <v>0.22408320718785096</v>
      </c>
      <c r="L2848" s="184">
        <v>0.21732832006771163</v>
      </c>
      <c r="M2848" s="184">
        <v>1011.1073312406169</v>
      </c>
      <c r="N2848" s="184">
        <v>0.31041554763416185</v>
      </c>
      <c r="O2848" s="184">
        <v>6.894867913472337E-2</v>
      </c>
      <c r="P2848" s="184">
        <v>6.2047300486677406E-2</v>
      </c>
      <c r="Q2848" s="184">
        <v>6.9013786480459655E-3</v>
      </c>
    </row>
    <row r="2849" spans="1:17" x14ac:dyDescent="0.2">
      <c r="A2849" s="187" t="str">
        <f>B2849&amp;C2849&amp;D2849&amp;E2849</f>
        <v>199918A24CONJU53</v>
      </c>
      <c r="B2849" s="184">
        <v>1999</v>
      </c>
      <c r="C2849" s="184" t="s">
        <v>1</v>
      </c>
      <c r="D2849" s="184" t="s">
        <v>100</v>
      </c>
      <c r="E2849" s="184">
        <v>53</v>
      </c>
      <c r="F2849" s="184">
        <v>60366</v>
      </c>
      <c r="G2849" s="184">
        <v>0.32098621513712006</v>
      </c>
      <c r="H2849" s="184">
        <v>0.56841599575920221</v>
      </c>
      <c r="I2849" s="184">
        <v>0.38596229665705861</v>
      </c>
      <c r="J2849" s="184">
        <v>0.38246695159526883</v>
      </c>
      <c r="K2849" s="184">
        <v>0.53689162773746812</v>
      </c>
      <c r="L2849" s="184">
        <v>0.14375641917635756</v>
      </c>
      <c r="M2849" s="184">
        <v>926.1274751412393</v>
      </c>
      <c r="N2849" s="184">
        <v>0.14032733658019414</v>
      </c>
      <c r="O2849" s="184">
        <v>4.2093231289136265E-2</v>
      </c>
      <c r="P2849" s="184">
        <v>3.1557499254547261E-2</v>
      </c>
      <c r="Q2849" s="184">
        <v>1.0535732034589008E-2</v>
      </c>
    </row>
    <row r="2850" spans="1:17" x14ac:dyDescent="0.2">
      <c r="A2850" s="187" t="str">
        <f>B2850&amp;C2850&amp;D2850&amp;E2850</f>
        <v>199918A24FILHO53</v>
      </c>
      <c r="B2850" s="184">
        <v>1999</v>
      </c>
      <c r="C2850" s="184" t="s">
        <v>1</v>
      </c>
      <c r="D2850" s="184" t="s">
        <v>102</v>
      </c>
      <c r="E2850" s="184">
        <v>53</v>
      </c>
      <c r="F2850" s="184">
        <v>150396</v>
      </c>
      <c r="G2850" s="184">
        <v>0.3128454665724279</v>
      </c>
      <c r="H2850" s="184">
        <v>0.73378281337269613</v>
      </c>
      <c r="I2850" s="184">
        <v>0.50422218676028618</v>
      </c>
      <c r="J2850" s="184">
        <v>6.0553472166812949E-2</v>
      </c>
      <c r="K2850" s="184">
        <v>0.17180643102210166</v>
      </c>
      <c r="L2850" s="184">
        <v>0.57183701694193989</v>
      </c>
      <c r="M2850" s="184">
        <v>849.24755783735441</v>
      </c>
      <c r="N2850" s="184">
        <v>0.24119746444361584</v>
      </c>
      <c r="O2850" s="184">
        <v>3.3865125446119429E-2</v>
      </c>
      <c r="P2850" s="184">
        <v>3.3865125446119429E-2</v>
      </c>
      <c r="Q2850" s="184">
        <v>0</v>
      </c>
    </row>
    <row r="2851" spans="1:17" x14ac:dyDescent="0.2">
      <c r="A2851" s="187" t="str">
        <f>B2851&amp;C2851&amp;D2851&amp;E2851</f>
        <v>199918A24OUTRO53</v>
      </c>
      <c r="B2851" s="184">
        <v>1999</v>
      </c>
      <c r="C2851" s="184" t="s">
        <v>1</v>
      </c>
      <c r="D2851" s="184" t="s">
        <v>104</v>
      </c>
      <c r="E2851" s="184">
        <v>53</v>
      </c>
      <c r="F2851" s="184">
        <v>54021</v>
      </c>
      <c r="G2851" s="184">
        <v>0.13891377991476342</v>
      </c>
      <c r="H2851" s="184">
        <v>0.84698543159141815</v>
      </c>
      <c r="I2851" s="184">
        <v>0.72932748375631695</v>
      </c>
      <c r="J2851" s="184">
        <v>5.8847485237222559E-2</v>
      </c>
      <c r="K2851" s="184">
        <v>0.13726143536772736</v>
      </c>
      <c r="L2851" s="184">
        <v>0.40012217470983508</v>
      </c>
      <c r="M2851" s="184">
        <v>619.2073474218131</v>
      </c>
      <c r="N2851" s="184">
        <v>0.24318320653079359</v>
      </c>
      <c r="O2851" s="184">
        <v>5.0998685696303288E-2</v>
      </c>
      <c r="P2851" s="184">
        <v>4.7074285925843652E-2</v>
      </c>
      <c r="Q2851" s="184">
        <v>3.9243997704596365E-3</v>
      </c>
    </row>
    <row r="2852" spans="1:17" x14ac:dyDescent="0.2">
      <c r="A2852" s="187" t="str">
        <f>B2852&amp;C2852&amp;D2852&amp;E2852</f>
        <v>199925A29CHEFE53</v>
      </c>
      <c r="B2852" s="184">
        <v>1999</v>
      </c>
      <c r="C2852" s="184" t="s">
        <v>2</v>
      </c>
      <c r="D2852" s="184" t="s">
        <v>98</v>
      </c>
      <c r="E2852" s="184">
        <v>53</v>
      </c>
      <c r="F2852" s="184">
        <v>82626</v>
      </c>
      <c r="G2852" s="184">
        <v>8.5541925387450146E-2</v>
      </c>
      <c r="H2852" s="184">
        <v>0.95897175223295328</v>
      </c>
      <c r="I2852" s="184">
        <v>0.8769394621547697</v>
      </c>
      <c r="J2852" s="184">
        <v>3.8474572168566798E-2</v>
      </c>
      <c r="K2852" s="184">
        <v>0.12050686224675042</v>
      </c>
      <c r="L2852" s="184">
        <v>7.4322852370924411E-2</v>
      </c>
      <c r="M2852" s="184">
        <v>1645.7290900782068</v>
      </c>
      <c r="N2852" s="184">
        <v>0.39999515890881804</v>
      </c>
      <c r="O2852" s="184">
        <v>0.17177401786362645</v>
      </c>
      <c r="P2852" s="184">
        <v>0.14614044005518845</v>
      </c>
      <c r="Q2852" s="184">
        <v>2.5633577808438023E-2</v>
      </c>
    </row>
    <row r="2853" spans="1:17" x14ac:dyDescent="0.2">
      <c r="A2853" s="187" t="str">
        <f>B2853&amp;C2853&amp;D2853&amp;E2853</f>
        <v>199925A29CONJU53</v>
      </c>
      <c r="B2853" s="184">
        <v>1999</v>
      </c>
      <c r="C2853" s="184" t="s">
        <v>2</v>
      </c>
      <c r="D2853" s="184" t="s">
        <v>100</v>
      </c>
      <c r="E2853" s="184">
        <v>53</v>
      </c>
      <c r="F2853" s="184">
        <v>60159</v>
      </c>
      <c r="G2853" s="184">
        <v>0.17418054524238888</v>
      </c>
      <c r="H2853" s="184">
        <v>0.62680563174254889</v>
      </c>
      <c r="I2853" s="184">
        <v>0.51762828504463176</v>
      </c>
      <c r="J2853" s="184">
        <v>0.31331970278761284</v>
      </c>
      <c r="K2853" s="184">
        <v>0.41544905999102377</v>
      </c>
      <c r="L2853" s="184">
        <v>0.13733605944247743</v>
      </c>
      <c r="M2853" s="184">
        <v>1509.8018524737672</v>
      </c>
      <c r="N2853" s="184">
        <v>0.14086005418973055</v>
      </c>
      <c r="O2853" s="184">
        <v>7.0413404478132949E-2</v>
      </c>
      <c r="P2853" s="184">
        <v>5.2810053358599708E-2</v>
      </c>
      <c r="Q2853" s="184">
        <v>1.7603351119533237E-2</v>
      </c>
    </row>
    <row r="2854" spans="1:17" x14ac:dyDescent="0.2">
      <c r="A2854" s="187" t="str">
        <f>B2854&amp;C2854&amp;D2854&amp;E2854</f>
        <v>199925A29FILHO53</v>
      </c>
      <c r="B2854" s="184">
        <v>1999</v>
      </c>
      <c r="C2854" s="184" t="s">
        <v>2</v>
      </c>
      <c r="D2854" s="184" t="s">
        <v>102</v>
      </c>
      <c r="E2854" s="184">
        <v>53</v>
      </c>
      <c r="F2854" s="184">
        <v>39613</v>
      </c>
      <c r="G2854" s="184">
        <v>0.20242129348046456</v>
      </c>
      <c r="H2854" s="184">
        <v>0.87160780551839045</v>
      </c>
      <c r="I2854" s="184">
        <v>0.69517582611768869</v>
      </c>
      <c r="J2854" s="184">
        <v>8.5603211067073942E-2</v>
      </c>
      <c r="K2854" s="184">
        <v>0.22464847398581272</v>
      </c>
      <c r="L2854" s="184">
        <v>0.23527629818493928</v>
      </c>
      <c r="M2854" s="184">
        <v>1836.1674082825589</v>
      </c>
      <c r="N2854" s="184">
        <v>0.17640673516269911</v>
      </c>
      <c r="O2854" s="184">
        <v>6.4120364526796758E-2</v>
      </c>
      <c r="P2854" s="184">
        <v>5.3467296089667535E-2</v>
      </c>
      <c r="Q2854" s="184">
        <v>1.0653068437129225E-2</v>
      </c>
    </row>
    <row r="2855" spans="1:17" x14ac:dyDescent="0.2">
      <c r="A2855" s="187" t="str">
        <f>B2855&amp;C2855&amp;D2855&amp;E2855</f>
        <v>199925A29OUTRO53</v>
      </c>
      <c r="B2855" s="184">
        <v>1999</v>
      </c>
      <c r="C2855" s="184" t="s">
        <v>2</v>
      </c>
      <c r="D2855" s="184" t="s">
        <v>104</v>
      </c>
      <c r="E2855" s="184">
        <v>53</v>
      </c>
      <c r="F2855" s="184">
        <v>18426</v>
      </c>
      <c r="G2855" s="184">
        <v>0.13415476738830032</v>
      </c>
      <c r="H2855" s="184">
        <v>0.94258113535221966</v>
      </c>
      <c r="I2855" s="184">
        <v>0.81612938239444266</v>
      </c>
      <c r="J2855" s="184">
        <v>5.7418864647780309E-2</v>
      </c>
      <c r="K2855" s="184">
        <v>0.16091392597416693</v>
      </c>
      <c r="L2855" s="184">
        <v>0.17241940735916639</v>
      </c>
      <c r="M2855" s="184">
        <v>899.68404737247215</v>
      </c>
      <c r="N2855" s="184">
        <v>0.35639856724194074</v>
      </c>
      <c r="O2855" s="184">
        <v>9.1989579941387165E-2</v>
      </c>
      <c r="P2855" s="184">
        <v>8.0484098556387718E-2</v>
      </c>
      <c r="Q2855" s="184">
        <v>1.1505481384999457E-2</v>
      </c>
    </row>
    <row r="2856" spans="1:17" x14ac:dyDescent="0.2">
      <c r="A2856" s="187" t="str">
        <f>B2856&amp;C2856&amp;D2856&amp;E2856</f>
        <v>199930EMACHEFE53</v>
      </c>
      <c r="B2856" s="184">
        <v>1999</v>
      </c>
      <c r="C2856" s="184" t="s">
        <v>4</v>
      </c>
      <c r="D2856" s="184" t="s">
        <v>98</v>
      </c>
      <c r="E2856" s="184">
        <v>53</v>
      </c>
      <c r="F2856" s="184">
        <v>446342</v>
      </c>
      <c r="G2856" s="184">
        <v>7.6851977862456899E-2</v>
      </c>
      <c r="H2856" s="184">
        <v>0.79021019756151112</v>
      </c>
      <c r="I2856" s="184">
        <v>0.72948098095182623</v>
      </c>
      <c r="J2856" s="184">
        <v>0.20646723812681755</v>
      </c>
      <c r="K2856" s="184">
        <v>0.26435558383481722</v>
      </c>
      <c r="L2856" s="184">
        <v>4.2245632273010383E-2</v>
      </c>
      <c r="M2856" s="184">
        <v>2912.4446863066773</v>
      </c>
      <c r="N2856" s="184">
        <v>0.32603112761784075</v>
      </c>
      <c r="O2856" s="184">
        <v>0.19846945768203275</v>
      </c>
      <c r="P2856" s="184">
        <v>0.15277562456327193</v>
      </c>
      <c r="Q2856" s="184">
        <v>4.5693833118760824E-2</v>
      </c>
    </row>
    <row r="2857" spans="1:17" x14ac:dyDescent="0.2">
      <c r="A2857" s="187" t="str">
        <f>B2857&amp;C2857&amp;D2857&amp;E2857</f>
        <v>199930EMACONJU53</v>
      </c>
      <c r="B2857" s="184">
        <v>1999</v>
      </c>
      <c r="C2857" s="184" t="s">
        <v>4</v>
      </c>
      <c r="D2857" s="184" t="s">
        <v>100</v>
      </c>
      <c r="E2857" s="184">
        <v>53</v>
      </c>
      <c r="F2857" s="184">
        <v>254826</v>
      </c>
      <c r="G2857" s="184">
        <v>0.1117981414521777</v>
      </c>
      <c r="H2857" s="184">
        <v>0.55024605024605022</v>
      </c>
      <c r="I2857" s="184">
        <v>0.48872956448714022</v>
      </c>
      <c r="J2857" s="184">
        <v>0.43728661910480093</v>
      </c>
      <c r="K2857" s="184">
        <v>0.49547926820654092</v>
      </c>
      <c r="L2857" s="184">
        <v>3.6570051721566875E-2</v>
      </c>
      <c r="M2857" s="184">
        <v>2679.6220065338848</v>
      </c>
      <c r="N2857" s="184">
        <v>0.17802241824880013</v>
      </c>
      <c r="O2857" s="184">
        <v>0.10067396136897422</v>
      </c>
      <c r="P2857" s="184">
        <v>8.2367819522885619E-2</v>
      </c>
      <c r="Q2857" s="184">
        <v>1.830614184608859E-2</v>
      </c>
    </row>
    <row r="2858" spans="1:17" x14ac:dyDescent="0.2">
      <c r="A2858" s="187" t="str">
        <f>B2858&amp;C2858&amp;D2858&amp;E2858</f>
        <v>199930EMAFILHO53</v>
      </c>
      <c r="B2858" s="184">
        <v>1999</v>
      </c>
      <c r="C2858" s="184" t="s">
        <v>4</v>
      </c>
      <c r="D2858" s="184" t="s">
        <v>102</v>
      </c>
      <c r="E2858" s="184">
        <v>53</v>
      </c>
      <c r="F2858" s="184">
        <v>34528</v>
      </c>
      <c r="G2858" s="184">
        <v>0.13772106865528683</v>
      </c>
      <c r="H2858" s="184">
        <v>0.84664620018535686</v>
      </c>
      <c r="I2858" s="184">
        <v>0.7300451807228916</v>
      </c>
      <c r="J2858" s="184">
        <v>0.134991890639481</v>
      </c>
      <c r="K2858" s="184">
        <v>0.23931302131603335</v>
      </c>
      <c r="L2858" s="184">
        <v>9.2012279888785908E-2</v>
      </c>
      <c r="M2858" s="184">
        <v>1766.9152892876045</v>
      </c>
      <c r="N2858" s="184">
        <v>0.33135426320667283</v>
      </c>
      <c r="O2858" s="184">
        <v>0.134991890639481</v>
      </c>
      <c r="P2858" s="184">
        <v>0.11046107506950881</v>
      </c>
      <c r="Q2858" s="184">
        <v>2.4530815569972195E-2</v>
      </c>
    </row>
    <row r="2859" spans="1:17" x14ac:dyDescent="0.2">
      <c r="A2859" s="187" t="str">
        <f>B2859&amp;C2859&amp;D2859&amp;E2859</f>
        <v>199930EMAOUTRO53</v>
      </c>
      <c r="B2859" s="184">
        <v>1999</v>
      </c>
      <c r="C2859" s="184" t="s">
        <v>4</v>
      </c>
      <c r="D2859" s="184" t="s">
        <v>104</v>
      </c>
      <c r="E2859" s="184">
        <v>53</v>
      </c>
      <c r="F2859" s="184">
        <v>44488</v>
      </c>
      <c r="G2859" s="184">
        <v>0.11927757806747802</v>
      </c>
      <c r="H2859" s="184">
        <v>0.51899388599172813</v>
      </c>
      <c r="I2859" s="184">
        <v>0.45708955223880599</v>
      </c>
      <c r="J2859" s="184">
        <v>0.47624078403164899</v>
      </c>
      <c r="K2859" s="184">
        <v>0.52863693580291315</v>
      </c>
      <c r="L2859" s="184">
        <v>4.2843013846430501E-2</v>
      </c>
      <c r="M2859" s="184">
        <v>1250.286702361735</v>
      </c>
      <c r="N2859" s="184">
        <v>0.17139453335730984</v>
      </c>
      <c r="O2859" s="184">
        <v>6.6647185757957209E-2</v>
      </c>
      <c r="P2859" s="184">
        <v>4.2843013846430501E-2</v>
      </c>
      <c r="Q2859" s="184">
        <v>2.3804171911526704E-2</v>
      </c>
    </row>
    <row r="2860" spans="1:17" x14ac:dyDescent="0.2">
      <c r="A2860" s="187" t="str">
        <f>B2860&amp;C2860&amp;D2860&amp;E2860</f>
        <v>199915A17AGCC0</v>
      </c>
      <c r="B2860" s="184">
        <v>1999</v>
      </c>
      <c r="C2860" s="184" t="s">
        <v>0</v>
      </c>
      <c r="D2860" s="184" t="s">
        <v>23</v>
      </c>
      <c r="E2860" s="184">
        <v>0</v>
      </c>
      <c r="F2860" s="184">
        <v>2166</v>
      </c>
      <c r="G2860" s="184">
        <v>0</v>
      </c>
      <c r="H2860" s="184">
        <v>1</v>
      </c>
      <c r="I2860" s="184">
        <v>1</v>
      </c>
      <c r="J2860" s="184">
        <v>0</v>
      </c>
      <c r="K2860" s="184">
        <v>0</v>
      </c>
      <c r="L2860" s="184">
        <v>9.7876269621421971E-2</v>
      </c>
      <c r="M2860" s="184">
        <v>328.67861247610136</v>
      </c>
    </row>
    <row r="2861" spans="1:17" x14ac:dyDescent="0.2">
      <c r="A2861" s="187" t="str">
        <f>B2861&amp;C2861&amp;D2861&amp;E2861</f>
        <v>199915A17AGSC0</v>
      </c>
      <c r="B2861" s="184">
        <v>1999</v>
      </c>
      <c r="C2861" s="184" t="s">
        <v>0</v>
      </c>
      <c r="D2861" s="184" t="s">
        <v>28</v>
      </c>
      <c r="E2861" s="184">
        <v>0</v>
      </c>
      <c r="F2861" s="184">
        <v>5661</v>
      </c>
      <c r="G2861" s="184">
        <v>0</v>
      </c>
      <c r="H2861" s="184">
        <v>1</v>
      </c>
      <c r="I2861" s="184">
        <v>1</v>
      </c>
      <c r="J2861" s="184">
        <v>0</v>
      </c>
      <c r="K2861" s="184">
        <v>0</v>
      </c>
      <c r="L2861" s="184">
        <v>0.28563857975622681</v>
      </c>
      <c r="M2861" s="184">
        <v>380.7995134408925</v>
      </c>
    </row>
    <row r="2862" spans="1:17" x14ac:dyDescent="0.2">
      <c r="A2862" s="187" t="str">
        <f>B2862&amp;C2862&amp;D2862&amp;E2862</f>
        <v>199915A17AUTO0</v>
      </c>
      <c r="B2862" s="184">
        <v>1999</v>
      </c>
      <c r="C2862" s="184" t="s">
        <v>0</v>
      </c>
      <c r="D2862" s="184" t="s">
        <v>34</v>
      </c>
      <c r="E2862" s="184">
        <v>0</v>
      </c>
      <c r="F2862" s="184">
        <v>7567</v>
      </c>
      <c r="G2862" s="184">
        <v>0</v>
      </c>
      <c r="H2862" s="184">
        <v>1</v>
      </c>
      <c r="I2862" s="184">
        <v>1</v>
      </c>
      <c r="J2862" s="184">
        <v>0</v>
      </c>
      <c r="K2862" s="184">
        <v>0</v>
      </c>
      <c r="L2862" s="184">
        <v>0.78313730672657589</v>
      </c>
      <c r="M2862" s="184">
        <v>0</v>
      </c>
    </row>
    <row r="2863" spans="1:17" x14ac:dyDescent="0.2">
      <c r="A2863" s="187" t="str">
        <f>B2863&amp;C2863&amp;D2863&amp;E2863</f>
        <v>199915A17CCA10</v>
      </c>
      <c r="B2863" s="184">
        <v>1999</v>
      </c>
      <c r="C2863" s="184" t="s">
        <v>0</v>
      </c>
      <c r="D2863" s="184" t="s">
        <v>24</v>
      </c>
      <c r="E2863" s="184">
        <v>0</v>
      </c>
      <c r="F2863" s="184">
        <v>55317</v>
      </c>
      <c r="G2863" s="184">
        <v>0</v>
      </c>
      <c r="H2863" s="184">
        <v>1</v>
      </c>
      <c r="I2863" s="184">
        <v>1</v>
      </c>
      <c r="J2863" s="184">
        <v>0</v>
      </c>
      <c r="K2863" s="184">
        <v>0</v>
      </c>
      <c r="L2863" s="184">
        <v>0.80063994793643911</v>
      </c>
      <c r="M2863" s="184">
        <v>509.7606344824593</v>
      </c>
    </row>
    <row r="2864" spans="1:17" x14ac:dyDescent="0.2">
      <c r="A2864" s="187" t="str">
        <f>B2864&amp;C2864&amp;D2864&amp;E2864</f>
        <v>199915A17CCA20</v>
      </c>
      <c r="B2864" s="184">
        <v>1999</v>
      </c>
      <c r="C2864" s="184" t="s">
        <v>0</v>
      </c>
      <c r="D2864" s="184" t="s">
        <v>25</v>
      </c>
      <c r="E2864" s="184">
        <v>0</v>
      </c>
      <c r="F2864" s="184">
        <v>106236</v>
      </c>
      <c r="G2864" s="184">
        <v>0</v>
      </c>
      <c r="H2864" s="184">
        <v>1</v>
      </c>
      <c r="I2864" s="184">
        <v>1</v>
      </c>
      <c r="J2864" s="184">
        <v>0</v>
      </c>
      <c r="K2864" s="184">
        <v>0</v>
      </c>
      <c r="L2864" s="184">
        <v>0.75889528973229414</v>
      </c>
      <c r="M2864" s="184">
        <v>551.16796050035828</v>
      </c>
    </row>
    <row r="2865" spans="1:13" x14ac:dyDescent="0.2">
      <c r="A2865" s="187" t="str">
        <f>B2865&amp;C2865&amp;D2865&amp;E2865</f>
        <v>199915A17CONT0</v>
      </c>
      <c r="B2865" s="184">
        <v>1999</v>
      </c>
      <c r="C2865" s="184" t="s">
        <v>0</v>
      </c>
      <c r="D2865" s="184" t="s">
        <v>31</v>
      </c>
      <c r="E2865" s="184">
        <v>0</v>
      </c>
      <c r="F2865" s="184">
        <v>59018</v>
      </c>
      <c r="G2865" s="184">
        <v>0</v>
      </c>
      <c r="H2865" s="184">
        <v>1</v>
      </c>
      <c r="I2865" s="184">
        <v>1</v>
      </c>
      <c r="J2865" s="184">
        <v>0</v>
      </c>
      <c r="K2865" s="184">
        <v>0</v>
      </c>
      <c r="L2865" s="184">
        <v>0.65820597105967671</v>
      </c>
      <c r="M2865" s="184">
        <v>325.30404023841993</v>
      </c>
    </row>
    <row r="2866" spans="1:13" x14ac:dyDescent="0.2">
      <c r="A2866" s="187" t="str">
        <f>B2866&amp;C2866&amp;D2866&amp;E2866</f>
        <v>199915A17EMPR0</v>
      </c>
      <c r="B2866" s="184">
        <v>1999</v>
      </c>
      <c r="C2866" s="184" t="s">
        <v>0</v>
      </c>
      <c r="D2866" s="184" t="s">
        <v>32</v>
      </c>
      <c r="E2866" s="184">
        <v>0</v>
      </c>
      <c r="F2866" s="184">
        <v>794</v>
      </c>
      <c r="G2866" s="184">
        <v>0</v>
      </c>
      <c r="H2866" s="184">
        <v>1</v>
      </c>
      <c r="I2866" s="184">
        <v>1</v>
      </c>
      <c r="J2866" s="184">
        <v>0</v>
      </c>
      <c r="K2866" s="184">
        <v>0</v>
      </c>
      <c r="L2866" s="184">
        <v>1</v>
      </c>
      <c r="M2866" s="184">
        <v>1125.7386535483768</v>
      </c>
    </row>
    <row r="2867" spans="1:13" x14ac:dyDescent="0.2">
      <c r="A2867" s="187" t="str">
        <f>B2867&amp;C2867&amp;D2867&amp;E2867</f>
        <v>199915A17INAT0</v>
      </c>
      <c r="B2867" s="184">
        <v>1999</v>
      </c>
      <c r="C2867" s="184" t="s">
        <v>0</v>
      </c>
      <c r="D2867" s="184" t="s">
        <v>54</v>
      </c>
      <c r="E2867" s="184">
        <v>0</v>
      </c>
      <c r="F2867" s="184">
        <v>2447997</v>
      </c>
      <c r="G2867" s="184">
        <v>1</v>
      </c>
      <c r="H2867" s="184">
        <v>0.18249800378299486</v>
      </c>
      <c r="I2867" s="184">
        <v>0</v>
      </c>
      <c r="J2867" s="184">
        <v>9.2655148603629847E-2</v>
      </c>
      <c r="K2867" s="184">
        <v>0.12784010956286121</v>
      </c>
      <c r="L2867" s="184">
        <v>0.87233603635952173</v>
      </c>
      <c r="M2867" s="184"/>
    </row>
    <row r="2868" spans="1:13" x14ac:dyDescent="0.2">
      <c r="A2868" s="187" t="str">
        <f>B2868&amp;C2868&amp;D2868&amp;E2868</f>
        <v>199915A17MILI0</v>
      </c>
      <c r="B2868" s="184">
        <v>1999</v>
      </c>
      <c r="C2868" s="184" t="s">
        <v>0</v>
      </c>
      <c r="D2868" s="184" t="s">
        <v>26</v>
      </c>
      <c r="E2868" s="184">
        <v>0</v>
      </c>
      <c r="F2868" s="184">
        <v>419</v>
      </c>
      <c r="G2868" s="184">
        <v>0</v>
      </c>
      <c r="H2868" s="184">
        <v>1</v>
      </c>
      <c r="I2868" s="184">
        <v>1</v>
      </c>
      <c r="J2868" s="184">
        <v>0</v>
      </c>
      <c r="K2868" s="184">
        <v>0</v>
      </c>
      <c r="L2868" s="184">
        <v>0</v>
      </c>
      <c r="M2868" s="184">
        <v>998.3259850859472</v>
      </c>
    </row>
    <row r="2869" spans="1:13" x14ac:dyDescent="0.2">
      <c r="A2869" s="187" t="str">
        <f>B2869&amp;C2869&amp;D2869&amp;E2869</f>
        <v>199915A17SCA10</v>
      </c>
      <c r="B2869" s="184">
        <v>1999</v>
      </c>
      <c r="C2869" s="184" t="s">
        <v>0</v>
      </c>
      <c r="D2869" s="184" t="s">
        <v>29</v>
      </c>
      <c r="E2869" s="184">
        <v>0</v>
      </c>
      <c r="F2869" s="184">
        <v>196957</v>
      </c>
      <c r="G2869" s="184">
        <v>0</v>
      </c>
      <c r="H2869" s="184">
        <v>1</v>
      </c>
      <c r="I2869" s="184">
        <v>1</v>
      </c>
      <c r="J2869" s="184">
        <v>0</v>
      </c>
      <c r="K2869" s="184">
        <v>0</v>
      </c>
      <c r="L2869" s="184">
        <v>0.72584878932965069</v>
      </c>
      <c r="M2869" s="184">
        <v>369.24126625115906</v>
      </c>
    </row>
    <row r="2870" spans="1:13" x14ac:dyDescent="0.2">
      <c r="A2870" s="187" t="str">
        <f>B2870&amp;C2870&amp;D2870&amp;E2870</f>
        <v>199915A17SCA20</v>
      </c>
      <c r="B2870" s="184">
        <v>1999</v>
      </c>
      <c r="C2870" s="184" t="s">
        <v>0</v>
      </c>
      <c r="D2870" s="184" t="s">
        <v>30</v>
      </c>
      <c r="E2870" s="184">
        <v>0</v>
      </c>
      <c r="F2870" s="184">
        <v>72019</v>
      </c>
      <c r="G2870" s="184">
        <v>0</v>
      </c>
      <c r="H2870" s="184">
        <v>1</v>
      </c>
      <c r="I2870" s="184">
        <v>1</v>
      </c>
      <c r="J2870" s="184">
        <v>0</v>
      </c>
      <c r="K2870" s="184">
        <v>0</v>
      </c>
      <c r="L2870" s="184">
        <v>0.75034365931212599</v>
      </c>
      <c r="M2870" s="184">
        <v>417.39715473474661</v>
      </c>
    </row>
    <row r="2871" spans="1:13" x14ac:dyDescent="0.2">
      <c r="A2871" s="187" t="str">
        <f>B2871&amp;C2871&amp;D2871&amp;E2871</f>
        <v>199915A17SREM0</v>
      </c>
      <c r="B2871" s="184">
        <v>1999</v>
      </c>
      <c r="C2871" s="184" t="s">
        <v>0</v>
      </c>
      <c r="D2871" s="184" t="s">
        <v>35</v>
      </c>
      <c r="E2871" s="184">
        <v>0</v>
      </c>
      <c r="F2871" s="184">
        <v>84262</v>
      </c>
      <c r="G2871" s="184">
        <v>0</v>
      </c>
      <c r="H2871" s="184">
        <v>1</v>
      </c>
      <c r="I2871" s="184">
        <v>1</v>
      </c>
      <c r="J2871" s="184">
        <v>0</v>
      </c>
      <c r="K2871" s="184">
        <v>0</v>
      </c>
      <c r="L2871" s="184">
        <v>0.86380574873608507</v>
      </c>
      <c r="M2871" s="184">
        <v>1.7064816133609761</v>
      </c>
    </row>
    <row r="2872" spans="1:13" x14ac:dyDescent="0.2">
      <c r="A2872" s="187" t="str">
        <f>B2872&amp;C2872&amp;D2872&amp;E2872</f>
        <v>199915A17TDOM0</v>
      </c>
      <c r="B2872" s="184">
        <v>1999</v>
      </c>
      <c r="C2872" s="184" t="s">
        <v>0</v>
      </c>
      <c r="D2872" s="184" t="s">
        <v>33</v>
      </c>
      <c r="E2872" s="184">
        <v>0</v>
      </c>
      <c r="F2872" s="184">
        <v>77305</v>
      </c>
      <c r="G2872" s="184">
        <v>0</v>
      </c>
      <c r="H2872" s="184">
        <v>1</v>
      </c>
      <c r="I2872" s="184">
        <v>1</v>
      </c>
      <c r="J2872" s="184">
        <v>0</v>
      </c>
      <c r="K2872" s="184">
        <v>0</v>
      </c>
      <c r="L2872" s="184">
        <v>0.55722139577000196</v>
      </c>
      <c r="M2872" s="184">
        <v>270.15913903011847</v>
      </c>
    </row>
    <row r="2873" spans="1:13" x14ac:dyDescent="0.2">
      <c r="A2873" s="187" t="str">
        <f>B2873&amp;C2873&amp;D2873&amp;E2873</f>
        <v>199915A29AGCC0</v>
      </c>
      <c r="B2873" s="184">
        <v>1999</v>
      </c>
      <c r="C2873" s="184" t="s">
        <v>3</v>
      </c>
      <c r="D2873" s="184" t="s">
        <v>23</v>
      </c>
      <c r="E2873" s="184">
        <v>0</v>
      </c>
      <c r="F2873" s="184">
        <v>12050</v>
      </c>
      <c r="G2873" s="184">
        <v>0</v>
      </c>
      <c r="H2873" s="184">
        <v>1</v>
      </c>
      <c r="I2873" s="184">
        <v>1</v>
      </c>
      <c r="J2873" s="184">
        <v>0</v>
      </c>
      <c r="K2873" s="184">
        <v>0</v>
      </c>
      <c r="L2873" s="184">
        <v>9.5186721991701251E-2</v>
      </c>
      <c r="M2873" s="184">
        <v>501.34819238030133</v>
      </c>
    </row>
    <row r="2874" spans="1:13" x14ac:dyDescent="0.2">
      <c r="A2874" s="187" t="str">
        <f>B2874&amp;C2874&amp;D2874&amp;E2874</f>
        <v>199915A29AGSC0</v>
      </c>
      <c r="B2874" s="184">
        <v>1999</v>
      </c>
      <c r="C2874" s="184" t="s">
        <v>3</v>
      </c>
      <c r="D2874" s="184" t="s">
        <v>28</v>
      </c>
      <c r="E2874" s="184">
        <v>0</v>
      </c>
      <c r="F2874" s="184">
        <v>27985</v>
      </c>
      <c r="G2874" s="184">
        <v>0</v>
      </c>
      <c r="H2874" s="184">
        <v>1</v>
      </c>
      <c r="I2874" s="184">
        <v>1</v>
      </c>
      <c r="J2874" s="184">
        <v>0</v>
      </c>
      <c r="K2874" s="184">
        <v>0</v>
      </c>
      <c r="L2874" s="184">
        <v>0.14857959621225655</v>
      </c>
      <c r="M2874" s="184">
        <v>496.00620845840325</v>
      </c>
    </row>
    <row r="2875" spans="1:13" x14ac:dyDescent="0.2">
      <c r="A2875" s="187" t="str">
        <f>B2875&amp;C2875&amp;D2875&amp;E2875</f>
        <v>199915A29AUTO0</v>
      </c>
      <c r="B2875" s="184">
        <v>1999</v>
      </c>
      <c r="C2875" s="184" t="s">
        <v>3</v>
      </c>
      <c r="D2875" s="184" t="s">
        <v>34</v>
      </c>
      <c r="E2875" s="184">
        <v>0</v>
      </c>
      <c r="F2875" s="184">
        <v>35949</v>
      </c>
      <c r="G2875" s="184">
        <v>0</v>
      </c>
      <c r="H2875" s="184">
        <v>1</v>
      </c>
      <c r="I2875" s="184">
        <v>1</v>
      </c>
      <c r="J2875" s="184">
        <v>0</v>
      </c>
      <c r="K2875" s="184">
        <v>0</v>
      </c>
      <c r="L2875" s="184">
        <v>0.35469693176444406</v>
      </c>
      <c r="M2875" s="184">
        <v>0</v>
      </c>
    </row>
    <row r="2876" spans="1:13" x14ac:dyDescent="0.2">
      <c r="A2876" s="187" t="str">
        <f>B2876&amp;C2876&amp;D2876&amp;E2876</f>
        <v>199915A29CCA10</v>
      </c>
      <c r="B2876" s="184">
        <v>1999</v>
      </c>
      <c r="C2876" s="184" t="s">
        <v>3</v>
      </c>
      <c r="D2876" s="184" t="s">
        <v>24</v>
      </c>
      <c r="E2876" s="184">
        <v>0</v>
      </c>
      <c r="F2876" s="184">
        <v>1001023</v>
      </c>
      <c r="G2876" s="184">
        <v>0</v>
      </c>
      <c r="H2876" s="184">
        <v>1</v>
      </c>
      <c r="I2876" s="184">
        <v>1</v>
      </c>
      <c r="J2876" s="184">
        <v>0</v>
      </c>
      <c r="K2876" s="184">
        <v>0</v>
      </c>
      <c r="L2876" s="184">
        <v>0.27189082425567901</v>
      </c>
      <c r="M2876" s="184">
        <v>904.9724970842143</v>
      </c>
    </row>
    <row r="2877" spans="1:13" x14ac:dyDescent="0.2">
      <c r="A2877" s="187" t="str">
        <f>B2877&amp;C2877&amp;D2877&amp;E2877</f>
        <v>199915A29CCA20</v>
      </c>
      <c r="B2877" s="184">
        <v>1999</v>
      </c>
      <c r="C2877" s="184" t="s">
        <v>3</v>
      </c>
      <c r="D2877" s="184" t="s">
        <v>25</v>
      </c>
      <c r="E2877" s="184">
        <v>0</v>
      </c>
      <c r="F2877" s="184">
        <v>2462736</v>
      </c>
      <c r="G2877" s="184">
        <v>0</v>
      </c>
      <c r="H2877" s="184">
        <v>1</v>
      </c>
      <c r="I2877" s="184">
        <v>1</v>
      </c>
      <c r="J2877" s="184">
        <v>0</v>
      </c>
      <c r="K2877" s="184">
        <v>0</v>
      </c>
      <c r="L2877" s="184">
        <v>0.23713275231850259</v>
      </c>
      <c r="M2877" s="184">
        <v>1130.9875645368422</v>
      </c>
    </row>
    <row r="2878" spans="1:13" x14ac:dyDescent="0.2">
      <c r="A2878" s="187" t="str">
        <f>B2878&amp;C2878&amp;D2878&amp;E2878</f>
        <v>199915A29CONT0</v>
      </c>
      <c r="B2878" s="184">
        <v>1999</v>
      </c>
      <c r="C2878" s="184" t="s">
        <v>3</v>
      </c>
      <c r="D2878" s="184" t="s">
        <v>31</v>
      </c>
      <c r="E2878" s="184">
        <v>0</v>
      </c>
      <c r="F2878" s="184">
        <v>918085</v>
      </c>
      <c r="G2878" s="184">
        <v>0</v>
      </c>
      <c r="H2878" s="184">
        <v>1</v>
      </c>
      <c r="I2878" s="184">
        <v>1</v>
      </c>
      <c r="J2878" s="184">
        <v>0</v>
      </c>
      <c r="K2878" s="184">
        <v>0</v>
      </c>
      <c r="L2878" s="184">
        <v>0.18251107983143838</v>
      </c>
      <c r="M2878" s="184">
        <v>1017.8565692102977</v>
      </c>
    </row>
    <row r="2879" spans="1:13" x14ac:dyDescent="0.2">
      <c r="A2879" s="187" t="str">
        <f>B2879&amp;C2879&amp;D2879&amp;E2879</f>
        <v>199915A29EMPR0</v>
      </c>
      <c r="B2879" s="184">
        <v>1999</v>
      </c>
      <c r="C2879" s="184" t="s">
        <v>3</v>
      </c>
      <c r="D2879" s="184" t="s">
        <v>32</v>
      </c>
      <c r="E2879" s="184">
        <v>0</v>
      </c>
      <c r="F2879" s="184">
        <v>118920</v>
      </c>
      <c r="G2879" s="184">
        <v>0</v>
      </c>
      <c r="H2879" s="184">
        <v>1</v>
      </c>
      <c r="I2879" s="184">
        <v>1</v>
      </c>
      <c r="J2879" s="184">
        <v>0</v>
      </c>
      <c r="K2879" s="184">
        <v>0</v>
      </c>
      <c r="L2879" s="184">
        <v>0.14573662966700301</v>
      </c>
      <c r="M2879" s="184">
        <v>3341.4500303195437</v>
      </c>
    </row>
    <row r="2880" spans="1:13" x14ac:dyDescent="0.2">
      <c r="A2880" s="187" t="str">
        <f>B2880&amp;C2880&amp;D2880&amp;E2880</f>
        <v>199915A29INAT0</v>
      </c>
      <c r="B2880" s="184">
        <v>1999</v>
      </c>
      <c r="C2880" s="184" t="s">
        <v>3</v>
      </c>
      <c r="D2880" s="184" t="s">
        <v>54</v>
      </c>
      <c r="E2880" s="184">
        <v>0</v>
      </c>
      <c r="F2880" s="184">
        <v>6871260</v>
      </c>
      <c r="G2880" s="184">
        <v>1</v>
      </c>
      <c r="H2880" s="184">
        <v>0.3055224208394427</v>
      </c>
      <c r="I2880" s="184">
        <v>0</v>
      </c>
      <c r="J2880" s="184">
        <v>0.29356546580139264</v>
      </c>
      <c r="K2880" s="184">
        <v>0.46546223049762975</v>
      </c>
      <c r="L2880" s="184">
        <v>0.53462340680846876</v>
      </c>
      <c r="M2880" s="184"/>
    </row>
    <row r="2881" spans="1:13" x14ac:dyDescent="0.2">
      <c r="A2881" s="187" t="str">
        <f>B2881&amp;C2881&amp;D2881&amp;E2881</f>
        <v>199915A29MILI0</v>
      </c>
      <c r="B2881" s="184">
        <v>1999</v>
      </c>
      <c r="C2881" s="184" t="s">
        <v>3</v>
      </c>
      <c r="D2881" s="184" t="s">
        <v>26</v>
      </c>
      <c r="E2881" s="184">
        <v>0</v>
      </c>
      <c r="F2881" s="184">
        <v>90405</v>
      </c>
      <c r="G2881" s="184">
        <v>0</v>
      </c>
      <c r="H2881" s="184">
        <v>1</v>
      </c>
      <c r="I2881" s="184">
        <v>1</v>
      </c>
      <c r="J2881" s="184">
        <v>0</v>
      </c>
      <c r="K2881" s="184">
        <v>0</v>
      </c>
      <c r="L2881" s="184">
        <v>0.25886842541894806</v>
      </c>
      <c r="M2881" s="184">
        <v>1459.7433404834974</v>
      </c>
    </row>
    <row r="2882" spans="1:13" x14ac:dyDescent="0.2">
      <c r="A2882" s="187" t="str">
        <f>B2882&amp;C2882&amp;D2882&amp;E2882</f>
        <v>199915A29PUBL0</v>
      </c>
      <c r="B2882" s="184">
        <v>1999</v>
      </c>
      <c r="C2882" s="184" t="s">
        <v>3</v>
      </c>
      <c r="D2882" s="184" t="s">
        <v>27</v>
      </c>
      <c r="E2882" s="184">
        <v>0</v>
      </c>
      <c r="F2882" s="184">
        <v>220882</v>
      </c>
      <c r="G2882" s="184">
        <v>0</v>
      </c>
      <c r="H2882" s="184">
        <v>1</v>
      </c>
      <c r="I2882" s="184">
        <v>1</v>
      </c>
      <c r="J2882" s="184">
        <v>0</v>
      </c>
      <c r="K2882" s="184">
        <v>0</v>
      </c>
      <c r="L2882" s="184">
        <v>0.2943653172282033</v>
      </c>
      <c r="M2882" s="184">
        <v>1838.4484900100829</v>
      </c>
    </row>
    <row r="2883" spans="1:13" x14ac:dyDescent="0.2">
      <c r="A2883" s="187" t="str">
        <f>B2883&amp;C2883&amp;D2883&amp;E2883</f>
        <v>199915A29SCA10</v>
      </c>
      <c r="B2883" s="184">
        <v>1999</v>
      </c>
      <c r="C2883" s="184" t="s">
        <v>3</v>
      </c>
      <c r="D2883" s="184" t="s">
        <v>29</v>
      </c>
      <c r="E2883" s="184">
        <v>0</v>
      </c>
      <c r="F2883" s="184">
        <v>1100284</v>
      </c>
      <c r="G2883" s="184">
        <v>0</v>
      </c>
      <c r="H2883" s="184">
        <v>1</v>
      </c>
      <c r="I2883" s="184">
        <v>1</v>
      </c>
      <c r="J2883" s="184">
        <v>0</v>
      </c>
      <c r="K2883" s="184">
        <v>0</v>
      </c>
      <c r="L2883" s="184">
        <v>0.37280015563339247</v>
      </c>
      <c r="M2883" s="184">
        <v>607.55958236525953</v>
      </c>
    </row>
    <row r="2884" spans="1:13" x14ac:dyDescent="0.2">
      <c r="A2884" s="187" t="str">
        <f>B2884&amp;C2884&amp;D2884&amp;E2884</f>
        <v>199915A29SCA20</v>
      </c>
      <c r="B2884" s="184">
        <v>1999</v>
      </c>
      <c r="C2884" s="184" t="s">
        <v>3</v>
      </c>
      <c r="D2884" s="184" t="s">
        <v>30</v>
      </c>
      <c r="E2884" s="184">
        <v>0</v>
      </c>
      <c r="F2884" s="184">
        <v>540061</v>
      </c>
      <c r="G2884" s="184">
        <v>0</v>
      </c>
      <c r="H2884" s="184">
        <v>1</v>
      </c>
      <c r="I2884" s="184">
        <v>1</v>
      </c>
      <c r="J2884" s="184">
        <v>0</v>
      </c>
      <c r="K2884" s="184">
        <v>0</v>
      </c>
      <c r="L2884" s="184">
        <v>0.34543662629353944</v>
      </c>
      <c r="M2884" s="184">
        <v>823.71029582395568</v>
      </c>
    </row>
    <row r="2885" spans="1:13" x14ac:dyDescent="0.2">
      <c r="A2885" s="187" t="str">
        <f>B2885&amp;C2885&amp;D2885&amp;E2885</f>
        <v>199915A29SREM0</v>
      </c>
      <c r="B2885" s="184">
        <v>1999</v>
      </c>
      <c r="C2885" s="184" t="s">
        <v>3</v>
      </c>
      <c r="D2885" s="184" t="s">
        <v>35</v>
      </c>
      <c r="E2885" s="184">
        <v>0</v>
      </c>
      <c r="F2885" s="184">
        <v>223341</v>
      </c>
      <c r="G2885" s="184">
        <v>0</v>
      </c>
      <c r="H2885" s="184">
        <v>1</v>
      </c>
      <c r="I2885" s="184">
        <v>1</v>
      </c>
      <c r="J2885" s="184">
        <v>0</v>
      </c>
      <c r="K2885" s="184">
        <v>0</v>
      </c>
      <c r="L2885" s="184">
        <v>0.60930147174052229</v>
      </c>
      <c r="M2885" s="184">
        <v>3.2800299061270355</v>
      </c>
    </row>
    <row r="2886" spans="1:13" x14ac:dyDescent="0.2">
      <c r="A2886" s="187" t="str">
        <f>B2886&amp;C2886&amp;D2886&amp;E2886</f>
        <v>199915A29TDOM0</v>
      </c>
      <c r="B2886" s="184">
        <v>1999</v>
      </c>
      <c r="C2886" s="184" t="s">
        <v>3</v>
      </c>
      <c r="D2886" s="184" t="s">
        <v>33</v>
      </c>
      <c r="E2886" s="184">
        <v>0</v>
      </c>
      <c r="F2886" s="184">
        <v>657416</v>
      </c>
      <c r="G2886" s="184">
        <v>0</v>
      </c>
      <c r="H2886" s="184">
        <v>1</v>
      </c>
      <c r="I2886" s="184">
        <v>1</v>
      </c>
      <c r="J2886" s="184">
        <v>0</v>
      </c>
      <c r="K2886" s="184">
        <v>0</v>
      </c>
      <c r="L2886" s="184">
        <v>0.22044033001934848</v>
      </c>
      <c r="M2886" s="184">
        <v>410.72038384433228</v>
      </c>
    </row>
    <row r="2887" spans="1:13" x14ac:dyDescent="0.2">
      <c r="A2887" s="187" t="str">
        <f>B2887&amp;C2887&amp;D2887&amp;E2887</f>
        <v>199918A24AGCC0</v>
      </c>
      <c r="B2887" s="184">
        <v>1999</v>
      </c>
      <c r="C2887" s="184" t="s">
        <v>1</v>
      </c>
      <c r="D2887" s="184" t="s">
        <v>23</v>
      </c>
      <c r="E2887" s="184">
        <v>0</v>
      </c>
      <c r="F2887" s="184">
        <v>6819</v>
      </c>
      <c r="G2887" s="184">
        <v>0</v>
      </c>
      <c r="H2887" s="184">
        <v>1</v>
      </c>
      <c r="I2887" s="184">
        <v>1</v>
      </c>
      <c r="J2887" s="184">
        <v>0</v>
      </c>
      <c r="K2887" s="184">
        <v>0</v>
      </c>
      <c r="L2887" s="184">
        <v>0.13711687930781641</v>
      </c>
      <c r="M2887" s="184">
        <v>480.33690768022126</v>
      </c>
    </row>
    <row r="2888" spans="1:13" x14ac:dyDescent="0.2">
      <c r="A2888" s="187" t="str">
        <f>B2888&amp;C2888&amp;D2888&amp;E2888</f>
        <v>199918A24AGSC0</v>
      </c>
      <c r="B2888" s="184">
        <v>1999</v>
      </c>
      <c r="C2888" s="184" t="s">
        <v>1</v>
      </c>
      <c r="D2888" s="184" t="s">
        <v>28</v>
      </c>
      <c r="E2888" s="184">
        <v>0</v>
      </c>
      <c r="F2888" s="184">
        <v>12724</v>
      </c>
      <c r="G2888" s="184">
        <v>0</v>
      </c>
      <c r="H2888" s="184">
        <v>1</v>
      </c>
      <c r="I2888" s="184">
        <v>1</v>
      </c>
      <c r="J2888" s="184">
        <v>0</v>
      </c>
      <c r="K2888" s="184">
        <v>0</v>
      </c>
      <c r="L2888" s="184">
        <v>0.14625903803835272</v>
      </c>
      <c r="M2888" s="184">
        <v>498.65025964639227</v>
      </c>
    </row>
    <row r="2889" spans="1:13" x14ac:dyDescent="0.2">
      <c r="A2889" s="187" t="str">
        <f>B2889&amp;C2889&amp;D2889&amp;E2889</f>
        <v>199918A24AUTO0</v>
      </c>
      <c r="B2889" s="184">
        <v>1999</v>
      </c>
      <c r="C2889" s="184" t="s">
        <v>1</v>
      </c>
      <c r="D2889" s="184" t="s">
        <v>34</v>
      </c>
      <c r="E2889" s="184">
        <v>0</v>
      </c>
      <c r="F2889" s="184">
        <v>16052</v>
      </c>
      <c r="G2889" s="184">
        <v>0</v>
      </c>
      <c r="H2889" s="184">
        <v>1</v>
      </c>
      <c r="I2889" s="184">
        <v>1</v>
      </c>
      <c r="J2889" s="184">
        <v>0</v>
      </c>
      <c r="K2889" s="184">
        <v>0</v>
      </c>
      <c r="L2889" s="184">
        <v>0.35827311238474957</v>
      </c>
      <c r="M2889" s="184">
        <v>0</v>
      </c>
    </row>
    <row r="2890" spans="1:13" x14ac:dyDescent="0.2">
      <c r="A2890" s="187" t="str">
        <f>B2890&amp;C2890&amp;D2890&amp;E2890</f>
        <v>199918A24CCA10</v>
      </c>
      <c r="B2890" s="184">
        <v>1999</v>
      </c>
      <c r="C2890" s="184" t="s">
        <v>1</v>
      </c>
      <c r="D2890" s="184" t="s">
        <v>24</v>
      </c>
      <c r="E2890" s="184">
        <v>0</v>
      </c>
      <c r="F2890" s="184">
        <v>571349</v>
      </c>
      <c r="G2890" s="184">
        <v>0</v>
      </c>
      <c r="H2890" s="184">
        <v>1</v>
      </c>
      <c r="I2890" s="184">
        <v>1</v>
      </c>
      <c r="J2890" s="184">
        <v>0</v>
      </c>
      <c r="K2890" s="184">
        <v>0</v>
      </c>
      <c r="L2890" s="184">
        <v>0.32366907091812536</v>
      </c>
      <c r="M2890" s="184">
        <v>804.08794319517074</v>
      </c>
    </row>
    <row r="2891" spans="1:13" x14ac:dyDescent="0.2">
      <c r="A2891" s="187" t="str">
        <f>B2891&amp;C2891&amp;D2891&amp;E2891</f>
        <v>199918A24CCA20</v>
      </c>
      <c r="B2891" s="184">
        <v>1999</v>
      </c>
      <c r="C2891" s="184" t="s">
        <v>1</v>
      </c>
      <c r="D2891" s="184" t="s">
        <v>25</v>
      </c>
      <c r="E2891" s="184">
        <v>0</v>
      </c>
      <c r="F2891" s="184">
        <v>1266369</v>
      </c>
      <c r="G2891" s="184">
        <v>0</v>
      </c>
      <c r="H2891" s="184">
        <v>1</v>
      </c>
      <c r="I2891" s="184">
        <v>1</v>
      </c>
      <c r="J2891" s="184">
        <v>0</v>
      </c>
      <c r="K2891" s="184">
        <v>0</v>
      </c>
      <c r="L2891" s="184">
        <v>0.29504638632152441</v>
      </c>
      <c r="M2891" s="184">
        <v>937.70154262797848</v>
      </c>
    </row>
    <row r="2892" spans="1:13" x14ac:dyDescent="0.2">
      <c r="A2892" s="187" t="str">
        <f>B2892&amp;C2892&amp;D2892&amp;E2892</f>
        <v>199918A24CONT0</v>
      </c>
      <c r="B2892" s="184">
        <v>1999</v>
      </c>
      <c r="C2892" s="184" t="s">
        <v>1</v>
      </c>
      <c r="D2892" s="184" t="s">
        <v>31</v>
      </c>
      <c r="E2892" s="184">
        <v>0</v>
      </c>
      <c r="F2892" s="184">
        <v>396988</v>
      </c>
      <c r="G2892" s="184">
        <v>0</v>
      </c>
      <c r="H2892" s="184">
        <v>1</v>
      </c>
      <c r="I2892" s="184">
        <v>1</v>
      </c>
      <c r="J2892" s="184">
        <v>0</v>
      </c>
      <c r="K2892" s="184">
        <v>0</v>
      </c>
      <c r="L2892" s="184">
        <v>0.234735054963878</v>
      </c>
      <c r="M2892" s="184">
        <v>827.67005093657383</v>
      </c>
    </row>
    <row r="2893" spans="1:13" x14ac:dyDescent="0.2">
      <c r="A2893" s="187" t="str">
        <f>B2893&amp;C2893&amp;D2893&amp;E2893</f>
        <v>199918A24EMPR0</v>
      </c>
      <c r="B2893" s="184">
        <v>1999</v>
      </c>
      <c r="C2893" s="184" t="s">
        <v>1</v>
      </c>
      <c r="D2893" s="184" t="s">
        <v>32</v>
      </c>
      <c r="E2893" s="184">
        <v>0</v>
      </c>
      <c r="F2893" s="184">
        <v>33974</v>
      </c>
      <c r="G2893" s="184">
        <v>0</v>
      </c>
      <c r="H2893" s="184">
        <v>1</v>
      </c>
      <c r="I2893" s="184">
        <v>1</v>
      </c>
      <c r="J2893" s="184">
        <v>0</v>
      </c>
      <c r="K2893" s="184">
        <v>0</v>
      </c>
      <c r="L2893" s="184">
        <v>0.23744628245128627</v>
      </c>
      <c r="M2893" s="184">
        <v>2397.7776705900355</v>
      </c>
    </row>
    <row r="2894" spans="1:13" x14ac:dyDescent="0.2">
      <c r="A2894" s="187" t="str">
        <f>B2894&amp;C2894&amp;D2894&amp;E2894</f>
        <v>199918A24INAT0</v>
      </c>
      <c r="B2894" s="184">
        <v>1999</v>
      </c>
      <c r="C2894" s="184" t="s">
        <v>1</v>
      </c>
      <c r="D2894" s="184" t="s">
        <v>54</v>
      </c>
      <c r="E2894" s="184">
        <v>0</v>
      </c>
      <c r="F2894" s="184">
        <v>3123720</v>
      </c>
      <c r="G2894" s="184">
        <v>1</v>
      </c>
      <c r="H2894" s="184">
        <v>0.38384101331888543</v>
      </c>
      <c r="I2894" s="184">
        <v>0</v>
      </c>
      <c r="J2894" s="184">
        <v>0.32990701159445474</v>
      </c>
      <c r="K2894" s="184">
        <v>0.55429303899883009</v>
      </c>
      <c r="L2894" s="184">
        <v>0.44575079389082112</v>
      </c>
      <c r="M2894" s="184"/>
    </row>
    <row r="2895" spans="1:13" x14ac:dyDescent="0.2">
      <c r="A2895" s="187" t="str">
        <f>B2895&amp;C2895&amp;D2895&amp;E2895</f>
        <v>199918A24MILI0</v>
      </c>
      <c r="B2895" s="184">
        <v>1999</v>
      </c>
      <c r="C2895" s="184" t="s">
        <v>1</v>
      </c>
      <c r="D2895" s="184" t="s">
        <v>26</v>
      </c>
      <c r="E2895" s="184">
        <v>0</v>
      </c>
      <c r="F2895" s="184">
        <v>67087</v>
      </c>
      <c r="G2895" s="184">
        <v>0</v>
      </c>
      <c r="H2895" s="184">
        <v>1</v>
      </c>
      <c r="I2895" s="184">
        <v>1</v>
      </c>
      <c r="J2895" s="184">
        <v>0</v>
      </c>
      <c r="K2895" s="184">
        <v>0</v>
      </c>
      <c r="L2895" s="184">
        <v>0.26248006320151446</v>
      </c>
      <c r="M2895" s="184">
        <v>1171.3458355374219</v>
      </c>
    </row>
    <row r="2896" spans="1:13" x14ac:dyDescent="0.2">
      <c r="A2896" s="187" t="str">
        <f>B2896&amp;C2896&amp;D2896&amp;E2896</f>
        <v>199918A24PUBL0</v>
      </c>
      <c r="B2896" s="184">
        <v>1999</v>
      </c>
      <c r="C2896" s="184" t="s">
        <v>1</v>
      </c>
      <c r="D2896" s="184" t="s">
        <v>27</v>
      </c>
      <c r="E2896" s="184">
        <v>0</v>
      </c>
      <c r="F2896" s="184">
        <v>83512</v>
      </c>
      <c r="G2896" s="184">
        <v>0</v>
      </c>
      <c r="H2896" s="184">
        <v>1</v>
      </c>
      <c r="I2896" s="184">
        <v>1</v>
      </c>
      <c r="J2896" s="184">
        <v>0</v>
      </c>
      <c r="K2896" s="184">
        <v>0</v>
      </c>
      <c r="L2896" s="184">
        <v>0.40262477248778616</v>
      </c>
      <c r="M2896" s="184">
        <v>1443.76818508571</v>
      </c>
    </row>
    <row r="2897" spans="1:13" x14ac:dyDescent="0.2">
      <c r="A2897" s="187" t="str">
        <f>B2897&amp;C2897&amp;D2897&amp;E2897</f>
        <v>199918A24SCA10</v>
      </c>
      <c r="B2897" s="184">
        <v>1999</v>
      </c>
      <c r="C2897" s="184" t="s">
        <v>1</v>
      </c>
      <c r="D2897" s="184" t="s">
        <v>29</v>
      </c>
      <c r="E2897" s="184">
        <v>0</v>
      </c>
      <c r="F2897" s="184">
        <v>602964</v>
      </c>
      <c r="G2897" s="184">
        <v>0</v>
      </c>
      <c r="H2897" s="184">
        <v>1</v>
      </c>
      <c r="I2897" s="184">
        <v>1</v>
      </c>
      <c r="J2897" s="184">
        <v>0</v>
      </c>
      <c r="K2897" s="184">
        <v>0</v>
      </c>
      <c r="L2897" s="184">
        <v>0.37080575608801047</v>
      </c>
      <c r="M2897" s="184">
        <v>570.21591740668362</v>
      </c>
    </row>
    <row r="2898" spans="1:13" x14ac:dyDescent="0.2">
      <c r="A2898" s="187" t="str">
        <f>B2898&amp;C2898&amp;D2898&amp;E2898</f>
        <v>199918A24SCA20</v>
      </c>
      <c r="B2898" s="184">
        <v>1999</v>
      </c>
      <c r="C2898" s="184" t="s">
        <v>1</v>
      </c>
      <c r="D2898" s="184" t="s">
        <v>30</v>
      </c>
      <c r="E2898" s="184">
        <v>0</v>
      </c>
      <c r="F2898" s="184">
        <v>312708</v>
      </c>
      <c r="G2898" s="184">
        <v>0</v>
      </c>
      <c r="H2898" s="184">
        <v>1</v>
      </c>
      <c r="I2898" s="184">
        <v>1</v>
      </c>
      <c r="J2898" s="184">
        <v>0</v>
      </c>
      <c r="K2898" s="184">
        <v>0</v>
      </c>
      <c r="L2898" s="184">
        <v>0.36985389428539422</v>
      </c>
      <c r="M2898" s="184">
        <v>803.3249827381967</v>
      </c>
    </row>
    <row r="2899" spans="1:13" x14ac:dyDescent="0.2">
      <c r="A2899" s="187" t="str">
        <f>B2899&amp;C2899&amp;D2899&amp;E2899</f>
        <v>199918A24SREM0</v>
      </c>
      <c r="B2899" s="184">
        <v>1999</v>
      </c>
      <c r="C2899" s="184" t="s">
        <v>1</v>
      </c>
      <c r="D2899" s="184" t="s">
        <v>35</v>
      </c>
      <c r="E2899" s="184">
        <v>0</v>
      </c>
      <c r="F2899" s="184">
        <v>102514</v>
      </c>
      <c r="G2899" s="184">
        <v>0</v>
      </c>
      <c r="H2899" s="184">
        <v>1</v>
      </c>
      <c r="I2899" s="184">
        <v>1</v>
      </c>
      <c r="J2899" s="184">
        <v>0</v>
      </c>
      <c r="K2899" s="184">
        <v>0</v>
      </c>
      <c r="L2899" s="184">
        <v>0.55693856448875279</v>
      </c>
      <c r="M2899" s="184">
        <v>2.4025790784554539</v>
      </c>
    </row>
    <row r="2900" spans="1:13" x14ac:dyDescent="0.2">
      <c r="A2900" s="187" t="str">
        <f>B2900&amp;C2900&amp;D2900&amp;E2900</f>
        <v>199918A24TDOM0</v>
      </c>
      <c r="B2900" s="184">
        <v>1999</v>
      </c>
      <c r="C2900" s="184" t="s">
        <v>1</v>
      </c>
      <c r="D2900" s="184" t="s">
        <v>33</v>
      </c>
      <c r="E2900" s="184">
        <v>0</v>
      </c>
      <c r="F2900" s="184">
        <v>345535</v>
      </c>
      <c r="G2900" s="184">
        <v>0</v>
      </c>
      <c r="H2900" s="184">
        <v>1</v>
      </c>
      <c r="I2900" s="184">
        <v>1</v>
      </c>
      <c r="J2900" s="184">
        <v>0</v>
      </c>
      <c r="K2900" s="184">
        <v>0</v>
      </c>
      <c r="L2900" s="184">
        <v>0.24164845818802727</v>
      </c>
      <c r="M2900" s="184">
        <v>410.67055218720412</v>
      </c>
    </row>
    <row r="2901" spans="1:13" x14ac:dyDescent="0.2">
      <c r="A2901" s="187" t="str">
        <f>B2901&amp;C2901&amp;D2901&amp;E2901</f>
        <v>199925A29AGCC0</v>
      </c>
      <c r="B2901" s="184">
        <v>1999</v>
      </c>
      <c r="C2901" s="184" t="s">
        <v>2</v>
      </c>
      <c r="D2901" s="184" t="s">
        <v>23</v>
      </c>
      <c r="E2901" s="184">
        <v>0</v>
      </c>
      <c r="F2901" s="184">
        <v>3065</v>
      </c>
      <c r="G2901" s="184">
        <v>0</v>
      </c>
      <c r="H2901" s="184">
        <v>1</v>
      </c>
      <c r="I2901" s="184">
        <v>1</v>
      </c>
      <c r="J2901" s="184">
        <v>0</v>
      </c>
      <c r="K2901" s="184">
        <v>0</v>
      </c>
      <c r="L2901" s="184">
        <v>0</v>
      </c>
      <c r="M2901" s="184">
        <v>670.11760851157169</v>
      </c>
    </row>
    <row r="2902" spans="1:13" x14ac:dyDescent="0.2">
      <c r="A2902" s="187" t="str">
        <f>B2902&amp;C2902&amp;D2902&amp;E2902</f>
        <v>199925A29AGSC0</v>
      </c>
      <c r="B2902" s="184">
        <v>1999</v>
      </c>
      <c r="C2902" s="184" t="s">
        <v>2</v>
      </c>
      <c r="D2902" s="184" t="s">
        <v>28</v>
      </c>
      <c r="E2902" s="184">
        <v>0</v>
      </c>
      <c r="F2902" s="184">
        <v>9600</v>
      </c>
      <c r="G2902" s="184">
        <v>0</v>
      </c>
      <c r="H2902" s="184">
        <v>1</v>
      </c>
      <c r="I2902" s="184">
        <v>1</v>
      </c>
      <c r="J2902" s="184">
        <v>0</v>
      </c>
      <c r="K2902" s="184">
        <v>0</v>
      </c>
      <c r="L2902" s="184">
        <v>7.0833333333333331E-2</v>
      </c>
      <c r="M2902" s="184">
        <v>560.49607637819645</v>
      </c>
    </row>
    <row r="2903" spans="1:13" x14ac:dyDescent="0.2">
      <c r="A2903" s="187" t="str">
        <f>B2903&amp;C2903&amp;D2903&amp;E2903</f>
        <v>199925A29AUTO0</v>
      </c>
      <c r="B2903" s="184">
        <v>1999</v>
      </c>
      <c r="C2903" s="184" t="s">
        <v>2</v>
      </c>
      <c r="D2903" s="184" t="s">
        <v>34</v>
      </c>
      <c r="E2903" s="184">
        <v>0</v>
      </c>
      <c r="F2903" s="184">
        <v>12330</v>
      </c>
      <c r="G2903" s="184">
        <v>0</v>
      </c>
      <c r="H2903" s="184">
        <v>1</v>
      </c>
      <c r="I2903" s="184">
        <v>1</v>
      </c>
      <c r="J2903" s="184">
        <v>0</v>
      </c>
      <c r="K2903" s="184">
        <v>0</v>
      </c>
      <c r="L2903" s="184">
        <v>8.7104622871046228E-2</v>
      </c>
      <c r="M2903" s="184">
        <v>0</v>
      </c>
    </row>
    <row r="2904" spans="1:13" x14ac:dyDescent="0.2">
      <c r="A2904" s="187" t="str">
        <f>B2904&amp;C2904&amp;D2904&amp;E2904</f>
        <v>199925A29CCA10</v>
      </c>
      <c r="B2904" s="184">
        <v>1999</v>
      </c>
      <c r="C2904" s="184" t="s">
        <v>2</v>
      </c>
      <c r="D2904" s="184" t="s">
        <v>24</v>
      </c>
      <c r="E2904" s="184">
        <v>0</v>
      </c>
      <c r="F2904" s="184">
        <v>374357</v>
      </c>
      <c r="G2904" s="184">
        <v>0</v>
      </c>
      <c r="H2904" s="184">
        <v>1</v>
      </c>
      <c r="I2904" s="184">
        <v>1</v>
      </c>
      <c r="J2904" s="184">
        <v>0</v>
      </c>
      <c r="K2904" s="184">
        <v>0</v>
      </c>
      <c r="L2904" s="184">
        <v>0.11449103206198365</v>
      </c>
      <c r="M2904" s="184">
        <v>1119.4933733228593</v>
      </c>
    </row>
    <row r="2905" spans="1:13" x14ac:dyDescent="0.2">
      <c r="A2905" s="187" t="str">
        <f>B2905&amp;C2905&amp;D2905&amp;E2905</f>
        <v>199925A29CCA20</v>
      </c>
      <c r="B2905" s="184">
        <v>1999</v>
      </c>
      <c r="C2905" s="184" t="s">
        <v>2</v>
      </c>
      <c r="D2905" s="184" t="s">
        <v>25</v>
      </c>
      <c r="E2905" s="184">
        <v>0</v>
      </c>
      <c r="F2905" s="184">
        <v>1090131</v>
      </c>
      <c r="G2905" s="184">
        <v>0</v>
      </c>
      <c r="H2905" s="184">
        <v>1</v>
      </c>
      <c r="I2905" s="184">
        <v>1</v>
      </c>
      <c r="J2905" s="184">
        <v>0</v>
      </c>
      <c r="K2905" s="184">
        <v>0</v>
      </c>
      <c r="L2905" s="184">
        <v>0.11902331004255452</v>
      </c>
      <c r="M2905" s="184">
        <v>1415.3607295411666</v>
      </c>
    </row>
    <row r="2906" spans="1:13" x14ac:dyDescent="0.2">
      <c r="A2906" s="187" t="str">
        <f>B2906&amp;C2906&amp;D2906&amp;E2906</f>
        <v>199925A29CONT0</v>
      </c>
      <c r="B2906" s="184">
        <v>1999</v>
      </c>
      <c r="C2906" s="184" t="s">
        <v>2</v>
      </c>
      <c r="D2906" s="184" t="s">
        <v>31</v>
      </c>
      <c r="E2906" s="184">
        <v>0</v>
      </c>
      <c r="F2906" s="184">
        <v>462079</v>
      </c>
      <c r="G2906" s="184">
        <v>0</v>
      </c>
      <c r="H2906" s="184">
        <v>1</v>
      </c>
      <c r="I2906" s="184">
        <v>1</v>
      </c>
      <c r="J2906" s="184">
        <v>0</v>
      </c>
      <c r="K2906" s="184">
        <v>0</v>
      </c>
      <c r="L2906" s="184">
        <v>7.6840637570960296E-2</v>
      </c>
      <c r="M2906" s="184">
        <v>1273.4371023080223</v>
      </c>
    </row>
    <row r="2907" spans="1:13" x14ac:dyDescent="0.2">
      <c r="A2907" s="187" t="str">
        <f>B2907&amp;C2907&amp;D2907&amp;E2907</f>
        <v>199925A29EMPR0</v>
      </c>
      <c r="B2907" s="184">
        <v>1999</v>
      </c>
      <c r="C2907" s="184" t="s">
        <v>2</v>
      </c>
      <c r="D2907" s="184" t="s">
        <v>32</v>
      </c>
      <c r="E2907" s="184">
        <v>0</v>
      </c>
      <c r="F2907" s="184">
        <v>84152</v>
      </c>
      <c r="G2907" s="184">
        <v>0</v>
      </c>
      <c r="H2907" s="184">
        <v>1</v>
      </c>
      <c r="I2907" s="184">
        <v>1</v>
      </c>
      <c r="J2907" s="184">
        <v>0</v>
      </c>
      <c r="K2907" s="184">
        <v>0</v>
      </c>
      <c r="L2907" s="184">
        <v>0.10065120258579713</v>
      </c>
      <c r="M2907" s="184">
        <v>3750.6991239597269</v>
      </c>
    </row>
    <row r="2908" spans="1:13" x14ac:dyDescent="0.2">
      <c r="A2908" s="187" t="str">
        <f>B2908&amp;C2908&amp;D2908&amp;E2908</f>
        <v>199925A29INAT0</v>
      </c>
      <c r="B2908" s="184">
        <v>1999</v>
      </c>
      <c r="C2908" s="184" t="s">
        <v>2</v>
      </c>
      <c r="D2908" s="184" t="s">
        <v>54</v>
      </c>
      <c r="E2908" s="184">
        <v>0</v>
      </c>
      <c r="F2908" s="184">
        <v>1299543</v>
      </c>
      <c r="G2908" s="184">
        <v>1</v>
      </c>
      <c r="H2908" s="184">
        <v>0.34901991000431487</v>
      </c>
      <c r="I2908" s="184">
        <v>0</v>
      </c>
      <c r="J2908" s="184">
        <v>0.58476194880569754</v>
      </c>
      <c r="K2908" s="184">
        <v>0.88807084884500664</v>
      </c>
      <c r="L2908" s="184">
        <v>0.11178242385381411</v>
      </c>
      <c r="M2908" s="184"/>
    </row>
    <row r="2909" spans="1:13" x14ac:dyDescent="0.2">
      <c r="A2909" s="187" t="str">
        <f>B2909&amp;C2909&amp;D2909&amp;E2909</f>
        <v>199925A29MILI0</v>
      </c>
      <c r="B2909" s="184">
        <v>1999</v>
      </c>
      <c r="C2909" s="184" t="s">
        <v>2</v>
      </c>
      <c r="D2909" s="184" t="s">
        <v>26</v>
      </c>
      <c r="E2909" s="184">
        <v>0</v>
      </c>
      <c r="F2909" s="184">
        <v>22899</v>
      </c>
      <c r="G2909" s="184">
        <v>0</v>
      </c>
      <c r="H2909" s="184">
        <v>1</v>
      </c>
      <c r="I2909" s="184">
        <v>1</v>
      </c>
      <c r="J2909" s="184">
        <v>0</v>
      </c>
      <c r="K2909" s="184">
        <v>0</v>
      </c>
      <c r="L2909" s="184">
        <v>0.25302414952618019</v>
      </c>
      <c r="M2909" s="184">
        <v>2305.7719853304525</v>
      </c>
    </row>
    <row r="2910" spans="1:13" x14ac:dyDescent="0.2">
      <c r="A2910" s="187" t="str">
        <f>B2910&amp;C2910&amp;D2910&amp;E2910</f>
        <v>199925A29PUBL0</v>
      </c>
      <c r="B2910" s="184">
        <v>1999</v>
      </c>
      <c r="C2910" s="184" t="s">
        <v>2</v>
      </c>
      <c r="D2910" s="184" t="s">
        <v>27</v>
      </c>
      <c r="E2910" s="184">
        <v>0</v>
      </c>
      <c r="F2910" s="184">
        <v>137370</v>
      </c>
      <c r="G2910" s="184">
        <v>0</v>
      </c>
      <c r="H2910" s="184">
        <v>1</v>
      </c>
      <c r="I2910" s="184">
        <v>1</v>
      </c>
      <c r="J2910" s="184">
        <v>0</v>
      </c>
      <c r="K2910" s="184">
        <v>0</v>
      </c>
      <c r="L2910" s="184">
        <v>0.22855062968624881</v>
      </c>
      <c r="M2910" s="184">
        <v>2078.5765741226828</v>
      </c>
    </row>
    <row r="2911" spans="1:13" x14ac:dyDescent="0.2">
      <c r="A2911" s="187" t="str">
        <f>B2911&amp;C2911&amp;D2911&amp;E2911</f>
        <v>199925A29SCA10</v>
      </c>
      <c r="B2911" s="184">
        <v>1999</v>
      </c>
      <c r="C2911" s="184" t="s">
        <v>2</v>
      </c>
      <c r="D2911" s="184" t="s">
        <v>29</v>
      </c>
      <c r="E2911" s="184">
        <v>0</v>
      </c>
      <c r="F2911" s="184">
        <v>300363</v>
      </c>
      <c r="G2911" s="184">
        <v>0</v>
      </c>
      <c r="H2911" s="184">
        <v>1</v>
      </c>
      <c r="I2911" s="184">
        <v>1</v>
      </c>
      <c r="J2911" s="184">
        <v>0</v>
      </c>
      <c r="K2911" s="184">
        <v>0</v>
      </c>
      <c r="L2911" s="184">
        <v>0.1452975233301039</v>
      </c>
      <c r="M2911" s="184">
        <v>839.41258574205938</v>
      </c>
    </row>
    <row r="2912" spans="1:13" x14ac:dyDescent="0.2">
      <c r="A2912" s="187" t="str">
        <f>B2912&amp;C2912&amp;D2912&amp;E2912</f>
        <v>199925A29SCA20</v>
      </c>
      <c r="B2912" s="184">
        <v>1999</v>
      </c>
      <c r="C2912" s="184" t="s">
        <v>2</v>
      </c>
      <c r="D2912" s="184" t="s">
        <v>30</v>
      </c>
      <c r="E2912" s="184">
        <v>0</v>
      </c>
      <c r="F2912" s="184">
        <v>155334</v>
      </c>
      <c r="G2912" s="184">
        <v>0</v>
      </c>
      <c r="H2912" s="184">
        <v>1</v>
      </c>
      <c r="I2912" s="184">
        <v>1</v>
      </c>
      <c r="J2912" s="184">
        <v>0</v>
      </c>
      <c r="K2912" s="184">
        <v>0</v>
      </c>
      <c r="L2912" s="184">
        <v>0.10859180861884712</v>
      </c>
      <c r="M2912" s="184">
        <v>1056.6327643152363</v>
      </c>
    </row>
    <row r="2913" spans="1:13" x14ac:dyDescent="0.2">
      <c r="A2913" s="187" t="str">
        <f>B2913&amp;C2913&amp;D2913&amp;E2913</f>
        <v>199925A29SREM0</v>
      </c>
      <c r="B2913" s="184">
        <v>1999</v>
      </c>
      <c r="C2913" s="184" t="s">
        <v>2</v>
      </c>
      <c r="D2913" s="184" t="s">
        <v>35</v>
      </c>
      <c r="E2913" s="184">
        <v>0</v>
      </c>
      <c r="F2913" s="184">
        <v>36565</v>
      </c>
      <c r="G2913" s="184">
        <v>0</v>
      </c>
      <c r="H2913" s="184">
        <v>1</v>
      </c>
      <c r="I2913" s="184">
        <v>1</v>
      </c>
      <c r="J2913" s="184">
        <v>0</v>
      </c>
      <c r="K2913" s="184">
        <v>0</v>
      </c>
      <c r="L2913" s="184">
        <v>0.16961575276904142</v>
      </c>
      <c r="M2913" s="184">
        <v>9.3404497555382875</v>
      </c>
    </row>
    <row r="2914" spans="1:13" x14ac:dyDescent="0.2">
      <c r="A2914" s="187" t="str">
        <f>B2914&amp;C2914&amp;D2914&amp;E2914</f>
        <v>199925A29TDOM0</v>
      </c>
      <c r="B2914" s="184">
        <v>1999</v>
      </c>
      <c r="C2914" s="184" t="s">
        <v>2</v>
      </c>
      <c r="D2914" s="184" t="s">
        <v>33</v>
      </c>
      <c r="E2914" s="184">
        <v>0</v>
      </c>
      <c r="F2914" s="184">
        <v>234576</v>
      </c>
      <c r="G2914" s="184">
        <v>0</v>
      </c>
      <c r="H2914" s="184">
        <v>1</v>
      </c>
      <c r="I2914" s="184">
        <v>1</v>
      </c>
      <c r="J2914" s="184">
        <v>0</v>
      </c>
      <c r="K2914" s="184">
        <v>0</v>
      </c>
      <c r="L2914" s="184">
        <v>7.8213457472205164E-2</v>
      </c>
      <c r="M2914" s="184">
        <v>457.70228372045688</v>
      </c>
    </row>
    <row r="2915" spans="1:13" x14ac:dyDescent="0.2">
      <c r="A2915" s="187" t="str">
        <f>B2915&amp;C2915&amp;D2915&amp;E2915</f>
        <v>199930EMAAGCC0</v>
      </c>
      <c r="B2915" s="184">
        <v>1999</v>
      </c>
      <c r="C2915" s="184" t="s">
        <v>4</v>
      </c>
      <c r="D2915" s="184" t="s">
        <v>23</v>
      </c>
      <c r="E2915" s="184">
        <v>0</v>
      </c>
      <c r="F2915" s="184">
        <v>24314</v>
      </c>
      <c r="G2915" s="184">
        <v>0</v>
      </c>
      <c r="H2915" s="184">
        <v>1</v>
      </c>
      <c r="I2915" s="184">
        <v>1</v>
      </c>
      <c r="J2915" s="184">
        <v>0</v>
      </c>
      <c r="K2915" s="184">
        <v>0</v>
      </c>
      <c r="L2915" s="184">
        <v>8.8426420992021061E-3</v>
      </c>
      <c r="M2915" s="184">
        <v>539.98154546542139</v>
      </c>
    </row>
    <row r="2916" spans="1:13" x14ac:dyDescent="0.2">
      <c r="A2916" s="187" t="str">
        <f>B2916&amp;C2916&amp;D2916&amp;E2916</f>
        <v>199930EMAAGSC0</v>
      </c>
      <c r="B2916" s="184">
        <v>1999</v>
      </c>
      <c r="C2916" s="184" t="s">
        <v>4</v>
      </c>
      <c r="D2916" s="184" t="s">
        <v>28</v>
      </c>
      <c r="E2916" s="184">
        <v>0</v>
      </c>
      <c r="F2916" s="184">
        <v>37660</v>
      </c>
      <c r="G2916" s="184">
        <v>0</v>
      </c>
      <c r="H2916" s="184">
        <v>1</v>
      </c>
      <c r="I2916" s="184">
        <v>1</v>
      </c>
      <c r="J2916" s="184">
        <v>0</v>
      </c>
      <c r="K2916" s="184">
        <v>0</v>
      </c>
      <c r="L2916" s="184">
        <v>0</v>
      </c>
      <c r="M2916" s="184">
        <v>1185.0844154438355</v>
      </c>
    </row>
    <row r="2917" spans="1:13" x14ac:dyDescent="0.2">
      <c r="A2917" s="187" t="str">
        <f>B2917&amp;C2917&amp;D2917&amp;E2917</f>
        <v>199930EMAAUTO0</v>
      </c>
      <c r="B2917" s="184">
        <v>1999</v>
      </c>
      <c r="C2917" s="184" t="s">
        <v>4</v>
      </c>
      <c r="D2917" s="184" t="s">
        <v>34</v>
      </c>
      <c r="E2917" s="184">
        <v>0</v>
      </c>
      <c r="F2917" s="184">
        <v>166364</v>
      </c>
      <c r="G2917" s="184">
        <v>0</v>
      </c>
      <c r="H2917" s="184">
        <v>1</v>
      </c>
      <c r="I2917" s="184">
        <v>1</v>
      </c>
      <c r="J2917" s="184">
        <v>0</v>
      </c>
      <c r="K2917" s="184">
        <v>0</v>
      </c>
      <c r="L2917" s="184">
        <v>1.2592868649467433E-2</v>
      </c>
      <c r="M2917" s="184">
        <v>0</v>
      </c>
    </row>
    <row r="2918" spans="1:13" x14ac:dyDescent="0.2">
      <c r="A2918" s="187" t="str">
        <f>B2918&amp;C2918&amp;D2918&amp;E2918</f>
        <v>199930EMACCA10</v>
      </c>
      <c r="B2918" s="184">
        <v>1999</v>
      </c>
      <c r="C2918" s="184" t="s">
        <v>4</v>
      </c>
      <c r="D2918" s="184" t="s">
        <v>24</v>
      </c>
      <c r="E2918" s="184">
        <v>0</v>
      </c>
      <c r="F2918" s="184">
        <v>1359046</v>
      </c>
      <c r="G2918" s="184">
        <v>0</v>
      </c>
      <c r="H2918" s="184">
        <v>1</v>
      </c>
      <c r="I2918" s="184">
        <v>1</v>
      </c>
      <c r="J2918" s="184">
        <v>0</v>
      </c>
      <c r="K2918" s="184">
        <v>0</v>
      </c>
      <c r="L2918" s="184">
        <v>4.2980128306581322E-2</v>
      </c>
      <c r="M2918" s="184">
        <v>1650.5520413598765</v>
      </c>
    </row>
    <row r="2919" spans="1:13" x14ac:dyDescent="0.2">
      <c r="A2919" s="187" t="str">
        <f>B2919&amp;C2919&amp;D2919&amp;E2919</f>
        <v>199930EMACCA20</v>
      </c>
      <c r="B2919" s="184">
        <v>1999</v>
      </c>
      <c r="C2919" s="184" t="s">
        <v>4</v>
      </c>
      <c r="D2919" s="184" t="s">
        <v>25</v>
      </c>
      <c r="E2919" s="184">
        <v>0</v>
      </c>
      <c r="F2919" s="184">
        <v>3547244</v>
      </c>
      <c r="G2919" s="184">
        <v>0</v>
      </c>
      <c r="H2919" s="184">
        <v>1</v>
      </c>
      <c r="I2919" s="184">
        <v>1</v>
      </c>
      <c r="J2919" s="184">
        <v>0</v>
      </c>
      <c r="K2919" s="184">
        <v>0</v>
      </c>
      <c r="L2919" s="184">
        <v>4.6166545069919067E-2</v>
      </c>
      <c r="M2919" s="184">
        <v>1975.2002407647783</v>
      </c>
    </row>
    <row r="2920" spans="1:13" x14ac:dyDescent="0.2">
      <c r="A2920" s="187" t="str">
        <f>B2920&amp;C2920&amp;D2920&amp;E2920</f>
        <v>199930EMACONT0</v>
      </c>
      <c r="B2920" s="184">
        <v>1999</v>
      </c>
      <c r="C2920" s="184" t="s">
        <v>4</v>
      </c>
      <c r="D2920" s="184" t="s">
        <v>31</v>
      </c>
      <c r="E2920" s="184">
        <v>0</v>
      </c>
      <c r="F2920" s="184">
        <v>3562766</v>
      </c>
      <c r="G2920" s="184">
        <v>0</v>
      </c>
      <c r="H2920" s="184">
        <v>1</v>
      </c>
      <c r="I2920" s="184">
        <v>1</v>
      </c>
      <c r="J2920" s="184">
        <v>0</v>
      </c>
      <c r="K2920" s="184">
        <v>0</v>
      </c>
      <c r="L2920" s="184">
        <v>1.9389790083836209E-2</v>
      </c>
      <c r="M2920" s="184">
        <v>1549.375723890056</v>
      </c>
    </row>
    <row r="2921" spans="1:13" x14ac:dyDescent="0.2">
      <c r="A2921" s="187" t="str">
        <f>B2921&amp;C2921&amp;D2921&amp;E2921</f>
        <v>199930EMAEMPR0</v>
      </c>
      <c r="B2921" s="184">
        <v>1999</v>
      </c>
      <c r="C2921" s="184" t="s">
        <v>4</v>
      </c>
      <c r="D2921" s="184" t="s">
        <v>32</v>
      </c>
      <c r="E2921" s="184">
        <v>0</v>
      </c>
      <c r="F2921" s="184">
        <v>783460</v>
      </c>
      <c r="G2921" s="184">
        <v>0</v>
      </c>
      <c r="H2921" s="184">
        <v>1</v>
      </c>
      <c r="I2921" s="184">
        <v>1</v>
      </c>
      <c r="J2921" s="184">
        <v>0</v>
      </c>
      <c r="K2921" s="184">
        <v>0</v>
      </c>
      <c r="L2921" s="184">
        <v>2.3528961274347126E-2</v>
      </c>
      <c r="M2921" s="184">
        <v>5592.0635946512066</v>
      </c>
    </row>
    <row r="2922" spans="1:13" x14ac:dyDescent="0.2">
      <c r="A2922" s="187" t="str">
        <f>B2922&amp;C2922&amp;D2922&amp;E2922</f>
        <v>199930EMAIMLO0</v>
      </c>
      <c r="B2922" s="184">
        <v>1999</v>
      </c>
      <c r="C2922" s="184" t="s">
        <v>4</v>
      </c>
      <c r="D2922" s="184" t="s">
        <v>53</v>
      </c>
      <c r="E2922" s="184">
        <v>0</v>
      </c>
      <c r="F2922" s="184">
        <v>3172</v>
      </c>
      <c r="G2922" s="184">
        <v>0</v>
      </c>
      <c r="H2922" s="184">
        <v>1</v>
      </c>
      <c r="I2922" s="184">
        <v>1</v>
      </c>
      <c r="J2922" s="184">
        <v>0</v>
      </c>
      <c r="K2922" s="184">
        <v>0</v>
      </c>
      <c r="L2922" s="184">
        <v>0</v>
      </c>
      <c r="M2922" s="184">
        <v>1182.1868170449591</v>
      </c>
    </row>
    <row r="2923" spans="1:13" x14ac:dyDescent="0.2">
      <c r="A2923" s="187" t="str">
        <f>B2923&amp;C2923&amp;D2923&amp;E2923</f>
        <v>199930EMAINAT0</v>
      </c>
      <c r="B2923" s="184">
        <v>1999</v>
      </c>
      <c r="C2923" s="184" t="s">
        <v>4</v>
      </c>
      <c r="D2923" s="184" t="s">
        <v>54</v>
      </c>
      <c r="E2923" s="184">
        <v>0</v>
      </c>
      <c r="F2923" s="184">
        <v>9606545</v>
      </c>
      <c r="G2923" s="184">
        <v>0.99983232533564181</v>
      </c>
      <c r="H2923" s="184">
        <v>0.13367834940242496</v>
      </c>
      <c r="I2923" s="184">
        <v>2.2414472368011858E-5</v>
      </c>
      <c r="J2923" s="184">
        <v>0.85237602755373054</v>
      </c>
      <c r="K2923" s="184">
        <v>0.97939559336747761</v>
      </c>
      <c r="L2923" s="184">
        <v>2.0556372387965902E-2</v>
      </c>
      <c r="M2923" s="184"/>
    </row>
    <row r="2924" spans="1:13" x14ac:dyDescent="0.2">
      <c r="A2924" s="187" t="str">
        <f>B2924&amp;C2924&amp;D2924&amp;E2924</f>
        <v>199930EMAMILI0</v>
      </c>
      <c r="B2924" s="184">
        <v>1999</v>
      </c>
      <c r="C2924" s="184" t="s">
        <v>4</v>
      </c>
      <c r="D2924" s="184" t="s">
        <v>26</v>
      </c>
      <c r="E2924" s="184">
        <v>0</v>
      </c>
      <c r="F2924" s="184">
        <v>60371</v>
      </c>
      <c r="G2924" s="184">
        <v>0</v>
      </c>
      <c r="H2924" s="184">
        <v>1</v>
      </c>
      <c r="I2924" s="184">
        <v>1</v>
      </c>
      <c r="J2924" s="184">
        <v>0</v>
      </c>
      <c r="K2924" s="184">
        <v>0</v>
      </c>
      <c r="L2924" s="184">
        <v>7.3180831856354878E-2</v>
      </c>
      <c r="M2924" s="184">
        <v>3646.6820013872184</v>
      </c>
    </row>
    <row r="2925" spans="1:13" x14ac:dyDescent="0.2">
      <c r="A2925" s="187" t="str">
        <f>B2925&amp;C2925&amp;D2925&amp;E2925</f>
        <v>199930EMAPUBL0</v>
      </c>
      <c r="B2925" s="184">
        <v>1999</v>
      </c>
      <c r="C2925" s="184" t="s">
        <v>4</v>
      </c>
      <c r="D2925" s="184" t="s">
        <v>27</v>
      </c>
      <c r="E2925" s="184">
        <v>0</v>
      </c>
      <c r="F2925" s="184">
        <v>1225804</v>
      </c>
      <c r="G2925" s="184">
        <v>0</v>
      </c>
      <c r="H2925" s="184">
        <v>1</v>
      </c>
      <c r="I2925" s="184">
        <v>1</v>
      </c>
      <c r="J2925" s="184">
        <v>0</v>
      </c>
      <c r="K2925" s="184">
        <v>0</v>
      </c>
      <c r="L2925" s="184">
        <v>8.541496030360482E-2</v>
      </c>
      <c r="M2925" s="184">
        <v>2711.4846659951345</v>
      </c>
    </row>
    <row r="2926" spans="1:13" x14ac:dyDescent="0.2">
      <c r="A2926" s="187" t="str">
        <f>B2926&amp;C2926&amp;D2926&amp;E2926</f>
        <v>199930EMASCA10</v>
      </c>
      <c r="B2926" s="184">
        <v>1999</v>
      </c>
      <c r="C2926" s="184" t="s">
        <v>4</v>
      </c>
      <c r="D2926" s="184" t="s">
        <v>29</v>
      </c>
      <c r="E2926" s="184">
        <v>0</v>
      </c>
      <c r="F2926" s="184">
        <v>882137</v>
      </c>
      <c r="G2926" s="184">
        <v>0</v>
      </c>
      <c r="H2926" s="184">
        <v>1</v>
      </c>
      <c r="I2926" s="184">
        <v>1</v>
      </c>
      <c r="J2926" s="184">
        <v>0</v>
      </c>
      <c r="K2926" s="184">
        <v>0</v>
      </c>
      <c r="L2926" s="184">
        <v>3.8020369148292023E-2</v>
      </c>
      <c r="M2926" s="184">
        <v>1204.9963638078593</v>
      </c>
    </row>
    <row r="2927" spans="1:13" x14ac:dyDescent="0.2">
      <c r="A2927" s="187" t="str">
        <f>B2927&amp;C2927&amp;D2927&amp;E2927</f>
        <v>199930EMASCA20</v>
      </c>
      <c r="B2927" s="184">
        <v>1999</v>
      </c>
      <c r="C2927" s="184" t="s">
        <v>4</v>
      </c>
      <c r="D2927" s="184" t="s">
        <v>30</v>
      </c>
      <c r="E2927" s="184">
        <v>0</v>
      </c>
      <c r="F2927" s="184">
        <v>547203</v>
      </c>
      <c r="G2927" s="184">
        <v>0</v>
      </c>
      <c r="H2927" s="184">
        <v>1</v>
      </c>
      <c r="I2927" s="184">
        <v>1</v>
      </c>
      <c r="J2927" s="184">
        <v>0</v>
      </c>
      <c r="K2927" s="184">
        <v>0</v>
      </c>
      <c r="L2927" s="184">
        <v>3.3155885475774076E-2</v>
      </c>
      <c r="M2927" s="184">
        <v>1633.5658029493047</v>
      </c>
    </row>
    <row r="2928" spans="1:13" x14ac:dyDescent="0.2">
      <c r="A2928" s="187" t="str">
        <f>B2928&amp;C2928&amp;D2928&amp;E2928</f>
        <v>199930EMASREM0</v>
      </c>
      <c r="B2928" s="184">
        <v>1999</v>
      </c>
      <c r="C2928" s="184" t="s">
        <v>4</v>
      </c>
      <c r="D2928" s="184" t="s">
        <v>35</v>
      </c>
      <c r="E2928" s="184">
        <v>0</v>
      </c>
      <c r="F2928" s="184">
        <v>188667</v>
      </c>
      <c r="G2928" s="184">
        <v>0</v>
      </c>
      <c r="H2928" s="184">
        <v>1</v>
      </c>
      <c r="I2928" s="184">
        <v>1</v>
      </c>
      <c r="J2928" s="184">
        <v>0</v>
      </c>
      <c r="K2928" s="184">
        <v>0</v>
      </c>
      <c r="L2928" s="184">
        <v>1.8243784021583002E-2</v>
      </c>
      <c r="M2928" s="184">
        <v>0.44820297186581226</v>
      </c>
    </row>
    <row r="2929" spans="1:13" x14ac:dyDescent="0.2">
      <c r="A2929" s="187" t="str">
        <f>B2929&amp;C2929&amp;D2929&amp;E2929</f>
        <v>199930EMATDOM0</v>
      </c>
      <c r="B2929" s="184">
        <v>1999</v>
      </c>
      <c r="C2929" s="184" t="s">
        <v>4</v>
      </c>
      <c r="D2929" s="184" t="s">
        <v>33</v>
      </c>
      <c r="E2929" s="184">
        <v>0</v>
      </c>
      <c r="F2929" s="184">
        <v>1211964</v>
      </c>
      <c r="G2929" s="184">
        <v>0</v>
      </c>
      <c r="H2929" s="184">
        <v>1</v>
      </c>
      <c r="I2929" s="184">
        <v>1</v>
      </c>
      <c r="J2929" s="184">
        <v>0</v>
      </c>
      <c r="K2929" s="184">
        <v>0</v>
      </c>
      <c r="L2929" s="184">
        <v>3.4539804812684205E-2</v>
      </c>
      <c r="M2929" s="184">
        <v>536.01852282851564</v>
      </c>
    </row>
    <row r="2930" spans="1:13" x14ac:dyDescent="0.2">
      <c r="A2930" s="187" t="str">
        <f>B2930&amp;C2930&amp;D2930&amp;E2930</f>
        <v>199915A17AUTO15</v>
      </c>
      <c r="B2930" s="184">
        <v>1999</v>
      </c>
      <c r="C2930" s="184" t="s">
        <v>0</v>
      </c>
      <c r="D2930" s="184" t="s">
        <v>34</v>
      </c>
      <c r="E2930" s="184">
        <v>15</v>
      </c>
      <c r="F2930" s="184">
        <v>158</v>
      </c>
      <c r="G2930" s="184">
        <v>0</v>
      </c>
      <c r="H2930" s="184">
        <v>1</v>
      </c>
      <c r="I2930" s="184">
        <v>1</v>
      </c>
      <c r="J2930" s="184">
        <v>0</v>
      </c>
      <c r="K2930" s="184">
        <v>0</v>
      </c>
      <c r="L2930" s="184">
        <v>0</v>
      </c>
      <c r="M2930" s="184">
        <v>0</v>
      </c>
    </row>
    <row r="2931" spans="1:13" x14ac:dyDescent="0.2">
      <c r="A2931" s="187" t="str">
        <f>B2931&amp;C2931&amp;D2931&amp;E2931</f>
        <v>199915A17CCA215</v>
      </c>
      <c r="B2931" s="184">
        <v>1999</v>
      </c>
      <c r="C2931" s="184" t="s">
        <v>0</v>
      </c>
      <c r="D2931" s="184" t="s">
        <v>25</v>
      </c>
      <c r="E2931" s="184">
        <v>15</v>
      </c>
      <c r="F2931" s="184">
        <v>158</v>
      </c>
      <c r="G2931" s="184">
        <v>0</v>
      </c>
      <c r="H2931" s="184">
        <v>1</v>
      </c>
      <c r="I2931" s="184">
        <v>1</v>
      </c>
      <c r="J2931" s="184">
        <v>0</v>
      </c>
      <c r="K2931" s="184">
        <v>0</v>
      </c>
      <c r="L2931" s="184">
        <v>0</v>
      </c>
      <c r="M2931" s="184">
        <v>444.47364043630597</v>
      </c>
    </row>
    <row r="2932" spans="1:13" x14ac:dyDescent="0.2">
      <c r="A2932" s="187" t="str">
        <f>B2932&amp;C2932&amp;D2932&amp;E2932</f>
        <v>199915A17CONT15</v>
      </c>
      <c r="B2932" s="184">
        <v>1999</v>
      </c>
      <c r="C2932" s="184" t="s">
        <v>0</v>
      </c>
      <c r="D2932" s="184" t="s">
        <v>31</v>
      </c>
      <c r="E2932" s="184">
        <v>15</v>
      </c>
      <c r="F2932" s="184">
        <v>2375</v>
      </c>
      <c r="G2932" s="184">
        <v>0</v>
      </c>
      <c r="H2932" s="184">
        <v>1</v>
      </c>
      <c r="I2932" s="184">
        <v>1</v>
      </c>
      <c r="J2932" s="184">
        <v>0</v>
      </c>
      <c r="K2932" s="184">
        <v>0</v>
      </c>
      <c r="L2932" s="184">
        <v>0.6</v>
      </c>
      <c r="M2932" s="184">
        <v>266.00577712638074</v>
      </c>
    </row>
    <row r="2933" spans="1:13" x14ac:dyDescent="0.2">
      <c r="A2933" s="187" t="str">
        <f>B2933&amp;C2933&amp;D2933&amp;E2933</f>
        <v>199915A17INAT15</v>
      </c>
      <c r="B2933" s="184">
        <v>1999</v>
      </c>
      <c r="C2933" s="184" t="s">
        <v>0</v>
      </c>
      <c r="D2933" s="184" t="s">
        <v>54</v>
      </c>
      <c r="E2933" s="184">
        <v>15</v>
      </c>
      <c r="F2933" s="184">
        <v>59037</v>
      </c>
      <c r="G2933" s="184">
        <v>1</v>
      </c>
      <c r="H2933" s="184">
        <v>5.8929146128698949E-2</v>
      </c>
      <c r="I2933" s="184">
        <v>0</v>
      </c>
      <c r="J2933" s="184">
        <v>9.3856395142029578E-2</v>
      </c>
      <c r="K2933" s="184">
        <v>0.11797686196791843</v>
      </c>
      <c r="L2933" s="184">
        <v>0.88202313803208154</v>
      </c>
      <c r="M2933" s="184"/>
    </row>
    <row r="2934" spans="1:13" x14ac:dyDescent="0.2">
      <c r="A2934" s="187" t="str">
        <f>B2934&amp;C2934&amp;D2934&amp;E2934</f>
        <v>199915A17SCA115</v>
      </c>
      <c r="B2934" s="184">
        <v>1999</v>
      </c>
      <c r="C2934" s="184" t="s">
        <v>0</v>
      </c>
      <c r="D2934" s="184" t="s">
        <v>29</v>
      </c>
      <c r="E2934" s="184">
        <v>15</v>
      </c>
      <c r="F2934" s="184">
        <v>3165</v>
      </c>
      <c r="G2934" s="184">
        <v>0</v>
      </c>
      <c r="H2934" s="184">
        <v>1</v>
      </c>
      <c r="I2934" s="184">
        <v>1</v>
      </c>
      <c r="J2934" s="184">
        <v>0</v>
      </c>
      <c r="K2934" s="184">
        <v>0</v>
      </c>
      <c r="L2934" s="184">
        <v>0.84992101105845186</v>
      </c>
      <c r="M2934" s="184">
        <v>224.60875064057609</v>
      </c>
    </row>
    <row r="2935" spans="1:13" x14ac:dyDescent="0.2">
      <c r="A2935" s="187" t="str">
        <f>B2935&amp;C2935&amp;D2935&amp;E2935</f>
        <v>199915A17SCA215</v>
      </c>
      <c r="B2935" s="184">
        <v>1999</v>
      </c>
      <c r="C2935" s="184" t="s">
        <v>0</v>
      </c>
      <c r="D2935" s="184" t="s">
        <v>30</v>
      </c>
      <c r="E2935" s="184">
        <v>15</v>
      </c>
      <c r="F2935" s="184">
        <v>474</v>
      </c>
      <c r="G2935" s="184">
        <v>0</v>
      </c>
      <c r="H2935" s="184">
        <v>1</v>
      </c>
      <c r="I2935" s="184">
        <v>1</v>
      </c>
      <c r="J2935" s="184">
        <v>0</v>
      </c>
      <c r="K2935" s="184">
        <v>0</v>
      </c>
      <c r="L2935" s="184">
        <v>1</v>
      </c>
      <c r="M2935" s="184">
        <v>153.34340595052552</v>
      </c>
    </row>
    <row r="2936" spans="1:13" x14ac:dyDescent="0.2">
      <c r="A2936" s="187" t="str">
        <f>B2936&amp;C2936&amp;D2936&amp;E2936</f>
        <v>199915A17SREM15</v>
      </c>
      <c r="B2936" s="184">
        <v>1999</v>
      </c>
      <c r="C2936" s="184" t="s">
        <v>0</v>
      </c>
      <c r="D2936" s="184" t="s">
        <v>35</v>
      </c>
      <c r="E2936" s="184">
        <v>15</v>
      </c>
      <c r="F2936" s="184">
        <v>2058</v>
      </c>
      <c r="G2936" s="184">
        <v>0</v>
      </c>
      <c r="H2936" s="184">
        <v>1</v>
      </c>
      <c r="I2936" s="184">
        <v>1</v>
      </c>
      <c r="J2936" s="184">
        <v>0</v>
      </c>
      <c r="K2936" s="184">
        <v>0</v>
      </c>
      <c r="L2936" s="184">
        <v>0.84645286686103016</v>
      </c>
      <c r="M2936" s="184">
        <v>0</v>
      </c>
    </row>
    <row r="2937" spans="1:13" x14ac:dyDescent="0.2">
      <c r="A2937" s="187" t="str">
        <f>B2937&amp;C2937&amp;D2937&amp;E2937</f>
        <v>199915A17TDOM15</v>
      </c>
      <c r="B2937" s="184">
        <v>1999</v>
      </c>
      <c r="C2937" s="184" t="s">
        <v>0</v>
      </c>
      <c r="D2937" s="184" t="s">
        <v>33</v>
      </c>
      <c r="E2937" s="184">
        <v>15</v>
      </c>
      <c r="F2937" s="184">
        <v>3163</v>
      </c>
      <c r="G2937" s="184">
        <v>0</v>
      </c>
      <c r="H2937" s="184">
        <v>1</v>
      </c>
      <c r="I2937" s="184">
        <v>1</v>
      </c>
      <c r="J2937" s="184">
        <v>0</v>
      </c>
      <c r="K2937" s="184">
        <v>0</v>
      </c>
      <c r="L2937" s="184">
        <v>0.50015807777426491</v>
      </c>
      <c r="M2937" s="184">
        <v>197.281374816609</v>
      </c>
    </row>
    <row r="2938" spans="1:13" x14ac:dyDescent="0.2">
      <c r="A2938" s="187" t="str">
        <f>B2938&amp;C2938&amp;D2938&amp;E2938</f>
        <v>199915A29AGSC15</v>
      </c>
      <c r="B2938" s="184">
        <v>1999</v>
      </c>
      <c r="C2938" s="184" t="s">
        <v>3</v>
      </c>
      <c r="D2938" s="184" t="s">
        <v>28</v>
      </c>
      <c r="E2938" s="184">
        <v>15</v>
      </c>
      <c r="F2938" s="184">
        <v>474</v>
      </c>
      <c r="G2938" s="184">
        <v>0</v>
      </c>
      <c r="H2938" s="184">
        <v>1</v>
      </c>
      <c r="I2938" s="184">
        <v>1</v>
      </c>
      <c r="J2938" s="184">
        <v>0</v>
      </c>
      <c r="K2938" s="184">
        <v>0</v>
      </c>
      <c r="L2938" s="184">
        <v>0</v>
      </c>
      <c r="M2938" s="184">
        <v>711.15782469808948</v>
      </c>
    </row>
    <row r="2939" spans="1:13" x14ac:dyDescent="0.2">
      <c r="A2939" s="187" t="str">
        <f>B2939&amp;C2939&amp;D2939&amp;E2939</f>
        <v>199915A29AUTO15</v>
      </c>
      <c r="B2939" s="184">
        <v>1999</v>
      </c>
      <c r="C2939" s="184" t="s">
        <v>3</v>
      </c>
      <c r="D2939" s="184" t="s">
        <v>34</v>
      </c>
      <c r="E2939" s="184">
        <v>15</v>
      </c>
      <c r="F2939" s="184">
        <v>791</v>
      </c>
      <c r="G2939" s="184">
        <v>0</v>
      </c>
      <c r="H2939" s="184">
        <v>1</v>
      </c>
      <c r="I2939" s="184">
        <v>1</v>
      </c>
      <c r="J2939" s="184">
        <v>0</v>
      </c>
      <c r="K2939" s="184">
        <v>0</v>
      </c>
      <c r="L2939" s="184">
        <v>0</v>
      </c>
      <c r="M2939" s="184">
        <v>0</v>
      </c>
    </row>
    <row r="2940" spans="1:13" x14ac:dyDescent="0.2">
      <c r="A2940" s="187" t="str">
        <f>B2940&amp;C2940&amp;D2940&amp;E2940</f>
        <v>199915A29CCA115</v>
      </c>
      <c r="B2940" s="184">
        <v>1999</v>
      </c>
      <c r="C2940" s="184" t="s">
        <v>3</v>
      </c>
      <c r="D2940" s="184" t="s">
        <v>24</v>
      </c>
      <c r="E2940" s="184">
        <v>15</v>
      </c>
      <c r="F2940" s="184">
        <v>9337</v>
      </c>
      <c r="G2940" s="184">
        <v>0</v>
      </c>
      <c r="H2940" s="184">
        <v>1</v>
      </c>
      <c r="I2940" s="184">
        <v>1</v>
      </c>
      <c r="J2940" s="184">
        <v>0</v>
      </c>
      <c r="K2940" s="184">
        <v>0</v>
      </c>
      <c r="L2940" s="184">
        <v>0.25404305451429793</v>
      </c>
      <c r="M2940" s="184">
        <v>757.30918998444326</v>
      </c>
    </row>
    <row r="2941" spans="1:13" x14ac:dyDescent="0.2">
      <c r="A2941" s="187" t="str">
        <f>B2941&amp;C2941&amp;D2941&amp;E2941</f>
        <v>199915A29CCA215</v>
      </c>
      <c r="B2941" s="184">
        <v>1999</v>
      </c>
      <c r="C2941" s="184" t="s">
        <v>3</v>
      </c>
      <c r="D2941" s="184" t="s">
        <v>25</v>
      </c>
      <c r="E2941" s="184">
        <v>15</v>
      </c>
      <c r="F2941" s="184">
        <v>27699</v>
      </c>
      <c r="G2941" s="184">
        <v>0</v>
      </c>
      <c r="H2941" s="184">
        <v>1</v>
      </c>
      <c r="I2941" s="184">
        <v>1</v>
      </c>
      <c r="J2941" s="184">
        <v>0</v>
      </c>
      <c r="K2941" s="184">
        <v>0</v>
      </c>
      <c r="L2941" s="184">
        <v>0.22293223582078775</v>
      </c>
      <c r="M2941" s="184">
        <v>840.770066405124</v>
      </c>
    </row>
    <row r="2942" spans="1:13" x14ac:dyDescent="0.2">
      <c r="A2942" s="187" t="str">
        <f>B2942&amp;C2942&amp;D2942&amp;E2942</f>
        <v>199915A29CONT15</v>
      </c>
      <c r="B2942" s="184">
        <v>1999</v>
      </c>
      <c r="C2942" s="184" t="s">
        <v>3</v>
      </c>
      <c r="D2942" s="184" t="s">
        <v>31</v>
      </c>
      <c r="E2942" s="184">
        <v>15</v>
      </c>
      <c r="F2942" s="184">
        <v>25960</v>
      </c>
      <c r="G2942" s="184">
        <v>0</v>
      </c>
      <c r="H2942" s="184">
        <v>1</v>
      </c>
      <c r="I2942" s="184">
        <v>1</v>
      </c>
      <c r="J2942" s="184">
        <v>0</v>
      </c>
      <c r="K2942" s="184">
        <v>0</v>
      </c>
      <c r="L2942" s="184">
        <v>0.27457627118644068</v>
      </c>
      <c r="M2942" s="184">
        <v>566.40649143555129</v>
      </c>
    </row>
    <row r="2943" spans="1:13" x14ac:dyDescent="0.2">
      <c r="A2943" s="187" t="str">
        <f>B2943&amp;C2943&amp;D2943&amp;E2943</f>
        <v>199915A29EMPR15</v>
      </c>
      <c r="B2943" s="184">
        <v>1999</v>
      </c>
      <c r="C2943" s="184" t="s">
        <v>3</v>
      </c>
      <c r="D2943" s="184" t="s">
        <v>32</v>
      </c>
      <c r="E2943" s="184">
        <v>15</v>
      </c>
      <c r="F2943" s="184">
        <v>2375</v>
      </c>
      <c r="G2943" s="184">
        <v>0</v>
      </c>
      <c r="H2943" s="184">
        <v>1</v>
      </c>
      <c r="I2943" s="184">
        <v>1</v>
      </c>
      <c r="J2943" s="184">
        <v>0</v>
      </c>
      <c r="K2943" s="184">
        <v>0</v>
      </c>
      <c r="L2943" s="184">
        <v>6.6526315789473683E-2</v>
      </c>
      <c r="M2943" s="184">
        <v>2967.0533753782147</v>
      </c>
    </row>
    <row r="2944" spans="1:13" x14ac:dyDescent="0.2">
      <c r="A2944" s="187" t="str">
        <f>B2944&amp;C2944&amp;D2944&amp;E2944</f>
        <v>199915A29INAT15</v>
      </c>
      <c r="B2944" s="184">
        <v>1999</v>
      </c>
      <c r="C2944" s="184" t="s">
        <v>3</v>
      </c>
      <c r="D2944" s="184" t="s">
        <v>54</v>
      </c>
      <c r="E2944" s="184">
        <v>15</v>
      </c>
      <c r="F2944" s="184">
        <v>183771</v>
      </c>
      <c r="G2944" s="184">
        <v>1</v>
      </c>
      <c r="H2944" s="184">
        <v>0.2540662019578715</v>
      </c>
      <c r="I2944" s="184">
        <v>0</v>
      </c>
      <c r="J2944" s="184">
        <v>0.25062713921130103</v>
      </c>
      <c r="K2944" s="184">
        <v>0.40308862660593892</v>
      </c>
      <c r="L2944" s="184">
        <v>0.59691137339406108</v>
      </c>
      <c r="M2944" s="184"/>
    </row>
    <row r="2945" spans="1:13" x14ac:dyDescent="0.2">
      <c r="A2945" s="187" t="str">
        <f>B2945&amp;C2945&amp;D2945&amp;E2945</f>
        <v>199915A29MILI15</v>
      </c>
      <c r="B2945" s="184">
        <v>1999</v>
      </c>
      <c r="C2945" s="184" t="s">
        <v>3</v>
      </c>
      <c r="D2945" s="184" t="s">
        <v>26</v>
      </c>
      <c r="E2945" s="184">
        <v>15</v>
      </c>
      <c r="F2945" s="184">
        <v>3953</v>
      </c>
      <c r="G2945" s="184">
        <v>0</v>
      </c>
      <c r="H2945" s="184">
        <v>1</v>
      </c>
      <c r="I2945" s="184">
        <v>1</v>
      </c>
      <c r="J2945" s="184">
        <v>0</v>
      </c>
      <c r="K2945" s="184">
        <v>0</v>
      </c>
      <c r="L2945" s="184">
        <v>0.28004047558816086</v>
      </c>
      <c r="M2945" s="184">
        <v>1450.5807097890142</v>
      </c>
    </row>
    <row r="2946" spans="1:13" x14ac:dyDescent="0.2">
      <c r="A2946" s="187" t="str">
        <f>B2946&amp;C2946&amp;D2946&amp;E2946</f>
        <v>199915A29PUBL15</v>
      </c>
      <c r="B2946" s="184">
        <v>1999</v>
      </c>
      <c r="C2946" s="184" t="s">
        <v>3</v>
      </c>
      <c r="D2946" s="184" t="s">
        <v>27</v>
      </c>
      <c r="E2946" s="184">
        <v>15</v>
      </c>
      <c r="F2946" s="184">
        <v>2848</v>
      </c>
      <c r="G2946" s="184">
        <v>0</v>
      </c>
      <c r="H2946" s="184">
        <v>1</v>
      </c>
      <c r="I2946" s="184">
        <v>1</v>
      </c>
      <c r="J2946" s="184">
        <v>0</v>
      </c>
      <c r="K2946" s="184">
        <v>0</v>
      </c>
      <c r="L2946" s="184">
        <v>0.3886938202247191</v>
      </c>
      <c r="M2946" s="184">
        <v>1391.196251958328</v>
      </c>
    </row>
    <row r="2947" spans="1:13" x14ac:dyDescent="0.2">
      <c r="A2947" s="187" t="str">
        <f>B2947&amp;C2947&amp;D2947&amp;E2947</f>
        <v>199915A29SCA115</v>
      </c>
      <c r="B2947" s="184">
        <v>1999</v>
      </c>
      <c r="C2947" s="184" t="s">
        <v>3</v>
      </c>
      <c r="D2947" s="184" t="s">
        <v>29</v>
      </c>
      <c r="E2947" s="184">
        <v>15</v>
      </c>
      <c r="F2947" s="184">
        <v>23903</v>
      </c>
      <c r="G2947" s="184">
        <v>0</v>
      </c>
      <c r="H2947" s="184">
        <v>1</v>
      </c>
      <c r="I2947" s="184">
        <v>1</v>
      </c>
      <c r="J2947" s="184">
        <v>0</v>
      </c>
      <c r="K2947" s="184">
        <v>0</v>
      </c>
      <c r="L2947" s="184">
        <v>0.46349830565201022</v>
      </c>
      <c r="M2947" s="184">
        <v>477.47803107486931</v>
      </c>
    </row>
    <row r="2948" spans="1:13" x14ac:dyDescent="0.2">
      <c r="A2948" s="187" t="str">
        <f>B2948&amp;C2948&amp;D2948&amp;E2948</f>
        <v>199915A29SCA215</v>
      </c>
      <c r="B2948" s="184">
        <v>1999</v>
      </c>
      <c r="C2948" s="184" t="s">
        <v>3</v>
      </c>
      <c r="D2948" s="184" t="s">
        <v>30</v>
      </c>
      <c r="E2948" s="184">
        <v>15</v>
      </c>
      <c r="F2948" s="184">
        <v>8227</v>
      </c>
      <c r="G2948" s="184">
        <v>0</v>
      </c>
      <c r="H2948" s="184">
        <v>1</v>
      </c>
      <c r="I2948" s="184">
        <v>1</v>
      </c>
      <c r="J2948" s="184">
        <v>0</v>
      </c>
      <c r="K2948" s="184">
        <v>0</v>
      </c>
      <c r="L2948" s="184">
        <v>0.34617722134435397</v>
      </c>
      <c r="M2948" s="184">
        <v>549.94144910461034</v>
      </c>
    </row>
    <row r="2949" spans="1:13" x14ac:dyDescent="0.2">
      <c r="A2949" s="187" t="str">
        <f>B2949&amp;C2949&amp;D2949&amp;E2949</f>
        <v>199915A29SREM15</v>
      </c>
      <c r="B2949" s="184">
        <v>1999</v>
      </c>
      <c r="C2949" s="184" t="s">
        <v>3</v>
      </c>
      <c r="D2949" s="184" t="s">
        <v>35</v>
      </c>
      <c r="E2949" s="184">
        <v>15</v>
      </c>
      <c r="F2949" s="184">
        <v>6962</v>
      </c>
      <c r="G2949" s="184">
        <v>0</v>
      </c>
      <c r="H2949" s="184">
        <v>1</v>
      </c>
      <c r="I2949" s="184">
        <v>1</v>
      </c>
      <c r="J2949" s="184">
        <v>0</v>
      </c>
      <c r="K2949" s="184">
        <v>0</v>
      </c>
      <c r="L2949" s="184">
        <v>0.63659867854064922</v>
      </c>
      <c r="M2949" s="184">
        <v>0</v>
      </c>
    </row>
    <row r="2950" spans="1:13" x14ac:dyDescent="0.2">
      <c r="A2950" s="187" t="str">
        <f>B2950&amp;C2950&amp;D2950&amp;E2950</f>
        <v>199915A29TDOM15</v>
      </c>
      <c r="B2950" s="184">
        <v>1999</v>
      </c>
      <c r="C2950" s="184" t="s">
        <v>3</v>
      </c>
      <c r="D2950" s="184" t="s">
        <v>33</v>
      </c>
      <c r="E2950" s="184">
        <v>15</v>
      </c>
      <c r="F2950" s="184">
        <v>21052</v>
      </c>
      <c r="G2950" s="184">
        <v>0</v>
      </c>
      <c r="H2950" s="184">
        <v>1</v>
      </c>
      <c r="I2950" s="184">
        <v>1</v>
      </c>
      <c r="J2950" s="184">
        <v>0</v>
      </c>
      <c r="K2950" s="184">
        <v>0</v>
      </c>
      <c r="L2950" s="184">
        <v>0.33098992969789093</v>
      </c>
      <c r="M2950" s="184">
        <v>286.17371577835013</v>
      </c>
    </row>
    <row r="2951" spans="1:13" x14ac:dyDescent="0.2">
      <c r="A2951" s="187" t="str">
        <f>B2951&amp;C2951&amp;D2951&amp;E2951</f>
        <v>199918A24AUTO15</v>
      </c>
      <c r="B2951" s="184">
        <v>1999</v>
      </c>
      <c r="C2951" s="184" t="s">
        <v>1</v>
      </c>
      <c r="D2951" s="184" t="s">
        <v>34</v>
      </c>
      <c r="E2951" s="184">
        <v>15</v>
      </c>
      <c r="F2951" s="184">
        <v>316</v>
      </c>
      <c r="G2951" s="184">
        <v>0</v>
      </c>
      <c r="H2951" s="184">
        <v>1</v>
      </c>
      <c r="I2951" s="184">
        <v>1</v>
      </c>
      <c r="J2951" s="184">
        <v>0</v>
      </c>
      <c r="K2951" s="184">
        <v>0</v>
      </c>
      <c r="L2951" s="184">
        <v>0</v>
      </c>
      <c r="M2951" s="184">
        <v>0</v>
      </c>
    </row>
    <row r="2952" spans="1:13" x14ac:dyDescent="0.2">
      <c r="A2952" s="187" t="str">
        <f>B2952&amp;C2952&amp;D2952&amp;E2952</f>
        <v>199918A24CCA115</v>
      </c>
      <c r="B2952" s="184">
        <v>1999</v>
      </c>
      <c r="C2952" s="184" t="s">
        <v>1</v>
      </c>
      <c r="D2952" s="184" t="s">
        <v>24</v>
      </c>
      <c r="E2952" s="184">
        <v>15</v>
      </c>
      <c r="F2952" s="184">
        <v>4428</v>
      </c>
      <c r="G2952" s="184">
        <v>0</v>
      </c>
      <c r="H2952" s="184">
        <v>1</v>
      </c>
      <c r="I2952" s="184">
        <v>1</v>
      </c>
      <c r="J2952" s="184">
        <v>0</v>
      </c>
      <c r="K2952" s="184">
        <v>0</v>
      </c>
      <c r="L2952" s="184">
        <v>0.32113821138211385</v>
      </c>
      <c r="M2952" s="184">
        <v>503.83215156367925</v>
      </c>
    </row>
    <row r="2953" spans="1:13" x14ac:dyDescent="0.2">
      <c r="A2953" s="187" t="str">
        <f>B2953&amp;C2953&amp;D2953&amp;E2953</f>
        <v>199918A24CCA215</v>
      </c>
      <c r="B2953" s="184">
        <v>1999</v>
      </c>
      <c r="C2953" s="184" t="s">
        <v>1</v>
      </c>
      <c r="D2953" s="184" t="s">
        <v>25</v>
      </c>
      <c r="E2953" s="184">
        <v>15</v>
      </c>
      <c r="F2953" s="184">
        <v>12186</v>
      </c>
      <c r="G2953" s="184">
        <v>0</v>
      </c>
      <c r="H2953" s="184">
        <v>1</v>
      </c>
      <c r="I2953" s="184">
        <v>1</v>
      </c>
      <c r="J2953" s="184">
        <v>0</v>
      </c>
      <c r="K2953" s="184">
        <v>0</v>
      </c>
      <c r="L2953" s="184">
        <v>0.25964221237485641</v>
      </c>
      <c r="M2953" s="184">
        <v>605.93930602723196</v>
      </c>
    </row>
    <row r="2954" spans="1:13" x14ac:dyDescent="0.2">
      <c r="A2954" s="187" t="str">
        <f>B2954&amp;C2954&amp;D2954&amp;E2954</f>
        <v>199918A24CONT15</v>
      </c>
      <c r="B2954" s="184">
        <v>1999</v>
      </c>
      <c r="C2954" s="184" t="s">
        <v>1</v>
      </c>
      <c r="D2954" s="184" t="s">
        <v>31</v>
      </c>
      <c r="E2954" s="184">
        <v>15</v>
      </c>
      <c r="F2954" s="184">
        <v>11236</v>
      </c>
      <c r="G2954" s="184">
        <v>0</v>
      </c>
      <c r="H2954" s="184">
        <v>1</v>
      </c>
      <c r="I2954" s="184">
        <v>1</v>
      </c>
      <c r="J2954" s="184">
        <v>0</v>
      </c>
      <c r="K2954" s="184">
        <v>0</v>
      </c>
      <c r="L2954" s="184">
        <v>0.35234959060163762</v>
      </c>
      <c r="M2954" s="184">
        <v>542.46314733032341</v>
      </c>
    </row>
    <row r="2955" spans="1:13" x14ac:dyDescent="0.2">
      <c r="A2955" s="187" t="str">
        <f>B2955&amp;C2955&amp;D2955&amp;E2955</f>
        <v>199918A24EMPR15</v>
      </c>
      <c r="B2955" s="184">
        <v>1999</v>
      </c>
      <c r="C2955" s="184" t="s">
        <v>1</v>
      </c>
      <c r="D2955" s="184" t="s">
        <v>32</v>
      </c>
      <c r="E2955" s="184">
        <v>15</v>
      </c>
      <c r="F2955" s="184">
        <v>633</v>
      </c>
      <c r="G2955" s="184">
        <v>0</v>
      </c>
      <c r="H2955" s="184">
        <v>1</v>
      </c>
      <c r="I2955" s="184">
        <v>1</v>
      </c>
      <c r="J2955" s="184">
        <v>0</v>
      </c>
      <c r="K2955" s="184">
        <v>0</v>
      </c>
      <c r="L2955" s="184">
        <v>0</v>
      </c>
      <c r="M2955" s="184">
        <v>5108.6381848251876</v>
      </c>
    </row>
    <row r="2956" spans="1:13" x14ac:dyDescent="0.2">
      <c r="A2956" s="187" t="str">
        <f>B2956&amp;C2956&amp;D2956&amp;E2956</f>
        <v>199918A24INAT15</v>
      </c>
      <c r="B2956" s="184">
        <v>1999</v>
      </c>
      <c r="C2956" s="184" t="s">
        <v>1</v>
      </c>
      <c r="D2956" s="184" t="s">
        <v>54</v>
      </c>
      <c r="E2956" s="184">
        <v>15</v>
      </c>
      <c r="F2956" s="184">
        <v>88808</v>
      </c>
      <c r="G2956" s="184">
        <v>1</v>
      </c>
      <c r="H2956" s="184">
        <v>0.33865192325015764</v>
      </c>
      <c r="I2956" s="184">
        <v>0</v>
      </c>
      <c r="J2956" s="184">
        <v>0.23888613638410955</v>
      </c>
      <c r="K2956" s="184">
        <v>0.42248446085938202</v>
      </c>
      <c r="L2956" s="184">
        <v>0.57751553914061793</v>
      </c>
      <c r="M2956" s="184"/>
    </row>
    <row r="2957" spans="1:13" x14ac:dyDescent="0.2">
      <c r="A2957" s="187" t="str">
        <f>B2957&amp;C2957&amp;D2957&amp;E2957</f>
        <v>199918A24MILI15</v>
      </c>
      <c r="B2957" s="184">
        <v>1999</v>
      </c>
      <c r="C2957" s="184" t="s">
        <v>1</v>
      </c>
      <c r="D2957" s="184" t="s">
        <v>26</v>
      </c>
      <c r="E2957" s="184">
        <v>15</v>
      </c>
      <c r="F2957" s="184">
        <v>2846</v>
      </c>
      <c r="G2957" s="184">
        <v>0</v>
      </c>
      <c r="H2957" s="184">
        <v>1</v>
      </c>
      <c r="I2957" s="184">
        <v>1</v>
      </c>
      <c r="J2957" s="184">
        <v>0</v>
      </c>
      <c r="K2957" s="184">
        <v>0</v>
      </c>
      <c r="L2957" s="184">
        <v>0.22206605762473647</v>
      </c>
      <c r="M2957" s="184">
        <v>1202.1215962957026</v>
      </c>
    </row>
    <row r="2958" spans="1:13" x14ac:dyDescent="0.2">
      <c r="A2958" s="187" t="str">
        <f>B2958&amp;C2958&amp;D2958&amp;E2958</f>
        <v>199918A24PUBL15</v>
      </c>
      <c r="B2958" s="184">
        <v>1999</v>
      </c>
      <c r="C2958" s="184" t="s">
        <v>1</v>
      </c>
      <c r="D2958" s="184" t="s">
        <v>27</v>
      </c>
      <c r="E2958" s="184">
        <v>15</v>
      </c>
      <c r="F2958" s="184">
        <v>791</v>
      </c>
      <c r="G2958" s="184">
        <v>0</v>
      </c>
      <c r="H2958" s="184">
        <v>1</v>
      </c>
      <c r="I2958" s="184">
        <v>1</v>
      </c>
      <c r="J2958" s="184">
        <v>0</v>
      </c>
      <c r="K2958" s="184">
        <v>0</v>
      </c>
      <c r="L2958" s="184">
        <v>0.60050568900126422</v>
      </c>
      <c r="M2958" s="184">
        <v>766.42202512401946</v>
      </c>
    </row>
    <row r="2959" spans="1:13" x14ac:dyDescent="0.2">
      <c r="A2959" s="187" t="str">
        <f>B2959&amp;C2959&amp;D2959&amp;E2959</f>
        <v>199918A24SCA115</v>
      </c>
      <c r="B2959" s="184">
        <v>1999</v>
      </c>
      <c r="C2959" s="184" t="s">
        <v>1</v>
      </c>
      <c r="D2959" s="184" t="s">
        <v>29</v>
      </c>
      <c r="E2959" s="184">
        <v>15</v>
      </c>
      <c r="F2959" s="184">
        <v>13775</v>
      </c>
      <c r="G2959" s="184">
        <v>0</v>
      </c>
      <c r="H2959" s="184">
        <v>1</v>
      </c>
      <c r="I2959" s="184">
        <v>1</v>
      </c>
      <c r="J2959" s="184">
        <v>0</v>
      </c>
      <c r="K2959" s="184">
        <v>0</v>
      </c>
      <c r="L2959" s="184">
        <v>0.49422867513611618</v>
      </c>
      <c r="M2959" s="184">
        <v>452.1715504746623</v>
      </c>
    </row>
    <row r="2960" spans="1:13" x14ac:dyDescent="0.2">
      <c r="A2960" s="187" t="str">
        <f>B2960&amp;C2960&amp;D2960&amp;E2960</f>
        <v>199918A24SCA215</v>
      </c>
      <c r="B2960" s="184">
        <v>1999</v>
      </c>
      <c r="C2960" s="184" t="s">
        <v>1</v>
      </c>
      <c r="D2960" s="184" t="s">
        <v>30</v>
      </c>
      <c r="E2960" s="184">
        <v>15</v>
      </c>
      <c r="F2960" s="184">
        <v>4589</v>
      </c>
      <c r="G2960" s="184">
        <v>0</v>
      </c>
      <c r="H2960" s="184">
        <v>1</v>
      </c>
      <c r="I2960" s="184">
        <v>1</v>
      </c>
      <c r="J2960" s="184">
        <v>0</v>
      </c>
      <c r="K2960" s="184">
        <v>0</v>
      </c>
      <c r="L2960" s="184">
        <v>0.41381564611026367</v>
      </c>
      <c r="M2960" s="184">
        <v>525.71187663503144</v>
      </c>
    </row>
    <row r="2961" spans="1:13" x14ac:dyDescent="0.2">
      <c r="A2961" s="187" t="str">
        <f>B2961&amp;C2961&amp;D2961&amp;E2961</f>
        <v>199918A24SREM15</v>
      </c>
      <c r="B2961" s="184">
        <v>1999</v>
      </c>
      <c r="C2961" s="184" t="s">
        <v>1</v>
      </c>
      <c r="D2961" s="184" t="s">
        <v>35</v>
      </c>
      <c r="E2961" s="184">
        <v>15</v>
      </c>
      <c r="F2961" s="184">
        <v>3321</v>
      </c>
      <c r="G2961" s="184">
        <v>0</v>
      </c>
      <c r="H2961" s="184">
        <v>1</v>
      </c>
      <c r="I2961" s="184">
        <v>1</v>
      </c>
      <c r="J2961" s="184">
        <v>0</v>
      </c>
      <c r="K2961" s="184">
        <v>0</v>
      </c>
      <c r="L2961" s="184">
        <v>0.71454381210478768</v>
      </c>
      <c r="M2961" s="184">
        <v>0</v>
      </c>
    </row>
    <row r="2962" spans="1:13" x14ac:dyDescent="0.2">
      <c r="A2962" s="187" t="str">
        <f>B2962&amp;C2962&amp;D2962&amp;E2962</f>
        <v>199918A24TDOM15</v>
      </c>
      <c r="B2962" s="184">
        <v>1999</v>
      </c>
      <c r="C2962" s="184" t="s">
        <v>1</v>
      </c>
      <c r="D2962" s="184" t="s">
        <v>33</v>
      </c>
      <c r="E2962" s="184">
        <v>15</v>
      </c>
      <c r="F2962" s="184">
        <v>9975</v>
      </c>
      <c r="G2962" s="184">
        <v>0</v>
      </c>
      <c r="H2962" s="184">
        <v>1</v>
      </c>
      <c r="I2962" s="184">
        <v>1</v>
      </c>
      <c r="J2962" s="184">
        <v>0</v>
      </c>
      <c r="K2962" s="184">
        <v>0</v>
      </c>
      <c r="L2962" s="184">
        <v>0.46055137844611527</v>
      </c>
      <c r="M2962" s="184">
        <v>270.45920248912842</v>
      </c>
    </row>
    <row r="2963" spans="1:13" x14ac:dyDescent="0.2">
      <c r="A2963" s="187" t="str">
        <f>B2963&amp;C2963&amp;D2963&amp;E2963</f>
        <v>199925A29AGSC15</v>
      </c>
      <c r="B2963" s="184">
        <v>1999</v>
      </c>
      <c r="C2963" s="184" t="s">
        <v>2</v>
      </c>
      <c r="D2963" s="184" t="s">
        <v>28</v>
      </c>
      <c r="E2963" s="184">
        <v>15</v>
      </c>
      <c r="F2963" s="184">
        <v>474</v>
      </c>
      <c r="G2963" s="184">
        <v>0</v>
      </c>
      <c r="H2963" s="184">
        <v>1</v>
      </c>
      <c r="I2963" s="184">
        <v>1</v>
      </c>
      <c r="J2963" s="184">
        <v>0</v>
      </c>
      <c r="K2963" s="184">
        <v>0</v>
      </c>
      <c r="L2963" s="184">
        <v>0</v>
      </c>
      <c r="M2963" s="184">
        <v>711.15782469808948</v>
      </c>
    </row>
    <row r="2964" spans="1:13" x14ac:dyDescent="0.2">
      <c r="A2964" s="187" t="str">
        <f>B2964&amp;C2964&amp;D2964&amp;E2964</f>
        <v>199925A29AUTO15</v>
      </c>
      <c r="B2964" s="184">
        <v>1999</v>
      </c>
      <c r="C2964" s="184" t="s">
        <v>2</v>
      </c>
      <c r="D2964" s="184" t="s">
        <v>34</v>
      </c>
      <c r="E2964" s="184">
        <v>15</v>
      </c>
      <c r="F2964" s="184">
        <v>317</v>
      </c>
      <c r="G2964" s="184">
        <v>0</v>
      </c>
      <c r="H2964" s="184">
        <v>1</v>
      </c>
      <c r="I2964" s="184">
        <v>1</v>
      </c>
      <c r="J2964" s="184">
        <v>0</v>
      </c>
      <c r="K2964" s="184">
        <v>0</v>
      </c>
      <c r="L2964" s="184">
        <v>0</v>
      </c>
      <c r="M2964" s="184">
        <v>0</v>
      </c>
    </row>
    <row r="2965" spans="1:13" x14ac:dyDescent="0.2">
      <c r="A2965" s="187" t="str">
        <f>B2965&amp;C2965&amp;D2965&amp;E2965</f>
        <v>199925A29CCA115</v>
      </c>
      <c r="B2965" s="184">
        <v>1999</v>
      </c>
      <c r="C2965" s="184" t="s">
        <v>2</v>
      </c>
      <c r="D2965" s="184" t="s">
        <v>24</v>
      </c>
      <c r="E2965" s="184">
        <v>15</v>
      </c>
      <c r="F2965" s="184">
        <v>4909</v>
      </c>
      <c r="G2965" s="184">
        <v>0</v>
      </c>
      <c r="H2965" s="184">
        <v>1</v>
      </c>
      <c r="I2965" s="184">
        <v>1</v>
      </c>
      <c r="J2965" s="184">
        <v>0</v>
      </c>
      <c r="K2965" s="184">
        <v>0</v>
      </c>
      <c r="L2965" s="184">
        <v>0.19352210226115299</v>
      </c>
      <c r="M2965" s="184">
        <v>993.55341775273189</v>
      </c>
    </row>
    <row r="2966" spans="1:13" x14ac:dyDescent="0.2">
      <c r="A2966" s="187" t="str">
        <f>B2966&amp;C2966&amp;D2966&amp;E2966</f>
        <v>199925A29CCA215</v>
      </c>
      <c r="B2966" s="184">
        <v>1999</v>
      </c>
      <c r="C2966" s="184" t="s">
        <v>2</v>
      </c>
      <c r="D2966" s="184" t="s">
        <v>25</v>
      </c>
      <c r="E2966" s="184">
        <v>15</v>
      </c>
      <c r="F2966" s="184">
        <v>15355</v>
      </c>
      <c r="G2966" s="184">
        <v>0</v>
      </c>
      <c r="H2966" s="184">
        <v>1</v>
      </c>
      <c r="I2966" s="184">
        <v>1</v>
      </c>
      <c r="J2966" s="184">
        <v>0</v>
      </c>
      <c r="K2966" s="184">
        <v>0</v>
      </c>
      <c r="L2966" s="184">
        <v>0.19609247802018887</v>
      </c>
      <c r="M2966" s="184">
        <v>1028.7820748953866</v>
      </c>
    </row>
    <row r="2967" spans="1:13" x14ac:dyDescent="0.2">
      <c r="A2967" s="187" t="str">
        <f>B2967&amp;C2967&amp;D2967&amp;E2967</f>
        <v>199925A29CONT15</v>
      </c>
      <c r="B2967" s="184">
        <v>1999</v>
      </c>
      <c r="C2967" s="184" t="s">
        <v>2</v>
      </c>
      <c r="D2967" s="184" t="s">
        <v>31</v>
      </c>
      <c r="E2967" s="184">
        <v>15</v>
      </c>
      <c r="F2967" s="184">
        <v>12349</v>
      </c>
      <c r="G2967" s="184">
        <v>0</v>
      </c>
      <c r="H2967" s="184">
        <v>1</v>
      </c>
      <c r="I2967" s="184">
        <v>1</v>
      </c>
      <c r="J2967" s="184">
        <v>0</v>
      </c>
      <c r="K2967" s="184">
        <v>0</v>
      </c>
      <c r="L2967" s="184">
        <v>0.14122601020325531</v>
      </c>
      <c r="M2967" s="184">
        <v>645.96589793410385</v>
      </c>
    </row>
    <row r="2968" spans="1:13" x14ac:dyDescent="0.2">
      <c r="A2968" s="187" t="str">
        <f>B2968&amp;C2968&amp;D2968&amp;E2968</f>
        <v>199925A29EMPR15</v>
      </c>
      <c r="B2968" s="184">
        <v>1999</v>
      </c>
      <c r="C2968" s="184" t="s">
        <v>2</v>
      </c>
      <c r="D2968" s="184" t="s">
        <v>32</v>
      </c>
      <c r="E2968" s="184">
        <v>15</v>
      </c>
      <c r="F2968" s="184">
        <v>1742</v>
      </c>
      <c r="G2968" s="184">
        <v>0</v>
      </c>
      <c r="H2968" s="184">
        <v>1</v>
      </c>
      <c r="I2968" s="184">
        <v>1</v>
      </c>
      <c r="J2968" s="184">
        <v>0</v>
      </c>
      <c r="K2968" s="184">
        <v>0</v>
      </c>
      <c r="L2968" s="184">
        <v>9.0700344431687716E-2</v>
      </c>
      <c r="M2968" s="184">
        <v>2188.8540732083329</v>
      </c>
    </row>
    <row r="2969" spans="1:13" x14ac:dyDescent="0.2">
      <c r="A2969" s="187" t="str">
        <f>B2969&amp;C2969&amp;D2969&amp;E2969</f>
        <v>199925A29INAT15</v>
      </c>
      <c r="B2969" s="184">
        <v>1999</v>
      </c>
      <c r="C2969" s="184" t="s">
        <v>2</v>
      </c>
      <c r="D2969" s="184" t="s">
        <v>54</v>
      </c>
      <c r="E2969" s="184">
        <v>15</v>
      </c>
      <c r="F2969" s="184">
        <v>35926</v>
      </c>
      <c r="G2969" s="184">
        <v>1</v>
      </c>
      <c r="H2969" s="184">
        <v>0.36564048321549852</v>
      </c>
      <c r="I2969" s="184">
        <v>0</v>
      </c>
      <c r="J2969" s="184">
        <v>0.53727105717307799</v>
      </c>
      <c r="K2969" s="184">
        <v>0.82366531203028448</v>
      </c>
      <c r="L2969" s="184">
        <v>0.17633468796971552</v>
      </c>
      <c r="M2969" s="184"/>
    </row>
    <row r="2970" spans="1:13" x14ac:dyDescent="0.2">
      <c r="A2970" s="187" t="str">
        <f>B2970&amp;C2970&amp;D2970&amp;E2970</f>
        <v>199925A29MILI15</v>
      </c>
      <c r="B2970" s="184">
        <v>1999</v>
      </c>
      <c r="C2970" s="184" t="s">
        <v>2</v>
      </c>
      <c r="D2970" s="184" t="s">
        <v>26</v>
      </c>
      <c r="E2970" s="184">
        <v>15</v>
      </c>
      <c r="F2970" s="184">
        <v>1107</v>
      </c>
      <c r="G2970" s="184">
        <v>0</v>
      </c>
      <c r="H2970" s="184">
        <v>1</v>
      </c>
      <c r="I2970" s="184">
        <v>1</v>
      </c>
      <c r="J2970" s="184">
        <v>0</v>
      </c>
      <c r="K2970" s="184">
        <v>0</v>
      </c>
      <c r="L2970" s="184">
        <v>0.42908762420957541</v>
      </c>
      <c r="M2970" s="184">
        <v>2089.3473195468878</v>
      </c>
    </row>
    <row r="2971" spans="1:13" x14ac:dyDescent="0.2">
      <c r="A2971" s="187" t="str">
        <f>B2971&amp;C2971&amp;D2971&amp;E2971</f>
        <v>199925A29PUBL15</v>
      </c>
      <c r="B2971" s="184">
        <v>1999</v>
      </c>
      <c r="C2971" s="184" t="s">
        <v>2</v>
      </c>
      <c r="D2971" s="184" t="s">
        <v>27</v>
      </c>
      <c r="E2971" s="184">
        <v>15</v>
      </c>
      <c r="F2971" s="184">
        <v>2057</v>
      </c>
      <c r="G2971" s="184">
        <v>0</v>
      </c>
      <c r="H2971" s="184">
        <v>1</v>
      </c>
      <c r="I2971" s="184">
        <v>1</v>
      </c>
      <c r="J2971" s="184">
        <v>0</v>
      </c>
      <c r="K2971" s="184">
        <v>0</v>
      </c>
      <c r="L2971" s="184">
        <v>0.30724355858045699</v>
      </c>
      <c r="M2971" s="184">
        <v>1631.447303696752</v>
      </c>
    </row>
    <row r="2972" spans="1:13" x14ac:dyDescent="0.2">
      <c r="A2972" s="187" t="str">
        <f>B2972&amp;C2972&amp;D2972&amp;E2972</f>
        <v>199925A29SCA115</v>
      </c>
      <c r="B2972" s="184">
        <v>1999</v>
      </c>
      <c r="C2972" s="184" t="s">
        <v>2</v>
      </c>
      <c r="D2972" s="184" t="s">
        <v>29</v>
      </c>
      <c r="E2972" s="184">
        <v>15</v>
      </c>
      <c r="F2972" s="184">
        <v>6963</v>
      </c>
      <c r="G2972" s="184">
        <v>0</v>
      </c>
      <c r="H2972" s="184">
        <v>1</v>
      </c>
      <c r="I2972" s="184">
        <v>1</v>
      </c>
      <c r="J2972" s="184">
        <v>0</v>
      </c>
      <c r="K2972" s="184">
        <v>0</v>
      </c>
      <c r="L2972" s="184">
        <v>0.22705730288668677</v>
      </c>
      <c r="M2972" s="184">
        <v>641.90853788336585</v>
      </c>
    </row>
    <row r="2973" spans="1:13" x14ac:dyDescent="0.2">
      <c r="A2973" s="187" t="str">
        <f>B2973&amp;C2973&amp;D2973&amp;E2973</f>
        <v>199925A29SCA215</v>
      </c>
      <c r="B2973" s="184">
        <v>1999</v>
      </c>
      <c r="C2973" s="184" t="s">
        <v>2</v>
      </c>
      <c r="D2973" s="184" t="s">
        <v>30</v>
      </c>
      <c r="E2973" s="184">
        <v>15</v>
      </c>
      <c r="F2973" s="184">
        <v>3164</v>
      </c>
      <c r="G2973" s="184">
        <v>0</v>
      </c>
      <c r="H2973" s="184">
        <v>1</v>
      </c>
      <c r="I2973" s="184">
        <v>1</v>
      </c>
      <c r="J2973" s="184">
        <v>0</v>
      </c>
      <c r="K2973" s="184">
        <v>0</v>
      </c>
      <c r="L2973" s="184">
        <v>0.15012642225031606</v>
      </c>
      <c r="M2973" s="184">
        <v>644.49801690420952</v>
      </c>
    </row>
    <row r="2974" spans="1:13" x14ac:dyDescent="0.2">
      <c r="A2974" s="187" t="str">
        <f>B2974&amp;C2974&amp;D2974&amp;E2974</f>
        <v>199925A29SREM15</v>
      </c>
      <c r="B2974" s="184">
        <v>1999</v>
      </c>
      <c r="C2974" s="184" t="s">
        <v>2</v>
      </c>
      <c r="D2974" s="184" t="s">
        <v>35</v>
      </c>
      <c r="E2974" s="184">
        <v>15</v>
      </c>
      <c r="F2974" s="184">
        <v>1583</v>
      </c>
      <c r="G2974" s="184">
        <v>0</v>
      </c>
      <c r="H2974" s="184">
        <v>1</v>
      </c>
      <c r="I2974" s="184">
        <v>1</v>
      </c>
      <c r="J2974" s="184">
        <v>0</v>
      </c>
      <c r="K2974" s="184">
        <v>0</v>
      </c>
      <c r="L2974" s="184">
        <v>0.20025268477574226</v>
      </c>
      <c r="M2974" s="184">
        <v>0</v>
      </c>
    </row>
    <row r="2975" spans="1:13" x14ac:dyDescent="0.2">
      <c r="A2975" s="187" t="str">
        <f>B2975&amp;C2975&amp;D2975&amp;E2975</f>
        <v>199925A29TDOM15</v>
      </c>
      <c r="B2975" s="184">
        <v>1999</v>
      </c>
      <c r="C2975" s="184" t="s">
        <v>2</v>
      </c>
      <c r="D2975" s="184" t="s">
        <v>33</v>
      </c>
      <c r="E2975" s="184">
        <v>15</v>
      </c>
      <c r="F2975" s="184">
        <v>7914</v>
      </c>
      <c r="G2975" s="184">
        <v>0</v>
      </c>
      <c r="H2975" s="184">
        <v>1</v>
      </c>
      <c r="I2975" s="184">
        <v>1</v>
      </c>
      <c r="J2975" s="184">
        <v>0</v>
      </c>
      <c r="K2975" s="184">
        <v>0</v>
      </c>
      <c r="L2975" s="184">
        <v>0.10007581501137225</v>
      </c>
      <c r="M2975" s="184">
        <v>341.50840677177564</v>
      </c>
    </row>
    <row r="2976" spans="1:13" x14ac:dyDescent="0.2">
      <c r="A2976" s="187" t="str">
        <f>B2976&amp;C2976&amp;D2976&amp;E2976</f>
        <v>199930EMAAGCC15</v>
      </c>
      <c r="B2976" s="184">
        <v>1999</v>
      </c>
      <c r="C2976" s="184" t="s">
        <v>4</v>
      </c>
      <c r="D2976" s="184" t="s">
        <v>23</v>
      </c>
      <c r="E2976" s="184">
        <v>15</v>
      </c>
      <c r="F2976" s="184">
        <v>158</v>
      </c>
      <c r="G2976" s="184">
        <v>0</v>
      </c>
      <c r="H2976" s="184">
        <v>1</v>
      </c>
      <c r="I2976" s="184">
        <v>1</v>
      </c>
      <c r="J2976" s="184">
        <v>0</v>
      </c>
      <c r="K2976" s="184">
        <v>0</v>
      </c>
      <c r="L2976" s="184">
        <v>0</v>
      </c>
      <c r="M2976" s="184">
        <v>4000.2627639267525</v>
      </c>
    </row>
    <row r="2977" spans="1:13" x14ac:dyDescent="0.2">
      <c r="A2977" s="187" t="str">
        <f>B2977&amp;C2977&amp;D2977&amp;E2977</f>
        <v>199930EMAAGSC15</v>
      </c>
      <c r="B2977" s="184">
        <v>1999</v>
      </c>
      <c r="C2977" s="184" t="s">
        <v>4</v>
      </c>
      <c r="D2977" s="184" t="s">
        <v>28</v>
      </c>
      <c r="E2977" s="184">
        <v>15</v>
      </c>
      <c r="F2977" s="184">
        <v>633</v>
      </c>
      <c r="G2977" s="184">
        <v>0</v>
      </c>
      <c r="H2977" s="184">
        <v>1</v>
      </c>
      <c r="I2977" s="184">
        <v>1</v>
      </c>
      <c r="J2977" s="184">
        <v>0</v>
      </c>
      <c r="K2977" s="184">
        <v>0</v>
      </c>
      <c r="L2977" s="184">
        <v>0</v>
      </c>
      <c r="M2977" s="184">
        <v>608.49354196792785</v>
      </c>
    </row>
    <row r="2978" spans="1:13" x14ac:dyDescent="0.2">
      <c r="A2978" s="187" t="str">
        <f>B2978&amp;C2978&amp;D2978&amp;E2978</f>
        <v>199930EMAAUTO15</v>
      </c>
      <c r="B2978" s="184">
        <v>1999</v>
      </c>
      <c r="C2978" s="184" t="s">
        <v>4</v>
      </c>
      <c r="D2978" s="184" t="s">
        <v>34</v>
      </c>
      <c r="E2978" s="184">
        <v>15</v>
      </c>
      <c r="F2978" s="184">
        <v>2537</v>
      </c>
      <c r="G2978" s="184">
        <v>0</v>
      </c>
      <c r="H2978" s="184">
        <v>1</v>
      </c>
      <c r="I2978" s="184">
        <v>1</v>
      </c>
      <c r="J2978" s="184">
        <v>0</v>
      </c>
      <c r="K2978" s="184">
        <v>0</v>
      </c>
      <c r="L2978" s="184">
        <v>0</v>
      </c>
      <c r="M2978" s="184">
        <v>0</v>
      </c>
    </row>
    <row r="2979" spans="1:13" x14ac:dyDescent="0.2">
      <c r="A2979" s="187" t="str">
        <f>B2979&amp;C2979&amp;D2979&amp;E2979</f>
        <v>199930EMACCA115</v>
      </c>
      <c r="B2979" s="184">
        <v>1999</v>
      </c>
      <c r="C2979" s="184" t="s">
        <v>4</v>
      </c>
      <c r="D2979" s="184" t="s">
        <v>24</v>
      </c>
      <c r="E2979" s="184">
        <v>15</v>
      </c>
      <c r="F2979" s="184">
        <v>15831</v>
      </c>
      <c r="G2979" s="184">
        <v>0</v>
      </c>
      <c r="H2979" s="184">
        <v>1</v>
      </c>
      <c r="I2979" s="184">
        <v>1</v>
      </c>
      <c r="J2979" s="184">
        <v>0</v>
      </c>
      <c r="K2979" s="184">
        <v>0</v>
      </c>
      <c r="L2979" s="184">
        <v>4.9902090834438757E-2</v>
      </c>
      <c r="M2979" s="184">
        <v>1521.9003742364011</v>
      </c>
    </row>
    <row r="2980" spans="1:13" x14ac:dyDescent="0.2">
      <c r="A2980" s="187" t="str">
        <f>B2980&amp;C2980&amp;D2980&amp;E2980</f>
        <v>199930EMACCA215</v>
      </c>
      <c r="B2980" s="184">
        <v>1999</v>
      </c>
      <c r="C2980" s="184" t="s">
        <v>4</v>
      </c>
      <c r="D2980" s="184" t="s">
        <v>25</v>
      </c>
      <c r="E2980" s="184">
        <v>15</v>
      </c>
      <c r="F2980" s="184">
        <v>43840</v>
      </c>
      <c r="G2980" s="184">
        <v>0</v>
      </c>
      <c r="H2980" s="184">
        <v>1</v>
      </c>
      <c r="I2980" s="184">
        <v>1</v>
      </c>
      <c r="J2980" s="184">
        <v>0</v>
      </c>
      <c r="K2980" s="184">
        <v>0</v>
      </c>
      <c r="L2980" s="184">
        <v>5.4151459854014601E-2</v>
      </c>
      <c r="M2980" s="184">
        <v>1323.2680651711328</v>
      </c>
    </row>
    <row r="2981" spans="1:13" x14ac:dyDescent="0.2">
      <c r="A2981" s="187" t="str">
        <f>B2981&amp;C2981&amp;D2981&amp;E2981</f>
        <v>199930EMACONT15</v>
      </c>
      <c r="B2981" s="184">
        <v>1999</v>
      </c>
      <c r="C2981" s="184" t="s">
        <v>4</v>
      </c>
      <c r="D2981" s="184" t="s">
        <v>31</v>
      </c>
      <c r="E2981" s="184">
        <v>15</v>
      </c>
      <c r="F2981" s="184">
        <v>78030</v>
      </c>
      <c r="G2981" s="184">
        <v>0</v>
      </c>
      <c r="H2981" s="184">
        <v>1</v>
      </c>
      <c r="I2981" s="184">
        <v>1</v>
      </c>
      <c r="J2981" s="184">
        <v>0</v>
      </c>
      <c r="K2981" s="184">
        <v>0</v>
      </c>
      <c r="L2981" s="184">
        <v>2.6361655773420478E-2</v>
      </c>
      <c r="M2981" s="184">
        <v>1120.2095358448303</v>
      </c>
    </row>
    <row r="2982" spans="1:13" x14ac:dyDescent="0.2">
      <c r="A2982" s="187" t="str">
        <f>B2982&amp;C2982&amp;D2982&amp;E2982</f>
        <v>199930EMAEMPR15</v>
      </c>
      <c r="B2982" s="184">
        <v>1999</v>
      </c>
      <c r="C2982" s="184" t="s">
        <v>4</v>
      </c>
      <c r="D2982" s="184" t="s">
        <v>32</v>
      </c>
      <c r="E2982" s="184">
        <v>15</v>
      </c>
      <c r="F2982" s="184">
        <v>13773</v>
      </c>
      <c r="G2982" s="184">
        <v>0</v>
      </c>
      <c r="H2982" s="184">
        <v>1</v>
      </c>
      <c r="I2982" s="184">
        <v>1</v>
      </c>
      <c r="J2982" s="184">
        <v>0</v>
      </c>
      <c r="K2982" s="184">
        <v>0</v>
      </c>
      <c r="L2982" s="184">
        <v>1.1471720031946563E-2</v>
      </c>
      <c r="M2982" s="184">
        <v>4259.0127501777752</v>
      </c>
    </row>
    <row r="2983" spans="1:13" x14ac:dyDescent="0.2">
      <c r="A2983" s="187" t="str">
        <f>B2983&amp;C2983&amp;D2983&amp;E2983</f>
        <v>199930EMAINAT15</v>
      </c>
      <c r="B2983" s="184">
        <v>1999</v>
      </c>
      <c r="C2983" s="184" t="s">
        <v>4</v>
      </c>
      <c r="D2983" s="184" t="s">
        <v>54</v>
      </c>
      <c r="E2983" s="184">
        <v>15</v>
      </c>
      <c r="F2983" s="184">
        <v>156212</v>
      </c>
      <c r="G2983" s="184">
        <v>1</v>
      </c>
      <c r="H2983" s="184">
        <v>0.18033185670755128</v>
      </c>
      <c r="I2983" s="184">
        <v>0</v>
      </c>
      <c r="J2983" s="184">
        <v>0.80343379509896806</v>
      </c>
      <c r="K2983" s="184">
        <v>0.97768417279082276</v>
      </c>
      <c r="L2983" s="184">
        <v>2.2315827209177273E-2</v>
      </c>
      <c r="M2983" s="184"/>
    </row>
    <row r="2984" spans="1:13" x14ac:dyDescent="0.2">
      <c r="A2984" s="187" t="str">
        <f>B2984&amp;C2984&amp;D2984&amp;E2984</f>
        <v>199930EMAMILI15</v>
      </c>
      <c r="B2984" s="184">
        <v>1999</v>
      </c>
      <c r="C2984" s="184" t="s">
        <v>4</v>
      </c>
      <c r="D2984" s="184" t="s">
        <v>26</v>
      </c>
      <c r="E2984" s="184">
        <v>15</v>
      </c>
      <c r="F2984" s="184">
        <v>2850</v>
      </c>
      <c r="G2984" s="184">
        <v>0</v>
      </c>
      <c r="H2984" s="184">
        <v>1</v>
      </c>
      <c r="I2984" s="184">
        <v>1</v>
      </c>
      <c r="J2984" s="184">
        <v>0</v>
      </c>
      <c r="K2984" s="184">
        <v>0</v>
      </c>
      <c r="L2984" s="184">
        <v>0.27859649122807018</v>
      </c>
      <c r="M2984" s="184">
        <v>2958.9109301967483</v>
      </c>
    </row>
    <row r="2985" spans="1:13" x14ac:dyDescent="0.2">
      <c r="A2985" s="187" t="str">
        <f>B2985&amp;C2985&amp;D2985&amp;E2985</f>
        <v>199930EMAPUBL15</v>
      </c>
      <c r="B2985" s="184">
        <v>1999</v>
      </c>
      <c r="C2985" s="184" t="s">
        <v>4</v>
      </c>
      <c r="D2985" s="184" t="s">
        <v>27</v>
      </c>
      <c r="E2985" s="184">
        <v>15</v>
      </c>
      <c r="F2985" s="184">
        <v>31974</v>
      </c>
      <c r="G2985" s="184">
        <v>0</v>
      </c>
      <c r="H2985" s="184">
        <v>1</v>
      </c>
      <c r="I2985" s="184">
        <v>1</v>
      </c>
      <c r="J2985" s="184">
        <v>0</v>
      </c>
      <c r="K2985" s="184">
        <v>0</v>
      </c>
      <c r="L2985" s="184">
        <v>7.9220616751110279E-2</v>
      </c>
      <c r="M2985" s="184">
        <v>2461.229394822572</v>
      </c>
    </row>
    <row r="2986" spans="1:13" x14ac:dyDescent="0.2">
      <c r="A2986" s="187" t="str">
        <f>B2986&amp;C2986&amp;D2986&amp;E2986</f>
        <v>199930EMASCA115</v>
      </c>
      <c r="B2986" s="184">
        <v>1999</v>
      </c>
      <c r="C2986" s="184" t="s">
        <v>4</v>
      </c>
      <c r="D2986" s="184" t="s">
        <v>29</v>
      </c>
      <c r="E2986" s="184">
        <v>15</v>
      </c>
      <c r="F2986" s="184">
        <v>20419</v>
      </c>
      <c r="G2986" s="184">
        <v>0</v>
      </c>
      <c r="H2986" s="184">
        <v>1</v>
      </c>
      <c r="I2986" s="184">
        <v>1</v>
      </c>
      <c r="J2986" s="184">
        <v>0</v>
      </c>
      <c r="K2986" s="184">
        <v>0</v>
      </c>
      <c r="L2986" s="184">
        <v>4.6476321073509963E-2</v>
      </c>
      <c r="M2986" s="184">
        <v>838.18315248391252</v>
      </c>
    </row>
    <row r="2987" spans="1:13" x14ac:dyDescent="0.2">
      <c r="A2987" s="187" t="str">
        <f>B2987&amp;C2987&amp;D2987&amp;E2987</f>
        <v>199930EMASCA215</v>
      </c>
      <c r="B2987" s="184">
        <v>1999</v>
      </c>
      <c r="C2987" s="184" t="s">
        <v>4</v>
      </c>
      <c r="D2987" s="184" t="s">
        <v>30</v>
      </c>
      <c r="E2987" s="184">
        <v>15</v>
      </c>
      <c r="F2987" s="184">
        <v>10920</v>
      </c>
      <c r="G2987" s="184">
        <v>0</v>
      </c>
      <c r="H2987" s="184">
        <v>1</v>
      </c>
      <c r="I2987" s="184">
        <v>1</v>
      </c>
      <c r="J2987" s="184">
        <v>0</v>
      </c>
      <c r="K2987" s="184">
        <v>0</v>
      </c>
      <c r="L2987" s="184">
        <v>1.446886446886447E-2</v>
      </c>
      <c r="M2987" s="184">
        <v>1213.1745204851668</v>
      </c>
    </row>
    <row r="2988" spans="1:13" x14ac:dyDescent="0.2">
      <c r="A2988" s="187" t="str">
        <f>B2988&amp;C2988&amp;D2988&amp;E2988</f>
        <v>199930EMASREM15</v>
      </c>
      <c r="B2988" s="184">
        <v>1999</v>
      </c>
      <c r="C2988" s="184" t="s">
        <v>4</v>
      </c>
      <c r="D2988" s="184" t="s">
        <v>35</v>
      </c>
      <c r="E2988" s="184">
        <v>15</v>
      </c>
      <c r="F2988" s="184">
        <v>4273</v>
      </c>
      <c r="G2988" s="184">
        <v>0</v>
      </c>
      <c r="H2988" s="184">
        <v>1</v>
      </c>
      <c r="I2988" s="184">
        <v>1</v>
      </c>
      <c r="J2988" s="184">
        <v>0</v>
      </c>
      <c r="K2988" s="184">
        <v>0</v>
      </c>
      <c r="L2988" s="184">
        <v>0</v>
      </c>
      <c r="M2988" s="184">
        <v>0</v>
      </c>
    </row>
    <row r="2989" spans="1:13" x14ac:dyDescent="0.2">
      <c r="A2989" s="187" t="str">
        <f>B2989&amp;C2989&amp;D2989&amp;E2989</f>
        <v>199930EMATDOM15</v>
      </c>
      <c r="B2989" s="184">
        <v>1999</v>
      </c>
      <c r="C2989" s="184" t="s">
        <v>4</v>
      </c>
      <c r="D2989" s="184" t="s">
        <v>33</v>
      </c>
      <c r="E2989" s="184">
        <v>15</v>
      </c>
      <c r="F2989" s="184">
        <v>19152</v>
      </c>
      <c r="G2989" s="184">
        <v>0</v>
      </c>
      <c r="H2989" s="184">
        <v>1</v>
      </c>
      <c r="I2989" s="184">
        <v>1</v>
      </c>
      <c r="J2989" s="184">
        <v>0</v>
      </c>
      <c r="K2989" s="184">
        <v>0</v>
      </c>
      <c r="L2989" s="184">
        <v>5.7905179615705932E-2</v>
      </c>
      <c r="M2989" s="184">
        <v>353.29550792744254</v>
      </c>
    </row>
    <row r="2990" spans="1:13" x14ac:dyDescent="0.2">
      <c r="A2990" s="187" t="str">
        <f>B2990&amp;C2990&amp;D2990&amp;E2990</f>
        <v>199915A17AGCC23</v>
      </c>
      <c r="B2990" s="184">
        <v>1999</v>
      </c>
      <c r="C2990" s="184" t="s">
        <v>0</v>
      </c>
      <c r="D2990" s="184" t="s">
        <v>23</v>
      </c>
      <c r="E2990" s="184">
        <v>23</v>
      </c>
      <c r="F2990" s="184">
        <v>207</v>
      </c>
      <c r="G2990" s="184">
        <v>0</v>
      </c>
      <c r="H2990" s="184">
        <v>1</v>
      </c>
      <c r="I2990" s="184">
        <v>1</v>
      </c>
      <c r="J2990" s="184">
        <v>0</v>
      </c>
      <c r="K2990" s="184">
        <v>0</v>
      </c>
      <c r="L2990" s="184">
        <v>0</v>
      </c>
      <c r="M2990" s="184">
        <v>302.24207549668802</v>
      </c>
    </row>
    <row r="2991" spans="1:13" x14ac:dyDescent="0.2">
      <c r="A2991" s="187" t="str">
        <f>B2991&amp;C2991&amp;D2991&amp;E2991</f>
        <v>199915A17AGSC23</v>
      </c>
      <c r="B2991" s="184">
        <v>1999</v>
      </c>
      <c r="C2991" s="184" t="s">
        <v>0</v>
      </c>
      <c r="D2991" s="184" t="s">
        <v>28</v>
      </c>
      <c r="E2991" s="184">
        <v>23</v>
      </c>
      <c r="F2991" s="184">
        <v>1239</v>
      </c>
      <c r="G2991" s="184">
        <v>0</v>
      </c>
      <c r="H2991" s="184">
        <v>1</v>
      </c>
      <c r="I2991" s="184">
        <v>1</v>
      </c>
      <c r="J2991" s="184">
        <v>0</v>
      </c>
      <c r="K2991" s="184">
        <v>0</v>
      </c>
      <c r="L2991" s="184">
        <v>0.33414043583535108</v>
      </c>
      <c r="M2991" s="184">
        <v>177.77151938515851</v>
      </c>
    </row>
    <row r="2992" spans="1:13" x14ac:dyDescent="0.2">
      <c r="A2992" s="187" t="str">
        <f>B2992&amp;C2992&amp;D2992&amp;E2992</f>
        <v>199915A17AUTO23</v>
      </c>
      <c r="B2992" s="184">
        <v>1999</v>
      </c>
      <c r="C2992" s="184" t="s">
        <v>0</v>
      </c>
      <c r="D2992" s="184" t="s">
        <v>34</v>
      </c>
      <c r="E2992" s="184">
        <v>23</v>
      </c>
      <c r="F2992" s="184">
        <v>207</v>
      </c>
      <c r="G2992" s="184">
        <v>0</v>
      </c>
      <c r="H2992" s="184">
        <v>1</v>
      </c>
      <c r="I2992" s="184">
        <v>1</v>
      </c>
      <c r="J2992" s="184">
        <v>0</v>
      </c>
      <c r="K2992" s="184">
        <v>0</v>
      </c>
      <c r="L2992" s="184">
        <v>1</v>
      </c>
      <c r="M2992" s="184">
        <v>0</v>
      </c>
    </row>
    <row r="2993" spans="1:13" x14ac:dyDescent="0.2">
      <c r="A2993" s="187" t="str">
        <f>B2993&amp;C2993&amp;D2993&amp;E2993</f>
        <v>199915A17CCA123</v>
      </c>
      <c r="B2993" s="184">
        <v>1999</v>
      </c>
      <c r="C2993" s="184" t="s">
        <v>0</v>
      </c>
      <c r="D2993" s="184" t="s">
        <v>24</v>
      </c>
      <c r="E2993" s="184">
        <v>23</v>
      </c>
      <c r="F2993" s="184">
        <v>827</v>
      </c>
      <c r="G2993" s="184">
        <v>0</v>
      </c>
      <c r="H2993" s="184">
        <v>1</v>
      </c>
      <c r="I2993" s="184">
        <v>1</v>
      </c>
      <c r="J2993" s="184">
        <v>0</v>
      </c>
      <c r="K2993" s="184">
        <v>0</v>
      </c>
      <c r="L2993" s="184">
        <v>1</v>
      </c>
      <c r="M2993" s="184">
        <v>541.24205514072776</v>
      </c>
    </row>
    <row r="2994" spans="1:13" x14ac:dyDescent="0.2">
      <c r="A2994" s="187" t="str">
        <f>B2994&amp;C2994&amp;D2994&amp;E2994</f>
        <v>199915A17CCA223</v>
      </c>
      <c r="B2994" s="184">
        <v>1999</v>
      </c>
      <c r="C2994" s="184" t="s">
        <v>0</v>
      </c>
      <c r="D2994" s="184" t="s">
        <v>25</v>
      </c>
      <c r="E2994" s="184">
        <v>23</v>
      </c>
      <c r="F2994" s="184">
        <v>3311</v>
      </c>
      <c r="G2994" s="184">
        <v>0</v>
      </c>
      <c r="H2994" s="184">
        <v>1</v>
      </c>
      <c r="I2994" s="184">
        <v>1</v>
      </c>
      <c r="J2994" s="184">
        <v>0</v>
      </c>
      <c r="K2994" s="184">
        <v>0</v>
      </c>
      <c r="L2994" s="184">
        <v>0.68740561763817576</v>
      </c>
      <c r="M2994" s="184">
        <v>346.25651066976383</v>
      </c>
    </row>
    <row r="2995" spans="1:13" x14ac:dyDescent="0.2">
      <c r="A2995" s="187" t="str">
        <f>B2995&amp;C2995&amp;D2995&amp;E2995</f>
        <v>199915A17CONT23</v>
      </c>
      <c r="B2995" s="184">
        <v>1999</v>
      </c>
      <c r="C2995" s="184" t="s">
        <v>0</v>
      </c>
      <c r="D2995" s="184" t="s">
        <v>31</v>
      </c>
      <c r="E2995" s="184">
        <v>23</v>
      </c>
      <c r="F2995" s="184">
        <v>4345</v>
      </c>
      <c r="G2995" s="184">
        <v>0</v>
      </c>
      <c r="H2995" s="184">
        <v>1</v>
      </c>
      <c r="I2995" s="184">
        <v>1</v>
      </c>
      <c r="J2995" s="184">
        <v>0</v>
      </c>
      <c r="K2995" s="184">
        <v>0</v>
      </c>
      <c r="L2995" s="184">
        <v>0.71415420023014964</v>
      </c>
      <c r="M2995" s="184">
        <v>182.25158280187139</v>
      </c>
    </row>
    <row r="2996" spans="1:13" x14ac:dyDescent="0.2">
      <c r="A2996" s="187" t="str">
        <f>B2996&amp;C2996&amp;D2996&amp;E2996</f>
        <v>199915A17INAT23</v>
      </c>
      <c r="B2996" s="184">
        <v>1999</v>
      </c>
      <c r="C2996" s="184" t="s">
        <v>0</v>
      </c>
      <c r="D2996" s="184" t="s">
        <v>54</v>
      </c>
      <c r="E2996" s="184">
        <v>23</v>
      </c>
      <c r="F2996" s="184">
        <v>147088</v>
      </c>
      <c r="G2996" s="184">
        <v>1</v>
      </c>
      <c r="H2996" s="184">
        <v>0.10549466985750028</v>
      </c>
      <c r="I2996" s="184">
        <v>0</v>
      </c>
      <c r="J2996" s="184">
        <v>0.11814016099205918</v>
      </c>
      <c r="K2996" s="184">
        <v>0.1392363755031002</v>
      </c>
      <c r="L2996" s="184">
        <v>0.8607636244968998</v>
      </c>
      <c r="M2996" s="184"/>
    </row>
    <row r="2997" spans="1:13" x14ac:dyDescent="0.2">
      <c r="A2997" s="187" t="str">
        <f>B2997&amp;C2997&amp;D2997&amp;E2997</f>
        <v>199915A17MILI23</v>
      </c>
      <c r="B2997" s="184">
        <v>1999</v>
      </c>
      <c r="C2997" s="184" t="s">
        <v>0</v>
      </c>
      <c r="D2997" s="184" t="s">
        <v>26</v>
      </c>
      <c r="E2997" s="184">
        <v>23</v>
      </c>
      <c r="F2997" s="184">
        <v>207</v>
      </c>
      <c r="G2997" s="184">
        <v>0</v>
      </c>
      <c r="H2997" s="184">
        <v>1</v>
      </c>
      <c r="I2997" s="184">
        <v>1</v>
      </c>
      <c r="J2997" s="184">
        <v>0</v>
      </c>
      <c r="K2997" s="184">
        <v>0</v>
      </c>
      <c r="L2997" s="184">
        <v>0</v>
      </c>
      <c r="M2997" s="184">
        <v>1711.2235156797778</v>
      </c>
    </row>
    <row r="2998" spans="1:13" x14ac:dyDescent="0.2">
      <c r="A2998" s="187" t="str">
        <f>B2998&amp;C2998&amp;D2998&amp;E2998</f>
        <v>199915A17SCA123</v>
      </c>
      <c r="B2998" s="184">
        <v>1999</v>
      </c>
      <c r="C2998" s="184" t="s">
        <v>0</v>
      </c>
      <c r="D2998" s="184" t="s">
        <v>29</v>
      </c>
      <c r="E2998" s="184">
        <v>23</v>
      </c>
      <c r="F2998" s="184">
        <v>10760</v>
      </c>
      <c r="G2998" s="184">
        <v>0</v>
      </c>
      <c r="H2998" s="184">
        <v>1</v>
      </c>
      <c r="I2998" s="184">
        <v>1</v>
      </c>
      <c r="J2998" s="184">
        <v>0</v>
      </c>
      <c r="K2998" s="184">
        <v>0</v>
      </c>
      <c r="L2998" s="184">
        <v>0.71171003717472114</v>
      </c>
      <c r="M2998" s="184">
        <v>229.77977333724127</v>
      </c>
    </row>
    <row r="2999" spans="1:13" x14ac:dyDescent="0.2">
      <c r="A2999" s="187" t="str">
        <f>B2999&amp;C2999&amp;D2999&amp;E2999</f>
        <v>199915A17SCA223</v>
      </c>
      <c r="B2999" s="184">
        <v>1999</v>
      </c>
      <c r="C2999" s="184" t="s">
        <v>0</v>
      </c>
      <c r="D2999" s="184" t="s">
        <v>30</v>
      </c>
      <c r="E2999" s="184">
        <v>23</v>
      </c>
      <c r="F2999" s="184">
        <v>4967</v>
      </c>
      <c r="G2999" s="184">
        <v>0</v>
      </c>
      <c r="H2999" s="184">
        <v>1</v>
      </c>
      <c r="I2999" s="184">
        <v>1</v>
      </c>
      <c r="J2999" s="184">
        <v>0</v>
      </c>
      <c r="K2999" s="184">
        <v>0</v>
      </c>
      <c r="L2999" s="184">
        <v>0.79182605194282263</v>
      </c>
      <c r="M2999" s="184">
        <v>291.23672202999597</v>
      </c>
    </row>
    <row r="3000" spans="1:13" x14ac:dyDescent="0.2">
      <c r="A3000" s="187" t="str">
        <f>B3000&amp;C3000&amp;D3000&amp;E3000</f>
        <v>199915A17SREM23</v>
      </c>
      <c r="B3000" s="184">
        <v>1999</v>
      </c>
      <c r="C3000" s="184" t="s">
        <v>0</v>
      </c>
      <c r="D3000" s="184" t="s">
        <v>35</v>
      </c>
      <c r="E3000" s="184">
        <v>23</v>
      </c>
      <c r="F3000" s="184">
        <v>10551</v>
      </c>
      <c r="G3000" s="184">
        <v>0</v>
      </c>
      <c r="H3000" s="184">
        <v>1</v>
      </c>
      <c r="I3000" s="184">
        <v>1</v>
      </c>
      <c r="J3000" s="184">
        <v>0</v>
      </c>
      <c r="K3000" s="184">
        <v>0</v>
      </c>
      <c r="L3000" s="184">
        <v>0.90199981044450761</v>
      </c>
      <c r="M3000" s="184">
        <v>0</v>
      </c>
    </row>
    <row r="3001" spans="1:13" x14ac:dyDescent="0.2">
      <c r="A3001" s="187" t="str">
        <f>B3001&amp;C3001&amp;D3001&amp;E3001</f>
        <v>199915A17TDOM23</v>
      </c>
      <c r="B3001" s="184">
        <v>1999</v>
      </c>
      <c r="C3001" s="184" t="s">
        <v>0</v>
      </c>
      <c r="D3001" s="184" t="s">
        <v>33</v>
      </c>
      <c r="E3001" s="184">
        <v>23</v>
      </c>
      <c r="F3001" s="184">
        <v>10965</v>
      </c>
      <c r="G3001" s="184">
        <v>0</v>
      </c>
      <c r="H3001" s="184">
        <v>1</v>
      </c>
      <c r="I3001" s="184">
        <v>1</v>
      </c>
      <c r="J3001" s="184">
        <v>0</v>
      </c>
      <c r="K3001" s="184">
        <v>0</v>
      </c>
      <c r="L3001" s="184">
        <v>0.50934792521659822</v>
      </c>
      <c r="M3001" s="184">
        <v>199.64284483515331</v>
      </c>
    </row>
    <row r="3002" spans="1:13" x14ac:dyDescent="0.2">
      <c r="A3002" s="187" t="str">
        <f>B3002&amp;C3002&amp;D3002&amp;E3002</f>
        <v>199915A29AGCC23</v>
      </c>
      <c r="B3002" s="184">
        <v>1999</v>
      </c>
      <c r="C3002" s="184" t="s">
        <v>3</v>
      </c>
      <c r="D3002" s="184" t="s">
        <v>23</v>
      </c>
      <c r="E3002" s="184">
        <v>23</v>
      </c>
      <c r="F3002" s="184">
        <v>1241</v>
      </c>
      <c r="G3002" s="184">
        <v>0</v>
      </c>
      <c r="H3002" s="184">
        <v>1</v>
      </c>
      <c r="I3002" s="184">
        <v>1</v>
      </c>
      <c r="J3002" s="184">
        <v>0</v>
      </c>
      <c r="K3002" s="184">
        <v>0</v>
      </c>
      <c r="L3002" s="184">
        <v>0.16680096696212732</v>
      </c>
      <c r="M3002" s="184">
        <v>372.30308369487335</v>
      </c>
    </row>
    <row r="3003" spans="1:13" x14ac:dyDescent="0.2">
      <c r="A3003" s="187" t="str">
        <f>B3003&amp;C3003&amp;D3003&amp;E3003</f>
        <v>199915A29AGSC23</v>
      </c>
      <c r="B3003" s="184">
        <v>1999</v>
      </c>
      <c r="C3003" s="184" t="s">
        <v>3</v>
      </c>
      <c r="D3003" s="184" t="s">
        <v>28</v>
      </c>
      <c r="E3003" s="184">
        <v>23</v>
      </c>
      <c r="F3003" s="184">
        <v>3929</v>
      </c>
      <c r="G3003" s="184">
        <v>0</v>
      </c>
      <c r="H3003" s="184">
        <v>1</v>
      </c>
      <c r="I3003" s="184">
        <v>1</v>
      </c>
      <c r="J3003" s="184">
        <v>0</v>
      </c>
      <c r="K3003" s="184">
        <v>0</v>
      </c>
      <c r="L3003" s="184">
        <v>0.1580554848561975</v>
      </c>
      <c r="M3003" s="184">
        <v>282.67007637938457</v>
      </c>
    </row>
    <row r="3004" spans="1:13" x14ac:dyDescent="0.2">
      <c r="A3004" s="187" t="str">
        <f>B3004&amp;C3004&amp;D3004&amp;E3004</f>
        <v>199915A29AUTO23</v>
      </c>
      <c r="B3004" s="184">
        <v>1999</v>
      </c>
      <c r="C3004" s="184" t="s">
        <v>3</v>
      </c>
      <c r="D3004" s="184" t="s">
        <v>34</v>
      </c>
      <c r="E3004" s="184">
        <v>23</v>
      </c>
      <c r="F3004" s="184">
        <v>621</v>
      </c>
      <c r="G3004" s="184">
        <v>0</v>
      </c>
      <c r="H3004" s="184">
        <v>1</v>
      </c>
      <c r="I3004" s="184">
        <v>1</v>
      </c>
      <c r="J3004" s="184">
        <v>0</v>
      </c>
      <c r="K3004" s="184">
        <v>0</v>
      </c>
      <c r="L3004" s="184">
        <v>0.66666666666666663</v>
      </c>
      <c r="M3004" s="184">
        <v>0</v>
      </c>
    </row>
    <row r="3005" spans="1:13" x14ac:dyDescent="0.2">
      <c r="A3005" s="187" t="str">
        <f>B3005&amp;C3005&amp;D3005&amp;E3005</f>
        <v>199915A29CCA123</v>
      </c>
      <c r="B3005" s="184">
        <v>1999</v>
      </c>
      <c r="C3005" s="184" t="s">
        <v>3</v>
      </c>
      <c r="D3005" s="184" t="s">
        <v>24</v>
      </c>
      <c r="E3005" s="184">
        <v>23</v>
      </c>
      <c r="F3005" s="184">
        <v>30412</v>
      </c>
      <c r="G3005" s="184">
        <v>0</v>
      </c>
      <c r="H3005" s="184">
        <v>1</v>
      </c>
      <c r="I3005" s="184">
        <v>1</v>
      </c>
      <c r="J3005" s="184">
        <v>0</v>
      </c>
      <c r="K3005" s="184">
        <v>0</v>
      </c>
      <c r="L3005" s="184">
        <v>0.23125739839537024</v>
      </c>
      <c r="M3005" s="184">
        <v>557.07076477018211</v>
      </c>
    </row>
    <row r="3006" spans="1:13" x14ac:dyDescent="0.2">
      <c r="A3006" s="187" t="str">
        <f>B3006&amp;C3006&amp;D3006&amp;E3006</f>
        <v>199915A29CCA223</v>
      </c>
      <c r="B3006" s="184">
        <v>1999</v>
      </c>
      <c r="C3006" s="184" t="s">
        <v>3</v>
      </c>
      <c r="D3006" s="184" t="s">
        <v>25</v>
      </c>
      <c r="E3006" s="184">
        <v>23</v>
      </c>
      <c r="F3006" s="184">
        <v>111507</v>
      </c>
      <c r="G3006" s="184">
        <v>0</v>
      </c>
      <c r="H3006" s="184">
        <v>1</v>
      </c>
      <c r="I3006" s="184">
        <v>1</v>
      </c>
      <c r="J3006" s="184">
        <v>0</v>
      </c>
      <c r="K3006" s="184">
        <v>0</v>
      </c>
      <c r="L3006" s="184">
        <v>0.22256001865353744</v>
      </c>
      <c r="M3006" s="184">
        <v>637.00306604675075</v>
      </c>
    </row>
    <row r="3007" spans="1:13" x14ac:dyDescent="0.2">
      <c r="A3007" s="187" t="str">
        <f>B3007&amp;C3007&amp;D3007&amp;E3007</f>
        <v>199915A29CONT23</v>
      </c>
      <c r="B3007" s="184">
        <v>1999</v>
      </c>
      <c r="C3007" s="184" t="s">
        <v>3</v>
      </c>
      <c r="D3007" s="184" t="s">
        <v>31</v>
      </c>
      <c r="E3007" s="184">
        <v>23</v>
      </c>
      <c r="F3007" s="184">
        <v>51514</v>
      </c>
      <c r="G3007" s="184">
        <v>0</v>
      </c>
      <c r="H3007" s="184">
        <v>1</v>
      </c>
      <c r="I3007" s="184">
        <v>1</v>
      </c>
      <c r="J3007" s="184">
        <v>0</v>
      </c>
      <c r="K3007" s="184">
        <v>0</v>
      </c>
      <c r="L3007" s="184">
        <v>0.17271033117210854</v>
      </c>
      <c r="M3007" s="184">
        <v>602.5964897398751</v>
      </c>
    </row>
    <row r="3008" spans="1:13" x14ac:dyDescent="0.2">
      <c r="A3008" s="187" t="str">
        <f>B3008&amp;C3008&amp;D3008&amp;E3008</f>
        <v>199915A29EMPR23</v>
      </c>
      <c r="B3008" s="184">
        <v>1999</v>
      </c>
      <c r="C3008" s="184" t="s">
        <v>3</v>
      </c>
      <c r="D3008" s="184" t="s">
        <v>32</v>
      </c>
      <c r="E3008" s="184">
        <v>23</v>
      </c>
      <c r="F3008" s="184">
        <v>5792</v>
      </c>
      <c r="G3008" s="184">
        <v>0</v>
      </c>
      <c r="H3008" s="184">
        <v>1</v>
      </c>
      <c r="I3008" s="184">
        <v>1</v>
      </c>
      <c r="J3008" s="184">
        <v>0</v>
      </c>
      <c r="K3008" s="184">
        <v>0</v>
      </c>
      <c r="L3008" s="184">
        <v>0.10721685082872928</v>
      </c>
      <c r="M3008" s="184">
        <v>1833.3329999336213</v>
      </c>
    </row>
    <row r="3009" spans="1:13" x14ac:dyDescent="0.2">
      <c r="A3009" s="187" t="str">
        <f>B3009&amp;C3009&amp;D3009&amp;E3009</f>
        <v>199915A29INAT23</v>
      </c>
      <c r="B3009" s="184">
        <v>1999</v>
      </c>
      <c r="C3009" s="184" t="s">
        <v>3</v>
      </c>
      <c r="D3009" s="184" t="s">
        <v>54</v>
      </c>
      <c r="E3009" s="184">
        <v>23</v>
      </c>
      <c r="F3009" s="184">
        <v>413733</v>
      </c>
      <c r="G3009" s="184">
        <v>1</v>
      </c>
      <c r="H3009" s="184">
        <v>0.22399711891485571</v>
      </c>
      <c r="I3009" s="184">
        <v>0</v>
      </c>
      <c r="J3009" s="184">
        <v>0.33599205284567585</v>
      </c>
      <c r="K3009" s="184">
        <v>0.46298699886158462</v>
      </c>
      <c r="L3009" s="184">
        <v>0.53701300113841532</v>
      </c>
      <c r="M3009" s="184"/>
    </row>
    <row r="3010" spans="1:13" x14ac:dyDescent="0.2">
      <c r="A3010" s="187" t="str">
        <f>B3010&amp;C3010&amp;D3010&amp;E3010</f>
        <v>199915A29MILI23</v>
      </c>
      <c r="B3010" s="184">
        <v>1999</v>
      </c>
      <c r="C3010" s="184" t="s">
        <v>3</v>
      </c>
      <c r="D3010" s="184" t="s">
        <v>26</v>
      </c>
      <c r="E3010" s="184">
        <v>23</v>
      </c>
      <c r="F3010" s="184">
        <v>1656</v>
      </c>
      <c r="G3010" s="184">
        <v>0</v>
      </c>
      <c r="H3010" s="184">
        <v>1</v>
      </c>
      <c r="I3010" s="184">
        <v>1</v>
      </c>
      <c r="J3010" s="184">
        <v>0</v>
      </c>
      <c r="K3010" s="184">
        <v>0</v>
      </c>
      <c r="L3010" s="184">
        <v>0.25</v>
      </c>
      <c r="M3010" s="184">
        <v>1345.088354370371</v>
      </c>
    </row>
    <row r="3011" spans="1:13" x14ac:dyDescent="0.2">
      <c r="A3011" s="187" t="str">
        <f>B3011&amp;C3011&amp;D3011&amp;E3011</f>
        <v>199915A29PUBL23</v>
      </c>
      <c r="B3011" s="184">
        <v>1999</v>
      </c>
      <c r="C3011" s="184" t="s">
        <v>3</v>
      </c>
      <c r="D3011" s="184" t="s">
        <v>27</v>
      </c>
      <c r="E3011" s="184">
        <v>23</v>
      </c>
      <c r="F3011" s="184">
        <v>7860</v>
      </c>
      <c r="G3011" s="184">
        <v>0</v>
      </c>
      <c r="H3011" s="184">
        <v>1</v>
      </c>
      <c r="I3011" s="184">
        <v>1</v>
      </c>
      <c r="J3011" s="184">
        <v>0</v>
      </c>
      <c r="K3011" s="184">
        <v>0</v>
      </c>
      <c r="L3011" s="184">
        <v>0.1578880407124682</v>
      </c>
      <c r="M3011" s="184">
        <v>1184.5100937687741</v>
      </c>
    </row>
    <row r="3012" spans="1:13" x14ac:dyDescent="0.2">
      <c r="A3012" s="187" t="str">
        <f>B3012&amp;C3012&amp;D3012&amp;E3012</f>
        <v>199915A29SCA123</v>
      </c>
      <c r="B3012" s="184">
        <v>1999</v>
      </c>
      <c r="C3012" s="184" t="s">
        <v>3</v>
      </c>
      <c r="D3012" s="184" t="s">
        <v>29</v>
      </c>
      <c r="E3012" s="184">
        <v>23</v>
      </c>
      <c r="F3012" s="184">
        <v>71582</v>
      </c>
      <c r="G3012" s="184">
        <v>0</v>
      </c>
      <c r="H3012" s="184">
        <v>1</v>
      </c>
      <c r="I3012" s="184">
        <v>1</v>
      </c>
      <c r="J3012" s="184">
        <v>0</v>
      </c>
      <c r="K3012" s="184">
        <v>0</v>
      </c>
      <c r="L3012" s="184">
        <v>0.33529378894135398</v>
      </c>
      <c r="M3012" s="184">
        <v>444.68328253935647</v>
      </c>
    </row>
    <row r="3013" spans="1:13" x14ac:dyDescent="0.2">
      <c r="A3013" s="187" t="str">
        <f>B3013&amp;C3013&amp;D3013&amp;E3013</f>
        <v>199915A29SCA223</v>
      </c>
      <c r="B3013" s="184">
        <v>1999</v>
      </c>
      <c r="C3013" s="184" t="s">
        <v>3</v>
      </c>
      <c r="D3013" s="184" t="s">
        <v>30</v>
      </c>
      <c r="E3013" s="184">
        <v>23</v>
      </c>
      <c r="F3013" s="184">
        <v>41586</v>
      </c>
      <c r="G3013" s="184">
        <v>0</v>
      </c>
      <c r="H3013" s="184">
        <v>1</v>
      </c>
      <c r="I3013" s="184">
        <v>1</v>
      </c>
      <c r="J3013" s="184">
        <v>0</v>
      </c>
      <c r="K3013" s="184">
        <v>0</v>
      </c>
      <c r="L3013" s="184">
        <v>0.35317174048958783</v>
      </c>
      <c r="M3013" s="184">
        <v>681.48697005050929</v>
      </c>
    </row>
    <row r="3014" spans="1:13" x14ac:dyDescent="0.2">
      <c r="A3014" s="187" t="str">
        <f>B3014&amp;C3014&amp;D3014&amp;E3014</f>
        <v>199915A29SREM23</v>
      </c>
      <c r="B3014" s="184">
        <v>1999</v>
      </c>
      <c r="C3014" s="184" t="s">
        <v>3</v>
      </c>
      <c r="D3014" s="184" t="s">
        <v>35</v>
      </c>
      <c r="E3014" s="184">
        <v>23</v>
      </c>
      <c r="F3014" s="184">
        <v>25240</v>
      </c>
      <c r="G3014" s="184">
        <v>0</v>
      </c>
      <c r="H3014" s="184">
        <v>1</v>
      </c>
      <c r="I3014" s="184">
        <v>1</v>
      </c>
      <c r="J3014" s="184">
        <v>0</v>
      </c>
      <c r="K3014" s="184">
        <v>0</v>
      </c>
      <c r="L3014" s="184">
        <v>0.65570522979397783</v>
      </c>
      <c r="M3014" s="184">
        <v>11.664791577852974</v>
      </c>
    </row>
    <row r="3015" spans="1:13" x14ac:dyDescent="0.2">
      <c r="A3015" s="187" t="str">
        <f>B3015&amp;C3015&amp;D3015&amp;E3015</f>
        <v>199915A29TDOM23</v>
      </c>
      <c r="B3015" s="184">
        <v>1999</v>
      </c>
      <c r="C3015" s="184" t="s">
        <v>3</v>
      </c>
      <c r="D3015" s="184" t="s">
        <v>33</v>
      </c>
      <c r="E3015" s="184">
        <v>23</v>
      </c>
      <c r="F3015" s="184">
        <v>54411</v>
      </c>
      <c r="G3015" s="184">
        <v>0</v>
      </c>
      <c r="H3015" s="184">
        <v>1</v>
      </c>
      <c r="I3015" s="184">
        <v>1</v>
      </c>
      <c r="J3015" s="184">
        <v>0</v>
      </c>
      <c r="K3015" s="184">
        <v>0</v>
      </c>
      <c r="L3015" s="184">
        <v>0.26229990259322561</v>
      </c>
      <c r="M3015" s="184">
        <v>268.084850905613</v>
      </c>
    </row>
    <row r="3016" spans="1:13" x14ac:dyDescent="0.2">
      <c r="A3016" s="187" t="str">
        <f>B3016&amp;C3016&amp;D3016&amp;E3016</f>
        <v>199918A24AGCC23</v>
      </c>
      <c r="B3016" s="184">
        <v>1999</v>
      </c>
      <c r="C3016" s="184" t="s">
        <v>1</v>
      </c>
      <c r="D3016" s="184" t="s">
        <v>23</v>
      </c>
      <c r="E3016" s="184">
        <v>23</v>
      </c>
      <c r="F3016" s="184">
        <v>827</v>
      </c>
      <c r="G3016" s="184">
        <v>0</v>
      </c>
      <c r="H3016" s="184">
        <v>1</v>
      </c>
      <c r="I3016" s="184">
        <v>1</v>
      </c>
      <c r="J3016" s="184">
        <v>0</v>
      </c>
      <c r="K3016" s="184">
        <v>0</v>
      </c>
      <c r="L3016" s="184">
        <v>0.25030229746070132</v>
      </c>
      <c r="M3016" s="184">
        <v>407.37594632371093</v>
      </c>
    </row>
    <row r="3017" spans="1:13" x14ac:dyDescent="0.2">
      <c r="A3017" s="187" t="str">
        <f>B3017&amp;C3017&amp;D3017&amp;E3017</f>
        <v>199918A24AGSC23</v>
      </c>
      <c r="B3017" s="184">
        <v>1999</v>
      </c>
      <c r="C3017" s="184" t="s">
        <v>1</v>
      </c>
      <c r="D3017" s="184" t="s">
        <v>28</v>
      </c>
      <c r="E3017" s="184">
        <v>23</v>
      </c>
      <c r="F3017" s="184">
        <v>1242</v>
      </c>
      <c r="G3017" s="184">
        <v>0</v>
      </c>
      <c r="H3017" s="184">
        <v>1</v>
      </c>
      <c r="I3017" s="184">
        <v>1</v>
      </c>
      <c r="J3017" s="184">
        <v>0</v>
      </c>
      <c r="K3017" s="184">
        <v>0</v>
      </c>
      <c r="L3017" s="184">
        <v>0.16666666666666666</v>
      </c>
      <c r="M3017" s="184">
        <v>246.68287044214978</v>
      </c>
    </row>
    <row r="3018" spans="1:13" x14ac:dyDescent="0.2">
      <c r="A3018" s="187" t="str">
        <f>B3018&amp;C3018&amp;D3018&amp;E3018</f>
        <v>199918A24AUTO23</v>
      </c>
      <c r="B3018" s="184">
        <v>1999</v>
      </c>
      <c r="C3018" s="184" t="s">
        <v>1</v>
      </c>
      <c r="D3018" s="184" t="s">
        <v>34</v>
      </c>
      <c r="E3018" s="184">
        <v>23</v>
      </c>
      <c r="F3018" s="184">
        <v>207</v>
      </c>
      <c r="G3018" s="184">
        <v>0</v>
      </c>
      <c r="H3018" s="184">
        <v>1</v>
      </c>
      <c r="I3018" s="184">
        <v>1</v>
      </c>
      <c r="J3018" s="184">
        <v>0</v>
      </c>
      <c r="K3018" s="184">
        <v>0</v>
      </c>
      <c r="L3018" s="184">
        <v>1</v>
      </c>
      <c r="M3018" s="184">
        <v>0</v>
      </c>
    </row>
    <row r="3019" spans="1:13" x14ac:dyDescent="0.2">
      <c r="A3019" s="187" t="str">
        <f>B3019&amp;C3019&amp;D3019&amp;E3019</f>
        <v>199918A24CCA123</v>
      </c>
      <c r="B3019" s="184">
        <v>1999</v>
      </c>
      <c r="C3019" s="184" t="s">
        <v>1</v>
      </c>
      <c r="D3019" s="184" t="s">
        <v>24</v>
      </c>
      <c r="E3019" s="184">
        <v>23</v>
      </c>
      <c r="F3019" s="184">
        <v>15304</v>
      </c>
      <c r="G3019" s="184">
        <v>0</v>
      </c>
      <c r="H3019" s="184">
        <v>1</v>
      </c>
      <c r="I3019" s="184">
        <v>1</v>
      </c>
      <c r="J3019" s="184">
        <v>0</v>
      </c>
      <c r="K3019" s="184">
        <v>0</v>
      </c>
      <c r="L3019" s="184">
        <v>0.28384736016727652</v>
      </c>
      <c r="M3019" s="184">
        <v>547.9716103894832</v>
      </c>
    </row>
    <row r="3020" spans="1:13" x14ac:dyDescent="0.2">
      <c r="A3020" s="187" t="str">
        <f>B3020&amp;C3020&amp;D3020&amp;E3020</f>
        <v>199918A24CCA223</v>
      </c>
      <c r="B3020" s="184">
        <v>1999</v>
      </c>
      <c r="C3020" s="184" t="s">
        <v>1</v>
      </c>
      <c r="D3020" s="184" t="s">
        <v>25</v>
      </c>
      <c r="E3020" s="184">
        <v>23</v>
      </c>
      <c r="F3020" s="184">
        <v>56883</v>
      </c>
      <c r="G3020" s="184">
        <v>0</v>
      </c>
      <c r="H3020" s="184">
        <v>1</v>
      </c>
      <c r="I3020" s="184">
        <v>1</v>
      </c>
      <c r="J3020" s="184">
        <v>0</v>
      </c>
      <c r="K3020" s="184">
        <v>0</v>
      </c>
      <c r="L3020" s="184">
        <v>0.29810312395619076</v>
      </c>
      <c r="M3020" s="184">
        <v>558.6591854949794</v>
      </c>
    </row>
    <row r="3021" spans="1:13" x14ac:dyDescent="0.2">
      <c r="A3021" s="187" t="str">
        <f>B3021&amp;C3021&amp;D3021&amp;E3021</f>
        <v>199918A24CONT23</v>
      </c>
      <c r="B3021" s="184">
        <v>1999</v>
      </c>
      <c r="C3021" s="184" t="s">
        <v>1</v>
      </c>
      <c r="D3021" s="184" t="s">
        <v>31</v>
      </c>
      <c r="E3021" s="184">
        <v>23</v>
      </c>
      <c r="F3021" s="184">
        <v>21305</v>
      </c>
      <c r="G3021" s="184">
        <v>0</v>
      </c>
      <c r="H3021" s="184">
        <v>1</v>
      </c>
      <c r="I3021" s="184">
        <v>1</v>
      </c>
      <c r="J3021" s="184">
        <v>0</v>
      </c>
      <c r="K3021" s="184">
        <v>0</v>
      </c>
      <c r="L3021" s="184">
        <v>0.24280685285144332</v>
      </c>
      <c r="M3021" s="184">
        <v>485.14253998305531</v>
      </c>
    </row>
    <row r="3022" spans="1:13" x14ac:dyDescent="0.2">
      <c r="A3022" s="187" t="str">
        <f>B3022&amp;C3022&amp;D3022&amp;E3022</f>
        <v>199918A24EMPR23</v>
      </c>
      <c r="B3022" s="184">
        <v>1999</v>
      </c>
      <c r="C3022" s="184" t="s">
        <v>1</v>
      </c>
      <c r="D3022" s="184" t="s">
        <v>32</v>
      </c>
      <c r="E3022" s="184">
        <v>23</v>
      </c>
      <c r="F3022" s="184">
        <v>1654</v>
      </c>
      <c r="G3022" s="184">
        <v>0</v>
      </c>
      <c r="H3022" s="184">
        <v>1</v>
      </c>
      <c r="I3022" s="184">
        <v>1</v>
      </c>
      <c r="J3022" s="184">
        <v>0</v>
      </c>
      <c r="K3022" s="184">
        <v>0</v>
      </c>
      <c r="L3022" s="184">
        <v>0</v>
      </c>
      <c r="M3022" s="184">
        <v>1466.5211595846749</v>
      </c>
    </row>
    <row r="3023" spans="1:13" x14ac:dyDescent="0.2">
      <c r="A3023" s="187" t="str">
        <f>B3023&amp;C3023&amp;D3023&amp;E3023</f>
        <v>199918A24INAT23</v>
      </c>
      <c r="B3023" s="184">
        <v>1999</v>
      </c>
      <c r="C3023" s="184" t="s">
        <v>1</v>
      </c>
      <c r="D3023" s="184" t="s">
        <v>54</v>
      </c>
      <c r="E3023" s="184">
        <v>23</v>
      </c>
      <c r="F3023" s="184">
        <v>192799</v>
      </c>
      <c r="G3023" s="184">
        <v>1</v>
      </c>
      <c r="H3023" s="184">
        <v>0.28327947759065142</v>
      </c>
      <c r="I3023" s="184">
        <v>0</v>
      </c>
      <c r="J3023" s="184">
        <v>0.38624681663286636</v>
      </c>
      <c r="K3023" s="184">
        <v>0.54613353803702303</v>
      </c>
      <c r="L3023" s="184">
        <v>0.45386646196297697</v>
      </c>
      <c r="M3023" s="184"/>
    </row>
    <row r="3024" spans="1:13" x14ac:dyDescent="0.2">
      <c r="A3024" s="187" t="str">
        <f>B3024&amp;C3024&amp;D3024&amp;E3024</f>
        <v>199918A24MILI23</v>
      </c>
      <c r="B3024" s="184">
        <v>1999</v>
      </c>
      <c r="C3024" s="184" t="s">
        <v>1</v>
      </c>
      <c r="D3024" s="184" t="s">
        <v>26</v>
      </c>
      <c r="E3024" s="184">
        <v>23</v>
      </c>
      <c r="F3024" s="184">
        <v>1242</v>
      </c>
      <c r="G3024" s="184">
        <v>0</v>
      </c>
      <c r="H3024" s="184">
        <v>1</v>
      </c>
      <c r="I3024" s="184">
        <v>1</v>
      </c>
      <c r="J3024" s="184">
        <v>0</v>
      </c>
      <c r="K3024" s="184">
        <v>0</v>
      </c>
      <c r="L3024" s="184">
        <v>0.33333333333333331</v>
      </c>
      <c r="M3024" s="184">
        <v>1100.8130494805844</v>
      </c>
    </row>
    <row r="3025" spans="1:13" x14ac:dyDescent="0.2">
      <c r="A3025" s="187" t="str">
        <f>B3025&amp;C3025&amp;D3025&amp;E3025</f>
        <v>199918A24PUBL23</v>
      </c>
      <c r="B3025" s="184">
        <v>1999</v>
      </c>
      <c r="C3025" s="184" t="s">
        <v>1</v>
      </c>
      <c r="D3025" s="184" t="s">
        <v>27</v>
      </c>
      <c r="E3025" s="184">
        <v>23</v>
      </c>
      <c r="F3025" s="184">
        <v>2688</v>
      </c>
      <c r="G3025" s="184">
        <v>0</v>
      </c>
      <c r="H3025" s="184">
        <v>1</v>
      </c>
      <c r="I3025" s="184">
        <v>1</v>
      </c>
      <c r="J3025" s="184">
        <v>0</v>
      </c>
      <c r="K3025" s="184">
        <v>0</v>
      </c>
      <c r="L3025" s="184">
        <v>0.15364583333333334</v>
      </c>
      <c r="M3025" s="184">
        <v>653.34814112928848</v>
      </c>
    </row>
    <row r="3026" spans="1:13" x14ac:dyDescent="0.2">
      <c r="A3026" s="187" t="str">
        <f>B3026&amp;C3026&amp;D3026&amp;E3026</f>
        <v>199918A24SCA123</v>
      </c>
      <c r="B3026" s="184">
        <v>1999</v>
      </c>
      <c r="C3026" s="184" t="s">
        <v>1</v>
      </c>
      <c r="D3026" s="184" t="s">
        <v>29</v>
      </c>
      <c r="E3026" s="184">
        <v>23</v>
      </c>
      <c r="F3026" s="184">
        <v>39101</v>
      </c>
      <c r="G3026" s="184">
        <v>0</v>
      </c>
      <c r="H3026" s="184">
        <v>1</v>
      </c>
      <c r="I3026" s="184">
        <v>1</v>
      </c>
      <c r="J3026" s="184">
        <v>0</v>
      </c>
      <c r="K3026" s="184">
        <v>0</v>
      </c>
      <c r="L3026" s="184">
        <v>0.34392982276668116</v>
      </c>
      <c r="M3026" s="184">
        <v>447.46119988950301</v>
      </c>
    </row>
    <row r="3027" spans="1:13" x14ac:dyDescent="0.2">
      <c r="A3027" s="187" t="str">
        <f>B3027&amp;C3027&amp;D3027&amp;E3027</f>
        <v>199918A24SCA223</v>
      </c>
      <c r="B3027" s="184">
        <v>1999</v>
      </c>
      <c r="C3027" s="184" t="s">
        <v>1</v>
      </c>
      <c r="D3027" s="184" t="s">
        <v>30</v>
      </c>
      <c r="E3027" s="184">
        <v>23</v>
      </c>
      <c r="F3027" s="184">
        <v>25447</v>
      </c>
      <c r="G3027" s="184">
        <v>0</v>
      </c>
      <c r="H3027" s="184">
        <v>1</v>
      </c>
      <c r="I3027" s="184">
        <v>1</v>
      </c>
      <c r="J3027" s="184">
        <v>0</v>
      </c>
      <c r="K3027" s="184">
        <v>0</v>
      </c>
      <c r="L3027" s="184">
        <v>0.38200966715133416</v>
      </c>
      <c r="M3027" s="184">
        <v>601.86616334859286</v>
      </c>
    </row>
    <row r="3028" spans="1:13" x14ac:dyDescent="0.2">
      <c r="A3028" s="187" t="str">
        <f>B3028&amp;C3028&amp;D3028&amp;E3028</f>
        <v>199918A24SREM23</v>
      </c>
      <c r="B3028" s="184">
        <v>1999</v>
      </c>
      <c r="C3028" s="184" t="s">
        <v>1</v>
      </c>
      <c r="D3028" s="184" t="s">
        <v>35</v>
      </c>
      <c r="E3028" s="184">
        <v>23</v>
      </c>
      <c r="F3028" s="184">
        <v>10759</v>
      </c>
      <c r="G3028" s="184">
        <v>0</v>
      </c>
      <c r="H3028" s="184">
        <v>1</v>
      </c>
      <c r="I3028" s="184">
        <v>1</v>
      </c>
      <c r="J3028" s="184">
        <v>0</v>
      </c>
      <c r="K3028" s="184">
        <v>0</v>
      </c>
      <c r="L3028" s="184">
        <v>0.59605911330049266</v>
      </c>
      <c r="M3028" s="184">
        <v>8.5515422967111547</v>
      </c>
    </row>
    <row r="3029" spans="1:13" x14ac:dyDescent="0.2">
      <c r="A3029" s="187" t="str">
        <f>B3029&amp;C3029&amp;D3029&amp;E3029</f>
        <v>199918A24TDOM23</v>
      </c>
      <c r="B3029" s="184">
        <v>1999</v>
      </c>
      <c r="C3029" s="184" t="s">
        <v>1</v>
      </c>
      <c r="D3029" s="184" t="s">
        <v>33</v>
      </c>
      <c r="E3029" s="184">
        <v>23</v>
      </c>
      <c r="F3029" s="184">
        <v>27308</v>
      </c>
      <c r="G3029" s="184">
        <v>0</v>
      </c>
      <c r="H3029" s="184">
        <v>1</v>
      </c>
      <c r="I3029" s="184">
        <v>1</v>
      </c>
      <c r="J3029" s="184">
        <v>0</v>
      </c>
      <c r="K3029" s="184">
        <v>0</v>
      </c>
      <c r="L3029" s="184">
        <v>0.2954079390654753</v>
      </c>
      <c r="M3029" s="184">
        <v>274.13238927863034</v>
      </c>
    </row>
    <row r="3030" spans="1:13" x14ac:dyDescent="0.2">
      <c r="A3030" s="187" t="str">
        <f>B3030&amp;C3030&amp;D3030&amp;E3030</f>
        <v>199925A29AGCC23</v>
      </c>
      <c r="B3030" s="184">
        <v>1999</v>
      </c>
      <c r="C3030" s="184" t="s">
        <v>2</v>
      </c>
      <c r="D3030" s="184" t="s">
        <v>23</v>
      </c>
      <c r="E3030" s="184">
        <v>23</v>
      </c>
      <c r="F3030" s="184">
        <v>207</v>
      </c>
      <c r="G3030" s="184">
        <v>0</v>
      </c>
      <c r="H3030" s="184">
        <v>1</v>
      </c>
      <c r="I3030" s="184">
        <v>1</v>
      </c>
      <c r="J3030" s="184">
        <v>0</v>
      </c>
      <c r="K3030" s="184">
        <v>0</v>
      </c>
      <c r="L3030" s="184">
        <v>0</v>
      </c>
      <c r="M3030" s="184">
        <v>302.24207549668802</v>
      </c>
    </row>
    <row r="3031" spans="1:13" x14ac:dyDescent="0.2">
      <c r="A3031" s="187" t="str">
        <f>B3031&amp;C3031&amp;D3031&amp;E3031</f>
        <v>199925A29AGSC23</v>
      </c>
      <c r="B3031" s="184">
        <v>1999</v>
      </c>
      <c r="C3031" s="184" t="s">
        <v>2</v>
      </c>
      <c r="D3031" s="184" t="s">
        <v>28</v>
      </c>
      <c r="E3031" s="184">
        <v>23</v>
      </c>
      <c r="F3031" s="184">
        <v>1448</v>
      </c>
      <c r="G3031" s="184">
        <v>0</v>
      </c>
      <c r="H3031" s="184">
        <v>1</v>
      </c>
      <c r="I3031" s="184">
        <v>1</v>
      </c>
      <c r="J3031" s="184">
        <v>0</v>
      </c>
      <c r="K3031" s="184">
        <v>0</v>
      </c>
      <c r="L3031" s="184">
        <v>0</v>
      </c>
      <c r="M3031" s="184">
        <v>403.29536773980709</v>
      </c>
    </row>
    <row r="3032" spans="1:13" x14ac:dyDescent="0.2">
      <c r="A3032" s="187" t="str">
        <f>B3032&amp;C3032&amp;D3032&amp;E3032</f>
        <v>199925A29AUTO23</v>
      </c>
      <c r="B3032" s="184">
        <v>1999</v>
      </c>
      <c r="C3032" s="184" t="s">
        <v>2</v>
      </c>
      <c r="D3032" s="184" t="s">
        <v>34</v>
      </c>
      <c r="E3032" s="184">
        <v>23</v>
      </c>
      <c r="F3032" s="184">
        <v>207</v>
      </c>
      <c r="G3032" s="184">
        <v>0</v>
      </c>
      <c r="H3032" s="184">
        <v>1</v>
      </c>
      <c r="I3032" s="184">
        <v>1</v>
      </c>
      <c r="J3032" s="184">
        <v>0</v>
      </c>
      <c r="K3032" s="184">
        <v>0</v>
      </c>
      <c r="L3032" s="184">
        <v>0</v>
      </c>
      <c r="M3032" s="184">
        <v>0</v>
      </c>
    </row>
    <row r="3033" spans="1:13" x14ac:dyDescent="0.2">
      <c r="A3033" s="187" t="str">
        <f>B3033&amp;C3033&amp;D3033&amp;E3033</f>
        <v>199925A29CCA123</v>
      </c>
      <c r="B3033" s="184">
        <v>1999</v>
      </c>
      <c r="C3033" s="184" t="s">
        <v>2</v>
      </c>
      <c r="D3033" s="184" t="s">
        <v>24</v>
      </c>
      <c r="E3033" s="184">
        <v>23</v>
      </c>
      <c r="F3033" s="184">
        <v>14281</v>
      </c>
      <c r="G3033" s="184">
        <v>0</v>
      </c>
      <c r="H3033" s="184">
        <v>1</v>
      </c>
      <c r="I3033" s="184">
        <v>1</v>
      </c>
      <c r="J3033" s="184">
        <v>0</v>
      </c>
      <c r="K3033" s="184">
        <v>0</v>
      </c>
      <c r="L3033" s="184">
        <v>0.13038302639871158</v>
      </c>
      <c r="M3033" s="184">
        <v>568.05683252137328</v>
      </c>
    </row>
    <row r="3034" spans="1:13" x14ac:dyDescent="0.2">
      <c r="A3034" s="187" t="str">
        <f>B3034&amp;C3034&amp;D3034&amp;E3034</f>
        <v>199925A29CCA223</v>
      </c>
      <c r="B3034" s="184">
        <v>1999</v>
      </c>
      <c r="C3034" s="184" t="s">
        <v>2</v>
      </c>
      <c r="D3034" s="184" t="s">
        <v>25</v>
      </c>
      <c r="E3034" s="184">
        <v>23</v>
      </c>
      <c r="F3034" s="184">
        <v>51313</v>
      </c>
      <c r="G3034" s="184">
        <v>0</v>
      </c>
      <c r="H3034" s="184">
        <v>1</v>
      </c>
      <c r="I3034" s="184">
        <v>1</v>
      </c>
      <c r="J3034" s="184">
        <v>0</v>
      </c>
      <c r="K3034" s="184">
        <v>0</v>
      </c>
      <c r="L3034" s="184">
        <v>0.1088223257264241</v>
      </c>
      <c r="M3034" s="184">
        <v>742.40482779158003</v>
      </c>
    </row>
    <row r="3035" spans="1:13" x14ac:dyDescent="0.2">
      <c r="A3035" s="187" t="str">
        <f>B3035&amp;C3035&amp;D3035&amp;E3035</f>
        <v>199925A29CONT23</v>
      </c>
      <c r="B3035" s="184">
        <v>1999</v>
      </c>
      <c r="C3035" s="184" t="s">
        <v>2</v>
      </c>
      <c r="D3035" s="184" t="s">
        <v>31</v>
      </c>
      <c r="E3035" s="184">
        <v>23</v>
      </c>
      <c r="F3035" s="184">
        <v>25864</v>
      </c>
      <c r="G3035" s="184">
        <v>0</v>
      </c>
      <c r="H3035" s="184">
        <v>1</v>
      </c>
      <c r="I3035" s="184">
        <v>1</v>
      </c>
      <c r="J3035" s="184">
        <v>0</v>
      </c>
      <c r="K3035" s="184">
        <v>0</v>
      </c>
      <c r="L3035" s="184">
        <v>2.4010207237859574E-2</v>
      </c>
      <c r="M3035" s="184">
        <v>770.63539944217086</v>
      </c>
    </row>
    <row r="3036" spans="1:13" x14ac:dyDescent="0.2">
      <c r="A3036" s="187" t="str">
        <f>B3036&amp;C3036&amp;D3036&amp;E3036</f>
        <v>199925A29EMPR23</v>
      </c>
      <c r="B3036" s="184">
        <v>1999</v>
      </c>
      <c r="C3036" s="184" t="s">
        <v>2</v>
      </c>
      <c r="D3036" s="184" t="s">
        <v>32</v>
      </c>
      <c r="E3036" s="184">
        <v>23</v>
      </c>
      <c r="F3036" s="184">
        <v>4138</v>
      </c>
      <c r="G3036" s="184">
        <v>0</v>
      </c>
      <c r="H3036" s="184">
        <v>1</v>
      </c>
      <c r="I3036" s="184">
        <v>1</v>
      </c>
      <c r="J3036" s="184">
        <v>0</v>
      </c>
      <c r="K3036" s="184">
        <v>0</v>
      </c>
      <c r="L3036" s="184">
        <v>0.1500724987916868</v>
      </c>
      <c r="M3036" s="184">
        <v>2005.8399046641184</v>
      </c>
    </row>
    <row r="3037" spans="1:13" x14ac:dyDescent="0.2">
      <c r="A3037" s="187" t="str">
        <f>B3037&amp;C3037&amp;D3037&amp;E3037</f>
        <v>199925A29INAT23</v>
      </c>
      <c r="B3037" s="184">
        <v>1999</v>
      </c>
      <c r="C3037" s="184" t="s">
        <v>2</v>
      </c>
      <c r="D3037" s="184" t="s">
        <v>54</v>
      </c>
      <c r="E3037" s="184">
        <v>23</v>
      </c>
      <c r="F3037" s="184">
        <v>73846</v>
      </c>
      <c r="G3037" s="184">
        <v>1</v>
      </c>
      <c r="H3037" s="184">
        <v>0.30525688595184575</v>
      </c>
      <c r="I3037" s="184">
        <v>0</v>
      </c>
      <c r="J3037" s="184">
        <v>0.63870758064079303</v>
      </c>
      <c r="K3037" s="184">
        <v>0.89075914741489048</v>
      </c>
      <c r="L3037" s="184">
        <v>0.10924085258510956</v>
      </c>
      <c r="M3037" s="184"/>
    </row>
    <row r="3038" spans="1:13" x14ac:dyDescent="0.2">
      <c r="A3038" s="187" t="str">
        <f>B3038&amp;C3038&amp;D3038&amp;E3038</f>
        <v>199925A29MILI23</v>
      </c>
      <c r="B3038" s="184">
        <v>1999</v>
      </c>
      <c r="C3038" s="184" t="s">
        <v>2</v>
      </c>
      <c r="D3038" s="184" t="s">
        <v>26</v>
      </c>
      <c r="E3038" s="184">
        <v>23</v>
      </c>
      <c r="F3038" s="184">
        <v>207</v>
      </c>
      <c r="G3038" s="184">
        <v>0</v>
      </c>
      <c r="H3038" s="184">
        <v>1</v>
      </c>
      <c r="I3038" s="184">
        <v>1</v>
      </c>
      <c r="J3038" s="184">
        <v>0</v>
      </c>
      <c r="K3038" s="184">
        <v>0</v>
      </c>
      <c r="L3038" s="184">
        <v>0</v>
      </c>
      <c r="M3038" s="184">
        <v>2444.6050223996826</v>
      </c>
    </row>
    <row r="3039" spans="1:13" x14ac:dyDescent="0.2">
      <c r="A3039" s="187" t="str">
        <f>B3039&amp;C3039&amp;D3039&amp;E3039</f>
        <v>199925A29PUBL23</v>
      </c>
      <c r="B3039" s="184">
        <v>1999</v>
      </c>
      <c r="C3039" s="184" t="s">
        <v>2</v>
      </c>
      <c r="D3039" s="184" t="s">
        <v>27</v>
      </c>
      <c r="E3039" s="184">
        <v>23</v>
      </c>
      <c r="F3039" s="184">
        <v>5172</v>
      </c>
      <c r="G3039" s="184">
        <v>0</v>
      </c>
      <c r="H3039" s="184">
        <v>1</v>
      </c>
      <c r="I3039" s="184">
        <v>1</v>
      </c>
      <c r="J3039" s="184">
        <v>0</v>
      </c>
      <c r="K3039" s="184">
        <v>0</v>
      </c>
      <c r="L3039" s="184">
        <v>0.16009280742459397</v>
      </c>
      <c r="M3039" s="184">
        <v>1460.5664218227057</v>
      </c>
    </row>
    <row r="3040" spans="1:13" x14ac:dyDescent="0.2">
      <c r="A3040" s="187" t="str">
        <f>B3040&amp;C3040&amp;D3040&amp;E3040</f>
        <v>199925A29SCA123</v>
      </c>
      <c r="B3040" s="184">
        <v>1999</v>
      </c>
      <c r="C3040" s="184" t="s">
        <v>2</v>
      </c>
      <c r="D3040" s="184" t="s">
        <v>29</v>
      </c>
      <c r="E3040" s="184">
        <v>23</v>
      </c>
      <c r="F3040" s="184">
        <v>21721</v>
      </c>
      <c r="G3040" s="184">
        <v>0</v>
      </c>
      <c r="H3040" s="184">
        <v>1</v>
      </c>
      <c r="I3040" s="184">
        <v>1</v>
      </c>
      <c r="J3040" s="184">
        <v>0</v>
      </c>
      <c r="K3040" s="184">
        <v>0</v>
      </c>
      <c r="L3040" s="184">
        <v>0.13328115648450808</v>
      </c>
      <c r="M3040" s="184">
        <v>544.09202920396137</v>
      </c>
    </row>
    <row r="3041" spans="1:13" x14ac:dyDescent="0.2">
      <c r="A3041" s="187" t="str">
        <f>B3041&amp;C3041&amp;D3041&amp;E3041</f>
        <v>199925A29SCA223</v>
      </c>
      <c r="B3041" s="184">
        <v>1999</v>
      </c>
      <c r="C3041" s="184" t="s">
        <v>2</v>
      </c>
      <c r="D3041" s="184" t="s">
        <v>30</v>
      </c>
      <c r="E3041" s="184">
        <v>23</v>
      </c>
      <c r="F3041" s="184">
        <v>11172</v>
      </c>
      <c r="G3041" s="184">
        <v>0</v>
      </c>
      <c r="H3041" s="184">
        <v>1</v>
      </c>
      <c r="I3041" s="184">
        <v>1</v>
      </c>
      <c r="J3041" s="184">
        <v>0</v>
      </c>
      <c r="K3041" s="184">
        <v>0</v>
      </c>
      <c r="L3041" s="184">
        <v>9.2463301109917656E-2</v>
      </c>
      <c r="M3041" s="184">
        <v>1036.3458717746057</v>
      </c>
    </row>
    <row r="3042" spans="1:13" x14ac:dyDescent="0.2">
      <c r="A3042" s="187" t="str">
        <f>B3042&amp;C3042&amp;D3042&amp;E3042</f>
        <v>199925A29SREM23</v>
      </c>
      <c r="B3042" s="184">
        <v>1999</v>
      </c>
      <c r="C3042" s="184" t="s">
        <v>2</v>
      </c>
      <c r="D3042" s="184" t="s">
        <v>35</v>
      </c>
      <c r="E3042" s="184">
        <v>23</v>
      </c>
      <c r="F3042" s="184">
        <v>3930</v>
      </c>
      <c r="G3042" s="184">
        <v>0</v>
      </c>
      <c r="H3042" s="184">
        <v>1</v>
      </c>
      <c r="I3042" s="184">
        <v>1</v>
      </c>
      <c r="J3042" s="184">
        <v>0</v>
      </c>
      <c r="K3042" s="184">
        <v>0</v>
      </c>
      <c r="L3042" s="184">
        <v>0.15776081424936386</v>
      </c>
      <c r="M3042" s="184">
        <v>51.504655433764299</v>
      </c>
    </row>
    <row r="3043" spans="1:13" x14ac:dyDescent="0.2">
      <c r="A3043" s="187" t="str">
        <f>B3043&amp;C3043&amp;D3043&amp;E3043</f>
        <v>199925A29TDOM23</v>
      </c>
      <c r="B3043" s="184">
        <v>1999</v>
      </c>
      <c r="C3043" s="184" t="s">
        <v>2</v>
      </c>
      <c r="D3043" s="184" t="s">
        <v>33</v>
      </c>
      <c r="E3043" s="184">
        <v>23</v>
      </c>
      <c r="F3043" s="184">
        <v>16138</v>
      </c>
      <c r="G3043" s="184">
        <v>0</v>
      </c>
      <c r="H3043" s="184">
        <v>1</v>
      </c>
      <c r="I3043" s="184">
        <v>1</v>
      </c>
      <c r="J3043" s="184">
        <v>0</v>
      </c>
      <c r="K3043" s="184">
        <v>0</v>
      </c>
      <c r="L3043" s="184">
        <v>3.8418639236584458E-2</v>
      </c>
      <c r="M3043" s="184">
        <v>304.3545509100889</v>
      </c>
    </row>
    <row r="3044" spans="1:13" x14ac:dyDescent="0.2">
      <c r="A3044" s="187" t="str">
        <f>B3044&amp;C3044&amp;D3044&amp;E3044</f>
        <v>199930EMAAGCC23</v>
      </c>
      <c r="B3044" s="184">
        <v>1999</v>
      </c>
      <c r="C3044" s="184" t="s">
        <v>4</v>
      </c>
      <c r="D3044" s="184" t="s">
        <v>23</v>
      </c>
      <c r="E3044" s="184">
        <v>23</v>
      </c>
      <c r="F3044" s="184">
        <v>2069</v>
      </c>
      <c r="G3044" s="184">
        <v>0</v>
      </c>
      <c r="H3044" s="184">
        <v>1</v>
      </c>
      <c r="I3044" s="184">
        <v>1</v>
      </c>
      <c r="J3044" s="184">
        <v>0</v>
      </c>
      <c r="K3044" s="184">
        <v>0</v>
      </c>
      <c r="L3044" s="184">
        <v>0</v>
      </c>
      <c r="M3044" s="184">
        <v>473.24197661756648</v>
      </c>
    </row>
    <row r="3045" spans="1:13" x14ac:dyDescent="0.2">
      <c r="A3045" s="187" t="str">
        <f>B3045&amp;C3045&amp;D3045&amp;E3045</f>
        <v>199930EMAAGSC23</v>
      </c>
      <c r="B3045" s="184">
        <v>1999</v>
      </c>
      <c r="C3045" s="184" t="s">
        <v>4</v>
      </c>
      <c r="D3045" s="184" t="s">
        <v>28</v>
      </c>
      <c r="E3045" s="184">
        <v>23</v>
      </c>
      <c r="F3045" s="184">
        <v>4138</v>
      </c>
      <c r="G3045" s="184">
        <v>0</v>
      </c>
      <c r="H3045" s="184">
        <v>1</v>
      </c>
      <c r="I3045" s="184">
        <v>1</v>
      </c>
      <c r="J3045" s="184">
        <v>0</v>
      </c>
      <c r="K3045" s="184">
        <v>0</v>
      </c>
      <c r="L3045" s="184">
        <v>0</v>
      </c>
      <c r="M3045" s="184">
        <v>325.02940572444959</v>
      </c>
    </row>
    <row r="3046" spans="1:13" x14ac:dyDescent="0.2">
      <c r="A3046" s="187" t="str">
        <f>B3046&amp;C3046&amp;D3046&amp;E3046</f>
        <v>199930EMAAUTO23</v>
      </c>
      <c r="B3046" s="184">
        <v>1999</v>
      </c>
      <c r="C3046" s="184" t="s">
        <v>4</v>
      </c>
      <c r="D3046" s="184" t="s">
        <v>34</v>
      </c>
      <c r="E3046" s="184">
        <v>23</v>
      </c>
      <c r="F3046" s="184">
        <v>8484</v>
      </c>
      <c r="G3046" s="184">
        <v>0</v>
      </c>
      <c r="H3046" s="184">
        <v>1</v>
      </c>
      <c r="I3046" s="184">
        <v>1</v>
      </c>
      <c r="J3046" s="184">
        <v>0</v>
      </c>
      <c r="K3046" s="184">
        <v>0</v>
      </c>
      <c r="L3046" s="184">
        <v>0</v>
      </c>
      <c r="M3046" s="184">
        <v>0</v>
      </c>
    </row>
    <row r="3047" spans="1:13" x14ac:dyDescent="0.2">
      <c r="A3047" s="187" t="str">
        <f>B3047&amp;C3047&amp;D3047&amp;E3047</f>
        <v>199930EMACCA123</v>
      </c>
      <c r="B3047" s="184">
        <v>1999</v>
      </c>
      <c r="C3047" s="184" t="s">
        <v>4</v>
      </c>
      <c r="D3047" s="184" t="s">
        <v>24</v>
      </c>
      <c r="E3047" s="184">
        <v>23</v>
      </c>
      <c r="F3047" s="184">
        <v>43032</v>
      </c>
      <c r="G3047" s="184">
        <v>0</v>
      </c>
      <c r="H3047" s="184">
        <v>1</v>
      </c>
      <c r="I3047" s="184">
        <v>1</v>
      </c>
      <c r="J3047" s="184">
        <v>0</v>
      </c>
      <c r="K3047" s="184">
        <v>0</v>
      </c>
      <c r="L3047" s="184">
        <v>7.2155605131065254E-2</v>
      </c>
      <c r="M3047" s="184">
        <v>1270.7218088024986</v>
      </c>
    </row>
    <row r="3048" spans="1:13" x14ac:dyDescent="0.2">
      <c r="A3048" s="187" t="str">
        <f>B3048&amp;C3048&amp;D3048&amp;E3048</f>
        <v>199930EMACCA223</v>
      </c>
      <c r="B3048" s="184">
        <v>1999</v>
      </c>
      <c r="C3048" s="184" t="s">
        <v>4</v>
      </c>
      <c r="D3048" s="184" t="s">
        <v>25</v>
      </c>
      <c r="E3048" s="184">
        <v>23</v>
      </c>
      <c r="F3048" s="184">
        <v>151232</v>
      </c>
      <c r="G3048" s="184">
        <v>0</v>
      </c>
      <c r="H3048" s="184">
        <v>1</v>
      </c>
      <c r="I3048" s="184">
        <v>1</v>
      </c>
      <c r="J3048" s="184">
        <v>0</v>
      </c>
      <c r="K3048" s="184">
        <v>0</v>
      </c>
      <c r="L3048" s="184">
        <v>5.4717255607278879E-2</v>
      </c>
      <c r="M3048" s="184">
        <v>1146.9015756540027</v>
      </c>
    </row>
    <row r="3049" spans="1:13" x14ac:dyDescent="0.2">
      <c r="A3049" s="187" t="str">
        <f>B3049&amp;C3049&amp;D3049&amp;E3049</f>
        <v>199930EMACONT23</v>
      </c>
      <c r="B3049" s="184">
        <v>1999</v>
      </c>
      <c r="C3049" s="184" t="s">
        <v>4</v>
      </c>
      <c r="D3049" s="184" t="s">
        <v>31</v>
      </c>
      <c r="E3049" s="184">
        <v>23</v>
      </c>
      <c r="F3049" s="184">
        <v>207521</v>
      </c>
      <c r="G3049" s="184">
        <v>0</v>
      </c>
      <c r="H3049" s="184">
        <v>1</v>
      </c>
      <c r="I3049" s="184">
        <v>1</v>
      </c>
      <c r="J3049" s="184">
        <v>0</v>
      </c>
      <c r="K3049" s="184">
        <v>0</v>
      </c>
      <c r="L3049" s="184">
        <v>1.4947884792382458E-2</v>
      </c>
      <c r="M3049" s="184">
        <v>803.67324860112171</v>
      </c>
    </row>
    <row r="3050" spans="1:13" x14ac:dyDescent="0.2">
      <c r="A3050" s="187" t="str">
        <f>B3050&amp;C3050&amp;D3050&amp;E3050</f>
        <v>199930EMAEMPR23</v>
      </c>
      <c r="B3050" s="184">
        <v>1999</v>
      </c>
      <c r="C3050" s="184" t="s">
        <v>4</v>
      </c>
      <c r="D3050" s="184" t="s">
        <v>32</v>
      </c>
      <c r="E3050" s="184">
        <v>23</v>
      </c>
      <c r="F3050" s="184">
        <v>33099</v>
      </c>
      <c r="G3050" s="184">
        <v>0</v>
      </c>
      <c r="H3050" s="184">
        <v>1</v>
      </c>
      <c r="I3050" s="184">
        <v>1</v>
      </c>
      <c r="J3050" s="184">
        <v>0</v>
      </c>
      <c r="K3050" s="184">
        <v>0</v>
      </c>
      <c r="L3050" s="184">
        <v>0</v>
      </c>
      <c r="M3050" s="184">
        <v>3839.0081210969711</v>
      </c>
    </row>
    <row r="3051" spans="1:13" x14ac:dyDescent="0.2">
      <c r="A3051" s="187" t="str">
        <f>B3051&amp;C3051&amp;D3051&amp;E3051</f>
        <v>199930EMAINAT23</v>
      </c>
      <c r="B3051" s="184">
        <v>1999</v>
      </c>
      <c r="C3051" s="184" t="s">
        <v>4</v>
      </c>
      <c r="D3051" s="184" t="s">
        <v>54</v>
      </c>
      <c r="E3051" s="184">
        <v>23</v>
      </c>
      <c r="F3051" s="184">
        <v>441295</v>
      </c>
      <c r="G3051" s="184">
        <v>1</v>
      </c>
      <c r="H3051" s="184">
        <v>0.12846735177149074</v>
      </c>
      <c r="I3051" s="184">
        <v>0</v>
      </c>
      <c r="J3051" s="184">
        <v>0.85981259701560175</v>
      </c>
      <c r="K3051" s="184">
        <v>0.98499643095888234</v>
      </c>
      <c r="L3051" s="184">
        <v>1.5003569041117619E-2</v>
      </c>
      <c r="M3051" s="184"/>
    </row>
    <row r="3052" spans="1:13" x14ac:dyDescent="0.2">
      <c r="A3052" s="187" t="str">
        <f>B3052&amp;C3052&amp;D3052&amp;E3052</f>
        <v>199930EMAMILI23</v>
      </c>
      <c r="B3052" s="184">
        <v>1999</v>
      </c>
      <c r="C3052" s="184" t="s">
        <v>4</v>
      </c>
      <c r="D3052" s="184" t="s">
        <v>26</v>
      </c>
      <c r="E3052" s="184">
        <v>23</v>
      </c>
      <c r="F3052" s="184">
        <v>1035</v>
      </c>
      <c r="G3052" s="184">
        <v>0</v>
      </c>
      <c r="H3052" s="184">
        <v>1</v>
      </c>
      <c r="I3052" s="184">
        <v>1</v>
      </c>
      <c r="J3052" s="184">
        <v>0</v>
      </c>
      <c r="K3052" s="184">
        <v>0</v>
      </c>
      <c r="L3052" s="184">
        <v>0.2</v>
      </c>
      <c r="M3052" s="184">
        <v>2644.6181605960201</v>
      </c>
    </row>
    <row r="3053" spans="1:13" x14ac:dyDescent="0.2">
      <c r="A3053" s="187" t="str">
        <f>B3053&amp;C3053&amp;D3053&amp;E3053</f>
        <v>199930EMAPUBL23</v>
      </c>
      <c r="B3053" s="184">
        <v>1999</v>
      </c>
      <c r="C3053" s="184" t="s">
        <v>4</v>
      </c>
      <c r="D3053" s="184" t="s">
        <v>27</v>
      </c>
      <c r="E3053" s="184">
        <v>23</v>
      </c>
      <c r="F3053" s="184">
        <v>52550</v>
      </c>
      <c r="G3053" s="184">
        <v>0</v>
      </c>
      <c r="H3053" s="184">
        <v>1</v>
      </c>
      <c r="I3053" s="184">
        <v>1</v>
      </c>
      <c r="J3053" s="184">
        <v>0</v>
      </c>
      <c r="K3053" s="184">
        <v>0</v>
      </c>
      <c r="L3053" s="184">
        <v>0.14567078972407232</v>
      </c>
      <c r="M3053" s="184">
        <v>2481.1167934939986</v>
      </c>
    </row>
    <row r="3054" spans="1:13" x14ac:dyDescent="0.2">
      <c r="A3054" s="187" t="str">
        <f>B3054&amp;C3054&amp;D3054&amp;E3054</f>
        <v>199930EMASCA123</v>
      </c>
      <c r="B3054" s="184">
        <v>1999</v>
      </c>
      <c r="C3054" s="184" t="s">
        <v>4</v>
      </c>
      <c r="D3054" s="184" t="s">
        <v>29</v>
      </c>
      <c r="E3054" s="184">
        <v>23</v>
      </c>
      <c r="F3054" s="184">
        <v>68474</v>
      </c>
      <c r="G3054" s="184">
        <v>0</v>
      </c>
      <c r="H3054" s="184">
        <v>1</v>
      </c>
      <c r="I3054" s="184">
        <v>1</v>
      </c>
      <c r="J3054" s="184">
        <v>0</v>
      </c>
      <c r="K3054" s="184">
        <v>0</v>
      </c>
      <c r="L3054" s="184">
        <v>5.7408651458947919E-2</v>
      </c>
      <c r="M3054" s="184">
        <v>744.61644801029956</v>
      </c>
    </row>
    <row r="3055" spans="1:13" x14ac:dyDescent="0.2">
      <c r="A3055" s="187" t="str">
        <f>B3055&amp;C3055&amp;D3055&amp;E3055</f>
        <v>199930EMASCA223</v>
      </c>
      <c r="B3055" s="184">
        <v>1999</v>
      </c>
      <c r="C3055" s="184" t="s">
        <v>4</v>
      </c>
      <c r="D3055" s="184" t="s">
        <v>30</v>
      </c>
      <c r="E3055" s="184">
        <v>23</v>
      </c>
      <c r="F3055" s="184">
        <v>35793</v>
      </c>
      <c r="G3055" s="184">
        <v>0</v>
      </c>
      <c r="H3055" s="184">
        <v>1</v>
      </c>
      <c r="I3055" s="184">
        <v>1</v>
      </c>
      <c r="J3055" s="184">
        <v>0</v>
      </c>
      <c r="K3055" s="184">
        <v>0</v>
      </c>
      <c r="L3055" s="184">
        <v>2.3133014835302994E-2</v>
      </c>
      <c r="M3055" s="184">
        <v>1323.4831299818879</v>
      </c>
    </row>
    <row r="3056" spans="1:13" x14ac:dyDescent="0.2">
      <c r="A3056" s="187" t="str">
        <f>B3056&amp;C3056&amp;D3056&amp;E3056</f>
        <v>199930EMASREM23</v>
      </c>
      <c r="B3056" s="184">
        <v>1999</v>
      </c>
      <c r="C3056" s="184" t="s">
        <v>4</v>
      </c>
      <c r="D3056" s="184" t="s">
        <v>35</v>
      </c>
      <c r="E3056" s="184">
        <v>23</v>
      </c>
      <c r="F3056" s="184">
        <v>14898</v>
      </c>
      <c r="G3056" s="184">
        <v>0</v>
      </c>
      <c r="H3056" s="184">
        <v>1</v>
      </c>
      <c r="I3056" s="184">
        <v>1</v>
      </c>
      <c r="J3056" s="184">
        <v>0</v>
      </c>
      <c r="K3056" s="184">
        <v>0</v>
      </c>
      <c r="L3056" s="184">
        <v>2.7788964961739829E-2</v>
      </c>
      <c r="M3056" s="184">
        <v>0</v>
      </c>
    </row>
    <row r="3057" spans="1:13" x14ac:dyDescent="0.2">
      <c r="A3057" s="187" t="str">
        <f>B3057&amp;C3057&amp;D3057&amp;E3057</f>
        <v>199930EMATDOM23</v>
      </c>
      <c r="B3057" s="184">
        <v>1999</v>
      </c>
      <c r="C3057" s="184" t="s">
        <v>4</v>
      </c>
      <c r="D3057" s="184" t="s">
        <v>33</v>
      </c>
      <c r="E3057" s="184">
        <v>23</v>
      </c>
      <c r="F3057" s="184">
        <v>53790</v>
      </c>
      <c r="G3057" s="184">
        <v>0</v>
      </c>
      <c r="H3057" s="184">
        <v>1</v>
      </c>
      <c r="I3057" s="184">
        <v>1</v>
      </c>
      <c r="J3057" s="184">
        <v>0</v>
      </c>
      <c r="K3057" s="184">
        <v>0</v>
      </c>
      <c r="L3057" s="184">
        <v>2.6938092582264362E-2</v>
      </c>
      <c r="M3057" s="184">
        <v>334.21335320394661</v>
      </c>
    </row>
    <row r="3058" spans="1:13" x14ac:dyDescent="0.2">
      <c r="A3058" s="187" t="str">
        <f>B3058&amp;C3058&amp;D3058&amp;E3058</f>
        <v>199915A17AGCC26</v>
      </c>
      <c r="B3058" s="184">
        <v>1999</v>
      </c>
      <c r="C3058" s="184" t="s">
        <v>0</v>
      </c>
      <c r="D3058" s="184" t="s">
        <v>23</v>
      </c>
      <c r="E3058" s="184">
        <v>26</v>
      </c>
      <c r="F3058" s="184">
        <v>200</v>
      </c>
      <c r="G3058" s="184">
        <v>0</v>
      </c>
      <c r="H3058" s="184">
        <v>1</v>
      </c>
      <c r="I3058" s="184">
        <v>1</v>
      </c>
      <c r="J3058" s="184">
        <v>0</v>
      </c>
      <c r="K3058" s="184">
        <v>0</v>
      </c>
      <c r="L3058" s="184">
        <v>0</v>
      </c>
      <c r="M3058" s="184">
        <v>302.24207549668802</v>
      </c>
    </row>
    <row r="3059" spans="1:13" x14ac:dyDescent="0.2">
      <c r="A3059" s="187" t="str">
        <f>B3059&amp;C3059&amp;D3059&amp;E3059</f>
        <v>199915A17AGSC26</v>
      </c>
      <c r="B3059" s="184">
        <v>1999</v>
      </c>
      <c r="C3059" s="184" t="s">
        <v>0</v>
      </c>
      <c r="D3059" s="184" t="s">
        <v>28</v>
      </c>
      <c r="E3059" s="184">
        <v>26</v>
      </c>
      <c r="F3059" s="184">
        <v>602</v>
      </c>
      <c r="G3059" s="184">
        <v>0</v>
      </c>
      <c r="H3059" s="184">
        <v>1</v>
      </c>
      <c r="I3059" s="184">
        <v>1</v>
      </c>
      <c r="J3059" s="184">
        <v>0</v>
      </c>
      <c r="K3059" s="184">
        <v>0</v>
      </c>
      <c r="L3059" s="184">
        <v>0.33388704318936879</v>
      </c>
      <c r="M3059" s="184">
        <v>285.61492203717705</v>
      </c>
    </row>
    <row r="3060" spans="1:13" x14ac:dyDescent="0.2">
      <c r="A3060" s="187" t="str">
        <f>B3060&amp;C3060&amp;D3060&amp;E3060</f>
        <v>199915A17AUTO26</v>
      </c>
      <c r="B3060" s="184">
        <v>1999</v>
      </c>
      <c r="C3060" s="184" t="s">
        <v>0</v>
      </c>
      <c r="D3060" s="184" t="s">
        <v>34</v>
      </c>
      <c r="E3060" s="184">
        <v>26</v>
      </c>
      <c r="F3060" s="184">
        <v>2008</v>
      </c>
      <c r="G3060" s="184">
        <v>0</v>
      </c>
      <c r="H3060" s="184">
        <v>1</v>
      </c>
      <c r="I3060" s="184">
        <v>1</v>
      </c>
      <c r="J3060" s="184">
        <v>0</v>
      </c>
      <c r="K3060" s="184">
        <v>0</v>
      </c>
      <c r="L3060" s="184">
        <v>1</v>
      </c>
      <c r="M3060" s="184">
        <v>0</v>
      </c>
    </row>
    <row r="3061" spans="1:13" x14ac:dyDescent="0.2">
      <c r="A3061" s="187" t="str">
        <f>B3061&amp;C3061&amp;D3061&amp;E3061</f>
        <v>199915A17CCA126</v>
      </c>
      <c r="B3061" s="184">
        <v>1999</v>
      </c>
      <c r="C3061" s="184" t="s">
        <v>0</v>
      </c>
      <c r="D3061" s="184" t="s">
        <v>24</v>
      </c>
      <c r="E3061" s="184">
        <v>26</v>
      </c>
      <c r="F3061" s="184">
        <v>1206</v>
      </c>
      <c r="G3061" s="184">
        <v>0</v>
      </c>
      <c r="H3061" s="184">
        <v>1</v>
      </c>
      <c r="I3061" s="184">
        <v>1</v>
      </c>
      <c r="J3061" s="184">
        <v>0</v>
      </c>
      <c r="K3061" s="184">
        <v>0</v>
      </c>
      <c r="L3061" s="184">
        <v>0.83333333333333337</v>
      </c>
      <c r="M3061" s="184">
        <v>334.46641442832015</v>
      </c>
    </row>
    <row r="3062" spans="1:13" x14ac:dyDescent="0.2">
      <c r="A3062" s="187" t="str">
        <f>B3062&amp;C3062&amp;D3062&amp;E3062</f>
        <v>199915A17CCA226</v>
      </c>
      <c r="B3062" s="184">
        <v>1999</v>
      </c>
      <c r="C3062" s="184" t="s">
        <v>0</v>
      </c>
      <c r="D3062" s="184" t="s">
        <v>25</v>
      </c>
      <c r="E3062" s="184">
        <v>26</v>
      </c>
      <c r="F3062" s="184">
        <v>1607</v>
      </c>
      <c r="G3062" s="184">
        <v>0</v>
      </c>
      <c r="H3062" s="184">
        <v>1</v>
      </c>
      <c r="I3062" s="184">
        <v>1</v>
      </c>
      <c r="J3062" s="184">
        <v>0</v>
      </c>
      <c r="K3062" s="184">
        <v>0</v>
      </c>
      <c r="L3062" s="184">
        <v>0.50031113876789046</v>
      </c>
      <c r="M3062" s="184">
        <v>340.14541568672615</v>
      </c>
    </row>
    <row r="3063" spans="1:13" x14ac:dyDescent="0.2">
      <c r="A3063" s="187" t="str">
        <f>B3063&amp;C3063&amp;D3063&amp;E3063</f>
        <v>199915A17CONT26</v>
      </c>
      <c r="B3063" s="184">
        <v>1999</v>
      </c>
      <c r="C3063" s="184" t="s">
        <v>0</v>
      </c>
      <c r="D3063" s="184" t="s">
        <v>31</v>
      </c>
      <c r="E3063" s="184">
        <v>26</v>
      </c>
      <c r="F3063" s="184">
        <v>8228</v>
      </c>
      <c r="G3063" s="184">
        <v>0</v>
      </c>
      <c r="H3063" s="184">
        <v>1</v>
      </c>
      <c r="I3063" s="184">
        <v>1</v>
      </c>
      <c r="J3063" s="184">
        <v>0</v>
      </c>
      <c r="K3063" s="184">
        <v>0</v>
      </c>
      <c r="L3063" s="184">
        <v>0.70721925133689845</v>
      </c>
      <c r="M3063" s="184">
        <v>150.81377958392278</v>
      </c>
    </row>
    <row r="3064" spans="1:13" x14ac:dyDescent="0.2">
      <c r="A3064" s="187" t="str">
        <f>B3064&amp;C3064&amp;D3064&amp;E3064</f>
        <v>199915A17INAT26</v>
      </c>
      <c r="B3064" s="184">
        <v>1999</v>
      </c>
      <c r="C3064" s="184" t="s">
        <v>0</v>
      </c>
      <c r="D3064" s="184" t="s">
        <v>54</v>
      </c>
      <c r="E3064" s="184">
        <v>26</v>
      </c>
      <c r="F3064" s="184">
        <v>165795</v>
      </c>
      <c r="G3064" s="184">
        <v>1</v>
      </c>
      <c r="H3064" s="184">
        <v>0.10787830476949647</v>
      </c>
      <c r="I3064" s="184">
        <v>0</v>
      </c>
      <c r="J3064" s="184">
        <v>0.14057876493109653</v>
      </c>
      <c r="K3064" s="184">
        <v>0.17815862893583101</v>
      </c>
      <c r="L3064" s="184">
        <v>0.82205735999276219</v>
      </c>
      <c r="M3064" s="184"/>
    </row>
    <row r="3065" spans="1:13" x14ac:dyDescent="0.2">
      <c r="A3065" s="187" t="str">
        <f>B3065&amp;C3065&amp;D3065&amp;E3065</f>
        <v>199915A17SCA126</v>
      </c>
      <c r="B3065" s="184">
        <v>1999</v>
      </c>
      <c r="C3065" s="184" t="s">
        <v>0</v>
      </c>
      <c r="D3065" s="184" t="s">
        <v>29</v>
      </c>
      <c r="E3065" s="184">
        <v>26</v>
      </c>
      <c r="F3065" s="184">
        <v>12645</v>
      </c>
      <c r="G3065" s="184">
        <v>0</v>
      </c>
      <c r="H3065" s="184">
        <v>1</v>
      </c>
      <c r="I3065" s="184">
        <v>1</v>
      </c>
      <c r="J3065" s="184">
        <v>0</v>
      </c>
      <c r="K3065" s="184">
        <v>0</v>
      </c>
      <c r="L3065" s="184">
        <v>0.69845788849347568</v>
      </c>
      <c r="M3065" s="184">
        <v>256.16919278939787</v>
      </c>
    </row>
    <row r="3066" spans="1:13" x14ac:dyDescent="0.2">
      <c r="A3066" s="187" t="str">
        <f>B3066&amp;C3066&amp;D3066&amp;E3066</f>
        <v>199915A17SCA226</v>
      </c>
      <c r="B3066" s="184">
        <v>1999</v>
      </c>
      <c r="C3066" s="184" t="s">
        <v>0</v>
      </c>
      <c r="D3066" s="184" t="s">
        <v>30</v>
      </c>
      <c r="E3066" s="184">
        <v>26</v>
      </c>
      <c r="F3066" s="184">
        <v>3814</v>
      </c>
      <c r="G3066" s="184">
        <v>0</v>
      </c>
      <c r="H3066" s="184">
        <v>1</v>
      </c>
      <c r="I3066" s="184">
        <v>1</v>
      </c>
      <c r="J3066" s="184">
        <v>0</v>
      </c>
      <c r="K3066" s="184">
        <v>0</v>
      </c>
      <c r="L3066" s="184">
        <v>0.63109596224436293</v>
      </c>
      <c r="M3066" s="184">
        <v>312.5399027743897</v>
      </c>
    </row>
    <row r="3067" spans="1:13" x14ac:dyDescent="0.2">
      <c r="A3067" s="187" t="str">
        <f>B3067&amp;C3067&amp;D3067&amp;E3067</f>
        <v>199915A17SREM26</v>
      </c>
      <c r="B3067" s="184">
        <v>1999</v>
      </c>
      <c r="C3067" s="184" t="s">
        <v>0</v>
      </c>
      <c r="D3067" s="184" t="s">
        <v>35</v>
      </c>
      <c r="E3067" s="184">
        <v>26</v>
      </c>
      <c r="F3067" s="184">
        <v>7428</v>
      </c>
      <c r="G3067" s="184">
        <v>0</v>
      </c>
      <c r="H3067" s="184">
        <v>1</v>
      </c>
      <c r="I3067" s="184">
        <v>1</v>
      </c>
      <c r="J3067" s="184">
        <v>0</v>
      </c>
      <c r="K3067" s="184">
        <v>0</v>
      </c>
      <c r="L3067" s="184">
        <v>0.89189553042541736</v>
      </c>
      <c r="M3067" s="184">
        <v>0</v>
      </c>
    </row>
    <row r="3068" spans="1:13" x14ac:dyDescent="0.2">
      <c r="A3068" s="187" t="str">
        <f>B3068&amp;C3068&amp;D3068&amp;E3068</f>
        <v>199915A17TDOM26</v>
      </c>
      <c r="B3068" s="184">
        <v>1999</v>
      </c>
      <c r="C3068" s="184" t="s">
        <v>0</v>
      </c>
      <c r="D3068" s="184" t="s">
        <v>33</v>
      </c>
      <c r="E3068" s="184">
        <v>26</v>
      </c>
      <c r="F3068" s="184">
        <v>5220</v>
      </c>
      <c r="G3068" s="184">
        <v>0</v>
      </c>
      <c r="H3068" s="184">
        <v>1</v>
      </c>
      <c r="I3068" s="184">
        <v>1</v>
      </c>
      <c r="J3068" s="184">
        <v>0</v>
      </c>
      <c r="K3068" s="184">
        <v>0</v>
      </c>
      <c r="L3068" s="184">
        <v>0.53831417624521072</v>
      </c>
      <c r="M3068" s="184">
        <v>232.78327713471242</v>
      </c>
    </row>
    <row r="3069" spans="1:13" x14ac:dyDescent="0.2">
      <c r="A3069" s="187" t="str">
        <f>B3069&amp;C3069&amp;D3069&amp;E3069</f>
        <v>199915A29AGCC26</v>
      </c>
      <c r="B3069" s="184">
        <v>1999</v>
      </c>
      <c r="C3069" s="184" t="s">
        <v>3</v>
      </c>
      <c r="D3069" s="184" t="s">
        <v>23</v>
      </c>
      <c r="E3069" s="184">
        <v>26</v>
      </c>
      <c r="F3069" s="184">
        <v>2610</v>
      </c>
      <c r="G3069" s="184">
        <v>0</v>
      </c>
      <c r="H3069" s="184">
        <v>1</v>
      </c>
      <c r="I3069" s="184">
        <v>1</v>
      </c>
      <c r="J3069" s="184">
        <v>0</v>
      </c>
      <c r="K3069" s="184">
        <v>0</v>
      </c>
      <c r="L3069" s="184">
        <v>7.7011494252873569E-2</v>
      </c>
      <c r="M3069" s="184">
        <v>378.44801777976949</v>
      </c>
    </row>
    <row r="3070" spans="1:13" x14ac:dyDescent="0.2">
      <c r="A3070" s="187" t="str">
        <f>B3070&amp;C3070&amp;D3070&amp;E3070</f>
        <v>199915A29AGSC26</v>
      </c>
      <c r="B3070" s="184">
        <v>1999</v>
      </c>
      <c r="C3070" s="184" t="s">
        <v>3</v>
      </c>
      <c r="D3070" s="184" t="s">
        <v>28</v>
      </c>
      <c r="E3070" s="184">
        <v>26</v>
      </c>
      <c r="F3070" s="184">
        <v>4016</v>
      </c>
      <c r="G3070" s="184">
        <v>0</v>
      </c>
      <c r="H3070" s="184">
        <v>1</v>
      </c>
      <c r="I3070" s="184">
        <v>1</v>
      </c>
      <c r="J3070" s="184">
        <v>0</v>
      </c>
      <c r="K3070" s="184">
        <v>0</v>
      </c>
      <c r="L3070" s="184">
        <v>0.3002988047808765</v>
      </c>
      <c r="M3070" s="184">
        <v>304.97631884503937</v>
      </c>
    </row>
    <row r="3071" spans="1:13" x14ac:dyDescent="0.2">
      <c r="A3071" s="187" t="str">
        <f>B3071&amp;C3071&amp;D3071&amp;E3071</f>
        <v>199915A29AUTO26</v>
      </c>
      <c r="B3071" s="184">
        <v>1999</v>
      </c>
      <c r="C3071" s="184" t="s">
        <v>3</v>
      </c>
      <c r="D3071" s="184" t="s">
        <v>34</v>
      </c>
      <c r="E3071" s="184">
        <v>26</v>
      </c>
      <c r="F3071" s="184">
        <v>5419</v>
      </c>
      <c r="G3071" s="184">
        <v>0</v>
      </c>
      <c r="H3071" s="184">
        <v>1</v>
      </c>
      <c r="I3071" s="184">
        <v>1</v>
      </c>
      <c r="J3071" s="184">
        <v>0</v>
      </c>
      <c r="K3071" s="184">
        <v>0</v>
      </c>
      <c r="L3071" s="184">
        <v>0.62982100018453591</v>
      </c>
      <c r="M3071" s="184">
        <v>0</v>
      </c>
    </row>
    <row r="3072" spans="1:13" x14ac:dyDescent="0.2">
      <c r="A3072" s="187" t="str">
        <f>B3072&amp;C3072&amp;D3072&amp;E3072</f>
        <v>199915A29CCA126</v>
      </c>
      <c r="B3072" s="184">
        <v>1999</v>
      </c>
      <c r="C3072" s="184" t="s">
        <v>3</v>
      </c>
      <c r="D3072" s="184" t="s">
        <v>24</v>
      </c>
      <c r="E3072" s="184">
        <v>26</v>
      </c>
      <c r="F3072" s="184">
        <v>41962</v>
      </c>
      <c r="G3072" s="184">
        <v>0</v>
      </c>
      <c r="H3072" s="184">
        <v>1</v>
      </c>
      <c r="I3072" s="184">
        <v>1</v>
      </c>
      <c r="J3072" s="184">
        <v>0</v>
      </c>
      <c r="K3072" s="184">
        <v>0</v>
      </c>
      <c r="L3072" s="184">
        <v>0.23454554120394644</v>
      </c>
      <c r="M3072" s="184">
        <v>608.47940360449979</v>
      </c>
    </row>
    <row r="3073" spans="1:13" x14ac:dyDescent="0.2">
      <c r="A3073" s="187" t="str">
        <f>B3073&amp;C3073&amp;D3073&amp;E3073</f>
        <v>199915A29CCA226</v>
      </c>
      <c r="B3073" s="184">
        <v>1999</v>
      </c>
      <c r="C3073" s="184" t="s">
        <v>3</v>
      </c>
      <c r="D3073" s="184" t="s">
        <v>25</v>
      </c>
      <c r="E3073" s="184">
        <v>26</v>
      </c>
      <c r="F3073" s="184">
        <v>105577</v>
      </c>
      <c r="G3073" s="184">
        <v>0</v>
      </c>
      <c r="H3073" s="184">
        <v>1</v>
      </c>
      <c r="I3073" s="184">
        <v>1</v>
      </c>
      <c r="J3073" s="184">
        <v>0</v>
      </c>
      <c r="K3073" s="184">
        <v>0</v>
      </c>
      <c r="L3073" s="184">
        <v>0.18254922947232827</v>
      </c>
      <c r="M3073" s="184">
        <v>770.54590167478204</v>
      </c>
    </row>
    <row r="3074" spans="1:13" x14ac:dyDescent="0.2">
      <c r="A3074" s="187" t="str">
        <f>B3074&amp;C3074&amp;D3074&amp;E3074</f>
        <v>199915A29CONT26</v>
      </c>
      <c r="B3074" s="184">
        <v>1999</v>
      </c>
      <c r="C3074" s="184" t="s">
        <v>3</v>
      </c>
      <c r="D3074" s="184" t="s">
        <v>31</v>
      </c>
      <c r="E3074" s="184">
        <v>26</v>
      </c>
      <c r="F3074" s="184">
        <v>85709</v>
      </c>
      <c r="G3074" s="184">
        <v>0</v>
      </c>
      <c r="H3074" s="184">
        <v>1</v>
      </c>
      <c r="I3074" s="184">
        <v>1</v>
      </c>
      <c r="J3074" s="184">
        <v>0</v>
      </c>
      <c r="K3074" s="184">
        <v>0</v>
      </c>
      <c r="L3074" s="184">
        <v>0.22538242035832903</v>
      </c>
      <c r="M3074" s="184">
        <v>490.09967448562742</v>
      </c>
    </row>
    <row r="3075" spans="1:13" x14ac:dyDescent="0.2">
      <c r="A3075" s="187" t="str">
        <f>B3075&amp;C3075&amp;D3075&amp;E3075</f>
        <v>199915A29EMPR26</v>
      </c>
      <c r="B3075" s="184">
        <v>1999</v>
      </c>
      <c r="C3075" s="184" t="s">
        <v>3</v>
      </c>
      <c r="D3075" s="184" t="s">
        <v>32</v>
      </c>
      <c r="E3075" s="184">
        <v>26</v>
      </c>
      <c r="F3075" s="184">
        <v>8428</v>
      </c>
      <c r="G3075" s="184">
        <v>0</v>
      </c>
      <c r="H3075" s="184">
        <v>1</v>
      </c>
      <c r="I3075" s="184">
        <v>1</v>
      </c>
      <c r="J3075" s="184">
        <v>0</v>
      </c>
      <c r="K3075" s="184">
        <v>0</v>
      </c>
      <c r="L3075" s="184">
        <v>0.23813478879924063</v>
      </c>
      <c r="M3075" s="184">
        <v>3224.6629068721095</v>
      </c>
    </row>
    <row r="3076" spans="1:13" x14ac:dyDescent="0.2">
      <c r="A3076" s="187" t="str">
        <f>B3076&amp;C3076&amp;D3076&amp;E3076</f>
        <v>199915A29INAT26</v>
      </c>
      <c r="B3076" s="184">
        <v>1999</v>
      </c>
      <c r="C3076" s="184" t="s">
        <v>3</v>
      </c>
      <c r="D3076" s="184" t="s">
        <v>54</v>
      </c>
      <c r="E3076" s="184">
        <v>26</v>
      </c>
      <c r="F3076" s="184">
        <v>511463</v>
      </c>
      <c r="G3076" s="184">
        <v>1</v>
      </c>
      <c r="H3076" s="184">
        <v>0.24591628957059061</v>
      </c>
      <c r="I3076" s="184">
        <v>0</v>
      </c>
      <c r="J3076" s="184">
        <v>0.35833762853766421</v>
      </c>
      <c r="K3076" s="184">
        <v>0.514536735265816</v>
      </c>
      <c r="L3076" s="184">
        <v>0.48627071915094283</v>
      </c>
      <c r="M3076" s="184"/>
    </row>
    <row r="3077" spans="1:13" x14ac:dyDescent="0.2">
      <c r="A3077" s="187" t="str">
        <f>B3077&amp;C3077&amp;D3077&amp;E3077</f>
        <v>199915A29MILI26</v>
      </c>
      <c r="B3077" s="184">
        <v>1999</v>
      </c>
      <c r="C3077" s="184" t="s">
        <v>3</v>
      </c>
      <c r="D3077" s="184" t="s">
        <v>26</v>
      </c>
      <c r="E3077" s="184">
        <v>26</v>
      </c>
      <c r="F3077" s="184">
        <v>4819</v>
      </c>
      <c r="G3077" s="184">
        <v>0</v>
      </c>
      <c r="H3077" s="184">
        <v>1</v>
      </c>
      <c r="I3077" s="184">
        <v>1</v>
      </c>
      <c r="J3077" s="184">
        <v>0</v>
      </c>
      <c r="K3077" s="184">
        <v>0</v>
      </c>
      <c r="L3077" s="184">
        <v>0.24984436605104793</v>
      </c>
      <c r="M3077" s="184">
        <v>1642.1391778936395</v>
      </c>
    </row>
    <row r="3078" spans="1:13" x14ac:dyDescent="0.2">
      <c r="A3078" s="187" t="str">
        <f>B3078&amp;C3078&amp;D3078&amp;E3078</f>
        <v>199915A29PUBL26</v>
      </c>
      <c r="B3078" s="184">
        <v>1999</v>
      </c>
      <c r="C3078" s="184" t="s">
        <v>3</v>
      </c>
      <c r="D3078" s="184" t="s">
        <v>27</v>
      </c>
      <c r="E3078" s="184">
        <v>26</v>
      </c>
      <c r="F3078" s="184">
        <v>8230</v>
      </c>
      <c r="G3078" s="184">
        <v>0</v>
      </c>
      <c r="H3078" s="184">
        <v>1</v>
      </c>
      <c r="I3078" s="184">
        <v>1</v>
      </c>
      <c r="J3078" s="184">
        <v>0</v>
      </c>
      <c r="K3078" s="184">
        <v>0</v>
      </c>
      <c r="L3078" s="184">
        <v>0.29270959902794652</v>
      </c>
      <c r="M3078" s="184">
        <v>1469.7455233782175</v>
      </c>
    </row>
    <row r="3079" spans="1:13" x14ac:dyDescent="0.2">
      <c r="A3079" s="187" t="str">
        <f>B3079&amp;C3079&amp;D3079&amp;E3079</f>
        <v>199915A29SCA126</v>
      </c>
      <c r="B3079" s="184">
        <v>1999</v>
      </c>
      <c r="C3079" s="184" t="s">
        <v>3</v>
      </c>
      <c r="D3079" s="184" t="s">
        <v>29</v>
      </c>
      <c r="E3079" s="184">
        <v>26</v>
      </c>
      <c r="F3079" s="184">
        <v>77686</v>
      </c>
      <c r="G3079" s="184">
        <v>0</v>
      </c>
      <c r="H3079" s="184">
        <v>1</v>
      </c>
      <c r="I3079" s="184">
        <v>1</v>
      </c>
      <c r="J3079" s="184">
        <v>0</v>
      </c>
      <c r="K3079" s="184">
        <v>0</v>
      </c>
      <c r="L3079" s="184">
        <v>0.34622711942949824</v>
      </c>
      <c r="M3079" s="184">
        <v>423.89537118542717</v>
      </c>
    </row>
    <row r="3080" spans="1:13" x14ac:dyDescent="0.2">
      <c r="A3080" s="187" t="str">
        <f>B3080&amp;C3080&amp;D3080&amp;E3080</f>
        <v>199915A29SCA226</v>
      </c>
      <c r="B3080" s="184">
        <v>1999</v>
      </c>
      <c r="C3080" s="184" t="s">
        <v>3</v>
      </c>
      <c r="D3080" s="184" t="s">
        <v>30</v>
      </c>
      <c r="E3080" s="184">
        <v>26</v>
      </c>
      <c r="F3080" s="184">
        <v>32521</v>
      </c>
      <c r="G3080" s="184">
        <v>0</v>
      </c>
      <c r="H3080" s="184">
        <v>1</v>
      </c>
      <c r="I3080" s="184">
        <v>1</v>
      </c>
      <c r="J3080" s="184">
        <v>0</v>
      </c>
      <c r="K3080" s="184">
        <v>0</v>
      </c>
      <c r="L3080" s="184">
        <v>0.26542849235878357</v>
      </c>
      <c r="M3080" s="184">
        <v>519.39734526874827</v>
      </c>
    </row>
    <row r="3081" spans="1:13" x14ac:dyDescent="0.2">
      <c r="A3081" s="187" t="str">
        <f>B3081&amp;C3081&amp;D3081&amp;E3081</f>
        <v>199915A29SREM26</v>
      </c>
      <c r="B3081" s="184">
        <v>1999</v>
      </c>
      <c r="C3081" s="184" t="s">
        <v>3</v>
      </c>
      <c r="D3081" s="184" t="s">
        <v>35</v>
      </c>
      <c r="E3081" s="184">
        <v>26</v>
      </c>
      <c r="F3081" s="184">
        <v>25293</v>
      </c>
      <c r="G3081" s="184">
        <v>0</v>
      </c>
      <c r="H3081" s="184">
        <v>1</v>
      </c>
      <c r="I3081" s="184">
        <v>1</v>
      </c>
      <c r="J3081" s="184">
        <v>0</v>
      </c>
      <c r="K3081" s="184">
        <v>0</v>
      </c>
      <c r="L3081" s="184">
        <v>0.59530304827422609</v>
      </c>
      <c r="M3081" s="184">
        <v>7.5170427594424138</v>
      </c>
    </row>
    <row r="3082" spans="1:13" x14ac:dyDescent="0.2">
      <c r="A3082" s="187" t="str">
        <f>B3082&amp;C3082&amp;D3082&amp;E3082</f>
        <v>199915A29TDOM26</v>
      </c>
      <c r="B3082" s="184">
        <v>1999</v>
      </c>
      <c r="C3082" s="184" t="s">
        <v>3</v>
      </c>
      <c r="D3082" s="184" t="s">
        <v>33</v>
      </c>
      <c r="E3082" s="184">
        <v>26</v>
      </c>
      <c r="F3082" s="184">
        <v>41746</v>
      </c>
      <c r="G3082" s="184">
        <v>0</v>
      </c>
      <c r="H3082" s="184">
        <v>1</v>
      </c>
      <c r="I3082" s="184">
        <v>1</v>
      </c>
      <c r="J3082" s="184">
        <v>0</v>
      </c>
      <c r="K3082" s="184">
        <v>0</v>
      </c>
      <c r="L3082" s="184">
        <v>0.26917548986729267</v>
      </c>
      <c r="M3082" s="184">
        <v>293.09717343858409</v>
      </c>
    </row>
    <row r="3083" spans="1:13" x14ac:dyDescent="0.2">
      <c r="A3083" s="187" t="str">
        <f>B3083&amp;C3083&amp;D3083&amp;E3083</f>
        <v>199918A24AGCC26</v>
      </c>
      <c r="B3083" s="184">
        <v>1999</v>
      </c>
      <c r="C3083" s="184" t="s">
        <v>1</v>
      </c>
      <c r="D3083" s="184" t="s">
        <v>23</v>
      </c>
      <c r="E3083" s="184">
        <v>26</v>
      </c>
      <c r="F3083" s="184">
        <v>2209</v>
      </c>
      <c r="G3083" s="184">
        <v>0</v>
      </c>
      <c r="H3083" s="184">
        <v>1</v>
      </c>
      <c r="I3083" s="184">
        <v>1</v>
      </c>
      <c r="J3083" s="184">
        <v>0</v>
      </c>
      <c r="K3083" s="184">
        <v>0</v>
      </c>
      <c r="L3083" s="184">
        <v>9.0991398822996825E-2</v>
      </c>
      <c r="M3083" s="184">
        <v>383.38416919462787</v>
      </c>
    </row>
    <row r="3084" spans="1:13" x14ac:dyDescent="0.2">
      <c r="A3084" s="187" t="str">
        <f>B3084&amp;C3084&amp;D3084&amp;E3084</f>
        <v>199918A24AGSC26</v>
      </c>
      <c r="B3084" s="184">
        <v>1999</v>
      </c>
      <c r="C3084" s="184" t="s">
        <v>1</v>
      </c>
      <c r="D3084" s="184" t="s">
        <v>28</v>
      </c>
      <c r="E3084" s="184">
        <v>26</v>
      </c>
      <c r="F3084" s="184">
        <v>2611</v>
      </c>
      <c r="G3084" s="184">
        <v>0</v>
      </c>
      <c r="H3084" s="184">
        <v>1</v>
      </c>
      <c r="I3084" s="184">
        <v>1</v>
      </c>
      <c r="J3084" s="184">
        <v>0</v>
      </c>
      <c r="K3084" s="184">
        <v>0</v>
      </c>
      <c r="L3084" s="184">
        <v>0.30792799693603984</v>
      </c>
      <c r="M3084" s="184">
        <v>299.01023633020645</v>
      </c>
    </row>
    <row r="3085" spans="1:13" x14ac:dyDescent="0.2">
      <c r="A3085" s="187" t="str">
        <f>B3085&amp;C3085&amp;D3085&amp;E3085</f>
        <v>199918A24AUTO26</v>
      </c>
      <c r="B3085" s="184">
        <v>1999</v>
      </c>
      <c r="C3085" s="184" t="s">
        <v>1</v>
      </c>
      <c r="D3085" s="184" t="s">
        <v>34</v>
      </c>
      <c r="E3085" s="184">
        <v>26</v>
      </c>
      <c r="F3085" s="184">
        <v>2406</v>
      </c>
      <c r="G3085" s="184">
        <v>0</v>
      </c>
      <c r="H3085" s="184">
        <v>1</v>
      </c>
      <c r="I3085" s="184">
        <v>1</v>
      </c>
      <c r="J3085" s="184">
        <v>0</v>
      </c>
      <c r="K3085" s="184">
        <v>0</v>
      </c>
      <c r="L3085" s="184">
        <v>0.58395677472984209</v>
      </c>
      <c r="M3085" s="184">
        <v>0</v>
      </c>
    </row>
    <row r="3086" spans="1:13" x14ac:dyDescent="0.2">
      <c r="A3086" s="187" t="str">
        <f>B3086&amp;C3086&amp;D3086&amp;E3086</f>
        <v>199918A24CCA126</v>
      </c>
      <c r="B3086" s="184">
        <v>1999</v>
      </c>
      <c r="C3086" s="184" t="s">
        <v>1</v>
      </c>
      <c r="D3086" s="184" t="s">
        <v>24</v>
      </c>
      <c r="E3086" s="184">
        <v>26</v>
      </c>
      <c r="F3086" s="184">
        <v>22682</v>
      </c>
      <c r="G3086" s="184">
        <v>0</v>
      </c>
      <c r="H3086" s="184">
        <v>1</v>
      </c>
      <c r="I3086" s="184">
        <v>1</v>
      </c>
      <c r="J3086" s="184">
        <v>0</v>
      </c>
      <c r="K3086" s="184">
        <v>0</v>
      </c>
      <c r="L3086" s="184">
        <v>0.30098756723393</v>
      </c>
      <c r="M3086" s="184">
        <v>560.36913299250216</v>
      </c>
    </row>
    <row r="3087" spans="1:13" x14ac:dyDescent="0.2">
      <c r="A3087" s="187" t="str">
        <f>B3087&amp;C3087&amp;D3087&amp;E3087</f>
        <v>199918A24CCA226</v>
      </c>
      <c r="B3087" s="184">
        <v>1999</v>
      </c>
      <c r="C3087" s="184" t="s">
        <v>1</v>
      </c>
      <c r="D3087" s="184" t="s">
        <v>25</v>
      </c>
      <c r="E3087" s="184">
        <v>26</v>
      </c>
      <c r="F3087" s="184">
        <v>52992</v>
      </c>
      <c r="G3087" s="184">
        <v>0</v>
      </c>
      <c r="H3087" s="184">
        <v>1</v>
      </c>
      <c r="I3087" s="184">
        <v>1</v>
      </c>
      <c r="J3087" s="184">
        <v>0</v>
      </c>
      <c r="K3087" s="184">
        <v>0</v>
      </c>
      <c r="L3087" s="184">
        <v>0.25760492149758452</v>
      </c>
      <c r="M3087" s="184">
        <v>699.24663693642924</v>
      </c>
    </row>
    <row r="3088" spans="1:13" x14ac:dyDescent="0.2">
      <c r="A3088" s="187" t="str">
        <f>B3088&amp;C3088&amp;D3088&amp;E3088</f>
        <v>199918A24CONT26</v>
      </c>
      <c r="B3088" s="184">
        <v>1999</v>
      </c>
      <c r="C3088" s="184" t="s">
        <v>1</v>
      </c>
      <c r="D3088" s="184" t="s">
        <v>31</v>
      </c>
      <c r="E3088" s="184">
        <v>26</v>
      </c>
      <c r="F3088" s="184">
        <v>36936</v>
      </c>
      <c r="G3088" s="184">
        <v>0</v>
      </c>
      <c r="H3088" s="184">
        <v>1</v>
      </c>
      <c r="I3088" s="184">
        <v>1</v>
      </c>
      <c r="J3088" s="184">
        <v>0</v>
      </c>
      <c r="K3088" s="184">
        <v>0</v>
      </c>
      <c r="L3088" s="184">
        <v>0.25005414771496642</v>
      </c>
      <c r="M3088" s="184">
        <v>402.34262193599375</v>
      </c>
    </row>
    <row r="3089" spans="1:13" x14ac:dyDescent="0.2">
      <c r="A3089" s="187" t="str">
        <f>B3089&amp;C3089&amp;D3089&amp;E3089</f>
        <v>199918A24EMPR26</v>
      </c>
      <c r="B3089" s="184">
        <v>1999</v>
      </c>
      <c r="C3089" s="184" t="s">
        <v>1</v>
      </c>
      <c r="D3089" s="184" t="s">
        <v>32</v>
      </c>
      <c r="E3089" s="184">
        <v>26</v>
      </c>
      <c r="F3089" s="184">
        <v>3008</v>
      </c>
      <c r="G3089" s="184">
        <v>0</v>
      </c>
      <c r="H3089" s="184">
        <v>1</v>
      </c>
      <c r="I3089" s="184">
        <v>1</v>
      </c>
      <c r="J3089" s="184">
        <v>0</v>
      </c>
      <c r="K3089" s="184">
        <v>0</v>
      </c>
      <c r="L3089" s="184">
        <v>0.33311170212765956</v>
      </c>
      <c r="M3089" s="184">
        <v>1734.7844604828263</v>
      </c>
    </row>
    <row r="3090" spans="1:13" x14ac:dyDescent="0.2">
      <c r="A3090" s="187" t="str">
        <f>B3090&amp;C3090&amp;D3090&amp;E3090</f>
        <v>199918A24INAT26</v>
      </c>
      <c r="B3090" s="184">
        <v>1999</v>
      </c>
      <c r="C3090" s="184" t="s">
        <v>1</v>
      </c>
      <c r="D3090" s="184" t="s">
        <v>54</v>
      </c>
      <c r="E3090" s="184">
        <v>26</v>
      </c>
      <c r="F3090" s="184">
        <v>232461</v>
      </c>
      <c r="G3090" s="184">
        <v>1</v>
      </c>
      <c r="H3090" s="184">
        <v>0.30880332500928892</v>
      </c>
      <c r="I3090" s="184">
        <v>0</v>
      </c>
      <c r="J3090" s="184">
        <v>0.39461154939557069</v>
      </c>
      <c r="K3090" s="184">
        <v>0.58195871389193721</v>
      </c>
      <c r="L3090" s="184">
        <v>0.41954847689596181</v>
      </c>
      <c r="M3090" s="184"/>
    </row>
    <row r="3091" spans="1:13" x14ac:dyDescent="0.2">
      <c r="A3091" s="187" t="str">
        <f>B3091&amp;C3091&amp;D3091&amp;E3091</f>
        <v>199918A24MILI26</v>
      </c>
      <c r="B3091" s="184">
        <v>1999</v>
      </c>
      <c r="C3091" s="184" t="s">
        <v>1</v>
      </c>
      <c r="D3091" s="184" t="s">
        <v>26</v>
      </c>
      <c r="E3091" s="184">
        <v>26</v>
      </c>
      <c r="F3091" s="184">
        <v>3011</v>
      </c>
      <c r="G3091" s="184">
        <v>0</v>
      </c>
      <c r="H3091" s="184">
        <v>1</v>
      </c>
      <c r="I3091" s="184">
        <v>1</v>
      </c>
      <c r="J3091" s="184">
        <v>0</v>
      </c>
      <c r="K3091" s="184">
        <v>0</v>
      </c>
      <c r="L3091" s="184">
        <v>0.26635669212886082</v>
      </c>
      <c r="M3091" s="184">
        <v>1024.5360979478546</v>
      </c>
    </row>
    <row r="3092" spans="1:13" x14ac:dyDescent="0.2">
      <c r="A3092" s="187" t="str">
        <f>B3092&amp;C3092&amp;D3092&amp;E3092</f>
        <v>199918A24PUBL26</v>
      </c>
      <c r="B3092" s="184">
        <v>1999</v>
      </c>
      <c r="C3092" s="184" t="s">
        <v>1</v>
      </c>
      <c r="D3092" s="184" t="s">
        <v>27</v>
      </c>
      <c r="E3092" s="184">
        <v>26</v>
      </c>
      <c r="F3092" s="184">
        <v>2208</v>
      </c>
      <c r="G3092" s="184">
        <v>0</v>
      </c>
      <c r="H3092" s="184">
        <v>1</v>
      </c>
      <c r="I3092" s="184">
        <v>1</v>
      </c>
      <c r="J3092" s="184">
        <v>0</v>
      </c>
      <c r="K3092" s="184">
        <v>0</v>
      </c>
      <c r="L3092" s="184">
        <v>0.18206521739130435</v>
      </c>
      <c r="M3092" s="184">
        <v>1150.6422082602044</v>
      </c>
    </row>
    <row r="3093" spans="1:13" x14ac:dyDescent="0.2">
      <c r="A3093" s="187" t="str">
        <f>B3093&amp;C3093&amp;D3093&amp;E3093</f>
        <v>199918A24SCA126</v>
      </c>
      <c r="B3093" s="184">
        <v>1999</v>
      </c>
      <c r="C3093" s="184" t="s">
        <v>1</v>
      </c>
      <c r="D3093" s="184" t="s">
        <v>29</v>
      </c>
      <c r="E3093" s="184">
        <v>26</v>
      </c>
      <c r="F3093" s="184">
        <v>42555</v>
      </c>
      <c r="G3093" s="184">
        <v>0</v>
      </c>
      <c r="H3093" s="184">
        <v>1</v>
      </c>
      <c r="I3093" s="184">
        <v>1</v>
      </c>
      <c r="J3093" s="184">
        <v>0</v>
      </c>
      <c r="K3093" s="184">
        <v>0</v>
      </c>
      <c r="L3093" s="184">
        <v>0.3679238632358125</v>
      </c>
      <c r="M3093" s="184">
        <v>405.41048871865468</v>
      </c>
    </row>
    <row r="3094" spans="1:13" x14ac:dyDescent="0.2">
      <c r="A3094" s="187" t="str">
        <f>B3094&amp;C3094&amp;D3094&amp;E3094</f>
        <v>199918A24SCA226</v>
      </c>
      <c r="B3094" s="184">
        <v>1999</v>
      </c>
      <c r="C3094" s="184" t="s">
        <v>1</v>
      </c>
      <c r="D3094" s="184" t="s">
        <v>30</v>
      </c>
      <c r="E3094" s="184">
        <v>26</v>
      </c>
      <c r="F3094" s="184">
        <v>17867</v>
      </c>
      <c r="G3094" s="184">
        <v>0</v>
      </c>
      <c r="H3094" s="184">
        <v>1</v>
      </c>
      <c r="I3094" s="184">
        <v>1</v>
      </c>
      <c r="J3094" s="184">
        <v>0</v>
      </c>
      <c r="K3094" s="184">
        <v>0</v>
      </c>
      <c r="L3094" s="184">
        <v>0.28107684558123913</v>
      </c>
      <c r="M3094" s="184">
        <v>484.61791794513414</v>
      </c>
    </row>
    <row r="3095" spans="1:13" x14ac:dyDescent="0.2">
      <c r="A3095" s="187" t="str">
        <f>B3095&amp;C3095&amp;D3095&amp;E3095</f>
        <v>199918A24SREM26</v>
      </c>
      <c r="B3095" s="184">
        <v>1999</v>
      </c>
      <c r="C3095" s="184" t="s">
        <v>1</v>
      </c>
      <c r="D3095" s="184" t="s">
        <v>35</v>
      </c>
      <c r="E3095" s="184">
        <v>26</v>
      </c>
      <c r="F3095" s="184">
        <v>12250</v>
      </c>
      <c r="G3095" s="184">
        <v>0</v>
      </c>
      <c r="H3095" s="184">
        <v>1</v>
      </c>
      <c r="I3095" s="184">
        <v>1</v>
      </c>
      <c r="J3095" s="184">
        <v>0</v>
      </c>
      <c r="K3095" s="184">
        <v>0</v>
      </c>
      <c r="L3095" s="184">
        <v>0.57371428571428573</v>
      </c>
      <c r="M3095" s="184">
        <v>12.118470014574351</v>
      </c>
    </row>
    <row r="3096" spans="1:13" x14ac:dyDescent="0.2">
      <c r="A3096" s="187" t="str">
        <f>B3096&amp;C3096&amp;D3096&amp;E3096</f>
        <v>199918A24TDOM26</v>
      </c>
      <c r="B3096" s="184">
        <v>1999</v>
      </c>
      <c r="C3096" s="184" t="s">
        <v>1</v>
      </c>
      <c r="D3096" s="184" t="s">
        <v>33</v>
      </c>
      <c r="E3096" s="184">
        <v>26</v>
      </c>
      <c r="F3096" s="184">
        <v>22487</v>
      </c>
      <c r="G3096" s="184">
        <v>0</v>
      </c>
      <c r="H3096" s="184">
        <v>1</v>
      </c>
      <c r="I3096" s="184">
        <v>1</v>
      </c>
      <c r="J3096" s="184">
        <v>0</v>
      </c>
      <c r="K3096" s="184">
        <v>0</v>
      </c>
      <c r="L3096" s="184">
        <v>0.30337528349713166</v>
      </c>
      <c r="M3096" s="184">
        <v>294.90491012566662</v>
      </c>
    </row>
    <row r="3097" spans="1:13" x14ac:dyDescent="0.2">
      <c r="A3097" s="187" t="str">
        <f>B3097&amp;C3097&amp;D3097&amp;E3097</f>
        <v>199925A29AGCC26</v>
      </c>
      <c r="B3097" s="184">
        <v>1999</v>
      </c>
      <c r="C3097" s="184" t="s">
        <v>2</v>
      </c>
      <c r="D3097" s="184" t="s">
        <v>23</v>
      </c>
      <c r="E3097" s="184">
        <v>26</v>
      </c>
      <c r="F3097" s="184">
        <v>201</v>
      </c>
      <c r="G3097" s="184">
        <v>0</v>
      </c>
      <c r="H3097" s="184">
        <v>1</v>
      </c>
      <c r="I3097" s="184">
        <v>1</v>
      </c>
      <c r="J3097" s="184">
        <v>0</v>
      </c>
      <c r="K3097" s="184">
        <v>0</v>
      </c>
      <c r="L3097" s="184">
        <v>0</v>
      </c>
      <c r="M3097" s="184">
        <v>400.02627639267524</v>
      </c>
    </row>
    <row r="3098" spans="1:13" x14ac:dyDescent="0.2">
      <c r="A3098" s="187" t="str">
        <f>B3098&amp;C3098&amp;D3098&amp;E3098</f>
        <v>199925A29AGSC26</v>
      </c>
      <c r="B3098" s="184">
        <v>1999</v>
      </c>
      <c r="C3098" s="184" t="s">
        <v>2</v>
      </c>
      <c r="D3098" s="184" t="s">
        <v>28</v>
      </c>
      <c r="E3098" s="184">
        <v>26</v>
      </c>
      <c r="F3098" s="184">
        <v>803</v>
      </c>
      <c r="G3098" s="184">
        <v>0</v>
      </c>
      <c r="H3098" s="184">
        <v>1</v>
      </c>
      <c r="I3098" s="184">
        <v>1</v>
      </c>
      <c r="J3098" s="184">
        <v>0</v>
      </c>
      <c r="K3098" s="184">
        <v>0</v>
      </c>
      <c r="L3098" s="184">
        <v>0.25031133250311333</v>
      </c>
      <c r="M3098" s="184">
        <v>338.89039396902655</v>
      </c>
    </row>
    <row r="3099" spans="1:13" x14ac:dyDescent="0.2">
      <c r="A3099" s="187" t="str">
        <f>B3099&amp;C3099&amp;D3099&amp;E3099</f>
        <v>199925A29AUTO26</v>
      </c>
      <c r="B3099" s="184">
        <v>1999</v>
      </c>
      <c r="C3099" s="184" t="s">
        <v>2</v>
      </c>
      <c r="D3099" s="184" t="s">
        <v>34</v>
      </c>
      <c r="E3099" s="184">
        <v>26</v>
      </c>
      <c r="F3099" s="184">
        <v>1005</v>
      </c>
      <c r="G3099" s="184">
        <v>0</v>
      </c>
      <c r="H3099" s="184">
        <v>1</v>
      </c>
      <c r="I3099" s="184">
        <v>1</v>
      </c>
      <c r="J3099" s="184">
        <v>0</v>
      </c>
      <c r="K3099" s="184">
        <v>0</v>
      </c>
      <c r="L3099" s="184">
        <v>0</v>
      </c>
      <c r="M3099" s="184">
        <v>0</v>
      </c>
    </row>
    <row r="3100" spans="1:13" x14ac:dyDescent="0.2">
      <c r="A3100" s="187" t="str">
        <f>B3100&amp;C3100&amp;D3100&amp;E3100</f>
        <v>199925A29CCA126</v>
      </c>
      <c r="B3100" s="184">
        <v>1999</v>
      </c>
      <c r="C3100" s="184" t="s">
        <v>2</v>
      </c>
      <c r="D3100" s="184" t="s">
        <v>24</v>
      </c>
      <c r="E3100" s="184">
        <v>26</v>
      </c>
      <c r="F3100" s="184">
        <v>18074</v>
      </c>
      <c r="G3100" s="184">
        <v>0</v>
      </c>
      <c r="H3100" s="184">
        <v>1</v>
      </c>
      <c r="I3100" s="184">
        <v>1</v>
      </c>
      <c r="J3100" s="184">
        <v>0</v>
      </c>
      <c r="K3100" s="184">
        <v>0</v>
      </c>
      <c r="L3100" s="184">
        <v>0.1112094721699679</v>
      </c>
      <c r="M3100" s="184">
        <v>687.1391813497587</v>
      </c>
    </row>
    <row r="3101" spans="1:13" x14ac:dyDescent="0.2">
      <c r="A3101" s="187" t="str">
        <f>B3101&amp;C3101&amp;D3101&amp;E3101</f>
        <v>199925A29CCA226</v>
      </c>
      <c r="B3101" s="184">
        <v>1999</v>
      </c>
      <c r="C3101" s="184" t="s">
        <v>2</v>
      </c>
      <c r="D3101" s="184" t="s">
        <v>25</v>
      </c>
      <c r="E3101" s="184">
        <v>26</v>
      </c>
      <c r="F3101" s="184">
        <v>50978</v>
      </c>
      <c r="G3101" s="184">
        <v>0</v>
      </c>
      <c r="H3101" s="184">
        <v>1</v>
      </c>
      <c r="I3101" s="184">
        <v>1</v>
      </c>
      <c r="J3101" s="184">
        <v>0</v>
      </c>
      <c r="K3101" s="184">
        <v>0</v>
      </c>
      <c r="L3101" s="184">
        <v>9.4511357840637134E-2</v>
      </c>
      <c r="M3101" s="184">
        <v>857.35398749797059</v>
      </c>
    </row>
    <row r="3102" spans="1:13" x14ac:dyDescent="0.2">
      <c r="A3102" s="187" t="str">
        <f>B3102&amp;C3102&amp;D3102&amp;E3102</f>
        <v>199925A29CONT26</v>
      </c>
      <c r="B3102" s="184">
        <v>1999</v>
      </c>
      <c r="C3102" s="184" t="s">
        <v>2</v>
      </c>
      <c r="D3102" s="184" t="s">
        <v>31</v>
      </c>
      <c r="E3102" s="184">
        <v>26</v>
      </c>
      <c r="F3102" s="184">
        <v>40545</v>
      </c>
      <c r="G3102" s="184">
        <v>0</v>
      </c>
      <c r="H3102" s="184">
        <v>1</v>
      </c>
      <c r="I3102" s="184">
        <v>1</v>
      </c>
      <c r="J3102" s="184">
        <v>0</v>
      </c>
      <c r="K3102" s="184">
        <v>0</v>
      </c>
      <c r="L3102" s="184">
        <v>0.10452607574856236</v>
      </c>
      <c r="M3102" s="184">
        <v>636.54750128693991</v>
      </c>
    </row>
    <row r="3103" spans="1:13" x14ac:dyDescent="0.2">
      <c r="A3103" s="187" t="str">
        <f>B3103&amp;C3103&amp;D3103&amp;E3103</f>
        <v>199925A29EMPR26</v>
      </c>
      <c r="B3103" s="184">
        <v>1999</v>
      </c>
      <c r="C3103" s="184" t="s">
        <v>2</v>
      </c>
      <c r="D3103" s="184" t="s">
        <v>32</v>
      </c>
      <c r="E3103" s="184">
        <v>26</v>
      </c>
      <c r="F3103" s="184">
        <v>5420</v>
      </c>
      <c r="G3103" s="184">
        <v>0</v>
      </c>
      <c r="H3103" s="184">
        <v>1</v>
      </c>
      <c r="I3103" s="184">
        <v>1</v>
      </c>
      <c r="J3103" s="184">
        <v>0</v>
      </c>
      <c r="K3103" s="184">
        <v>0</v>
      </c>
      <c r="L3103" s="184">
        <v>0.18542435424354242</v>
      </c>
      <c r="M3103" s="184">
        <v>4117.7586355964941</v>
      </c>
    </row>
    <row r="3104" spans="1:13" x14ac:dyDescent="0.2">
      <c r="A3104" s="187" t="str">
        <f>B3104&amp;C3104&amp;D3104&amp;E3104</f>
        <v>199925A29INAT26</v>
      </c>
      <c r="B3104" s="184">
        <v>1999</v>
      </c>
      <c r="C3104" s="184" t="s">
        <v>2</v>
      </c>
      <c r="D3104" s="184" t="s">
        <v>54</v>
      </c>
      <c r="E3104" s="184">
        <v>26</v>
      </c>
      <c r="F3104" s="184">
        <v>113207</v>
      </c>
      <c r="G3104" s="184">
        <v>1</v>
      </c>
      <c r="H3104" s="184">
        <v>0.31925587640340264</v>
      </c>
      <c r="I3104" s="184">
        <v>0</v>
      </c>
      <c r="J3104" s="184">
        <v>0.60270124638935751</v>
      </c>
      <c r="K3104" s="184">
        <v>0.86872719884812777</v>
      </c>
      <c r="L3104" s="184">
        <v>0.13127280115187223</v>
      </c>
      <c r="M3104" s="184"/>
    </row>
    <row r="3105" spans="1:13" x14ac:dyDescent="0.2">
      <c r="A3105" s="187" t="str">
        <f>B3105&amp;C3105&amp;D3105&amp;E3105</f>
        <v>199925A29MILI26</v>
      </c>
      <c r="B3105" s="184">
        <v>1999</v>
      </c>
      <c r="C3105" s="184" t="s">
        <v>2</v>
      </c>
      <c r="D3105" s="184" t="s">
        <v>26</v>
      </c>
      <c r="E3105" s="184">
        <v>26</v>
      </c>
      <c r="F3105" s="184">
        <v>1808</v>
      </c>
      <c r="G3105" s="184">
        <v>0</v>
      </c>
      <c r="H3105" s="184">
        <v>1</v>
      </c>
      <c r="I3105" s="184">
        <v>1</v>
      </c>
      <c r="J3105" s="184">
        <v>0</v>
      </c>
      <c r="K3105" s="184">
        <v>0</v>
      </c>
      <c r="L3105" s="184">
        <v>0.22234513274336284</v>
      </c>
      <c r="M3105" s="184">
        <v>2670.6805903475988</v>
      </c>
    </row>
    <row r="3106" spans="1:13" x14ac:dyDescent="0.2">
      <c r="A3106" s="187" t="str">
        <f>B3106&amp;C3106&amp;D3106&amp;E3106</f>
        <v>199925A29PUBL26</v>
      </c>
      <c r="B3106" s="184">
        <v>1999</v>
      </c>
      <c r="C3106" s="184" t="s">
        <v>2</v>
      </c>
      <c r="D3106" s="184" t="s">
        <v>27</v>
      </c>
      <c r="E3106" s="184">
        <v>26</v>
      </c>
      <c r="F3106" s="184">
        <v>6022</v>
      </c>
      <c r="G3106" s="184">
        <v>0</v>
      </c>
      <c r="H3106" s="184">
        <v>1</v>
      </c>
      <c r="I3106" s="184">
        <v>1</v>
      </c>
      <c r="J3106" s="184">
        <v>0</v>
      </c>
      <c r="K3106" s="184">
        <v>0</v>
      </c>
      <c r="L3106" s="184">
        <v>0.33327798073729659</v>
      </c>
      <c r="M3106" s="184">
        <v>1586.7465396154425</v>
      </c>
    </row>
    <row r="3107" spans="1:13" x14ac:dyDescent="0.2">
      <c r="A3107" s="187" t="str">
        <f>B3107&amp;C3107&amp;D3107&amp;E3107</f>
        <v>199925A29SCA126</v>
      </c>
      <c r="B3107" s="184">
        <v>1999</v>
      </c>
      <c r="C3107" s="184" t="s">
        <v>2</v>
      </c>
      <c r="D3107" s="184" t="s">
        <v>29</v>
      </c>
      <c r="E3107" s="184">
        <v>26</v>
      </c>
      <c r="F3107" s="184">
        <v>22486</v>
      </c>
      <c r="G3107" s="184">
        <v>0</v>
      </c>
      <c r="H3107" s="184">
        <v>1</v>
      </c>
      <c r="I3107" s="184">
        <v>1</v>
      </c>
      <c r="J3107" s="184">
        <v>0</v>
      </c>
      <c r="K3107" s="184">
        <v>0</v>
      </c>
      <c r="L3107" s="184">
        <v>0.1070888552877346</v>
      </c>
      <c r="M3107" s="184">
        <v>555.38535138366922</v>
      </c>
    </row>
    <row r="3108" spans="1:13" x14ac:dyDescent="0.2">
      <c r="A3108" s="187" t="str">
        <f>B3108&amp;C3108&amp;D3108&amp;E3108</f>
        <v>199925A29SCA226</v>
      </c>
      <c r="B3108" s="184">
        <v>1999</v>
      </c>
      <c r="C3108" s="184" t="s">
        <v>2</v>
      </c>
      <c r="D3108" s="184" t="s">
        <v>30</v>
      </c>
      <c r="E3108" s="184">
        <v>26</v>
      </c>
      <c r="F3108" s="184">
        <v>10840</v>
      </c>
      <c r="G3108" s="184">
        <v>0</v>
      </c>
      <c r="H3108" s="184">
        <v>1</v>
      </c>
      <c r="I3108" s="184">
        <v>1</v>
      </c>
      <c r="J3108" s="184">
        <v>0</v>
      </c>
      <c r="K3108" s="184">
        <v>0</v>
      </c>
      <c r="L3108" s="184">
        <v>0.11097785977859778</v>
      </c>
      <c r="M3108" s="184">
        <v>656.4583520831294</v>
      </c>
    </row>
    <row r="3109" spans="1:13" x14ac:dyDescent="0.2">
      <c r="A3109" s="187" t="str">
        <f>B3109&amp;C3109&amp;D3109&amp;E3109</f>
        <v>199925A29SREM26</v>
      </c>
      <c r="B3109" s="184">
        <v>1999</v>
      </c>
      <c r="C3109" s="184" t="s">
        <v>2</v>
      </c>
      <c r="D3109" s="184" t="s">
        <v>35</v>
      </c>
      <c r="E3109" s="184">
        <v>26</v>
      </c>
      <c r="F3109" s="184">
        <v>5615</v>
      </c>
      <c r="G3109" s="184">
        <v>0</v>
      </c>
      <c r="H3109" s="184">
        <v>1</v>
      </c>
      <c r="I3109" s="184">
        <v>1</v>
      </c>
      <c r="J3109" s="184">
        <v>0</v>
      </c>
      <c r="K3109" s="184">
        <v>0</v>
      </c>
      <c r="L3109" s="184">
        <v>0.25004452359750667</v>
      </c>
      <c r="M3109" s="184">
        <v>7.9158261876456981</v>
      </c>
    </row>
    <row r="3110" spans="1:13" x14ac:dyDescent="0.2">
      <c r="A3110" s="187" t="str">
        <f>B3110&amp;C3110&amp;D3110&amp;E3110</f>
        <v>199925A29TDOM26</v>
      </c>
      <c r="B3110" s="184">
        <v>1999</v>
      </c>
      <c r="C3110" s="184" t="s">
        <v>2</v>
      </c>
      <c r="D3110" s="184" t="s">
        <v>33</v>
      </c>
      <c r="E3110" s="184">
        <v>26</v>
      </c>
      <c r="F3110" s="184">
        <v>14039</v>
      </c>
      <c r="G3110" s="184">
        <v>0</v>
      </c>
      <c r="H3110" s="184">
        <v>1</v>
      </c>
      <c r="I3110" s="184">
        <v>1</v>
      </c>
      <c r="J3110" s="184">
        <v>0</v>
      </c>
      <c r="K3110" s="184">
        <v>0</v>
      </c>
      <c r="L3110" s="184">
        <v>0.11432438207849561</v>
      </c>
      <c r="M3110" s="184">
        <v>312.91130581492257</v>
      </c>
    </row>
    <row r="3111" spans="1:13" x14ac:dyDescent="0.2">
      <c r="A3111" s="187" t="str">
        <f>B3111&amp;C3111&amp;D3111&amp;E3111</f>
        <v>199930EMAAGCC26</v>
      </c>
      <c r="B3111" s="184">
        <v>1999</v>
      </c>
      <c r="C3111" s="184" t="s">
        <v>4</v>
      </c>
      <c r="D3111" s="184" t="s">
        <v>23</v>
      </c>
      <c r="E3111" s="184">
        <v>26</v>
      </c>
      <c r="F3111" s="184">
        <v>5019</v>
      </c>
      <c r="G3111" s="184">
        <v>0</v>
      </c>
      <c r="H3111" s="184">
        <v>1</v>
      </c>
      <c r="I3111" s="184">
        <v>1</v>
      </c>
      <c r="J3111" s="184">
        <v>0</v>
      </c>
      <c r="K3111" s="184">
        <v>0</v>
      </c>
      <c r="L3111" s="184">
        <v>0</v>
      </c>
      <c r="M3111" s="184">
        <v>560.13242981319854</v>
      </c>
    </row>
    <row r="3112" spans="1:13" x14ac:dyDescent="0.2">
      <c r="A3112" s="187" t="str">
        <f>B3112&amp;C3112&amp;D3112&amp;E3112</f>
        <v>199930EMAAGSC26</v>
      </c>
      <c r="B3112" s="184">
        <v>1999</v>
      </c>
      <c r="C3112" s="184" t="s">
        <v>4</v>
      </c>
      <c r="D3112" s="184" t="s">
        <v>28</v>
      </c>
      <c r="E3112" s="184">
        <v>26</v>
      </c>
      <c r="F3112" s="184">
        <v>4416</v>
      </c>
      <c r="G3112" s="184">
        <v>0</v>
      </c>
      <c r="H3112" s="184">
        <v>1</v>
      </c>
      <c r="I3112" s="184">
        <v>1</v>
      </c>
      <c r="J3112" s="184">
        <v>0</v>
      </c>
      <c r="K3112" s="184">
        <v>0</v>
      </c>
      <c r="L3112" s="184">
        <v>0</v>
      </c>
      <c r="M3112" s="184">
        <v>300.71218434301232</v>
      </c>
    </row>
    <row r="3113" spans="1:13" x14ac:dyDescent="0.2">
      <c r="A3113" s="187" t="str">
        <f>B3113&amp;C3113&amp;D3113&amp;E3113</f>
        <v>199930EMAAUTO26</v>
      </c>
      <c r="B3113" s="184">
        <v>1999</v>
      </c>
      <c r="C3113" s="184" t="s">
        <v>4</v>
      </c>
      <c r="D3113" s="184" t="s">
        <v>34</v>
      </c>
      <c r="E3113" s="184">
        <v>26</v>
      </c>
      <c r="F3113" s="184">
        <v>11037</v>
      </c>
      <c r="G3113" s="184">
        <v>0</v>
      </c>
      <c r="H3113" s="184">
        <v>1</v>
      </c>
      <c r="I3113" s="184">
        <v>1</v>
      </c>
      <c r="J3113" s="184">
        <v>0</v>
      </c>
      <c r="K3113" s="184">
        <v>0</v>
      </c>
      <c r="L3113" s="184">
        <v>3.6332336685693578E-2</v>
      </c>
      <c r="M3113" s="184">
        <v>0</v>
      </c>
    </row>
    <row r="3114" spans="1:13" x14ac:dyDescent="0.2">
      <c r="A3114" s="187" t="str">
        <f>B3114&amp;C3114&amp;D3114&amp;E3114</f>
        <v>199930EMACCA126</v>
      </c>
      <c r="B3114" s="184">
        <v>1999</v>
      </c>
      <c r="C3114" s="184" t="s">
        <v>4</v>
      </c>
      <c r="D3114" s="184" t="s">
        <v>24</v>
      </c>
      <c r="E3114" s="184">
        <v>26</v>
      </c>
      <c r="F3114" s="184">
        <v>74868</v>
      </c>
      <c r="G3114" s="184">
        <v>0</v>
      </c>
      <c r="H3114" s="184">
        <v>1</v>
      </c>
      <c r="I3114" s="184">
        <v>1</v>
      </c>
      <c r="J3114" s="184">
        <v>0</v>
      </c>
      <c r="K3114" s="184">
        <v>0</v>
      </c>
      <c r="L3114" s="184">
        <v>5.0889565635518511E-2</v>
      </c>
      <c r="M3114" s="184">
        <v>1283.1072152621548</v>
      </c>
    </row>
    <row r="3115" spans="1:13" x14ac:dyDescent="0.2">
      <c r="A3115" s="187" t="str">
        <f>B3115&amp;C3115&amp;D3115&amp;E3115</f>
        <v>199930EMACCA226</v>
      </c>
      <c r="B3115" s="184">
        <v>1999</v>
      </c>
      <c r="C3115" s="184" t="s">
        <v>4</v>
      </c>
      <c r="D3115" s="184" t="s">
        <v>25</v>
      </c>
      <c r="E3115" s="184">
        <v>26</v>
      </c>
      <c r="F3115" s="184">
        <v>155164</v>
      </c>
      <c r="G3115" s="184">
        <v>0</v>
      </c>
      <c r="H3115" s="184">
        <v>1</v>
      </c>
      <c r="I3115" s="184">
        <v>1</v>
      </c>
      <c r="J3115" s="184">
        <v>0</v>
      </c>
      <c r="K3115" s="184">
        <v>0</v>
      </c>
      <c r="L3115" s="184">
        <v>4.0086618029955404E-2</v>
      </c>
      <c r="M3115" s="184">
        <v>1337.1673418455039</v>
      </c>
    </row>
    <row r="3116" spans="1:13" x14ac:dyDescent="0.2">
      <c r="A3116" s="187" t="str">
        <f>B3116&amp;C3116&amp;D3116&amp;E3116</f>
        <v>199930EMACONT26</v>
      </c>
      <c r="B3116" s="184">
        <v>1999</v>
      </c>
      <c r="C3116" s="184" t="s">
        <v>4</v>
      </c>
      <c r="D3116" s="184" t="s">
        <v>31</v>
      </c>
      <c r="E3116" s="184">
        <v>26</v>
      </c>
      <c r="F3116" s="184">
        <v>234076</v>
      </c>
      <c r="G3116" s="184">
        <v>0</v>
      </c>
      <c r="H3116" s="184">
        <v>1</v>
      </c>
      <c r="I3116" s="184">
        <v>1</v>
      </c>
      <c r="J3116" s="184">
        <v>0</v>
      </c>
      <c r="K3116" s="184">
        <v>0</v>
      </c>
      <c r="L3116" s="184">
        <v>1.6306669628667614E-2</v>
      </c>
      <c r="M3116" s="184">
        <v>741.12815140583427</v>
      </c>
    </row>
    <row r="3117" spans="1:13" x14ac:dyDescent="0.2">
      <c r="A3117" s="187" t="str">
        <f>B3117&amp;C3117&amp;D3117&amp;E3117</f>
        <v>199930EMAEMPR26</v>
      </c>
      <c r="B3117" s="184">
        <v>1999</v>
      </c>
      <c r="C3117" s="184" t="s">
        <v>4</v>
      </c>
      <c r="D3117" s="184" t="s">
        <v>32</v>
      </c>
      <c r="E3117" s="184">
        <v>26</v>
      </c>
      <c r="F3117" s="184">
        <v>41346</v>
      </c>
      <c r="G3117" s="184">
        <v>0</v>
      </c>
      <c r="H3117" s="184">
        <v>1</v>
      </c>
      <c r="I3117" s="184">
        <v>1</v>
      </c>
      <c r="J3117" s="184">
        <v>0</v>
      </c>
      <c r="K3117" s="184">
        <v>0</v>
      </c>
      <c r="L3117" s="184">
        <v>1.453586804043922E-2</v>
      </c>
      <c r="M3117" s="184">
        <v>4562.878392904403</v>
      </c>
    </row>
    <row r="3118" spans="1:13" x14ac:dyDescent="0.2">
      <c r="A3118" s="187" t="str">
        <f>B3118&amp;C3118&amp;D3118&amp;E3118</f>
        <v>199930EMAINAT26</v>
      </c>
      <c r="B3118" s="184">
        <v>1999</v>
      </c>
      <c r="C3118" s="184" t="s">
        <v>4</v>
      </c>
      <c r="D3118" s="184" t="s">
        <v>54</v>
      </c>
      <c r="E3118" s="184">
        <v>26</v>
      </c>
      <c r="F3118" s="184">
        <v>605192</v>
      </c>
      <c r="G3118" s="184">
        <v>1</v>
      </c>
      <c r="H3118" s="184">
        <v>0.12449759341041036</v>
      </c>
      <c r="I3118" s="184">
        <v>0</v>
      </c>
      <c r="J3118" s="184">
        <v>0.86317586852176331</v>
      </c>
      <c r="K3118" s="184">
        <v>0.9833948003686368</v>
      </c>
      <c r="L3118" s="184">
        <v>1.65886765257665E-2</v>
      </c>
      <c r="M3118" s="184"/>
    </row>
    <row r="3119" spans="1:13" x14ac:dyDescent="0.2">
      <c r="A3119" s="187" t="str">
        <f>B3119&amp;C3119&amp;D3119&amp;E3119</f>
        <v>199930EMAMILI26</v>
      </c>
      <c r="B3119" s="184">
        <v>1999</v>
      </c>
      <c r="C3119" s="184" t="s">
        <v>4</v>
      </c>
      <c r="D3119" s="184" t="s">
        <v>26</v>
      </c>
      <c r="E3119" s="184">
        <v>26</v>
      </c>
      <c r="F3119" s="184">
        <v>3012</v>
      </c>
      <c r="G3119" s="184">
        <v>0</v>
      </c>
      <c r="H3119" s="184">
        <v>1</v>
      </c>
      <c r="I3119" s="184">
        <v>1</v>
      </c>
      <c r="J3119" s="184">
        <v>0</v>
      </c>
      <c r="K3119" s="184">
        <v>0</v>
      </c>
      <c r="L3119" s="184">
        <v>0.13346613545816732</v>
      </c>
      <c r="M3119" s="184">
        <v>2741.6082329846786</v>
      </c>
    </row>
    <row r="3120" spans="1:13" x14ac:dyDescent="0.2">
      <c r="A3120" s="187" t="str">
        <f>B3120&amp;C3120&amp;D3120&amp;E3120</f>
        <v>199930EMAPUBL26</v>
      </c>
      <c r="B3120" s="184">
        <v>1999</v>
      </c>
      <c r="C3120" s="184" t="s">
        <v>4</v>
      </c>
      <c r="D3120" s="184" t="s">
        <v>27</v>
      </c>
      <c r="E3120" s="184">
        <v>26</v>
      </c>
      <c r="F3120" s="184">
        <v>70050</v>
      </c>
      <c r="G3120" s="184">
        <v>0</v>
      </c>
      <c r="H3120" s="184">
        <v>1</v>
      </c>
      <c r="I3120" s="184">
        <v>1</v>
      </c>
      <c r="J3120" s="184">
        <v>0</v>
      </c>
      <c r="K3120" s="184">
        <v>0</v>
      </c>
      <c r="L3120" s="184">
        <v>8.0185581727337613E-2</v>
      </c>
      <c r="M3120" s="184">
        <v>2512.1272533322021</v>
      </c>
    </row>
    <row r="3121" spans="1:13" x14ac:dyDescent="0.2">
      <c r="A3121" s="187" t="str">
        <f>B3121&amp;C3121&amp;D3121&amp;E3121</f>
        <v>199930EMASCA126</v>
      </c>
      <c r="B3121" s="184">
        <v>1999</v>
      </c>
      <c r="C3121" s="184" t="s">
        <v>4</v>
      </c>
      <c r="D3121" s="184" t="s">
        <v>29</v>
      </c>
      <c r="E3121" s="184">
        <v>26</v>
      </c>
      <c r="F3121" s="184">
        <v>49775</v>
      </c>
      <c r="G3121" s="184">
        <v>0</v>
      </c>
      <c r="H3121" s="184">
        <v>1</v>
      </c>
      <c r="I3121" s="184">
        <v>1</v>
      </c>
      <c r="J3121" s="184">
        <v>0</v>
      </c>
      <c r="K3121" s="184">
        <v>0</v>
      </c>
      <c r="L3121" s="184">
        <v>2.4188849824208939E-2</v>
      </c>
      <c r="M3121" s="184">
        <v>639.58007302621854</v>
      </c>
    </row>
    <row r="3122" spans="1:13" x14ac:dyDescent="0.2">
      <c r="A3122" s="187" t="str">
        <f>B3122&amp;C3122&amp;D3122&amp;E3122</f>
        <v>199930EMASCA226</v>
      </c>
      <c r="B3122" s="184">
        <v>1999</v>
      </c>
      <c r="C3122" s="184" t="s">
        <v>4</v>
      </c>
      <c r="D3122" s="184" t="s">
        <v>30</v>
      </c>
      <c r="E3122" s="184">
        <v>26</v>
      </c>
      <c r="F3122" s="184">
        <v>28897</v>
      </c>
      <c r="G3122" s="184">
        <v>0</v>
      </c>
      <c r="H3122" s="184">
        <v>1</v>
      </c>
      <c r="I3122" s="184">
        <v>1</v>
      </c>
      <c r="J3122" s="184">
        <v>0</v>
      </c>
      <c r="K3122" s="184">
        <v>0</v>
      </c>
      <c r="L3122" s="184">
        <v>1.3911478700211095E-2</v>
      </c>
      <c r="M3122" s="184">
        <v>1275.1174596352937</v>
      </c>
    </row>
    <row r="3123" spans="1:13" x14ac:dyDescent="0.2">
      <c r="A3123" s="187" t="str">
        <f>B3123&amp;C3123&amp;D3123&amp;E3123</f>
        <v>199930EMASREM26</v>
      </c>
      <c r="B3123" s="184">
        <v>1999</v>
      </c>
      <c r="C3123" s="184" t="s">
        <v>4</v>
      </c>
      <c r="D3123" s="184" t="s">
        <v>35</v>
      </c>
      <c r="E3123" s="184">
        <v>26</v>
      </c>
      <c r="F3123" s="184">
        <v>19070</v>
      </c>
      <c r="G3123" s="184">
        <v>0</v>
      </c>
      <c r="H3123" s="184">
        <v>1</v>
      </c>
      <c r="I3123" s="184">
        <v>1</v>
      </c>
      <c r="J3123" s="184">
        <v>0</v>
      </c>
      <c r="K3123" s="184">
        <v>0</v>
      </c>
      <c r="L3123" s="184">
        <v>0</v>
      </c>
      <c r="M3123" s="184">
        <v>4.4342480384377136</v>
      </c>
    </row>
    <row r="3124" spans="1:13" x14ac:dyDescent="0.2">
      <c r="A3124" s="187" t="str">
        <f>B3124&amp;C3124&amp;D3124&amp;E3124</f>
        <v>199930EMATDOM26</v>
      </c>
      <c r="B3124" s="184">
        <v>1999</v>
      </c>
      <c r="C3124" s="184" t="s">
        <v>4</v>
      </c>
      <c r="D3124" s="184" t="s">
        <v>33</v>
      </c>
      <c r="E3124" s="184">
        <v>26</v>
      </c>
      <c r="F3124" s="184">
        <v>65442</v>
      </c>
      <c r="G3124" s="184">
        <v>0</v>
      </c>
      <c r="H3124" s="184">
        <v>1</v>
      </c>
      <c r="I3124" s="184">
        <v>1</v>
      </c>
      <c r="J3124" s="184">
        <v>0</v>
      </c>
      <c r="K3124" s="184">
        <v>0</v>
      </c>
      <c r="L3124" s="184">
        <v>3.0653097399223742E-2</v>
      </c>
      <c r="M3124" s="184">
        <v>358.20105543543713</v>
      </c>
    </row>
    <row r="3125" spans="1:13" x14ac:dyDescent="0.2">
      <c r="A3125" s="187" t="str">
        <f>B3125&amp;C3125&amp;D3125&amp;E3125</f>
        <v>199915A17AGSC29</v>
      </c>
      <c r="B3125" s="184">
        <v>1999</v>
      </c>
      <c r="C3125" s="184" t="s">
        <v>0</v>
      </c>
      <c r="D3125" s="184" t="s">
        <v>28</v>
      </c>
      <c r="E3125" s="184">
        <v>29</v>
      </c>
      <c r="F3125" s="184">
        <v>215</v>
      </c>
      <c r="G3125" s="184">
        <v>0</v>
      </c>
      <c r="H3125" s="184">
        <v>1</v>
      </c>
      <c r="I3125" s="184">
        <v>1</v>
      </c>
      <c r="J3125" s="184">
        <v>0</v>
      </c>
      <c r="K3125" s="184">
        <v>0</v>
      </c>
      <c r="L3125" s="184">
        <v>0</v>
      </c>
      <c r="M3125" s="184">
        <v>333.35523032722938</v>
      </c>
    </row>
    <row r="3126" spans="1:13" x14ac:dyDescent="0.2">
      <c r="A3126" s="187" t="str">
        <f>B3126&amp;C3126&amp;D3126&amp;E3126</f>
        <v>199915A17AUTO29</v>
      </c>
      <c r="B3126" s="184">
        <v>1999</v>
      </c>
      <c r="C3126" s="184" t="s">
        <v>0</v>
      </c>
      <c r="D3126" s="184" t="s">
        <v>34</v>
      </c>
      <c r="E3126" s="184">
        <v>29</v>
      </c>
      <c r="F3126" s="184">
        <v>1075</v>
      </c>
      <c r="G3126" s="184">
        <v>0</v>
      </c>
      <c r="H3126" s="184">
        <v>1</v>
      </c>
      <c r="I3126" s="184">
        <v>1</v>
      </c>
      <c r="J3126" s="184">
        <v>0</v>
      </c>
      <c r="K3126" s="184">
        <v>0</v>
      </c>
      <c r="L3126" s="184">
        <v>0.8</v>
      </c>
      <c r="M3126" s="184">
        <v>0</v>
      </c>
    </row>
    <row r="3127" spans="1:13" x14ac:dyDescent="0.2">
      <c r="A3127" s="187" t="str">
        <f>B3127&amp;C3127&amp;D3127&amp;E3127</f>
        <v>199915A17CCA129</v>
      </c>
      <c r="B3127" s="184">
        <v>1999</v>
      </c>
      <c r="C3127" s="184" t="s">
        <v>0</v>
      </c>
      <c r="D3127" s="184" t="s">
        <v>24</v>
      </c>
      <c r="E3127" s="184">
        <v>29</v>
      </c>
      <c r="F3127" s="184">
        <v>860</v>
      </c>
      <c r="G3127" s="184">
        <v>0</v>
      </c>
      <c r="H3127" s="184">
        <v>1</v>
      </c>
      <c r="I3127" s="184">
        <v>1</v>
      </c>
      <c r="J3127" s="184">
        <v>0</v>
      </c>
      <c r="K3127" s="184">
        <v>0</v>
      </c>
      <c r="L3127" s="184">
        <v>1</v>
      </c>
      <c r="M3127" s="184">
        <v>328.91049392286635</v>
      </c>
    </row>
    <row r="3128" spans="1:13" x14ac:dyDescent="0.2">
      <c r="A3128" s="187" t="str">
        <f>B3128&amp;C3128&amp;D3128&amp;E3128</f>
        <v>199915A17CCA229</v>
      </c>
      <c r="B3128" s="184">
        <v>1999</v>
      </c>
      <c r="C3128" s="184" t="s">
        <v>0</v>
      </c>
      <c r="D3128" s="184" t="s">
        <v>25</v>
      </c>
      <c r="E3128" s="184">
        <v>29</v>
      </c>
      <c r="F3128" s="184">
        <v>1505</v>
      </c>
      <c r="G3128" s="184">
        <v>0</v>
      </c>
      <c r="H3128" s="184">
        <v>1</v>
      </c>
      <c r="I3128" s="184">
        <v>1</v>
      </c>
      <c r="J3128" s="184">
        <v>0</v>
      </c>
      <c r="K3128" s="184">
        <v>0</v>
      </c>
      <c r="L3128" s="184">
        <v>0.8571428571428571</v>
      </c>
      <c r="M3128" s="184">
        <v>461.30014253853744</v>
      </c>
    </row>
    <row r="3129" spans="1:13" x14ac:dyDescent="0.2">
      <c r="A3129" s="187" t="str">
        <f>B3129&amp;C3129&amp;D3129&amp;E3129</f>
        <v>199915A17CONT29</v>
      </c>
      <c r="B3129" s="184">
        <v>1999</v>
      </c>
      <c r="C3129" s="184" t="s">
        <v>0</v>
      </c>
      <c r="D3129" s="184" t="s">
        <v>31</v>
      </c>
      <c r="E3129" s="184">
        <v>29</v>
      </c>
      <c r="F3129" s="184">
        <v>7954</v>
      </c>
      <c r="G3129" s="184">
        <v>0</v>
      </c>
      <c r="H3129" s="184">
        <v>1</v>
      </c>
      <c r="I3129" s="184">
        <v>1</v>
      </c>
      <c r="J3129" s="184">
        <v>0</v>
      </c>
      <c r="K3129" s="184">
        <v>0</v>
      </c>
      <c r="L3129" s="184">
        <v>0.64873019864219261</v>
      </c>
      <c r="M3129" s="184">
        <v>183.83427471127408</v>
      </c>
    </row>
    <row r="3130" spans="1:13" x14ac:dyDescent="0.2">
      <c r="A3130" s="187" t="str">
        <f>B3130&amp;C3130&amp;D3130&amp;E3130</f>
        <v>199915A17INAT29</v>
      </c>
      <c r="B3130" s="184">
        <v>1999</v>
      </c>
      <c r="C3130" s="184" t="s">
        <v>0</v>
      </c>
      <c r="D3130" s="184" t="s">
        <v>54</v>
      </c>
      <c r="E3130" s="184">
        <v>29</v>
      </c>
      <c r="F3130" s="184">
        <v>167675</v>
      </c>
      <c r="G3130" s="184">
        <v>1</v>
      </c>
      <c r="H3130" s="184">
        <v>0.20641121216639333</v>
      </c>
      <c r="I3130" s="184">
        <v>0</v>
      </c>
      <c r="J3130" s="184">
        <v>5.51185328760996E-2</v>
      </c>
      <c r="K3130" s="184">
        <v>8.7168629789771884E-2</v>
      </c>
      <c r="L3130" s="184">
        <v>0.91283137021022809</v>
      </c>
      <c r="M3130" s="184"/>
    </row>
    <row r="3131" spans="1:13" x14ac:dyDescent="0.2">
      <c r="A3131" s="187" t="str">
        <f>B3131&amp;C3131&amp;D3131&amp;E3131</f>
        <v>199915A17SCA129</v>
      </c>
      <c r="B3131" s="184">
        <v>1999</v>
      </c>
      <c r="C3131" s="184" t="s">
        <v>0</v>
      </c>
      <c r="D3131" s="184" t="s">
        <v>29</v>
      </c>
      <c r="E3131" s="184">
        <v>29</v>
      </c>
      <c r="F3131" s="184">
        <v>15049</v>
      </c>
      <c r="G3131" s="184">
        <v>0</v>
      </c>
      <c r="H3131" s="184">
        <v>1</v>
      </c>
      <c r="I3131" s="184">
        <v>1</v>
      </c>
      <c r="J3131" s="184">
        <v>0</v>
      </c>
      <c r="K3131" s="184">
        <v>0</v>
      </c>
      <c r="L3131" s="184">
        <v>0.79998671008040401</v>
      </c>
      <c r="M3131" s="184">
        <v>208.38185113781415</v>
      </c>
    </row>
    <row r="3132" spans="1:13" x14ac:dyDescent="0.2">
      <c r="A3132" s="187" t="str">
        <f>B3132&amp;C3132&amp;D3132&amp;E3132</f>
        <v>199915A17SCA229</v>
      </c>
      <c r="B3132" s="184">
        <v>1999</v>
      </c>
      <c r="C3132" s="184" t="s">
        <v>0</v>
      </c>
      <c r="D3132" s="184" t="s">
        <v>30</v>
      </c>
      <c r="E3132" s="184">
        <v>29</v>
      </c>
      <c r="F3132" s="184">
        <v>3438</v>
      </c>
      <c r="G3132" s="184">
        <v>0</v>
      </c>
      <c r="H3132" s="184">
        <v>1</v>
      </c>
      <c r="I3132" s="184">
        <v>1</v>
      </c>
      <c r="J3132" s="184">
        <v>0</v>
      </c>
      <c r="K3132" s="184">
        <v>0</v>
      </c>
      <c r="L3132" s="184">
        <v>0.87492728330424663</v>
      </c>
      <c r="M3132" s="184">
        <v>306.95830539869979</v>
      </c>
    </row>
    <row r="3133" spans="1:13" x14ac:dyDescent="0.2">
      <c r="A3133" s="187" t="str">
        <f>B3133&amp;C3133&amp;D3133&amp;E3133</f>
        <v>199915A17SREM29</v>
      </c>
      <c r="B3133" s="184">
        <v>1999</v>
      </c>
      <c r="C3133" s="184" t="s">
        <v>0</v>
      </c>
      <c r="D3133" s="184" t="s">
        <v>35</v>
      </c>
      <c r="E3133" s="184">
        <v>29</v>
      </c>
      <c r="F3133" s="184">
        <v>9028</v>
      </c>
      <c r="G3133" s="184">
        <v>0</v>
      </c>
      <c r="H3133" s="184">
        <v>1</v>
      </c>
      <c r="I3133" s="184">
        <v>1</v>
      </c>
      <c r="J3133" s="184">
        <v>0</v>
      </c>
      <c r="K3133" s="184">
        <v>0</v>
      </c>
      <c r="L3133" s="184">
        <v>0.85711120957022602</v>
      </c>
      <c r="M3133" s="184">
        <v>15.877575214965512</v>
      </c>
    </row>
    <row r="3134" spans="1:13" x14ac:dyDescent="0.2">
      <c r="A3134" s="187" t="str">
        <f>B3134&amp;C3134&amp;D3134&amp;E3134</f>
        <v>199915A17TDOM29</v>
      </c>
      <c r="B3134" s="184">
        <v>1999</v>
      </c>
      <c r="C3134" s="184" t="s">
        <v>0</v>
      </c>
      <c r="D3134" s="184" t="s">
        <v>33</v>
      </c>
      <c r="E3134" s="184">
        <v>29</v>
      </c>
      <c r="F3134" s="184">
        <v>8170</v>
      </c>
      <c r="G3134" s="184">
        <v>0</v>
      </c>
      <c r="H3134" s="184">
        <v>1</v>
      </c>
      <c r="I3134" s="184">
        <v>1</v>
      </c>
      <c r="J3134" s="184">
        <v>0</v>
      </c>
      <c r="K3134" s="184">
        <v>0</v>
      </c>
      <c r="L3134" s="184">
        <v>0.63157894736842102</v>
      </c>
      <c r="M3134" s="184">
        <v>186.97924901057038</v>
      </c>
    </row>
    <row r="3135" spans="1:13" x14ac:dyDescent="0.2">
      <c r="A3135" s="187" t="str">
        <f>B3135&amp;C3135&amp;D3135&amp;E3135</f>
        <v>199915A29AGSC29</v>
      </c>
      <c r="B3135" s="184">
        <v>1999</v>
      </c>
      <c r="C3135" s="184" t="s">
        <v>3</v>
      </c>
      <c r="D3135" s="184" t="s">
        <v>28</v>
      </c>
      <c r="E3135" s="184">
        <v>29</v>
      </c>
      <c r="F3135" s="184">
        <v>860</v>
      </c>
      <c r="G3135" s="184">
        <v>0</v>
      </c>
      <c r="H3135" s="184">
        <v>1</v>
      </c>
      <c r="I3135" s="184">
        <v>1</v>
      </c>
      <c r="J3135" s="184">
        <v>0</v>
      </c>
      <c r="K3135" s="184">
        <v>0</v>
      </c>
      <c r="L3135" s="184">
        <v>0.5</v>
      </c>
      <c r="M3135" s="184">
        <v>255.57234325087589</v>
      </c>
    </row>
    <row r="3136" spans="1:13" x14ac:dyDescent="0.2">
      <c r="A3136" s="187" t="str">
        <f>B3136&amp;C3136&amp;D3136&amp;E3136</f>
        <v>199915A29AUTO29</v>
      </c>
      <c r="B3136" s="184">
        <v>1999</v>
      </c>
      <c r="C3136" s="184" t="s">
        <v>3</v>
      </c>
      <c r="D3136" s="184" t="s">
        <v>34</v>
      </c>
      <c r="E3136" s="184">
        <v>29</v>
      </c>
      <c r="F3136" s="184">
        <v>4729</v>
      </c>
      <c r="G3136" s="184">
        <v>0</v>
      </c>
      <c r="H3136" s="184">
        <v>1</v>
      </c>
      <c r="I3136" s="184">
        <v>1</v>
      </c>
      <c r="J3136" s="184">
        <v>0</v>
      </c>
      <c r="K3136" s="184">
        <v>0</v>
      </c>
      <c r="L3136" s="184">
        <v>0.36371325861704379</v>
      </c>
      <c r="M3136" s="184">
        <v>0</v>
      </c>
    </row>
    <row r="3137" spans="1:13" x14ac:dyDescent="0.2">
      <c r="A3137" s="187" t="str">
        <f>B3137&amp;C3137&amp;D3137&amp;E3137</f>
        <v>199915A29CCA129</v>
      </c>
      <c r="B3137" s="184">
        <v>1999</v>
      </c>
      <c r="C3137" s="184" t="s">
        <v>3</v>
      </c>
      <c r="D3137" s="184" t="s">
        <v>24</v>
      </c>
      <c r="E3137" s="184">
        <v>29</v>
      </c>
      <c r="F3137" s="184">
        <v>47939</v>
      </c>
      <c r="G3137" s="184">
        <v>0</v>
      </c>
      <c r="H3137" s="184">
        <v>1</v>
      </c>
      <c r="I3137" s="184">
        <v>1</v>
      </c>
      <c r="J3137" s="184">
        <v>0</v>
      </c>
      <c r="K3137" s="184">
        <v>0</v>
      </c>
      <c r="L3137" s="184">
        <v>0.30044431464986754</v>
      </c>
      <c r="M3137" s="184">
        <v>651.37546984748803</v>
      </c>
    </row>
    <row r="3138" spans="1:13" x14ac:dyDescent="0.2">
      <c r="A3138" s="187" t="str">
        <f>B3138&amp;C3138&amp;D3138&amp;E3138</f>
        <v>199915A29CCA229</v>
      </c>
      <c r="B3138" s="184">
        <v>1999</v>
      </c>
      <c r="C3138" s="184" t="s">
        <v>3</v>
      </c>
      <c r="D3138" s="184" t="s">
        <v>25</v>
      </c>
      <c r="E3138" s="184">
        <v>29</v>
      </c>
      <c r="F3138" s="184">
        <v>115230</v>
      </c>
      <c r="G3138" s="184">
        <v>0</v>
      </c>
      <c r="H3138" s="184">
        <v>1</v>
      </c>
      <c r="I3138" s="184">
        <v>1</v>
      </c>
      <c r="J3138" s="184">
        <v>0</v>
      </c>
      <c r="K3138" s="184">
        <v>0</v>
      </c>
      <c r="L3138" s="184">
        <v>0.22759697995313721</v>
      </c>
      <c r="M3138" s="184">
        <v>809.0648813818384</v>
      </c>
    </row>
    <row r="3139" spans="1:13" x14ac:dyDescent="0.2">
      <c r="A3139" s="187" t="str">
        <f>B3139&amp;C3139&amp;D3139&amp;E3139</f>
        <v>199915A29CONT29</v>
      </c>
      <c r="B3139" s="184">
        <v>1999</v>
      </c>
      <c r="C3139" s="184" t="s">
        <v>3</v>
      </c>
      <c r="D3139" s="184" t="s">
        <v>31</v>
      </c>
      <c r="E3139" s="184">
        <v>29</v>
      </c>
      <c r="F3139" s="184">
        <v>70942</v>
      </c>
      <c r="G3139" s="184">
        <v>0</v>
      </c>
      <c r="H3139" s="184">
        <v>1</v>
      </c>
      <c r="I3139" s="184">
        <v>1</v>
      </c>
      <c r="J3139" s="184">
        <v>0</v>
      </c>
      <c r="K3139" s="184">
        <v>0</v>
      </c>
      <c r="L3139" s="184">
        <v>0.26665445011417777</v>
      </c>
      <c r="M3139" s="184">
        <v>481.69317083782681</v>
      </c>
    </row>
    <row r="3140" spans="1:13" x14ac:dyDescent="0.2">
      <c r="A3140" s="187" t="str">
        <f>B3140&amp;C3140&amp;D3140&amp;E3140</f>
        <v>199915A29EMPR29</v>
      </c>
      <c r="B3140" s="184">
        <v>1999</v>
      </c>
      <c r="C3140" s="184" t="s">
        <v>3</v>
      </c>
      <c r="D3140" s="184" t="s">
        <v>32</v>
      </c>
      <c r="E3140" s="184">
        <v>29</v>
      </c>
      <c r="F3140" s="184">
        <v>5805</v>
      </c>
      <c r="G3140" s="184">
        <v>0</v>
      </c>
      <c r="H3140" s="184">
        <v>1</v>
      </c>
      <c r="I3140" s="184">
        <v>1</v>
      </c>
      <c r="J3140" s="184">
        <v>0</v>
      </c>
      <c r="K3140" s="184">
        <v>0</v>
      </c>
      <c r="L3140" s="184">
        <v>0.1111111111111111</v>
      </c>
      <c r="M3140" s="184">
        <v>1629.9737342080211</v>
      </c>
    </row>
    <row r="3141" spans="1:13" x14ac:dyDescent="0.2">
      <c r="A3141" s="187" t="str">
        <f>B3141&amp;C3141&amp;D3141&amp;E3141</f>
        <v>199915A29INAT29</v>
      </c>
      <c r="B3141" s="184">
        <v>1999</v>
      </c>
      <c r="C3141" s="184" t="s">
        <v>3</v>
      </c>
      <c r="D3141" s="184" t="s">
        <v>54</v>
      </c>
      <c r="E3141" s="184">
        <v>29</v>
      </c>
      <c r="F3141" s="184">
        <v>491207</v>
      </c>
      <c r="G3141" s="184">
        <v>1</v>
      </c>
      <c r="H3141" s="184">
        <v>0.37549139161290451</v>
      </c>
      <c r="I3141" s="184">
        <v>0</v>
      </c>
      <c r="J3141" s="184">
        <v>0.21025027660220427</v>
      </c>
      <c r="K3141" s="184">
        <v>0.39377762201570166</v>
      </c>
      <c r="L3141" s="184">
        <v>0.60622237798429834</v>
      </c>
      <c r="M3141" s="184"/>
    </row>
    <row r="3142" spans="1:13" x14ac:dyDescent="0.2">
      <c r="A3142" s="187" t="str">
        <f>B3142&amp;C3142&amp;D3142&amp;E3142</f>
        <v>199915A29MILI29</v>
      </c>
      <c r="B3142" s="184">
        <v>1999</v>
      </c>
      <c r="C3142" s="184" t="s">
        <v>3</v>
      </c>
      <c r="D3142" s="184" t="s">
        <v>26</v>
      </c>
      <c r="E3142" s="184">
        <v>29</v>
      </c>
      <c r="F3142" s="184">
        <v>1719</v>
      </c>
      <c r="G3142" s="184">
        <v>0</v>
      </c>
      <c r="H3142" s="184">
        <v>1</v>
      </c>
      <c r="I3142" s="184">
        <v>1</v>
      </c>
      <c r="J3142" s="184">
        <v>0</v>
      </c>
      <c r="K3142" s="184">
        <v>0</v>
      </c>
      <c r="L3142" s="184">
        <v>0.49970913321698662</v>
      </c>
      <c r="M3142" s="184">
        <v>1165.5345136676767</v>
      </c>
    </row>
    <row r="3143" spans="1:13" x14ac:dyDescent="0.2">
      <c r="A3143" s="187" t="str">
        <f>B3143&amp;C3143&amp;D3143&amp;E3143</f>
        <v>199915A29PUBL29</v>
      </c>
      <c r="B3143" s="184">
        <v>1999</v>
      </c>
      <c r="C3143" s="184" t="s">
        <v>3</v>
      </c>
      <c r="D3143" s="184" t="s">
        <v>27</v>
      </c>
      <c r="E3143" s="184">
        <v>29</v>
      </c>
      <c r="F3143" s="184">
        <v>12255</v>
      </c>
      <c r="G3143" s="184">
        <v>0</v>
      </c>
      <c r="H3143" s="184">
        <v>1</v>
      </c>
      <c r="I3143" s="184">
        <v>1</v>
      </c>
      <c r="J3143" s="184">
        <v>0</v>
      </c>
      <c r="K3143" s="184">
        <v>0</v>
      </c>
      <c r="L3143" s="184">
        <v>0.2807017543859649</v>
      </c>
      <c r="M3143" s="184">
        <v>1099.6754086151816</v>
      </c>
    </row>
    <row r="3144" spans="1:13" x14ac:dyDescent="0.2">
      <c r="A3144" s="187" t="str">
        <f>B3144&amp;C3144&amp;D3144&amp;E3144</f>
        <v>199915A29SCA129</v>
      </c>
      <c r="B3144" s="184">
        <v>1999</v>
      </c>
      <c r="C3144" s="184" t="s">
        <v>3</v>
      </c>
      <c r="D3144" s="184" t="s">
        <v>29</v>
      </c>
      <c r="E3144" s="184">
        <v>29</v>
      </c>
      <c r="F3144" s="184">
        <v>89863</v>
      </c>
      <c r="G3144" s="184">
        <v>0</v>
      </c>
      <c r="H3144" s="184">
        <v>1</v>
      </c>
      <c r="I3144" s="184">
        <v>1</v>
      </c>
      <c r="J3144" s="184">
        <v>0</v>
      </c>
      <c r="K3144" s="184">
        <v>0</v>
      </c>
      <c r="L3144" s="184">
        <v>0.43541835905767667</v>
      </c>
      <c r="M3144" s="184">
        <v>366.61773750523622</v>
      </c>
    </row>
    <row r="3145" spans="1:13" x14ac:dyDescent="0.2">
      <c r="A3145" s="187" t="str">
        <f>B3145&amp;C3145&amp;D3145&amp;E3145</f>
        <v>199915A29SCA229</v>
      </c>
      <c r="B3145" s="184">
        <v>1999</v>
      </c>
      <c r="C3145" s="184" t="s">
        <v>3</v>
      </c>
      <c r="D3145" s="184" t="s">
        <v>30</v>
      </c>
      <c r="E3145" s="184">
        <v>29</v>
      </c>
      <c r="F3145" s="184">
        <v>38479</v>
      </c>
      <c r="G3145" s="184">
        <v>0</v>
      </c>
      <c r="H3145" s="184">
        <v>1</v>
      </c>
      <c r="I3145" s="184">
        <v>1</v>
      </c>
      <c r="J3145" s="184">
        <v>0</v>
      </c>
      <c r="K3145" s="184">
        <v>0</v>
      </c>
      <c r="L3145" s="184">
        <v>0.40219340419449567</v>
      </c>
      <c r="M3145" s="184">
        <v>535.61740467425443</v>
      </c>
    </row>
    <row r="3146" spans="1:13" x14ac:dyDescent="0.2">
      <c r="A3146" s="187" t="str">
        <f>B3146&amp;C3146&amp;D3146&amp;E3146</f>
        <v>199915A29SREM29</v>
      </c>
      <c r="B3146" s="184">
        <v>1999</v>
      </c>
      <c r="C3146" s="184" t="s">
        <v>3</v>
      </c>
      <c r="D3146" s="184" t="s">
        <v>35</v>
      </c>
      <c r="E3146" s="184">
        <v>29</v>
      </c>
      <c r="F3146" s="184">
        <v>21497</v>
      </c>
      <c r="G3146" s="184">
        <v>0</v>
      </c>
      <c r="H3146" s="184">
        <v>1</v>
      </c>
      <c r="I3146" s="184">
        <v>1</v>
      </c>
      <c r="J3146" s="184">
        <v>0</v>
      </c>
      <c r="K3146" s="184">
        <v>0</v>
      </c>
      <c r="L3146" s="184">
        <v>0.64999767409405962</v>
      </c>
      <c r="M3146" s="184">
        <v>6.6680350300371511</v>
      </c>
    </row>
    <row r="3147" spans="1:13" x14ac:dyDescent="0.2">
      <c r="A3147" s="187" t="str">
        <f>B3147&amp;C3147&amp;D3147&amp;E3147</f>
        <v>199915A29TDOM29</v>
      </c>
      <c r="B3147" s="184">
        <v>1999</v>
      </c>
      <c r="C3147" s="184" t="s">
        <v>3</v>
      </c>
      <c r="D3147" s="184" t="s">
        <v>33</v>
      </c>
      <c r="E3147" s="184">
        <v>29</v>
      </c>
      <c r="F3147" s="184">
        <v>62344</v>
      </c>
      <c r="G3147" s="184">
        <v>0</v>
      </c>
      <c r="H3147" s="184">
        <v>1</v>
      </c>
      <c r="I3147" s="184">
        <v>1</v>
      </c>
      <c r="J3147" s="184">
        <v>0</v>
      </c>
      <c r="K3147" s="184">
        <v>0</v>
      </c>
      <c r="L3147" s="184">
        <v>0.36552033876555884</v>
      </c>
      <c r="M3147" s="184">
        <v>273.05546912179949</v>
      </c>
    </row>
    <row r="3148" spans="1:13" x14ac:dyDescent="0.2">
      <c r="A3148" s="187" t="str">
        <f>B3148&amp;C3148&amp;D3148&amp;E3148</f>
        <v>199918A24AGSC29</v>
      </c>
      <c r="B3148" s="184">
        <v>1999</v>
      </c>
      <c r="C3148" s="184" t="s">
        <v>1</v>
      </c>
      <c r="D3148" s="184" t="s">
        <v>28</v>
      </c>
      <c r="E3148" s="184">
        <v>29</v>
      </c>
      <c r="F3148" s="184">
        <v>430</v>
      </c>
      <c r="G3148" s="184">
        <v>0</v>
      </c>
      <c r="H3148" s="184">
        <v>1</v>
      </c>
      <c r="I3148" s="184">
        <v>1</v>
      </c>
      <c r="J3148" s="184">
        <v>0</v>
      </c>
      <c r="K3148" s="184">
        <v>0</v>
      </c>
      <c r="L3148" s="184">
        <v>0.5</v>
      </c>
      <c r="M3148" s="184">
        <v>255.57234325087589</v>
      </c>
    </row>
    <row r="3149" spans="1:13" x14ac:dyDescent="0.2">
      <c r="A3149" s="187" t="str">
        <f>B3149&amp;C3149&amp;D3149&amp;E3149</f>
        <v>199918A24AUTO29</v>
      </c>
      <c r="B3149" s="184">
        <v>1999</v>
      </c>
      <c r="C3149" s="184" t="s">
        <v>1</v>
      </c>
      <c r="D3149" s="184" t="s">
        <v>34</v>
      </c>
      <c r="E3149" s="184">
        <v>29</v>
      </c>
      <c r="F3149" s="184">
        <v>1935</v>
      </c>
      <c r="G3149" s="184">
        <v>0</v>
      </c>
      <c r="H3149" s="184">
        <v>1</v>
      </c>
      <c r="I3149" s="184">
        <v>1</v>
      </c>
      <c r="J3149" s="184">
        <v>0</v>
      </c>
      <c r="K3149" s="184">
        <v>0</v>
      </c>
      <c r="L3149" s="184">
        <v>0.33333333333333331</v>
      </c>
      <c r="M3149" s="184">
        <v>0</v>
      </c>
    </row>
    <row r="3150" spans="1:13" x14ac:dyDescent="0.2">
      <c r="A3150" s="187" t="str">
        <f>B3150&amp;C3150&amp;D3150&amp;E3150</f>
        <v>199918A24CCA129</v>
      </c>
      <c r="B3150" s="184">
        <v>1999</v>
      </c>
      <c r="C3150" s="184" t="s">
        <v>1</v>
      </c>
      <c r="D3150" s="184" t="s">
        <v>24</v>
      </c>
      <c r="E3150" s="184">
        <v>29</v>
      </c>
      <c r="F3150" s="184">
        <v>25582</v>
      </c>
      <c r="G3150" s="184">
        <v>0</v>
      </c>
      <c r="H3150" s="184">
        <v>1</v>
      </c>
      <c r="I3150" s="184">
        <v>1</v>
      </c>
      <c r="J3150" s="184">
        <v>0</v>
      </c>
      <c r="K3150" s="184">
        <v>0</v>
      </c>
      <c r="L3150" s="184">
        <v>0.42017825033226486</v>
      </c>
      <c r="M3150" s="184">
        <v>500.90533987037338</v>
      </c>
    </row>
    <row r="3151" spans="1:13" x14ac:dyDescent="0.2">
      <c r="A3151" s="187" t="str">
        <f>B3151&amp;C3151&amp;D3151&amp;E3151</f>
        <v>199918A24CCA229</v>
      </c>
      <c r="B3151" s="184">
        <v>1999</v>
      </c>
      <c r="C3151" s="184" t="s">
        <v>1</v>
      </c>
      <c r="D3151" s="184" t="s">
        <v>25</v>
      </c>
      <c r="E3151" s="184">
        <v>29</v>
      </c>
      <c r="F3151" s="184">
        <v>56754</v>
      </c>
      <c r="G3151" s="184">
        <v>0</v>
      </c>
      <c r="H3151" s="184">
        <v>1</v>
      </c>
      <c r="I3151" s="184">
        <v>1</v>
      </c>
      <c r="J3151" s="184">
        <v>0</v>
      </c>
      <c r="K3151" s="184">
        <v>0</v>
      </c>
      <c r="L3151" s="184">
        <v>0.31814497656552843</v>
      </c>
      <c r="M3151" s="184">
        <v>599.47458963314591</v>
      </c>
    </row>
    <row r="3152" spans="1:13" x14ac:dyDescent="0.2">
      <c r="A3152" s="187" t="str">
        <f>B3152&amp;C3152&amp;D3152&amp;E3152</f>
        <v>199918A24CONT29</v>
      </c>
      <c r="B3152" s="184">
        <v>1999</v>
      </c>
      <c r="C3152" s="184" t="s">
        <v>1</v>
      </c>
      <c r="D3152" s="184" t="s">
        <v>31</v>
      </c>
      <c r="E3152" s="184">
        <v>29</v>
      </c>
      <c r="F3152" s="184">
        <v>33964</v>
      </c>
      <c r="G3152" s="184">
        <v>0</v>
      </c>
      <c r="H3152" s="184">
        <v>1</v>
      </c>
      <c r="I3152" s="184">
        <v>1</v>
      </c>
      <c r="J3152" s="184">
        <v>0</v>
      </c>
      <c r="K3152" s="184">
        <v>0</v>
      </c>
      <c r="L3152" s="184">
        <v>0.30376280767871866</v>
      </c>
      <c r="M3152" s="184">
        <v>433.37174023861212</v>
      </c>
    </row>
    <row r="3153" spans="1:13" x14ac:dyDescent="0.2">
      <c r="A3153" s="187" t="str">
        <f>B3153&amp;C3153&amp;D3153&amp;E3153</f>
        <v>199918A24EMPR29</v>
      </c>
      <c r="B3153" s="184">
        <v>1999</v>
      </c>
      <c r="C3153" s="184" t="s">
        <v>1</v>
      </c>
      <c r="D3153" s="184" t="s">
        <v>32</v>
      </c>
      <c r="E3153" s="184">
        <v>29</v>
      </c>
      <c r="F3153" s="184">
        <v>1935</v>
      </c>
      <c r="G3153" s="184">
        <v>0</v>
      </c>
      <c r="H3153" s="184">
        <v>1</v>
      </c>
      <c r="I3153" s="184">
        <v>1</v>
      </c>
      <c r="J3153" s="184">
        <v>0</v>
      </c>
      <c r="K3153" s="184">
        <v>0</v>
      </c>
      <c r="L3153" s="184">
        <v>0</v>
      </c>
      <c r="M3153" s="184">
        <v>1322.5560100982527</v>
      </c>
    </row>
    <row r="3154" spans="1:13" x14ac:dyDescent="0.2">
      <c r="A3154" s="187" t="str">
        <f>B3154&amp;C3154&amp;D3154&amp;E3154</f>
        <v>199918A24INAT29</v>
      </c>
      <c r="B3154" s="184">
        <v>1999</v>
      </c>
      <c r="C3154" s="184" t="s">
        <v>1</v>
      </c>
      <c r="D3154" s="184" t="s">
        <v>54</v>
      </c>
      <c r="E3154" s="184">
        <v>29</v>
      </c>
      <c r="F3154" s="184">
        <v>240129</v>
      </c>
      <c r="G3154" s="184">
        <v>1</v>
      </c>
      <c r="H3154" s="184">
        <v>0.46374656955219901</v>
      </c>
      <c r="I3154" s="184">
        <v>0</v>
      </c>
      <c r="J3154" s="184">
        <v>0.23187536699024275</v>
      </c>
      <c r="K3154" s="184">
        <v>0.44764272536844779</v>
      </c>
      <c r="L3154" s="184">
        <v>0.55235727463155215</v>
      </c>
      <c r="M3154" s="184"/>
    </row>
    <row r="3155" spans="1:13" x14ac:dyDescent="0.2">
      <c r="A3155" s="187" t="str">
        <f>B3155&amp;C3155&amp;D3155&amp;E3155</f>
        <v>199918A24MILI29</v>
      </c>
      <c r="B3155" s="184">
        <v>1999</v>
      </c>
      <c r="C3155" s="184" t="s">
        <v>1</v>
      </c>
      <c r="D3155" s="184" t="s">
        <v>26</v>
      </c>
      <c r="E3155" s="184">
        <v>29</v>
      </c>
      <c r="F3155" s="184">
        <v>1504</v>
      </c>
      <c r="G3155" s="184">
        <v>0</v>
      </c>
      <c r="H3155" s="184">
        <v>1</v>
      </c>
      <c r="I3155" s="184">
        <v>1</v>
      </c>
      <c r="J3155" s="184">
        <v>0</v>
      </c>
      <c r="K3155" s="184">
        <v>0</v>
      </c>
      <c r="L3155" s="184">
        <v>0.57114361702127658</v>
      </c>
      <c r="M3155" s="184">
        <v>792.07330525092232</v>
      </c>
    </row>
    <row r="3156" spans="1:13" x14ac:dyDescent="0.2">
      <c r="A3156" s="187" t="str">
        <f>B3156&amp;C3156&amp;D3156&amp;E3156</f>
        <v>199918A24PUBL29</v>
      </c>
      <c r="B3156" s="184">
        <v>1999</v>
      </c>
      <c r="C3156" s="184" t="s">
        <v>1</v>
      </c>
      <c r="D3156" s="184" t="s">
        <v>27</v>
      </c>
      <c r="E3156" s="184">
        <v>29</v>
      </c>
      <c r="F3156" s="184">
        <v>3655</v>
      </c>
      <c r="G3156" s="184">
        <v>0</v>
      </c>
      <c r="H3156" s="184">
        <v>1</v>
      </c>
      <c r="I3156" s="184">
        <v>1</v>
      </c>
      <c r="J3156" s="184">
        <v>0</v>
      </c>
      <c r="K3156" s="184">
        <v>0</v>
      </c>
      <c r="L3156" s="184">
        <v>0.29411764705882354</v>
      </c>
      <c r="M3156" s="184">
        <v>932.21809704449913</v>
      </c>
    </row>
    <row r="3157" spans="1:13" x14ac:dyDescent="0.2">
      <c r="A3157" s="187" t="str">
        <f>B3157&amp;C3157&amp;D3157&amp;E3157</f>
        <v>199918A24SCA129</v>
      </c>
      <c r="B3157" s="184">
        <v>1999</v>
      </c>
      <c r="C3157" s="184" t="s">
        <v>1</v>
      </c>
      <c r="D3157" s="184" t="s">
        <v>29</v>
      </c>
      <c r="E3157" s="184">
        <v>29</v>
      </c>
      <c r="F3157" s="184">
        <v>52455</v>
      </c>
      <c r="G3157" s="184">
        <v>0</v>
      </c>
      <c r="H3157" s="184">
        <v>1</v>
      </c>
      <c r="I3157" s="184">
        <v>1</v>
      </c>
      <c r="J3157" s="184">
        <v>0</v>
      </c>
      <c r="K3157" s="184">
        <v>0</v>
      </c>
      <c r="L3157" s="184">
        <v>0.44264607759031549</v>
      </c>
      <c r="M3157" s="184">
        <v>346.22684265588191</v>
      </c>
    </row>
    <row r="3158" spans="1:13" x14ac:dyDescent="0.2">
      <c r="A3158" s="187" t="str">
        <f>B3158&amp;C3158&amp;D3158&amp;E3158</f>
        <v>199918A24SCA229</v>
      </c>
      <c r="B3158" s="184">
        <v>1999</v>
      </c>
      <c r="C3158" s="184" t="s">
        <v>1</v>
      </c>
      <c r="D3158" s="184" t="s">
        <v>30</v>
      </c>
      <c r="E3158" s="184">
        <v>29</v>
      </c>
      <c r="F3158" s="184">
        <v>24722</v>
      </c>
      <c r="G3158" s="184">
        <v>0</v>
      </c>
      <c r="H3158" s="184">
        <v>1</v>
      </c>
      <c r="I3158" s="184">
        <v>1</v>
      </c>
      <c r="J3158" s="184">
        <v>0</v>
      </c>
      <c r="K3158" s="184">
        <v>0</v>
      </c>
      <c r="L3158" s="184">
        <v>0.45218833427716204</v>
      </c>
      <c r="M3158" s="184">
        <v>459.45477342576885</v>
      </c>
    </row>
    <row r="3159" spans="1:13" x14ac:dyDescent="0.2">
      <c r="A3159" s="187" t="str">
        <f>B3159&amp;C3159&amp;D3159&amp;E3159</f>
        <v>199918A24SREM29</v>
      </c>
      <c r="B3159" s="184">
        <v>1999</v>
      </c>
      <c r="C3159" s="184" t="s">
        <v>1</v>
      </c>
      <c r="D3159" s="184" t="s">
        <v>35</v>
      </c>
      <c r="E3159" s="184">
        <v>29</v>
      </c>
      <c r="F3159" s="184">
        <v>9244</v>
      </c>
      <c r="G3159" s="184">
        <v>0</v>
      </c>
      <c r="H3159" s="184">
        <v>1</v>
      </c>
      <c r="I3159" s="184">
        <v>1</v>
      </c>
      <c r="J3159" s="184">
        <v>0</v>
      </c>
      <c r="K3159" s="184">
        <v>0</v>
      </c>
      <c r="L3159" s="184">
        <v>0.67449156209433148</v>
      </c>
      <c r="M3159" s="184">
        <v>0</v>
      </c>
    </row>
    <row r="3160" spans="1:13" x14ac:dyDescent="0.2">
      <c r="A3160" s="187" t="str">
        <f>B3160&amp;C3160&amp;D3160&amp;E3160</f>
        <v>199918A24TDOM29</v>
      </c>
      <c r="B3160" s="184">
        <v>1999</v>
      </c>
      <c r="C3160" s="184" t="s">
        <v>1</v>
      </c>
      <c r="D3160" s="184" t="s">
        <v>33</v>
      </c>
      <c r="E3160" s="184">
        <v>29</v>
      </c>
      <c r="F3160" s="184">
        <v>36115</v>
      </c>
      <c r="G3160" s="184">
        <v>0</v>
      </c>
      <c r="H3160" s="184">
        <v>1</v>
      </c>
      <c r="I3160" s="184">
        <v>1</v>
      </c>
      <c r="J3160" s="184">
        <v>0</v>
      </c>
      <c r="K3160" s="184">
        <v>0</v>
      </c>
      <c r="L3160" s="184">
        <v>0.39288384327841619</v>
      </c>
      <c r="M3160" s="184">
        <v>275.99283946544932</v>
      </c>
    </row>
    <row r="3161" spans="1:13" x14ac:dyDescent="0.2">
      <c r="A3161" s="187" t="str">
        <f>B3161&amp;C3161&amp;D3161&amp;E3161</f>
        <v>199925A29AGSC29</v>
      </c>
      <c r="B3161" s="184">
        <v>1999</v>
      </c>
      <c r="C3161" s="184" t="s">
        <v>2</v>
      </c>
      <c r="D3161" s="184" t="s">
        <v>28</v>
      </c>
      <c r="E3161" s="184">
        <v>29</v>
      </c>
      <c r="F3161" s="184">
        <v>215</v>
      </c>
      <c r="G3161" s="184">
        <v>0</v>
      </c>
      <c r="H3161" s="184">
        <v>1</v>
      </c>
      <c r="I3161" s="184">
        <v>1</v>
      </c>
      <c r="J3161" s="184">
        <v>0</v>
      </c>
      <c r="K3161" s="184">
        <v>0</v>
      </c>
      <c r="L3161" s="184">
        <v>1</v>
      </c>
      <c r="M3161" s="184">
        <v>177.78945617452237</v>
      </c>
    </row>
    <row r="3162" spans="1:13" x14ac:dyDescent="0.2">
      <c r="A3162" s="187" t="str">
        <f>B3162&amp;C3162&amp;D3162&amp;E3162</f>
        <v>199925A29AUTO29</v>
      </c>
      <c r="B3162" s="184">
        <v>1999</v>
      </c>
      <c r="C3162" s="184" t="s">
        <v>2</v>
      </c>
      <c r="D3162" s="184" t="s">
        <v>34</v>
      </c>
      <c r="E3162" s="184">
        <v>29</v>
      </c>
      <c r="F3162" s="184">
        <v>1719</v>
      </c>
      <c r="G3162" s="184">
        <v>0</v>
      </c>
      <c r="H3162" s="184">
        <v>1</v>
      </c>
      <c r="I3162" s="184">
        <v>1</v>
      </c>
      <c r="J3162" s="184">
        <v>0</v>
      </c>
      <c r="K3162" s="184">
        <v>0</v>
      </c>
      <c r="L3162" s="184">
        <v>0.12507271669575334</v>
      </c>
      <c r="M3162" s="184">
        <v>0</v>
      </c>
    </row>
    <row r="3163" spans="1:13" x14ac:dyDescent="0.2">
      <c r="A3163" s="187" t="str">
        <f>B3163&amp;C3163&amp;D3163&amp;E3163</f>
        <v>199925A29CCA129</v>
      </c>
      <c r="B3163" s="184">
        <v>1999</v>
      </c>
      <c r="C3163" s="184" t="s">
        <v>2</v>
      </c>
      <c r="D3163" s="184" t="s">
        <v>24</v>
      </c>
      <c r="E3163" s="184">
        <v>29</v>
      </c>
      <c r="F3163" s="184">
        <v>21497</v>
      </c>
      <c r="G3163" s="184">
        <v>0</v>
      </c>
      <c r="H3163" s="184">
        <v>1</v>
      </c>
      <c r="I3163" s="184">
        <v>1</v>
      </c>
      <c r="J3163" s="184">
        <v>0</v>
      </c>
      <c r="K3163" s="184">
        <v>0</v>
      </c>
      <c r="L3163" s="184">
        <v>0.12997162394752756</v>
      </c>
      <c r="M3163" s="184">
        <v>843.75850087956405</v>
      </c>
    </row>
    <row r="3164" spans="1:13" x14ac:dyDescent="0.2">
      <c r="A3164" s="187" t="str">
        <f>B3164&amp;C3164&amp;D3164&amp;E3164</f>
        <v>199925A29CCA229</v>
      </c>
      <c r="B3164" s="184">
        <v>1999</v>
      </c>
      <c r="C3164" s="184" t="s">
        <v>2</v>
      </c>
      <c r="D3164" s="184" t="s">
        <v>25</v>
      </c>
      <c r="E3164" s="184">
        <v>29</v>
      </c>
      <c r="F3164" s="184">
        <v>56971</v>
      </c>
      <c r="G3164" s="184">
        <v>0</v>
      </c>
      <c r="H3164" s="184">
        <v>1</v>
      </c>
      <c r="I3164" s="184">
        <v>1</v>
      </c>
      <c r="J3164" s="184">
        <v>0</v>
      </c>
      <c r="K3164" s="184">
        <v>0</v>
      </c>
      <c r="L3164" s="184">
        <v>0.1207631953098945</v>
      </c>
      <c r="M3164" s="184">
        <v>1030.4752282580139</v>
      </c>
    </row>
    <row r="3165" spans="1:13" x14ac:dyDescent="0.2">
      <c r="A3165" s="187" t="str">
        <f>B3165&amp;C3165&amp;D3165&amp;E3165</f>
        <v>199925A29CONT29</v>
      </c>
      <c r="B3165" s="184">
        <v>1999</v>
      </c>
      <c r="C3165" s="184" t="s">
        <v>2</v>
      </c>
      <c r="D3165" s="184" t="s">
        <v>31</v>
      </c>
      <c r="E3165" s="184">
        <v>29</v>
      </c>
      <c r="F3165" s="184">
        <v>29024</v>
      </c>
      <c r="G3165" s="184">
        <v>0</v>
      </c>
      <c r="H3165" s="184">
        <v>1</v>
      </c>
      <c r="I3165" s="184">
        <v>1</v>
      </c>
      <c r="J3165" s="184">
        <v>0</v>
      </c>
      <c r="K3165" s="184">
        <v>0</v>
      </c>
      <c r="L3165" s="184">
        <v>0.1185226019845645</v>
      </c>
      <c r="M3165" s="184">
        <v>620.01872321238113</v>
      </c>
    </row>
    <row r="3166" spans="1:13" x14ac:dyDescent="0.2">
      <c r="A3166" s="187" t="str">
        <f>B3166&amp;C3166&amp;D3166&amp;E3166</f>
        <v>199925A29EMPR29</v>
      </c>
      <c r="B3166" s="184">
        <v>1999</v>
      </c>
      <c r="C3166" s="184" t="s">
        <v>2</v>
      </c>
      <c r="D3166" s="184" t="s">
        <v>32</v>
      </c>
      <c r="E3166" s="184">
        <v>29</v>
      </c>
      <c r="F3166" s="184">
        <v>3870</v>
      </c>
      <c r="G3166" s="184">
        <v>0</v>
      </c>
      <c r="H3166" s="184">
        <v>1</v>
      </c>
      <c r="I3166" s="184">
        <v>1</v>
      </c>
      <c r="J3166" s="184">
        <v>0</v>
      </c>
      <c r="K3166" s="184">
        <v>0</v>
      </c>
      <c r="L3166" s="184">
        <v>0.16666666666666666</v>
      </c>
      <c r="M3166" s="184">
        <v>1802.8962040197657</v>
      </c>
    </row>
    <row r="3167" spans="1:13" x14ac:dyDescent="0.2">
      <c r="A3167" s="187" t="str">
        <f>B3167&amp;C3167&amp;D3167&amp;E3167</f>
        <v>199925A29INAT29</v>
      </c>
      <c r="B3167" s="184">
        <v>1999</v>
      </c>
      <c r="C3167" s="184" t="s">
        <v>2</v>
      </c>
      <c r="D3167" s="184" t="s">
        <v>54</v>
      </c>
      <c r="E3167" s="184">
        <v>29</v>
      </c>
      <c r="F3167" s="184">
        <v>83403</v>
      </c>
      <c r="G3167" s="184">
        <v>1</v>
      </c>
      <c r="H3167" s="184">
        <v>0.46131434121074782</v>
      </c>
      <c r="I3167" s="184">
        <v>0</v>
      </c>
      <c r="J3167" s="184">
        <v>0.4611620647680571</v>
      </c>
      <c r="K3167" s="184">
        <v>0.85749581189061497</v>
      </c>
      <c r="L3167" s="184">
        <v>0.14250418810938498</v>
      </c>
      <c r="M3167" s="184"/>
    </row>
    <row r="3168" spans="1:13" x14ac:dyDescent="0.2">
      <c r="A3168" s="187" t="str">
        <f>B3168&amp;C3168&amp;D3168&amp;E3168</f>
        <v>199925A29MILI29</v>
      </c>
      <c r="B3168" s="184">
        <v>1999</v>
      </c>
      <c r="C3168" s="184" t="s">
        <v>2</v>
      </c>
      <c r="D3168" s="184" t="s">
        <v>26</v>
      </c>
      <c r="E3168" s="184">
        <v>29</v>
      </c>
      <c r="F3168" s="184">
        <v>215</v>
      </c>
      <c r="G3168" s="184">
        <v>0</v>
      </c>
      <c r="H3168" s="184">
        <v>1</v>
      </c>
      <c r="I3168" s="184">
        <v>1</v>
      </c>
      <c r="J3168" s="184">
        <v>0</v>
      </c>
      <c r="K3168" s="184">
        <v>0</v>
      </c>
      <c r="L3168" s="184">
        <v>0</v>
      </c>
      <c r="M3168" s="184">
        <v>3778.0259437086002</v>
      </c>
    </row>
    <row r="3169" spans="1:13" x14ac:dyDescent="0.2">
      <c r="A3169" s="187" t="str">
        <f>B3169&amp;C3169&amp;D3169&amp;E3169</f>
        <v>199925A29PUBL29</v>
      </c>
      <c r="B3169" s="184">
        <v>1999</v>
      </c>
      <c r="C3169" s="184" t="s">
        <v>2</v>
      </c>
      <c r="D3169" s="184" t="s">
        <v>27</v>
      </c>
      <c r="E3169" s="184">
        <v>29</v>
      </c>
      <c r="F3169" s="184">
        <v>8600</v>
      </c>
      <c r="G3169" s="184">
        <v>0</v>
      </c>
      <c r="H3169" s="184">
        <v>1</v>
      </c>
      <c r="I3169" s="184">
        <v>1</v>
      </c>
      <c r="J3169" s="184">
        <v>0</v>
      </c>
      <c r="K3169" s="184">
        <v>0</v>
      </c>
      <c r="L3169" s="184">
        <v>0.27500000000000002</v>
      </c>
      <c r="M3169" s="184">
        <v>1172.6696213511204</v>
      </c>
    </row>
    <row r="3170" spans="1:13" x14ac:dyDescent="0.2">
      <c r="A3170" s="187" t="str">
        <f>B3170&amp;C3170&amp;D3170&amp;E3170</f>
        <v>199925A29SCA129</v>
      </c>
      <c r="B3170" s="184">
        <v>1999</v>
      </c>
      <c r="C3170" s="184" t="s">
        <v>2</v>
      </c>
      <c r="D3170" s="184" t="s">
        <v>29</v>
      </c>
      <c r="E3170" s="184">
        <v>29</v>
      </c>
      <c r="F3170" s="184">
        <v>22359</v>
      </c>
      <c r="G3170" s="184">
        <v>0</v>
      </c>
      <c r="H3170" s="184">
        <v>1</v>
      </c>
      <c r="I3170" s="184">
        <v>1</v>
      </c>
      <c r="J3170" s="184">
        <v>0</v>
      </c>
      <c r="K3170" s="184">
        <v>0</v>
      </c>
      <c r="L3170" s="184">
        <v>0.17308466389373406</v>
      </c>
      <c r="M3170" s="184">
        <v>519.93038724034352</v>
      </c>
    </row>
    <row r="3171" spans="1:13" x14ac:dyDescent="0.2">
      <c r="A3171" s="187" t="str">
        <f>B3171&amp;C3171&amp;D3171&amp;E3171</f>
        <v>199925A29SCA229</v>
      </c>
      <c r="B3171" s="184">
        <v>1999</v>
      </c>
      <c r="C3171" s="184" t="s">
        <v>2</v>
      </c>
      <c r="D3171" s="184" t="s">
        <v>30</v>
      </c>
      <c r="E3171" s="184">
        <v>29</v>
      </c>
      <c r="F3171" s="184">
        <v>10319</v>
      </c>
      <c r="G3171" s="184">
        <v>0</v>
      </c>
      <c r="H3171" s="184">
        <v>1</v>
      </c>
      <c r="I3171" s="184">
        <v>1</v>
      </c>
      <c r="J3171" s="184">
        <v>0</v>
      </c>
      <c r="K3171" s="184">
        <v>0</v>
      </c>
      <c r="L3171" s="184">
        <v>0.12491520496172109</v>
      </c>
      <c r="M3171" s="184">
        <v>796.53116373973251</v>
      </c>
    </row>
    <row r="3172" spans="1:13" x14ac:dyDescent="0.2">
      <c r="A3172" s="187" t="str">
        <f>B3172&amp;C3172&amp;D3172&amp;E3172</f>
        <v>199925A29SREM29</v>
      </c>
      <c r="B3172" s="184">
        <v>1999</v>
      </c>
      <c r="C3172" s="184" t="s">
        <v>2</v>
      </c>
      <c r="D3172" s="184" t="s">
        <v>35</v>
      </c>
      <c r="E3172" s="184">
        <v>29</v>
      </c>
      <c r="F3172" s="184">
        <v>3225</v>
      </c>
      <c r="G3172" s="184">
        <v>0</v>
      </c>
      <c r="H3172" s="184">
        <v>1</v>
      </c>
      <c r="I3172" s="184">
        <v>1</v>
      </c>
      <c r="J3172" s="184">
        <v>0</v>
      </c>
      <c r="K3172" s="184">
        <v>0</v>
      </c>
      <c r="L3172" s="184">
        <v>0</v>
      </c>
      <c r="M3172" s="184">
        <v>0</v>
      </c>
    </row>
    <row r="3173" spans="1:13" x14ac:dyDescent="0.2">
      <c r="A3173" s="187" t="str">
        <f>B3173&amp;C3173&amp;D3173&amp;E3173</f>
        <v>199925A29TDOM29</v>
      </c>
      <c r="B3173" s="184">
        <v>1999</v>
      </c>
      <c r="C3173" s="184" t="s">
        <v>2</v>
      </c>
      <c r="D3173" s="184" t="s">
        <v>33</v>
      </c>
      <c r="E3173" s="184">
        <v>29</v>
      </c>
      <c r="F3173" s="184">
        <v>18059</v>
      </c>
      <c r="G3173" s="184">
        <v>0</v>
      </c>
      <c r="H3173" s="184">
        <v>1</v>
      </c>
      <c r="I3173" s="184">
        <v>1</v>
      </c>
      <c r="J3173" s="184">
        <v>0</v>
      </c>
      <c r="K3173" s="184">
        <v>0</v>
      </c>
      <c r="L3173" s="184">
        <v>0.19043136386289386</v>
      </c>
      <c r="M3173" s="184">
        <v>305.09784140287468</v>
      </c>
    </row>
    <row r="3174" spans="1:13" x14ac:dyDescent="0.2">
      <c r="A3174" s="187" t="str">
        <f>B3174&amp;C3174&amp;D3174&amp;E3174</f>
        <v>199930EMAAGCC29</v>
      </c>
      <c r="B3174" s="184">
        <v>1999</v>
      </c>
      <c r="C3174" s="184" t="s">
        <v>4</v>
      </c>
      <c r="D3174" s="184" t="s">
        <v>23</v>
      </c>
      <c r="E3174" s="184">
        <v>29</v>
      </c>
      <c r="F3174" s="184">
        <v>645</v>
      </c>
      <c r="G3174" s="184">
        <v>0</v>
      </c>
      <c r="H3174" s="184">
        <v>1</v>
      </c>
      <c r="I3174" s="184">
        <v>1</v>
      </c>
      <c r="J3174" s="184">
        <v>0</v>
      </c>
      <c r="K3174" s="184">
        <v>0</v>
      </c>
      <c r="L3174" s="184">
        <v>0.33333333333333331</v>
      </c>
      <c r="M3174" s="184">
        <v>666.71046065445876</v>
      </c>
    </row>
    <row r="3175" spans="1:13" x14ac:dyDescent="0.2">
      <c r="A3175" s="187" t="str">
        <f>B3175&amp;C3175&amp;D3175&amp;E3175</f>
        <v>199930EMAAGSC29</v>
      </c>
      <c r="B3175" s="184">
        <v>1999</v>
      </c>
      <c r="C3175" s="184" t="s">
        <v>4</v>
      </c>
      <c r="D3175" s="184" t="s">
        <v>28</v>
      </c>
      <c r="E3175" s="184">
        <v>29</v>
      </c>
      <c r="F3175" s="184">
        <v>2365</v>
      </c>
      <c r="G3175" s="184">
        <v>0</v>
      </c>
      <c r="H3175" s="184">
        <v>1</v>
      </c>
      <c r="I3175" s="184">
        <v>1</v>
      </c>
      <c r="J3175" s="184">
        <v>0</v>
      </c>
      <c r="K3175" s="184">
        <v>0</v>
      </c>
      <c r="L3175" s="184">
        <v>0</v>
      </c>
      <c r="M3175" s="184">
        <v>589.9377409427334</v>
      </c>
    </row>
    <row r="3176" spans="1:13" x14ac:dyDescent="0.2">
      <c r="A3176" s="187" t="str">
        <f>B3176&amp;C3176&amp;D3176&amp;E3176</f>
        <v>199930EMAAUTO29</v>
      </c>
      <c r="B3176" s="184">
        <v>1999</v>
      </c>
      <c r="C3176" s="184" t="s">
        <v>4</v>
      </c>
      <c r="D3176" s="184" t="s">
        <v>34</v>
      </c>
      <c r="E3176" s="184">
        <v>29</v>
      </c>
      <c r="F3176" s="184">
        <v>8169</v>
      </c>
      <c r="G3176" s="184">
        <v>0</v>
      </c>
      <c r="H3176" s="184">
        <v>1</v>
      </c>
      <c r="I3176" s="184">
        <v>1</v>
      </c>
      <c r="J3176" s="184">
        <v>0</v>
      </c>
      <c r="K3176" s="184">
        <v>0</v>
      </c>
      <c r="L3176" s="184">
        <v>2.6319010894846371E-2</v>
      </c>
      <c r="M3176" s="184">
        <v>0</v>
      </c>
    </row>
    <row r="3177" spans="1:13" x14ac:dyDescent="0.2">
      <c r="A3177" s="187" t="str">
        <f>B3177&amp;C3177&amp;D3177&amp;E3177</f>
        <v>199930EMACCA129</v>
      </c>
      <c r="B3177" s="184">
        <v>1999</v>
      </c>
      <c r="C3177" s="184" t="s">
        <v>4</v>
      </c>
      <c r="D3177" s="184" t="s">
        <v>24</v>
      </c>
      <c r="E3177" s="184">
        <v>29</v>
      </c>
      <c r="F3177" s="184">
        <v>74379</v>
      </c>
      <c r="G3177" s="184">
        <v>0</v>
      </c>
      <c r="H3177" s="184">
        <v>1</v>
      </c>
      <c r="I3177" s="184">
        <v>1</v>
      </c>
      <c r="J3177" s="184">
        <v>0</v>
      </c>
      <c r="K3177" s="184">
        <v>0</v>
      </c>
      <c r="L3177" s="184">
        <v>4.0441522472740965E-2</v>
      </c>
      <c r="M3177" s="184">
        <v>1411.0382771855104</v>
      </c>
    </row>
    <row r="3178" spans="1:13" x14ac:dyDescent="0.2">
      <c r="A3178" s="187" t="str">
        <f>B3178&amp;C3178&amp;D3178&amp;E3178</f>
        <v>199930EMACCA229</v>
      </c>
      <c r="B3178" s="184">
        <v>1999</v>
      </c>
      <c r="C3178" s="184" t="s">
        <v>4</v>
      </c>
      <c r="D3178" s="184" t="s">
        <v>25</v>
      </c>
      <c r="E3178" s="184">
        <v>29</v>
      </c>
      <c r="F3178" s="184">
        <v>178856</v>
      </c>
      <c r="G3178" s="184">
        <v>0</v>
      </c>
      <c r="H3178" s="184">
        <v>1</v>
      </c>
      <c r="I3178" s="184">
        <v>1</v>
      </c>
      <c r="J3178" s="184">
        <v>0</v>
      </c>
      <c r="K3178" s="184">
        <v>0</v>
      </c>
      <c r="L3178" s="184">
        <v>4.5656841257771613E-2</v>
      </c>
      <c r="M3178" s="184">
        <v>1580.2756571723444</v>
      </c>
    </row>
    <row r="3179" spans="1:13" x14ac:dyDescent="0.2">
      <c r="A3179" s="187" t="str">
        <f>B3179&amp;C3179&amp;D3179&amp;E3179</f>
        <v>199930EMACONT29</v>
      </c>
      <c r="B3179" s="184">
        <v>1999</v>
      </c>
      <c r="C3179" s="184" t="s">
        <v>4</v>
      </c>
      <c r="D3179" s="184" t="s">
        <v>31</v>
      </c>
      <c r="E3179" s="184">
        <v>29</v>
      </c>
      <c r="F3179" s="184">
        <v>208530</v>
      </c>
      <c r="G3179" s="184">
        <v>0</v>
      </c>
      <c r="H3179" s="184">
        <v>1</v>
      </c>
      <c r="I3179" s="184">
        <v>1</v>
      </c>
      <c r="J3179" s="184">
        <v>0</v>
      </c>
      <c r="K3179" s="184">
        <v>0</v>
      </c>
      <c r="L3179" s="184">
        <v>2.7832925718122094E-2</v>
      </c>
      <c r="M3179" s="184">
        <v>985.03749204351425</v>
      </c>
    </row>
    <row r="3180" spans="1:13" x14ac:dyDescent="0.2">
      <c r="A3180" s="187" t="str">
        <f>B3180&amp;C3180&amp;D3180&amp;E3180</f>
        <v>199930EMAEMPR29</v>
      </c>
      <c r="B3180" s="184">
        <v>1999</v>
      </c>
      <c r="C3180" s="184" t="s">
        <v>4</v>
      </c>
      <c r="D3180" s="184" t="s">
        <v>32</v>
      </c>
      <c r="E3180" s="184">
        <v>29</v>
      </c>
      <c r="F3180" s="184">
        <v>44285</v>
      </c>
      <c r="G3180" s="184">
        <v>0</v>
      </c>
      <c r="H3180" s="184">
        <v>1</v>
      </c>
      <c r="I3180" s="184">
        <v>1</v>
      </c>
      <c r="J3180" s="184">
        <v>0</v>
      </c>
      <c r="K3180" s="184">
        <v>0</v>
      </c>
      <c r="L3180" s="184">
        <v>2.4274585073952807E-2</v>
      </c>
      <c r="M3180" s="184">
        <v>5181.0694895092975</v>
      </c>
    </row>
    <row r="3181" spans="1:13" x14ac:dyDescent="0.2">
      <c r="A3181" s="187" t="str">
        <f>B3181&amp;C3181&amp;D3181&amp;E3181</f>
        <v>199930EMAINAT29</v>
      </c>
      <c r="B3181" s="184">
        <v>1999</v>
      </c>
      <c r="C3181" s="184" t="s">
        <v>4</v>
      </c>
      <c r="D3181" s="184" t="s">
        <v>54</v>
      </c>
      <c r="E3181" s="184">
        <v>29</v>
      </c>
      <c r="F3181" s="184">
        <v>471859</v>
      </c>
      <c r="G3181" s="184">
        <v>0.99792067621543734</v>
      </c>
      <c r="H3181" s="184">
        <v>0.21913113875119475</v>
      </c>
      <c r="I3181" s="184">
        <v>4.5564458874367133E-4</v>
      </c>
      <c r="J3181" s="184">
        <v>0.76663966890281654</v>
      </c>
      <c r="K3181" s="184">
        <v>0.97356692759793406</v>
      </c>
      <c r="L3181" s="184">
        <v>2.5977220106690641E-2</v>
      </c>
      <c r="M3181" s="184"/>
    </row>
    <row r="3182" spans="1:13" x14ac:dyDescent="0.2">
      <c r="A3182" s="187" t="str">
        <f>B3182&amp;C3182&amp;D3182&amp;E3182</f>
        <v>199930EMAMILI29</v>
      </c>
      <c r="B3182" s="184">
        <v>1999</v>
      </c>
      <c r="C3182" s="184" t="s">
        <v>4</v>
      </c>
      <c r="D3182" s="184" t="s">
        <v>26</v>
      </c>
      <c r="E3182" s="184">
        <v>29</v>
      </c>
      <c r="F3182" s="184">
        <v>860</v>
      </c>
      <c r="G3182" s="184">
        <v>0</v>
      </c>
      <c r="H3182" s="184">
        <v>1</v>
      </c>
      <c r="I3182" s="184">
        <v>1</v>
      </c>
      <c r="J3182" s="184">
        <v>0</v>
      </c>
      <c r="K3182" s="184">
        <v>0</v>
      </c>
      <c r="L3182" s="184">
        <v>0</v>
      </c>
      <c r="M3182" s="184">
        <v>3136.3171253286837</v>
      </c>
    </row>
    <row r="3183" spans="1:13" x14ac:dyDescent="0.2">
      <c r="A3183" s="187" t="str">
        <f>B3183&amp;C3183&amp;D3183&amp;E3183</f>
        <v>199930EMAPUBL29</v>
      </c>
      <c r="B3183" s="184">
        <v>1999</v>
      </c>
      <c r="C3183" s="184" t="s">
        <v>4</v>
      </c>
      <c r="D3183" s="184" t="s">
        <v>27</v>
      </c>
      <c r="E3183" s="184">
        <v>29</v>
      </c>
      <c r="F3183" s="184">
        <v>86420</v>
      </c>
      <c r="G3183" s="184">
        <v>0</v>
      </c>
      <c r="H3183" s="184">
        <v>1</v>
      </c>
      <c r="I3183" s="184">
        <v>1</v>
      </c>
      <c r="J3183" s="184">
        <v>0</v>
      </c>
      <c r="K3183" s="184">
        <v>0</v>
      </c>
      <c r="L3183" s="184">
        <v>5.4732700763712103E-2</v>
      </c>
      <c r="M3183" s="184">
        <v>2230.8341206254122</v>
      </c>
    </row>
    <row r="3184" spans="1:13" x14ac:dyDescent="0.2">
      <c r="A3184" s="187" t="str">
        <f>B3184&amp;C3184&amp;D3184&amp;E3184</f>
        <v>199930EMASCA129</v>
      </c>
      <c r="B3184" s="184">
        <v>1999</v>
      </c>
      <c r="C3184" s="184" t="s">
        <v>4</v>
      </c>
      <c r="D3184" s="184" t="s">
        <v>29</v>
      </c>
      <c r="E3184" s="184">
        <v>29</v>
      </c>
      <c r="F3184" s="184">
        <v>39127</v>
      </c>
      <c r="G3184" s="184">
        <v>0</v>
      </c>
      <c r="H3184" s="184">
        <v>1</v>
      </c>
      <c r="I3184" s="184">
        <v>1</v>
      </c>
      <c r="J3184" s="184">
        <v>0</v>
      </c>
      <c r="K3184" s="184">
        <v>0</v>
      </c>
      <c r="L3184" s="184">
        <v>0</v>
      </c>
      <c r="M3184" s="184">
        <v>968.7506041301333</v>
      </c>
    </row>
    <row r="3185" spans="1:13" x14ac:dyDescent="0.2">
      <c r="A3185" s="187" t="str">
        <f>B3185&amp;C3185&amp;D3185&amp;E3185</f>
        <v>199930EMASCA229</v>
      </c>
      <c r="B3185" s="184">
        <v>1999</v>
      </c>
      <c r="C3185" s="184" t="s">
        <v>4</v>
      </c>
      <c r="D3185" s="184" t="s">
        <v>30</v>
      </c>
      <c r="E3185" s="184">
        <v>29</v>
      </c>
      <c r="F3185" s="184">
        <v>25798</v>
      </c>
      <c r="G3185" s="184">
        <v>0</v>
      </c>
      <c r="H3185" s="184">
        <v>1</v>
      </c>
      <c r="I3185" s="184">
        <v>1</v>
      </c>
      <c r="J3185" s="184">
        <v>0</v>
      </c>
      <c r="K3185" s="184">
        <v>0</v>
      </c>
      <c r="L3185" s="184">
        <v>5.0003876269478255E-2</v>
      </c>
      <c r="M3185" s="184">
        <v>1323.526548552459</v>
      </c>
    </row>
    <row r="3186" spans="1:13" x14ac:dyDescent="0.2">
      <c r="A3186" s="187" t="str">
        <f>B3186&amp;C3186&amp;D3186&amp;E3186</f>
        <v>199930EMASREM29</v>
      </c>
      <c r="B3186" s="184">
        <v>1999</v>
      </c>
      <c r="C3186" s="184" t="s">
        <v>4</v>
      </c>
      <c r="D3186" s="184" t="s">
        <v>35</v>
      </c>
      <c r="E3186" s="184">
        <v>29</v>
      </c>
      <c r="F3186" s="184">
        <v>10534</v>
      </c>
      <c r="G3186" s="184">
        <v>0</v>
      </c>
      <c r="H3186" s="184">
        <v>1</v>
      </c>
      <c r="I3186" s="184">
        <v>1</v>
      </c>
      <c r="J3186" s="184">
        <v>0</v>
      </c>
      <c r="K3186" s="184">
        <v>0</v>
      </c>
      <c r="L3186" s="184">
        <v>8.1640402506170495E-2</v>
      </c>
      <c r="M3186" s="184">
        <v>0</v>
      </c>
    </row>
    <row r="3187" spans="1:13" x14ac:dyDescent="0.2">
      <c r="A3187" s="187" t="str">
        <f>B3187&amp;C3187&amp;D3187&amp;E3187</f>
        <v>199930EMATDOM29</v>
      </c>
      <c r="B3187" s="184">
        <v>1999</v>
      </c>
      <c r="C3187" s="184" t="s">
        <v>4</v>
      </c>
      <c r="D3187" s="184" t="s">
        <v>33</v>
      </c>
      <c r="E3187" s="184">
        <v>29</v>
      </c>
      <c r="F3187" s="184">
        <v>59764</v>
      </c>
      <c r="G3187" s="184">
        <v>0</v>
      </c>
      <c r="H3187" s="184">
        <v>1</v>
      </c>
      <c r="I3187" s="184">
        <v>1</v>
      </c>
      <c r="J3187" s="184">
        <v>0</v>
      </c>
      <c r="K3187" s="184">
        <v>0</v>
      </c>
      <c r="L3187" s="184">
        <v>4.3169801218124623E-2</v>
      </c>
      <c r="M3187" s="184">
        <v>339.92720627422659</v>
      </c>
    </row>
    <row r="3188" spans="1:13" x14ac:dyDescent="0.2">
      <c r="A3188" s="187" t="str">
        <f>B3188&amp;C3188&amp;D3188&amp;E3188</f>
        <v>199915A17AGCC31</v>
      </c>
      <c r="B3188" s="184">
        <v>1999</v>
      </c>
      <c r="C3188" s="184" t="s">
        <v>0</v>
      </c>
      <c r="D3188" s="184" t="s">
        <v>23</v>
      </c>
      <c r="E3188" s="184">
        <v>31</v>
      </c>
      <c r="F3188" s="184">
        <v>263</v>
      </c>
      <c r="G3188" s="184">
        <v>0</v>
      </c>
      <c r="H3188" s="184">
        <v>1</v>
      </c>
      <c r="I3188" s="184">
        <v>1</v>
      </c>
      <c r="J3188" s="184">
        <v>0</v>
      </c>
      <c r="K3188" s="184">
        <v>0</v>
      </c>
      <c r="L3188" s="184">
        <v>0</v>
      </c>
      <c r="M3188" s="184">
        <v>302.24207549668802</v>
      </c>
    </row>
    <row r="3189" spans="1:13" x14ac:dyDescent="0.2">
      <c r="A3189" s="187" t="str">
        <f>B3189&amp;C3189&amp;D3189&amp;E3189</f>
        <v>199915A17AGSC31</v>
      </c>
      <c r="B3189" s="184">
        <v>1999</v>
      </c>
      <c r="C3189" s="184" t="s">
        <v>0</v>
      </c>
      <c r="D3189" s="184" t="s">
        <v>28</v>
      </c>
      <c r="E3189" s="184">
        <v>31</v>
      </c>
      <c r="F3189" s="184">
        <v>1051</v>
      </c>
      <c r="G3189" s="184">
        <v>0</v>
      </c>
      <c r="H3189" s="184">
        <v>1</v>
      </c>
      <c r="I3189" s="184">
        <v>1</v>
      </c>
      <c r="J3189" s="184">
        <v>0</v>
      </c>
      <c r="K3189" s="184">
        <v>0</v>
      </c>
      <c r="L3189" s="184">
        <v>0.50047573739295914</v>
      </c>
      <c r="M3189" s="184">
        <v>460.84008181107754</v>
      </c>
    </row>
    <row r="3190" spans="1:13" x14ac:dyDescent="0.2">
      <c r="A3190" s="187" t="str">
        <f>B3190&amp;C3190&amp;D3190&amp;E3190</f>
        <v>199915A17AUTO31</v>
      </c>
      <c r="B3190" s="184">
        <v>1999</v>
      </c>
      <c r="C3190" s="184" t="s">
        <v>0</v>
      </c>
      <c r="D3190" s="184" t="s">
        <v>34</v>
      </c>
      <c r="E3190" s="184">
        <v>31</v>
      </c>
      <c r="F3190" s="184">
        <v>1314</v>
      </c>
      <c r="G3190" s="184">
        <v>0</v>
      </c>
      <c r="H3190" s="184">
        <v>1</v>
      </c>
      <c r="I3190" s="184">
        <v>1</v>
      </c>
      <c r="J3190" s="184">
        <v>0</v>
      </c>
      <c r="K3190" s="184">
        <v>0</v>
      </c>
      <c r="L3190" s="184">
        <v>0.79984779299847797</v>
      </c>
      <c r="M3190" s="184">
        <v>0</v>
      </c>
    </row>
    <row r="3191" spans="1:13" x14ac:dyDescent="0.2">
      <c r="A3191" s="187" t="str">
        <f>B3191&amp;C3191&amp;D3191&amp;E3191</f>
        <v>199915A17CCA131</v>
      </c>
      <c r="B3191" s="184">
        <v>1999</v>
      </c>
      <c r="C3191" s="184" t="s">
        <v>0</v>
      </c>
      <c r="D3191" s="184" t="s">
        <v>24</v>
      </c>
      <c r="E3191" s="184">
        <v>31</v>
      </c>
      <c r="F3191" s="184">
        <v>5785</v>
      </c>
      <c r="G3191" s="184">
        <v>0</v>
      </c>
      <c r="H3191" s="184">
        <v>1</v>
      </c>
      <c r="I3191" s="184">
        <v>1</v>
      </c>
      <c r="J3191" s="184">
        <v>0</v>
      </c>
      <c r="K3191" s="184">
        <v>0</v>
      </c>
      <c r="L3191" s="184">
        <v>0.72739844425237687</v>
      </c>
      <c r="M3191" s="184">
        <v>394.89043533909444</v>
      </c>
    </row>
    <row r="3192" spans="1:13" x14ac:dyDescent="0.2">
      <c r="A3192" s="187" t="str">
        <f>B3192&amp;C3192&amp;D3192&amp;E3192</f>
        <v>199915A17CCA231</v>
      </c>
      <c r="B3192" s="184">
        <v>1999</v>
      </c>
      <c r="C3192" s="184" t="s">
        <v>0</v>
      </c>
      <c r="D3192" s="184" t="s">
        <v>25</v>
      </c>
      <c r="E3192" s="184">
        <v>31</v>
      </c>
      <c r="F3192" s="184">
        <v>12094</v>
      </c>
      <c r="G3192" s="184">
        <v>0</v>
      </c>
      <c r="H3192" s="184">
        <v>1</v>
      </c>
      <c r="I3192" s="184">
        <v>1</v>
      </c>
      <c r="J3192" s="184">
        <v>0</v>
      </c>
      <c r="K3192" s="184">
        <v>0</v>
      </c>
      <c r="L3192" s="184">
        <v>0.82602943608400858</v>
      </c>
      <c r="M3192" s="184">
        <v>358.59290964127064</v>
      </c>
    </row>
    <row r="3193" spans="1:13" x14ac:dyDescent="0.2">
      <c r="A3193" s="187" t="str">
        <f>B3193&amp;C3193&amp;D3193&amp;E3193</f>
        <v>199915A17CONT31</v>
      </c>
      <c r="B3193" s="184">
        <v>1999</v>
      </c>
      <c r="C3193" s="184" t="s">
        <v>0</v>
      </c>
      <c r="D3193" s="184" t="s">
        <v>31</v>
      </c>
      <c r="E3193" s="184">
        <v>31</v>
      </c>
      <c r="F3193" s="184">
        <v>6832</v>
      </c>
      <c r="G3193" s="184">
        <v>0</v>
      </c>
      <c r="H3193" s="184">
        <v>1</v>
      </c>
      <c r="I3193" s="184">
        <v>1</v>
      </c>
      <c r="J3193" s="184">
        <v>0</v>
      </c>
      <c r="K3193" s="184">
        <v>0</v>
      </c>
      <c r="L3193" s="184">
        <v>0.76946721311475408</v>
      </c>
      <c r="M3193" s="184">
        <v>231.48443520934424</v>
      </c>
    </row>
    <row r="3194" spans="1:13" x14ac:dyDescent="0.2">
      <c r="A3194" s="187" t="str">
        <f>B3194&amp;C3194&amp;D3194&amp;E3194</f>
        <v>199915A17INAT31</v>
      </c>
      <c r="B3194" s="184">
        <v>1999</v>
      </c>
      <c r="C3194" s="184" t="s">
        <v>0</v>
      </c>
      <c r="D3194" s="184" t="s">
        <v>54</v>
      </c>
      <c r="E3194" s="184">
        <v>31</v>
      </c>
      <c r="F3194" s="184">
        <v>197195</v>
      </c>
      <c r="G3194" s="184">
        <v>1</v>
      </c>
      <c r="H3194" s="184">
        <v>0.24965470314626367</v>
      </c>
      <c r="I3194" s="184">
        <v>0</v>
      </c>
      <c r="J3194" s="184">
        <v>8.6771068185972827E-2</v>
      </c>
      <c r="K3194" s="184">
        <v>0.1321572928726667</v>
      </c>
      <c r="L3194" s="184">
        <v>0.86801896599812367</v>
      </c>
      <c r="M3194" s="184"/>
    </row>
    <row r="3195" spans="1:13" x14ac:dyDescent="0.2">
      <c r="A3195" s="187" t="str">
        <f>B3195&amp;C3195&amp;D3195&amp;E3195</f>
        <v>199915A17SCA131</v>
      </c>
      <c r="B3195" s="184">
        <v>1999</v>
      </c>
      <c r="C3195" s="184" t="s">
        <v>0</v>
      </c>
      <c r="D3195" s="184" t="s">
        <v>29</v>
      </c>
      <c r="E3195" s="184">
        <v>31</v>
      </c>
      <c r="F3195" s="184">
        <v>23401</v>
      </c>
      <c r="G3195" s="184">
        <v>0</v>
      </c>
      <c r="H3195" s="184">
        <v>1</v>
      </c>
      <c r="I3195" s="184">
        <v>1</v>
      </c>
      <c r="J3195" s="184">
        <v>0</v>
      </c>
      <c r="K3195" s="184">
        <v>0</v>
      </c>
      <c r="L3195" s="184">
        <v>0.68539805991196956</v>
      </c>
      <c r="M3195" s="184">
        <v>304.39583060389873</v>
      </c>
    </row>
    <row r="3196" spans="1:13" x14ac:dyDescent="0.2">
      <c r="A3196" s="187" t="str">
        <f>B3196&amp;C3196&amp;D3196&amp;E3196</f>
        <v>199915A17SCA231</v>
      </c>
      <c r="B3196" s="184">
        <v>1999</v>
      </c>
      <c r="C3196" s="184" t="s">
        <v>0</v>
      </c>
      <c r="D3196" s="184" t="s">
        <v>30</v>
      </c>
      <c r="E3196" s="184">
        <v>31</v>
      </c>
      <c r="F3196" s="184">
        <v>4205</v>
      </c>
      <c r="G3196" s="184">
        <v>0</v>
      </c>
      <c r="H3196" s="184">
        <v>1</v>
      </c>
      <c r="I3196" s="184">
        <v>1</v>
      </c>
      <c r="J3196" s="184">
        <v>0</v>
      </c>
      <c r="K3196" s="184">
        <v>0</v>
      </c>
      <c r="L3196" s="184">
        <v>0.81236623067776459</v>
      </c>
      <c r="M3196" s="184">
        <v>360.34180943300663</v>
      </c>
    </row>
    <row r="3197" spans="1:13" x14ac:dyDescent="0.2">
      <c r="A3197" s="187" t="str">
        <f>B3197&amp;C3197&amp;D3197&amp;E3197</f>
        <v>199915A17SREM31</v>
      </c>
      <c r="B3197" s="184">
        <v>1999</v>
      </c>
      <c r="C3197" s="184" t="s">
        <v>0</v>
      </c>
      <c r="D3197" s="184" t="s">
        <v>35</v>
      </c>
      <c r="E3197" s="184">
        <v>31</v>
      </c>
      <c r="F3197" s="184">
        <v>4733</v>
      </c>
      <c r="G3197" s="184">
        <v>0</v>
      </c>
      <c r="H3197" s="184">
        <v>1</v>
      </c>
      <c r="I3197" s="184">
        <v>1</v>
      </c>
      <c r="J3197" s="184">
        <v>0</v>
      </c>
      <c r="K3197" s="184">
        <v>0</v>
      </c>
      <c r="L3197" s="184">
        <v>0.83329811958588629</v>
      </c>
      <c r="M3197" s="184">
        <v>0</v>
      </c>
    </row>
    <row r="3198" spans="1:13" x14ac:dyDescent="0.2">
      <c r="A3198" s="187" t="str">
        <f>B3198&amp;C3198&amp;D3198&amp;E3198</f>
        <v>199915A17TDOM31</v>
      </c>
      <c r="B3198" s="184">
        <v>1999</v>
      </c>
      <c r="C3198" s="184" t="s">
        <v>0</v>
      </c>
      <c r="D3198" s="184" t="s">
        <v>33</v>
      </c>
      <c r="E3198" s="184">
        <v>31</v>
      </c>
      <c r="F3198" s="184">
        <v>9991</v>
      </c>
      <c r="G3198" s="184">
        <v>0</v>
      </c>
      <c r="H3198" s="184">
        <v>1</v>
      </c>
      <c r="I3198" s="184">
        <v>1</v>
      </c>
      <c r="J3198" s="184">
        <v>0</v>
      </c>
      <c r="K3198" s="184">
        <v>0</v>
      </c>
      <c r="L3198" s="184">
        <v>0.57912120908817932</v>
      </c>
      <c r="M3198" s="184">
        <v>267.88801337900964</v>
      </c>
    </row>
    <row r="3199" spans="1:13" x14ac:dyDescent="0.2">
      <c r="A3199" s="187" t="str">
        <f>B3199&amp;C3199&amp;D3199&amp;E3199</f>
        <v>199915A29AGCC31</v>
      </c>
      <c r="B3199" s="184">
        <v>1999</v>
      </c>
      <c r="C3199" s="184" t="s">
        <v>3</v>
      </c>
      <c r="D3199" s="184" t="s">
        <v>23</v>
      </c>
      <c r="E3199" s="184">
        <v>31</v>
      </c>
      <c r="F3199" s="184">
        <v>789</v>
      </c>
      <c r="G3199" s="184">
        <v>0</v>
      </c>
      <c r="H3199" s="184">
        <v>1</v>
      </c>
      <c r="I3199" s="184">
        <v>1</v>
      </c>
      <c r="J3199" s="184">
        <v>0</v>
      </c>
      <c r="K3199" s="184">
        <v>0</v>
      </c>
      <c r="L3199" s="184">
        <v>0.33333333333333331</v>
      </c>
      <c r="M3199" s="184">
        <v>327.42891512141205</v>
      </c>
    </row>
    <row r="3200" spans="1:13" x14ac:dyDescent="0.2">
      <c r="A3200" s="187" t="str">
        <f>B3200&amp;C3200&amp;D3200&amp;E3200</f>
        <v>199915A29AGSC31</v>
      </c>
      <c r="B3200" s="184">
        <v>1999</v>
      </c>
      <c r="C3200" s="184" t="s">
        <v>3</v>
      </c>
      <c r="D3200" s="184" t="s">
        <v>28</v>
      </c>
      <c r="E3200" s="184">
        <v>31</v>
      </c>
      <c r="F3200" s="184">
        <v>2892</v>
      </c>
      <c r="G3200" s="184">
        <v>0</v>
      </c>
      <c r="H3200" s="184">
        <v>1</v>
      </c>
      <c r="I3200" s="184">
        <v>1</v>
      </c>
      <c r="J3200" s="184">
        <v>0</v>
      </c>
      <c r="K3200" s="184">
        <v>0</v>
      </c>
      <c r="L3200" s="184">
        <v>0.18188105117565698</v>
      </c>
      <c r="M3200" s="184">
        <v>407.77766921957885</v>
      </c>
    </row>
    <row r="3201" spans="1:13" x14ac:dyDescent="0.2">
      <c r="A3201" s="187" t="str">
        <f>B3201&amp;C3201&amp;D3201&amp;E3201</f>
        <v>199915A29AUTO31</v>
      </c>
      <c r="B3201" s="184">
        <v>1999</v>
      </c>
      <c r="C3201" s="184" t="s">
        <v>3</v>
      </c>
      <c r="D3201" s="184" t="s">
        <v>34</v>
      </c>
      <c r="E3201" s="184">
        <v>31</v>
      </c>
      <c r="F3201" s="184">
        <v>7100</v>
      </c>
      <c r="G3201" s="184">
        <v>0</v>
      </c>
      <c r="H3201" s="184">
        <v>1</v>
      </c>
      <c r="I3201" s="184">
        <v>1</v>
      </c>
      <c r="J3201" s="184">
        <v>0</v>
      </c>
      <c r="K3201" s="184">
        <v>0</v>
      </c>
      <c r="L3201" s="184">
        <v>0.33323943661971833</v>
      </c>
      <c r="M3201" s="184">
        <v>0</v>
      </c>
    </row>
    <row r="3202" spans="1:13" x14ac:dyDescent="0.2">
      <c r="A3202" s="187" t="str">
        <f>B3202&amp;C3202&amp;D3202&amp;E3202</f>
        <v>199915A29CCA131</v>
      </c>
      <c r="B3202" s="184">
        <v>1999</v>
      </c>
      <c r="C3202" s="184" t="s">
        <v>3</v>
      </c>
      <c r="D3202" s="184" t="s">
        <v>24</v>
      </c>
      <c r="E3202" s="184">
        <v>31</v>
      </c>
      <c r="F3202" s="184">
        <v>99379</v>
      </c>
      <c r="G3202" s="184">
        <v>0</v>
      </c>
      <c r="H3202" s="184">
        <v>1</v>
      </c>
      <c r="I3202" s="184">
        <v>1</v>
      </c>
      <c r="J3202" s="184">
        <v>0</v>
      </c>
      <c r="K3202" s="184">
        <v>0</v>
      </c>
      <c r="L3202" s="184">
        <v>0.2963503355839765</v>
      </c>
      <c r="M3202" s="184">
        <v>619.77077633579279</v>
      </c>
    </row>
    <row r="3203" spans="1:13" x14ac:dyDescent="0.2">
      <c r="A3203" s="187" t="str">
        <f>B3203&amp;C3203&amp;D3203&amp;E3203</f>
        <v>199915A29CCA231</v>
      </c>
      <c r="B3203" s="184">
        <v>1999</v>
      </c>
      <c r="C3203" s="184" t="s">
        <v>3</v>
      </c>
      <c r="D3203" s="184" t="s">
        <v>25</v>
      </c>
      <c r="E3203" s="184">
        <v>31</v>
      </c>
      <c r="F3203" s="184">
        <v>225323</v>
      </c>
      <c r="G3203" s="184">
        <v>0</v>
      </c>
      <c r="H3203" s="184">
        <v>1</v>
      </c>
      <c r="I3203" s="184">
        <v>1</v>
      </c>
      <c r="J3203" s="184">
        <v>0</v>
      </c>
      <c r="K3203" s="184">
        <v>0</v>
      </c>
      <c r="L3203" s="184">
        <v>0.25230605171954146</v>
      </c>
      <c r="M3203" s="184">
        <v>865.46554005039491</v>
      </c>
    </row>
    <row r="3204" spans="1:13" x14ac:dyDescent="0.2">
      <c r="A3204" s="187" t="str">
        <f>B3204&amp;C3204&amp;D3204&amp;E3204</f>
        <v>199915A29CONT31</v>
      </c>
      <c r="B3204" s="184">
        <v>1999</v>
      </c>
      <c r="C3204" s="184" t="s">
        <v>3</v>
      </c>
      <c r="D3204" s="184" t="s">
        <v>31</v>
      </c>
      <c r="E3204" s="184">
        <v>31</v>
      </c>
      <c r="F3204" s="184">
        <v>73882</v>
      </c>
      <c r="G3204" s="184">
        <v>0</v>
      </c>
      <c r="H3204" s="184">
        <v>1</v>
      </c>
      <c r="I3204" s="184">
        <v>1</v>
      </c>
      <c r="J3204" s="184">
        <v>0</v>
      </c>
      <c r="K3204" s="184">
        <v>0</v>
      </c>
      <c r="L3204" s="184">
        <v>0.18502476922660457</v>
      </c>
      <c r="M3204" s="184">
        <v>842.46471204431134</v>
      </c>
    </row>
    <row r="3205" spans="1:13" x14ac:dyDescent="0.2">
      <c r="A3205" s="187" t="str">
        <f>B3205&amp;C3205&amp;D3205&amp;E3205</f>
        <v>199915A29EMPR31</v>
      </c>
      <c r="B3205" s="184">
        <v>1999</v>
      </c>
      <c r="C3205" s="184" t="s">
        <v>3</v>
      </c>
      <c r="D3205" s="184" t="s">
        <v>32</v>
      </c>
      <c r="E3205" s="184">
        <v>31</v>
      </c>
      <c r="F3205" s="184">
        <v>11308</v>
      </c>
      <c r="G3205" s="184">
        <v>0</v>
      </c>
      <c r="H3205" s="184">
        <v>1</v>
      </c>
      <c r="I3205" s="184">
        <v>1</v>
      </c>
      <c r="J3205" s="184">
        <v>0</v>
      </c>
      <c r="K3205" s="184">
        <v>0</v>
      </c>
      <c r="L3205" s="184">
        <v>0.16280509373894589</v>
      </c>
      <c r="M3205" s="184">
        <v>2409.9242014521756</v>
      </c>
    </row>
    <row r="3206" spans="1:13" x14ac:dyDescent="0.2">
      <c r="A3206" s="187" t="str">
        <f>B3206&amp;C3206&amp;D3206&amp;E3206</f>
        <v>199915A29INAT31</v>
      </c>
      <c r="B3206" s="184">
        <v>1999</v>
      </c>
      <c r="C3206" s="184" t="s">
        <v>3</v>
      </c>
      <c r="D3206" s="184" t="s">
        <v>54</v>
      </c>
      <c r="E3206" s="184">
        <v>31</v>
      </c>
      <c r="F3206" s="184">
        <v>545042</v>
      </c>
      <c r="G3206" s="184">
        <v>1</v>
      </c>
      <c r="H3206" s="184">
        <v>0.36985322745337146</v>
      </c>
      <c r="I3206" s="184">
        <v>0</v>
      </c>
      <c r="J3206" s="184">
        <v>0.26703714858700206</v>
      </c>
      <c r="K3206" s="184">
        <v>0.46160259753616056</v>
      </c>
      <c r="L3206" s="184">
        <v>0.5383603465421013</v>
      </c>
      <c r="M3206" s="184"/>
    </row>
    <row r="3207" spans="1:13" x14ac:dyDescent="0.2">
      <c r="A3207" s="187" t="str">
        <f>B3207&amp;C3207&amp;D3207&amp;E3207</f>
        <v>199915A29MILI31</v>
      </c>
      <c r="B3207" s="184">
        <v>1999</v>
      </c>
      <c r="C3207" s="184" t="s">
        <v>3</v>
      </c>
      <c r="D3207" s="184" t="s">
        <v>26</v>
      </c>
      <c r="E3207" s="184">
        <v>31</v>
      </c>
      <c r="F3207" s="184">
        <v>2104</v>
      </c>
      <c r="G3207" s="184">
        <v>0</v>
      </c>
      <c r="H3207" s="184">
        <v>1</v>
      </c>
      <c r="I3207" s="184">
        <v>1</v>
      </c>
      <c r="J3207" s="184">
        <v>0</v>
      </c>
      <c r="K3207" s="184">
        <v>0</v>
      </c>
      <c r="L3207" s="184">
        <v>0.5</v>
      </c>
      <c r="M3207" s="184">
        <v>1738.4475261565015</v>
      </c>
    </row>
    <row r="3208" spans="1:13" x14ac:dyDescent="0.2">
      <c r="A3208" s="187" t="str">
        <f>B3208&amp;C3208&amp;D3208&amp;E3208</f>
        <v>199915A29PUBL31</v>
      </c>
      <c r="B3208" s="184">
        <v>1999</v>
      </c>
      <c r="C3208" s="184" t="s">
        <v>3</v>
      </c>
      <c r="D3208" s="184" t="s">
        <v>27</v>
      </c>
      <c r="E3208" s="184">
        <v>31</v>
      </c>
      <c r="F3208" s="184">
        <v>19719</v>
      </c>
      <c r="G3208" s="184">
        <v>0</v>
      </c>
      <c r="H3208" s="184">
        <v>1</v>
      </c>
      <c r="I3208" s="184">
        <v>1</v>
      </c>
      <c r="J3208" s="184">
        <v>0</v>
      </c>
      <c r="K3208" s="184">
        <v>0</v>
      </c>
      <c r="L3208" s="184">
        <v>0.20001014250215529</v>
      </c>
      <c r="M3208" s="184">
        <v>1477.26829297883</v>
      </c>
    </row>
    <row r="3209" spans="1:13" x14ac:dyDescent="0.2">
      <c r="A3209" s="187" t="str">
        <f>B3209&amp;C3209&amp;D3209&amp;E3209</f>
        <v>199915A29SCA131</v>
      </c>
      <c r="B3209" s="184">
        <v>1999</v>
      </c>
      <c r="C3209" s="184" t="s">
        <v>3</v>
      </c>
      <c r="D3209" s="184" t="s">
        <v>29</v>
      </c>
      <c r="E3209" s="184">
        <v>31</v>
      </c>
      <c r="F3209" s="184">
        <v>114109</v>
      </c>
      <c r="G3209" s="184">
        <v>0</v>
      </c>
      <c r="H3209" s="184">
        <v>1</v>
      </c>
      <c r="I3209" s="184">
        <v>1</v>
      </c>
      <c r="J3209" s="184">
        <v>0</v>
      </c>
      <c r="K3209" s="184">
        <v>0</v>
      </c>
      <c r="L3209" s="184">
        <v>0.39722959085079845</v>
      </c>
      <c r="M3209" s="184">
        <v>504.78320340690942</v>
      </c>
    </row>
    <row r="3210" spans="1:13" x14ac:dyDescent="0.2">
      <c r="A3210" s="187" t="str">
        <f>B3210&amp;C3210&amp;D3210&amp;E3210</f>
        <v>199915A29SCA231</v>
      </c>
      <c r="B3210" s="184">
        <v>1999</v>
      </c>
      <c r="C3210" s="184" t="s">
        <v>3</v>
      </c>
      <c r="D3210" s="184" t="s">
        <v>30</v>
      </c>
      <c r="E3210" s="184">
        <v>31</v>
      </c>
      <c r="F3210" s="184">
        <v>36016</v>
      </c>
      <c r="G3210" s="184">
        <v>0</v>
      </c>
      <c r="H3210" s="184">
        <v>1</v>
      </c>
      <c r="I3210" s="184">
        <v>1</v>
      </c>
      <c r="J3210" s="184">
        <v>0</v>
      </c>
      <c r="K3210" s="184">
        <v>0</v>
      </c>
      <c r="L3210" s="184">
        <v>0.42642575448214137</v>
      </c>
      <c r="M3210" s="184">
        <v>683.91347450552382</v>
      </c>
    </row>
    <row r="3211" spans="1:13" x14ac:dyDescent="0.2">
      <c r="A3211" s="187" t="str">
        <f>B3211&amp;C3211&amp;D3211&amp;E3211</f>
        <v>199915A29SREM31</v>
      </c>
      <c r="B3211" s="184">
        <v>1999</v>
      </c>
      <c r="C3211" s="184" t="s">
        <v>3</v>
      </c>
      <c r="D3211" s="184" t="s">
        <v>35</v>
      </c>
      <c r="E3211" s="184">
        <v>31</v>
      </c>
      <c r="F3211" s="184">
        <v>12358</v>
      </c>
      <c r="G3211" s="184">
        <v>0</v>
      </c>
      <c r="H3211" s="184">
        <v>1</v>
      </c>
      <c r="I3211" s="184">
        <v>1</v>
      </c>
      <c r="J3211" s="184">
        <v>0</v>
      </c>
      <c r="K3211" s="184">
        <v>0</v>
      </c>
      <c r="L3211" s="184">
        <v>0.55316394238549926</v>
      </c>
      <c r="M3211" s="184">
        <v>0.94591816988791444</v>
      </c>
    </row>
    <row r="3212" spans="1:13" x14ac:dyDescent="0.2">
      <c r="A3212" s="187" t="str">
        <f>B3212&amp;C3212&amp;D3212&amp;E3212</f>
        <v>199915A29TDOM31</v>
      </c>
      <c r="B3212" s="184">
        <v>1999</v>
      </c>
      <c r="C3212" s="184" t="s">
        <v>3</v>
      </c>
      <c r="D3212" s="184" t="s">
        <v>33</v>
      </c>
      <c r="E3212" s="184">
        <v>31</v>
      </c>
      <c r="F3212" s="184">
        <v>77296</v>
      </c>
      <c r="G3212" s="184">
        <v>0</v>
      </c>
      <c r="H3212" s="184">
        <v>1</v>
      </c>
      <c r="I3212" s="184">
        <v>1</v>
      </c>
      <c r="J3212" s="184">
        <v>0</v>
      </c>
      <c r="K3212" s="184">
        <v>0</v>
      </c>
      <c r="L3212" s="184">
        <v>0.25849979300351894</v>
      </c>
      <c r="M3212" s="184">
        <v>354.74124031464981</v>
      </c>
    </row>
    <row r="3213" spans="1:13" x14ac:dyDescent="0.2">
      <c r="A3213" s="187" t="str">
        <f>B3213&amp;C3213&amp;D3213&amp;E3213</f>
        <v>199918A24AGCC31</v>
      </c>
      <c r="B3213" s="184">
        <v>1999</v>
      </c>
      <c r="C3213" s="184" t="s">
        <v>1</v>
      </c>
      <c r="D3213" s="184" t="s">
        <v>23</v>
      </c>
      <c r="E3213" s="184">
        <v>31</v>
      </c>
      <c r="F3213" s="184">
        <v>263</v>
      </c>
      <c r="G3213" s="184">
        <v>0</v>
      </c>
      <c r="H3213" s="184">
        <v>1</v>
      </c>
      <c r="I3213" s="184">
        <v>1</v>
      </c>
      <c r="J3213" s="184">
        <v>0</v>
      </c>
      <c r="K3213" s="184">
        <v>0</v>
      </c>
      <c r="L3213" s="184">
        <v>1</v>
      </c>
      <c r="M3213" s="184">
        <v>377.80259437085999</v>
      </c>
    </row>
    <row r="3214" spans="1:13" x14ac:dyDescent="0.2">
      <c r="A3214" s="187" t="str">
        <f>B3214&amp;C3214&amp;D3214&amp;E3214</f>
        <v>199918A24AGSC31</v>
      </c>
      <c r="B3214" s="184">
        <v>1999</v>
      </c>
      <c r="C3214" s="184" t="s">
        <v>1</v>
      </c>
      <c r="D3214" s="184" t="s">
        <v>28</v>
      </c>
      <c r="E3214" s="184">
        <v>31</v>
      </c>
      <c r="F3214" s="184">
        <v>1578</v>
      </c>
      <c r="G3214" s="184">
        <v>0</v>
      </c>
      <c r="H3214" s="184">
        <v>1</v>
      </c>
      <c r="I3214" s="184">
        <v>1</v>
      </c>
      <c r="J3214" s="184">
        <v>0</v>
      </c>
      <c r="K3214" s="184">
        <v>0</v>
      </c>
      <c r="L3214" s="184">
        <v>0</v>
      </c>
      <c r="M3214" s="184">
        <v>364.83877985813439</v>
      </c>
    </row>
    <row r="3215" spans="1:13" x14ac:dyDescent="0.2">
      <c r="A3215" s="187" t="str">
        <f>B3215&amp;C3215&amp;D3215&amp;E3215</f>
        <v>199918A24AUTO31</v>
      </c>
      <c r="B3215" s="184">
        <v>1999</v>
      </c>
      <c r="C3215" s="184" t="s">
        <v>1</v>
      </c>
      <c r="D3215" s="184" t="s">
        <v>34</v>
      </c>
      <c r="E3215" s="184">
        <v>31</v>
      </c>
      <c r="F3215" s="184">
        <v>3682</v>
      </c>
      <c r="G3215" s="184">
        <v>0</v>
      </c>
      <c r="H3215" s="184">
        <v>1</v>
      </c>
      <c r="I3215" s="184">
        <v>1</v>
      </c>
      <c r="J3215" s="184">
        <v>0</v>
      </c>
      <c r="K3215" s="184">
        <v>0</v>
      </c>
      <c r="L3215" s="184">
        <v>0.35714285714285715</v>
      </c>
      <c r="M3215" s="184">
        <v>0</v>
      </c>
    </row>
    <row r="3216" spans="1:13" x14ac:dyDescent="0.2">
      <c r="A3216" s="187" t="str">
        <f>B3216&amp;C3216&amp;D3216&amp;E3216</f>
        <v>199918A24CCA131</v>
      </c>
      <c r="B3216" s="184">
        <v>1999</v>
      </c>
      <c r="C3216" s="184" t="s">
        <v>1</v>
      </c>
      <c r="D3216" s="184" t="s">
        <v>24</v>
      </c>
      <c r="E3216" s="184">
        <v>31</v>
      </c>
      <c r="F3216" s="184">
        <v>60466</v>
      </c>
      <c r="G3216" s="184">
        <v>0</v>
      </c>
      <c r="H3216" s="184">
        <v>1</v>
      </c>
      <c r="I3216" s="184">
        <v>1</v>
      </c>
      <c r="J3216" s="184">
        <v>0</v>
      </c>
      <c r="K3216" s="184">
        <v>0</v>
      </c>
      <c r="L3216" s="184">
        <v>0.35659709588859856</v>
      </c>
      <c r="M3216" s="184">
        <v>560.61352170207078</v>
      </c>
    </row>
    <row r="3217" spans="1:13" x14ac:dyDescent="0.2">
      <c r="A3217" s="187" t="str">
        <f>B3217&amp;C3217&amp;D3217&amp;E3217</f>
        <v>199918A24CCA231</v>
      </c>
      <c r="B3217" s="184">
        <v>1999</v>
      </c>
      <c r="C3217" s="184" t="s">
        <v>1</v>
      </c>
      <c r="D3217" s="184" t="s">
        <v>25</v>
      </c>
      <c r="E3217" s="184">
        <v>31</v>
      </c>
      <c r="F3217" s="184">
        <v>115155</v>
      </c>
      <c r="G3217" s="184">
        <v>0</v>
      </c>
      <c r="H3217" s="184">
        <v>1</v>
      </c>
      <c r="I3217" s="184">
        <v>1</v>
      </c>
      <c r="J3217" s="184">
        <v>0</v>
      </c>
      <c r="K3217" s="184">
        <v>0</v>
      </c>
      <c r="L3217" s="184">
        <v>0.30889008808272117</v>
      </c>
      <c r="M3217" s="184">
        <v>694.30054080640923</v>
      </c>
    </row>
    <row r="3218" spans="1:13" x14ac:dyDescent="0.2">
      <c r="A3218" s="187" t="str">
        <f>B3218&amp;C3218&amp;D3218&amp;E3218</f>
        <v>199918A24CONT31</v>
      </c>
      <c r="B3218" s="184">
        <v>1999</v>
      </c>
      <c r="C3218" s="184" t="s">
        <v>1</v>
      </c>
      <c r="D3218" s="184" t="s">
        <v>31</v>
      </c>
      <c r="E3218" s="184">
        <v>31</v>
      </c>
      <c r="F3218" s="184">
        <v>32604</v>
      </c>
      <c r="G3218" s="184">
        <v>0</v>
      </c>
      <c r="H3218" s="184">
        <v>1</v>
      </c>
      <c r="I3218" s="184">
        <v>1</v>
      </c>
      <c r="J3218" s="184">
        <v>0</v>
      </c>
      <c r="K3218" s="184">
        <v>0</v>
      </c>
      <c r="L3218" s="184">
        <v>0.18549871181450128</v>
      </c>
      <c r="M3218" s="184">
        <v>697.29007946965305</v>
      </c>
    </row>
    <row r="3219" spans="1:13" x14ac:dyDescent="0.2">
      <c r="A3219" s="187" t="str">
        <f>B3219&amp;C3219&amp;D3219&amp;E3219</f>
        <v>199918A24EMPR31</v>
      </c>
      <c r="B3219" s="184">
        <v>1999</v>
      </c>
      <c r="C3219" s="184" t="s">
        <v>1</v>
      </c>
      <c r="D3219" s="184" t="s">
        <v>32</v>
      </c>
      <c r="E3219" s="184">
        <v>31</v>
      </c>
      <c r="F3219" s="184">
        <v>3155</v>
      </c>
      <c r="G3219" s="184">
        <v>0</v>
      </c>
      <c r="H3219" s="184">
        <v>1</v>
      </c>
      <c r="I3219" s="184">
        <v>1</v>
      </c>
      <c r="J3219" s="184">
        <v>0</v>
      </c>
      <c r="K3219" s="184">
        <v>0</v>
      </c>
      <c r="L3219" s="184">
        <v>0.33343898573692554</v>
      </c>
      <c r="M3219" s="184">
        <v>1987.5809955601853</v>
      </c>
    </row>
    <row r="3220" spans="1:13" x14ac:dyDescent="0.2">
      <c r="A3220" s="187" t="str">
        <f>B3220&amp;C3220&amp;D3220&amp;E3220</f>
        <v>199918A24INAT31</v>
      </c>
      <c r="B3220" s="184">
        <v>1999</v>
      </c>
      <c r="C3220" s="184" t="s">
        <v>1</v>
      </c>
      <c r="D3220" s="184" t="s">
        <v>54</v>
      </c>
      <c r="E3220" s="184">
        <v>31</v>
      </c>
      <c r="F3220" s="184">
        <v>250039</v>
      </c>
      <c r="G3220" s="184">
        <v>1</v>
      </c>
      <c r="H3220" s="184">
        <v>0.46056415199228923</v>
      </c>
      <c r="I3220" s="184">
        <v>0</v>
      </c>
      <c r="J3220" s="184">
        <v>0.29445006578973681</v>
      </c>
      <c r="K3220" s="184">
        <v>0.5541495526697835</v>
      </c>
      <c r="L3220" s="184">
        <v>0.4458504473302165</v>
      </c>
      <c r="M3220" s="184"/>
    </row>
    <row r="3221" spans="1:13" x14ac:dyDescent="0.2">
      <c r="A3221" s="187" t="str">
        <f>B3221&amp;C3221&amp;D3221&amp;E3221</f>
        <v>199918A24MILI31</v>
      </c>
      <c r="B3221" s="184">
        <v>1999</v>
      </c>
      <c r="C3221" s="184" t="s">
        <v>1</v>
      </c>
      <c r="D3221" s="184" t="s">
        <v>26</v>
      </c>
      <c r="E3221" s="184">
        <v>31</v>
      </c>
      <c r="F3221" s="184">
        <v>1315</v>
      </c>
      <c r="G3221" s="184">
        <v>0</v>
      </c>
      <c r="H3221" s="184">
        <v>1</v>
      </c>
      <c r="I3221" s="184">
        <v>1</v>
      </c>
      <c r="J3221" s="184">
        <v>0</v>
      </c>
      <c r="K3221" s="184">
        <v>0</v>
      </c>
      <c r="L3221" s="184">
        <v>0.6</v>
      </c>
      <c r="M3221" s="184">
        <v>882.72464990650349</v>
      </c>
    </row>
    <row r="3222" spans="1:13" x14ac:dyDescent="0.2">
      <c r="A3222" s="187" t="str">
        <f>B3222&amp;C3222&amp;D3222&amp;E3222</f>
        <v>199918A24PUBL31</v>
      </c>
      <c r="B3222" s="184">
        <v>1999</v>
      </c>
      <c r="C3222" s="184" t="s">
        <v>1</v>
      </c>
      <c r="D3222" s="184" t="s">
        <v>27</v>
      </c>
      <c r="E3222" s="184">
        <v>31</v>
      </c>
      <c r="F3222" s="184">
        <v>7625</v>
      </c>
      <c r="G3222" s="184">
        <v>0</v>
      </c>
      <c r="H3222" s="184">
        <v>1</v>
      </c>
      <c r="I3222" s="184">
        <v>1</v>
      </c>
      <c r="J3222" s="184">
        <v>0</v>
      </c>
      <c r="K3222" s="184">
        <v>0</v>
      </c>
      <c r="L3222" s="184">
        <v>0.24131147540983608</v>
      </c>
      <c r="M3222" s="184">
        <v>1063.6956629721751</v>
      </c>
    </row>
    <row r="3223" spans="1:13" x14ac:dyDescent="0.2">
      <c r="A3223" s="187" t="str">
        <f>B3223&amp;C3223&amp;D3223&amp;E3223</f>
        <v>199918A24SCA131</v>
      </c>
      <c r="B3223" s="184">
        <v>1999</v>
      </c>
      <c r="C3223" s="184" t="s">
        <v>1</v>
      </c>
      <c r="D3223" s="184" t="s">
        <v>29</v>
      </c>
      <c r="E3223" s="184">
        <v>31</v>
      </c>
      <c r="F3223" s="184">
        <v>62048</v>
      </c>
      <c r="G3223" s="184">
        <v>0</v>
      </c>
      <c r="H3223" s="184">
        <v>1</v>
      </c>
      <c r="I3223" s="184">
        <v>1</v>
      </c>
      <c r="J3223" s="184">
        <v>0</v>
      </c>
      <c r="K3223" s="184">
        <v>0</v>
      </c>
      <c r="L3223" s="184">
        <v>0.40851339321841873</v>
      </c>
      <c r="M3223" s="184">
        <v>472.05175932271209</v>
      </c>
    </row>
    <row r="3224" spans="1:13" x14ac:dyDescent="0.2">
      <c r="A3224" s="187" t="str">
        <f>B3224&amp;C3224&amp;D3224&amp;E3224</f>
        <v>199918A24SCA231</v>
      </c>
      <c r="B3224" s="184">
        <v>1999</v>
      </c>
      <c r="C3224" s="184" t="s">
        <v>1</v>
      </c>
      <c r="D3224" s="184" t="s">
        <v>30</v>
      </c>
      <c r="E3224" s="184">
        <v>31</v>
      </c>
      <c r="F3224" s="184">
        <v>22083</v>
      </c>
      <c r="G3224" s="184">
        <v>0</v>
      </c>
      <c r="H3224" s="184">
        <v>1</v>
      </c>
      <c r="I3224" s="184">
        <v>1</v>
      </c>
      <c r="J3224" s="184">
        <v>0</v>
      </c>
      <c r="K3224" s="184">
        <v>0</v>
      </c>
      <c r="L3224" s="184">
        <v>0.44578368469294227</v>
      </c>
      <c r="M3224" s="184">
        <v>631.64122856870995</v>
      </c>
    </row>
    <row r="3225" spans="1:13" x14ac:dyDescent="0.2">
      <c r="A3225" s="187" t="str">
        <f>B3225&amp;C3225&amp;D3225&amp;E3225</f>
        <v>199918A24SREM31</v>
      </c>
      <c r="B3225" s="184">
        <v>1999</v>
      </c>
      <c r="C3225" s="184" t="s">
        <v>1</v>
      </c>
      <c r="D3225" s="184" t="s">
        <v>35</v>
      </c>
      <c r="E3225" s="184">
        <v>31</v>
      </c>
      <c r="F3225" s="184">
        <v>5784</v>
      </c>
      <c r="G3225" s="184">
        <v>0</v>
      </c>
      <c r="H3225" s="184">
        <v>1</v>
      </c>
      <c r="I3225" s="184">
        <v>1</v>
      </c>
      <c r="J3225" s="184">
        <v>0</v>
      </c>
      <c r="K3225" s="184">
        <v>0</v>
      </c>
      <c r="L3225" s="184">
        <v>0.5</v>
      </c>
      <c r="M3225" s="184">
        <v>2.0210333235606583</v>
      </c>
    </row>
    <row r="3226" spans="1:13" x14ac:dyDescent="0.2">
      <c r="A3226" s="187" t="str">
        <f>B3226&amp;C3226&amp;D3226&amp;E3226</f>
        <v>199918A24TDOM31</v>
      </c>
      <c r="B3226" s="184">
        <v>1999</v>
      </c>
      <c r="C3226" s="184" t="s">
        <v>1</v>
      </c>
      <c r="D3226" s="184" t="s">
        <v>33</v>
      </c>
      <c r="E3226" s="184">
        <v>31</v>
      </c>
      <c r="F3226" s="184">
        <v>41539</v>
      </c>
      <c r="G3226" s="184">
        <v>0</v>
      </c>
      <c r="H3226" s="184">
        <v>1</v>
      </c>
      <c r="I3226" s="184">
        <v>1</v>
      </c>
      <c r="J3226" s="184">
        <v>0</v>
      </c>
      <c r="K3226" s="184">
        <v>0</v>
      </c>
      <c r="L3226" s="184">
        <v>0.29745540335588244</v>
      </c>
      <c r="M3226" s="184">
        <v>340.99123375515916</v>
      </c>
    </row>
    <row r="3227" spans="1:13" x14ac:dyDescent="0.2">
      <c r="A3227" s="187" t="str">
        <f>B3227&amp;C3227&amp;D3227&amp;E3227</f>
        <v>199925A29AGCC31</v>
      </c>
      <c r="B3227" s="184">
        <v>1999</v>
      </c>
      <c r="C3227" s="184" t="s">
        <v>2</v>
      </c>
      <c r="D3227" s="184" t="s">
        <v>23</v>
      </c>
      <c r="E3227" s="184">
        <v>31</v>
      </c>
      <c r="F3227" s="184">
        <v>263</v>
      </c>
      <c r="G3227" s="184">
        <v>0</v>
      </c>
      <c r="H3227" s="184">
        <v>1</v>
      </c>
      <c r="I3227" s="184">
        <v>1</v>
      </c>
      <c r="J3227" s="184">
        <v>0</v>
      </c>
      <c r="K3227" s="184">
        <v>0</v>
      </c>
      <c r="L3227" s="184">
        <v>0</v>
      </c>
      <c r="M3227" s="184">
        <v>302.24207549668802</v>
      </c>
    </row>
    <row r="3228" spans="1:13" x14ac:dyDescent="0.2">
      <c r="A3228" s="187" t="str">
        <f>B3228&amp;C3228&amp;D3228&amp;E3228</f>
        <v>199925A29AGSC31</v>
      </c>
      <c r="B3228" s="184">
        <v>1999</v>
      </c>
      <c r="C3228" s="184" t="s">
        <v>2</v>
      </c>
      <c r="D3228" s="184" t="s">
        <v>28</v>
      </c>
      <c r="E3228" s="184">
        <v>31</v>
      </c>
      <c r="F3228" s="184">
        <v>263</v>
      </c>
      <c r="G3228" s="184">
        <v>0</v>
      </c>
      <c r="H3228" s="184">
        <v>1</v>
      </c>
      <c r="I3228" s="184">
        <v>1</v>
      </c>
      <c r="J3228" s="184">
        <v>0</v>
      </c>
      <c r="K3228" s="184">
        <v>0</v>
      </c>
      <c r="L3228" s="184">
        <v>0</v>
      </c>
      <c r="M3228" s="184">
        <v>453.36311324503203</v>
      </c>
    </row>
    <row r="3229" spans="1:13" x14ac:dyDescent="0.2">
      <c r="A3229" s="187" t="str">
        <f>B3229&amp;C3229&amp;D3229&amp;E3229</f>
        <v>199925A29AUTO31</v>
      </c>
      <c r="B3229" s="184">
        <v>1999</v>
      </c>
      <c r="C3229" s="184" t="s">
        <v>2</v>
      </c>
      <c r="D3229" s="184" t="s">
        <v>34</v>
      </c>
      <c r="E3229" s="184">
        <v>31</v>
      </c>
      <c r="F3229" s="184">
        <v>2104</v>
      </c>
      <c r="G3229" s="184">
        <v>0</v>
      </c>
      <c r="H3229" s="184">
        <v>1</v>
      </c>
      <c r="I3229" s="184">
        <v>1</v>
      </c>
      <c r="J3229" s="184">
        <v>0</v>
      </c>
      <c r="K3229" s="184">
        <v>0</v>
      </c>
      <c r="L3229" s="184">
        <v>0</v>
      </c>
      <c r="M3229" s="184">
        <v>0</v>
      </c>
    </row>
    <row r="3230" spans="1:13" x14ac:dyDescent="0.2">
      <c r="A3230" s="187" t="str">
        <f>B3230&amp;C3230&amp;D3230&amp;E3230</f>
        <v>199925A29CCA131</v>
      </c>
      <c r="B3230" s="184">
        <v>1999</v>
      </c>
      <c r="C3230" s="184" t="s">
        <v>2</v>
      </c>
      <c r="D3230" s="184" t="s">
        <v>24</v>
      </c>
      <c r="E3230" s="184">
        <v>31</v>
      </c>
      <c r="F3230" s="184">
        <v>33128</v>
      </c>
      <c r="G3230" s="184">
        <v>0</v>
      </c>
      <c r="H3230" s="184">
        <v>1</v>
      </c>
      <c r="I3230" s="184">
        <v>1</v>
      </c>
      <c r="J3230" s="184">
        <v>0</v>
      </c>
      <c r="K3230" s="184">
        <v>0</v>
      </c>
      <c r="L3230" s="184">
        <v>0.11111446510504709</v>
      </c>
      <c r="M3230" s="184">
        <v>766.30237702736451</v>
      </c>
    </row>
    <row r="3231" spans="1:13" x14ac:dyDescent="0.2">
      <c r="A3231" s="187" t="str">
        <f>B3231&amp;C3231&amp;D3231&amp;E3231</f>
        <v>199925A29CCA231</v>
      </c>
      <c r="B3231" s="184">
        <v>1999</v>
      </c>
      <c r="C3231" s="184" t="s">
        <v>2</v>
      </c>
      <c r="D3231" s="184" t="s">
        <v>25</v>
      </c>
      <c r="E3231" s="184">
        <v>31</v>
      </c>
      <c r="F3231" s="184">
        <v>98074</v>
      </c>
      <c r="G3231" s="184">
        <v>0</v>
      </c>
      <c r="H3231" s="184">
        <v>1</v>
      </c>
      <c r="I3231" s="184">
        <v>1</v>
      </c>
      <c r="J3231" s="184">
        <v>0</v>
      </c>
      <c r="K3231" s="184">
        <v>0</v>
      </c>
      <c r="L3231" s="184">
        <v>0.11527010216775088</v>
      </c>
      <c r="M3231" s="184">
        <v>1133.0514023897908</v>
      </c>
    </row>
    <row r="3232" spans="1:13" x14ac:dyDescent="0.2">
      <c r="A3232" s="187" t="str">
        <f>B3232&amp;C3232&amp;D3232&amp;E3232</f>
        <v>199925A29CONT31</v>
      </c>
      <c r="B3232" s="184">
        <v>1999</v>
      </c>
      <c r="C3232" s="184" t="s">
        <v>2</v>
      </c>
      <c r="D3232" s="184" t="s">
        <v>31</v>
      </c>
      <c r="E3232" s="184">
        <v>31</v>
      </c>
      <c r="F3232" s="184">
        <v>34446</v>
      </c>
      <c r="G3232" s="184">
        <v>0</v>
      </c>
      <c r="H3232" s="184">
        <v>1</v>
      </c>
      <c r="I3232" s="184">
        <v>1</v>
      </c>
      <c r="J3232" s="184">
        <v>0</v>
      </c>
      <c r="K3232" s="184">
        <v>0</v>
      </c>
      <c r="L3232" s="184">
        <v>6.8658189630145736E-2</v>
      </c>
      <c r="M3232" s="184">
        <v>1107.8641321251796</v>
      </c>
    </row>
    <row r="3233" spans="1:17" x14ac:dyDescent="0.2">
      <c r="A3233" s="187" t="str">
        <f>B3233&amp;C3233&amp;D3233&amp;E3233</f>
        <v>199925A29EMPR31</v>
      </c>
      <c r="B3233" s="184">
        <v>1999</v>
      </c>
      <c r="C3233" s="184" t="s">
        <v>2</v>
      </c>
      <c r="D3233" s="184" t="s">
        <v>32</v>
      </c>
      <c r="E3233" s="184">
        <v>31</v>
      </c>
      <c r="F3233" s="184">
        <v>8153</v>
      </c>
      <c r="G3233" s="184">
        <v>0</v>
      </c>
      <c r="H3233" s="184">
        <v>1</v>
      </c>
      <c r="I3233" s="184">
        <v>1</v>
      </c>
      <c r="J3233" s="184">
        <v>0</v>
      </c>
      <c r="K3233" s="184">
        <v>0</v>
      </c>
      <c r="L3233" s="184">
        <v>9.6774193548387094E-2</v>
      </c>
      <c r="M3233" s="184">
        <v>2588.5461013409781</v>
      </c>
    </row>
    <row r="3234" spans="1:17" x14ac:dyDescent="0.2">
      <c r="A3234" s="187" t="str">
        <f>B3234&amp;C3234&amp;D3234&amp;E3234</f>
        <v>199925A29INAT31</v>
      </c>
      <c r="B3234" s="184">
        <v>1999</v>
      </c>
      <c r="C3234" s="184" t="s">
        <v>2</v>
      </c>
      <c r="D3234" s="184" t="s">
        <v>54</v>
      </c>
      <c r="E3234" s="184">
        <v>31</v>
      </c>
      <c r="F3234" s="184">
        <v>97808</v>
      </c>
      <c r="G3234" s="184">
        <v>1</v>
      </c>
      <c r="H3234" s="184">
        <v>0.37999897483212874</v>
      </c>
      <c r="I3234" s="184">
        <v>0</v>
      </c>
      <c r="J3234" s="184">
        <v>0.56070531549541236</v>
      </c>
      <c r="K3234" s="184">
        <v>0.8894869034804449</v>
      </c>
      <c r="L3234" s="184">
        <v>0.11021593325699329</v>
      </c>
      <c r="M3234" s="184"/>
    </row>
    <row r="3235" spans="1:17" x14ac:dyDescent="0.2">
      <c r="A3235" s="187" t="str">
        <f>B3235&amp;C3235&amp;D3235&amp;E3235</f>
        <v>199925A29MILI31</v>
      </c>
      <c r="B3235" s="184">
        <v>1999</v>
      </c>
      <c r="C3235" s="184" t="s">
        <v>2</v>
      </c>
      <c r="D3235" s="184" t="s">
        <v>26</v>
      </c>
      <c r="E3235" s="184">
        <v>31</v>
      </c>
      <c r="F3235" s="184">
        <v>789</v>
      </c>
      <c r="G3235" s="184">
        <v>0</v>
      </c>
      <c r="H3235" s="184">
        <v>1</v>
      </c>
      <c r="I3235" s="184">
        <v>1</v>
      </c>
      <c r="J3235" s="184">
        <v>0</v>
      </c>
      <c r="K3235" s="184">
        <v>0</v>
      </c>
      <c r="L3235" s="184">
        <v>0.33333333333333331</v>
      </c>
      <c r="M3235" s="184">
        <v>3164.6523199064977</v>
      </c>
    </row>
    <row r="3236" spans="1:17" x14ac:dyDescent="0.2">
      <c r="A3236" s="187" t="str">
        <f>B3236&amp;C3236&amp;D3236&amp;E3236</f>
        <v>199925A29PUBL31</v>
      </c>
      <c r="B3236" s="184">
        <v>1999</v>
      </c>
      <c r="C3236" s="184" t="s">
        <v>2</v>
      </c>
      <c r="D3236" s="184" t="s">
        <v>27</v>
      </c>
      <c r="E3236" s="184">
        <v>31</v>
      </c>
      <c r="F3236" s="184">
        <v>12094</v>
      </c>
      <c r="G3236" s="184">
        <v>0</v>
      </c>
      <c r="H3236" s="184">
        <v>1</v>
      </c>
      <c r="I3236" s="184">
        <v>1</v>
      </c>
      <c r="J3236" s="184">
        <v>0</v>
      </c>
      <c r="K3236" s="184">
        <v>0</v>
      </c>
      <c r="L3236" s="184">
        <v>0.17397056391599139</v>
      </c>
      <c r="M3236" s="184">
        <v>1738.0167057290155</v>
      </c>
    </row>
    <row r="3237" spans="1:17" x14ac:dyDescent="0.2">
      <c r="A3237" s="187" t="str">
        <f>B3237&amp;C3237&amp;D3237&amp;E3237</f>
        <v>199925A29SCA131</v>
      </c>
      <c r="B3237" s="184">
        <v>1999</v>
      </c>
      <c r="C3237" s="184" t="s">
        <v>2</v>
      </c>
      <c r="D3237" s="184" t="s">
        <v>29</v>
      </c>
      <c r="E3237" s="184">
        <v>31</v>
      </c>
      <c r="F3237" s="184">
        <v>28660</v>
      </c>
      <c r="G3237" s="184">
        <v>0</v>
      </c>
      <c r="H3237" s="184">
        <v>1</v>
      </c>
      <c r="I3237" s="184">
        <v>1</v>
      </c>
      <c r="J3237" s="184">
        <v>0</v>
      </c>
      <c r="K3237" s="184">
        <v>0</v>
      </c>
      <c r="L3237" s="184">
        <v>0.13761339846475926</v>
      </c>
      <c r="M3237" s="184">
        <v>730.70590257418678</v>
      </c>
    </row>
    <row r="3238" spans="1:17" x14ac:dyDescent="0.2">
      <c r="A3238" s="187" t="str">
        <f>B3238&amp;C3238&amp;D3238&amp;E3238</f>
        <v>199925A29SCA231</v>
      </c>
      <c r="B3238" s="184">
        <v>1999</v>
      </c>
      <c r="C3238" s="184" t="s">
        <v>2</v>
      </c>
      <c r="D3238" s="184" t="s">
        <v>30</v>
      </c>
      <c r="E3238" s="184">
        <v>31</v>
      </c>
      <c r="F3238" s="184">
        <v>9728</v>
      </c>
      <c r="G3238" s="184">
        <v>0</v>
      </c>
      <c r="H3238" s="184">
        <v>1</v>
      </c>
      <c r="I3238" s="184">
        <v>1</v>
      </c>
      <c r="J3238" s="184">
        <v>0</v>
      </c>
      <c r="K3238" s="184">
        <v>0</v>
      </c>
      <c r="L3238" s="184">
        <v>0.21618009868421054</v>
      </c>
      <c r="M3238" s="184">
        <v>954.22989020752721</v>
      </c>
    </row>
    <row r="3239" spans="1:17" x14ac:dyDescent="0.2">
      <c r="A3239" s="187" t="str">
        <f>B3239&amp;C3239&amp;D3239&amp;E3239</f>
        <v>199925A29SREM31</v>
      </c>
      <c r="B3239" s="184">
        <v>1999</v>
      </c>
      <c r="C3239" s="184" t="s">
        <v>2</v>
      </c>
      <c r="D3239" s="184" t="s">
        <v>35</v>
      </c>
      <c r="E3239" s="184">
        <v>31</v>
      </c>
      <c r="F3239" s="184">
        <v>1841</v>
      </c>
      <c r="G3239" s="184">
        <v>0</v>
      </c>
      <c r="H3239" s="184">
        <v>1</v>
      </c>
      <c r="I3239" s="184">
        <v>1</v>
      </c>
      <c r="J3239" s="184">
        <v>0</v>
      </c>
      <c r="K3239" s="184">
        <v>0</v>
      </c>
      <c r="L3239" s="184">
        <v>0</v>
      </c>
      <c r="M3239" s="184">
        <v>0</v>
      </c>
    </row>
    <row r="3240" spans="1:17" x14ac:dyDescent="0.2">
      <c r="A3240" s="187" t="str">
        <f>B3240&amp;C3240&amp;D3240&amp;E3240</f>
        <v>199925A29TDOM31</v>
      </c>
      <c r="B3240" s="184">
        <v>1999</v>
      </c>
      <c r="C3240" s="184" t="s">
        <v>2</v>
      </c>
      <c r="D3240" s="184" t="s">
        <v>33</v>
      </c>
      <c r="E3240" s="184">
        <v>31</v>
      </c>
      <c r="F3240" s="184">
        <v>25766</v>
      </c>
      <c r="G3240" s="184">
        <v>0</v>
      </c>
      <c r="H3240" s="184">
        <v>1</v>
      </c>
      <c r="I3240" s="184">
        <v>1</v>
      </c>
      <c r="J3240" s="184">
        <v>0</v>
      </c>
      <c r="K3240" s="184">
        <v>0</v>
      </c>
      <c r="L3240" s="184">
        <v>7.1373127377163698E-2</v>
      </c>
      <c r="M3240" s="184">
        <v>410.58662232150789</v>
      </c>
    </row>
    <row r="3241" spans="1:17" x14ac:dyDescent="0.2">
      <c r="A3241" s="187" t="str">
        <f>B3241&amp;C3241&amp;D3241&amp;E3241</f>
        <v>199930EMAAGCC31</v>
      </c>
      <c r="B3241" s="184">
        <v>1999</v>
      </c>
      <c r="C3241" s="184" t="s">
        <v>4</v>
      </c>
      <c r="D3241" s="184" t="s">
        <v>23</v>
      </c>
      <c r="E3241" s="184">
        <v>31</v>
      </c>
      <c r="F3241" s="184">
        <v>2630</v>
      </c>
      <c r="G3241" s="184">
        <v>0</v>
      </c>
      <c r="H3241" s="184">
        <v>1</v>
      </c>
      <c r="I3241" s="184">
        <v>1</v>
      </c>
      <c r="J3241" s="184">
        <v>0</v>
      </c>
      <c r="K3241" s="184">
        <v>0</v>
      </c>
      <c r="L3241" s="184">
        <v>0</v>
      </c>
      <c r="M3241" s="184">
        <v>532.70165806291266</v>
      </c>
    </row>
    <row r="3242" spans="1:17" x14ac:dyDescent="0.2">
      <c r="A3242" s="187" t="str">
        <f>B3242&amp;C3242&amp;D3242&amp;E3242</f>
        <v>199930EMAAGSC31</v>
      </c>
      <c r="B3242" s="184">
        <v>1999</v>
      </c>
      <c r="C3242" s="184" t="s">
        <v>4</v>
      </c>
      <c r="D3242" s="184" t="s">
        <v>28</v>
      </c>
      <c r="E3242" s="184">
        <v>31</v>
      </c>
      <c r="F3242" s="184">
        <v>4469</v>
      </c>
      <c r="G3242" s="184">
        <v>0</v>
      </c>
      <c r="H3242" s="184">
        <v>1</v>
      </c>
      <c r="I3242" s="184">
        <v>1</v>
      </c>
      <c r="J3242" s="184">
        <v>0</v>
      </c>
      <c r="K3242" s="184">
        <v>0</v>
      </c>
      <c r="L3242" s="184">
        <v>0</v>
      </c>
      <c r="M3242" s="184">
        <v>387.22117878556537</v>
      </c>
      <c r="N3242" s="184"/>
      <c r="O3242" s="184"/>
      <c r="P3242" s="184"/>
      <c r="Q3242" s="184"/>
    </row>
    <row r="3243" spans="1:17" x14ac:dyDescent="0.2">
      <c r="A3243" s="187" t="str">
        <f>B3243&amp;C3243&amp;D3243&amp;E3243</f>
        <v>199930EMAAUTO31</v>
      </c>
      <c r="B3243" s="184">
        <v>1999</v>
      </c>
      <c r="C3243" s="184" t="s">
        <v>4</v>
      </c>
      <c r="D3243" s="184" t="s">
        <v>34</v>
      </c>
      <c r="E3243" s="184">
        <v>31</v>
      </c>
      <c r="F3243" s="184">
        <v>36281</v>
      </c>
      <c r="G3243" s="184">
        <v>0</v>
      </c>
      <c r="H3243" s="184">
        <v>1</v>
      </c>
      <c r="I3243" s="184">
        <v>1</v>
      </c>
      <c r="J3243" s="184">
        <v>0</v>
      </c>
      <c r="K3243" s="184">
        <v>0</v>
      </c>
      <c r="L3243" s="184">
        <v>2.1746919875416885E-2</v>
      </c>
      <c r="M3243" s="184">
        <v>0</v>
      </c>
      <c r="N3243" s="184"/>
      <c r="O3243" s="184"/>
      <c r="P3243" s="184"/>
      <c r="Q3243" s="184"/>
    </row>
    <row r="3244" spans="1:17" x14ac:dyDescent="0.2">
      <c r="A3244" s="187" t="str">
        <f>B3244&amp;C3244&amp;D3244&amp;E3244</f>
        <v>199930EMACCA131</v>
      </c>
      <c r="B3244" s="184">
        <v>1999</v>
      </c>
      <c r="C3244" s="184" t="s">
        <v>4</v>
      </c>
      <c r="D3244" s="184" t="s">
        <v>24</v>
      </c>
      <c r="E3244" s="184">
        <v>31</v>
      </c>
      <c r="F3244" s="184">
        <v>106208</v>
      </c>
      <c r="G3244" s="184">
        <v>0</v>
      </c>
      <c r="H3244" s="184">
        <v>1</v>
      </c>
      <c r="I3244" s="184">
        <v>1</v>
      </c>
      <c r="J3244" s="184">
        <v>0</v>
      </c>
      <c r="K3244" s="184">
        <v>0</v>
      </c>
      <c r="L3244" s="184">
        <v>4.2096640554383849E-2</v>
      </c>
      <c r="M3244" s="184">
        <v>1422.4816758221421</v>
      </c>
      <c r="N3244" s="184"/>
      <c r="O3244" s="184"/>
      <c r="P3244" s="184"/>
      <c r="Q3244" s="184"/>
    </row>
    <row r="3245" spans="1:17" x14ac:dyDescent="0.2">
      <c r="A3245" s="187" t="str">
        <f>B3245&amp;C3245&amp;D3245&amp;E3245</f>
        <v>199930EMACCA231</v>
      </c>
      <c r="B3245" s="184">
        <v>1999</v>
      </c>
      <c r="C3245" s="184" t="s">
        <v>4</v>
      </c>
      <c r="D3245" s="184" t="s">
        <v>25</v>
      </c>
      <c r="E3245" s="184">
        <v>31</v>
      </c>
      <c r="F3245" s="184">
        <v>302628</v>
      </c>
      <c r="G3245" s="184">
        <v>0</v>
      </c>
      <c r="H3245" s="184">
        <v>1</v>
      </c>
      <c r="I3245" s="184">
        <v>1</v>
      </c>
      <c r="J3245" s="184">
        <v>0</v>
      </c>
      <c r="K3245" s="184">
        <v>0</v>
      </c>
      <c r="L3245" s="184">
        <v>3.4762150230646209E-2</v>
      </c>
      <c r="M3245" s="184">
        <v>1487.8444301173588</v>
      </c>
      <c r="N3245" s="184"/>
      <c r="O3245" s="184"/>
      <c r="P3245" s="184"/>
      <c r="Q3245" s="184"/>
    </row>
    <row r="3246" spans="1:17" x14ac:dyDescent="0.2">
      <c r="A3246" s="187" t="str">
        <f>B3246&amp;C3246&amp;D3246&amp;E3246</f>
        <v>199930EMACONT31</v>
      </c>
      <c r="B3246" s="184">
        <v>1999</v>
      </c>
      <c r="C3246" s="184" t="s">
        <v>4</v>
      </c>
      <c r="D3246" s="184" t="s">
        <v>31</v>
      </c>
      <c r="E3246" s="184">
        <v>31</v>
      </c>
      <c r="F3246" s="184">
        <v>258461</v>
      </c>
      <c r="G3246" s="184">
        <v>0</v>
      </c>
      <c r="H3246" s="184">
        <v>1</v>
      </c>
      <c r="I3246" s="184">
        <v>1</v>
      </c>
      <c r="J3246" s="184">
        <v>0</v>
      </c>
      <c r="K3246" s="184">
        <v>0</v>
      </c>
      <c r="L3246" s="184">
        <v>2.8483987913070056E-2</v>
      </c>
      <c r="M3246" s="184">
        <v>1363.8543074716031</v>
      </c>
      <c r="N3246" s="184"/>
      <c r="O3246" s="184"/>
      <c r="P3246" s="184"/>
      <c r="Q3246" s="184"/>
    </row>
    <row r="3247" spans="1:17" x14ac:dyDescent="0.2">
      <c r="A3247" s="187" t="str">
        <f>B3247&amp;C3247&amp;D3247&amp;E3247</f>
        <v>199930EMAEMPR31</v>
      </c>
      <c r="B3247" s="184">
        <v>1999</v>
      </c>
      <c r="C3247" s="184" t="s">
        <v>4</v>
      </c>
      <c r="D3247" s="184" t="s">
        <v>32</v>
      </c>
      <c r="E3247" s="184">
        <v>31</v>
      </c>
      <c r="F3247" s="184">
        <v>80185</v>
      </c>
      <c r="G3247" s="184">
        <v>0</v>
      </c>
      <c r="H3247" s="184">
        <v>1</v>
      </c>
      <c r="I3247" s="184">
        <v>1</v>
      </c>
      <c r="J3247" s="184">
        <v>0</v>
      </c>
      <c r="K3247" s="184">
        <v>0</v>
      </c>
      <c r="L3247" s="184">
        <v>2.6214379247989025E-2</v>
      </c>
      <c r="M3247" s="184">
        <v>3791.3998475685244</v>
      </c>
      <c r="N3247" s="184"/>
      <c r="O3247" s="184"/>
      <c r="P3247" s="184"/>
      <c r="Q3247" s="184"/>
    </row>
    <row r="3248" spans="1:17" x14ac:dyDescent="0.2">
      <c r="A3248" s="187" t="str">
        <f>B3248&amp;C3248&amp;D3248&amp;E3248</f>
        <v>199930EMAIMLO31</v>
      </c>
      <c r="B3248" s="184">
        <v>1999</v>
      </c>
      <c r="C3248" s="184" t="s">
        <v>4</v>
      </c>
      <c r="D3248" s="184" t="s">
        <v>53</v>
      </c>
      <c r="E3248" s="184">
        <v>31</v>
      </c>
      <c r="F3248" s="184">
        <v>263</v>
      </c>
      <c r="G3248" s="184">
        <v>0</v>
      </c>
      <c r="H3248" s="184">
        <v>1</v>
      </c>
      <c r="I3248" s="184">
        <v>1</v>
      </c>
      <c r="J3248" s="184">
        <v>0</v>
      </c>
      <c r="K3248" s="184">
        <v>0</v>
      </c>
      <c r="L3248" s="184">
        <v>0</v>
      </c>
      <c r="M3248" s="184"/>
      <c r="N3248" s="184"/>
      <c r="O3248" s="184"/>
      <c r="P3248" s="184"/>
      <c r="Q3248" s="184"/>
    </row>
    <row r="3249" spans="1:17" x14ac:dyDescent="0.2">
      <c r="A3249" s="187" t="str">
        <f>B3249&amp;C3249&amp;D3249&amp;E3249</f>
        <v>199930EMAINAT31</v>
      </c>
      <c r="B3249" s="184">
        <v>1999</v>
      </c>
      <c r="C3249" s="184" t="s">
        <v>4</v>
      </c>
      <c r="D3249" s="184" t="s">
        <v>54</v>
      </c>
      <c r="E3249" s="184">
        <v>31</v>
      </c>
      <c r="F3249" s="184">
        <v>679896</v>
      </c>
      <c r="G3249" s="184">
        <v>1</v>
      </c>
      <c r="H3249" s="184">
        <v>0.14594733091054737</v>
      </c>
      <c r="I3249" s="184">
        <v>0</v>
      </c>
      <c r="J3249" s="184">
        <v>0.84160154379865804</v>
      </c>
      <c r="K3249" s="184">
        <v>0.98179554979413564</v>
      </c>
      <c r="L3249" s="184">
        <v>1.8183343068979875E-2</v>
      </c>
      <c r="M3249" s="184"/>
      <c r="N3249" s="184"/>
      <c r="O3249" s="184"/>
      <c r="P3249" s="184"/>
      <c r="Q3249" s="184"/>
    </row>
    <row r="3250" spans="1:17" x14ac:dyDescent="0.2">
      <c r="A3250" s="187" t="str">
        <f>B3250&amp;C3250&amp;D3250&amp;E3250</f>
        <v>199930EMAMILI31</v>
      </c>
      <c r="B3250" s="184">
        <v>1999</v>
      </c>
      <c r="C3250" s="184" t="s">
        <v>4</v>
      </c>
      <c r="D3250" s="184" t="s">
        <v>26</v>
      </c>
      <c r="E3250" s="184">
        <v>31</v>
      </c>
      <c r="F3250" s="184">
        <v>3418</v>
      </c>
      <c r="G3250" s="184">
        <v>0</v>
      </c>
      <c r="H3250" s="184">
        <v>1</v>
      </c>
      <c r="I3250" s="184">
        <v>1</v>
      </c>
      <c r="J3250" s="184">
        <v>0</v>
      </c>
      <c r="K3250" s="184">
        <v>0</v>
      </c>
      <c r="L3250" s="184">
        <v>7.6945582211819782E-2</v>
      </c>
      <c r="M3250" s="184">
        <v>3435.7701872492285</v>
      </c>
      <c r="N3250" s="184"/>
      <c r="O3250" s="184"/>
      <c r="P3250" s="184"/>
      <c r="Q3250" s="184"/>
    </row>
    <row r="3251" spans="1:17" x14ac:dyDescent="0.2">
      <c r="A3251" s="187" t="str">
        <f>B3251&amp;C3251&amp;D3251&amp;E3251</f>
        <v>199930EMAPUBL31</v>
      </c>
      <c r="B3251" s="184">
        <v>1999</v>
      </c>
      <c r="C3251" s="184" t="s">
        <v>4</v>
      </c>
      <c r="D3251" s="184" t="s">
        <v>27</v>
      </c>
      <c r="E3251" s="184">
        <v>31</v>
      </c>
      <c r="F3251" s="184">
        <v>105435</v>
      </c>
      <c r="G3251" s="184">
        <v>0</v>
      </c>
      <c r="H3251" s="184">
        <v>1</v>
      </c>
      <c r="I3251" s="184">
        <v>1</v>
      </c>
      <c r="J3251" s="184">
        <v>0</v>
      </c>
      <c r="K3251" s="184">
        <v>0</v>
      </c>
      <c r="L3251" s="184">
        <v>5.9847299283918999E-2</v>
      </c>
      <c r="M3251" s="184">
        <v>2607.1299698068115</v>
      </c>
      <c r="N3251" s="184"/>
      <c r="O3251" s="184"/>
      <c r="P3251" s="184"/>
      <c r="Q3251" s="184"/>
    </row>
    <row r="3252" spans="1:17" x14ac:dyDescent="0.2">
      <c r="A3252" s="187" t="str">
        <f>B3252&amp;C3252&amp;D3252&amp;E3252</f>
        <v>199930EMASCA131</v>
      </c>
      <c r="B3252" s="184">
        <v>1999</v>
      </c>
      <c r="C3252" s="184" t="s">
        <v>4</v>
      </c>
      <c r="D3252" s="184" t="s">
        <v>29</v>
      </c>
      <c r="E3252" s="184">
        <v>31</v>
      </c>
      <c r="F3252" s="184">
        <v>76771</v>
      </c>
      <c r="G3252" s="184">
        <v>0</v>
      </c>
      <c r="H3252" s="184">
        <v>1</v>
      </c>
      <c r="I3252" s="184">
        <v>1</v>
      </c>
      <c r="J3252" s="184">
        <v>0</v>
      </c>
      <c r="K3252" s="184">
        <v>0</v>
      </c>
      <c r="L3252" s="184">
        <v>2.3954357765302001E-2</v>
      </c>
      <c r="M3252" s="184">
        <v>971.34789446391665</v>
      </c>
      <c r="N3252" s="184"/>
      <c r="O3252" s="184"/>
      <c r="P3252" s="184"/>
      <c r="Q3252" s="184"/>
    </row>
    <row r="3253" spans="1:17" x14ac:dyDescent="0.2">
      <c r="A3253" s="187" t="str">
        <f>B3253&amp;C3253&amp;D3253&amp;E3253</f>
        <v>199930EMASCA231</v>
      </c>
      <c r="B3253" s="184">
        <v>1999</v>
      </c>
      <c r="C3253" s="184" t="s">
        <v>4</v>
      </c>
      <c r="D3253" s="184" t="s">
        <v>30</v>
      </c>
      <c r="E3253" s="184">
        <v>31</v>
      </c>
      <c r="F3253" s="184">
        <v>37338</v>
      </c>
      <c r="G3253" s="184">
        <v>0</v>
      </c>
      <c r="H3253" s="184">
        <v>1</v>
      </c>
      <c r="I3253" s="184">
        <v>1</v>
      </c>
      <c r="J3253" s="184">
        <v>0</v>
      </c>
      <c r="K3253" s="184">
        <v>0</v>
      </c>
      <c r="L3253" s="184">
        <v>2.1104504794043601E-2</v>
      </c>
      <c r="M3253" s="184">
        <v>1700.0689250407727</v>
      </c>
      <c r="N3253" s="184"/>
      <c r="O3253" s="184"/>
      <c r="P3253" s="184"/>
      <c r="Q3253" s="184"/>
    </row>
    <row r="3254" spans="1:17" x14ac:dyDescent="0.2">
      <c r="A3254" s="187" t="str">
        <f>B3254&amp;C3254&amp;D3254&amp;E3254</f>
        <v>199930EMASREM31</v>
      </c>
      <c r="B3254" s="184">
        <v>1999</v>
      </c>
      <c r="C3254" s="184" t="s">
        <v>4</v>
      </c>
      <c r="D3254" s="184" t="s">
        <v>35</v>
      </c>
      <c r="E3254" s="184">
        <v>31</v>
      </c>
      <c r="F3254" s="184">
        <v>9466</v>
      </c>
      <c r="G3254" s="184">
        <v>0</v>
      </c>
      <c r="H3254" s="184">
        <v>1</v>
      </c>
      <c r="I3254" s="184">
        <v>1</v>
      </c>
      <c r="J3254" s="184">
        <v>0</v>
      </c>
      <c r="K3254" s="184">
        <v>0</v>
      </c>
      <c r="L3254" s="184">
        <v>5.5567293471371224E-2</v>
      </c>
      <c r="M3254" s="184">
        <v>0</v>
      </c>
      <c r="N3254" s="184"/>
      <c r="O3254" s="184"/>
      <c r="P3254" s="184"/>
      <c r="Q3254" s="184"/>
    </row>
    <row r="3255" spans="1:17" x14ac:dyDescent="0.2">
      <c r="A3255" s="187" t="str">
        <f>B3255&amp;C3255&amp;D3255&amp;E3255</f>
        <v>199930EMATDOM31</v>
      </c>
      <c r="B3255" s="184">
        <v>1999</v>
      </c>
      <c r="C3255" s="184" t="s">
        <v>4</v>
      </c>
      <c r="D3255" s="184" t="s">
        <v>33</v>
      </c>
      <c r="E3255" s="184">
        <v>31</v>
      </c>
      <c r="F3255" s="184">
        <v>119356</v>
      </c>
      <c r="G3255" s="184">
        <v>0</v>
      </c>
      <c r="H3255" s="184">
        <v>1</v>
      </c>
      <c r="I3255" s="184">
        <v>1</v>
      </c>
      <c r="J3255" s="184">
        <v>0</v>
      </c>
      <c r="K3255" s="184">
        <v>0</v>
      </c>
      <c r="L3255" s="184">
        <v>4.8451690740306308E-2</v>
      </c>
      <c r="M3255" s="184">
        <v>436.29063276577921</v>
      </c>
      <c r="N3255" s="184"/>
      <c r="O3255" s="184"/>
      <c r="P3255" s="184"/>
      <c r="Q3255" s="184"/>
    </row>
    <row r="3256" spans="1:17" x14ac:dyDescent="0.2">
      <c r="A3256" s="187" t="str">
        <f>B3256&amp;C3256&amp;D3256&amp;E3256</f>
        <v>199915A17AGSC33</v>
      </c>
      <c r="B3256" s="184">
        <v>1999</v>
      </c>
      <c r="C3256" s="184" t="s">
        <v>0</v>
      </c>
      <c r="D3256" s="184" t="s">
        <v>28</v>
      </c>
      <c r="E3256" s="184">
        <v>33</v>
      </c>
      <c r="F3256" s="184">
        <v>582</v>
      </c>
      <c r="G3256" s="184">
        <v>0</v>
      </c>
      <c r="H3256" s="184">
        <v>1</v>
      </c>
      <c r="I3256" s="184">
        <v>1</v>
      </c>
      <c r="J3256" s="184">
        <v>0</v>
      </c>
      <c r="K3256" s="184">
        <v>0</v>
      </c>
      <c r="L3256" s="184">
        <v>0</v>
      </c>
      <c r="M3256" s="184">
        <v>1111.1841010907647</v>
      </c>
      <c r="N3256" s="184"/>
      <c r="O3256" s="184"/>
      <c r="P3256" s="184"/>
      <c r="Q3256" s="184"/>
    </row>
    <row r="3257" spans="1:17" x14ac:dyDescent="0.2">
      <c r="A3257" s="187" t="str">
        <f>B3257&amp;C3257&amp;D3257&amp;E3257</f>
        <v>199915A17CCA133</v>
      </c>
      <c r="B3257" s="184">
        <v>1999</v>
      </c>
      <c r="C3257" s="184" t="s">
        <v>0</v>
      </c>
      <c r="D3257" s="184" t="s">
        <v>24</v>
      </c>
      <c r="E3257" s="184">
        <v>33</v>
      </c>
      <c r="F3257" s="184">
        <v>9888</v>
      </c>
      <c r="G3257" s="184">
        <v>0</v>
      </c>
      <c r="H3257" s="184">
        <v>1</v>
      </c>
      <c r="I3257" s="184">
        <v>1</v>
      </c>
      <c r="J3257" s="184">
        <v>0</v>
      </c>
      <c r="K3257" s="184">
        <v>0</v>
      </c>
      <c r="L3257" s="184">
        <v>0.94124190938511332</v>
      </c>
      <c r="M3257" s="184">
        <v>467.85555217879397</v>
      </c>
      <c r="N3257" s="184"/>
      <c r="O3257" s="184"/>
      <c r="P3257" s="184"/>
      <c r="Q3257" s="184"/>
    </row>
    <row r="3258" spans="1:17" x14ac:dyDescent="0.2">
      <c r="A3258" s="187" t="str">
        <f>B3258&amp;C3258&amp;D3258&amp;E3258</f>
        <v>199915A17CCA233</v>
      </c>
      <c r="B3258" s="184">
        <v>1999</v>
      </c>
      <c r="C3258" s="184" t="s">
        <v>0</v>
      </c>
      <c r="D3258" s="184" t="s">
        <v>25</v>
      </c>
      <c r="E3258" s="184">
        <v>33</v>
      </c>
      <c r="F3258" s="184">
        <v>11054</v>
      </c>
      <c r="G3258" s="184">
        <v>0</v>
      </c>
      <c r="H3258" s="184">
        <v>1</v>
      </c>
      <c r="I3258" s="184">
        <v>1</v>
      </c>
      <c r="J3258" s="184">
        <v>0</v>
      </c>
      <c r="K3258" s="184">
        <v>0</v>
      </c>
      <c r="L3258" s="184">
        <v>0.78948796815632349</v>
      </c>
      <c r="M3258" s="184">
        <v>502.00310136033744</v>
      </c>
      <c r="N3258" s="184"/>
      <c r="O3258" s="184"/>
      <c r="P3258" s="184"/>
      <c r="Q3258" s="184"/>
    </row>
    <row r="3259" spans="1:17" x14ac:dyDescent="0.2">
      <c r="A3259" s="187" t="str">
        <f>B3259&amp;C3259&amp;D3259&amp;E3259</f>
        <v>199915A17CONT33</v>
      </c>
      <c r="B3259" s="184">
        <v>1999</v>
      </c>
      <c r="C3259" s="184" t="s">
        <v>0</v>
      </c>
      <c r="D3259" s="184" t="s">
        <v>31</v>
      </c>
      <c r="E3259" s="184">
        <v>33</v>
      </c>
      <c r="F3259" s="184">
        <v>13376</v>
      </c>
      <c r="G3259" s="184">
        <v>0</v>
      </c>
      <c r="H3259" s="184">
        <v>1</v>
      </c>
      <c r="I3259" s="184">
        <v>1</v>
      </c>
      <c r="J3259" s="184">
        <v>0</v>
      </c>
      <c r="K3259" s="184">
        <v>0</v>
      </c>
      <c r="L3259" s="184">
        <v>0.60870215311004783</v>
      </c>
      <c r="M3259" s="184">
        <v>489.84228376231511</v>
      </c>
      <c r="N3259" s="184"/>
      <c r="O3259" s="184"/>
      <c r="P3259" s="184"/>
      <c r="Q3259" s="184"/>
    </row>
    <row r="3260" spans="1:17" x14ac:dyDescent="0.2">
      <c r="A3260" s="187" t="str">
        <f>B3260&amp;C3260&amp;D3260&amp;E3260</f>
        <v>199915A17EMPR33</v>
      </c>
      <c r="B3260" s="184">
        <v>1999</v>
      </c>
      <c r="C3260" s="184" t="s">
        <v>0</v>
      </c>
      <c r="D3260" s="184" t="s">
        <v>32</v>
      </c>
      <c r="E3260" s="184">
        <v>33</v>
      </c>
      <c r="F3260" s="184">
        <v>582</v>
      </c>
      <c r="G3260" s="184">
        <v>0</v>
      </c>
      <c r="H3260" s="184">
        <v>1</v>
      </c>
      <c r="I3260" s="184">
        <v>1</v>
      </c>
      <c r="J3260" s="184">
        <v>0</v>
      </c>
      <c r="K3260" s="184">
        <v>0</v>
      </c>
      <c r="L3260" s="184">
        <v>1</v>
      </c>
      <c r="M3260" s="184">
        <v>1333.4209213089177</v>
      </c>
      <c r="N3260" s="184"/>
      <c r="O3260" s="184"/>
      <c r="P3260" s="184"/>
      <c r="Q3260" s="184"/>
    </row>
    <row r="3261" spans="1:17" x14ac:dyDescent="0.2">
      <c r="A3261" s="187" t="str">
        <f>B3261&amp;C3261&amp;D3261&amp;E3261</f>
        <v>199915A17INAT33</v>
      </c>
      <c r="B3261" s="184">
        <v>1999</v>
      </c>
      <c r="C3261" s="184" t="s">
        <v>0</v>
      </c>
      <c r="D3261" s="184" t="s">
        <v>54</v>
      </c>
      <c r="E3261" s="184">
        <v>33</v>
      </c>
      <c r="F3261" s="184">
        <v>478670</v>
      </c>
      <c r="G3261" s="184">
        <v>1</v>
      </c>
      <c r="H3261" s="184">
        <v>9.901610262295564E-2</v>
      </c>
      <c r="I3261" s="184">
        <v>0</v>
      </c>
      <c r="J3261" s="184">
        <v>9.4141806495278091E-2</v>
      </c>
      <c r="K3261" s="184">
        <v>0.11981225867609997</v>
      </c>
      <c r="L3261" s="184">
        <v>0.88091587105939373</v>
      </c>
      <c r="M3261" s="184"/>
      <c r="N3261" s="184"/>
      <c r="O3261" s="184"/>
      <c r="P3261" s="184"/>
      <c r="Q3261" s="184"/>
    </row>
    <row r="3262" spans="1:17" x14ac:dyDescent="0.2">
      <c r="A3262" s="187" t="str">
        <f>B3262&amp;C3262&amp;D3262&amp;E3262</f>
        <v>199915A17SCA133</v>
      </c>
      <c r="B3262" s="184">
        <v>1999</v>
      </c>
      <c r="C3262" s="184" t="s">
        <v>0</v>
      </c>
      <c r="D3262" s="184" t="s">
        <v>29</v>
      </c>
      <c r="E3262" s="184">
        <v>33</v>
      </c>
      <c r="F3262" s="184">
        <v>29082</v>
      </c>
      <c r="G3262" s="184">
        <v>0</v>
      </c>
      <c r="H3262" s="184">
        <v>1</v>
      </c>
      <c r="I3262" s="184">
        <v>1</v>
      </c>
      <c r="J3262" s="184">
        <v>0</v>
      </c>
      <c r="K3262" s="184">
        <v>0</v>
      </c>
      <c r="L3262" s="184">
        <v>0.62003988721545977</v>
      </c>
      <c r="M3262" s="184">
        <v>447.53950290352009</v>
      </c>
      <c r="N3262" s="184"/>
      <c r="O3262" s="184"/>
      <c r="P3262" s="184"/>
      <c r="Q3262" s="184"/>
    </row>
    <row r="3263" spans="1:17" x14ac:dyDescent="0.2">
      <c r="A3263" s="187" t="str">
        <f>B3263&amp;C3263&amp;D3263&amp;E3263</f>
        <v>199915A17SCA233</v>
      </c>
      <c r="B3263" s="184">
        <v>1999</v>
      </c>
      <c r="C3263" s="184" t="s">
        <v>0</v>
      </c>
      <c r="D3263" s="184" t="s">
        <v>30</v>
      </c>
      <c r="E3263" s="184">
        <v>33</v>
      </c>
      <c r="F3263" s="184">
        <v>5815</v>
      </c>
      <c r="G3263" s="184">
        <v>0</v>
      </c>
      <c r="H3263" s="184">
        <v>1</v>
      </c>
      <c r="I3263" s="184">
        <v>1</v>
      </c>
      <c r="J3263" s="184">
        <v>0</v>
      </c>
      <c r="K3263" s="184">
        <v>0</v>
      </c>
      <c r="L3263" s="184">
        <v>0.70025795356835774</v>
      </c>
      <c r="M3263" s="184">
        <v>282.63555210746756</v>
      </c>
      <c r="N3263" s="184"/>
      <c r="O3263" s="184"/>
      <c r="P3263" s="184"/>
      <c r="Q3263" s="184"/>
    </row>
    <row r="3264" spans="1:17" x14ac:dyDescent="0.2">
      <c r="A3264" s="187" t="str">
        <f>B3264&amp;C3264&amp;D3264&amp;E3264</f>
        <v>199915A17SREM33</v>
      </c>
      <c r="B3264" s="184">
        <v>1999</v>
      </c>
      <c r="C3264" s="184" t="s">
        <v>0</v>
      </c>
      <c r="D3264" s="184" t="s">
        <v>35</v>
      </c>
      <c r="E3264" s="184">
        <v>33</v>
      </c>
      <c r="F3264" s="184">
        <v>5238</v>
      </c>
      <c r="G3264" s="184">
        <v>0</v>
      </c>
      <c r="H3264" s="184">
        <v>1</v>
      </c>
      <c r="I3264" s="184">
        <v>1</v>
      </c>
      <c r="J3264" s="184">
        <v>0</v>
      </c>
      <c r="K3264" s="184">
        <v>0</v>
      </c>
      <c r="L3264" s="184">
        <v>1</v>
      </c>
      <c r="M3264" s="184">
        <v>0</v>
      </c>
      <c r="N3264" s="184"/>
      <c r="O3264" s="184"/>
      <c r="P3264" s="184"/>
      <c r="Q3264" s="184"/>
    </row>
    <row r="3265" spans="1:17" x14ac:dyDescent="0.2">
      <c r="A3265" s="187" t="str">
        <f>B3265&amp;C3265&amp;D3265&amp;E3265</f>
        <v>199915A17TDOM33</v>
      </c>
      <c r="B3265" s="184">
        <v>1999</v>
      </c>
      <c r="C3265" s="184" t="s">
        <v>0</v>
      </c>
      <c r="D3265" s="184" t="s">
        <v>33</v>
      </c>
      <c r="E3265" s="184">
        <v>33</v>
      </c>
      <c r="F3265" s="184">
        <v>6978</v>
      </c>
      <c r="G3265" s="184">
        <v>0</v>
      </c>
      <c r="H3265" s="184">
        <v>1</v>
      </c>
      <c r="I3265" s="184">
        <v>1</v>
      </c>
      <c r="J3265" s="184">
        <v>0</v>
      </c>
      <c r="K3265" s="184">
        <v>0</v>
      </c>
      <c r="L3265" s="184">
        <v>0.58340498710232158</v>
      </c>
      <c r="M3265" s="184">
        <v>310.85765368605666</v>
      </c>
      <c r="N3265" s="184"/>
      <c r="O3265" s="184"/>
      <c r="P3265" s="184"/>
      <c r="Q3265" s="184"/>
    </row>
    <row r="3266" spans="1:17" x14ac:dyDescent="0.2">
      <c r="A3266" s="187" t="str">
        <f>B3266&amp;C3266&amp;D3266&amp;E3266</f>
        <v>199915A29AGSC33</v>
      </c>
      <c r="B3266" s="184">
        <v>1999</v>
      </c>
      <c r="C3266" s="184" t="s">
        <v>3</v>
      </c>
      <c r="D3266" s="184" t="s">
        <v>28</v>
      </c>
      <c r="E3266" s="184">
        <v>33</v>
      </c>
      <c r="F3266" s="184">
        <v>2327</v>
      </c>
      <c r="G3266" s="184">
        <v>0</v>
      </c>
      <c r="H3266" s="184">
        <v>1</v>
      </c>
      <c r="I3266" s="184">
        <v>1</v>
      </c>
      <c r="J3266" s="184">
        <v>0</v>
      </c>
      <c r="K3266" s="184">
        <v>0</v>
      </c>
      <c r="L3266" s="184">
        <v>0</v>
      </c>
      <c r="M3266" s="184">
        <v>575.74521505008136</v>
      </c>
      <c r="N3266" s="184"/>
      <c r="O3266" s="184"/>
      <c r="P3266" s="184"/>
      <c r="Q3266" s="184"/>
    </row>
    <row r="3267" spans="1:17" x14ac:dyDescent="0.2">
      <c r="A3267" s="187" t="str">
        <f>B3267&amp;C3267&amp;D3267&amp;E3267</f>
        <v>199915A29AUTO33</v>
      </c>
      <c r="B3267" s="184">
        <v>1999</v>
      </c>
      <c r="C3267" s="184" t="s">
        <v>3</v>
      </c>
      <c r="D3267" s="184" t="s">
        <v>34</v>
      </c>
      <c r="E3267" s="184">
        <v>33</v>
      </c>
      <c r="F3267" s="184">
        <v>1163</v>
      </c>
      <c r="G3267" s="184">
        <v>0</v>
      </c>
      <c r="H3267" s="184">
        <v>1</v>
      </c>
      <c r="I3267" s="184">
        <v>1</v>
      </c>
      <c r="J3267" s="184">
        <v>0</v>
      </c>
      <c r="K3267" s="184">
        <v>0</v>
      </c>
      <c r="L3267" s="184">
        <v>0.50042992261392949</v>
      </c>
      <c r="M3267" s="184">
        <v>0</v>
      </c>
      <c r="N3267" s="184"/>
      <c r="O3267" s="184"/>
      <c r="P3267" s="184"/>
      <c r="Q3267" s="184"/>
    </row>
    <row r="3268" spans="1:17" x14ac:dyDescent="0.2">
      <c r="A3268" s="187" t="str">
        <f>B3268&amp;C3268&amp;D3268&amp;E3268</f>
        <v>199915A29CCA133</v>
      </c>
      <c r="B3268" s="184">
        <v>1999</v>
      </c>
      <c r="C3268" s="184" t="s">
        <v>3</v>
      </c>
      <c r="D3268" s="184" t="s">
        <v>24</v>
      </c>
      <c r="E3268" s="184">
        <v>33</v>
      </c>
      <c r="F3268" s="184">
        <v>217533</v>
      </c>
      <c r="G3268" s="184">
        <v>0</v>
      </c>
      <c r="H3268" s="184">
        <v>1</v>
      </c>
      <c r="I3268" s="184">
        <v>1</v>
      </c>
      <c r="J3268" s="184">
        <v>0</v>
      </c>
      <c r="K3268" s="184">
        <v>0</v>
      </c>
      <c r="L3268" s="184">
        <v>0.2144760131273277</v>
      </c>
      <c r="M3268" s="184">
        <v>850.0436719400808</v>
      </c>
      <c r="N3268" s="184"/>
      <c r="O3268" s="184"/>
      <c r="P3268" s="184"/>
      <c r="Q3268" s="184"/>
    </row>
    <row r="3269" spans="1:17" x14ac:dyDescent="0.2">
      <c r="A3269" s="187" t="str">
        <f>B3269&amp;C3269&amp;D3269&amp;E3269</f>
        <v>199915A29CCA233</v>
      </c>
      <c r="B3269" s="184">
        <v>1999</v>
      </c>
      <c r="C3269" s="184" t="s">
        <v>3</v>
      </c>
      <c r="D3269" s="184" t="s">
        <v>25</v>
      </c>
      <c r="E3269" s="184">
        <v>33</v>
      </c>
      <c r="F3269" s="184">
        <v>390840</v>
      </c>
      <c r="G3269" s="184">
        <v>0</v>
      </c>
      <c r="H3269" s="184">
        <v>1</v>
      </c>
      <c r="I3269" s="184">
        <v>1</v>
      </c>
      <c r="J3269" s="184">
        <v>0</v>
      </c>
      <c r="K3269" s="184">
        <v>0</v>
      </c>
      <c r="L3269" s="184">
        <v>0.18899549687851808</v>
      </c>
      <c r="M3269" s="184">
        <v>1100.1964622117412</v>
      </c>
      <c r="N3269" s="184"/>
      <c r="O3269" s="184"/>
      <c r="P3269" s="184"/>
      <c r="Q3269" s="184"/>
    </row>
    <row r="3270" spans="1:17" x14ac:dyDescent="0.2">
      <c r="A3270" s="187" t="str">
        <f>B3270&amp;C3270&amp;D3270&amp;E3270</f>
        <v>199915A29CONT33</v>
      </c>
      <c r="B3270" s="184">
        <v>1999</v>
      </c>
      <c r="C3270" s="184" t="s">
        <v>3</v>
      </c>
      <c r="D3270" s="184" t="s">
        <v>31</v>
      </c>
      <c r="E3270" s="184">
        <v>33</v>
      </c>
      <c r="F3270" s="184">
        <v>208218</v>
      </c>
      <c r="G3270" s="184">
        <v>0</v>
      </c>
      <c r="H3270" s="184">
        <v>1</v>
      </c>
      <c r="I3270" s="184">
        <v>1</v>
      </c>
      <c r="J3270" s="184">
        <v>0</v>
      </c>
      <c r="K3270" s="184">
        <v>0</v>
      </c>
      <c r="L3270" s="184">
        <v>0.1871740195372158</v>
      </c>
      <c r="M3270" s="184">
        <v>1103.532222226381</v>
      </c>
      <c r="N3270" s="184"/>
      <c r="O3270" s="184"/>
      <c r="P3270" s="184"/>
      <c r="Q3270" s="184"/>
    </row>
    <row r="3271" spans="1:17" x14ac:dyDescent="0.2">
      <c r="A3271" s="187" t="str">
        <f>B3271&amp;C3271&amp;D3271&amp;E3271</f>
        <v>199915A29EMPR33</v>
      </c>
      <c r="B3271" s="184">
        <v>1999</v>
      </c>
      <c r="C3271" s="184" t="s">
        <v>3</v>
      </c>
      <c r="D3271" s="184" t="s">
        <v>32</v>
      </c>
      <c r="E3271" s="184">
        <v>33</v>
      </c>
      <c r="F3271" s="184">
        <v>19193</v>
      </c>
      <c r="G3271" s="184">
        <v>0</v>
      </c>
      <c r="H3271" s="184">
        <v>1</v>
      </c>
      <c r="I3271" s="184">
        <v>1</v>
      </c>
      <c r="J3271" s="184">
        <v>0</v>
      </c>
      <c r="K3271" s="184">
        <v>0</v>
      </c>
      <c r="L3271" s="184">
        <v>0.24238003438753714</v>
      </c>
      <c r="M3271" s="184">
        <v>3283.8341529751701</v>
      </c>
      <c r="N3271" s="184"/>
      <c r="O3271" s="184"/>
      <c r="P3271" s="184"/>
      <c r="Q3271" s="184"/>
    </row>
    <row r="3272" spans="1:17" x14ac:dyDescent="0.2">
      <c r="A3272" s="187" t="str">
        <f>B3272&amp;C3272&amp;D3272&amp;E3272</f>
        <v>199915A29INAT33</v>
      </c>
      <c r="B3272" s="184">
        <v>1999</v>
      </c>
      <c r="C3272" s="184" t="s">
        <v>3</v>
      </c>
      <c r="D3272" s="184" t="s">
        <v>54</v>
      </c>
      <c r="E3272" s="184">
        <v>33</v>
      </c>
      <c r="F3272" s="184">
        <v>1368520</v>
      </c>
      <c r="G3272" s="184">
        <v>1</v>
      </c>
      <c r="H3272" s="184">
        <v>0.22953584207569064</v>
      </c>
      <c r="I3272" s="184">
        <v>0</v>
      </c>
      <c r="J3272" s="184">
        <v>0.29138126555983118</v>
      </c>
      <c r="K3272" s="184">
        <v>0.44540177189525898</v>
      </c>
      <c r="L3272" s="184">
        <v>0.55502732879314876</v>
      </c>
      <c r="M3272" s="184"/>
      <c r="N3272" s="184"/>
      <c r="O3272" s="184"/>
      <c r="P3272" s="184"/>
      <c r="Q3272" s="184"/>
    </row>
    <row r="3273" spans="1:17" x14ac:dyDescent="0.2">
      <c r="A3273" s="187" t="str">
        <f>B3273&amp;C3273&amp;D3273&amp;E3273</f>
        <v>199915A29MILI33</v>
      </c>
      <c r="B3273" s="184">
        <v>1999</v>
      </c>
      <c r="C3273" s="184" t="s">
        <v>3</v>
      </c>
      <c r="D3273" s="184" t="s">
        <v>26</v>
      </c>
      <c r="E3273" s="184">
        <v>33</v>
      </c>
      <c r="F3273" s="184">
        <v>52344</v>
      </c>
      <c r="G3273" s="184">
        <v>0</v>
      </c>
      <c r="H3273" s="184">
        <v>1</v>
      </c>
      <c r="I3273" s="184">
        <v>1</v>
      </c>
      <c r="J3273" s="184">
        <v>0</v>
      </c>
      <c r="K3273" s="184">
        <v>0</v>
      </c>
      <c r="L3273" s="184">
        <v>0.21112257374293139</v>
      </c>
      <c r="M3273" s="184">
        <v>1492.0352924355466</v>
      </c>
      <c r="N3273" s="184"/>
      <c r="O3273" s="184"/>
      <c r="P3273" s="184"/>
      <c r="Q3273" s="184"/>
    </row>
    <row r="3274" spans="1:17" x14ac:dyDescent="0.2">
      <c r="A3274" s="187" t="str">
        <f>B3274&amp;C3274&amp;D3274&amp;E3274</f>
        <v>199915A29PUBL33</v>
      </c>
      <c r="B3274" s="184">
        <v>1999</v>
      </c>
      <c r="C3274" s="184" t="s">
        <v>3</v>
      </c>
      <c r="D3274" s="184" t="s">
        <v>27</v>
      </c>
      <c r="E3274" s="184">
        <v>33</v>
      </c>
      <c r="F3274" s="184">
        <v>41292</v>
      </c>
      <c r="G3274" s="184">
        <v>0</v>
      </c>
      <c r="H3274" s="184">
        <v>1</v>
      </c>
      <c r="I3274" s="184">
        <v>1</v>
      </c>
      <c r="J3274" s="184">
        <v>0</v>
      </c>
      <c r="K3274" s="184">
        <v>0</v>
      </c>
      <c r="L3274" s="184">
        <v>0.18313474765087667</v>
      </c>
      <c r="M3274" s="184">
        <v>1564.8842824483788</v>
      </c>
      <c r="N3274" s="184"/>
      <c r="O3274" s="184"/>
      <c r="P3274" s="184"/>
      <c r="Q3274" s="184"/>
    </row>
    <row r="3275" spans="1:17" x14ac:dyDescent="0.2">
      <c r="A3275" s="187" t="str">
        <f>B3275&amp;C3275&amp;D3275&amp;E3275</f>
        <v>199915A29SCA133</v>
      </c>
      <c r="B3275" s="184">
        <v>1999</v>
      </c>
      <c r="C3275" s="184" t="s">
        <v>3</v>
      </c>
      <c r="D3275" s="184" t="s">
        <v>29</v>
      </c>
      <c r="E3275" s="184">
        <v>33</v>
      </c>
      <c r="F3275" s="184">
        <v>178555</v>
      </c>
      <c r="G3275" s="184">
        <v>0</v>
      </c>
      <c r="H3275" s="184">
        <v>1</v>
      </c>
      <c r="I3275" s="184">
        <v>1</v>
      </c>
      <c r="J3275" s="184">
        <v>0</v>
      </c>
      <c r="K3275" s="184">
        <v>0</v>
      </c>
      <c r="L3275" s="184">
        <v>0.28664557139256813</v>
      </c>
      <c r="M3275" s="184">
        <v>663.64907587413916</v>
      </c>
      <c r="N3275" s="184"/>
      <c r="O3275" s="184"/>
      <c r="P3275" s="184"/>
      <c r="Q3275" s="184"/>
    </row>
    <row r="3276" spans="1:17" x14ac:dyDescent="0.2">
      <c r="A3276" s="187" t="str">
        <f>B3276&amp;C3276&amp;D3276&amp;E3276</f>
        <v>199915A29SCA233</v>
      </c>
      <c r="B3276" s="184">
        <v>1999</v>
      </c>
      <c r="C3276" s="184" t="s">
        <v>3</v>
      </c>
      <c r="D3276" s="184" t="s">
        <v>30</v>
      </c>
      <c r="E3276" s="184">
        <v>33</v>
      </c>
      <c r="F3276" s="184">
        <v>79104</v>
      </c>
      <c r="G3276" s="184">
        <v>0</v>
      </c>
      <c r="H3276" s="184">
        <v>1</v>
      </c>
      <c r="I3276" s="184">
        <v>1</v>
      </c>
      <c r="J3276" s="184">
        <v>0</v>
      </c>
      <c r="K3276" s="184">
        <v>0</v>
      </c>
      <c r="L3276" s="184">
        <v>0.29414441747572817</v>
      </c>
      <c r="M3276" s="184">
        <v>950.26553938965651</v>
      </c>
      <c r="N3276" s="184"/>
      <c r="O3276" s="184"/>
      <c r="P3276" s="184"/>
      <c r="Q3276" s="184"/>
    </row>
    <row r="3277" spans="1:17" x14ac:dyDescent="0.2">
      <c r="A3277" s="187" t="str">
        <f>B3277&amp;C3277&amp;D3277&amp;E3277</f>
        <v>199915A29SREM33</v>
      </c>
      <c r="B3277" s="184">
        <v>1999</v>
      </c>
      <c r="C3277" s="184" t="s">
        <v>3</v>
      </c>
      <c r="D3277" s="184" t="s">
        <v>35</v>
      </c>
      <c r="E3277" s="184">
        <v>33</v>
      </c>
      <c r="F3277" s="184">
        <v>17452</v>
      </c>
      <c r="G3277" s="184">
        <v>0</v>
      </c>
      <c r="H3277" s="184">
        <v>1</v>
      </c>
      <c r="I3277" s="184">
        <v>1</v>
      </c>
      <c r="J3277" s="184">
        <v>0</v>
      </c>
      <c r="K3277" s="184">
        <v>0</v>
      </c>
      <c r="L3277" s="184">
        <v>0.5667545267018107</v>
      </c>
      <c r="M3277" s="184">
        <v>0</v>
      </c>
      <c r="N3277" s="184"/>
      <c r="O3277" s="184"/>
      <c r="P3277" s="184"/>
      <c r="Q3277" s="184"/>
    </row>
    <row r="3278" spans="1:17" x14ac:dyDescent="0.2">
      <c r="A3278" s="187" t="str">
        <f>B3278&amp;C3278&amp;D3278&amp;E3278</f>
        <v>199915A29TDOM33</v>
      </c>
      <c r="B3278" s="184">
        <v>1999</v>
      </c>
      <c r="C3278" s="184" t="s">
        <v>3</v>
      </c>
      <c r="D3278" s="184" t="s">
        <v>33</v>
      </c>
      <c r="E3278" s="184">
        <v>33</v>
      </c>
      <c r="F3278" s="184">
        <v>116322</v>
      </c>
      <c r="G3278" s="184">
        <v>0</v>
      </c>
      <c r="H3278" s="184">
        <v>1</v>
      </c>
      <c r="I3278" s="184">
        <v>1</v>
      </c>
      <c r="J3278" s="184">
        <v>0</v>
      </c>
      <c r="K3278" s="184">
        <v>0</v>
      </c>
      <c r="L3278" s="184">
        <v>0.12503223809769434</v>
      </c>
      <c r="M3278" s="184">
        <v>444.42659128099052</v>
      </c>
      <c r="N3278" s="184"/>
      <c r="O3278" s="184"/>
      <c r="P3278" s="184"/>
      <c r="Q3278" s="184"/>
    </row>
    <row r="3279" spans="1:17" x14ac:dyDescent="0.2">
      <c r="A3279" s="187" t="str">
        <f>B3279&amp;C3279&amp;D3279&amp;E3279</f>
        <v>199918A24AGSC33</v>
      </c>
      <c r="B3279" s="184">
        <v>1999</v>
      </c>
      <c r="C3279" s="184" t="s">
        <v>1</v>
      </c>
      <c r="D3279" s="184" t="s">
        <v>28</v>
      </c>
      <c r="E3279" s="184">
        <v>33</v>
      </c>
      <c r="F3279" s="184">
        <v>1164</v>
      </c>
      <c r="G3279" s="184">
        <v>0</v>
      </c>
      <c r="H3279" s="184">
        <v>1</v>
      </c>
      <c r="I3279" s="184">
        <v>1</v>
      </c>
      <c r="J3279" s="184">
        <v>0</v>
      </c>
      <c r="K3279" s="184">
        <v>0</v>
      </c>
      <c r="L3279" s="184">
        <v>0</v>
      </c>
      <c r="M3279" s="184">
        <v>484.4762680755735</v>
      </c>
      <c r="N3279" s="184"/>
      <c r="O3279" s="184"/>
      <c r="P3279" s="184"/>
      <c r="Q3279" s="184"/>
    </row>
    <row r="3280" spans="1:17" x14ac:dyDescent="0.2">
      <c r="A3280" s="187" t="str">
        <f>B3280&amp;C3280&amp;D3280&amp;E3280</f>
        <v>199918A24AUTO33</v>
      </c>
      <c r="B3280" s="184">
        <v>1999</v>
      </c>
      <c r="C3280" s="184" t="s">
        <v>1</v>
      </c>
      <c r="D3280" s="184" t="s">
        <v>34</v>
      </c>
      <c r="E3280" s="184">
        <v>33</v>
      </c>
      <c r="F3280" s="184">
        <v>582</v>
      </c>
      <c r="G3280" s="184">
        <v>0</v>
      </c>
      <c r="H3280" s="184">
        <v>1</v>
      </c>
      <c r="I3280" s="184">
        <v>1</v>
      </c>
      <c r="J3280" s="184">
        <v>0</v>
      </c>
      <c r="K3280" s="184">
        <v>0</v>
      </c>
      <c r="L3280" s="184">
        <v>1</v>
      </c>
      <c r="M3280" s="184">
        <v>0</v>
      </c>
      <c r="N3280" s="184"/>
      <c r="O3280" s="184"/>
      <c r="P3280" s="184"/>
      <c r="Q3280" s="184"/>
    </row>
    <row r="3281" spans="1:17" x14ac:dyDescent="0.2">
      <c r="A3281" s="187" t="str">
        <f>B3281&amp;C3281&amp;D3281&amp;E3281</f>
        <v>199918A24CCA133</v>
      </c>
      <c r="B3281" s="184">
        <v>1999</v>
      </c>
      <c r="C3281" s="184" t="s">
        <v>1</v>
      </c>
      <c r="D3281" s="184" t="s">
        <v>24</v>
      </c>
      <c r="E3281" s="184">
        <v>33</v>
      </c>
      <c r="F3281" s="184">
        <v>109352</v>
      </c>
      <c r="G3281" s="184">
        <v>0</v>
      </c>
      <c r="H3281" s="184">
        <v>1</v>
      </c>
      <c r="I3281" s="184">
        <v>1</v>
      </c>
      <c r="J3281" s="184">
        <v>0</v>
      </c>
      <c r="K3281" s="184">
        <v>0</v>
      </c>
      <c r="L3281" s="184">
        <v>0.23406064818201772</v>
      </c>
      <c r="M3281" s="184">
        <v>700.52948981325221</v>
      </c>
      <c r="N3281" s="184"/>
      <c r="O3281" s="184"/>
      <c r="P3281" s="184"/>
      <c r="Q3281" s="184"/>
    </row>
    <row r="3282" spans="1:17" x14ac:dyDescent="0.2">
      <c r="A3282" s="187" t="str">
        <f>B3282&amp;C3282&amp;D3282&amp;E3282</f>
        <v>199918A24CCA233</v>
      </c>
      <c r="B3282" s="184">
        <v>1999</v>
      </c>
      <c r="C3282" s="184" t="s">
        <v>1</v>
      </c>
      <c r="D3282" s="184" t="s">
        <v>25</v>
      </c>
      <c r="E3282" s="184">
        <v>33</v>
      </c>
      <c r="F3282" s="184">
        <v>186703</v>
      </c>
      <c r="G3282" s="184">
        <v>0</v>
      </c>
      <c r="H3282" s="184">
        <v>1</v>
      </c>
      <c r="I3282" s="184">
        <v>1</v>
      </c>
      <c r="J3282" s="184">
        <v>0</v>
      </c>
      <c r="K3282" s="184">
        <v>0</v>
      </c>
      <c r="L3282" s="184">
        <v>0.23988366550082216</v>
      </c>
      <c r="M3282" s="184">
        <v>872.25948357006541</v>
      </c>
      <c r="N3282" s="184"/>
      <c r="O3282" s="184"/>
      <c r="P3282" s="184"/>
      <c r="Q3282" s="184"/>
    </row>
    <row r="3283" spans="1:17" x14ac:dyDescent="0.2">
      <c r="A3283" s="187" t="str">
        <f>B3283&amp;C3283&amp;D3283&amp;E3283</f>
        <v>199918A24CONT33</v>
      </c>
      <c r="B3283" s="184">
        <v>1999</v>
      </c>
      <c r="C3283" s="184" t="s">
        <v>1</v>
      </c>
      <c r="D3283" s="184" t="s">
        <v>31</v>
      </c>
      <c r="E3283" s="184">
        <v>33</v>
      </c>
      <c r="F3283" s="184">
        <v>95386</v>
      </c>
      <c r="G3283" s="184">
        <v>0</v>
      </c>
      <c r="H3283" s="184">
        <v>1</v>
      </c>
      <c r="I3283" s="184">
        <v>1</v>
      </c>
      <c r="J3283" s="184">
        <v>0</v>
      </c>
      <c r="K3283" s="184">
        <v>0</v>
      </c>
      <c r="L3283" s="184">
        <v>0.23174260373639738</v>
      </c>
      <c r="M3283" s="184">
        <v>846.46446635632287</v>
      </c>
      <c r="N3283" s="184"/>
      <c r="O3283" s="184"/>
      <c r="P3283" s="184"/>
      <c r="Q3283" s="184"/>
    </row>
    <row r="3284" spans="1:17" x14ac:dyDescent="0.2">
      <c r="A3284" s="187" t="str">
        <f>B3284&amp;C3284&amp;D3284&amp;E3284</f>
        <v>199918A24EMPR33</v>
      </c>
      <c r="B3284" s="184">
        <v>1999</v>
      </c>
      <c r="C3284" s="184" t="s">
        <v>1</v>
      </c>
      <c r="D3284" s="184" t="s">
        <v>32</v>
      </c>
      <c r="E3284" s="184">
        <v>33</v>
      </c>
      <c r="F3284" s="184">
        <v>5816</v>
      </c>
      <c r="G3284" s="184">
        <v>0</v>
      </c>
      <c r="H3284" s="184">
        <v>1</v>
      </c>
      <c r="I3284" s="184">
        <v>1</v>
      </c>
      <c r="J3284" s="184">
        <v>0</v>
      </c>
      <c r="K3284" s="184">
        <v>0</v>
      </c>
      <c r="L3284" s="184">
        <v>0.30003438789546077</v>
      </c>
      <c r="M3284" s="184">
        <v>2737.5403578804949</v>
      </c>
      <c r="N3284" s="184"/>
      <c r="O3284" s="184"/>
      <c r="P3284" s="184"/>
      <c r="Q3284" s="184"/>
    </row>
    <row r="3285" spans="1:17" x14ac:dyDescent="0.2">
      <c r="A3285" s="187" t="str">
        <f>B3285&amp;C3285&amp;D3285&amp;E3285</f>
        <v>199918A24INAT33</v>
      </c>
      <c r="B3285" s="184">
        <v>1999</v>
      </c>
      <c r="C3285" s="184" t="s">
        <v>1</v>
      </c>
      <c r="D3285" s="184" t="s">
        <v>54</v>
      </c>
      <c r="E3285" s="184">
        <v>33</v>
      </c>
      <c r="F3285" s="184">
        <v>629287</v>
      </c>
      <c r="G3285" s="184">
        <v>1</v>
      </c>
      <c r="H3285" s="184">
        <v>0.29752224150376944</v>
      </c>
      <c r="I3285" s="184">
        <v>0</v>
      </c>
      <c r="J3285" s="184">
        <v>0.31325821497491008</v>
      </c>
      <c r="K3285" s="184">
        <v>0.51160478246112218</v>
      </c>
      <c r="L3285" s="184">
        <v>0.4879649508094081</v>
      </c>
      <c r="M3285" s="184"/>
      <c r="N3285" s="184"/>
      <c r="O3285" s="184"/>
      <c r="P3285" s="184"/>
      <c r="Q3285" s="184"/>
    </row>
    <row r="3286" spans="1:17" x14ac:dyDescent="0.2">
      <c r="A3286" s="187" t="str">
        <f>B3286&amp;C3286&amp;D3286&amp;E3286</f>
        <v>199918A24MILI33</v>
      </c>
      <c r="B3286" s="184">
        <v>1999</v>
      </c>
      <c r="C3286" s="184" t="s">
        <v>1</v>
      </c>
      <c r="D3286" s="184" t="s">
        <v>26</v>
      </c>
      <c r="E3286" s="184">
        <v>33</v>
      </c>
      <c r="F3286" s="184">
        <v>36644</v>
      </c>
      <c r="G3286" s="184">
        <v>0</v>
      </c>
      <c r="H3286" s="184">
        <v>1</v>
      </c>
      <c r="I3286" s="184">
        <v>1</v>
      </c>
      <c r="J3286" s="184">
        <v>0</v>
      </c>
      <c r="K3286" s="184">
        <v>0</v>
      </c>
      <c r="L3286" s="184">
        <v>0.20633664447112759</v>
      </c>
      <c r="M3286" s="184">
        <v>1210.1651466668741</v>
      </c>
      <c r="N3286" s="184"/>
      <c r="O3286" s="184"/>
      <c r="P3286" s="184"/>
      <c r="Q3286" s="184"/>
    </row>
    <row r="3287" spans="1:17" x14ac:dyDescent="0.2">
      <c r="A3287" s="187" t="str">
        <f>B3287&amp;C3287&amp;D3287&amp;E3287</f>
        <v>199918A24PUBL33</v>
      </c>
      <c r="B3287" s="184">
        <v>1999</v>
      </c>
      <c r="C3287" s="184" t="s">
        <v>1</v>
      </c>
      <c r="D3287" s="184" t="s">
        <v>27</v>
      </c>
      <c r="E3287" s="184">
        <v>33</v>
      </c>
      <c r="F3287" s="184">
        <v>16864</v>
      </c>
      <c r="G3287" s="184">
        <v>0</v>
      </c>
      <c r="H3287" s="184">
        <v>1</v>
      </c>
      <c r="I3287" s="184">
        <v>1</v>
      </c>
      <c r="J3287" s="184">
        <v>0</v>
      </c>
      <c r="K3287" s="184">
        <v>0</v>
      </c>
      <c r="L3287" s="184">
        <v>0.27597248576850097</v>
      </c>
      <c r="M3287" s="184">
        <v>1253.7637214852139</v>
      </c>
      <c r="N3287" s="184"/>
      <c r="O3287" s="184"/>
      <c r="P3287" s="184"/>
      <c r="Q3287" s="184"/>
    </row>
    <row r="3288" spans="1:17" x14ac:dyDescent="0.2">
      <c r="A3288" s="187" t="str">
        <f>B3288&amp;C3288&amp;D3288&amp;E3288</f>
        <v>199918A24SCA133</v>
      </c>
      <c r="B3288" s="184">
        <v>1999</v>
      </c>
      <c r="C3288" s="184" t="s">
        <v>1</v>
      </c>
      <c r="D3288" s="184" t="s">
        <v>29</v>
      </c>
      <c r="E3288" s="184">
        <v>33</v>
      </c>
      <c r="F3288" s="184">
        <v>91893</v>
      </c>
      <c r="G3288" s="184">
        <v>0</v>
      </c>
      <c r="H3288" s="184">
        <v>1</v>
      </c>
      <c r="I3288" s="184">
        <v>1</v>
      </c>
      <c r="J3288" s="184">
        <v>0</v>
      </c>
      <c r="K3288" s="184">
        <v>0</v>
      </c>
      <c r="L3288" s="184">
        <v>0.2847986244871753</v>
      </c>
      <c r="M3288" s="184">
        <v>570.98374617978413</v>
      </c>
      <c r="N3288" s="184"/>
      <c r="O3288" s="184"/>
      <c r="P3288" s="184"/>
      <c r="Q3288" s="184"/>
    </row>
    <row r="3289" spans="1:17" x14ac:dyDescent="0.2">
      <c r="A3289" s="187" t="str">
        <f>B3289&amp;C3289&amp;D3289&amp;E3289</f>
        <v>199918A24SCA233</v>
      </c>
      <c r="B3289" s="184">
        <v>1999</v>
      </c>
      <c r="C3289" s="184" t="s">
        <v>1</v>
      </c>
      <c r="D3289" s="184" t="s">
        <v>30</v>
      </c>
      <c r="E3289" s="184">
        <v>33</v>
      </c>
      <c r="F3289" s="184">
        <v>45953</v>
      </c>
      <c r="G3289" s="184">
        <v>0</v>
      </c>
      <c r="H3289" s="184">
        <v>1</v>
      </c>
      <c r="I3289" s="184">
        <v>1</v>
      </c>
      <c r="J3289" s="184">
        <v>0</v>
      </c>
      <c r="K3289" s="184">
        <v>0</v>
      </c>
      <c r="L3289" s="184">
        <v>0.35447087241311775</v>
      </c>
      <c r="M3289" s="184">
        <v>810.8619750824314</v>
      </c>
      <c r="N3289" s="184"/>
      <c r="O3289" s="184"/>
      <c r="P3289" s="184"/>
      <c r="Q3289" s="184"/>
    </row>
    <row r="3290" spans="1:17" x14ac:dyDescent="0.2">
      <c r="A3290" s="187" t="str">
        <f>B3290&amp;C3290&amp;D3290&amp;E3290</f>
        <v>199918A24SREM33</v>
      </c>
      <c r="B3290" s="184">
        <v>1999</v>
      </c>
      <c r="C3290" s="184" t="s">
        <v>1</v>
      </c>
      <c r="D3290" s="184" t="s">
        <v>35</v>
      </c>
      <c r="E3290" s="184">
        <v>33</v>
      </c>
      <c r="F3290" s="184">
        <v>11051</v>
      </c>
      <c r="G3290" s="184">
        <v>0</v>
      </c>
      <c r="H3290" s="184">
        <v>1</v>
      </c>
      <c r="I3290" s="184">
        <v>1</v>
      </c>
      <c r="J3290" s="184">
        <v>0</v>
      </c>
      <c r="K3290" s="184">
        <v>0</v>
      </c>
      <c r="L3290" s="184">
        <v>0.42104786897113383</v>
      </c>
      <c r="M3290" s="184">
        <v>0</v>
      </c>
      <c r="N3290" s="184"/>
      <c r="O3290" s="184"/>
      <c r="P3290" s="184"/>
      <c r="Q3290" s="184"/>
    </row>
    <row r="3291" spans="1:17" x14ac:dyDescent="0.2">
      <c r="A3291" s="187" t="str">
        <f>B3291&amp;C3291&amp;D3291&amp;E3291</f>
        <v>199918A24TDOM33</v>
      </c>
      <c r="B3291" s="184">
        <v>1999</v>
      </c>
      <c r="C3291" s="184" t="s">
        <v>1</v>
      </c>
      <c r="D3291" s="184" t="s">
        <v>33</v>
      </c>
      <c r="E3291" s="184">
        <v>33</v>
      </c>
      <c r="F3291" s="184">
        <v>58742</v>
      </c>
      <c r="G3291" s="184">
        <v>0</v>
      </c>
      <c r="H3291" s="184">
        <v>1</v>
      </c>
      <c r="I3291" s="184">
        <v>1</v>
      </c>
      <c r="J3291" s="184">
        <v>0</v>
      </c>
      <c r="K3291" s="184">
        <v>0</v>
      </c>
      <c r="L3291" s="184">
        <v>0.12878349392257668</v>
      </c>
      <c r="M3291" s="184">
        <v>458.30890558438949</v>
      </c>
      <c r="N3291" s="184"/>
      <c r="O3291" s="184"/>
      <c r="P3291" s="184"/>
      <c r="Q3291" s="184"/>
    </row>
    <row r="3292" spans="1:17" x14ac:dyDescent="0.2">
      <c r="A3292" s="187" t="str">
        <f>B3292&amp;C3292&amp;D3292&amp;E3292</f>
        <v>199925A29AGSC33</v>
      </c>
      <c r="B3292" s="184">
        <v>1999</v>
      </c>
      <c r="C3292" s="184" t="s">
        <v>2</v>
      </c>
      <c r="D3292" s="184" t="s">
        <v>28</v>
      </c>
      <c r="E3292" s="184">
        <v>33</v>
      </c>
      <c r="F3292" s="184">
        <v>581</v>
      </c>
      <c r="G3292" s="184">
        <v>0</v>
      </c>
      <c r="H3292" s="184">
        <v>1</v>
      </c>
      <c r="I3292" s="184">
        <v>1</v>
      </c>
      <c r="J3292" s="184">
        <v>0</v>
      </c>
      <c r="K3292" s="184">
        <v>0</v>
      </c>
      <c r="L3292" s="184">
        <v>0</v>
      </c>
      <c r="M3292" s="184">
        <v>222.23682021815296</v>
      </c>
      <c r="N3292" s="184"/>
      <c r="O3292" s="184"/>
      <c r="P3292" s="184"/>
      <c r="Q3292" s="184"/>
    </row>
    <row r="3293" spans="1:17" x14ac:dyDescent="0.2">
      <c r="A3293" s="187" t="str">
        <f>B3293&amp;C3293&amp;D3293&amp;E3293</f>
        <v>199925A29AUTO33</v>
      </c>
      <c r="B3293" s="184">
        <v>1999</v>
      </c>
      <c r="C3293" s="184" t="s">
        <v>2</v>
      </c>
      <c r="D3293" s="184" t="s">
        <v>34</v>
      </c>
      <c r="E3293" s="184">
        <v>33</v>
      </c>
      <c r="F3293" s="184">
        <v>581</v>
      </c>
      <c r="G3293" s="184">
        <v>0</v>
      </c>
      <c r="H3293" s="184">
        <v>1</v>
      </c>
      <c r="I3293" s="184">
        <v>1</v>
      </c>
      <c r="J3293" s="184">
        <v>0</v>
      </c>
      <c r="K3293" s="184">
        <v>0</v>
      </c>
      <c r="L3293" s="184">
        <v>0</v>
      </c>
      <c r="M3293" s="184">
        <v>0</v>
      </c>
      <c r="N3293" s="184"/>
      <c r="O3293" s="184"/>
      <c r="P3293" s="184"/>
      <c r="Q3293" s="184"/>
    </row>
    <row r="3294" spans="1:17" x14ac:dyDescent="0.2">
      <c r="A3294" s="187" t="str">
        <f>B3294&amp;C3294&amp;D3294&amp;E3294</f>
        <v>199925A29CCA133</v>
      </c>
      <c r="B3294" s="184">
        <v>1999</v>
      </c>
      <c r="C3294" s="184" t="s">
        <v>2</v>
      </c>
      <c r="D3294" s="184" t="s">
        <v>24</v>
      </c>
      <c r="E3294" s="184">
        <v>33</v>
      </c>
      <c r="F3294" s="184">
        <v>98293</v>
      </c>
      <c r="G3294" s="184">
        <v>0</v>
      </c>
      <c r="H3294" s="184">
        <v>1</v>
      </c>
      <c r="I3294" s="184">
        <v>1</v>
      </c>
      <c r="J3294" s="184">
        <v>0</v>
      </c>
      <c r="K3294" s="184">
        <v>0</v>
      </c>
      <c r="L3294" s="184">
        <v>0.11901301784837072</v>
      </c>
      <c r="M3294" s="184">
        <v>1060.0192791089612</v>
      </c>
      <c r="N3294" s="184"/>
      <c r="O3294" s="184"/>
      <c r="P3294" s="184"/>
      <c r="Q3294" s="184"/>
    </row>
    <row r="3295" spans="1:17" x14ac:dyDescent="0.2">
      <c r="A3295" s="187" t="str">
        <f>B3295&amp;C3295&amp;D3295&amp;E3295</f>
        <v>199925A29CCA233</v>
      </c>
      <c r="B3295" s="184">
        <v>1999</v>
      </c>
      <c r="C3295" s="184" t="s">
        <v>2</v>
      </c>
      <c r="D3295" s="184" t="s">
        <v>25</v>
      </c>
      <c r="E3295" s="184">
        <v>33</v>
      </c>
      <c r="F3295" s="184">
        <v>193083</v>
      </c>
      <c r="G3295" s="184">
        <v>0</v>
      </c>
      <c r="H3295" s="184">
        <v>1</v>
      </c>
      <c r="I3295" s="184">
        <v>1</v>
      </c>
      <c r="J3295" s="184">
        <v>0</v>
      </c>
      <c r="K3295" s="184">
        <v>0</v>
      </c>
      <c r="L3295" s="184">
        <v>0.1054106265181295</v>
      </c>
      <c r="M3295" s="184">
        <v>1356.6519639519113</v>
      </c>
      <c r="N3295" s="184"/>
      <c r="O3295" s="184"/>
      <c r="P3295" s="184"/>
      <c r="Q3295" s="184"/>
    </row>
    <row r="3296" spans="1:17" x14ac:dyDescent="0.2">
      <c r="A3296" s="187" t="str">
        <f>B3296&amp;C3296&amp;D3296&amp;E3296</f>
        <v>199925A29CONT33</v>
      </c>
      <c r="B3296" s="184">
        <v>1999</v>
      </c>
      <c r="C3296" s="184" t="s">
        <v>2</v>
      </c>
      <c r="D3296" s="184" t="s">
        <v>31</v>
      </c>
      <c r="E3296" s="184">
        <v>33</v>
      </c>
      <c r="F3296" s="184">
        <v>99456</v>
      </c>
      <c r="G3296" s="184">
        <v>0</v>
      </c>
      <c r="H3296" s="184">
        <v>1</v>
      </c>
      <c r="I3296" s="184">
        <v>1</v>
      </c>
      <c r="J3296" s="184">
        <v>0</v>
      </c>
      <c r="K3296" s="184">
        <v>0</v>
      </c>
      <c r="L3296" s="184">
        <v>8.7737290862290859E-2</v>
      </c>
      <c r="M3296" s="184">
        <v>1449.876817268891</v>
      </c>
      <c r="N3296" s="184"/>
      <c r="O3296" s="184"/>
      <c r="P3296" s="184"/>
      <c r="Q3296" s="184"/>
    </row>
    <row r="3297" spans="1:17" x14ac:dyDescent="0.2">
      <c r="A3297" s="187" t="str">
        <f>B3297&amp;C3297&amp;D3297&amp;E3297</f>
        <v>199925A29EMPR33</v>
      </c>
      <c r="B3297" s="184">
        <v>1999</v>
      </c>
      <c r="C3297" s="184" t="s">
        <v>2</v>
      </c>
      <c r="D3297" s="184" t="s">
        <v>32</v>
      </c>
      <c r="E3297" s="184">
        <v>33</v>
      </c>
      <c r="F3297" s="184">
        <v>12795</v>
      </c>
      <c r="G3297" s="184">
        <v>0</v>
      </c>
      <c r="H3297" s="184">
        <v>1</v>
      </c>
      <c r="I3297" s="184">
        <v>1</v>
      </c>
      <c r="J3297" s="184">
        <v>0</v>
      </c>
      <c r="K3297" s="184">
        <v>0</v>
      </c>
      <c r="L3297" s="184">
        <v>0.1817116060961313</v>
      </c>
      <c r="M3297" s="184">
        <v>3620.870902729011</v>
      </c>
      <c r="N3297" s="184"/>
      <c r="O3297" s="184"/>
      <c r="P3297" s="184"/>
      <c r="Q3297" s="184"/>
    </row>
    <row r="3298" spans="1:17" x14ac:dyDescent="0.2">
      <c r="A3298" s="187" t="str">
        <f>B3298&amp;C3298&amp;D3298&amp;E3298</f>
        <v>199925A29INAT33</v>
      </c>
      <c r="B3298" s="184">
        <v>1999</v>
      </c>
      <c r="C3298" s="184" t="s">
        <v>2</v>
      </c>
      <c r="D3298" s="184" t="s">
        <v>54</v>
      </c>
      <c r="E3298" s="184">
        <v>33</v>
      </c>
      <c r="F3298" s="184">
        <v>260563</v>
      </c>
      <c r="G3298" s="184">
        <v>1</v>
      </c>
      <c r="H3298" s="184">
        <v>0.30427875776015262</v>
      </c>
      <c r="I3298" s="184">
        <v>0</v>
      </c>
      <c r="J3298" s="184">
        <v>0.59951842819887535</v>
      </c>
      <c r="K3298" s="184">
        <v>0.88142256002338626</v>
      </c>
      <c r="L3298" s="184">
        <v>0.11831303753794668</v>
      </c>
      <c r="M3298" s="184"/>
      <c r="N3298" s="184"/>
      <c r="O3298" s="184"/>
      <c r="P3298" s="184"/>
      <c r="Q3298" s="184"/>
    </row>
    <row r="3299" spans="1:17" x14ac:dyDescent="0.2">
      <c r="A3299" s="187" t="str">
        <f>B3299&amp;C3299&amp;D3299&amp;E3299</f>
        <v>199925A29MILI33</v>
      </c>
      <c r="B3299" s="184">
        <v>1999</v>
      </c>
      <c r="C3299" s="184" t="s">
        <v>2</v>
      </c>
      <c r="D3299" s="184" t="s">
        <v>26</v>
      </c>
      <c r="E3299" s="184">
        <v>33</v>
      </c>
      <c r="F3299" s="184">
        <v>15700</v>
      </c>
      <c r="G3299" s="184">
        <v>0</v>
      </c>
      <c r="H3299" s="184">
        <v>1</v>
      </c>
      <c r="I3299" s="184">
        <v>1</v>
      </c>
      <c r="J3299" s="184">
        <v>0</v>
      </c>
      <c r="K3299" s="184">
        <v>0</v>
      </c>
      <c r="L3299" s="184">
        <v>0.22229299363057325</v>
      </c>
      <c r="M3299" s="184">
        <v>2139.4748591049624</v>
      </c>
      <c r="N3299" s="184"/>
      <c r="O3299" s="184"/>
      <c r="P3299" s="184"/>
      <c r="Q3299" s="184"/>
    </row>
    <row r="3300" spans="1:17" x14ac:dyDescent="0.2">
      <c r="A3300" s="187" t="str">
        <f>B3300&amp;C3300&amp;D3300&amp;E3300</f>
        <v>199925A29PUBL33</v>
      </c>
      <c r="B3300" s="184">
        <v>1999</v>
      </c>
      <c r="C3300" s="184" t="s">
        <v>2</v>
      </c>
      <c r="D3300" s="184" t="s">
        <v>27</v>
      </c>
      <c r="E3300" s="184">
        <v>33</v>
      </c>
      <c r="F3300" s="184">
        <v>24428</v>
      </c>
      <c r="G3300" s="184">
        <v>0</v>
      </c>
      <c r="H3300" s="184">
        <v>1</v>
      </c>
      <c r="I3300" s="184">
        <v>1</v>
      </c>
      <c r="J3300" s="184">
        <v>0</v>
      </c>
      <c r="K3300" s="184">
        <v>0</v>
      </c>
      <c r="L3300" s="184">
        <v>0.11904372032094318</v>
      </c>
      <c r="M3300" s="184">
        <v>1788.1987319988225</v>
      </c>
      <c r="N3300" s="184"/>
      <c r="O3300" s="184"/>
      <c r="P3300" s="184"/>
      <c r="Q3300" s="184"/>
    </row>
    <row r="3301" spans="1:17" x14ac:dyDescent="0.2">
      <c r="A3301" s="187" t="str">
        <f>B3301&amp;C3301&amp;D3301&amp;E3301</f>
        <v>199925A29SCA133</v>
      </c>
      <c r="B3301" s="184">
        <v>1999</v>
      </c>
      <c r="C3301" s="184" t="s">
        <v>2</v>
      </c>
      <c r="D3301" s="184" t="s">
        <v>29</v>
      </c>
      <c r="E3301" s="184">
        <v>33</v>
      </c>
      <c r="F3301" s="184">
        <v>57580</v>
      </c>
      <c r="G3301" s="184">
        <v>0</v>
      </c>
      <c r="H3301" s="184">
        <v>1</v>
      </c>
      <c r="I3301" s="184">
        <v>1</v>
      </c>
      <c r="J3301" s="184">
        <v>0</v>
      </c>
      <c r="K3301" s="184">
        <v>0</v>
      </c>
      <c r="L3301" s="184">
        <v>0.12120527961097603</v>
      </c>
      <c r="M3301" s="184">
        <v>922.16561116920479</v>
      </c>
      <c r="N3301" s="184"/>
      <c r="O3301" s="184"/>
      <c r="P3301" s="184"/>
      <c r="Q3301" s="184"/>
    </row>
    <row r="3302" spans="1:17" x14ac:dyDescent="0.2">
      <c r="A3302" s="187" t="str">
        <f>B3302&amp;C3302&amp;D3302&amp;E3302</f>
        <v>199925A29SCA233</v>
      </c>
      <c r="B3302" s="184">
        <v>1999</v>
      </c>
      <c r="C3302" s="184" t="s">
        <v>2</v>
      </c>
      <c r="D3302" s="184" t="s">
        <v>30</v>
      </c>
      <c r="E3302" s="184">
        <v>33</v>
      </c>
      <c r="F3302" s="184">
        <v>27336</v>
      </c>
      <c r="G3302" s="184">
        <v>0</v>
      </c>
      <c r="H3302" s="184">
        <v>1</v>
      </c>
      <c r="I3302" s="184">
        <v>1</v>
      </c>
      <c r="J3302" s="184">
        <v>0</v>
      </c>
      <c r="K3302" s="184">
        <v>0</v>
      </c>
      <c r="L3302" s="184">
        <v>0.10634328358208955</v>
      </c>
      <c r="M3302" s="184">
        <v>1328.742609894854</v>
      </c>
      <c r="N3302" s="184"/>
      <c r="O3302" s="184"/>
      <c r="P3302" s="184"/>
      <c r="Q3302" s="184"/>
    </row>
    <row r="3303" spans="1:17" x14ac:dyDescent="0.2">
      <c r="A3303" s="187" t="str">
        <f>B3303&amp;C3303&amp;D3303&amp;E3303</f>
        <v>199925A29SREM33</v>
      </c>
      <c r="B3303" s="184">
        <v>1999</v>
      </c>
      <c r="C3303" s="184" t="s">
        <v>2</v>
      </c>
      <c r="D3303" s="184" t="s">
        <v>35</v>
      </c>
      <c r="E3303" s="184">
        <v>33</v>
      </c>
      <c r="F3303" s="184">
        <v>1163</v>
      </c>
      <c r="G3303" s="184">
        <v>0</v>
      </c>
      <c r="H3303" s="184">
        <v>1</v>
      </c>
      <c r="I3303" s="184">
        <v>1</v>
      </c>
      <c r="J3303" s="184">
        <v>0</v>
      </c>
      <c r="K3303" s="184">
        <v>0</v>
      </c>
      <c r="L3303" s="184">
        <v>0</v>
      </c>
      <c r="M3303" s="184">
        <v>0</v>
      </c>
      <c r="N3303" s="184"/>
      <c r="O3303" s="184"/>
      <c r="P3303" s="184"/>
      <c r="Q3303" s="184"/>
    </row>
    <row r="3304" spans="1:17" x14ac:dyDescent="0.2">
      <c r="A3304" s="187" t="str">
        <f>B3304&amp;C3304&amp;D3304&amp;E3304</f>
        <v>199925A29TDOM33</v>
      </c>
      <c r="B3304" s="184">
        <v>1999</v>
      </c>
      <c r="C3304" s="184" t="s">
        <v>2</v>
      </c>
      <c r="D3304" s="184" t="s">
        <v>33</v>
      </c>
      <c r="E3304" s="184">
        <v>33</v>
      </c>
      <c r="F3304" s="184">
        <v>50602</v>
      </c>
      <c r="G3304" s="184">
        <v>0</v>
      </c>
      <c r="H3304" s="184">
        <v>1</v>
      </c>
      <c r="I3304" s="184">
        <v>1</v>
      </c>
      <c r="J3304" s="184">
        <v>0</v>
      </c>
      <c r="K3304" s="184">
        <v>0</v>
      </c>
      <c r="L3304" s="184">
        <v>5.7468084265444051E-2</v>
      </c>
      <c r="M3304" s="184">
        <v>446.91828988829792</v>
      </c>
      <c r="N3304" s="184"/>
      <c r="O3304" s="184"/>
      <c r="P3304" s="184"/>
      <c r="Q3304" s="184"/>
    </row>
    <row r="3305" spans="1:17" x14ac:dyDescent="0.2">
      <c r="A3305" s="187" t="str">
        <f>B3305&amp;C3305&amp;D3305&amp;E3305</f>
        <v>199930EMAAGCC33</v>
      </c>
      <c r="B3305" s="184">
        <v>1999</v>
      </c>
      <c r="C3305" s="184" t="s">
        <v>4</v>
      </c>
      <c r="D3305" s="184" t="s">
        <v>23</v>
      </c>
      <c r="E3305" s="184">
        <v>33</v>
      </c>
      <c r="F3305" s="184">
        <v>1744</v>
      </c>
      <c r="G3305" s="184">
        <v>0</v>
      </c>
      <c r="H3305" s="184">
        <v>1</v>
      </c>
      <c r="I3305" s="184">
        <v>1</v>
      </c>
      <c r="J3305" s="184">
        <v>0</v>
      </c>
      <c r="K3305" s="184">
        <v>0</v>
      </c>
      <c r="L3305" s="184">
        <v>0</v>
      </c>
      <c r="M3305" s="184">
        <v>435.50771000594511</v>
      </c>
      <c r="N3305" s="184"/>
      <c r="O3305" s="184"/>
      <c r="P3305" s="184"/>
      <c r="Q3305" s="184"/>
    </row>
    <row r="3306" spans="1:17" x14ac:dyDescent="0.2">
      <c r="A3306" s="187" t="str">
        <f>B3306&amp;C3306&amp;D3306&amp;E3306</f>
        <v>199930EMAAGSC33</v>
      </c>
      <c r="B3306" s="184">
        <v>1999</v>
      </c>
      <c r="C3306" s="184" t="s">
        <v>4</v>
      </c>
      <c r="D3306" s="184" t="s">
        <v>28</v>
      </c>
      <c r="E3306" s="184">
        <v>33</v>
      </c>
      <c r="F3306" s="184">
        <v>2326</v>
      </c>
      <c r="G3306" s="184">
        <v>0</v>
      </c>
      <c r="H3306" s="184">
        <v>1</v>
      </c>
      <c r="I3306" s="184">
        <v>1</v>
      </c>
      <c r="J3306" s="184">
        <v>0</v>
      </c>
      <c r="K3306" s="184">
        <v>0</v>
      </c>
      <c r="L3306" s="184">
        <v>0</v>
      </c>
      <c r="M3306" s="184">
        <v>378.81345660555826</v>
      </c>
      <c r="N3306" s="184"/>
      <c r="O3306" s="184"/>
      <c r="P3306" s="184"/>
      <c r="Q3306" s="184"/>
    </row>
    <row r="3307" spans="1:17" x14ac:dyDescent="0.2">
      <c r="A3307" s="187" t="str">
        <f>B3307&amp;C3307&amp;D3307&amp;E3307</f>
        <v>199930EMAAUTO33</v>
      </c>
      <c r="B3307" s="184">
        <v>1999</v>
      </c>
      <c r="C3307" s="184" t="s">
        <v>4</v>
      </c>
      <c r="D3307" s="184" t="s">
        <v>34</v>
      </c>
      <c r="E3307" s="184">
        <v>33</v>
      </c>
      <c r="F3307" s="184">
        <v>7563</v>
      </c>
      <c r="G3307" s="184">
        <v>0</v>
      </c>
      <c r="H3307" s="184">
        <v>1</v>
      </c>
      <c r="I3307" s="184">
        <v>1</v>
      </c>
      <c r="J3307" s="184">
        <v>0</v>
      </c>
      <c r="K3307" s="184">
        <v>0</v>
      </c>
      <c r="L3307" s="184">
        <v>0</v>
      </c>
      <c r="M3307" s="184">
        <v>0</v>
      </c>
      <c r="N3307" s="184"/>
      <c r="O3307" s="184"/>
      <c r="P3307" s="184"/>
      <c r="Q3307" s="184"/>
    </row>
    <row r="3308" spans="1:17" x14ac:dyDescent="0.2">
      <c r="A3308" s="187" t="str">
        <f>B3308&amp;C3308&amp;D3308&amp;E3308</f>
        <v>199930EMACCA133</v>
      </c>
      <c r="B3308" s="184">
        <v>1999</v>
      </c>
      <c r="C3308" s="184" t="s">
        <v>4</v>
      </c>
      <c r="D3308" s="184" t="s">
        <v>24</v>
      </c>
      <c r="E3308" s="184">
        <v>33</v>
      </c>
      <c r="F3308" s="184">
        <v>385026</v>
      </c>
      <c r="G3308" s="184">
        <v>0</v>
      </c>
      <c r="H3308" s="184">
        <v>1</v>
      </c>
      <c r="I3308" s="184">
        <v>1</v>
      </c>
      <c r="J3308" s="184">
        <v>0</v>
      </c>
      <c r="K3308" s="184">
        <v>0</v>
      </c>
      <c r="L3308" s="184">
        <v>3.0261805980049163E-2</v>
      </c>
      <c r="M3308" s="184">
        <v>1569.1793384219361</v>
      </c>
      <c r="N3308" s="184"/>
      <c r="O3308" s="184"/>
      <c r="P3308" s="184"/>
      <c r="Q3308" s="184"/>
    </row>
    <row r="3309" spans="1:17" x14ac:dyDescent="0.2">
      <c r="A3309" s="187" t="str">
        <f>B3309&amp;C3309&amp;D3309&amp;E3309</f>
        <v>199930EMACCA233</v>
      </c>
      <c r="B3309" s="184">
        <v>1999</v>
      </c>
      <c r="C3309" s="184" t="s">
        <v>4</v>
      </c>
      <c r="D3309" s="184" t="s">
        <v>25</v>
      </c>
      <c r="E3309" s="184">
        <v>33</v>
      </c>
      <c r="F3309" s="184">
        <v>745092</v>
      </c>
      <c r="G3309" s="184">
        <v>0</v>
      </c>
      <c r="H3309" s="184">
        <v>1</v>
      </c>
      <c r="I3309" s="184">
        <v>1</v>
      </c>
      <c r="J3309" s="184">
        <v>0</v>
      </c>
      <c r="K3309" s="184">
        <v>0</v>
      </c>
      <c r="L3309" s="184">
        <v>2.8099885651704754E-2</v>
      </c>
      <c r="M3309" s="184">
        <v>1880.860847148859</v>
      </c>
      <c r="N3309" s="184"/>
      <c r="O3309" s="184"/>
      <c r="P3309" s="184"/>
      <c r="Q3309" s="184"/>
    </row>
    <row r="3310" spans="1:17" x14ac:dyDescent="0.2">
      <c r="A3310" s="187" t="str">
        <f>B3310&amp;C3310&amp;D3310&amp;E3310</f>
        <v>199930EMACONT33</v>
      </c>
      <c r="B3310" s="184">
        <v>1999</v>
      </c>
      <c r="C3310" s="184" t="s">
        <v>4</v>
      </c>
      <c r="D3310" s="184" t="s">
        <v>31</v>
      </c>
      <c r="E3310" s="184">
        <v>33</v>
      </c>
      <c r="F3310" s="184">
        <v>831746</v>
      </c>
      <c r="G3310" s="184">
        <v>0</v>
      </c>
      <c r="H3310" s="184">
        <v>1</v>
      </c>
      <c r="I3310" s="184">
        <v>1</v>
      </c>
      <c r="J3310" s="184">
        <v>0</v>
      </c>
      <c r="K3310" s="184">
        <v>0</v>
      </c>
      <c r="L3310" s="184">
        <v>1.3999643872930012E-2</v>
      </c>
      <c r="M3310" s="184">
        <v>1490.4422373902023</v>
      </c>
      <c r="N3310" s="184"/>
      <c r="O3310" s="184"/>
      <c r="P3310" s="184"/>
      <c r="Q3310" s="184"/>
    </row>
    <row r="3311" spans="1:17" x14ac:dyDescent="0.2">
      <c r="A3311" s="187" t="str">
        <f>B3311&amp;C3311&amp;D3311&amp;E3311</f>
        <v>199930EMAEMPR33</v>
      </c>
      <c r="B3311" s="184">
        <v>1999</v>
      </c>
      <c r="C3311" s="184" t="s">
        <v>4</v>
      </c>
      <c r="D3311" s="184" t="s">
        <v>32</v>
      </c>
      <c r="E3311" s="184">
        <v>33</v>
      </c>
      <c r="F3311" s="184">
        <v>143075</v>
      </c>
      <c r="G3311" s="184">
        <v>0</v>
      </c>
      <c r="H3311" s="184">
        <v>1</v>
      </c>
      <c r="I3311" s="184">
        <v>1</v>
      </c>
      <c r="J3311" s="184">
        <v>0</v>
      </c>
      <c r="K3311" s="184">
        <v>0</v>
      </c>
      <c r="L3311" s="184">
        <v>2.8460597588677267E-2</v>
      </c>
      <c r="M3311" s="184">
        <v>5955.4843595899338</v>
      </c>
      <c r="N3311" s="184"/>
      <c r="O3311" s="184"/>
      <c r="P3311" s="184"/>
      <c r="Q3311" s="184"/>
    </row>
    <row r="3312" spans="1:17" x14ac:dyDescent="0.2">
      <c r="A3312" s="187" t="str">
        <f>B3312&amp;C3312&amp;D3312&amp;E3312</f>
        <v>199930EMAIMLO33</v>
      </c>
      <c r="B3312" s="184">
        <v>1999</v>
      </c>
      <c r="C3312" s="184" t="s">
        <v>4</v>
      </c>
      <c r="D3312" s="184" t="s">
        <v>53</v>
      </c>
      <c r="E3312" s="184">
        <v>33</v>
      </c>
      <c r="F3312" s="184">
        <v>2909</v>
      </c>
      <c r="G3312" s="184">
        <v>0</v>
      </c>
      <c r="H3312" s="184">
        <v>1</v>
      </c>
      <c r="I3312" s="184">
        <v>1</v>
      </c>
      <c r="J3312" s="184">
        <v>0</v>
      </c>
      <c r="K3312" s="184">
        <v>0</v>
      </c>
      <c r="L3312" s="184">
        <v>0</v>
      </c>
      <c r="M3312" s="184">
        <v>1182.1868170449591</v>
      </c>
      <c r="N3312" s="184"/>
      <c r="O3312" s="184"/>
      <c r="P3312" s="184"/>
      <c r="Q3312" s="184"/>
    </row>
    <row r="3313" spans="1:17" x14ac:dyDescent="0.2">
      <c r="A3313" s="187" t="str">
        <f>B3313&amp;C3313&amp;D3313&amp;E3313</f>
        <v>199930EMAINAT33</v>
      </c>
      <c r="B3313" s="184">
        <v>1999</v>
      </c>
      <c r="C3313" s="184" t="s">
        <v>4</v>
      </c>
      <c r="D3313" s="184" t="s">
        <v>54</v>
      </c>
      <c r="E3313" s="184">
        <v>33</v>
      </c>
      <c r="F3313" s="184">
        <v>2549870</v>
      </c>
      <c r="G3313" s="184">
        <v>1</v>
      </c>
      <c r="H3313" s="184">
        <v>9.7914495085178438E-2</v>
      </c>
      <c r="I3313" s="184">
        <v>0</v>
      </c>
      <c r="J3313" s="184">
        <v>0.88927392804182026</v>
      </c>
      <c r="K3313" s="184">
        <v>0.98558673017845977</v>
      </c>
      <c r="L3313" s="184">
        <v>1.4370536537156796E-2</v>
      </c>
      <c r="M3313" s="184"/>
      <c r="N3313" s="184"/>
      <c r="O3313" s="184"/>
      <c r="P3313" s="184"/>
      <c r="Q3313" s="184"/>
    </row>
    <row r="3314" spans="1:17" x14ac:dyDescent="0.2">
      <c r="A3314" s="187" t="str">
        <f>B3314&amp;C3314&amp;D3314&amp;E3314</f>
        <v>199930EMAMILI33</v>
      </c>
      <c r="B3314" s="184">
        <v>1999</v>
      </c>
      <c r="C3314" s="184" t="s">
        <v>4</v>
      </c>
      <c r="D3314" s="184" t="s">
        <v>26</v>
      </c>
      <c r="E3314" s="184">
        <v>33</v>
      </c>
      <c r="F3314" s="184">
        <v>36058</v>
      </c>
      <c r="G3314" s="184">
        <v>0</v>
      </c>
      <c r="H3314" s="184">
        <v>1</v>
      </c>
      <c r="I3314" s="184">
        <v>1</v>
      </c>
      <c r="J3314" s="184">
        <v>0</v>
      </c>
      <c r="K3314" s="184">
        <v>0</v>
      </c>
      <c r="L3314" s="184">
        <v>6.4534915968717063E-2</v>
      </c>
      <c r="M3314" s="184">
        <v>3344.2554298607702</v>
      </c>
      <c r="N3314" s="184"/>
      <c r="O3314" s="184"/>
      <c r="P3314" s="184"/>
      <c r="Q3314" s="184"/>
    </row>
    <row r="3315" spans="1:17" x14ac:dyDescent="0.2">
      <c r="A3315" s="187" t="str">
        <f>B3315&amp;C3315&amp;D3315&amp;E3315</f>
        <v>199930EMAPUBL33</v>
      </c>
      <c r="B3315" s="184">
        <v>1999</v>
      </c>
      <c r="C3315" s="184" t="s">
        <v>4</v>
      </c>
      <c r="D3315" s="184" t="s">
        <v>27</v>
      </c>
      <c r="E3315" s="184">
        <v>33</v>
      </c>
      <c r="F3315" s="184">
        <v>310594</v>
      </c>
      <c r="G3315" s="184">
        <v>0</v>
      </c>
      <c r="H3315" s="184">
        <v>1</v>
      </c>
      <c r="I3315" s="184">
        <v>1</v>
      </c>
      <c r="J3315" s="184">
        <v>0</v>
      </c>
      <c r="K3315" s="184">
        <v>0</v>
      </c>
      <c r="L3315" s="184">
        <v>5.8046839282149688E-2</v>
      </c>
      <c r="M3315" s="184">
        <v>2484.3445749095258</v>
      </c>
      <c r="N3315" s="184"/>
      <c r="O3315" s="184"/>
      <c r="P3315" s="184"/>
      <c r="Q3315" s="184"/>
    </row>
    <row r="3316" spans="1:17" x14ac:dyDescent="0.2">
      <c r="A3316" s="187" t="str">
        <f>B3316&amp;C3316&amp;D3316&amp;E3316</f>
        <v>199930EMASCA133</v>
      </c>
      <c r="B3316" s="184">
        <v>1999</v>
      </c>
      <c r="C3316" s="184" t="s">
        <v>4</v>
      </c>
      <c r="D3316" s="184" t="s">
        <v>29</v>
      </c>
      <c r="E3316" s="184">
        <v>33</v>
      </c>
      <c r="F3316" s="184">
        <v>187279</v>
      </c>
      <c r="G3316" s="184">
        <v>0</v>
      </c>
      <c r="H3316" s="184">
        <v>1</v>
      </c>
      <c r="I3316" s="184">
        <v>1</v>
      </c>
      <c r="J3316" s="184">
        <v>0</v>
      </c>
      <c r="K3316" s="184">
        <v>0</v>
      </c>
      <c r="L3316" s="184">
        <v>2.7942267953160793E-2</v>
      </c>
      <c r="M3316" s="184">
        <v>1437.344534774013</v>
      </c>
      <c r="N3316" s="184"/>
      <c r="O3316" s="184"/>
      <c r="P3316" s="184"/>
      <c r="Q3316" s="184"/>
    </row>
    <row r="3317" spans="1:17" x14ac:dyDescent="0.2">
      <c r="A3317" s="187" t="str">
        <f>B3317&amp;C3317&amp;D3317&amp;E3317</f>
        <v>199930EMASCA233</v>
      </c>
      <c r="B3317" s="184">
        <v>1999</v>
      </c>
      <c r="C3317" s="184" t="s">
        <v>4</v>
      </c>
      <c r="D3317" s="184" t="s">
        <v>30</v>
      </c>
      <c r="E3317" s="184">
        <v>33</v>
      </c>
      <c r="F3317" s="184">
        <v>101215</v>
      </c>
      <c r="G3317" s="184">
        <v>0</v>
      </c>
      <c r="H3317" s="184">
        <v>1</v>
      </c>
      <c r="I3317" s="184">
        <v>1</v>
      </c>
      <c r="J3317" s="184">
        <v>0</v>
      </c>
      <c r="K3317" s="184">
        <v>0</v>
      </c>
      <c r="L3317" s="184">
        <v>1.1500271698858864E-2</v>
      </c>
      <c r="M3317" s="184">
        <v>1441.5586105107625</v>
      </c>
      <c r="N3317" s="184"/>
      <c r="O3317" s="184"/>
      <c r="P3317" s="184"/>
      <c r="Q3317" s="184"/>
    </row>
    <row r="3318" spans="1:17" x14ac:dyDescent="0.2">
      <c r="A3318" s="187" t="str">
        <f>B3318&amp;C3318&amp;D3318&amp;E3318</f>
        <v>199930EMASREM33</v>
      </c>
      <c r="B3318" s="184">
        <v>1999</v>
      </c>
      <c r="C3318" s="184" t="s">
        <v>4</v>
      </c>
      <c r="D3318" s="184" t="s">
        <v>35</v>
      </c>
      <c r="E3318" s="184">
        <v>33</v>
      </c>
      <c r="F3318" s="184">
        <v>18024</v>
      </c>
      <c r="G3318" s="184">
        <v>0</v>
      </c>
      <c r="H3318" s="184">
        <v>1</v>
      </c>
      <c r="I3318" s="184">
        <v>1</v>
      </c>
      <c r="J3318" s="184">
        <v>0</v>
      </c>
      <c r="K3318" s="184">
        <v>0</v>
      </c>
      <c r="L3318" s="184">
        <v>0</v>
      </c>
      <c r="M3318" s="184">
        <v>0</v>
      </c>
      <c r="N3318" s="184"/>
      <c r="O3318" s="184"/>
      <c r="P3318" s="184"/>
      <c r="Q3318" s="184"/>
    </row>
    <row r="3319" spans="1:17" x14ac:dyDescent="0.2">
      <c r="A3319" s="187" t="str">
        <f>B3319&amp;C3319&amp;D3319&amp;E3319</f>
        <v>199930EMATDOM33</v>
      </c>
      <c r="B3319" s="184">
        <v>1999</v>
      </c>
      <c r="C3319" s="184" t="s">
        <v>4</v>
      </c>
      <c r="D3319" s="184" t="s">
        <v>33</v>
      </c>
      <c r="E3319" s="184">
        <v>33</v>
      </c>
      <c r="F3319" s="184">
        <v>298933</v>
      </c>
      <c r="G3319" s="184">
        <v>0</v>
      </c>
      <c r="H3319" s="184">
        <v>1</v>
      </c>
      <c r="I3319" s="184">
        <v>1</v>
      </c>
      <c r="J3319" s="184">
        <v>0</v>
      </c>
      <c r="K3319" s="184">
        <v>0</v>
      </c>
      <c r="L3319" s="184">
        <v>1.3618436238220604E-2</v>
      </c>
      <c r="M3319" s="184">
        <v>537.7326500310071</v>
      </c>
      <c r="N3319" s="184"/>
      <c r="O3319" s="184"/>
      <c r="P3319" s="184"/>
      <c r="Q3319" s="184"/>
    </row>
    <row r="3320" spans="1:17" x14ac:dyDescent="0.2">
      <c r="A3320" s="187" t="str">
        <f>B3320&amp;C3320&amp;D3320&amp;E3320</f>
        <v>199915A17AGCC35</v>
      </c>
      <c r="B3320" s="184">
        <v>1999</v>
      </c>
      <c r="C3320" s="184" t="s">
        <v>0</v>
      </c>
      <c r="D3320" s="184" t="s">
        <v>23</v>
      </c>
      <c r="E3320" s="184">
        <v>35</v>
      </c>
      <c r="F3320" s="184">
        <v>859</v>
      </c>
      <c r="G3320" s="184">
        <v>0</v>
      </c>
      <c r="H3320" s="184">
        <v>1</v>
      </c>
      <c r="I3320" s="184">
        <v>1</v>
      </c>
      <c r="J3320" s="184">
        <v>0</v>
      </c>
      <c r="K3320" s="184">
        <v>0</v>
      </c>
      <c r="L3320" s="184">
        <v>0</v>
      </c>
      <c r="M3320" s="184">
        <v>302.24207549668802</v>
      </c>
      <c r="N3320" s="184"/>
      <c r="O3320" s="184"/>
      <c r="P3320" s="184"/>
      <c r="Q3320" s="184"/>
    </row>
    <row r="3321" spans="1:17" x14ac:dyDescent="0.2">
      <c r="A3321" s="187" t="str">
        <f>B3321&amp;C3321&amp;D3321&amp;E3321</f>
        <v>199915A17AGSC35</v>
      </c>
      <c r="B3321" s="184">
        <v>1999</v>
      </c>
      <c r="C3321" s="184" t="s">
        <v>0</v>
      </c>
      <c r="D3321" s="184" t="s">
        <v>28</v>
      </c>
      <c r="E3321" s="184">
        <v>35</v>
      </c>
      <c r="F3321" s="184">
        <v>859</v>
      </c>
      <c r="G3321" s="184">
        <v>0</v>
      </c>
      <c r="H3321" s="184">
        <v>1</v>
      </c>
      <c r="I3321" s="184">
        <v>1</v>
      </c>
      <c r="J3321" s="184">
        <v>0</v>
      </c>
      <c r="K3321" s="184">
        <v>0</v>
      </c>
      <c r="L3321" s="184">
        <v>0</v>
      </c>
      <c r="M3321" s="184">
        <v>266.68418426178357</v>
      </c>
      <c r="N3321" s="184"/>
      <c r="O3321" s="184"/>
      <c r="P3321" s="184"/>
      <c r="Q3321" s="184"/>
    </row>
    <row r="3322" spans="1:17" x14ac:dyDescent="0.2">
      <c r="A3322" s="187" t="str">
        <f>B3322&amp;C3322&amp;D3322&amp;E3322</f>
        <v>199915A17CCA135</v>
      </c>
      <c r="B3322" s="184">
        <v>1999</v>
      </c>
      <c r="C3322" s="184" t="s">
        <v>0</v>
      </c>
      <c r="D3322" s="184" t="s">
        <v>24</v>
      </c>
      <c r="E3322" s="184">
        <v>35</v>
      </c>
      <c r="F3322" s="184">
        <v>24050</v>
      </c>
      <c r="G3322" s="184">
        <v>0</v>
      </c>
      <c r="H3322" s="184">
        <v>1</v>
      </c>
      <c r="I3322" s="184">
        <v>1</v>
      </c>
      <c r="J3322" s="184">
        <v>0</v>
      </c>
      <c r="K3322" s="184">
        <v>0</v>
      </c>
      <c r="L3322" s="184">
        <v>0.74997920997920997</v>
      </c>
      <c r="M3322" s="184">
        <v>599.80035984726487</v>
      </c>
      <c r="N3322" s="184"/>
      <c r="O3322" s="184"/>
      <c r="P3322" s="184"/>
      <c r="Q3322" s="184"/>
    </row>
    <row r="3323" spans="1:17" x14ac:dyDescent="0.2">
      <c r="A3323" s="187" t="str">
        <f>B3323&amp;C3323&amp;D3323&amp;E3323</f>
        <v>199915A17CCA235</v>
      </c>
      <c r="B3323" s="184">
        <v>1999</v>
      </c>
      <c r="C3323" s="184" t="s">
        <v>0</v>
      </c>
      <c r="D3323" s="184" t="s">
        <v>25</v>
      </c>
      <c r="E3323" s="184">
        <v>35</v>
      </c>
      <c r="F3323" s="184">
        <v>49813</v>
      </c>
      <c r="G3323" s="184">
        <v>0</v>
      </c>
      <c r="H3323" s="184">
        <v>1</v>
      </c>
      <c r="I3323" s="184">
        <v>1</v>
      </c>
      <c r="J3323" s="184">
        <v>0</v>
      </c>
      <c r="K3323" s="184">
        <v>0</v>
      </c>
      <c r="L3323" s="184">
        <v>0.82759520607070447</v>
      </c>
      <c r="M3323" s="184">
        <v>684.59967575679696</v>
      </c>
      <c r="N3323" s="184"/>
      <c r="O3323" s="184"/>
      <c r="P3323" s="184"/>
      <c r="Q3323" s="184"/>
    </row>
    <row r="3324" spans="1:17" x14ac:dyDescent="0.2">
      <c r="A3324" s="187" t="str">
        <f>B3324&amp;C3324&amp;D3324&amp;E3324</f>
        <v>199915A17CONT35</v>
      </c>
      <c r="B3324" s="184">
        <v>1999</v>
      </c>
      <c r="C3324" s="184" t="s">
        <v>0</v>
      </c>
      <c r="D3324" s="184" t="s">
        <v>31</v>
      </c>
      <c r="E3324" s="184">
        <v>35</v>
      </c>
      <c r="F3324" s="184">
        <v>9447</v>
      </c>
      <c r="G3324" s="184">
        <v>0</v>
      </c>
      <c r="H3324" s="184">
        <v>1</v>
      </c>
      <c r="I3324" s="184">
        <v>1</v>
      </c>
      <c r="J3324" s="184">
        <v>0</v>
      </c>
      <c r="K3324" s="184">
        <v>0</v>
      </c>
      <c r="L3324" s="184">
        <v>0.72732084259553298</v>
      </c>
      <c r="M3324" s="184">
        <v>458.66367430479221</v>
      </c>
      <c r="N3324" s="184"/>
      <c r="O3324" s="184"/>
      <c r="P3324" s="184"/>
      <c r="Q3324" s="184"/>
    </row>
    <row r="3325" spans="1:17" x14ac:dyDescent="0.2">
      <c r="A3325" s="187" t="str">
        <f>B3325&amp;C3325&amp;D3325&amp;E3325</f>
        <v>199915A17INAT35</v>
      </c>
      <c r="B3325" s="184">
        <v>1999</v>
      </c>
      <c r="C3325" s="184" t="s">
        <v>0</v>
      </c>
      <c r="D3325" s="184" t="s">
        <v>54</v>
      </c>
      <c r="E3325" s="184">
        <v>35</v>
      </c>
      <c r="F3325" s="184">
        <v>867428</v>
      </c>
      <c r="G3325" s="184">
        <v>1</v>
      </c>
      <c r="H3325" s="184">
        <v>0.24653458269735357</v>
      </c>
      <c r="I3325" s="184">
        <v>0</v>
      </c>
      <c r="J3325" s="184">
        <v>7.7230617411473926E-2</v>
      </c>
      <c r="K3325" s="184">
        <v>0.11386420544414061</v>
      </c>
      <c r="L3325" s="184">
        <v>0.88613579455585945</v>
      </c>
      <c r="M3325" s="184"/>
      <c r="N3325" s="184"/>
      <c r="O3325" s="184"/>
      <c r="P3325" s="184"/>
      <c r="Q3325" s="184"/>
    </row>
    <row r="3326" spans="1:17" x14ac:dyDescent="0.2">
      <c r="A3326" s="187" t="str">
        <f>B3326&amp;C3326&amp;D3326&amp;E3326</f>
        <v>199915A17SCA135</v>
      </c>
      <c r="B3326" s="184">
        <v>1999</v>
      </c>
      <c r="C3326" s="184" t="s">
        <v>0</v>
      </c>
      <c r="D3326" s="184" t="s">
        <v>29</v>
      </c>
      <c r="E3326" s="184">
        <v>35</v>
      </c>
      <c r="F3326" s="184">
        <v>66992</v>
      </c>
      <c r="G3326" s="184">
        <v>0</v>
      </c>
      <c r="H3326" s="184">
        <v>1</v>
      </c>
      <c r="I3326" s="184">
        <v>1</v>
      </c>
      <c r="J3326" s="184">
        <v>0</v>
      </c>
      <c r="K3326" s="184">
        <v>0</v>
      </c>
      <c r="L3326" s="184">
        <v>0.794871029376642</v>
      </c>
      <c r="M3326" s="184">
        <v>436.99322683056226</v>
      </c>
      <c r="N3326" s="184"/>
      <c r="O3326" s="184"/>
      <c r="P3326" s="184"/>
      <c r="Q3326" s="184"/>
    </row>
    <row r="3327" spans="1:17" x14ac:dyDescent="0.2">
      <c r="A3327" s="187" t="str">
        <f>B3327&amp;C3327&amp;D3327&amp;E3327</f>
        <v>199915A17SCA235</v>
      </c>
      <c r="B3327" s="184">
        <v>1999</v>
      </c>
      <c r="C3327" s="184" t="s">
        <v>0</v>
      </c>
      <c r="D3327" s="184" t="s">
        <v>30</v>
      </c>
      <c r="E3327" s="184">
        <v>35</v>
      </c>
      <c r="F3327" s="184">
        <v>38645</v>
      </c>
      <c r="G3327" s="184">
        <v>0</v>
      </c>
      <c r="H3327" s="184">
        <v>1</v>
      </c>
      <c r="I3327" s="184">
        <v>1</v>
      </c>
      <c r="J3327" s="184">
        <v>0</v>
      </c>
      <c r="K3327" s="184">
        <v>0</v>
      </c>
      <c r="L3327" s="184">
        <v>0.75549230172079185</v>
      </c>
      <c r="M3327" s="184">
        <v>495.61300973162383</v>
      </c>
      <c r="N3327" s="184"/>
      <c r="O3327" s="184"/>
      <c r="P3327" s="184"/>
      <c r="Q3327" s="184"/>
    </row>
    <row r="3328" spans="1:17" x14ac:dyDescent="0.2">
      <c r="A3328" s="187" t="str">
        <f>B3328&amp;C3328&amp;D3328&amp;E3328</f>
        <v>199915A17SREM35</v>
      </c>
      <c r="B3328" s="184">
        <v>1999</v>
      </c>
      <c r="C3328" s="184" t="s">
        <v>0</v>
      </c>
      <c r="D3328" s="184" t="s">
        <v>35</v>
      </c>
      <c r="E3328" s="184">
        <v>35</v>
      </c>
      <c r="F3328" s="184">
        <v>27484</v>
      </c>
      <c r="G3328" s="184">
        <v>0</v>
      </c>
      <c r="H3328" s="184">
        <v>1</v>
      </c>
      <c r="I3328" s="184">
        <v>1</v>
      </c>
      <c r="J3328" s="184">
        <v>0</v>
      </c>
      <c r="K3328" s="184">
        <v>0</v>
      </c>
      <c r="L3328" s="184">
        <v>0.87498180759714739</v>
      </c>
      <c r="M3328" s="184">
        <v>0</v>
      </c>
      <c r="N3328" s="184"/>
      <c r="O3328" s="184"/>
      <c r="P3328" s="184"/>
      <c r="Q3328" s="184"/>
    </row>
    <row r="3329" spans="1:17" x14ac:dyDescent="0.2">
      <c r="A3329" s="187" t="str">
        <f>B3329&amp;C3329&amp;D3329&amp;E3329</f>
        <v>199915A17TDOM35</v>
      </c>
      <c r="B3329" s="184">
        <v>1999</v>
      </c>
      <c r="C3329" s="184" t="s">
        <v>0</v>
      </c>
      <c r="D3329" s="184" t="s">
        <v>33</v>
      </c>
      <c r="E3329" s="184">
        <v>35</v>
      </c>
      <c r="F3329" s="184">
        <v>16320</v>
      </c>
      <c r="G3329" s="184">
        <v>0</v>
      </c>
      <c r="H3329" s="184">
        <v>1</v>
      </c>
      <c r="I3329" s="184">
        <v>1</v>
      </c>
      <c r="J3329" s="184">
        <v>0</v>
      </c>
      <c r="K3329" s="184">
        <v>0</v>
      </c>
      <c r="L3329" s="184">
        <v>0.63155637254901964</v>
      </c>
      <c r="M3329" s="184">
        <v>327.48066143984511</v>
      </c>
      <c r="N3329" s="184"/>
      <c r="O3329" s="184"/>
      <c r="P3329" s="184"/>
      <c r="Q3329" s="184"/>
    </row>
    <row r="3330" spans="1:17" x14ac:dyDescent="0.2">
      <c r="A3330" s="187" t="str">
        <f>B3330&amp;C3330&amp;D3330&amp;E3330</f>
        <v>199915A29AGCC35</v>
      </c>
      <c r="B3330" s="184">
        <v>1999</v>
      </c>
      <c r="C3330" s="184" t="s">
        <v>3</v>
      </c>
      <c r="D3330" s="184" t="s">
        <v>23</v>
      </c>
      <c r="E3330" s="184">
        <v>35</v>
      </c>
      <c r="F3330" s="184">
        <v>3435</v>
      </c>
      <c r="G3330" s="184">
        <v>0</v>
      </c>
      <c r="H3330" s="184">
        <v>1</v>
      </c>
      <c r="I3330" s="184">
        <v>1</v>
      </c>
      <c r="J3330" s="184">
        <v>0</v>
      </c>
      <c r="K3330" s="184">
        <v>0</v>
      </c>
      <c r="L3330" s="184">
        <v>0</v>
      </c>
      <c r="M3330" s="184">
        <v>734.61852797247275</v>
      </c>
      <c r="N3330" s="184"/>
      <c r="O3330" s="184"/>
      <c r="P3330" s="184"/>
      <c r="Q3330" s="184"/>
    </row>
    <row r="3331" spans="1:17" x14ac:dyDescent="0.2">
      <c r="A3331" s="187" t="str">
        <f>B3331&amp;C3331&amp;D3331&amp;E3331</f>
        <v>199915A29AGSC35</v>
      </c>
      <c r="B3331" s="184">
        <v>1999</v>
      </c>
      <c r="C3331" s="184" t="s">
        <v>3</v>
      </c>
      <c r="D3331" s="184" t="s">
        <v>28</v>
      </c>
      <c r="E3331" s="184">
        <v>35</v>
      </c>
      <c r="F3331" s="184">
        <v>6013</v>
      </c>
      <c r="G3331" s="184">
        <v>0</v>
      </c>
      <c r="H3331" s="184">
        <v>1</v>
      </c>
      <c r="I3331" s="184">
        <v>1</v>
      </c>
      <c r="J3331" s="184">
        <v>0</v>
      </c>
      <c r="K3331" s="184">
        <v>0</v>
      </c>
      <c r="L3331" s="184">
        <v>0</v>
      </c>
      <c r="M3331" s="184">
        <v>684.48940627191121</v>
      </c>
      <c r="N3331" s="184"/>
      <c r="O3331" s="184"/>
      <c r="P3331" s="184"/>
      <c r="Q3331" s="184"/>
    </row>
    <row r="3332" spans="1:17" x14ac:dyDescent="0.2">
      <c r="A3332" s="187" t="str">
        <f>B3332&amp;C3332&amp;D3332&amp;E3332</f>
        <v>199915A29AUTO35</v>
      </c>
      <c r="B3332" s="184">
        <v>1999</v>
      </c>
      <c r="C3332" s="184" t="s">
        <v>3</v>
      </c>
      <c r="D3332" s="184" t="s">
        <v>34</v>
      </c>
      <c r="E3332" s="184">
        <v>35</v>
      </c>
      <c r="F3332" s="184">
        <v>6872</v>
      </c>
      <c r="G3332" s="184">
        <v>0</v>
      </c>
      <c r="H3332" s="184">
        <v>1</v>
      </c>
      <c r="I3332" s="184">
        <v>1</v>
      </c>
      <c r="J3332" s="184">
        <v>0</v>
      </c>
      <c r="K3332" s="184">
        <v>0</v>
      </c>
      <c r="L3332" s="184">
        <v>0.25</v>
      </c>
      <c r="M3332" s="184">
        <v>0</v>
      </c>
      <c r="N3332" s="184"/>
      <c r="O3332" s="184"/>
      <c r="P3332" s="184"/>
      <c r="Q3332" s="184"/>
    </row>
    <row r="3333" spans="1:17" x14ac:dyDescent="0.2">
      <c r="A3333" s="187" t="str">
        <f>B3333&amp;C3333&amp;D3333&amp;E3333</f>
        <v>199915A29CCA135</v>
      </c>
      <c r="B3333" s="184">
        <v>1999</v>
      </c>
      <c r="C3333" s="184" t="s">
        <v>3</v>
      </c>
      <c r="D3333" s="184" t="s">
        <v>24</v>
      </c>
      <c r="E3333" s="184">
        <v>35</v>
      </c>
      <c r="F3333" s="184">
        <v>377040</v>
      </c>
      <c r="G3333" s="184">
        <v>0</v>
      </c>
      <c r="H3333" s="184">
        <v>1</v>
      </c>
      <c r="I3333" s="184">
        <v>1</v>
      </c>
      <c r="J3333" s="184">
        <v>0</v>
      </c>
      <c r="K3333" s="184">
        <v>0</v>
      </c>
      <c r="L3333" s="184">
        <v>0.28701729259495012</v>
      </c>
      <c r="M3333" s="184">
        <v>1118.8406795782757</v>
      </c>
      <c r="N3333" s="184"/>
      <c r="O3333" s="184"/>
      <c r="P3333" s="184"/>
      <c r="Q3333" s="184"/>
    </row>
    <row r="3334" spans="1:17" x14ac:dyDescent="0.2">
      <c r="A3334" s="187" t="str">
        <f>B3334&amp;C3334&amp;D3334&amp;E3334</f>
        <v>199915A29CCA235</v>
      </c>
      <c r="B3334" s="184">
        <v>1999</v>
      </c>
      <c r="C3334" s="184" t="s">
        <v>3</v>
      </c>
      <c r="D3334" s="184" t="s">
        <v>25</v>
      </c>
      <c r="E3334" s="184">
        <v>35</v>
      </c>
      <c r="F3334" s="184">
        <v>1042642</v>
      </c>
      <c r="G3334" s="184">
        <v>0</v>
      </c>
      <c r="H3334" s="184">
        <v>1</v>
      </c>
      <c r="I3334" s="184">
        <v>1</v>
      </c>
      <c r="J3334" s="184">
        <v>0</v>
      </c>
      <c r="K3334" s="184">
        <v>0</v>
      </c>
      <c r="L3334" s="184">
        <v>0.2611212669353431</v>
      </c>
      <c r="M3334" s="184">
        <v>1361.587638410723</v>
      </c>
      <c r="N3334" s="184"/>
      <c r="O3334" s="184"/>
      <c r="P3334" s="184"/>
      <c r="Q3334" s="184"/>
    </row>
    <row r="3335" spans="1:17" x14ac:dyDescent="0.2">
      <c r="A3335" s="187" t="str">
        <f>B3335&amp;C3335&amp;D3335&amp;E3335</f>
        <v>199915A29CONT35</v>
      </c>
      <c r="B3335" s="184">
        <v>1999</v>
      </c>
      <c r="C3335" s="184" t="s">
        <v>3</v>
      </c>
      <c r="D3335" s="184" t="s">
        <v>31</v>
      </c>
      <c r="E3335" s="184">
        <v>35</v>
      </c>
      <c r="F3335" s="184">
        <v>247358</v>
      </c>
      <c r="G3335" s="184">
        <v>0</v>
      </c>
      <c r="H3335" s="184">
        <v>1</v>
      </c>
      <c r="I3335" s="184">
        <v>1</v>
      </c>
      <c r="J3335" s="184">
        <v>0</v>
      </c>
      <c r="K3335" s="184">
        <v>0</v>
      </c>
      <c r="L3335" s="184">
        <v>0.166665319092166</v>
      </c>
      <c r="M3335" s="184">
        <v>1437.9597677245094</v>
      </c>
      <c r="N3335" s="184"/>
      <c r="O3335" s="184"/>
      <c r="P3335" s="184"/>
      <c r="Q3335" s="184"/>
    </row>
    <row r="3336" spans="1:17" x14ac:dyDescent="0.2">
      <c r="A3336" s="187" t="str">
        <f>B3336&amp;C3336&amp;D3336&amp;E3336</f>
        <v>199915A29EMPR35</v>
      </c>
      <c r="B3336" s="184">
        <v>1999</v>
      </c>
      <c r="C3336" s="184" t="s">
        <v>3</v>
      </c>
      <c r="D3336" s="184" t="s">
        <v>32</v>
      </c>
      <c r="E3336" s="184">
        <v>35</v>
      </c>
      <c r="F3336" s="184">
        <v>38652</v>
      </c>
      <c r="G3336" s="184">
        <v>0</v>
      </c>
      <c r="H3336" s="184">
        <v>1</v>
      </c>
      <c r="I3336" s="184">
        <v>1</v>
      </c>
      <c r="J3336" s="184">
        <v>0</v>
      </c>
      <c r="K3336" s="184">
        <v>0</v>
      </c>
      <c r="L3336" s="184">
        <v>8.8869916175100899E-2</v>
      </c>
      <c r="M3336" s="184">
        <v>4328.6057217884572</v>
      </c>
      <c r="N3336" s="184"/>
      <c r="O3336" s="184"/>
      <c r="P3336" s="184"/>
      <c r="Q3336" s="184"/>
    </row>
    <row r="3337" spans="1:17" x14ac:dyDescent="0.2">
      <c r="A3337" s="187" t="str">
        <f>B3337&amp;C3337&amp;D3337&amp;E3337</f>
        <v>199915A29INAT35</v>
      </c>
      <c r="B3337" s="184">
        <v>1999</v>
      </c>
      <c r="C3337" s="184" t="s">
        <v>3</v>
      </c>
      <c r="D3337" s="184" t="s">
        <v>54</v>
      </c>
      <c r="E3337" s="184">
        <v>35</v>
      </c>
      <c r="F3337" s="184">
        <v>2385015</v>
      </c>
      <c r="G3337" s="184">
        <v>1</v>
      </c>
      <c r="H3337" s="184">
        <v>0.35399871895931817</v>
      </c>
      <c r="I3337" s="184">
        <v>0</v>
      </c>
      <c r="J3337" s="184">
        <v>0.29741088750263384</v>
      </c>
      <c r="K3337" s="184">
        <v>0.48161966859158561</v>
      </c>
      <c r="L3337" s="184">
        <v>0.51819349413858196</v>
      </c>
      <c r="M3337" s="184"/>
      <c r="N3337" s="184"/>
      <c r="O3337" s="184"/>
      <c r="P3337" s="184"/>
      <c r="Q3337" s="184"/>
    </row>
    <row r="3338" spans="1:17" x14ac:dyDescent="0.2">
      <c r="A3338" s="187" t="str">
        <f>B3338&amp;C3338&amp;D3338&amp;E3338</f>
        <v>199915A29MILI35</v>
      </c>
      <c r="B3338" s="184">
        <v>1999</v>
      </c>
      <c r="C3338" s="184" t="s">
        <v>3</v>
      </c>
      <c r="D3338" s="184" t="s">
        <v>26</v>
      </c>
      <c r="E3338" s="184">
        <v>35</v>
      </c>
      <c r="F3338" s="184">
        <v>5154</v>
      </c>
      <c r="G3338" s="184">
        <v>0</v>
      </c>
      <c r="H3338" s="184">
        <v>1</v>
      </c>
      <c r="I3338" s="184">
        <v>1</v>
      </c>
      <c r="J3338" s="184">
        <v>0</v>
      </c>
      <c r="K3338" s="184">
        <v>0</v>
      </c>
      <c r="L3338" s="184">
        <v>0.5</v>
      </c>
      <c r="M3338" s="184">
        <v>1656.4051000259667</v>
      </c>
      <c r="N3338" s="184"/>
      <c r="O3338" s="184"/>
      <c r="P3338" s="184"/>
      <c r="Q3338" s="184"/>
    </row>
    <row r="3339" spans="1:17" x14ac:dyDescent="0.2">
      <c r="A3339" s="187" t="str">
        <f>B3339&amp;C3339&amp;D3339&amp;E3339</f>
        <v>199915A29PUBL35</v>
      </c>
      <c r="B3339" s="184">
        <v>1999</v>
      </c>
      <c r="C3339" s="184" t="s">
        <v>3</v>
      </c>
      <c r="D3339" s="184" t="s">
        <v>27</v>
      </c>
      <c r="E3339" s="184">
        <v>35</v>
      </c>
      <c r="F3339" s="184">
        <v>73863</v>
      </c>
      <c r="G3339" s="184">
        <v>0</v>
      </c>
      <c r="H3339" s="184">
        <v>1</v>
      </c>
      <c r="I3339" s="184">
        <v>1</v>
      </c>
      <c r="J3339" s="184">
        <v>0</v>
      </c>
      <c r="K3339" s="184">
        <v>0</v>
      </c>
      <c r="L3339" s="184">
        <v>0.41858576012347182</v>
      </c>
      <c r="M3339" s="184">
        <v>1885.6299094739393</v>
      </c>
      <c r="N3339" s="184"/>
      <c r="O3339" s="184"/>
      <c r="P3339" s="184"/>
      <c r="Q3339" s="184"/>
    </row>
    <row r="3340" spans="1:17" x14ac:dyDescent="0.2">
      <c r="A3340" s="187" t="str">
        <f>B3340&amp;C3340&amp;D3340&amp;E3340</f>
        <v>199915A29SCA135</v>
      </c>
      <c r="B3340" s="184">
        <v>1999</v>
      </c>
      <c r="C3340" s="184" t="s">
        <v>3</v>
      </c>
      <c r="D3340" s="184" t="s">
        <v>29</v>
      </c>
      <c r="E3340" s="184">
        <v>35</v>
      </c>
      <c r="F3340" s="184">
        <v>359845</v>
      </c>
      <c r="G3340" s="184">
        <v>0</v>
      </c>
      <c r="H3340" s="184">
        <v>1</v>
      </c>
      <c r="I3340" s="184">
        <v>1</v>
      </c>
      <c r="J3340" s="184">
        <v>0</v>
      </c>
      <c r="K3340" s="184">
        <v>0</v>
      </c>
      <c r="L3340" s="184">
        <v>0.38664702858175048</v>
      </c>
      <c r="M3340" s="184">
        <v>737.62454071736943</v>
      </c>
      <c r="N3340" s="184"/>
      <c r="O3340" s="184"/>
      <c r="P3340" s="184"/>
      <c r="Q3340" s="184"/>
    </row>
    <row r="3341" spans="1:17" x14ac:dyDescent="0.2">
      <c r="A3341" s="187" t="str">
        <f>B3341&amp;C3341&amp;D3341&amp;E3341</f>
        <v>199915A29SCA235</v>
      </c>
      <c r="B3341" s="184">
        <v>1999</v>
      </c>
      <c r="C3341" s="184" t="s">
        <v>3</v>
      </c>
      <c r="D3341" s="184" t="s">
        <v>30</v>
      </c>
      <c r="E3341" s="184">
        <v>35</v>
      </c>
      <c r="F3341" s="184">
        <v>226736</v>
      </c>
      <c r="G3341" s="184">
        <v>0</v>
      </c>
      <c r="H3341" s="184">
        <v>1</v>
      </c>
      <c r="I3341" s="184">
        <v>1</v>
      </c>
      <c r="J3341" s="184">
        <v>0</v>
      </c>
      <c r="K3341" s="184">
        <v>0</v>
      </c>
      <c r="L3341" s="184">
        <v>0.34845811869310561</v>
      </c>
      <c r="M3341" s="184">
        <v>923.35839345075794</v>
      </c>
      <c r="N3341" s="184"/>
      <c r="O3341" s="184"/>
      <c r="P3341" s="184"/>
      <c r="Q3341" s="184"/>
    </row>
    <row r="3342" spans="1:17" x14ac:dyDescent="0.2">
      <c r="A3342" s="187" t="str">
        <f>B3342&amp;C3342&amp;D3342&amp;E3342</f>
        <v>199915A29SREM35</v>
      </c>
      <c r="B3342" s="184">
        <v>1999</v>
      </c>
      <c r="C3342" s="184" t="s">
        <v>3</v>
      </c>
      <c r="D3342" s="184" t="s">
        <v>35</v>
      </c>
      <c r="E3342" s="184">
        <v>35</v>
      </c>
      <c r="F3342" s="184">
        <v>66135</v>
      </c>
      <c r="G3342" s="184">
        <v>0</v>
      </c>
      <c r="H3342" s="184">
        <v>1</v>
      </c>
      <c r="I3342" s="184">
        <v>1</v>
      </c>
      <c r="J3342" s="184">
        <v>0</v>
      </c>
      <c r="K3342" s="184">
        <v>0</v>
      </c>
      <c r="L3342" s="184">
        <v>0.67534588342027668</v>
      </c>
      <c r="M3342" s="184">
        <v>0</v>
      </c>
      <c r="N3342" s="184"/>
      <c r="O3342" s="184"/>
      <c r="P3342" s="184"/>
      <c r="Q3342" s="184"/>
    </row>
    <row r="3343" spans="1:17" x14ac:dyDescent="0.2">
      <c r="A3343" s="187" t="str">
        <f>B3343&amp;C3343&amp;D3343&amp;E3343</f>
        <v>199915A29TDOM35</v>
      </c>
      <c r="B3343" s="184">
        <v>1999</v>
      </c>
      <c r="C3343" s="184" t="s">
        <v>3</v>
      </c>
      <c r="D3343" s="184" t="s">
        <v>33</v>
      </c>
      <c r="E3343" s="184">
        <v>35</v>
      </c>
      <c r="F3343" s="184">
        <v>165759</v>
      </c>
      <c r="G3343" s="184">
        <v>0</v>
      </c>
      <c r="H3343" s="184">
        <v>1</v>
      </c>
      <c r="I3343" s="184">
        <v>1</v>
      </c>
      <c r="J3343" s="184">
        <v>0</v>
      </c>
      <c r="K3343" s="184">
        <v>0</v>
      </c>
      <c r="L3343" s="184">
        <v>0.1502603176901405</v>
      </c>
      <c r="M3343" s="184">
        <v>545.76084053974932</v>
      </c>
      <c r="N3343" s="184"/>
      <c r="O3343" s="184"/>
      <c r="P3343" s="184"/>
      <c r="Q3343" s="184"/>
    </row>
    <row r="3344" spans="1:17" x14ac:dyDescent="0.2">
      <c r="A3344" s="187" t="str">
        <f>B3344&amp;C3344&amp;D3344&amp;E3344</f>
        <v>199918A24AGCC35</v>
      </c>
      <c r="B3344" s="184">
        <v>1999</v>
      </c>
      <c r="C3344" s="184" t="s">
        <v>1</v>
      </c>
      <c r="D3344" s="184" t="s">
        <v>23</v>
      </c>
      <c r="E3344" s="184">
        <v>35</v>
      </c>
      <c r="F3344" s="184">
        <v>1717</v>
      </c>
      <c r="G3344" s="184">
        <v>0</v>
      </c>
      <c r="H3344" s="184">
        <v>1</v>
      </c>
      <c r="I3344" s="184">
        <v>1</v>
      </c>
      <c r="J3344" s="184">
        <v>0</v>
      </c>
      <c r="K3344" s="184">
        <v>0</v>
      </c>
      <c r="L3344" s="184">
        <v>0</v>
      </c>
      <c r="M3344" s="184">
        <v>706.9486567344934</v>
      </c>
      <c r="N3344" s="184"/>
      <c r="O3344" s="184"/>
      <c r="P3344" s="184"/>
      <c r="Q3344" s="184"/>
    </row>
    <row r="3345" spans="1:17" x14ac:dyDescent="0.2">
      <c r="A3345" s="187" t="str">
        <f>B3345&amp;C3345&amp;D3345&amp;E3345</f>
        <v>199918A24AGSC35</v>
      </c>
      <c r="B3345" s="184">
        <v>1999</v>
      </c>
      <c r="C3345" s="184" t="s">
        <v>1</v>
      </c>
      <c r="D3345" s="184" t="s">
        <v>28</v>
      </c>
      <c r="E3345" s="184">
        <v>35</v>
      </c>
      <c r="F3345" s="184">
        <v>2577</v>
      </c>
      <c r="G3345" s="184">
        <v>0</v>
      </c>
      <c r="H3345" s="184">
        <v>1</v>
      </c>
      <c r="I3345" s="184">
        <v>1</v>
      </c>
      <c r="J3345" s="184">
        <v>0</v>
      </c>
      <c r="K3345" s="184">
        <v>0</v>
      </c>
      <c r="L3345" s="184">
        <v>0</v>
      </c>
      <c r="M3345" s="184">
        <v>708.19466709518065</v>
      </c>
      <c r="N3345" s="184"/>
      <c r="O3345" s="184"/>
      <c r="P3345" s="184"/>
      <c r="Q3345" s="184"/>
    </row>
    <row r="3346" spans="1:17" x14ac:dyDescent="0.2">
      <c r="A3346" s="187" t="str">
        <f>B3346&amp;C3346&amp;D3346&amp;E3346</f>
        <v>199918A24AUTO35</v>
      </c>
      <c r="B3346" s="184">
        <v>1999</v>
      </c>
      <c r="C3346" s="184" t="s">
        <v>1</v>
      </c>
      <c r="D3346" s="184" t="s">
        <v>34</v>
      </c>
      <c r="E3346" s="184">
        <v>35</v>
      </c>
      <c r="F3346" s="184">
        <v>3436</v>
      </c>
      <c r="G3346" s="184">
        <v>0</v>
      </c>
      <c r="H3346" s="184">
        <v>1</v>
      </c>
      <c r="I3346" s="184">
        <v>1</v>
      </c>
      <c r="J3346" s="184">
        <v>0</v>
      </c>
      <c r="K3346" s="184">
        <v>0</v>
      </c>
      <c r="L3346" s="184">
        <v>0.25</v>
      </c>
      <c r="M3346" s="184">
        <v>0</v>
      </c>
      <c r="N3346" s="184"/>
      <c r="O3346" s="184"/>
      <c r="P3346" s="184"/>
      <c r="Q3346" s="184"/>
    </row>
    <row r="3347" spans="1:17" x14ac:dyDescent="0.2">
      <c r="A3347" s="187" t="str">
        <f>B3347&amp;C3347&amp;D3347&amp;E3347</f>
        <v>199918A24CCA135</v>
      </c>
      <c r="B3347" s="184">
        <v>1999</v>
      </c>
      <c r="C3347" s="184" t="s">
        <v>1</v>
      </c>
      <c r="D3347" s="184" t="s">
        <v>24</v>
      </c>
      <c r="E3347" s="184">
        <v>35</v>
      </c>
      <c r="F3347" s="184">
        <v>226737</v>
      </c>
      <c r="G3347" s="184">
        <v>0</v>
      </c>
      <c r="H3347" s="184">
        <v>1</v>
      </c>
      <c r="I3347" s="184">
        <v>1</v>
      </c>
      <c r="J3347" s="184">
        <v>0</v>
      </c>
      <c r="K3347" s="184">
        <v>0</v>
      </c>
      <c r="L3347" s="184">
        <v>0.3446945139081844</v>
      </c>
      <c r="M3347" s="184">
        <v>1028.3266659514866</v>
      </c>
      <c r="N3347" s="184"/>
      <c r="O3347" s="184"/>
      <c r="P3347" s="184"/>
      <c r="Q3347" s="184"/>
    </row>
    <row r="3348" spans="1:17" x14ac:dyDescent="0.2">
      <c r="A3348" s="187" t="str">
        <f>B3348&amp;C3348&amp;D3348&amp;E3348</f>
        <v>199918A24CCA235</v>
      </c>
      <c r="B3348" s="184">
        <v>1999</v>
      </c>
      <c r="C3348" s="184" t="s">
        <v>1</v>
      </c>
      <c r="D3348" s="184" t="s">
        <v>25</v>
      </c>
      <c r="E3348" s="184">
        <v>35</v>
      </c>
      <c r="F3348" s="184">
        <v>560828</v>
      </c>
      <c r="G3348" s="184">
        <v>0</v>
      </c>
      <c r="H3348" s="184">
        <v>1</v>
      </c>
      <c r="I3348" s="184">
        <v>1</v>
      </c>
      <c r="J3348" s="184">
        <v>0</v>
      </c>
      <c r="K3348" s="184">
        <v>0</v>
      </c>
      <c r="L3348" s="184">
        <v>0.32006426212671263</v>
      </c>
      <c r="M3348" s="184">
        <v>1130.3611759058103</v>
      </c>
      <c r="N3348" s="184"/>
      <c r="O3348" s="184"/>
      <c r="P3348" s="184"/>
      <c r="Q3348" s="184"/>
    </row>
    <row r="3349" spans="1:17" x14ac:dyDescent="0.2">
      <c r="A3349" s="187" t="str">
        <f>B3349&amp;C3349&amp;D3349&amp;E3349</f>
        <v>199918A24CONT35</v>
      </c>
      <c r="B3349" s="184">
        <v>1999</v>
      </c>
      <c r="C3349" s="184" t="s">
        <v>1</v>
      </c>
      <c r="D3349" s="184" t="s">
        <v>31</v>
      </c>
      <c r="E3349" s="184">
        <v>35</v>
      </c>
      <c r="F3349" s="184">
        <v>103067</v>
      </c>
      <c r="G3349" s="184">
        <v>0</v>
      </c>
      <c r="H3349" s="184">
        <v>1</v>
      </c>
      <c r="I3349" s="184">
        <v>1</v>
      </c>
      <c r="J3349" s="184">
        <v>0</v>
      </c>
      <c r="K3349" s="184">
        <v>0</v>
      </c>
      <c r="L3349" s="184">
        <v>0.24165833875052151</v>
      </c>
      <c r="M3349" s="184">
        <v>1221.3009514124697</v>
      </c>
      <c r="N3349" s="184"/>
      <c r="O3349" s="184"/>
      <c r="P3349" s="184"/>
      <c r="Q3349" s="184"/>
    </row>
    <row r="3350" spans="1:17" x14ac:dyDescent="0.2">
      <c r="A3350" s="187" t="str">
        <f>B3350&amp;C3350&amp;D3350&amp;E3350</f>
        <v>199918A24EMPR35</v>
      </c>
      <c r="B3350" s="184">
        <v>1999</v>
      </c>
      <c r="C3350" s="184" t="s">
        <v>1</v>
      </c>
      <c r="D3350" s="184" t="s">
        <v>32</v>
      </c>
      <c r="E3350" s="184">
        <v>35</v>
      </c>
      <c r="F3350" s="184">
        <v>10306</v>
      </c>
      <c r="G3350" s="184">
        <v>0</v>
      </c>
      <c r="H3350" s="184">
        <v>1</v>
      </c>
      <c r="I3350" s="184">
        <v>1</v>
      </c>
      <c r="J3350" s="184">
        <v>0</v>
      </c>
      <c r="K3350" s="184">
        <v>0</v>
      </c>
      <c r="L3350" s="184">
        <v>0.24995148457209393</v>
      </c>
      <c r="M3350" s="184">
        <v>3030.6143703455168</v>
      </c>
      <c r="N3350" s="184"/>
      <c r="O3350" s="184"/>
      <c r="P3350" s="184"/>
      <c r="Q3350" s="184"/>
    </row>
    <row r="3351" spans="1:17" x14ac:dyDescent="0.2">
      <c r="A3351" s="187" t="str">
        <f>B3351&amp;C3351&amp;D3351&amp;E3351</f>
        <v>199918A24INAT35</v>
      </c>
      <c r="B3351" s="184">
        <v>1999</v>
      </c>
      <c r="C3351" s="184" t="s">
        <v>1</v>
      </c>
      <c r="D3351" s="184" t="s">
        <v>54</v>
      </c>
      <c r="E3351" s="184">
        <v>35</v>
      </c>
      <c r="F3351" s="184">
        <v>1065833</v>
      </c>
      <c r="G3351" s="184">
        <v>1</v>
      </c>
      <c r="H3351" s="184">
        <v>0.44148517782382546</v>
      </c>
      <c r="I3351" s="184">
        <v>0</v>
      </c>
      <c r="J3351" s="184">
        <v>0.34544292675133798</v>
      </c>
      <c r="K3351" s="184">
        <v>0.59806599850580056</v>
      </c>
      <c r="L3351" s="184">
        <v>0.40193400149419939</v>
      </c>
      <c r="M3351" s="184"/>
      <c r="N3351" s="184"/>
      <c r="O3351" s="184"/>
      <c r="P3351" s="184"/>
      <c r="Q3351" s="184"/>
    </row>
    <row r="3352" spans="1:17" x14ac:dyDescent="0.2">
      <c r="A3352" s="187" t="str">
        <f>B3352&amp;C3352&amp;D3352&amp;E3352</f>
        <v>199918A24MILI35</v>
      </c>
      <c r="B3352" s="184">
        <v>1999</v>
      </c>
      <c r="C3352" s="184" t="s">
        <v>1</v>
      </c>
      <c r="D3352" s="184" t="s">
        <v>26</v>
      </c>
      <c r="E3352" s="184">
        <v>35</v>
      </c>
      <c r="F3352" s="184">
        <v>5154</v>
      </c>
      <c r="G3352" s="184">
        <v>0</v>
      </c>
      <c r="H3352" s="184">
        <v>1</v>
      </c>
      <c r="I3352" s="184">
        <v>1</v>
      </c>
      <c r="J3352" s="184">
        <v>0</v>
      </c>
      <c r="K3352" s="184">
        <v>0</v>
      </c>
      <c r="L3352" s="184">
        <v>0.5</v>
      </c>
      <c r="M3352" s="184">
        <v>1656.4051000259667</v>
      </c>
      <c r="N3352" s="184"/>
      <c r="O3352" s="184"/>
      <c r="P3352" s="184"/>
      <c r="Q3352" s="184"/>
    </row>
    <row r="3353" spans="1:17" x14ac:dyDescent="0.2">
      <c r="A3353" s="187" t="str">
        <f>B3353&amp;C3353&amp;D3353&amp;E3353</f>
        <v>199918A24PUBL35</v>
      </c>
      <c r="B3353" s="184">
        <v>1999</v>
      </c>
      <c r="C3353" s="184" t="s">
        <v>1</v>
      </c>
      <c r="D3353" s="184" t="s">
        <v>27</v>
      </c>
      <c r="E3353" s="184">
        <v>35</v>
      </c>
      <c r="F3353" s="184">
        <v>32638</v>
      </c>
      <c r="G3353" s="184">
        <v>0</v>
      </c>
      <c r="H3353" s="184">
        <v>1</v>
      </c>
      <c r="I3353" s="184">
        <v>1</v>
      </c>
      <c r="J3353" s="184">
        <v>0</v>
      </c>
      <c r="K3353" s="184">
        <v>0</v>
      </c>
      <c r="L3353" s="184">
        <v>0.55263802929101047</v>
      </c>
      <c r="M3353" s="184">
        <v>1491.8227305367109</v>
      </c>
      <c r="N3353" s="184"/>
      <c r="O3353" s="184"/>
      <c r="P3353" s="184"/>
      <c r="Q3353" s="184"/>
    </row>
    <row r="3354" spans="1:17" x14ac:dyDescent="0.2">
      <c r="A3354" s="187" t="str">
        <f>B3354&amp;C3354&amp;D3354&amp;E3354</f>
        <v>199918A24SCA135</v>
      </c>
      <c r="B3354" s="184">
        <v>1999</v>
      </c>
      <c r="C3354" s="184" t="s">
        <v>1</v>
      </c>
      <c r="D3354" s="184" t="s">
        <v>29</v>
      </c>
      <c r="E3354" s="184">
        <v>35</v>
      </c>
      <c r="F3354" s="184">
        <v>200099</v>
      </c>
      <c r="G3354" s="184">
        <v>0</v>
      </c>
      <c r="H3354" s="184">
        <v>1</v>
      </c>
      <c r="I3354" s="184">
        <v>1</v>
      </c>
      <c r="J3354" s="184">
        <v>0</v>
      </c>
      <c r="K3354" s="184">
        <v>0</v>
      </c>
      <c r="L3354" s="184">
        <v>0.3605215418367908</v>
      </c>
      <c r="M3354" s="184">
        <v>711.58421308904451</v>
      </c>
      <c r="N3354" s="184"/>
      <c r="O3354" s="184"/>
      <c r="P3354" s="184"/>
      <c r="Q3354" s="184"/>
    </row>
    <row r="3355" spans="1:17" x14ac:dyDescent="0.2">
      <c r="A3355" s="187" t="str">
        <f>B3355&amp;C3355&amp;D3355&amp;E3355</f>
        <v>199918A24SCA235</v>
      </c>
      <c r="B3355" s="184">
        <v>1999</v>
      </c>
      <c r="C3355" s="184" t="s">
        <v>1</v>
      </c>
      <c r="D3355" s="184" t="s">
        <v>30</v>
      </c>
      <c r="E3355" s="184">
        <v>35</v>
      </c>
      <c r="F3355" s="184">
        <v>127109</v>
      </c>
      <c r="G3355" s="184">
        <v>0</v>
      </c>
      <c r="H3355" s="184">
        <v>1</v>
      </c>
      <c r="I3355" s="184">
        <v>1</v>
      </c>
      <c r="J3355" s="184">
        <v>0</v>
      </c>
      <c r="K3355" s="184">
        <v>0</v>
      </c>
      <c r="L3355" s="184">
        <v>0.35133625471052404</v>
      </c>
      <c r="M3355" s="184">
        <v>983.42136968304987</v>
      </c>
      <c r="N3355" s="184"/>
      <c r="O3355" s="184"/>
      <c r="P3355" s="184"/>
      <c r="Q3355" s="184"/>
    </row>
    <row r="3356" spans="1:17" x14ac:dyDescent="0.2">
      <c r="A3356" s="187" t="str">
        <f>B3356&amp;C3356&amp;D3356&amp;E3356</f>
        <v>199918A24SREM35</v>
      </c>
      <c r="B3356" s="184">
        <v>1999</v>
      </c>
      <c r="C3356" s="184" t="s">
        <v>1</v>
      </c>
      <c r="D3356" s="184" t="s">
        <v>35</v>
      </c>
      <c r="E3356" s="184">
        <v>35</v>
      </c>
      <c r="F3356" s="184">
        <v>28345</v>
      </c>
      <c r="G3356" s="184">
        <v>0</v>
      </c>
      <c r="H3356" s="184">
        <v>1</v>
      </c>
      <c r="I3356" s="184">
        <v>1</v>
      </c>
      <c r="J3356" s="184">
        <v>0</v>
      </c>
      <c r="K3356" s="184">
        <v>0</v>
      </c>
      <c r="L3356" s="184">
        <v>0.60610336920091723</v>
      </c>
      <c r="M3356" s="184">
        <v>0</v>
      </c>
      <c r="N3356" s="184"/>
      <c r="O3356" s="184"/>
      <c r="P3356" s="184"/>
      <c r="Q3356" s="184"/>
    </row>
    <row r="3357" spans="1:17" x14ac:dyDescent="0.2">
      <c r="A3357" s="187" t="str">
        <f>B3357&amp;C3357&amp;D3357&amp;E3357</f>
        <v>199918A24TDOM35</v>
      </c>
      <c r="B3357" s="184">
        <v>1999</v>
      </c>
      <c r="C3357" s="184" t="s">
        <v>1</v>
      </c>
      <c r="D3357" s="184" t="s">
        <v>33</v>
      </c>
      <c r="E3357" s="184">
        <v>35</v>
      </c>
      <c r="F3357" s="184">
        <v>85886</v>
      </c>
      <c r="G3357" s="184">
        <v>0</v>
      </c>
      <c r="H3357" s="184">
        <v>1</v>
      </c>
      <c r="I3357" s="184">
        <v>1</v>
      </c>
      <c r="J3357" s="184">
        <v>0</v>
      </c>
      <c r="K3357" s="184">
        <v>0</v>
      </c>
      <c r="L3357" s="184">
        <v>0.12999790419858884</v>
      </c>
      <c r="M3357" s="184">
        <v>554.34390912245078</v>
      </c>
      <c r="N3357" s="184"/>
      <c r="O3357" s="184"/>
      <c r="P3357" s="184"/>
      <c r="Q3357" s="184"/>
    </row>
    <row r="3358" spans="1:17" x14ac:dyDescent="0.2">
      <c r="A3358" s="187" t="str">
        <f>B3358&amp;C3358&amp;D3358&amp;E3358</f>
        <v>199925A29AGCC35</v>
      </c>
      <c r="B3358" s="184">
        <v>1999</v>
      </c>
      <c r="C3358" s="184" t="s">
        <v>2</v>
      </c>
      <c r="D3358" s="184" t="s">
        <v>23</v>
      </c>
      <c r="E3358" s="184">
        <v>35</v>
      </c>
      <c r="F3358" s="184">
        <v>859</v>
      </c>
      <c r="G3358" s="184">
        <v>0</v>
      </c>
      <c r="H3358" s="184">
        <v>1</v>
      </c>
      <c r="I3358" s="184">
        <v>1</v>
      </c>
      <c r="J3358" s="184">
        <v>0</v>
      </c>
      <c r="K3358" s="184">
        <v>0</v>
      </c>
      <c r="L3358" s="184">
        <v>0</v>
      </c>
      <c r="M3358" s="184">
        <v>1222.3025111998413</v>
      </c>
      <c r="N3358" s="184"/>
      <c r="O3358" s="184"/>
      <c r="P3358" s="184"/>
      <c r="Q3358" s="184"/>
    </row>
    <row r="3359" spans="1:17" x14ac:dyDescent="0.2">
      <c r="A3359" s="187" t="str">
        <f>B3359&amp;C3359&amp;D3359&amp;E3359</f>
        <v>199925A29AGSC35</v>
      </c>
      <c r="B3359" s="184">
        <v>1999</v>
      </c>
      <c r="C3359" s="184" t="s">
        <v>2</v>
      </c>
      <c r="D3359" s="184" t="s">
        <v>28</v>
      </c>
      <c r="E3359" s="184">
        <v>35</v>
      </c>
      <c r="F3359" s="184">
        <v>2577</v>
      </c>
      <c r="G3359" s="184">
        <v>0</v>
      </c>
      <c r="H3359" s="184">
        <v>1</v>
      </c>
      <c r="I3359" s="184">
        <v>1</v>
      </c>
      <c r="J3359" s="184">
        <v>0</v>
      </c>
      <c r="K3359" s="184">
        <v>0</v>
      </c>
      <c r="L3359" s="184">
        <v>0</v>
      </c>
      <c r="M3359" s="184">
        <v>800.0525527853506</v>
      </c>
      <c r="N3359" s="184"/>
      <c r="O3359" s="184"/>
      <c r="P3359" s="184"/>
      <c r="Q3359" s="184"/>
    </row>
    <row r="3360" spans="1:17" x14ac:dyDescent="0.2">
      <c r="A3360" s="187" t="str">
        <f>B3360&amp;C3360&amp;D3360&amp;E3360</f>
        <v>199925A29AUTO35</v>
      </c>
      <c r="B3360" s="184">
        <v>1999</v>
      </c>
      <c r="C3360" s="184" t="s">
        <v>2</v>
      </c>
      <c r="D3360" s="184" t="s">
        <v>34</v>
      </c>
      <c r="E3360" s="184">
        <v>35</v>
      </c>
      <c r="F3360" s="184">
        <v>3436</v>
      </c>
      <c r="G3360" s="184">
        <v>0</v>
      </c>
      <c r="H3360" s="184">
        <v>1</v>
      </c>
      <c r="I3360" s="184">
        <v>1</v>
      </c>
      <c r="J3360" s="184">
        <v>0</v>
      </c>
      <c r="K3360" s="184">
        <v>0</v>
      </c>
      <c r="L3360" s="184">
        <v>0.25</v>
      </c>
      <c r="M3360" s="184">
        <v>0</v>
      </c>
      <c r="N3360" s="184"/>
      <c r="O3360" s="184"/>
      <c r="P3360" s="184"/>
      <c r="Q3360" s="184"/>
    </row>
    <row r="3361" spans="1:17" x14ac:dyDescent="0.2">
      <c r="A3361" s="187" t="str">
        <f>B3361&amp;C3361&amp;D3361&amp;E3361</f>
        <v>199925A29CCA135</v>
      </c>
      <c r="B3361" s="184">
        <v>1999</v>
      </c>
      <c r="C3361" s="184" t="s">
        <v>2</v>
      </c>
      <c r="D3361" s="184" t="s">
        <v>24</v>
      </c>
      <c r="E3361" s="184">
        <v>35</v>
      </c>
      <c r="F3361" s="184">
        <v>126253</v>
      </c>
      <c r="G3361" s="184">
        <v>0</v>
      </c>
      <c r="H3361" s="184">
        <v>1</v>
      </c>
      <c r="I3361" s="184">
        <v>1</v>
      </c>
      <c r="J3361" s="184">
        <v>0</v>
      </c>
      <c r="K3361" s="184">
        <v>0</v>
      </c>
      <c r="L3361" s="184">
        <v>9.5245261498736661E-2</v>
      </c>
      <c r="M3361" s="184">
        <v>1382.5136208050114</v>
      </c>
      <c r="N3361" s="184"/>
      <c r="O3361" s="184"/>
      <c r="P3361" s="184"/>
      <c r="Q3361" s="184"/>
    </row>
    <row r="3362" spans="1:17" x14ac:dyDescent="0.2">
      <c r="A3362" s="187" t="str">
        <f>B3362&amp;C3362&amp;D3362&amp;E3362</f>
        <v>199925A29CCA235</v>
      </c>
      <c r="B3362" s="184">
        <v>1999</v>
      </c>
      <c r="C3362" s="184" t="s">
        <v>2</v>
      </c>
      <c r="D3362" s="184" t="s">
        <v>25</v>
      </c>
      <c r="E3362" s="184">
        <v>35</v>
      </c>
      <c r="F3362" s="184">
        <v>432001</v>
      </c>
      <c r="G3362" s="184">
        <v>0</v>
      </c>
      <c r="H3362" s="184">
        <v>1</v>
      </c>
      <c r="I3362" s="184">
        <v>1</v>
      </c>
      <c r="J3362" s="184">
        <v>0</v>
      </c>
      <c r="K3362" s="184">
        <v>0</v>
      </c>
      <c r="L3362" s="184">
        <v>0.11928213129136275</v>
      </c>
      <c r="M3362" s="184">
        <v>1749.6447260985449</v>
      </c>
      <c r="N3362" s="184"/>
      <c r="O3362" s="184"/>
      <c r="P3362" s="184"/>
      <c r="Q3362" s="184"/>
    </row>
    <row r="3363" spans="1:17" x14ac:dyDescent="0.2">
      <c r="A3363" s="187" t="str">
        <f>B3363&amp;C3363&amp;D3363&amp;E3363</f>
        <v>199925A29CONT35</v>
      </c>
      <c r="B3363" s="184">
        <v>1999</v>
      </c>
      <c r="C3363" s="184" t="s">
        <v>2</v>
      </c>
      <c r="D3363" s="184" t="s">
        <v>31</v>
      </c>
      <c r="E3363" s="184">
        <v>35</v>
      </c>
      <c r="F3363" s="184">
        <v>134844</v>
      </c>
      <c r="G3363" s="184">
        <v>0</v>
      </c>
      <c r="H3363" s="184">
        <v>1</v>
      </c>
      <c r="I3363" s="184">
        <v>1</v>
      </c>
      <c r="J3363" s="184">
        <v>0</v>
      </c>
      <c r="K3363" s="184">
        <v>0</v>
      </c>
      <c r="L3363" s="184">
        <v>7.0066150514668801E-2</v>
      </c>
      <c r="M3363" s="184">
        <v>1672.9885774278557</v>
      </c>
      <c r="N3363" s="184"/>
      <c r="O3363" s="184"/>
      <c r="P3363" s="184"/>
      <c r="Q3363" s="184"/>
    </row>
    <row r="3364" spans="1:17" x14ac:dyDescent="0.2">
      <c r="A3364" s="187" t="str">
        <f>B3364&amp;C3364&amp;D3364&amp;E3364</f>
        <v>199925A29EMPR35</v>
      </c>
      <c r="B3364" s="184">
        <v>1999</v>
      </c>
      <c r="C3364" s="184" t="s">
        <v>2</v>
      </c>
      <c r="D3364" s="184" t="s">
        <v>32</v>
      </c>
      <c r="E3364" s="184">
        <v>35</v>
      </c>
      <c r="F3364" s="184">
        <v>28346</v>
      </c>
      <c r="G3364" s="184">
        <v>0</v>
      </c>
      <c r="H3364" s="184">
        <v>1</v>
      </c>
      <c r="I3364" s="184">
        <v>1</v>
      </c>
      <c r="J3364" s="184">
        <v>0</v>
      </c>
      <c r="K3364" s="184">
        <v>0</v>
      </c>
      <c r="L3364" s="184">
        <v>3.0304099343822763E-2</v>
      </c>
      <c r="M3364" s="184">
        <v>4774.7120373951602</v>
      </c>
      <c r="N3364" s="184"/>
      <c r="O3364" s="184"/>
      <c r="P3364" s="184"/>
      <c r="Q3364" s="184"/>
    </row>
    <row r="3365" spans="1:17" x14ac:dyDescent="0.2">
      <c r="A3365" s="187" t="str">
        <f>B3365&amp;C3365&amp;D3365&amp;E3365</f>
        <v>199925A29INAT35</v>
      </c>
      <c r="B3365" s="184">
        <v>1999</v>
      </c>
      <c r="C3365" s="184" t="s">
        <v>2</v>
      </c>
      <c r="D3365" s="184" t="s">
        <v>54</v>
      </c>
      <c r="E3365" s="184">
        <v>35</v>
      </c>
      <c r="F3365" s="184">
        <v>451754</v>
      </c>
      <c r="G3365" s="184">
        <v>1</v>
      </c>
      <c r="H3365" s="184">
        <v>0.35426873218820348</v>
      </c>
      <c r="I3365" s="184">
        <v>0</v>
      </c>
      <c r="J3365" s="184">
        <v>0.60763592410649925</v>
      </c>
      <c r="K3365" s="184">
        <v>0.91429046673837588</v>
      </c>
      <c r="L3365" s="184">
        <v>8.5546558525215047E-2</v>
      </c>
      <c r="M3365" s="184"/>
      <c r="N3365" s="184"/>
      <c r="O3365" s="184"/>
      <c r="P3365" s="184"/>
      <c r="Q3365" s="184"/>
    </row>
    <row r="3366" spans="1:17" x14ac:dyDescent="0.2">
      <c r="A3366" s="187" t="str">
        <f>B3366&amp;C3366&amp;D3366&amp;E3366</f>
        <v>199925A29PUBL35</v>
      </c>
      <c r="B3366" s="184">
        <v>1999</v>
      </c>
      <c r="C3366" s="184" t="s">
        <v>2</v>
      </c>
      <c r="D3366" s="184" t="s">
        <v>27</v>
      </c>
      <c r="E3366" s="184">
        <v>35</v>
      </c>
      <c r="F3366" s="184">
        <v>41225</v>
      </c>
      <c r="G3366" s="184">
        <v>0</v>
      </c>
      <c r="H3366" s="184">
        <v>1</v>
      </c>
      <c r="I3366" s="184">
        <v>1</v>
      </c>
      <c r="J3366" s="184">
        <v>0</v>
      </c>
      <c r="K3366" s="184">
        <v>0</v>
      </c>
      <c r="L3366" s="184">
        <v>0.31245603395997573</v>
      </c>
      <c r="M3366" s="184">
        <v>2193.8337662305212</v>
      </c>
      <c r="N3366" s="184"/>
      <c r="O3366" s="184"/>
      <c r="P3366" s="184"/>
      <c r="Q3366" s="184"/>
    </row>
    <row r="3367" spans="1:17" x14ac:dyDescent="0.2">
      <c r="A3367" s="187" t="str">
        <f>B3367&amp;C3367&amp;D3367&amp;E3367</f>
        <v>199925A29SCA135</v>
      </c>
      <c r="B3367" s="184">
        <v>1999</v>
      </c>
      <c r="C3367" s="184" t="s">
        <v>2</v>
      </c>
      <c r="D3367" s="184" t="s">
        <v>29</v>
      </c>
      <c r="E3367" s="184">
        <v>35</v>
      </c>
      <c r="F3367" s="184">
        <v>92754</v>
      </c>
      <c r="G3367" s="184">
        <v>0</v>
      </c>
      <c r="H3367" s="184">
        <v>1</v>
      </c>
      <c r="I3367" s="184">
        <v>1</v>
      </c>
      <c r="J3367" s="184">
        <v>0</v>
      </c>
      <c r="K3367" s="184">
        <v>0</v>
      </c>
      <c r="L3367" s="184">
        <v>0.14816611682515041</v>
      </c>
      <c r="M3367" s="184">
        <v>1014.9109632752727</v>
      </c>
      <c r="N3367" s="184"/>
      <c r="O3367" s="184"/>
      <c r="P3367" s="184"/>
      <c r="Q3367" s="184"/>
    </row>
    <row r="3368" spans="1:17" x14ac:dyDescent="0.2">
      <c r="A3368" s="187" t="str">
        <f>B3368&amp;C3368&amp;D3368&amp;E3368</f>
        <v>199925A29SCA235</v>
      </c>
      <c r="B3368" s="184">
        <v>1999</v>
      </c>
      <c r="C3368" s="184" t="s">
        <v>2</v>
      </c>
      <c r="D3368" s="184" t="s">
        <v>30</v>
      </c>
      <c r="E3368" s="184">
        <v>35</v>
      </c>
      <c r="F3368" s="184">
        <v>60982</v>
      </c>
      <c r="G3368" s="184">
        <v>0</v>
      </c>
      <c r="H3368" s="184">
        <v>1</v>
      </c>
      <c r="I3368" s="184">
        <v>1</v>
      </c>
      <c r="J3368" s="184">
        <v>0</v>
      </c>
      <c r="K3368" s="184">
        <v>0</v>
      </c>
      <c r="L3368" s="184">
        <v>8.4516742645370763E-2</v>
      </c>
      <c r="M3368" s="184">
        <v>1073.8897663810858</v>
      </c>
      <c r="N3368" s="184"/>
      <c r="O3368" s="184"/>
      <c r="P3368" s="184"/>
      <c r="Q3368" s="184"/>
    </row>
    <row r="3369" spans="1:17" x14ac:dyDescent="0.2">
      <c r="A3369" s="187" t="str">
        <f>B3369&amp;C3369&amp;D3369&amp;E3369</f>
        <v>199925A29SREM35</v>
      </c>
      <c r="B3369" s="184">
        <v>1999</v>
      </c>
      <c r="C3369" s="184" t="s">
        <v>2</v>
      </c>
      <c r="D3369" s="184" t="s">
        <v>35</v>
      </c>
      <c r="E3369" s="184">
        <v>35</v>
      </c>
      <c r="F3369" s="184">
        <v>10306</v>
      </c>
      <c r="G3369" s="184">
        <v>0</v>
      </c>
      <c r="H3369" s="184">
        <v>1</v>
      </c>
      <c r="I3369" s="184">
        <v>1</v>
      </c>
      <c r="J3369" s="184">
        <v>0</v>
      </c>
      <c r="K3369" s="184">
        <v>0</v>
      </c>
      <c r="L3369" s="184">
        <v>0.33339802057054141</v>
      </c>
      <c r="M3369" s="184">
        <v>0</v>
      </c>
      <c r="N3369" s="184"/>
      <c r="O3369" s="184"/>
      <c r="P3369" s="184"/>
      <c r="Q3369" s="184"/>
    </row>
    <row r="3370" spans="1:17" x14ac:dyDescent="0.2">
      <c r="A3370" s="187" t="str">
        <f>B3370&amp;C3370&amp;D3370&amp;E3370</f>
        <v>199925A29TDOM35</v>
      </c>
      <c r="B3370" s="184">
        <v>1999</v>
      </c>
      <c r="C3370" s="184" t="s">
        <v>2</v>
      </c>
      <c r="D3370" s="184" t="s">
        <v>33</v>
      </c>
      <c r="E3370" s="184">
        <v>35</v>
      </c>
      <c r="F3370" s="184">
        <v>63553</v>
      </c>
      <c r="G3370" s="184">
        <v>0</v>
      </c>
      <c r="H3370" s="184">
        <v>1</v>
      </c>
      <c r="I3370" s="184">
        <v>1</v>
      </c>
      <c r="J3370" s="184">
        <v>0</v>
      </c>
      <c r="K3370" s="184">
        <v>0</v>
      </c>
      <c r="L3370" s="184">
        <v>5.4049376111277199E-2</v>
      </c>
      <c r="M3370" s="184">
        <v>592.33511249005039</v>
      </c>
      <c r="N3370" s="184"/>
      <c r="O3370" s="184"/>
      <c r="P3370" s="184"/>
      <c r="Q3370" s="184"/>
    </row>
    <row r="3371" spans="1:17" x14ac:dyDescent="0.2">
      <c r="A3371" s="187" t="str">
        <f>B3371&amp;C3371&amp;D3371&amp;E3371</f>
        <v>199930EMAAGCC35</v>
      </c>
      <c r="B3371" s="184">
        <v>1999</v>
      </c>
      <c r="C3371" s="184" t="s">
        <v>4</v>
      </c>
      <c r="D3371" s="184" t="s">
        <v>23</v>
      </c>
      <c r="E3371" s="184">
        <v>35</v>
      </c>
      <c r="F3371" s="184">
        <v>1718</v>
      </c>
      <c r="G3371" s="184">
        <v>0</v>
      </c>
      <c r="H3371" s="184">
        <v>1</v>
      </c>
      <c r="I3371" s="184">
        <v>1</v>
      </c>
      <c r="J3371" s="184">
        <v>0</v>
      </c>
      <c r="K3371" s="184">
        <v>0</v>
      </c>
      <c r="L3371" s="184">
        <v>0</v>
      </c>
      <c r="M3371" s="184">
        <v>295.57497089014339</v>
      </c>
      <c r="N3371" s="184"/>
      <c r="O3371" s="184"/>
      <c r="P3371" s="184"/>
      <c r="Q3371" s="184"/>
    </row>
    <row r="3372" spans="1:17" x14ac:dyDescent="0.2">
      <c r="A3372" s="187" t="str">
        <f>B3372&amp;C3372&amp;D3372&amp;E3372</f>
        <v>199930EMAAGSC35</v>
      </c>
      <c r="B3372" s="184">
        <v>1999</v>
      </c>
      <c r="C3372" s="184" t="s">
        <v>4</v>
      </c>
      <c r="D3372" s="184" t="s">
        <v>28</v>
      </c>
      <c r="E3372" s="184">
        <v>35</v>
      </c>
      <c r="F3372" s="184">
        <v>10307</v>
      </c>
      <c r="G3372" s="184">
        <v>0</v>
      </c>
      <c r="H3372" s="184">
        <v>1</v>
      </c>
      <c r="I3372" s="184">
        <v>1</v>
      </c>
      <c r="J3372" s="184">
        <v>0</v>
      </c>
      <c r="K3372" s="184">
        <v>0</v>
      </c>
      <c r="L3372" s="184">
        <v>0</v>
      </c>
      <c r="M3372" s="184">
        <v>3293.0636740876967</v>
      </c>
      <c r="N3372" s="184"/>
      <c r="O3372" s="184"/>
      <c r="P3372" s="184"/>
      <c r="Q3372" s="184"/>
    </row>
    <row r="3373" spans="1:17" x14ac:dyDescent="0.2">
      <c r="A3373" s="187" t="str">
        <f>B3373&amp;C3373&amp;D3373&amp;E3373</f>
        <v>199930EMAAUTO35</v>
      </c>
      <c r="B3373" s="184">
        <v>1999</v>
      </c>
      <c r="C3373" s="184" t="s">
        <v>4</v>
      </c>
      <c r="D3373" s="184" t="s">
        <v>34</v>
      </c>
      <c r="E3373" s="184">
        <v>35</v>
      </c>
      <c r="F3373" s="184">
        <v>22334</v>
      </c>
      <c r="G3373" s="184">
        <v>0</v>
      </c>
      <c r="H3373" s="184">
        <v>1</v>
      </c>
      <c r="I3373" s="184">
        <v>1</v>
      </c>
      <c r="J3373" s="184">
        <v>0</v>
      </c>
      <c r="K3373" s="184">
        <v>0</v>
      </c>
      <c r="L3373" s="184">
        <v>0</v>
      </c>
      <c r="M3373" s="184">
        <v>0</v>
      </c>
      <c r="N3373" s="184"/>
      <c r="O3373" s="184"/>
      <c r="P3373" s="184"/>
      <c r="Q3373" s="184"/>
    </row>
    <row r="3374" spans="1:17" x14ac:dyDescent="0.2">
      <c r="A3374" s="187" t="str">
        <f>B3374&amp;C3374&amp;D3374&amp;E3374</f>
        <v>199930EMACCA135</v>
      </c>
      <c r="B3374" s="184">
        <v>1999</v>
      </c>
      <c r="C3374" s="184" t="s">
        <v>4</v>
      </c>
      <c r="D3374" s="184" t="s">
        <v>24</v>
      </c>
      <c r="E3374" s="184">
        <v>35</v>
      </c>
      <c r="F3374" s="184">
        <v>429433</v>
      </c>
      <c r="G3374" s="184">
        <v>0</v>
      </c>
      <c r="H3374" s="184">
        <v>1</v>
      </c>
      <c r="I3374" s="184">
        <v>1</v>
      </c>
      <c r="J3374" s="184">
        <v>0</v>
      </c>
      <c r="K3374" s="184">
        <v>0</v>
      </c>
      <c r="L3374" s="184">
        <v>4.6000190949461263E-2</v>
      </c>
      <c r="M3374" s="184">
        <v>1758.3814534276917</v>
      </c>
      <c r="N3374" s="184"/>
      <c r="O3374" s="184"/>
      <c r="P3374" s="184"/>
      <c r="Q3374" s="184"/>
    </row>
    <row r="3375" spans="1:17" x14ac:dyDescent="0.2">
      <c r="A3375" s="187" t="str">
        <f>B3375&amp;C3375&amp;D3375&amp;E3375</f>
        <v>199930EMACCA235</v>
      </c>
      <c r="B3375" s="184">
        <v>1999</v>
      </c>
      <c r="C3375" s="184" t="s">
        <v>4</v>
      </c>
      <c r="D3375" s="184" t="s">
        <v>25</v>
      </c>
      <c r="E3375" s="184">
        <v>35</v>
      </c>
      <c r="F3375" s="184">
        <v>1401660</v>
      </c>
      <c r="G3375" s="184">
        <v>0</v>
      </c>
      <c r="H3375" s="184">
        <v>1</v>
      </c>
      <c r="I3375" s="184">
        <v>1</v>
      </c>
      <c r="J3375" s="184">
        <v>0</v>
      </c>
      <c r="K3375" s="184">
        <v>0</v>
      </c>
      <c r="L3375" s="184">
        <v>5.2083244153361012E-2</v>
      </c>
      <c r="M3375" s="184">
        <v>2412.1378643118223</v>
      </c>
      <c r="N3375" s="184"/>
      <c r="O3375" s="184"/>
      <c r="P3375" s="184"/>
      <c r="Q3375" s="184"/>
    </row>
    <row r="3376" spans="1:17" x14ac:dyDescent="0.2">
      <c r="A3376" s="187" t="str">
        <f>B3376&amp;C3376&amp;D3376&amp;E3376</f>
        <v>199930EMACONT35</v>
      </c>
      <c r="B3376" s="184">
        <v>1999</v>
      </c>
      <c r="C3376" s="184" t="s">
        <v>4</v>
      </c>
      <c r="D3376" s="184" t="s">
        <v>31</v>
      </c>
      <c r="E3376" s="184">
        <v>35</v>
      </c>
      <c r="F3376" s="184">
        <v>1178357</v>
      </c>
      <c r="G3376" s="184">
        <v>0</v>
      </c>
      <c r="H3376" s="184">
        <v>1</v>
      </c>
      <c r="I3376" s="184">
        <v>1</v>
      </c>
      <c r="J3376" s="184">
        <v>0</v>
      </c>
      <c r="K3376" s="184">
        <v>0</v>
      </c>
      <c r="L3376" s="184">
        <v>2.1138755063193921E-2</v>
      </c>
      <c r="M3376" s="184">
        <v>2035.4225541155324</v>
      </c>
      <c r="N3376" s="184"/>
      <c r="O3376" s="184"/>
      <c r="P3376" s="184"/>
      <c r="Q3376" s="184"/>
    </row>
    <row r="3377" spans="1:17" x14ac:dyDescent="0.2">
      <c r="A3377" s="187" t="str">
        <f>B3377&amp;C3377&amp;D3377&amp;E3377</f>
        <v>199930EMAEMPR35</v>
      </c>
      <c r="B3377" s="184">
        <v>1999</v>
      </c>
      <c r="C3377" s="184" t="s">
        <v>4</v>
      </c>
      <c r="D3377" s="184" t="s">
        <v>32</v>
      </c>
      <c r="E3377" s="184">
        <v>35</v>
      </c>
      <c r="F3377" s="184">
        <v>282564</v>
      </c>
      <c r="G3377" s="184">
        <v>0</v>
      </c>
      <c r="H3377" s="184">
        <v>1</v>
      </c>
      <c r="I3377" s="184">
        <v>1</v>
      </c>
      <c r="J3377" s="184">
        <v>0</v>
      </c>
      <c r="K3377" s="184">
        <v>0</v>
      </c>
      <c r="L3377" s="184">
        <v>2.4316614996956441E-2</v>
      </c>
      <c r="M3377" s="184">
        <v>6546.5166784835328</v>
      </c>
      <c r="N3377" s="184"/>
      <c r="O3377" s="184"/>
      <c r="P3377" s="184"/>
      <c r="Q3377" s="184"/>
    </row>
    <row r="3378" spans="1:17" x14ac:dyDescent="0.2">
      <c r="A3378" s="187" t="str">
        <f>B3378&amp;C3378&amp;D3378&amp;E3378</f>
        <v>199930EMAINAT35</v>
      </c>
      <c r="B3378" s="184">
        <v>1999</v>
      </c>
      <c r="C3378" s="184" t="s">
        <v>4</v>
      </c>
      <c r="D3378" s="184" t="s">
        <v>54</v>
      </c>
      <c r="E3378" s="184">
        <v>35</v>
      </c>
      <c r="F3378" s="184">
        <v>3444883</v>
      </c>
      <c r="G3378" s="184">
        <v>1</v>
      </c>
      <c r="H3378" s="184">
        <v>0.14306903650314515</v>
      </c>
      <c r="I3378" s="184">
        <v>0</v>
      </c>
      <c r="J3378" s="184">
        <v>0.84195072230938994</v>
      </c>
      <c r="K3378" s="184">
        <v>0.97428374486260694</v>
      </c>
      <c r="L3378" s="184">
        <v>2.5697010754706075E-2</v>
      </c>
      <c r="M3378" s="184"/>
      <c r="N3378" s="184"/>
      <c r="O3378" s="184"/>
      <c r="P3378" s="184"/>
      <c r="Q3378" s="184"/>
    </row>
    <row r="3379" spans="1:17" x14ac:dyDescent="0.2">
      <c r="A3379" s="187" t="str">
        <f>B3379&amp;C3379&amp;D3379&amp;E3379</f>
        <v>199930EMAPUBL35</v>
      </c>
      <c r="B3379" s="184">
        <v>1999</v>
      </c>
      <c r="C3379" s="184" t="s">
        <v>4</v>
      </c>
      <c r="D3379" s="184" t="s">
        <v>27</v>
      </c>
      <c r="E3379" s="184">
        <v>35</v>
      </c>
      <c r="F3379" s="184">
        <v>327213</v>
      </c>
      <c r="G3379" s="184">
        <v>0</v>
      </c>
      <c r="H3379" s="184">
        <v>1</v>
      </c>
      <c r="I3379" s="184">
        <v>1</v>
      </c>
      <c r="J3379" s="184">
        <v>0</v>
      </c>
      <c r="K3379" s="184">
        <v>0</v>
      </c>
      <c r="L3379" s="184">
        <v>0.12598521452387282</v>
      </c>
      <c r="M3379" s="184">
        <v>2679.5839630234495</v>
      </c>
      <c r="N3379" s="184"/>
      <c r="O3379" s="184"/>
      <c r="P3379" s="184"/>
      <c r="Q3379" s="184"/>
    </row>
    <row r="3380" spans="1:17" x14ac:dyDescent="0.2">
      <c r="A3380" s="187" t="str">
        <f>B3380&amp;C3380&amp;D3380&amp;E3380</f>
        <v>199930EMASCA135</v>
      </c>
      <c r="B3380" s="184">
        <v>1999</v>
      </c>
      <c r="C3380" s="184" t="s">
        <v>4</v>
      </c>
      <c r="D3380" s="184" t="s">
        <v>29</v>
      </c>
      <c r="E3380" s="184">
        <v>35</v>
      </c>
      <c r="F3380" s="184">
        <v>317786</v>
      </c>
      <c r="G3380" s="184">
        <v>0</v>
      </c>
      <c r="H3380" s="184">
        <v>1</v>
      </c>
      <c r="I3380" s="184">
        <v>1</v>
      </c>
      <c r="J3380" s="184">
        <v>0</v>
      </c>
      <c r="K3380" s="184">
        <v>0</v>
      </c>
      <c r="L3380" s="184">
        <v>4.5946013984253554E-2</v>
      </c>
      <c r="M3380" s="184">
        <v>1277.7356674664488</v>
      </c>
      <c r="N3380" s="184"/>
      <c r="O3380" s="184"/>
      <c r="P3380" s="184"/>
      <c r="Q3380" s="184"/>
    </row>
    <row r="3381" spans="1:17" x14ac:dyDescent="0.2">
      <c r="A3381" s="187" t="str">
        <f>B3381&amp;C3381&amp;D3381&amp;E3381</f>
        <v>199930EMASCA235</v>
      </c>
      <c r="B3381" s="184">
        <v>1999</v>
      </c>
      <c r="C3381" s="184" t="s">
        <v>4</v>
      </c>
      <c r="D3381" s="184" t="s">
        <v>30</v>
      </c>
      <c r="E3381" s="184">
        <v>35</v>
      </c>
      <c r="F3381" s="184">
        <v>228464</v>
      </c>
      <c r="G3381" s="184">
        <v>0</v>
      </c>
      <c r="H3381" s="184">
        <v>1</v>
      </c>
      <c r="I3381" s="184">
        <v>1</v>
      </c>
      <c r="J3381" s="184">
        <v>0</v>
      </c>
      <c r="K3381" s="184">
        <v>0</v>
      </c>
      <c r="L3381" s="184">
        <v>5.2629735975908677E-2</v>
      </c>
      <c r="M3381" s="184">
        <v>1831.0023587429519</v>
      </c>
      <c r="N3381" s="184"/>
      <c r="O3381" s="184"/>
      <c r="P3381" s="184"/>
      <c r="Q3381" s="184"/>
    </row>
    <row r="3382" spans="1:17" x14ac:dyDescent="0.2">
      <c r="A3382" s="187" t="str">
        <f>B3382&amp;C3382&amp;D3382&amp;E3382</f>
        <v>199930EMASREM35</v>
      </c>
      <c r="B3382" s="184">
        <v>1999</v>
      </c>
      <c r="C3382" s="184" t="s">
        <v>4</v>
      </c>
      <c r="D3382" s="184" t="s">
        <v>35</v>
      </c>
      <c r="E3382" s="184">
        <v>35</v>
      </c>
      <c r="F3382" s="184">
        <v>72147</v>
      </c>
      <c r="G3382" s="184">
        <v>0</v>
      </c>
      <c r="H3382" s="184">
        <v>1</v>
      </c>
      <c r="I3382" s="184">
        <v>1</v>
      </c>
      <c r="J3382" s="184">
        <v>0</v>
      </c>
      <c r="K3382" s="184">
        <v>0</v>
      </c>
      <c r="L3382" s="184">
        <v>0</v>
      </c>
      <c r="M3382" s="184">
        <v>0</v>
      </c>
      <c r="N3382" s="184"/>
      <c r="O3382" s="184"/>
      <c r="P3382" s="184"/>
      <c r="Q3382" s="184"/>
    </row>
    <row r="3383" spans="1:17" x14ac:dyDescent="0.2">
      <c r="A3383" s="187" t="str">
        <f>B3383&amp;C3383&amp;D3383&amp;E3383</f>
        <v>199930EMATDOM35</v>
      </c>
      <c r="B3383" s="184">
        <v>1999</v>
      </c>
      <c r="C3383" s="184" t="s">
        <v>4</v>
      </c>
      <c r="D3383" s="184" t="s">
        <v>33</v>
      </c>
      <c r="E3383" s="184">
        <v>35</v>
      </c>
      <c r="F3383" s="184">
        <v>394212</v>
      </c>
      <c r="G3383" s="184">
        <v>0</v>
      </c>
      <c r="H3383" s="184">
        <v>1</v>
      </c>
      <c r="I3383" s="184">
        <v>1</v>
      </c>
      <c r="J3383" s="184">
        <v>0</v>
      </c>
      <c r="K3383" s="184">
        <v>0</v>
      </c>
      <c r="L3383" s="184">
        <v>4.574695848934076E-2</v>
      </c>
      <c r="M3383" s="184">
        <v>670.15841904283127</v>
      </c>
      <c r="N3383" s="184"/>
      <c r="O3383" s="184"/>
      <c r="P3383" s="184"/>
      <c r="Q3383" s="184"/>
    </row>
    <row r="3384" spans="1:17" x14ac:dyDescent="0.2">
      <c r="A3384" s="187" t="str">
        <f>B3384&amp;C3384&amp;D3384&amp;E3384</f>
        <v>199915A17AGSC41</v>
      </c>
      <c r="B3384" s="184">
        <v>1999</v>
      </c>
      <c r="C3384" s="184" t="s">
        <v>0</v>
      </c>
      <c r="D3384" s="184" t="s">
        <v>28</v>
      </c>
      <c r="E3384" s="184">
        <v>41</v>
      </c>
      <c r="F3384" s="184">
        <v>264</v>
      </c>
      <c r="G3384" s="184">
        <v>0</v>
      </c>
      <c r="H3384" s="184">
        <v>1</v>
      </c>
      <c r="I3384" s="184">
        <v>1</v>
      </c>
      <c r="J3384" s="184">
        <v>0</v>
      </c>
      <c r="K3384" s="184">
        <v>0</v>
      </c>
      <c r="L3384" s="184">
        <v>1</v>
      </c>
      <c r="M3384" s="184">
        <v>162.23287875925166</v>
      </c>
      <c r="N3384" s="184"/>
      <c r="O3384" s="184"/>
      <c r="P3384" s="184"/>
      <c r="Q3384" s="184"/>
    </row>
    <row r="3385" spans="1:17" x14ac:dyDescent="0.2">
      <c r="A3385" s="187" t="str">
        <f>B3385&amp;C3385&amp;D3385&amp;E3385</f>
        <v>199915A17AUTO41</v>
      </c>
      <c r="B3385" s="184">
        <v>1999</v>
      </c>
      <c r="C3385" s="184" t="s">
        <v>0</v>
      </c>
      <c r="D3385" s="184" t="s">
        <v>34</v>
      </c>
      <c r="E3385" s="184">
        <v>41</v>
      </c>
      <c r="F3385" s="184">
        <v>1319</v>
      </c>
      <c r="G3385" s="184">
        <v>0</v>
      </c>
      <c r="H3385" s="184">
        <v>1</v>
      </c>
      <c r="I3385" s="184">
        <v>1</v>
      </c>
      <c r="J3385" s="184">
        <v>0</v>
      </c>
      <c r="K3385" s="184">
        <v>0</v>
      </c>
      <c r="L3385" s="184">
        <v>0.39954510993176651</v>
      </c>
      <c r="M3385" s="184">
        <v>0</v>
      </c>
      <c r="N3385" s="184"/>
      <c r="O3385" s="184"/>
      <c r="P3385" s="184"/>
      <c r="Q3385" s="184"/>
    </row>
    <row r="3386" spans="1:17" x14ac:dyDescent="0.2">
      <c r="A3386" s="187" t="str">
        <f>B3386&amp;C3386&amp;D3386&amp;E3386</f>
        <v>199915A17CCA141</v>
      </c>
      <c r="B3386" s="184">
        <v>1999</v>
      </c>
      <c r="C3386" s="184" t="s">
        <v>0</v>
      </c>
      <c r="D3386" s="184" t="s">
        <v>24</v>
      </c>
      <c r="E3386" s="184">
        <v>41</v>
      </c>
      <c r="F3386" s="184">
        <v>5272</v>
      </c>
      <c r="G3386" s="184">
        <v>0</v>
      </c>
      <c r="H3386" s="184">
        <v>1</v>
      </c>
      <c r="I3386" s="184">
        <v>1</v>
      </c>
      <c r="J3386" s="184">
        <v>0</v>
      </c>
      <c r="K3386" s="184">
        <v>0</v>
      </c>
      <c r="L3386" s="184">
        <v>0.89984825493171472</v>
      </c>
      <c r="M3386" s="184">
        <v>423.15795938328785</v>
      </c>
      <c r="N3386" s="184"/>
      <c r="O3386" s="184"/>
      <c r="P3386" s="184"/>
      <c r="Q3386" s="184"/>
    </row>
    <row r="3387" spans="1:17" x14ac:dyDescent="0.2">
      <c r="A3387" s="187" t="str">
        <f>B3387&amp;C3387&amp;D3387&amp;E3387</f>
        <v>199915A17CCA241</v>
      </c>
      <c r="B3387" s="184">
        <v>1999</v>
      </c>
      <c r="C3387" s="184" t="s">
        <v>0</v>
      </c>
      <c r="D3387" s="184" t="s">
        <v>25</v>
      </c>
      <c r="E3387" s="184">
        <v>41</v>
      </c>
      <c r="F3387" s="184">
        <v>11594</v>
      </c>
      <c r="G3387" s="184">
        <v>0</v>
      </c>
      <c r="H3387" s="184">
        <v>1</v>
      </c>
      <c r="I3387" s="184">
        <v>1</v>
      </c>
      <c r="J3387" s="184">
        <v>0</v>
      </c>
      <c r="K3387" s="184">
        <v>0</v>
      </c>
      <c r="L3387" s="184">
        <v>0.6364498878730378</v>
      </c>
      <c r="M3387" s="184">
        <v>465.8987726970131</v>
      </c>
      <c r="N3387" s="184"/>
      <c r="O3387" s="184"/>
      <c r="P3387" s="184"/>
      <c r="Q3387" s="184"/>
    </row>
    <row r="3388" spans="1:17" x14ac:dyDescent="0.2">
      <c r="A3388" s="187" t="str">
        <f>B3388&amp;C3388&amp;D3388&amp;E3388</f>
        <v>199915A17CONT41</v>
      </c>
      <c r="B3388" s="184">
        <v>1999</v>
      </c>
      <c r="C3388" s="184" t="s">
        <v>0</v>
      </c>
      <c r="D3388" s="184" t="s">
        <v>31</v>
      </c>
      <c r="E3388" s="184">
        <v>41</v>
      </c>
      <c r="F3388" s="184">
        <v>2634</v>
      </c>
      <c r="G3388" s="184">
        <v>0</v>
      </c>
      <c r="H3388" s="184">
        <v>1</v>
      </c>
      <c r="I3388" s="184">
        <v>1</v>
      </c>
      <c r="J3388" s="184">
        <v>0</v>
      </c>
      <c r="K3388" s="184">
        <v>0</v>
      </c>
      <c r="L3388" s="184">
        <v>0.59984813971146544</v>
      </c>
      <c r="M3388" s="184">
        <v>492.22671390140459</v>
      </c>
      <c r="N3388" s="184"/>
      <c r="O3388" s="184"/>
      <c r="P3388" s="184"/>
      <c r="Q3388" s="184"/>
    </row>
    <row r="3389" spans="1:17" x14ac:dyDescent="0.2">
      <c r="A3389" s="187" t="str">
        <f>B3389&amp;C3389&amp;D3389&amp;E3389</f>
        <v>199915A17INAT41</v>
      </c>
      <c r="B3389" s="184">
        <v>1999</v>
      </c>
      <c r="C3389" s="184" t="s">
        <v>0</v>
      </c>
      <c r="D3389" s="184" t="s">
        <v>54</v>
      </c>
      <c r="E3389" s="184">
        <v>41</v>
      </c>
      <c r="F3389" s="184">
        <v>113046</v>
      </c>
      <c r="G3389" s="184">
        <v>1</v>
      </c>
      <c r="H3389" s="184">
        <v>0.21207296144932153</v>
      </c>
      <c r="I3389" s="184">
        <v>0</v>
      </c>
      <c r="J3389" s="184">
        <v>0.13283088300337917</v>
      </c>
      <c r="K3389" s="184">
        <v>0.17013428161987157</v>
      </c>
      <c r="L3389" s="184">
        <v>0.82986571838012846</v>
      </c>
      <c r="M3389" s="184"/>
      <c r="N3389" s="184"/>
      <c r="O3389" s="184"/>
      <c r="P3389" s="184"/>
      <c r="Q3389" s="184"/>
    </row>
    <row r="3390" spans="1:17" x14ac:dyDescent="0.2">
      <c r="A3390" s="187" t="str">
        <f>B3390&amp;C3390&amp;D3390&amp;E3390</f>
        <v>199915A17SCA141</v>
      </c>
      <c r="B3390" s="184">
        <v>1999</v>
      </c>
      <c r="C3390" s="184" t="s">
        <v>0</v>
      </c>
      <c r="D3390" s="184" t="s">
        <v>29</v>
      </c>
      <c r="E3390" s="184">
        <v>41</v>
      </c>
      <c r="F3390" s="184">
        <v>12913</v>
      </c>
      <c r="G3390" s="184">
        <v>0</v>
      </c>
      <c r="H3390" s="184">
        <v>1</v>
      </c>
      <c r="I3390" s="184">
        <v>1</v>
      </c>
      <c r="J3390" s="184">
        <v>0</v>
      </c>
      <c r="K3390" s="184">
        <v>0</v>
      </c>
      <c r="L3390" s="184">
        <v>0.67350731820645859</v>
      </c>
      <c r="M3390" s="184">
        <v>399.12652103288264</v>
      </c>
      <c r="N3390" s="184"/>
      <c r="O3390" s="184"/>
      <c r="P3390" s="184"/>
      <c r="Q3390" s="184"/>
    </row>
    <row r="3391" spans="1:17" x14ac:dyDescent="0.2">
      <c r="A3391" s="187" t="str">
        <f>B3391&amp;C3391&amp;D3391&amp;E3391</f>
        <v>199915A17SCA241</v>
      </c>
      <c r="B3391" s="184">
        <v>1999</v>
      </c>
      <c r="C3391" s="184" t="s">
        <v>0</v>
      </c>
      <c r="D3391" s="184" t="s">
        <v>30</v>
      </c>
      <c r="E3391" s="184">
        <v>41</v>
      </c>
      <c r="F3391" s="184">
        <v>2369</v>
      </c>
      <c r="G3391" s="184">
        <v>0</v>
      </c>
      <c r="H3391" s="184">
        <v>1</v>
      </c>
      <c r="I3391" s="184">
        <v>1</v>
      </c>
      <c r="J3391" s="184">
        <v>0</v>
      </c>
      <c r="K3391" s="184">
        <v>0</v>
      </c>
      <c r="L3391" s="184">
        <v>0.66694807935837908</v>
      </c>
      <c r="M3391" s="184">
        <v>366.92809365338923</v>
      </c>
      <c r="N3391" s="184"/>
      <c r="O3391" s="184"/>
      <c r="P3391" s="184"/>
      <c r="Q3391" s="184"/>
    </row>
    <row r="3392" spans="1:17" x14ac:dyDescent="0.2">
      <c r="A3392" s="187" t="str">
        <f>B3392&amp;C3392&amp;D3392&amp;E3392</f>
        <v>199915A17SREM41</v>
      </c>
      <c r="B3392" s="184">
        <v>1999</v>
      </c>
      <c r="C3392" s="184" t="s">
        <v>0</v>
      </c>
      <c r="D3392" s="184" t="s">
        <v>35</v>
      </c>
      <c r="E3392" s="184">
        <v>41</v>
      </c>
      <c r="F3392" s="184">
        <v>7117</v>
      </c>
      <c r="G3392" s="184">
        <v>0</v>
      </c>
      <c r="H3392" s="184">
        <v>1</v>
      </c>
      <c r="I3392" s="184">
        <v>1</v>
      </c>
      <c r="J3392" s="184">
        <v>0</v>
      </c>
      <c r="K3392" s="184">
        <v>0</v>
      </c>
      <c r="L3392" s="184">
        <v>0.70394829282000848</v>
      </c>
      <c r="M3392" s="184">
        <v>0</v>
      </c>
      <c r="N3392" s="184"/>
      <c r="O3392" s="184"/>
      <c r="P3392" s="184"/>
      <c r="Q3392" s="184"/>
    </row>
    <row r="3393" spans="1:17" x14ac:dyDescent="0.2">
      <c r="A3393" s="187" t="str">
        <f>B3393&amp;C3393&amp;D3393&amp;E3393</f>
        <v>199915A17TDOM41</v>
      </c>
      <c r="B3393" s="184">
        <v>1999</v>
      </c>
      <c r="C3393" s="184" t="s">
        <v>0</v>
      </c>
      <c r="D3393" s="184" t="s">
        <v>33</v>
      </c>
      <c r="E3393" s="184">
        <v>41</v>
      </c>
      <c r="F3393" s="184">
        <v>7376</v>
      </c>
      <c r="G3393" s="184">
        <v>0</v>
      </c>
      <c r="H3393" s="184">
        <v>1</v>
      </c>
      <c r="I3393" s="184">
        <v>1</v>
      </c>
      <c r="J3393" s="184">
        <v>0</v>
      </c>
      <c r="K3393" s="184">
        <v>0</v>
      </c>
      <c r="L3393" s="184">
        <v>0.39276030368763559</v>
      </c>
      <c r="M3393" s="184">
        <v>307.62264102740346</v>
      </c>
      <c r="N3393" s="184"/>
      <c r="O3393" s="184"/>
      <c r="P3393" s="184"/>
      <c r="Q3393" s="184"/>
    </row>
    <row r="3394" spans="1:17" x14ac:dyDescent="0.2">
      <c r="A3394" s="187" t="str">
        <f>B3394&amp;C3394&amp;D3394&amp;E3394</f>
        <v>199915A29AGCC41</v>
      </c>
      <c r="B3394" s="184">
        <v>1999</v>
      </c>
      <c r="C3394" s="184" t="s">
        <v>3</v>
      </c>
      <c r="D3394" s="184" t="s">
        <v>23</v>
      </c>
      <c r="E3394" s="184">
        <v>41</v>
      </c>
      <c r="F3394" s="184">
        <v>791</v>
      </c>
      <c r="G3394" s="184">
        <v>0</v>
      </c>
      <c r="H3394" s="184">
        <v>1</v>
      </c>
      <c r="I3394" s="184">
        <v>1</v>
      </c>
      <c r="J3394" s="184">
        <v>0</v>
      </c>
      <c r="K3394" s="184">
        <v>0</v>
      </c>
      <c r="L3394" s="184">
        <v>0.33375474083438683</v>
      </c>
      <c r="M3394" s="184">
        <v>529.561404030576</v>
      </c>
      <c r="N3394" s="184"/>
      <c r="O3394" s="184"/>
      <c r="P3394" s="184"/>
      <c r="Q3394" s="184"/>
    </row>
    <row r="3395" spans="1:17" x14ac:dyDescent="0.2">
      <c r="A3395" s="187" t="str">
        <f>B3395&amp;C3395&amp;D3395&amp;E3395</f>
        <v>199915A29AGSC41</v>
      </c>
      <c r="B3395" s="184">
        <v>1999</v>
      </c>
      <c r="C3395" s="184" t="s">
        <v>3</v>
      </c>
      <c r="D3395" s="184" t="s">
        <v>28</v>
      </c>
      <c r="E3395" s="184">
        <v>41</v>
      </c>
      <c r="F3395" s="184">
        <v>1319</v>
      </c>
      <c r="G3395" s="184">
        <v>0</v>
      </c>
      <c r="H3395" s="184">
        <v>1</v>
      </c>
      <c r="I3395" s="184">
        <v>1</v>
      </c>
      <c r="J3395" s="184">
        <v>0</v>
      </c>
      <c r="K3395" s="184">
        <v>0</v>
      </c>
      <c r="L3395" s="184">
        <v>0.400303260045489</v>
      </c>
      <c r="M3395" s="184">
        <v>276.91482847986254</v>
      </c>
      <c r="N3395" s="184"/>
      <c r="O3395" s="184"/>
      <c r="P3395" s="184"/>
      <c r="Q3395" s="184"/>
    </row>
    <row r="3396" spans="1:17" x14ac:dyDescent="0.2">
      <c r="A3396" s="187" t="str">
        <f>B3396&amp;C3396&amp;D3396&amp;E3396</f>
        <v>199915A29AUTO41</v>
      </c>
      <c r="B3396" s="184">
        <v>1999</v>
      </c>
      <c r="C3396" s="184" t="s">
        <v>3</v>
      </c>
      <c r="D3396" s="184" t="s">
        <v>34</v>
      </c>
      <c r="E3396" s="184">
        <v>41</v>
      </c>
      <c r="F3396" s="184">
        <v>5009</v>
      </c>
      <c r="G3396" s="184">
        <v>0</v>
      </c>
      <c r="H3396" s="184">
        <v>1</v>
      </c>
      <c r="I3396" s="184">
        <v>1</v>
      </c>
      <c r="J3396" s="184">
        <v>0</v>
      </c>
      <c r="K3396" s="184">
        <v>0</v>
      </c>
      <c r="L3396" s="184">
        <v>0.21042124176482332</v>
      </c>
      <c r="M3396" s="184">
        <v>0</v>
      </c>
      <c r="N3396" s="184"/>
      <c r="O3396" s="184"/>
      <c r="P3396" s="184"/>
      <c r="Q3396" s="184"/>
    </row>
    <row r="3397" spans="1:17" x14ac:dyDescent="0.2">
      <c r="A3397" s="187" t="str">
        <f>B3397&amp;C3397&amp;D3397&amp;E3397</f>
        <v>199915A29CCA141</v>
      </c>
      <c r="B3397" s="184">
        <v>1999</v>
      </c>
      <c r="C3397" s="184" t="s">
        <v>3</v>
      </c>
      <c r="D3397" s="184" t="s">
        <v>24</v>
      </c>
      <c r="E3397" s="184">
        <v>41</v>
      </c>
      <c r="F3397" s="184">
        <v>69562</v>
      </c>
      <c r="G3397" s="184">
        <v>0</v>
      </c>
      <c r="H3397" s="184">
        <v>1</v>
      </c>
      <c r="I3397" s="184">
        <v>1</v>
      </c>
      <c r="J3397" s="184">
        <v>0</v>
      </c>
      <c r="K3397" s="184">
        <v>0</v>
      </c>
      <c r="L3397" s="184">
        <v>0.36364681866536325</v>
      </c>
      <c r="M3397" s="184">
        <v>845.92816360097686</v>
      </c>
      <c r="N3397" s="184"/>
      <c r="O3397" s="184"/>
      <c r="P3397" s="184"/>
      <c r="Q3397" s="184"/>
    </row>
    <row r="3398" spans="1:17" x14ac:dyDescent="0.2">
      <c r="A3398" s="187" t="str">
        <f>B3398&amp;C3398&amp;D3398&amp;E3398</f>
        <v>199915A29CCA241</v>
      </c>
      <c r="B3398" s="184">
        <v>1999</v>
      </c>
      <c r="C3398" s="184" t="s">
        <v>3</v>
      </c>
      <c r="D3398" s="184" t="s">
        <v>25</v>
      </c>
      <c r="E3398" s="184">
        <v>41</v>
      </c>
      <c r="F3398" s="184">
        <v>157323</v>
      </c>
      <c r="G3398" s="184">
        <v>0</v>
      </c>
      <c r="H3398" s="184">
        <v>1</v>
      </c>
      <c r="I3398" s="184">
        <v>1</v>
      </c>
      <c r="J3398" s="184">
        <v>0</v>
      </c>
      <c r="K3398" s="184">
        <v>0</v>
      </c>
      <c r="L3398" s="184">
        <v>0.25800423332888389</v>
      </c>
      <c r="M3398" s="184">
        <v>1066.1818669411989</v>
      </c>
      <c r="N3398" s="184"/>
      <c r="O3398" s="184"/>
      <c r="P3398" s="184"/>
      <c r="Q3398" s="184"/>
    </row>
    <row r="3399" spans="1:17" x14ac:dyDescent="0.2">
      <c r="A3399" s="187" t="str">
        <f>B3399&amp;C3399&amp;D3399&amp;E3399</f>
        <v>199915A29CONT41</v>
      </c>
      <c r="B3399" s="184">
        <v>1999</v>
      </c>
      <c r="C3399" s="184" t="s">
        <v>3</v>
      </c>
      <c r="D3399" s="184" t="s">
        <v>31</v>
      </c>
      <c r="E3399" s="184">
        <v>41</v>
      </c>
      <c r="F3399" s="184">
        <v>58491</v>
      </c>
      <c r="G3399" s="184">
        <v>0</v>
      </c>
      <c r="H3399" s="184">
        <v>1</v>
      </c>
      <c r="I3399" s="184">
        <v>1</v>
      </c>
      <c r="J3399" s="184">
        <v>0</v>
      </c>
      <c r="K3399" s="184">
        <v>0</v>
      </c>
      <c r="L3399" s="184">
        <v>0.10355439298353593</v>
      </c>
      <c r="M3399" s="184">
        <v>1003.1849481708056</v>
      </c>
      <c r="N3399" s="184"/>
      <c r="O3399" s="184"/>
      <c r="P3399" s="184"/>
      <c r="Q3399" s="184"/>
    </row>
    <row r="3400" spans="1:17" x14ac:dyDescent="0.2">
      <c r="A3400" s="187" t="str">
        <f>B3400&amp;C3400&amp;D3400&amp;E3400</f>
        <v>199915A29EMPR41</v>
      </c>
      <c r="B3400" s="184">
        <v>1999</v>
      </c>
      <c r="C3400" s="184" t="s">
        <v>3</v>
      </c>
      <c r="D3400" s="184" t="s">
        <v>32</v>
      </c>
      <c r="E3400" s="184">
        <v>41</v>
      </c>
      <c r="F3400" s="184">
        <v>11860</v>
      </c>
      <c r="G3400" s="184">
        <v>0</v>
      </c>
      <c r="H3400" s="184">
        <v>1</v>
      </c>
      <c r="I3400" s="184">
        <v>1</v>
      </c>
      <c r="J3400" s="184">
        <v>0</v>
      </c>
      <c r="K3400" s="184">
        <v>0</v>
      </c>
      <c r="L3400" s="184">
        <v>0.15573355817875212</v>
      </c>
      <c r="M3400" s="184">
        <v>3096.9200101432266</v>
      </c>
      <c r="N3400" s="184"/>
      <c r="O3400" s="184"/>
      <c r="P3400" s="184"/>
      <c r="Q3400" s="184"/>
    </row>
    <row r="3401" spans="1:17" x14ac:dyDescent="0.2">
      <c r="A3401" s="187" t="str">
        <f>B3401&amp;C3401&amp;D3401&amp;E3401</f>
        <v>199915A29INAT41</v>
      </c>
      <c r="B3401" s="184">
        <v>1999</v>
      </c>
      <c r="C3401" s="184" t="s">
        <v>3</v>
      </c>
      <c r="D3401" s="184" t="s">
        <v>54</v>
      </c>
      <c r="E3401" s="184">
        <v>41</v>
      </c>
      <c r="F3401" s="184">
        <v>300923</v>
      </c>
      <c r="G3401" s="184">
        <v>1</v>
      </c>
      <c r="H3401" s="184">
        <v>0.29158289662139486</v>
      </c>
      <c r="I3401" s="184">
        <v>0</v>
      </c>
      <c r="J3401" s="184">
        <v>0.32511582889585877</v>
      </c>
      <c r="K3401" s="184">
        <v>0.48461878739701786</v>
      </c>
      <c r="L3401" s="184">
        <v>0.51538121260298209</v>
      </c>
      <c r="N3401" s="184"/>
      <c r="O3401" s="184"/>
      <c r="P3401" s="184"/>
      <c r="Q3401" s="184"/>
    </row>
    <row r="3402" spans="1:17" x14ac:dyDescent="0.2">
      <c r="A3402" s="187" t="str">
        <f>B3402&amp;C3402&amp;D3402&amp;E3402</f>
        <v>199915A29MILI41</v>
      </c>
      <c r="B3402" s="184">
        <v>1999</v>
      </c>
      <c r="C3402" s="184" t="s">
        <v>3</v>
      </c>
      <c r="D3402" s="184" t="s">
        <v>26</v>
      </c>
      <c r="E3402" s="184">
        <v>41</v>
      </c>
      <c r="F3402" s="184">
        <v>3162</v>
      </c>
      <c r="G3402" s="184">
        <v>0</v>
      </c>
      <c r="H3402" s="184">
        <v>1</v>
      </c>
      <c r="I3402" s="184">
        <v>1</v>
      </c>
      <c r="J3402" s="184">
        <v>0</v>
      </c>
      <c r="K3402" s="184">
        <v>0</v>
      </c>
      <c r="L3402" s="184">
        <v>0.41619228336495889</v>
      </c>
      <c r="M3402" s="184">
        <v>1469.8133227369215</v>
      </c>
      <c r="N3402" s="184"/>
      <c r="O3402" s="184"/>
      <c r="P3402" s="184"/>
      <c r="Q3402" s="184"/>
    </row>
    <row r="3403" spans="1:17" x14ac:dyDescent="0.2">
      <c r="A3403" s="187" t="str">
        <f>B3403&amp;C3403&amp;D3403&amp;E3403</f>
        <v>199915A29PUBL41</v>
      </c>
      <c r="B3403" s="184">
        <v>1999</v>
      </c>
      <c r="C3403" s="184" t="s">
        <v>3</v>
      </c>
      <c r="D3403" s="184" t="s">
        <v>27</v>
      </c>
      <c r="E3403" s="184">
        <v>41</v>
      </c>
      <c r="F3403" s="184">
        <v>10273</v>
      </c>
      <c r="G3403" s="184">
        <v>0</v>
      </c>
      <c r="H3403" s="184">
        <v>1</v>
      </c>
      <c r="I3403" s="184">
        <v>1</v>
      </c>
      <c r="J3403" s="184">
        <v>0</v>
      </c>
      <c r="K3403" s="184">
        <v>0</v>
      </c>
      <c r="L3403" s="184">
        <v>0.30760245303222039</v>
      </c>
      <c r="M3403" s="184">
        <v>1695.4025818016371</v>
      </c>
      <c r="N3403" s="184"/>
      <c r="O3403" s="184"/>
      <c r="P3403" s="184"/>
      <c r="Q3403" s="184"/>
    </row>
    <row r="3404" spans="1:17" x14ac:dyDescent="0.2">
      <c r="A3404" s="187" t="str">
        <f>B3404&amp;C3404&amp;D3404&amp;E3404</f>
        <v>199915A29SCA141</v>
      </c>
      <c r="B3404" s="184">
        <v>1999</v>
      </c>
      <c r="C3404" s="184" t="s">
        <v>3</v>
      </c>
      <c r="D3404" s="184" t="s">
        <v>29</v>
      </c>
      <c r="E3404" s="184">
        <v>41</v>
      </c>
      <c r="F3404" s="184">
        <v>54537</v>
      </c>
      <c r="G3404" s="184">
        <v>0</v>
      </c>
      <c r="H3404" s="184">
        <v>1</v>
      </c>
      <c r="I3404" s="184">
        <v>1</v>
      </c>
      <c r="J3404" s="184">
        <v>0</v>
      </c>
      <c r="K3404" s="184">
        <v>0</v>
      </c>
      <c r="L3404" s="184">
        <v>0.39620807891889909</v>
      </c>
      <c r="M3404" s="184">
        <v>597.8676154941752</v>
      </c>
      <c r="N3404" s="184"/>
      <c r="O3404" s="184"/>
      <c r="P3404" s="184"/>
      <c r="Q3404" s="184"/>
    </row>
    <row r="3405" spans="1:17" x14ac:dyDescent="0.2">
      <c r="A3405" s="187" t="str">
        <f>B3405&amp;C3405&amp;D3405&amp;E3405</f>
        <v>199915A29SCA241</v>
      </c>
      <c r="B3405" s="184">
        <v>1999</v>
      </c>
      <c r="C3405" s="184" t="s">
        <v>3</v>
      </c>
      <c r="D3405" s="184" t="s">
        <v>30</v>
      </c>
      <c r="E3405" s="184">
        <v>41</v>
      </c>
      <c r="F3405" s="184">
        <v>21081</v>
      </c>
      <c r="G3405" s="184">
        <v>0</v>
      </c>
      <c r="H3405" s="184">
        <v>1</v>
      </c>
      <c r="I3405" s="184">
        <v>1</v>
      </c>
      <c r="J3405" s="184">
        <v>0</v>
      </c>
      <c r="K3405" s="184">
        <v>0</v>
      </c>
      <c r="L3405" s="184">
        <v>0.33760258052274561</v>
      </c>
      <c r="M3405" s="184">
        <v>659.54819626205767</v>
      </c>
      <c r="N3405" s="184"/>
      <c r="O3405" s="184"/>
      <c r="P3405" s="184"/>
      <c r="Q3405" s="184"/>
    </row>
    <row r="3406" spans="1:17" x14ac:dyDescent="0.2">
      <c r="A3406" s="187" t="str">
        <f>B3406&amp;C3406&amp;D3406&amp;E3406</f>
        <v>199915A29SREM41</v>
      </c>
      <c r="B3406" s="184">
        <v>1999</v>
      </c>
      <c r="C3406" s="184" t="s">
        <v>3</v>
      </c>
      <c r="D3406" s="184" t="s">
        <v>35</v>
      </c>
      <c r="E3406" s="184">
        <v>41</v>
      </c>
      <c r="F3406" s="184">
        <v>20558</v>
      </c>
      <c r="G3406" s="184">
        <v>0</v>
      </c>
      <c r="H3406" s="184">
        <v>1</v>
      </c>
      <c r="I3406" s="184">
        <v>1</v>
      </c>
      <c r="J3406" s="184">
        <v>0</v>
      </c>
      <c r="K3406" s="184">
        <v>0</v>
      </c>
      <c r="L3406" s="184">
        <v>0.48735285533612221</v>
      </c>
      <c r="M3406" s="184">
        <v>0</v>
      </c>
      <c r="N3406" s="184"/>
      <c r="O3406" s="184"/>
      <c r="P3406" s="184"/>
      <c r="Q3406" s="184"/>
    </row>
    <row r="3407" spans="1:17" x14ac:dyDescent="0.2">
      <c r="A3407" s="187" t="str">
        <f>B3407&amp;C3407&amp;D3407&amp;E3407</f>
        <v>199915A29TDOM41</v>
      </c>
      <c r="B3407" s="184">
        <v>1999</v>
      </c>
      <c r="C3407" s="184" t="s">
        <v>3</v>
      </c>
      <c r="D3407" s="184" t="s">
        <v>33</v>
      </c>
      <c r="E3407" s="184">
        <v>41</v>
      </c>
      <c r="F3407" s="184">
        <v>35311</v>
      </c>
      <c r="G3407" s="184">
        <v>0</v>
      </c>
      <c r="H3407" s="184">
        <v>1</v>
      </c>
      <c r="I3407" s="184">
        <v>1</v>
      </c>
      <c r="J3407" s="184">
        <v>0</v>
      </c>
      <c r="K3407" s="184">
        <v>0</v>
      </c>
      <c r="L3407" s="184">
        <v>0.2312877007164906</v>
      </c>
      <c r="M3407" s="184">
        <v>418.35787175619402</v>
      </c>
      <c r="N3407" s="184"/>
      <c r="O3407" s="184"/>
      <c r="P3407" s="184"/>
      <c r="Q3407" s="184"/>
    </row>
    <row r="3408" spans="1:17" x14ac:dyDescent="0.2">
      <c r="A3408" s="187" t="str">
        <f>B3408&amp;C3408&amp;D3408&amp;E3408</f>
        <v>199918A24AGCC41</v>
      </c>
      <c r="B3408" s="184">
        <v>1999</v>
      </c>
      <c r="C3408" s="184" t="s">
        <v>1</v>
      </c>
      <c r="D3408" s="184" t="s">
        <v>23</v>
      </c>
      <c r="E3408" s="184">
        <v>41</v>
      </c>
      <c r="F3408" s="184">
        <v>528</v>
      </c>
      <c r="G3408" s="184">
        <v>0</v>
      </c>
      <c r="H3408" s="184">
        <v>1</v>
      </c>
      <c r="I3408" s="184">
        <v>1</v>
      </c>
      <c r="J3408" s="184">
        <v>0</v>
      </c>
      <c r="K3408" s="184">
        <v>0</v>
      </c>
      <c r="L3408" s="184">
        <v>0.5</v>
      </c>
      <c r="M3408" s="184">
        <v>488.92100447993653</v>
      </c>
      <c r="N3408" s="184"/>
      <c r="O3408" s="184"/>
      <c r="P3408" s="184"/>
      <c r="Q3408" s="184"/>
    </row>
    <row r="3409" spans="1:17" x14ac:dyDescent="0.2">
      <c r="A3409" s="187" t="str">
        <f>B3409&amp;C3409&amp;D3409&amp;E3409</f>
        <v>199918A24AGSC41</v>
      </c>
      <c r="B3409" s="184">
        <v>1999</v>
      </c>
      <c r="C3409" s="184" t="s">
        <v>1</v>
      </c>
      <c r="D3409" s="184" t="s">
        <v>28</v>
      </c>
      <c r="E3409" s="184">
        <v>41</v>
      </c>
      <c r="F3409" s="184">
        <v>791</v>
      </c>
      <c r="G3409" s="184">
        <v>0</v>
      </c>
      <c r="H3409" s="184">
        <v>1</v>
      </c>
      <c r="I3409" s="184">
        <v>1</v>
      </c>
      <c r="J3409" s="184">
        <v>0</v>
      </c>
      <c r="K3409" s="184">
        <v>0</v>
      </c>
      <c r="L3409" s="184">
        <v>0</v>
      </c>
      <c r="M3409" s="184">
        <v>407.61210969974246</v>
      </c>
      <c r="N3409" s="184"/>
      <c r="O3409" s="184"/>
      <c r="P3409" s="184"/>
      <c r="Q3409" s="184"/>
    </row>
    <row r="3410" spans="1:17" x14ac:dyDescent="0.2">
      <c r="A3410" s="187" t="str">
        <f>B3410&amp;C3410&amp;D3410&amp;E3410</f>
        <v>199918A24AUTO41</v>
      </c>
      <c r="B3410" s="184">
        <v>1999</v>
      </c>
      <c r="C3410" s="184" t="s">
        <v>1</v>
      </c>
      <c r="D3410" s="184" t="s">
        <v>34</v>
      </c>
      <c r="E3410" s="184">
        <v>41</v>
      </c>
      <c r="F3410" s="184">
        <v>1581</v>
      </c>
      <c r="G3410" s="184">
        <v>0</v>
      </c>
      <c r="H3410" s="184">
        <v>1</v>
      </c>
      <c r="I3410" s="184">
        <v>1</v>
      </c>
      <c r="J3410" s="184">
        <v>0</v>
      </c>
      <c r="K3410" s="184">
        <v>0</v>
      </c>
      <c r="L3410" s="184">
        <v>0.33333333333333331</v>
      </c>
      <c r="M3410" s="184">
        <v>0</v>
      </c>
      <c r="N3410" s="184"/>
      <c r="O3410" s="184"/>
      <c r="P3410" s="184"/>
      <c r="Q3410" s="184"/>
    </row>
    <row r="3411" spans="1:17" x14ac:dyDescent="0.2">
      <c r="A3411" s="187" t="str">
        <f>B3411&amp;C3411&amp;D3411&amp;E3411</f>
        <v>199918A24CCA141</v>
      </c>
      <c r="B3411" s="184">
        <v>1999</v>
      </c>
      <c r="C3411" s="184" t="s">
        <v>1</v>
      </c>
      <c r="D3411" s="184" t="s">
        <v>24</v>
      </c>
      <c r="E3411" s="184">
        <v>41</v>
      </c>
      <c r="F3411" s="184">
        <v>43733</v>
      </c>
      <c r="G3411" s="184">
        <v>0</v>
      </c>
      <c r="H3411" s="184">
        <v>1</v>
      </c>
      <c r="I3411" s="184">
        <v>1</v>
      </c>
      <c r="J3411" s="184">
        <v>0</v>
      </c>
      <c r="K3411" s="184">
        <v>0</v>
      </c>
      <c r="L3411" s="184">
        <v>0.4217181533395834</v>
      </c>
      <c r="M3411" s="184">
        <v>731.3762679146422</v>
      </c>
      <c r="N3411" s="184"/>
      <c r="O3411" s="184"/>
      <c r="P3411" s="184"/>
      <c r="Q3411" s="184"/>
    </row>
    <row r="3412" spans="1:17" x14ac:dyDescent="0.2">
      <c r="A3412" s="187" t="str">
        <f>B3412&amp;C3412&amp;D3412&amp;E3412</f>
        <v>199918A24CCA241</v>
      </c>
      <c r="B3412" s="184">
        <v>1999</v>
      </c>
      <c r="C3412" s="184" t="s">
        <v>1</v>
      </c>
      <c r="D3412" s="184" t="s">
        <v>25</v>
      </c>
      <c r="E3412" s="184">
        <v>41</v>
      </c>
      <c r="F3412" s="184">
        <v>78267</v>
      </c>
      <c r="G3412" s="184">
        <v>0</v>
      </c>
      <c r="H3412" s="184">
        <v>1</v>
      </c>
      <c r="I3412" s="184">
        <v>1</v>
      </c>
      <c r="J3412" s="184">
        <v>0</v>
      </c>
      <c r="K3412" s="184">
        <v>0</v>
      </c>
      <c r="L3412" s="184">
        <v>0.30309070233942786</v>
      </c>
      <c r="M3412" s="184">
        <v>925.66064653537921</v>
      </c>
      <c r="N3412" s="184"/>
      <c r="O3412" s="184"/>
      <c r="P3412" s="184"/>
      <c r="Q3412" s="184"/>
    </row>
    <row r="3413" spans="1:17" x14ac:dyDescent="0.2">
      <c r="A3413" s="187" t="str">
        <f>B3413&amp;C3413&amp;D3413&amp;E3413</f>
        <v>199918A24CONT41</v>
      </c>
      <c r="B3413" s="184">
        <v>1999</v>
      </c>
      <c r="C3413" s="184" t="s">
        <v>1</v>
      </c>
      <c r="D3413" s="184" t="s">
        <v>31</v>
      </c>
      <c r="E3413" s="184">
        <v>41</v>
      </c>
      <c r="F3413" s="184">
        <v>22130</v>
      </c>
      <c r="G3413" s="184">
        <v>0</v>
      </c>
      <c r="H3413" s="184">
        <v>1</v>
      </c>
      <c r="I3413" s="184">
        <v>1</v>
      </c>
      <c r="J3413" s="184">
        <v>0</v>
      </c>
      <c r="K3413" s="184">
        <v>0</v>
      </c>
      <c r="L3413" s="184">
        <v>0.14279258924536828</v>
      </c>
      <c r="M3413" s="184">
        <v>833.76898934172914</v>
      </c>
      <c r="N3413" s="184"/>
      <c r="O3413" s="184"/>
      <c r="P3413" s="184"/>
      <c r="Q3413" s="184"/>
    </row>
    <row r="3414" spans="1:17" x14ac:dyDescent="0.2">
      <c r="A3414" s="187" t="str">
        <f>B3414&amp;C3414&amp;D3414&amp;E3414</f>
        <v>199918A24EMPR41</v>
      </c>
      <c r="B3414" s="184">
        <v>1999</v>
      </c>
      <c r="C3414" s="184" t="s">
        <v>1</v>
      </c>
      <c r="D3414" s="184" t="s">
        <v>32</v>
      </c>
      <c r="E3414" s="184">
        <v>41</v>
      </c>
      <c r="F3414" s="184">
        <v>3427</v>
      </c>
      <c r="G3414" s="184">
        <v>0</v>
      </c>
      <c r="H3414" s="184">
        <v>1</v>
      </c>
      <c r="I3414" s="184">
        <v>1</v>
      </c>
      <c r="J3414" s="184">
        <v>0</v>
      </c>
      <c r="K3414" s="184">
        <v>0</v>
      </c>
      <c r="L3414" s="184">
        <v>0.30814123139772398</v>
      </c>
      <c r="M3414" s="184">
        <v>1957.4932992982363</v>
      </c>
      <c r="N3414" s="184"/>
      <c r="O3414" s="184"/>
      <c r="P3414" s="184"/>
      <c r="Q3414" s="184"/>
    </row>
    <row r="3415" spans="1:17" x14ac:dyDescent="0.2">
      <c r="A3415" s="187" t="str">
        <f>B3415&amp;C3415&amp;D3415&amp;E3415</f>
        <v>199918A24INAT41</v>
      </c>
      <c r="B3415" s="184">
        <v>1999</v>
      </c>
      <c r="C3415" s="184" t="s">
        <v>1</v>
      </c>
      <c r="D3415" s="184" t="s">
        <v>54</v>
      </c>
      <c r="E3415" s="184">
        <v>41</v>
      </c>
      <c r="F3415" s="184">
        <v>124382</v>
      </c>
      <c r="G3415" s="184">
        <v>1</v>
      </c>
      <c r="H3415" s="184">
        <v>0.34115868855622195</v>
      </c>
      <c r="I3415" s="184">
        <v>0</v>
      </c>
      <c r="J3415" s="184">
        <v>0.36300133743695517</v>
      </c>
      <c r="K3415" s="184">
        <v>0.57321258802107666</v>
      </c>
      <c r="L3415" s="184">
        <v>0.42678741197892328</v>
      </c>
      <c r="M3415" s="184"/>
      <c r="N3415" s="184"/>
      <c r="O3415" s="184"/>
      <c r="P3415" s="184"/>
      <c r="Q3415" s="184"/>
    </row>
    <row r="3416" spans="1:17" x14ac:dyDescent="0.2">
      <c r="A3416" s="187" t="str">
        <f>B3416&amp;C3416&amp;D3416&amp;E3416</f>
        <v>199918A24MILI41</v>
      </c>
      <c r="B3416" s="184">
        <v>1999</v>
      </c>
      <c r="C3416" s="184" t="s">
        <v>1</v>
      </c>
      <c r="D3416" s="184" t="s">
        <v>26</v>
      </c>
      <c r="E3416" s="184">
        <v>41</v>
      </c>
      <c r="F3416" s="184">
        <v>2636</v>
      </c>
      <c r="G3416" s="184">
        <v>0</v>
      </c>
      <c r="H3416" s="184">
        <v>1</v>
      </c>
      <c r="I3416" s="184">
        <v>1</v>
      </c>
      <c r="J3416" s="184">
        <v>0</v>
      </c>
      <c r="K3416" s="184">
        <v>0</v>
      </c>
      <c r="L3416" s="184">
        <v>0.29969650986342944</v>
      </c>
      <c r="M3416" s="184">
        <v>1031.3946751975705</v>
      </c>
      <c r="N3416" s="184"/>
      <c r="O3416" s="184"/>
      <c r="P3416" s="184"/>
      <c r="Q3416" s="184"/>
    </row>
    <row r="3417" spans="1:17" x14ac:dyDescent="0.2">
      <c r="A3417" s="187" t="str">
        <f>B3417&amp;C3417&amp;D3417&amp;E3417</f>
        <v>199918A24PUBL41</v>
      </c>
      <c r="B3417" s="184">
        <v>1999</v>
      </c>
      <c r="C3417" s="184" t="s">
        <v>1</v>
      </c>
      <c r="D3417" s="184" t="s">
        <v>27</v>
      </c>
      <c r="E3417" s="184">
        <v>41</v>
      </c>
      <c r="F3417" s="184">
        <v>3684</v>
      </c>
      <c r="G3417" s="184">
        <v>0</v>
      </c>
      <c r="H3417" s="184">
        <v>1</v>
      </c>
      <c r="I3417" s="184">
        <v>1</v>
      </c>
      <c r="J3417" s="184">
        <v>0</v>
      </c>
      <c r="K3417" s="184">
        <v>0</v>
      </c>
      <c r="L3417" s="184">
        <v>0.21416938110749187</v>
      </c>
      <c r="M3417" s="184">
        <v>1091.6153165873536</v>
      </c>
      <c r="N3417" s="184"/>
      <c r="O3417" s="184"/>
      <c r="P3417" s="184"/>
      <c r="Q3417" s="184"/>
    </row>
    <row r="3418" spans="1:17" x14ac:dyDescent="0.2">
      <c r="A3418" s="187" t="str">
        <f>B3418&amp;C3418&amp;D3418&amp;E3418</f>
        <v>199918A24SCA141</v>
      </c>
      <c r="B3418" s="184">
        <v>1999</v>
      </c>
      <c r="C3418" s="184" t="s">
        <v>1</v>
      </c>
      <c r="D3418" s="184" t="s">
        <v>29</v>
      </c>
      <c r="E3418" s="184">
        <v>41</v>
      </c>
      <c r="F3418" s="184">
        <v>28188</v>
      </c>
      <c r="G3418" s="184">
        <v>0</v>
      </c>
      <c r="H3418" s="184">
        <v>1</v>
      </c>
      <c r="I3418" s="184">
        <v>1</v>
      </c>
      <c r="J3418" s="184">
        <v>0</v>
      </c>
      <c r="K3418" s="184">
        <v>0</v>
      </c>
      <c r="L3418" s="184">
        <v>0.39257840215694623</v>
      </c>
      <c r="M3418" s="184">
        <v>599.66519772766696</v>
      </c>
      <c r="N3418" s="184"/>
      <c r="O3418" s="184"/>
      <c r="P3418" s="184"/>
      <c r="Q3418" s="184"/>
    </row>
    <row r="3419" spans="1:17" x14ac:dyDescent="0.2">
      <c r="A3419" s="187" t="str">
        <f>B3419&amp;C3419&amp;D3419&amp;E3419</f>
        <v>199918A24SCA241</v>
      </c>
      <c r="B3419" s="184">
        <v>1999</v>
      </c>
      <c r="C3419" s="184" t="s">
        <v>1</v>
      </c>
      <c r="D3419" s="184" t="s">
        <v>30</v>
      </c>
      <c r="E3419" s="184">
        <v>41</v>
      </c>
      <c r="F3419" s="184">
        <v>13705</v>
      </c>
      <c r="G3419" s="184">
        <v>0</v>
      </c>
      <c r="H3419" s="184">
        <v>1</v>
      </c>
      <c r="I3419" s="184">
        <v>1</v>
      </c>
      <c r="J3419" s="184">
        <v>0</v>
      </c>
      <c r="K3419" s="184">
        <v>0</v>
      </c>
      <c r="L3419" s="184">
        <v>0.34629697190806275</v>
      </c>
      <c r="M3419" s="184">
        <v>612.55570149551318</v>
      </c>
      <c r="N3419" s="184"/>
      <c r="O3419" s="184"/>
      <c r="P3419" s="184"/>
      <c r="Q3419" s="184"/>
    </row>
    <row r="3420" spans="1:17" x14ac:dyDescent="0.2">
      <c r="A3420" s="187" t="str">
        <f>B3420&amp;C3420&amp;D3420&amp;E3420</f>
        <v>199918A24SREM41</v>
      </c>
      <c r="B3420" s="184">
        <v>1999</v>
      </c>
      <c r="C3420" s="184" t="s">
        <v>1</v>
      </c>
      <c r="D3420" s="184" t="s">
        <v>35</v>
      </c>
      <c r="E3420" s="184">
        <v>41</v>
      </c>
      <c r="F3420" s="184">
        <v>10281</v>
      </c>
      <c r="G3420" s="184">
        <v>0</v>
      </c>
      <c r="H3420" s="184">
        <v>1</v>
      </c>
      <c r="I3420" s="184">
        <v>1</v>
      </c>
      <c r="J3420" s="184">
        <v>0</v>
      </c>
      <c r="K3420" s="184">
        <v>0</v>
      </c>
      <c r="L3420" s="184">
        <v>0.48720941542651491</v>
      </c>
      <c r="M3420" s="184">
        <v>0</v>
      </c>
      <c r="N3420" s="184"/>
      <c r="O3420" s="184"/>
      <c r="P3420" s="184"/>
      <c r="Q3420" s="184"/>
    </row>
    <row r="3421" spans="1:17" x14ac:dyDescent="0.2">
      <c r="A3421" s="187" t="str">
        <f>B3421&amp;C3421&amp;D3421&amp;E3421</f>
        <v>199918A24TDOM41</v>
      </c>
      <c r="B3421" s="184">
        <v>1999</v>
      </c>
      <c r="C3421" s="184" t="s">
        <v>1</v>
      </c>
      <c r="D3421" s="184" t="s">
        <v>33</v>
      </c>
      <c r="E3421" s="184">
        <v>41</v>
      </c>
      <c r="F3421" s="184">
        <v>17659</v>
      </c>
      <c r="G3421" s="184">
        <v>0</v>
      </c>
      <c r="H3421" s="184">
        <v>1</v>
      </c>
      <c r="I3421" s="184">
        <v>1</v>
      </c>
      <c r="J3421" s="184">
        <v>0</v>
      </c>
      <c r="K3421" s="184">
        <v>0</v>
      </c>
      <c r="L3421" s="184">
        <v>0.26864488362874456</v>
      </c>
      <c r="M3421" s="184">
        <v>413.21110279496048</v>
      </c>
      <c r="N3421" s="184"/>
      <c r="O3421" s="184"/>
      <c r="P3421" s="184"/>
      <c r="Q3421" s="184"/>
    </row>
    <row r="3422" spans="1:17" x14ac:dyDescent="0.2">
      <c r="A3422" s="187" t="str">
        <f>B3422&amp;C3422&amp;D3422&amp;E3422</f>
        <v>199925A29AGCC41</v>
      </c>
      <c r="B3422" s="184">
        <v>1999</v>
      </c>
      <c r="C3422" s="184" t="s">
        <v>2</v>
      </c>
      <c r="D3422" s="184" t="s">
        <v>23</v>
      </c>
      <c r="E3422" s="184">
        <v>41</v>
      </c>
      <c r="F3422" s="184">
        <v>263</v>
      </c>
      <c r="G3422" s="184">
        <v>0</v>
      </c>
      <c r="H3422" s="184">
        <v>1</v>
      </c>
      <c r="I3422" s="184">
        <v>1</v>
      </c>
      <c r="J3422" s="184">
        <v>0</v>
      </c>
      <c r="K3422" s="184">
        <v>0</v>
      </c>
      <c r="L3422" s="184">
        <v>0</v>
      </c>
      <c r="M3422" s="184">
        <v>611.15125559992066</v>
      </c>
      <c r="N3422" s="184"/>
      <c r="O3422" s="184"/>
      <c r="P3422" s="184"/>
      <c r="Q3422" s="184"/>
    </row>
    <row r="3423" spans="1:17" x14ac:dyDescent="0.2">
      <c r="A3423" s="187" t="str">
        <f>B3423&amp;C3423&amp;D3423&amp;E3423</f>
        <v>199925A29AGSC41</v>
      </c>
      <c r="B3423" s="184">
        <v>1999</v>
      </c>
      <c r="C3423" s="184" t="s">
        <v>2</v>
      </c>
      <c r="D3423" s="184" t="s">
        <v>28</v>
      </c>
      <c r="E3423" s="184">
        <v>41</v>
      </c>
      <c r="F3423" s="184">
        <v>264</v>
      </c>
      <c r="G3423" s="184">
        <v>0</v>
      </c>
      <c r="H3423" s="184">
        <v>1</v>
      </c>
      <c r="I3423" s="184">
        <v>1</v>
      </c>
      <c r="J3423" s="184">
        <v>0</v>
      </c>
      <c r="K3423" s="184">
        <v>0</v>
      </c>
      <c r="L3423" s="184">
        <v>1</v>
      </c>
      <c r="M3423" s="184">
        <v>0</v>
      </c>
      <c r="N3423" s="184"/>
      <c r="O3423" s="184"/>
      <c r="P3423" s="184"/>
      <c r="Q3423" s="184"/>
    </row>
    <row r="3424" spans="1:17" x14ac:dyDescent="0.2">
      <c r="A3424" s="187" t="str">
        <f>B3424&amp;C3424&amp;D3424&amp;E3424</f>
        <v>199925A29AUTO41</v>
      </c>
      <c r="B3424" s="184">
        <v>1999</v>
      </c>
      <c r="C3424" s="184" t="s">
        <v>2</v>
      </c>
      <c r="D3424" s="184" t="s">
        <v>34</v>
      </c>
      <c r="E3424" s="184">
        <v>41</v>
      </c>
      <c r="F3424" s="184">
        <v>2109</v>
      </c>
      <c r="G3424" s="184">
        <v>0</v>
      </c>
      <c r="H3424" s="184">
        <v>1</v>
      </c>
      <c r="I3424" s="184">
        <v>1</v>
      </c>
      <c r="J3424" s="184">
        <v>0</v>
      </c>
      <c r="K3424" s="184">
        <v>0</v>
      </c>
      <c r="L3424" s="184">
        <v>0</v>
      </c>
      <c r="M3424" s="184">
        <v>0</v>
      </c>
      <c r="N3424" s="184"/>
      <c r="O3424" s="184"/>
      <c r="P3424" s="184"/>
      <c r="Q3424" s="184"/>
    </row>
    <row r="3425" spans="1:17" x14ac:dyDescent="0.2">
      <c r="A3425" s="187" t="str">
        <f>B3425&amp;C3425&amp;D3425&amp;E3425</f>
        <v>199925A29CCA141</v>
      </c>
      <c r="B3425" s="184">
        <v>1999</v>
      </c>
      <c r="C3425" s="184" t="s">
        <v>2</v>
      </c>
      <c r="D3425" s="184" t="s">
        <v>24</v>
      </c>
      <c r="E3425" s="184">
        <v>41</v>
      </c>
      <c r="F3425" s="184">
        <v>20557</v>
      </c>
      <c r="G3425" s="184">
        <v>0</v>
      </c>
      <c r="H3425" s="184">
        <v>1</v>
      </c>
      <c r="I3425" s="184">
        <v>1</v>
      </c>
      <c r="J3425" s="184">
        <v>0</v>
      </c>
      <c r="K3425" s="184">
        <v>0</v>
      </c>
      <c r="L3425" s="184">
        <v>0.10259279077686433</v>
      </c>
      <c r="M3425" s="184">
        <v>1201.1393630404386</v>
      </c>
      <c r="N3425" s="184"/>
      <c r="O3425" s="184"/>
      <c r="P3425" s="184"/>
      <c r="Q3425" s="184"/>
    </row>
    <row r="3426" spans="1:17" x14ac:dyDescent="0.2">
      <c r="A3426" s="187" t="str">
        <f>B3426&amp;C3426&amp;D3426&amp;E3426</f>
        <v>199925A29CCA241</v>
      </c>
      <c r="B3426" s="184">
        <v>1999</v>
      </c>
      <c r="C3426" s="184" t="s">
        <v>2</v>
      </c>
      <c r="D3426" s="184" t="s">
        <v>25</v>
      </c>
      <c r="E3426" s="184">
        <v>41</v>
      </c>
      <c r="F3426" s="184">
        <v>67462</v>
      </c>
      <c r="G3426" s="184">
        <v>0</v>
      </c>
      <c r="H3426" s="184">
        <v>1</v>
      </c>
      <c r="I3426" s="184">
        <v>1</v>
      </c>
      <c r="J3426" s="184">
        <v>0</v>
      </c>
      <c r="K3426" s="184">
        <v>0</v>
      </c>
      <c r="L3426" s="184">
        <v>0.14065696243811332</v>
      </c>
      <c r="M3426" s="184">
        <v>1331.6393200779439</v>
      </c>
      <c r="N3426" s="184"/>
      <c r="O3426" s="184"/>
      <c r="P3426" s="184"/>
      <c r="Q3426" s="184"/>
    </row>
    <row r="3427" spans="1:17" x14ac:dyDescent="0.2">
      <c r="A3427" s="187" t="str">
        <f>B3427&amp;C3427&amp;D3427&amp;E3427</f>
        <v>199925A29CONT41</v>
      </c>
      <c r="B3427" s="184">
        <v>1999</v>
      </c>
      <c r="C3427" s="184" t="s">
        <v>2</v>
      </c>
      <c r="D3427" s="184" t="s">
        <v>31</v>
      </c>
      <c r="E3427" s="184">
        <v>41</v>
      </c>
      <c r="F3427" s="184">
        <v>33727</v>
      </c>
      <c r="G3427" s="184">
        <v>0</v>
      </c>
      <c r="H3427" s="184">
        <v>1</v>
      </c>
      <c r="I3427" s="184">
        <v>1</v>
      </c>
      <c r="J3427" s="184">
        <v>0</v>
      </c>
      <c r="K3427" s="184">
        <v>0</v>
      </c>
      <c r="L3427" s="184">
        <v>3.9048833278975299E-2</v>
      </c>
      <c r="M3427" s="184">
        <v>1155.3033410138239</v>
      </c>
      <c r="N3427" s="184"/>
      <c r="O3427" s="184"/>
      <c r="P3427" s="184"/>
      <c r="Q3427" s="184"/>
    </row>
    <row r="3428" spans="1:17" x14ac:dyDescent="0.2">
      <c r="A3428" s="187" t="str">
        <f>B3428&amp;C3428&amp;D3428&amp;E3428</f>
        <v>199925A29EMPR41</v>
      </c>
      <c r="B3428" s="184">
        <v>1999</v>
      </c>
      <c r="C3428" s="184" t="s">
        <v>2</v>
      </c>
      <c r="D3428" s="184" t="s">
        <v>32</v>
      </c>
      <c r="E3428" s="184">
        <v>41</v>
      </c>
      <c r="F3428" s="184">
        <v>8433</v>
      </c>
      <c r="G3428" s="184">
        <v>0</v>
      </c>
      <c r="H3428" s="184">
        <v>1</v>
      </c>
      <c r="I3428" s="184">
        <v>1</v>
      </c>
      <c r="J3428" s="184">
        <v>0</v>
      </c>
      <c r="K3428" s="184">
        <v>0</v>
      </c>
      <c r="L3428" s="184">
        <v>9.379817384086328E-2</v>
      </c>
      <c r="M3428" s="184">
        <v>3574.8655839578882</v>
      </c>
      <c r="N3428" s="184"/>
      <c r="O3428" s="184"/>
      <c r="P3428" s="184"/>
      <c r="Q3428" s="184"/>
    </row>
    <row r="3429" spans="1:17" x14ac:dyDescent="0.2">
      <c r="A3429" s="187" t="str">
        <f>B3429&amp;C3429&amp;D3429&amp;E3429</f>
        <v>199925A29INAT41</v>
      </c>
      <c r="B3429" s="184">
        <v>1999</v>
      </c>
      <c r="C3429" s="184" t="s">
        <v>2</v>
      </c>
      <c r="D3429" s="184" t="s">
        <v>54</v>
      </c>
      <c r="E3429" s="184">
        <v>41</v>
      </c>
      <c r="F3429" s="184">
        <v>63495</v>
      </c>
      <c r="G3429" s="184">
        <v>1</v>
      </c>
      <c r="H3429" s="184">
        <v>0.33602645877628162</v>
      </c>
      <c r="I3429" s="184">
        <v>0</v>
      </c>
      <c r="J3429" s="184">
        <v>0.5934010552011969</v>
      </c>
      <c r="K3429" s="184">
        <v>0.87134420033073468</v>
      </c>
      <c r="L3429" s="184">
        <v>0.1286557996692653</v>
      </c>
      <c r="M3429" s="184"/>
      <c r="N3429" s="184"/>
      <c r="O3429" s="184"/>
      <c r="P3429" s="184"/>
      <c r="Q3429" s="184"/>
    </row>
    <row r="3430" spans="1:17" x14ac:dyDescent="0.2">
      <c r="A3430" s="187" t="str">
        <f>B3430&amp;C3430&amp;D3430&amp;E3430</f>
        <v>199925A29MILI41</v>
      </c>
      <c r="B3430" s="184">
        <v>1999</v>
      </c>
      <c r="C3430" s="184" t="s">
        <v>2</v>
      </c>
      <c r="D3430" s="184" t="s">
        <v>26</v>
      </c>
      <c r="E3430" s="184">
        <v>41</v>
      </c>
      <c r="F3430" s="184">
        <v>526</v>
      </c>
      <c r="G3430" s="184">
        <v>0</v>
      </c>
      <c r="H3430" s="184">
        <v>1</v>
      </c>
      <c r="I3430" s="184">
        <v>1</v>
      </c>
      <c r="J3430" s="184">
        <v>0</v>
      </c>
      <c r="K3430" s="184">
        <v>0</v>
      </c>
      <c r="L3430" s="184">
        <v>1</v>
      </c>
      <c r="M3430" s="184">
        <v>3666.907533599524</v>
      </c>
      <c r="N3430" s="184"/>
      <c r="O3430" s="184"/>
      <c r="P3430" s="184"/>
      <c r="Q3430" s="184"/>
    </row>
    <row r="3431" spans="1:17" x14ac:dyDescent="0.2">
      <c r="A3431" s="187" t="str">
        <f>B3431&amp;C3431&amp;D3431&amp;E3431</f>
        <v>199925A29PUBL41</v>
      </c>
      <c r="B3431" s="184">
        <v>1999</v>
      </c>
      <c r="C3431" s="184" t="s">
        <v>2</v>
      </c>
      <c r="D3431" s="184" t="s">
        <v>27</v>
      </c>
      <c r="E3431" s="184">
        <v>41</v>
      </c>
      <c r="F3431" s="184">
        <v>6589</v>
      </c>
      <c r="G3431" s="184">
        <v>0</v>
      </c>
      <c r="H3431" s="184">
        <v>1</v>
      </c>
      <c r="I3431" s="184">
        <v>1</v>
      </c>
      <c r="J3431" s="184">
        <v>0</v>
      </c>
      <c r="K3431" s="184">
        <v>0</v>
      </c>
      <c r="L3431" s="184">
        <v>0.35984216117772044</v>
      </c>
      <c r="M3431" s="184">
        <v>2032.9882981545613</v>
      </c>
      <c r="N3431" s="184"/>
      <c r="O3431" s="184"/>
      <c r="P3431" s="184"/>
      <c r="Q3431" s="184"/>
    </row>
    <row r="3432" spans="1:17" x14ac:dyDescent="0.2">
      <c r="A3432" s="187" t="str">
        <f>B3432&amp;C3432&amp;D3432&amp;E3432</f>
        <v>199925A29SCA141</v>
      </c>
      <c r="B3432" s="184">
        <v>1999</v>
      </c>
      <c r="C3432" s="184" t="s">
        <v>2</v>
      </c>
      <c r="D3432" s="184" t="s">
        <v>29</v>
      </c>
      <c r="E3432" s="184">
        <v>41</v>
      </c>
      <c r="F3432" s="184">
        <v>13436</v>
      </c>
      <c r="G3432" s="184">
        <v>0</v>
      </c>
      <c r="H3432" s="184">
        <v>1</v>
      </c>
      <c r="I3432" s="184">
        <v>1</v>
      </c>
      <c r="J3432" s="184">
        <v>0</v>
      </c>
      <c r="K3432" s="184">
        <v>0</v>
      </c>
      <c r="L3432" s="184">
        <v>0.13731765406370944</v>
      </c>
      <c r="M3432" s="184">
        <v>788.98339447049966</v>
      </c>
      <c r="N3432" s="184"/>
      <c r="O3432" s="184"/>
      <c r="P3432" s="184"/>
      <c r="Q3432" s="184"/>
    </row>
    <row r="3433" spans="1:17" x14ac:dyDescent="0.2">
      <c r="A3433" s="187" t="str">
        <f>B3433&amp;C3433&amp;D3433&amp;E3433</f>
        <v>199925A29SCA241</v>
      </c>
      <c r="B3433" s="184">
        <v>1999</v>
      </c>
      <c r="C3433" s="184" t="s">
        <v>2</v>
      </c>
      <c r="D3433" s="184" t="s">
        <v>30</v>
      </c>
      <c r="E3433" s="184">
        <v>41</v>
      </c>
      <c r="F3433" s="184">
        <v>5007</v>
      </c>
      <c r="G3433" s="184">
        <v>0</v>
      </c>
      <c r="H3433" s="184">
        <v>1</v>
      </c>
      <c r="I3433" s="184">
        <v>1</v>
      </c>
      <c r="J3433" s="184">
        <v>0</v>
      </c>
      <c r="K3433" s="184">
        <v>0</v>
      </c>
      <c r="L3433" s="184">
        <v>0.1579788296385061</v>
      </c>
      <c r="M3433" s="184">
        <v>926.62412273607936</v>
      </c>
      <c r="N3433" s="184"/>
      <c r="O3433" s="184"/>
      <c r="P3433" s="184"/>
      <c r="Q3433" s="184"/>
    </row>
    <row r="3434" spans="1:17" x14ac:dyDescent="0.2">
      <c r="A3434" s="187" t="str">
        <f>B3434&amp;C3434&amp;D3434&amp;E3434</f>
        <v>199925A29SREM41</v>
      </c>
      <c r="B3434" s="184">
        <v>1999</v>
      </c>
      <c r="C3434" s="184" t="s">
        <v>2</v>
      </c>
      <c r="D3434" s="184" t="s">
        <v>35</v>
      </c>
      <c r="E3434" s="184">
        <v>41</v>
      </c>
      <c r="F3434" s="184">
        <v>3160</v>
      </c>
      <c r="G3434" s="184">
        <v>0</v>
      </c>
      <c r="H3434" s="184">
        <v>1</v>
      </c>
      <c r="I3434" s="184">
        <v>1</v>
      </c>
      <c r="J3434" s="184">
        <v>0</v>
      </c>
      <c r="K3434" s="184">
        <v>0</v>
      </c>
      <c r="L3434" s="184">
        <v>0</v>
      </c>
      <c r="M3434" s="184">
        <v>0</v>
      </c>
      <c r="N3434" s="184"/>
      <c r="O3434" s="184"/>
      <c r="P3434" s="184"/>
      <c r="Q3434" s="184"/>
    </row>
    <row r="3435" spans="1:17" x14ac:dyDescent="0.2">
      <c r="A3435" s="187" t="str">
        <f>B3435&amp;C3435&amp;D3435&amp;E3435</f>
        <v>199925A29TDOM41</v>
      </c>
      <c r="B3435" s="184">
        <v>1999</v>
      </c>
      <c r="C3435" s="184" t="s">
        <v>2</v>
      </c>
      <c r="D3435" s="184" t="s">
        <v>33</v>
      </c>
      <c r="E3435" s="184">
        <v>41</v>
      </c>
      <c r="F3435" s="184">
        <v>10276</v>
      </c>
      <c r="G3435" s="184">
        <v>0</v>
      </c>
      <c r="H3435" s="184">
        <v>1</v>
      </c>
      <c r="I3435" s="184">
        <v>1</v>
      </c>
      <c r="J3435" s="184">
        <v>0</v>
      </c>
      <c r="K3435" s="184">
        <v>0</v>
      </c>
      <c r="L3435" s="184">
        <v>5.1187232386142471E-2</v>
      </c>
      <c r="M3435" s="184">
        <v>506.68697402769908</v>
      </c>
      <c r="N3435" s="184"/>
      <c r="O3435" s="184"/>
      <c r="P3435" s="184"/>
      <c r="Q3435" s="184"/>
    </row>
    <row r="3436" spans="1:17" x14ac:dyDescent="0.2">
      <c r="A3436" s="187" t="str">
        <f>B3436&amp;C3436&amp;D3436&amp;E3436</f>
        <v>199930EMAAGCC41</v>
      </c>
      <c r="B3436" s="184">
        <v>1999</v>
      </c>
      <c r="C3436" s="184" t="s">
        <v>4</v>
      </c>
      <c r="D3436" s="184" t="s">
        <v>23</v>
      </c>
      <c r="E3436" s="184">
        <v>41</v>
      </c>
      <c r="F3436" s="184">
        <v>2898</v>
      </c>
      <c r="G3436" s="184">
        <v>0</v>
      </c>
      <c r="H3436" s="184">
        <v>1</v>
      </c>
      <c r="I3436" s="184">
        <v>1</v>
      </c>
      <c r="J3436" s="184">
        <v>0</v>
      </c>
      <c r="K3436" s="184">
        <v>0</v>
      </c>
      <c r="L3436" s="184">
        <v>0</v>
      </c>
      <c r="M3436" s="184">
        <v>525.73271628439466</v>
      </c>
      <c r="N3436" s="184"/>
      <c r="O3436" s="184"/>
      <c r="P3436" s="184"/>
      <c r="Q3436" s="184"/>
    </row>
    <row r="3437" spans="1:17" x14ac:dyDescent="0.2">
      <c r="A3437" s="187" t="str">
        <f>B3437&amp;C3437&amp;D3437&amp;E3437</f>
        <v>199930EMAAGSC41</v>
      </c>
      <c r="B3437" s="184">
        <v>1999</v>
      </c>
      <c r="C3437" s="184" t="s">
        <v>4</v>
      </c>
      <c r="D3437" s="184" t="s">
        <v>28</v>
      </c>
      <c r="E3437" s="184">
        <v>41</v>
      </c>
      <c r="F3437" s="184">
        <v>2632</v>
      </c>
      <c r="G3437" s="184">
        <v>0</v>
      </c>
      <c r="H3437" s="184">
        <v>1</v>
      </c>
      <c r="I3437" s="184">
        <v>1</v>
      </c>
      <c r="J3437" s="184">
        <v>0</v>
      </c>
      <c r="K3437" s="184">
        <v>0</v>
      </c>
      <c r="L3437" s="184">
        <v>0</v>
      </c>
      <c r="M3437" s="184">
        <v>351.14599705214005</v>
      </c>
      <c r="N3437" s="184"/>
      <c r="O3437" s="184"/>
      <c r="P3437" s="184"/>
      <c r="Q3437" s="184"/>
    </row>
    <row r="3438" spans="1:17" x14ac:dyDescent="0.2">
      <c r="A3438" s="187" t="str">
        <f>B3438&amp;C3438&amp;D3438&amp;E3438</f>
        <v>199930EMAAUTO41</v>
      </c>
      <c r="B3438" s="184">
        <v>1999</v>
      </c>
      <c r="C3438" s="184" t="s">
        <v>4</v>
      </c>
      <c r="D3438" s="184" t="s">
        <v>34</v>
      </c>
      <c r="E3438" s="184">
        <v>41</v>
      </c>
      <c r="F3438" s="184">
        <v>28717</v>
      </c>
      <c r="G3438" s="184">
        <v>0</v>
      </c>
      <c r="H3438" s="184">
        <v>1</v>
      </c>
      <c r="I3438" s="184">
        <v>1</v>
      </c>
      <c r="J3438" s="184">
        <v>0</v>
      </c>
      <c r="K3438" s="184">
        <v>0</v>
      </c>
      <c r="L3438" s="184">
        <v>9.1931608454922167E-3</v>
      </c>
      <c r="M3438" s="184">
        <v>0</v>
      </c>
      <c r="N3438" s="184"/>
      <c r="O3438" s="184"/>
      <c r="P3438" s="184"/>
      <c r="Q3438" s="184"/>
    </row>
    <row r="3439" spans="1:17" x14ac:dyDescent="0.2">
      <c r="A3439" s="187" t="str">
        <f>B3439&amp;C3439&amp;D3439&amp;E3439</f>
        <v>199930EMACCA141</v>
      </c>
      <c r="B3439" s="184">
        <v>1999</v>
      </c>
      <c r="C3439" s="184" t="s">
        <v>4</v>
      </c>
      <c r="D3439" s="184" t="s">
        <v>24</v>
      </c>
      <c r="E3439" s="184">
        <v>41</v>
      </c>
      <c r="F3439" s="184">
        <v>66937</v>
      </c>
      <c r="G3439" s="184">
        <v>0</v>
      </c>
      <c r="H3439" s="184">
        <v>1</v>
      </c>
      <c r="I3439" s="184">
        <v>1</v>
      </c>
      <c r="J3439" s="184">
        <v>0</v>
      </c>
      <c r="K3439" s="184">
        <v>0</v>
      </c>
      <c r="L3439" s="184">
        <v>4.3249622779628606E-2</v>
      </c>
      <c r="M3439" s="184">
        <v>1604.7309135014214</v>
      </c>
      <c r="N3439" s="184"/>
      <c r="O3439" s="184"/>
      <c r="P3439" s="184"/>
      <c r="Q3439" s="184"/>
    </row>
    <row r="3440" spans="1:17" x14ac:dyDescent="0.2">
      <c r="A3440" s="187" t="str">
        <f>B3440&amp;C3440&amp;D3440&amp;E3440</f>
        <v>199930EMACCA241</v>
      </c>
      <c r="B3440" s="184">
        <v>1999</v>
      </c>
      <c r="C3440" s="184" t="s">
        <v>4</v>
      </c>
      <c r="D3440" s="184" t="s">
        <v>25</v>
      </c>
      <c r="E3440" s="184">
        <v>41</v>
      </c>
      <c r="F3440" s="184">
        <v>196036</v>
      </c>
      <c r="G3440" s="184">
        <v>0</v>
      </c>
      <c r="H3440" s="184">
        <v>1</v>
      </c>
      <c r="I3440" s="184">
        <v>1</v>
      </c>
      <c r="J3440" s="184">
        <v>0</v>
      </c>
      <c r="K3440" s="184">
        <v>0</v>
      </c>
      <c r="L3440" s="184">
        <v>6.8563937236017877E-2</v>
      </c>
      <c r="M3440" s="184">
        <v>1978.8407480030814</v>
      </c>
      <c r="N3440" s="184"/>
      <c r="O3440" s="184"/>
      <c r="P3440" s="184"/>
      <c r="Q3440" s="184"/>
    </row>
    <row r="3441" spans="1:17" x14ac:dyDescent="0.2">
      <c r="A3441" s="187" t="str">
        <f>B3441&amp;C3441&amp;D3441&amp;E3441</f>
        <v>199930EMACONT41</v>
      </c>
      <c r="B3441" s="184">
        <v>1999</v>
      </c>
      <c r="C3441" s="184" t="s">
        <v>4</v>
      </c>
      <c r="D3441" s="184" t="s">
        <v>31</v>
      </c>
      <c r="E3441" s="184">
        <v>41</v>
      </c>
      <c r="F3441" s="184">
        <v>189695</v>
      </c>
      <c r="G3441" s="184">
        <v>0</v>
      </c>
      <c r="H3441" s="184">
        <v>1</v>
      </c>
      <c r="I3441" s="184">
        <v>1</v>
      </c>
      <c r="J3441" s="184">
        <v>0</v>
      </c>
      <c r="K3441" s="184">
        <v>0</v>
      </c>
      <c r="L3441" s="184">
        <v>1.6674134795329344E-2</v>
      </c>
      <c r="M3441" s="184">
        <v>1637.922809940188</v>
      </c>
      <c r="N3441" s="184"/>
      <c r="O3441" s="184"/>
      <c r="P3441" s="184"/>
      <c r="Q3441" s="184"/>
    </row>
    <row r="3442" spans="1:17" x14ac:dyDescent="0.2">
      <c r="A3442" s="187" t="str">
        <f>B3442&amp;C3442&amp;D3442&amp;E3442</f>
        <v>199930EMAEMPR41</v>
      </c>
      <c r="B3442" s="184">
        <v>1999</v>
      </c>
      <c r="C3442" s="184" t="s">
        <v>4</v>
      </c>
      <c r="D3442" s="184" t="s">
        <v>32</v>
      </c>
      <c r="E3442" s="184">
        <v>41</v>
      </c>
      <c r="F3442" s="184">
        <v>48218</v>
      </c>
      <c r="G3442" s="184">
        <v>0</v>
      </c>
      <c r="H3442" s="184">
        <v>1</v>
      </c>
      <c r="I3442" s="184">
        <v>1</v>
      </c>
      <c r="J3442" s="184">
        <v>0</v>
      </c>
      <c r="K3442" s="184">
        <v>0</v>
      </c>
      <c r="L3442" s="184">
        <v>1.6404662159359575E-2</v>
      </c>
      <c r="M3442" s="184">
        <v>5192.8602701032605</v>
      </c>
      <c r="N3442" s="184"/>
      <c r="O3442" s="184"/>
      <c r="P3442" s="184"/>
      <c r="Q3442" s="184"/>
    </row>
    <row r="3443" spans="1:17" x14ac:dyDescent="0.2">
      <c r="A3443" s="187" t="str">
        <f>B3443&amp;C3443&amp;D3443&amp;E3443</f>
        <v>199930EMAINAT41</v>
      </c>
      <c r="B3443" s="184">
        <v>1999</v>
      </c>
      <c r="C3443" s="184" t="s">
        <v>4</v>
      </c>
      <c r="D3443" s="184" t="s">
        <v>54</v>
      </c>
      <c r="E3443" s="184">
        <v>41</v>
      </c>
      <c r="F3443" s="184">
        <v>388689</v>
      </c>
      <c r="G3443" s="184">
        <v>1</v>
      </c>
      <c r="H3443" s="184">
        <v>0.14573347843648779</v>
      </c>
      <c r="I3443" s="184">
        <v>0</v>
      </c>
      <c r="J3443" s="184">
        <v>0.84059213490377804</v>
      </c>
      <c r="K3443" s="184">
        <v>0.9810027675870503</v>
      </c>
      <c r="L3443" s="184">
        <v>1.8997232412949733E-2</v>
      </c>
      <c r="M3443" s="184"/>
      <c r="N3443" s="184"/>
      <c r="O3443" s="184"/>
      <c r="P3443" s="184"/>
      <c r="Q3443" s="184"/>
    </row>
    <row r="3444" spans="1:17" x14ac:dyDescent="0.2">
      <c r="A3444" s="187" t="str">
        <f>B3444&amp;C3444&amp;D3444&amp;E3444</f>
        <v>199930EMAMILI41</v>
      </c>
      <c r="B3444" s="184">
        <v>1999</v>
      </c>
      <c r="C3444" s="184" t="s">
        <v>4</v>
      </c>
      <c r="D3444" s="184" t="s">
        <v>26</v>
      </c>
      <c r="E3444" s="184">
        <v>41</v>
      </c>
      <c r="F3444" s="184">
        <v>1054</v>
      </c>
      <c r="G3444" s="184">
        <v>0</v>
      </c>
      <c r="H3444" s="184">
        <v>1</v>
      </c>
      <c r="I3444" s="184">
        <v>1</v>
      </c>
      <c r="J3444" s="184">
        <v>0</v>
      </c>
      <c r="K3444" s="184">
        <v>0</v>
      </c>
      <c r="L3444" s="184">
        <v>0</v>
      </c>
      <c r="M3444" s="184">
        <v>3561.0920229482144</v>
      </c>
      <c r="N3444" s="184"/>
      <c r="O3444" s="184"/>
      <c r="P3444" s="184"/>
      <c r="Q3444" s="184"/>
    </row>
    <row r="3445" spans="1:17" x14ac:dyDescent="0.2">
      <c r="A3445" s="187" t="str">
        <f>B3445&amp;C3445&amp;D3445&amp;E3445</f>
        <v>199930EMAPUBL41</v>
      </c>
      <c r="B3445" s="184">
        <v>1999</v>
      </c>
      <c r="C3445" s="184" t="s">
        <v>4</v>
      </c>
      <c r="D3445" s="184" t="s">
        <v>27</v>
      </c>
      <c r="E3445" s="184">
        <v>41</v>
      </c>
      <c r="F3445" s="184">
        <v>54805</v>
      </c>
      <c r="G3445" s="184">
        <v>0</v>
      </c>
      <c r="H3445" s="184">
        <v>1</v>
      </c>
      <c r="I3445" s="184">
        <v>1</v>
      </c>
      <c r="J3445" s="184">
        <v>0</v>
      </c>
      <c r="K3445" s="184">
        <v>0</v>
      </c>
      <c r="L3445" s="184">
        <v>7.2110208922543564E-2</v>
      </c>
      <c r="M3445" s="184">
        <v>2874.5611585232159</v>
      </c>
      <c r="N3445" s="184"/>
      <c r="O3445" s="184"/>
      <c r="P3445" s="184"/>
      <c r="Q3445" s="184"/>
    </row>
    <row r="3446" spans="1:17" x14ac:dyDescent="0.2">
      <c r="A3446" s="187" t="str">
        <f>B3446&amp;C3446&amp;D3446&amp;E3446</f>
        <v>199930EMASCA141</v>
      </c>
      <c r="B3446" s="184">
        <v>1999</v>
      </c>
      <c r="C3446" s="184" t="s">
        <v>4</v>
      </c>
      <c r="D3446" s="184" t="s">
        <v>29</v>
      </c>
      <c r="E3446" s="184">
        <v>41</v>
      </c>
      <c r="F3446" s="184">
        <v>35839</v>
      </c>
      <c r="G3446" s="184">
        <v>0</v>
      </c>
      <c r="H3446" s="184">
        <v>1</v>
      </c>
      <c r="I3446" s="184">
        <v>1</v>
      </c>
      <c r="J3446" s="184">
        <v>0</v>
      </c>
      <c r="K3446" s="184">
        <v>0</v>
      </c>
      <c r="L3446" s="184">
        <v>3.6775579675772205E-2</v>
      </c>
      <c r="M3446" s="184">
        <v>1396.5679754515731</v>
      </c>
      <c r="N3446" s="184"/>
      <c r="O3446" s="184"/>
      <c r="P3446" s="184"/>
      <c r="Q3446" s="184"/>
    </row>
    <row r="3447" spans="1:17" x14ac:dyDescent="0.2">
      <c r="A3447" s="187" t="str">
        <f>B3447&amp;C3447&amp;D3447&amp;E3447</f>
        <v>199930EMASCA241</v>
      </c>
      <c r="B3447" s="184">
        <v>1999</v>
      </c>
      <c r="C3447" s="184" t="s">
        <v>4</v>
      </c>
      <c r="D3447" s="184" t="s">
        <v>30</v>
      </c>
      <c r="E3447" s="184">
        <v>41</v>
      </c>
      <c r="F3447" s="184">
        <v>21613</v>
      </c>
      <c r="G3447" s="184">
        <v>0</v>
      </c>
      <c r="H3447" s="184">
        <v>1</v>
      </c>
      <c r="I3447" s="184">
        <v>1</v>
      </c>
      <c r="J3447" s="184">
        <v>0</v>
      </c>
      <c r="K3447" s="184">
        <v>0</v>
      </c>
      <c r="L3447" s="184">
        <v>0</v>
      </c>
      <c r="M3447" s="184">
        <v>2050.050939486835</v>
      </c>
      <c r="N3447" s="184"/>
      <c r="O3447" s="184"/>
      <c r="P3447" s="184"/>
      <c r="Q3447" s="184"/>
    </row>
    <row r="3448" spans="1:17" x14ac:dyDescent="0.2">
      <c r="A3448" s="187" t="str">
        <f>B3448&amp;C3448&amp;D3448&amp;E3448</f>
        <v>199930EMASREM41</v>
      </c>
      <c r="B3448" s="184">
        <v>1999</v>
      </c>
      <c r="C3448" s="184" t="s">
        <v>4</v>
      </c>
      <c r="D3448" s="184" t="s">
        <v>35</v>
      </c>
      <c r="E3448" s="184">
        <v>41</v>
      </c>
      <c r="F3448" s="184">
        <v>16867</v>
      </c>
      <c r="G3448" s="184">
        <v>0</v>
      </c>
      <c r="H3448" s="184">
        <v>1</v>
      </c>
      <c r="I3448" s="184">
        <v>1</v>
      </c>
      <c r="J3448" s="184">
        <v>0</v>
      </c>
      <c r="K3448" s="184">
        <v>0</v>
      </c>
      <c r="L3448" s="184">
        <v>4.6896306397106777E-2</v>
      </c>
      <c r="M3448" s="184">
        <v>0</v>
      </c>
      <c r="N3448" s="184"/>
      <c r="O3448" s="184"/>
      <c r="P3448" s="184"/>
      <c r="Q3448" s="184"/>
    </row>
    <row r="3449" spans="1:17" x14ac:dyDescent="0.2">
      <c r="A3449" s="187" t="str">
        <f>B3449&amp;C3449&amp;D3449&amp;E3449</f>
        <v>199930EMATDOM41</v>
      </c>
      <c r="B3449" s="184">
        <v>1999</v>
      </c>
      <c r="C3449" s="184" t="s">
        <v>4</v>
      </c>
      <c r="D3449" s="184" t="s">
        <v>33</v>
      </c>
      <c r="E3449" s="184">
        <v>41</v>
      </c>
      <c r="F3449" s="184">
        <v>62989</v>
      </c>
      <c r="G3449" s="184">
        <v>0</v>
      </c>
      <c r="H3449" s="184">
        <v>1</v>
      </c>
      <c r="I3449" s="184">
        <v>1</v>
      </c>
      <c r="J3449" s="184">
        <v>0</v>
      </c>
      <c r="K3449" s="184">
        <v>0</v>
      </c>
      <c r="L3449" s="184">
        <v>3.7657368746924068E-2</v>
      </c>
      <c r="M3449" s="184">
        <v>561.51964014050304</v>
      </c>
      <c r="N3449" s="184"/>
      <c r="O3449" s="184"/>
      <c r="P3449" s="184"/>
      <c r="Q3449" s="184"/>
    </row>
    <row r="3450" spans="1:17" x14ac:dyDescent="0.2">
      <c r="A3450" s="187" t="str">
        <f>B3450&amp;C3450&amp;D3450&amp;E3450</f>
        <v>199915A17AGCC43</v>
      </c>
      <c r="B3450" s="184">
        <v>1999</v>
      </c>
      <c r="C3450" s="184" t="s">
        <v>0</v>
      </c>
      <c r="D3450" s="184" t="s">
        <v>23</v>
      </c>
      <c r="E3450" s="184">
        <v>43</v>
      </c>
      <c r="F3450" s="184">
        <v>213</v>
      </c>
      <c r="G3450" s="184">
        <v>0</v>
      </c>
      <c r="H3450" s="184">
        <v>1</v>
      </c>
      <c r="I3450" s="184">
        <v>1</v>
      </c>
      <c r="J3450" s="184">
        <v>0</v>
      </c>
      <c r="K3450" s="184">
        <v>0</v>
      </c>
      <c r="L3450" s="184">
        <v>0</v>
      </c>
      <c r="M3450" s="184">
        <v>555.59205054538234</v>
      </c>
      <c r="N3450" s="184"/>
      <c r="O3450" s="184"/>
      <c r="P3450" s="184"/>
      <c r="Q3450" s="184"/>
    </row>
    <row r="3451" spans="1:17" x14ac:dyDescent="0.2">
      <c r="A3451" s="187" t="str">
        <f>B3451&amp;C3451&amp;D3451&amp;E3451</f>
        <v>199915A17AGSC43</v>
      </c>
      <c r="B3451" s="184">
        <v>1999</v>
      </c>
      <c r="C3451" s="184" t="s">
        <v>0</v>
      </c>
      <c r="D3451" s="184" t="s">
        <v>28</v>
      </c>
      <c r="E3451" s="184">
        <v>43</v>
      </c>
      <c r="F3451" s="184">
        <v>213</v>
      </c>
      <c r="G3451" s="184">
        <v>0</v>
      </c>
      <c r="H3451" s="184">
        <v>1</v>
      </c>
      <c r="I3451" s="184">
        <v>1</v>
      </c>
      <c r="J3451" s="184">
        <v>0</v>
      </c>
      <c r="K3451" s="184">
        <v>0</v>
      </c>
      <c r="L3451" s="184">
        <v>0</v>
      </c>
      <c r="M3451" s="184">
        <v>533.36836852356714</v>
      </c>
      <c r="N3451" s="184"/>
      <c r="O3451" s="184"/>
      <c r="P3451" s="184"/>
      <c r="Q3451" s="184"/>
    </row>
    <row r="3452" spans="1:17" x14ac:dyDescent="0.2">
      <c r="A3452" s="187" t="str">
        <f>B3452&amp;C3452&amp;D3452&amp;E3452</f>
        <v>199915A17AUTO43</v>
      </c>
      <c r="B3452" s="184">
        <v>1999</v>
      </c>
      <c r="C3452" s="184" t="s">
        <v>0</v>
      </c>
      <c r="D3452" s="184" t="s">
        <v>34</v>
      </c>
      <c r="E3452" s="184">
        <v>43</v>
      </c>
      <c r="F3452" s="184">
        <v>1062</v>
      </c>
      <c r="G3452" s="184">
        <v>0</v>
      </c>
      <c r="H3452" s="184">
        <v>1</v>
      </c>
      <c r="I3452" s="184">
        <v>1</v>
      </c>
      <c r="J3452" s="184">
        <v>0</v>
      </c>
      <c r="K3452" s="184">
        <v>0</v>
      </c>
      <c r="L3452" s="184">
        <v>0.79943502824858759</v>
      </c>
      <c r="M3452" s="184">
        <v>0</v>
      </c>
      <c r="N3452" s="184"/>
      <c r="O3452" s="184"/>
      <c r="P3452" s="184"/>
      <c r="Q3452" s="184"/>
    </row>
    <row r="3453" spans="1:17" x14ac:dyDescent="0.2">
      <c r="A3453" s="187" t="str">
        <f>B3453&amp;C3453&amp;D3453&amp;E3453</f>
        <v>199915A17CCA143</v>
      </c>
      <c r="B3453" s="184">
        <v>1999</v>
      </c>
      <c r="C3453" s="184" t="s">
        <v>0</v>
      </c>
      <c r="D3453" s="184" t="s">
        <v>24</v>
      </c>
      <c r="E3453" s="184">
        <v>43</v>
      </c>
      <c r="F3453" s="184">
        <v>4465</v>
      </c>
      <c r="G3453" s="184">
        <v>0</v>
      </c>
      <c r="H3453" s="184">
        <v>1</v>
      </c>
      <c r="I3453" s="184">
        <v>1</v>
      </c>
      <c r="J3453" s="184">
        <v>0</v>
      </c>
      <c r="K3453" s="184">
        <v>0</v>
      </c>
      <c r="L3453" s="184">
        <v>0.61836506159014559</v>
      </c>
      <c r="M3453" s="184">
        <v>480.69152276552006</v>
      </c>
      <c r="N3453" s="184"/>
      <c r="O3453" s="184"/>
      <c r="P3453" s="184"/>
      <c r="Q3453" s="184"/>
    </row>
    <row r="3454" spans="1:17" x14ac:dyDescent="0.2">
      <c r="A3454" s="187" t="str">
        <f>B3454&amp;C3454&amp;D3454&amp;E3454</f>
        <v>199915A17CCA243</v>
      </c>
      <c r="B3454" s="184">
        <v>1999</v>
      </c>
      <c r="C3454" s="184" t="s">
        <v>0</v>
      </c>
      <c r="D3454" s="184" t="s">
        <v>25</v>
      </c>
      <c r="E3454" s="184">
        <v>43</v>
      </c>
      <c r="F3454" s="184">
        <v>13616</v>
      </c>
      <c r="G3454" s="184">
        <v>0</v>
      </c>
      <c r="H3454" s="184">
        <v>1</v>
      </c>
      <c r="I3454" s="184">
        <v>1</v>
      </c>
      <c r="J3454" s="184">
        <v>0</v>
      </c>
      <c r="K3454" s="184">
        <v>0</v>
      </c>
      <c r="L3454" s="184">
        <v>0.5625</v>
      </c>
      <c r="M3454" s="184">
        <v>451.28914611283136</v>
      </c>
      <c r="N3454" s="184"/>
      <c r="O3454" s="184"/>
      <c r="P3454" s="184"/>
      <c r="Q3454" s="184"/>
    </row>
    <row r="3455" spans="1:17" x14ac:dyDescent="0.2">
      <c r="A3455" s="187" t="str">
        <f>B3455&amp;C3455&amp;D3455&amp;E3455</f>
        <v>199915A17CONT43</v>
      </c>
      <c r="B3455" s="184">
        <v>1999</v>
      </c>
      <c r="C3455" s="184" t="s">
        <v>0</v>
      </c>
      <c r="D3455" s="184" t="s">
        <v>31</v>
      </c>
      <c r="E3455" s="184">
        <v>43</v>
      </c>
      <c r="F3455" s="184">
        <v>2980</v>
      </c>
      <c r="G3455" s="184">
        <v>0</v>
      </c>
      <c r="H3455" s="184">
        <v>1</v>
      </c>
      <c r="I3455" s="184">
        <v>1</v>
      </c>
      <c r="J3455" s="184">
        <v>0</v>
      </c>
      <c r="K3455" s="184">
        <v>0</v>
      </c>
      <c r="L3455" s="184">
        <v>0.35738255033557048</v>
      </c>
      <c r="M3455" s="184">
        <v>343.91371657101678</v>
      </c>
      <c r="N3455" s="184"/>
      <c r="O3455" s="184"/>
      <c r="P3455" s="184"/>
      <c r="Q3455" s="184"/>
    </row>
    <row r="3456" spans="1:17" x14ac:dyDescent="0.2">
      <c r="A3456" s="187" t="str">
        <f>B3456&amp;C3456&amp;D3456&amp;E3456</f>
        <v>199915A17INAT43</v>
      </c>
      <c r="B3456" s="184">
        <v>1999</v>
      </c>
      <c r="C3456" s="184" t="s">
        <v>0</v>
      </c>
      <c r="D3456" s="184" t="s">
        <v>54</v>
      </c>
      <c r="E3456" s="184">
        <v>43</v>
      </c>
      <c r="F3456" s="184">
        <v>145930</v>
      </c>
      <c r="G3456" s="184">
        <v>1</v>
      </c>
      <c r="H3456" s="184">
        <v>0.18077845542383333</v>
      </c>
      <c r="I3456" s="184">
        <v>0</v>
      </c>
      <c r="J3456" s="184">
        <v>0.11513739464126636</v>
      </c>
      <c r="K3456" s="184">
        <v>0.17634482286027547</v>
      </c>
      <c r="L3456" s="184">
        <v>0.82365517713972447</v>
      </c>
      <c r="M3456" s="184"/>
      <c r="N3456" s="184"/>
      <c r="O3456" s="184"/>
      <c r="P3456" s="184"/>
      <c r="Q3456" s="184"/>
    </row>
    <row r="3457" spans="1:17" x14ac:dyDescent="0.2">
      <c r="A3457" s="187" t="str">
        <f>B3457&amp;C3457&amp;D3457&amp;E3457</f>
        <v>199915A17MILI43</v>
      </c>
      <c r="B3457" s="184">
        <v>1999</v>
      </c>
      <c r="C3457" s="184" t="s">
        <v>0</v>
      </c>
      <c r="D3457" s="184" t="s">
        <v>26</v>
      </c>
      <c r="E3457" s="184">
        <v>43</v>
      </c>
      <c r="F3457" s="184">
        <v>212</v>
      </c>
      <c r="G3457" s="184">
        <v>0</v>
      </c>
      <c r="H3457" s="184">
        <v>1</v>
      </c>
      <c r="I3457" s="184">
        <v>1</v>
      </c>
      <c r="J3457" s="184">
        <v>0</v>
      </c>
      <c r="K3457" s="184">
        <v>0</v>
      </c>
      <c r="L3457" s="184">
        <v>0</v>
      </c>
      <c r="M3457" s="184">
        <v>302.24207549668802</v>
      </c>
      <c r="N3457" s="184"/>
      <c r="O3457" s="184"/>
      <c r="P3457" s="184"/>
      <c r="Q3457" s="184"/>
    </row>
    <row r="3458" spans="1:17" x14ac:dyDescent="0.2">
      <c r="A3458" s="187" t="str">
        <f>B3458&amp;C3458&amp;D3458&amp;E3458</f>
        <v>199915A17SCA143</v>
      </c>
      <c r="B3458" s="184">
        <v>1999</v>
      </c>
      <c r="C3458" s="184" t="s">
        <v>0</v>
      </c>
      <c r="D3458" s="184" t="s">
        <v>29</v>
      </c>
      <c r="E3458" s="184">
        <v>43</v>
      </c>
      <c r="F3458" s="184">
        <v>16167</v>
      </c>
      <c r="G3458" s="184">
        <v>0</v>
      </c>
      <c r="H3458" s="184">
        <v>1</v>
      </c>
      <c r="I3458" s="184">
        <v>1</v>
      </c>
      <c r="J3458" s="184">
        <v>0</v>
      </c>
      <c r="K3458" s="184">
        <v>0</v>
      </c>
      <c r="L3458" s="184">
        <v>0.68417146038226018</v>
      </c>
      <c r="M3458" s="184">
        <v>392.25216663991449</v>
      </c>
      <c r="N3458" s="184"/>
      <c r="O3458" s="184"/>
      <c r="P3458" s="184"/>
      <c r="Q3458" s="184"/>
    </row>
    <row r="3459" spans="1:17" x14ac:dyDescent="0.2">
      <c r="A3459" s="187" t="str">
        <f>B3459&amp;C3459&amp;D3459&amp;E3459</f>
        <v>199915A17SCA243</v>
      </c>
      <c r="B3459" s="184">
        <v>1999</v>
      </c>
      <c r="C3459" s="184" t="s">
        <v>0</v>
      </c>
      <c r="D3459" s="184" t="s">
        <v>30</v>
      </c>
      <c r="E3459" s="184">
        <v>43</v>
      </c>
      <c r="F3459" s="184">
        <v>6598</v>
      </c>
      <c r="G3459" s="184">
        <v>0</v>
      </c>
      <c r="H3459" s="184">
        <v>1</v>
      </c>
      <c r="I3459" s="184">
        <v>1</v>
      </c>
      <c r="J3459" s="184">
        <v>0</v>
      </c>
      <c r="K3459" s="184">
        <v>0</v>
      </c>
      <c r="L3459" s="184">
        <v>0.70976053349499846</v>
      </c>
      <c r="M3459" s="184">
        <v>380.8744340198287</v>
      </c>
      <c r="N3459" s="184"/>
      <c r="O3459" s="184"/>
      <c r="P3459" s="184"/>
      <c r="Q3459" s="184"/>
    </row>
    <row r="3460" spans="1:17" x14ac:dyDescent="0.2">
      <c r="A3460" s="187" t="str">
        <f>B3460&amp;C3460&amp;D3460&amp;E3460</f>
        <v>199915A17SREM43</v>
      </c>
      <c r="B3460" s="184">
        <v>1999</v>
      </c>
      <c r="C3460" s="184" t="s">
        <v>0</v>
      </c>
      <c r="D3460" s="184" t="s">
        <v>35</v>
      </c>
      <c r="E3460" s="184">
        <v>43</v>
      </c>
      <c r="F3460" s="184">
        <v>6810</v>
      </c>
      <c r="G3460" s="184">
        <v>0</v>
      </c>
      <c r="H3460" s="184">
        <v>1</v>
      </c>
      <c r="I3460" s="184">
        <v>1</v>
      </c>
      <c r="J3460" s="184">
        <v>0</v>
      </c>
      <c r="K3460" s="184">
        <v>0</v>
      </c>
      <c r="L3460" s="184">
        <v>0.81248164464023498</v>
      </c>
      <c r="M3460" s="184">
        <v>0</v>
      </c>
      <c r="N3460" s="184"/>
      <c r="O3460" s="184"/>
      <c r="P3460" s="184"/>
      <c r="Q3460" s="184"/>
    </row>
    <row r="3461" spans="1:17" x14ac:dyDescent="0.2">
      <c r="A3461" s="187" t="str">
        <f>B3461&amp;C3461&amp;D3461&amp;E3461</f>
        <v>199915A17TDOM43</v>
      </c>
      <c r="B3461" s="184">
        <v>1999</v>
      </c>
      <c r="C3461" s="184" t="s">
        <v>0</v>
      </c>
      <c r="D3461" s="184" t="s">
        <v>33</v>
      </c>
      <c r="E3461" s="184">
        <v>43</v>
      </c>
      <c r="F3461" s="184">
        <v>3190</v>
      </c>
      <c r="G3461" s="184">
        <v>0</v>
      </c>
      <c r="H3461" s="184">
        <v>1</v>
      </c>
      <c r="I3461" s="184">
        <v>1</v>
      </c>
      <c r="J3461" s="184">
        <v>0</v>
      </c>
      <c r="K3461" s="184">
        <v>0</v>
      </c>
      <c r="L3461" s="184">
        <v>0.46645768025078371</v>
      </c>
      <c r="M3461" s="184">
        <v>371.87256360691981</v>
      </c>
      <c r="N3461" s="184"/>
      <c r="O3461" s="184"/>
      <c r="P3461" s="184"/>
      <c r="Q3461" s="184"/>
    </row>
    <row r="3462" spans="1:17" x14ac:dyDescent="0.2">
      <c r="A3462" s="187" t="str">
        <f>B3462&amp;C3462&amp;D3462&amp;E3462</f>
        <v>199915A29AGCC43</v>
      </c>
      <c r="B3462" s="184">
        <v>1999</v>
      </c>
      <c r="C3462" s="184" t="s">
        <v>3</v>
      </c>
      <c r="D3462" s="184" t="s">
        <v>23</v>
      </c>
      <c r="E3462" s="184">
        <v>43</v>
      </c>
      <c r="F3462" s="184">
        <v>1702</v>
      </c>
      <c r="G3462" s="184">
        <v>0</v>
      </c>
      <c r="H3462" s="184">
        <v>1</v>
      </c>
      <c r="I3462" s="184">
        <v>1</v>
      </c>
      <c r="J3462" s="184">
        <v>0</v>
      </c>
      <c r="K3462" s="184">
        <v>0</v>
      </c>
      <c r="L3462" s="184">
        <v>0</v>
      </c>
      <c r="M3462" s="184">
        <v>430.15882104704849</v>
      </c>
      <c r="N3462" s="184"/>
      <c r="O3462" s="184"/>
      <c r="P3462" s="184"/>
      <c r="Q3462" s="184"/>
    </row>
    <row r="3463" spans="1:17" x14ac:dyDescent="0.2">
      <c r="A3463" s="187" t="str">
        <f>B3463&amp;C3463&amp;D3463&amp;E3463</f>
        <v>199915A29AGSC43</v>
      </c>
      <c r="B3463" s="184">
        <v>1999</v>
      </c>
      <c r="C3463" s="184" t="s">
        <v>3</v>
      </c>
      <c r="D3463" s="184" t="s">
        <v>28</v>
      </c>
      <c r="E3463" s="184">
        <v>43</v>
      </c>
      <c r="F3463" s="184">
        <v>2553</v>
      </c>
      <c r="G3463" s="184">
        <v>0</v>
      </c>
      <c r="H3463" s="184">
        <v>1</v>
      </c>
      <c r="I3463" s="184">
        <v>1</v>
      </c>
      <c r="J3463" s="184">
        <v>0</v>
      </c>
      <c r="K3463" s="184">
        <v>0</v>
      </c>
      <c r="L3463" s="184">
        <v>8.3039561300430872E-2</v>
      </c>
      <c r="M3463" s="184">
        <v>656.42297635622879</v>
      </c>
      <c r="N3463" s="184"/>
      <c r="O3463" s="184"/>
      <c r="P3463" s="184"/>
      <c r="Q3463" s="184"/>
    </row>
    <row r="3464" spans="1:17" x14ac:dyDescent="0.2">
      <c r="A3464" s="187" t="str">
        <f>B3464&amp;C3464&amp;D3464&amp;E3464</f>
        <v>199915A29AUTO43</v>
      </c>
      <c r="B3464" s="184">
        <v>1999</v>
      </c>
      <c r="C3464" s="184" t="s">
        <v>3</v>
      </c>
      <c r="D3464" s="184" t="s">
        <v>34</v>
      </c>
      <c r="E3464" s="184">
        <v>43</v>
      </c>
      <c r="F3464" s="184">
        <v>2552</v>
      </c>
      <c r="G3464" s="184">
        <v>0</v>
      </c>
      <c r="H3464" s="184">
        <v>1</v>
      </c>
      <c r="I3464" s="184">
        <v>1</v>
      </c>
      <c r="J3464" s="184">
        <v>0</v>
      </c>
      <c r="K3464" s="184">
        <v>0</v>
      </c>
      <c r="L3464" s="184">
        <v>0.33268025078369906</v>
      </c>
      <c r="M3464" s="184">
        <v>0</v>
      </c>
      <c r="N3464" s="184"/>
      <c r="O3464" s="184"/>
      <c r="P3464" s="184"/>
      <c r="Q3464" s="184"/>
    </row>
    <row r="3465" spans="1:17" x14ac:dyDescent="0.2">
      <c r="A3465" s="187" t="str">
        <f>B3465&amp;C3465&amp;D3465&amp;E3465</f>
        <v>199915A29CCA143</v>
      </c>
      <c r="B3465" s="184">
        <v>1999</v>
      </c>
      <c r="C3465" s="184" t="s">
        <v>3</v>
      </c>
      <c r="D3465" s="184" t="s">
        <v>24</v>
      </c>
      <c r="E3465" s="184">
        <v>43</v>
      </c>
      <c r="F3465" s="184">
        <v>56165</v>
      </c>
      <c r="G3465" s="184">
        <v>0</v>
      </c>
      <c r="H3465" s="184">
        <v>1</v>
      </c>
      <c r="I3465" s="184">
        <v>1</v>
      </c>
      <c r="J3465" s="184">
        <v>0</v>
      </c>
      <c r="K3465" s="184">
        <v>0</v>
      </c>
      <c r="L3465" s="184">
        <v>0.24242855871094099</v>
      </c>
      <c r="M3465" s="184">
        <v>880.01426203852714</v>
      </c>
      <c r="N3465" s="184"/>
      <c r="O3465" s="184"/>
      <c r="P3465" s="184"/>
      <c r="Q3465" s="184"/>
    </row>
    <row r="3466" spans="1:17" x14ac:dyDescent="0.2">
      <c r="A3466" s="187" t="str">
        <f>B3466&amp;C3466&amp;D3466&amp;E3466</f>
        <v>199915A29CCA243</v>
      </c>
      <c r="B3466" s="184">
        <v>1999</v>
      </c>
      <c r="C3466" s="184" t="s">
        <v>3</v>
      </c>
      <c r="D3466" s="184" t="s">
        <v>25</v>
      </c>
      <c r="E3466" s="184">
        <v>43</v>
      </c>
      <c r="F3466" s="184">
        <v>199741</v>
      </c>
      <c r="G3466" s="184">
        <v>0</v>
      </c>
      <c r="H3466" s="184">
        <v>1</v>
      </c>
      <c r="I3466" s="184">
        <v>1</v>
      </c>
      <c r="J3466" s="184">
        <v>0</v>
      </c>
      <c r="K3466" s="184">
        <v>0</v>
      </c>
      <c r="L3466" s="184">
        <v>0.21090812602320005</v>
      </c>
      <c r="M3466" s="184">
        <v>1018.1381945853748</v>
      </c>
      <c r="N3466" s="184"/>
      <c r="O3466" s="184"/>
      <c r="P3466" s="184"/>
      <c r="Q3466" s="184"/>
    </row>
    <row r="3467" spans="1:17" x14ac:dyDescent="0.2">
      <c r="A3467" s="187" t="str">
        <f>B3467&amp;C3467&amp;D3467&amp;E3467</f>
        <v>199915A29CONT43</v>
      </c>
      <c r="B3467" s="184">
        <v>1999</v>
      </c>
      <c r="C3467" s="184" t="s">
        <v>3</v>
      </c>
      <c r="D3467" s="184" t="s">
        <v>31</v>
      </c>
      <c r="E3467" s="184">
        <v>43</v>
      </c>
      <c r="F3467" s="184">
        <v>62965</v>
      </c>
      <c r="G3467" s="184">
        <v>0</v>
      </c>
      <c r="H3467" s="184">
        <v>1</v>
      </c>
      <c r="I3467" s="184">
        <v>1</v>
      </c>
      <c r="J3467" s="184">
        <v>0</v>
      </c>
      <c r="K3467" s="184">
        <v>0</v>
      </c>
      <c r="L3467" s="184">
        <v>0.13515445088541253</v>
      </c>
      <c r="M3467" s="184">
        <v>1077.538600399236</v>
      </c>
      <c r="N3467" s="184"/>
      <c r="O3467" s="184"/>
      <c r="P3467" s="184"/>
      <c r="Q3467" s="184"/>
    </row>
    <row r="3468" spans="1:17" x14ac:dyDescent="0.2">
      <c r="A3468" s="187" t="str">
        <f>B3468&amp;C3468&amp;D3468&amp;E3468</f>
        <v>199915A29EMPR43</v>
      </c>
      <c r="B3468" s="184">
        <v>1999</v>
      </c>
      <c r="C3468" s="184" t="s">
        <v>3</v>
      </c>
      <c r="D3468" s="184" t="s">
        <v>32</v>
      </c>
      <c r="E3468" s="184">
        <v>43</v>
      </c>
      <c r="F3468" s="184">
        <v>10212</v>
      </c>
      <c r="G3468" s="184">
        <v>0</v>
      </c>
      <c r="H3468" s="184">
        <v>1</v>
      </c>
      <c r="I3468" s="184">
        <v>1</v>
      </c>
      <c r="J3468" s="184">
        <v>0</v>
      </c>
      <c r="K3468" s="184">
        <v>0</v>
      </c>
      <c r="L3468" s="184">
        <v>0.10428907168037603</v>
      </c>
      <c r="M3468" s="184">
        <v>2665.7720069263041</v>
      </c>
      <c r="N3468" s="184"/>
      <c r="O3468" s="184"/>
      <c r="P3468" s="184"/>
      <c r="Q3468" s="184"/>
    </row>
    <row r="3469" spans="1:17" x14ac:dyDescent="0.2">
      <c r="A3469" s="187" t="str">
        <f>B3469&amp;C3469&amp;D3469&amp;E3469</f>
        <v>199915A29INAT43</v>
      </c>
      <c r="B3469" s="184">
        <v>1999</v>
      </c>
      <c r="C3469" s="184" t="s">
        <v>3</v>
      </c>
      <c r="D3469" s="184" t="s">
        <v>54</v>
      </c>
      <c r="E3469" s="184">
        <v>43</v>
      </c>
      <c r="F3469" s="184">
        <v>367393</v>
      </c>
      <c r="G3469" s="184">
        <v>1</v>
      </c>
      <c r="H3469" s="184">
        <v>0.28259112176878709</v>
      </c>
      <c r="I3469" s="184">
        <v>0</v>
      </c>
      <c r="J3469" s="184">
        <v>0.31558576238523872</v>
      </c>
      <c r="K3469" s="184">
        <v>0.4898895732907268</v>
      </c>
      <c r="L3469" s="184">
        <v>0.5101104267092732</v>
      </c>
      <c r="M3469" s="184"/>
      <c r="N3469" s="184"/>
      <c r="O3469" s="184"/>
      <c r="P3469" s="184"/>
      <c r="Q3469" s="184"/>
    </row>
    <row r="3470" spans="1:17" x14ac:dyDescent="0.2">
      <c r="A3470" s="187" t="str">
        <f>B3470&amp;C3470&amp;D3470&amp;E3470</f>
        <v>199915A29MILI43</v>
      </c>
      <c r="B3470" s="184">
        <v>1999</v>
      </c>
      <c r="C3470" s="184" t="s">
        <v>3</v>
      </c>
      <c r="D3470" s="184" t="s">
        <v>26</v>
      </c>
      <c r="E3470" s="184">
        <v>43</v>
      </c>
      <c r="F3470" s="184">
        <v>7658</v>
      </c>
      <c r="G3470" s="184">
        <v>0</v>
      </c>
      <c r="H3470" s="184">
        <v>1</v>
      </c>
      <c r="I3470" s="184">
        <v>1</v>
      </c>
      <c r="J3470" s="184">
        <v>0</v>
      </c>
      <c r="K3470" s="184">
        <v>0</v>
      </c>
      <c r="L3470" s="184">
        <v>0.25019587359623924</v>
      </c>
      <c r="M3470" s="184">
        <v>1365.1736817176275</v>
      </c>
      <c r="N3470" s="184"/>
      <c r="O3470" s="184"/>
      <c r="P3470" s="184"/>
      <c r="Q3470" s="184"/>
    </row>
    <row r="3471" spans="1:17" x14ac:dyDescent="0.2">
      <c r="A3471" s="187" t="str">
        <f>B3471&amp;C3471&amp;D3471&amp;E3471</f>
        <v>199915A29PUBL43</v>
      </c>
      <c r="B3471" s="184">
        <v>1999</v>
      </c>
      <c r="C3471" s="184" t="s">
        <v>3</v>
      </c>
      <c r="D3471" s="184" t="s">
        <v>27</v>
      </c>
      <c r="E3471" s="184">
        <v>43</v>
      </c>
      <c r="F3471" s="184">
        <v>13828</v>
      </c>
      <c r="G3471" s="184">
        <v>0</v>
      </c>
      <c r="H3471" s="184">
        <v>1</v>
      </c>
      <c r="I3471" s="184">
        <v>1</v>
      </c>
      <c r="J3471" s="184">
        <v>0</v>
      </c>
      <c r="K3471" s="184">
        <v>0</v>
      </c>
      <c r="L3471" s="184">
        <v>0.24609487995371709</v>
      </c>
      <c r="M3471" s="184">
        <v>2319.0701476918148</v>
      </c>
      <c r="N3471" s="184"/>
      <c r="O3471" s="184"/>
      <c r="P3471" s="184"/>
      <c r="Q3471" s="184"/>
    </row>
    <row r="3472" spans="1:17" x14ac:dyDescent="0.2">
      <c r="A3472" s="187" t="str">
        <f>B3472&amp;C3472&amp;D3472&amp;E3472</f>
        <v>199915A29SCA143</v>
      </c>
      <c r="B3472" s="184">
        <v>1999</v>
      </c>
      <c r="C3472" s="184" t="s">
        <v>3</v>
      </c>
      <c r="D3472" s="184" t="s">
        <v>29</v>
      </c>
      <c r="E3472" s="184">
        <v>43</v>
      </c>
      <c r="F3472" s="184">
        <v>76393</v>
      </c>
      <c r="G3472" s="184">
        <v>0</v>
      </c>
      <c r="H3472" s="184">
        <v>1</v>
      </c>
      <c r="I3472" s="184">
        <v>1</v>
      </c>
      <c r="J3472" s="184">
        <v>0</v>
      </c>
      <c r="K3472" s="184">
        <v>0</v>
      </c>
      <c r="L3472" s="184">
        <v>0.41226290366918433</v>
      </c>
      <c r="M3472" s="184">
        <v>631.55485752141385</v>
      </c>
      <c r="N3472" s="184"/>
      <c r="O3472" s="184"/>
      <c r="P3472" s="184"/>
      <c r="Q3472" s="184"/>
    </row>
    <row r="3473" spans="1:17" x14ac:dyDescent="0.2">
      <c r="A3473" s="187" t="str">
        <f>B3473&amp;C3473&amp;D3473&amp;E3473</f>
        <v>199915A29SCA243</v>
      </c>
      <c r="B3473" s="184">
        <v>1999</v>
      </c>
      <c r="C3473" s="184" t="s">
        <v>3</v>
      </c>
      <c r="D3473" s="184" t="s">
        <v>30</v>
      </c>
      <c r="E3473" s="184">
        <v>43</v>
      </c>
      <c r="F3473" s="184">
        <v>40214</v>
      </c>
      <c r="G3473" s="184">
        <v>0</v>
      </c>
      <c r="H3473" s="184">
        <v>1</v>
      </c>
      <c r="I3473" s="184">
        <v>1</v>
      </c>
      <c r="J3473" s="184">
        <v>0</v>
      </c>
      <c r="K3473" s="184">
        <v>0</v>
      </c>
      <c r="L3473" s="184">
        <v>0.33868801909782664</v>
      </c>
      <c r="M3473" s="184">
        <v>816.981929517553</v>
      </c>
      <c r="N3473" s="184"/>
      <c r="O3473" s="184"/>
      <c r="P3473" s="184"/>
      <c r="Q3473" s="184"/>
    </row>
    <row r="3474" spans="1:17" x14ac:dyDescent="0.2">
      <c r="A3474" s="187" t="str">
        <f>B3474&amp;C3474&amp;D3474&amp;E3474</f>
        <v>199915A29SREM43</v>
      </c>
      <c r="B3474" s="184">
        <v>1999</v>
      </c>
      <c r="C3474" s="184" t="s">
        <v>3</v>
      </c>
      <c r="D3474" s="184" t="s">
        <v>35</v>
      </c>
      <c r="E3474" s="184">
        <v>43</v>
      </c>
      <c r="F3474" s="184">
        <v>20217</v>
      </c>
      <c r="G3474" s="184">
        <v>0</v>
      </c>
      <c r="H3474" s="184">
        <v>1</v>
      </c>
      <c r="I3474" s="184">
        <v>1</v>
      </c>
      <c r="J3474" s="184">
        <v>0</v>
      </c>
      <c r="K3474" s="184">
        <v>0</v>
      </c>
      <c r="L3474" s="184">
        <v>0.473561853885344</v>
      </c>
      <c r="M3474" s="184">
        <v>4.6828355054129274</v>
      </c>
      <c r="N3474" s="184"/>
      <c r="O3474" s="184"/>
      <c r="P3474" s="184"/>
      <c r="Q3474" s="184"/>
    </row>
    <row r="3475" spans="1:17" x14ac:dyDescent="0.2">
      <c r="A3475" s="187" t="str">
        <f>B3475&amp;C3475&amp;D3475&amp;E3475</f>
        <v>199915A29TDOM43</v>
      </c>
      <c r="B3475" s="184">
        <v>1999</v>
      </c>
      <c r="C3475" s="184" t="s">
        <v>3</v>
      </c>
      <c r="D3475" s="184" t="s">
        <v>33</v>
      </c>
      <c r="E3475" s="184">
        <v>43</v>
      </c>
      <c r="F3475" s="184">
        <v>28941</v>
      </c>
      <c r="G3475" s="184">
        <v>0</v>
      </c>
      <c r="H3475" s="184">
        <v>1</v>
      </c>
      <c r="I3475" s="184">
        <v>1</v>
      </c>
      <c r="J3475" s="184">
        <v>0</v>
      </c>
      <c r="K3475" s="184">
        <v>0</v>
      </c>
      <c r="L3475" s="184">
        <v>0.1985764140838257</v>
      </c>
      <c r="M3475" s="184">
        <v>429.34253730090177</v>
      </c>
      <c r="N3475" s="184"/>
      <c r="O3475" s="184"/>
      <c r="P3475" s="184"/>
      <c r="Q3475" s="184"/>
    </row>
    <row r="3476" spans="1:17" x14ac:dyDescent="0.2">
      <c r="A3476" s="187" t="str">
        <f>B3476&amp;C3476&amp;D3476&amp;E3476</f>
        <v>199918A24AGCC43</v>
      </c>
      <c r="B3476" s="184">
        <v>1999</v>
      </c>
      <c r="C3476" s="184" t="s">
        <v>1</v>
      </c>
      <c r="D3476" s="184" t="s">
        <v>23</v>
      </c>
      <c r="E3476" s="184">
        <v>43</v>
      </c>
      <c r="F3476" s="184">
        <v>851</v>
      </c>
      <c r="G3476" s="184">
        <v>0</v>
      </c>
      <c r="H3476" s="184">
        <v>1</v>
      </c>
      <c r="I3476" s="184">
        <v>1</v>
      </c>
      <c r="J3476" s="184">
        <v>0</v>
      </c>
      <c r="K3476" s="184">
        <v>0</v>
      </c>
      <c r="L3476" s="184">
        <v>0</v>
      </c>
      <c r="M3476" s="184">
        <v>436.42506370408091</v>
      </c>
      <c r="N3476" s="184"/>
      <c r="O3476" s="184"/>
      <c r="P3476" s="184"/>
      <c r="Q3476" s="184"/>
    </row>
    <row r="3477" spans="1:17" x14ac:dyDescent="0.2">
      <c r="A3477" s="187" t="str">
        <f>B3477&amp;C3477&amp;D3477&amp;E3477</f>
        <v>199918A24AGSC43</v>
      </c>
      <c r="B3477" s="184">
        <v>1999</v>
      </c>
      <c r="C3477" s="184" t="s">
        <v>1</v>
      </c>
      <c r="D3477" s="184" t="s">
        <v>28</v>
      </c>
      <c r="E3477" s="184">
        <v>43</v>
      </c>
      <c r="F3477" s="184">
        <v>425</v>
      </c>
      <c r="G3477" s="184">
        <v>0</v>
      </c>
      <c r="H3477" s="184">
        <v>1</v>
      </c>
      <c r="I3477" s="184">
        <v>1</v>
      </c>
      <c r="J3477" s="184">
        <v>0</v>
      </c>
      <c r="K3477" s="184">
        <v>0</v>
      </c>
      <c r="L3477" s="184">
        <v>0.49882352941176472</v>
      </c>
      <c r="M3477" s="184">
        <v>508.86479818139617</v>
      </c>
      <c r="N3477" s="184"/>
      <c r="O3477" s="184"/>
      <c r="P3477" s="184"/>
      <c r="Q3477" s="184"/>
    </row>
    <row r="3478" spans="1:17" x14ac:dyDescent="0.2">
      <c r="A3478" s="187" t="str">
        <f>B3478&amp;C3478&amp;D3478&amp;E3478</f>
        <v>199918A24AUTO43</v>
      </c>
      <c r="B3478" s="184">
        <v>1999</v>
      </c>
      <c r="C3478" s="184" t="s">
        <v>1</v>
      </c>
      <c r="D3478" s="184" t="s">
        <v>34</v>
      </c>
      <c r="E3478" s="184">
        <v>43</v>
      </c>
      <c r="F3478" s="184">
        <v>638</v>
      </c>
      <c r="G3478" s="184">
        <v>0</v>
      </c>
      <c r="H3478" s="184">
        <v>1</v>
      </c>
      <c r="I3478" s="184">
        <v>1</v>
      </c>
      <c r="J3478" s="184">
        <v>0</v>
      </c>
      <c r="K3478" s="184">
        <v>0</v>
      </c>
      <c r="L3478" s="184">
        <v>0</v>
      </c>
      <c r="M3478" s="184">
        <v>0</v>
      </c>
      <c r="N3478" s="184"/>
      <c r="O3478" s="184"/>
      <c r="P3478" s="184"/>
      <c r="Q3478" s="184"/>
    </row>
    <row r="3479" spans="1:17" x14ac:dyDescent="0.2">
      <c r="A3479" s="187" t="str">
        <f>B3479&amp;C3479&amp;D3479&amp;E3479</f>
        <v>199918A24CCA143</v>
      </c>
      <c r="B3479" s="184">
        <v>1999</v>
      </c>
      <c r="C3479" s="184" t="s">
        <v>1</v>
      </c>
      <c r="D3479" s="184" t="s">
        <v>24</v>
      </c>
      <c r="E3479" s="184">
        <v>43</v>
      </c>
      <c r="F3479" s="184">
        <v>32344</v>
      </c>
      <c r="G3479" s="184">
        <v>0</v>
      </c>
      <c r="H3479" s="184">
        <v>1</v>
      </c>
      <c r="I3479" s="184">
        <v>1</v>
      </c>
      <c r="J3479" s="184">
        <v>0</v>
      </c>
      <c r="K3479" s="184">
        <v>0</v>
      </c>
      <c r="L3479" s="184">
        <v>0.25661637397971804</v>
      </c>
      <c r="M3479" s="184">
        <v>742.76074297326829</v>
      </c>
      <c r="N3479" s="184"/>
      <c r="O3479" s="184"/>
      <c r="P3479" s="184"/>
      <c r="Q3479" s="184"/>
    </row>
    <row r="3480" spans="1:17" x14ac:dyDescent="0.2">
      <c r="A3480" s="187" t="str">
        <f>B3480&amp;C3480&amp;D3480&amp;E3480</f>
        <v>199918A24CCA243</v>
      </c>
      <c r="B3480" s="184">
        <v>1999</v>
      </c>
      <c r="C3480" s="184" t="s">
        <v>1</v>
      </c>
      <c r="D3480" s="184" t="s">
        <v>25</v>
      </c>
      <c r="E3480" s="184">
        <v>43</v>
      </c>
      <c r="F3480" s="184">
        <v>105720</v>
      </c>
      <c r="G3480" s="184">
        <v>0</v>
      </c>
      <c r="H3480" s="184">
        <v>1</v>
      </c>
      <c r="I3480" s="184">
        <v>1</v>
      </c>
      <c r="J3480" s="184">
        <v>0</v>
      </c>
      <c r="K3480" s="184">
        <v>0</v>
      </c>
      <c r="L3480" s="184">
        <v>0.22738365493757096</v>
      </c>
      <c r="M3480" s="184">
        <v>857.52477709708864</v>
      </c>
      <c r="N3480" s="184"/>
      <c r="O3480" s="184"/>
      <c r="P3480" s="184"/>
      <c r="Q3480" s="184"/>
    </row>
    <row r="3481" spans="1:17" x14ac:dyDescent="0.2">
      <c r="A3481" s="187" t="str">
        <f>B3481&amp;C3481&amp;D3481&amp;E3481</f>
        <v>199918A24CONT43</v>
      </c>
      <c r="B3481" s="184">
        <v>1999</v>
      </c>
      <c r="C3481" s="184" t="s">
        <v>1</v>
      </c>
      <c r="D3481" s="184" t="s">
        <v>31</v>
      </c>
      <c r="E3481" s="184">
        <v>43</v>
      </c>
      <c r="F3481" s="184">
        <v>27014</v>
      </c>
      <c r="G3481" s="184">
        <v>0</v>
      </c>
      <c r="H3481" s="184">
        <v>1</v>
      </c>
      <c r="I3481" s="184">
        <v>1</v>
      </c>
      <c r="J3481" s="184">
        <v>0</v>
      </c>
      <c r="K3481" s="184">
        <v>0</v>
      </c>
      <c r="L3481" s="184">
        <v>0.18890205078848005</v>
      </c>
      <c r="M3481" s="184">
        <v>920.98828215892127</v>
      </c>
      <c r="N3481" s="184"/>
      <c r="O3481" s="184"/>
      <c r="P3481" s="184"/>
      <c r="Q3481" s="184"/>
    </row>
    <row r="3482" spans="1:17" x14ac:dyDescent="0.2">
      <c r="A3482" s="187" t="str">
        <f>B3482&amp;C3482&amp;D3482&amp;E3482</f>
        <v>199918A24EMPR43</v>
      </c>
      <c r="B3482" s="184">
        <v>1999</v>
      </c>
      <c r="C3482" s="184" t="s">
        <v>1</v>
      </c>
      <c r="D3482" s="184" t="s">
        <v>32</v>
      </c>
      <c r="E3482" s="184">
        <v>43</v>
      </c>
      <c r="F3482" s="184">
        <v>2768</v>
      </c>
      <c r="G3482" s="184">
        <v>0</v>
      </c>
      <c r="H3482" s="184">
        <v>1</v>
      </c>
      <c r="I3482" s="184">
        <v>1</v>
      </c>
      <c r="J3482" s="184">
        <v>0</v>
      </c>
      <c r="K3482" s="184">
        <v>0</v>
      </c>
      <c r="L3482" s="184">
        <v>0</v>
      </c>
      <c r="M3482" s="184">
        <v>1394.6645074586311</v>
      </c>
      <c r="N3482" s="184"/>
      <c r="O3482" s="184"/>
      <c r="P3482" s="184"/>
      <c r="Q3482" s="184"/>
    </row>
    <row r="3483" spans="1:17" x14ac:dyDescent="0.2">
      <c r="A3483" s="187" t="str">
        <f>B3483&amp;C3483&amp;D3483&amp;E3483</f>
        <v>199918A24INAT43</v>
      </c>
      <c r="B3483" s="184">
        <v>1999</v>
      </c>
      <c r="C3483" s="184" t="s">
        <v>1</v>
      </c>
      <c r="D3483" s="184" t="s">
        <v>54</v>
      </c>
      <c r="E3483" s="184">
        <v>43</v>
      </c>
      <c r="F3483" s="184">
        <v>156572</v>
      </c>
      <c r="G3483" s="184">
        <v>1</v>
      </c>
      <c r="H3483" s="184">
        <v>0.34921314155787753</v>
      </c>
      <c r="I3483" s="184">
        <v>0</v>
      </c>
      <c r="J3483" s="184">
        <v>0.39675676366144647</v>
      </c>
      <c r="K3483" s="184">
        <v>0.62098587231433466</v>
      </c>
      <c r="L3483" s="184">
        <v>0.37901412768566539</v>
      </c>
      <c r="M3483" s="184"/>
      <c r="N3483" s="184"/>
      <c r="O3483" s="184"/>
      <c r="P3483" s="184"/>
      <c r="Q3483" s="184"/>
    </row>
    <row r="3484" spans="1:17" x14ac:dyDescent="0.2">
      <c r="A3484" s="187" t="str">
        <f>B3484&amp;C3484&amp;D3484&amp;E3484</f>
        <v>199918A24MILI43</v>
      </c>
      <c r="B3484" s="184">
        <v>1999</v>
      </c>
      <c r="C3484" s="184" t="s">
        <v>1</v>
      </c>
      <c r="D3484" s="184" t="s">
        <v>26</v>
      </c>
      <c r="E3484" s="184">
        <v>43</v>
      </c>
      <c r="F3484" s="184">
        <v>6594</v>
      </c>
      <c r="G3484" s="184">
        <v>0</v>
      </c>
      <c r="H3484" s="184">
        <v>1</v>
      </c>
      <c r="I3484" s="184">
        <v>1</v>
      </c>
      <c r="J3484" s="184">
        <v>0</v>
      </c>
      <c r="K3484" s="184">
        <v>0</v>
      </c>
      <c r="L3484" s="184">
        <v>0.22596299666363362</v>
      </c>
      <c r="M3484" s="184">
        <v>1141.4270474442014</v>
      </c>
      <c r="N3484" s="184"/>
      <c r="O3484" s="184"/>
      <c r="P3484" s="184"/>
      <c r="Q3484" s="184"/>
    </row>
    <row r="3485" spans="1:17" x14ac:dyDescent="0.2">
      <c r="A3485" s="187" t="str">
        <f>B3485&amp;C3485&amp;D3485&amp;E3485</f>
        <v>199918A24PUBL43</v>
      </c>
      <c r="B3485" s="184">
        <v>1999</v>
      </c>
      <c r="C3485" s="184" t="s">
        <v>1</v>
      </c>
      <c r="D3485" s="184" t="s">
        <v>27</v>
      </c>
      <c r="E3485" s="184">
        <v>43</v>
      </c>
      <c r="F3485" s="184">
        <v>2981</v>
      </c>
      <c r="G3485" s="184">
        <v>0</v>
      </c>
      <c r="H3485" s="184">
        <v>1</v>
      </c>
      <c r="I3485" s="184">
        <v>1</v>
      </c>
      <c r="J3485" s="184">
        <v>0</v>
      </c>
      <c r="K3485" s="184">
        <v>0</v>
      </c>
      <c r="L3485" s="184">
        <v>0.57128480375712853</v>
      </c>
      <c r="M3485" s="184">
        <v>2764.2801264236482</v>
      </c>
      <c r="N3485" s="184"/>
      <c r="O3485" s="184"/>
      <c r="P3485" s="184"/>
      <c r="Q3485" s="184"/>
    </row>
    <row r="3486" spans="1:17" x14ac:dyDescent="0.2">
      <c r="A3486" s="187" t="str">
        <f>B3486&amp;C3486&amp;D3486&amp;E3486</f>
        <v>199918A24SCA143</v>
      </c>
      <c r="B3486" s="184">
        <v>1999</v>
      </c>
      <c r="C3486" s="184" t="s">
        <v>1</v>
      </c>
      <c r="D3486" s="184" t="s">
        <v>29</v>
      </c>
      <c r="E3486" s="184">
        <v>43</v>
      </c>
      <c r="F3486" s="184">
        <v>40651</v>
      </c>
      <c r="G3486" s="184">
        <v>0</v>
      </c>
      <c r="H3486" s="184">
        <v>1</v>
      </c>
      <c r="I3486" s="184">
        <v>1</v>
      </c>
      <c r="J3486" s="184">
        <v>0</v>
      </c>
      <c r="K3486" s="184">
        <v>0</v>
      </c>
      <c r="L3486" s="184">
        <v>0.3927086664534698</v>
      </c>
      <c r="M3486" s="184">
        <v>580.57569426445139</v>
      </c>
      <c r="N3486" s="184"/>
      <c r="O3486" s="184"/>
      <c r="P3486" s="184"/>
      <c r="Q3486" s="184"/>
    </row>
    <row r="3487" spans="1:17" x14ac:dyDescent="0.2">
      <c r="A3487" s="187" t="str">
        <f>B3487&amp;C3487&amp;D3487&amp;E3487</f>
        <v>199918A24SCA243</v>
      </c>
      <c r="B3487" s="184">
        <v>1999</v>
      </c>
      <c r="C3487" s="184" t="s">
        <v>1</v>
      </c>
      <c r="D3487" s="184" t="s">
        <v>30</v>
      </c>
      <c r="E3487" s="184">
        <v>43</v>
      </c>
      <c r="F3487" s="184">
        <v>21703</v>
      </c>
      <c r="G3487" s="184">
        <v>0</v>
      </c>
      <c r="H3487" s="184">
        <v>1</v>
      </c>
      <c r="I3487" s="184">
        <v>1</v>
      </c>
      <c r="J3487" s="184">
        <v>0</v>
      </c>
      <c r="K3487" s="184">
        <v>0</v>
      </c>
      <c r="L3487" s="184">
        <v>0.33336405105284983</v>
      </c>
      <c r="M3487" s="184">
        <v>733.26930768312798</v>
      </c>
      <c r="N3487" s="184"/>
      <c r="O3487" s="184"/>
      <c r="P3487" s="184"/>
      <c r="Q3487" s="184"/>
    </row>
    <row r="3488" spans="1:17" x14ac:dyDescent="0.2">
      <c r="A3488" s="187" t="str">
        <f>B3488&amp;C3488&amp;D3488&amp;E3488</f>
        <v>199918A24SREM43</v>
      </c>
      <c r="B3488" s="184">
        <v>1999</v>
      </c>
      <c r="C3488" s="184" t="s">
        <v>1</v>
      </c>
      <c r="D3488" s="184" t="s">
        <v>35</v>
      </c>
      <c r="E3488" s="184">
        <v>43</v>
      </c>
      <c r="F3488" s="184">
        <v>8512</v>
      </c>
      <c r="G3488" s="184">
        <v>0</v>
      </c>
      <c r="H3488" s="184">
        <v>1</v>
      </c>
      <c r="I3488" s="184">
        <v>1</v>
      </c>
      <c r="J3488" s="184">
        <v>0</v>
      </c>
      <c r="K3488" s="184">
        <v>0</v>
      </c>
      <c r="L3488" s="184">
        <v>0.42481203007518797</v>
      </c>
      <c r="M3488" s="184">
        <v>0</v>
      </c>
      <c r="N3488" s="184"/>
      <c r="O3488" s="184"/>
      <c r="P3488" s="184"/>
      <c r="Q3488" s="184"/>
    </row>
    <row r="3489" spans="1:17" x14ac:dyDescent="0.2">
      <c r="A3489" s="187" t="str">
        <f>B3489&amp;C3489&amp;D3489&amp;E3489</f>
        <v>199918A24TDOM43</v>
      </c>
      <c r="B3489" s="184">
        <v>1999</v>
      </c>
      <c r="C3489" s="184" t="s">
        <v>1</v>
      </c>
      <c r="D3489" s="184" t="s">
        <v>33</v>
      </c>
      <c r="E3489" s="184">
        <v>43</v>
      </c>
      <c r="F3489" s="184">
        <v>14260</v>
      </c>
      <c r="G3489" s="184">
        <v>0</v>
      </c>
      <c r="H3489" s="184">
        <v>1</v>
      </c>
      <c r="I3489" s="184">
        <v>1</v>
      </c>
      <c r="J3489" s="184">
        <v>0</v>
      </c>
      <c r="K3489" s="184">
        <v>0</v>
      </c>
      <c r="L3489" s="184">
        <v>0.22405329593267881</v>
      </c>
      <c r="M3489" s="184">
        <v>435.80874214226048</v>
      </c>
      <c r="N3489" s="184"/>
      <c r="O3489" s="184"/>
      <c r="P3489" s="184"/>
      <c r="Q3489" s="184"/>
    </row>
    <row r="3490" spans="1:17" x14ac:dyDescent="0.2">
      <c r="A3490" s="187" t="str">
        <f>B3490&amp;C3490&amp;D3490&amp;E3490</f>
        <v>199925A29AGCC43</v>
      </c>
      <c r="B3490" s="184">
        <v>1999</v>
      </c>
      <c r="C3490" s="184" t="s">
        <v>2</v>
      </c>
      <c r="D3490" s="184" t="s">
        <v>23</v>
      </c>
      <c r="E3490" s="184">
        <v>43</v>
      </c>
      <c r="F3490" s="184">
        <v>638</v>
      </c>
      <c r="G3490" s="184">
        <v>0</v>
      </c>
      <c r="H3490" s="184">
        <v>1</v>
      </c>
      <c r="I3490" s="184">
        <v>1</v>
      </c>
      <c r="J3490" s="184">
        <v>0</v>
      </c>
      <c r="K3490" s="184">
        <v>0</v>
      </c>
      <c r="L3490" s="184">
        <v>0</v>
      </c>
      <c r="M3490" s="184">
        <v>379.92394583657875</v>
      </c>
      <c r="N3490" s="184"/>
      <c r="O3490" s="184"/>
      <c r="P3490" s="184"/>
      <c r="Q3490" s="184"/>
    </row>
    <row r="3491" spans="1:17" x14ac:dyDescent="0.2">
      <c r="A3491" s="187" t="str">
        <f>B3491&amp;C3491&amp;D3491&amp;E3491</f>
        <v>199925A29AGSC43</v>
      </c>
      <c r="B3491" s="184">
        <v>1999</v>
      </c>
      <c r="C3491" s="184" t="s">
        <v>2</v>
      </c>
      <c r="D3491" s="184" t="s">
        <v>28</v>
      </c>
      <c r="E3491" s="184">
        <v>43</v>
      </c>
      <c r="F3491" s="184">
        <v>1915</v>
      </c>
      <c r="G3491" s="184">
        <v>0</v>
      </c>
      <c r="H3491" s="184">
        <v>1</v>
      </c>
      <c r="I3491" s="184">
        <v>1</v>
      </c>
      <c r="J3491" s="184">
        <v>0</v>
      </c>
      <c r="K3491" s="184">
        <v>0</v>
      </c>
      <c r="L3491" s="184">
        <v>0</v>
      </c>
      <c r="M3491" s="184">
        <v>702.85788872837543</v>
      </c>
      <c r="N3491" s="184"/>
      <c r="O3491" s="184"/>
      <c r="P3491" s="184"/>
      <c r="Q3491" s="184"/>
    </row>
    <row r="3492" spans="1:17" x14ac:dyDescent="0.2">
      <c r="A3492" s="187" t="str">
        <f>B3492&amp;C3492&amp;D3492&amp;E3492</f>
        <v>199925A29AUTO43</v>
      </c>
      <c r="B3492" s="184">
        <v>1999</v>
      </c>
      <c r="C3492" s="184" t="s">
        <v>2</v>
      </c>
      <c r="D3492" s="184" t="s">
        <v>34</v>
      </c>
      <c r="E3492" s="184">
        <v>43</v>
      </c>
      <c r="F3492" s="184">
        <v>852</v>
      </c>
      <c r="G3492" s="184">
        <v>0</v>
      </c>
      <c r="H3492" s="184">
        <v>1</v>
      </c>
      <c r="I3492" s="184">
        <v>1</v>
      </c>
      <c r="J3492" s="184">
        <v>0</v>
      </c>
      <c r="K3492" s="184">
        <v>0</v>
      </c>
      <c r="L3492" s="184">
        <v>0</v>
      </c>
      <c r="M3492" s="184">
        <v>0</v>
      </c>
      <c r="N3492" s="184"/>
      <c r="O3492" s="184"/>
      <c r="P3492" s="184"/>
      <c r="Q3492" s="184"/>
    </row>
    <row r="3493" spans="1:17" x14ac:dyDescent="0.2">
      <c r="A3493" s="187" t="str">
        <f>B3493&amp;C3493&amp;D3493&amp;E3493</f>
        <v>199925A29CCA143</v>
      </c>
      <c r="B3493" s="184">
        <v>1999</v>
      </c>
      <c r="C3493" s="184" t="s">
        <v>2</v>
      </c>
      <c r="D3493" s="184" t="s">
        <v>24</v>
      </c>
      <c r="E3493" s="184">
        <v>43</v>
      </c>
      <c r="F3493" s="184">
        <v>19356</v>
      </c>
      <c r="G3493" s="184">
        <v>0</v>
      </c>
      <c r="H3493" s="184">
        <v>1</v>
      </c>
      <c r="I3493" s="184">
        <v>1</v>
      </c>
      <c r="J3493" s="184">
        <v>0</v>
      </c>
      <c r="K3493" s="184">
        <v>0</v>
      </c>
      <c r="L3493" s="184">
        <v>0.13200041330853482</v>
      </c>
      <c r="M3493" s="184">
        <v>1207.1705669481889</v>
      </c>
      <c r="N3493" s="184"/>
      <c r="O3493" s="184"/>
      <c r="P3493" s="184"/>
      <c r="Q3493" s="184"/>
    </row>
    <row r="3494" spans="1:17" x14ac:dyDescent="0.2">
      <c r="A3494" s="187" t="str">
        <f>B3494&amp;C3494&amp;D3494&amp;E3494</f>
        <v>199925A29CCA243</v>
      </c>
      <c r="B3494" s="184">
        <v>1999</v>
      </c>
      <c r="C3494" s="184" t="s">
        <v>2</v>
      </c>
      <c r="D3494" s="184" t="s">
        <v>25</v>
      </c>
      <c r="E3494" s="184">
        <v>43</v>
      </c>
      <c r="F3494" s="184">
        <v>80405</v>
      </c>
      <c r="G3494" s="184">
        <v>0</v>
      </c>
      <c r="H3494" s="184">
        <v>1</v>
      </c>
      <c r="I3494" s="184">
        <v>1</v>
      </c>
      <c r="J3494" s="184">
        <v>0</v>
      </c>
      <c r="K3494" s="184">
        <v>0</v>
      </c>
      <c r="L3494" s="184">
        <v>0.12970586406318016</v>
      </c>
      <c r="M3494" s="184">
        <v>1324.621737751022</v>
      </c>
      <c r="N3494" s="184"/>
      <c r="O3494" s="184"/>
      <c r="P3494" s="184"/>
      <c r="Q3494" s="184"/>
    </row>
    <row r="3495" spans="1:17" x14ac:dyDescent="0.2">
      <c r="A3495" s="187" t="str">
        <f>B3495&amp;C3495&amp;D3495&amp;E3495</f>
        <v>199925A29CONT43</v>
      </c>
      <c r="B3495" s="184">
        <v>1999</v>
      </c>
      <c r="C3495" s="184" t="s">
        <v>2</v>
      </c>
      <c r="D3495" s="184" t="s">
        <v>31</v>
      </c>
      <c r="E3495" s="184">
        <v>43</v>
      </c>
      <c r="F3495" s="184">
        <v>32971</v>
      </c>
      <c r="G3495" s="184">
        <v>0</v>
      </c>
      <c r="H3495" s="184">
        <v>1</v>
      </c>
      <c r="I3495" s="184">
        <v>1</v>
      </c>
      <c r="J3495" s="184">
        <v>0</v>
      </c>
      <c r="K3495" s="184">
        <v>0</v>
      </c>
      <c r="L3495" s="184">
        <v>7.1032119134997421E-2</v>
      </c>
      <c r="M3495" s="184">
        <v>1273.8988183102806</v>
      </c>
      <c r="N3495" s="184"/>
      <c r="O3495" s="184"/>
      <c r="P3495" s="184"/>
      <c r="Q3495" s="184"/>
    </row>
    <row r="3496" spans="1:17" x14ac:dyDescent="0.2">
      <c r="A3496" s="187" t="str">
        <f>B3496&amp;C3496&amp;D3496&amp;E3496</f>
        <v>199925A29EMPR43</v>
      </c>
      <c r="B3496" s="184">
        <v>1999</v>
      </c>
      <c r="C3496" s="184" t="s">
        <v>2</v>
      </c>
      <c r="D3496" s="184" t="s">
        <v>32</v>
      </c>
      <c r="E3496" s="184">
        <v>43</v>
      </c>
      <c r="F3496" s="184">
        <v>7444</v>
      </c>
      <c r="G3496" s="184">
        <v>0</v>
      </c>
      <c r="H3496" s="184">
        <v>1</v>
      </c>
      <c r="I3496" s="184">
        <v>1</v>
      </c>
      <c r="J3496" s="184">
        <v>0</v>
      </c>
      <c r="K3496" s="184">
        <v>0</v>
      </c>
      <c r="L3496" s="184">
        <v>0.14306824288017195</v>
      </c>
      <c r="M3496" s="184">
        <v>3138.4245537460938</v>
      </c>
      <c r="N3496" s="184"/>
      <c r="O3496" s="184"/>
      <c r="P3496" s="184"/>
      <c r="Q3496" s="184"/>
    </row>
    <row r="3497" spans="1:17" x14ac:dyDescent="0.2">
      <c r="A3497" s="187" t="str">
        <f>B3497&amp;C3497&amp;D3497&amp;E3497</f>
        <v>199925A29INAT43</v>
      </c>
      <c r="B3497" s="184">
        <v>1999</v>
      </c>
      <c r="C3497" s="184" t="s">
        <v>2</v>
      </c>
      <c r="D3497" s="184" t="s">
        <v>54</v>
      </c>
      <c r="E3497" s="184">
        <v>43</v>
      </c>
      <c r="F3497" s="184">
        <v>64891</v>
      </c>
      <c r="G3497" s="184">
        <v>1</v>
      </c>
      <c r="H3497" s="184">
        <v>0.35080365536052766</v>
      </c>
      <c r="I3497" s="184">
        <v>0</v>
      </c>
      <c r="J3497" s="184">
        <v>0.57051054845818372</v>
      </c>
      <c r="K3497" s="184">
        <v>0.87868887827279596</v>
      </c>
      <c r="L3497" s="184">
        <v>0.12131112172720408</v>
      </c>
      <c r="M3497" s="184"/>
      <c r="N3497" s="184"/>
      <c r="O3497" s="184"/>
      <c r="P3497" s="184"/>
      <c r="Q3497" s="184"/>
    </row>
    <row r="3498" spans="1:17" x14ac:dyDescent="0.2">
      <c r="A3498" s="187" t="str">
        <f>B3498&amp;C3498&amp;D3498&amp;E3498</f>
        <v>199925A29MILI43</v>
      </c>
      <c r="B3498" s="184">
        <v>1999</v>
      </c>
      <c r="C3498" s="184" t="s">
        <v>2</v>
      </c>
      <c r="D3498" s="184" t="s">
        <v>26</v>
      </c>
      <c r="E3498" s="184">
        <v>43</v>
      </c>
      <c r="F3498" s="184">
        <v>852</v>
      </c>
      <c r="G3498" s="184">
        <v>0</v>
      </c>
      <c r="H3498" s="184">
        <v>1</v>
      </c>
      <c r="I3498" s="184">
        <v>1</v>
      </c>
      <c r="J3498" s="184">
        <v>0</v>
      </c>
      <c r="K3498" s="184">
        <v>0</v>
      </c>
      <c r="L3498" s="184">
        <v>0.5</v>
      </c>
      <c r="M3498" s="184">
        <v>3361.3319057995636</v>
      </c>
      <c r="N3498" s="184"/>
      <c r="O3498" s="184"/>
      <c r="P3498" s="184"/>
      <c r="Q3498" s="184"/>
    </row>
    <row r="3499" spans="1:17" x14ac:dyDescent="0.2">
      <c r="A3499" s="187" t="str">
        <f>B3499&amp;C3499&amp;D3499&amp;E3499</f>
        <v>199925A29PUBL43</v>
      </c>
      <c r="B3499" s="184">
        <v>1999</v>
      </c>
      <c r="C3499" s="184" t="s">
        <v>2</v>
      </c>
      <c r="D3499" s="184" t="s">
        <v>27</v>
      </c>
      <c r="E3499" s="184">
        <v>43</v>
      </c>
      <c r="F3499" s="184">
        <v>10847</v>
      </c>
      <c r="G3499" s="184">
        <v>0</v>
      </c>
      <c r="H3499" s="184">
        <v>1</v>
      </c>
      <c r="I3499" s="184">
        <v>1</v>
      </c>
      <c r="J3499" s="184">
        <v>0</v>
      </c>
      <c r="K3499" s="184">
        <v>0</v>
      </c>
      <c r="L3499" s="184">
        <v>0.15672536185120309</v>
      </c>
      <c r="M3499" s="184">
        <v>2196.7164142540346</v>
      </c>
      <c r="N3499" s="184"/>
      <c r="O3499" s="184"/>
      <c r="P3499" s="184"/>
      <c r="Q3499" s="184"/>
    </row>
    <row r="3500" spans="1:17" x14ac:dyDescent="0.2">
      <c r="A3500" s="187" t="str">
        <f>B3500&amp;C3500&amp;D3500&amp;E3500</f>
        <v>199925A29SCA143</v>
      </c>
      <c r="B3500" s="184">
        <v>1999</v>
      </c>
      <c r="C3500" s="184" t="s">
        <v>2</v>
      </c>
      <c r="D3500" s="184" t="s">
        <v>29</v>
      </c>
      <c r="E3500" s="184">
        <v>43</v>
      </c>
      <c r="F3500" s="184">
        <v>19575</v>
      </c>
      <c r="G3500" s="184">
        <v>0</v>
      </c>
      <c r="H3500" s="184">
        <v>1</v>
      </c>
      <c r="I3500" s="184">
        <v>1</v>
      </c>
      <c r="J3500" s="184">
        <v>0</v>
      </c>
      <c r="K3500" s="184">
        <v>0</v>
      </c>
      <c r="L3500" s="184">
        <v>0.228301404853129</v>
      </c>
      <c r="M3500" s="184">
        <v>935.19223468965401</v>
      </c>
      <c r="N3500" s="184"/>
      <c r="O3500" s="184"/>
      <c r="P3500" s="184"/>
      <c r="Q3500" s="184"/>
    </row>
    <row r="3501" spans="1:17" x14ac:dyDescent="0.2">
      <c r="A3501" s="187" t="str">
        <f>B3501&amp;C3501&amp;D3501&amp;E3501</f>
        <v>199925A29SCA243</v>
      </c>
      <c r="B3501" s="184">
        <v>1999</v>
      </c>
      <c r="C3501" s="184" t="s">
        <v>2</v>
      </c>
      <c r="D3501" s="184" t="s">
        <v>30</v>
      </c>
      <c r="E3501" s="184">
        <v>43</v>
      </c>
      <c r="F3501" s="184">
        <v>11913</v>
      </c>
      <c r="G3501" s="184">
        <v>0</v>
      </c>
      <c r="H3501" s="184">
        <v>1</v>
      </c>
      <c r="I3501" s="184">
        <v>1</v>
      </c>
      <c r="J3501" s="184">
        <v>0</v>
      </c>
      <c r="K3501" s="184">
        <v>0</v>
      </c>
      <c r="L3501" s="184">
        <v>0.14286913455888525</v>
      </c>
      <c r="M3501" s="184">
        <v>1209.5367193385568</v>
      </c>
      <c r="N3501" s="184"/>
      <c r="O3501" s="184"/>
      <c r="P3501" s="184"/>
      <c r="Q3501" s="184"/>
    </row>
    <row r="3502" spans="1:17" x14ac:dyDescent="0.2">
      <c r="A3502" s="187" t="str">
        <f>B3502&amp;C3502&amp;D3502&amp;E3502</f>
        <v>199925A29SREM43</v>
      </c>
      <c r="B3502" s="184">
        <v>1999</v>
      </c>
      <c r="C3502" s="184" t="s">
        <v>2</v>
      </c>
      <c r="D3502" s="184" t="s">
        <v>35</v>
      </c>
      <c r="E3502" s="184">
        <v>43</v>
      </c>
      <c r="F3502" s="184">
        <v>4895</v>
      </c>
      <c r="G3502" s="184">
        <v>0</v>
      </c>
      <c r="H3502" s="184">
        <v>1</v>
      </c>
      <c r="I3502" s="184">
        <v>1</v>
      </c>
      <c r="J3502" s="184">
        <v>0</v>
      </c>
      <c r="K3502" s="184">
        <v>0</v>
      </c>
      <c r="L3502" s="184">
        <v>8.6823289070480078E-2</v>
      </c>
      <c r="M3502" s="184">
        <v>19.340732464337723</v>
      </c>
      <c r="N3502" s="184"/>
      <c r="O3502" s="184"/>
      <c r="P3502" s="184"/>
      <c r="Q3502" s="184"/>
    </row>
    <row r="3503" spans="1:17" x14ac:dyDescent="0.2">
      <c r="A3503" s="187" t="str">
        <f>B3503&amp;C3503&amp;D3503&amp;E3503</f>
        <v>199925A29TDOM43</v>
      </c>
      <c r="B3503" s="184">
        <v>1999</v>
      </c>
      <c r="C3503" s="184" t="s">
        <v>2</v>
      </c>
      <c r="D3503" s="184" t="s">
        <v>33</v>
      </c>
      <c r="E3503" s="184">
        <v>43</v>
      </c>
      <c r="F3503" s="184">
        <v>11491</v>
      </c>
      <c r="G3503" s="184">
        <v>0</v>
      </c>
      <c r="H3503" s="184">
        <v>1</v>
      </c>
      <c r="I3503" s="184">
        <v>1</v>
      </c>
      <c r="J3503" s="184">
        <v>0</v>
      </c>
      <c r="K3503" s="184">
        <v>0</v>
      </c>
      <c r="L3503" s="184">
        <v>9.2594204159777219E-2</v>
      </c>
      <c r="M3503" s="184">
        <v>437.42208465380332</v>
      </c>
      <c r="N3503" s="184"/>
      <c r="O3503" s="184"/>
      <c r="P3503" s="184"/>
      <c r="Q3503" s="184"/>
    </row>
    <row r="3504" spans="1:17" x14ac:dyDescent="0.2">
      <c r="A3504" s="187" t="str">
        <f>B3504&amp;C3504&amp;D3504&amp;E3504</f>
        <v>199930EMAAGCC43</v>
      </c>
      <c r="B3504" s="184">
        <v>1999</v>
      </c>
      <c r="C3504" s="184" t="s">
        <v>4</v>
      </c>
      <c r="D3504" s="184" t="s">
        <v>23</v>
      </c>
      <c r="E3504" s="184">
        <v>43</v>
      </c>
      <c r="F3504" s="184">
        <v>4045</v>
      </c>
      <c r="G3504" s="184">
        <v>0</v>
      </c>
      <c r="H3504" s="184">
        <v>1</v>
      </c>
      <c r="I3504" s="184">
        <v>1</v>
      </c>
      <c r="J3504" s="184">
        <v>0</v>
      </c>
      <c r="K3504" s="184">
        <v>0</v>
      </c>
      <c r="L3504" s="184">
        <v>0</v>
      </c>
      <c r="M3504" s="184">
        <v>564.80018183550897</v>
      </c>
      <c r="N3504" s="184"/>
      <c r="O3504" s="184"/>
      <c r="P3504" s="184"/>
      <c r="Q3504" s="184"/>
    </row>
    <row r="3505" spans="1:17" x14ac:dyDescent="0.2">
      <c r="A3505" s="187" t="str">
        <f>B3505&amp;C3505&amp;D3505&amp;E3505</f>
        <v>199930EMAAGSC43</v>
      </c>
      <c r="B3505" s="184">
        <v>1999</v>
      </c>
      <c r="C3505" s="184" t="s">
        <v>4</v>
      </c>
      <c r="D3505" s="184" t="s">
        <v>28</v>
      </c>
      <c r="E3505" s="184">
        <v>43</v>
      </c>
      <c r="F3505" s="184">
        <v>3619</v>
      </c>
      <c r="G3505" s="184">
        <v>0</v>
      </c>
      <c r="H3505" s="184">
        <v>1</v>
      </c>
      <c r="I3505" s="184">
        <v>1</v>
      </c>
      <c r="J3505" s="184">
        <v>0</v>
      </c>
      <c r="K3505" s="184">
        <v>0</v>
      </c>
      <c r="L3505" s="184">
        <v>0</v>
      </c>
      <c r="M3505" s="184">
        <v>341.94134588481506</v>
      </c>
      <c r="N3505" s="184"/>
      <c r="O3505" s="184"/>
      <c r="P3505" s="184"/>
      <c r="Q3505" s="184"/>
    </row>
    <row r="3506" spans="1:17" x14ac:dyDescent="0.2">
      <c r="A3506" s="187" t="str">
        <f>B3506&amp;C3506&amp;D3506&amp;E3506</f>
        <v>199930EMAAUTO43</v>
      </c>
      <c r="B3506" s="184">
        <v>1999</v>
      </c>
      <c r="C3506" s="184" t="s">
        <v>4</v>
      </c>
      <c r="D3506" s="184" t="s">
        <v>34</v>
      </c>
      <c r="E3506" s="184">
        <v>43</v>
      </c>
      <c r="F3506" s="184">
        <v>33828</v>
      </c>
      <c r="G3506" s="184">
        <v>0</v>
      </c>
      <c r="H3506" s="184">
        <v>1</v>
      </c>
      <c r="I3506" s="184">
        <v>1</v>
      </c>
      <c r="J3506" s="184">
        <v>0</v>
      </c>
      <c r="K3506" s="184">
        <v>0</v>
      </c>
      <c r="L3506" s="184">
        <v>1.2593118126995389E-2</v>
      </c>
      <c r="M3506" s="184">
        <v>0</v>
      </c>
      <c r="N3506" s="184"/>
      <c r="O3506" s="184"/>
      <c r="P3506" s="184"/>
      <c r="Q3506" s="184"/>
    </row>
    <row r="3507" spans="1:17" x14ac:dyDescent="0.2">
      <c r="A3507" s="187" t="str">
        <f>B3507&amp;C3507&amp;D3507&amp;E3507</f>
        <v>199930EMACCA143</v>
      </c>
      <c r="B3507" s="184">
        <v>1999</v>
      </c>
      <c r="C3507" s="184" t="s">
        <v>4</v>
      </c>
      <c r="D3507" s="184" t="s">
        <v>24</v>
      </c>
      <c r="E3507" s="184">
        <v>43</v>
      </c>
      <c r="F3507" s="184">
        <v>103387</v>
      </c>
      <c r="G3507" s="184">
        <v>0</v>
      </c>
      <c r="H3507" s="184">
        <v>1</v>
      </c>
      <c r="I3507" s="184">
        <v>1</v>
      </c>
      <c r="J3507" s="184">
        <v>0</v>
      </c>
      <c r="K3507" s="184">
        <v>0</v>
      </c>
      <c r="L3507" s="184">
        <v>4.7336705775387622E-2</v>
      </c>
      <c r="M3507" s="184">
        <v>1729.7750974722621</v>
      </c>
      <c r="N3507" s="184"/>
      <c r="O3507" s="184"/>
      <c r="P3507" s="184"/>
      <c r="Q3507" s="184"/>
    </row>
    <row r="3508" spans="1:17" x14ac:dyDescent="0.2">
      <c r="A3508" s="187" t="str">
        <f>B3508&amp;C3508&amp;D3508&amp;E3508</f>
        <v>199930EMACCA243</v>
      </c>
      <c r="B3508" s="184">
        <v>1999</v>
      </c>
      <c r="C3508" s="184" t="s">
        <v>4</v>
      </c>
      <c r="D3508" s="184" t="s">
        <v>25</v>
      </c>
      <c r="E3508" s="184">
        <v>43</v>
      </c>
      <c r="F3508" s="184">
        <v>272525</v>
      </c>
      <c r="G3508" s="184">
        <v>0</v>
      </c>
      <c r="H3508" s="184">
        <v>1</v>
      </c>
      <c r="I3508" s="184">
        <v>1</v>
      </c>
      <c r="J3508" s="184">
        <v>0</v>
      </c>
      <c r="K3508" s="184">
        <v>0</v>
      </c>
      <c r="L3508" s="184">
        <v>5.5429777084671131E-2</v>
      </c>
      <c r="M3508" s="184">
        <v>1687.2407160924759</v>
      </c>
      <c r="N3508" s="184"/>
      <c r="O3508" s="184"/>
      <c r="P3508" s="184"/>
      <c r="Q3508" s="184"/>
    </row>
    <row r="3509" spans="1:17" x14ac:dyDescent="0.2">
      <c r="A3509" s="187" t="str">
        <f>B3509&amp;C3509&amp;D3509&amp;E3509</f>
        <v>199930EMACONT43</v>
      </c>
      <c r="B3509" s="184">
        <v>1999</v>
      </c>
      <c r="C3509" s="184" t="s">
        <v>4</v>
      </c>
      <c r="D3509" s="184" t="s">
        <v>31</v>
      </c>
      <c r="E3509" s="184">
        <v>43</v>
      </c>
      <c r="F3509" s="184">
        <v>281662</v>
      </c>
      <c r="G3509" s="184">
        <v>0</v>
      </c>
      <c r="H3509" s="184">
        <v>1</v>
      </c>
      <c r="I3509" s="184">
        <v>1</v>
      </c>
      <c r="J3509" s="184">
        <v>0</v>
      </c>
      <c r="K3509" s="184">
        <v>0</v>
      </c>
      <c r="L3509" s="184">
        <v>1.4346983263628037E-2</v>
      </c>
      <c r="M3509" s="184">
        <v>1508.7678472358295</v>
      </c>
      <c r="N3509" s="184"/>
      <c r="O3509" s="184"/>
      <c r="P3509" s="184"/>
      <c r="Q3509" s="184"/>
    </row>
    <row r="3510" spans="1:17" x14ac:dyDescent="0.2">
      <c r="A3510" s="187" t="str">
        <f>B3510&amp;C3510&amp;D3510&amp;E3510</f>
        <v>199930EMAEMPR43</v>
      </c>
      <c r="B3510" s="184">
        <v>1999</v>
      </c>
      <c r="C3510" s="184" t="s">
        <v>4</v>
      </c>
      <c r="D3510" s="184" t="s">
        <v>32</v>
      </c>
      <c r="E3510" s="184">
        <v>43</v>
      </c>
      <c r="F3510" s="184">
        <v>70011</v>
      </c>
      <c r="G3510" s="184">
        <v>0</v>
      </c>
      <c r="H3510" s="184">
        <v>1</v>
      </c>
      <c r="I3510" s="184">
        <v>1</v>
      </c>
      <c r="J3510" s="184">
        <v>0</v>
      </c>
      <c r="K3510" s="184">
        <v>0</v>
      </c>
      <c r="L3510" s="184">
        <v>3.0395223607718787E-2</v>
      </c>
      <c r="M3510" s="184">
        <v>4606.3700395403248</v>
      </c>
      <c r="N3510" s="184"/>
      <c r="O3510" s="184"/>
      <c r="P3510" s="184"/>
      <c r="Q3510" s="184"/>
    </row>
    <row r="3511" spans="1:17" x14ac:dyDescent="0.2">
      <c r="A3511" s="187" t="str">
        <f>B3511&amp;C3511&amp;D3511&amp;E3511</f>
        <v>199930EMAINAT43</v>
      </c>
      <c r="B3511" s="184">
        <v>1999</v>
      </c>
      <c r="C3511" s="184" t="s">
        <v>4</v>
      </c>
      <c r="D3511" s="184" t="s">
        <v>54</v>
      </c>
      <c r="E3511" s="184">
        <v>43</v>
      </c>
      <c r="F3511" s="184">
        <v>584146</v>
      </c>
      <c r="G3511" s="184">
        <v>1</v>
      </c>
      <c r="H3511" s="184">
        <v>0.12393784691290345</v>
      </c>
      <c r="I3511" s="184">
        <v>0</v>
      </c>
      <c r="J3511" s="184">
        <v>0.86143782336801444</v>
      </c>
      <c r="K3511" s="184">
        <v>0.97995054043910357</v>
      </c>
      <c r="L3511" s="184">
        <v>2.0034832763347849E-2</v>
      </c>
      <c r="M3511" s="184"/>
      <c r="N3511" s="184"/>
      <c r="O3511" s="184"/>
      <c r="P3511" s="184"/>
      <c r="Q3511" s="184"/>
    </row>
    <row r="3512" spans="1:17" x14ac:dyDescent="0.2">
      <c r="A3512" s="187" t="str">
        <f>B3512&amp;C3512&amp;D3512&amp;E3512</f>
        <v>199930EMAMILI43</v>
      </c>
      <c r="B3512" s="184">
        <v>1999</v>
      </c>
      <c r="C3512" s="184" t="s">
        <v>4</v>
      </c>
      <c r="D3512" s="184" t="s">
        <v>26</v>
      </c>
      <c r="E3512" s="184">
        <v>43</v>
      </c>
      <c r="F3512" s="184">
        <v>2128</v>
      </c>
      <c r="G3512" s="184">
        <v>0</v>
      </c>
      <c r="H3512" s="184">
        <v>1</v>
      </c>
      <c r="I3512" s="184">
        <v>1</v>
      </c>
      <c r="J3512" s="184">
        <v>0</v>
      </c>
      <c r="K3512" s="184">
        <v>0</v>
      </c>
      <c r="L3512" s="184">
        <v>0.10009398496240601</v>
      </c>
      <c r="M3512" s="184">
        <v>2574.9080677879292</v>
      </c>
      <c r="N3512" s="184"/>
      <c r="O3512" s="184"/>
      <c r="P3512" s="184"/>
      <c r="Q3512" s="184"/>
    </row>
    <row r="3513" spans="1:17" x14ac:dyDescent="0.2">
      <c r="A3513" s="187" t="str">
        <f>B3513&amp;C3513&amp;D3513&amp;E3513</f>
        <v>199930EMAPUBL43</v>
      </c>
      <c r="B3513" s="184">
        <v>1999</v>
      </c>
      <c r="C3513" s="184" t="s">
        <v>4</v>
      </c>
      <c r="D3513" s="184" t="s">
        <v>27</v>
      </c>
      <c r="E3513" s="184">
        <v>43</v>
      </c>
      <c r="F3513" s="184">
        <v>86791</v>
      </c>
      <c r="G3513" s="184">
        <v>0</v>
      </c>
      <c r="H3513" s="184">
        <v>1</v>
      </c>
      <c r="I3513" s="184">
        <v>1</v>
      </c>
      <c r="J3513" s="184">
        <v>0</v>
      </c>
      <c r="K3513" s="184">
        <v>0</v>
      </c>
      <c r="L3513" s="184">
        <v>9.3143298268253627E-2</v>
      </c>
      <c r="M3513" s="184">
        <v>2861.3312277934861</v>
      </c>
      <c r="N3513" s="184"/>
      <c r="O3513" s="184"/>
      <c r="P3513" s="184"/>
      <c r="Q3513" s="184"/>
    </row>
    <row r="3514" spans="1:17" x14ac:dyDescent="0.2">
      <c r="A3514" s="187" t="str">
        <f>B3514&amp;C3514&amp;D3514&amp;E3514</f>
        <v>199930EMASCA143</v>
      </c>
      <c r="B3514" s="184">
        <v>1999</v>
      </c>
      <c r="C3514" s="184" t="s">
        <v>4</v>
      </c>
      <c r="D3514" s="184" t="s">
        <v>29</v>
      </c>
      <c r="E3514" s="184">
        <v>43</v>
      </c>
      <c r="F3514" s="184">
        <v>55102</v>
      </c>
      <c r="G3514" s="184">
        <v>0</v>
      </c>
      <c r="H3514" s="184">
        <v>1</v>
      </c>
      <c r="I3514" s="184">
        <v>1</v>
      </c>
      <c r="J3514" s="184">
        <v>0</v>
      </c>
      <c r="K3514" s="184">
        <v>0</v>
      </c>
      <c r="L3514" s="184">
        <v>4.6277812057638562E-2</v>
      </c>
      <c r="M3514" s="184">
        <v>1139.708666022188</v>
      </c>
      <c r="N3514" s="184"/>
      <c r="O3514" s="184"/>
      <c r="P3514" s="184"/>
      <c r="Q3514" s="184"/>
    </row>
    <row r="3515" spans="1:17" x14ac:dyDescent="0.2">
      <c r="A3515" s="187" t="str">
        <f>B3515&amp;C3515&amp;D3515&amp;E3515</f>
        <v>199930EMASCA243</v>
      </c>
      <c r="B3515" s="184">
        <v>1999</v>
      </c>
      <c r="C3515" s="184" t="s">
        <v>4</v>
      </c>
      <c r="D3515" s="184" t="s">
        <v>30</v>
      </c>
      <c r="E3515" s="184">
        <v>43</v>
      </c>
      <c r="F3515" s="184">
        <v>42337</v>
      </c>
      <c r="G3515" s="184">
        <v>0</v>
      </c>
      <c r="H3515" s="184">
        <v>1</v>
      </c>
      <c r="I3515" s="184">
        <v>1</v>
      </c>
      <c r="J3515" s="184">
        <v>0</v>
      </c>
      <c r="K3515" s="184">
        <v>0</v>
      </c>
      <c r="L3515" s="184">
        <v>3.0162741809764509E-2</v>
      </c>
      <c r="M3515" s="184">
        <v>1445.0487613985358</v>
      </c>
      <c r="N3515" s="184"/>
      <c r="O3515" s="184"/>
      <c r="P3515" s="184"/>
      <c r="Q3515" s="184"/>
    </row>
    <row r="3516" spans="1:17" x14ac:dyDescent="0.2">
      <c r="A3516" s="187" t="str">
        <f>B3516&amp;C3516&amp;D3516&amp;E3516</f>
        <v>199930EMASREM43</v>
      </c>
      <c r="B3516" s="184">
        <v>1999</v>
      </c>
      <c r="C3516" s="184" t="s">
        <v>4</v>
      </c>
      <c r="D3516" s="184" t="s">
        <v>35</v>
      </c>
      <c r="E3516" s="184">
        <v>43</v>
      </c>
      <c r="F3516" s="184">
        <v>19364</v>
      </c>
      <c r="G3516" s="184">
        <v>0</v>
      </c>
      <c r="H3516" s="184">
        <v>1</v>
      </c>
      <c r="I3516" s="184">
        <v>1</v>
      </c>
      <c r="J3516" s="184">
        <v>0</v>
      </c>
      <c r="K3516" s="184">
        <v>0</v>
      </c>
      <c r="L3516" s="184">
        <v>3.2999380293327822E-2</v>
      </c>
      <c r="M3516" s="184">
        <v>0</v>
      </c>
      <c r="N3516" s="184"/>
      <c r="O3516" s="184"/>
      <c r="P3516" s="184"/>
      <c r="Q3516" s="184"/>
    </row>
    <row r="3517" spans="1:17" x14ac:dyDescent="0.2">
      <c r="A3517" s="187" t="str">
        <f>B3517&amp;C3517&amp;D3517&amp;E3517</f>
        <v>199930EMATDOM43</v>
      </c>
      <c r="B3517" s="184">
        <v>1999</v>
      </c>
      <c r="C3517" s="184" t="s">
        <v>4</v>
      </c>
      <c r="D3517" s="184" t="s">
        <v>33</v>
      </c>
      <c r="E3517" s="184">
        <v>43</v>
      </c>
      <c r="F3517" s="184">
        <v>99778</v>
      </c>
      <c r="G3517" s="184">
        <v>0</v>
      </c>
      <c r="H3517" s="184">
        <v>1</v>
      </c>
      <c r="I3517" s="184">
        <v>1</v>
      </c>
      <c r="J3517" s="184">
        <v>0</v>
      </c>
      <c r="K3517" s="184">
        <v>0</v>
      </c>
      <c r="L3517" s="184">
        <v>2.3452063581150154E-2</v>
      </c>
      <c r="M3517" s="184">
        <v>508.80787967382156</v>
      </c>
      <c r="N3517" s="184"/>
      <c r="O3517" s="184"/>
      <c r="P3517" s="184"/>
      <c r="Q3517" s="184"/>
    </row>
    <row r="3518" spans="1:17" x14ac:dyDescent="0.2">
      <c r="A3518" s="187" t="str">
        <f>B3518&amp;C3518&amp;D3518&amp;E3518</f>
        <v>199915A17AGCC53</v>
      </c>
      <c r="B3518" s="184">
        <v>1999</v>
      </c>
      <c r="C3518" s="184" t="s">
        <v>0</v>
      </c>
      <c r="D3518" s="184" t="s">
        <v>23</v>
      </c>
      <c r="E3518" s="184">
        <v>53</v>
      </c>
      <c r="F3518" s="184">
        <v>424</v>
      </c>
      <c r="G3518" s="184">
        <v>0</v>
      </c>
      <c r="H3518" s="184">
        <v>1</v>
      </c>
      <c r="I3518" s="184">
        <v>1</v>
      </c>
      <c r="J3518" s="184">
        <v>0</v>
      </c>
      <c r="K3518" s="184">
        <v>0</v>
      </c>
      <c r="L3518" s="184">
        <v>0.5</v>
      </c>
      <c r="M3518" s="184">
        <v>310.02036420432336</v>
      </c>
      <c r="N3518" s="184"/>
      <c r="O3518" s="184"/>
      <c r="P3518" s="184"/>
      <c r="Q3518" s="184"/>
    </row>
    <row r="3519" spans="1:17" x14ac:dyDescent="0.2">
      <c r="A3519" s="187" t="str">
        <f>B3519&amp;C3519&amp;D3519&amp;E3519</f>
        <v>199915A17AGSC53</v>
      </c>
      <c r="B3519" s="184">
        <v>1999</v>
      </c>
      <c r="C3519" s="184" t="s">
        <v>0</v>
      </c>
      <c r="D3519" s="184" t="s">
        <v>28</v>
      </c>
      <c r="E3519" s="184">
        <v>53</v>
      </c>
      <c r="F3519" s="184">
        <v>636</v>
      </c>
      <c r="G3519" s="184">
        <v>0</v>
      </c>
      <c r="H3519" s="184">
        <v>1</v>
      </c>
      <c r="I3519" s="184">
        <v>1</v>
      </c>
      <c r="J3519" s="184">
        <v>0</v>
      </c>
      <c r="K3519" s="184">
        <v>0</v>
      </c>
      <c r="L3519" s="184">
        <v>0.33333333333333331</v>
      </c>
      <c r="M3519" s="184">
        <v>275.57365707050968</v>
      </c>
      <c r="N3519" s="184"/>
      <c r="O3519" s="184"/>
      <c r="P3519" s="184"/>
      <c r="Q3519" s="184"/>
    </row>
    <row r="3520" spans="1:17" x14ac:dyDescent="0.2">
      <c r="A3520" s="187" t="str">
        <f>B3520&amp;C3520&amp;D3520&amp;E3520</f>
        <v>199915A17AUTO53</v>
      </c>
      <c r="B3520" s="184">
        <v>1999</v>
      </c>
      <c r="C3520" s="184" t="s">
        <v>0</v>
      </c>
      <c r="D3520" s="184" t="s">
        <v>34</v>
      </c>
      <c r="E3520" s="184">
        <v>53</v>
      </c>
      <c r="F3520" s="184">
        <v>424</v>
      </c>
      <c r="G3520" s="184">
        <v>0</v>
      </c>
      <c r="H3520" s="184">
        <v>1</v>
      </c>
      <c r="I3520" s="184">
        <v>1</v>
      </c>
      <c r="J3520" s="184">
        <v>0</v>
      </c>
      <c r="K3520" s="184">
        <v>0</v>
      </c>
      <c r="L3520" s="184">
        <v>1</v>
      </c>
      <c r="M3520" s="184">
        <v>0</v>
      </c>
      <c r="N3520" s="184"/>
      <c r="O3520" s="184"/>
      <c r="P3520" s="184"/>
      <c r="Q3520" s="184"/>
    </row>
    <row r="3521" spans="1:17" x14ac:dyDescent="0.2">
      <c r="A3521" s="187" t="str">
        <f>B3521&amp;C3521&amp;D3521&amp;E3521</f>
        <v>199915A17CCA153</v>
      </c>
      <c r="B3521" s="184">
        <v>1999</v>
      </c>
      <c r="C3521" s="184" t="s">
        <v>0</v>
      </c>
      <c r="D3521" s="184" t="s">
        <v>24</v>
      </c>
      <c r="E3521" s="184">
        <v>53</v>
      </c>
      <c r="F3521" s="184">
        <v>2964</v>
      </c>
      <c r="G3521" s="184">
        <v>0</v>
      </c>
      <c r="H3521" s="184">
        <v>1</v>
      </c>
      <c r="I3521" s="184">
        <v>1</v>
      </c>
      <c r="J3521" s="184">
        <v>0</v>
      </c>
      <c r="K3521" s="184">
        <v>0</v>
      </c>
      <c r="L3521" s="184">
        <v>0.85695006747638325</v>
      </c>
      <c r="M3521" s="184">
        <v>447.78394934745012</v>
      </c>
      <c r="N3521" s="184"/>
      <c r="O3521" s="184"/>
      <c r="P3521" s="184"/>
      <c r="Q3521" s="184"/>
    </row>
    <row r="3522" spans="1:17" x14ac:dyDescent="0.2">
      <c r="A3522" s="187" t="str">
        <f>B3522&amp;C3522&amp;D3522&amp;E3522</f>
        <v>199915A17CCA253</v>
      </c>
      <c r="B3522" s="184">
        <v>1999</v>
      </c>
      <c r="C3522" s="184" t="s">
        <v>0</v>
      </c>
      <c r="D3522" s="184" t="s">
        <v>25</v>
      </c>
      <c r="E3522" s="184">
        <v>53</v>
      </c>
      <c r="F3522" s="184">
        <v>1484</v>
      </c>
      <c r="G3522" s="184">
        <v>0</v>
      </c>
      <c r="H3522" s="184">
        <v>1</v>
      </c>
      <c r="I3522" s="184">
        <v>1</v>
      </c>
      <c r="J3522" s="184">
        <v>0</v>
      </c>
      <c r="K3522" s="184">
        <v>0</v>
      </c>
      <c r="L3522" s="184">
        <v>0.8571428571428571</v>
      </c>
      <c r="M3522" s="184">
        <v>441.61630989064395</v>
      </c>
      <c r="N3522" s="184"/>
      <c r="O3522" s="184"/>
      <c r="P3522" s="184"/>
      <c r="Q3522" s="184"/>
    </row>
    <row r="3523" spans="1:17" x14ac:dyDescent="0.2">
      <c r="A3523" s="187" t="str">
        <f>B3523&amp;C3523&amp;D3523&amp;E3523</f>
        <v>199915A17CONT53</v>
      </c>
      <c r="B3523" s="184">
        <v>1999</v>
      </c>
      <c r="C3523" s="184" t="s">
        <v>0</v>
      </c>
      <c r="D3523" s="184" t="s">
        <v>31</v>
      </c>
      <c r="E3523" s="184">
        <v>53</v>
      </c>
      <c r="F3523" s="184">
        <v>847</v>
      </c>
      <c r="G3523" s="184">
        <v>0</v>
      </c>
      <c r="H3523" s="184">
        <v>1</v>
      </c>
      <c r="I3523" s="184">
        <v>1</v>
      </c>
      <c r="J3523" s="184">
        <v>0</v>
      </c>
      <c r="K3523" s="184">
        <v>0</v>
      </c>
      <c r="L3523" s="184">
        <v>0.500590318772137</v>
      </c>
      <c r="M3523" s="184">
        <v>216.59562584425655</v>
      </c>
      <c r="N3523" s="184"/>
      <c r="O3523" s="184"/>
      <c r="P3523" s="184"/>
      <c r="Q3523" s="184"/>
    </row>
    <row r="3524" spans="1:17" x14ac:dyDescent="0.2">
      <c r="A3524" s="187" t="str">
        <f>B3524&amp;C3524&amp;D3524&amp;E3524</f>
        <v>199915A17EMPR53</v>
      </c>
      <c r="B3524" s="184">
        <v>1999</v>
      </c>
      <c r="C3524" s="184" t="s">
        <v>0</v>
      </c>
      <c r="D3524" s="184" t="s">
        <v>32</v>
      </c>
      <c r="E3524" s="184">
        <v>53</v>
      </c>
      <c r="F3524" s="184">
        <v>212</v>
      </c>
      <c r="G3524" s="184">
        <v>0</v>
      </c>
      <c r="H3524" s="184">
        <v>1</v>
      </c>
      <c r="I3524" s="184">
        <v>1</v>
      </c>
      <c r="J3524" s="184">
        <v>0</v>
      </c>
      <c r="K3524" s="184">
        <v>0</v>
      </c>
      <c r="L3524" s="184">
        <v>1</v>
      </c>
      <c r="M3524" s="184">
        <v>555.59205054538234</v>
      </c>
      <c r="N3524" s="184"/>
      <c r="O3524" s="184"/>
      <c r="P3524" s="184"/>
      <c r="Q3524" s="184"/>
    </row>
    <row r="3525" spans="1:17" x14ac:dyDescent="0.2">
      <c r="A3525" s="187" t="str">
        <f>B3525&amp;C3525&amp;D3525&amp;E3525</f>
        <v>199915A17INAT53</v>
      </c>
      <c r="B3525" s="184">
        <v>1999</v>
      </c>
      <c r="C3525" s="184" t="s">
        <v>0</v>
      </c>
      <c r="D3525" s="184" t="s">
        <v>54</v>
      </c>
      <c r="E3525" s="184">
        <v>53</v>
      </c>
      <c r="F3525" s="184">
        <v>106133</v>
      </c>
      <c r="G3525" s="184">
        <v>1</v>
      </c>
      <c r="H3525" s="184">
        <v>0.1337001686563086</v>
      </c>
      <c r="I3525" s="184">
        <v>0</v>
      </c>
      <c r="J3525" s="184">
        <v>9.7811236844336819E-2</v>
      </c>
      <c r="K3525" s="184">
        <v>0.13373785721688825</v>
      </c>
      <c r="L3525" s="184">
        <v>0.86626214278311175</v>
      </c>
      <c r="M3525" s="184"/>
      <c r="N3525" s="184"/>
      <c r="O3525" s="184"/>
      <c r="P3525" s="184"/>
      <c r="Q3525" s="184"/>
    </row>
    <row r="3526" spans="1:17" x14ac:dyDescent="0.2">
      <c r="A3526" s="187" t="str">
        <f>B3526&amp;C3526&amp;D3526&amp;E3526</f>
        <v>199915A17SCA153</v>
      </c>
      <c r="B3526" s="184">
        <v>1999</v>
      </c>
      <c r="C3526" s="184" t="s">
        <v>0</v>
      </c>
      <c r="D3526" s="184" t="s">
        <v>29</v>
      </c>
      <c r="E3526" s="184">
        <v>53</v>
      </c>
      <c r="F3526" s="184">
        <v>6783</v>
      </c>
      <c r="G3526" s="184">
        <v>0</v>
      </c>
      <c r="H3526" s="184">
        <v>1</v>
      </c>
      <c r="I3526" s="184">
        <v>1</v>
      </c>
      <c r="J3526" s="184">
        <v>0</v>
      </c>
      <c r="K3526" s="184">
        <v>0</v>
      </c>
      <c r="L3526" s="184">
        <v>0.68745392893999702</v>
      </c>
      <c r="M3526" s="184">
        <v>331.23148114743572</v>
      </c>
      <c r="N3526" s="184"/>
      <c r="O3526" s="184"/>
      <c r="P3526" s="184"/>
      <c r="Q3526" s="184"/>
    </row>
    <row r="3527" spans="1:17" x14ac:dyDescent="0.2">
      <c r="A3527" s="187" t="str">
        <f>B3527&amp;C3527&amp;D3527&amp;E3527</f>
        <v>199915A17SCA253</v>
      </c>
      <c r="B3527" s="184">
        <v>1999</v>
      </c>
      <c r="C3527" s="184" t="s">
        <v>0</v>
      </c>
      <c r="D3527" s="184" t="s">
        <v>30</v>
      </c>
      <c r="E3527" s="184">
        <v>53</v>
      </c>
      <c r="F3527" s="184">
        <v>1694</v>
      </c>
      <c r="G3527" s="184">
        <v>0</v>
      </c>
      <c r="H3527" s="184">
        <v>1</v>
      </c>
      <c r="I3527" s="184">
        <v>1</v>
      </c>
      <c r="J3527" s="184">
        <v>0</v>
      </c>
      <c r="K3527" s="184">
        <v>0</v>
      </c>
      <c r="L3527" s="184">
        <v>0.7497048406139315</v>
      </c>
      <c r="M3527" s="184">
        <v>354.14893517054537</v>
      </c>
      <c r="N3527" s="184"/>
      <c r="O3527" s="184"/>
      <c r="P3527" s="184"/>
      <c r="Q3527" s="184"/>
    </row>
    <row r="3528" spans="1:17" x14ac:dyDescent="0.2">
      <c r="A3528" s="187" t="str">
        <f>B3528&amp;C3528&amp;D3528&amp;E3528</f>
        <v>199915A17SREM53</v>
      </c>
      <c r="B3528" s="184">
        <v>1999</v>
      </c>
      <c r="C3528" s="184" t="s">
        <v>0</v>
      </c>
      <c r="D3528" s="184" t="s">
        <v>35</v>
      </c>
      <c r="E3528" s="184">
        <v>53</v>
      </c>
      <c r="F3528" s="184">
        <v>3815</v>
      </c>
      <c r="G3528" s="184">
        <v>0</v>
      </c>
      <c r="H3528" s="184">
        <v>1</v>
      </c>
      <c r="I3528" s="184">
        <v>1</v>
      </c>
      <c r="J3528" s="184">
        <v>0</v>
      </c>
      <c r="K3528" s="184">
        <v>0</v>
      </c>
      <c r="L3528" s="184">
        <v>0.88885976408912193</v>
      </c>
      <c r="M3528" s="184">
        <v>0</v>
      </c>
      <c r="N3528" s="184"/>
      <c r="O3528" s="184"/>
      <c r="P3528" s="184"/>
      <c r="Q3528" s="184"/>
    </row>
    <row r="3529" spans="1:17" x14ac:dyDescent="0.2">
      <c r="A3529" s="187" t="str">
        <f>B3529&amp;C3529&amp;D3529&amp;E3529</f>
        <v>199915A17TDOM53</v>
      </c>
      <c r="B3529" s="184">
        <v>1999</v>
      </c>
      <c r="C3529" s="184" t="s">
        <v>0</v>
      </c>
      <c r="D3529" s="184" t="s">
        <v>33</v>
      </c>
      <c r="E3529" s="184">
        <v>53</v>
      </c>
      <c r="F3529" s="184">
        <v>5932</v>
      </c>
      <c r="G3529" s="184">
        <v>0</v>
      </c>
      <c r="H3529" s="184">
        <v>1</v>
      </c>
      <c r="I3529" s="184">
        <v>1</v>
      </c>
      <c r="J3529" s="184">
        <v>0</v>
      </c>
      <c r="K3529" s="184">
        <v>0</v>
      </c>
      <c r="L3529" s="184">
        <v>0.57147673634524609</v>
      </c>
      <c r="M3529" s="184">
        <v>280.76842401107763</v>
      </c>
      <c r="N3529" s="184"/>
      <c r="O3529" s="184"/>
      <c r="P3529" s="184"/>
      <c r="Q3529" s="184"/>
    </row>
    <row r="3530" spans="1:17" x14ac:dyDescent="0.2">
      <c r="A3530" s="187" t="str">
        <f>B3530&amp;C3530&amp;D3530&amp;E3530</f>
        <v>199915A29AGCC53</v>
      </c>
      <c r="B3530" s="184">
        <v>1999</v>
      </c>
      <c r="C3530" s="184" t="s">
        <v>3</v>
      </c>
      <c r="D3530" s="184" t="s">
        <v>23</v>
      </c>
      <c r="E3530" s="184">
        <v>53</v>
      </c>
      <c r="F3530" s="184">
        <v>1482</v>
      </c>
      <c r="G3530" s="184">
        <v>0</v>
      </c>
      <c r="H3530" s="184">
        <v>1</v>
      </c>
      <c r="I3530" s="184">
        <v>1</v>
      </c>
      <c r="J3530" s="184">
        <v>0</v>
      </c>
      <c r="K3530" s="184">
        <v>0</v>
      </c>
      <c r="L3530" s="184">
        <v>0.14304993252361672</v>
      </c>
      <c r="M3530" s="184">
        <v>444.46614256787751</v>
      </c>
      <c r="N3530" s="184"/>
      <c r="O3530" s="184"/>
      <c r="P3530" s="184"/>
      <c r="Q3530" s="184"/>
    </row>
    <row r="3531" spans="1:17" x14ac:dyDescent="0.2">
      <c r="A3531" s="187" t="str">
        <f>B3531&amp;C3531&amp;D3531&amp;E3531</f>
        <v>199915A29AGSC53</v>
      </c>
      <c r="B3531" s="184">
        <v>1999</v>
      </c>
      <c r="C3531" s="184" t="s">
        <v>3</v>
      </c>
      <c r="D3531" s="184" t="s">
        <v>28</v>
      </c>
      <c r="E3531" s="184">
        <v>53</v>
      </c>
      <c r="F3531" s="184">
        <v>3602</v>
      </c>
      <c r="G3531" s="184">
        <v>0</v>
      </c>
      <c r="H3531" s="184">
        <v>1</v>
      </c>
      <c r="I3531" s="184">
        <v>1</v>
      </c>
      <c r="J3531" s="184">
        <v>0</v>
      </c>
      <c r="K3531" s="184">
        <v>0</v>
      </c>
      <c r="L3531" s="184">
        <v>0.17629094947251528</v>
      </c>
      <c r="M3531" s="184">
        <v>651.12634947385152</v>
      </c>
      <c r="N3531" s="184"/>
      <c r="O3531" s="184"/>
      <c r="P3531" s="184"/>
      <c r="Q3531" s="184"/>
    </row>
    <row r="3532" spans="1:17" x14ac:dyDescent="0.2">
      <c r="A3532" s="187" t="str">
        <f>B3532&amp;C3532&amp;D3532&amp;E3532</f>
        <v>199915A29AUTO53</v>
      </c>
      <c r="B3532" s="184">
        <v>1999</v>
      </c>
      <c r="C3532" s="184" t="s">
        <v>3</v>
      </c>
      <c r="D3532" s="184" t="s">
        <v>34</v>
      </c>
      <c r="E3532" s="184">
        <v>53</v>
      </c>
      <c r="F3532" s="184">
        <v>1693</v>
      </c>
      <c r="G3532" s="184">
        <v>0</v>
      </c>
      <c r="H3532" s="184">
        <v>1</v>
      </c>
      <c r="I3532" s="184">
        <v>1</v>
      </c>
      <c r="J3532" s="184">
        <v>0</v>
      </c>
      <c r="K3532" s="184">
        <v>0</v>
      </c>
      <c r="L3532" s="184">
        <v>0.37507383343177791</v>
      </c>
      <c r="M3532" s="184">
        <v>0</v>
      </c>
      <c r="N3532" s="184"/>
      <c r="O3532" s="184"/>
      <c r="P3532" s="184"/>
      <c r="Q3532" s="184"/>
    </row>
    <row r="3533" spans="1:17" x14ac:dyDescent="0.2">
      <c r="A3533" s="187" t="str">
        <f>B3533&amp;C3533&amp;D3533&amp;E3533</f>
        <v>199915A29CCA153</v>
      </c>
      <c r="B3533" s="184">
        <v>1999</v>
      </c>
      <c r="C3533" s="184" t="s">
        <v>3</v>
      </c>
      <c r="D3533" s="184" t="s">
        <v>24</v>
      </c>
      <c r="E3533" s="184">
        <v>53</v>
      </c>
      <c r="F3533" s="184">
        <v>51694</v>
      </c>
      <c r="G3533" s="184">
        <v>0</v>
      </c>
      <c r="H3533" s="184">
        <v>1</v>
      </c>
      <c r="I3533" s="184">
        <v>1</v>
      </c>
      <c r="J3533" s="184">
        <v>0</v>
      </c>
      <c r="K3533" s="184">
        <v>0</v>
      </c>
      <c r="L3533" s="184">
        <v>0.29500522304329324</v>
      </c>
      <c r="M3533" s="184">
        <v>963.32664053097756</v>
      </c>
      <c r="N3533" s="184"/>
      <c r="O3533" s="184"/>
      <c r="P3533" s="184"/>
      <c r="Q3533" s="184"/>
    </row>
    <row r="3534" spans="1:17" x14ac:dyDescent="0.2">
      <c r="A3534" s="187" t="str">
        <f>B3534&amp;C3534&amp;D3534&amp;E3534</f>
        <v>199915A29CCA253</v>
      </c>
      <c r="B3534" s="184">
        <v>1999</v>
      </c>
      <c r="C3534" s="184" t="s">
        <v>3</v>
      </c>
      <c r="D3534" s="184" t="s">
        <v>25</v>
      </c>
      <c r="E3534" s="184">
        <v>53</v>
      </c>
      <c r="F3534" s="184">
        <v>86854</v>
      </c>
      <c r="G3534" s="184">
        <v>0</v>
      </c>
      <c r="H3534" s="184">
        <v>1</v>
      </c>
      <c r="I3534" s="184">
        <v>1</v>
      </c>
      <c r="J3534" s="184">
        <v>0</v>
      </c>
      <c r="K3534" s="184">
        <v>0</v>
      </c>
      <c r="L3534" s="184">
        <v>0.25120316853570357</v>
      </c>
      <c r="M3534" s="184">
        <v>1220.9092795842521</v>
      </c>
      <c r="N3534" s="184"/>
      <c r="O3534" s="184"/>
      <c r="P3534" s="184"/>
      <c r="Q3534" s="184"/>
    </row>
    <row r="3535" spans="1:17" x14ac:dyDescent="0.2">
      <c r="A3535" s="187" t="str">
        <f>B3535&amp;C3535&amp;D3535&amp;E3535</f>
        <v>199915A29CONT53</v>
      </c>
      <c r="B3535" s="184">
        <v>1999</v>
      </c>
      <c r="C3535" s="184" t="s">
        <v>3</v>
      </c>
      <c r="D3535" s="184" t="s">
        <v>31</v>
      </c>
      <c r="E3535" s="184">
        <v>53</v>
      </c>
      <c r="F3535" s="184">
        <v>33046</v>
      </c>
      <c r="G3535" s="184">
        <v>0</v>
      </c>
      <c r="H3535" s="184">
        <v>1</v>
      </c>
      <c r="I3535" s="184">
        <v>1</v>
      </c>
      <c r="J3535" s="184">
        <v>0</v>
      </c>
      <c r="K3535" s="184">
        <v>0</v>
      </c>
      <c r="L3535" s="184">
        <v>0.14749137565817347</v>
      </c>
      <c r="M3535" s="184">
        <v>1237.8283643168108</v>
      </c>
      <c r="N3535" s="184"/>
      <c r="O3535" s="184"/>
      <c r="P3535" s="184"/>
      <c r="Q3535" s="184"/>
    </row>
    <row r="3536" spans="1:17" x14ac:dyDescent="0.2">
      <c r="A3536" s="187" t="str">
        <f>B3536&amp;C3536&amp;D3536&amp;E3536</f>
        <v>199915A29EMPR53</v>
      </c>
      <c r="B3536" s="184">
        <v>1999</v>
      </c>
      <c r="C3536" s="184" t="s">
        <v>3</v>
      </c>
      <c r="D3536" s="184" t="s">
        <v>32</v>
      </c>
      <c r="E3536" s="184">
        <v>53</v>
      </c>
      <c r="F3536" s="184">
        <v>5295</v>
      </c>
      <c r="G3536" s="184">
        <v>0</v>
      </c>
      <c r="H3536" s="184">
        <v>1</v>
      </c>
      <c r="I3536" s="184">
        <v>1</v>
      </c>
      <c r="J3536" s="184">
        <v>0</v>
      </c>
      <c r="K3536" s="184">
        <v>0</v>
      </c>
      <c r="L3536" s="184">
        <v>0.20018885741265344</v>
      </c>
      <c r="M3536" s="184">
        <v>3787.9452944646782</v>
      </c>
      <c r="N3536" s="184"/>
      <c r="O3536" s="184"/>
      <c r="P3536" s="184"/>
      <c r="Q3536" s="184"/>
    </row>
    <row r="3537" spans="1:17" x14ac:dyDescent="0.2">
      <c r="A3537" s="187" t="str">
        <f>B3537&amp;C3537&amp;D3537&amp;E3537</f>
        <v>199915A29INAT53</v>
      </c>
      <c r="B3537" s="184">
        <v>1999</v>
      </c>
      <c r="C3537" s="184" t="s">
        <v>3</v>
      </c>
      <c r="D3537" s="184" t="s">
        <v>54</v>
      </c>
      <c r="E3537" s="184">
        <v>53</v>
      </c>
      <c r="F3537" s="184">
        <v>304193</v>
      </c>
      <c r="G3537" s="184">
        <v>1</v>
      </c>
      <c r="H3537" s="184">
        <v>0.32170036785856349</v>
      </c>
      <c r="I3537" s="184">
        <v>0</v>
      </c>
      <c r="J3537" s="184">
        <v>0.25694871348124382</v>
      </c>
      <c r="K3537" s="184">
        <v>0.46167729040444716</v>
      </c>
      <c r="L3537" s="184">
        <v>0.53832270959555284</v>
      </c>
      <c r="M3537" s="184"/>
      <c r="N3537" s="184"/>
      <c r="O3537" s="184"/>
      <c r="P3537" s="184"/>
      <c r="Q3537" s="184"/>
    </row>
    <row r="3538" spans="1:17" x14ac:dyDescent="0.2">
      <c r="A3538" s="187" t="str">
        <f>B3538&amp;C3538&amp;D3538&amp;E3538</f>
        <v>199915A29MILI53</v>
      </c>
      <c r="B3538" s="184">
        <v>1999</v>
      </c>
      <c r="C3538" s="184" t="s">
        <v>3</v>
      </c>
      <c r="D3538" s="184" t="s">
        <v>26</v>
      </c>
      <c r="E3538" s="184">
        <v>53</v>
      </c>
      <c r="F3538" s="184">
        <v>7836</v>
      </c>
      <c r="G3538" s="184">
        <v>0</v>
      </c>
      <c r="H3538" s="184">
        <v>1</v>
      </c>
      <c r="I3538" s="184">
        <v>1</v>
      </c>
      <c r="J3538" s="184">
        <v>0</v>
      </c>
      <c r="K3538" s="184">
        <v>0</v>
      </c>
      <c r="L3538" s="184">
        <v>0.24336396120469628</v>
      </c>
      <c r="M3538" s="184">
        <v>1111.8307319612311</v>
      </c>
      <c r="N3538" s="184"/>
      <c r="O3538" s="184"/>
      <c r="P3538" s="184"/>
      <c r="Q3538" s="184"/>
    </row>
    <row r="3539" spans="1:17" x14ac:dyDescent="0.2">
      <c r="A3539" s="187" t="str">
        <f>B3539&amp;C3539&amp;D3539&amp;E3539</f>
        <v>199915A29PUBL53</v>
      </c>
      <c r="B3539" s="184">
        <v>1999</v>
      </c>
      <c r="C3539" s="184" t="s">
        <v>3</v>
      </c>
      <c r="D3539" s="184" t="s">
        <v>27</v>
      </c>
      <c r="E3539" s="184">
        <v>53</v>
      </c>
      <c r="F3539" s="184">
        <v>30714</v>
      </c>
      <c r="G3539" s="184">
        <v>0</v>
      </c>
      <c r="H3539" s="184">
        <v>1</v>
      </c>
      <c r="I3539" s="184">
        <v>1</v>
      </c>
      <c r="J3539" s="184">
        <v>0</v>
      </c>
      <c r="K3539" s="184">
        <v>0</v>
      </c>
      <c r="L3539" s="184">
        <v>0.25512795467864818</v>
      </c>
      <c r="M3539" s="184">
        <v>2744.1392651564161</v>
      </c>
      <c r="N3539" s="184"/>
      <c r="O3539" s="184"/>
      <c r="P3539" s="184"/>
      <c r="Q3539" s="184"/>
    </row>
    <row r="3540" spans="1:17" x14ac:dyDescent="0.2">
      <c r="A3540" s="187" t="str">
        <f>B3540&amp;C3540&amp;D3540&amp;E3540</f>
        <v>199915A29SCA153</v>
      </c>
      <c r="B3540" s="184">
        <v>1999</v>
      </c>
      <c r="C3540" s="184" t="s">
        <v>3</v>
      </c>
      <c r="D3540" s="184" t="s">
        <v>29</v>
      </c>
      <c r="E3540" s="184">
        <v>53</v>
      </c>
      <c r="F3540" s="184">
        <v>53811</v>
      </c>
      <c r="G3540" s="184">
        <v>0</v>
      </c>
      <c r="H3540" s="184">
        <v>1</v>
      </c>
      <c r="I3540" s="184">
        <v>1</v>
      </c>
      <c r="J3540" s="184">
        <v>0</v>
      </c>
      <c r="K3540" s="184">
        <v>0</v>
      </c>
      <c r="L3540" s="184">
        <v>0.37804538105591795</v>
      </c>
      <c r="M3540" s="184">
        <v>695.89261536121091</v>
      </c>
      <c r="N3540" s="184"/>
      <c r="O3540" s="184"/>
      <c r="P3540" s="184"/>
      <c r="Q3540" s="184"/>
    </row>
    <row r="3541" spans="1:17" x14ac:dyDescent="0.2">
      <c r="A3541" s="187" t="str">
        <f>B3541&amp;C3541&amp;D3541&amp;E3541</f>
        <v>199915A29SCA253</v>
      </c>
      <c r="B3541" s="184">
        <v>1999</v>
      </c>
      <c r="C3541" s="184" t="s">
        <v>3</v>
      </c>
      <c r="D3541" s="184" t="s">
        <v>30</v>
      </c>
      <c r="E3541" s="184">
        <v>53</v>
      </c>
      <c r="F3541" s="184">
        <v>16097</v>
      </c>
      <c r="G3541" s="184">
        <v>0</v>
      </c>
      <c r="H3541" s="184">
        <v>1</v>
      </c>
      <c r="I3541" s="184">
        <v>1</v>
      </c>
      <c r="J3541" s="184">
        <v>0</v>
      </c>
      <c r="K3541" s="184">
        <v>0</v>
      </c>
      <c r="L3541" s="184">
        <v>0.40777784680375223</v>
      </c>
      <c r="M3541" s="184">
        <v>1152.6458956262775</v>
      </c>
      <c r="N3541" s="184"/>
      <c r="O3541" s="184"/>
      <c r="P3541" s="184"/>
      <c r="Q3541" s="184"/>
    </row>
    <row r="3542" spans="1:17" x14ac:dyDescent="0.2">
      <c r="A3542" s="187" t="str">
        <f>B3542&amp;C3542&amp;D3542&amp;E3542</f>
        <v>199915A29SREM53</v>
      </c>
      <c r="B3542" s="184">
        <v>1999</v>
      </c>
      <c r="C3542" s="184" t="s">
        <v>3</v>
      </c>
      <c r="D3542" s="184" t="s">
        <v>35</v>
      </c>
      <c r="E3542" s="184">
        <v>53</v>
      </c>
      <c r="F3542" s="184">
        <v>7629</v>
      </c>
      <c r="G3542" s="184">
        <v>0</v>
      </c>
      <c r="H3542" s="184">
        <v>1</v>
      </c>
      <c r="I3542" s="184">
        <v>1</v>
      </c>
      <c r="J3542" s="184">
        <v>0</v>
      </c>
      <c r="K3542" s="184">
        <v>0</v>
      </c>
      <c r="L3542" s="184">
        <v>0.66666666666666663</v>
      </c>
      <c r="M3542" s="184">
        <v>0</v>
      </c>
      <c r="N3542" s="184"/>
      <c r="O3542" s="184"/>
      <c r="P3542" s="184"/>
      <c r="Q3542" s="184"/>
    </row>
    <row r="3543" spans="1:17" x14ac:dyDescent="0.2">
      <c r="A3543" s="187" t="str">
        <f>B3543&amp;C3543&amp;D3543&amp;E3543</f>
        <v>199915A29TDOM53</v>
      </c>
      <c r="B3543" s="184">
        <v>1999</v>
      </c>
      <c r="C3543" s="184" t="s">
        <v>3</v>
      </c>
      <c r="D3543" s="184" t="s">
        <v>33</v>
      </c>
      <c r="E3543" s="184">
        <v>53</v>
      </c>
      <c r="F3543" s="184">
        <v>54234</v>
      </c>
      <c r="G3543" s="184">
        <v>0</v>
      </c>
      <c r="H3543" s="184">
        <v>1</v>
      </c>
      <c r="I3543" s="184">
        <v>1</v>
      </c>
      <c r="J3543" s="184">
        <v>0</v>
      </c>
      <c r="K3543" s="184">
        <v>0</v>
      </c>
      <c r="L3543" s="184">
        <v>0.30073385699008004</v>
      </c>
      <c r="M3543" s="184">
        <v>441.43179915672101</v>
      </c>
      <c r="N3543" s="184"/>
      <c r="O3543" s="184"/>
      <c r="P3543" s="184"/>
      <c r="Q3543" s="184"/>
    </row>
    <row r="3544" spans="1:17" x14ac:dyDescent="0.2">
      <c r="A3544" s="187" t="str">
        <f>B3544&amp;C3544&amp;D3544&amp;E3544</f>
        <v>199918A24AGCC53</v>
      </c>
      <c r="B3544" s="184">
        <v>1999</v>
      </c>
      <c r="C3544" s="184" t="s">
        <v>1</v>
      </c>
      <c r="D3544" s="184" t="s">
        <v>23</v>
      </c>
      <c r="E3544" s="184">
        <v>53</v>
      </c>
      <c r="F3544" s="184">
        <v>424</v>
      </c>
      <c r="G3544" s="184">
        <v>0</v>
      </c>
      <c r="H3544" s="184">
        <v>1</v>
      </c>
      <c r="I3544" s="184">
        <v>1</v>
      </c>
      <c r="J3544" s="184">
        <v>0</v>
      </c>
      <c r="K3544" s="184">
        <v>0</v>
      </c>
      <c r="L3544" s="184">
        <v>0</v>
      </c>
      <c r="M3544" s="184">
        <v>351.13417594468166</v>
      </c>
      <c r="N3544" s="184"/>
      <c r="O3544" s="184"/>
      <c r="P3544" s="184"/>
      <c r="Q3544" s="184"/>
    </row>
    <row r="3545" spans="1:17" x14ac:dyDescent="0.2">
      <c r="A3545" s="187" t="str">
        <f>B3545&amp;C3545&amp;D3545&amp;E3545</f>
        <v>199918A24AGSC53</v>
      </c>
      <c r="B3545" s="184">
        <v>1999</v>
      </c>
      <c r="C3545" s="184" t="s">
        <v>1</v>
      </c>
      <c r="D3545" s="184" t="s">
        <v>28</v>
      </c>
      <c r="E3545" s="184">
        <v>53</v>
      </c>
      <c r="F3545" s="184">
        <v>1906</v>
      </c>
      <c r="G3545" s="184">
        <v>0</v>
      </c>
      <c r="H3545" s="184">
        <v>1</v>
      </c>
      <c r="I3545" s="184">
        <v>1</v>
      </c>
      <c r="J3545" s="184">
        <v>0</v>
      </c>
      <c r="K3545" s="184">
        <v>0</v>
      </c>
      <c r="L3545" s="184">
        <v>0.22193074501573976</v>
      </c>
      <c r="M3545" s="184">
        <v>908.36348476416231</v>
      </c>
      <c r="N3545" s="184"/>
      <c r="O3545" s="184"/>
      <c r="P3545" s="184"/>
      <c r="Q3545" s="184"/>
    </row>
    <row r="3546" spans="1:17" x14ac:dyDescent="0.2">
      <c r="A3546" s="187" t="str">
        <f>B3546&amp;C3546&amp;D3546&amp;E3546</f>
        <v>199918A24AUTO53</v>
      </c>
      <c r="B3546" s="184">
        <v>1999</v>
      </c>
      <c r="C3546" s="184" t="s">
        <v>1</v>
      </c>
      <c r="D3546" s="184" t="s">
        <v>34</v>
      </c>
      <c r="E3546" s="184">
        <v>53</v>
      </c>
      <c r="F3546" s="184">
        <v>1269</v>
      </c>
      <c r="G3546" s="184">
        <v>0</v>
      </c>
      <c r="H3546" s="184">
        <v>1</v>
      </c>
      <c r="I3546" s="184">
        <v>1</v>
      </c>
      <c r="J3546" s="184">
        <v>0</v>
      </c>
      <c r="K3546" s="184">
        <v>0</v>
      </c>
      <c r="L3546" s="184">
        <v>0.16627265563435775</v>
      </c>
      <c r="M3546" s="184">
        <v>0</v>
      </c>
      <c r="N3546" s="184"/>
      <c r="O3546" s="184"/>
      <c r="P3546" s="184"/>
      <c r="Q3546" s="184"/>
    </row>
    <row r="3547" spans="1:17" x14ac:dyDescent="0.2">
      <c r="A3547" s="187" t="str">
        <f>B3547&amp;C3547&amp;D3547&amp;E3547</f>
        <v>199918A24CCA153</v>
      </c>
      <c r="B3547" s="184">
        <v>1999</v>
      </c>
      <c r="C3547" s="184" t="s">
        <v>1</v>
      </c>
      <c r="D3547" s="184" t="s">
        <v>24</v>
      </c>
      <c r="E3547" s="184">
        <v>53</v>
      </c>
      <c r="F3547" s="184">
        <v>30721</v>
      </c>
      <c r="G3547" s="184">
        <v>0</v>
      </c>
      <c r="H3547" s="184">
        <v>1</v>
      </c>
      <c r="I3547" s="184">
        <v>1</v>
      </c>
      <c r="J3547" s="184">
        <v>0</v>
      </c>
      <c r="K3547" s="184">
        <v>0</v>
      </c>
      <c r="L3547" s="184">
        <v>0.31024380716773542</v>
      </c>
      <c r="M3547" s="184">
        <v>806.9302401801034</v>
      </c>
      <c r="N3547" s="184"/>
      <c r="O3547" s="184"/>
      <c r="P3547" s="184"/>
      <c r="Q3547" s="184"/>
    </row>
    <row r="3548" spans="1:17" x14ac:dyDescent="0.2">
      <c r="A3548" s="187" t="str">
        <f>B3548&amp;C3548&amp;D3548&amp;E3548</f>
        <v>199918A24CCA253</v>
      </c>
      <c r="B3548" s="184">
        <v>1999</v>
      </c>
      <c r="C3548" s="184" t="s">
        <v>1</v>
      </c>
      <c r="D3548" s="184" t="s">
        <v>25</v>
      </c>
      <c r="E3548" s="184">
        <v>53</v>
      </c>
      <c r="F3548" s="184">
        <v>40881</v>
      </c>
      <c r="G3548" s="184">
        <v>0</v>
      </c>
      <c r="H3548" s="184">
        <v>1</v>
      </c>
      <c r="I3548" s="184">
        <v>1</v>
      </c>
      <c r="J3548" s="184">
        <v>0</v>
      </c>
      <c r="K3548" s="184">
        <v>0</v>
      </c>
      <c r="L3548" s="184">
        <v>0.34720285707296789</v>
      </c>
      <c r="M3548" s="184">
        <v>954.77550028003486</v>
      </c>
      <c r="N3548" s="184"/>
      <c r="O3548" s="184"/>
      <c r="P3548" s="184"/>
      <c r="Q3548" s="184"/>
    </row>
    <row r="3549" spans="1:17" x14ac:dyDescent="0.2">
      <c r="A3549" s="187" t="str">
        <f>B3549&amp;C3549&amp;D3549&amp;E3549</f>
        <v>199918A24CONT53</v>
      </c>
      <c r="B3549" s="184">
        <v>1999</v>
      </c>
      <c r="C3549" s="184" t="s">
        <v>1</v>
      </c>
      <c r="D3549" s="184" t="s">
        <v>31</v>
      </c>
      <c r="E3549" s="184">
        <v>53</v>
      </c>
      <c r="F3549" s="184">
        <v>13346</v>
      </c>
      <c r="G3549" s="184">
        <v>0</v>
      </c>
      <c r="H3549" s="184">
        <v>1</v>
      </c>
      <c r="I3549" s="184">
        <v>1</v>
      </c>
      <c r="J3549" s="184">
        <v>0</v>
      </c>
      <c r="K3549" s="184">
        <v>0</v>
      </c>
      <c r="L3549" s="184">
        <v>0.23819871122433689</v>
      </c>
      <c r="M3549" s="184">
        <v>837.30302427961442</v>
      </c>
      <c r="N3549" s="184"/>
      <c r="O3549" s="184"/>
      <c r="P3549" s="184"/>
      <c r="Q3549" s="184"/>
    </row>
    <row r="3550" spans="1:17" x14ac:dyDescent="0.2">
      <c r="A3550" s="187" t="str">
        <f>B3550&amp;C3550&amp;D3550&amp;E3550</f>
        <v>199918A24EMPR53</v>
      </c>
      <c r="B3550" s="184">
        <v>1999</v>
      </c>
      <c r="C3550" s="184" t="s">
        <v>1</v>
      </c>
      <c r="D3550" s="184" t="s">
        <v>32</v>
      </c>
      <c r="E3550" s="184">
        <v>53</v>
      </c>
      <c r="F3550" s="184">
        <v>1272</v>
      </c>
      <c r="G3550" s="184">
        <v>0</v>
      </c>
      <c r="H3550" s="184">
        <v>1</v>
      </c>
      <c r="I3550" s="184">
        <v>1</v>
      </c>
      <c r="J3550" s="184">
        <v>0</v>
      </c>
      <c r="K3550" s="184">
        <v>0</v>
      </c>
      <c r="L3550" s="184">
        <v>0.5</v>
      </c>
      <c r="M3550" s="184">
        <v>3511.3417594468174</v>
      </c>
      <c r="N3550" s="184"/>
      <c r="O3550" s="184"/>
      <c r="P3550" s="184"/>
      <c r="Q3550" s="184"/>
    </row>
    <row r="3551" spans="1:17" x14ac:dyDescent="0.2">
      <c r="A3551" s="187" t="str">
        <f>B3551&amp;C3551&amp;D3551&amp;E3551</f>
        <v>199918A24INAT53</v>
      </c>
      <c r="B3551" s="184">
        <v>1999</v>
      </c>
      <c r="C3551" s="184" t="s">
        <v>1</v>
      </c>
      <c r="D3551" s="184" t="s">
        <v>54</v>
      </c>
      <c r="E3551" s="184">
        <v>53</v>
      </c>
      <c r="F3551" s="184">
        <v>143410</v>
      </c>
      <c r="G3551" s="184">
        <v>1</v>
      </c>
      <c r="H3551" s="184">
        <v>0.42538177254026915</v>
      </c>
      <c r="I3551" s="184">
        <v>0</v>
      </c>
      <c r="J3551" s="184">
        <v>0.28801338818771355</v>
      </c>
      <c r="K3551" s="184">
        <v>0.55387350951816472</v>
      </c>
      <c r="L3551" s="184">
        <v>0.44612649048183528</v>
      </c>
      <c r="M3551" s="184"/>
      <c r="N3551" s="184"/>
      <c r="O3551" s="184"/>
      <c r="P3551" s="184"/>
      <c r="Q3551" s="184"/>
    </row>
    <row r="3552" spans="1:17" x14ac:dyDescent="0.2">
      <c r="A3552" s="187" t="str">
        <f>B3552&amp;C3552&amp;D3552&amp;E3552</f>
        <v>199918A24MILI53</v>
      </c>
      <c r="B3552" s="184">
        <v>1999</v>
      </c>
      <c r="C3552" s="184" t="s">
        <v>1</v>
      </c>
      <c r="D3552" s="184" t="s">
        <v>26</v>
      </c>
      <c r="E3552" s="184">
        <v>53</v>
      </c>
      <c r="F3552" s="184">
        <v>6141</v>
      </c>
      <c r="G3552" s="184">
        <v>0</v>
      </c>
      <c r="H3552" s="184">
        <v>1</v>
      </c>
      <c r="I3552" s="184">
        <v>1</v>
      </c>
      <c r="J3552" s="184">
        <v>0</v>
      </c>
      <c r="K3552" s="184">
        <v>0</v>
      </c>
      <c r="L3552" s="184">
        <v>0.27601367855398146</v>
      </c>
      <c r="M3552" s="184">
        <v>855.16265200388364</v>
      </c>
      <c r="N3552" s="184"/>
      <c r="O3552" s="184"/>
      <c r="P3552" s="184"/>
      <c r="Q3552" s="184"/>
    </row>
    <row r="3553" spans="1:17" x14ac:dyDescent="0.2">
      <c r="A3553" s="187" t="str">
        <f>B3553&amp;C3553&amp;D3553&amp;E3553</f>
        <v>199918A24PUBL53</v>
      </c>
      <c r="B3553" s="184">
        <v>1999</v>
      </c>
      <c r="C3553" s="184" t="s">
        <v>1</v>
      </c>
      <c r="D3553" s="184" t="s">
        <v>27</v>
      </c>
      <c r="E3553" s="184">
        <v>53</v>
      </c>
      <c r="F3553" s="184">
        <v>10378</v>
      </c>
      <c r="G3553" s="184">
        <v>0</v>
      </c>
      <c r="H3553" s="184">
        <v>1</v>
      </c>
      <c r="I3553" s="184">
        <v>1</v>
      </c>
      <c r="J3553" s="184">
        <v>0</v>
      </c>
      <c r="K3553" s="184">
        <v>0</v>
      </c>
      <c r="L3553" s="184">
        <v>0.40817113123915977</v>
      </c>
      <c r="M3553" s="184">
        <v>2122.5224539081678</v>
      </c>
      <c r="N3553" s="184"/>
      <c r="O3553" s="184"/>
      <c r="P3553" s="184"/>
      <c r="Q3553" s="184"/>
    </row>
    <row r="3554" spans="1:17" x14ac:dyDescent="0.2">
      <c r="A3554" s="187" t="str">
        <f>B3554&amp;C3554&amp;D3554&amp;E3554</f>
        <v>199918A24SCA153</v>
      </c>
      <c r="B3554" s="184">
        <v>1999</v>
      </c>
      <c r="C3554" s="184" t="s">
        <v>1</v>
      </c>
      <c r="D3554" s="184" t="s">
        <v>29</v>
      </c>
      <c r="E3554" s="184">
        <v>53</v>
      </c>
      <c r="F3554" s="184">
        <v>32199</v>
      </c>
      <c r="G3554" s="184">
        <v>0</v>
      </c>
      <c r="H3554" s="184">
        <v>1</v>
      </c>
      <c r="I3554" s="184">
        <v>1</v>
      </c>
      <c r="J3554" s="184">
        <v>0</v>
      </c>
      <c r="K3554" s="184">
        <v>0</v>
      </c>
      <c r="L3554" s="184">
        <v>0.42771514643311903</v>
      </c>
      <c r="M3554" s="184">
        <v>622.19366270258911</v>
      </c>
      <c r="N3554" s="184"/>
      <c r="O3554" s="184"/>
      <c r="P3554" s="184"/>
      <c r="Q3554" s="184"/>
    </row>
    <row r="3555" spans="1:17" x14ac:dyDescent="0.2">
      <c r="A3555" s="187" t="str">
        <f>B3555&amp;C3555&amp;D3555&amp;E3555</f>
        <v>199918A24SCA253</v>
      </c>
      <c r="B3555" s="184">
        <v>1999</v>
      </c>
      <c r="C3555" s="184" t="s">
        <v>1</v>
      </c>
      <c r="D3555" s="184" t="s">
        <v>30</v>
      </c>
      <c r="E3555" s="184">
        <v>53</v>
      </c>
      <c r="F3555" s="184">
        <v>9530</v>
      </c>
      <c r="G3555" s="184">
        <v>0</v>
      </c>
      <c r="H3555" s="184">
        <v>1</v>
      </c>
      <c r="I3555" s="184">
        <v>1</v>
      </c>
      <c r="J3555" s="184">
        <v>0</v>
      </c>
      <c r="K3555" s="184">
        <v>0</v>
      </c>
      <c r="L3555" s="184">
        <v>0.53336831059811118</v>
      </c>
      <c r="M3555" s="184">
        <v>1374.1103143579887</v>
      </c>
      <c r="N3555" s="184"/>
      <c r="O3555" s="184"/>
      <c r="P3555" s="184"/>
      <c r="Q3555" s="184"/>
    </row>
    <row r="3556" spans="1:17" x14ac:dyDescent="0.2">
      <c r="A3556" s="187" t="str">
        <f>B3556&amp;C3556&amp;D3556&amp;E3556</f>
        <v>199918A24SREM53</v>
      </c>
      <c r="B3556" s="184">
        <v>1999</v>
      </c>
      <c r="C3556" s="184" t="s">
        <v>1</v>
      </c>
      <c r="D3556" s="184" t="s">
        <v>35</v>
      </c>
      <c r="E3556" s="184">
        <v>53</v>
      </c>
      <c r="F3556" s="184">
        <v>2967</v>
      </c>
      <c r="G3556" s="184">
        <v>0</v>
      </c>
      <c r="H3556" s="184">
        <v>1</v>
      </c>
      <c r="I3556" s="184">
        <v>1</v>
      </c>
      <c r="J3556" s="184">
        <v>0</v>
      </c>
      <c r="K3556" s="184">
        <v>0</v>
      </c>
      <c r="L3556" s="184">
        <v>0.57128412537917084</v>
      </c>
      <c r="M3556" s="184">
        <v>0</v>
      </c>
      <c r="N3556" s="184"/>
      <c r="O3556" s="184"/>
      <c r="P3556" s="184"/>
      <c r="Q3556" s="184"/>
    </row>
    <row r="3557" spans="1:17" x14ac:dyDescent="0.2">
      <c r="A3557" s="187" t="str">
        <f>B3557&amp;C3557&amp;D3557&amp;E3557</f>
        <v>199918A24TDOM53</v>
      </c>
      <c r="B3557" s="184">
        <v>1999</v>
      </c>
      <c r="C3557" s="184" t="s">
        <v>1</v>
      </c>
      <c r="D3557" s="184" t="s">
        <v>33</v>
      </c>
      <c r="E3557" s="184">
        <v>53</v>
      </c>
      <c r="F3557" s="184">
        <v>31564</v>
      </c>
      <c r="G3557" s="184">
        <v>0</v>
      </c>
      <c r="H3557" s="184">
        <v>1</v>
      </c>
      <c r="I3557" s="184">
        <v>1</v>
      </c>
      <c r="J3557" s="184">
        <v>0</v>
      </c>
      <c r="K3557" s="184">
        <v>0</v>
      </c>
      <c r="L3557" s="184">
        <v>0.34219363832213917</v>
      </c>
      <c r="M3557" s="184">
        <v>417.75085366325732</v>
      </c>
      <c r="N3557" s="184"/>
      <c r="O3557" s="184"/>
      <c r="P3557" s="184"/>
      <c r="Q3557" s="184"/>
    </row>
    <row r="3558" spans="1:17" x14ac:dyDescent="0.2">
      <c r="A3558" s="187" t="str">
        <f>B3558&amp;C3558&amp;D3558&amp;E3558</f>
        <v>199925A29AGCC53</v>
      </c>
      <c r="B3558" s="184">
        <v>1999</v>
      </c>
      <c r="C3558" s="184" t="s">
        <v>2</v>
      </c>
      <c r="D3558" s="184" t="s">
        <v>23</v>
      </c>
      <c r="E3558" s="184">
        <v>53</v>
      </c>
      <c r="F3558" s="184">
        <v>634</v>
      </c>
      <c r="G3558" s="184">
        <v>0</v>
      </c>
      <c r="H3558" s="184">
        <v>1</v>
      </c>
      <c r="I3558" s="184">
        <v>1</v>
      </c>
      <c r="J3558" s="184">
        <v>0</v>
      </c>
      <c r="K3558" s="184">
        <v>0</v>
      </c>
      <c r="L3558" s="184">
        <v>0</v>
      </c>
      <c r="M3558" s="184">
        <v>596.79700041390583</v>
      </c>
      <c r="N3558" s="184"/>
      <c r="O3558" s="184"/>
      <c r="P3558" s="184"/>
      <c r="Q3558" s="184"/>
    </row>
    <row r="3559" spans="1:17" x14ac:dyDescent="0.2">
      <c r="A3559" s="187" t="str">
        <f>B3559&amp;C3559&amp;D3559&amp;E3559</f>
        <v>199925A29AGSC53</v>
      </c>
      <c r="B3559" s="184">
        <v>1999</v>
      </c>
      <c r="C3559" s="184" t="s">
        <v>2</v>
      </c>
      <c r="D3559" s="184" t="s">
        <v>28</v>
      </c>
      <c r="E3559" s="184">
        <v>53</v>
      </c>
      <c r="F3559" s="184">
        <v>1060</v>
      </c>
      <c r="G3559" s="184">
        <v>0</v>
      </c>
      <c r="H3559" s="184">
        <v>1</v>
      </c>
      <c r="I3559" s="184">
        <v>1</v>
      </c>
      <c r="J3559" s="184">
        <v>0</v>
      </c>
      <c r="K3559" s="184">
        <v>0</v>
      </c>
      <c r="L3559" s="184">
        <v>0</v>
      </c>
      <c r="M3559" s="184">
        <v>465.36390153681231</v>
      </c>
      <c r="N3559" s="184"/>
      <c r="O3559" s="184"/>
      <c r="P3559" s="184"/>
      <c r="Q3559" s="184"/>
    </row>
    <row r="3560" spans="1:17" x14ac:dyDescent="0.2">
      <c r="A3560" s="187" t="str">
        <f>B3560&amp;C3560&amp;D3560&amp;E3560</f>
        <v>199925A29CCA153</v>
      </c>
      <c r="B3560" s="184">
        <v>1999</v>
      </c>
      <c r="C3560" s="184" t="s">
        <v>2</v>
      </c>
      <c r="D3560" s="184" t="s">
        <v>24</v>
      </c>
      <c r="E3560" s="184">
        <v>53</v>
      </c>
      <c r="F3560" s="184">
        <v>18009</v>
      </c>
      <c r="G3560" s="184">
        <v>0</v>
      </c>
      <c r="H3560" s="184">
        <v>1</v>
      </c>
      <c r="I3560" s="184">
        <v>1</v>
      </c>
      <c r="J3560" s="184">
        <v>0</v>
      </c>
      <c r="K3560" s="184">
        <v>0</v>
      </c>
      <c r="L3560" s="184">
        <v>0.17652284968626797</v>
      </c>
      <c r="M3560" s="184">
        <v>1319.1575306724183</v>
      </c>
      <c r="N3560" s="184"/>
      <c r="O3560" s="184"/>
      <c r="P3560" s="184"/>
      <c r="Q3560" s="184"/>
    </row>
    <row r="3561" spans="1:17" x14ac:dyDescent="0.2">
      <c r="A3561" s="187" t="str">
        <f>B3561&amp;C3561&amp;D3561&amp;E3561</f>
        <v>199925A29CCA253</v>
      </c>
      <c r="B3561" s="184">
        <v>1999</v>
      </c>
      <c r="C3561" s="184" t="s">
        <v>2</v>
      </c>
      <c r="D3561" s="184" t="s">
        <v>25</v>
      </c>
      <c r="E3561" s="184">
        <v>53</v>
      </c>
      <c r="F3561" s="184">
        <v>44489</v>
      </c>
      <c r="G3561" s="184">
        <v>0</v>
      </c>
      <c r="H3561" s="184">
        <v>1</v>
      </c>
      <c r="I3561" s="184">
        <v>1</v>
      </c>
      <c r="J3561" s="184">
        <v>0</v>
      </c>
      <c r="K3561" s="184">
        <v>0</v>
      </c>
      <c r="L3561" s="184">
        <v>0.14277686619164287</v>
      </c>
      <c r="M3561" s="184">
        <v>1492.7498694788017</v>
      </c>
      <c r="N3561" s="184"/>
      <c r="O3561" s="184"/>
      <c r="P3561" s="184"/>
      <c r="Q3561" s="184"/>
    </row>
    <row r="3562" spans="1:17" x14ac:dyDescent="0.2">
      <c r="A3562" s="187" t="str">
        <f>B3562&amp;C3562&amp;D3562&amp;E3562</f>
        <v>199925A29CONT53</v>
      </c>
      <c r="B3562" s="184">
        <v>1999</v>
      </c>
      <c r="C3562" s="184" t="s">
        <v>2</v>
      </c>
      <c r="D3562" s="184" t="s">
        <v>31</v>
      </c>
      <c r="E3562" s="184">
        <v>53</v>
      </c>
      <c r="F3562" s="184">
        <v>18853</v>
      </c>
      <c r="G3562" s="184">
        <v>0</v>
      </c>
      <c r="H3562" s="184">
        <v>1</v>
      </c>
      <c r="I3562" s="184">
        <v>1</v>
      </c>
      <c r="J3562" s="184">
        <v>0</v>
      </c>
      <c r="K3562" s="184">
        <v>0</v>
      </c>
      <c r="L3562" s="184">
        <v>6.7416326314114469E-2</v>
      </c>
      <c r="M3562" s="184">
        <v>1566.4311187578178</v>
      </c>
      <c r="N3562" s="184"/>
      <c r="O3562" s="184"/>
      <c r="P3562" s="184"/>
      <c r="Q3562" s="184"/>
    </row>
    <row r="3563" spans="1:17" x14ac:dyDescent="0.2">
      <c r="A3563" s="187" t="str">
        <f>B3563&amp;C3563&amp;D3563&amp;E3563</f>
        <v>199925A29EMPR53</v>
      </c>
      <c r="B3563" s="184">
        <v>1999</v>
      </c>
      <c r="C3563" s="184" t="s">
        <v>2</v>
      </c>
      <c r="D3563" s="184" t="s">
        <v>32</v>
      </c>
      <c r="E3563" s="184">
        <v>53</v>
      </c>
      <c r="F3563" s="184">
        <v>3811</v>
      </c>
      <c r="G3563" s="184">
        <v>0</v>
      </c>
      <c r="H3563" s="184">
        <v>1</v>
      </c>
      <c r="I3563" s="184">
        <v>1</v>
      </c>
      <c r="J3563" s="184">
        <v>0</v>
      </c>
      <c r="K3563" s="184">
        <v>0</v>
      </c>
      <c r="L3563" s="184">
        <v>5.562844397795854E-2</v>
      </c>
      <c r="M3563" s="184">
        <v>4076.0282345351266</v>
      </c>
      <c r="N3563" s="184"/>
      <c r="O3563" s="184"/>
      <c r="P3563" s="184"/>
      <c r="Q3563" s="184"/>
    </row>
    <row r="3564" spans="1:17" x14ac:dyDescent="0.2">
      <c r="A3564" s="187" t="str">
        <f>B3564&amp;C3564&amp;D3564&amp;E3564</f>
        <v>199925A29INAT53</v>
      </c>
      <c r="B3564" s="184">
        <v>1999</v>
      </c>
      <c r="C3564" s="184" t="s">
        <v>2</v>
      </c>
      <c r="D3564" s="184" t="s">
        <v>54</v>
      </c>
      <c r="E3564" s="184">
        <v>53</v>
      </c>
      <c r="F3564" s="184">
        <v>54650</v>
      </c>
      <c r="G3564" s="184">
        <v>1</v>
      </c>
      <c r="H3564" s="184">
        <v>0.41473010064043914</v>
      </c>
      <c r="I3564" s="184">
        <v>0</v>
      </c>
      <c r="J3564" s="184">
        <v>0.48448307410795977</v>
      </c>
      <c r="K3564" s="184">
        <v>0.85661482159194879</v>
      </c>
      <c r="L3564" s="184">
        <v>0.14338517840805123</v>
      </c>
      <c r="M3564" s="184"/>
      <c r="N3564" s="184"/>
      <c r="O3564" s="184"/>
      <c r="P3564" s="184"/>
      <c r="Q3564" s="184"/>
    </row>
    <row r="3565" spans="1:17" x14ac:dyDescent="0.2">
      <c r="A3565" s="187" t="str">
        <f>B3565&amp;C3565&amp;D3565&amp;E3565</f>
        <v>199925A29MILI53</v>
      </c>
      <c r="B3565" s="184">
        <v>1999</v>
      </c>
      <c r="C3565" s="184" t="s">
        <v>2</v>
      </c>
      <c r="D3565" s="184" t="s">
        <v>26</v>
      </c>
      <c r="E3565" s="184">
        <v>53</v>
      </c>
      <c r="F3565" s="184">
        <v>1695</v>
      </c>
      <c r="G3565" s="184">
        <v>0</v>
      </c>
      <c r="H3565" s="184">
        <v>1</v>
      </c>
      <c r="I3565" s="184">
        <v>1</v>
      </c>
      <c r="J3565" s="184">
        <v>0</v>
      </c>
      <c r="K3565" s="184">
        <v>0</v>
      </c>
      <c r="L3565" s="184">
        <v>0.12507374631268436</v>
      </c>
      <c r="M3565" s="184">
        <v>2041.7414570456378</v>
      </c>
      <c r="N3565" s="184"/>
      <c r="O3565" s="184"/>
      <c r="P3565" s="184"/>
      <c r="Q3565" s="184"/>
    </row>
    <row r="3566" spans="1:17" x14ac:dyDescent="0.2">
      <c r="A3566" s="187" t="str">
        <f>B3566&amp;C3566&amp;D3566&amp;E3566</f>
        <v>199925A29PUBL53</v>
      </c>
      <c r="B3566" s="184">
        <v>1999</v>
      </c>
      <c r="C3566" s="184" t="s">
        <v>2</v>
      </c>
      <c r="D3566" s="184" t="s">
        <v>27</v>
      </c>
      <c r="E3566" s="184">
        <v>53</v>
      </c>
      <c r="F3566" s="184">
        <v>20336</v>
      </c>
      <c r="G3566" s="184">
        <v>0</v>
      </c>
      <c r="H3566" s="184">
        <v>1</v>
      </c>
      <c r="I3566" s="184">
        <v>1</v>
      </c>
      <c r="J3566" s="184">
        <v>0</v>
      </c>
      <c r="K3566" s="184">
        <v>0</v>
      </c>
      <c r="L3566" s="184">
        <v>0.17702596380802518</v>
      </c>
      <c r="M3566" s="184">
        <v>3064.7086980293197</v>
      </c>
      <c r="N3566" s="184"/>
      <c r="O3566" s="184"/>
      <c r="P3566" s="184"/>
      <c r="Q3566" s="184"/>
    </row>
    <row r="3567" spans="1:17" x14ac:dyDescent="0.2">
      <c r="A3567" s="187" t="str">
        <f>B3567&amp;C3567&amp;D3567&amp;E3567</f>
        <v>199925A29SCA153</v>
      </c>
      <c r="B3567" s="184">
        <v>1999</v>
      </c>
      <c r="C3567" s="184" t="s">
        <v>2</v>
      </c>
      <c r="D3567" s="184" t="s">
        <v>29</v>
      </c>
      <c r="E3567" s="184">
        <v>53</v>
      </c>
      <c r="F3567" s="184">
        <v>14829</v>
      </c>
      <c r="G3567" s="184">
        <v>0</v>
      </c>
      <c r="H3567" s="184">
        <v>1</v>
      </c>
      <c r="I3567" s="184">
        <v>1</v>
      </c>
      <c r="J3567" s="184">
        <v>0</v>
      </c>
      <c r="K3567" s="184">
        <v>0</v>
      </c>
      <c r="L3567" s="184">
        <v>0.12866680153752783</v>
      </c>
      <c r="M3567" s="184">
        <v>1022.7203886451165</v>
      </c>
      <c r="N3567" s="184"/>
      <c r="O3567" s="184"/>
      <c r="P3567" s="184"/>
      <c r="Q3567" s="184"/>
    </row>
    <row r="3568" spans="1:17" x14ac:dyDescent="0.2">
      <c r="A3568" s="187" t="str">
        <f>B3568&amp;C3568&amp;D3568&amp;E3568</f>
        <v>199925A29SCA253</v>
      </c>
      <c r="B3568" s="184">
        <v>1999</v>
      </c>
      <c r="C3568" s="184" t="s">
        <v>2</v>
      </c>
      <c r="D3568" s="184" t="s">
        <v>30</v>
      </c>
      <c r="E3568" s="184">
        <v>53</v>
      </c>
      <c r="F3568" s="184">
        <v>4873</v>
      </c>
      <c r="G3568" s="184">
        <v>0</v>
      </c>
      <c r="H3568" s="184">
        <v>1</v>
      </c>
      <c r="I3568" s="184">
        <v>1</v>
      </c>
      <c r="J3568" s="184">
        <v>0</v>
      </c>
      <c r="K3568" s="184">
        <v>0</v>
      </c>
      <c r="L3568" s="184">
        <v>4.3299815308844657E-2</v>
      </c>
      <c r="M3568" s="184">
        <v>997.11499895047234</v>
      </c>
      <c r="N3568" s="184"/>
      <c r="O3568" s="184"/>
      <c r="P3568" s="184"/>
      <c r="Q3568" s="184"/>
    </row>
    <row r="3569" spans="1:17" x14ac:dyDescent="0.2">
      <c r="A3569" s="187" t="str">
        <f>B3569&amp;C3569&amp;D3569&amp;E3569</f>
        <v>199925A29SREM53</v>
      </c>
      <c r="B3569" s="184">
        <v>1999</v>
      </c>
      <c r="C3569" s="184" t="s">
        <v>2</v>
      </c>
      <c r="D3569" s="184" t="s">
        <v>35</v>
      </c>
      <c r="E3569" s="184">
        <v>53</v>
      </c>
      <c r="F3569" s="184">
        <v>847</v>
      </c>
      <c r="G3569" s="184">
        <v>0</v>
      </c>
      <c r="H3569" s="184">
        <v>1</v>
      </c>
      <c r="I3569" s="184">
        <v>1</v>
      </c>
      <c r="J3569" s="184">
        <v>0</v>
      </c>
      <c r="K3569" s="184">
        <v>0</v>
      </c>
      <c r="L3569" s="184">
        <v>0</v>
      </c>
      <c r="M3569" s="184">
        <v>0</v>
      </c>
      <c r="N3569" s="184"/>
      <c r="O3569" s="184"/>
      <c r="P3569" s="184"/>
      <c r="Q3569" s="184"/>
    </row>
    <row r="3570" spans="1:17" x14ac:dyDescent="0.2">
      <c r="A3570" s="187" t="str">
        <f>B3570&amp;C3570&amp;D3570&amp;E3570</f>
        <v>199925A29TDOM53</v>
      </c>
      <c r="B3570" s="184">
        <v>1999</v>
      </c>
      <c r="C3570" s="184" t="s">
        <v>2</v>
      </c>
      <c r="D3570" s="184" t="s">
        <v>33</v>
      </c>
      <c r="E3570" s="184">
        <v>53</v>
      </c>
      <c r="F3570" s="184">
        <v>16738</v>
      </c>
      <c r="G3570" s="184">
        <v>0</v>
      </c>
      <c r="H3570" s="184">
        <v>1</v>
      </c>
      <c r="I3570" s="184">
        <v>1</v>
      </c>
      <c r="J3570" s="184">
        <v>0</v>
      </c>
      <c r="K3570" s="184">
        <v>0</v>
      </c>
      <c r="L3570" s="184">
        <v>0.12659815987573186</v>
      </c>
      <c r="M3570" s="184">
        <v>542.72825897719292</v>
      </c>
      <c r="N3570" s="184"/>
      <c r="O3570" s="184"/>
      <c r="P3570" s="184"/>
      <c r="Q3570" s="184"/>
    </row>
    <row r="3571" spans="1:17" x14ac:dyDescent="0.2">
      <c r="A3571" s="187" t="str">
        <f>B3571&amp;C3571&amp;D3571&amp;E3571</f>
        <v>199930EMAAGCC53</v>
      </c>
      <c r="B3571" s="184">
        <v>1999</v>
      </c>
      <c r="C3571" s="184" t="s">
        <v>4</v>
      </c>
      <c r="D3571" s="184" t="s">
        <v>23</v>
      </c>
      <c r="E3571" s="184">
        <v>53</v>
      </c>
      <c r="F3571" s="184">
        <v>3388</v>
      </c>
      <c r="G3571" s="184">
        <v>0</v>
      </c>
      <c r="H3571" s="184">
        <v>1</v>
      </c>
      <c r="I3571" s="184">
        <v>1</v>
      </c>
      <c r="J3571" s="184">
        <v>0</v>
      </c>
      <c r="K3571" s="184">
        <v>0</v>
      </c>
      <c r="L3571" s="184">
        <v>0</v>
      </c>
      <c r="M3571" s="184">
        <v>531.31064448276311</v>
      </c>
      <c r="N3571" s="184"/>
      <c r="O3571" s="184"/>
      <c r="P3571" s="184"/>
      <c r="Q3571" s="184"/>
    </row>
    <row r="3572" spans="1:17" x14ac:dyDescent="0.2">
      <c r="A3572" s="187" t="str">
        <f>B3572&amp;C3572&amp;D3572&amp;E3572</f>
        <v>199930EMAAGSC53</v>
      </c>
      <c r="B3572" s="184">
        <v>1999</v>
      </c>
      <c r="C3572" s="184" t="s">
        <v>4</v>
      </c>
      <c r="D3572" s="184" t="s">
        <v>28</v>
      </c>
      <c r="E3572" s="184">
        <v>53</v>
      </c>
      <c r="F3572" s="184">
        <v>2755</v>
      </c>
      <c r="G3572" s="184">
        <v>0</v>
      </c>
      <c r="H3572" s="184">
        <v>1</v>
      </c>
      <c r="I3572" s="184">
        <v>1</v>
      </c>
      <c r="J3572" s="184">
        <v>0</v>
      </c>
      <c r="K3572" s="184">
        <v>0</v>
      </c>
      <c r="L3572" s="184">
        <v>0</v>
      </c>
      <c r="M3572" s="184">
        <v>466.07296202672796</v>
      </c>
      <c r="N3572" s="184"/>
      <c r="O3572" s="184"/>
      <c r="P3572" s="184"/>
      <c r="Q3572" s="184"/>
    </row>
    <row r="3573" spans="1:17" x14ac:dyDescent="0.2">
      <c r="A3573" s="187" t="str">
        <f>B3573&amp;C3573&amp;D3573&amp;E3573</f>
        <v>199930EMAAUTO53</v>
      </c>
      <c r="B3573" s="184">
        <v>1999</v>
      </c>
      <c r="C3573" s="184" t="s">
        <v>4</v>
      </c>
      <c r="D3573" s="184" t="s">
        <v>34</v>
      </c>
      <c r="E3573" s="184">
        <v>53</v>
      </c>
      <c r="F3573" s="184">
        <v>7414</v>
      </c>
      <c r="G3573" s="184">
        <v>0</v>
      </c>
      <c r="H3573" s="184">
        <v>1</v>
      </c>
      <c r="I3573" s="184">
        <v>1</v>
      </c>
      <c r="J3573" s="184">
        <v>0</v>
      </c>
      <c r="K3573" s="184">
        <v>0</v>
      </c>
      <c r="L3573" s="184">
        <v>0</v>
      </c>
      <c r="M3573" s="184">
        <v>0</v>
      </c>
      <c r="N3573" s="184"/>
      <c r="O3573" s="184"/>
      <c r="P3573" s="184"/>
      <c r="Q3573" s="184"/>
    </row>
    <row r="3574" spans="1:17" x14ac:dyDescent="0.2">
      <c r="A3574" s="187" t="str">
        <f>B3574&amp;C3574&amp;D3574&amp;E3574</f>
        <v>199930EMACCA153</v>
      </c>
      <c r="B3574" s="184">
        <v>1999</v>
      </c>
      <c r="C3574" s="184" t="s">
        <v>4</v>
      </c>
      <c r="D3574" s="184" t="s">
        <v>24</v>
      </c>
      <c r="E3574" s="184">
        <v>53</v>
      </c>
      <c r="F3574" s="184">
        <v>59945</v>
      </c>
      <c r="G3574" s="184">
        <v>0</v>
      </c>
      <c r="H3574" s="184">
        <v>1</v>
      </c>
      <c r="I3574" s="184">
        <v>1</v>
      </c>
      <c r="J3574" s="184">
        <v>0</v>
      </c>
      <c r="K3574" s="184">
        <v>0</v>
      </c>
      <c r="L3574" s="184">
        <v>6.7161564767703727E-2</v>
      </c>
      <c r="M3574" s="184">
        <v>2760.3038232812514</v>
      </c>
      <c r="N3574" s="184"/>
      <c r="O3574" s="184"/>
      <c r="P3574" s="184"/>
      <c r="Q3574" s="184"/>
    </row>
    <row r="3575" spans="1:17" x14ac:dyDescent="0.2">
      <c r="A3575" s="187" t="str">
        <f>B3575&amp;C3575&amp;D3575&amp;E3575</f>
        <v>199930EMACCA253</v>
      </c>
      <c r="B3575" s="184">
        <v>1999</v>
      </c>
      <c r="C3575" s="184" t="s">
        <v>4</v>
      </c>
      <c r="D3575" s="184" t="s">
        <v>25</v>
      </c>
      <c r="E3575" s="184">
        <v>53</v>
      </c>
      <c r="F3575" s="184">
        <v>100211</v>
      </c>
      <c r="G3575" s="184">
        <v>0</v>
      </c>
      <c r="H3575" s="184">
        <v>1</v>
      </c>
      <c r="I3575" s="184">
        <v>1</v>
      </c>
      <c r="J3575" s="184">
        <v>0</v>
      </c>
      <c r="K3575" s="184">
        <v>0</v>
      </c>
      <c r="L3575" s="184">
        <v>5.7099520012773047E-2</v>
      </c>
      <c r="M3575" s="184">
        <v>2148.095960953849</v>
      </c>
      <c r="N3575" s="184"/>
      <c r="O3575" s="184"/>
      <c r="P3575" s="184"/>
      <c r="Q3575" s="184"/>
    </row>
    <row r="3576" spans="1:17" x14ac:dyDescent="0.2">
      <c r="A3576" s="187" t="str">
        <f>B3576&amp;C3576&amp;D3576&amp;E3576</f>
        <v>199930EMACONT53</v>
      </c>
      <c r="B3576" s="184">
        <v>1999</v>
      </c>
      <c r="C3576" s="184" t="s">
        <v>4</v>
      </c>
      <c r="D3576" s="184" t="s">
        <v>31</v>
      </c>
      <c r="E3576" s="184">
        <v>53</v>
      </c>
      <c r="F3576" s="184">
        <v>94688</v>
      </c>
      <c r="G3576" s="184">
        <v>0</v>
      </c>
      <c r="H3576" s="184">
        <v>1</v>
      </c>
      <c r="I3576" s="184">
        <v>1</v>
      </c>
      <c r="J3576" s="184">
        <v>0</v>
      </c>
      <c r="K3576" s="184">
        <v>0</v>
      </c>
      <c r="L3576" s="184">
        <v>3.3573420074349443E-2</v>
      </c>
      <c r="M3576" s="184">
        <v>1771.6202042853347</v>
      </c>
      <c r="N3576" s="184"/>
      <c r="O3576" s="184"/>
      <c r="P3576" s="184"/>
      <c r="Q3576" s="184"/>
    </row>
    <row r="3577" spans="1:17" x14ac:dyDescent="0.2">
      <c r="A3577" s="187" t="str">
        <f>B3577&amp;C3577&amp;D3577&amp;E3577</f>
        <v>199930EMAEMPR53</v>
      </c>
      <c r="B3577" s="184">
        <v>1999</v>
      </c>
      <c r="C3577" s="184" t="s">
        <v>4</v>
      </c>
      <c r="D3577" s="184" t="s">
        <v>32</v>
      </c>
      <c r="E3577" s="184">
        <v>53</v>
      </c>
      <c r="F3577" s="184">
        <v>26904</v>
      </c>
      <c r="G3577" s="184">
        <v>0</v>
      </c>
      <c r="H3577" s="184">
        <v>1</v>
      </c>
      <c r="I3577" s="184">
        <v>1</v>
      </c>
      <c r="J3577" s="184">
        <v>0</v>
      </c>
      <c r="K3577" s="184">
        <v>0</v>
      </c>
      <c r="L3577" s="184">
        <v>2.3639607493309546E-2</v>
      </c>
      <c r="M3577" s="184">
        <v>8052.7825670470766</v>
      </c>
      <c r="N3577" s="184"/>
      <c r="O3577" s="184"/>
      <c r="P3577" s="184"/>
      <c r="Q3577" s="184"/>
    </row>
    <row r="3578" spans="1:17" x14ac:dyDescent="0.2">
      <c r="A3578" s="187" t="str">
        <f>B3578&amp;C3578&amp;D3578&amp;E3578</f>
        <v>199930EMAINAT53</v>
      </c>
      <c r="B3578" s="184">
        <v>1999</v>
      </c>
      <c r="C3578" s="184" t="s">
        <v>4</v>
      </c>
      <c r="D3578" s="184" t="s">
        <v>54</v>
      </c>
      <c r="E3578" s="184">
        <v>53</v>
      </c>
      <c r="F3578" s="184">
        <v>284503</v>
      </c>
      <c r="G3578" s="184">
        <v>1</v>
      </c>
      <c r="H3578" s="184">
        <v>0.17420554440550715</v>
      </c>
      <c r="I3578" s="184">
        <v>0</v>
      </c>
      <c r="J3578" s="184">
        <v>0.80644140835070277</v>
      </c>
      <c r="K3578" s="184">
        <v>0.97023581473657572</v>
      </c>
      <c r="L3578" s="184">
        <v>2.9764185263424288E-2</v>
      </c>
      <c r="M3578" s="184"/>
      <c r="N3578" s="184"/>
      <c r="O3578" s="184"/>
      <c r="P3578" s="184"/>
      <c r="Q3578" s="184"/>
    </row>
    <row r="3579" spans="1:17" x14ac:dyDescent="0.2">
      <c r="A3579" s="187" t="str">
        <f>B3579&amp;C3579&amp;D3579&amp;E3579</f>
        <v>199930EMAMILI53</v>
      </c>
      <c r="B3579" s="184">
        <v>1999</v>
      </c>
      <c r="C3579" s="184" t="s">
        <v>4</v>
      </c>
      <c r="D3579" s="184" t="s">
        <v>26</v>
      </c>
      <c r="E3579" s="184">
        <v>53</v>
      </c>
      <c r="F3579" s="184">
        <v>9956</v>
      </c>
      <c r="G3579" s="184">
        <v>0</v>
      </c>
      <c r="H3579" s="184">
        <v>1</v>
      </c>
      <c r="I3579" s="184">
        <v>1</v>
      </c>
      <c r="J3579" s="184">
        <v>0</v>
      </c>
      <c r="K3579" s="184">
        <v>0</v>
      </c>
      <c r="L3579" s="184">
        <v>2.129369224588188E-2</v>
      </c>
      <c r="M3579" s="184">
        <v>5564.4447920051416</v>
      </c>
      <c r="N3579" s="184"/>
      <c r="O3579" s="184"/>
      <c r="P3579" s="184"/>
      <c r="Q3579" s="184"/>
    </row>
    <row r="3580" spans="1:17" x14ac:dyDescent="0.2">
      <c r="A3580" s="187" t="str">
        <f>B3580&amp;C3580&amp;D3580&amp;E3580</f>
        <v>199930EMAPUBL53</v>
      </c>
      <c r="B3580" s="184">
        <v>1999</v>
      </c>
      <c r="C3580" s="184" t="s">
        <v>4</v>
      </c>
      <c r="D3580" s="184" t="s">
        <v>27</v>
      </c>
      <c r="E3580" s="184">
        <v>53</v>
      </c>
      <c r="F3580" s="184">
        <v>99972</v>
      </c>
      <c r="G3580" s="184">
        <v>0</v>
      </c>
      <c r="H3580" s="184">
        <v>1</v>
      </c>
      <c r="I3580" s="184">
        <v>1</v>
      </c>
      <c r="J3580" s="184">
        <v>0</v>
      </c>
      <c r="K3580" s="184">
        <v>0</v>
      </c>
      <c r="L3580" s="184">
        <v>6.5698395550754213E-2</v>
      </c>
      <c r="M3580" s="184">
        <v>4133.2434916973625</v>
      </c>
      <c r="N3580" s="184"/>
      <c r="O3580" s="184"/>
      <c r="P3580" s="184"/>
      <c r="Q3580" s="184"/>
    </row>
    <row r="3581" spans="1:17" x14ac:dyDescent="0.2">
      <c r="A3581" s="187" t="str">
        <f>B3581&amp;C3581&amp;D3581&amp;E3581</f>
        <v>199930EMASCA153</v>
      </c>
      <c r="B3581" s="184">
        <v>1999</v>
      </c>
      <c r="C3581" s="184" t="s">
        <v>4</v>
      </c>
      <c r="D3581" s="184" t="s">
        <v>29</v>
      </c>
      <c r="E3581" s="184">
        <v>53</v>
      </c>
      <c r="F3581" s="184">
        <v>31565</v>
      </c>
      <c r="G3581" s="184">
        <v>0</v>
      </c>
      <c r="H3581" s="184">
        <v>1</v>
      </c>
      <c r="I3581" s="184">
        <v>1</v>
      </c>
      <c r="J3581" s="184">
        <v>0</v>
      </c>
      <c r="K3581" s="184">
        <v>0</v>
      </c>
      <c r="L3581" s="184">
        <v>6.0383335973388248E-2</v>
      </c>
      <c r="M3581" s="184">
        <v>2021.8802185026498</v>
      </c>
      <c r="N3581" s="184"/>
      <c r="O3581" s="184"/>
      <c r="P3581" s="184"/>
      <c r="Q3581" s="184"/>
    </row>
    <row r="3582" spans="1:17" x14ac:dyDescent="0.2">
      <c r="A3582" s="187" t="str">
        <f>B3582&amp;C3582&amp;D3582&amp;E3582</f>
        <v>199930EMASCA253</v>
      </c>
      <c r="B3582" s="184">
        <v>1999</v>
      </c>
      <c r="C3582" s="184" t="s">
        <v>4</v>
      </c>
      <c r="D3582" s="184" t="s">
        <v>30</v>
      </c>
      <c r="E3582" s="184">
        <v>53</v>
      </c>
      <c r="F3582" s="184">
        <v>14828</v>
      </c>
      <c r="G3582" s="184">
        <v>0</v>
      </c>
      <c r="H3582" s="184">
        <v>1</v>
      </c>
      <c r="I3582" s="184">
        <v>1</v>
      </c>
      <c r="J3582" s="184">
        <v>0</v>
      </c>
      <c r="K3582" s="184">
        <v>0</v>
      </c>
      <c r="L3582" s="184">
        <v>1.4297275424871863E-2</v>
      </c>
      <c r="M3582" s="184">
        <v>2018.0132307110516</v>
      </c>
      <c r="N3582" s="184"/>
      <c r="O3582" s="184"/>
      <c r="P3582" s="184"/>
      <c r="Q3582" s="184"/>
    </row>
    <row r="3583" spans="1:17" x14ac:dyDescent="0.2">
      <c r="A3583" s="187" t="str">
        <f>B3583&amp;C3583&amp;D3583&amp;E3583</f>
        <v>199930EMASREM53</v>
      </c>
      <c r="B3583" s="184">
        <v>1999</v>
      </c>
      <c r="C3583" s="184" t="s">
        <v>4</v>
      </c>
      <c r="D3583" s="184" t="s">
        <v>35</v>
      </c>
      <c r="E3583" s="184">
        <v>53</v>
      </c>
      <c r="F3583" s="184">
        <v>4024</v>
      </c>
      <c r="G3583" s="184">
        <v>0</v>
      </c>
      <c r="H3583" s="184">
        <v>1</v>
      </c>
      <c r="I3583" s="184">
        <v>1</v>
      </c>
      <c r="J3583" s="184">
        <v>0</v>
      </c>
      <c r="K3583" s="184">
        <v>0</v>
      </c>
      <c r="L3583" s="184">
        <v>5.268389662027833E-2</v>
      </c>
      <c r="M3583" s="184">
        <v>0</v>
      </c>
      <c r="N3583" s="184"/>
      <c r="O3583" s="184"/>
      <c r="P3583" s="184"/>
      <c r="Q3583" s="184"/>
    </row>
    <row r="3584" spans="1:17" x14ac:dyDescent="0.2">
      <c r="A3584" s="187" t="str">
        <f>B3584&amp;C3584&amp;D3584&amp;E3584</f>
        <v>199930EMATDOM53</v>
      </c>
      <c r="B3584" s="184">
        <v>1999</v>
      </c>
      <c r="C3584" s="184" t="s">
        <v>4</v>
      </c>
      <c r="D3584" s="184" t="s">
        <v>33</v>
      </c>
      <c r="E3584" s="184">
        <v>53</v>
      </c>
      <c r="F3584" s="184">
        <v>38548</v>
      </c>
      <c r="G3584" s="184">
        <v>0</v>
      </c>
      <c r="H3584" s="184">
        <v>1</v>
      </c>
      <c r="I3584" s="184">
        <v>1</v>
      </c>
      <c r="J3584" s="184">
        <v>0</v>
      </c>
      <c r="K3584" s="184">
        <v>0</v>
      </c>
      <c r="L3584" s="184">
        <v>5.4918543115077309E-2</v>
      </c>
      <c r="M3584" s="184">
        <v>474.65116141935317</v>
      </c>
      <c r="N3584" s="184"/>
      <c r="O3584" s="184"/>
      <c r="P3584" s="184"/>
      <c r="Q3584" s="184"/>
    </row>
    <row r="3585" spans="1:17" x14ac:dyDescent="0.2">
      <c r="A3585" s="187" t="str">
        <f>B3585&amp;C3585&amp;D3585&amp;E3585</f>
        <v>200915A17HOM0</v>
      </c>
      <c r="B3585" s="184">
        <v>2009</v>
      </c>
      <c r="C3585" s="184" t="s">
        <v>0</v>
      </c>
      <c r="D3585" s="184" t="s">
        <v>19</v>
      </c>
      <c r="E3585" s="184">
        <v>0</v>
      </c>
      <c r="F3585" s="184">
        <v>1469540</v>
      </c>
      <c r="G3585" s="184">
        <v>0.30337002810402169</v>
      </c>
      <c r="H3585" s="184">
        <v>0.33268777984947673</v>
      </c>
      <c r="I3585" s="184">
        <v>0.23176027872667637</v>
      </c>
      <c r="J3585" s="184">
        <v>4.731344502361283E-2</v>
      </c>
      <c r="K3585" s="184">
        <v>6.3415762755692259E-2</v>
      </c>
      <c r="L3585" s="184">
        <v>0.88316684132449608</v>
      </c>
      <c r="M3585" s="184">
        <v>369.07794244696436</v>
      </c>
      <c r="N3585" s="184">
        <v>0.14087417052471765</v>
      </c>
      <c r="O3585" s="184">
        <v>2.1765676725083713E-2</v>
      </c>
      <c r="P3585" s="184">
        <v>2.1765676725083713E-2</v>
      </c>
      <c r="Q3585" s="184">
        <v>0</v>
      </c>
    </row>
    <row r="3586" spans="1:17" x14ac:dyDescent="0.2">
      <c r="A3586" s="187" t="str">
        <f>B3586&amp;C3586&amp;D3586&amp;E3586</f>
        <v>200915A17MUL0</v>
      </c>
      <c r="B3586" s="184">
        <v>2009</v>
      </c>
      <c r="C3586" s="184" t="s">
        <v>0</v>
      </c>
      <c r="D3586" s="184" t="s">
        <v>21</v>
      </c>
      <c r="E3586" s="184">
        <v>0</v>
      </c>
      <c r="F3586" s="184">
        <v>1441713</v>
      </c>
      <c r="G3586" s="184">
        <v>0.40125546171081272</v>
      </c>
      <c r="H3586" s="184">
        <v>0.26066075564276664</v>
      </c>
      <c r="I3586" s="184">
        <v>0.15606920378743896</v>
      </c>
      <c r="J3586" s="184">
        <v>7.390722009165486E-2</v>
      </c>
      <c r="K3586" s="184">
        <v>8.8618886005744552E-2</v>
      </c>
      <c r="L3586" s="184">
        <v>0.88039713868155456</v>
      </c>
      <c r="M3586" s="184">
        <v>325.74749345941586</v>
      </c>
      <c r="N3586" s="184">
        <v>7.2629573292326555E-2</v>
      </c>
      <c r="O3586" s="184">
        <v>1.7146963369269751E-2</v>
      </c>
      <c r="P3586" s="184">
        <v>1.7146963369269751E-2</v>
      </c>
      <c r="Q3586" s="184">
        <v>0</v>
      </c>
    </row>
    <row r="3587" spans="1:17" x14ac:dyDescent="0.2">
      <c r="A3587" s="187" t="str">
        <f>B3587&amp;C3587&amp;D3587&amp;E3587</f>
        <v>200915A29HOM0</v>
      </c>
      <c r="B3587" s="184">
        <v>2009</v>
      </c>
      <c r="C3587" s="184" t="s">
        <v>3</v>
      </c>
      <c r="D3587" s="184" t="s">
        <v>19</v>
      </c>
      <c r="E3587" s="184">
        <v>0</v>
      </c>
      <c r="F3587" s="184">
        <v>7543805</v>
      </c>
      <c r="G3587" s="184">
        <v>0.14587535907014068</v>
      </c>
      <c r="H3587" s="184">
        <v>0.76746509221805181</v>
      </c>
      <c r="I3587" s="184">
        <v>0.65551084631694478</v>
      </c>
      <c r="J3587" s="184">
        <v>6.2072389198819432E-2</v>
      </c>
      <c r="K3587" s="184">
        <v>0.13217467842819372</v>
      </c>
      <c r="L3587" s="184">
        <v>0.35799029799948434</v>
      </c>
      <c r="M3587" s="184">
        <v>1085.0237285095711</v>
      </c>
      <c r="N3587" s="184">
        <v>0.26314966050667099</v>
      </c>
      <c r="O3587" s="184">
        <v>8.0329636557422993E-2</v>
      </c>
      <c r="P3587" s="184">
        <v>6.912080994318423E-2</v>
      </c>
      <c r="Q3587" s="184">
        <v>1.1208826614238762E-2</v>
      </c>
    </row>
    <row r="3588" spans="1:17" x14ac:dyDescent="0.2">
      <c r="A3588" s="187" t="str">
        <f>B3588&amp;C3588&amp;D3588&amp;E3588</f>
        <v>200915A29MUL0</v>
      </c>
      <c r="B3588" s="184">
        <v>2009</v>
      </c>
      <c r="C3588" s="184" t="s">
        <v>3</v>
      </c>
      <c r="D3588" s="184" t="s">
        <v>21</v>
      </c>
      <c r="E3588" s="184">
        <v>0</v>
      </c>
      <c r="F3588" s="184">
        <v>7708670</v>
      </c>
      <c r="G3588" s="184">
        <v>0.22429846349433927</v>
      </c>
      <c r="H3588" s="184">
        <v>0.64855883051161878</v>
      </c>
      <c r="I3588" s="184">
        <v>0.50308808134217708</v>
      </c>
      <c r="J3588" s="184">
        <v>0.16092646331987229</v>
      </c>
      <c r="K3588" s="184">
        <v>0.25976270874223439</v>
      </c>
      <c r="L3588" s="184">
        <v>0.3642468804605723</v>
      </c>
      <c r="M3588" s="184">
        <v>897.68237896047845</v>
      </c>
      <c r="N3588" s="184">
        <v>0.18941555096267376</v>
      </c>
      <c r="O3588" s="184">
        <v>5.0504646887291921E-2</v>
      </c>
      <c r="P3588" s="184">
        <v>4.5064239874531384E-2</v>
      </c>
      <c r="Q3588" s="184">
        <v>5.4404070127605344E-3</v>
      </c>
    </row>
    <row r="3589" spans="1:17" x14ac:dyDescent="0.2">
      <c r="A3589" s="187" t="str">
        <f>B3589&amp;C3589&amp;D3589&amp;E3589</f>
        <v>200918A24HOM0</v>
      </c>
      <c r="B3589" s="184">
        <v>2009</v>
      </c>
      <c r="C3589" s="184" t="s">
        <v>1</v>
      </c>
      <c r="D3589" s="184" t="s">
        <v>19</v>
      </c>
      <c r="E3589" s="184">
        <v>0</v>
      </c>
      <c r="F3589" s="184">
        <v>3475666</v>
      </c>
      <c r="G3589" s="184">
        <v>0.16658183753243397</v>
      </c>
      <c r="H3589" s="184">
        <v>0.81965988676702539</v>
      </c>
      <c r="I3589" s="184">
        <v>0.68311943667774755</v>
      </c>
      <c r="J3589" s="184">
        <v>8.2062545710663792E-2</v>
      </c>
      <c r="K3589" s="184">
        <v>0.17145692365146709</v>
      </c>
      <c r="L3589" s="184">
        <v>0.30934992027427261</v>
      </c>
      <c r="M3589" s="184">
        <v>865.45407313222609</v>
      </c>
      <c r="N3589" s="184">
        <v>0.27056528126735491</v>
      </c>
      <c r="O3589" s="184">
        <v>6.7215805430871245E-2</v>
      </c>
      <c r="P3589" s="184">
        <v>6.019596140885157E-2</v>
      </c>
      <c r="Q3589" s="184">
        <v>7.0198440220196759E-3</v>
      </c>
    </row>
    <row r="3590" spans="1:17" x14ac:dyDescent="0.2">
      <c r="A3590" s="187" t="str">
        <f>B3590&amp;C3590&amp;D3590&amp;E3590</f>
        <v>200918A24MUL0</v>
      </c>
      <c r="B3590" s="184">
        <v>2009</v>
      </c>
      <c r="C3590" s="184" t="s">
        <v>1</v>
      </c>
      <c r="D3590" s="184" t="s">
        <v>21</v>
      </c>
      <c r="E3590" s="184">
        <v>0</v>
      </c>
      <c r="F3590" s="184">
        <v>3538222</v>
      </c>
      <c r="G3590" s="184">
        <v>0.253327193809189</v>
      </c>
      <c r="H3590" s="184">
        <v>0.70831225400780395</v>
      </c>
      <c r="I3590" s="184">
        <v>0.5288774983593455</v>
      </c>
      <c r="J3590" s="184">
        <v>0.16825145510937414</v>
      </c>
      <c r="K3590" s="184">
        <v>0.29639773875127112</v>
      </c>
      <c r="L3590" s="184">
        <v>0.33147835268674491</v>
      </c>
      <c r="M3590" s="184">
        <v>751.80486997086678</v>
      </c>
      <c r="N3590" s="184">
        <v>0.20758446474498402</v>
      </c>
      <c r="O3590" s="184">
        <v>4.1558443760975984E-2</v>
      </c>
      <c r="P3590" s="184">
        <v>3.8777931261389377E-2</v>
      </c>
      <c r="Q3590" s="184">
        <v>2.7805124995866118E-3</v>
      </c>
    </row>
    <row r="3591" spans="1:17" x14ac:dyDescent="0.2">
      <c r="A3591" s="187" t="str">
        <f>B3591&amp;C3591&amp;D3591&amp;E3591</f>
        <v>200925A29HOM0</v>
      </c>
      <c r="B3591" s="184">
        <v>2009</v>
      </c>
      <c r="C3591" s="184" t="s">
        <v>2</v>
      </c>
      <c r="D3591" s="184" t="s">
        <v>19</v>
      </c>
      <c r="E3591" s="184">
        <v>0</v>
      </c>
      <c r="F3591" s="184">
        <v>2598599</v>
      </c>
      <c r="G3591" s="184">
        <v>9.0411506436989295E-2</v>
      </c>
      <c r="H3591" s="184">
        <v>0.94352572289914682</v>
      </c>
      <c r="I3591" s="184">
        <v>0.8582201409297856</v>
      </c>
      <c r="J3591" s="184">
        <v>4.3681614593094199E-2</v>
      </c>
      <c r="K3591" s="184">
        <v>0.11851809378822974</v>
      </c>
      <c r="L3591" s="184">
        <v>0.12605369277830092</v>
      </c>
      <c r="M3591" s="184">
        <v>1433.5402543860234</v>
      </c>
      <c r="N3591" s="184">
        <v>0.32237149629499467</v>
      </c>
      <c r="O3591" s="184">
        <v>0.13100100462311604</v>
      </c>
      <c r="P3591" s="184">
        <v>0.10784650345298252</v>
      </c>
      <c r="Q3591" s="184">
        <v>2.3154501170133523E-2</v>
      </c>
    </row>
    <row r="3592" spans="1:17" x14ac:dyDescent="0.2">
      <c r="A3592" s="187" t="str">
        <f>B3592&amp;C3592&amp;D3592&amp;E3592</f>
        <v>200925A29MUL0</v>
      </c>
      <c r="B3592" s="184">
        <v>2009</v>
      </c>
      <c r="C3592" s="184" t="s">
        <v>2</v>
      </c>
      <c r="D3592" s="184" t="s">
        <v>21</v>
      </c>
      <c r="E3592" s="184">
        <v>0</v>
      </c>
      <c r="F3592" s="184">
        <v>2728735</v>
      </c>
      <c r="G3592" s="184">
        <v>0.15853845129446031</v>
      </c>
      <c r="H3592" s="184">
        <v>0.77602332216210079</v>
      </c>
      <c r="I3592" s="184">
        <v>0.65299378649813922</v>
      </c>
      <c r="J3592" s="184">
        <v>0.19740465820242714</v>
      </c>
      <c r="K3592" s="184">
        <v>0.30268274493492403</v>
      </c>
      <c r="L3592" s="184">
        <v>0.13403097039470671</v>
      </c>
      <c r="M3592" s="184">
        <v>1124.8043612206104</v>
      </c>
      <c r="N3592" s="184">
        <v>0.22756571070029719</v>
      </c>
      <c r="O3592" s="184">
        <v>7.9730241343911504E-2</v>
      </c>
      <c r="P3592" s="184">
        <v>6.7966324514488294E-2</v>
      </c>
      <c r="Q3592" s="184">
        <v>1.1763916829423206E-2</v>
      </c>
    </row>
    <row r="3593" spans="1:17" x14ac:dyDescent="0.2">
      <c r="A3593" s="187" t="str">
        <f>B3593&amp;C3593&amp;D3593&amp;E3593</f>
        <v>200930EMAHOM0</v>
      </c>
      <c r="B3593" s="184">
        <v>2009</v>
      </c>
      <c r="C3593" s="184" t="s">
        <v>4</v>
      </c>
      <c r="D3593" s="184" t="s">
        <v>19</v>
      </c>
      <c r="E3593" s="184">
        <v>0</v>
      </c>
      <c r="F3593" s="184">
        <v>13743970</v>
      </c>
      <c r="G3593" s="184">
        <v>4.5369683177484681E-2</v>
      </c>
      <c r="H3593" s="184">
        <v>0.79693429191128906</v>
      </c>
      <c r="I3593" s="184">
        <v>0.7607776355740008</v>
      </c>
      <c r="J3593" s="184">
        <v>0.20061161367494254</v>
      </c>
      <c r="K3593" s="184">
        <v>0.23486867331637074</v>
      </c>
      <c r="L3593" s="184">
        <v>3.439966763606149E-2</v>
      </c>
      <c r="M3593" s="184">
        <v>2104.9954137995092</v>
      </c>
      <c r="N3593" s="184">
        <v>0.37457624549574103</v>
      </c>
      <c r="O3593" s="184">
        <v>0.24733621287210966</v>
      </c>
      <c r="P3593" s="184">
        <v>0.19474467169701765</v>
      </c>
      <c r="Q3593" s="184">
        <v>5.2591541175092009E-2</v>
      </c>
    </row>
    <row r="3594" spans="1:17" x14ac:dyDescent="0.2">
      <c r="A3594" s="187" t="str">
        <f>B3594&amp;C3594&amp;D3594&amp;E3594</f>
        <v>200930EMAMUL0</v>
      </c>
      <c r="B3594" s="184">
        <v>2009</v>
      </c>
      <c r="C3594" s="184" t="s">
        <v>4</v>
      </c>
      <c r="D3594" s="184" t="s">
        <v>21</v>
      </c>
      <c r="E3594" s="184">
        <v>0</v>
      </c>
      <c r="F3594" s="184">
        <v>16925218</v>
      </c>
      <c r="G3594" s="184">
        <v>8.5171287253835964E-2</v>
      </c>
      <c r="H3594" s="184">
        <v>0.56664298208743902</v>
      </c>
      <c r="I3594" s="184">
        <v>0.51838126988969946</v>
      </c>
      <c r="J3594" s="184">
        <v>0.42279603134210736</v>
      </c>
      <c r="K3594" s="184">
        <v>0.4680953592444127</v>
      </c>
      <c r="L3594" s="184">
        <v>4.2295230702493761E-2</v>
      </c>
      <c r="M3594" s="184">
        <v>1358.3483387535939</v>
      </c>
      <c r="N3594" s="184">
        <v>0.20432582568163518</v>
      </c>
      <c r="O3594" s="184">
        <v>0.1235508410096548</v>
      </c>
      <c r="P3594" s="184">
        <v>0.10525868526220147</v>
      </c>
      <c r="Q3594" s="184">
        <v>1.8292155747453333E-2</v>
      </c>
    </row>
    <row r="3595" spans="1:17" x14ac:dyDescent="0.2">
      <c r="A3595" s="187" t="str">
        <f>B3595&amp;C3595&amp;D3595&amp;E3595</f>
        <v>200915A17HOM15</v>
      </c>
      <c r="B3595" s="184">
        <v>2009</v>
      </c>
      <c r="C3595" s="184" t="s">
        <v>0</v>
      </c>
      <c r="D3595" s="184" t="s">
        <v>19</v>
      </c>
      <c r="E3595" s="184">
        <v>15</v>
      </c>
      <c r="F3595" s="184">
        <v>54644</v>
      </c>
      <c r="G3595" s="184">
        <v>0.14981305973393619</v>
      </c>
      <c r="H3595" s="184">
        <v>0.21047141497694166</v>
      </c>
      <c r="I3595" s="184">
        <v>0.17894004831271504</v>
      </c>
      <c r="J3595" s="184">
        <v>5.2631578947368418E-2</v>
      </c>
      <c r="K3595" s="184">
        <v>5.6145230949418048E-2</v>
      </c>
      <c r="L3595" s="184">
        <v>0.91933240611961053</v>
      </c>
      <c r="M3595" s="184">
        <v>184.02809021082956</v>
      </c>
      <c r="N3595" s="184">
        <v>0.10563432013516491</v>
      </c>
      <c r="O3595" s="184">
        <v>3.5223683243957984E-2</v>
      </c>
      <c r="P3595" s="184">
        <v>3.5223683243957984E-2</v>
      </c>
      <c r="Q3595" s="184">
        <v>0</v>
      </c>
    </row>
    <row r="3596" spans="1:17" x14ac:dyDescent="0.2">
      <c r="A3596" s="187" t="str">
        <f>B3596&amp;C3596&amp;D3596&amp;E3596</f>
        <v>200915A17MUL15</v>
      </c>
      <c r="B3596" s="184">
        <v>2009</v>
      </c>
      <c r="C3596" s="184" t="s">
        <v>0</v>
      </c>
      <c r="D3596" s="184" t="s">
        <v>21</v>
      </c>
      <c r="E3596" s="184">
        <v>15</v>
      </c>
      <c r="F3596" s="184">
        <v>54257</v>
      </c>
      <c r="G3596" s="184">
        <v>0.31839203130558519</v>
      </c>
      <c r="H3596" s="184">
        <v>0.15542694951803454</v>
      </c>
      <c r="I3596" s="184">
        <v>0.10594024734135687</v>
      </c>
      <c r="J3596" s="184">
        <v>0.10606926295224579</v>
      </c>
      <c r="K3596" s="184">
        <v>0.10606926295224579</v>
      </c>
      <c r="L3596" s="184">
        <v>0.87625559835597255</v>
      </c>
      <c r="M3596" s="184">
        <v>139.8038390732811</v>
      </c>
      <c r="N3596" s="184">
        <v>3.17931326833404E-2</v>
      </c>
      <c r="O3596" s="184">
        <v>1.7638277088670586E-2</v>
      </c>
      <c r="P3596" s="184">
        <v>1.7638277088670586E-2</v>
      </c>
      <c r="Q3596" s="184">
        <v>0</v>
      </c>
    </row>
    <row r="3597" spans="1:17" x14ac:dyDescent="0.2">
      <c r="A3597" s="187" t="str">
        <f>B3597&amp;C3597&amp;D3597&amp;E3597</f>
        <v>200915A29HOM15</v>
      </c>
      <c r="B3597" s="184">
        <v>2009</v>
      </c>
      <c r="C3597" s="184" t="s">
        <v>3</v>
      </c>
      <c r="D3597" s="184" t="s">
        <v>19</v>
      </c>
      <c r="E3597" s="184">
        <v>15</v>
      </c>
      <c r="F3597" s="184">
        <v>278968</v>
      </c>
      <c r="G3597" s="184">
        <v>0.12437204185003736</v>
      </c>
      <c r="H3597" s="184">
        <v>0.69071721487769211</v>
      </c>
      <c r="I3597" s="184">
        <v>0.60481130452238252</v>
      </c>
      <c r="J3597" s="184">
        <v>7.2847064896332192E-2</v>
      </c>
      <c r="K3597" s="184">
        <v>0.12920478334432622</v>
      </c>
      <c r="L3597" s="184">
        <v>0.41790814717100166</v>
      </c>
      <c r="M3597" s="184">
        <v>711.4961644045145</v>
      </c>
      <c r="N3597" s="184">
        <v>0.31363173300427583</v>
      </c>
      <c r="O3597" s="184">
        <v>0.12449780468906936</v>
      </c>
      <c r="P3597" s="184">
        <v>0.12037621603007433</v>
      </c>
      <c r="Q3597" s="184">
        <v>4.1215886589950354E-3</v>
      </c>
    </row>
    <row r="3598" spans="1:17" x14ac:dyDescent="0.2">
      <c r="A3598" s="187" t="str">
        <f>B3598&amp;C3598&amp;D3598&amp;E3598</f>
        <v>200915A29MUL15</v>
      </c>
      <c r="B3598" s="184">
        <v>2009</v>
      </c>
      <c r="C3598" s="184" t="s">
        <v>3</v>
      </c>
      <c r="D3598" s="184" t="s">
        <v>21</v>
      </c>
      <c r="E3598" s="184">
        <v>15</v>
      </c>
      <c r="F3598" s="184">
        <v>299662</v>
      </c>
      <c r="G3598" s="184">
        <v>0.22399814087998349</v>
      </c>
      <c r="H3598" s="184">
        <v>0.51695577016772232</v>
      </c>
      <c r="I3598" s="184">
        <v>0.40115863873297247</v>
      </c>
      <c r="J3598" s="184">
        <v>0.23098691192076407</v>
      </c>
      <c r="K3598" s="184">
        <v>0.30904152011266028</v>
      </c>
      <c r="L3598" s="184">
        <v>0.40942461840340116</v>
      </c>
      <c r="M3598" s="184">
        <v>566.99645551063531</v>
      </c>
      <c r="N3598" s="184">
        <v>0.19196961910419072</v>
      </c>
      <c r="O3598" s="184">
        <v>8.6394003911073144E-2</v>
      </c>
      <c r="P3598" s="184">
        <v>8.2549672631164445E-2</v>
      </c>
      <c r="Q3598" s="184">
        <v>3.8443312799086972E-3</v>
      </c>
    </row>
    <row r="3599" spans="1:17" x14ac:dyDescent="0.2">
      <c r="A3599" s="187" t="str">
        <f>B3599&amp;C3599&amp;D3599&amp;E3599</f>
        <v>200918A24HOM15</v>
      </c>
      <c r="B3599" s="184">
        <v>2009</v>
      </c>
      <c r="C3599" s="184" t="s">
        <v>1</v>
      </c>
      <c r="D3599" s="184" t="s">
        <v>19</v>
      </c>
      <c r="E3599" s="184">
        <v>15</v>
      </c>
      <c r="F3599" s="184">
        <v>128853</v>
      </c>
      <c r="G3599" s="184">
        <v>0.14433022945743101</v>
      </c>
      <c r="H3599" s="184">
        <v>0.7217682164947653</v>
      </c>
      <c r="I3599" s="184">
        <v>0.61759524419299516</v>
      </c>
      <c r="J3599" s="184">
        <v>9.521703025928771E-2</v>
      </c>
      <c r="K3599" s="184">
        <v>0.15473446485530024</v>
      </c>
      <c r="L3599" s="184">
        <v>0.41668412842541502</v>
      </c>
      <c r="M3599" s="184">
        <v>590.56880592338462</v>
      </c>
      <c r="N3599" s="184">
        <v>0.33781130435457457</v>
      </c>
      <c r="O3599" s="184">
        <v>0.12055598239854719</v>
      </c>
      <c r="P3599" s="184">
        <v>0.11609353294063778</v>
      </c>
      <c r="Q3599" s="184">
        <v>4.4624494579094008E-3</v>
      </c>
    </row>
    <row r="3600" spans="1:17" x14ac:dyDescent="0.2">
      <c r="A3600" s="187" t="str">
        <f>B3600&amp;C3600&amp;D3600&amp;E3600</f>
        <v>200918A24MUL15</v>
      </c>
      <c r="B3600" s="184">
        <v>2009</v>
      </c>
      <c r="C3600" s="184" t="s">
        <v>1</v>
      </c>
      <c r="D3600" s="184" t="s">
        <v>21</v>
      </c>
      <c r="E3600" s="184">
        <v>15</v>
      </c>
      <c r="F3600" s="184">
        <v>140333</v>
      </c>
      <c r="G3600" s="184">
        <v>0.25332360793812447</v>
      </c>
      <c r="H3600" s="184">
        <v>0.51778270257174008</v>
      </c>
      <c r="I3600" s="184">
        <v>0.3866161202283141</v>
      </c>
      <c r="J3600" s="184">
        <v>0.26641630977745789</v>
      </c>
      <c r="K3600" s="184">
        <v>0.35249727434031908</v>
      </c>
      <c r="L3600" s="184">
        <v>0.40840714586020394</v>
      </c>
      <c r="M3600" s="184">
        <v>450.79783878683116</v>
      </c>
      <c r="N3600" s="184">
        <v>0.19537101038244747</v>
      </c>
      <c r="O3600" s="184">
        <v>8.1983567656930295E-2</v>
      </c>
      <c r="P3600" s="184">
        <v>8.1983567656930295E-2</v>
      </c>
      <c r="Q3600" s="184">
        <v>0</v>
      </c>
    </row>
    <row r="3601" spans="1:17" x14ac:dyDescent="0.2">
      <c r="A3601" s="187" t="str">
        <f>B3601&amp;C3601&amp;D3601&amp;E3601</f>
        <v>200925A29HOM15</v>
      </c>
      <c r="B3601" s="184">
        <v>2009</v>
      </c>
      <c r="C3601" s="184" t="s">
        <v>2</v>
      </c>
      <c r="D3601" s="184" t="s">
        <v>19</v>
      </c>
      <c r="E3601" s="184">
        <v>15</v>
      </c>
      <c r="F3601" s="184">
        <v>95471</v>
      </c>
      <c r="G3601" s="184">
        <v>0.10000566989850881</v>
      </c>
      <c r="H3601" s="184">
        <v>0.92368363167872969</v>
      </c>
      <c r="I3601" s="184">
        <v>0.83131003131841086</v>
      </c>
      <c r="J3601" s="184">
        <v>5.4225890584575422E-2</v>
      </c>
      <c r="K3601" s="184">
        <v>0.13656503021860042</v>
      </c>
      <c r="L3601" s="184">
        <v>0.13256381518995297</v>
      </c>
      <c r="M3601" s="184">
        <v>904.24465330398857</v>
      </c>
      <c r="N3601" s="184">
        <v>0.39962920677483216</v>
      </c>
      <c r="O3601" s="184">
        <v>0.1807355113070985</v>
      </c>
      <c r="P3601" s="184">
        <v>0.17472321437923558</v>
      </c>
      <c r="Q3601" s="184">
        <v>6.0122969278629109E-3</v>
      </c>
    </row>
    <row r="3602" spans="1:17" x14ac:dyDescent="0.2">
      <c r="A3602" s="187" t="str">
        <f>B3602&amp;C3602&amp;D3602&amp;E3602</f>
        <v>200925A29MUL15</v>
      </c>
      <c r="B3602" s="184">
        <v>2009</v>
      </c>
      <c r="C3602" s="184" t="s">
        <v>2</v>
      </c>
      <c r="D3602" s="184" t="s">
        <v>21</v>
      </c>
      <c r="E3602" s="184">
        <v>15</v>
      </c>
      <c r="F3602" s="184">
        <v>105072</v>
      </c>
      <c r="G3602" s="184">
        <v>0.18434777896690463</v>
      </c>
      <c r="H3602" s="184">
        <v>0.70253730775087564</v>
      </c>
      <c r="I3602" s="184">
        <v>0.57302611542561288</v>
      </c>
      <c r="J3602" s="184">
        <v>0.24817268158976702</v>
      </c>
      <c r="K3602" s="184">
        <v>0.3558131566925537</v>
      </c>
      <c r="L3602" s="184">
        <v>0.16972171463377494</v>
      </c>
      <c r="M3602" s="184">
        <v>716.40677309734861</v>
      </c>
      <c r="N3602" s="184">
        <v>0.27013857164610933</v>
      </c>
      <c r="O3602" s="184">
        <v>0.12778856403228261</v>
      </c>
      <c r="P3602" s="184">
        <v>0.11682465357088473</v>
      </c>
      <c r="Q3602" s="184">
        <v>1.0963910461397899E-2</v>
      </c>
    </row>
    <row r="3603" spans="1:17" x14ac:dyDescent="0.2">
      <c r="A3603" s="187" t="str">
        <f>B3603&amp;C3603&amp;D3603&amp;E3603</f>
        <v>200930EMAHOM15</v>
      </c>
      <c r="B3603" s="184">
        <v>2009</v>
      </c>
      <c r="C3603" s="184" t="s">
        <v>4</v>
      </c>
      <c r="D3603" s="184" t="s">
        <v>19</v>
      </c>
      <c r="E3603" s="184">
        <v>15</v>
      </c>
      <c r="F3603" s="184">
        <v>409720</v>
      </c>
      <c r="G3603" s="184">
        <v>4.5330701355192939E-2</v>
      </c>
      <c r="H3603" s="184">
        <v>0.82593478473103588</v>
      </c>
      <c r="I3603" s="184">
        <v>0.78849458166552766</v>
      </c>
      <c r="J3603" s="184">
        <v>0.17078980767353313</v>
      </c>
      <c r="K3603" s="184">
        <v>0.2054207751635263</v>
      </c>
      <c r="L3603" s="184">
        <v>3.1358000585765891E-2</v>
      </c>
      <c r="M3603" s="184">
        <v>1363.7860664162547</v>
      </c>
      <c r="N3603" s="184">
        <v>0.46252062227327723</v>
      </c>
      <c r="O3603" s="184">
        <v>0.32520988891468794</v>
      </c>
      <c r="P3603" s="184">
        <v>0.27928973835681725</v>
      </c>
      <c r="Q3603" s="184">
        <v>4.592015055787068E-2</v>
      </c>
    </row>
    <row r="3604" spans="1:17" x14ac:dyDescent="0.2">
      <c r="A3604" s="187" t="str">
        <f>B3604&amp;C3604&amp;D3604&amp;E3604</f>
        <v>200930EMAMUL15</v>
      </c>
      <c r="B3604" s="184">
        <v>2009</v>
      </c>
      <c r="C3604" s="184" t="s">
        <v>4</v>
      </c>
      <c r="D3604" s="184" t="s">
        <v>21</v>
      </c>
      <c r="E3604" s="184">
        <v>15</v>
      </c>
      <c r="F3604" s="184">
        <v>507496</v>
      </c>
      <c r="G3604" s="184">
        <v>7.2084220799345858E-2</v>
      </c>
      <c r="H3604" s="184">
        <v>0.59763623752699524</v>
      </c>
      <c r="I3604" s="184">
        <v>0.55455609502340908</v>
      </c>
      <c r="J3604" s="184">
        <v>0.3880030581521825</v>
      </c>
      <c r="K3604" s="184">
        <v>0.42730189006415814</v>
      </c>
      <c r="L3604" s="184">
        <v>5.2136371518199158E-2</v>
      </c>
      <c r="M3604" s="184">
        <v>907.54508819248429</v>
      </c>
      <c r="N3604" s="184">
        <v>0.26366907325377936</v>
      </c>
      <c r="O3604" s="184">
        <v>0.18132753755694625</v>
      </c>
      <c r="P3604" s="184">
        <v>0.16470868735911218</v>
      </c>
      <c r="Q3604" s="184">
        <v>1.6618850197834073E-2</v>
      </c>
    </row>
    <row r="3605" spans="1:17" x14ac:dyDescent="0.2">
      <c r="A3605" s="187" t="str">
        <f>B3605&amp;C3605&amp;D3605&amp;E3605</f>
        <v>200915A17HOM23</v>
      </c>
      <c r="B3605" s="184">
        <v>2009</v>
      </c>
      <c r="C3605" s="184" t="s">
        <v>0</v>
      </c>
      <c r="D3605" s="184" t="s">
        <v>19</v>
      </c>
      <c r="E3605" s="184">
        <v>23</v>
      </c>
      <c r="F3605" s="184">
        <v>106249</v>
      </c>
      <c r="G3605" s="184">
        <v>0.24677668901495617</v>
      </c>
      <c r="H3605" s="184">
        <v>0.32849250345885611</v>
      </c>
      <c r="I3605" s="184">
        <v>0.24742821108904556</v>
      </c>
      <c r="J3605" s="184">
        <v>6.2362939886493052E-2</v>
      </c>
      <c r="K3605" s="184">
        <v>7.0683018193112401E-2</v>
      </c>
      <c r="L3605" s="184">
        <v>0.87940592382045946</v>
      </c>
      <c r="M3605" s="184">
        <v>243.89550141100634</v>
      </c>
      <c r="N3605" s="184">
        <v>0.13724364464606725</v>
      </c>
      <c r="O3605" s="184">
        <v>3.9501548249865882E-2</v>
      </c>
      <c r="P3605" s="184">
        <v>3.9501548249865882E-2</v>
      </c>
      <c r="Q3605" s="184">
        <v>0</v>
      </c>
    </row>
    <row r="3606" spans="1:17" x14ac:dyDescent="0.2">
      <c r="A3606" s="187" t="str">
        <f>B3606&amp;C3606&amp;D3606&amp;E3606</f>
        <v>200915A17MUL23</v>
      </c>
      <c r="B3606" s="184">
        <v>2009</v>
      </c>
      <c r="C3606" s="184" t="s">
        <v>0</v>
      </c>
      <c r="D3606" s="184" t="s">
        <v>21</v>
      </c>
      <c r="E3606" s="184">
        <v>23</v>
      </c>
      <c r="F3606" s="184">
        <v>98968</v>
      </c>
      <c r="G3606" s="184">
        <v>0.2169549434123425</v>
      </c>
      <c r="H3606" s="184">
        <v>0.23659162557594374</v>
      </c>
      <c r="I3606" s="184">
        <v>0.18526190283728075</v>
      </c>
      <c r="J3606" s="184">
        <v>0.10713563980276453</v>
      </c>
      <c r="K3606" s="184">
        <v>0.11382467060059817</v>
      </c>
      <c r="L3606" s="184">
        <v>0.83037951661142995</v>
      </c>
      <c r="M3606" s="184">
        <v>238.1078520866061</v>
      </c>
      <c r="N3606" s="184">
        <v>7.5873009457602461E-2</v>
      </c>
      <c r="O3606" s="184">
        <v>2.0087300945760247E-2</v>
      </c>
      <c r="P3606" s="184">
        <v>2.0087300945760247E-2</v>
      </c>
      <c r="Q3606" s="184">
        <v>0</v>
      </c>
    </row>
    <row r="3607" spans="1:17" x14ac:dyDescent="0.2">
      <c r="A3607" s="187" t="str">
        <f>B3607&amp;C3607&amp;D3607&amp;E3607</f>
        <v>200915A29HOM23</v>
      </c>
      <c r="B3607" s="184">
        <v>2009</v>
      </c>
      <c r="C3607" s="184" t="s">
        <v>3</v>
      </c>
      <c r="D3607" s="184" t="s">
        <v>19</v>
      </c>
      <c r="E3607" s="184">
        <v>23</v>
      </c>
      <c r="F3607" s="184">
        <v>501705</v>
      </c>
      <c r="G3607" s="184">
        <v>0.15164077299960274</v>
      </c>
      <c r="H3607" s="184">
        <v>0.73756291047527933</v>
      </c>
      <c r="I3607" s="184">
        <v>0.62571830059497113</v>
      </c>
      <c r="J3607" s="184">
        <v>7.7065207641940983E-2</v>
      </c>
      <c r="K3607" s="184">
        <v>0.15192593256993653</v>
      </c>
      <c r="L3607" s="184">
        <v>0.34213133215734348</v>
      </c>
      <c r="M3607" s="184">
        <v>791.31367056368038</v>
      </c>
      <c r="N3607" s="184">
        <v>0.27388206216800709</v>
      </c>
      <c r="O3607" s="184">
        <v>8.4551678775375963E-2</v>
      </c>
      <c r="P3607" s="184">
        <v>7.0461725515990475E-2</v>
      </c>
      <c r="Q3607" s="184">
        <v>1.4089953259385496E-2</v>
      </c>
    </row>
    <row r="3608" spans="1:17" x14ac:dyDescent="0.2">
      <c r="A3608" s="187" t="str">
        <f>B3608&amp;C3608&amp;D3608&amp;E3608</f>
        <v>200915A29MUL23</v>
      </c>
      <c r="B3608" s="184">
        <v>2009</v>
      </c>
      <c r="C3608" s="184" t="s">
        <v>3</v>
      </c>
      <c r="D3608" s="184" t="s">
        <v>21</v>
      </c>
      <c r="E3608" s="184">
        <v>23</v>
      </c>
      <c r="F3608" s="184">
        <v>526861</v>
      </c>
      <c r="G3608" s="184">
        <v>0.19707727563018895</v>
      </c>
      <c r="H3608" s="184">
        <v>0.60628514921392929</v>
      </c>
      <c r="I3608" s="184">
        <v>0.48680012375180548</v>
      </c>
      <c r="J3608" s="184">
        <v>0.201256118786549</v>
      </c>
      <c r="K3608" s="184">
        <v>0.28971208724881897</v>
      </c>
      <c r="L3608" s="184">
        <v>0.33795820909120244</v>
      </c>
      <c r="M3608" s="184">
        <v>630.02580954284974</v>
      </c>
      <c r="N3608" s="184">
        <v>0.18196829903902548</v>
      </c>
      <c r="O3608" s="184">
        <v>5.6191291441196063E-2</v>
      </c>
      <c r="P3608" s="184">
        <v>4.6543585499780778E-2</v>
      </c>
      <c r="Q3608" s="184">
        <v>9.6477059414152872E-3</v>
      </c>
    </row>
    <row r="3609" spans="1:17" x14ac:dyDescent="0.2">
      <c r="A3609" s="187" t="str">
        <f>B3609&amp;C3609&amp;D3609&amp;E3609</f>
        <v>200918A24HOM23</v>
      </c>
      <c r="B3609" s="184">
        <v>2009</v>
      </c>
      <c r="C3609" s="184" t="s">
        <v>1</v>
      </c>
      <c r="D3609" s="184" t="s">
        <v>19</v>
      </c>
      <c r="E3609" s="184">
        <v>23</v>
      </c>
      <c r="F3609" s="184">
        <v>225333</v>
      </c>
      <c r="G3609" s="184">
        <v>0.17457540061072321</v>
      </c>
      <c r="H3609" s="184">
        <v>0.78624524592491996</v>
      </c>
      <c r="I3609" s="184">
        <v>0.64898616713930046</v>
      </c>
      <c r="J3609" s="184">
        <v>9.5112566734566181E-2</v>
      </c>
      <c r="K3609" s="184">
        <v>0.19511567324803736</v>
      </c>
      <c r="L3609" s="184">
        <v>0.27844567817408011</v>
      </c>
      <c r="M3609" s="184">
        <v>632.92243433450585</v>
      </c>
      <c r="N3609" s="184">
        <v>0.28034952714427092</v>
      </c>
      <c r="O3609" s="184">
        <v>6.8636196207390837E-2</v>
      </c>
      <c r="P3609" s="184">
        <v>5.9813697949257325E-2</v>
      </c>
      <c r="Q3609" s="184">
        <v>8.8224982581335178E-3</v>
      </c>
    </row>
    <row r="3610" spans="1:17" x14ac:dyDescent="0.2">
      <c r="A3610" s="187" t="str">
        <f>B3610&amp;C3610&amp;D3610&amp;E3610</f>
        <v>200918A24MUL23</v>
      </c>
      <c r="B3610" s="184">
        <v>2009</v>
      </c>
      <c r="C3610" s="184" t="s">
        <v>1</v>
      </c>
      <c r="D3610" s="184" t="s">
        <v>21</v>
      </c>
      <c r="E3610" s="184">
        <v>23</v>
      </c>
      <c r="F3610" s="184">
        <v>248959</v>
      </c>
      <c r="G3610" s="184">
        <v>0.22545688143896642</v>
      </c>
      <c r="H3610" s="184">
        <v>0.66904189043175788</v>
      </c>
      <c r="I3610" s="184">
        <v>0.51820179226298302</v>
      </c>
      <c r="J3610" s="184">
        <v>0.21028362099783499</v>
      </c>
      <c r="K3610" s="184">
        <v>0.32385653862684216</v>
      </c>
      <c r="L3610" s="184">
        <v>0.28926851409268195</v>
      </c>
      <c r="M3610" s="184">
        <v>507.69228561154563</v>
      </c>
      <c r="N3610" s="184">
        <v>0.19341739001201</v>
      </c>
      <c r="O3610" s="184">
        <v>5.6784450451680797E-2</v>
      </c>
      <c r="P3610" s="184">
        <v>5.0570575877955805E-2</v>
      </c>
      <c r="Q3610" s="184">
        <v>6.2138745737249906E-3</v>
      </c>
    </row>
    <row r="3611" spans="1:17" x14ac:dyDescent="0.2">
      <c r="A3611" s="187" t="str">
        <f>B3611&amp;C3611&amp;D3611&amp;E3611</f>
        <v>200925A29HOM23</v>
      </c>
      <c r="B3611" s="184">
        <v>2009</v>
      </c>
      <c r="C3611" s="184" t="s">
        <v>2</v>
      </c>
      <c r="D3611" s="184" t="s">
        <v>19</v>
      </c>
      <c r="E3611" s="184">
        <v>23</v>
      </c>
      <c r="F3611" s="184">
        <v>170123</v>
      </c>
      <c r="G3611" s="184">
        <v>0.10489966449325822</v>
      </c>
      <c r="H3611" s="184">
        <v>0.92856345115005023</v>
      </c>
      <c r="I3611" s="184">
        <v>0.83115745666370799</v>
      </c>
      <c r="J3611" s="184">
        <v>6.2343128207238294E-2</v>
      </c>
      <c r="K3611" s="184">
        <v>0.14545946168360538</v>
      </c>
      <c r="L3611" s="184">
        <v>9.09342064271145E-2</v>
      </c>
      <c r="M3611" s="184">
        <v>1056.627986092167</v>
      </c>
      <c r="N3611" s="184">
        <v>0.35065217519089131</v>
      </c>
      <c r="O3611" s="184">
        <v>0.13376792085726211</v>
      </c>
      <c r="P3611" s="184">
        <v>0.10390129494542184</v>
      </c>
      <c r="Q3611" s="184">
        <v>2.9866625911840257E-2</v>
      </c>
    </row>
    <row r="3612" spans="1:17" x14ac:dyDescent="0.2">
      <c r="A3612" s="187" t="str">
        <f>B3612&amp;C3612&amp;D3612&amp;E3612</f>
        <v>200925A29MUL23</v>
      </c>
      <c r="B3612" s="184">
        <v>2009</v>
      </c>
      <c r="C3612" s="184" t="s">
        <v>2</v>
      </c>
      <c r="D3612" s="184" t="s">
        <v>21</v>
      </c>
      <c r="E3612" s="184">
        <v>23</v>
      </c>
      <c r="F3612" s="184">
        <v>178934</v>
      </c>
      <c r="G3612" s="184">
        <v>0.15696529135026149</v>
      </c>
      <c r="H3612" s="184">
        <v>0.72344551622385911</v>
      </c>
      <c r="I3612" s="184">
        <v>0.60988967999374066</v>
      </c>
      <c r="J3612" s="184">
        <v>0.24075357394346519</v>
      </c>
      <c r="K3612" s="184">
        <v>0.33948830294969096</v>
      </c>
      <c r="L3612" s="184">
        <v>0.13334525579263862</v>
      </c>
      <c r="M3612" s="184">
        <v>840.35301374852486</v>
      </c>
      <c r="N3612" s="184">
        <v>0.22471972906211229</v>
      </c>
      <c r="O3612" s="184">
        <v>7.5335039735321407E-2</v>
      </c>
      <c r="P3612" s="184">
        <v>5.5573563436797924E-2</v>
      </c>
      <c r="Q3612" s="184">
        <v>1.9761476298523477E-2</v>
      </c>
    </row>
    <row r="3613" spans="1:17" x14ac:dyDescent="0.2">
      <c r="A3613" s="187" t="str">
        <f>B3613&amp;C3613&amp;D3613&amp;E3613</f>
        <v>200930EMAHOM23</v>
      </c>
      <c r="B3613" s="184">
        <v>2009</v>
      </c>
      <c r="C3613" s="184" t="s">
        <v>4</v>
      </c>
      <c r="D3613" s="184" t="s">
        <v>19</v>
      </c>
      <c r="E3613" s="184">
        <v>23</v>
      </c>
      <c r="F3613" s="184">
        <v>716625</v>
      </c>
      <c r="G3613" s="184">
        <v>4.9606926734385132E-2</v>
      </c>
      <c r="H3613" s="184">
        <v>0.82645177045177043</v>
      </c>
      <c r="I3613" s="184">
        <v>0.78545403802546665</v>
      </c>
      <c r="J3613" s="184">
        <v>0.16953915925344495</v>
      </c>
      <c r="K3613" s="184">
        <v>0.20837955695098553</v>
      </c>
      <c r="L3613" s="184">
        <v>3.4836909122623411E-2</v>
      </c>
      <c r="M3613" s="184">
        <v>1349.7261747171581</v>
      </c>
      <c r="N3613" s="184">
        <v>0.39821949493621672</v>
      </c>
      <c r="O3613" s="184">
        <v>0.26443688660537734</v>
      </c>
      <c r="P3613" s="184">
        <v>0.21316275986675579</v>
      </c>
      <c r="Q3613" s="184">
        <v>5.1274126738621521E-2</v>
      </c>
    </row>
    <row r="3614" spans="1:17" x14ac:dyDescent="0.2">
      <c r="A3614" s="187" t="str">
        <f>B3614&amp;C3614&amp;D3614&amp;E3614</f>
        <v>200930EMAMUL23</v>
      </c>
      <c r="B3614" s="184">
        <v>2009</v>
      </c>
      <c r="C3614" s="184" t="s">
        <v>4</v>
      </c>
      <c r="D3614" s="184" t="s">
        <v>21</v>
      </c>
      <c r="E3614" s="184">
        <v>23</v>
      </c>
      <c r="F3614" s="184">
        <v>907489</v>
      </c>
      <c r="G3614" s="184">
        <v>7.147854093471491E-2</v>
      </c>
      <c r="H3614" s="184">
        <v>0.56863388977717633</v>
      </c>
      <c r="I3614" s="184">
        <v>0.52798876900987235</v>
      </c>
      <c r="J3614" s="184">
        <v>0.4182188434239974</v>
      </c>
      <c r="K3614" s="184">
        <v>0.45594492054449143</v>
      </c>
      <c r="L3614" s="184">
        <v>4.2599965399029632E-2</v>
      </c>
      <c r="M3614" s="184">
        <v>914.36619271748066</v>
      </c>
      <c r="N3614" s="184">
        <v>0.23004135587318414</v>
      </c>
      <c r="O3614" s="184">
        <v>0.15335943465981405</v>
      </c>
      <c r="P3614" s="184">
        <v>0.1368060659688437</v>
      </c>
      <c r="Q3614" s="184">
        <v>1.655336869097036E-2</v>
      </c>
    </row>
    <row r="3615" spans="1:17" x14ac:dyDescent="0.2">
      <c r="A3615" s="187" t="str">
        <f>B3615&amp;C3615&amp;D3615&amp;E3615</f>
        <v>200915A17HOM26</v>
      </c>
      <c r="B3615" s="184">
        <v>2009</v>
      </c>
      <c r="C3615" s="184" t="s">
        <v>0</v>
      </c>
      <c r="D3615" s="184" t="s">
        <v>19</v>
      </c>
      <c r="E3615" s="184">
        <v>26</v>
      </c>
      <c r="F3615" s="184">
        <v>93922</v>
      </c>
      <c r="G3615" s="184">
        <v>0.23528545481321486</v>
      </c>
      <c r="H3615" s="184">
        <v>0.21689274078490661</v>
      </c>
      <c r="I3615" s="184">
        <v>0.16586103362364515</v>
      </c>
      <c r="J3615" s="184">
        <v>9.1831519771725476E-2</v>
      </c>
      <c r="K3615" s="184">
        <v>0.10714209663337664</v>
      </c>
      <c r="L3615" s="184">
        <v>0.83671557249632678</v>
      </c>
      <c r="M3615" s="184">
        <v>268.8927785397787</v>
      </c>
      <c r="N3615" s="184">
        <v>0.12246332062775495</v>
      </c>
      <c r="O3615" s="184">
        <v>3.3165818445092733E-2</v>
      </c>
      <c r="P3615" s="184">
        <v>3.3165818445092733E-2</v>
      </c>
      <c r="Q3615" s="184">
        <v>0</v>
      </c>
    </row>
    <row r="3616" spans="1:17" x14ac:dyDescent="0.2">
      <c r="A3616" s="187" t="str">
        <f>B3616&amp;C3616&amp;D3616&amp;E3616</f>
        <v>200915A17MUL26</v>
      </c>
      <c r="B3616" s="184">
        <v>2009</v>
      </c>
      <c r="C3616" s="184" t="s">
        <v>0</v>
      </c>
      <c r="D3616" s="184" t="s">
        <v>21</v>
      </c>
      <c r="E3616" s="184">
        <v>26</v>
      </c>
      <c r="F3616" s="184">
        <v>96573</v>
      </c>
      <c r="G3616" s="184">
        <v>0.4840142693679747</v>
      </c>
      <c r="H3616" s="184">
        <v>0.15384217120727325</v>
      </c>
      <c r="I3616" s="184">
        <v>7.9380365112402013E-2</v>
      </c>
      <c r="J3616" s="184">
        <v>9.4291365081337439E-2</v>
      </c>
      <c r="K3616" s="184">
        <v>0.11663715531256148</v>
      </c>
      <c r="L3616" s="184">
        <v>0.87593840928623945</v>
      </c>
      <c r="M3616" s="184">
        <v>189.97371676064111</v>
      </c>
      <c r="N3616" s="184">
        <v>3.970053741729055E-2</v>
      </c>
      <c r="O3616" s="184">
        <v>4.9703333229784725E-3</v>
      </c>
      <c r="P3616" s="184">
        <v>4.9703333229784725E-3</v>
      </c>
      <c r="Q3616" s="184">
        <v>0</v>
      </c>
    </row>
    <row r="3617" spans="1:17" x14ac:dyDescent="0.2">
      <c r="A3617" s="187" t="str">
        <f>B3617&amp;C3617&amp;D3617&amp;E3617</f>
        <v>200915A29HOM26</v>
      </c>
      <c r="B3617" s="184">
        <v>2009</v>
      </c>
      <c r="C3617" s="184" t="s">
        <v>3</v>
      </c>
      <c r="D3617" s="184" t="s">
        <v>19</v>
      </c>
      <c r="E3617" s="184">
        <v>26</v>
      </c>
      <c r="F3617" s="184">
        <v>456998</v>
      </c>
      <c r="G3617" s="184">
        <v>0.19030295744929884</v>
      </c>
      <c r="H3617" s="184">
        <v>0.69172512789990326</v>
      </c>
      <c r="I3617" s="184">
        <v>0.56008779031855715</v>
      </c>
      <c r="J3617" s="184">
        <v>9.3858178810410545E-2</v>
      </c>
      <c r="K3617" s="184">
        <v>0.18039466255869829</v>
      </c>
      <c r="L3617" s="184">
        <v>0.38222049111812306</v>
      </c>
      <c r="M3617" s="184">
        <v>797.60033789001284</v>
      </c>
      <c r="N3617" s="184">
        <v>0.26549507616724832</v>
      </c>
      <c r="O3617" s="184">
        <v>0.10546284903603222</v>
      </c>
      <c r="P3617" s="184">
        <v>9.5488201629747041E-2</v>
      </c>
      <c r="Q3617" s="184">
        <v>9.9746474062851666E-3</v>
      </c>
    </row>
    <row r="3618" spans="1:17" x14ac:dyDescent="0.2">
      <c r="A3618" s="187" t="str">
        <f>B3618&amp;C3618&amp;D3618&amp;E3618</f>
        <v>200915A29MUL26</v>
      </c>
      <c r="B3618" s="184">
        <v>2009</v>
      </c>
      <c r="C3618" s="184" t="s">
        <v>3</v>
      </c>
      <c r="D3618" s="184" t="s">
        <v>21</v>
      </c>
      <c r="E3618" s="184">
        <v>26</v>
      </c>
      <c r="F3618" s="184">
        <v>511386</v>
      </c>
      <c r="G3618" s="184">
        <v>0.32679541767327186</v>
      </c>
      <c r="H3618" s="184">
        <v>0.55203310219677504</v>
      </c>
      <c r="I3618" s="184">
        <v>0.37163121399490795</v>
      </c>
      <c r="J3618" s="184">
        <v>0.22257942141552564</v>
      </c>
      <c r="K3618" s="184">
        <v>0.3617424020211738</v>
      </c>
      <c r="L3618" s="184">
        <v>0.35941148173786536</v>
      </c>
      <c r="M3618" s="184">
        <v>709.09532418708056</v>
      </c>
      <c r="N3618" s="184">
        <v>0.14904983710934597</v>
      </c>
      <c r="O3618" s="184">
        <v>3.9836835580168407E-2</v>
      </c>
      <c r="P3618" s="184">
        <v>3.5151529373115414E-2</v>
      </c>
      <c r="Q3618" s="184">
        <v>4.6853062070529895E-3</v>
      </c>
    </row>
    <row r="3619" spans="1:17" x14ac:dyDescent="0.2">
      <c r="A3619" s="187" t="str">
        <f>B3619&amp;C3619&amp;D3619&amp;E3619</f>
        <v>200918A24HOM26</v>
      </c>
      <c r="B3619" s="184">
        <v>2009</v>
      </c>
      <c r="C3619" s="184" t="s">
        <v>1</v>
      </c>
      <c r="D3619" s="184" t="s">
        <v>19</v>
      </c>
      <c r="E3619" s="184">
        <v>26</v>
      </c>
      <c r="F3619" s="184">
        <v>213516</v>
      </c>
      <c r="G3619" s="184">
        <v>0.24588544059614695</v>
      </c>
      <c r="H3619" s="184">
        <v>0.74414563779763576</v>
      </c>
      <c r="I3619" s="184">
        <v>0.56117105978006332</v>
      </c>
      <c r="J3619" s="184">
        <v>0.11335450270705709</v>
      </c>
      <c r="K3619" s="184">
        <v>0.22785177691601566</v>
      </c>
      <c r="L3619" s="184">
        <v>0.34903707450495514</v>
      </c>
      <c r="M3619" s="184">
        <v>579.2422201621182</v>
      </c>
      <c r="N3619" s="184">
        <v>0.27864832423713876</v>
      </c>
      <c r="O3619" s="184">
        <v>0.10560963258875823</v>
      </c>
      <c r="P3619" s="184">
        <v>9.7741893133779706E-2</v>
      </c>
      <c r="Q3619" s="184">
        <v>7.8677394549785257E-3</v>
      </c>
    </row>
    <row r="3620" spans="1:17" x14ac:dyDescent="0.2">
      <c r="A3620" s="187" t="str">
        <f>B3620&amp;C3620&amp;D3620&amp;E3620</f>
        <v>200918A24MUL26</v>
      </c>
      <c r="B3620" s="184">
        <v>2009</v>
      </c>
      <c r="C3620" s="184" t="s">
        <v>1</v>
      </c>
      <c r="D3620" s="184" t="s">
        <v>21</v>
      </c>
      <c r="E3620" s="184">
        <v>26</v>
      </c>
      <c r="F3620" s="184">
        <v>229817</v>
      </c>
      <c r="G3620" s="184">
        <v>0.37820249497329905</v>
      </c>
      <c r="H3620" s="184">
        <v>0.60378039918717941</v>
      </c>
      <c r="I3620" s="184">
        <v>0.37542914579861369</v>
      </c>
      <c r="J3620" s="184">
        <v>0.24504714620763476</v>
      </c>
      <c r="K3620" s="184">
        <v>0.42751841682730174</v>
      </c>
      <c r="L3620" s="184">
        <v>0.3002911011805045</v>
      </c>
      <c r="M3620" s="184">
        <v>551.82832840802473</v>
      </c>
      <c r="N3620" s="184">
        <v>0.14708659498644575</v>
      </c>
      <c r="O3620" s="184">
        <v>3.1294464726282216E-2</v>
      </c>
      <c r="P3620" s="184">
        <v>3.1294464726282216E-2</v>
      </c>
      <c r="Q3620" s="184">
        <v>0</v>
      </c>
    </row>
    <row r="3621" spans="1:17" x14ac:dyDescent="0.2">
      <c r="A3621" s="187" t="str">
        <f>B3621&amp;C3621&amp;D3621&amp;E3621</f>
        <v>200925A29HOM26</v>
      </c>
      <c r="B3621" s="184">
        <v>2009</v>
      </c>
      <c r="C3621" s="184" t="s">
        <v>2</v>
      </c>
      <c r="D3621" s="184" t="s">
        <v>19</v>
      </c>
      <c r="E3621" s="184">
        <v>26</v>
      </c>
      <c r="F3621" s="184">
        <v>149560</v>
      </c>
      <c r="G3621" s="184">
        <v>0.11907875989156723</v>
      </c>
      <c r="H3621" s="184">
        <v>0.9150775608451458</v>
      </c>
      <c r="I3621" s="184">
        <v>0.80611125969510566</v>
      </c>
      <c r="J3621" s="184">
        <v>6.7297405723455467E-2</v>
      </c>
      <c r="K3621" s="184">
        <v>0.15864535972185076</v>
      </c>
      <c r="L3621" s="184">
        <v>0.144176250334314</v>
      </c>
      <c r="M3621" s="184">
        <v>1081.0682201284164</v>
      </c>
      <c r="N3621" s="184">
        <v>0.33656057769457076</v>
      </c>
      <c r="O3621" s="184">
        <v>0.15065525541588659</v>
      </c>
      <c r="P3621" s="184">
        <v>0.13141214228403317</v>
      </c>
      <c r="Q3621" s="184">
        <v>1.9243113131853437E-2</v>
      </c>
    </row>
    <row r="3622" spans="1:17" x14ac:dyDescent="0.2">
      <c r="A3622" s="187" t="str">
        <f>B3622&amp;C3622&amp;D3622&amp;E3622</f>
        <v>200925A29MUL26</v>
      </c>
      <c r="B3622" s="184">
        <v>2009</v>
      </c>
      <c r="C3622" s="184" t="s">
        <v>2</v>
      </c>
      <c r="D3622" s="184" t="s">
        <v>21</v>
      </c>
      <c r="E3622" s="184">
        <v>26</v>
      </c>
      <c r="F3622" s="184">
        <v>184996</v>
      </c>
      <c r="G3622" s="184">
        <v>0.25321324775033804</v>
      </c>
      <c r="H3622" s="184">
        <v>0.69561504032519617</v>
      </c>
      <c r="I3622" s="184">
        <v>0.51947609678047091</v>
      </c>
      <c r="J3622" s="184">
        <v>0.26163808947220479</v>
      </c>
      <c r="K3622" s="184">
        <v>0.40798179420095571</v>
      </c>
      <c r="L3622" s="184">
        <v>0.16321433976950853</v>
      </c>
      <c r="M3622" s="184">
        <v>894.02555142940196</v>
      </c>
      <c r="N3622" s="184">
        <v>0.20857207723410237</v>
      </c>
      <c r="O3622" s="184">
        <v>6.8650132975848127E-2</v>
      </c>
      <c r="P3622" s="184">
        <v>5.5698501589223549E-2</v>
      </c>
      <c r="Q3622" s="184">
        <v>1.2951631386624576E-2</v>
      </c>
    </row>
    <row r="3623" spans="1:17" x14ac:dyDescent="0.2">
      <c r="A3623" s="187" t="str">
        <f>B3623&amp;C3623&amp;D3623&amp;E3623</f>
        <v>200930EMAHOM26</v>
      </c>
      <c r="B3623" s="184">
        <v>2009</v>
      </c>
      <c r="C3623" s="184" t="s">
        <v>4</v>
      </c>
      <c r="D3623" s="184" t="s">
        <v>19</v>
      </c>
      <c r="E3623" s="184">
        <v>26</v>
      </c>
      <c r="F3623" s="184">
        <v>826703</v>
      </c>
      <c r="G3623" s="184">
        <v>7.6135278940017037E-2</v>
      </c>
      <c r="H3623" s="184">
        <v>0.77681948656288902</v>
      </c>
      <c r="I3623" s="184">
        <v>0.71767611826738265</v>
      </c>
      <c r="J3623" s="184">
        <v>0.21941253388459941</v>
      </c>
      <c r="K3623" s="184">
        <v>0.27710677232331321</v>
      </c>
      <c r="L3623" s="184">
        <v>3.9721641266573363E-2</v>
      </c>
      <c r="M3623" s="184">
        <v>1454.0446518214737</v>
      </c>
      <c r="N3623" s="184">
        <v>0.38426820781264182</v>
      </c>
      <c r="O3623" s="184">
        <v>0.2563781052376774</v>
      </c>
      <c r="P3623" s="184">
        <v>0.21230657508547915</v>
      </c>
      <c r="Q3623" s="184">
        <v>4.4071530152198252E-2</v>
      </c>
    </row>
    <row r="3624" spans="1:17" x14ac:dyDescent="0.2">
      <c r="A3624" s="187" t="str">
        <f>B3624&amp;C3624&amp;D3624&amp;E3624</f>
        <v>200930EMAMUL26</v>
      </c>
      <c r="B3624" s="184">
        <v>2009</v>
      </c>
      <c r="C3624" s="184" t="s">
        <v>4</v>
      </c>
      <c r="D3624" s="184" t="s">
        <v>21</v>
      </c>
      <c r="E3624" s="184">
        <v>26</v>
      </c>
      <c r="F3624" s="184">
        <v>1080020</v>
      </c>
      <c r="G3624" s="184">
        <v>0.15241050137514381</v>
      </c>
      <c r="H3624" s="184">
        <v>0.48613544193626046</v>
      </c>
      <c r="I3624" s="184">
        <v>0.41204329549452789</v>
      </c>
      <c r="J3624" s="184">
        <v>0.4983305864706209</v>
      </c>
      <c r="K3624" s="184">
        <v>0.56776170811651638</v>
      </c>
      <c r="L3624" s="184">
        <v>5.1037017833003094E-2</v>
      </c>
      <c r="M3624" s="184">
        <v>994.7316047676652</v>
      </c>
      <c r="N3624" s="184">
        <v>0.1697301901816633</v>
      </c>
      <c r="O3624" s="184">
        <v>0.11071554230477214</v>
      </c>
      <c r="P3624" s="184">
        <v>9.5848225032869758E-2</v>
      </c>
      <c r="Q3624" s="184">
        <v>1.4867317271902372E-2</v>
      </c>
    </row>
    <row r="3625" spans="1:17" x14ac:dyDescent="0.2">
      <c r="A3625" s="187" t="str">
        <f>B3625&amp;C3625&amp;D3625&amp;E3625</f>
        <v>200915A17HOM29</v>
      </c>
      <c r="B3625" s="184">
        <v>2009</v>
      </c>
      <c r="C3625" s="184" t="s">
        <v>0</v>
      </c>
      <c r="D3625" s="184" t="s">
        <v>19</v>
      </c>
      <c r="E3625" s="184">
        <v>29</v>
      </c>
      <c r="F3625" s="184">
        <v>94600</v>
      </c>
      <c r="G3625" s="184">
        <v>0.29765174772445735</v>
      </c>
      <c r="H3625" s="184">
        <v>0.39253699788583507</v>
      </c>
      <c r="I3625" s="184">
        <v>0.27569767441860465</v>
      </c>
      <c r="J3625" s="184">
        <v>4.9069767441860465E-2</v>
      </c>
      <c r="K3625" s="184">
        <v>6.308668076109937E-2</v>
      </c>
      <c r="L3625" s="184">
        <v>0.86215644820295978</v>
      </c>
      <c r="M3625" s="184">
        <v>205.61898122945684</v>
      </c>
      <c r="N3625" s="184">
        <v>0.19158562367864693</v>
      </c>
      <c r="O3625" s="184">
        <v>4.2050739957716701E-2</v>
      </c>
      <c r="P3625" s="184">
        <v>4.2050739957716701E-2</v>
      </c>
      <c r="Q3625" s="184">
        <v>0</v>
      </c>
    </row>
    <row r="3626" spans="1:17" x14ac:dyDescent="0.2">
      <c r="A3626" s="187" t="str">
        <f>B3626&amp;C3626&amp;D3626&amp;E3626</f>
        <v>200915A17MUL29</v>
      </c>
      <c r="B3626" s="184">
        <v>2009</v>
      </c>
      <c r="C3626" s="184" t="s">
        <v>0</v>
      </c>
      <c r="D3626" s="184" t="s">
        <v>21</v>
      </c>
      <c r="E3626" s="184">
        <v>29</v>
      </c>
      <c r="F3626" s="184">
        <v>86422</v>
      </c>
      <c r="G3626" s="184">
        <v>0.43473984459525916</v>
      </c>
      <c r="H3626" s="184">
        <v>0.3529309666520099</v>
      </c>
      <c r="I3626" s="184">
        <v>0.19949781305686051</v>
      </c>
      <c r="J3626" s="184">
        <v>8.1831015250746333E-2</v>
      </c>
      <c r="K3626" s="184">
        <v>0.1099604267431904</v>
      </c>
      <c r="L3626" s="184">
        <v>0.86188701950892133</v>
      </c>
      <c r="M3626" s="184">
        <v>156.74023440327417</v>
      </c>
      <c r="N3626" s="184">
        <v>0.1099604267431904</v>
      </c>
      <c r="O3626" s="184">
        <v>5.6258822984888109E-2</v>
      </c>
      <c r="P3626" s="184">
        <v>5.6258822984888109E-2</v>
      </c>
      <c r="Q3626" s="184">
        <v>0</v>
      </c>
    </row>
    <row r="3627" spans="1:17" x14ac:dyDescent="0.2">
      <c r="A3627" s="187" t="str">
        <f>B3627&amp;C3627&amp;D3627&amp;E3627</f>
        <v>200915A29HOM29</v>
      </c>
      <c r="B3627" s="184">
        <v>2009</v>
      </c>
      <c r="C3627" s="184" t="s">
        <v>3</v>
      </c>
      <c r="D3627" s="184" t="s">
        <v>19</v>
      </c>
      <c r="E3627" s="184">
        <v>29</v>
      </c>
      <c r="F3627" s="184">
        <v>471243</v>
      </c>
      <c r="G3627" s="184">
        <v>0.18638534321767072</v>
      </c>
      <c r="H3627" s="184">
        <v>0.78518513802857548</v>
      </c>
      <c r="I3627" s="184">
        <v>0.63883813658770527</v>
      </c>
      <c r="J3627" s="184">
        <v>6.144600556400838E-2</v>
      </c>
      <c r="K3627" s="184">
        <v>0.15338158869203361</v>
      </c>
      <c r="L3627" s="184">
        <v>0.35740159535526256</v>
      </c>
      <c r="M3627" s="184">
        <v>825.39591054909545</v>
      </c>
      <c r="N3627" s="184">
        <v>0.29877366878659206</v>
      </c>
      <c r="O3627" s="184">
        <v>0.10975229340276672</v>
      </c>
      <c r="P3627" s="184">
        <v>9.8025859270058122E-2</v>
      </c>
      <c r="Q3627" s="184">
        <v>1.1726434132708602E-2</v>
      </c>
    </row>
    <row r="3628" spans="1:17" x14ac:dyDescent="0.2">
      <c r="A3628" s="187" t="str">
        <f>B3628&amp;C3628&amp;D3628&amp;E3628</f>
        <v>200915A29MUL29</v>
      </c>
      <c r="B3628" s="184">
        <v>2009</v>
      </c>
      <c r="C3628" s="184" t="s">
        <v>3</v>
      </c>
      <c r="D3628" s="184" t="s">
        <v>21</v>
      </c>
      <c r="E3628" s="184">
        <v>29</v>
      </c>
      <c r="F3628" s="184">
        <v>499536</v>
      </c>
      <c r="G3628" s="184">
        <v>0.2966789227186255</v>
      </c>
      <c r="H3628" s="184">
        <v>0.7039792927837033</v>
      </c>
      <c r="I3628" s="184">
        <v>0.49512347458441436</v>
      </c>
      <c r="J3628" s="184">
        <v>0.13672287883155568</v>
      </c>
      <c r="K3628" s="184">
        <v>0.2747809967649979</v>
      </c>
      <c r="L3628" s="184">
        <v>0.3588470100253035</v>
      </c>
      <c r="M3628" s="184">
        <v>662.64526945298644</v>
      </c>
      <c r="N3628" s="184">
        <v>0.20839939463822427</v>
      </c>
      <c r="O3628" s="184">
        <v>8.4506421959578484E-2</v>
      </c>
      <c r="P3628" s="184">
        <v>7.9637903974888694E-2</v>
      </c>
      <c r="Q3628" s="184">
        <v>4.8685179846897925E-3</v>
      </c>
    </row>
    <row r="3629" spans="1:17" x14ac:dyDescent="0.2">
      <c r="A3629" s="187" t="str">
        <f>B3629&amp;C3629&amp;D3629&amp;E3629</f>
        <v>200918A24HOM29</v>
      </c>
      <c r="B3629" s="184">
        <v>2009</v>
      </c>
      <c r="C3629" s="184" t="s">
        <v>1</v>
      </c>
      <c r="D3629" s="184" t="s">
        <v>19</v>
      </c>
      <c r="E3629" s="184">
        <v>29</v>
      </c>
      <c r="F3629" s="184">
        <v>213962</v>
      </c>
      <c r="G3629" s="184">
        <v>0.21079915283368261</v>
      </c>
      <c r="H3629" s="184">
        <v>0.84298146399828011</v>
      </c>
      <c r="I3629" s="184">
        <v>0.66528168553294509</v>
      </c>
      <c r="J3629" s="184">
        <v>7.5410586926650522E-2</v>
      </c>
      <c r="K3629" s="184">
        <v>0.19216029014497901</v>
      </c>
      <c r="L3629" s="184">
        <v>0.30783970985502096</v>
      </c>
      <c r="M3629" s="184">
        <v>634.97595289079402</v>
      </c>
      <c r="N3629" s="184">
        <v>0.30267056767089484</v>
      </c>
      <c r="O3629" s="184">
        <v>0.10019536179321561</v>
      </c>
      <c r="P3629" s="184">
        <v>9.6063787027603029E-2</v>
      </c>
      <c r="Q3629" s="184">
        <v>4.1315747656125853E-3</v>
      </c>
    </row>
    <row r="3630" spans="1:17" x14ac:dyDescent="0.2">
      <c r="A3630" s="187" t="str">
        <f>B3630&amp;C3630&amp;D3630&amp;E3630</f>
        <v>200918A24MUL29</v>
      </c>
      <c r="B3630" s="184">
        <v>2009</v>
      </c>
      <c r="C3630" s="184" t="s">
        <v>1</v>
      </c>
      <c r="D3630" s="184" t="s">
        <v>21</v>
      </c>
      <c r="E3630" s="184">
        <v>29</v>
      </c>
      <c r="F3630" s="184">
        <v>231643</v>
      </c>
      <c r="G3630" s="184">
        <v>0.35423850408460811</v>
      </c>
      <c r="H3630" s="184">
        <v>0.74616543560565185</v>
      </c>
      <c r="I3630" s="184">
        <v>0.48184490789706574</v>
      </c>
      <c r="J3630" s="184">
        <v>0.13836377529215216</v>
      </c>
      <c r="K3630" s="184">
        <v>0.31203187663775722</v>
      </c>
      <c r="L3630" s="184">
        <v>0.3501940486006484</v>
      </c>
      <c r="M3630" s="184">
        <v>513.5141605923468</v>
      </c>
      <c r="N3630" s="184">
        <v>0.21087190202164538</v>
      </c>
      <c r="O3630" s="184">
        <v>7.9195140798556399E-2</v>
      </c>
      <c r="P3630" s="184">
        <v>7.7287032200411845E-2</v>
      </c>
      <c r="Q3630" s="184">
        <v>1.9081085981445586E-3</v>
      </c>
    </row>
    <row r="3631" spans="1:17" x14ac:dyDescent="0.2">
      <c r="A3631" s="187" t="str">
        <f>B3631&amp;C3631&amp;D3631&amp;E3631</f>
        <v>200925A29HOM29</v>
      </c>
      <c r="B3631" s="184">
        <v>2009</v>
      </c>
      <c r="C3631" s="184" t="s">
        <v>2</v>
      </c>
      <c r="D3631" s="184" t="s">
        <v>19</v>
      </c>
      <c r="E3631" s="184">
        <v>29</v>
      </c>
      <c r="F3631" s="184">
        <v>162681</v>
      </c>
      <c r="G3631" s="184">
        <v>0.13042166897248103</v>
      </c>
      <c r="H3631" s="184">
        <v>0.93749731068778774</v>
      </c>
      <c r="I3631" s="184">
        <v>0.81522734677067388</v>
      </c>
      <c r="J3631" s="184">
        <v>5.0276307620435084E-2</v>
      </c>
      <c r="K3631" s="184">
        <v>0.15488594242720416</v>
      </c>
      <c r="L3631" s="184">
        <v>0.12906854518966565</v>
      </c>
      <c r="M3631" s="184">
        <v>1151.3040474185016</v>
      </c>
      <c r="N3631" s="184">
        <v>0.35597887891025998</v>
      </c>
      <c r="O3631" s="184">
        <v>0.16169067069909823</v>
      </c>
      <c r="P3631" s="184">
        <v>0.13315629975227591</v>
      </c>
      <c r="Q3631" s="184">
        <v>2.8534370946822308E-2</v>
      </c>
    </row>
    <row r="3632" spans="1:17" x14ac:dyDescent="0.2">
      <c r="A3632" s="187" t="str">
        <f>B3632&amp;C3632&amp;D3632&amp;E3632</f>
        <v>200925A29MUL29</v>
      </c>
      <c r="B3632" s="184">
        <v>2009</v>
      </c>
      <c r="C3632" s="184" t="s">
        <v>2</v>
      </c>
      <c r="D3632" s="184" t="s">
        <v>21</v>
      </c>
      <c r="E3632" s="184">
        <v>29</v>
      </c>
      <c r="F3632" s="184">
        <v>181471</v>
      </c>
      <c r="G3632" s="184">
        <v>0.20120956323575021</v>
      </c>
      <c r="H3632" s="184">
        <v>0.81730965278198719</v>
      </c>
      <c r="I3632" s="184">
        <v>0.65285913451736088</v>
      </c>
      <c r="J3632" s="184">
        <v>0.16076948933989452</v>
      </c>
      <c r="K3632" s="184">
        <v>0.3057237795570642</v>
      </c>
      <c r="L3632" s="184">
        <v>0.13032936392040601</v>
      </c>
      <c r="M3632" s="184">
        <v>875.92952883856549</v>
      </c>
      <c r="N3632" s="184">
        <v>0.25212292873241454</v>
      </c>
      <c r="O3632" s="184">
        <v>0.1047384981622408</v>
      </c>
      <c r="P3632" s="184">
        <v>9.3772558700839254E-2</v>
      </c>
      <c r="Q3632" s="184">
        <v>1.0965939461401546E-2</v>
      </c>
    </row>
    <row r="3633" spans="1:17" x14ac:dyDescent="0.2">
      <c r="A3633" s="187" t="str">
        <f>B3633&amp;C3633&amp;D3633&amp;E3633</f>
        <v>200930EMAHOM29</v>
      </c>
      <c r="B3633" s="184">
        <v>2009</v>
      </c>
      <c r="C3633" s="184" t="s">
        <v>4</v>
      </c>
      <c r="D3633" s="184" t="s">
        <v>19</v>
      </c>
      <c r="E3633" s="184">
        <v>29</v>
      </c>
      <c r="F3633" s="184">
        <v>763905</v>
      </c>
      <c r="G3633" s="184">
        <v>5.0339615391766186E-2</v>
      </c>
      <c r="H3633" s="184">
        <v>0.84491657994122304</v>
      </c>
      <c r="I3633" s="184">
        <v>0.80238380426885547</v>
      </c>
      <c r="J3633" s="184">
        <v>0.1521903901663165</v>
      </c>
      <c r="K3633" s="184">
        <v>0.19327534182915415</v>
      </c>
      <c r="L3633" s="184">
        <v>4.8615992826333117E-2</v>
      </c>
      <c r="M3633" s="184">
        <v>1657.1064473867925</v>
      </c>
      <c r="N3633" s="184">
        <v>0.39045992845208227</v>
      </c>
      <c r="O3633" s="184">
        <v>0.26252743281252455</v>
      </c>
      <c r="P3633" s="184">
        <v>0.21129420021893872</v>
      </c>
      <c r="Q3633" s="184">
        <v>5.123323259358583E-2</v>
      </c>
    </row>
    <row r="3634" spans="1:17" x14ac:dyDescent="0.2">
      <c r="A3634" s="187" t="str">
        <f>B3634&amp;C3634&amp;D3634&amp;E3634</f>
        <v>200930EMAMUL29</v>
      </c>
      <c r="B3634" s="184">
        <v>2009</v>
      </c>
      <c r="C3634" s="184" t="s">
        <v>4</v>
      </c>
      <c r="D3634" s="184" t="s">
        <v>21</v>
      </c>
      <c r="E3634" s="184">
        <v>29</v>
      </c>
      <c r="F3634" s="184">
        <v>956419</v>
      </c>
      <c r="G3634" s="184">
        <v>0.12079704474387042</v>
      </c>
      <c r="H3634" s="184">
        <v>0.66004753146894823</v>
      </c>
      <c r="I3634" s="184">
        <v>0.58031574027701249</v>
      </c>
      <c r="J3634" s="184">
        <v>0.3290890289716118</v>
      </c>
      <c r="K3634" s="184">
        <v>0.40396729885123572</v>
      </c>
      <c r="L3634" s="184">
        <v>6.7949298372366088E-2</v>
      </c>
      <c r="M3634" s="184">
        <v>1115.8388020079935</v>
      </c>
      <c r="N3634" s="184">
        <v>0.24115747554595979</v>
      </c>
      <c r="O3634" s="184">
        <v>0.1636995450727371</v>
      </c>
      <c r="P3634" s="184">
        <v>0.14589681550915973</v>
      </c>
      <c r="Q3634" s="184">
        <v>1.7802729563577365E-2</v>
      </c>
    </row>
    <row r="3635" spans="1:17" x14ac:dyDescent="0.2">
      <c r="A3635" s="187" t="str">
        <f>B3635&amp;C3635&amp;D3635&amp;E3635</f>
        <v>200915A17HOM31</v>
      </c>
      <c r="B3635" s="184">
        <v>2009</v>
      </c>
      <c r="C3635" s="184" t="s">
        <v>0</v>
      </c>
      <c r="D3635" s="184" t="s">
        <v>19</v>
      </c>
      <c r="E3635" s="184">
        <v>31</v>
      </c>
      <c r="F3635" s="184">
        <v>118542</v>
      </c>
      <c r="G3635" s="184">
        <v>0.30301953117285779</v>
      </c>
      <c r="H3635" s="184">
        <v>0.42716505542339422</v>
      </c>
      <c r="I3635" s="184">
        <v>0.29772570059556952</v>
      </c>
      <c r="J3635" s="184">
        <v>4.5334143172883874E-2</v>
      </c>
      <c r="K3635" s="184">
        <v>5.5043781950701018E-2</v>
      </c>
      <c r="L3635" s="184">
        <v>0.87051846602891803</v>
      </c>
      <c r="M3635" s="184">
        <v>375.48436100350318</v>
      </c>
      <c r="N3635" s="184">
        <v>0.17798754871691047</v>
      </c>
      <c r="O3635" s="184">
        <v>1.9402405898331393E-2</v>
      </c>
      <c r="P3635" s="184">
        <v>1.9402405898331393E-2</v>
      </c>
      <c r="Q3635" s="184">
        <v>0</v>
      </c>
    </row>
    <row r="3636" spans="1:17" x14ac:dyDescent="0.2">
      <c r="A3636" s="187" t="str">
        <f>B3636&amp;C3636&amp;D3636&amp;E3636</f>
        <v>200915A17MUL31</v>
      </c>
      <c r="B3636" s="184">
        <v>2009</v>
      </c>
      <c r="C3636" s="184" t="s">
        <v>0</v>
      </c>
      <c r="D3636" s="184" t="s">
        <v>21</v>
      </c>
      <c r="E3636" s="184">
        <v>31</v>
      </c>
      <c r="F3636" s="184">
        <v>110092</v>
      </c>
      <c r="G3636" s="184">
        <v>0.41743444365698085</v>
      </c>
      <c r="H3636" s="184">
        <v>0.35886349598517603</v>
      </c>
      <c r="I3636" s="184">
        <v>0.2090615121898049</v>
      </c>
      <c r="J3636" s="184">
        <v>4.5334810885441265E-2</v>
      </c>
      <c r="K3636" s="184">
        <v>6.6217345492860513E-2</v>
      </c>
      <c r="L3636" s="184">
        <v>0.90590596955273772</v>
      </c>
      <c r="M3636" s="184">
        <v>287.30411637238518</v>
      </c>
      <c r="N3636" s="184">
        <v>8.3593721614649563E-2</v>
      </c>
      <c r="O3636" s="184">
        <v>1.7412709370344802E-2</v>
      </c>
      <c r="P3636" s="184">
        <v>1.7412709370344802E-2</v>
      </c>
      <c r="Q3636" s="184">
        <v>0</v>
      </c>
    </row>
    <row r="3637" spans="1:17" x14ac:dyDescent="0.2">
      <c r="A3637" s="187" t="str">
        <f>B3637&amp;C3637&amp;D3637&amp;E3637</f>
        <v>200915A29HOM31</v>
      </c>
      <c r="B3637" s="184">
        <v>2009</v>
      </c>
      <c r="C3637" s="184" t="s">
        <v>3</v>
      </c>
      <c r="D3637" s="184" t="s">
        <v>19</v>
      </c>
      <c r="E3637" s="184">
        <v>31</v>
      </c>
      <c r="F3637" s="184">
        <v>624140</v>
      </c>
      <c r="G3637" s="184">
        <v>0.12585080681241984</v>
      </c>
      <c r="H3637" s="184">
        <v>0.80575672124843789</v>
      </c>
      <c r="I3637" s="184">
        <v>0.7043515877847919</v>
      </c>
      <c r="J3637" s="184">
        <v>5.4104848271221202E-2</v>
      </c>
      <c r="K3637" s="184">
        <v>0.10880251225686545</v>
      </c>
      <c r="L3637" s="184">
        <v>0.33865478898964974</v>
      </c>
      <c r="M3637" s="184">
        <v>999.10276823999391</v>
      </c>
      <c r="N3637" s="184">
        <v>0.24767188237826168</v>
      </c>
      <c r="O3637" s="184">
        <v>7.0842555323912718E-2</v>
      </c>
      <c r="P3637" s="184">
        <v>5.4826005531588194E-2</v>
      </c>
      <c r="Q3637" s="184">
        <v>1.601654979232452E-2</v>
      </c>
    </row>
    <row r="3638" spans="1:17" x14ac:dyDescent="0.2">
      <c r="A3638" s="187" t="str">
        <f>B3638&amp;C3638&amp;D3638&amp;E3638</f>
        <v>200915A29MUL31</v>
      </c>
      <c r="B3638" s="184">
        <v>2009</v>
      </c>
      <c r="C3638" s="184" t="s">
        <v>3</v>
      </c>
      <c r="D3638" s="184" t="s">
        <v>21</v>
      </c>
      <c r="E3638" s="184">
        <v>31</v>
      </c>
      <c r="F3638" s="184">
        <v>657139</v>
      </c>
      <c r="G3638" s="184">
        <v>0.18823990789228096</v>
      </c>
      <c r="H3638" s="184">
        <v>0.7256196938547248</v>
      </c>
      <c r="I3638" s="184">
        <v>0.58902910951868626</v>
      </c>
      <c r="J3638" s="184">
        <v>0.11501828380297015</v>
      </c>
      <c r="K3638" s="184">
        <v>0.2002361752992898</v>
      </c>
      <c r="L3638" s="184">
        <v>0.35843710386995747</v>
      </c>
      <c r="M3638" s="184">
        <v>835.32117902470077</v>
      </c>
      <c r="N3638" s="184">
        <v>0.21891411101760816</v>
      </c>
      <c r="O3638" s="184">
        <v>5.3713141359742762E-2</v>
      </c>
      <c r="P3638" s="184">
        <v>4.7292886284332536E-2</v>
      </c>
      <c r="Q3638" s="184">
        <v>6.4202550754102255E-3</v>
      </c>
    </row>
    <row r="3639" spans="1:17" x14ac:dyDescent="0.2">
      <c r="A3639" s="187" t="str">
        <f>B3639&amp;C3639&amp;D3639&amp;E3639</f>
        <v>200918A24HOM31</v>
      </c>
      <c r="B3639" s="184">
        <v>2009</v>
      </c>
      <c r="C3639" s="184" t="s">
        <v>1</v>
      </c>
      <c r="D3639" s="184" t="s">
        <v>19</v>
      </c>
      <c r="E3639" s="184">
        <v>31</v>
      </c>
      <c r="F3639" s="184">
        <v>277349</v>
      </c>
      <c r="G3639" s="184">
        <v>0.1227317913994735</v>
      </c>
      <c r="H3639" s="184">
        <v>0.84507605940529806</v>
      </c>
      <c r="I3639" s="184">
        <v>0.74135836076567785</v>
      </c>
      <c r="J3639" s="184">
        <v>7.4703712650847853E-2</v>
      </c>
      <c r="K3639" s="184">
        <v>0.13417391084878619</v>
      </c>
      <c r="L3639" s="184">
        <v>0.2987391337268207</v>
      </c>
      <c r="M3639" s="184">
        <v>790.74646203896532</v>
      </c>
      <c r="N3639" s="184">
        <v>0.25796234764971093</v>
      </c>
      <c r="O3639" s="184">
        <v>5.5473402197532024E-2</v>
      </c>
      <c r="P3639" s="184">
        <v>5.1311902756134689E-2</v>
      </c>
      <c r="Q3639" s="184">
        <v>4.1614994413973379E-3</v>
      </c>
    </row>
    <row r="3640" spans="1:17" x14ac:dyDescent="0.2">
      <c r="A3640" s="187" t="str">
        <f>B3640&amp;C3640&amp;D3640&amp;E3640</f>
        <v>200918A24MUL31</v>
      </c>
      <c r="B3640" s="184">
        <v>2009</v>
      </c>
      <c r="C3640" s="184" t="s">
        <v>1</v>
      </c>
      <c r="D3640" s="184" t="s">
        <v>21</v>
      </c>
      <c r="E3640" s="184">
        <v>31</v>
      </c>
      <c r="F3640" s="184">
        <v>316122</v>
      </c>
      <c r="G3640" s="184">
        <v>0.20157053018734708</v>
      </c>
      <c r="H3640" s="184">
        <v>0.77062653026363237</v>
      </c>
      <c r="I3640" s="184">
        <v>0.61529093198195628</v>
      </c>
      <c r="J3640" s="184">
        <v>0.11651197955219821</v>
      </c>
      <c r="K3640" s="184">
        <v>0.21480630895666863</v>
      </c>
      <c r="L3640" s="184">
        <v>0.33617084543309228</v>
      </c>
      <c r="M3640" s="184">
        <v>684.51345523716907</v>
      </c>
      <c r="N3640" s="184">
        <v>0.23664914178703159</v>
      </c>
      <c r="O3640" s="184">
        <v>4.4900386559619386E-2</v>
      </c>
      <c r="P3640" s="184">
        <v>4.1259387198613197E-2</v>
      </c>
      <c r="Q3640" s="184">
        <v>3.6409993610061939E-3</v>
      </c>
    </row>
    <row r="3641" spans="1:17" x14ac:dyDescent="0.2">
      <c r="A3641" s="187" t="str">
        <f>B3641&amp;C3641&amp;D3641&amp;E3641</f>
        <v>200925A29HOM31</v>
      </c>
      <c r="B3641" s="184">
        <v>2009</v>
      </c>
      <c r="C3641" s="184" t="s">
        <v>2</v>
      </c>
      <c r="D3641" s="184" t="s">
        <v>19</v>
      </c>
      <c r="E3641" s="184">
        <v>31</v>
      </c>
      <c r="F3641" s="184">
        <v>228249</v>
      </c>
      <c r="G3641" s="184">
        <v>8.80318697306402E-2</v>
      </c>
      <c r="H3641" s="184">
        <v>0.95460221074353013</v>
      </c>
      <c r="I3641" s="184">
        <v>0.87056679328277453</v>
      </c>
      <c r="J3641" s="184">
        <v>3.3629939233030592E-2</v>
      </c>
      <c r="K3641" s="184">
        <v>0.10589312549014454</v>
      </c>
      <c r="L3641" s="184">
        <v>0.11093148272281587</v>
      </c>
      <c r="M3641" s="184">
        <v>1332.4717454520664</v>
      </c>
      <c r="N3641" s="184">
        <v>0.2714732219394147</v>
      </c>
      <c r="O3641" s="184">
        <v>0.11633499061460079</v>
      </c>
      <c r="P3641" s="184">
        <v>7.7558125733577746E-2</v>
      </c>
      <c r="Q3641" s="184">
        <v>3.8776864881023033E-2</v>
      </c>
    </row>
    <row r="3642" spans="1:17" x14ac:dyDescent="0.2">
      <c r="A3642" s="187" t="str">
        <f>B3642&amp;C3642&amp;D3642&amp;E3642</f>
        <v>200925A29MUL31</v>
      </c>
      <c r="B3642" s="184">
        <v>2009</v>
      </c>
      <c r="C3642" s="184" t="s">
        <v>2</v>
      </c>
      <c r="D3642" s="184" t="s">
        <v>21</v>
      </c>
      <c r="E3642" s="184">
        <v>31</v>
      </c>
      <c r="F3642" s="184">
        <v>230925</v>
      </c>
      <c r="G3642" s="184">
        <v>0.12473091635563953</v>
      </c>
      <c r="H3642" s="184">
        <v>0.83885677167911654</v>
      </c>
      <c r="I3642" s="184">
        <v>0.73422539785644692</v>
      </c>
      <c r="J3642" s="184">
        <v>0.14619465194327164</v>
      </c>
      <c r="K3642" s="184">
        <v>0.24418317635595974</v>
      </c>
      <c r="L3642" s="184">
        <v>0.1279159900400563</v>
      </c>
      <c r="M3642" s="184">
        <v>1084.3816212802969</v>
      </c>
      <c r="N3642" s="184">
        <v>0.25914907437479701</v>
      </c>
      <c r="O3642" s="184">
        <v>8.3083252138140093E-2</v>
      </c>
      <c r="P3642" s="184">
        <v>6.97975533181769E-2</v>
      </c>
      <c r="Q3642" s="184">
        <v>1.3285698819963191E-2</v>
      </c>
    </row>
    <row r="3643" spans="1:17" x14ac:dyDescent="0.2">
      <c r="A3643" s="187" t="str">
        <f>B3643&amp;C3643&amp;D3643&amp;E3643</f>
        <v>200930EMAHOM31</v>
      </c>
      <c r="B3643" s="184">
        <v>2009</v>
      </c>
      <c r="C3643" s="184" t="s">
        <v>4</v>
      </c>
      <c r="D3643" s="184" t="s">
        <v>19</v>
      </c>
      <c r="E3643" s="184">
        <v>31</v>
      </c>
      <c r="F3643" s="184">
        <v>1156641</v>
      </c>
      <c r="G3643" s="184">
        <v>4.2474059694144632E-2</v>
      </c>
      <c r="H3643" s="184">
        <v>0.80431957712029922</v>
      </c>
      <c r="I3643" s="184">
        <v>0.77015685938852241</v>
      </c>
      <c r="J3643" s="184">
        <v>0.1930270498797812</v>
      </c>
      <c r="K3643" s="184">
        <v>0.22387153835978493</v>
      </c>
      <c r="L3643" s="184">
        <v>3.7484405273546413E-2</v>
      </c>
      <c r="M3643" s="184">
        <v>1992.1283886361275</v>
      </c>
      <c r="N3643" s="184">
        <v>0.34741532606095898</v>
      </c>
      <c r="O3643" s="184">
        <v>0.24567487841824126</v>
      </c>
      <c r="P3643" s="184">
        <v>0.1855001403866352</v>
      </c>
      <c r="Q3643" s="184">
        <v>6.0174738031606056E-2</v>
      </c>
    </row>
    <row r="3644" spans="1:17" x14ac:dyDescent="0.2">
      <c r="A3644" s="187" t="str">
        <f>B3644&amp;C3644&amp;D3644&amp;E3644</f>
        <v>200930EMAMUL31</v>
      </c>
      <c r="B3644" s="184">
        <v>2009</v>
      </c>
      <c r="C3644" s="184" t="s">
        <v>4</v>
      </c>
      <c r="D3644" s="184" t="s">
        <v>21</v>
      </c>
      <c r="E3644" s="184">
        <v>31</v>
      </c>
      <c r="F3644" s="184">
        <v>1393716</v>
      </c>
      <c r="G3644" s="184">
        <v>6.3271355740616847E-2</v>
      </c>
      <c r="H3644" s="184">
        <v>0.62206360549782025</v>
      </c>
      <c r="I3644" s="184">
        <v>0.58270479782107687</v>
      </c>
      <c r="J3644" s="184">
        <v>0.36637306309176332</v>
      </c>
      <c r="K3644" s="184">
        <v>0.4027032767077367</v>
      </c>
      <c r="L3644" s="184">
        <v>4.9264699551415068E-2</v>
      </c>
      <c r="M3644" s="184">
        <v>1213.875780639858</v>
      </c>
      <c r="N3644" s="184">
        <v>0.21309694093228251</v>
      </c>
      <c r="O3644" s="184">
        <v>0.13105481604182201</v>
      </c>
      <c r="P3644" s="184">
        <v>0.10792753778170761</v>
      </c>
      <c r="Q3644" s="184">
        <v>2.3127278260114417E-2</v>
      </c>
    </row>
    <row r="3645" spans="1:17" x14ac:dyDescent="0.2">
      <c r="A3645" s="187" t="str">
        <f>B3645&amp;C3645&amp;D3645&amp;E3645</f>
        <v>200915A17HOM33</v>
      </c>
      <c r="B3645" s="184">
        <v>2009</v>
      </c>
      <c r="C3645" s="184" t="s">
        <v>0</v>
      </c>
      <c r="D3645" s="184" t="s">
        <v>19</v>
      </c>
      <c r="E3645" s="184">
        <v>33</v>
      </c>
      <c r="F3645" s="184">
        <v>267612</v>
      </c>
      <c r="G3645" s="184">
        <v>0.22894276430892277</v>
      </c>
      <c r="H3645" s="184">
        <v>0.19435974470502071</v>
      </c>
      <c r="I3645" s="184">
        <v>0.14986248748187675</v>
      </c>
      <c r="J3645" s="184">
        <v>4.2150576207344963E-2</v>
      </c>
      <c r="K3645" s="184">
        <v>5.1514879751281703E-2</v>
      </c>
      <c r="L3645" s="184">
        <v>0.91804552860110911</v>
      </c>
      <c r="M3645" s="184">
        <v>375.22827031454204</v>
      </c>
      <c r="N3645" s="184">
        <v>0.10068681523997429</v>
      </c>
      <c r="O3645" s="184">
        <v>2.1082761610092222E-2</v>
      </c>
      <c r="P3645" s="184">
        <v>2.1082761610092222E-2</v>
      </c>
      <c r="Q3645" s="184">
        <v>0</v>
      </c>
    </row>
    <row r="3646" spans="1:17" x14ac:dyDescent="0.2">
      <c r="A3646" s="187" t="str">
        <f>B3646&amp;C3646&amp;D3646&amp;E3646</f>
        <v>200915A17MUL33</v>
      </c>
      <c r="B3646" s="184">
        <v>2009</v>
      </c>
      <c r="C3646" s="184" t="s">
        <v>0</v>
      </c>
      <c r="D3646" s="184" t="s">
        <v>21</v>
      </c>
      <c r="E3646" s="184">
        <v>33</v>
      </c>
      <c r="F3646" s="184">
        <v>283259</v>
      </c>
      <c r="G3646" s="184">
        <v>0.40537859345683541</v>
      </c>
      <c r="H3646" s="184">
        <v>0.1636982408325949</v>
      </c>
      <c r="I3646" s="184">
        <v>9.7338478212519286E-2</v>
      </c>
      <c r="J3646" s="184">
        <v>5.9733318270558042E-2</v>
      </c>
      <c r="K3646" s="184">
        <v>6.8587405872364157E-2</v>
      </c>
      <c r="L3646" s="184">
        <v>0.90707444423654682</v>
      </c>
      <c r="M3646" s="184">
        <v>322.77665717573683</v>
      </c>
      <c r="N3646" s="184">
        <v>4.8665708768300391E-2</v>
      </c>
      <c r="O3646" s="184">
        <v>1.990757575222676E-2</v>
      </c>
      <c r="P3646" s="184">
        <v>1.990757575222676E-2</v>
      </c>
      <c r="Q3646" s="184">
        <v>0</v>
      </c>
    </row>
    <row r="3647" spans="1:17" x14ac:dyDescent="0.2">
      <c r="A3647" s="187" t="str">
        <f>B3647&amp;C3647&amp;D3647&amp;E3647</f>
        <v>200915A29HOM33</v>
      </c>
      <c r="B3647" s="184">
        <v>2009</v>
      </c>
      <c r="C3647" s="184" t="s">
        <v>3</v>
      </c>
      <c r="D3647" s="184" t="s">
        <v>19</v>
      </c>
      <c r="E3647" s="184">
        <v>33</v>
      </c>
      <c r="F3647" s="184">
        <v>1346770</v>
      </c>
      <c r="G3647" s="184">
        <v>0.13550293828102503</v>
      </c>
      <c r="H3647" s="184">
        <v>0.71426969712720068</v>
      </c>
      <c r="I3647" s="184">
        <v>0.61748405444136711</v>
      </c>
      <c r="J3647" s="184">
        <v>6.5614024666424117E-2</v>
      </c>
      <c r="K3647" s="184">
        <v>0.12982246411785234</v>
      </c>
      <c r="L3647" s="184">
        <v>0.38903970239907332</v>
      </c>
      <c r="M3647" s="184">
        <v>1154.5327412652696</v>
      </c>
      <c r="N3647" s="184">
        <v>0.26361316876709845</v>
      </c>
      <c r="O3647" s="184">
        <v>8.1503243734564482E-2</v>
      </c>
      <c r="P3647" s="184">
        <v>6.939042762001521E-2</v>
      </c>
      <c r="Q3647" s="184">
        <v>1.2112816114549277E-2</v>
      </c>
    </row>
    <row r="3648" spans="1:17" x14ac:dyDescent="0.2">
      <c r="A3648" s="187" t="str">
        <f>B3648&amp;C3648&amp;D3648&amp;E3648</f>
        <v>200915A29MUL33</v>
      </c>
      <c r="B3648" s="184">
        <v>2009</v>
      </c>
      <c r="C3648" s="184" t="s">
        <v>3</v>
      </c>
      <c r="D3648" s="184" t="s">
        <v>21</v>
      </c>
      <c r="E3648" s="184">
        <v>33</v>
      </c>
      <c r="F3648" s="184">
        <v>1388769</v>
      </c>
      <c r="G3648" s="184">
        <v>0.22346099283502602</v>
      </c>
      <c r="H3648" s="184">
        <v>0.56137917825066663</v>
      </c>
      <c r="I3648" s="184">
        <v>0.43593282972186159</v>
      </c>
      <c r="J3648" s="184">
        <v>0.18365689326302648</v>
      </c>
      <c r="K3648" s="184">
        <v>0.2666908607551004</v>
      </c>
      <c r="L3648" s="184">
        <v>0.39710203784790704</v>
      </c>
      <c r="M3648" s="184">
        <v>973.14144285499538</v>
      </c>
      <c r="N3648" s="184">
        <v>0.17915650478949344</v>
      </c>
      <c r="O3648" s="184">
        <v>5.2340598040422848E-2</v>
      </c>
      <c r="P3648" s="184">
        <v>4.7376489538576969E-2</v>
      </c>
      <c r="Q3648" s="184">
        <v>4.9641085018458792E-3</v>
      </c>
    </row>
    <row r="3649" spans="1:17" x14ac:dyDescent="0.2">
      <c r="A3649" s="187" t="str">
        <f>B3649&amp;C3649&amp;D3649&amp;E3649</f>
        <v>200918A24HOM33</v>
      </c>
      <c r="B3649" s="184">
        <v>2009</v>
      </c>
      <c r="C3649" s="184" t="s">
        <v>1</v>
      </c>
      <c r="D3649" s="184" t="s">
        <v>19</v>
      </c>
      <c r="E3649" s="184">
        <v>33</v>
      </c>
      <c r="F3649" s="184">
        <v>618558</v>
      </c>
      <c r="G3649" s="184">
        <v>0.17062838761967478</v>
      </c>
      <c r="H3649" s="184">
        <v>0.76594919150669782</v>
      </c>
      <c r="I3649" s="184">
        <v>0.63525651596131649</v>
      </c>
      <c r="J3649" s="184">
        <v>9.9292224819661212E-2</v>
      </c>
      <c r="K3649" s="184">
        <v>0.17932352342060082</v>
      </c>
      <c r="L3649" s="184">
        <v>0.34348274535290141</v>
      </c>
      <c r="M3649" s="184">
        <v>891.16065102548532</v>
      </c>
      <c r="N3649" s="184">
        <v>0.27356690884282475</v>
      </c>
      <c r="O3649" s="184">
        <v>6.787884078776768E-2</v>
      </c>
      <c r="P3649" s="184">
        <v>6.1796953559730861E-2</v>
      </c>
      <c r="Q3649" s="184">
        <v>6.0818872280368214E-3</v>
      </c>
    </row>
    <row r="3650" spans="1:17" x14ac:dyDescent="0.2">
      <c r="A3650" s="187" t="str">
        <f>B3650&amp;C3650&amp;D3650&amp;E3650</f>
        <v>200918A24MUL33</v>
      </c>
      <c r="B3650" s="184">
        <v>2009</v>
      </c>
      <c r="C3650" s="184" t="s">
        <v>1</v>
      </c>
      <c r="D3650" s="184" t="s">
        <v>21</v>
      </c>
      <c r="E3650" s="184">
        <v>33</v>
      </c>
      <c r="F3650" s="184">
        <v>625437</v>
      </c>
      <c r="G3650" s="184">
        <v>0.27619935163723547</v>
      </c>
      <c r="H3650" s="184">
        <v>0.60220453858662026</v>
      </c>
      <c r="I3650" s="184">
        <v>0.43587603547599518</v>
      </c>
      <c r="J3650" s="184">
        <v>0.20539878516940954</v>
      </c>
      <c r="K3650" s="184">
        <v>0.32063181423548653</v>
      </c>
      <c r="L3650" s="184">
        <v>0.37074397581211216</v>
      </c>
      <c r="M3650" s="184">
        <v>787.58861429846786</v>
      </c>
      <c r="N3650" s="184">
        <v>0.20342096805913307</v>
      </c>
      <c r="O3650" s="184">
        <v>4.1078477928232583E-2</v>
      </c>
      <c r="P3650" s="184">
        <v>3.8072579652307106E-2</v>
      </c>
      <c r="Q3650" s="184">
        <v>3.0058982759254729E-3</v>
      </c>
    </row>
    <row r="3651" spans="1:17" x14ac:dyDescent="0.2">
      <c r="A3651" s="187" t="str">
        <f>B3651&amp;C3651&amp;D3651&amp;E3651</f>
        <v>200925A29HOM33</v>
      </c>
      <c r="B3651" s="184">
        <v>2009</v>
      </c>
      <c r="C3651" s="184" t="s">
        <v>2</v>
      </c>
      <c r="D3651" s="184" t="s">
        <v>19</v>
      </c>
      <c r="E3651" s="184">
        <v>33</v>
      </c>
      <c r="F3651" s="184">
        <v>460600</v>
      </c>
      <c r="G3651" s="184">
        <v>8.6204603815113717E-2</v>
      </c>
      <c r="H3651" s="184">
        <v>0.94693877551020411</v>
      </c>
      <c r="I3651" s="184">
        <v>0.86530829353017802</v>
      </c>
      <c r="J3651" s="184">
        <v>3.4018671298306553E-2</v>
      </c>
      <c r="K3651" s="184">
        <v>0.10884281372123318</v>
      </c>
      <c r="L3651" s="184">
        <v>0.14286365610073817</v>
      </c>
      <c r="M3651" s="184">
        <v>1505.7237579779382</v>
      </c>
      <c r="N3651" s="184">
        <v>0.34512906364904961</v>
      </c>
      <c r="O3651" s="184">
        <v>0.13505040851469585</v>
      </c>
      <c r="P3651" s="184">
        <v>0.10775949336775902</v>
      </c>
      <c r="Q3651" s="184">
        <v>2.7290915146936847E-2</v>
      </c>
    </row>
    <row r="3652" spans="1:17" x14ac:dyDescent="0.2">
      <c r="A3652" s="187" t="str">
        <f>B3652&amp;C3652&amp;D3652&amp;E3652</f>
        <v>200925A29MUL33</v>
      </c>
      <c r="B3652" s="184">
        <v>2009</v>
      </c>
      <c r="C3652" s="184" t="s">
        <v>2</v>
      </c>
      <c r="D3652" s="184" t="s">
        <v>21</v>
      </c>
      <c r="E3652" s="184">
        <v>33</v>
      </c>
      <c r="F3652" s="184">
        <v>480073</v>
      </c>
      <c r="G3652" s="184">
        <v>0.14410738721762345</v>
      </c>
      <c r="H3652" s="184">
        <v>0.74283702686883035</v>
      </c>
      <c r="I3652" s="184">
        <v>0.63578872379825568</v>
      </c>
      <c r="J3652" s="184">
        <v>0.22845067312679529</v>
      </c>
      <c r="K3652" s="184">
        <v>0.31330443495051796</v>
      </c>
      <c r="L3652" s="184">
        <v>0.13054056362261574</v>
      </c>
      <c r="M3652" s="184">
        <v>1196.3060641304689</v>
      </c>
      <c r="N3652" s="184">
        <v>0.22453876806235717</v>
      </c>
      <c r="O3652" s="184">
        <v>8.6149398112370407E-2</v>
      </c>
      <c r="P3652" s="184">
        <v>7.5705153174621356E-2</v>
      </c>
      <c r="Q3652" s="184">
        <v>1.044424493774905E-2</v>
      </c>
    </row>
    <row r="3653" spans="1:17" x14ac:dyDescent="0.2">
      <c r="A3653" s="187" t="str">
        <f>B3653&amp;C3653&amp;D3653&amp;E3653</f>
        <v>200930EMAHOM33</v>
      </c>
      <c r="B3653" s="184">
        <v>2009</v>
      </c>
      <c r="C3653" s="184" t="s">
        <v>4</v>
      </c>
      <c r="D3653" s="184" t="s">
        <v>19</v>
      </c>
      <c r="E3653" s="184">
        <v>33</v>
      </c>
      <c r="F3653" s="184">
        <v>2961827</v>
      </c>
      <c r="G3653" s="184">
        <v>3.8862446265667289E-2</v>
      </c>
      <c r="H3653" s="184">
        <v>0.76766333752781646</v>
      </c>
      <c r="I3653" s="184">
        <v>0.73783006232301884</v>
      </c>
      <c r="J3653" s="184">
        <v>0.22979667617318636</v>
      </c>
      <c r="K3653" s="184">
        <v>0.2579377526101288</v>
      </c>
      <c r="L3653" s="184">
        <v>2.7929045146796217E-2</v>
      </c>
      <c r="M3653" s="184">
        <v>2204.914274744408</v>
      </c>
      <c r="N3653" s="184">
        <v>0.37975879001842211</v>
      </c>
      <c r="O3653" s="184">
        <v>0.23835073874187912</v>
      </c>
      <c r="P3653" s="184">
        <v>0.18945819290448407</v>
      </c>
      <c r="Q3653" s="184">
        <v>4.8892545837395045E-2</v>
      </c>
    </row>
    <row r="3654" spans="1:17" x14ac:dyDescent="0.2">
      <c r="A3654" s="187" t="str">
        <f>B3654&amp;C3654&amp;D3654&amp;E3654</f>
        <v>200930EMAMUL33</v>
      </c>
      <c r="B3654" s="184">
        <v>2009</v>
      </c>
      <c r="C3654" s="184" t="s">
        <v>4</v>
      </c>
      <c r="D3654" s="184" t="s">
        <v>21</v>
      </c>
      <c r="E3654" s="184">
        <v>33</v>
      </c>
      <c r="F3654" s="184">
        <v>3740098</v>
      </c>
      <c r="G3654" s="184">
        <v>8.6496924271088557E-2</v>
      </c>
      <c r="H3654" s="184">
        <v>0.51910163851321545</v>
      </c>
      <c r="I3654" s="184">
        <v>0.47420094339773983</v>
      </c>
      <c r="J3654" s="184">
        <v>0.47017484568586171</v>
      </c>
      <c r="K3654" s="184">
        <v>0.51256250504665923</v>
      </c>
      <c r="L3654" s="184">
        <v>3.3848310926612085E-2</v>
      </c>
      <c r="M3654" s="184">
        <v>1391.1880799049022</v>
      </c>
      <c r="N3654" s="184">
        <v>0.19788866494942112</v>
      </c>
      <c r="O3654" s="184">
        <v>0.11963804157003373</v>
      </c>
      <c r="P3654" s="184">
        <v>0.10539402978210731</v>
      </c>
      <c r="Q3654" s="184">
        <v>1.4244011787926412E-2</v>
      </c>
    </row>
    <row r="3655" spans="1:17" x14ac:dyDescent="0.2">
      <c r="A3655" s="187" t="str">
        <f>B3655&amp;C3655&amp;D3655&amp;E3655</f>
        <v>200915A17HOM35</v>
      </c>
      <c r="B3655" s="184">
        <v>2009</v>
      </c>
      <c r="C3655" s="184" t="s">
        <v>0</v>
      </c>
      <c r="D3655" s="184" t="s">
        <v>19</v>
      </c>
      <c r="E3655" s="184">
        <v>35</v>
      </c>
      <c r="F3655" s="184">
        <v>486733</v>
      </c>
      <c r="G3655" s="184">
        <v>0.37054620614403222</v>
      </c>
      <c r="H3655" s="184">
        <v>0.39163976964783564</v>
      </c>
      <c r="I3655" s="184">
        <v>0.24651913882970747</v>
      </c>
      <c r="J3655" s="184">
        <v>3.3794708803389126E-2</v>
      </c>
      <c r="K3655" s="184">
        <v>5.7649676516693955E-2</v>
      </c>
      <c r="L3655" s="184">
        <v>0.89662094002255854</v>
      </c>
      <c r="M3655" s="184">
        <v>433.35673200513588</v>
      </c>
      <c r="N3655" s="184">
        <v>0.14741696087614381</v>
      </c>
      <c r="O3655" s="184">
        <v>1.1952281452965941E-2</v>
      </c>
      <c r="P3655" s="184">
        <v>1.1952281452965941E-2</v>
      </c>
      <c r="Q3655" s="184">
        <v>0</v>
      </c>
    </row>
    <row r="3656" spans="1:17" x14ac:dyDescent="0.2">
      <c r="A3656" s="187" t="str">
        <f>B3656&amp;C3656&amp;D3656&amp;E3656</f>
        <v>200915A17MUL35</v>
      </c>
      <c r="B3656" s="184">
        <v>2009</v>
      </c>
      <c r="C3656" s="184" t="s">
        <v>0</v>
      </c>
      <c r="D3656" s="184" t="s">
        <v>21</v>
      </c>
      <c r="E3656" s="184">
        <v>35</v>
      </c>
      <c r="F3656" s="184">
        <v>458652</v>
      </c>
      <c r="G3656" s="184">
        <v>0.43336479699051267</v>
      </c>
      <c r="H3656" s="184">
        <v>0.3164512528016884</v>
      </c>
      <c r="I3656" s="184">
        <v>0.17931241987389132</v>
      </c>
      <c r="J3656" s="184">
        <v>6.7519600917471195E-2</v>
      </c>
      <c r="K3656" s="184">
        <v>8.2286788240321637E-2</v>
      </c>
      <c r="L3656" s="184">
        <v>0.87762617409277621</v>
      </c>
      <c r="M3656" s="184">
        <v>376.55168611306897</v>
      </c>
      <c r="N3656" s="184">
        <v>8.0160993520141638E-2</v>
      </c>
      <c r="O3656" s="184">
        <v>1.476718732285044E-2</v>
      </c>
      <c r="P3656" s="184">
        <v>1.476718732285044E-2</v>
      </c>
      <c r="Q3656" s="184">
        <v>0</v>
      </c>
    </row>
    <row r="3657" spans="1:17" x14ac:dyDescent="0.2">
      <c r="A3657" s="187" t="str">
        <f>B3657&amp;C3657&amp;D3657&amp;E3657</f>
        <v>200915A29HOM35</v>
      </c>
      <c r="B3657" s="184">
        <v>2009</v>
      </c>
      <c r="C3657" s="184" t="s">
        <v>3</v>
      </c>
      <c r="D3657" s="184" t="s">
        <v>19</v>
      </c>
      <c r="E3657" s="184">
        <v>35</v>
      </c>
      <c r="F3657" s="184">
        <v>2590458</v>
      </c>
      <c r="G3657" s="184">
        <v>0.15184150512564051</v>
      </c>
      <c r="H3657" s="184">
        <v>0.80201802152360702</v>
      </c>
      <c r="I3657" s="184">
        <v>0.68023839799757413</v>
      </c>
      <c r="J3657" s="184">
        <v>5.4909595137230559E-2</v>
      </c>
      <c r="K3657" s="184">
        <v>0.13036883825176859</v>
      </c>
      <c r="L3657" s="184">
        <v>0.33918403618201876</v>
      </c>
      <c r="M3657" s="184">
        <v>1200.9663548946992</v>
      </c>
      <c r="N3657" s="184">
        <v>0.24598516064379597</v>
      </c>
      <c r="O3657" s="184">
        <v>6.3175820023936444E-2</v>
      </c>
      <c r="P3657" s="184">
        <v>5.4952208248568099E-2</v>
      </c>
      <c r="Q3657" s="184">
        <v>8.2236117753683377E-3</v>
      </c>
    </row>
    <row r="3658" spans="1:17" x14ac:dyDescent="0.2">
      <c r="A3658" s="187" t="str">
        <f>B3658&amp;C3658&amp;D3658&amp;E3658</f>
        <v>200915A29MUL35</v>
      </c>
      <c r="B3658" s="184">
        <v>2009</v>
      </c>
      <c r="C3658" s="184" t="s">
        <v>3</v>
      </c>
      <c r="D3658" s="184" t="s">
        <v>21</v>
      </c>
      <c r="E3658" s="184">
        <v>35</v>
      </c>
      <c r="F3658" s="184">
        <v>2539137</v>
      </c>
      <c r="G3658" s="184">
        <v>0.22898029492014682</v>
      </c>
      <c r="H3658" s="184">
        <v>0.70236383464145491</v>
      </c>
      <c r="I3658" s="184">
        <v>0.54153635664400934</v>
      </c>
      <c r="J3658" s="184">
        <v>0.14253425474875914</v>
      </c>
      <c r="K3658" s="184">
        <v>0.25267640147026332</v>
      </c>
      <c r="L3658" s="184">
        <v>0.33993715187482992</v>
      </c>
      <c r="M3658" s="184">
        <v>971.8339540273796</v>
      </c>
      <c r="N3658" s="184">
        <v>0.18101977167833008</v>
      </c>
      <c r="O3658" s="184">
        <v>4.2300198847088598E-2</v>
      </c>
      <c r="P3658" s="184">
        <v>3.8870293331947033E-2</v>
      </c>
      <c r="Q3658" s="184">
        <v>3.4299055151415618E-3</v>
      </c>
    </row>
    <row r="3659" spans="1:17" x14ac:dyDescent="0.2">
      <c r="A3659" s="187" t="str">
        <f>B3659&amp;C3659&amp;D3659&amp;E3659</f>
        <v>200918A24HOM35</v>
      </c>
      <c r="B3659" s="184">
        <v>2009</v>
      </c>
      <c r="C3659" s="184" t="s">
        <v>1</v>
      </c>
      <c r="D3659" s="184" t="s">
        <v>19</v>
      </c>
      <c r="E3659" s="184">
        <v>35</v>
      </c>
      <c r="F3659" s="184">
        <v>1209602</v>
      </c>
      <c r="G3659" s="184">
        <v>0.16450448027813258</v>
      </c>
      <c r="H3659" s="184">
        <v>0.86080380158101588</v>
      </c>
      <c r="I3659" s="184">
        <v>0.71919771958049006</v>
      </c>
      <c r="J3659" s="184">
        <v>7.1196145509018663E-2</v>
      </c>
      <c r="K3659" s="184">
        <v>0.16879932407519169</v>
      </c>
      <c r="L3659" s="184">
        <v>0.27679848412949054</v>
      </c>
      <c r="M3659" s="184">
        <v>968.95264898797939</v>
      </c>
      <c r="N3659" s="184">
        <v>0.25280133465387788</v>
      </c>
      <c r="O3659" s="184">
        <v>4.8801175923981609E-2</v>
      </c>
      <c r="P3659" s="184">
        <v>4.2399896825567419E-2</v>
      </c>
      <c r="Q3659" s="184">
        <v>6.4012790984141893E-3</v>
      </c>
    </row>
    <row r="3660" spans="1:17" x14ac:dyDescent="0.2">
      <c r="A3660" s="187" t="str">
        <f>B3660&amp;C3660&amp;D3660&amp;E3660</f>
        <v>200918A24MUL35</v>
      </c>
      <c r="B3660" s="184">
        <v>2009</v>
      </c>
      <c r="C3660" s="184" t="s">
        <v>1</v>
      </c>
      <c r="D3660" s="184" t="s">
        <v>21</v>
      </c>
      <c r="E3660" s="184">
        <v>35</v>
      </c>
      <c r="F3660" s="184">
        <v>1170884</v>
      </c>
      <c r="G3660" s="184">
        <v>0.248942065985432</v>
      </c>
      <c r="H3660" s="184">
        <v>0.78347129177612818</v>
      </c>
      <c r="I3660" s="184">
        <v>0.5884323297611036</v>
      </c>
      <c r="J3660" s="184">
        <v>0.13801537983267342</v>
      </c>
      <c r="K3660" s="184">
        <v>0.28512303524516519</v>
      </c>
      <c r="L3660" s="184">
        <v>0.29834893977541754</v>
      </c>
      <c r="M3660" s="184">
        <v>863.47339769260202</v>
      </c>
      <c r="N3660" s="184">
        <v>0.20330792802702916</v>
      </c>
      <c r="O3660" s="184">
        <v>3.3885508726739795E-2</v>
      </c>
      <c r="P3660" s="184">
        <v>3.2232057146566184E-2</v>
      </c>
      <c r="Q3660" s="184">
        <v>1.6534515801736125E-3</v>
      </c>
    </row>
    <row r="3661" spans="1:17" x14ac:dyDescent="0.2">
      <c r="A3661" s="187" t="str">
        <f>B3661&amp;C3661&amp;D3661&amp;E3661</f>
        <v>200925A29HOM35</v>
      </c>
      <c r="B3661" s="184">
        <v>2009</v>
      </c>
      <c r="C3661" s="184" t="s">
        <v>2</v>
      </c>
      <c r="D3661" s="184" t="s">
        <v>19</v>
      </c>
      <c r="E3661" s="184">
        <v>35</v>
      </c>
      <c r="F3661" s="184">
        <v>894123</v>
      </c>
      <c r="G3661" s="184">
        <v>8.6956984416014377E-2</v>
      </c>
      <c r="H3661" s="184">
        <v>0.94588775817197412</v>
      </c>
      <c r="I3661" s="184">
        <v>0.86363621112531497</v>
      </c>
      <c r="J3661" s="184">
        <v>4.4370852779762965E-2</v>
      </c>
      <c r="K3661" s="184">
        <v>0.11796475428995787</v>
      </c>
      <c r="L3661" s="184">
        <v>0.12013000448484157</v>
      </c>
      <c r="M3661" s="184">
        <v>1587.6675392862983</v>
      </c>
      <c r="N3661" s="184">
        <v>0.29036281496492772</v>
      </c>
      <c r="O3661" s="184">
        <v>0.1105026563138537</v>
      </c>
      <c r="P3661" s="184">
        <v>9.5338435098051288E-2</v>
      </c>
      <c r="Q3661" s="184">
        <v>1.5164221215802407E-2</v>
      </c>
    </row>
    <row r="3662" spans="1:17" x14ac:dyDescent="0.2">
      <c r="A3662" s="187" t="str">
        <f>B3662&amp;C3662&amp;D3662&amp;E3662</f>
        <v>200925A29MUL35</v>
      </c>
      <c r="B3662" s="184">
        <v>2009</v>
      </c>
      <c r="C3662" s="184" t="s">
        <v>2</v>
      </c>
      <c r="D3662" s="184" t="s">
        <v>21</v>
      </c>
      <c r="E3662" s="184">
        <v>35</v>
      </c>
      <c r="F3662" s="184">
        <v>909601</v>
      </c>
      <c r="G3662" s="184">
        <v>0.16242961951885343</v>
      </c>
      <c r="H3662" s="184">
        <v>0.79254860097999014</v>
      </c>
      <c r="I3662" s="184">
        <v>0.66381523327261072</v>
      </c>
      <c r="J3662" s="184">
        <v>0.18617613656977069</v>
      </c>
      <c r="K3662" s="184">
        <v>0.29682575107107401</v>
      </c>
      <c r="L3662" s="184">
        <v>0.12235034921905319</v>
      </c>
      <c r="M3662" s="184">
        <v>1180.7514738444249</v>
      </c>
      <c r="N3662" s="184">
        <v>0.20318579245185525</v>
      </c>
      <c r="O3662" s="184">
        <v>6.7015097828608372E-2</v>
      </c>
      <c r="P3662" s="184">
        <v>5.9568975847651882E-2</v>
      </c>
      <c r="Q3662" s="184">
        <v>7.4461219809564853E-3</v>
      </c>
    </row>
    <row r="3663" spans="1:17" x14ac:dyDescent="0.2">
      <c r="A3663" s="187" t="str">
        <f>B3663&amp;C3663&amp;D3663&amp;E3663</f>
        <v>200930EMAHOM35</v>
      </c>
      <c r="B3663" s="184">
        <v>2009</v>
      </c>
      <c r="C3663" s="184" t="s">
        <v>4</v>
      </c>
      <c r="D3663" s="184" t="s">
        <v>19</v>
      </c>
      <c r="E3663" s="184">
        <v>35</v>
      </c>
      <c r="F3663" s="184">
        <v>4652598</v>
      </c>
      <c r="G3663" s="184">
        <v>4.9452541669426829E-2</v>
      </c>
      <c r="H3663" s="184">
        <v>0.79492253575314265</v>
      </c>
      <c r="I3663" s="184">
        <v>0.75561159592984395</v>
      </c>
      <c r="J3663" s="184">
        <v>0.20320539191221765</v>
      </c>
      <c r="K3663" s="184">
        <v>0.24064447433455458</v>
      </c>
      <c r="L3663" s="184">
        <v>3.3904283155346757E-2</v>
      </c>
      <c r="M3663" s="184">
        <v>2279.2266503409496</v>
      </c>
      <c r="N3663" s="184">
        <v>0.35748403532024031</v>
      </c>
      <c r="O3663" s="184">
        <v>0.23589578635729899</v>
      </c>
      <c r="P3663" s="184">
        <v>0.1873848907860991</v>
      </c>
      <c r="Q3663" s="184">
        <v>4.8510895571199891E-2</v>
      </c>
    </row>
    <row r="3664" spans="1:17" x14ac:dyDescent="0.2">
      <c r="A3664" s="187" t="str">
        <f>B3664&amp;C3664&amp;D3664&amp;E3664</f>
        <v>200930EMAMUL35</v>
      </c>
      <c r="B3664" s="184">
        <v>2009</v>
      </c>
      <c r="C3664" s="184" t="s">
        <v>4</v>
      </c>
      <c r="D3664" s="184" t="s">
        <v>21</v>
      </c>
      <c r="E3664" s="184">
        <v>35</v>
      </c>
      <c r="F3664" s="184">
        <v>5630864</v>
      </c>
      <c r="G3664" s="184">
        <v>8.623460665837851E-2</v>
      </c>
      <c r="H3664" s="184">
        <v>0.56796541347828677</v>
      </c>
      <c r="I3664" s="184">
        <v>0.5189871394514235</v>
      </c>
      <c r="J3664" s="184">
        <v>0.42309919046171246</v>
      </c>
      <c r="K3664" s="184">
        <v>0.46949970732733021</v>
      </c>
      <c r="L3664" s="184">
        <v>3.8664226307010788E-2</v>
      </c>
      <c r="M3664" s="184">
        <v>1480.6695209128156</v>
      </c>
      <c r="N3664" s="184">
        <v>0.19477118911451702</v>
      </c>
      <c r="O3664" s="184">
        <v>0.11294406323903948</v>
      </c>
      <c r="P3664" s="184">
        <v>9.3863165419774422E-2</v>
      </c>
      <c r="Q3664" s="184">
        <v>1.9080897819265055E-2</v>
      </c>
    </row>
    <row r="3665" spans="1:17" x14ac:dyDescent="0.2">
      <c r="A3665" s="187" t="str">
        <f>B3665&amp;C3665&amp;D3665&amp;E3665</f>
        <v>200915A17HOM41</v>
      </c>
      <c r="B3665" s="184">
        <v>2009</v>
      </c>
      <c r="C3665" s="184" t="s">
        <v>0</v>
      </c>
      <c r="D3665" s="184" t="s">
        <v>19</v>
      </c>
      <c r="E3665" s="184">
        <v>41</v>
      </c>
      <c r="F3665" s="184">
        <v>76738</v>
      </c>
      <c r="G3665" s="184">
        <v>0.22820173089391932</v>
      </c>
      <c r="H3665" s="184">
        <v>0.46226120044827856</v>
      </c>
      <c r="I3665" s="184">
        <v>0.35677239438088038</v>
      </c>
      <c r="J3665" s="184">
        <v>7.0369308556386664E-2</v>
      </c>
      <c r="K3665" s="184">
        <v>0.10052386040814199</v>
      </c>
      <c r="L3665" s="184">
        <v>0.78887904297740363</v>
      </c>
      <c r="M3665" s="184">
        <v>434.52258276413744</v>
      </c>
      <c r="N3665" s="184">
        <v>0.21105580025541454</v>
      </c>
      <c r="O3665" s="184">
        <v>3.0167583205191691E-2</v>
      </c>
      <c r="P3665" s="184">
        <v>3.0167583205191691E-2</v>
      </c>
      <c r="Q3665" s="184">
        <v>0</v>
      </c>
    </row>
    <row r="3666" spans="1:17" x14ac:dyDescent="0.2">
      <c r="A3666" s="187" t="str">
        <f>B3666&amp;C3666&amp;D3666&amp;E3666</f>
        <v>200915A17MUL41</v>
      </c>
      <c r="B3666" s="184">
        <v>2009</v>
      </c>
      <c r="C3666" s="184" t="s">
        <v>0</v>
      </c>
      <c r="D3666" s="184" t="s">
        <v>21</v>
      </c>
      <c r="E3666" s="184">
        <v>41</v>
      </c>
      <c r="F3666" s="184">
        <v>80219</v>
      </c>
      <c r="G3666" s="184">
        <v>0.22210331343897921</v>
      </c>
      <c r="H3666" s="184">
        <v>0.30285842506139443</v>
      </c>
      <c r="I3666" s="184">
        <v>0.23559256535234796</v>
      </c>
      <c r="J3666" s="184">
        <v>0.11062217180468467</v>
      </c>
      <c r="K3666" s="184">
        <v>0.13465637816477394</v>
      </c>
      <c r="L3666" s="184">
        <v>0.81243844974382629</v>
      </c>
      <c r="M3666" s="184">
        <v>412.1682543430698</v>
      </c>
      <c r="N3666" s="184">
        <v>0.11535920417856119</v>
      </c>
      <c r="O3666" s="184">
        <v>9.6111893691020831E-3</v>
      </c>
      <c r="P3666" s="184">
        <v>9.6111893691020831E-3</v>
      </c>
      <c r="Q3666" s="184">
        <v>0</v>
      </c>
    </row>
    <row r="3667" spans="1:17" x14ac:dyDescent="0.2">
      <c r="A3667" s="187" t="str">
        <f>B3667&amp;C3667&amp;D3667&amp;E3667</f>
        <v>200915A29HOM41</v>
      </c>
      <c r="B3667" s="184">
        <v>2009</v>
      </c>
      <c r="C3667" s="184" t="s">
        <v>3</v>
      </c>
      <c r="D3667" s="184" t="s">
        <v>19</v>
      </c>
      <c r="E3667" s="184">
        <v>41</v>
      </c>
      <c r="F3667" s="184">
        <v>415666</v>
      </c>
      <c r="G3667" s="184">
        <v>0.11896937643898137</v>
      </c>
      <c r="H3667" s="184">
        <v>0.8265265862495369</v>
      </c>
      <c r="I3667" s="184">
        <v>0.7281952336731895</v>
      </c>
      <c r="J3667" s="184">
        <v>5.1945552438736872E-2</v>
      </c>
      <c r="K3667" s="184">
        <v>0.11502744992373684</v>
      </c>
      <c r="L3667" s="184">
        <v>0.32931969417753676</v>
      </c>
      <c r="M3667" s="184">
        <v>1194.647996862268</v>
      </c>
      <c r="N3667" s="184">
        <v>0.3041695113978225</v>
      </c>
      <c r="O3667" s="184">
        <v>0.11255967904195084</v>
      </c>
      <c r="P3667" s="184">
        <v>9.3025724411291436E-2</v>
      </c>
      <c r="Q3667" s="184">
        <v>1.9533954630659406E-2</v>
      </c>
    </row>
    <row r="3668" spans="1:17" x14ac:dyDescent="0.2">
      <c r="A3668" s="187" t="str">
        <f>B3668&amp;C3668&amp;D3668&amp;E3668</f>
        <v>200915A29MUL41</v>
      </c>
      <c r="B3668" s="184">
        <v>2009</v>
      </c>
      <c r="C3668" s="184" t="s">
        <v>3</v>
      </c>
      <c r="D3668" s="184" t="s">
        <v>21</v>
      </c>
      <c r="E3668" s="184">
        <v>41</v>
      </c>
      <c r="F3668" s="184">
        <v>402573</v>
      </c>
      <c r="G3668" s="184">
        <v>0.14505114515965681</v>
      </c>
      <c r="H3668" s="184">
        <v>0.68675246477036467</v>
      </c>
      <c r="I3668" s="184">
        <v>0.58713823331420634</v>
      </c>
      <c r="J3668" s="184">
        <v>0.14561085815491848</v>
      </c>
      <c r="K3668" s="184">
        <v>0.21554103230966806</v>
      </c>
      <c r="L3668" s="184">
        <v>0.35439535189891025</v>
      </c>
      <c r="M3668" s="184">
        <v>974.75028710721517</v>
      </c>
      <c r="N3668" s="184">
        <v>0.23581011865097914</v>
      </c>
      <c r="O3668" s="184">
        <v>4.888758491053935E-2</v>
      </c>
      <c r="P3668" s="184">
        <v>3.6428237540652629E-2</v>
      </c>
      <c r="Q3668" s="184">
        <v>1.2459347369886719E-2</v>
      </c>
    </row>
    <row r="3669" spans="1:17" x14ac:dyDescent="0.2">
      <c r="A3669" s="187" t="str">
        <f>B3669&amp;C3669&amp;D3669&amp;E3669</f>
        <v>200918A24HOM41</v>
      </c>
      <c r="B3669" s="184">
        <v>2009</v>
      </c>
      <c r="C3669" s="184" t="s">
        <v>1</v>
      </c>
      <c r="D3669" s="184" t="s">
        <v>19</v>
      </c>
      <c r="E3669" s="184">
        <v>41</v>
      </c>
      <c r="F3669" s="184">
        <v>198960</v>
      </c>
      <c r="G3669" s="184">
        <v>0.14093757252262706</v>
      </c>
      <c r="H3669" s="184">
        <v>0.86630478488138318</v>
      </c>
      <c r="I3669" s="184">
        <v>0.74420989143546445</v>
      </c>
      <c r="J3669" s="184">
        <v>6.3942501005227179E-2</v>
      </c>
      <c r="K3669" s="184">
        <v>0.14726578206674709</v>
      </c>
      <c r="L3669" s="184">
        <v>0.29265178930438279</v>
      </c>
      <c r="M3669" s="184">
        <v>1079.2805799357263</v>
      </c>
      <c r="N3669" s="184">
        <v>0.28988637051688299</v>
      </c>
      <c r="O3669" s="184">
        <v>9.534886067774033E-2</v>
      </c>
      <c r="P3669" s="184">
        <v>7.78301410781682E-2</v>
      </c>
      <c r="Q3669" s="184">
        <v>1.7518719599572123E-2</v>
      </c>
    </row>
    <row r="3670" spans="1:17" x14ac:dyDescent="0.2">
      <c r="A3670" s="187" t="str">
        <f>B3670&amp;C3670&amp;D3670&amp;E3670</f>
        <v>200918A24MUL41</v>
      </c>
      <c r="B3670" s="184">
        <v>2009</v>
      </c>
      <c r="C3670" s="184" t="s">
        <v>1</v>
      </c>
      <c r="D3670" s="184" t="s">
        <v>21</v>
      </c>
      <c r="E3670" s="184">
        <v>41</v>
      </c>
      <c r="F3670" s="184">
        <v>179678</v>
      </c>
      <c r="G3670" s="184">
        <v>0.16764049248815568</v>
      </c>
      <c r="H3670" s="184">
        <v>0.75534567392780416</v>
      </c>
      <c r="I3670" s="184">
        <v>0.6287191531517492</v>
      </c>
      <c r="J3670" s="184">
        <v>0.15022429011899063</v>
      </c>
      <c r="K3670" s="184">
        <v>0.23822059461926334</v>
      </c>
      <c r="L3670" s="184">
        <v>0.34762185687730274</v>
      </c>
      <c r="M3670" s="184">
        <v>781.32889337188897</v>
      </c>
      <c r="N3670" s="184">
        <v>0.26660828922490004</v>
      </c>
      <c r="O3670" s="184">
        <v>3.2243311227989936E-2</v>
      </c>
      <c r="P3670" s="184">
        <v>2.3648441378079456E-2</v>
      </c>
      <c r="Q3670" s="184">
        <v>8.594869849910482E-3</v>
      </c>
    </row>
    <row r="3671" spans="1:17" x14ac:dyDescent="0.2">
      <c r="A3671" s="187" t="str">
        <f>B3671&amp;C3671&amp;D3671&amp;E3671</f>
        <v>200925A29HOM41</v>
      </c>
      <c r="B3671" s="184">
        <v>2009</v>
      </c>
      <c r="C3671" s="184" t="s">
        <v>2</v>
      </c>
      <c r="D3671" s="184" t="s">
        <v>19</v>
      </c>
      <c r="E3671" s="184">
        <v>41</v>
      </c>
      <c r="F3671" s="184">
        <v>139968</v>
      </c>
      <c r="G3671" s="184">
        <v>6.2523024328426394E-2</v>
      </c>
      <c r="H3671" s="184">
        <v>0.96969307270233196</v>
      </c>
      <c r="I3671" s="184">
        <v>0.90906492912665748</v>
      </c>
      <c r="J3671" s="184">
        <v>2.47913808870599E-2</v>
      </c>
      <c r="K3671" s="184">
        <v>7.7153349336991306E-2</v>
      </c>
      <c r="L3671" s="184">
        <v>0.12948673982624601</v>
      </c>
      <c r="M3671" s="184">
        <v>1492.6565312581508</v>
      </c>
      <c r="N3671" s="184">
        <v>0.37564030003653742</v>
      </c>
      <c r="O3671" s="184">
        <v>0.18229297263993466</v>
      </c>
      <c r="P3671" s="184">
        <v>0.14915856515478246</v>
      </c>
      <c r="Q3671" s="184">
        <v>3.3134407485152201E-2</v>
      </c>
    </row>
    <row r="3672" spans="1:17" x14ac:dyDescent="0.2">
      <c r="A3672" s="187" t="str">
        <f>B3672&amp;C3672&amp;D3672&amp;E3672</f>
        <v>200925A29MUL41</v>
      </c>
      <c r="B3672" s="184">
        <v>2009</v>
      </c>
      <c r="C3672" s="184" t="s">
        <v>2</v>
      </c>
      <c r="D3672" s="184" t="s">
        <v>21</v>
      </c>
      <c r="E3672" s="184">
        <v>41</v>
      </c>
      <c r="F3672" s="184">
        <v>142676</v>
      </c>
      <c r="G3672" s="184">
        <v>0.10264997338004705</v>
      </c>
      <c r="H3672" s="184">
        <v>0.81621295803078309</v>
      </c>
      <c r="I3672" s="184">
        <v>0.73242871961647371</v>
      </c>
      <c r="J3672" s="184">
        <v>0.15947321203285766</v>
      </c>
      <c r="K3672" s="184">
        <v>0.23245675516554992</v>
      </c>
      <c r="L3672" s="184">
        <v>0.10539263786481258</v>
      </c>
      <c r="M3672" s="184">
        <v>1284.1602825975322</v>
      </c>
      <c r="N3672" s="184">
        <v>0.26483080546132498</v>
      </c>
      <c r="O3672" s="184">
        <v>9.1886512097339432E-2</v>
      </c>
      <c r="P3672" s="184">
        <v>6.756567327371106E-2</v>
      </c>
      <c r="Q3672" s="184">
        <v>2.4320838823628361E-2</v>
      </c>
    </row>
    <row r="3673" spans="1:17" x14ac:dyDescent="0.2">
      <c r="A3673" s="187" t="str">
        <f>B3673&amp;C3673&amp;D3673&amp;E3673</f>
        <v>200930EMAHOM41</v>
      </c>
      <c r="B3673" s="184">
        <v>2009</v>
      </c>
      <c r="C3673" s="184" t="s">
        <v>4</v>
      </c>
      <c r="D3673" s="184" t="s">
        <v>19</v>
      </c>
      <c r="E3673" s="184">
        <v>41</v>
      </c>
      <c r="F3673" s="184">
        <v>749595</v>
      </c>
      <c r="G3673" s="184">
        <v>2.9618886162111453E-2</v>
      </c>
      <c r="H3673" s="184">
        <v>0.83334200468252861</v>
      </c>
      <c r="I3673" s="184">
        <v>0.80865934271173101</v>
      </c>
      <c r="J3673" s="184">
        <v>0.16460221853134024</v>
      </c>
      <c r="K3673" s="184">
        <v>0.18722910371600665</v>
      </c>
      <c r="L3673" s="184">
        <v>3.8065888913346543E-2</v>
      </c>
      <c r="M3673" s="184">
        <v>2195.2417919163754</v>
      </c>
      <c r="N3673" s="184">
        <v>0.39401248161502739</v>
      </c>
      <c r="O3673" s="184">
        <v>0.27892994754064859</v>
      </c>
      <c r="P3673" s="184">
        <v>0.21465447006913019</v>
      </c>
      <c r="Q3673" s="184">
        <v>6.4275477471518419E-2</v>
      </c>
    </row>
    <row r="3674" spans="1:17" x14ac:dyDescent="0.2">
      <c r="A3674" s="187" t="str">
        <f>B3674&amp;C3674&amp;D3674&amp;E3674</f>
        <v>200930EMAMUL41</v>
      </c>
      <c r="B3674" s="184">
        <v>2009</v>
      </c>
      <c r="C3674" s="184" t="s">
        <v>4</v>
      </c>
      <c r="D3674" s="184" t="s">
        <v>21</v>
      </c>
      <c r="E3674" s="184">
        <v>41</v>
      </c>
      <c r="F3674" s="184">
        <v>881125</v>
      </c>
      <c r="G3674" s="184">
        <v>5.3451115436442584E-2</v>
      </c>
      <c r="H3674" s="184">
        <v>0.61398666477514541</v>
      </c>
      <c r="I3674" s="184">
        <v>0.58116839267981268</v>
      </c>
      <c r="J3674" s="184">
        <v>0.37682394665910057</v>
      </c>
      <c r="K3674" s="184">
        <v>0.40745183714001987</v>
      </c>
      <c r="L3674" s="184">
        <v>4.3325294367995461E-2</v>
      </c>
      <c r="M3674" s="184">
        <v>1350.1520903984301</v>
      </c>
      <c r="N3674" s="184">
        <v>0.21890342212230623</v>
      </c>
      <c r="O3674" s="184">
        <v>0.137467356995254</v>
      </c>
      <c r="P3674" s="184">
        <v>0.11076254059086676</v>
      </c>
      <c r="Q3674" s="184">
        <v>2.6704816404387221E-2</v>
      </c>
    </row>
    <row r="3675" spans="1:17" x14ac:dyDescent="0.2">
      <c r="A3675" s="187" t="str">
        <f>B3675&amp;C3675&amp;D3675&amp;E3675</f>
        <v>200915A17HOM43</v>
      </c>
      <c r="B3675" s="184">
        <v>2009</v>
      </c>
      <c r="C3675" s="184" t="s">
        <v>0</v>
      </c>
      <c r="D3675" s="184" t="s">
        <v>19</v>
      </c>
      <c r="E3675" s="184">
        <v>43</v>
      </c>
      <c r="F3675" s="184">
        <v>103001</v>
      </c>
      <c r="G3675" s="184">
        <v>0.18557564944719271</v>
      </c>
      <c r="H3675" s="184">
        <v>0.35915185289463208</v>
      </c>
      <c r="I3675" s="184">
        <v>0.29250201454354813</v>
      </c>
      <c r="J3675" s="184">
        <v>5.1582023475500241E-2</v>
      </c>
      <c r="K3675" s="184">
        <v>6.2348909233890935E-2</v>
      </c>
      <c r="L3675" s="184">
        <v>0.84730245337423904</v>
      </c>
      <c r="M3675" s="184">
        <v>401.25251611842907</v>
      </c>
      <c r="N3675" s="184">
        <v>0.16052489839886402</v>
      </c>
      <c r="O3675" s="184">
        <v>2.1710816236595994E-2</v>
      </c>
      <c r="P3675" s="184">
        <v>2.1710816236595994E-2</v>
      </c>
      <c r="Q3675" s="184">
        <v>0</v>
      </c>
    </row>
    <row r="3676" spans="1:17" x14ac:dyDescent="0.2">
      <c r="A3676" s="187" t="str">
        <f>B3676&amp;C3676&amp;D3676&amp;E3676</f>
        <v>200915A17MUL43</v>
      </c>
      <c r="B3676" s="184">
        <v>2009</v>
      </c>
      <c r="C3676" s="184" t="s">
        <v>0</v>
      </c>
      <c r="D3676" s="184" t="s">
        <v>21</v>
      </c>
      <c r="E3676" s="184">
        <v>43</v>
      </c>
      <c r="F3676" s="184">
        <v>100774</v>
      </c>
      <c r="G3676" s="184">
        <v>0.39388341543513955</v>
      </c>
      <c r="H3676" s="184">
        <v>0.29007482088633973</v>
      </c>
      <c r="I3676" s="184">
        <v>0.17581915970389186</v>
      </c>
      <c r="J3676" s="184">
        <v>8.3483835116200611E-2</v>
      </c>
      <c r="K3676" s="184">
        <v>0.10106773572548475</v>
      </c>
      <c r="L3676" s="184">
        <v>0.87915533768630794</v>
      </c>
      <c r="M3676" s="184">
        <v>413.23554728134803</v>
      </c>
      <c r="N3676" s="184">
        <v>0.10108758211443428</v>
      </c>
      <c r="O3676" s="184">
        <v>1.0984976283565205E-2</v>
      </c>
      <c r="P3676" s="184">
        <v>1.0984976283565205E-2</v>
      </c>
      <c r="Q3676" s="184">
        <v>0</v>
      </c>
    </row>
    <row r="3677" spans="1:17" x14ac:dyDescent="0.2">
      <c r="A3677" s="187" t="str">
        <f>B3677&amp;C3677&amp;D3677&amp;E3677</f>
        <v>200915A29HOM43</v>
      </c>
      <c r="B3677" s="184">
        <v>2009</v>
      </c>
      <c r="C3677" s="184" t="s">
        <v>3</v>
      </c>
      <c r="D3677" s="184" t="s">
        <v>19</v>
      </c>
      <c r="E3677" s="184">
        <v>43</v>
      </c>
      <c r="F3677" s="184">
        <v>497890</v>
      </c>
      <c r="G3677" s="184">
        <v>0.10534072949592414</v>
      </c>
      <c r="H3677" s="184">
        <v>0.77266866175259596</v>
      </c>
      <c r="I3677" s="184">
        <v>0.69127518126493803</v>
      </c>
      <c r="J3677" s="184">
        <v>5.6492397919219103E-2</v>
      </c>
      <c r="K3677" s="184">
        <v>0.10853803048866216</v>
      </c>
      <c r="L3677" s="184">
        <v>0.36522123360581654</v>
      </c>
      <c r="M3677" s="184">
        <v>1035.7355854886816</v>
      </c>
      <c r="N3677" s="184">
        <v>0.26451586917995812</v>
      </c>
      <c r="O3677" s="184">
        <v>7.6729901723860156E-2</v>
      </c>
      <c r="P3677" s="184">
        <v>6.467697760592879E-2</v>
      </c>
      <c r="Q3677" s="184">
        <v>1.2052924117931367E-2</v>
      </c>
    </row>
    <row r="3678" spans="1:17" x14ac:dyDescent="0.2">
      <c r="A3678" s="187" t="str">
        <f>B3678&amp;C3678&amp;D3678&amp;E3678</f>
        <v>200915A29MUL43</v>
      </c>
      <c r="B3678" s="184">
        <v>2009</v>
      </c>
      <c r="C3678" s="184" t="s">
        <v>3</v>
      </c>
      <c r="D3678" s="184" t="s">
        <v>21</v>
      </c>
      <c r="E3678" s="184">
        <v>43</v>
      </c>
      <c r="F3678" s="184">
        <v>492356</v>
      </c>
      <c r="G3678" s="184">
        <v>0.1688701541180351</v>
      </c>
      <c r="H3678" s="184">
        <v>0.67118304641357063</v>
      </c>
      <c r="I3678" s="184">
        <v>0.5578402619242987</v>
      </c>
      <c r="J3678" s="184">
        <v>0.14841090592985565</v>
      </c>
      <c r="K3678" s="184">
        <v>0.21723915215819448</v>
      </c>
      <c r="L3678" s="184">
        <v>0.39630470635068932</v>
      </c>
      <c r="M3678" s="184">
        <v>891.57262139025204</v>
      </c>
      <c r="N3678" s="184">
        <v>0.22459330182429987</v>
      </c>
      <c r="O3678" s="184">
        <v>4.8618872095811304E-2</v>
      </c>
      <c r="P3678" s="184">
        <v>4.1409453522821021E-2</v>
      </c>
      <c r="Q3678" s="184">
        <v>7.2094185729902832E-3</v>
      </c>
    </row>
    <row r="3679" spans="1:17" x14ac:dyDescent="0.2">
      <c r="A3679" s="187" t="str">
        <f>B3679&amp;C3679&amp;D3679&amp;E3679</f>
        <v>200918A24HOM43</v>
      </c>
      <c r="B3679" s="184">
        <v>2009</v>
      </c>
      <c r="C3679" s="184" t="s">
        <v>1</v>
      </c>
      <c r="D3679" s="184" t="s">
        <v>19</v>
      </c>
      <c r="E3679" s="184">
        <v>43</v>
      </c>
      <c r="F3679" s="184">
        <v>223931</v>
      </c>
      <c r="G3679" s="184">
        <v>0.1279744223976842</v>
      </c>
      <c r="H3679" s="184">
        <v>0.82687077715903556</v>
      </c>
      <c r="I3679" s="184">
        <v>0.72105246705458381</v>
      </c>
      <c r="J3679" s="184">
        <v>7.4210359441077831E-2</v>
      </c>
      <c r="K3679" s="184">
        <v>0.14739808244503888</v>
      </c>
      <c r="L3679" s="184">
        <v>0.31452545650222613</v>
      </c>
      <c r="M3679" s="184">
        <v>865.59759508566367</v>
      </c>
      <c r="N3679" s="184">
        <v>0.27233593641739939</v>
      </c>
      <c r="O3679" s="184">
        <v>6.2406966192687825E-2</v>
      </c>
      <c r="P3679" s="184">
        <v>5.3480190783562573E-2</v>
      </c>
      <c r="Q3679" s="184">
        <v>8.9267754091252472E-3</v>
      </c>
    </row>
    <row r="3680" spans="1:17" x14ac:dyDescent="0.2">
      <c r="A3680" s="187" t="str">
        <f>B3680&amp;C3680&amp;D3680&amp;E3680</f>
        <v>200918A24MUL43</v>
      </c>
      <c r="B3680" s="184">
        <v>2009</v>
      </c>
      <c r="C3680" s="184" t="s">
        <v>1</v>
      </c>
      <c r="D3680" s="184" t="s">
        <v>21</v>
      </c>
      <c r="E3680" s="184">
        <v>43</v>
      </c>
      <c r="F3680" s="184">
        <v>216394</v>
      </c>
      <c r="G3680" s="184">
        <v>0.17888250875094711</v>
      </c>
      <c r="H3680" s="184">
        <v>0.73799181123321345</v>
      </c>
      <c r="I3680" s="184">
        <v>0.6059779846021609</v>
      </c>
      <c r="J3680" s="184">
        <v>0.160679131584055</v>
      </c>
      <c r="K3680" s="184">
        <v>0.24460936994556226</v>
      </c>
      <c r="L3680" s="184">
        <v>0.35513923676257197</v>
      </c>
      <c r="M3680" s="184">
        <v>735.52371847201096</v>
      </c>
      <c r="N3680" s="184">
        <v>0.24159172620312946</v>
      </c>
      <c r="O3680" s="184">
        <v>2.9705075002079539E-2</v>
      </c>
      <c r="P3680" s="184">
        <v>2.5606070408606522E-2</v>
      </c>
      <c r="Q3680" s="184">
        <v>4.0990045934730171E-3</v>
      </c>
    </row>
    <row r="3681" spans="1:17" x14ac:dyDescent="0.2">
      <c r="A3681" s="187" t="str">
        <f>B3681&amp;C3681&amp;D3681&amp;E3681</f>
        <v>200925A29HOM43</v>
      </c>
      <c r="B3681" s="184">
        <v>2009</v>
      </c>
      <c r="C3681" s="184" t="s">
        <v>2</v>
      </c>
      <c r="D3681" s="184" t="s">
        <v>19</v>
      </c>
      <c r="E3681" s="184">
        <v>43</v>
      </c>
      <c r="F3681" s="184">
        <v>170958</v>
      </c>
      <c r="G3681" s="184">
        <v>6.1298439239859982E-2</v>
      </c>
      <c r="H3681" s="184">
        <v>0.95081248025830911</v>
      </c>
      <c r="I3681" s="184">
        <v>0.89252915920869458</v>
      </c>
      <c r="J3681" s="184">
        <v>3.6242819873887153E-2</v>
      </c>
      <c r="K3681" s="184">
        <v>8.5465435955029895E-2</v>
      </c>
      <c r="L3681" s="184">
        <v>0.14117502544484611</v>
      </c>
      <c r="M3681" s="184">
        <v>1341.8416786160303</v>
      </c>
      <c r="N3681" s="184">
        <v>0.31646518601818013</v>
      </c>
      <c r="O3681" s="184">
        <v>0.12840291444100835</v>
      </c>
      <c r="P3681" s="184">
        <v>0.10504521600599756</v>
      </c>
      <c r="Q3681" s="184">
        <v>2.3357698435010777E-2</v>
      </c>
    </row>
    <row r="3682" spans="1:17" x14ac:dyDescent="0.2">
      <c r="A3682" s="187" t="str">
        <f>B3682&amp;C3682&amp;D3682&amp;E3682</f>
        <v>200925A29MUL43</v>
      </c>
      <c r="B3682" s="184">
        <v>2009</v>
      </c>
      <c r="C3682" s="184" t="s">
        <v>2</v>
      </c>
      <c r="D3682" s="184" t="s">
        <v>21</v>
      </c>
      <c r="E3682" s="184">
        <v>43</v>
      </c>
      <c r="F3682" s="184">
        <v>175188</v>
      </c>
      <c r="G3682" s="184">
        <v>0.11109855015120255</v>
      </c>
      <c r="H3682" s="184">
        <v>0.80788638491220854</v>
      </c>
      <c r="I3682" s="184">
        <v>0.71813137886156586</v>
      </c>
      <c r="J3682" s="184">
        <v>0.17060529259994978</v>
      </c>
      <c r="K3682" s="184">
        <v>0.25025686690869237</v>
      </c>
      <c r="L3682" s="184">
        <v>0.16940087220585884</v>
      </c>
      <c r="M3682" s="184">
        <v>1120.3783489798848</v>
      </c>
      <c r="N3682" s="184">
        <v>0.27470479978967344</v>
      </c>
      <c r="O3682" s="184">
        <v>9.3686773430266448E-2</v>
      </c>
      <c r="P3682" s="184">
        <v>7.8478104317410244E-2</v>
      </c>
      <c r="Q3682" s="184">
        <v>1.5208669112856212E-2</v>
      </c>
    </row>
    <row r="3683" spans="1:17" x14ac:dyDescent="0.2">
      <c r="A3683" s="187" t="str">
        <f>B3683&amp;C3683&amp;D3683&amp;E3683</f>
        <v>200930EMAHOM43</v>
      </c>
      <c r="B3683" s="184">
        <v>2009</v>
      </c>
      <c r="C3683" s="184" t="s">
        <v>4</v>
      </c>
      <c r="D3683" s="184" t="s">
        <v>19</v>
      </c>
      <c r="E3683" s="184">
        <v>43</v>
      </c>
      <c r="F3683" s="184">
        <v>946073</v>
      </c>
      <c r="G3683" s="184">
        <v>3.4554772461072761E-2</v>
      </c>
      <c r="H3683" s="184">
        <v>0.78601862646962761</v>
      </c>
      <c r="I3683" s="184">
        <v>0.75885793168180471</v>
      </c>
      <c r="J3683" s="184">
        <v>0.21164223056783144</v>
      </c>
      <c r="K3683" s="184">
        <v>0.23740028517883927</v>
      </c>
      <c r="L3683" s="184">
        <v>2.8099311575322413E-2</v>
      </c>
      <c r="M3683" s="184">
        <v>2026.3859804791286</v>
      </c>
      <c r="N3683" s="184">
        <v>0.38005544510807132</v>
      </c>
      <c r="O3683" s="184">
        <v>0.26126811609561312</v>
      </c>
      <c r="P3683" s="184">
        <v>0.18427656426842554</v>
      </c>
      <c r="Q3683" s="184">
        <v>7.6991551827187601E-2</v>
      </c>
    </row>
    <row r="3684" spans="1:17" x14ac:dyDescent="0.2">
      <c r="A3684" s="187" t="str">
        <f>B3684&amp;C3684&amp;D3684&amp;E3684</f>
        <v>200930EMAMUL43</v>
      </c>
      <c r="B3684" s="184">
        <v>2009</v>
      </c>
      <c r="C3684" s="184" t="s">
        <v>4</v>
      </c>
      <c r="D3684" s="184" t="s">
        <v>21</v>
      </c>
      <c r="E3684" s="184">
        <v>43</v>
      </c>
      <c r="F3684" s="184">
        <v>1154661</v>
      </c>
      <c r="G3684" s="184">
        <v>5.9636331918182954E-2</v>
      </c>
      <c r="H3684" s="184">
        <v>0.57588071304045085</v>
      </c>
      <c r="I3684" s="184">
        <v>0.54153729969229059</v>
      </c>
      <c r="J3684" s="184">
        <v>0.41779015659141516</v>
      </c>
      <c r="K3684" s="184">
        <v>0.44983159559385827</v>
      </c>
      <c r="L3684" s="184">
        <v>3.5684066578848685E-2</v>
      </c>
      <c r="M3684" s="184">
        <v>1271.7127431749107</v>
      </c>
      <c r="N3684" s="184">
        <v>0.21584231315616229</v>
      </c>
      <c r="O3684" s="184">
        <v>0.11588215931533905</v>
      </c>
      <c r="P3684" s="184">
        <v>9.420411628148713E-2</v>
      </c>
      <c r="Q3684" s="184">
        <v>2.1678043033851912E-2</v>
      </c>
    </row>
    <row r="3685" spans="1:17" x14ac:dyDescent="0.2">
      <c r="A3685" s="187" t="str">
        <f>B3685&amp;C3685&amp;D3685&amp;E3685</f>
        <v>200915A17HOM53</v>
      </c>
      <c r="B3685" s="184">
        <v>2009</v>
      </c>
      <c r="C3685" s="184" t="s">
        <v>0</v>
      </c>
      <c r="D3685" s="184" t="s">
        <v>19</v>
      </c>
      <c r="E3685" s="184">
        <v>53</v>
      </c>
      <c r="F3685" s="184">
        <v>67499</v>
      </c>
      <c r="G3685" s="184">
        <v>0.48249350649350647</v>
      </c>
      <c r="H3685" s="184">
        <v>0.28518941021348465</v>
      </c>
      <c r="I3685" s="184">
        <v>0.1475873716647654</v>
      </c>
      <c r="J3685" s="184">
        <v>4.3615460969792144E-2</v>
      </c>
      <c r="K3685" s="184">
        <v>6.0386079793774722E-2</v>
      </c>
      <c r="L3685" s="184">
        <v>0.90272448480718237</v>
      </c>
      <c r="M3685" s="184">
        <v>379.67518020968822</v>
      </c>
      <c r="N3685" s="184">
        <v>6.7112105364523916E-2</v>
      </c>
      <c r="O3685" s="184">
        <v>6.7112105364523916E-3</v>
      </c>
      <c r="P3685" s="184">
        <v>6.7112105364523916E-3</v>
      </c>
      <c r="Q3685" s="184">
        <v>0</v>
      </c>
    </row>
    <row r="3686" spans="1:17" x14ac:dyDescent="0.2">
      <c r="A3686" s="187" t="str">
        <f>B3686&amp;C3686&amp;D3686&amp;E3686</f>
        <v>200915A17MUL53</v>
      </c>
      <c r="B3686" s="184">
        <v>2009</v>
      </c>
      <c r="C3686" s="184" t="s">
        <v>0</v>
      </c>
      <c r="D3686" s="184" t="s">
        <v>21</v>
      </c>
      <c r="E3686" s="184">
        <v>53</v>
      </c>
      <c r="F3686" s="184">
        <v>72497</v>
      </c>
      <c r="G3686" s="184">
        <v>0.53228447355307185</v>
      </c>
      <c r="H3686" s="184">
        <v>0.19375974178241859</v>
      </c>
      <c r="I3686" s="184">
        <v>9.0624439631984771E-2</v>
      </c>
      <c r="J3686" s="184">
        <v>5.3119439425079656E-2</v>
      </c>
      <c r="K3686" s="184">
        <v>6.2485344221140188E-2</v>
      </c>
      <c r="L3686" s="184">
        <v>0.9312661213567458</v>
      </c>
      <c r="M3686" s="184">
        <v>371.06652813287684</v>
      </c>
      <c r="N3686" s="184">
        <v>4.0622370580851622E-2</v>
      </c>
      <c r="O3686" s="184">
        <v>3.1311640481675104E-3</v>
      </c>
      <c r="P3686" s="184">
        <v>3.1311640481675104E-3</v>
      </c>
      <c r="Q3686" s="184">
        <v>0</v>
      </c>
    </row>
    <row r="3687" spans="1:17" x14ac:dyDescent="0.2">
      <c r="A3687" s="187" t="str">
        <f>B3687&amp;C3687&amp;D3687&amp;E3687</f>
        <v>200915A29HOM53</v>
      </c>
      <c r="B3687" s="184">
        <v>2009</v>
      </c>
      <c r="C3687" s="184" t="s">
        <v>3</v>
      </c>
      <c r="D3687" s="184" t="s">
        <v>19</v>
      </c>
      <c r="E3687" s="184">
        <v>53</v>
      </c>
      <c r="F3687" s="184">
        <v>359967</v>
      </c>
      <c r="G3687" s="184">
        <v>0.16612166751224861</v>
      </c>
      <c r="H3687" s="184">
        <v>0.75015487530801439</v>
      </c>
      <c r="I3687" s="184">
        <v>0.62553789652940406</v>
      </c>
      <c r="J3687" s="184">
        <v>6.4814274641842168E-2</v>
      </c>
      <c r="K3687" s="184">
        <v>0.13278161609258626</v>
      </c>
      <c r="L3687" s="184">
        <v>0.37946811791080848</v>
      </c>
      <c r="M3687" s="184">
        <v>1432.7036603464041</v>
      </c>
      <c r="N3687" s="184">
        <v>0.25882859843220102</v>
      </c>
      <c r="O3687" s="184">
        <v>7.3052760326902763E-2</v>
      </c>
      <c r="P3687" s="184">
        <v>6.0460332462333906E-2</v>
      </c>
      <c r="Q3687" s="184">
        <v>1.2592427864568856E-2</v>
      </c>
    </row>
    <row r="3688" spans="1:17" x14ac:dyDescent="0.2">
      <c r="A3688" s="187" t="str">
        <f>B3688&amp;C3688&amp;D3688&amp;E3688</f>
        <v>200915A29MUL53</v>
      </c>
      <c r="B3688" s="184">
        <v>2009</v>
      </c>
      <c r="C3688" s="184" t="s">
        <v>3</v>
      </c>
      <c r="D3688" s="184" t="s">
        <v>21</v>
      </c>
      <c r="E3688" s="184">
        <v>53</v>
      </c>
      <c r="F3688" s="184">
        <v>391251</v>
      </c>
      <c r="G3688" s="184">
        <v>0.24097612862315135</v>
      </c>
      <c r="H3688" s="184">
        <v>0.62475239679898587</v>
      </c>
      <c r="I3688" s="184">
        <v>0.47420198287033133</v>
      </c>
      <c r="J3688" s="184">
        <v>0.15057086116073826</v>
      </c>
      <c r="K3688" s="184">
        <v>0.24961214156641134</v>
      </c>
      <c r="L3688" s="184">
        <v>0.39895616880212448</v>
      </c>
      <c r="M3688" s="184">
        <v>1261.0347588331008</v>
      </c>
      <c r="N3688" s="184">
        <v>0.17542702766254911</v>
      </c>
      <c r="O3688" s="184">
        <v>3.12638178560566E-2</v>
      </c>
      <c r="P3688" s="184">
        <v>2.4897060965978362E-2</v>
      </c>
      <c r="Q3688" s="184">
        <v>6.3667568900782363E-3</v>
      </c>
    </row>
    <row r="3689" spans="1:17" x14ac:dyDescent="0.2">
      <c r="A3689" s="187" t="str">
        <f>B3689&amp;C3689&amp;D3689&amp;E3689</f>
        <v>200918A24HOM53</v>
      </c>
      <c r="B3689" s="184">
        <v>2009</v>
      </c>
      <c r="C3689" s="184" t="s">
        <v>1</v>
      </c>
      <c r="D3689" s="184" t="s">
        <v>19</v>
      </c>
      <c r="E3689" s="184">
        <v>53</v>
      </c>
      <c r="F3689" s="184">
        <v>165602</v>
      </c>
      <c r="G3689" s="184">
        <v>0.18295415959252972</v>
      </c>
      <c r="H3689" s="184">
        <v>0.80026207412953954</v>
      </c>
      <c r="I3689" s="184">
        <v>0.65385079890339493</v>
      </c>
      <c r="J3689" s="184">
        <v>8.2046110554220356E-2</v>
      </c>
      <c r="K3689" s="184">
        <v>0.16688204248740957</v>
      </c>
      <c r="L3689" s="184">
        <v>0.35977222497312833</v>
      </c>
      <c r="M3689" s="184">
        <v>967.01495693009747</v>
      </c>
      <c r="N3689" s="184">
        <v>0.26710808767951627</v>
      </c>
      <c r="O3689" s="184">
        <v>5.6175359032501891E-2</v>
      </c>
      <c r="P3689" s="184">
        <v>4.9324263038548755E-2</v>
      </c>
      <c r="Q3689" s="184">
        <v>6.8510959939531366E-3</v>
      </c>
    </row>
    <row r="3690" spans="1:17" x14ac:dyDescent="0.2">
      <c r="A3690" s="187" t="str">
        <f>B3690&amp;C3690&amp;D3690&amp;E3690</f>
        <v>200918A24MUL53</v>
      </c>
      <c r="B3690" s="184">
        <v>2009</v>
      </c>
      <c r="C3690" s="184" t="s">
        <v>1</v>
      </c>
      <c r="D3690" s="184" t="s">
        <v>21</v>
      </c>
      <c r="E3690" s="184">
        <v>53</v>
      </c>
      <c r="F3690" s="184">
        <v>178955</v>
      </c>
      <c r="G3690" s="184">
        <v>0.26483476952760926</v>
      </c>
      <c r="H3690" s="184">
        <v>0.68349026291525805</v>
      </c>
      <c r="I3690" s="184">
        <v>0.50247827666173062</v>
      </c>
      <c r="J3690" s="184">
        <v>0.15952054985890307</v>
      </c>
      <c r="K3690" s="184">
        <v>0.27981894889776759</v>
      </c>
      <c r="L3690" s="184">
        <v>0.37212148305439913</v>
      </c>
      <c r="M3690" s="184">
        <v>972.61891622080282</v>
      </c>
      <c r="N3690" s="184">
        <v>0.20124053533011091</v>
      </c>
      <c r="O3690" s="184">
        <v>2.2782263697577604E-2</v>
      </c>
      <c r="P3690" s="184">
        <v>2.0250901064513424E-2</v>
      </c>
      <c r="Q3690" s="184">
        <v>2.531362633064178E-3</v>
      </c>
    </row>
    <row r="3691" spans="1:17" x14ac:dyDescent="0.2">
      <c r="A3691" s="187" t="str">
        <f>B3691&amp;C3691&amp;D3691&amp;E3691</f>
        <v>200925A29HOM53</v>
      </c>
      <c r="B3691" s="184">
        <v>2009</v>
      </c>
      <c r="C3691" s="184" t="s">
        <v>2</v>
      </c>
      <c r="D3691" s="184" t="s">
        <v>19</v>
      </c>
      <c r="E3691" s="184">
        <v>53</v>
      </c>
      <c r="F3691" s="184">
        <v>126866</v>
      </c>
      <c r="G3691" s="184">
        <v>9.5758354755784064E-2</v>
      </c>
      <c r="H3691" s="184">
        <v>0.9321331168319329</v>
      </c>
      <c r="I3691" s="184">
        <v>0.84287358315072591</v>
      </c>
      <c r="J3691" s="184">
        <v>5.3599861270947298E-2</v>
      </c>
      <c r="K3691" s="184">
        <v>0.12678731890340988</v>
      </c>
      <c r="L3691" s="184">
        <v>0.12677943657087004</v>
      </c>
      <c r="M3691" s="184">
        <v>2007.751054746637</v>
      </c>
      <c r="N3691" s="184">
        <v>0.35003862342944525</v>
      </c>
      <c r="O3691" s="184">
        <v>0.13035013321141992</v>
      </c>
      <c r="P3691" s="184">
        <v>0.10357384957356582</v>
      </c>
      <c r="Q3691" s="184">
        <v>2.6776283637854115E-2</v>
      </c>
    </row>
    <row r="3692" spans="1:17" x14ac:dyDescent="0.2">
      <c r="A3692" s="187" t="str">
        <f>B3692&amp;C3692&amp;D3692&amp;E3692</f>
        <v>200925A29MUL53</v>
      </c>
      <c r="B3692" s="184">
        <v>2009</v>
      </c>
      <c r="C3692" s="184" t="s">
        <v>2</v>
      </c>
      <c r="D3692" s="184" t="s">
        <v>21</v>
      </c>
      <c r="E3692" s="184">
        <v>53</v>
      </c>
      <c r="F3692" s="184">
        <v>139799</v>
      </c>
      <c r="G3692" s="184">
        <v>0.17611081296148934</v>
      </c>
      <c r="H3692" s="184">
        <v>0.77306704625927225</v>
      </c>
      <c r="I3692" s="184">
        <v>0.63692158026881451</v>
      </c>
      <c r="J3692" s="184">
        <v>0.18965085587164429</v>
      </c>
      <c r="K3692" s="184">
        <v>0.30798503565833807</v>
      </c>
      <c r="L3692" s="184">
        <v>0.15726149686335381</v>
      </c>
      <c r="M3692" s="184">
        <v>1621.3826812904551</v>
      </c>
      <c r="N3692" s="184">
        <v>0.21229050279329609</v>
      </c>
      <c r="O3692" s="184">
        <v>5.6709990772466183E-2</v>
      </c>
      <c r="P3692" s="184">
        <v>4.2131917967939685E-2</v>
      </c>
      <c r="Q3692" s="184">
        <v>1.4578072804526498E-2</v>
      </c>
    </row>
    <row r="3693" spans="1:17" x14ac:dyDescent="0.2">
      <c r="A3693" s="187" t="str">
        <f>B3693&amp;C3693&amp;D3693&amp;E3693</f>
        <v>200930EMAHOM53</v>
      </c>
      <c r="B3693" s="184">
        <v>2009</v>
      </c>
      <c r="C3693" s="184" t="s">
        <v>4</v>
      </c>
      <c r="D3693" s="184" t="s">
        <v>19</v>
      </c>
      <c r="E3693" s="184">
        <v>53</v>
      </c>
      <c r="F3693" s="184">
        <v>560283</v>
      </c>
      <c r="G3693" s="184">
        <v>3.418118181543886E-2</v>
      </c>
      <c r="H3693" s="184">
        <v>0.82814934595552603</v>
      </c>
      <c r="I3693" s="184">
        <v>0.7998422225910834</v>
      </c>
      <c r="J3693" s="184">
        <v>0.16982846168811119</v>
      </c>
      <c r="K3693" s="184">
        <v>0.19692191267627251</v>
      </c>
      <c r="L3693" s="184">
        <v>4.6513993820979753E-2</v>
      </c>
      <c r="M3693" s="184">
        <v>3529.9914660730869</v>
      </c>
      <c r="N3693" s="184">
        <v>0.37956240961095122</v>
      </c>
      <c r="O3693" s="184">
        <v>0.21490936036771338</v>
      </c>
      <c r="P3693" s="184">
        <v>0.16017118432922375</v>
      </c>
      <c r="Q3693" s="184">
        <v>5.4738176038489628E-2</v>
      </c>
    </row>
    <row r="3694" spans="1:17" x14ac:dyDescent="0.2">
      <c r="A3694" s="187" t="str">
        <f>B3694&amp;C3694&amp;D3694&amp;E3694</f>
        <v>200930EMAMUL53</v>
      </c>
      <c r="B3694" s="184">
        <v>2009</v>
      </c>
      <c r="C3694" s="184" t="s">
        <v>4</v>
      </c>
      <c r="D3694" s="184" t="s">
        <v>21</v>
      </c>
      <c r="E3694" s="184">
        <v>53</v>
      </c>
      <c r="F3694" s="184">
        <v>673330</v>
      </c>
      <c r="G3694" s="184">
        <v>8.6152133174933768E-2</v>
      </c>
      <c r="H3694" s="184">
        <v>0.59756434437794248</v>
      </c>
      <c r="I3694" s="184">
        <v>0.54608290140050197</v>
      </c>
      <c r="J3694" s="184">
        <v>0.38696181664265666</v>
      </c>
      <c r="K3694" s="184">
        <v>0.43373234520962978</v>
      </c>
      <c r="L3694" s="184">
        <v>5.6853251748771032E-2</v>
      </c>
      <c r="M3694" s="184">
        <v>2488.5918206400447</v>
      </c>
      <c r="N3694" s="184">
        <v>0.18680025672110104</v>
      </c>
      <c r="O3694" s="184">
        <v>9.3226306781715756E-2</v>
      </c>
      <c r="P3694" s="184">
        <v>7.6064025767191998E-2</v>
      </c>
      <c r="Q3694" s="184">
        <v>1.7162281014523759E-2</v>
      </c>
    </row>
    <row r="3695" spans="1:17" x14ac:dyDescent="0.2">
      <c r="A3695" s="187" t="str">
        <f>B3695&amp;C3695&amp;D3695&amp;E3695</f>
        <v>200915A17BRA0</v>
      </c>
      <c r="B3695" s="184">
        <v>2009</v>
      </c>
      <c r="C3695" s="184" t="s">
        <v>0</v>
      </c>
      <c r="D3695" s="184" t="s">
        <v>92</v>
      </c>
      <c r="E3695" s="184">
        <v>0</v>
      </c>
      <c r="F3695" s="184">
        <v>1370983</v>
      </c>
      <c r="G3695" s="184">
        <v>0.35728027690945435</v>
      </c>
      <c r="H3695" s="184">
        <v>0.27183779813462311</v>
      </c>
      <c r="I3695" s="184">
        <v>0.17471551434262861</v>
      </c>
      <c r="J3695" s="184">
        <v>5.4796448971285563E-2</v>
      </c>
      <c r="K3695" s="184">
        <v>6.8103689104824783E-2</v>
      </c>
      <c r="L3695" s="184">
        <v>0.89416207203152775</v>
      </c>
      <c r="M3695" s="184">
        <v>399.15057877810261</v>
      </c>
      <c r="N3695" s="184">
        <v>8.8099924178238795E-2</v>
      </c>
      <c r="O3695" s="184">
        <v>1.0939788472611123E-2</v>
      </c>
      <c r="P3695" s="184">
        <v>1.0939788472611123E-2</v>
      </c>
      <c r="Q3695" s="184">
        <v>0</v>
      </c>
    </row>
    <row r="3696" spans="1:17" x14ac:dyDescent="0.2">
      <c r="A3696" s="187" t="str">
        <f>B3696&amp;C3696&amp;D3696&amp;E3696</f>
        <v>200915A17IND0</v>
      </c>
      <c r="B3696" s="184">
        <v>2009</v>
      </c>
      <c r="C3696" s="184" t="s">
        <v>0</v>
      </c>
      <c r="D3696" s="184" t="s">
        <v>107</v>
      </c>
      <c r="E3696" s="184">
        <v>0</v>
      </c>
      <c r="F3696" s="184">
        <v>4826</v>
      </c>
      <c r="G3696" s="184"/>
      <c r="H3696" s="184">
        <v>0</v>
      </c>
      <c r="I3696" s="184">
        <v>0</v>
      </c>
      <c r="J3696" s="184">
        <v>9.2830501450476582E-2</v>
      </c>
      <c r="K3696" s="184">
        <v>9.2830501450476582E-2</v>
      </c>
      <c r="L3696" s="184">
        <v>0.90716949854952345</v>
      </c>
      <c r="M3696" s="184"/>
      <c r="N3696" s="184">
        <v>0</v>
      </c>
      <c r="O3696" s="184">
        <v>0</v>
      </c>
      <c r="P3696" s="184">
        <v>0</v>
      </c>
      <c r="Q3696" s="184">
        <v>0</v>
      </c>
    </row>
    <row r="3697" spans="1:17" x14ac:dyDescent="0.2">
      <c r="A3697" s="187" t="str">
        <f>B3697&amp;C3697&amp;D3697&amp;E3697</f>
        <v>200915A17NEG0</v>
      </c>
      <c r="B3697" s="184">
        <v>2009</v>
      </c>
      <c r="C3697" s="184" t="s">
        <v>0</v>
      </c>
      <c r="D3697" s="184" t="s">
        <v>94</v>
      </c>
      <c r="E3697" s="184">
        <v>0</v>
      </c>
      <c r="F3697" s="184">
        <v>1535222</v>
      </c>
      <c r="G3697" s="184">
        <v>0.33700021757298354</v>
      </c>
      <c r="H3697" s="184">
        <v>0.32033738443039506</v>
      </c>
      <c r="I3697" s="184">
        <v>0.21238361618059148</v>
      </c>
      <c r="J3697" s="184">
        <v>6.5468707457292816E-2</v>
      </c>
      <c r="K3697" s="184">
        <v>8.2669477117967308E-2</v>
      </c>
      <c r="L3697" s="184">
        <v>0.87079914175278883</v>
      </c>
      <c r="M3697" s="184">
        <v>316.86696658279561</v>
      </c>
      <c r="N3697" s="184">
        <v>0.12434021801491681</v>
      </c>
      <c r="O3697" s="184">
        <v>2.7167761956918585E-2</v>
      </c>
      <c r="P3697" s="184">
        <v>2.7167761956918585E-2</v>
      </c>
      <c r="Q3697" s="184">
        <v>0</v>
      </c>
    </row>
    <row r="3698" spans="1:17" x14ac:dyDescent="0.2">
      <c r="A3698" s="187" t="str">
        <f>B3698&amp;C3698&amp;D3698&amp;E3698</f>
        <v>200915A29BRA0</v>
      </c>
      <c r="B3698" s="184">
        <v>2009</v>
      </c>
      <c r="C3698" s="184" t="s">
        <v>3</v>
      </c>
      <c r="D3698" s="184" t="s">
        <v>92</v>
      </c>
      <c r="E3698" s="184">
        <v>0</v>
      </c>
      <c r="F3698" s="184">
        <v>7612383</v>
      </c>
      <c r="G3698" s="184">
        <v>0.15962397506328793</v>
      </c>
      <c r="H3698" s="184">
        <v>0.70531290924274304</v>
      </c>
      <c r="I3698" s="184">
        <v>0.59272805900596437</v>
      </c>
      <c r="J3698" s="184">
        <v>0.10399818296057883</v>
      </c>
      <c r="K3698" s="184">
        <v>0.17319872108379203</v>
      </c>
      <c r="L3698" s="184">
        <v>0.38895980404559255</v>
      </c>
      <c r="M3698" s="184">
        <v>1188.1279182755604</v>
      </c>
      <c r="N3698" s="184">
        <v>0.2259572473999098</v>
      </c>
      <c r="O3698" s="184">
        <v>6.2692845060590807E-2</v>
      </c>
      <c r="P3698" s="184">
        <v>5.1546991906158114E-2</v>
      </c>
      <c r="Q3698" s="184">
        <v>1.114585315443269E-2</v>
      </c>
    </row>
    <row r="3699" spans="1:17" x14ac:dyDescent="0.2">
      <c r="A3699" s="187" t="str">
        <f>B3699&amp;C3699&amp;D3699&amp;E3699</f>
        <v>200915A29IND0</v>
      </c>
      <c r="B3699" s="184">
        <v>2009</v>
      </c>
      <c r="C3699" s="184" t="s">
        <v>3</v>
      </c>
      <c r="D3699" s="184" t="s">
        <v>107</v>
      </c>
      <c r="E3699" s="184">
        <v>0</v>
      </c>
      <c r="F3699" s="184">
        <v>33811</v>
      </c>
      <c r="G3699" s="184">
        <v>0.18277229262224987</v>
      </c>
      <c r="H3699" s="184">
        <v>0.76087663778060399</v>
      </c>
      <c r="I3699" s="184">
        <v>0.62180947029073375</v>
      </c>
      <c r="J3699" s="184">
        <v>9.0207328975777115E-2</v>
      </c>
      <c r="K3699" s="184">
        <v>0.20348407323060541</v>
      </c>
      <c r="L3699" s="184">
        <v>0.30037561740262048</v>
      </c>
      <c r="M3699" s="184">
        <v>1389.4041924449016</v>
      </c>
      <c r="N3699" s="184">
        <v>0.29774333796693386</v>
      </c>
      <c r="O3699" s="184">
        <v>0.14761468161249297</v>
      </c>
      <c r="P3699" s="184">
        <v>0.13619827866670611</v>
      </c>
      <c r="Q3699" s="184">
        <v>1.1416402945786873E-2</v>
      </c>
    </row>
    <row r="3700" spans="1:17" x14ac:dyDescent="0.2">
      <c r="A3700" s="187" t="str">
        <f>B3700&amp;C3700&amp;D3700&amp;E3700</f>
        <v>200915A29NEG0</v>
      </c>
      <c r="B3700" s="184">
        <v>2009</v>
      </c>
      <c r="C3700" s="184" t="s">
        <v>3</v>
      </c>
      <c r="D3700" s="184" t="s">
        <v>94</v>
      </c>
      <c r="E3700" s="184">
        <v>0</v>
      </c>
      <c r="F3700" s="184">
        <v>7597898</v>
      </c>
      <c r="G3700" s="184">
        <v>0.20350313930119912</v>
      </c>
      <c r="H3700" s="184">
        <v>0.70886868973497674</v>
      </c>
      <c r="I3700" s="184">
        <v>0.56461168602158118</v>
      </c>
      <c r="J3700" s="184">
        <v>0.12030524758294991</v>
      </c>
      <c r="K3700" s="184">
        <v>0.21927564702763844</v>
      </c>
      <c r="L3700" s="184">
        <v>0.33396091919107102</v>
      </c>
      <c r="M3700" s="184">
        <v>805.86779401270871</v>
      </c>
      <c r="N3700" s="184">
        <v>0.22570448187444028</v>
      </c>
      <c r="O3700" s="184">
        <v>6.7515851080910877E-2</v>
      </c>
      <c r="P3700" s="184">
        <v>6.2089003669487199E-2</v>
      </c>
      <c r="Q3700" s="184">
        <v>5.4268474114236845E-3</v>
      </c>
    </row>
    <row r="3701" spans="1:17" x14ac:dyDescent="0.2">
      <c r="A3701" s="187" t="str">
        <f>B3701&amp;C3701&amp;D3701&amp;E3701</f>
        <v>200918A24BRA0</v>
      </c>
      <c r="B3701" s="184">
        <v>2009</v>
      </c>
      <c r="C3701" s="184" t="s">
        <v>1</v>
      </c>
      <c r="D3701" s="184" t="s">
        <v>92</v>
      </c>
      <c r="E3701" s="184">
        <v>0</v>
      </c>
      <c r="F3701" s="184">
        <v>3525582</v>
      </c>
      <c r="G3701" s="184">
        <v>0.181279626654714</v>
      </c>
      <c r="H3701" s="184">
        <v>0.75304304367335662</v>
      </c>
      <c r="I3701" s="184">
        <v>0.61653168186132101</v>
      </c>
      <c r="J3701" s="184">
        <v>0.11475949219164382</v>
      </c>
      <c r="K3701" s="184">
        <v>0.20082443125702365</v>
      </c>
      <c r="L3701" s="184">
        <v>0.37868130708631936</v>
      </c>
      <c r="M3701" s="184">
        <v>930.68162628140919</v>
      </c>
      <c r="N3701" s="184">
        <v>0.24105713457158862</v>
      </c>
      <c r="O3701" s="184">
        <v>4.9975795966524093E-2</v>
      </c>
      <c r="P3701" s="184">
        <v>4.3894709900613074E-2</v>
      </c>
      <c r="Q3701" s="184">
        <v>6.0810860659110165E-3</v>
      </c>
    </row>
    <row r="3702" spans="1:17" x14ac:dyDescent="0.2">
      <c r="A3702" s="187" t="str">
        <f>B3702&amp;C3702&amp;D3702&amp;E3702</f>
        <v>200918A24IND0</v>
      </c>
      <c r="B3702" s="184">
        <v>2009</v>
      </c>
      <c r="C3702" s="184" t="s">
        <v>1</v>
      </c>
      <c r="D3702" s="184" t="s">
        <v>107</v>
      </c>
      <c r="E3702" s="184">
        <v>0</v>
      </c>
      <c r="F3702" s="184">
        <v>11944</v>
      </c>
      <c r="G3702" s="184">
        <v>0.22448185268074342</v>
      </c>
      <c r="H3702" s="184">
        <v>0.86043201607501674</v>
      </c>
      <c r="I3702" s="184">
        <v>0.6672806430006698</v>
      </c>
      <c r="J3702" s="184">
        <v>8.4561286001339581E-2</v>
      </c>
      <c r="K3702" s="184">
        <v>0.224715338245144</v>
      </c>
      <c r="L3702" s="184">
        <v>0.22597119892833223</v>
      </c>
      <c r="M3702" s="184">
        <v>840.16876558274578</v>
      </c>
      <c r="N3702" s="184">
        <v>0.49489283322170124</v>
      </c>
      <c r="O3702" s="184">
        <v>0.17046215673141327</v>
      </c>
      <c r="P3702" s="184">
        <v>0.17046215673141327</v>
      </c>
      <c r="Q3702" s="184">
        <v>0</v>
      </c>
    </row>
    <row r="3703" spans="1:17" x14ac:dyDescent="0.2">
      <c r="A3703" s="187" t="str">
        <f>B3703&amp;C3703&amp;D3703&amp;E3703</f>
        <v>200918A24NEG0</v>
      </c>
      <c r="B3703" s="184">
        <v>2009</v>
      </c>
      <c r="C3703" s="184" t="s">
        <v>1</v>
      </c>
      <c r="D3703" s="184" t="s">
        <v>94</v>
      </c>
      <c r="E3703" s="184">
        <v>0</v>
      </c>
      <c r="F3703" s="184">
        <v>3472586</v>
      </c>
      <c r="G3703" s="184">
        <v>0.23159703685171823</v>
      </c>
      <c r="H3703" s="184">
        <v>0.77350481744728572</v>
      </c>
      <c r="I3703" s="184">
        <v>0.59436339373596503</v>
      </c>
      <c r="J3703" s="184">
        <v>0.1367652233810768</v>
      </c>
      <c r="K3703" s="184">
        <v>0.26785945690041946</v>
      </c>
      <c r="L3703" s="184">
        <v>0.26213029713302999</v>
      </c>
      <c r="M3703" s="184">
        <v>694.11309349340854</v>
      </c>
      <c r="N3703" s="184">
        <v>0.23585809555360307</v>
      </c>
      <c r="O3703" s="184">
        <v>5.8287409797341094E-2</v>
      </c>
      <c r="P3703" s="184">
        <v>5.4603252336987054E-2</v>
      </c>
      <c r="Q3703" s="184">
        <v>3.6841574603540409E-3</v>
      </c>
    </row>
    <row r="3704" spans="1:17" x14ac:dyDescent="0.2">
      <c r="A3704" s="187" t="str">
        <f>B3704&amp;C3704&amp;D3704&amp;E3704</f>
        <v>200925A29BRA0</v>
      </c>
      <c r="B3704" s="184">
        <v>2009</v>
      </c>
      <c r="C3704" s="184" t="s">
        <v>2</v>
      </c>
      <c r="D3704" s="184" t="s">
        <v>92</v>
      </c>
      <c r="E3704" s="184">
        <v>0</v>
      </c>
      <c r="F3704" s="184">
        <v>2715818</v>
      </c>
      <c r="G3704" s="184">
        <v>0.10360997509301682</v>
      </c>
      <c r="H3704" s="184">
        <v>0.86217559497727758</v>
      </c>
      <c r="I3704" s="184">
        <v>0.77284560305587491</v>
      </c>
      <c r="J3704" s="184">
        <v>0.1148659446251553</v>
      </c>
      <c r="K3704" s="184">
        <v>0.19038941490188224</v>
      </c>
      <c r="L3704" s="184">
        <v>0.14726980968533238</v>
      </c>
      <c r="M3704" s="184">
        <v>1548.9314504381302</v>
      </c>
      <c r="N3704" s="184">
        <v>0.27593251500527949</v>
      </c>
      <c r="O3704" s="184">
        <v>0.10531778193296948</v>
      </c>
      <c r="P3704" s="184">
        <v>8.1973003203065983E-2</v>
      </c>
      <c r="Q3704" s="184">
        <v>2.3344778729903495E-2</v>
      </c>
    </row>
    <row r="3705" spans="1:17" x14ac:dyDescent="0.2">
      <c r="A3705" s="187" t="str">
        <f>B3705&amp;C3705&amp;D3705&amp;E3705</f>
        <v>200925A29IND0</v>
      </c>
      <c r="B3705" s="184">
        <v>2009</v>
      </c>
      <c r="C3705" s="184" t="s">
        <v>2</v>
      </c>
      <c r="D3705" s="184" t="s">
        <v>107</v>
      </c>
      <c r="E3705" s="184">
        <v>0</v>
      </c>
      <c r="F3705" s="184">
        <v>17041</v>
      </c>
      <c r="G3705" s="184">
        <v>0.15502621528901547</v>
      </c>
      <c r="H3705" s="184">
        <v>0.90657825244997359</v>
      </c>
      <c r="I3705" s="184">
        <v>0.76603485710932462</v>
      </c>
      <c r="J3705" s="184">
        <v>9.3421747550026413E-2</v>
      </c>
      <c r="K3705" s="184">
        <v>0.21994014435772549</v>
      </c>
      <c r="L3705" s="184">
        <v>0.18068188486591163</v>
      </c>
      <c r="M3705" s="184">
        <v>1751.5624080560026</v>
      </c>
      <c r="N3705" s="184">
        <v>0.24388240126753125</v>
      </c>
      <c r="O3705" s="184">
        <v>0.17340531658940203</v>
      </c>
      <c r="P3705" s="184">
        <v>0.15075406372865441</v>
      </c>
      <c r="Q3705" s="184">
        <v>2.2651252860747609E-2</v>
      </c>
    </row>
    <row r="3706" spans="1:17" x14ac:dyDescent="0.2">
      <c r="A3706" s="187" t="str">
        <f>B3706&amp;C3706&amp;D3706&amp;E3706</f>
        <v>200925A29NEG0</v>
      </c>
      <c r="B3706" s="184">
        <v>2009</v>
      </c>
      <c r="C3706" s="184" t="s">
        <v>2</v>
      </c>
      <c r="D3706" s="184" t="s">
        <v>94</v>
      </c>
      <c r="E3706" s="184">
        <v>0</v>
      </c>
      <c r="F3706" s="184">
        <v>2590090</v>
      </c>
      <c r="G3706" s="184">
        <v>0.13959442243669898</v>
      </c>
      <c r="H3706" s="184">
        <v>0.85250358095664625</v>
      </c>
      <c r="I3706" s="184">
        <v>0.73349883594778564</v>
      </c>
      <c r="J3706" s="184">
        <v>0.13074024454748676</v>
      </c>
      <c r="K3706" s="184">
        <v>0.23510881861248065</v>
      </c>
      <c r="L3706" s="184">
        <v>0.112065989984904</v>
      </c>
      <c r="M3706" s="184">
        <v>1013.6221149615549</v>
      </c>
      <c r="N3706" s="184">
        <v>0.27218126553271338</v>
      </c>
      <c r="O3706" s="184">
        <v>0.10382317843238899</v>
      </c>
      <c r="P3706" s="184">
        <v>9.2840059392031868E-2</v>
      </c>
      <c r="Q3706" s="184">
        <v>1.0983119040357125E-2</v>
      </c>
    </row>
    <row r="3707" spans="1:17" x14ac:dyDescent="0.2">
      <c r="A3707" s="187" t="str">
        <f>B3707&amp;C3707&amp;D3707&amp;E3707</f>
        <v>200930EMABRA0</v>
      </c>
      <c r="B3707" s="184">
        <v>2009</v>
      </c>
      <c r="C3707" s="184" t="s">
        <v>4</v>
      </c>
      <c r="D3707" s="184" t="s">
        <v>92</v>
      </c>
      <c r="E3707" s="184">
        <v>0</v>
      </c>
      <c r="F3707" s="184">
        <v>16693953</v>
      </c>
      <c r="G3707" s="184">
        <v>5.5979512047672111E-2</v>
      </c>
      <c r="H3707" s="184">
        <v>0.64802296975437756</v>
      </c>
      <c r="I3707" s="184">
        <v>0.61174696011184404</v>
      </c>
      <c r="J3707" s="184">
        <v>0.34546509146156096</v>
      </c>
      <c r="K3707" s="184">
        <v>0.37966555913988737</v>
      </c>
      <c r="L3707" s="184">
        <v>3.5052991942651331E-2</v>
      </c>
      <c r="M3707" s="184">
        <v>2230.367613675015</v>
      </c>
      <c r="N3707" s="184">
        <v>0.28010146407013381</v>
      </c>
      <c r="O3707" s="184">
        <v>0.18400763534272629</v>
      </c>
      <c r="P3707" s="184">
        <v>0.13984640233151072</v>
      </c>
      <c r="Q3707" s="184">
        <v>4.4161233011215564E-2</v>
      </c>
    </row>
    <row r="3708" spans="1:17" x14ac:dyDescent="0.2">
      <c r="A3708" s="187" t="str">
        <f>B3708&amp;C3708&amp;D3708&amp;E3708</f>
        <v>200930EMAIND0</v>
      </c>
      <c r="B3708" s="184">
        <v>2009</v>
      </c>
      <c r="C3708" s="184" t="s">
        <v>4</v>
      </c>
      <c r="D3708" s="184" t="s">
        <v>107</v>
      </c>
      <c r="E3708" s="184">
        <v>0</v>
      </c>
      <c r="F3708" s="184">
        <v>72093</v>
      </c>
      <c r="G3708" s="184">
        <v>5.4453029686864579E-2</v>
      </c>
      <c r="H3708" s="184">
        <v>0.68217441360464959</v>
      </c>
      <c r="I3708" s="184">
        <v>0.64502795000901614</v>
      </c>
      <c r="J3708" s="184">
        <v>0.3124713911198036</v>
      </c>
      <c r="K3708" s="184">
        <v>0.34961785471543699</v>
      </c>
      <c r="L3708" s="184">
        <v>4.0794529288557833E-2</v>
      </c>
      <c r="M3708" s="184">
        <v>1012.8587565937295</v>
      </c>
      <c r="N3708" s="184">
        <v>0.31801978000638065</v>
      </c>
      <c r="O3708" s="184">
        <v>0.22618007296131387</v>
      </c>
      <c r="P3708" s="184">
        <v>0.21475039185496511</v>
      </c>
      <c r="Q3708" s="184">
        <v>1.1429681106348745E-2</v>
      </c>
    </row>
    <row r="3709" spans="1:17" x14ac:dyDescent="0.2">
      <c r="A3709" s="187" t="str">
        <f>B3709&amp;C3709&amp;D3709&amp;E3709</f>
        <v>200930EMANEG0</v>
      </c>
      <c r="B3709" s="184">
        <v>2009</v>
      </c>
      <c r="C3709" s="184" t="s">
        <v>4</v>
      </c>
      <c r="D3709" s="184" t="s">
        <v>94</v>
      </c>
      <c r="E3709" s="184">
        <v>0</v>
      </c>
      <c r="F3709" s="184">
        <v>13886388</v>
      </c>
      <c r="G3709" s="184">
        <v>7.1322429773992668E-2</v>
      </c>
      <c r="H3709" s="184">
        <v>0.69561631145550595</v>
      </c>
      <c r="I3709" s="184">
        <v>0.6460032659320768</v>
      </c>
      <c r="J3709" s="184">
        <v>0.29693898802193919</v>
      </c>
      <c r="K3709" s="184">
        <v>0.3435564381464784</v>
      </c>
      <c r="L3709" s="184">
        <v>4.3245947038207486E-2</v>
      </c>
      <c r="M3709" s="184">
        <v>1242.1541368343906</v>
      </c>
      <c r="N3709" s="184">
        <v>0.28126543132237608</v>
      </c>
      <c r="O3709" s="184">
        <v>0.17291103276617303</v>
      </c>
      <c r="P3709" s="184">
        <v>0.15173973597901624</v>
      </c>
      <c r="Q3709" s="184">
        <v>2.1171296787156787E-2</v>
      </c>
    </row>
    <row r="3710" spans="1:17" x14ac:dyDescent="0.2">
      <c r="A3710" s="187" t="str">
        <f>B3710&amp;C3710&amp;D3710&amp;E3710</f>
        <v>200915A17BRA15</v>
      </c>
      <c r="B3710" s="184">
        <v>2009</v>
      </c>
      <c r="C3710" s="184" t="s">
        <v>0</v>
      </c>
      <c r="D3710" s="184" t="s">
        <v>92</v>
      </c>
      <c r="E3710" s="184">
        <v>15</v>
      </c>
      <c r="F3710" s="184">
        <v>25500</v>
      </c>
      <c r="G3710" s="184">
        <v>0.42860690340203628</v>
      </c>
      <c r="H3710" s="184">
        <v>0.15792156862745099</v>
      </c>
      <c r="I3710" s="184">
        <v>9.0235294117647052E-2</v>
      </c>
      <c r="J3710" s="184">
        <v>6.0156862745098037E-2</v>
      </c>
      <c r="K3710" s="184">
        <v>6.7686274509803926E-2</v>
      </c>
      <c r="L3710" s="184">
        <v>0.90219607843137251</v>
      </c>
      <c r="M3710" s="184">
        <v>158.95945114916006</v>
      </c>
      <c r="N3710" s="184">
        <v>6.0156862745098037E-2</v>
      </c>
      <c r="O3710" s="184">
        <v>1.5019607843137255E-2</v>
      </c>
      <c r="P3710" s="184">
        <v>1.5019607843137255E-2</v>
      </c>
      <c r="Q3710" s="184">
        <v>0</v>
      </c>
    </row>
    <row r="3711" spans="1:17" x14ac:dyDescent="0.2">
      <c r="A3711" s="187" t="str">
        <f>B3711&amp;C3711&amp;D3711&amp;E3711</f>
        <v>200915A17IND15</v>
      </c>
      <c r="B3711" s="184">
        <v>2009</v>
      </c>
      <c r="C3711" s="184" t="s">
        <v>0</v>
      </c>
      <c r="D3711" s="184" t="s">
        <v>107</v>
      </c>
      <c r="E3711" s="184">
        <v>15</v>
      </c>
      <c r="F3711" s="184">
        <v>383</v>
      </c>
      <c r="G3711" s="184"/>
      <c r="H3711" s="184">
        <v>0</v>
      </c>
      <c r="I3711" s="184">
        <v>0</v>
      </c>
      <c r="J3711" s="184">
        <v>0</v>
      </c>
      <c r="K3711" s="184">
        <v>0</v>
      </c>
      <c r="L3711" s="184">
        <v>1</v>
      </c>
      <c r="M3711" s="184"/>
      <c r="N3711" s="184">
        <v>0</v>
      </c>
      <c r="O3711" s="184">
        <v>0</v>
      </c>
      <c r="P3711" s="184">
        <v>0</v>
      </c>
      <c r="Q3711" s="184">
        <v>0</v>
      </c>
    </row>
    <row r="3712" spans="1:17" x14ac:dyDescent="0.2">
      <c r="A3712" s="187" t="str">
        <f>B3712&amp;C3712&amp;D3712&amp;E3712</f>
        <v>200915A17NEG15</v>
      </c>
      <c r="B3712" s="184">
        <v>2009</v>
      </c>
      <c r="C3712" s="184" t="s">
        <v>0</v>
      </c>
      <c r="D3712" s="184" t="s">
        <v>94</v>
      </c>
      <c r="E3712" s="184">
        <v>15</v>
      </c>
      <c r="F3712" s="184">
        <v>83018</v>
      </c>
      <c r="G3712" s="184">
        <v>0.16860501665933236</v>
      </c>
      <c r="H3712" s="184">
        <v>0.19160904864005396</v>
      </c>
      <c r="I3712" s="184">
        <v>0.15930280180201883</v>
      </c>
      <c r="J3712" s="184">
        <v>8.5487484641884895E-2</v>
      </c>
      <c r="K3712" s="184">
        <v>8.5487484641884895E-2</v>
      </c>
      <c r="L3712" s="184">
        <v>0.89607073164855811</v>
      </c>
      <c r="M3712" s="184">
        <v>168.58028573315229</v>
      </c>
      <c r="N3712" s="184">
        <v>7.1752831236568226E-2</v>
      </c>
      <c r="O3712" s="184">
        <v>3.0087170695192331E-2</v>
      </c>
      <c r="P3712" s="184">
        <v>3.0087170695192331E-2</v>
      </c>
      <c r="Q3712" s="184">
        <v>0</v>
      </c>
    </row>
    <row r="3713" spans="1:17" x14ac:dyDescent="0.2">
      <c r="A3713" s="187" t="str">
        <f>B3713&amp;C3713&amp;D3713&amp;E3713</f>
        <v>200915A29BRA15</v>
      </c>
      <c r="B3713" s="184">
        <v>2009</v>
      </c>
      <c r="C3713" s="184" t="s">
        <v>3</v>
      </c>
      <c r="D3713" s="184" t="s">
        <v>92</v>
      </c>
      <c r="E3713" s="184">
        <v>15</v>
      </c>
      <c r="F3713" s="184">
        <v>137269</v>
      </c>
      <c r="G3713" s="184">
        <v>0.14122022192439115</v>
      </c>
      <c r="H3713" s="184">
        <v>0.60334817038078514</v>
      </c>
      <c r="I3713" s="184">
        <v>0.51814320786193535</v>
      </c>
      <c r="J3713" s="184">
        <v>0.14666093582673437</v>
      </c>
      <c r="K3713" s="184">
        <v>0.19415891424866502</v>
      </c>
      <c r="L3713" s="184">
        <v>0.445570376414194</v>
      </c>
      <c r="M3713" s="184">
        <v>775.17687874430351</v>
      </c>
      <c r="N3713" s="184">
        <v>0.26255746016944831</v>
      </c>
      <c r="O3713" s="184">
        <v>8.7995104502837498E-2</v>
      </c>
      <c r="P3713" s="184">
        <v>7.961739358485892E-2</v>
      </c>
      <c r="Q3713" s="184">
        <v>8.3777109179785682E-3</v>
      </c>
    </row>
    <row r="3714" spans="1:17" x14ac:dyDescent="0.2">
      <c r="A3714" s="187" t="str">
        <f>B3714&amp;C3714&amp;D3714&amp;E3714</f>
        <v>200915A29IND15</v>
      </c>
      <c r="B3714" s="184">
        <v>2009</v>
      </c>
      <c r="C3714" s="184" t="s">
        <v>3</v>
      </c>
      <c r="D3714" s="184" t="s">
        <v>107</v>
      </c>
      <c r="E3714" s="184">
        <v>15</v>
      </c>
      <c r="F3714" s="184">
        <v>1532</v>
      </c>
      <c r="G3714" s="184">
        <v>0.33217391304347826</v>
      </c>
      <c r="H3714" s="184">
        <v>0.37532637075718017</v>
      </c>
      <c r="I3714" s="184">
        <v>0.25065274151436029</v>
      </c>
      <c r="J3714" s="184">
        <v>0.25</v>
      </c>
      <c r="K3714" s="184">
        <v>0.25</v>
      </c>
      <c r="L3714" s="184">
        <v>0.49934725848563971</v>
      </c>
      <c r="M3714" s="184">
        <v>601.16082830019957</v>
      </c>
      <c r="N3714" s="184">
        <v>0.25065274151436029</v>
      </c>
      <c r="O3714" s="184">
        <v>0.12532637075718014</v>
      </c>
      <c r="P3714" s="184">
        <v>0.12532637075718014</v>
      </c>
      <c r="Q3714" s="184">
        <v>0</v>
      </c>
    </row>
    <row r="3715" spans="1:17" x14ac:dyDescent="0.2">
      <c r="A3715" s="187" t="str">
        <f>B3715&amp;C3715&amp;D3715&amp;E3715</f>
        <v>200915A29NEG15</v>
      </c>
      <c r="B3715" s="184">
        <v>2009</v>
      </c>
      <c r="C3715" s="184" t="s">
        <v>3</v>
      </c>
      <c r="D3715" s="184" t="s">
        <v>94</v>
      </c>
      <c r="E3715" s="184">
        <v>15</v>
      </c>
      <c r="F3715" s="184">
        <v>439445</v>
      </c>
      <c r="G3715" s="184">
        <v>0.17585474945038285</v>
      </c>
      <c r="H3715" s="184">
        <v>0.60034816643721056</v>
      </c>
      <c r="I3715" s="184">
        <v>0.49477409004539818</v>
      </c>
      <c r="J3715" s="184">
        <v>0.15707312632980236</v>
      </c>
      <c r="K3715" s="184">
        <v>0.2303655747590711</v>
      </c>
      <c r="L3715" s="184">
        <v>0.40356358588674351</v>
      </c>
      <c r="M3715" s="184">
        <v>611.5478016754189</v>
      </c>
      <c r="N3715" s="184">
        <v>0.24708766929309534</v>
      </c>
      <c r="O3715" s="184">
        <v>0.11001632316683096</v>
      </c>
      <c r="P3715" s="184">
        <v>0.10739596542311607</v>
      </c>
      <c r="Q3715" s="184">
        <v>2.6203577437148976E-3</v>
      </c>
    </row>
    <row r="3716" spans="1:17" x14ac:dyDescent="0.2">
      <c r="A3716" s="187" t="str">
        <f>B3716&amp;C3716&amp;D3716&amp;E3716</f>
        <v>200918A24BRA15</v>
      </c>
      <c r="B3716" s="184">
        <v>2009</v>
      </c>
      <c r="C3716" s="184" t="s">
        <v>1</v>
      </c>
      <c r="D3716" s="184" t="s">
        <v>92</v>
      </c>
      <c r="E3716" s="184">
        <v>15</v>
      </c>
      <c r="F3716" s="184">
        <v>59439</v>
      </c>
      <c r="G3716" s="184">
        <v>0.17465923514154849</v>
      </c>
      <c r="H3716" s="184">
        <v>0.60973434950116923</v>
      </c>
      <c r="I3716" s="184">
        <v>0.5032386143777654</v>
      </c>
      <c r="J3716" s="184">
        <v>0.18067262235232759</v>
      </c>
      <c r="K3716" s="184">
        <v>0.23553559111021383</v>
      </c>
      <c r="L3716" s="184">
        <v>0.48059354968959772</v>
      </c>
      <c r="M3716" s="184">
        <v>555.65354005935149</v>
      </c>
      <c r="N3716" s="184">
        <v>0.25484950958125135</v>
      </c>
      <c r="O3716" s="184">
        <v>8.7114520769191947E-2</v>
      </c>
      <c r="P3716" s="184">
        <v>8.7114520769191947E-2</v>
      </c>
      <c r="Q3716" s="184">
        <v>0</v>
      </c>
    </row>
    <row r="3717" spans="1:17" x14ac:dyDescent="0.2">
      <c r="A3717" s="187" t="str">
        <f>B3717&amp;C3717&amp;D3717&amp;E3717</f>
        <v>200918A24IND15</v>
      </c>
      <c r="B3717" s="184">
        <v>2009</v>
      </c>
      <c r="C3717" s="184" t="s">
        <v>1</v>
      </c>
      <c r="D3717" s="184" t="s">
        <v>107</v>
      </c>
      <c r="E3717" s="184">
        <v>15</v>
      </c>
      <c r="F3717" s="184">
        <v>765</v>
      </c>
      <c r="G3717" s="184">
        <v>1</v>
      </c>
      <c r="H3717" s="184">
        <v>0.24967320261437909</v>
      </c>
      <c r="I3717" s="184">
        <v>0</v>
      </c>
      <c r="J3717" s="184">
        <v>0.50065359477124183</v>
      </c>
      <c r="K3717" s="184">
        <v>0.50065359477124183</v>
      </c>
      <c r="L3717" s="184">
        <v>0.49934640522875817</v>
      </c>
      <c r="M3717" s="184"/>
      <c r="N3717" s="184">
        <v>0</v>
      </c>
      <c r="O3717" s="184">
        <v>0</v>
      </c>
      <c r="P3717" s="184">
        <v>0</v>
      </c>
      <c r="Q3717" s="184">
        <v>0</v>
      </c>
    </row>
    <row r="3718" spans="1:17" x14ac:dyDescent="0.2">
      <c r="A3718" s="187" t="str">
        <f>B3718&amp;C3718&amp;D3718&amp;E3718</f>
        <v>200918A24NEG15</v>
      </c>
      <c r="B3718" s="184">
        <v>2009</v>
      </c>
      <c r="C3718" s="184" t="s">
        <v>1</v>
      </c>
      <c r="D3718" s="184" t="s">
        <v>94</v>
      </c>
      <c r="E3718" s="184">
        <v>15</v>
      </c>
      <c r="F3718" s="184">
        <v>208790</v>
      </c>
      <c r="G3718" s="184">
        <v>0.19464657971620983</v>
      </c>
      <c r="H3718" s="184">
        <v>0.61803247281957951</v>
      </c>
      <c r="I3718" s="184">
        <v>0.4977345658316969</v>
      </c>
      <c r="J3718" s="184">
        <v>0.18455864744480099</v>
      </c>
      <c r="K3718" s="184">
        <v>0.26260836246946695</v>
      </c>
      <c r="L3718" s="184">
        <v>0.39300732793716175</v>
      </c>
      <c r="M3718" s="184">
        <v>528.09360588975369</v>
      </c>
      <c r="N3718" s="184">
        <v>0.26723981033574407</v>
      </c>
      <c r="O3718" s="184">
        <v>0.10470329038747067</v>
      </c>
      <c r="P3718" s="184">
        <v>0.10194932707505149</v>
      </c>
      <c r="Q3718" s="184">
        <v>2.7539633124191772E-3</v>
      </c>
    </row>
    <row r="3719" spans="1:17" x14ac:dyDescent="0.2">
      <c r="A3719" s="187" t="str">
        <f>B3719&amp;C3719&amp;D3719&amp;E3719</f>
        <v>200925A29BRA15</v>
      </c>
      <c r="B3719" s="184">
        <v>2009</v>
      </c>
      <c r="C3719" s="184" t="s">
        <v>2</v>
      </c>
      <c r="D3719" s="184" t="s">
        <v>92</v>
      </c>
      <c r="E3719" s="184">
        <v>15</v>
      </c>
      <c r="F3719" s="184">
        <v>52330</v>
      </c>
      <c r="G3719" s="184">
        <v>8.5542395187065232E-2</v>
      </c>
      <c r="H3719" s="184">
        <v>0.81314733422510987</v>
      </c>
      <c r="I3719" s="184">
        <v>0.74358876361551696</v>
      </c>
      <c r="J3719" s="184">
        <v>0.15018154022549207</v>
      </c>
      <c r="K3719" s="184">
        <v>0.20879036881330021</v>
      </c>
      <c r="L3719" s="184">
        <v>0.18327918975730939</v>
      </c>
      <c r="M3719" s="184">
        <v>981.91042789311314</v>
      </c>
      <c r="N3719" s="184">
        <v>0.36994076055799735</v>
      </c>
      <c r="O3719" s="184">
        <v>0.12455570418497994</v>
      </c>
      <c r="P3719" s="184">
        <v>0.10257978215172942</v>
      </c>
      <c r="Q3719" s="184">
        <v>2.1975922033250526E-2</v>
      </c>
    </row>
    <row r="3720" spans="1:17" x14ac:dyDescent="0.2">
      <c r="A3720" s="187" t="str">
        <f>B3720&amp;C3720&amp;D3720&amp;E3720</f>
        <v>200925A29IND15</v>
      </c>
      <c r="B3720" s="184">
        <v>2009</v>
      </c>
      <c r="C3720" s="184" t="s">
        <v>2</v>
      </c>
      <c r="D3720" s="184" t="s">
        <v>107</v>
      </c>
      <c r="E3720" s="184">
        <v>15</v>
      </c>
      <c r="F3720" s="184">
        <v>384</v>
      </c>
      <c r="G3720" s="184">
        <v>0</v>
      </c>
      <c r="H3720" s="184">
        <v>1</v>
      </c>
      <c r="I3720" s="184">
        <v>1</v>
      </c>
      <c r="J3720" s="184">
        <v>0</v>
      </c>
      <c r="K3720" s="184">
        <v>0</v>
      </c>
      <c r="L3720" s="184">
        <v>0</v>
      </c>
      <c r="M3720" s="184">
        <v>601.16082830019957</v>
      </c>
      <c r="N3720" s="184">
        <v>1</v>
      </c>
      <c r="O3720" s="184">
        <v>0.5</v>
      </c>
      <c r="P3720" s="184">
        <v>0.5</v>
      </c>
      <c r="Q3720" s="184">
        <v>0</v>
      </c>
    </row>
    <row r="3721" spans="1:17" x14ac:dyDescent="0.2">
      <c r="A3721" s="187" t="str">
        <f>B3721&amp;C3721&amp;D3721&amp;E3721</f>
        <v>200925A29NEG15</v>
      </c>
      <c r="B3721" s="184">
        <v>2009</v>
      </c>
      <c r="C3721" s="184" t="s">
        <v>2</v>
      </c>
      <c r="D3721" s="184" t="s">
        <v>94</v>
      </c>
      <c r="E3721" s="184">
        <v>15</v>
      </c>
      <c r="F3721" s="184">
        <v>147637</v>
      </c>
      <c r="G3721" s="184">
        <v>0.15642613187072027</v>
      </c>
      <c r="H3721" s="184">
        <v>0.80517756388981077</v>
      </c>
      <c r="I3721" s="184">
        <v>0.67922675210143801</v>
      </c>
      <c r="J3721" s="184">
        <v>0.15845621355080367</v>
      </c>
      <c r="K3721" s="184">
        <v>0.26623407411421257</v>
      </c>
      <c r="L3721" s="184">
        <v>0.14154988248203362</v>
      </c>
      <c r="M3721" s="184">
        <v>762.003919171348</v>
      </c>
      <c r="N3721" s="184">
        <v>0.31695306732052264</v>
      </c>
      <c r="O3721" s="184">
        <v>0.1623712213063121</v>
      </c>
      <c r="P3721" s="184">
        <v>0.1584697602904421</v>
      </c>
      <c r="Q3721" s="184">
        <v>3.9014610158700056E-3</v>
      </c>
    </row>
    <row r="3722" spans="1:17" x14ac:dyDescent="0.2">
      <c r="A3722" s="187" t="str">
        <f>B3722&amp;C3722&amp;D3722&amp;E3722</f>
        <v>200930EMABRA15</v>
      </c>
      <c r="B3722" s="184">
        <v>2009</v>
      </c>
      <c r="C3722" s="184" t="s">
        <v>4</v>
      </c>
      <c r="D3722" s="184" t="s">
        <v>92</v>
      </c>
      <c r="E3722" s="184">
        <v>15</v>
      </c>
      <c r="F3722" s="184">
        <v>242910</v>
      </c>
      <c r="G3722" s="184">
        <v>5.198915541934343E-2</v>
      </c>
      <c r="H3722" s="184">
        <v>0.69848915236095677</v>
      </c>
      <c r="I3722" s="184">
        <v>0.66217529126013752</v>
      </c>
      <c r="J3722" s="184">
        <v>0.29124367049524513</v>
      </c>
      <c r="K3722" s="184">
        <v>0.32518628298546787</v>
      </c>
      <c r="L3722" s="184">
        <v>3.6322094602939357E-2</v>
      </c>
      <c r="M3722" s="184">
        <v>1600.1507841222983</v>
      </c>
      <c r="N3722" s="184">
        <v>0.34517011511301182</v>
      </c>
      <c r="O3722" s="184">
        <v>0.24642177341606308</v>
      </c>
      <c r="P3722" s="184">
        <v>0.19508235895154047</v>
      </c>
      <c r="Q3722" s="184">
        <v>5.1339414464522615E-2</v>
      </c>
    </row>
    <row r="3723" spans="1:17" x14ac:dyDescent="0.2">
      <c r="A3723" s="187" t="str">
        <f>B3723&amp;C3723&amp;D3723&amp;E3723</f>
        <v>200930EMAIND15</v>
      </c>
      <c r="B3723" s="184">
        <v>2009</v>
      </c>
      <c r="C3723" s="184" t="s">
        <v>4</v>
      </c>
      <c r="D3723" s="184" t="s">
        <v>107</v>
      </c>
      <c r="E3723" s="184">
        <v>15</v>
      </c>
      <c r="F3723" s="184">
        <v>4026</v>
      </c>
      <c r="G3723" s="184">
        <v>5.5636047522457259E-2</v>
      </c>
      <c r="H3723" s="184">
        <v>0.85717834078489819</v>
      </c>
      <c r="I3723" s="184">
        <v>0.80948832588176856</v>
      </c>
      <c r="J3723" s="184">
        <v>0.14282165921510184</v>
      </c>
      <c r="K3723" s="184">
        <v>0.1905116741182315</v>
      </c>
      <c r="L3723" s="184">
        <v>4.7690014903129657E-2</v>
      </c>
      <c r="M3723" s="184">
        <v>796.19838025015474</v>
      </c>
      <c r="N3723" s="184">
        <v>0.524093392945852</v>
      </c>
      <c r="O3723" s="184">
        <v>0.381023348236463</v>
      </c>
      <c r="P3723" s="184">
        <v>0.28614008941877794</v>
      </c>
      <c r="Q3723" s="184">
        <v>9.4883258817685043E-2</v>
      </c>
    </row>
    <row r="3724" spans="1:17" x14ac:dyDescent="0.2">
      <c r="A3724" s="187" t="str">
        <f>B3724&amp;C3724&amp;D3724&amp;E3724</f>
        <v>200930EMANEG15</v>
      </c>
      <c r="B3724" s="184">
        <v>2009</v>
      </c>
      <c r="C3724" s="184" t="s">
        <v>4</v>
      </c>
      <c r="D3724" s="184" t="s">
        <v>94</v>
      </c>
      <c r="E3724" s="184">
        <v>15</v>
      </c>
      <c r="F3724" s="184">
        <v>669896</v>
      </c>
      <c r="G3724" s="184">
        <v>5.9799869712406153E-2</v>
      </c>
      <c r="H3724" s="184">
        <v>0.69890699451855209</v>
      </c>
      <c r="I3724" s="184">
        <v>0.65711244730525331</v>
      </c>
      <c r="J3724" s="184">
        <v>0.29193337473279435</v>
      </c>
      <c r="K3724" s="184">
        <v>0.33000495599316909</v>
      </c>
      <c r="L3724" s="184">
        <v>4.5218959360856015E-2</v>
      </c>
      <c r="M3724" s="184">
        <v>990.88957973410481</v>
      </c>
      <c r="N3724" s="184">
        <v>0.35422762515440326</v>
      </c>
      <c r="O3724" s="184">
        <v>0.24455985171311087</v>
      </c>
      <c r="P3724" s="184">
        <v>0.22308304693112754</v>
      </c>
      <c r="Q3724" s="184">
        <v>2.147680478198332E-2</v>
      </c>
    </row>
    <row r="3725" spans="1:17" x14ac:dyDescent="0.2">
      <c r="A3725" s="187" t="str">
        <f>B3725&amp;C3725&amp;D3725&amp;E3725</f>
        <v>200915A17BRA23</v>
      </c>
      <c r="B3725" s="184">
        <v>2009</v>
      </c>
      <c r="C3725" s="184" t="s">
        <v>0</v>
      </c>
      <c r="D3725" s="184" t="s">
        <v>92</v>
      </c>
      <c r="E3725" s="184">
        <v>23</v>
      </c>
      <c r="F3725" s="184">
        <v>61403</v>
      </c>
      <c r="G3725" s="184">
        <v>0.18174957118353344</v>
      </c>
      <c r="H3725" s="184">
        <v>0.2373662524632347</v>
      </c>
      <c r="I3725" s="184">
        <v>0.19422503786459944</v>
      </c>
      <c r="J3725" s="184">
        <v>6.4768822370242493E-2</v>
      </c>
      <c r="K3725" s="184">
        <v>6.8351709199876223E-2</v>
      </c>
      <c r="L3725" s="184">
        <v>0.88852336205071414</v>
      </c>
      <c r="M3725" s="184">
        <v>223.75718566094199</v>
      </c>
      <c r="N3725" s="184">
        <v>0.10071169161115906</v>
      </c>
      <c r="O3725" s="184">
        <v>3.2359982411282837E-2</v>
      </c>
      <c r="P3725" s="184">
        <v>3.2359982411282837E-2</v>
      </c>
      <c r="Q3725" s="184">
        <v>0</v>
      </c>
    </row>
    <row r="3726" spans="1:17" x14ac:dyDescent="0.2">
      <c r="A3726" s="187" t="str">
        <f>B3726&amp;C3726&amp;D3726&amp;E3726</f>
        <v>200915A17IND23</v>
      </c>
      <c r="B3726" s="184">
        <v>2009</v>
      </c>
      <c r="C3726" s="184" t="s">
        <v>0</v>
      </c>
      <c r="D3726" s="184" t="s">
        <v>107</v>
      </c>
      <c r="E3726" s="184">
        <v>23</v>
      </c>
      <c r="F3726" s="184">
        <v>221</v>
      </c>
      <c r="G3726" s="184"/>
      <c r="H3726" s="184">
        <v>0</v>
      </c>
      <c r="I3726" s="184">
        <v>0</v>
      </c>
      <c r="J3726" s="184">
        <v>0</v>
      </c>
      <c r="K3726" s="184">
        <v>0</v>
      </c>
      <c r="L3726" s="184">
        <v>1</v>
      </c>
      <c r="M3726" s="184"/>
      <c r="N3726" s="184">
        <v>0</v>
      </c>
      <c r="O3726" s="184">
        <v>0</v>
      </c>
      <c r="P3726" s="184">
        <v>0</v>
      </c>
      <c r="Q3726" s="184">
        <v>0</v>
      </c>
    </row>
    <row r="3727" spans="1:17" x14ac:dyDescent="0.2">
      <c r="A3727" s="187" t="str">
        <f>B3727&amp;C3727&amp;D3727&amp;E3727</f>
        <v>200915A17NEG23</v>
      </c>
      <c r="B3727" s="184">
        <v>2009</v>
      </c>
      <c r="C3727" s="184" t="s">
        <v>0</v>
      </c>
      <c r="D3727" s="184" t="s">
        <v>94</v>
      </c>
      <c r="E3727" s="184">
        <v>23</v>
      </c>
      <c r="F3727" s="184">
        <v>143593</v>
      </c>
      <c r="G3727" s="184">
        <v>0.25248045356865256</v>
      </c>
      <c r="H3727" s="184">
        <v>0.30462487725724791</v>
      </c>
      <c r="I3727" s="184">
        <v>0.22771305007904286</v>
      </c>
      <c r="J3727" s="184">
        <v>9.2288621311623825E-2</v>
      </c>
      <c r="K3727" s="184">
        <v>0.10152305474500846</v>
      </c>
      <c r="L3727" s="184">
        <v>0.84153127241578629</v>
      </c>
      <c r="M3727" s="184">
        <v>248.02313029521329</v>
      </c>
      <c r="N3727" s="184">
        <v>0.11077838056172655</v>
      </c>
      <c r="O3727" s="184">
        <v>2.923540841127353E-2</v>
      </c>
      <c r="P3727" s="184">
        <v>2.923540841127353E-2</v>
      </c>
      <c r="Q3727" s="184">
        <v>0</v>
      </c>
    </row>
    <row r="3728" spans="1:17" x14ac:dyDescent="0.2">
      <c r="A3728" s="187" t="str">
        <f>B3728&amp;C3728&amp;D3728&amp;E3728</f>
        <v>200915A29BRA23</v>
      </c>
      <c r="B3728" s="184">
        <v>2009</v>
      </c>
      <c r="C3728" s="184" t="s">
        <v>3</v>
      </c>
      <c r="D3728" s="184" t="s">
        <v>92</v>
      </c>
      <c r="E3728" s="184">
        <v>23</v>
      </c>
      <c r="F3728" s="184">
        <v>330036</v>
      </c>
      <c r="G3728" s="184">
        <v>0.1559146793733564</v>
      </c>
      <c r="H3728" s="184">
        <v>0.67403252978462957</v>
      </c>
      <c r="I3728" s="184">
        <v>0.56894096401604677</v>
      </c>
      <c r="J3728" s="184">
        <v>0.12384103552339745</v>
      </c>
      <c r="K3728" s="184">
        <v>0.19680580300330874</v>
      </c>
      <c r="L3728" s="184">
        <v>0.36678119962670741</v>
      </c>
      <c r="M3728" s="184">
        <v>858.85967577758743</v>
      </c>
      <c r="N3728" s="184">
        <v>0.24830624537929197</v>
      </c>
      <c r="O3728" s="184">
        <v>8.0324570652898469E-2</v>
      </c>
      <c r="P3728" s="184">
        <v>6.6268528281763203E-2</v>
      </c>
      <c r="Q3728" s="184">
        <v>1.405604237113527E-2</v>
      </c>
    </row>
    <row r="3729" spans="1:17" x14ac:dyDescent="0.2">
      <c r="A3729" s="187" t="str">
        <f>B3729&amp;C3729&amp;D3729&amp;E3729</f>
        <v>200915A29IND23</v>
      </c>
      <c r="B3729" s="184">
        <v>2009</v>
      </c>
      <c r="C3729" s="184" t="s">
        <v>3</v>
      </c>
      <c r="D3729" s="184" t="s">
        <v>107</v>
      </c>
      <c r="E3729" s="184">
        <v>23</v>
      </c>
      <c r="F3729" s="184">
        <v>442</v>
      </c>
      <c r="G3729" s="184">
        <v>0</v>
      </c>
      <c r="H3729" s="184">
        <v>0.5</v>
      </c>
      <c r="I3729" s="184">
        <v>0.5</v>
      </c>
      <c r="J3729" s="184">
        <v>0</v>
      </c>
      <c r="K3729" s="184">
        <v>0</v>
      </c>
      <c r="L3729" s="184">
        <v>0.5</v>
      </c>
      <c r="M3729" s="184">
        <v>337.09952988796232</v>
      </c>
      <c r="N3729" s="184">
        <v>0.5</v>
      </c>
      <c r="O3729" s="184">
        <v>0.5</v>
      </c>
      <c r="P3729" s="184">
        <v>0.5</v>
      </c>
      <c r="Q3729" s="184">
        <v>0</v>
      </c>
    </row>
    <row r="3730" spans="1:17" x14ac:dyDescent="0.2">
      <c r="A3730" s="187" t="str">
        <f>B3730&amp;C3730&amp;D3730&amp;E3730</f>
        <v>200915A29NEG23</v>
      </c>
      <c r="B3730" s="184">
        <v>2009</v>
      </c>
      <c r="C3730" s="184" t="s">
        <v>3</v>
      </c>
      <c r="D3730" s="184" t="s">
        <v>94</v>
      </c>
      <c r="E3730" s="184">
        <v>23</v>
      </c>
      <c r="F3730" s="184">
        <v>698088</v>
      </c>
      <c r="G3730" s="184">
        <v>0.18076826674036131</v>
      </c>
      <c r="H3730" s="184">
        <v>0.66867071200192529</v>
      </c>
      <c r="I3730" s="184">
        <v>0.54779626637329393</v>
      </c>
      <c r="J3730" s="184">
        <v>0.14872910005615339</v>
      </c>
      <c r="K3730" s="184">
        <v>0.23479418067636171</v>
      </c>
      <c r="L3730" s="184">
        <v>0.3272280858573704</v>
      </c>
      <c r="M3730" s="184">
        <v>650.22166803875677</v>
      </c>
      <c r="N3730" s="184">
        <v>0.21646124843859227</v>
      </c>
      <c r="O3730" s="184">
        <v>6.4882937394712417E-2</v>
      </c>
      <c r="P3730" s="184">
        <v>5.4120683925235787E-2</v>
      </c>
      <c r="Q3730" s="184">
        <v>1.0762253469476627E-2</v>
      </c>
    </row>
    <row r="3731" spans="1:17" x14ac:dyDescent="0.2">
      <c r="A3731" s="187" t="str">
        <f>B3731&amp;C3731&amp;D3731&amp;E3731</f>
        <v>200918A24BRA23</v>
      </c>
      <c r="B3731" s="184">
        <v>2009</v>
      </c>
      <c r="C3731" s="184" t="s">
        <v>1</v>
      </c>
      <c r="D3731" s="184" t="s">
        <v>92</v>
      </c>
      <c r="E3731" s="184">
        <v>23</v>
      </c>
      <c r="F3731" s="184">
        <v>150431</v>
      </c>
      <c r="G3731" s="184">
        <v>0.18676024072289596</v>
      </c>
      <c r="H3731" s="184">
        <v>0.73124555444024175</v>
      </c>
      <c r="I3731" s="184">
        <v>0.5946779586654346</v>
      </c>
      <c r="J3731" s="184">
        <v>0.13364931430356775</v>
      </c>
      <c r="K3731" s="184">
        <v>0.23644727483032088</v>
      </c>
      <c r="L3731" s="184">
        <v>0.32599663633160719</v>
      </c>
      <c r="M3731" s="184">
        <v>597.2841289316375</v>
      </c>
      <c r="N3731" s="184">
        <v>0.26574309816460701</v>
      </c>
      <c r="O3731" s="184">
        <v>7.4884830919158957E-2</v>
      </c>
      <c r="P3731" s="184">
        <v>6.9008382580718064E-2</v>
      </c>
      <c r="Q3731" s="184">
        <v>5.8764483384408797E-3</v>
      </c>
    </row>
    <row r="3732" spans="1:17" x14ac:dyDescent="0.2">
      <c r="A3732" s="187" t="str">
        <f>B3732&amp;C3732&amp;D3732&amp;E3732</f>
        <v>200918A24IND23</v>
      </c>
      <c r="B3732" s="184">
        <v>2009</v>
      </c>
      <c r="C3732" s="184" t="s">
        <v>1</v>
      </c>
      <c r="D3732" s="184" t="s">
        <v>107</v>
      </c>
      <c r="E3732" s="184">
        <v>23</v>
      </c>
      <c r="F3732" s="184">
        <v>221</v>
      </c>
      <c r="G3732" s="184">
        <v>0</v>
      </c>
      <c r="H3732" s="184">
        <v>1</v>
      </c>
      <c r="I3732" s="184">
        <v>1</v>
      </c>
      <c r="J3732" s="184">
        <v>0</v>
      </c>
      <c r="K3732" s="184">
        <v>0</v>
      </c>
      <c r="L3732" s="184">
        <v>0</v>
      </c>
      <c r="M3732" s="184">
        <v>337.09952988796232</v>
      </c>
      <c r="N3732" s="184">
        <v>1</v>
      </c>
      <c r="O3732" s="184">
        <v>1</v>
      </c>
      <c r="P3732" s="184">
        <v>1</v>
      </c>
      <c r="Q3732" s="184">
        <v>0</v>
      </c>
    </row>
    <row r="3733" spans="1:17" x14ac:dyDescent="0.2">
      <c r="A3733" s="187" t="str">
        <f>B3733&amp;C3733&amp;D3733&amp;E3733</f>
        <v>200918A24NEG23</v>
      </c>
      <c r="B3733" s="184">
        <v>2009</v>
      </c>
      <c r="C3733" s="184" t="s">
        <v>1</v>
      </c>
      <c r="D3733" s="184" t="s">
        <v>94</v>
      </c>
      <c r="E3733" s="184">
        <v>23</v>
      </c>
      <c r="F3733" s="184">
        <v>323640</v>
      </c>
      <c r="G3733" s="184">
        <v>0.20529489353683814</v>
      </c>
      <c r="H3733" s="184">
        <v>0.72150537634408607</v>
      </c>
      <c r="I3733" s="184">
        <v>0.57338400692127056</v>
      </c>
      <c r="J3733" s="184">
        <v>0.16586021505376344</v>
      </c>
      <c r="K3733" s="184">
        <v>0.27507106661722902</v>
      </c>
      <c r="L3733" s="184">
        <v>0.26485910270671115</v>
      </c>
      <c r="M3733" s="184">
        <v>563.61706768891258</v>
      </c>
      <c r="N3733" s="184">
        <v>0.21977505870720554</v>
      </c>
      <c r="O3733" s="184">
        <v>5.5978865406006675E-2</v>
      </c>
      <c r="P3733" s="184">
        <v>4.7787665307131383E-2</v>
      </c>
      <c r="Q3733" s="184">
        <v>8.1912000988752943E-3</v>
      </c>
    </row>
    <row r="3734" spans="1:17" x14ac:dyDescent="0.2">
      <c r="A3734" s="187" t="str">
        <f>B3734&amp;C3734&amp;D3734&amp;E3734</f>
        <v>200925A29BRA23</v>
      </c>
      <c r="B3734" s="184">
        <v>2009</v>
      </c>
      <c r="C3734" s="184" t="s">
        <v>2</v>
      </c>
      <c r="D3734" s="184" t="s">
        <v>92</v>
      </c>
      <c r="E3734" s="184">
        <v>23</v>
      </c>
      <c r="F3734" s="184">
        <v>118202</v>
      </c>
      <c r="G3734" s="184">
        <v>0.11740125462310223</v>
      </c>
      <c r="H3734" s="184">
        <v>0.82805705487216796</v>
      </c>
      <c r="I3734" s="184">
        <v>0.73084211773066443</v>
      </c>
      <c r="J3734" s="184">
        <v>0.14204497385831036</v>
      </c>
      <c r="K3734" s="184">
        <v>0.2130843809749412</v>
      </c>
      <c r="L3734" s="184">
        <v>0.14765401600649736</v>
      </c>
      <c r="M3734" s="184">
        <v>1217.6607036890996</v>
      </c>
      <c r="N3734" s="184">
        <v>0.30278675487724405</v>
      </c>
      <c r="O3734" s="184">
        <v>0.11216392277626436</v>
      </c>
      <c r="P3734" s="184">
        <v>8.039627079068036E-2</v>
      </c>
      <c r="Q3734" s="184">
        <v>3.1767651985583997E-2</v>
      </c>
    </row>
    <row r="3735" spans="1:17" x14ac:dyDescent="0.2">
      <c r="A3735" s="187" t="str">
        <f>B3735&amp;C3735&amp;D3735&amp;E3735</f>
        <v>200925A29NEG23</v>
      </c>
      <c r="B3735" s="184">
        <v>2009</v>
      </c>
      <c r="C3735" s="184" t="s">
        <v>2</v>
      </c>
      <c r="D3735" s="184" t="s">
        <v>94</v>
      </c>
      <c r="E3735" s="184">
        <v>23</v>
      </c>
      <c r="F3735" s="184">
        <v>230855</v>
      </c>
      <c r="G3735" s="184">
        <v>0.13400266960710347</v>
      </c>
      <c r="H3735" s="184">
        <v>0.82103918043793722</v>
      </c>
      <c r="I3735" s="184">
        <v>0.71101773840722526</v>
      </c>
      <c r="J3735" s="184">
        <v>0.15981893396287714</v>
      </c>
      <c r="K3735" s="184">
        <v>0.26122457819843625</v>
      </c>
      <c r="L3735" s="184">
        <v>9.4765112299928525E-2</v>
      </c>
      <c r="M3735" s="184">
        <v>827.96228995662125</v>
      </c>
      <c r="N3735" s="184">
        <v>0.27755084360312748</v>
      </c>
      <c r="O3735" s="184">
        <v>9.9538671460440542E-2</v>
      </c>
      <c r="P3735" s="184">
        <v>7.8477832405622575E-2</v>
      </c>
      <c r="Q3735" s="184">
        <v>2.1060839054817961E-2</v>
      </c>
    </row>
    <row r="3736" spans="1:17" x14ac:dyDescent="0.2">
      <c r="A3736" s="187" t="str">
        <f>B3736&amp;C3736&amp;D3736&amp;E3736</f>
        <v>200930EMABRA23</v>
      </c>
      <c r="B3736" s="184">
        <v>2009</v>
      </c>
      <c r="C3736" s="184" t="s">
        <v>4</v>
      </c>
      <c r="D3736" s="184" t="s">
        <v>92</v>
      </c>
      <c r="E3736" s="184">
        <v>23</v>
      </c>
      <c r="F3736" s="184">
        <v>529303</v>
      </c>
      <c r="G3736" s="184">
        <v>5.7565919932918611E-2</v>
      </c>
      <c r="H3736" s="184">
        <v>0.66692234882477519</v>
      </c>
      <c r="I3736" s="184">
        <v>0.62853035029085425</v>
      </c>
      <c r="J3736" s="184">
        <v>0.32097116396468561</v>
      </c>
      <c r="K3736" s="184">
        <v>0.35560539048522299</v>
      </c>
      <c r="L3736" s="184">
        <v>4.8416502457004781E-2</v>
      </c>
      <c r="M3736" s="184">
        <v>1558.1449761798951</v>
      </c>
      <c r="N3736" s="184">
        <v>0.30325548679142533</v>
      </c>
      <c r="O3736" s="184">
        <v>0.20215897939156036</v>
      </c>
      <c r="P3736" s="184">
        <v>0.1537152484301168</v>
      </c>
      <c r="Q3736" s="184">
        <v>4.8443730961443554E-2</v>
      </c>
    </row>
    <row r="3737" spans="1:17" x14ac:dyDescent="0.2">
      <c r="A3737" s="187" t="str">
        <f>B3737&amp;C3737&amp;D3737&amp;E3737</f>
        <v>200930EMAIND23</v>
      </c>
      <c r="B3737" s="184">
        <v>2009</v>
      </c>
      <c r="C3737" s="184" t="s">
        <v>4</v>
      </c>
      <c r="D3737" s="184" t="s">
        <v>107</v>
      </c>
      <c r="E3737" s="184">
        <v>23</v>
      </c>
      <c r="F3737" s="184">
        <v>1547</v>
      </c>
      <c r="G3737" s="184">
        <v>0.2</v>
      </c>
      <c r="H3737" s="184">
        <v>0.7142857142857143</v>
      </c>
      <c r="I3737" s="184">
        <v>0.5714285714285714</v>
      </c>
      <c r="J3737" s="184">
        <v>0.2857142857142857</v>
      </c>
      <c r="K3737" s="184">
        <v>0.42857142857142855</v>
      </c>
      <c r="L3737" s="184">
        <v>0</v>
      </c>
      <c r="M3737" s="184">
        <v>2115.2995500469638</v>
      </c>
      <c r="N3737" s="184">
        <v>0.42857142857142855</v>
      </c>
      <c r="O3737" s="184">
        <v>0.14285714285714285</v>
      </c>
      <c r="P3737" s="184">
        <v>0</v>
      </c>
      <c r="Q3737" s="184">
        <v>0.14285714285714285</v>
      </c>
    </row>
    <row r="3738" spans="1:17" x14ac:dyDescent="0.2">
      <c r="A3738" s="187" t="str">
        <f>B3738&amp;C3738&amp;D3738&amp;E3738</f>
        <v>200930EMANEG23</v>
      </c>
      <c r="B3738" s="184">
        <v>2009</v>
      </c>
      <c r="C3738" s="184" t="s">
        <v>4</v>
      </c>
      <c r="D3738" s="184" t="s">
        <v>94</v>
      </c>
      <c r="E3738" s="184">
        <v>23</v>
      </c>
      <c r="F3738" s="184">
        <v>1093264</v>
      </c>
      <c r="G3738" s="184">
        <v>6.0626432026476579E-2</v>
      </c>
      <c r="H3738" s="184">
        <v>0.68983886783064297</v>
      </c>
      <c r="I3738" s="184">
        <v>0.64801639860088689</v>
      </c>
      <c r="J3738" s="184">
        <v>0.30248137686780135</v>
      </c>
      <c r="K3738" s="184">
        <v>0.34228603521198903</v>
      </c>
      <c r="L3738" s="184">
        <v>3.4755557669510752E-2</v>
      </c>
      <c r="M3738" s="184">
        <v>956.74458563459757</v>
      </c>
      <c r="N3738" s="184">
        <v>0.30441996082987915</v>
      </c>
      <c r="O3738" s="184">
        <v>0.20247051940239472</v>
      </c>
      <c r="P3738" s="184">
        <v>0.17880546696955296</v>
      </c>
      <c r="Q3738" s="184">
        <v>2.3665052432841737E-2</v>
      </c>
    </row>
    <row r="3739" spans="1:17" x14ac:dyDescent="0.2">
      <c r="A3739" s="187" t="str">
        <f>B3739&amp;C3739&amp;D3739&amp;E3739</f>
        <v>200915A17BRA26</v>
      </c>
      <c r="B3739" s="184">
        <v>2009</v>
      </c>
      <c r="C3739" s="184" t="s">
        <v>0</v>
      </c>
      <c r="D3739" s="184" t="s">
        <v>92</v>
      </c>
      <c r="E3739" s="184">
        <v>26</v>
      </c>
      <c r="F3739" s="184">
        <v>63981</v>
      </c>
      <c r="G3739" s="184">
        <v>0.36364498388014416</v>
      </c>
      <c r="H3739" s="184">
        <v>0.16483018396086338</v>
      </c>
      <c r="I3739" s="184">
        <v>0.10489051437145402</v>
      </c>
      <c r="J3739" s="184">
        <v>7.8663978368578177E-2</v>
      </c>
      <c r="K3739" s="184">
        <v>0.10115503039964989</v>
      </c>
      <c r="L3739" s="184">
        <v>0.8651318360138166</v>
      </c>
      <c r="M3739" s="184">
        <v>255.41834485790497</v>
      </c>
      <c r="N3739" s="184">
        <v>4.8686328753848797E-2</v>
      </c>
      <c r="O3739" s="184">
        <v>0</v>
      </c>
      <c r="P3739" s="184">
        <v>0</v>
      </c>
      <c r="Q3739" s="184">
        <v>0</v>
      </c>
    </row>
    <row r="3740" spans="1:17" x14ac:dyDescent="0.2">
      <c r="A3740" s="187" t="str">
        <f>B3740&amp;C3740&amp;D3740&amp;E3740</f>
        <v>200915A17NEG26</v>
      </c>
      <c r="B3740" s="184">
        <v>2009</v>
      </c>
      <c r="C3740" s="184" t="s">
        <v>0</v>
      </c>
      <c r="D3740" s="184" t="s">
        <v>94</v>
      </c>
      <c r="E3740" s="184">
        <v>26</v>
      </c>
      <c r="F3740" s="184">
        <v>126514</v>
      </c>
      <c r="G3740" s="184">
        <v>0.3301596304999595</v>
      </c>
      <c r="H3740" s="184">
        <v>0.19509303318209842</v>
      </c>
      <c r="I3740" s="184">
        <v>0.13068118943358048</v>
      </c>
      <c r="J3740" s="184">
        <v>0.10036833868188501</v>
      </c>
      <c r="K3740" s="184">
        <v>0.11741783518029625</v>
      </c>
      <c r="L3740" s="184">
        <v>0.85228512259512779</v>
      </c>
      <c r="M3740" s="184">
        <v>236.91457582122285</v>
      </c>
      <c r="N3740" s="184">
        <v>9.6598004963877521E-2</v>
      </c>
      <c r="O3740" s="184">
        <v>2.841582749735207E-2</v>
      </c>
      <c r="P3740" s="184">
        <v>2.841582749735207E-2</v>
      </c>
      <c r="Q3740" s="184">
        <v>0</v>
      </c>
    </row>
    <row r="3741" spans="1:17" x14ac:dyDescent="0.2">
      <c r="A3741" s="187" t="str">
        <f>B3741&amp;C3741&amp;D3741&amp;E3741</f>
        <v>200915A29BRA26</v>
      </c>
      <c r="B3741" s="184">
        <v>2009</v>
      </c>
      <c r="C3741" s="184" t="s">
        <v>3</v>
      </c>
      <c r="D3741" s="184" t="s">
        <v>92</v>
      </c>
      <c r="E3741" s="184">
        <v>26</v>
      </c>
      <c r="F3741" s="184">
        <v>354190</v>
      </c>
      <c r="G3741" s="184">
        <v>0.24261289986848456</v>
      </c>
      <c r="H3741" s="184">
        <v>0.59680397526751183</v>
      </c>
      <c r="I3741" s="184">
        <v>0.45201163217482143</v>
      </c>
      <c r="J3741" s="184">
        <v>0.17184561958270986</v>
      </c>
      <c r="K3741" s="184">
        <v>0.27333916824303339</v>
      </c>
      <c r="L3741" s="184">
        <v>0.39306869194500127</v>
      </c>
      <c r="M3741" s="184">
        <v>1023.7526950181872</v>
      </c>
      <c r="N3741" s="184">
        <v>0.17866117055817499</v>
      </c>
      <c r="O3741" s="184">
        <v>5.7525621841384565E-2</v>
      </c>
      <c r="P3741" s="184">
        <v>4.4670939326350266E-2</v>
      </c>
      <c r="Q3741" s="184">
        <v>1.2854682515034304E-2</v>
      </c>
    </row>
    <row r="3742" spans="1:17" x14ac:dyDescent="0.2">
      <c r="A3742" s="187" t="str">
        <f>B3742&amp;C3742&amp;D3742&amp;E3742</f>
        <v>200915A29IND26</v>
      </c>
      <c r="B3742" s="184">
        <v>2009</v>
      </c>
      <c r="C3742" s="184" t="s">
        <v>3</v>
      </c>
      <c r="D3742" s="184" t="s">
        <v>107</v>
      </c>
      <c r="E3742" s="184">
        <v>26</v>
      </c>
      <c r="F3742" s="184">
        <v>1675</v>
      </c>
      <c r="G3742" s="184">
        <v>0.19983277591973245</v>
      </c>
      <c r="H3742" s="184">
        <v>0.71402985074626868</v>
      </c>
      <c r="I3742" s="184">
        <v>0.57134328358208952</v>
      </c>
      <c r="J3742" s="184">
        <v>0.14328358208955225</v>
      </c>
      <c r="K3742" s="184">
        <v>0.14328358208955225</v>
      </c>
      <c r="L3742" s="184">
        <v>0.5707462686567164</v>
      </c>
      <c r="M3742" s="184">
        <v>1006.6430702072316</v>
      </c>
      <c r="N3742" s="184">
        <v>0.28597014925373132</v>
      </c>
      <c r="O3742" s="184">
        <v>0</v>
      </c>
      <c r="P3742" s="184">
        <v>0</v>
      </c>
      <c r="Q3742" s="184">
        <v>0</v>
      </c>
    </row>
    <row r="3743" spans="1:17" x14ac:dyDescent="0.2">
      <c r="A3743" s="187" t="str">
        <f>B3743&amp;C3743&amp;D3743&amp;E3743</f>
        <v>200915A29NEG26</v>
      </c>
      <c r="B3743" s="184">
        <v>2009</v>
      </c>
      <c r="C3743" s="184" t="s">
        <v>3</v>
      </c>
      <c r="D3743" s="184" t="s">
        <v>94</v>
      </c>
      <c r="E3743" s="184">
        <v>26</v>
      </c>
      <c r="F3743" s="184">
        <v>612519</v>
      </c>
      <c r="G3743" s="184">
        <v>0.26148076539299869</v>
      </c>
      <c r="H3743" s="184">
        <v>0.62992494926687992</v>
      </c>
      <c r="I3743" s="184">
        <v>0.46521169139243029</v>
      </c>
      <c r="J3743" s="184">
        <v>0.15609474971388643</v>
      </c>
      <c r="K3743" s="184">
        <v>0.27815626943817251</v>
      </c>
      <c r="L3743" s="184">
        <v>0.35638894466947146</v>
      </c>
      <c r="M3743" s="184">
        <v>612.33377115223959</v>
      </c>
      <c r="N3743" s="184">
        <v>0.21841350103465904</v>
      </c>
      <c r="O3743" s="184">
        <v>7.8670018079992951E-2</v>
      </c>
      <c r="P3743" s="184">
        <v>7.4751869654193601E-2</v>
      </c>
      <c r="Q3743" s="184">
        <v>3.9181484257993495E-3</v>
      </c>
    </row>
    <row r="3744" spans="1:17" x14ac:dyDescent="0.2">
      <c r="A3744" s="187" t="str">
        <f>B3744&amp;C3744&amp;D3744&amp;E3744</f>
        <v>200918A24BRA26</v>
      </c>
      <c r="B3744" s="184">
        <v>2009</v>
      </c>
      <c r="C3744" s="184" t="s">
        <v>1</v>
      </c>
      <c r="D3744" s="184" t="s">
        <v>92</v>
      </c>
      <c r="E3744" s="184">
        <v>26</v>
      </c>
      <c r="F3744" s="184">
        <v>161509</v>
      </c>
      <c r="G3744" s="184">
        <v>0.28774566705359644</v>
      </c>
      <c r="H3744" s="184">
        <v>0.61873951296831753</v>
      </c>
      <c r="I3744" s="184">
        <v>0.44069989907683166</v>
      </c>
      <c r="J3744" s="184">
        <v>0.20772217028153231</v>
      </c>
      <c r="K3744" s="184">
        <v>0.32937483360060432</v>
      </c>
      <c r="L3744" s="184">
        <v>0.37088954795088819</v>
      </c>
      <c r="M3744" s="184">
        <v>669.3565643996717</v>
      </c>
      <c r="N3744" s="184">
        <v>0.17514813415970626</v>
      </c>
      <c r="O3744" s="184">
        <v>5.7879127478964024E-2</v>
      </c>
      <c r="P3744" s="184">
        <v>5.0455392578741744E-2</v>
      </c>
      <c r="Q3744" s="184">
        <v>7.4237349002222782E-3</v>
      </c>
    </row>
    <row r="3745" spans="1:17" x14ac:dyDescent="0.2">
      <c r="A3745" s="187" t="str">
        <f>B3745&amp;C3745&amp;D3745&amp;E3745</f>
        <v>200918A24IND26</v>
      </c>
      <c r="B3745" s="184">
        <v>2009</v>
      </c>
      <c r="C3745" s="184" t="s">
        <v>1</v>
      </c>
      <c r="D3745" s="184" t="s">
        <v>107</v>
      </c>
      <c r="E3745" s="184">
        <v>26</v>
      </c>
      <c r="F3745" s="184">
        <v>478</v>
      </c>
      <c r="G3745" s="184">
        <v>0</v>
      </c>
      <c r="H3745" s="184">
        <v>0.5</v>
      </c>
      <c r="I3745" s="184">
        <v>0.5</v>
      </c>
      <c r="J3745" s="184">
        <v>0</v>
      </c>
      <c r="K3745" s="184">
        <v>0</v>
      </c>
      <c r="L3745" s="184">
        <v>0.5</v>
      </c>
      <c r="M3745" s="184">
        <v>522.50427132634161</v>
      </c>
      <c r="N3745" s="184">
        <v>0.5</v>
      </c>
      <c r="O3745" s="184">
        <v>0</v>
      </c>
      <c r="P3745" s="184">
        <v>0</v>
      </c>
      <c r="Q3745" s="184">
        <v>0</v>
      </c>
    </row>
    <row r="3746" spans="1:17" x14ac:dyDescent="0.2">
      <c r="A3746" s="187" t="str">
        <f>B3746&amp;C3746&amp;D3746&amp;E3746</f>
        <v>200918A24NEG26</v>
      </c>
      <c r="B3746" s="184">
        <v>2009</v>
      </c>
      <c r="C3746" s="184" t="s">
        <v>1</v>
      </c>
      <c r="D3746" s="184" t="s">
        <v>94</v>
      </c>
      <c r="E3746" s="184">
        <v>26</v>
      </c>
      <c r="F3746" s="184">
        <v>281346</v>
      </c>
      <c r="G3746" s="184">
        <v>0.31797442714267626</v>
      </c>
      <c r="H3746" s="184">
        <v>0.7018937535987716</v>
      </c>
      <c r="I3746" s="184">
        <v>0.47870948938317942</v>
      </c>
      <c r="J3746" s="184">
        <v>0.16694745971152958</v>
      </c>
      <c r="K3746" s="184">
        <v>0.33305609463081048</v>
      </c>
      <c r="L3746" s="184">
        <v>0.29641793378971087</v>
      </c>
      <c r="M3746" s="184">
        <v>514.46898753216897</v>
      </c>
      <c r="N3746" s="184">
        <v>0.23018007442032543</v>
      </c>
      <c r="O3746" s="184">
        <v>7.2456653362076934E-2</v>
      </c>
      <c r="P3746" s="184">
        <v>7.0752669811387878E-2</v>
      </c>
      <c r="Q3746" s="184">
        <v>1.7039835506890639E-3</v>
      </c>
    </row>
    <row r="3747" spans="1:17" x14ac:dyDescent="0.2">
      <c r="A3747" s="187" t="str">
        <f>B3747&amp;C3747&amp;D3747&amp;E3747</f>
        <v>200925A29BRA26</v>
      </c>
      <c r="B3747" s="184">
        <v>2009</v>
      </c>
      <c r="C3747" s="184" t="s">
        <v>2</v>
      </c>
      <c r="D3747" s="184" t="s">
        <v>92</v>
      </c>
      <c r="E3747" s="184">
        <v>26</v>
      </c>
      <c r="F3747" s="184">
        <v>128700</v>
      </c>
      <c r="G3747" s="184">
        <v>0.18526520256877824</v>
      </c>
      <c r="H3747" s="184">
        <v>0.78402486402486404</v>
      </c>
      <c r="I3747" s="184">
        <v>0.63877233877233874</v>
      </c>
      <c r="J3747" s="184">
        <v>0.17314685314685316</v>
      </c>
      <c r="K3747" s="184">
        <v>0.2886169386169386</v>
      </c>
      <c r="L3747" s="184">
        <v>0.18622377622377623</v>
      </c>
      <c r="M3747" s="184">
        <v>1392.3445554460036</v>
      </c>
      <c r="N3747" s="184">
        <v>0.24768453768453769</v>
      </c>
      <c r="O3747" s="184">
        <v>8.5679875679875686E-2</v>
      </c>
      <c r="P3747" s="184">
        <v>5.9619269619269617E-2</v>
      </c>
      <c r="Q3747" s="184">
        <v>2.6060606060606062E-2</v>
      </c>
    </row>
    <row r="3748" spans="1:17" x14ac:dyDescent="0.2">
      <c r="A3748" s="187" t="str">
        <f>B3748&amp;C3748&amp;D3748&amp;E3748</f>
        <v>200925A29IND26</v>
      </c>
      <c r="B3748" s="184">
        <v>2009</v>
      </c>
      <c r="C3748" s="184" t="s">
        <v>2</v>
      </c>
      <c r="D3748" s="184" t="s">
        <v>107</v>
      </c>
      <c r="E3748" s="184">
        <v>26</v>
      </c>
      <c r="F3748" s="184">
        <v>1197</v>
      </c>
      <c r="G3748" s="184">
        <v>0.2497387669801463</v>
      </c>
      <c r="H3748" s="184">
        <v>0.79949874686716793</v>
      </c>
      <c r="I3748" s="184">
        <v>0.59983291562238927</v>
      </c>
      <c r="J3748" s="184">
        <v>0.20050125313283207</v>
      </c>
      <c r="K3748" s="184">
        <v>0.20050125313283207</v>
      </c>
      <c r="L3748" s="184">
        <v>0.59899749373433586</v>
      </c>
      <c r="M3748" s="184">
        <v>1167.7979071606198</v>
      </c>
      <c r="N3748" s="184">
        <v>0.20050125313283207</v>
      </c>
      <c r="O3748" s="184">
        <v>0</v>
      </c>
      <c r="P3748" s="184">
        <v>0</v>
      </c>
      <c r="Q3748" s="184">
        <v>0</v>
      </c>
    </row>
    <row r="3749" spans="1:17" x14ac:dyDescent="0.2">
      <c r="A3749" s="187" t="str">
        <f>B3749&amp;C3749&amp;D3749&amp;E3749</f>
        <v>200925A29NEG26</v>
      </c>
      <c r="B3749" s="184">
        <v>2009</v>
      </c>
      <c r="C3749" s="184" t="s">
        <v>2</v>
      </c>
      <c r="D3749" s="184" t="s">
        <v>94</v>
      </c>
      <c r="E3749" s="184">
        <v>26</v>
      </c>
      <c r="F3749" s="184">
        <v>204659</v>
      </c>
      <c r="G3749" s="184">
        <v>0.18296840253170743</v>
      </c>
      <c r="H3749" s="184">
        <v>0.7997889171744218</v>
      </c>
      <c r="I3749" s="184">
        <v>0.65345281663645383</v>
      </c>
      <c r="J3749" s="184">
        <v>0.17562384258693731</v>
      </c>
      <c r="K3749" s="184">
        <v>0.3020487738140028</v>
      </c>
      <c r="L3749" s="184">
        <v>0.13228345687216297</v>
      </c>
      <c r="M3749" s="184">
        <v>757.74031709984263</v>
      </c>
      <c r="N3749" s="184">
        <v>0.27755437092920421</v>
      </c>
      <c r="O3749" s="184">
        <v>0.118269902618502</v>
      </c>
      <c r="P3749" s="184">
        <v>0.10888844370391725</v>
      </c>
      <c r="Q3749" s="184">
        <v>9.3814589145847487E-3</v>
      </c>
    </row>
    <row r="3750" spans="1:17" x14ac:dyDescent="0.2">
      <c r="A3750" s="187" t="str">
        <f>B3750&amp;C3750&amp;D3750&amp;E3750</f>
        <v>200930EMABRA26</v>
      </c>
      <c r="B3750" s="184">
        <v>2009</v>
      </c>
      <c r="C3750" s="184" t="s">
        <v>4</v>
      </c>
      <c r="D3750" s="184" t="s">
        <v>92</v>
      </c>
      <c r="E3750" s="184">
        <v>26</v>
      </c>
      <c r="F3750" s="184">
        <v>724399</v>
      </c>
      <c r="G3750" s="184">
        <v>8.6742068495645988E-2</v>
      </c>
      <c r="H3750" s="184">
        <v>0.58353614513548469</v>
      </c>
      <c r="I3750" s="184">
        <v>0.53291901286445731</v>
      </c>
      <c r="J3750" s="184">
        <v>0.40885340813557169</v>
      </c>
      <c r="K3750" s="184">
        <v>0.45583166183277446</v>
      </c>
      <c r="L3750" s="184">
        <v>4.631977680808505E-2</v>
      </c>
      <c r="M3750" s="184">
        <v>1837.5468459623794</v>
      </c>
      <c r="N3750" s="184">
        <v>0.25337141547682973</v>
      </c>
      <c r="O3750" s="184">
        <v>0.16803032582872146</v>
      </c>
      <c r="P3750" s="184">
        <v>0.12669399046657989</v>
      </c>
      <c r="Q3750" s="184">
        <v>4.1336335362141582E-2</v>
      </c>
    </row>
    <row r="3751" spans="1:17" x14ac:dyDescent="0.2">
      <c r="A3751" s="187" t="str">
        <f>B3751&amp;C3751&amp;D3751&amp;E3751</f>
        <v>200930EMAIND26</v>
      </c>
      <c r="B3751" s="184">
        <v>2009</v>
      </c>
      <c r="C3751" s="184" t="s">
        <v>4</v>
      </c>
      <c r="D3751" s="184" t="s">
        <v>107</v>
      </c>
      <c r="E3751" s="184">
        <v>26</v>
      </c>
      <c r="F3751" s="184">
        <v>2878</v>
      </c>
      <c r="G3751" s="184">
        <v>0.111162575266327</v>
      </c>
      <c r="H3751" s="184">
        <v>0.75017373175816537</v>
      </c>
      <c r="I3751" s="184">
        <v>0.66678248783877692</v>
      </c>
      <c r="J3751" s="184">
        <v>0.2498262682418346</v>
      </c>
      <c r="K3751" s="184">
        <v>0.33321751216122308</v>
      </c>
      <c r="L3751" s="184">
        <v>8.3391243919388458E-2</v>
      </c>
      <c r="M3751" s="184">
        <v>840.3480811511364</v>
      </c>
      <c r="N3751" s="184">
        <v>0.2498262682418346</v>
      </c>
      <c r="O3751" s="184">
        <v>0.2498262682418346</v>
      </c>
      <c r="P3751" s="184">
        <v>0.2498262682418346</v>
      </c>
      <c r="Q3751" s="184">
        <v>0</v>
      </c>
    </row>
    <row r="3752" spans="1:17" x14ac:dyDescent="0.2">
      <c r="A3752" s="187" t="str">
        <f>B3752&amp;C3752&amp;D3752&amp;E3752</f>
        <v>200930EMANEG26</v>
      </c>
      <c r="B3752" s="184">
        <v>2009</v>
      </c>
      <c r="C3752" s="184" t="s">
        <v>4</v>
      </c>
      <c r="D3752" s="184" t="s">
        <v>94</v>
      </c>
      <c r="E3752" s="184">
        <v>26</v>
      </c>
      <c r="F3752" s="184">
        <v>1179446</v>
      </c>
      <c r="G3752" s="184">
        <v>0.12393936659019913</v>
      </c>
      <c r="H3752" s="184">
        <v>0.6294166922436466</v>
      </c>
      <c r="I3752" s="184">
        <v>0.55140718608567074</v>
      </c>
      <c r="J3752" s="184">
        <v>0.35839199081602718</v>
      </c>
      <c r="K3752" s="184">
        <v>0.43335260791931129</v>
      </c>
      <c r="L3752" s="184">
        <v>4.5924103350216967E-2</v>
      </c>
      <c r="M3752" s="184">
        <v>919.15296187295678</v>
      </c>
      <c r="N3752" s="184">
        <v>0.26849159603992645</v>
      </c>
      <c r="O3752" s="184">
        <v>0.17724060364657904</v>
      </c>
      <c r="P3752" s="184">
        <v>0.15813406301104016</v>
      </c>
      <c r="Q3752" s="184">
        <v>1.9106540635538877E-2</v>
      </c>
    </row>
    <row r="3753" spans="1:17" x14ac:dyDescent="0.2">
      <c r="A3753" s="187" t="str">
        <f>B3753&amp;C3753&amp;D3753&amp;E3753</f>
        <v>200915A17BRA29</v>
      </c>
      <c r="B3753" s="184">
        <v>2009</v>
      </c>
      <c r="C3753" s="184" t="s">
        <v>0</v>
      </c>
      <c r="D3753" s="184" t="s">
        <v>92</v>
      </c>
      <c r="E3753" s="184">
        <v>29</v>
      </c>
      <c r="F3753" s="184">
        <v>28295</v>
      </c>
      <c r="G3753" s="184">
        <v>0.44224077940153095</v>
      </c>
      <c r="H3753" s="184">
        <v>0.40629086411026683</v>
      </c>
      <c r="I3753" s="184">
        <v>0.22661247570242093</v>
      </c>
      <c r="J3753" s="184">
        <v>6.2519879837427114E-2</v>
      </c>
      <c r="K3753" s="184">
        <v>0.10157271602756671</v>
      </c>
      <c r="L3753" s="184">
        <v>0.8593391058490899</v>
      </c>
      <c r="M3753" s="184">
        <v>231.26576908062296</v>
      </c>
      <c r="N3753" s="184">
        <v>0.13281498497967839</v>
      </c>
      <c r="O3753" s="184">
        <v>3.9052836190139599E-2</v>
      </c>
      <c r="P3753" s="184">
        <v>3.9052836190139599E-2</v>
      </c>
      <c r="Q3753" s="184">
        <v>0</v>
      </c>
    </row>
    <row r="3754" spans="1:17" x14ac:dyDescent="0.2">
      <c r="A3754" s="187" t="str">
        <f>B3754&amp;C3754&amp;D3754&amp;E3754</f>
        <v>200915A17IND29</v>
      </c>
      <c r="B3754" s="184">
        <v>2009</v>
      </c>
      <c r="C3754" s="184" t="s">
        <v>0</v>
      </c>
      <c r="D3754" s="184" t="s">
        <v>107</v>
      </c>
      <c r="E3754" s="184">
        <v>29</v>
      </c>
      <c r="F3754" s="184">
        <v>442</v>
      </c>
      <c r="G3754" s="184"/>
      <c r="H3754" s="184">
        <v>0</v>
      </c>
      <c r="I3754" s="184">
        <v>0</v>
      </c>
      <c r="J3754" s="184">
        <v>0.5</v>
      </c>
      <c r="K3754" s="184">
        <v>0.5</v>
      </c>
      <c r="L3754" s="184">
        <v>0.5</v>
      </c>
      <c r="M3754" s="184"/>
      <c r="N3754" s="184">
        <v>0</v>
      </c>
      <c r="O3754" s="184">
        <v>0</v>
      </c>
      <c r="P3754" s="184">
        <v>0</v>
      </c>
      <c r="Q3754" s="184">
        <v>0</v>
      </c>
    </row>
    <row r="3755" spans="1:17" x14ac:dyDescent="0.2">
      <c r="A3755" s="187" t="str">
        <f>B3755&amp;C3755&amp;D3755&amp;E3755</f>
        <v>200915A17NEG29</v>
      </c>
      <c r="B3755" s="184">
        <v>2009</v>
      </c>
      <c r="C3755" s="184" t="s">
        <v>0</v>
      </c>
      <c r="D3755" s="184" t="s">
        <v>94</v>
      </c>
      <c r="E3755" s="184">
        <v>29</v>
      </c>
      <c r="F3755" s="184">
        <v>152285</v>
      </c>
      <c r="G3755" s="184">
        <v>0.34252480450310835</v>
      </c>
      <c r="H3755" s="184">
        <v>0.36864431821912863</v>
      </c>
      <c r="I3755" s="184">
        <v>0.24237449518993992</v>
      </c>
      <c r="J3755" s="184">
        <v>6.385395803920281E-2</v>
      </c>
      <c r="K3755" s="184">
        <v>8.1268673868076305E-2</v>
      </c>
      <c r="L3755" s="184">
        <v>0.8635781593722297</v>
      </c>
      <c r="M3755" s="184">
        <v>178.16754680137501</v>
      </c>
      <c r="N3755" s="184">
        <v>0.15673900909478938</v>
      </c>
      <c r="O3755" s="184">
        <v>5.0792921167547689E-2</v>
      </c>
      <c r="P3755" s="184">
        <v>5.0792921167547689E-2</v>
      </c>
      <c r="Q3755" s="184">
        <v>0</v>
      </c>
    </row>
    <row r="3756" spans="1:17" x14ac:dyDescent="0.2">
      <c r="A3756" s="187" t="str">
        <f>B3756&amp;C3756&amp;D3756&amp;E3756</f>
        <v>200915A29BRA29</v>
      </c>
      <c r="B3756" s="184">
        <v>2009</v>
      </c>
      <c r="C3756" s="184" t="s">
        <v>3</v>
      </c>
      <c r="D3756" s="184" t="s">
        <v>92</v>
      </c>
      <c r="E3756" s="184">
        <v>29</v>
      </c>
      <c r="F3756" s="184">
        <v>149651</v>
      </c>
      <c r="G3756" s="184">
        <v>0.19750392656615912</v>
      </c>
      <c r="H3756" s="184">
        <v>0.7104997627814047</v>
      </c>
      <c r="I3756" s="184">
        <v>0.57017326980775274</v>
      </c>
      <c r="J3756" s="184">
        <v>9.748013711903028E-2</v>
      </c>
      <c r="K3756" s="184">
        <v>0.171331965706878</v>
      </c>
      <c r="L3756" s="184">
        <v>0.41950270963775715</v>
      </c>
      <c r="M3756" s="184">
        <v>1134.9809561656889</v>
      </c>
      <c r="N3756" s="184">
        <v>0.25701799520217039</v>
      </c>
      <c r="O3756" s="184">
        <v>0.10782420431537378</v>
      </c>
      <c r="P3756" s="184">
        <v>8.270576207309005E-2</v>
      </c>
      <c r="Q3756" s="184">
        <v>2.5118442242283715E-2</v>
      </c>
    </row>
    <row r="3757" spans="1:17" x14ac:dyDescent="0.2">
      <c r="A3757" s="187" t="str">
        <f>B3757&amp;C3757&amp;D3757&amp;E3757</f>
        <v>200915A29IND29</v>
      </c>
      <c r="B3757" s="184">
        <v>2009</v>
      </c>
      <c r="C3757" s="184" t="s">
        <v>3</v>
      </c>
      <c r="D3757" s="184" t="s">
        <v>107</v>
      </c>
      <c r="E3757" s="184">
        <v>29</v>
      </c>
      <c r="F3757" s="184">
        <v>2210</v>
      </c>
      <c r="G3757" s="184">
        <v>0.375</v>
      </c>
      <c r="H3757" s="184">
        <v>0.8</v>
      </c>
      <c r="I3757" s="184">
        <v>0.5</v>
      </c>
      <c r="J3757" s="184">
        <v>0.1</v>
      </c>
      <c r="K3757" s="184">
        <v>0.3</v>
      </c>
      <c r="L3757" s="184">
        <v>0.3</v>
      </c>
      <c r="M3757" s="184">
        <v>688.8067060710697</v>
      </c>
      <c r="N3757" s="184">
        <v>0.3</v>
      </c>
      <c r="O3757" s="184">
        <v>0.2</v>
      </c>
      <c r="P3757" s="184">
        <v>0.2</v>
      </c>
      <c r="Q3757" s="184">
        <v>0</v>
      </c>
    </row>
    <row r="3758" spans="1:17" x14ac:dyDescent="0.2">
      <c r="A3758" s="187" t="str">
        <f>B3758&amp;C3758&amp;D3758&amp;E3758</f>
        <v>200915A29NEG29</v>
      </c>
      <c r="B3758" s="184">
        <v>2009</v>
      </c>
      <c r="C3758" s="184" t="s">
        <v>3</v>
      </c>
      <c r="D3758" s="184" t="s">
        <v>94</v>
      </c>
      <c r="E3758" s="184">
        <v>29</v>
      </c>
      <c r="F3758" s="184">
        <v>818918</v>
      </c>
      <c r="G3758" s="184">
        <v>0.24712792606029196</v>
      </c>
      <c r="H3758" s="184">
        <v>0.74925816748441232</v>
      </c>
      <c r="I3758" s="184">
        <v>0.56409555047025461</v>
      </c>
      <c r="J3758" s="184">
        <v>0.10067552551049067</v>
      </c>
      <c r="K3758" s="184">
        <v>0.22375866692391669</v>
      </c>
      <c r="L3758" s="184">
        <v>0.34708969640427978</v>
      </c>
      <c r="M3758" s="184">
        <v>681.16098589312821</v>
      </c>
      <c r="N3758" s="184">
        <v>0.25127302123045286</v>
      </c>
      <c r="O3758" s="184">
        <v>9.4461228108308773E-2</v>
      </c>
      <c r="P3758" s="184">
        <v>8.9333730605506284E-2</v>
      </c>
      <c r="Q3758" s="184">
        <v>5.1274975028024784E-3</v>
      </c>
    </row>
    <row r="3759" spans="1:17" x14ac:dyDescent="0.2">
      <c r="A3759" s="187" t="str">
        <f>B3759&amp;C3759&amp;D3759&amp;E3759</f>
        <v>200918A24BRA29</v>
      </c>
      <c r="B3759" s="184">
        <v>2009</v>
      </c>
      <c r="C3759" s="184" t="s">
        <v>1</v>
      </c>
      <c r="D3759" s="184" t="s">
        <v>92</v>
      </c>
      <c r="E3759" s="184">
        <v>29</v>
      </c>
      <c r="F3759" s="184">
        <v>67862</v>
      </c>
      <c r="G3759" s="184">
        <v>0.23397455850920335</v>
      </c>
      <c r="H3759" s="184">
        <v>0.71010285579558519</v>
      </c>
      <c r="I3759" s="184">
        <v>0.5439568536146886</v>
      </c>
      <c r="J3759" s="184">
        <v>0.1074680970204238</v>
      </c>
      <c r="K3759" s="184">
        <v>0.20193922961303823</v>
      </c>
      <c r="L3759" s="184">
        <v>0.46581297338716809</v>
      </c>
      <c r="M3759" s="184">
        <v>713.26936658435193</v>
      </c>
      <c r="N3759" s="184">
        <v>0.28012731720255812</v>
      </c>
      <c r="O3759" s="184">
        <v>7.8158616014853674E-2</v>
      </c>
      <c r="P3759" s="184">
        <v>6.5132180012378055E-2</v>
      </c>
      <c r="Q3759" s="184">
        <v>1.3026436002475612E-2</v>
      </c>
    </row>
    <row r="3760" spans="1:17" x14ac:dyDescent="0.2">
      <c r="A3760" s="187" t="str">
        <f>B3760&amp;C3760&amp;D3760&amp;E3760</f>
        <v>200918A24IND29</v>
      </c>
      <c r="B3760" s="184">
        <v>2009</v>
      </c>
      <c r="C3760" s="184" t="s">
        <v>1</v>
      </c>
      <c r="D3760" s="184" t="s">
        <v>107</v>
      </c>
      <c r="E3760" s="184">
        <v>29</v>
      </c>
      <c r="F3760" s="184">
        <v>1105</v>
      </c>
      <c r="G3760" s="184">
        <v>0.4</v>
      </c>
      <c r="H3760" s="184">
        <v>1</v>
      </c>
      <c r="I3760" s="184">
        <v>0.6</v>
      </c>
      <c r="J3760" s="184">
        <v>0</v>
      </c>
      <c r="K3760" s="184">
        <v>0.2</v>
      </c>
      <c r="L3760" s="184">
        <v>0.4</v>
      </c>
      <c r="M3760" s="184">
        <v>548.72312365096093</v>
      </c>
      <c r="N3760" s="184">
        <v>0.4</v>
      </c>
      <c r="O3760" s="184">
        <v>0.2</v>
      </c>
      <c r="P3760" s="184">
        <v>0.2</v>
      </c>
      <c r="Q3760" s="184">
        <v>0</v>
      </c>
    </row>
    <row r="3761" spans="1:17" x14ac:dyDescent="0.2">
      <c r="A3761" s="187" t="str">
        <f>B3761&amp;C3761&amp;D3761&amp;E3761</f>
        <v>200918A24NEG29</v>
      </c>
      <c r="B3761" s="184">
        <v>2009</v>
      </c>
      <c r="C3761" s="184" t="s">
        <v>1</v>
      </c>
      <c r="D3761" s="184" t="s">
        <v>94</v>
      </c>
      <c r="E3761" s="184">
        <v>29</v>
      </c>
      <c r="F3761" s="184">
        <v>376638</v>
      </c>
      <c r="G3761" s="184">
        <v>0.28801379328498666</v>
      </c>
      <c r="H3761" s="184">
        <v>0.80691804863024974</v>
      </c>
      <c r="I3761" s="184">
        <v>0.57451452057413221</v>
      </c>
      <c r="J3761" s="184">
        <v>0.10857374986060886</v>
      </c>
      <c r="K3761" s="184">
        <v>0.26409974564435879</v>
      </c>
      <c r="L3761" s="184">
        <v>0.30515508259920665</v>
      </c>
      <c r="M3761" s="184">
        <v>559.29655618344657</v>
      </c>
      <c r="N3761" s="184">
        <v>0.24998805218804263</v>
      </c>
      <c r="O3761" s="184">
        <v>9.0957364896797455E-2</v>
      </c>
      <c r="P3761" s="184">
        <v>8.9783824255651318E-2</v>
      </c>
      <c r="Q3761" s="184">
        <v>1.1735406411461403E-3</v>
      </c>
    </row>
    <row r="3762" spans="1:17" x14ac:dyDescent="0.2">
      <c r="A3762" s="187" t="str">
        <f>B3762&amp;C3762&amp;D3762&amp;E3762</f>
        <v>200925A29BRA29</v>
      </c>
      <c r="B3762" s="184">
        <v>2009</v>
      </c>
      <c r="C3762" s="184" t="s">
        <v>2</v>
      </c>
      <c r="D3762" s="184" t="s">
        <v>92</v>
      </c>
      <c r="E3762" s="184">
        <v>29</v>
      </c>
      <c r="F3762" s="184">
        <v>53494</v>
      </c>
      <c r="G3762" s="184">
        <v>9.9502594228377858E-2</v>
      </c>
      <c r="H3762" s="184">
        <v>0.87191086850861776</v>
      </c>
      <c r="I3762" s="184">
        <v>0.78515347515609224</v>
      </c>
      <c r="J3762" s="184">
        <v>0.10330130481923207</v>
      </c>
      <c r="K3762" s="184">
        <v>0.16940217594496579</v>
      </c>
      <c r="L3762" s="184">
        <v>0.12810782517665534</v>
      </c>
      <c r="M3762" s="184">
        <v>1641.3614027288065</v>
      </c>
      <c r="N3762" s="184">
        <v>0.29339739036153589</v>
      </c>
      <c r="O3762" s="184">
        <v>0.18183347665158708</v>
      </c>
      <c r="P3762" s="184">
        <v>0.12808913149138221</v>
      </c>
      <c r="Q3762" s="184">
        <v>5.3744345160204883E-2</v>
      </c>
    </row>
    <row r="3763" spans="1:17" x14ac:dyDescent="0.2">
      <c r="A3763" s="187" t="str">
        <f>B3763&amp;C3763&amp;D3763&amp;E3763</f>
        <v>200925A29IND29</v>
      </c>
      <c r="B3763" s="184">
        <v>2009</v>
      </c>
      <c r="C3763" s="184" t="s">
        <v>2</v>
      </c>
      <c r="D3763" s="184" t="s">
        <v>107</v>
      </c>
      <c r="E3763" s="184">
        <v>29</v>
      </c>
      <c r="F3763" s="184">
        <v>663</v>
      </c>
      <c r="G3763" s="184">
        <v>0.33333333333333331</v>
      </c>
      <c r="H3763" s="184">
        <v>1</v>
      </c>
      <c r="I3763" s="184">
        <v>0.66666666666666663</v>
      </c>
      <c r="J3763" s="184">
        <v>0</v>
      </c>
      <c r="K3763" s="184">
        <v>0.33333333333333331</v>
      </c>
      <c r="L3763" s="184">
        <v>0</v>
      </c>
      <c r="M3763" s="184">
        <v>898.93207970123285</v>
      </c>
      <c r="N3763" s="184">
        <v>0.33333333333333331</v>
      </c>
      <c r="O3763" s="184">
        <v>0.33333333333333331</v>
      </c>
      <c r="P3763" s="184">
        <v>0.33333333333333331</v>
      </c>
      <c r="Q3763" s="184">
        <v>0</v>
      </c>
    </row>
    <row r="3764" spans="1:17" x14ac:dyDescent="0.2">
      <c r="A3764" s="187" t="str">
        <f>B3764&amp;C3764&amp;D3764&amp;E3764</f>
        <v>200925A29NEG29</v>
      </c>
      <c r="B3764" s="184">
        <v>2009</v>
      </c>
      <c r="C3764" s="184" t="s">
        <v>2</v>
      </c>
      <c r="D3764" s="184" t="s">
        <v>94</v>
      </c>
      <c r="E3764" s="184">
        <v>29</v>
      </c>
      <c r="F3764" s="184">
        <v>289995</v>
      </c>
      <c r="G3764" s="184">
        <v>0.17699170893715044</v>
      </c>
      <c r="H3764" s="184">
        <v>0.87424265935619583</v>
      </c>
      <c r="I3764" s="184">
        <v>0.71950895705098361</v>
      </c>
      <c r="J3764" s="184">
        <v>0.10975361644166279</v>
      </c>
      <c r="K3764" s="184">
        <v>0.24619045155950964</v>
      </c>
      <c r="L3764" s="184">
        <v>0.13032983327298747</v>
      </c>
      <c r="M3764" s="184">
        <v>896.02210416415039</v>
      </c>
      <c r="N3764" s="184">
        <v>0.30258452731943652</v>
      </c>
      <c r="O3764" s="184">
        <v>0.12194348178416869</v>
      </c>
      <c r="P3764" s="184">
        <v>0.10898808600148278</v>
      </c>
      <c r="Q3764" s="184">
        <v>1.2955395782685909E-2</v>
      </c>
    </row>
    <row r="3765" spans="1:17" x14ac:dyDescent="0.2">
      <c r="A3765" s="187" t="str">
        <f>B3765&amp;C3765&amp;D3765&amp;E3765</f>
        <v>200930EMABRA29</v>
      </c>
      <c r="B3765" s="184">
        <v>2009</v>
      </c>
      <c r="C3765" s="184" t="s">
        <v>4</v>
      </c>
      <c r="D3765" s="184" t="s">
        <v>92</v>
      </c>
      <c r="E3765" s="184">
        <v>29</v>
      </c>
      <c r="F3765" s="184">
        <v>330896</v>
      </c>
      <c r="G3765" s="184">
        <v>7.5101057882514838E-2</v>
      </c>
      <c r="H3765" s="184">
        <v>0.70275857066872971</v>
      </c>
      <c r="I3765" s="184">
        <v>0.64998065857550413</v>
      </c>
      <c r="J3765" s="184">
        <v>0.2925662443788985</v>
      </c>
      <c r="K3765" s="184">
        <v>0.34334050577825059</v>
      </c>
      <c r="L3765" s="184">
        <v>4.6090010154247858E-2</v>
      </c>
      <c r="M3765" s="184">
        <v>2718.4649378577333</v>
      </c>
      <c r="N3765" s="184">
        <v>0.30528323098496202</v>
      </c>
      <c r="O3765" s="184">
        <v>0.22512209274213046</v>
      </c>
      <c r="P3765" s="184">
        <v>0.15498525216382186</v>
      </c>
      <c r="Q3765" s="184">
        <v>7.0136840578308587E-2</v>
      </c>
    </row>
    <row r="3766" spans="1:17" x14ac:dyDescent="0.2">
      <c r="A3766" s="187" t="str">
        <f>B3766&amp;C3766&amp;D3766&amp;E3766</f>
        <v>200930EMAIND29</v>
      </c>
      <c r="B3766" s="184">
        <v>2009</v>
      </c>
      <c r="C3766" s="184" t="s">
        <v>4</v>
      </c>
      <c r="D3766" s="184" t="s">
        <v>107</v>
      </c>
      <c r="E3766" s="184">
        <v>29</v>
      </c>
      <c r="F3766" s="184">
        <v>6633</v>
      </c>
      <c r="G3766" s="184">
        <v>4.3452615021627998E-2</v>
      </c>
      <c r="H3766" s="184">
        <v>0.76677219960802045</v>
      </c>
      <c r="I3766" s="184">
        <v>0.73345394240916628</v>
      </c>
      <c r="J3766" s="184">
        <v>0.23322780039197949</v>
      </c>
      <c r="K3766" s="184">
        <v>0.26654605759083372</v>
      </c>
      <c r="L3766" s="184">
        <v>0.10010553294135384</v>
      </c>
      <c r="M3766" s="184">
        <v>922.81868215514385</v>
      </c>
      <c r="N3766" s="184">
        <v>0.26669681893562491</v>
      </c>
      <c r="O3766" s="184">
        <v>0.23337856173677068</v>
      </c>
      <c r="P3766" s="184">
        <v>0.23337856173677068</v>
      </c>
      <c r="Q3766" s="184">
        <v>0</v>
      </c>
    </row>
    <row r="3767" spans="1:17" x14ac:dyDescent="0.2">
      <c r="A3767" s="187" t="str">
        <f>B3767&amp;C3767&amp;D3767&amp;E3767</f>
        <v>200930EMANEG29</v>
      </c>
      <c r="B3767" s="184">
        <v>2009</v>
      </c>
      <c r="C3767" s="184" t="s">
        <v>4</v>
      </c>
      <c r="D3767" s="184" t="s">
        <v>94</v>
      </c>
      <c r="E3767" s="184">
        <v>29</v>
      </c>
      <c r="F3767" s="184">
        <v>1382132</v>
      </c>
      <c r="G3767" s="184">
        <v>8.7054579562011458E-2</v>
      </c>
      <c r="H3767" s="184">
        <v>0.75132404140849063</v>
      </c>
      <c r="I3767" s="184">
        <v>0.68591784286884316</v>
      </c>
      <c r="J3767" s="184">
        <v>0.2406788931882049</v>
      </c>
      <c r="K3767" s="184">
        <v>0.30240599305999716</v>
      </c>
      <c r="L3767" s="184">
        <v>6.2375373698025947E-2</v>
      </c>
      <c r="M3767" s="184">
        <v>1104.1600698668567</v>
      </c>
      <c r="N3767" s="184">
        <v>0.30832613688761745</v>
      </c>
      <c r="O3767" s="184">
        <v>0.20336395532581622</v>
      </c>
      <c r="P3767" s="184">
        <v>0.17952194367010768</v>
      </c>
      <c r="Q3767" s="184">
        <v>2.3842011655708525E-2</v>
      </c>
    </row>
    <row r="3768" spans="1:17" x14ac:dyDescent="0.2">
      <c r="A3768" s="187" t="str">
        <f>B3768&amp;C3768&amp;D3768&amp;E3768</f>
        <v>200915A17BRA31</v>
      </c>
      <c r="B3768" s="184">
        <v>2009</v>
      </c>
      <c r="C3768" s="184" t="s">
        <v>0</v>
      </c>
      <c r="D3768" s="184" t="s">
        <v>92</v>
      </c>
      <c r="E3768" s="184">
        <v>31</v>
      </c>
      <c r="F3768" s="184">
        <v>81712</v>
      </c>
      <c r="G3768" s="184">
        <v>0.41415909429465214</v>
      </c>
      <c r="H3768" s="184">
        <v>0.3286175837086352</v>
      </c>
      <c r="I3768" s="184">
        <v>0.19251762287056981</v>
      </c>
      <c r="J3768" s="184">
        <v>4.6982083414920696E-2</v>
      </c>
      <c r="K3768" s="184">
        <v>6.5755335813589194E-2</v>
      </c>
      <c r="L3768" s="184">
        <v>0.90606030937928339</v>
      </c>
      <c r="M3768" s="184">
        <v>299.40528374602457</v>
      </c>
      <c r="N3768" s="184">
        <v>8.4504112003132958E-2</v>
      </c>
      <c r="O3768" s="184">
        <v>9.3743880947718822E-3</v>
      </c>
      <c r="P3768" s="184">
        <v>9.3743880947718822E-3</v>
      </c>
      <c r="Q3768" s="184">
        <v>0</v>
      </c>
    </row>
    <row r="3769" spans="1:17" x14ac:dyDescent="0.2">
      <c r="A3769" s="187" t="str">
        <f>B3769&amp;C3769&amp;D3769&amp;E3769</f>
        <v>200915A17IND31</v>
      </c>
      <c r="B3769" s="184">
        <v>2009</v>
      </c>
      <c r="C3769" s="184" t="s">
        <v>0</v>
      </c>
      <c r="D3769" s="184" t="s">
        <v>107</v>
      </c>
      <c r="E3769" s="184">
        <v>31</v>
      </c>
      <c r="F3769" s="184">
        <v>384</v>
      </c>
      <c r="G3769" s="184"/>
      <c r="H3769" s="184">
        <v>0</v>
      </c>
      <c r="I3769" s="184">
        <v>0</v>
      </c>
      <c r="J3769" s="184">
        <v>0</v>
      </c>
      <c r="K3769" s="184">
        <v>0</v>
      </c>
      <c r="L3769" s="184">
        <v>1</v>
      </c>
      <c r="M3769" s="184"/>
      <c r="N3769" s="184">
        <v>0</v>
      </c>
      <c r="O3769" s="184">
        <v>0</v>
      </c>
      <c r="P3769" s="184">
        <v>0</v>
      </c>
      <c r="Q3769" s="184">
        <v>0</v>
      </c>
    </row>
    <row r="3770" spans="1:17" x14ac:dyDescent="0.2">
      <c r="A3770" s="187" t="str">
        <f>B3770&amp;C3770&amp;D3770&amp;E3770</f>
        <v>200915A17NEG31</v>
      </c>
      <c r="B3770" s="184">
        <v>2009</v>
      </c>
      <c r="C3770" s="184" t="s">
        <v>0</v>
      </c>
      <c r="D3770" s="184" t="s">
        <v>94</v>
      </c>
      <c r="E3770" s="184">
        <v>31</v>
      </c>
      <c r="F3770" s="184">
        <v>146538</v>
      </c>
      <c r="G3770" s="184">
        <v>0.32728737775109412</v>
      </c>
      <c r="H3770" s="184">
        <v>0.4319220952926886</v>
      </c>
      <c r="I3770" s="184">
        <v>0.29055944533158634</v>
      </c>
      <c r="J3770" s="184">
        <v>4.4534523468315386E-2</v>
      </c>
      <c r="K3770" s="184">
        <v>5.7609630266552019E-2</v>
      </c>
      <c r="L3770" s="184">
        <v>0.87694659405751407</v>
      </c>
      <c r="M3770" s="184">
        <v>356.37706071998758</v>
      </c>
      <c r="N3770" s="184">
        <v>0.15966506981124351</v>
      </c>
      <c r="O3770" s="184">
        <v>2.35502054074711E-2</v>
      </c>
      <c r="P3770" s="184">
        <v>2.35502054074711E-2</v>
      </c>
      <c r="Q3770" s="184">
        <v>0</v>
      </c>
    </row>
    <row r="3771" spans="1:17" x14ac:dyDescent="0.2">
      <c r="A3771" s="187" t="str">
        <f>B3771&amp;C3771&amp;D3771&amp;E3771</f>
        <v>200915A29BRA31</v>
      </c>
      <c r="B3771" s="184">
        <v>2009</v>
      </c>
      <c r="C3771" s="184" t="s">
        <v>3</v>
      </c>
      <c r="D3771" s="184" t="s">
        <v>92</v>
      </c>
      <c r="E3771" s="184">
        <v>31</v>
      </c>
      <c r="F3771" s="184">
        <v>485648</v>
      </c>
      <c r="G3771" s="184">
        <v>0.1383224136981776</v>
      </c>
      <c r="H3771" s="184">
        <v>0.74799031397225979</v>
      </c>
      <c r="I3771" s="184">
        <v>0.64452648832075909</v>
      </c>
      <c r="J3771" s="184">
        <v>7.5849174710901718E-2</v>
      </c>
      <c r="K3771" s="184">
        <v>0.1311278951009785</v>
      </c>
      <c r="L3771" s="184">
        <v>0.39889590814746484</v>
      </c>
      <c r="M3771" s="184">
        <v>1119.4287497951668</v>
      </c>
      <c r="N3771" s="184">
        <v>0.22922114720822642</v>
      </c>
      <c r="O3771" s="184">
        <v>6.2435988583557436E-2</v>
      </c>
      <c r="P3771" s="184">
        <v>4.7421511957384109E-2</v>
      </c>
      <c r="Q3771" s="184">
        <v>1.5014476626173327E-2</v>
      </c>
    </row>
    <row r="3772" spans="1:17" x14ac:dyDescent="0.2">
      <c r="A3772" s="187" t="str">
        <f>B3772&amp;C3772&amp;D3772&amp;E3772</f>
        <v>200915A29IND31</v>
      </c>
      <c r="B3772" s="184">
        <v>2009</v>
      </c>
      <c r="C3772" s="184" t="s">
        <v>3</v>
      </c>
      <c r="D3772" s="184" t="s">
        <v>107</v>
      </c>
      <c r="E3772" s="184">
        <v>31</v>
      </c>
      <c r="F3772" s="184">
        <v>2685</v>
      </c>
      <c r="G3772" s="184">
        <v>0.20031298904538342</v>
      </c>
      <c r="H3772" s="184">
        <v>0.71396648044692734</v>
      </c>
      <c r="I3772" s="184">
        <v>0.57094972067039107</v>
      </c>
      <c r="J3772" s="184">
        <v>0.1430167597765363</v>
      </c>
      <c r="K3772" s="184">
        <v>0.2860335195530726</v>
      </c>
      <c r="L3772" s="184">
        <v>0.4286778398510242</v>
      </c>
      <c r="M3772" s="184">
        <v>1404.6180237536471</v>
      </c>
      <c r="N3772" s="184">
        <v>0.14264432029795157</v>
      </c>
      <c r="O3772" s="184">
        <v>0</v>
      </c>
      <c r="P3772" s="184">
        <v>0</v>
      </c>
      <c r="Q3772" s="184">
        <v>0</v>
      </c>
    </row>
    <row r="3773" spans="1:17" x14ac:dyDescent="0.2">
      <c r="A3773" s="187" t="str">
        <f>B3773&amp;C3773&amp;D3773&amp;E3773</f>
        <v>200915A29NEG31</v>
      </c>
      <c r="B3773" s="184">
        <v>2009</v>
      </c>
      <c r="C3773" s="184" t="s">
        <v>3</v>
      </c>
      <c r="D3773" s="184" t="s">
        <v>94</v>
      </c>
      <c r="E3773" s="184">
        <v>31</v>
      </c>
      <c r="F3773" s="184">
        <v>792562</v>
      </c>
      <c r="G3773" s="184">
        <v>0.16613289003007276</v>
      </c>
      <c r="H3773" s="184">
        <v>0.77492612565326124</v>
      </c>
      <c r="I3773" s="184">
        <v>0.64618540883867759</v>
      </c>
      <c r="J3773" s="184">
        <v>9.1011176412697056E-2</v>
      </c>
      <c r="K3773" s="184">
        <v>0.16990090365170168</v>
      </c>
      <c r="L3773" s="184">
        <v>0.31800288179347486</v>
      </c>
      <c r="M3773" s="184">
        <v>801.85571610058298</v>
      </c>
      <c r="N3773" s="184">
        <v>0.23558302828745115</v>
      </c>
      <c r="O3773" s="184">
        <v>6.2048670033648765E-2</v>
      </c>
      <c r="P3773" s="184">
        <v>5.3323747079583178E-2</v>
      </c>
      <c r="Q3773" s="184">
        <v>8.7249229540655865E-3</v>
      </c>
    </row>
    <row r="3774" spans="1:17" x14ac:dyDescent="0.2">
      <c r="A3774" s="187" t="str">
        <f>B3774&amp;C3774&amp;D3774&amp;E3774</f>
        <v>200918A24BRA31</v>
      </c>
      <c r="B3774" s="184">
        <v>2009</v>
      </c>
      <c r="C3774" s="184" t="s">
        <v>1</v>
      </c>
      <c r="D3774" s="184" t="s">
        <v>92</v>
      </c>
      <c r="E3774" s="184">
        <v>31</v>
      </c>
      <c r="F3774" s="184">
        <v>226332</v>
      </c>
      <c r="G3774" s="184">
        <v>0.13852352174428251</v>
      </c>
      <c r="H3774" s="184">
        <v>0.78300461269285826</v>
      </c>
      <c r="I3774" s="184">
        <v>0.67454005620062563</v>
      </c>
      <c r="J3774" s="184">
        <v>8.138044995846809E-2</v>
      </c>
      <c r="K3774" s="184">
        <v>0.13559726419595991</v>
      </c>
      <c r="L3774" s="184">
        <v>0.40677411943516606</v>
      </c>
      <c r="M3774" s="184">
        <v>845.64990122884819</v>
      </c>
      <c r="N3774" s="184">
        <v>0.24106767456372899</v>
      </c>
      <c r="O3774" s="184">
        <v>4.4133853214663489E-2</v>
      </c>
      <c r="P3774" s="184">
        <v>3.9044209091432136E-2</v>
      </c>
      <c r="Q3774" s="184">
        <v>5.0896441232313487E-3</v>
      </c>
    </row>
    <row r="3775" spans="1:17" x14ac:dyDescent="0.2">
      <c r="A3775" s="187" t="str">
        <f>B3775&amp;C3775&amp;D3775&amp;E3775</f>
        <v>200918A24IND31</v>
      </c>
      <c r="B3775" s="184">
        <v>2009</v>
      </c>
      <c r="C3775" s="184" t="s">
        <v>1</v>
      </c>
      <c r="D3775" s="184" t="s">
        <v>107</v>
      </c>
      <c r="E3775" s="184">
        <v>31</v>
      </c>
      <c r="F3775" s="184">
        <v>767</v>
      </c>
      <c r="G3775" s="184">
        <v>0.500651890482399</v>
      </c>
      <c r="H3775" s="184">
        <v>1</v>
      </c>
      <c r="I3775" s="184">
        <v>0.49934810951760106</v>
      </c>
      <c r="J3775" s="184">
        <v>0</v>
      </c>
      <c r="K3775" s="184">
        <v>0.500651890482399</v>
      </c>
      <c r="L3775" s="184">
        <v>0</v>
      </c>
      <c r="M3775" s="184">
        <v>1236.0316095891953</v>
      </c>
      <c r="N3775" s="184">
        <v>0</v>
      </c>
      <c r="O3775" s="184">
        <v>0</v>
      </c>
      <c r="P3775" s="184">
        <v>0</v>
      </c>
      <c r="Q3775" s="184">
        <v>0</v>
      </c>
    </row>
    <row r="3776" spans="1:17" x14ac:dyDescent="0.2">
      <c r="A3776" s="187" t="str">
        <f>B3776&amp;C3776&amp;D3776&amp;E3776</f>
        <v>200918A24NEG31</v>
      </c>
      <c r="B3776" s="184">
        <v>2009</v>
      </c>
      <c r="C3776" s="184" t="s">
        <v>1</v>
      </c>
      <c r="D3776" s="184" t="s">
        <v>94</v>
      </c>
      <c r="E3776" s="184">
        <v>31</v>
      </c>
      <c r="F3776" s="184">
        <v>366372</v>
      </c>
      <c r="G3776" s="184">
        <v>0.17645588269607043</v>
      </c>
      <c r="H3776" s="184">
        <v>0.81885897393905649</v>
      </c>
      <c r="I3776" s="184">
        <v>0.67436649088904177</v>
      </c>
      <c r="J3776" s="184">
        <v>0.10680947233958928</v>
      </c>
      <c r="K3776" s="184">
        <v>0.20210059720721016</v>
      </c>
      <c r="L3776" s="184">
        <v>0.26492199185527276</v>
      </c>
      <c r="M3776" s="184">
        <v>673.8690033148041</v>
      </c>
      <c r="N3776" s="184">
        <v>0.2505239228501403</v>
      </c>
      <c r="O3776" s="184">
        <v>5.3457890810926015E-2</v>
      </c>
      <c r="P3776" s="184">
        <v>5.0310255226249968E-2</v>
      </c>
      <c r="Q3776" s="184">
        <v>3.1476355846760421E-3</v>
      </c>
    </row>
    <row r="3777" spans="1:17" x14ac:dyDescent="0.2">
      <c r="A3777" s="187" t="str">
        <f>B3777&amp;C3777&amp;D3777&amp;E3777</f>
        <v>200925A29BRA31</v>
      </c>
      <c r="B3777" s="184">
        <v>2009</v>
      </c>
      <c r="C3777" s="184" t="s">
        <v>2</v>
      </c>
      <c r="D3777" s="184" t="s">
        <v>92</v>
      </c>
      <c r="E3777" s="184">
        <v>31</v>
      </c>
      <c r="F3777" s="184">
        <v>177604</v>
      </c>
      <c r="G3777" s="184">
        <v>9.1570397452085256E-2</v>
      </c>
      <c r="H3777" s="184">
        <v>0.89631427220107651</v>
      </c>
      <c r="I3777" s="184">
        <v>0.81423841805364749</v>
      </c>
      <c r="J3777" s="184">
        <v>8.2081484651246595E-2</v>
      </c>
      <c r="K3777" s="184">
        <v>0.15550888493502399</v>
      </c>
      <c r="L3777" s="184">
        <v>0.15552014594265895</v>
      </c>
      <c r="M3777" s="184">
        <v>1503.7962734369448</v>
      </c>
      <c r="N3777" s="184">
        <v>0.28073128983581452</v>
      </c>
      <c r="O3777" s="184">
        <v>0.11013265466993986</v>
      </c>
      <c r="P3777" s="184">
        <v>7.558388324587284E-2</v>
      </c>
      <c r="Q3777" s="184">
        <v>3.4548771424067024E-2</v>
      </c>
    </row>
    <row r="3778" spans="1:17" x14ac:dyDescent="0.2">
      <c r="A3778" s="187" t="str">
        <f>B3778&amp;C3778&amp;D3778&amp;E3778</f>
        <v>200925A29IND31</v>
      </c>
      <c r="B3778" s="184">
        <v>2009</v>
      </c>
      <c r="C3778" s="184" t="s">
        <v>2</v>
      </c>
      <c r="D3778" s="184" t="s">
        <v>107</v>
      </c>
      <c r="E3778" s="184">
        <v>31</v>
      </c>
      <c r="F3778" s="184">
        <v>1534</v>
      </c>
      <c r="G3778" s="184">
        <v>0</v>
      </c>
      <c r="H3778" s="184">
        <v>0.74967405475880056</v>
      </c>
      <c r="I3778" s="184">
        <v>0.74967405475880056</v>
      </c>
      <c r="J3778" s="184">
        <v>0.2503259452411995</v>
      </c>
      <c r="K3778" s="184">
        <v>0.2503259452411995</v>
      </c>
      <c r="L3778" s="184">
        <v>0.5</v>
      </c>
      <c r="M3778" s="184">
        <v>1460.7646295145037</v>
      </c>
      <c r="N3778" s="184">
        <v>0.24967405475880053</v>
      </c>
      <c r="O3778" s="184">
        <v>0</v>
      </c>
      <c r="P3778" s="184">
        <v>0</v>
      </c>
      <c r="Q3778" s="184">
        <v>0</v>
      </c>
    </row>
    <row r="3779" spans="1:17" x14ac:dyDescent="0.2">
      <c r="A3779" s="187" t="str">
        <f>B3779&amp;C3779&amp;D3779&amp;E3779</f>
        <v>200925A29NEG31</v>
      </c>
      <c r="B3779" s="184">
        <v>2009</v>
      </c>
      <c r="C3779" s="184" t="s">
        <v>2</v>
      </c>
      <c r="D3779" s="184" t="s">
        <v>94</v>
      </c>
      <c r="E3779" s="184">
        <v>31</v>
      </c>
      <c r="F3779" s="184">
        <v>279652</v>
      </c>
      <c r="G3779" s="184">
        <v>0.1131311359749997</v>
      </c>
      <c r="H3779" s="184">
        <v>0.8971042581494143</v>
      </c>
      <c r="I3779" s="184">
        <v>0.79561383433696165</v>
      </c>
      <c r="J3779" s="184">
        <v>9.4667658375409441E-2</v>
      </c>
      <c r="K3779" s="184">
        <v>0.18655686353038778</v>
      </c>
      <c r="L3779" s="184">
        <v>9.4656930756797736E-2</v>
      </c>
      <c r="M3779" s="184">
        <v>1032.1937948519576</v>
      </c>
      <c r="N3779" s="184">
        <v>0.25586623829262345</v>
      </c>
      <c r="O3779" s="184">
        <v>9.3551440742387512E-2</v>
      </c>
      <c r="P3779" s="184">
        <v>7.2922792272055767E-2</v>
      </c>
      <c r="Q3779" s="184">
        <v>2.0628648470331752E-2</v>
      </c>
    </row>
    <row r="3780" spans="1:17" x14ac:dyDescent="0.2">
      <c r="A3780" s="187" t="str">
        <f>B3780&amp;C3780&amp;D3780&amp;E3780</f>
        <v>200930EMABRA31</v>
      </c>
      <c r="B3780" s="184">
        <v>2009</v>
      </c>
      <c r="C3780" s="184" t="s">
        <v>4</v>
      </c>
      <c r="D3780" s="184" t="s">
        <v>92</v>
      </c>
      <c r="E3780" s="184">
        <v>31</v>
      </c>
      <c r="F3780" s="184">
        <v>1040004</v>
      </c>
      <c r="G3780" s="184">
        <v>4.9913931742284617E-2</v>
      </c>
      <c r="H3780" s="184">
        <v>0.67980219306848821</v>
      </c>
      <c r="I3780" s="184">
        <v>0.64587059280541226</v>
      </c>
      <c r="J3780" s="184">
        <v>0.31318725697208855</v>
      </c>
      <c r="K3780" s="184">
        <v>0.34379771616263016</v>
      </c>
      <c r="L3780" s="184">
        <v>4.5740208691505031E-2</v>
      </c>
      <c r="M3780" s="184">
        <v>2306.5425836391141</v>
      </c>
      <c r="N3780" s="184">
        <v>0.28496483477782258</v>
      </c>
      <c r="O3780" s="184">
        <v>0.20670838316957538</v>
      </c>
      <c r="P3780" s="184">
        <v>0.15096363967025808</v>
      </c>
      <c r="Q3780" s="184">
        <v>5.5744743499317288E-2</v>
      </c>
    </row>
    <row r="3781" spans="1:17" x14ac:dyDescent="0.2">
      <c r="A3781" s="187" t="str">
        <f>B3781&amp;C3781&amp;D3781&amp;E3781</f>
        <v>200930EMAIND31</v>
      </c>
      <c r="B3781" s="184">
        <v>2009</v>
      </c>
      <c r="C3781" s="184" t="s">
        <v>4</v>
      </c>
      <c r="D3781" s="184" t="s">
        <v>107</v>
      </c>
      <c r="E3781" s="184">
        <v>31</v>
      </c>
      <c r="F3781" s="184">
        <v>6908</v>
      </c>
      <c r="G3781" s="184">
        <v>0.1</v>
      </c>
      <c r="H3781" s="184">
        <v>0.55587724377533299</v>
      </c>
      <c r="I3781" s="184">
        <v>0.50028951939779964</v>
      </c>
      <c r="J3781" s="184">
        <v>0.44412275622466707</v>
      </c>
      <c r="K3781" s="184">
        <v>0.49971048060220036</v>
      </c>
      <c r="L3781" s="184">
        <v>5.5587724377533294E-2</v>
      </c>
      <c r="M3781" s="184">
        <v>561.83254981327059</v>
      </c>
      <c r="N3781" s="184">
        <v>0.16676317313259989</v>
      </c>
      <c r="O3781" s="184">
        <v>0.16676317313259989</v>
      </c>
      <c r="P3781" s="184">
        <v>0.16676317313259989</v>
      </c>
      <c r="Q3781" s="184">
        <v>0</v>
      </c>
    </row>
    <row r="3782" spans="1:17" x14ac:dyDescent="0.2">
      <c r="A3782" s="187" t="str">
        <f>B3782&amp;C3782&amp;D3782&amp;E3782</f>
        <v>200930EMANEG31</v>
      </c>
      <c r="B3782" s="184">
        <v>2009</v>
      </c>
      <c r="C3782" s="184" t="s">
        <v>4</v>
      </c>
      <c r="D3782" s="184" t="s">
        <v>94</v>
      </c>
      <c r="E3782" s="184">
        <v>31</v>
      </c>
      <c r="F3782" s="184">
        <v>1502678</v>
      </c>
      <c r="G3782" s="184">
        <v>5.3357097132225279E-2</v>
      </c>
      <c r="H3782" s="184">
        <v>0.72250009649439206</v>
      </c>
      <c r="I3782" s="184">
        <v>0.68394958866769862</v>
      </c>
      <c r="J3782" s="184">
        <v>0.2695847014463511</v>
      </c>
      <c r="K3782" s="184">
        <v>0.30507068047845248</v>
      </c>
      <c r="L3782" s="184">
        <v>4.2632553348089214E-2</v>
      </c>
      <c r="M3782" s="184">
        <v>1174.4841326714015</v>
      </c>
      <c r="N3782" s="184">
        <v>0.26694557434564781</v>
      </c>
      <c r="O3782" s="184">
        <v>0.16671143319312412</v>
      </c>
      <c r="P3782" s="184">
        <v>0.13756475872397403</v>
      </c>
      <c r="Q3782" s="184">
        <v>2.9146674469150088E-2</v>
      </c>
    </row>
    <row r="3783" spans="1:17" x14ac:dyDescent="0.2">
      <c r="A3783" s="187" t="str">
        <f>B3783&amp;C3783&amp;D3783&amp;E3783</f>
        <v>200915A17BRA33</v>
      </c>
      <c r="B3783" s="184">
        <v>2009</v>
      </c>
      <c r="C3783" s="184" t="s">
        <v>0</v>
      </c>
      <c r="D3783" s="184" t="s">
        <v>92</v>
      </c>
      <c r="E3783" s="184">
        <v>33</v>
      </c>
      <c r="F3783" s="184">
        <v>273237</v>
      </c>
      <c r="G3783" s="184">
        <v>0.27779501728876671</v>
      </c>
      <c r="H3783" s="184">
        <v>0.16511673016465558</v>
      </c>
      <c r="I3783" s="184">
        <v>0.11924812525390047</v>
      </c>
      <c r="J3783" s="184">
        <v>3.4406028466130133E-2</v>
      </c>
      <c r="K3783" s="184">
        <v>3.8995450835721368E-2</v>
      </c>
      <c r="L3783" s="184">
        <v>0.93807573644857756</v>
      </c>
      <c r="M3783" s="184">
        <v>414.41550872280965</v>
      </c>
      <c r="N3783" s="184">
        <v>6.8793757800005129E-2</v>
      </c>
      <c r="O3783" s="184">
        <v>1.6051998814216231E-2</v>
      </c>
      <c r="P3783" s="184">
        <v>1.6051998814216231E-2</v>
      </c>
      <c r="Q3783" s="184">
        <v>0</v>
      </c>
    </row>
    <row r="3784" spans="1:17" x14ac:dyDescent="0.2">
      <c r="A3784" s="187" t="str">
        <f>B3784&amp;C3784&amp;D3784&amp;E3784</f>
        <v>200915A17IND33</v>
      </c>
      <c r="B3784" s="184">
        <v>2009</v>
      </c>
      <c r="C3784" s="184" t="s">
        <v>0</v>
      </c>
      <c r="D3784" s="184" t="s">
        <v>107</v>
      </c>
      <c r="E3784" s="184">
        <v>33</v>
      </c>
      <c r="F3784" s="184">
        <v>626</v>
      </c>
      <c r="G3784" s="184"/>
      <c r="H3784" s="184">
        <v>0</v>
      </c>
      <c r="I3784" s="184">
        <v>0</v>
      </c>
      <c r="J3784" s="184">
        <v>0</v>
      </c>
      <c r="K3784" s="184">
        <v>0</v>
      </c>
      <c r="L3784" s="184">
        <v>1</v>
      </c>
      <c r="M3784" s="184"/>
      <c r="N3784" s="184">
        <v>0</v>
      </c>
      <c r="O3784" s="184">
        <v>0</v>
      </c>
      <c r="P3784" s="184">
        <v>0</v>
      </c>
      <c r="Q3784" s="184">
        <v>0</v>
      </c>
    </row>
    <row r="3785" spans="1:17" x14ac:dyDescent="0.2">
      <c r="A3785" s="187" t="str">
        <f>B3785&amp;C3785&amp;D3785&amp;E3785</f>
        <v>200915A17NEG33</v>
      </c>
      <c r="B3785" s="184">
        <v>2009</v>
      </c>
      <c r="C3785" s="184" t="s">
        <v>0</v>
      </c>
      <c r="D3785" s="184" t="s">
        <v>94</v>
      </c>
      <c r="E3785" s="184">
        <v>33</v>
      </c>
      <c r="F3785" s="184">
        <v>277008</v>
      </c>
      <c r="G3785" s="184">
        <v>0.34115570908271692</v>
      </c>
      <c r="H3785" s="184">
        <v>0.19229047536533242</v>
      </c>
      <c r="I3785" s="184">
        <v>0.12668948189221971</v>
      </c>
      <c r="J3785" s="184">
        <v>6.7864466008201924E-2</v>
      </c>
      <c r="K3785" s="184">
        <v>8.1438081210650951E-2</v>
      </c>
      <c r="L3785" s="184">
        <v>0.88688413331022931</v>
      </c>
      <c r="M3785" s="184">
        <v>299.27033603941658</v>
      </c>
      <c r="N3785" s="184">
        <v>7.9178218679604923E-2</v>
      </c>
      <c r="O3785" s="184">
        <v>2.4890977877895223E-2</v>
      </c>
      <c r="P3785" s="184">
        <v>2.4890977877895223E-2</v>
      </c>
      <c r="Q3785" s="184">
        <v>0</v>
      </c>
    </row>
    <row r="3786" spans="1:17" x14ac:dyDescent="0.2">
      <c r="A3786" s="187" t="str">
        <f>B3786&amp;C3786&amp;D3786&amp;E3786</f>
        <v>200915A29BRA33</v>
      </c>
      <c r="B3786" s="184">
        <v>2009</v>
      </c>
      <c r="C3786" s="184" t="s">
        <v>3</v>
      </c>
      <c r="D3786" s="184" t="s">
        <v>92</v>
      </c>
      <c r="E3786" s="184">
        <v>33</v>
      </c>
      <c r="F3786" s="184">
        <v>1465842</v>
      </c>
      <c r="G3786" s="184">
        <v>0.14777373052626591</v>
      </c>
      <c r="H3786" s="184">
        <v>0.63359557169190128</v>
      </c>
      <c r="I3786" s="184">
        <v>0.53996679041806683</v>
      </c>
      <c r="J3786" s="184">
        <v>0.1175686056205239</v>
      </c>
      <c r="K3786" s="184">
        <v>0.17229210242304424</v>
      </c>
      <c r="L3786" s="184">
        <v>0.42797109101799513</v>
      </c>
      <c r="M3786" s="184">
        <v>1190.6647034597286</v>
      </c>
      <c r="N3786" s="184">
        <v>0.22530736600534026</v>
      </c>
      <c r="O3786" s="184">
        <v>6.8823925088788554E-2</v>
      </c>
      <c r="P3786" s="184">
        <v>5.727970681696936E-2</v>
      </c>
      <c r="Q3786" s="184">
        <v>1.1544218271819201E-2</v>
      </c>
    </row>
    <row r="3787" spans="1:17" x14ac:dyDescent="0.2">
      <c r="A3787" s="187" t="str">
        <f>B3787&amp;C3787&amp;D3787&amp;E3787</f>
        <v>200915A29IND33</v>
      </c>
      <c r="B3787" s="184">
        <v>2009</v>
      </c>
      <c r="C3787" s="184" t="s">
        <v>3</v>
      </c>
      <c r="D3787" s="184" t="s">
        <v>107</v>
      </c>
      <c r="E3787" s="184">
        <v>33</v>
      </c>
      <c r="F3787" s="184">
        <v>5012</v>
      </c>
      <c r="G3787" s="184">
        <v>0.16653365256717212</v>
      </c>
      <c r="H3787" s="184">
        <v>0.75</v>
      </c>
      <c r="I3787" s="184">
        <v>0.62509976057462091</v>
      </c>
      <c r="J3787" s="184">
        <v>0.12509976057462091</v>
      </c>
      <c r="K3787" s="184">
        <v>0.25</v>
      </c>
      <c r="L3787" s="184">
        <v>0.25</v>
      </c>
      <c r="M3787" s="184">
        <v>1676.9358450164843</v>
      </c>
      <c r="N3787" s="184">
        <v>0.37509976057462091</v>
      </c>
      <c r="O3787" s="184">
        <v>0.12490023942537909</v>
      </c>
      <c r="P3787" s="184">
        <v>0.12490023942537909</v>
      </c>
      <c r="Q3787" s="184">
        <v>0</v>
      </c>
    </row>
    <row r="3788" spans="1:17" x14ac:dyDescent="0.2">
      <c r="A3788" s="187" t="str">
        <f>B3788&amp;C3788&amp;D3788&amp;E3788</f>
        <v>200915A29NEG33</v>
      </c>
      <c r="B3788" s="184">
        <v>2009</v>
      </c>
      <c r="C3788" s="184" t="s">
        <v>3</v>
      </c>
      <c r="D3788" s="184" t="s">
        <v>94</v>
      </c>
      <c r="E3788" s="184">
        <v>33</v>
      </c>
      <c r="F3788" s="184">
        <v>1264685</v>
      </c>
      <c r="G3788" s="184">
        <v>0.20602961661061486</v>
      </c>
      <c r="H3788" s="184">
        <v>0.63974270272834732</v>
      </c>
      <c r="I3788" s="184">
        <v>0.50793675895578738</v>
      </c>
      <c r="J3788" s="184">
        <v>0.13478455109375062</v>
      </c>
      <c r="K3788" s="184">
        <v>0.23041864179617849</v>
      </c>
      <c r="L3788" s="184">
        <v>0.35332039203438009</v>
      </c>
      <c r="M3788" s="184">
        <v>936.93140371599861</v>
      </c>
      <c r="N3788" s="184">
        <v>0.21477847640395367</v>
      </c>
      <c r="O3788" s="184">
        <v>6.3986031697788243E-2</v>
      </c>
      <c r="P3788" s="184">
        <v>5.9023358597850933E-2</v>
      </c>
      <c r="Q3788" s="184">
        <v>4.9626730999373135E-3</v>
      </c>
    </row>
    <row r="3789" spans="1:17" x14ac:dyDescent="0.2">
      <c r="A3789" s="187" t="str">
        <f>B3789&amp;C3789&amp;D3789&amp;E3789</f>
        <v>200918A24BRA33</v>
      </c>
      <c r="B3789" s="184">
        <v>2009</v>
      </c>
      <c r="C3789" s="184" t="s">
        <v>1</v>
      </c>
      <c r="D3789" s="184" t="s">
        <v>92</v>
      </c>
      <c r="E3789" s="184">
        <v>33</v>
      </c>
      <c r="F3789" s="184">
        <v>678082</v>
      </c>
      <c r="G3789" s="184">
        <v>0.19219836562160383</v>
      </c>
      <c r="H3789" s="184">
        <v>0.66357313717220046</v>
      </c>
      <c r="I3789" s="184">
        <v>0.53603546473730312</v>
      </c>
      <c r="J3789" s="184">
        <v>0.13954506977032277</v>
      </c>
      <c r="K3789" s="184">
        <v>0.20978141286747032</v>
      </c>
      <c r="L3789" s="184">
        <v>0.42978282862544648</v>
      </c>
      <c r="M3789" s="184">
        <v>920.59622588355251</v>
      </c>
      <c r="N3789" s="184">
        <v>0.2440073619414761</v>
      </c>
      <c r="O3789" s="184">
        <v>5.0825711344645634E-2</v>
      </c>
      <c r="P3789" s="184">
        <v>4.7128518379782977E-2</v>
      </c>
      <c r="Q3789" s="184">
        <v>3.6971929648626565E-3</v>
      </c>
    </row>
    <row r="3790" spans="1:17" x14ac:dyDescent="0.2">
      <c r="A3790" s="187" t="str">
        <f>B3790&amp;C3790&amp;D3790&amp;E3790</f>
        <v>200918A24IND33</v>
      </c>
      <c r="B3790" s="184">
        <v>2009</v>
      </c>
      <c r="C3790" s="184" t="s">
        <v>1</v>
      </c>
      <c r="D3790" s="184" t="s">
        <v>107</v>
      </c>
      <c r="E3790" s="184">
        <v>33</v>
      </c>
      <c r="F3790" s="184">
        <v>3759</v>
      </c>
      <c r="G3790" s="184">
        <v>0.19987228607918264</v>
      </c>
      <c r="H3790" s="184">
        <v>0.83320031923383875</v>
      </c>
      <c r="I3790" s="184">
        <v>0.66666666666666663</v>
      </c>
      <c r="J3790" s="184">
        <v>0.16679968076616122</v>
      </c>
      <c r="K3790" s="184">
        <v>0.33333333333333331</v>
      </c>
      <c r="L3790" s="184">
        <v>0</v>
      </c>
      <c r="M3790" s="184">
        <v>1450.1624502325124</v>
      </c>
      <c r="N3790" s="184">
        <v>0.50013301409949451</v>
      </c>
      <c r="O3790" s="184">
        <v>0.16653365256717212</v>
      </c>
      <c r="P3790" s="184">
        <v>0.16653365256717212</v>
      </c>
      <c r="Q3790" s="184">
        <v>0</v>
      </c>
    </row>
    <row r="3791" spans="1:17" x14ac:dyDescent="0.2">
      <c r="A3791" s="187" t="str">
        <f>B3791&amp;C3791&amp;D3791&amp;E3791</f>
        <v>200918A24NEG33</v>
      </c>
      <c r="B3791" s="184">
        <v>2009</v>
      </c>
      <c r="C3791" s="184" t="s">
        <v>1</v>
      </c>
      <c r="D3791" s="184" t="s">
        <v>94</v>
      </c>
      <c r="E3791" s="184">
        <v>33</v>
      </c>
      <c r="F3791" s="184">
        <v>562154</v>
      </c>
      <c r="G3791" s="184">
        <v>0.24604365071375359</v>
      </c>
      <c r="H3791" s="184">
        <v>0.70680987772033999</v>
      </c>
      <c r="I3791" s="184">
        <v>0.5329037950454858</v>
      </c>
      <c r="J3791" s="184">
        <v>0.16833821337213645</v>
      </c>
      <c r="K3791" s="184">
        <v>0.29877044368624966</v>
      </c>
      <c r="L3791" s="184">
        <v>0.27201265133753383</v>
      </c>
      <c r="M3791" s="184">
        <v>758.15781061268012</v>
      </c>
      <c r="N3791" s="184">
        <v>0.22966482494120827</v>
      </c>
      <c r="O3791" s="184">
        <v>5.7971659011587573E-2</v>
      </c>
      <c r="P3791" s="184">
        <v>5.2394895348961315E-2</v>
      </c>
      <c r="Q3791" s="184">
        <v>5.5767636626262553E-3</v>
      </c>
    </row>
    <row r="3792" spans="1:17" x14ac:dyDescent="0.2">
      <c r="A3792" s="187" t="str">
        <f>B3792&amp;C3792&amp;D3792&amp;E3792</f>
        <v>200925A29BRA33</v>
      </c>
      <c r="B3792" s="184">
        <v>2009</v>
      </c>
      <c r="C3792" s="184" t="s">
        <v>2</v>
      </c>
      <c r="D3792" s="184" t="s">
        <v>92</v>
      </c>
      <c r="E3792" s="184">
        <v>33</v>
      </c>
      <c r="F3792" s="184">
        <v>514523</v>
      </c>
      <c r="G3792" s="184">
        <v>8.8155267272031324E-2</v>
      </c>
      <c r="H3792" s="184">
        <v>0.8428738851324431</v>
      </c>
      <c r="I3792" s="184">
        <v>0.76857011251197715</v>
      </c>
      <c r="J3792" s="184">
        <v>0.13276957492667965</v>
      </c>
      <c r="K3792" s="184">
        <v>0.19367258606515161</v>
      </c>
      <c r="L3792" s="184">
        <v>0.15469279313072495</v>
      </c>
      <c r="M3792" s="184">
        <v>1506.6686528310843</v>
      </c>
      <c r="N3792" s="184">
        <v>0.28377934514103353</v>
      </c>
      <c r="O3792" s="184">
        <v>0.12056798238368353</v>
      </c>
      <c r="P3792" s="184">
        <v>9.2551742098992654E-2</v>
      </c>
      <c r="Q3792" s="184">
        <v>2.8016240284690869E-2</v>
      </c>
    </row>
    <row r="3793" spans="1:17" x14ac:dyDescent="0.2">
      <c r="A3793" s="187" t="str">
        <f>B3793&amp;C3793&amp;D3793&amp;E3793</f>
        <v>200925A29IND33</v>
      </c>
      <c r="B3793" s="184">
        <v>2009</v>
      </c>
      <c r="C3793" s="184" t="s">
        <v>2</v>
      </c>
      <c r="D3793" s="184" t="s">
        <v>107</v>
      </c>
      <c r="E3793" s="184">
        <v>33</v>
      </c>
      <c r="F3793" s="184">
        <v>627</v>
      </c>
      <c r="G3793" s="184">
        <v>0</v>
      </c>
      <c r="H3793" s="184">
        <v>1</v>
      </c>
      <c r="I3793" s="184">
        <v>1</v>
      </c>
      <c r="J3793" s="184">
        <v>0</v>
      </c>
      <c r="K3793" s="184">
        <v>0</v>
      </c>
      <c r="L3793" s="184">
        <v>1</v>
      </c>
      <c r="M3793" s="184">
        <v>2583.3060640414183</v>
      </c>
      <c r="N3793" s="184">
        <v>0</v>
      </c>
      <c r="O3793" s="184">
        <v>0</v>
      </c>
      <c r="P3793" s="184">
        <v>0</v>
      </c>
      <c r="Q3793" s="184">
        <v>0</v>
      </c>
    </row>
    <row r="3794" spans="1:17" x14ac:dyDescent="0.2">
      <c r="A3794" s="187" t="str">
        <f>B3794&amp;C3794&amp;D3794&amp;E3794</f>
        <v>200925A29NEG33</v>
      </c>
      <c r="B3794" s="184">
        <v>2009</v>
      </c>
      <c r="C3794" s="184" t="s">
        <v>2</v>
      </c>
      <c r="D3794" s="184" t="s">
        <v>94</v>
      </c>
      <c r="E3794" s="184">
        <v>33</v>
      </c>
      <c r="F3794" s="184">
        <v>425523</v>
      </c>
      <c r="G3794" s="184">
        <v>0.14159862304063647</v>
      </c>
      <c r="H3794" s="184">
        <v>0.84242449879324977</v>
      </c>
      <c r="I3794" s="184">
        <v>0.72313834974842728</v>
      </c>
      <c r="J3794" s="184">
        <v>0.13402095773906464</v>
      </c>
      <c r="K3794" s="184">
        <v>0.23710351731868784</v>
      </c>
      <c r="L3794" s="184">
        <v>0.11339457561635917</v>
      </c>
      <c r="M3794" s="184">
        <v>1190.7430101573252</v>
      </c>
      <c r="N3794" s="184">
        <v>0.28358828104744621</v>
      </c>
      <c r="O3794" s="184">
        <v>9.7480378061140308E-2</v>
      </c>
      <c r="P3794" s="184">
        <v>9.0091215499563962E-2</v>
      </c>
      <c r="Q3794" s="184">
        <v>7.3891625615763543E-3</v>
      </c>
    </row>
    <row r="3795" spans="1:17" x14ac:dyDescent="0.2">
      <c r="A3795" s="187" t="str">
        <f>B3795&amp;C3795&amp;D3795&amp;E3795</f>
        <v>200930EMABRA33</v>
      </c>
      <c r="B3795" s="184">
        <v>2009</v>
      </c>
      <c r="C3795" s="184" t="s">
        <v>4</v>
      </c>
      <c r="D3795" s="184" t="s">
        <v>92</v>
      </c>
      <c r="E3795" s="184">
        <v>33</v>
      </c>
      <c r="F3795" s="184">
        <v>3841030</v>
      </c>
      <c r="G3795" s="184">
        <v>5.2809204103755787E-2</v>
      </c>
      <c r="H3795" s="184">
        <v>0.60857790748835594</v>
      </c>
      <c r="I3795" s="184">
        <v>0.57643939255876675</v>
      </c>
      <c r="J3795" s="184">
        <v>0.38375253512729657</v>
      </c>
      <c r="K3795" s="184">
        <v>0.41458619172461553</v>
      </c>
      <c r="L3795" s="184">
        <v>2.920648888449192E-2</v>
      </c>
      <c r="M3795" s="184">
        <v>2353.9149805758266</v>
      </c>
      <c r="N3795" s="184">
        <v>0.28095693082324275</v>
      </c>
      <c r="O3795" s="184">
        <v>0.17930659224218504</v>
      </c>
      <c r="P3795" s="184">
        <v>0.13770394920112575</v>
      </c>
      <c r="Q3795" s="184">
        <v>4.1602643041059297E-2</v>
      </c>
    </row>
    <row r="3796" spans="1:17" x14ac:dyDescent="0.2">
      <c r="A3796" s="187" t="str">
        <f>B3796&amp;C3796&amp;D3796&amp;E3796</f>
        <v>200930EMAIND33</v>
      </c>
      <c r="B3796" s="184">
        <v>2009</v>
      </c>
      <c r="C3796" s="184" t="s">
        <v>4</v>
      </c>
      <c r="D3796" s="184" t="s">
        <v>107</v>
      </c>
      <c r="E3796" s="184">
        <v>33</v>
      </c>
      <c r="F3796" s="184">
        <v>15665</v>
      </c>
      <c r="G3796" s="184">
        <v>0</v>
      </c>
      <c r="H3796" s="184">
        <v>0.64002553463134371</v>
      </c>
      <c r="I3796" s="184">
        <v>0.64002553463134371</v>
      </c>
      <c r="J3796" s="184">
        <v>0.35997446536865624</v>
      </c>
      <c r="K3796" s="184">
        <v>0.35997446536865624</v>
      </c>
      <c r="L3796" s="184">
        <v>3.9961698052984357E-2</v>
      </c>
      <c r="M3796" s="184">
        <v>772.98929473979308</v>
      </c>
      <c r="N3796" s="184">
        <v>0.35997446536865624</v>
      </c>
      <c r="O3796" s="184">
        <v>0.31994893073731245</v>
      </c>
      <c r="P3796" s="184">
        <v>0.31994893073731245</v>
      </c>
      <c r="Q3796" s="184">
        <v>0</v>
      </c>
    </row>
    <row r="3797" spans="1:17" x14ac:dyDescent="0.2">
      <c r="A3797" s="187" t="str">
        <f>B3797&amp;C3797&amp;D3797&amp;E3797</f>
        <v>200930EMANEG33</v>
      </c>
      <c r="B3797" s="184">
        <v>2009</v>
      </c>
      <c r="C3797" s="184" t="s">
        <v>4</v>
      </c>
      <c r="D3797" s="184" t="s">
        <v>94</v>
      </c>
      <c r="E3797" s="184">
        <v>33</v>
      </c>
      <c r="F3797" s="184">
        <v>2843976</v>
      </c>
      <c r="G3797" s="184">
        <v>7.0510000637614659E-2</v>
      </c>
      <c r="H3797" s="184">
        <v>0.65624006672348856</v>
      </c>
      <c r="I3797" s="184">
        <v>0.60996857920038705</v>
      </c>
      <c r="J3797" s="184">
        <v>0.33737063885208596</v>
      </c>
      <c r="K3797" s="184">
        <v>0.38033724616522785</v>
      </c>
      <c r="L3797" s="184">
        <v>3.3934182285645167E-2</v>
      </c>
      <c r="M3797" s="184">
        <v>1197.1187815958983</v>
      </c>
      <c r="N3797" s="184">
        <v>0.2742525388509538</v>
      </c>
      <c r="O3797" s="184">
        <v>0.16159822817770145</v>
      </c>
      <c r="P3797" s="184">
        <v>0.14815091023641769</v>
      </c>
      <c r="Q3797" s="184">
        <v>1.3447317941283761E-2</v>
      </c>
    </row>
    <row r="3798" spans="1:17" x14ac:dyDescent="0.2">
      <c r="A3798" s="187" t="str">
        <f>B3798&amp;C3798&amp;D3798&amp;E3798</f>
        <v>200915A17BRA35</v>
      </c>
      <c r="B3798" s="184">
        <v>2009</v>
      </c>
      <c r="C3798" s="184" t="s">
        <v>0</v>
      </c>
      <c r="D3798" s="184" t="s">
        <v>92</v>
      </c>
      <c r="E3798" s="184">
        <v>35</v>
      </c>
      <c r="F3798" s="184">
        <v>509943</v>
      </c>
      <c r="G3798" s="184">
        <v>0.42773983476631322</v>
      </c>
      <c r="H3798" s="184">
        <v>0.31497834071651143</v>
      </c>
      <c r="I3798" s="184">
        <v>0.18024955730346331</v>
      </c>
      <c r="J3798" s="184">
        <v>4.9336886671647616E-2</v>
      </c>
      <c r="K3798" s="184">
        <v>6.4513092639765623E-2</v>
      </c>
      <c r="L3798" s="184">
        <v>0.89754148993122762</v>
      </c>
      <c r="M3798" s="184">
        <v>452.49346201391296</v>
      </c>
      <c r="N3798" s="184">
        <v>8.3487762357753709E-2</v>
      </c>
      <c r="O3798" s="184">
        <v>3.794541742900677E-3</v>
      </c>
      <c r="P3798" s="184">
        <v>3.794541742900677E-3</v>
      </c>
      <c r="Q3798" s="184">
        <v>0</v>
      </c>
    </row>
    <row r="3799" spans="1:17" x14ac:dyDescent="0.2">
      <c r="A3799" s="187" t="str">
        <f>B3799&amp;C3799&amp;D3799&amp;E3799</f>
        <v>200915A17IND35</v>
      </c>
      <c r="B3799" s="184">
        <v>2009</v>
      </c>
      <c r="C3799" s="184" t="s">
        <v>0</v>
      </c>
      <c r="D3799" s="184" t="s">
        <v>107</v>
      </c>
      <c r="E3799" s="184">
        <v>35</v>
      </c>
      <c r="F3799" s="184">
        <v>1936</v>
      </c>
      <c r="G3799" s="184"/>
      <c r="H3799" s="184">
        <v>0</v>
      </c>
      <c r="I3799" s="184">
        <v>0</v>
      </c>
      <c r="J3799" s="184">
        <v>0</v>
      </c>
      <c r="K3799" s="184">
        <v>0</v>
      </c>
      <c r="L3799" s="184">
        <v>1</v>
      </c>
      <c r="M3799" s="184"/>
      <c r="N3799" s="184">
        <v>0</v>
      </c>
      <c r="O3799" s="184">
        <v>0</v>
      </c>
      <c r="P3799" s="184">
        <v>0</v>
      </c>
      <c r="Q3799" s="184">
        <v>0</v>
      </c>
    </row>
    <row r="3800" spans="1:17" x14ac:dyDescent="0.2">
      <c r="A3800" s="187" t="str">
        <f>B3800&amp;C3800&amp;D3800&amp;E3800</f>
        <v>200915A17NEG35</v>
      </c>
      <c r="B3800" s="184">
        <v>2009</v>
      </c>
      <c r="C3800" s="184" t="s">
        <v>0</v>
      </c>
      <c r="D3800" s="184" t="s">
        <v>94</v>
      </c>
      <c r="E3800" s="184">
        <v>35</v>
      </c>
      <c r="F3800" s="184">
        <v>433506</v>
      </c>
      <c r="G3800" s="184">
        <v>0.37015256017905268</v>
      </c>
      <c r="H3800" s="184">
        <v>0.40401747611336408</v>
      </c>
      <c r="I3800" s="184">
        <v>0.2544693729729231</v>
      </c>
      <c r="J3800" s="184">
        <v>5.1344156712940535E-2</v>
      </c>
      <c r="K3800" s="184">
        <v>7.5899756866110279E-2</v>
      </c>
      <c r="L3800" s="184">
        <v>0.87497981573496098</v>
      </c>
      <c r="M3800" s="184">
        <v>373.80566626528082</v>
      </c>
      <c r="N3800" s="184">
        <v>0.15212998626710256</v>
      </c>
      <c r="O3800" s="184">
        <v>2.4608242512796565E-2</v>
      </c>
      <c r="P3800" s="184">
        <v>2.4608242512796565E-2</v>
      </c>
      <c r="Q3800" s="184">
        <v>0</v>
      </c>
    </row>
    <row r="3801" spans="1:17" x14ac:dyDescent="0.2">
      <c r="A3801" s="187" t="str">
        <f>B3801&amp;C3801&amp;D3801&amp;E3801</f>
        <v>200915A29BRA35</v>
      </c>
      <c r="B3801" s="184">
        <v>2009</v>
      </c>
      <c r="C3801" s="184" t="s">
        <v>3</v>
      </c>
      <c r="D3801" s="184" t="s">
        <v>92</v>
      </c>
      <c r="E3801" s="184">
        <v>35</v>
      </c>
      <c r="F3801" s="184">
        <v>2981387</v>
      </c>
      <c r="G3801" s="184">
        <v>0.17457753775402735</v>
      </c>
      <c r="H3801" s="184">
        <v>0.74553991145731835</v>
      </c>
      <c r="I3801" s="184">
        <v>0.61538538941774412</v>
      </c>
      <c r="J3801" s="184">
        <v>9.3150268650128279E-2</v>
      </c>
      <c r="K3801" s="184">
        <v>0.17397037016663722</v>
      </c>
      <c r="L3801" s="184">
        <v>0.36773756644139122</v>
      </c>
      <c r="M3801" s="184">
        <v>1258.6059158012793</v>
      </c>
      <c r="N3801" s="184">
        <v>0.21032425512018399</v>
      </c>
      <c r="O3801" s="184">
        <v>5.0955478104653971E-2</v>
      </c>
      <c r="P3801" s="184">
        <v>4.3166150519875483E-2</v>
      </c>
      <c r="Q3801" s="184">
        <v>7.7893275847784943E-3</v>
      </c>
    </row>
    <row r="3802" spans="1:17" x14ac:dyDescent="0.2">
      <c r="A3802" s="187" t="str">
        <f>B3802&amp;C3802&amp;D3802&amp;E3802</f>
        <v>200915A29IND35</v>
      </c>
      <c r="B3802" s="184">
        <v>2009</v>
      </c>
      <c r="C3802" s="184" t="s">
        <v>3</v>
      </c>
      <c r="D3802" s="184" t="s">
        <v>107</v>
      </c>
      <c r="E3802" s="184">
        <v>35</v>
      </c>
      <c r="F3802" s="184">
        <v>15482</v>
      </c>
      <c r="G3802" s="184">
        <v>0.15384003816186992</v>
      </c>
      <c r="H3802" s="184">
        <v>0.81242733496964215</v>
      </c>
      <c r="I3802" s="184">
        <v>0.68744348275416611</v>
      </c>
      <c r="J3802" s="184">
        <v>6.2524221676785952E-2</v>
      </c>
      <c r="K3802" s="184">
        <v>0.18750807389226198</v>
      </c>
      <c r="L3802" s="184">
        <v>0.25003229556904794</v>
      </c>
      <c r="M3802" s="184">
        <v>1629.5292332797237</v>
      </c>
      <c r="N3802" s="184">
        <v>0.31236274383154633</v>
      </c>
      <c r="O3802" s="184">
        <v>0.18744348275416614</v>
      </c>
      <c r="P3802" s="184">
        <v>0.18744348275416614</v>
      </c>
      <c r="Q3802" s="184">
        <v>0</v>
      </c>
    </row>
    <row r="3803" spans="1:17" x14ac:dyDescent="0.2">
      <c r="A3803" s="187" t="str">
        <f>B3803&amp;C3803&amp;D3803&amp;E3803</f>
        <v>200915A29NEG35</v>
      </c>
      <c r="B3803" s="184">
        <v>2009</v>
      </c>
      <c r="C3803" s="184" t="s">
        <v>3</v>
      </c>
      <c r="D3803" s="184" t="s">
        <v>94</v>
      </c>
      <c r="E3803" s="184">
        <v>35</v>
      </c>
      <c r="F3803" s="184">
        <v>2126920</v>
      </c>
      <c r="G3803" s="184">
        <v>0.20251440706478627</v>
      </c>
      <c r="H3803" s="184">
        <v>0.76160128260583382</v>
      </c>
      <c r="I3803" s="184">
        <v>0.60736605043913261</v>
      </c>
      <c r="J3803" s="184">
        <v>0.10600774829330675</v>
      </c>
      <c r="K3803" s="184">
        <v>0.21247296560284354</v>
      </c>
      <c r="L3803" s="184">
        <v>0.30163334775167849</v>
      </c>
      <c r="M3803" s="184">
        <v>866.91974533319319</v>
      </c>
      <c r="N3803" s="184">
        <v>0.2185795281282118</v>
      </c>
      <c r="O3803" s="184">
        <v>5.464417614438509E-2</v>
      </c>
      <c r="P3803" s="184">
        <v>5.1456858028107504E-2</v>
      </c>
      <c r="Q3803" s="184">
        <v>3.1873181162775815E-3</v>
      </c>
    </row>
    <row r="3804" spans="1:17" x14ac:dyDescent="0.2">
      <c r="A3804" s="187" t="str">
        <f>B3804&amp;C3804&amp;D3804&amp;E3804</f>
        <v>200918A24BRA35</v>
      </c>
      <c r="B3804" s="184">
        <v>2009</v>
      </c>
      <c r="C3804" s="184" t="s">
        <v>1</v>
      </c>
      <c r="D3804" s="184" t="s">
        <v>92</v>
      </c>
      <c r="E3804" s="184">
        <v>35</v>
      </c>
      <c r="F3804" s="184">
        <v>1407977</v>
      </c>
      <c r="G3804" s="184">
        <v>0.18600562370880863</v>
      </c>
      <c r="H3804" s="184">
        <v>0.80550108417964217</v>
      </c>
      <c r="I3804" s="184">
        <v>0.6556733526186862</v>
      </c>
      <c r="J3804" s="184">
        <v>9.8280014517282605E-2</v>
      </c>
      <c r="K3804" s="184">
        <v>0.19724967098184132</v>
      </c>
      <c r="L3804" s="184">
        <v>0.3505142484571836</v>
      </c>
      <c r="M3804" s="184">
        <v>1012.5163500799016</v>
      </c>
      <c r="N3804" s="184">
        <v>0.23024594861989933</v>
      </c>
      <c r="O3804" s="184">
        <v>4.3300423231345399E-2</v>
      </c>
      <c r="P3804" s="184">
        <v>3.8487844616779961E-2</v>
      </c>
      <c r="Q3804" s="184">
        <v>4.8125786145654364E-3</v>
      </c>
    </row>
    <row r="3805" spans="1:17" x14ac:dyDescent="0.2">
      <c r="A3805" s="187" t="str">
        <f>B3805&amp;C3805&amp;D3805&amp;E3805</f>
        <v>200918A24IND35</v>
      </c>
      <c r="B3805" s="184">
        <v>2009</v>
      </c>
      <c r="C3805" s="184" t="s">
        <v>1</v>
      </c>
      <c r="D3805" s="184" t="s">
        <v>107</v>
      </c>
      <c r="E3805" s="184">
        <v>35</v>
      </c>
      <c r="F3805" s="184">
        <v>2902</v>
      </c>
      <c r="G3805" s="184">
        <v>0</v>
      </c>
      <c r="H3805" s="184">
        <v>1</v>
      </c>
      <c r="I3805" s="184">
        <v>1</v>
      </c>
      <c r="J3805" s="184">
        <v>0</v>
      </c>
      <c r="K3805" s="184">
        <v>0</v>
      </c>
      <c r="L3805" s="184">
        <v>0.33321847002067539</v>
      </c>
      <c r="M3805" s="184">
        <v>505.59121427889596</v>
      </c>
      <c r="N3805" s="184">
        <v>1</v>
      </c>
      <c r="O3805" s="184">
        <v>0.33356305995864921</v>
      </c>
      <c r="P3805" s="184">
        <v>0.33356305995864921</v>
      </c>
      <c r="Q3805" s="184">
        <v>0</v>
      </c>
    </row>
    <row r="3806" spans="1:17" x14ac:dyDescent="0.2">
      <c r="A3806" s="187" t="str">
        <f>B3806&amp;C3806&amp;D3806&amp;E3806</f>
        <v>200918A24NEG35</v>
      </c>
      <c r="B3806" s="184">
        <v>2009</v>
      </c>
      <c r="C3806" s="184" t="s">
        <v>1</v>
      </c>
      <c r="D3806" s="184" t="s">
        <v>94</v>
      </c>
      <c r="E3806" s="184">
        <v>35</v>
      </c>
      <c r="F3806" s="184">
        <v>966704</v>
      </c>
      <c r="G3806" s="184">
        <v>0.22695602038473001</v>
      </c>
      <c r="H3806" s="184">
        <v>0.84684867343054337</v>
      </c>
      <c r="I3806" s="184">
        <v>0.65465126864065937</v>
      </c>
      <c r="J3806" s="184">
        <v>0.11310907992518909</v>
      </c>
      <c r="K3806" s="184">
        <v>0.26626557870868434</v>
      </c>
      <c r="L3806" s="184">
        <v>0.1961975951273606</v>
      </c>
      <c r="M3806" s="184">
        <v>789.15333885938458</v>
      </c>
      <c r="N3806" s="184">
        <v>0.22422168523146693</v>
      </c>
      <c r="O3806" s="184">
        <v>3.8038530925702183E-2</v>
      </c>
      <c r="P3806" s="184">
        <v>3.5035543454873468E-2</v>
      </c>
      <c r="Q3806" s="184">
        <v>3.0029874708287128E-3</v>
      </c>
    </row>
    <row r="3807" spans="1:17" x14ac:dyDescent="0.2">
      <c r="A3807" s="187" t="str">
        <f>B3807&amp;C3807&amp;D3807&amp;E3807</f>
        <v>200925A29BRA35</v>
      </c>
      <c r="B3807" s="184">
        <v>2009</v>
      </c>
      <c r="C3807" s="184" t="s">
        <v>2</v>
      </c>
      <c r="D3807" s="184" t="s">
        <v>92</v>
      </c>
      <c r="E3807" s="184">
        <v>35</v>
      </c>
      <c r="F3807" s="184">
        <v>1063467</v>
      </c>
      <c r="G3807" s="184">
        <v>0.11679265513284015</v>
      </c>
      <c r="H3807" s="184">
        <v>0.87261287844380686</v>
      </c>
      <c r="I3807" s="184">
        <v>0.77069810346724443</v>
      </c>
      <c r="J3807" s="184">
        <v>0.10736769453118902</v>
      </c>
      <c r="K3807" s="184">
        <v>0.19563559565082886</v>
      </c>
      <c r="L3807" s="184">
        <v>0.13649412722726703</v>
      </c>
      <c r="M3807" s="184">
        <v>1633.7922652969173</v>
      </c>
      <c r="N3807" s="184">
        <v>0.24476829088255678</v>
      </c>
      <c r="O3807" s="184">
        <v>8.3704524917087228E-2</v>
      </c>
      <c r="P3807" s="184">
        <v>6.8239070887954209E-2</v>
      </c>
      <c r="Q3807" s="184">
        <v>1.5465454029133015E-2</v>
      </c>
    </row>
    <row r="3808" spans="1:17" x14ac:dyDescent="0.2">
      <c r="A3808" s="187" t="str">
        <f>B3808&amp;C3808&amp;D3808&amp;E3808</f>
        <v>200925A29IND35</v>
      </c>
      <c r="B3808" s="184">
        <v>2009</v>
      </c>
      <c r="C3808" s="184" t="s">
        <v>2</v>
      </c>
      <c r="D3808" s="184" t="s">
        <v>107</v>
      </c>
      <c r="E3808" s="184">
        <v>35</v>
      </c>
      <c r="F3808" s="184">
        <v>10644</v>
      </c>
      <c r="G3808" s="184">
        <v>0.19997933030177759</v>
      </c>
      <c r="H3808" s="184">
        <v>0.90905674558436678</v>
      </c>
      <c r="I3808" s="184">
        <v>0.72726418639609169</v>
      </c>
      <c r="J3808" s="184">
        <v>9.0943254415633223E-2</v>
      </c>
      <c r="K3808" s="184">
        <v>0.27273581360390831</v>
      </c>
      <c r="L3808" s="184">
        <v>9.0943254415633223E-2</v>
      </c>
      <c r="M3808" s="184">
        <v>2111.0273335366473</v>
      </c>
      <c r="N3808" s="184">
        <v>0.18169860954528372</v>
      </c>
      <c r="O3808" s="184">
        <v>0.18169860954528372</v>
      </c>
      <c r="P3808" s="184">
        <v>0.18169860954528372</v>
      </c>
      <c r="Q3808" s="184">
        <v>0</v>
      </c>
    </row>
    <row r="3809" spans="1:17" x14ac:dyDescent="0.2">
      <c r="A3809" s="187" t="str">
        <f>B3809&amp;C3809&amp;D3809&amp;E3809</f>
        <v>200925A29NEG35</v>
      </c>
      <c r="B3809" s="184">
        <v>2009</v>
      </c>
      <c r="C3809" s="184" t="s">
        <v>2</v>
      </c>
      <c r="D3809" s="184" t="s">
        <v>94</v>
      </c>
      <c r="E3809" s="184">
        <v>35</v>
      </c>
      <c r="F3809" s="184">
        <v>726710</v>
      </c>
      <c r="G3809" s="184">
        <v>0.12365729655996384</v>
      </c>
      <c r="H3809" s="184">
        <v>0.86151146949952528</v>
      </c>
      <c r="I3809" s="184">
        <v>0.75497929022581223</v>
      </c>
      <c r="J3809" s="184">
        <v>0.12916982014833978</v>
      </c>
      <c r="K3809" s="184">
        <v>0.22238582102902121</v>
      </c>
      <c r="L3809" s="184">
        <v>9.986927385064194E-2</v>
      </c>
      <c r="M3809" s="184">
        <v>1058.5566848585909</v>
      </c>
      <c r="N3809" s="184">
        <v>0.2506675926155576</v>
      </c>
      <c r="O3809" s="184">
        <v>9.4664495096053417E-2</v>
      </c>
      <c r="P3809" s="184">
        <v>8.9332021572404524E-2</v>
      </c>
      <c r="Q3809" s="184">
        <v>5.3324735236489002E-3</v>
      </c>
    </row>
    <row r="3810" spans="1:17" x14ac:dyDescent="0.2">
      <c r="A3810" s="187" t="str">
        <f>B3810&amp;C3810&amp;D3810&amp;E3810</f>
        <v>200930EMABRA35</v>
      </c>
      <c r="B3810" s="184">
        <v>2009</v>
      </c>
      <c r="C3810" s="184" t="s">
        <v>4</v>
      </c>
      <c r="D3810" s="184" t="s">
        <v>92</v>
      </c>
      <c r="E3810" s="184">
        <v>35</v>
      </c>
      <c r="F3810" s="184">
        <v>6461160</v>
      </c>
      <c r="G3810" s="184">
        <v>6.2354117084375098E-2</v>
      </c>
      <c r="H3810" s="184">
        <v>0.64849098304329256</v>
      </c>
      <c r="I3810" s="184">
        <v>0.60805490035844956</v>
      </c>
      <c r="J3810" s="184">
        <v>0.34581824316376625</v>
      </c>
      <c r="K3810" s="184">
        <v>0.38415764351912041</v>
      </c>
      <c r="L3810" s="184">
        <v>3.2200255062558428E-2</v>
      </c>
      <c r="M3810" s="184">
        <v>2242.4666391663832</v>
      </c>
      <c r="N3810" s="184">
        <v>0.27049354613058202</v>
      </c>
      <c r="O3810" s="184">
        <v>0.17758241887578519</v>
      </c>
      <c r="P3810" s="184">
        <v>0.13862148650927658</v>
      </c>
      <c r="Q3810" s="184">
        <v>3.8960932366508605E-2</v>
      </c>
    </row>
    <row r="3811" spans="1:17" x14ac:dyDescent="0.2">
      <c r="A3811" s="187" t="str">
        <f>B3811&amp;C3811&amp;D3811&amp;E3811</f>
        <v>200930EMAIND35</v>
      </c>
      <c r="B3811" s="184">
        <v>2009</v>
      </c>
      <c r="C3811" s="184" t="s">
        <v>4</v>
      </c>
      <c r="D3811" s="184" t="s">
        <v>107</v>
      </c>
      <c r="E3811" s="184">
        <v>35</v>
      </c>
      <c r="F3811" s="184">
        <v>18382</v>
      </c>
      <c r="G3811" s="184">
        <v>7.6959771028780405E-2</v>
      </c>
      <c r="H3811" s="184">
        <v>0.68425633772168426</v>
      </c>
      <c r="I3811" s="184">
        <v>0.63159612664563158</v>
      </c>
      <c r="J3811" s="184">
        <v>0.31574366227831574</v>
      </c>
      <c r="K3811" s="184">
        <v>0.36840387335436842</v>
      </c>
      <c r="L3811" s="184">
        <v>0</v>
      </c>
      <c r="M3811" s="184">
        <v>1152.3004610129583</v>
      </c>
      <c r="N3811" s="184">
        <v>0.36845827439886847</v>
      </c>
      <c r="O3811" s="184">
        <v>0.15792623218365792</v>
      </c>
      <c r="P3811" s="184">
        <v>0.15792623218365792</v>
      </c>
      <c r="Q3811" s="184">
        <v>0</v>
      </c>
    </row>
    <row r="3812" spans="1:17" x14ac:dyDescent="0.2">
      <c r="A3812" s="187" t="str">
        <f>B3812&amp;C3812&amp;D3812&amp;E3812</f>
        <v>200930EMANEG35</v>
      </c>
      <c r="B3812" s="184">
        <v>2009</v>
      </c>
      <c r="C3812" s="184" t="s">
        <v>4</v>
      </c>
      <c r="D3812" s="184" t="s">
        <v>94</v>
      </c>
      <c r="E3812" s="184">
        <v>35</v>
      </c>
      <c r="F3812" s="184">
        <v>3791339</v>
      </c>
      <c r="G3812" s="184">
        <v>6.8573536190417936E-2</v>
      </c>
      <c r="H3812" s="184">
        <v>0.70725092111256738</v>
      </c>
      <c r="I3812" s="184">
        <v>0.65875222447794834</v>
      </c>
      <c r="J3812" s="184">
        <v>0.28687912107041863</v>
      </c>
      <c r="K3812" s="184">
        <v>0.332825421308936</v>
      </c>
      <c r="L3812" s="184">
        <v>4.4154584963254404E-2</v>
      </c>
      <c r="M3812" s="184">
        <v>1407.9641331731116</v>
      </c>
      <c r="N3812" s="184">
        <v>0.26512919843439353</v>
      </c>
      <c r="O3812" s="184">
        <v>0.15376714823742568</v>
      </c>
      <c r="P3812" s="184">
        <v>0.13230974470731457</v>
      </c>
      <c r="Q3812" s="184">
        <v>2.1457403530111108E-2</v>
      </c>
    </row>
    <row r="3813" spans="1:17" x14ac:dyDescent="0.2">
      <c r="A3813" s="187" t="str">
        <f>B3813&amp;C3813&amp;D3813&amp;E3813</f>
        <v>200915A17BRA41</v>
      </c>
      <c r="B3813" s="184">
        <v>2009</v>
      </c>
      <c r="C3813" s="184" t="s">
        <v>0</v>
      </c>
      <c r="D3813" s="184" t="s">
        <v>92</v>
      </c>
      <c r="E3813" s="184">
        <v>41</v>
      </c>
      <c r="F3813" s="184">
        <v>110677</v>
      </c>
      <c r="G3813" s="184">
        <v>0.24992571382263162</v>
      </c>
      <c r="H3813" s="184">
        <v>0.33447780478328831</v>
      </c>
      <c r="I3813" s="184">
        <v>0.25088320066499814</v>
      </c>
      <c r="J3813" s="184">
        <v>9.4111694389981654E-2</v>
      </c>
      <c r="K3813" s="184">
        <v>0.11501938072047489</v>
      </c>
      <c r="L3813" s="184">
        <v>0.80830705566648897</v>
      </c>
      <c r="M3813" s="184">
        <v>410.62228047766547</v>
      </c>
      <c r="N3813" s="184">
        <v>0.12542804738111804</v>
      </c>
      <c r="O3813" s="184">
        <v>1.3941469320635724E-2</v>
      </c>
      <c r="P3813" s="184">
        <v>1.3941469320635724E-2</v>
      </c>
      <c r="Q3813" s="184">
        <v>0</v>
      </c>
    </row>
    <row r="3814" spans="1:17" x14ac:dyDescent="0.2">
      <c r="A3814" s="187" t="str">
        <f>B3814&amp;C3814&amp;D3814&amp;E3814</f>
        <v>200915A17IND41</v>
      </c>
      <c r="B3814" s="184">
        <v>2009</v>
      </c>
      <c r="C3814" s="184" t="s">
        <v>0</v>
      </c>
      <c r="D3814" s="184" t="s">
        <v>107</v>
      </c>
      <c r="E3814" s="184">
        <v>41</v>
      </c>
      <c r="F3814" s="184">
        <v>386</v>
      </c>
      <c r="G3814" s="184"/>
      <c r="H3814" s="184">
        <v>0</v>
      </c>
      <c r="I3814" s="184">
        <v>0</v>
      </c>
      <c r="J3814" s="184">
        <v>0</v>
      </c>
      <c r="K3814" s="184">
        <v>0</v>
      </c>
      <c r="L3814" s="184">
        <v>1</v>
      </c>
      <c r="M3814" s="184"/>
      <c r="N3814" s="184">
        <v>0</v>
      </c>
      <c r="O3814" s="184">
        <v>0</v>
      </c>
      <c r="P3814" s="184">
        <v>0</v>
      </c>
      <c r="Q3814" s="184">
        <v>0</v>
      </c>
    </row>
    <row r="3815" spans="1:17" x14ac:dyDescent="0.2">
      <c r="A3815" s="187" t="str">
        <f>B3815&amp;C3815&amp;D3815&amp;E3815</f>
        <v>200915A17NEG41</v>
      </c>
      <c r="B3815" s="184">
        <v>2009</v>
      </c>
      <c r="C3815" s="184" t="s">
        <v>0</v>
      </c>
      <c r="D3815" s="184" t="s">
        <v>94</v>
      </c>
      <c r="E3815" s="184">
        <v>41</v>
      </c>
      <c r="F3815" s="184">
        <v>45894</v>
      </c>
      <c r="G3815" s="184">
        <v>0.18633786100487934</v>
      </c>
      <c r="H3815" s="184">
        <v>0.49568571055039873</v>
      </c>
      <c r="I3815" s="184">
        <v>0.40332069551575367</v>
      </c>
      <c r="J3815" s="184">
        <v>8.4063276245260818E-2</v>
      </c>
      <c r="K3815" s="184">
        <v>0.12607312502723667</v>
      </c>
      <c r="L3815" s="184">
        <v>0.781431123894191</v>
      </c>
      <c r="M3815" s="184">
        <v>447.55149906660665</v>
      </c>
      <c r="N3815" s="184">
        <v>0.25205909269185517</v>
      </c>
      <c r="O3815" s="184">
        <v>3.3620952629973416E-2</v>
      </c>
      <c r="P3815" s="184">
        <v>3.3620952629973416E-2</v>
      </c>
      <c r="Q3815" s="184">
        <v>0</v>
      </c>
    </row>
    <row r="3816" spans="1:17" x14ac:dyDescent="0.2">
      <c r="A3816" s="187" t="str">
        <f>B3816&amp;C3816&amp;D3816&amp;E3816</f>
        <v>200915A29BRA41</v>
      </c>
      <c r="B3816" s="184">
        <v>2009</v>
      </c>
      <c r="C3816" s="184" t="s">
        <v>3</v>
      </c>
      <c r="D3816" s="184" t="s">
        <v>92</v>
      </c>
      <c r="E3816" s="184">
        <v>41</v>
      </c>
      <c r="F3816" s="184">
        <v>606160</v>
      </c>
      <c r="G3816" s="184">
        <v>0.12764217661424332</v>
      </c>
      <c r="H3816" s="184">
        <v>0.75253728388544283</v>
      </c>
      <c r="I3816" s="184">
        <v>0.65648178698693416</v>
      </c>
      <c r="J3816" s="184">
        <v>9.3516563283621484E-2</v>
      </c>
      <c r="K3816" s="184">
        <v>0.15585983898640624</v>
      </c>
      <c r="L3816" s="184">
        <v>0.35432229114425234</v>
      </c>
      <c r="M3816" s="184">
        <v>1185.9789925035579</v>
      </c>
      <c r="N3816" s="184">
        <v>0.27339819240864521</v>
      </c>
      <c r="O3816" s="184">
        <v>8.6034141923028606E-2</v>
      </c>
      <c r="P3816" s="184">
        <v>6.8196243330622602E-2</v>
      </c>
      <c r="Q3816" s="184">
        <v>1.7837898592406001E-2</v>
      </c>
    </row>
    <row r="3817" spans="1:17" x14ac:dyDescent="0.2">
      <c r="A3817" s="187" t="str">
        <f>B3817&amp;C3817&amp;D3817&amp;E3817</f>
        <v>200915A29IND41</v>
      </c>
      <c r="B3817" s="184">
        <v>2009</v>
      </c>
      <c r="C3817" s="184" t="s">
        <v>3</v>
      </c>
      <c r="D3817" s="184" t="s">
        <v>107</v>
      </c>
      <c r="E3817" s="184">
        <v>41</v>
      </c>
      <c r="F3817" s="184">
        <v>2316</v>
      </c>
      <c r="G3817" s="184">
        <v>0</v>
      </c>
      <c r="H3817" s="184">
        <v>0.83333333333333337</v>
      </c>
      <c r="I3817" s="184">
        <v>0.83333333333333337</v>
      </c>
      <c r="J3817" s="184">
        <v>0</v>
      </c>
      <c r="K3817" s="184">
        <v>0</v>
      </c>
      <c r="L3817" s="184">
        <v>0.16666666666666666</v>
      </c>
      <c r="M3817" s="184">
        <v>1130.4070902243004</v>
      </c>
      <c r="N3817" s="184">
        <v>0.33333333333333331</v>
      </c>
      <c r="O3817" s="184">
        <v>0.16666666666666666</v>
      </c>
      <c r="P3817" s="184">
        <v>0</v>
      </c>
      <c r="Q3817" s="184">
        <v>0.16666666666666666</v>
      </c>
    </row>
    <row r="3818" spans="1:17" x14ac:dyDescent="0.2">
      <c r="A3818" s="187" t="str">
        <f>B3818&amp;C3818&amp;D3818&amp;E3818</f>
        <v>200915A29NEG41</v>
      </c>
      <c r="B3818" s="184">
        <v>2009</v>
      </c>
      <c r="C3818" s="184" t="s">
        <v>3</v>
      </c>
      <c r="D3818" s="184" t="s">
        <v>94</v>
      </c>
      <c r="E3818" s="184">
        <v>41</v>
      </c>
      <c r="F3818" s="184">
        <v>209763</v>
      </c>
      <c r="G3818" s="184">
        <v>0.14048499743730664</v>
      </c>
      <c r="H3818" s="184">
        <v>0.77200936294770761</v>
      </c>
      <c r="I3818" s="184">
        <v>0.66355362957242225</v>
      </c>
      <c r="J3818" s="184">
        <v>0.11215037923752044</v>
      </c>
      <c r="K3818" s="184">
        <v>0.19120626611938235</v>
      </c>
      <c r="L3818" s="184">
        <v>0.30698931651435191</v>
      </c>
      <c r="M3818" s="184">
        <v>846.11555811514961</v>
      </c>
      <c r="N3818" s="184">
        <v>0.26145183090788388</v>
      </c>
      <c r="O3818" s="184">
        <v>6.6301456224895763E-2</v>
      </c>
      <c r="P3818" s="184">
        <v>5.7083633827975377E-2</v>
      </c>
      <c r="Q3818" s="184">
        <v>9.2178223969203877E-3</v>
      </c>
    </row>
    <row r="3819" spans="1:17" x14ac:dyDescent="0.2">
      <c r="A3819" s="187" t="str">
        <f>B3819&amp;C3819&amp;D3819&amp;E3819</f>
        <v>200918A24BRA41</v>
      </c>
      <c r="B3819" s="184">
        <v>2009</v>
      </c>
      <c r="C3819" s="184" t="s">
        <v>1</v>
      </c>
      <c r="D3819" s="184" t="s">
        <v>92</v>
      </c>
      <c r="E3819" s="184">
        <v>41</v>
      </c>
      <c r="F3819" s="184">
        <v>282245</v>
      </c>
      <c r="G3819" s="184">
        <v>0.15462569467146126</v>
      </c>
      <c r="H3819" s="184">
        <v>0.81285762369572534</v>
      </c>
      <c r="I3819" s="184">
        <v>0.68716894896278058</v>
      </c>
      <c r="J3819" s="184">
        <v>9.2887385073251963E-2</v>
      </c>
      <c r="K3819" s="184">
        <v>0.17758684830555013</v>
      </c>
      <c r="L3819" s="184">
        <v>0.35655193183227341</v>
      </c>
      <c r="M3819" s="184">
        <v>999.63664396127842</v>
      </c>
      <c r="N3819" s="184">
        <v>0.2794325586022155</v>
      </c>
      <c r="O3819" s="184">
        <v>6.7128757895933547E-2</v>
      </c>
      <c r="P3819" s="184">
        <v>5.2061646901667646E-2</v>
      </c>
      <c r="Q3819" s="184">
        <v>1.50671109942659E-2</v>
      </c>
    </row>
    <row r="3820" spans="1:17" x14ac:dyDescent="0.2">
      <c r="A3820" s="187" t="str">
        <f>B3820&amp;C3820&amp;D3820&amp;E3820</f>
        <v>200918A24IND41</v>
      </c>
      <c r="B3820" s="184">
        <v>2009</v>
      </c>
      <c r="C3820" s="184" t="s">
        <v>1</v>
      </c>
      <c r="D3820" s="184" t="s">
        <v>107</v>
      </c>
      <c r="E3820" s="184">
        <v>41</v>
      </c>
      <c r="F3820" s="184">
        <v>386</v>
      </c>
      <c r="G3820" s="184">
        <v>0</v>
      </c>
      <c r="H3820" s="184">
        <v>1</v>
      </c>
      <c r="I3820" s="184">
        <v>1</v>
      </c>
      <c r="J3820" s="184">
        <v>0</v>
      </c>
      <c r="K3820" s="184">
        <v>0</v>
      </c>
      <c r="L3820" s="184">
        <v>0</v>
      </c>
      <c r="M3820" s="184">
        <v>674.19905977592464</v>
      </c>
      <c r="N3820" s="184">
        <v>0</v>
      </c>
      <c r="O3820" s="184">
        <v>0</v>
      </c>
      <c r="P3820" s="184">
        <v>0</v>
      </c>
      <c r="Q3820" s="184">
        <v>0</v>
      </c>
    </row>
    <row r="3821" spans="1:17" x14ac:dyDescent="0.2">
      <c r="A3821" s="187" t="str">
        <f>B3821&amp;C3821&amp;D3821&amp;E3821</f>
        <v>200918A24NEG41</v>
      </c>
      <c r="B3821" s="184">
        <v>2009</v>
      </c>
      <c r="C3821" s="184" t="s">
        <v>1</v>
      </c>
      <c r="D3821" s="184" t="s">
        <v>94</v>
      </c>
      <c r="E3821" s="184">
        <v>41</v>
      </c>
      <c r="F3821" s="184">
        <v>96007</v>
      </c>
      <c r="G3821" s="184">
        <v>0.14781264373690398</v>
      </c>
      <c r="H3821" s="184">
        <v>0.81523222265043171</v>
      </c>
      <c r="I3821" s="184">
        <v>0.69473059256095915</v>
      </c>
      <c r="J3821" s="184">
        <v>0.14058349911985585</v>
      </c>
      <c r="K3821" s="184">
        <v>0.22894163967210723</v>
      </c>
      <c r="L3821" s="184">
        <v>0.2088493547345506</v>
      </c>
      <c r="M3821" s="184">
        <v>809.07967497572099</v>
      </c>
      <c r="N3821" s="184">
        <v>0.27818157099381935</v>
      </c>
      <c r="O3821" s="184">
        <v>6.0478346806663807E-2</v>
      </c>
      <c r="P3821" s="184">
        <v>5.2404806475564988E-2</v>
      </c>
      <c r="Q3821" s="184">
        <v>8.0735403310988173E-3</v>
      </c>
    </row>
    <row r="3822" spans="1:17" x14ac:dyDescent="0.2">
      <c r="A3822" s="187" t="str">
        <f>B3822&amp;C3822&amp;D3822&amp;E3822</f>
        <v>200925A29BRA41</v>
      </c>
      <c r="B3822" s="184">
        <v>2009</v>
      </c>
      <c r="C3822" s="184" t="s">
        <v>2</v>
      </c>
      <c r="D3822" s="184" t="s">
        <v>92</v>
      </c>
      <c r="E3822" s="184">
        <v>41</v>
      </c>
      <c r="F3822" s="184">
        <v>213238</v>
      </c>
      <c r="G3822" s="184">
        <v>7.1149203537957131E-2</v>
      </c>
      <c r="H3822" s="184">
        <v>0.88968195162213115</v>
      </c>
      <c r="I3822" s="184">
        <v>0.82638178936212114</v>
      </c>
      <c r="J3822" s="184">
        <v>9.40404618313809E-2</v>
      </c>
      <c r="K3822" s="184">
        <v>0.14829908365300742</v>
      </c>
      <c r="L3822" s="184">
        <v>0.11573922096436845</v>
      </c>
      <c r="M3822" s="184">
        <v>1512.02674200039</v>
      </c>
      <c r="N3822" s="184">
        <v>0.34235834120261399</v>
      </c>
      <c r="O3822" s="184">
        <v>0.14852034032877151</v>
      </c>
      <c r="P3822" s="184">
        <v>0.11774323124409804</v>
      </c>
      <c r="Q3822" s="184">
        <v>3.077710908467346E-2</v>
      </c>
    </row>
    <row r="3823" spans="1:17" x14ac:dyDescent="0.2">
      <c r="A3823" s="187" t="str">
        <f>B3823&amp;C3823&amp;D3823&amp;E3823</f>
        <v>200925A29IND41</v>
      </c>
      <c r="B3823" s="184">
        <v>2009</v>
      </c>
      <c r="C3823" s="184" t="s">
        <v>2</v>
      </c>
      <c r="D3823" s="184" t="s">
        <v>107</v>
      </c>
      <c r="E3823" s="184">
        <v>41</v>
      </c>
      <c r="F3823" s="184">
        <v>1544</v>
      </c>
      <c r="G3823" s="184">
        <v>0</v>
      </c>
      <c r="H3823" s="184">
        <v>1</v>
      </c>
      <c r="I3823" s="184">
        <v>1</v>
      </c>
      <c r="J3823" s="184">
        <v>0</v>
      </c>
      <c r="K3823" s="184">
        <v>0</v>
      </c>
      <c r="L3823" s="184">
        <v>0</v>
      </c>
      <c r="M3823" s="184">
        <v>1244.4590978363942</v>
      </c>
      <c r="N3823" s="184">
        <v>0.5</v>
      </c>
      <c r="O3823" s="184">
        <v>0.25</v>
      </c>
      <c r="P3823" s="184">
        <v>0</v>
      </c>
      <c r="Q3823" s="184">
        <v>0.25</v>
      </c>
    </row>
    <row r="3824" spans="1:17" x14ac:dyDescent="0.2">
      <c r="A3824" s="187" t="str">
        <f>B3824&amp;C3824&amp;D3824&amp;E3824</f>
        <v>200925A29NEG41</v>
      </c>
      <c r="B3824" s="184">
        <v>2009</v>
      </c>
      <c r="C3824" s="184" t="s">
        <v>2</v>
      </c>
      <c r="D3824" s="184" t="s">
        <v>94</v>
      </c>
      <c r="E3824" s="184">
        <v>41</v>
      </c>
      <c r="F3824" s="184">
        <v>67862</v>
      </c>
      <c r="G3824" s="184">
        <v>0.11394898394668593</v>
      </c>
      <c r="H3824" s="184">
        <v>0.89773363590816657</v>
      </c>
      <c r="I3824" s="184">
        <v>0.79543780024166688</v>
      </c>
      <c r="J3824" s="184">
        <v>9.091980784533317E-2</v>
      </c>
      <c r="K3824" s="184">
        <v>0.18186908726533257</v>
      </c>
      <c r="L3824" s="184">
        <v>0.12497421237216705</v>
      </c>
      <c r="M3824" s="184">
        <v>1029.5912788281566</v>
      </c>
      <c r="N3824" s="184">
        <v>0.24423093925908462</v>
      </c>
      <c r="O3824" s="184">
        <v>9.6607821755916423E-2</v>
      </c>
      <c r="P3824" s="184">
        <v>7.9543780024166691E-2</v>
      </c>
      <c r="Q3824" s="184">
        <v>1.7064041731749729E-2</v>
      </c>
    </row>
    <row r="3825" spans="1:17" x14ac:dyDescent="0.2">
      <c r="A3825" s="187" t="str">
        <f>B3825&amp;C3825&amp;D3825&amp;E3825</f>
        <v>200930EMABRA41</v>
      </c>
      <c r="B3825" s="184">
        <v>2009</v>
      </c>
      <c r="C3825" s="184" t="s">
        <v>4</v>
      </c>
      <c r="D3825" s="184" t="s">
        <v>92</v>
      </c>
      <c r="E3825" s="184">
        <v>41</v>
      </c>
      <c r="F3825" s="184">
        <v>1249748</v>
      </c>
      <c r="G3825" s="184">
        <v>3.9887987944083943E-2</v>
      </c>
      <c r="H3825" s="184">
        <v>0.71149543748019606</v>
      </c>
      <c r="I3825" s="184">
        <v>0.68311531604771525</v>
      </c>
      <c r="J3825" s="184">
        <v>0.28295144301091102</v>
      </c>
      <c r="K3825" s="184">
        <v>0.30947919100490656</v>
      </c>
      <c r="L3825" s="184">
        <v>4.0729811129923792E-2</v>
      </c>
      <c r="M3825" s="184">
        <v>2039.3845656797673</v>
      </c>
      <c r="N3825" s="184">
        <v>0.30194904282625668</v>
      </c>
      <c r="O3825" s="184">
        <v>0.20502134727143642</v>
      </c>
      <c r="P3825" s="184">
        <v>0.15454525011163547</v>
      </c>
      <c r="Q3825" s="184">
        <v>5.0476097159800955E-2</v>
      </c>
    </row>
    <row r="3826" spans="1:17" x14ac:dyDescent="0.2">
      <c r="A3826" s="187" t="str">
        <f>B3826&amp;C3826&amp;D3826&amp;E3826</f>
        <v>200930EMAIND41</v>
      </c>
      <c r="B3826" s="184">
        <v>2009</v>
      </c>
      <c r="C3826" s="184" t="s">
        <v>4</v>
      </c>
      <c r="D3826" s="184" t="s">
        <v>107</v>
      </c>
      <c r="E3826" s="184">
        <v>41</v>
      </c>
      <c r="F3826" s="184">
        <v>5786</v>
      </c>
      <c r="G3826" s="184">
        <v>0</v>
      </c>
      <c r="H3826" s="184">
        <v>0.73349464223988936</v>
      </c>
      <c r="I3826" s="184">
        <v>0.73349464223988936</v>
      </c>
      <c r="J3826" s="184">
        <v>0.19979260283442793</v>
      </c>
      <c r="K3826" s="184">
        <v>0.19979260283442793</v>
      </c>
      <c r="L3826" s="184">
        <v>6.6712754925682682E-2</v>
      </c>
      <c r="M3826" s="184">
        <v>829.10280699258453</v>
      </c>
      <c r="N3826" s="184">
        <v>0.13325267888005532</v>
      </c>
      <c r="O3826" s="184">
        <v>0.13325267888005532</v>
      </c>
      <c r="P3826" s="184">
        <v>0.13325267888005532</v>
      </c>
      <c r="Q3826" s="184">
        <v>0</v>
      </c>
    </row>
    <row r="3827" spans="1:17" x14ac:dyDescent="0.2">
      <c r="A3827" s="187" t="str">
        <f>B3827&amp;C3827&amp;D3827&amp;E3827</f>
        <v>200930EMANEG41</v>
      </c>
      <c r="B3827" s="184">
        <v>2009</v>
      </c>
      <c r="C3827" s="184" t="s">
        <v>4</v>
      </c>
      <c r="D3827" s="184" t="s">
        <v>94</v>
      </c>
      <c r="E3827" s="184">
        <v>41</v>
      </c>
      <c r="F3827" s="184">
        <v>375186</v>
      </c>
      <c r="G3827" s="184">
        <v>4.389973331766054E-2</v>
      </c>
      <c r="H3827" s="184">
        <v>0.72559743700457902</v>
      </c>
      <c r="I3827" s="184">
        <v>0.69374390302410005</v>
      </c>
      <c r="J3827" s="184">
        <v>0.26824028615140222</v>
      </c>
      <c r="K3827" s="184">
        <v>0.29701268170987188</v>
      </c>
      <c r="L3827" s="184">
        <v>4.1102279935818498E-2</v>
      </c>
      <c r="M3827" s="184">
        <v>1064.7277506413202</v>
      </c>
      <c r="N3827" s="184">
        <v>0.29208016186530494</v>
      </c>
      <c r="O3827" s="184">
        <v>0.19402693472931454</v>
      </c>
      <c r="P3827" s="184">
        <v>0.17133153482994509</v>
      </c>
      <c r="Q3827" s="184">
        <v>2.2695399899369452E-2</v>
      </c>
    </row>
    <row r="3828" spans="1:17" x14ac:dyDescent="0.2">
      <c r="A3828" s="187" t="str">
        <f>B3828&amp;C3828&amp;D3828&amp;E3828</f>
        <v>200915A17BRA43</v>
      </c>
      <c r="B3828" s="184">
        <v>2009</v>
      </c>
      <c r="C3828" s="184" t="s">
        <v>0</v>
      </c>
      <c r="D3828" s="184" t="s">
        <v>92</v>
      </c>
      <c r="E3828" s="184">
        <v>43</v>
      </c>
      <c r="F3828" s="184">
        <v>163686</v>
      </c>
      <c r="G3828" s="184">
        <v>0.26437939590679277</v>
      </c>
      <c r="H3828" s="184">
        <v>0.32746233642461786</v>
      </c>
      <c r="I3828" s="184">
        <v>0.24088804173845044</v>
      </c>
      <c r="J3828" s="184">
        <v>7.3048397541634599E-2</v>
      </c>
      <c r="K3828" s="184">
        <v>8.5230257932871478E-2</v>
      </c>
      <c r="L3828" s="184">
        <v>0.86469215449091552</v>
      </c>
      <c r="M3828" s="184">
        <v>413.9753178978936</v>
      </c>
      <c r="N3828" s="184">
        <v>0.13178589392842685</v>
      </c>
      <c r="O3828" s="184">
        <v>1.6310681993841322E-2</v>
      </c>
      <c r="P3828" s="184">
        <v>1.6310681993841322E-2</v>
      </c>
      <c r="Q3828" s="184">
        <v>0</v>
      </c>
    </row>
    <row r="3829" spans="1:17" x14ac:dyDescent="0.2">
      <c r="A3829" s="187" t="str">
        <f>B3829&amp;C3829&amp;D3829&amp;E3829</f>
        <v>200915A17IND43</v>
      </c>
      <c r="B3829" s="184">
        <v>2009</v>
      </c>
      <c r="C3829" s="184" t="s">
        <v>0</v>
      </c>
      <c r="D3829" s="184" t="s">
        <v>107</v>
      </c>
      <c r="E3829" s="184">
        <v>43</v>
      </c>
      <c r="F3829" s="184">
        <v>221</v>
      </c>
      <c r="G3829" s="184"/>
      <c r="H3829" s="184">
        <v>0</v>
      </c>
      <c r="I3829" s="184">
        <v>0</v>
      </c>
      <c r="J3829" s="184">
        <v>0</v>
      </c>
      <c r="K3829" s="184">
        <v>0</v>
      </c>
      <c r="L3829" s="184">
        <v>1</v>
      </c>
      <c r="M3829" s="184"/>
      <c r="N3829" s="184">
        <v>0</v>
      </c>
      <c r="O3829" s="184">
        <v>0</v>
      </c>
      <c r="P3829" s="184">
        <v>0</v>
      </c>
      <c r="Q3829" s="184">
        <v>0</v>
      </c>
    </row>
    <row r="3830" spans="1:17" x14ac:dyDescent="0.2">
      <c r="A3830" s="187" t="str">
        <f>B3830&amp;C3830&amp;D3830&amp;E3830</f>
        <v>200915A17NEG43</v>
      </c>
      <c r="B3830" s="184">
        <v>2009</v>
      </c>
      <c r="C3830" s="184" t="s">
        <v>0</v>
      </c>
      <c r="D3830" s="184" t="s">
        <v>94</v>
      </c>
      <c r="E3830" s="184">
        <v>43</v>
      </c>
      <c r="F3830" s="184">
        <v>39646</v>
      </c>
      <c r="G3830" s="184">
        <v>0.32139977422996291</v>
      </c>
      <c r="H3830" s="184">
        <v>0.31281844322251928</v>
      </c>
      <c r="I3830" s="184">
        <v>0.21227866619583313</v>
      </c>
      <c r="J3830" s="184">
        <v>4.4619885991020534E-2</v>
      </c>
      <c r="K3830" s="184">
        <v>6.1393330979165613E-2</v>
      </c>
      <c r="L3830" s="184">
        <v>0.86036422337688545</v>
      </c>
      <c r="M3830" s="184">
        <v>367.8955105859614</v>
      </c>
      <c r="N3830" s="184">
        <v>0.12923599837662339</v>
      </c>
      <c r="O3830" s="184">
        <v>1.6867897727272728E-2</v>
      </c>
      <c r="P3830" s="184">
        <v>1.6867897727272728E-2</v>
      </c>
      <c r="Q3830" s="184">
        <v>0</v>
      </c>
    </row>
    <row r="3831" spans="1:17" x14ac:dyDescent="0.2">
      <c r="A3831" s="187" t="str">
        <f>B3831&amp;C3831&amp;D3831&amp;E3831</f>
        <v>200915A29BRA43</v>
      </c>
      <c r="B3831" s="184">
        <v>2009</v>
      </c>
      <c r="C3831" s="184" t="s">
        <v>3</v>
      </c>
      <c r="D3831" s="184" t="s">
        <v>92</v>
      </c>
      <c r="E3831" s="184">
        <v>43</v>
      </c>
      <c r="F3831" s="184">
        <v>800660</v>
      </c>
      <c r="G3831" s="184">
        <v>0.12296242568948704</v>
      </c>
      <c r="H3831" s="184">
        <v>0.71977868258686584</v>
      </c>
      <c r="I3831" s="184">
        <v>0.63127294981640147</v>
      </c>
      <c r="J3831" s="184">
        <v>0.10095171483526091</v>
      </c>
      <c r="K3831" s="184">
        <v>0.1537843778882422</v>
      </c>
      <c r="L3831" s="184">
        <v>0.39529887842529915</v>
      </c>
      <c r="M3831" s="184">
        <v>1025.096621047659</v>
      </c>
      <c r="N3831" s="184">
        <v>0.24738978828143759</v>
      </c>
      <c r="O3831" s="184">
        <v>6.2896472024333627E-2</v>
      </c>
      <c r="P3831" s="184">
        <v>5.1804010245737615E-2</v>
      </c>
      <c r="Q3831" s="184">
        <v>1.1092461778596014E-2</v>
      </c>
    </row>
    <row r="3832" spans="1:17" x14ac:dyDescent="0.2">
      <c r="A3832" s="187" t="str">
        <f>B3832&amp;C3832&amp;D3832&amp;E3832</f>
        <v>200915A29IND43</v>
      </c>
      <c r="B3832" s="184">
        <v>2009</v>
      </c>
      <c r="C3832" s="184" t="s">
        <v>3</v>
      </c>
      <c r="D3832" s="184" t="s">
        <v>107</v>
      </c>
      <c r="E3832" s="184">
        <v>43</v>
      </c>
      <c r="F3832" s="184">
        <v>1550</v>
      </c>
      <c r="G3832" s="184">
        <v>0.49962377727614748</v>
      </c>
      <c r="H3832" s="184">
        <v>0.85741935483870968</v>
      </c>
      <c r="I3832" s="184">
        <v>0.42903225806451611</v>
      </c>
      <c r="J3832" s="184">
        <v>0</v>
      </c>
      <c r="K3832" s="184">
        <v>0.28580645161290325</v>
      </c>
      <c r="L3832" s="184">
        <v>0.42774193548387096</v>
      </c>
      <c r="M3832" s="184">
        <v>335.39291071409343</v>
      </c>
      <c r="N3832" s="184">
        <v>0.1432258064516129</v>
      </c>
      <c r="O3832" s="184">
        <v>0.1432258064516129</v>
      </c>
      <c r="P3832" s="184">
        <v>0.1432258064516129</v>
      </c>
      <c r="Q3832" s="184">
        <v>0</v>
      </c>
    </row>
    <row r="3833" spans="1:17" x14ac:dyDescent="0.2">
      <c r="A3833" s="187" t="str">
        <f>B3833&amp;C3833&amp;D3833&amp;E3833</f>
        <v>200915A29NEG43</v>
      </c>
      <c r="B3833" s="184">
        <v>2009</v>
      </c>
      <c r="C3833" s="184" t="s">
        <v>3</v>
      </c>
      <c r="D3833" s="184" t="s">
        <v>94</v>
      </c>
      <c r="E3833" s="184">
        <v>43</v>
      </c>
      <c r="F3833" s="184">
        <v>187814</v>
      </c>
      <c r="G3833" s="184">
        <v>0.17901045763057474</v>
      </c>
      <c r="H3833" s="184">
        <v>0.73112760497087548</v>
      </c>
      <c r="I3833" s="184">
        <v>0.60024811781869292</v>
      </c>
      <c r="J3833" s="184">
        <v>0.10845836838574334</v>
      </c>
      <c r="K3833" s="184">
        <v>0.19809492370110854</v>
      </c>
      <c r="L3833" s="184">
        <v>0.31840011926693429</v>
      </c>
      <c r="M3833" s="184">
        <v>738.09861224270196</v>
      </c>
      <c r="N3833" s="184">
        <v>0.23405561189091104</v>
      </c>
      <c r="O3833" s="184">
        <v>6.1466616854352348E-2</v>
      </c>
      <c r="P3833" s="184">
        <v>5.7922826493035172E-2</v>
      </c>
      <c r="Q3833" s="184">
        <v>3.54379036131718E-3</v>
      </c>
    </row>
    <row r="3834" spans="1:17" x14ac:dyDescent="0.2">
      <c r="A3834" s="187" t="str">
        <f>B3834&amp;C3834&amp;D3834&amp;E3834</f>
        <v>200918A24BRA43</v>
      </c>
      <c r="B3834" s="184">
        <v>2009</v>
      </c>
      <c r="C3834" s="184" t="s">
        <v>1</v>
      </c>
      <c r="D3834" s="184" t="s">
        <v>92</v>
      </c>
      <c r="E3834" s="184">
        <v>43</v>
      </c>
      <c r="F3834" s="184">
        <v>353280</v>
      </c>
      <c r="G3834" s="184">
        <v>0.13590853469216299</v>
      </c>
      <c r="H3834" s="184">
        <v>0.77492357336956519</v>
      </c>
      <c r="I3834" s="184">
        <v>0.66960484601449277</v>
      </c>
      <c r="J3834" s="184">
        <v>0.11285382699275362</v>
      </c>
      <c r="K3834" s="184">
        <v>0.17868263134057971</v>
      </c>
      <c r="L3834" s="184">
        <v>0.35859941123188405</v>
      </c>
      <c r="M3834" s="184">
        <v>839.71467749508565</v>
      </c>
      <c r="N3834" s="184">
        <v>0.25852692758696871</v>
      </c>
      <c r="O3834" s="184">
        <v>4.3321493918846196E-2</v>
      </c>
      <c r="P3834" s="184">
        <v>3.5152864401882977E-2</v>
      </c>
      <c r="Q3834" s="184">
        <v>8.1686295169632189E-3</v>
      </c>
    </row>
    <row r="3835" spans="1:17" x14ac:dyDescent="0.2">
      <c r="A3835" s="187" t="str">
        <f>B3835&amp;C3835&amp;D3835&amp;E3835</f>
        <v>200918A24IND43</v>
      </c>
      <c r="B3835" s="184">
        <v>2009</v>
      </c>
      <c r="C3835" s="184" t="s">
        <v>1</v>
      </c>
      <c r="D3835" s="184" t="s">
        <v>107</v>
      </c>
      <c r="E3835" s="184">
        <v>43</v>
      </c>
      <c r="F3835" s="184">
        <v>1107</v>
      </c>
      <c r="G3835" s="184">
        <v>0.59981933152664857</v>
      </c>
      <c r="H3835" s="184">
        <v>1</v>
      </c>
      <c r="I3835" s="184">
        <v>0.40018066847335138</v>
      </c>
      <c r="J3835" s="184">
        <v>0</v>
      </c>
      <c r="K3835" s="184">
        <v>0.40018066847335138</v>
      </c>
      <c r="L3835" s="184">
        <v>0.39927732610659439</v>
      </c>
      <c r="M3835" s="184">
        <v>404.9252742762551</v>
      </c>
      <c r="N3835" s="184">
        <v>0</v>
      </c>
      <c r="O3835" s="184">
        <v>0</v>
      </c>
      <c r="P3835" s="184">
        <v>0</v>
      </c>
      <c r="Q3835" s="184">
        <v>0</v>
      </c>
    </row>
    <row r="3836" spans="1:17" x14ac:dyDescent="0.2">
      <c r="A3836" s="187" t="str">
        <f>B3836&amp;C3836&amp;D3836&amp;E3836</f>
        <v>200918A24NEG43</v>
      </c>
      <c r="B3836" s="184">
        <v>2009</v>
      </c>
      <c r="C3836" s="184" t="s">
        <v>1</v>
      </c>
      <c r="D3836" s="184" t="s">
        <v>94</v>
      </c>
      <c r="E3836" s="184">
        <v>43</v>
      </c>
      <c r="F3836" s="184">
        <v>85938</v>
      </c>
      <c r="G3836" s="184">
        <v>0.20563818994956207</v>
      </c>
      <c r="H3836" s="184">
        <v>0.81438944355232845</v>
      </c>
      <c r="I3836" s="184">
        <v>0.64691987246619653</v>
      </c>
      <c r="J3836" s="184">
        <v>0.1340384928669506</v>
      </c>
      <c r="K3836" s="184">
        <v>0.2603155763457376</v>
      </c>
      <c r="L3836" s="184">
        <v>0.23451790825944285</v>
      </c>
      <c r="M3836" s="184">
        <v>675.41987365958312</v>
      </c>
      <c r="N3836" s="184">
        <v>0.25516069724685236</v>
      </c>
      <c r="O3836" s="184">
        <v>5.9275291489213157E-2</v>
      </c>
      <c r="P3836" s="184">
        <v>5.9275291489213157E-2</v>
      </c>
      <c r="Q3836" s="184">
        <v>0</v>
      </c>
    </row>
    <row r="3837" spans="1:17" x14ac:dyDescent="0.2">
      <c r="A3837" s="187" t="str">
        <f>B3837&amp;C3837&amp;D3837&amp;E3837</f>
        <v>200925A29BRA43</v>
      </c>
      <c r="B3837" s="184">
        <v>2009</v>
      </c>
      <c r="C3837" s="184" t="s">
        <v>2</v>
      </c>
      <c r="D3837" s="184" t="s">
        <v>92</v>
      </c>
      <c r="E3837" s="184">
        <v>43</v>
      </c>
      <c r="F3837" s="184">
        <v>283694</v>
      </c>
      <c r="G3837" s="184">
        <v>7.8274388186332006E-2</v>
      </c>
      <c r="H3837" s="184">
        <v>0.87746656608881402</v>
      </c>
      <c r="I3837" s="184">
        <v>0.80878340747425037</v>
      </c>
      <c r="J3837" s="184">
        <v>0.10222986739233117</v>
      </c>
      <c r="K3837" s="184">
        <v>0.16233335918278144</v>
      </c>
      <c r="L3837" s="184">
        <v>0.17016926688615197</v>
      </c>
      <c r="M3837" s="184">
        <v>1319.8792276627448</v>
      </c>
      <c r="N3837" s="184">
        <v>0.3000014110741096</v>
      </c>
      <c r="O3837" s="184">
        <v>0.11406770333577919</v>
      </c>
      <c r="P3837" s="184">
        <v>9.2954506970706105E-2</v>
      </c>
      <c r="Q3837" s="184">
        <v>2.1113196365073094E-2</v>
      </c>
    </row>
    <row r="3838" spans="1:17" x14ac:dyDescent="0.2">
      <c r="A3838" s="187" t="str">
        <f>B3838&amp;C3838&amp;D3838&amp;E3838</f>
        <v>200925A29IND43</v>
      </c>
      <c r="B3838" s="184">
        <v>2009</v>
      </c>
      <c r="C3838" s="184" t="s">
        <v>2</v>
      </c>
      <c r="D3838" s="184" t="s">
        <v>107</v>
      </c>
      <c r="E3838" s="184">
        <v>43</v>
      </c>
      <c r="F3838" s="184">
        <v>222</v>
      </c>
      <c r="G3838" s="184">
        <v>0</v>
      </c>
      <c r="H3838" s="184">
        <v>1</v>
      </c>
      <c r="I3838" s="184">
        <v>1</v>
      </c>
      <c r="J3838" s="184">
        <v>0</v>
      </c>
      <c r="K3838" s="184">
        <v>0</v>
      </c>
      <c r="L3838" s="184">
        <v>0</v>
      </c>
      <c r="M3838" s="184">
        <v>196.64139243464473</v>
      </c>
      <c r="N3838" s="184">
        <v>1</v>
      </c>
      <c r="O3838" s="184">
        <v>1</v>
      </c>
      <c r="P3838" s="184">
        <v>1</v>
      </c>
      <c r="Q3838" s="184">
        <v>0</v>
      </c>
    </row>
    <row r="3839" spans="1:17" x14ac:dyDescent="0.2">
      <c r="A3839" s="187" t="str">
        <f>B3839&amp;C3839&amp;D3839&amp;E3839</f>
        <v>200925A29NEG43</v>
      </c>
      <c r="B3839" s="184">
        <v>2009</v>
      </c>
      <c r="C3839" s="184" t="s">
        <v>2</v>
      </c>
      <c r="D3839" s="184" t="s">
        <v>94</v>
      </c>
      <c r="E3839" s="184">
        <v>43</v>
      </c>
      <c r="F3839" s="184">
        <v>62230</v>
      </c>
      <c r="G3839" s="184">
        <v>0.1129317093596956</v>
      </c>
      <c r="H3839" s="184">
        <v>0.8826450265145428</v>
      </c>
      <c r="I3839" s="184">
        <v>0.78296641491242169</v>
      </c>
      <c r="J3839" s="184">
        <v>0.11380363168889603</v>
      </c>
      <c r="K3839" s="184">
        <v>0.19926080668487867</v>
      </c>
      <c r="L3839" s="184">
        <v>8.8960308532861965E-2</v>
      </c>
      <c r="M3839" s="184">
        <v>875.83613188264144</v>
      </c>
      <c r="N3839" s="184">
        <v>0.27144884531028257</v>
      </c>
      <c r="O3839" s="184">
        <v>9.2858985937298411E-2</v>
      </c>
      <c r="P3839" s="184">
        <v>8.2150690233518259E-2</v>
      </c>
      <c r="Q3839" s="184">
        <v>1.0708295703780157E-2</v>
      </c>
    </row>
    <row r="3840" spans="1:17" x14ac:dyDescent="0.2">
      <c r="A3840" s="187" t="str">
        <f>B3840&amp;C3840&amp;D3840&amp;E3840</f>
        <v>200930EMABRA43</v>
      </c>
      <c r="B3840" s="184">
        <v>2009</v>
      </c>
      <c r="C3840" s="184" t="s">
        <v>4</v>
      </c>
      <c r="D3840" s="184" t="s">
        <v>92</v>
      </c>
      <c r="E3840" s="184">
        <v>43</v>
      </c>
      <c r="F3840" s="184">
        <v>1742997</v>
      </c>
      <c r="G3840" s="184">
        <v>4.2505950277303327E-2</v>
      </c>
      <c r="H3840" s="184">
        <v>0.66071657036701725</v>
      </c>
      <c r="I3840" s="184">
        <v>0.63263218467960647</v>
      </c>
      <c r="J3840" s="184">
        <v>0.33509179878106504</v>
      </c>
      <c r="K3840" s="184">
        <v>0.36139821238935005</v>
      </c>
      <c r="L3840" s="184">
        <v>3.253304509416826E-2</v>
      </c>
      <c r="M3840" s="184">
        <v>1811.4162437783971</v>
      </c>
      <c r="N3840" s="184">
        <v>0.29319485071601414</v>
      </c>
      <c r="O3840" s="184">
        <v>0.18736383442265794</v>
      </c>
      <c r="P3840" s="184">
        <v>0.13597665388418589</v>
      </c>
      <c r="Q3840" s="184">
        <v>5.1387180538472049E-2</v>
      </c>
    </row>
    <row r="3841" spans="1:17" x14ac:dyDescent="0.2">
      <c r="A3841" s="187" t="str">
        <f>B3841&amp;C3841&amp;D3841&amp;E3841</f>
        <v>200930EMAIND43</v>
      </c>
      <c r="B3841" s="184">
        <v>2009</v>
      </c>
      <c r="C3841" s="184" t="s">
        <v>4</v>
      </c>
      <c r="D3841" s="184" t="s">
        <v>107</v>
      </c>
      <c r="E3841" s="184">
        <v>43</v>
      </c>
      <c r="F3841" s="184">
        <v>6867</v>
      </c>
      <c r="G3841" s="184">
        <v>0</v>
      </c>
      <c r="H3841" s="184">
        <v>0.67715159458278729</v>
      </c>
      <c r="I3841" s="184">
        <v>0.67715159458278729</v>
      </c>
      <c r="J3841" s="184">
        <v>0.32284840541721277</v>
      </c>
      <c r="K3841" s="184">
        <v>0.32284840541721277</v>
      </c>
      <c r="L3841" s="184">
        <v>3.2328527741371779E-2</v>
      </c>
      <c r="M3841" s="184">
        <v>981.33794571298176</v>
      </c>
      <c r="N3841" s="184">
        <v>0.41896024464831805</v>
      </c>
      <c r="O3841" s="184">
        <v>0.29008300567933598</v>
      </c>
      <c r="P3841" s="184">
        <v>0.25790010193679919</v>
      </c>
      <c r="Q3841" s="184">
        <v>3.2182903742536767E-2</v>
      </c>
    </row>
    <row r="3842" spans="1:17" x14ac:dyDescent="0.2">
      <c r="A3842" s="187" t="str">
        <f>B3842&amp;C3842&amp;D3842&amp;E3842</f>
        <v>200930EMANEG43</v>
      </c>
      <c r="B3842" s="184">
        <v>2009</v>
      </c>
      <c r="C3842" s="184" t="s">
        <v>4</v>
      </c>
      <c r="D3842" s="184" t="s">
        <v>94</v>
      </c>
      <c r="E3842" s="184">
        <v>43</v>
      </c>
      <c r="F3842" s="184">
        <v>349765</v>
      </c>
      <c r="G3842" s="184">
        <v>6.0888708418923868E-2</v>
      </c>
      <c r="H3842" s="184">
        <v>0.71818506711649255</v>
      </c>
      <c r="I3842" s="184">
        <v>0.67445570597401117</v>
      </c>
      <c r="J3842" s="184">
        <v>0.2754821094163224</v>
      </c>
      <c r="K3842" s="184">
        <v>0.31667834117192972</v>
      </c>
      <c r="L3842" s="184">
        <v>3.1049418895544151E-2</v>
      </c>
      <c r="M3842" s="184">
        <v>1056.2869725372891</v>
      </c>
      <c r="N3842" s="184">
        <v>0.27061188901444971</v>
      </c>
      <c r="O3842" s="184">
        <v>0.14927235285007084</v>
      </c>
      <c r="P3842" s="184">
        <v>0.12641614418714039</v>
      </c>
      <c r="Q3842" s="184">
        <v>2.2856208662930436E-2</v>
      </c>
    </row>
    <row r="3843" spans="1:17" x14ac:dyDescent="0.2">
      <c r="A3843" s="187" t="str">
        <f>B3843&amp;C3843&amp;D3843&amp;E3843</f>
        <v>200915A17BRA53</v>
      </c>
      <c r="B3843" s="184">
        <v>2009</v>
      </c>
      <c r="C3843" s="184" t="s">
        <v>0</v>
      </c>
      <c r="D3843" s="184" t="s">
        <v>92</v>
      </c>
      <c r="E3843" s="184">
        <v>53</v>
      </c>
      <c r="F3843" s="184">
        <v>52549</v>
      </c>
      <c r="G3843" s="184">
        <v>0.46173007246376813</v>
      </c>
      <c r="H3843" s="184">
        <v>0.16807170450436734</v>
      </c>
      <c r="I3843" s="184">
        <v>9.0467944204456793E-2</v>
      </c>
      <c r="J3843" s="184">
        <v>3.8820910007802245E-2</v>
      </c>
      <c r="K3843" s="184">
        <v>4.7441435612475977E-2</v>
      </c>
      <c r="L3843" s="184">
        <v>0.94393803878285032</v>
      </c>
      <c r="M3843" s="184">
        <v>391.14772663518619</v>
      </c>
      <c r="N3843" s="184">
        <v>4.7422405754629013E-2</v>
      </c>
      <c r="O3843" s="184">
        <v>4.3197777312603478E-3</v>
      </c>
      <c r="P3843" s="184">
        <v>4.3197777312603478E-3</v>
      </c>
      <c r="Q3843" s="184">
        <v>0</v>
      </c>
    </row>
    <row r="3844" spans="1:17" x14ac:dyDescent="0.2">
      <c r="A3844" s="187" t="str">
        <f>B3844&amp;C3844&amp;D3844&amp;E3844</f>
        <v>200915A17IND53</v>
      </c>
      <c r="B3844" s="184">
        <v>2009</v>
      </c>
      <c r="C3844" s="184" t="s">
        <v>0</v>
      </c>
      <c r="D3844" s="184" t="s">
        <v>107</v>
      </c>
      <c r="E3844" s="184">
        <v>53</v>
      </c>
      <c r="F3844" s="184">
        <v>227</v>
      </c>
      <c r="G3844" s="184"/>
      <c r="H3844" s="184">
        <v>0</v>
      </c>
      <c r="I3844" s="184">
        <v>0</v>
      </c>
      <c r="J3844" s="184">
        <v>1</v>
      </c>
      <c r="K3844" s="184">
        <v>1</v>
      </c>
      <c r="L3844" s="184">
        <v>0</v>
      </c>
      <c r="M3844" s="184"/>
      <c r="N3844" s="184">
        <v>0</v>
      </c>
      <c r="O3844" s="184">
        <v>0</v>
      </c>
      <c r="P3844" s="184">
        <v>0</v>
      </c>
      <c r="Q3844" s="184">
        <v>0</v>
      </c>
    </row>
    <row r="3845" spans="1:17" x14ac:dyDescent="0.2">
      <c r="A3845" s="187" t="str">
        <f>B3845&amp;C3845&amp;D3845&amp;E3845</f>
        <v>200915A17NEG53</v>
      </c>
      <c r="B3845" s="184">
        <v>2009</v>
      </c>
      <c r="C3845" s="184" t="s">
        <v>0</v>
      </c>
      <c r="D3845" s="184" t="s">
        <v>94</v>
      </c>
      <c r="E3845" s="184">
        <v>53</v>
      </c>
      <c r="F3845" s="184">
        <v>87220</v>
      </c>
      <c r="G3845" s="184">
        <v>0.51857755977927655</v>
      </c>
      <c r="H3845" s="184">
        <v>0.2804975922953451</v>
      </c>
      <c r="I3845" s="184">
        <v>0.13503783535886266</v>
      </c>
      <c r="J3845" s="184">
        <v>5.1914698463655123E-2</v>
      </c>
      <c r="K3845" s="184">
        <v>6.7484521898647093E-2</v>
      </c>
      <c r="L3845" s="184">
        <v>0.90396698005044718</v>
      </c>
      <c r="M3845" s="184">
        <v>370.22620039581653</v>
      </c>
      <c r="N3845" s="184">
        <v>5.7131391882595736E-2</v>
      </c>
      <c r="O3845" s="184">
        <v>5.1937628984177944E-3</v>
      </c>
      <c r="P3845" s="184">
        <v>5.1937628984177944E-3</v>
      </c>
      <c r="Q3845" s="184">
        <v>0</v>
      </c>
    </row>
    <row r="3846" spans="1:17" x14ac:dyDescent="0.2">
      <c r="A3846" s="187" t="str">
        <f>B3846&amp;C3846&amp;D3846&amp;E3846</f>
        <v>200915A29BRA53</v>
      </c>
      <c r="B3846" s="184">
        <v>2009</v>
      </c>
      <c r="C3846" s="184" t="s">
        <v>3</v>
      </c>
      <c r="D3846" s="184" t="s">
        <v>92</v>
      </c>
      <c r="E3846" s="184">
        <v>53</v>
      </c>
      <c r="F3846" s="184">
        <v>301540</v>
      </c>
      <c r="G3846" s="184">
        <v>0.16968886520508553</v>
      </c>
      <c r="H3846" s="184">
        <v>0.65967035882469982</v>
      </c>
      <c r="I3846" s="184">
        <v>0.54773164422630494</v>
      </c>
      <c r="J3846" s="184">
        <v>0.10218213172381774</v>
      </c>
      <c r="K3846" s="184">
        <v>0.17206009153014526</v>
      </c>
      <c r="L3846" s="184">
        <v>0.4244610996882669</v>
      </c>
      <c r="M3846" s="184">
        <v>1794.5280089444514</v>
      </c>
      <c r="N3846" s="184">
        <v>0.22543277840419182</v>
      </c>
      <c r="O3846" s="184">
        <v>5.4835179412349937E-2</v>
      </c>
      <c r="P3846" s="184">
        <v>4.2816873383299064E-2</v>
      </c>
      <c r="Q3846" s="184">
        <v>1.2018306029050872E-2</v>
      </c>
    </row>
    <row r="3847" spans="1:17" x14ac:dyDescent="0.2">
      <c r="A3847" s="187" t="str">
        <f>B3847&amp;C3847&amp;D3847&amp;E3847</f>
        <v>200915A29IND53</v>
      </c>
      <c r="B3847" s="184">
        <v>2009</v>
      </c>
      <c r="C3847" s="184" t="s">
        <v>3</v>
      </c>
      <c r="D3847" s="184" t="s">
        <v>107</v>
      </c>
      <c r="E3847" s="184">
        <v>53</v>
      </c>
      <c r="F3847" s="184">
        <v>907</v>
      </c>
      <c r="G3847" s="184">
        <v>0</v>
      </c>
      <c r="H3847" s="184">
        <v>0.4994487320837927</v>
      </c>
      <c r="I3847" s="184">
        <v>0.4994487320837927</v>
      </c>
      <c r="J3847" s="184">
        <v>0.25027563395810365</v>
      </c>
      <c r="K3847" s="184">
        <v>0.25027563395810365</v>
      </c>
      <c r="L3847" s="184">
        <v>0.25027563395810365</v>
      </c>
      <c r="M3847" s="184">
        <v>570.15461694185126</v>
      </c>
      <c r="N3847" s="184">
        <v>0.25027563395810365</v>
      </c>
      <c r="O3847" s="184">
        <v>0</v>
      </c>
      <c r="P3847" s="184">
        <v>0</v>
      </c>
      <c r="Q3847" s="184">
        <v>0</v>
      </c>
    </row>
    <row r="3848" spans="1:17" x14ac:dyDescent="0.2">
      <c r="A3848" s="187" t="str">
        <f>B3848&amp;C3848&amp;D3848&amp;E3848</f>
        <v>200915A29NEG53</v>
      </c>
      <c r="B3848" s="184">
        <v>2009</v>
      </c>
      <c r="C3848" s="184" t="s">
        <v>3</v>
      </c>
      <c r="D3848" s="184" t="s">
        <v>94</v>
      </c>
      <c r="E3848" s="184">
        <v>53</v>
      </c>
      <c r="F3848" s="184">
        <v>447184</v>
      </c>
      <c r="G3848" s="184">
        <v>0.21896341093876093</v>
      </c>
      <c r="H3848" s="184">
        <v>0.7010738309062936</v>
      </c>
      <c r="I3848" s="184">
        <v>0.54756431357114743</v>
      </c>
      <c r="J3848" s="184">
        <v>0.11450096604529679</v>
      </c>
      <c r="K3848" s="184">
        <v>0.20570503416937994</v>
      </c>
      <c r="L3848" s="184">
        <v>0.36778820351354252</v>
      </c>
      <c r="M3848" s="184">
        <v>1061.4461811320002</v>
      </c>
      <c r="N3848" s="184">
        <v>0.20928858928263794</v>
      </c>
      <c r="O3848" s="184">
        <v>4.9170278125188774E-2</v>
      </c>
      <c r="P3848" s="184">
        <v>4.156999442899429E-2</v>
      </c>
      <c r="Q3848" s="184">
        <v>7.6002836961944886E-3</v>
      </c>
    </row>
    <row r="3849" spans="1:17" x14ac:dyDescent="0.2">
      <c r="A3849" s="187" t="str">
        <f>B3849&amp;C3849&amp;D3849&amp;E3849</f>
        <v>200918A24BRA53</v>
      </c>
      <c r="B3849" s="184">
        <v>2009</v>
      </c>
      <c r="C3849" s="184" t="s">
        <v>1</v>
      </c>
      <c r="D3849" s="184" t="s">
        <v>92</v>
      </c>
      <c r="E3849" s="184">
        <v>53</v>
      </c>
      <c r="F3849" s="184">
        <v>138425</v>
      </c>
      <c r="G3849" s="184">
        <v>0.20521148901173261</v>
      </c>
      <c r="H3849" s="184">
        <v>0.6939281199205346</v>
      </c>
      <c r="I3849" s="184">
        <v>0.55152609716452949</v>
      </c>
      <c r="J3849" s="184">
        <v>0.11128047679248691</v>
      </c>
      <c r="K3849" s="184">
        <v>0.19969658659924147</v>
      </c>
      <c r="L3849" s="184">
        <v>0.44516525194148454</v>
      </c>
      <c r="M3849" s="184">
        <v>1175.7402422844016</v>
      </c>
      <c r="N3849" s="184">
        <v>0.23895972548311359</v>
      </c>
      <c r="O3849" s="184">
        <v>3.9284811269640597E-2</v>
      </c>
      <c r="P3849" s="184">
        <v>3.2739750767563663E-2</v>
      </c>
      <c r="Q3849" s="184">
        <v>6.5450605020769366E-3</v>
      </c>
    </row>
    <row r="3850" spans="1:17" x14ac:dyDescent="0.2">
      <c r="A3850" s="187" t="str">
        <f>B3850&amp;C3850&amp;D3850&amp;E3850</f>
        <v>200918A24IND53</v>
      </c>
      <c r="B3850" s="184">
        <v>2009</v>
      </c>
      <c r="C3850" s="184" t="s">
        <v>1</v>
      </c>
      <c r="D3850" s="184" t="s">
        <v>107</v>
      </c>
      <c r="E3850" s="184">
        <v>53</v>
      </c>
      <c r="F3850" s="184">
        <v>454</v>
      </c>
      <c r="G3850" s="184">
        <v>0</v>
      </c>
      <c r="H3850" s="184">
        <v>0.5</v>
      </c>
      <c r="I3850" s="184">
        <v>0.5</v>
      </c>
      <c r="J3850" s="184">
        <v>0</v>
      </c>
      <c r="K3850" s="184">
        <v>0</v>
      </c>
      <c r="L3850" s="184">
        <v>0.5</v>
      </c>
      <c r="M3850" s="184">
        <v>522.50427132634161</v>
      </c>
      <c r="N3850" s="184">
        <v>0.5</v>
      </c>
      <c r="O3850" s="184">
        <v>0</v>
      </c>
      <c r="P3850" s="184">
        <v>0</v>
      </c>
      <c r="Q3850" s="184">
        <v>0</v>
      </c>
    </row>
    <row r="3851" spans="1:17" x14ac:dyDescent="0.2">
      <c r="A3851" s="187" t="str">
        <f>B3851&amp;C3851&amp;D3851&amp;E3851</f>
        <v>200918A24NEG53</v>
      </c>
      <c r="B3851" s="184">
        <v>2009</v>
      </c>
      <c r="C3851" s="184" t="s">
        <v>1</v>
      </c>
      <c r="D3851" s="184" t="s">
        <v>94</v>
      </c>
      <c r="E3851" s="184">
        <v>53</v>
      </c>
      <c r="F3851" s="184">
        <v>204997</v>
      </c>
      <c r="G3851" s="184">
        <v>0.22958815257737183</v>
      </c>
      <c r="H3851" s="184">
        <v>0.77012834334160984</v>
      </c>
      <c r="I3851" s="184">
        <v>0.59331599974633775</v>
      </c>
      <c r="J3851" s="184">
        <v>0.13039215208027435</v>
      </c>
      <c r="K3851" s="184">
        <v>0.24091572071786416</v>
      </c>
      <c r="L3851" s="184">
        <v>0.31377532354132009</v>
      </c>
      <c r="M3851" s="184">
        <v>841.52497009342824</v>
      </c>
      <c r="N3851" s="184">
        <v>0.22894466962934024</v>
      </c>
      <c r="O3851" s="184">
        <v>3.872149240611418E-2</v>
      </c>
      <c r="P3851" s="184">
        <v>3.5400693460956194E-2</v>
      </c>
      <c r="Q3851" s="184">
        <v>3.3207989451579821E-3</v>
      </c>
    </row>
    <row r="3852" spans="1:17" x14ac:dyDescent="0.2">
      <c r="A3852" s="187" t="str">
        <f>B3852&amp;C3852&amp;D3852&amp;E3852</f>
        <v>200925A29BRA53</v>
      </c>
      <c r="B3852" s="184">
        <v>2009</v>
      </c>
      <c r="C3852" s="184" t="s">
        <v>2</v>
      </c>
      <c r="D3852" s="184" t="s">
        <v>92</v>
      </c>
      <c r="E3852" s="184">
        <v>53</v>
      </c>
      <c r="F3852" s="184">
        <v>110566</v>
      </c>
      <c r="G3852" s="184">
        <v>0.10596843493427489</v>
      </c>
      <c r="H3852" s="184">
        <v>0.85042418103214368</v>
      </c>
      <c r="I3852" s="184">
        <v>0.76030606153790492</v>
      </c>
      <c r="J3852" s="184">
        <v>0.12090516071848488</v>
      </c>
      <c r="K3852" s="184">
        <v>0.19668795108803791</v>
      </c>
      <c r="L3852" s="184">
        <v>0.15164698008429353</v>
      </c>
      <c r="M3852" s="184">
        <v>2445.5262065849365</v>
      </c>
      <c r="N3852" s="184">
        <v>0.29310095327677588</v>
      </c>
      <c r="O3852" s="184">
        <v>9.8312320243112705E-2</v>
      </c>
      <c r="P3852" s="184">
        <v>7.3729717996490779E-2</v>
      </c>
      <c r="Q3852" s="184">
        <v>2.4582602246621926E-2</v>
      </c>
    </row>
    <row r="3853" spans="1:17" x14ac:dyDescent="0.2">
      <c r="A3853" s="187" t="str">
        <f>B3853&amp;C3853&amp;D3853&amp;E3853</f>
        <v>200925A29IND53</v>
      </c>
      <c r="B3853" s="184">
        <v>2009</v>
      </c>
      <c r="C3853" s="184" t="s">
        <v>2</v>
      </c>
      <c r="D3853" s="184" t="s">
        <v>107</v>
      </c>
      <c r="E3853" s="184">
        <v>53</v>
      </c>
      <c r="F3853" s="184">
        <v>226</v>
      </c>
      <c r="G3853" s="184">
        <v>0</v>
      </c>
      <c r="H3853" s="184">
        <v>1</v>
      </c>
      <c r="I3853" s="184">
        <v>1</v>
      </c>
      <c r="J3853" s="184">
        <v>0</v>
      </c>
      <c r="K3853" s="184">
        <v>0</v>
      </c>
      <c r="L3853" s="184">
        <v>0</v>
      </c>
      <c r="M3853" s="184">
        <v>618.01580479459767</v>
      </c>
      <c r="N3853" s="184">
        <v>0</v>
      </c>
      <c r="O3853" s="184">
        <v>0</v>
      </c>
      <c r="P3853" s="184">
        <v>0</v>
      </c>
      <c r="Q3853" s="184">
        <v>0</v>
      </c>
    </row>
    <row r="3854" spans="1:17" x14ac:dyDescent="0.2">
      <c r="A3854" s="187" t="str">
        <f>B3854&amp;C3854&amp;D3854&amp;E3854</f>
        <v>200925A29NEG53</v>
      </c>
      <c r="B3854" s="184">
        <v>2009</v>
      </c>
      <c r="C3854" s="184" t="s">
        <v>2</v>
      </c>
      <c r="D3854" s="184" t="s">
        <v>94</v>
      </c>
      <c r="E3854" s="184">
        <v>53</v>
      </c>
      <c r="F3854" s="184">
        <v>154967</v>
      </c>
      <c r="G3854" s="184">
        <v>0.15029351223602957</v>
      </c>
      <c r="H3854" s="184">
        <v>0.84643827395510007</v>
      </c>
      <c r="I3854" s="184">
        <v>0.71922409287138556</v>
      </c>
      <c r="J3854" s="184">
        <v>0.12870482102641206</v>
      </c>
      <c r="K3854" s="184">
        <v>0.23692140907418999</v>
      </c>
      <c r="L3854" s="184">
        <v>0.13746152406641415</v>
      </c>
      <c r="M3854" s="184">
        <v>1375.7514494302343</v>
      </c>
      <c r="N3854" s="184">
        <v>0.26895403537527346</v>
      </c>
      <c r="O3854" s="184">
        <v>8.7728355069143754E-2</v>
      </c>
      <c r="P3854" s="184">
        <v>7.0195590028844845E-2</v>
      </c>
      <c r="Q3854" s="184">
        <v>1.7532765040298902E-2</v>
      </c>
    </row>
    <row r="3855" spans="1:17" x14ac:dyDescent="0.2">
      <c r="A3855" s="187" t="str">
        <f>B3855&amp;C3855&amp;D3855&amp;E3855</f>
        <v>200930EMABRA53</v>
      </c>
      <c r="B3855" s="184">
        <v>2009</v>
      </c>
      <c r="C3855" s="184" t="s">
        <v>4</v>
      </c>
      <c r="D3855" s="184" t="s">
        <v>92</v>
      </c>
      <c r="E3855" s="184">
        <v>53</v>
      </c>
      <c r="F3855" s="184">
        <v>531506</v>
      </c>
      <c r="G3855" s="184">
        <v>4.9074170536854977E-2</v>
      </c>
      <c r="H3855" s="184">
        <v>0.68626506568129053</v>
      </c>
      <c r="I3855" s="184">
        <v>0.65258717681456091</v>
      </c>
      <c r="J3855" s="184">
        <v>0.30435968737888192</v>
      </c>
      <c r="K3855" s="184">
        <v>0.33548257216287303</v>
      </c>
      <c r="L3855" s="184">
        <v>4.9871497217340917E-2</v>
      </c>
      <c r="M3855" s="184">
        <v>4112.0006058468216</v>
      </c>
      <c r="N3855" s="184">
        <v>0.25500355410249015</v>
      </c>
      <c r="O3855" s="184">
        <v>0.1409555162121752</v>
      </c>
      <c r="P3855" s="184">
        <v>9.6102177147026721E-2</v>
      </c>
      <c r="Q3855" s="184">
        <v>4.485333906514849E-2</v>
      </c>
    </row>
    <row r="3856" spans="1:17" x14ac:dyDescent="0.2">
      <c r="A3856" s="187" t="str">
        <f>B3856&amp;C3856&amp;D3856&amp;E3856</f>
        <v>200930EMAIND53</v>
      </c>
      <c r="B3856" s="184">
        <v>2009</v>
      </c>
      <c r="C3856" s="184" t="s">
        <v>4</v>
      </c>
      <c r="D3856" s="184" t="s">
        <v>107</v>
      </c>
      <c r="E3856" s="184">
        <v>53</v>
      </c>
      <c r="F3856" s="184">
        <v>3401</v>
      </c>
      <c r="G3856" s="184">
        <v>0.22146006859382655</v>
      </c>
      <c r="H3856" s="184">
        <v>0.60011761246692152</v>
      </c>
      <c r="I3856" s="184">
        <v>0.46721552484563361</v>
      </c>
      <c r="J3856" s="184">
        <v>0.39988238753307853</v>
      </c>
      <c r="K3856" s="184">
        <v>0.53278447515436633</v>
      </c>
      <c r="L3856" s="184">
        <v>6.6745074977947669E-2</v>
      </c>
      <c r="M3856" s="184">
        <v>3226.5240717847819</v>
      </c>
      <c r="N3856" s="184">
        <v>0.13349014995589534</v>
      </c>
      <c r="O3856" s="184">
        <v>0.13349014995589534</v>
      </c>
      <c r="P3856" s="184">
        <v>0.13349014995589534</v>
      </c>
      <c r="Q3856" s="184">
        <v>0</v>
      </c>
    </row>
    <row r="3857" spans="1:17" x14ac:dyDescent="0.2">
      <c r="A3857" s="187" t="str">
        <f>B3857&amp;C3857&amp;D3857&amp;E3857</f>
        <v>200930EMANEG53</v>
      </c>
      <c r="B3857" s="184">
        <v>2009</v>
      </c>
      <c r="C3857" s="184" t="s">
        <v>4</v>
      </c>
      <c r="D3857" s="184" t="s">
        <v>94</v>
      </c>
      <c r="E3857" s="184">
        <v>53</v>
      </c>
      <c r="F3857" s="184">
        <v>698706</v>
      </c>
      <c r="G3857" s="184">
        <v>6.4400543677348709E-2</v>
      </c>
      <c r="H3857" s="184">
        <v>0.71498026351569899</v>
      </c>
      <c r="I3857" s="184">
        <v>0.66893514582671398</v>
      </c>
      <c r="J3857" s="184">
        <v>0.27561807112004189</v>
      </c>
      <c r="K3857" s="184">
        <v>0.31809373327264973</v>
      </c>
      <c r="L3857" s="184">
        <v>5.382521403852264E-2</v>
      </c>
      <c r="M3857" s="184">
        <v>2294.7202286962838</v>
      </c>
      <c r="N3857" s="184">
        <v>0.28952359940747191</v>
      </c>
      <c r="O3857" s="184">
        <v>0.15415901413414401</v>
      </c>
      <c r="P3857" s="184">
        <v>0.12787775813508379</v>
      </c>
      <c r="Q3857" s="184">
        <v>2.6281255999060206E-2</v>
      </c>
    </row>
    <row r="3858" spans="1:17" x14ac:dyDescent="0.2">
      <c r="A3858" s="187" t="str">
        <f>B3858&amp;C3858&amp;D3858&amp;E3858</f>
        <v>200915A17EDU10</v>
      </c>
      <c r="B3858" s="184">
        <v>2009</v>
      </c>
      <c r="C3858" s="184" t="s">
        <v>0</v>
      </c>
      <c r="D3858" s="184" t="s">
        <v>9</v>
      </c>
      <c r="E3858" s="184">
        <v>0</v>
      </c>
      <c r="F3858" s="184">
        <v>1067951</v>
      </c>
      <c r="G3858" s="184">
        <v>0.29013463963245845</v>
      </c>
      <c r="H3858" s="184">
        <v>0.25843507801387894</v>
      </c>
      <c r="I3858" s="184">
        <v>0.18345410978593588</v>
      </c>
      <c r="J3858" s="184">
        <v>9.8489537441324548E-2</v>
      </c>
      <c r="K3858" s="184">
        <v>0.11713177851792826</v>
      </c>
      <c r="L3858" s="184">
        <v>0.81936437158633679</v>
      </c>
      <c r="M3858" s="184">
        <v>306.16159525742967</v>
      </c>
      <c r="N3858" s="184">
        <v>0.11668501867218944</v>
      </c>
      <c r="O3858" s="184">
        <v>2.5460713432262357E-2</v>
      </c>
      <c r="P3858" s="184">
        <v>2.5460713432262357E-2</v>
      </c>
      <c r="Q3858" s="184">
        <v>0</v>
      </c>
    </row>
    <row r="3859" spans="1:17" x14ac:dyDescent="0.2">
      <c r="A3859" s="187" t="str">
        <f>B3859&amp;C3859&amp;D3859&amp;E3859</f>
        <v>200915A17EDU20</v>
      </c>
      <c r="B3859" s="184">
        <v>2009</v>
      </c>
      <c r="C3859" s="184" t="s">
        <v>0</v>
      </c>
      <c r="D3859" s="184" t="s">
        <v>11</v>
      </c>
      <c r="E3859" s="184">
        <v>0</v>
      </c>
      <c r="F3859" s="184">
        <v>771902</v>
      </c>
      <c r="G3859" s="184">
        <v>0.36474756968806399</v>
      </c>
      <c r="H3859" s="184">
        <v>0.29358260504571826</v>
      </c>
      <c r="I3859" s="184">
        <v>0.18649906335260175</v>
      </c>
      <c r="J3859" s="184">
        <v>3.8103282541047959E-2</v>
      </c>
      <c r="K3859" s="184">
        <v>5.0200673142445543E-2</v>
      </c>
      <c r="L3859" s="184">
        <v>0.91843135527566966</v>
      </c>
      <c r="M3859" s="184">
        <v>316.79830793688728</v>
      </c>
      <c r="N3859" s="184">
        <v>0.10279001658718639</v>
      </c>
      <c r="O3859" s="184">
        <v>1.9771148662658097E-2</v>
      </c>
      <c r="P3859" s="184">
        <v>1.9771148662658097E-2</v>
      </c>
      <c r="Q3859" s="184">
        <v>0</v>
      </c>
    </row>
    <row r="3860" spans="1:17" x14ac:dyDescent="0.2">
      <c r="A3860" s="187" t="str">
        <f>B3860&amp;C3860&amp;D3860&amp;E3860</f>
        <v>200915A17EDU30</v>
      </c>
      <c r="B3860" s="184">
        <v>2009</v>
      </c>
      <c r="C3860" s="184" t="s">
        <v>0</v>
      </c>
      <c r="D3860" s="184" t="s">
        <v>13</v>
      </c>
      <c r="E3860" s="184">
        <v>0</v>
      </c>
      <c r="F3860" s="184">
        <v>997832</v>
      </c>
      <c r="G3860" s="184">
        <v>0.38912371401453305</v>
      </c>
      <c r="H3860" s="184">
        <v>0.32837892551050679</v>
      </c>
      <c r="I3860" s="184">
        <v>0.20059889841175668</v>
      </c>
      <c r="J3860" s="184">
        <v>2.2508799076397631E-2</v>
      </c>
      <c r="K3860" s="184">
        <v>3.0109276912345967E-2</v>
      </c>
      <c r="L3860" s="184">
        <v>0.9573866141795413</v>
      </c>
      <c r="M3860" s="184">
        <v>402.03485912277233</v>
      </c>
      <c r="N3860" s="184">
        <v>9.8317323125321002E-2</v>
      </c>
      <c r="O3860" s="184">
        <v>1.405307042886492E-2</v>
      </c>
      <c r="P3860" s="184">
        <v>1.405307042886492E-2</v>
      </c>
      <c r="Q3860" s="184">
        <v>0</v>
      </c>
    </row>
    <row r="3861" spans="1:17" x14ac:dyDescent="0.2">
      <c r="A3861" s="187" t="str">
        <f>B3861&amp;C3861&amp;D3861&amp;E3861</f>
        <v>200915A17EDU40</v>
      </c>
      <c r="B3861" s="184">
        <v>2009</v>
      </c>
      <c r="C3861" s="184" t="s">
        <v>0</v>
      </c>
      <c r="D3861" s="184" t="s">
        <v>15</v>
      </c>
      <c r="E3861" s="184">
        <v>0</v>
      </c>
      <c r="F3861" s="184">
        <v>71583</v>
      </c>
      <c r="G3861" s="184">
        <v>0.25943147920687842</v>
      </c>
      <c r="H3861" s="184">
        <v>0.47768324881605967</v>
      </c>
      <c r="I3861" s="184">
        <v>0.35375717698336195</v>
      </c>
      <c r="J3861" s="184">
        <v>0.26264615900423283</v>
      </c>
      <c r="K3861" s="184">
        <v>0.3749912688766886</v>
      </c>
      <c r="L3861" s="184">
        <v>0.36433231353813056</v>
      </c>
      <c r="M3861" s="184">
        <v>503.04893065043609</v>
      </c>
      <c r="N3861" s="184">
        <v>0.13099478926560776</v>
      </c>
      <c r="O3861" s="184">
        <v>3.1711439867007532E-3</v>
      </c>
      <c r="P3861" s="184">
        <v>3.1711439867007532E-3</v>
      </c>
      <c r="Q3861" s="184">
        <v>0</v>
      </c>
    </row>
    <row r="3862" spans="1:17" x14ac:dyDescent="0.2">
      <c r="A3862" s="187" t="str">
        <f>B3862&amp;C3862&amp;D3862&amp;E3862</f>
        <v>200915A17EDU50</v>
      </c>
      <c r="B3862" s="184">
        <v>2009</v>
      </c>
      <c r="C3862" s="184" t="s">
        <v>0</v>
      </c>
      <c r="D3862" s="184" t="s">
        <v>17</v>
      </c>
      <c r="E3862" s="184">
        <v>0</v>
      </c>
      <c r="F3862" s="184">
        <v>1985</v>
      </c>
      <c r="G3862" s="184">
        <v>0</v>
      </c>
      <c r="H3862" s="184">
        <v>0.11183879093198992</v>
      </c>
      <c r="I3862" s="184">
        <v>0.11183879093198992</v>
      </c>
      <c r="J3862" s="184">
        <v>0.11435768261964735</v>
      </c>
      <c r="K3862" s="184">
        <v>0.11435768261964735</v>
      </c>
      <c r="L3862" s="184">
        <v>0.8856423173803526</v>
      </c>
      <c r="M3862" s="184">
        <v>522.50427132634161</v>
      </c>
      <c r="N3862" s="184">
        <v>0.11183879093198992</v>
      </c>
      <c r="O3862" s="184">
        <v>0</v>
      </c>
      <c r="P3862" s="184">
        <v>0</v>
      </c>
      <c r="Q3862" s="184">
        <v>0</v>
      </c>
    </row>
    <row r="3863" spans="1:17" x14ac:dyDescent="0.2">
      <c r="A3863" s="187" t="str">
        <f>B3863&amp;C3863&amp;D3863&amp;E3863</f>
        <v>200915A29EDU10</v>
      </c>
      <c r="B3863" s="184">
        <v>2009</v>
      </c>
      <c r="C3863" s="184" t="s">
        <v>3</v>
      </c>
      <c r="D3863" s="184" t="s">
        <v>9</v>
      </c>
      <c r="E3863" s="184">
        <v>0</v>
      </c>
      <c r="F3863" s="184">
        <v>2921138</v>
      </c>
      <c r="G3863" s="184">
        <v>0.20361982729673789</v>
      </c>
      <c r="H3863" s="184">
        <v>0.54645278655099483</v>
      </c>
      <c r="I3863" s="184">
        <v>0.43518416452766012</v>
      </c>
      <c r="J3863" s="184">
        <v>0.18502994380957011</v>
      </c>
      <c r="K3863" s="184">
        <v>0.26229401007415604</v>
      </c>
      <c r="L3863" s="184">
        <v>0.37948155821464102</v>
      </c>
      <c r="M3863" s="184">
        <v>568.24312769136668</v>
      </c>
      <c r="N3863" s="184">
        <v>0.22027902404986199</v>
      </c>
      <c r="O3863" s="184">
        <v>8.0963036356339488E-2</v>
      </c>
      <c r="P3863" s="184">
        <v>7.7609839972609618E-2</v>
      </c>
      <c r="Q3863" s="184">
        <v>3.3531963837298688E-3</v>
      </c>
    </row>
    <row r="3864" spans="1:17" x14ac:dyDescent="0.2">
      <c r="A3864" s="187" t="str">
        <f>B3864&amp;C3864&amp;D3864&amp;E3864</f>
        <v>200915A29EDU20</v>
      </c>
      <c r="B3864" s="184">
        <v>2009</v>
      </c>
      <c r="C3864" s="184" t="s">
        <v>3</v>
      </c>
      <c r="D3864" s="184" t="s">
        <v>11</v>
      </c>
      <c r="E3864" s="184">
        <v>0</v>
      </c>
      <c r="F3864" s="184">
        <v>1903178</v>
      </c>
      <c r="G3864" s="184">
        <v>0.22535100390136556</v>
      </c>
      <c r="H3864" s="184">
        <v>0.57400726574182759</v>
      </c>
      <c r="I3864" s="184">
        <v>0.44465415216022885</v>
      </c>
      <c r="J3864" s="184">
        <v>0.1186315730845985</v>
      </c>
      <c r="K3864" s="184">
        <v>0.19179341081075968</v>
      </c>
      <c r="L3864" s="184">
        <v>0.46323938170785917</v>
      </c>
      <c r="M3864" s="184">
        <v>639.0741242306832</v>
      </c>
      <c r="N3864" s="184">
        <v>0.20021647924592012</v>
      </c>
      <c r="O3864" s="184">
        <v>5.9742696849637913E-2</v>
      </c>
      <c r="P3864" s="184">
        <v>5.7039861949775339E-2</v>
      </c>
      <c r="Q3864" s="184">
        <v>2.7028348998625702E-3</v>
      </c>
    </row>
    <row r="3865" spans="1:17" x14ac:dyDescent="0.2">
      <c r="A3865" s="187" t="str">
        <f>B3865&amp;C3865&amp;D3865&amp;E3865</f>
        <v>200915A29EDU30</v>
      </c>
      <c r="B3865" s="184">
        <v>2009</v>
      </c>
      <c r="C3865" s="184" t="s">
        <v>3</v>
      </c>
      <c r="D3865" s="184" t="s">
        <v>13</v>
      </c>
      <c r="E3865" s="184">
        <v>0</v>
      </c>
      <c r="F3865" s="184">
        <v>2476478</v>
      </c>
      <c r="G3865" s="184">
        <v>0.27423615840165588</v>
      </c>
      <c r="H3865" s="184">
        <v>0.57043187946753415</v>
      </c>
      <c r="I3865" s="184">
        <v>0.41399883221252115</v>
      </c>
      <c r="J3865" s="184">
        <v>7.3174484085867103E-2</v>
      </c>
      <c r="K3865" s="184">
        <v>0.12548950566086192</v>
      </c>
      <c r="L3865" s="184">
        <v>0.64725993931704617</v>
      </c>
      <c r="M3865" s="184">
        <v>623.90682823591612</v>
      </c>
      <c r="N3865" s="184">
        <v>0.17330327892030328</v>
      </c>
      <c r="O3865" s="184">
        <v>4.4095964063970657E-2</v>
      </c>
      <c r="P3865" s="184">
        <v>4.0640918437008941E-2</v>
      </c>
      <c r="Q3865" s="184">
        <v>3.4550456269617168E-3</v>
      </c>
    </row>
    <row r="3866" spans="1:17" x14ac:dyDescent="0.2">
      <c r="A3866" s="187" t="str">
        <f>B3866&amp;C3866&amp;D3866&amp;E3866</f>
        <v>200915A29EDU40</v>
      </c>
      <c r="B3866" s="184">
        <v>2009</v>
      </c>
      <c r="C3866" s="184" t="s">
        <v>3</v>
      </c>
      <c r="D3866" s="184" t="s">
        <v>15</v>
      </c>
      <c r="E3866" s="184">
        <v>0</v>
      </c>
      <c r="F3866" s="184">
        <v>5224641</v>
      </c>
      <c r="G3866" s="184">
        <v>0.17143448927787378</v>
      </c>
      <c r="H3866" s="184">
        <v>0.83906855992593554</v>
      </c>
      <c r="I3866" s="184">
        <v>0.69522326988591177</v>
      </c>
      <c r="J3866" s="184">
        <v>0.12567657758686196</v>
      </c>
      <c r="K3866" s="184">
        <v>0.25587710236933026</v>
      </c>
      <c r="L3866" s="184">
        <v>0.10879599191599959</v>
      </c>
      <c r="M3866" s="184">
        <v>874.23144017942093</v>
      </c>
      <c r="N3866" s="184">
        <v>0.24522839462083654</v>
      </c>
      <c r="O3866" s="184">
        <v>6.5318741803179023E-2</v>
      </c>
      <c r="P3866" s="184">
        <v>5.6397766577516911E-2</v>
      </c>
      <c r="Q3866" s="184">
        <v>8.9209752256621082E-3</v>
      </c>
    </row>
    <row r="3867" spans="1:17" x14ac:dyDescent="0.2">
      <c r="A3867" s="187" t="str">
        <f>B3867&amp;C3867&amp;D3867&amp;E3867</f>
        <v>200915A29EDU50</v>
      </c>
      <c r="B3867" s="184">
        <v>2009</v>
      </c>
      <c r="C3867" s="184" t="s">
        <v>3</v>
      </c>
      <c r="D3867" s="184" t="s">
        <v>17</v>
      </c>
      <c r="E3867" s="184">
        <v>0</v>
      </c>
      <c r="F3867" s="184">
        <v>2727040</v>
      </c>
      <c r="G3867" s="184">
        <v>0.11102343510260915</v>
      </c>
      <c r="H3867" s="184">
        <v>0.84484899378080258</v>
      </c>
      <c r="I3867" s="184">
        <v>0.75105095634827501</v>
      </c>
      <c r="J3867" s="184">
        <v>3.8388142454822811E-2</v>
      </c>
      <c r="K3867" s="184">
        <v>8.0920338535555039E-2</v>
      </c>
      <c r="L3867" s="184">
        <v>0.49393408237502934</v>
      </c>
      <c r="M3867" s="184">
        <v>1869.3320378803865</v>
      </c>
      <c r="N3867" s="184">
        <v>0.26036435109129313</v>
      </c>
      <c r="O3867" s="184">
        <v>7.134182116873973E-2</v>
      </c>
      <c r="P3867" s="184">
        <v>5.0682058202299929E-2</v>
      </c>
      <c r="Q3867" s="184">
        <v>2.0659762966439801E-2</v>
      </c>
    </row>
    <row r="3868" spans="1:17" x14ac:dyDescent="0.2">
      <c r="A3868" s="187" t="str">
        <f>B3868&amp;C3868&amp;D3868&amp;E3868</f>
        <v>200918A24EDU10</v>
      </c>
      <c r="B3868" s="184">
        <v>2009</v>
      </c>
      <c r="C3868" s="184" t="s">
        <v>1</v>
      </c>
      <c r="D3868" s="184" t="s">
        <v>9</v>
      </c>
      <c r="E3868" s="184">
        <v>0</v>
      </c>
      <c r="F3868" s="184">
        <v>956472</v>
      </c>
      <c r="G3868" s="184">
        <v>0.23896322978378262</v>
      </c>
      <c r="H3868" s="184">
        <v>0.67802716650356731</v>
      </c>
      <c r="I3868" s="184">
        <v>0.5160036049147283</v>
      </c>
      <c r="J3868" s="184">
        <v>0.23644602246589549</v>
      </c>
      <c r="K3868" s="184">
        <v>0.36670075025719517</v>
      </c>
      <c r="L3868" s="184">
        <v>0.17969057118242876</v>
      </c>
      <c r="M3868" s="184">
        <v>549.25265273872742</v>
      </c>
      <c r="N3868" s="184">
        <v>0.26651319673881635</v>
      </c>
      <c r="O3868" s="184">
        <v>9.1615056383972132E-2</v>
      </c>
      <c r="P3868" s="184">
        <v>8.9890875134521736E-2</v>
      </c>
      <c r="Q3868" s="184">
        <v>1.7241812494503976E-3</v>
      </c>
    </row>
    <row r="3869" spans="1:17" x14ac:dyDescent="0.2">
      <c r="A3869" s="187" t="str">
        <f>B3869&amp;C3869&amp;D3869&amp;E3869</f>
        <v>200918A24EDU20</v>
      </c>
      <c r="B3869" s="184">
        <v>2009</v>
      </c>
      <c r="C3869" s="184" t="s">
        <v>1</v>
      </c>
      <c r="D3869" s="184" t="s">
        <v>11</v>
      </c>
      <c r="E3869" s="184">
        <v>0</v>
      </c>
      <c r="F3869" s="184">
        <v>668466</v>
      </c>
      <c r="G3869" s="184">
        <v>0.23045903745933322</v>
      </c>
      <c r="H3869" s="184">
        <v>0.73341800480503128</v>
      </c>
      <c r="I3869" s="184">
        <v>0.56439519736231913</v>
      </c>
      <c r="J3869" s="184">
        <v>0.17678535632328346</v>
      </c>
      <c r="K3869" s="184">
        <v>0.29987613431348792</v>
      </c>
      <c r="L3869" s="184">
        <v>0.21992292801728136</v>
      </c>
      <c r="M3869" s="184">
        <v>635.54409855560084</v>
      </c>
      <c r="N3869" s="184">
        <v>0.24772032378140263</v>
      </c>
      <c r="O3869" s="184">
        <v>6.3386228809118109E-2</v>
      </c>
      <c r="P3869" s="184">
        <v>6.2059599495701182E-2</v>
      </c>
      <c r="Q3869" s="184">
        <v>1.3266293134169239E-3</v>
      </c>
    </row>
    <row r="3870" spans="1:17" x14ac:dyDescent="0.2">
      <c r="A3870" s="187" t="str">
        <f>B3870&amp;C3870&amp;D3870&amp;E3870</f>
        <v>200918A24EDU30</v>
      </c>
      <c r="B3870" s="184">
        <v>2009</v>
      </c>
      <c r="C3870" s="184" t="s">
        <v>1</v>
      </c>
      <c r="D3870" s="184" t="s">
        <v>13</v>
      </c>
      <c r="E3870" s="184">
        <v>0</v>
      </c>
      <c r="F3870" s="184">
        <v>1099964</v>
      </c>
      <c r="G3870" s="184">
        <v>0.265985714824021</v>
      </c>
      <c r="H3870" s="184">
        <v>0.69966744366179257</v>
      </c>
      <c r="I3870" s="184">
        <v>0.5135658985203152</v>
      </c>
      <c r="J3870" s="184">
        <v>9.4783101992428842E-2</v>
      </c>
      <c r="K3870" s="184">
        <v>0.16627089613841908</v>
      </c>
      <c r="L3870" s="184">
        <v>0.5355284354760701</v>
      </c>
      <c r="M3870" s="184">
        <v>631.55223487170542</v>
      </c>
      <c r="N3870" s="184">
        <v>0.21087781054652699</v>
      </c>
      <c r="O3870" s="184">
        <v>5.1148037572138726E-2</v>
      </c>
      <c r="P3870" s="184">
        <v>4.7297002447352819E-2</v>
      </c>
      <c r="Q3870" s="184">
        <v>3.8510351247859021E-3</v>
      </c>
    </row>
    <row r="3871" spans="1:17" x14ac:dyDescent="0.2">
      <c r="A3871" s="187" t="str">
        <f>B3871&amp;C3871&amp;D3871&amp;E3871</f>
        <v>200918A24EDU40</v>
      </c>
      <c r="B3871" s="184">
        <v>2009</v>
      </c>
      <c r="C3871" s="184" t="s">
        <v>1</v>
      </c>
      <c r="D3871" s="184" t="s">
        <v>15</v>
      </c>
      <c r="E3871" s="184">
        <v>0</v>
      </c>
      <c r="F3871" s="184">
        <v>2988757</v>
      </c>
      <c r="G3871" s="184">
        <v>0.20260862244005473</v>
      </c>
      <c r="H3871" s="184">
        <v>0.81864534319785787</v>
      </c>
      <c r="I3871" s="184">
        <v>0.65278073794557401</v>
      </c>
      <c r="J3871" s="184">
        <v>0.12909714640567968</v>
      </c>
      <c r="K3871" s="184">
        <v>0.27454523736790915</v>
      </c>
      <c r="L3871" s="184">
        <v>0.14797455932349135</v>
      </c>
      <c r="M3871" s="184">
        <v>774.18142428633917</v>
      </c>
      <c r="N3871" s="184">
        <v>0.23495668826090055</v>
      </c>
      <c r="O3871" s="184">
        <v>4.6592206330076852E-2</v>
      </c>
      <c r="P3871" s="184">
        <v>4.1163136812083313E-2</v>
      </c>
      <c r="Q3871" s="184">
        <v>5.4290695179935403E-3</v>
      </c>
    </row>
    <row r="3872" spans="1:17" x14ac:dyDescent="0.2">
      <c r="A3872" s="187" t="str">
        <f>B3872&amp;C3872&amp;D3872&amp;E3872</f>
        <v>200918A24EDU50</v>
      </c>
      <c r="B3872" s="184">
        <v>2009</v>
      </c>
      <c r="C3872" s="184" t="s">
        <v>1</v>
      </c>
      <c r="D3872" s="184" t="s">
        <v>17</v>
      </c>
      <c r="E3872" s="184">
        <v>0</v>
      </c>
      <c r="F3872" s="184">
        <v>1300229</v>
      </c>
      <c r="G3872" s="184">
        <v>0.14107069636267264</v>
      </c>
      <c r="H3872" s="184">
        <v>0.76902607156124037</v>
      </c>
      <c r="I3872" s="184">
        <v>0.66053902812504561</v>
      </c>
      <c r="J3872" s="184">
        <v>3.5459907447072787E-2</v>
      </c>
      <c r="K3872" s="184">
        <v>6.9227036160553257E-2</v>
      </c>
      <c r="L3872" s="184">
        <v>0.69052374620163059</v>
      </c>
      <c r="M3872" s="184">
        <v>1274.7931923254146</v>
      </c>
      <c r="N3872" s="184">
        <v>0.24623431718566499</v>
      </c>
      <c r="O3872" s="184">
        <v>4.2432525347458026E-2</v>
      </c>
      <c r="P3872" s="184">
        <v>3.3796354334505688E-2</v>
      </c>
      <c r="Q3872" s="184">
        <v>8.6361710129523334E-3</v>
      </c>
    </row>
    <row r="3873" spans="1:17" x14ac:dyDescent="0.2">
      <c r="A3873" s="187" t="str">
        <f>B3873&amp;C3873&amp;D3873&amp;E3873</f>
        <v>200925A29EDU10</v>
      </c>
      <c r="B3873" s="184">
        <v>2009</v>
      </c>
      <c r="C3873" s="184" t="s">
        <v>2</v>
      </c>
      <c r="D3873" s="184" t="s">
        <v>9</v>
      </c>
      <c r="E3873" s="184">
        <v>0</v>
      </c>
      <c r="F3873" s="184">
        <v>896715</v>
      </c>
      <c r="G3873" s="184">
        <v>0.1339537985631645</v>
      </c>
      <c r="H3873" s="184">
        <v>0.74912764925310715</v>
      </c>
      <c r="I3873" s="184">
        <v>0.64877915502695949</v>
      </c>
      <c r="J3873" s="184">
        <v>0.23325359785439076</v>
      </c>
      <c r="K3873" s="184">
        <v>0.3238119134842174</v>
      </c>
      <c r="L3873" s="184">
        <v>6.8704103310416348E-2</v>
      </c>
      <c r="M3873" s="184">
        <v>672.76368496612486</v>
      </c>
      <c r="N3873" s="184">
        <v>0.29440681108051309</v>
      </c>
      <c r="O3873" s="184">
        <v>0.13573918850406819</v>
      </c>
      <c r="P3873" s="184">
        <v>0.12665246202603739</v>
      </c>
      <c r="Q3873" s="184">
        <v>9.0867264780308266E-3</v>
      </c>
    </row>
    <row r="3874" spans="1:17" x14ac:dyDescent="0.2">
      <c r="A3874" s="187" t="str">
        <f>B3874&amp;C3874&amp;D3874&amp;E3874</f>
        <v>200925A29EDU20</v>
      </c>
      <c r="B3874" s="184">
        <v>2009</v>
      </c>
      <c r="C3874" s="184" t="s">
        <v>2</v>
      </c>
      <c r="D3874" s="184" t="s">
        <v>11</v>
      </c>
      <c r="E3874" s="184">
        <v>0</v>
      </c>
      <c r="F3874" s="184">
        <v>462810</v>
      </c>
      <c r="G3874" s="184">
        <v>0.13456847980061562</v>
      </c>
      <c r="H3874" s="184">
        <v>0.81146906938052332</v>
      </c>
      <c r="I3874" s="184">
        <v>0.70227091030876598</v>
      </c>
      <c r="J3874" s="184">
        <v>0.16894621983103217</v>
      </c>
      <c r="K3874" s="184">
        <v>0.2718394157429615</v>
      </c>
      <c r="L3874" s="184">
        <v>5.5480650807026639E-2</v>
      </c>
      <c r="M3874" s="184">
        <v>788.18030640803579</v>
      </c>
      <c r="N3874" s="184">
        <v>0.29431852385994772</v>
      </c>
      <c r="O3874" s="184">
        <v>0.1212670447532368</v>
      </c>
      <c r="P3874" s="184">
        <v>0.1120574102585757</v>
      </c>
      <c r="Q3874" s="184">
        <v>9.2096344946610963E-3</v>
      </c>
    </row>
    <row r="3875" spans="1:17" x14ac:dyDescent="0.2">
      <c r="A3875" s="187" t="str">
        <f>B3875&amp;C3875&amp;D3875&amp;E3875</f>
        <v>200925A29EDU30</v>
      </c>
      <c r="B3875" s="184">
        <v>2009</v>
      </c>
      <c r="C3875" s="184" t="s">
        <v>2</v>
      </c>
      <c r="D3875" s="184" t="s">
        <v>13</v>
      </c>
      <c r="E3875" s="184">
        <v>0</v>
      </c>
      <c r="F3875" s="184">
        <v>378682</v>
      </c>
      <c r="G3875" s="184">
        <v>0.17500776825857839</v>
      </c>
      <c r="H3875" s="184">
        <v>0.83285183874596624</v>
      </c>
      <c r="I3875" s="184">
        <v>0.68709629715698128</v>
      </c>
      <c r="J3875" s="184">
        <v>0.14391230636787594</v>
      </c>
      <c r="K3875" s="184">
        <v>0.25835925657939907</v>
      </c>
      <c r="L3875" s="184">
        <v>0.15462049952202639</v>
      </c>
      <c r="M3875" s="184">
        <v>777.01130876052912</v>
      </c>
      <c r="N3875" s="184">
        <v>0.261557190465879</v>
      </c>
      <c r="O3875" s="184">
        <v>0.10269830623055756</v>
      </c>
      <c r="P3875" s="184">
        <v>9.1298239683956464E-2</v>
      </c>
      <c r="Q3875" s="184">
        <v>1.1400066546601107E-2</v>
      </c>
    </row>
    <row r="3876" spans="1:17" x14ac:dyDescent="0.2">
      <c r="A3876" s="187" t="str">
        <f>B3876&amp;C3876&amp;D3876&amp;E3876</f>
        <v>200925A29EDU40</v>
      </c>
      <c r="B3876" s="184">
        <v>2009</v>
      </c>
      <c r="C3876" s="184" t="s">
        <v>2</v>
      </c>
      <c r="D3876" s="184" t="s">
        <v>15</v>
      </c>
      <c r="E3876" s="184">
        <v>0</v>
      </c>
      <c r="F3876" s="184">
        <v>2164301</v>
      </c>
      <c r="G3876" s="184">
        <v>0.12976994134234693</v>
      </c>
      <c r="H3876" s="184">
        <v>0.87922428534663155</v>
      </c>
      <c r="I3876" s="184">
        <v>0.76512740141043223</v>
      </c>
      <c r="J3876" s="184">
        <v>0.11642280810293947</v>
      </c>
      <c r="K3876" s="184">
        <v>0.22615800667282415</v>
      </c>
      <c r="L3876" s="184">
        <v>4.6241257569996037E-2</v>
      </c>
      <c r="M3876" s="184">
        <v>998.19957555046255</v>
      </c>
      <c r="N3876" s="184">
        <v>0.26320057963857668</v>
      </c>
      <c r="O3876" s="184">
        <v>9.3248015121649652E-2</v>
      </c>
      <c r="P3876" s="184">
        <v>7.9207408054738304E-2</v>
      </c>
      <c r="Q3876" s="184">
        <v>1.4040607066911358E-2</v>
      </c>
    </row>
    <row r="3877" spans="1:17" x14ac:dyDescent="0.2">
      <c r="A3877" s="187" t="str">
        <f>B3877&amp;C3877&amp;D3877&amp;E3877</f>
        <v>200925A29EDU50</v>
      </c>
      <c r="B3877" s="184">
        <v>2009</v>
      </c>
      <c r="C3877" s="184" t="s">
        <v>2</v>
      </c>
      <c r="D3877" s="184" t="s">
        <v>17</v>
      </c>
      <c r="E3877" s="184">
        <v>0</v>
      </c>
      <c r="F3877" s="184">
        <v>1424826</v>
      </c>
      <c r="G3877" s="184">
        <v>8.7998588746016473E-2</v>
      </c>
      <c r="H3877" s="184">
        <v>0.9150626111539234</v>
      </c>
      <c r="I3877" s="184">
        <v>0.83453839275813324</v>
      </c>
      <c r="J3877" s="184">
        <v>4.0954474441089649E-2</v>
      </c>
      <c r="K3877" s="184">
        <v>9.1544511399988496E-2</v>
      </c>
      <c r="L3877" s="184">
        <v>0.31398991876902865</v>
      </c>
      <c r="M3877" s="184">
        <v>2304.3191768850061</v>
      </c>
      <c r="N3877" s="184">
        <v>0.2734656722996352</v>
      </c>
      <c r="O3877" s="184">
        <v>9.7822470954348109E-2</v>
      </c>
      <c r="P3877" s="184">
        <v>6.6161762909997437E-2</v>
      </c>
      <c r="Q3877" s="184">
        <v>3.1660708044350679E-2</v>
      </c>
    </row>
    <row r="3878" spans="1:17" x14ac:dyDescent="0.2">
      <c r="A3878" s="187" t="str">
        <f>B3878&amp;C3878&amp;D3878&amp;E3878</f>
        <v>200930EMAEDU10</v>
      </c>
      <c r="B3878" s="184">
        <v>2009</v>
      </c>
      <c r="C3878" s="184" t="s">
        <v>4</v>
      </c>
      <c r="D3878" s="184" t="s">
        <v>9</v>
      </c>
      <c r="E3878" s="184">
        <v>0</v>
      </c>
      <c r="F3878" s="184">
        <v>12639841</v>
      </c>
      <c r="G3878" s="184">
        <v>6.7627618147924076E-2</v>
      </c>
      <c r="H3878" s="184">
        <v>0.54034129068553949</v>
      </c>
      <c r="I3878" s="184">
        <v>0.50379929620950137</v>
      </c>
      <c r="J3878" s="184">
        <v>0.45268235573532928</v>
      </c>
      <c r="K3878" s="184">
        <v>0.48783303524150345</v>
      </c>
      <c r="L3878" s="184">
        <v>2.2047508350777515E-2</v>
      </c>
      <c r="M3878" s="184">
        <v>785.33301495086289</v>
      </c>
      <c r="N3878" s="184">
        <v>0.2444260671775392</v>
      </c>
      <c r="O3878" s="184">
        <v>0.16715760172229294</v>
      </c>
      <c r="P3878" s="184">
        <v>0.1504537121093017</v>
      </c>
      <c r="Q3878" s="184">
        <v>1.6703889612991241E-2</v>
      </c>
    </row>
    <row r="3879" spans="1:17" x14ac:dyDescent="0.2">
      <c r="A3879" s="187" t="str">
        <f>B3879&amp;C3879&amp;D3879&amp;E3879</f>
        <v>200930EMAEDU20</v>
      </c>
      <c r="B3879" s="184">
        <v>2009</v>
      </c>
      <c r="C3879" s="184" t="s">
        <v>4</v>
      </c>
      <c r="D3879" s="184" t="s">
        <v>11</v>
      </c>
      <c r="E3879" s="184">
        <v>0</v>
      </c>
      <c r="F3879" s="184">
        <v>3417505</v>
      </c>
      <c r="G3879" s="184">
        <v>6.6910799295419029E-2</v>
      </c>
      <c r="H3879" s="184">
        <v>0.68374676847583249</v>
      </c>
      <c r="I3879" s="184">
        <v>0.63799672568145471</v>
      </c>
      <c r="J3879" s="184">
        <v>0.31035740986479904</v>
      </c>
      <c r="K3879" s="184">
        <v>0.35353042643683036</v>
      </c>
      <c r="L3879" s="184">
        <v>2.6536318161933924E-2</v>
      </c>
      <c r="M3879" s="184">
        <v>1061.3297622791963</v>
      </c>
      <c r="N3879" s="184">
        <v>0.30291795142642003</v>
      </c>
      <c r="O3879" s="184">
        <v>0.19544430925108996</v>
      </c>
      <c r="P3879" s="184">
        <v>0.16737379687348128</v>
      </c>
      <c r="Q3879" s="184">
        <v>2.80705123776087E-2</v>
      </c>
    </row>
    <row r="3880" spans="1:17" x14ac:dyDescent="0.2">
      <c r="A3880" s="187" t="str">
        <f>B3880&amp;C3880&amp;D3880&amp;E3880</f>
        <v>200930EMAEDU30</v>
      </c>
      <c r="B3880" s="184">
        <v>2009</v>
      </c>
      <c r="C3880" s="184" t="s">
        <v>4</v>
      </c>
      <c r="D3880" s="184" t="s">
        <v>13</v>
      </c>
      <c r="E3880" s="184">
        <v>0</v>
      </c>
      <c r="F3880" s="184">
        <v>1226669</v>
      </c>
      <c r="G3880" s="184">
        <v>8.7077002808082629E-2</v>
      </c>
      <c r="H3880" s="184">
        <v>0.77077434907053166</v>
      </c>
      <c r="I3880" s="184">
        <v>0.70365762891211892</v>
      </c>
      <c r="J3880" s="184">
        <v>0.20146021461372221</v>
      </c>
      <c r="K3880" s="184">
        <v>0.25763103168010276</v>
      </c>
      <c r="L3880" s="184">
        <v>0.13149431509233542</v>
      </c>
      <c r="M3880" s="184">
        <v>1061.0475866270453</v>
      </c>
      <c r="N3880" s="184">
        <v>0.34530553664115599</v>
      </c>
      <c r="O3880" s="184">
        <v>0.21611697117717332</v>
      </c>
      <c r="P3880" s="184">
        <v>0.18408363471786737</v>
      </c>
      <c r="Q3880" s="184">
        <v>3.203333645930595E-2</v>
      </c>
    </row>
    <row r="3881" spans="1:17" x14ac:dyDescent="0.2">
      <c r="A3881" s="187" t="str">
        <f>B3881&amp;C3881&amp;D3881&amp;E3881</f>
        <v>200930EMAEDU40</v>
      </c>
      <c r="B3881" s="184">
        <v>2009</v>
      </c>
      <c r="C3881" s="184" t="s">
        <v>4</v>
      </c>
      <c r="D3881" s="184" t="s">
        <v>15</v>
      </c>
      <c r="E3881" s="184">
        <v>0</v>
      </c>
      <c r="F3881" s="184">
        <v>7903465</v>
      </c>
      <c r="G3881" s="184">
        <v>7.4089352888394674E-2</v>
      </c>
      <c r="H3881" s="184">
        <v>0.75144142474218589</v>
      </c>
      <c r="I3881" s="184">
        <v>0.69576761584950397</v>
      </c>
      <c r="J3881" s="184">
        <v>0.24667319966622234</v>
      </c>
      <c r="K3881" s="184">
        <v>0.30148725906928164</v>
      </c>
      <c r="L3881" s="184">
        <v>1.6166706628042257E-2</v>
      </c>
      <c r="M3881" s="184">
        <v>1487.9980843504843</v>
      </c>
      <c r="N3881" s="184">
        <v>0.30526588489125234</v>
      </c>
      <c r="O3881" s="184">
        <v>0.1778522615067363</v>
      </c>
      <c r="P3881" s="184">
        <v>0.13806337073634861</v>
      </c>
      <c r="Q3881" s="184">
        <v>3.9788890770387705E-2</v>
      </c>
    </row>
    <row r="3882" spans="1:17" x14ac:dyDescent="0.2">
      <c r="A3882" s="187" t="str">
        <f>B3882&amp;C3882&amp;D3882&amp;E3882</f>
        <v>200930EMAEDU50</v>
      </c>
      <c r="B3882" s="184">
        <v>2009</v>
      </c>
      <c r="C3882" s="184" t="s">
        <v>4</v>
      </c>
      <c r="D3882" s="184" t="s">
        <v>17</v>
      </c>
      <c r="E3882" s="184">
        <v>0</v>
      </c>
      <c r="F3882" s="184">
        <v>5481708</v>
      </c>
      <c r="G3882" s="184">
        <v>3.8551079167116482E-2</v>
      </c>
      <c r="H3882" s="184">
        <v>0.81955934172341904</v>
      </c>
      <c r="I3882" s="184">
        <v>0.78796444465848969</v>
      </c>
      <c r="J3882" s="184">
        <v>0.17037317565984908</v>
      </c>
      <c r="K3882" s="184">
        <v>0.19656245827030552</v>
      </c>
      <c r="L3882" s="184">
        <v>9.6722773267018239E-2</v>
      </c>
      <c r="M3882" s="184">
        <v>4124.0425646064887</v>
      </c>
      <c r="N3882" s="184">
        <v>0.29974370884390578</v>
      </c>
      <c r="O3882" s="184">
        <v>0.18926904842786318</v>
      </c>
      <c r="P3882" s="184">
        <v>0.1216065777504686</v>
      </c>
      <c r="Q3882" s="184">
        <v>6.7662470677394601E-2</v>
      </c>
    </row>
    <row r="3883" spans="1:17" x14ac:dyDescent="0.2">
      <c r="A3883" s="187" t="str">
        <f>B3883&amp;C3883&amp;D3883&amp;E3883</f>
        <v>200915A17EDU115</v>
      </c>
      <c r="B3883" s="184">
        <v>2009</v>
      </c>
      <c r="C3883" s="184" t="s">
        <v>0</v>
      </c>
      <c r="D3883" s="184" t="s">
        <v>9</v>
      </c>
      <c r="E3883" s="184">
        <v>15</v>
      </c>
      <c r="F3883" s="184">
        <v>59047</v>
      </c>
      <c r="G3883" s="184">
        <v>0.14988697617805599</v>
      </c>
      <c r="H3883" s="184">
        <v>0.19479397767879825</v>
      </c>
      <c r="I3883" s="184">
        <v>0.16559689738682745</v>
      </c>
      <c r="J3883" s="184">
        <v>0.11042051247311464</v>
      </c>
      <c r="K3883" s="184">
        <v>0.11367215946618796</v>
      </c>
      <c r="L3883" s="184">
        <v>0.85713076024184121</v>
      </c>
      <c r="M3883" s="184">
        <v>153.34875408235277</v>
      </c>
      <c r="N3883" s="184">
        <v>9.1190213235918777E-2</v>
      </c>
      <c r="O3883" s="184">
        <v>3.5833828901537676E-2</v>
      </c>
      <c r="P3883" s="184">
        <v>3.5833828901537676E-2</v>
      </c>
      <c r="Q3883" s="184">
        <v>0</v>
      </c>
    </row>
    <row r="3884" spans="1:17" x14ac:dyDescent="0.2">
      <c r="A3884" s="187" t="str">
        <f>B3884&amp;C3884&amp;D3884&amp;E3884</f>
        <v>200915A17EDU215</v>
      </c>
      <c r="B3884" s="184">
        <v>2009</v>
      </c>
      <c r="C3884" s="184" t="s">
        <v>0</v>
      </c>
      <c r="D3884" s="184" t="s">
        <v>11</v>
      </c>
      <c r="E3884" s="184">
        <v>15</v>
      </c>
      <c r="F3884" s="184">
        <v>23396</v>
      </c>
      <c r="G3884" s="184">
        <v>0.34792469947833976</v>
      </c>
      <c r="H3884" s="184">
        <v>0.18845101726790905</v>
      </c>
      <c r="I3884" s="184">
        <v>0.12288425371858437</v>
      </c>
      <c r="J3884" s="184">
        <v>4.9196443836553257E-2</v>
      </c>
      <c r="K3884" s="184">
        <v>4.9196443836553257E-2</v>
      </c>
      <c r="L3884" s="184">
        <v>0.94259702513250132</v>
      </c>
      <c r="M3884" s="184">
        <v>197.39985590666248</v>
      </c>
      <c r="N3884" s="184">
        <v>4.9196443836553257E-2</v>
      </c>
      <c r="O3884" s="184">
        <v>1.6370319712771413E-2</v>
      </c>
      <c r="P3884" s="184">
        <v>1.6370319712771413E-2</v>
      </c>
      <c r="Q3884" s="184">
        <v>0</v>
      </c>
    </row>
    <row r="3885" spans="1:17" x14ac:dyDescent="0.2">
      <c r="A3885" s="187" t="str">
        <f>B3885&amp;C3885&amp;D3885&amp;E3885</f>
        <v>200915A17EDU315</v>
      </c>
      <c r="B3885" s="184">
        <v>2009</v>
      </c>
      <c r="C3885" s="184" t="s">
        <v>0</v>
      </c>
      <c r="D3885" s="184" t="s">
        <v>13</v>
      </c>
      <c r="E3885" s="184">
        <v>15</v>
      </c>
      <c r="F3885" s="184">
        <v>23965</v>
      </c>
      <c r="G3885" s="184">
        <v>0.31602088485847762</v>
      </c>
      <c r="H3885" s="184">
        <v>0.15184644272897976</v>
      </c>
      <c r="I3885" s="184">
        <v>0.10385979553515544</v>
      </c>
      <c r="J3885" s="184">
        <v>2.403505111621114E-2</v>
      </c>
      <c r="K3885" s="184">
        <v>2.403505111621114E-2</v>
      </c>
      <c r="L3885" s="184">
        <v>0.96799499269768408</v>
      </c>
      <c r="M3885" s="184">
        <v>192.36297775036957</v>
      </c>
      <c r="N3885" s="184">
        <v>3.2005007302315876E-2</v>
      </c>
      <c r="O3885" s="184">
        <v>1.5981639891508449E-2</v>
      </c>
      <c r="P3885" s="184">
        <v>1.5981639891508449E-2</v>
      </c>
      <c r="Q3885" s="184">
        <v>0</v>
      </c>
    </row>
    <row r="3886" spans="1:17" x14ac:dyDescent="0.2">
      <c r="A3886" s="187" t="str">
        <f>B3886&amp;C3886&amp;D3886&amp;E3886</f>
        <v>200915A17EDU415</v>
      </c>
      <c r="B3886" s="184">
        <v>2009</v>
      </c>
      <c r="C3886" s="184" t="s">
        <v>0</v>
      </c>
      <c r="D3886" s="184" t="s">
        <v>15</v>
      </c>
      <c r="E3886" s="184">
        <v>15</v>
      </c>
      <c r="F3886" s="184">
        <v>2493</v>
      </c>
      <c r="G3886" s="184">
        <v>0</v>
      </c>
      <c r="H3886" s="184">
        <v>0.15403128760529483</v>
      </c>
      <c r="I3886" s="184">
        <v>0.15403128760529483</v>
      </c>
      <c r="J3886" s="184">
        <v>0.15403128760529483</v>
      </c>
      <c r="K3886" s="184">
        <v>0.15403128760529483</v>
      </c>
      <c r="L3886" s="184">
        <v>0.76895306859205781</v>
      </c>
      <c r="M3886" s="184">
        <v>140.45813745331765</v>
      </c>
      <c r="N3886" s="184">
        <v>7.7015643802647415E-2</v>
      </c>
      <c r="O3886" s="184">
        <v>0</v>
      </c>
      <c r="P3886" s="184">
        <v>0</v>
      </c>
      <c r="Q3886" s="184">
        <v>0</v>
      </c>
    </row>
    <row r="3887" spans="1:17" x14ac:dyDescent="0.2">
      <c r="A3887" s="187" t="str">
        <f>B3887&amp;C3887&amp;D3887&amp;E3887</f>
        <v>200915A29EDU115</v>
      </c>
      <c r="B3887" s="184">
        <v>2009</v>
      </c>
      <c r="C3887" s="184" t="s">
        <v>3</v>
      </c>
      <c r="D3887" s="184" t="s">
        <v>9</v>
      </c>
      <c r="E3887" s="184">
        <v>15</v>
      </c>
      <c r="F3887" s="184">
        <v>162395</v>
      </c>
      <c r="G3887" s="184">
        <v>0.13868372293713038</v>
      </c>
      <c r="H3887" s="184">
        <v>0.4852242987776717</v>
      </c>
      <c r="I3887" s="184">
        <v>0.41793158656362572</v>
      </c>
      <c r="J3887" s="184">
        <v>0.20192124141753132</v>
      </c>
      <c r="K3887" s="184">
        <v>0.25270482465593153</v>
      </c>
      <c r="L3887" s="184">
        <v>0.43211305766803165</v>
      </c>
      <c r="M3887" s="184">
        <v>413.39788431365758</v>
      </c>
      <c r="N3887" s="184">
        <v>0.23638896937787834</v>
      </c>
      <c r="O3887" s="184">
        <v>0.12294470509176772</v>
      </c>
      <c r="P3887" s="184">
        <v>0.12058346639704567</v>
      </c>
      <c r="Q3887" s="184">
        <v>2.3612386947220458E-3</v>
      </c>
    </row>
    <row r="3888" spans="1:17" x14ac:dyDescent="0.2">
      <c r="A3888" s="187" t="str">
        <f>B3888&amp;C3888&amp;D3888&amp;E3888</f>
        <v>200915A29EDU215</v>
      </c>
      <c r="B3888" s="184">
        <v>2009</v>
      </c>
      <c r="C3888" s="184" t="s">
        <v>3</v>
      </c>
      <c r="D3888" s="184" t="s">
        <v>11</v>
      </c>
      <c r="E3888" s="184">
        <v>15</v>
      </c>
      <c r="F3888" s="184">
        <v>74776</v>
      </c>
      <c r="G3888" s="184">
        <v>0.2139872842870118</v>
      </c>
      <c r="H3888" s="184">
        <v>0.51533914625013377</v>
      </c>
      <c r="I3888" s="184">
        <v>0.40506312185728038</v>
      </c>
      <c r="J3888" s="184">
        <v>0.13844014122178239</v>
      </c>
      <c r="K3888" s="184">
        <v>0.20256499411575907</v>
      </c>
      <c r="L3888" s="184">
        <v>0.51282497057879528</v>
      </c>
      <c r="M3888" s="184">
        <v>503.73896520149015</v>
      </c>
      <c r="N3888" s="184">
        <v>0.21798438001497808</v>
      </c>
      <c r="O3888" s="184">
        <v>0.10519417995078635</v>
      </c>
      <c r="P3888" s="184">
        <v>0.10519417995078635</v>
      </c>
      <c r="Q3888" s="184">
        <v>0</v>
      </c>
    </row>
    <row r="3889" spans="1:17" x14ac:dyDescent="0.2">
      <c r="A3889" s="187" t="str">
        <f>B3889&amp;C3889&amp;D3889&amp;E3889</f>
        <v>200915A29EDU315</v>
      </c>
      <c r="B3889" s="184">
        <v>2009</v>
      </c>
      <c r="C3889" s="184" t="s">
        <v>3</v>
      </c>
      <c r="D3889" s="184" t="s">
        <v>13</v>
      </c>
      <c r="E3889" s="184">
        <v>15</v>
      </c>
      <c r="F3889" s="184">
        <v>101420</v>
      </c>
      <c r="G3889" s="184">
        <v>0.22909001251754352</v>
      </c>
      <c r="H3889" s="184">
        <v>0.51987773614671662</v>
      </c>
      <c r="I3889" s="184">
        <v>0.40077893906527312</v>
      </c>
      <c r="J3889" s="184">
        <v>8.8838493393807921E-2</v>
      </c>
      <c r="K3889" s="184">
        <v>0.13608755669493197</v>
      </c>
      <c r="L3889" s="184">
        <v>0.65022677972786436</v>
      </c>
      <c r="M3889" s="184">
        <v>455.67967313514481</v>
      </c>
      <c r="N3889" s="184">
        <v>0.21932557680930784</v>
      </c>
      <c r="O3889" s="184">
        <v>0.10966278840465392</v>
      </c>
      <c r="P3889" s="184">
        <v>0.10776967067639519</v>
      </c>
      <c r="Q3889" s="184">
        <v>1.893117728258726E-3</v>
      </c>
    </row>
    <row r="3890" spans="1:17" x14ac:dyDescent="0.2">
      <c r="A3890" s="187" t="str">
        <f>B3890&amp;C3890&amp;D3890&amp;E3890</f>
        <v>200915A29EDU415</v>
      </c>
      <c r="B3890" s="184">
        <v>2009</v>
      </c>
      <c r="C3890" s="184" t="s">
        <v>3</v>
      </c>
      <c r="D3890" s="184" t="s">
        <v>15</v>
      </c>
      <c r="E3890" s="184">
        <v>15</v>
      </c>
      <c r="F3890" s="184">
        <v>174861</v>
      </c>
      <c r="G3890" s="184">
        <v>0.15913575992983336</v>
      </c>
      <c r="H3890" s="184">
        <v>0.73027147276979998</v>
      </c>
      <c r="I3890" s="184">
        <v>0.61405916699549923</v>
      </c>
      <c r="J3890" s="184">
        <v>0.19298185415844585</v>
      </c>
      <c r="K3890" s="184">
        <v>0.29823116646936709</v>
      </c>
      <c r="L3890" s="184">
        <v>0.15242392528922974</v>
      </c>
      <c r="M3890" s="184">
        <v>668.99854878470057</v>
      </c>
      <c r="N3890" s="184">
        <v>0.28182956748503096</v>
      </c>
      <c r="O3890" s="184">
        <v>9.3194022680872235E-2</v>
      </c>
      <c r="P3890" s="184">
        <v>8.8807681529900886E-2</v>
      </c>
      <c r="Q3890" s="184">
        <v>4.3863411509713433E-3</v>
      </c>
    </row>
    <row r="3891" spans="1:17" x14ac:dyDescent="0.2">
      <c r="A3891" s="187" t="str">
        <f>B3891&amp;C3891&amp;D3891&amp;E3891</f>
        <v>200915A29EDU515</v>
      </c>
      <c r="B3891" s="184">
        <v>2009</v>
      </c>
      <c r="C3891" s="184" t="s">
        <v>3</v>
      </c>
      <c r="D3891" s="184" t="s">
        <v>17</v>
      </c>
      <c r="E3891" s="184">
        <v>15</v>
      </c>
      <c r="F3891" s="184">
        <v>65178</v>
      </c>
      <c r="G3891" s="184">
        <v>0.14226100912829773</v>
      </c>
      <c r="H3891" s="184">
        <v>0.76475191015373289</v>
      </c>
      <c r="I3891" s="184">
        <v>0.65595753168246951</v>
      </c>
      <c r="J3891" s="184">
        <v>5.5877750161097306E-2</v>
      </c>
      <c r="K3891" s="184">
        <v>9.9972383319524988E-2</v>
      </c>
      <c r="L3891" s="184">
        <v>0.58536622786829917</v>
      </c>
      <c r="M3891" s="184">
        <v>1293.8592233771924</v>
      </c>
      <c r="N3891" s="184">
        <v>0.28830280155880816</v>
      </c>
      <c r="O3891" s="184">
        <v>8.2389763417103926E-2</v>
      </c>
      <c r="P3891" s="184">
        <v>6.7676209764030812E-2</v>
      </c>
      <c r="Q3891" s="184">
        <v>1.4713553653073122E-2</v>
      </c>
    </row>
    <row r="3892" spans="1:17" x14ac:dyDescent="0.2">
      <c r="A3892" s="187" t="str">
        <f>B3892&amp;C3892&amp;D3892&amp;E3892</f>
        <v>200918A24EDU115</v>
      </c>
      <c r="B3892" s="184">
        <v>2009</v>
      </c>
      <c r="C3892" s="184" t="s">
        <v>1</v>
      </c>
      <c r="D3892" s="184" t="s">
        <v>9</v>
      </c>
      <c r="E3892" s="184">
        <v>15</v>
      </c>
      <c r="F3892" s="184">
        <v>60778</v>
      </c>
      <c r="G3892" s="184">
        <v>0.15185690879300928</v>
      </c>
      <c r="H3892" s="184">
        <v>0.6025206489190168</v>
      </c>
      <c r="I3892" s="184">
        <v>0.51102372569021681</v>
      </c>
      <c r="J3892" s="184">
        <v>0.26810688077922934</v>
      </c>
      <c r="K3892" s="184">
        <v>0.34384152160321169</v>
      </c>
      <c r="L3892" s="184">
        <v>0.25247622494981736</v>
      </c>
      <c r="M3892" s="184">
        <v>407.41445121107114</v>
      </c>
      <c r="N3892" s="184">
        <v>0.29334627661324819</v>
      </c>
      <c r="O3892" s="184">
        <v>0.1356576392773701</v>
      </c>
      <c r="P3892" s="184">
        <v>0.13249860146763631</v>
      </c>
      <c r="Q3892" s="184">
        <v>3.1590378097337852E-3</v>
      </c>
    </row>
    <row r="3893" spans="1:17" x14ac:dyDescent="0.2">
      <c r="A3893" s="187" t="str">
        <f>B3893&amp;C3893&amp;D3893&amp;E3893</f>
        <v>200918A24EDU215</v>
      </c>
      <c r="B3893" s="184">
        <v>2009</v>
      </c>
      <c r="C3893" s="184" t="s">
        <v>1</v>
      </c>
      <c r="D3893" s="184" t="s">
        <v>11</v>
      </c>
      <c r="E3893" s="184">
        <v>15</v>
      </c>
      <c r="F3893" s="184">
        <v>32788</v>
      </c>
      <c r="G3893" s="184">
        <v>0.22001460158531497</v>
      </c>
      <c r="H3893" s="184">
        <v>0.58484811516408441</v>
      </c>
      <c r="I3893" s="184">
        <v>0.45617299011833595</v>
      </c>
      <c r="J3893" s="184">
        <v>0.20461754300353788</v>
      </c>
      <c r="K3893" s="184">
        <v>0.27482615591069903</v>
      </c>
      <c r="L3893" s="184">
        <v>0.43268878858118826</v>
      </c>
      <c r="M3893" s="184">
        <v>485.7971170904986</v>
      </c>
      <c r="N3893" s="184">
        <v>0.26323654995730145</v>
      </c>
      <c r="O3893" s="184">
        <v>0.10537391728681225</v>
      </c>
      <c r="P3893" s="184">
        <v>0.10537391728681225</v>
      </c>
      <c r="Q3893" s="184">
        <v>0</v>
      </c>
    </row>
    <row r="3894" spans="1:17" x14ac:dyDescent="0.2">
      <c r="A3894" s="187" t="str">
        <f>B3894&amp;C3894&amp;D3894&amp;E3894</f>
        <v>200918A24EDU315</v>
      </c>
      <c r="B3894" s="184">
        <v>2009</v>
      </c>
      <c r="C3894" s="184" t="s">
        <v>1</v>
      </c>
      <c r="D3894" s="184" t="s">
        <v>13</v>
      </c>
      <c r="E3894" s="184">
        <v>15</v>
      </c>
      <c r="F3894" s="184">
        <v>54255</v>
      </c>
      <c r="G3894" s="184">
        <v>0.19259547177145078</v>
      </c>
      <c r="H3894" s="184">
        <v>0.5690351119712469</v>
      </c>
      <c r="I3894" s="184">
        <v>0.45944152612662426</v>
      </c>
      <c r="J3894" s="184">
        <v>9.5401345498110773E-2</v>
      </c>
      <c r="K3894" s="184">
        <v>0.1271956501704912</v>
      </c>
      <c r="L3894" s="184">
        <v>0.66775412404386691</v>
      </c>
      <c r="M3894" s="184">
        <v>440.03768605182631</v>
      </c>
      <c r="N3894" s="184">
        <v>0.25094461339968666</v>
      </c>
      <c r="O3894" s="184">
        <v>0.11315086167173533</v>
      </c>
      <c r="P3894" s="184">
        <v>0.10961201732559211</v>
      </c>
      <c r="Q3894" s="184">
        <v>3.5388443461432128E-3</v>
      </c>
    </row>
    <row r="3895" spans="1:17" x14ac:dyDescent="0.2">
      <c r="A3895" s="187" t="str">
        <f>B3895&amp;C3895&amp;D3895&amp;E3895</f>
        <v>200918A24EDU415</v>
      </c>
      <c r="B3895" s="184">
        <v>2009</v>
      </c>
      <c r="C3895" s="184" t="s">
        <v>1</v>
      </c>
      <c r="D3895" s="184" t="s">
        <v>15</v>
      </c>
      <c r="E3895" s="184">
        <v>15</v>
      </c>
      <c r="F3895" s="184">
        <v>89165</v>
      </c>
      <c r="G3895" s="184">
        <v>0.19994186742353001</v>
      </c>
      <c r="H3895" s="184">
        <v>0.65594123254640269</v>
      </c>
      <c r="I3895" s="184">
        <v>0.52479111759098296</v>
      </c>
      <c r="J3895" s="184">
        <v>0.21935737116581619</v>
      </c>
      <c r="K3895" s="184">
        <v>0.33116133011831994</v>
      </c>
      <c r="L3895" s="184">
        <v>0.22365277855660853</v>
      </c>
      <c r="M3895" s="184">
        <v>576.80935571323505</v>
      </c>
      <c r="N3895" s="184">
        <v>0.25808332866034878</v>
      </c>
      <c r="O3895" s="184">
        <v>8.5997869119048956E-2</v>
      </c>
      <c r="P3895" s="184">
        <v>8.3855773005102899E-2</v>
      </c>
      <c r="Q3895" s="184">
        <v>2.1420961139460549E-3</v>
      </c>
    </row>
    <row r="3896" spans="1:17" x14ac:dyDescent="0.2">
      <c r="A3896" s="187" t="str">
        <f>B3896&amp;C3896&amp;D3896&amp;E3896</f>
        <v>200918A24EDU515</v>
      </c>
      <c r="B3896" s="184">
        <v>2009</v>
      </c>
      <c r="C3896" s="184" t="s">
        <v>1</v>
      </c>
      <c r="D3896" s="184" t="s">
        <v>17</v>
      </c>
      <c r="E3896" s="184">
        <v>15</v>
      </c>
      <c r="F3896" s="184">
        <v>32200</v>
      </c>
      <c r="G3896" s="184">
        <v>0.21503803393797544</v>
      </c>
      <c r="H3896" s="184">
        <v>0.63689440993788815</v>
      </c>
      <c r="I3896" s="184">
        <v>0.49993788819875778</v>
      </c>
      <c r="J3896" s="184">
        <v>5.9534161490683232E-2</v>
      </c>
      <c r="K3896" s="184">
        <v>9.5248447204968945E-2</v>
      </c>
      <c r="L3896" s="184">
        <v>0.78574534161490683</v>
      </c>
      <c r="M3896" s="184">
        <v>834.20682488142131</v>
      </c>
      <c r="N3896" s="184">
        <v>0.24403726708074533</v>
      </c>
      <c r="O3896" s="184">
        <v>4.7577639751552797E-2</v>
      </c>
      <c r="P3896" s="184">
        <v>4.7577639751552797E-2</v>
      </c>
      <c r="Q3896" s="184">
        <v>0</v>
      </c>
    </row>
    <row r="3897" spans="1:17" x14ac:dyDescent="0.2">
      <c r="A3897" s="187" t="str">
        <f>B3897&amp;C3897&amp;D3897&amp;E3897</f>
        <v>200925A29EDU115</v>
      </c>
      <c r="B3897" s="184">
        <v>2009</v>
      </c>
      <c r="C3897" s="184" t="s">
        <v>2</v>
      </c>
      <c r="D3897" s="184" t="s">
        <v>9</v>
      </c>
      <c r="E3897" s="184">
        <v>15</v>
      </c>
      <c r="F3897" s="184">
        <v>42570</v>
      </c>
      <c r="G3897" s="184">
        <v>0.11875733472421438</v>
      </c>
      <c r="H3897" s="184">
        <v>0.7206013624618276</v>
      </c>
      <c r="I3897" s="184">
        <v>0.63502466525722334</v>
      </c>
      <c r="J3897" s="184">
        <v>0.23434343434343435</v>
      </c>
      <c r="K3897" s="184">
        <v>0.31543340380549684</v>
      </c>
      <c r="L3897" s="184">
        <v>9.9060371153394403E-2</v>
      </c>
      <c r="M3897" s="184">
        <v>520.56214914680572</v>
      </c>
      <c r="N3897" s="184">
        <v>0.35581395348837208</v>
      </c>
      <c r="O3897" s="184">
        <v>0.22522903453136012</v>
      </c>
      <c r="P3897" s="184">
        <v>0.22074230678881843</v>
      </c>
      <c r="Q3897" s="184">
        <v>4.4867277425416959E-3</v>
      </c>
    </row>
    <row r="3898" spans="1:17" x14ac:dyDescent="0.2">
      <c r="A3898" s="187" t="str">
        <f>B3898&amp;C3898&amp;D3898&amp;E3898</f>
        <v>200925A29EDU215</v>
      </c>
      <c r="B3898" s="184">
        <v>2009</v>
      </c>
      <c r="C3898" s="184" t="s">
        <v>2</v>
      </c>
      <c r="D3898" s="184" t="s">
        <v>11</v>
      </c>
      <c r="E3898" s="184">
        <v>15</v>
      </c>
      <c r="F3898" s="184">
        <v>18592</v>
      </c>
      <c r="G3898" s="184">
        <v>0.16675585284280936</v>
      </c>
      <c r="H3898" s="184">
        <v>0.80410929432013767</v>
      </c>
      <c r="I3898" s="184">
        <v>0.67001936316695354</v>
      </c>
      <c r="J3898" s="184">
        <v>0.13403614457831325</v>
      </c>
      <c r="K3898" s="184">
        <v>0.26812607573149744</v>
      </c>
      <c r="L3898" s="184">
        <v>0.11332831325301204</v>
      </c>
      <c r="M3898" s="184">
        <v>593.76109387248403</v>
      </c>
      <c r="N3898" s="184">
        <v>0.35058089500860584</v>
      </c>
      <c r="O3898" s="184">
        <v>0.21665232358003442</v>
      </c>
      <c r="P3898" s="184">
        <v>0.21665232358003442</v>
      </c>
      <c r="Q3898" s="184">
        <v>0</v>
      </c>
    </row>
    <row r="3899" spans="1:17" x14ac:dyDescent="0.2">
      <c r="A3899" s="187" t="str">
        <f>B3899&amp;C3899&amp;D3899&amp;E3899</f>
        <v>200925A29EDU315</v>
      </c>
      <c r="B3899" s="184">
        <v>2009</v>
      </c>
      <c r="C3899" s="184" t="s">
        <v>2</v>
      </c>
      <c r="D3899" s="184" t="s">
        <v>13</v>
      </c>
      <c r="E3899" s="184">
        <v>15</v>
      </c>
      <c r="F3899" s="184">
        <v>23200</v>
      </c>
      <c r="G3899" s="184">
        <v>0.27358076205116943</v>
      </c>
      <c r="H3899" s="184">
        <v>0.78508620689655173</v>
      </c>
      <c r="I3899" s="184">
        <v>0.57030172413793101</v>
      </c>
      <c r="J3899" s="184">
        <v>0.14043103448275862</v>
      </c>
      <c r="K3899" s="184">
        <v>0.27262931034482757</v>
      </c>
      <c r="L3899" s="184">
        <v>0.28099137931034485</v>
      </c>
      <c r="M3899" s="184">
        <v>534.0068653011673</v>
      </c>
      <c r="N3899" s="184">
        <v>0.3388793103448276</v>
      </c>
      <c r="O3899" s="184">
        <v>0.19827586206896552</v>
      </c>
      <c r="P3899" s="184">
        <v>0.19827586206896552</v>
      </c>
      <c r="Q3899" s="184">
        <v>0</v>
      </c>
    </row>
    <row r="3900" spans="1:17" x14ac:dyDescent="0.2">
      <c r="A3900" s="187" t="str">
        <f>B3900&amp;C3900&amp;D3900&amp;E3900</f>
        <v>200925A29EDU415</v>
      </c>
      <c r="B3900" s="184">
        <v>2009</v>
      </c>
      <c r="C3900" s="184" t="s">
        <v>2</v>
      </c>
      <c r="D3900" s="184" t="s">
        <v>15</v>
      </c>
      <c r="E3900" s="184">
        <v>15</v>
      </c>
      <c r="F3900" s="184">
        <v>83203</v>
      </c>
      <c r="G3900" s="184">
        <v>0.12534689429713039</v>
      </c>
      <c r="H3900" s="184">
        <v>0.8271937309952766</v>
      </c>
      <c r="I3900" s="184">
        <v>0.72350756583296272</v>
      </c>
      <c r="J3900" s="184">
        <v>0.16588344170282321</v>
      </c>
      <c r="K3900" s="184">
        <v>0.26726199776450371</v>
      </c>
      <c r="L3900" s="184">
        <v>5.7618114731439969E-2</v>
      </c>
      <c r="M3900" s="184">
        <v>746.29980962096261</v>
      </c>
      <c r="N3900" s="184">
        <v>0.31341417977717151</v>
      </c>
      <c r="O3900" s="184">
        <v>0.10369818395971299</v>
      </c>
      <c r="P3900" s="184">
        <v>9.6775356657812825E-2</v>
      </c>
      <c r="Q3900" s="184">
        <v>6.9228273019001718E-3</v>
      </c>
    </row>
    <row r="3901" spans="1:17" x14ac:dyDescent="0.2">
      <c r="A3901" s="187" t="str">
        <f>B3901&amp;C3901&amp;D3901&amp;E3901</f>
        <v>200925A29EDU515</v>
      </c>
      <c r="B3901" s="184">
        <v>2009</v>
      </c>
      <c r="C3901" s="184" t="s">
        <v>2</v>
      </c>
      <c r="D3901" s="184" t="s">
        <v>17</v>
      </c>
      <c r="E3901" s="184">
        <v>15</v>
      </c>
      <c r="F3901" s="184">
        <v>32978</v>
      </c>
      <c r="G3901" s="184">
        <v>9.1386303984729175E-2</v>
      </c>
      <c r="H3901" s="184">
        <v>0.8895930620413609</v>
      </c>
      <c r="I3901" s="184">
        <v>0.80829644005094303</v>
      </c>
      <c r="J3901" s="184">
        <v>5.230759900539754E-2</v>
      </c>
      <c r="K3901" s="184">
        <v>0.10458487476499484</v>
      </c>
      <c r="L3901" s="184">
        <v>0.38971435502456181</v>
      </c>
      <c r="M3901" s="184">
        <v>1597.6074863754275</v>
      </c>
      <c r="N3901" s="184">
        <v>0.33152404633391958</v>
      </c>
      <c r="O3901" s="184">
        <v>0.1163806173812845</v>
      </c>
      <c r="P3901" s="184">
        <v>8.7300624658863485E-2</v>
      </c>
      <c r="Q3901" s="184">
        <v>2.9079992722421007E-2</v>
      </c>
    </row>
    <row r="3902" spans="1:17" x14ac:dyDescent="0.2">
      <c r="A3902" s="187" t="str">
        <f>B3902&amp;C3902&amp;D3902&amp;E3902</f>
        <v>200930EMAEDU115</v>
      </c>
      <c r="B3902" s="184">
        <v>2009</v>
      </c>
      <c r="C3902" s="184" t="s">
        <v>4</v>
      </c>
      <c r="D3902" s="184" t="s">
        <v>9</v>
      </c>
      <c r="E3902" s="184">
        <v>15</v>
      </c>
      <c r="F3902" s="184">
        <v>379065</v>
      </c>
      <c r="G3902" s="184">
        <v>5.1043978849728402E-2</v>
      </c>
      <c r="H3902" s="184">
        <v>0.58473348897946265</v>
      </c>
      <c r="I3902" s="184">
        <v>0.55488636513526701</v>
      </c>
      <c r="J3902" s="184">
        <v>0.40717291229736324</v>
      </c>
      <c r="K3902" s="184">
        <v>0.43550050782847272</v>
      </c>
      <c r="L3902" s="184">
        <v>2.0737868175642701E-2</v>
      </c>
      <c r="M3902" s="184">
        <v>631.8305847489313</v>
      </c>
      <c r="N3902" s="184">
        <v>0.32317102169145817</v>
      </c>
      <c r="O3902" s="184">
        <v>0.25376628180401067</v>
      </c>
      <c r="P3902" s="184">
        <v>0.23806441385505561</v>
      </c>
      <c r="Q3902" s="184">
        <v>1.5701867948955058E-2</v>
      </c>
    </row>
    <row r="3903" spans="1:17" x14ac:dyDescent="0.2">
      <c r="A3903" s="187" t="str">
        <f>B3903&amp;C3903&amp;D3903&amp;E3903</f>
        <v>200930EMAEDU215</v>
      </c>
      <c r="B3903" s="184">
        <v>2009</v>
      </c>
      <c r="C3903" s="184" t="s">
        <v>4</v>
      </c>
      <c r="D3903" s="184" t="s">
        <v>11</v>
      </c>
      <c r="E3903" s="184">
        <v>15</v>
      </c>
      <c r="F3903" s="184">
        <v>102199</v>
      </c>
      <c r="G3903" s="184">
        <v>6.7680814940577247E-2</v>
      </c>
      <c r="H3903" s="184">
        <v>0.72040822317243813</v>
      </c>
      <c r="I3903" s="184">
        <v>0.67165040753823424</v>
      </c>
      <c r="J3903" s="184">
        <v>0.27021790819871033</v>
      </c>
      <c r="K3903" s="184">
        <v>0.31709703617452223</v>
      </c>
      <c r="L3903" s="184">
        <v>2.0636209747649195E-2</v>
      </c>
      <c r="M3903" s="184">
        <v>795.05642923923051</v>
      </c>
      <c r="N3903" s="184">
        <v>0.39024843687315924</v>
      </c>
      <c r="O3903" s="184">
        <v>0.28703803364025088</v>
      </c>
      <c r="P3903" s="184">
        <v>0.26264444857581776</v>
      </c>
      <c r="Q3903" s="184">
        <v>2.4393585064433117E-2</v>
      </c>
    </row>
    <row r="3904" spans="1:17" x14ac:dyDescent="0.2">
      <c r="A3904" s="187" t="str">
        <f>B3904&amp;C3904&amp;D3904&amp;E3904</f>
        <v>200930EMAEDU315</v>
      </c>
      <c r="B3904" s="184">
        <v>2009</v>
      </c>
      <c r="C3904" s="184" t="s">
        <v>4</v>
      </c>
      <c r="D3904" s="184" t="s">
        <v>13</v>
      </c>
      <c r="E3904" s="184">
        <v>15</v>
      </c>
      <c r="F3904" s="184">
        <v>69205</v>
      </c>
      <c r="G3904" s="184">
        <v>7.2726944529684645E-2</v>
      </c>
      <c r="H3904" s="184">
        <v>0.80050574380463835</v>
      </c>
      <c r="I3904" s="184">
        <v>0.74228740697926454</v>
      </c>
      <c r="J3904" s="184">
        <v>0.17179394552416732</v>
      </c>
      <c r="K3904" s="184">
        <v>0.20783180406040025</v>
      </c>
      <c r="L3904" s="184">
        <v>0.13020735495990174</v>
      </c>
      <c r="M3904" s="184">
        <v>820.77694427874496</v>
      </c>
      <c r="N3904" s="184">
        <v>0.41278809334585653</v>
      </c>
      <c r="O3904" s="184">
        <v>0.27703200635792213</v>
      </c>
      <c r="P3904" s="184">
        <v>0.25210606170074418</v>
      </c>
      <c r="Q3904" s="184">
        <v>2.4925944657177949E-2</v>
      </c>
    </row>
    <row r="3905" spans="1:17" x14ac:dyDescent="0.2">
      <c r="A3905" s="187" t="str">
        <f>B3905&amp;C3905&amp;D3905&amp;E3905</f>
        <v>200930EMAEDU415</v>
      </c>
      <c r="B3905" s="184">
        <v>2009</v>
      </c>
      <c r="C3905" s="184" t="s">
        <v>4</v>
      </c>
      <c r="D3905" s="184" t="s">
        <v>15</v>
      </c>
      <c r="E3905" s="184">
        <v>15</v>
      </c>
      <c r="F3905" s="184">
        <v>254774</v>
      </c>
      <c r="G3905" s="184">
        <v>6.4533893551709715E-2</v>
      </c>
      <c r="H3905" s="184">
        <v>0.76975672556854313</v>
      </c>
      <c r="I3905" s="184">
        <v>0.72008132697999006</v>
      </c>
      <c r="J3905" s="184">
        <v>0.22722883810749919</v>
      </c>
      <c r="K3905" s="184">
        <v>0.27615062761506276</v>
      </c>
      <c r="L3905" s="184">
        <v>1.3553188315919206E-2</v>
      </c>
      <c r="M3905" s="184">
        <v>1100.3374068197479</v>
      </c>
      <c r="N3905" s="184">
        <v>0.38527479256125036</v>
      </c>
      <c r="O3905" s="184">
        <v>0.24532723119313588</v>
      </c>
      <c r="P3905" s="184">
        <v>0.20621413488032531</v>
      </c>
      <c r="Q3905" s="184">
        <v>3.9113096312810569E-2</v>
      </c>
    </row>
    <row r="3906" spans="1:17" x14ac:dyDescent="0.2">
      <c r="A3906" s="187" t="str">
        <f>B3906&amp;C3906&amp;D3906&amp;E3906</f>
        <v>200930EMAEDU515</v>
      </c>
      <c r="B3906" s="184">
        <v>2009</v>
      </c>
      <c r="C3906" s="184" t="s">
        <v>4</v>
      </c>
      <c r="D3906" s="184" t="s">
        <v>17</v>
      </c>
      <c r="E3906" s="184">
        <v>15</v>
      </c>
      <c r="F3906" s="184">
        <v>111973</v>
      </c>
      <c r="G3906" s="184">
        <v>4.4473711937625116E-2</v>
      </c>
      <c r="H3906" s="184">
        <v>0.84761505005671012</v>
      </c>
      <c r="I3906" s="184">
        <v>0.80991846248649224</v>
      </c>
      <c r="J3906" s="184">
        <v>0.13524688987523778</v>
      </c>
      <c r="K3906" s="184">
        <v>0.16780831093209969</v>
      </c>
      <c r="L3906" s="184">
        <v>0.1506881123127897</v>
      </c>
      <c r="M3906" s="184">
        <v>2987.6910098656872</v>
      </c>
      <c r="N3906" s="184">
        <v>0.30475203843783771</v>
      </c>
      <c r="O3906" s="184">
        <v>0.16095844533950149</v>
      </c>
      <c r="P3906" s="184">
        <v>9.7586025202504173E-2</v>
      </c>
      <c r="Q3906" s="184">
        <v>6.3372420136997315E-2</v>
      </c>
    </row>
    <row r="3907" spans="1:17" x14ac:dyDescent="0.2">
      <c r="A3907" s="187" t="str">
        <f>B3907&amp;C3907&amp;D3907&amp;E3907</f>
        <v>200915A17EDU123</v>
      </c>
      <c r="B3907" s="184">
        <v>2009</v>
      </c>
      <c r="C3907" s="184" t="s">
        <v>0</v>
      </c>
      <c r="D3907" s="184" t="s">
        <v>9</v>
      </c>
      <c r="E3907" s="184">
        <v>23</v>
      </c>
      <c r="F3907" s="184">
        <v>91894</v>
      </c>
      <c r="G3907" s="184">
        <v>0.21659246962951784</v>
      </c>
      <c r="H3907" s="184">
        <v>0.28844102988225562</v>
      </c>
      <c r="I3907" s="184">
        <v>0.22596687487757633</v>
      </c>
      <c r="J3907" s="184">
        <v>0.14419875073454197</v>
      </c>
      <c r="K3907" s="184">
        <v>0.15861753759766686</v>
      </c>
      <c r="L3907" s="184">
        <v>0.77648159836333164</v>
      </c>
      <c r="M3907" s="184">
        <v>225.69784918725392</v>
      </c>
      <c r="N3907" s="184">
        <v>0.1105730515594054</v>
      </c>
      <c r="O3907" s="184">
        <v>3.6052408209458722E-2</v>
      </c>
      <c r="P3907" s="184">
        <v>3.6052408209458722E-2</v>
      </c>
      <c r="Q3907" s="184">
        <v>0</v>
      </c>
    </row>
    <row r="3908" spans="1:17" x14ac:dyDescent="0.2">
      <c r="A3908" s="187" t="str">
        <f>B3908&amp;C3908&amp;D3908&amp;E3908</f>
        <v>200915A17EDU223</v>
      </c>
      <c r="B3908" s="184">
        <v>2009</v>
      </c>
      <c r="C3908" s="184" t="s">
        <v>0</v>
      </c>
      <c r="D3908" s="184" t="s">
        <v>11</v>
      </c>
      <c r="E3908" s="184">
        <v>23</v>
      </c>
      <c r="F3908" s="184">
        <v>49261</v>
      </c>
      <c r="G3908" s="184">
        <v>0.18364896073903003</v>
      </c>
      <c r="H3908" s="184">
        <v>0.21974787357138506</v>
      </c>
      <c r="I3908" s="184">
        <v>0.17939140496538844</v>
      </c>
      <c r="J3908" s="184">
        <v>3.5890461013783723E-2</v>
      </c>
      <c r="K3908" s="184">
        <v>4.037676864050669E-2</v>
      </c>
      <c r="L3908" s="184">
        <v>0.9237530703802197</v>
      </c>
      <c r="M3908" s="184">
        <v>267.01319218702838</v>
      </c>
      <c r="N3908" s="184">
        <v>8.9685552465439189E-2</v>
      </c>
      <c r="O3908" s="184">
        <v>2.6897545725827733E-2</v>
      </c>
      <c r="P3908" s="184">
        <v>2.6897545725827733E-2</v>
      </c>
      <c r="Q3908" s="184">
        <v>0</v>
      </c>
    </row>
    <row r="3909" spans="1:17" x14ac:dyDescent="0.2">
      <c r="A3909" s="187" t="str">
        <f>B3909&amp;C3909&amp;D3909&amp;E3909</f>
        <v>200915A17EDU323</v>
      </c>
      <c r="B3909" s="184">
        <v>2009</v>
      </c>
      <c r="C3909" s="184" t="s">
        <v>0</v>
      </c>
      <c r="D3909" s="184" t="s">
        <v>13</v>
      </c>
      <c r="E3909" s="184">
        <v>23</v>
      </c>
      <c r="F3909" s="184">
        <v>59864</v>
      </c>
      <c r="G3909" s="184">
        <v>0.29887090899630575</v>
      </c>
      <c r="H3909" s="184">
        <v>0.32104436723239343</v>
      </c>
      <c r="I3909" s="184">
        <v>0.22509354536950421</v>
      </c>
      <c r="J3909" s="184">
        <v>3.6917011893625551E-3</v>
      </c>
      <c r="K3909" s="184">
        <v>3.6917011893625551E-3</v>
      </c>
      <c r="L3909" s="184">
        <v>0.96677468929573696</v>
      </c>
      <c r="M3909" s="184">
        <v>238.69598682266385</v>
      </c>
      <c r="N3909" s="184">
        <v>0.11440932780970199</v>
      </c>
      <c r="O3909" s="184">
        <v>2.5841908325537885E-2</v>
      </c>
      <c r="P3909" s="184">
        <v>2.5841908325537885E-2</v>
      </c>
      <c r="Q3909" s="184">
        <v>0</v>
      </c>
    </row>
    <row r="3910" spans="1:17" x14ac:dyDescent="0.2">
      <c r="A3910" s="187" t="str">
        <f>B3910&amp;C3910&amp;D3910&amp;E3910</f>
        <v>200915A17EDU423</v>
      </c>
      <c r="B3910" s="184">
        <v>2009</v>
      </c>
      <c r="C3910" s="184" t="s">
        <v>0</v>
      </c>
      <c r="D3910" s="184" t="s">
        <v>15</v>
      </c>
      <c r="E3910" s="184">
        <v>23</v>
      </c>
      <c r="F3910" s="184">
        <v>4198</v>
      </c>
      <c r="G3910" s="184">
        <v>0.12450481041312959</v>
      </c>
      <c r="H3910" s="184">
        <v>0.42091472129585517</v>
      </c>
      <c r="I3910" s="184">
        <v>0.36850881372081945</v>
      </c>
      <c r="J3910" s="184">
        <v>0.47379704621248214</v>
      </c>
      <c r="K3910" s="184">
        <v>0.47379704621248214</v>
      </c>
      <c r="L3910" s="184">
        <v>0.21033825631252978</v>
      </c>
      <c r="M3910" s="184">
        <v>330.1970157045422</v>
      </c>
      <c r="N3910" s="184">
        <v>0.15793234873749404</v>
      </c>
      <c r="O3910" s="184">
        <v>0</v>
      </c>
      <c r="P3910" s="184">
        <v>0</v>
      </c>
      <c r="Q3910" s="184">
        <v>0</v>
      </c>
    </row>
    <row r="3911" spans="1:17" x14ac:dyDescent="0.2">
      <c r="A3911" s="187" t="str">
        <f>B3911&amp;C3911&amp;D3911&amp;E3911</f>
        <v>200915A29EDU123</v>
      </c>
      <c r="B3911" s="184">
        <v>2009</v>
      </c>
      <c r="C3911" s="184" t="s">
        <v>3</v>
      </c>
      <c r="D3911" s="184" t="s">
        <v>9</v>
      </c>
      <c r="E3911" s="184">
        <v>23</v>
      </c>
      <c r="F3911" s="184">
        <v>253165</v>
      </c>
      <c r="G3911" s="184">
        <v>0.16525288744341796</v>
      </c>
      <c r="H3911" s="184">
        <v>0.5331740169454704</v>
      </c>
      <c r="I3911" s="184">
        <v>0.44506547113542549</v>
      </c>
      <c r="J3911" s="184">
        <v>0.22423320759188672</v>
      </c>
      <c r="K3911" s="184">
        <v>0.2826852053008907</v>
      </c>
      <c r="L3911" s="184">
        <v>0.36562716015246971</v>
      </c>
      <c r="M3911" s="184">
        <v>416.35704089441134</v>
      </c>
      <c r="N3911" s="184">
        <v>0.1954654079355361</v>
      </c>
      <c r="O3911" s="184">
        <v>7.853771255900302E-2</v>
      </c>
      <c r="P3911" s="184">
        <v>7.2431023245709325E-2</v>
      </c>
      <c r="Q3911" s="184">
        <v>6.106689313293702E-3</v>
      </c>
    </row>
    <row r="3912" spans="1:17" x14ac:dyDescent="0.2">
      <c r="A3912" s="187" t="str">
        <f>B3912&amp;C3912&amp;D3912&amp;E3912</f>
        <v>200915A29EDU223</v>
      </c>
      <c r="B3912" s="184">
        <v>2009</v>
      </c>
      <c r="C3912" s="184" t="s">
        <v>3</v>
      </c>
      <c r="D3912" s="184" t="s">
        <v>11</v>
      </c>
      <c r="E3912" s="184">
        <v>23</v>
      </c>
      <c r="F3912" s="184">
        <v>140935</v>
      </c>
      <c r="G3912" s="184">
        <v>0.18159285108603482</v>
      </c>
      <c r="H3912" s="184">
        <v>0.5439032177954376</v>
      </c>
      <c r="I3912" s="184">
        <v>0.44513428176109554</v>
      </c>
      <c r="J3912" s="184">
        <v>0.15046652712243233</v>
      </c>
      <c r="K3912" s="184">
        <v>0.2257210770922766</v>
      </c>
      <c r="L3912" s="184">
        <v>0.41223968496115232</v>
      </c>
      <c r="M3912" s="184">
        <v>485.80802183534655</v>
      </c>
      <c r="N3912" s="184">
        <v>0.20686841451733068</v>
      </c>
      <c r="O3912" s="184">
        <v>6.7392769716535988E-2</v>
      </c>
      <c r="P3912" s="184">
        <v>5.9552275871855818E-2</v>
      </c>
      <c r="Q3912" s="184">
        <v>7.8404938446801718E-3</v>
      </c>
    </row>
    <row r="3913" spans="1:17" x14ac:dyDescent="0.2">
      <c r="A3913" s="187" t="str">
        <f>B3913&amp;C3913&amp;D3913&amp;E3913</f>
        <v>200915A29EDU323</v>
      </c>
      <c r="B3913" s="184">
        <v>2009</v>
      </c>
      <c r="C3913" s="184" t="s">
        <v>3</v>
      </c>
      <c r="D3913" s="184" t="s">
        <v>13</v>
      </c>
      <c r="E3913" s="184">
        <v>23</v>
      </c>
      <c r="F3913" s="184">
        <v>169877</v>
      </c>
      <c r="G3913" s="184">
        <v>0.22552770244490961</v>
      </c>
      <c r="H3913" s="184">
        <v>0.5708659795028167</v>
      </c>
      <c r="I3913" s="184">
        <v>0.44211988674158359</v>
      </c>
      <c r="J3913" s="184">
        <v>6.1132466431594625E-2</v>
      </c>
      <c r="K3913" s="184">
        <v>0.11185151609694073</v>
      </c>
      <c r="L3913" s="184">
        <v>0.62287419721327786</v>
      </c>
      <c r="M3913" s="184">
        <v>456.75204438005369</v>
      </c>
      <c r="N3913" s="184">
        <v>0.18466890750366441</v>
      </c>
      <c r="O3913" s="184">
        <v>3.9016464853982587E-2</v>
      </c>
      <c r="P3913" s="184">
        <v>3.7715523584711294E-2</v>
      </c>
      <c r="Q3913" s="184">
        <v>1.3009412692712964E-3</v>
      </c>
    </row>
    <row r="3914" spans="1:17" x14ac:dyDescent="0.2">
      <c r="A3914" s="187" t="str">
        <f>B3914&amp;C3914&amp;D3914&amp;E3914</f>
        <v>200915A29EDU423</v>
      </c>
      <c r="B3914" s="184">
        <v>2009</v>
      </c>
      <c r="C3914" s="184" t="s">
        <v>3</v>
      </c>
      <c r="D3914" s="184" t="s">
        <v>15</v>
      </c>
      <c r="E3914" s="184">
        <v>23</v>
      </c>
      <c r="F3914" s="184">
        <v>339771</v>
      </c>
      <c r="G3914" s="184">
        <v>0.17207462370454929</v>
      </c>
      <c r="H3914" s="184">
        <v>0.81987868299531153</v>
      </c>
      <c r="I3914" s="184">
        <v>0.67879836713551189</v>
      </c>
      <c r="J3914" s="184">
        <v>0.14695486077387418</v>
      </c>
      <c r="K3914" s="184">
        <v>0.2776340535242855</v>
      </c>
      <c r="L3914" s="184">
        <v>8.4527520006121765E-2</v>
      </c>
      <c r="M3914" s="184">
        <v>684.9614307095228</v>
      </c>
      <c r="N3914" s="184">
        <v>0.24966815884816537</v>
      </c>
      <c r="O3914" s="184">
        <v>7.4129340055507975E-2</v>
      </c>
      <c r="P3914" s="184">
        <v>5.7874274143467221E-2</v>
      </c>
      <c r="Q3914" s="184">
        <v>1.6255065912040758E-2</v>
      </c>
    </row>
    <row r="3915" spans="1:17" x14ac:dyDescent="0.2">
      <c r="A3915" s="187" t="str">
        <f>B3915&amp;C3915&amp;D3915&amp;E3915</f>
        <v>200915A29EDU523</v>
      </c>
      <c r="B3915" s="184">
        <v>2009</v>
      </c>
      <c r="C3915" s="184" t="s">
        <v>3</v>
      </c>
      <c r="D3915" s="184" t="s">
        <v>17</v>
      </c>
      <c r="E3915" s="184">
        <v>23</v>
      </c>
      <c r="F3915" s="184">
        <v>124818</v>
      </c>
      <c r="G3915" s="184">
        <v>0.12742097904832669</v>
      </c>
      <c r="H3915" s="184">
        <v>0.81945712958066941</v>
      </c>
      <c r="I3915" s="184">
        <v>0.71504109984136899</v>
      </c>
      <c r="J3915" s="184">
        <v>5.1338749218862667E-2</v>
      </c>
      <c r="K3915" s="184">
        <v>9.7333717893252569E-2</v>
      </c>
      <c r="L3915" s="184">
        <v>0.51684051979682422</v>
      </c>
      <c r="M3915" s="184">
        <v>1584.1010727327671</v>
      </c>
      <c r="N3915" s="184">
        <v>0.30796039032831801</v>
      </c>
      <c r="O3915" s="184">
        <v>8.6758320114086115E-2</v>
      </c>
      <c r="P3915" s="184">
        <v>5.6658494768382764E-2</v>
      </c>
      <c r="Q3915" s="184">
        <v>3.0099825345703345E-2</v>
      </c>
    </row>
    <row r="3916" spans="1:17" x14ac:dyDescent="0.2">
      <c r="A3916" s="187" t="str">
        <f>B3916&amp;C3916&amp;D3916&amp;E3916</f>
        <v>200918A24EDU123</v>
      </c>
      <c r="B3916" s="184">
        <v>2009</v>
      </c>
      <c r="C3916" s="184" t="s">
        <v>1</v>
      </c>
      <c r="D3916" s="184" t="s">
        <v>9</v>
      </c>
      <c r="E3916" s="184">
        <v>23</v>
      </c>
      <c r="F3916" s="184">
        <v>85935</v>
      </c>
      <c r="G3916" s="184">
        <v>0.19173425462338575</v>
      </c>
      <c r="H3916" s="184">
        <v>0.62985977773898882</v>
      </c>
      <c r="I3916" s="184">
        <v>0.50909408273695234</v>
      </c>
      <c r="J3916" s="184">
        <v>0.29044044917670331</v>
      </c>
      <c r="K3916" s="184">
        <v>0.39065572816663757</v>
      </c>
      <c r="L3916" s="184">
        <v>0.1593879094664572</v>
      </c>
      <c r="M3916" s="184">
        <v>421.36989191245607</v>
      </c>
      <c r="N3916" s="184">
        <v>0.21853726653866296</v>
      </c>
      <c r="O3916" s="184">
        <v>7.7139698609414095E-2</v>
      </c>
      <c r="P3916" s="184">
        <v>7.4567987432361663E-2</v>
      </c>
      <c r="Q3916" s="184">
        <v>2.5717111770524235E-3</v>
      </c>
    </row>
    <row r="3917" spans="1:17" x14ac:dyDescent="0.2">
      <c r="A3917" s="187" t="str">
        <f>B3917&amp;C3917&amp;D3917&amp;E3917</f>
        <v>200918A24EDU223</v>
      </c>
      <c r="B3917" s="184">
        <v>2009</v>
      </c>
      <c r="C3917" s="184" t="s">
        <v>1</v>
      </c>
      <c r="D3917" s="184" t="s">
        <v>11</v>
      </c>
      <c r="E3917" s="184">
        <v>23</v>
      </c>
      <c r="F3917" s="184">
        <v>52571</v>
      </c>
      <c r="G3917" s="184">
        <v>0.22494575263200192</v>
      </c>
      <c r="H3917" s="184">
        <v>0.71006828860017879</v>
      </c>
      <c r="I3917" s="184">
        <v>0.55034144300089405</v>
      </c>
      <c r="J3917" s="184">
        <v>0.1890586064560309</v>
      </c>
      <c r="K3917" s="184">
        <v>0.31935858172756842</v>
      </c>
      <c r="L3917" s="184">
        <v>0.18915371592703201</v>
      </c>
      <c r="M3917" s="184">
        <v>483.10235572380043</v>
      </c>
      <c r="N3917" s="184">
        <v>0.24781723764052424</v>
      </c>
      <c r="O3917" s="184">
        <v>7.9815868064141829E-2</v>
      </c>
      <c r="P3917" s="184">
        <v>7.5612029445892223E-2</v>
      </c>
      <c r="Q3917" s="184">
        <v>4.2038386182496057E-3</v>
      </c>
    </row>
    <row r="3918" spans="1:17" x14ac:dyDescent="0.2">
      <c r="A3918" s="187" t="str">
        <f>B3918&amp;C3918&amp;D3918&amp;E3918</f>
        <v>200918A24EDU323</v>
      </c>
      <c r="B3918" s="184">
        <v>2009</v>
      </c>
      <c r="C3918" s="184" t="s">
        <v>1</v>
      </c>
      <c r="D3918" s="184" t="s">
        <v>13</v>
      </c>
      <c r="E3918" s="184">
        <v>23</v>
      </c>
      <c r="F3918" s="184">
        <v>83280</v>
      </c>
      <c r="G3918" s="184">
        <v>0.22803904170363798</v>
      </c>
      <c r="H3918" s="184">
        <v>0.66310038424591744</v>
      </c>
      <c r="I3918" s="184">
        <v>0.51188760806916422</v>
      </c>
      <c r="J3918" s="184">
        <v>8.2252641690682041E-2</v>
      </c>
      <c r="K3918" s="184">
        <v>0.15654418828049951</v>
      </c>
      <c r="L3918" s="184">
        <v>0.53580691642651301</v>
      </c>
      <c r="M3918" s="184">
        <v>479.04900789187258</v>
      </c>
      <c r="N3918" s="184">
        <v>0.20689241114313162</v>
      </c>
      <c r="O3918" s="184">
        <v>3.447406340057637E-2</v>
      </c>
      <c r="P3918" s="184">
        <v>3.447406340057637E-2</v>
      </c>
      <c r="Q3918" s="184">
        <v>0</v>
      </c>
    </row>
    <row r="3919" spans="1:17" x14ac:dyDescent="0.2">
      <c r="A3919" s="187" t="str">
        <f>B3919&amp;C3919&amp;D3919&amp;E3919</f>
        <v>200918A24EDU423</v>
      </c>
      <c r="B3919" s="184">
        <v>2009</v>
      </c>
      <c r="C3919" s="184" t="s">
        <v>1</v>
      </c>
      <c r="D3919" s="184" t="s">
        <v>15</v>
      </c>
      <c r="E3919" s="184">
        <v>23</v>
      </c>
      <c r="F3919" s="184">
        <v>193742</v>
      </c>
      <c r="G3919" s="184">
        <v>0.19829907592165674</v>
      </c>
      <c r="H3919" s="184">
        <v>0.79929493862972412</v>
      </c>
      <c r="I3919" s="184">
        <v>0.6407954909105924</v>
      </c>
      <c r="J3919" s="184">
        <v>0.1505249249001249</v>
      </c>
      <c r="K3919" s="184">
        <v>0.29305984247091493</v>
      </c>
      <c r="L3919" s="184">
        <v>0.12086692611823972</v>
      </c>
      <c r="M3919" s="184">
        <v>601.93035454831011</v>
      </c>
      <c r="N3919" s="184">
        <v>0.23028563760052029</v>
      </c>
      <c r="O3919" s="184">
        <v>5.9290190046556758E-2</v>
      </c>
      <c r="P3919" s="184">
        <v>4.9029121202423843E-2</v>
      </c>
      <c r="Q3919" s="184">
        <v>1.026106884413292E-2</v>
      </c>
    </row>
    <row r="3920" spans="1:17" x14ac:dyDescent="0.2">
      <c r="A3920" s="187" t="str">
        <f>B3920&amp;C3920&amp;D3920&amp;E3920</f>
        <v>200918A24EDU523</v>
      </c>
      <c r="B3920" s="184">
        <v>2009</v>
      </c>
      <c r="C3920" s="184" t="s">
        <v>1</v>
      </c>
      <c r="D3920" s="184" t="s">
        <v>17</v>
      </c>
      <c r="E3920" s="184">
        <v>23</v>
      </c>
      <c r="F3920" s="184">
        <v>58764</v>
      </c>
      <c r="G3920" s="184">
        <v>0.15181893589287832</v>
      </c>
      <c r="H3920" s="184">
        <v>0.71804165815805598</v>
      </c>
      <c r="I3920" s="184">
        <v>0.60902933768974199</v>
      </c>
      <c r="J3920" s="184">
        <v>4.8890477162888843E-2</v>
      </c>
      <c r="K3920" s="184">
        <v>7.5182084269280511E-2</v>
      </c>
      <c r="L3920" s="184">
        <v>0.73308488190048327</v>
      </c>
      <c r="M3920" s="184">
        <v>858.90902007501131</v>
      </c>
      <c r="N3920" s="184">
        <v>0.30071131985569394</v>
      </c>
      <c r="O3920" s="184">
        <v>7.5216118712136681E-2</v>
      </c>
      <c r="P3920" s="184">
        <v>5.6412089034102511E-2</v>
      </c>
      <c r="Q3920" s="184">
        <v>1.880402967803417E-2</v>
      </c>
    </row>
    <row r="3921" spans="1:17" x14ac:dyDescent="0.2">
      <c r="A3921" s="187" t="str">
        <f>B3921&amp;C3921&amp;D3921&amp;E3921</f>
        <v>200925A29EDU123</v>
      </c>
      <c r="B3921" s="184">
        <v>2009</v>
      </c>
      <c r="C3921" s="184" t="s">
        <v>2</v>
      </c>
      <c r="D3921" s="184" t="s">
        <v>9</v>
      </c>
      <c r="E3921" s="184">
        <v>23</v>
      </c>
      <c r="F3921" s="184">
        <v>75336</v>
      </c>
      <c r="G3921" s="184">
        <v>0.11384043571060573</v>
      </c>
      <c r="H3921" s="184">
        <v>0.72140809174896459</v>
      </c>
      <c r="I3921" s="184">
        <v>0.63928268025910584</v>
      </c>
      <c r="J3921" s="184">
        <v>0.24633641287034086</v>
      </c>
      <c r="K3921" s="184">
        <v>0.31086067749814167</v>
      </c>
      <c r="L3921" s="184">
        <v>9.9726558351916753E-2</v>
      </c>
      <c r="M3921" s="184">
        <v>493.48668660245391</v>
      </c>
      <c r="N3921" s="184">
        <v>0.27269831156419244</v>
      </c>
      <c r="O3921" s="184">
        <v>0.13195550599978761</v>
      </c>
      <c r="P3921" s="184">
        <v>0.11436763300414145</v>
      </c>
      <c r="Q3921" s="184">
        <v>1.7587872995646171E-2</v>
      </c>
    </row>
    <row r="3922" spans="1:17" x14ac:dyDescent="0.2">
      <c r="A3922" s="187" t="str">
        <f>B3922&amp;C3922&amp;D3922&amp;E3922</f>
        <v>200925A29EDU223</v>
      </c>
      <c r="B3922" s="184">
        <v>2009</v>
      </c>
      <c r="C3922" s="184" t="s">
        <v>2</v>
      </c>
      <c r="D3922" s="184" t="s">
        <v>11</v>
      </c>
      <c r="E3922" s="184">
        <v>23</v>
      </c>
      <c r="F3922" s="184">
        <v>39103</v>
      </c>
      <c r="G3922" s="184">
        <v>0.12403073576365742</v>
      </c>
      <c r="H3922" s="184">
        <v>0.72886990767971771</v>
      </c>
      <c r="I3922" s="184">
        <v>0.63846763675421325</v>
      </c>
      <c r="J3922" s="184">
        <v>0.24292253791269211</v>
      </c>
      <c r="K3922" s="184">
        <v>0.33332480883819654</v>
      </c>
      <c r="L3922" s="184">
        <v>6.7769736337365424E-2</v>
      </c>
      <c r="M3922" s="184">
        <v>566.38842083965028</v>
      </c>
      <c r="N3922" s="184">
        <v>0.29943994066951385</v>
      </c>
      <c r="O3922" s="184">
        <v>0.10170575147686878</v>
      </c>
      <c r="P3922" s="184">
        <v>7.9098790374140096E-2</v>
      </c>
      <c r="Q3922" s="184">
        <v>2.2606961102728692E-2</v>
      </c>
    </row>
    <row r="3923" spans="1:17" x14ac:dyDescent="0.2">
      <c r="A3923" s="187" t="str">
        <f>B3923&amp;C3923&amp;D3923&amp;E3923</f>
        <v>200925A29EDU323</v>
      </c>
      <c r="B3923" s="184">
        <v>2009</v>
      </c>
      <c r="C3923" s="184" t="s">
        <v>2</v>
      </c>
      <c r="D3923" s="184" t="s">
        <v>13</v>
      </c>
      <c r="E3923" s="184">
        <v>23</v>
      </c>
      <c r="F3923" s="184">
        <v>26733</v>
      </c>
      <c r="G3923" s="184">
        <v>0.156822720213002</v>
      </c>
      <c r="H3923" s="184">
        <v>0.84296562301275579</v>
      </c>
      <c r="I3923" s="184">
        <v>0.71076946096584748</v>
      </c>
      <c r="J3923" s="184">
        <v>0.12396663300041148</v>
      </c>
      <c r="K3923" s="184">
        <v>0.21482811506377886</v>
      </c>
      <c r="L3923" s="184">
        <v>0.12400403995062283</v>
      </c>
      <c r="M3923" s="184">
        <v>561.36684471040428</v>
      </c>
      <c r="N3923" s="184">
        <v>0.27277148094115888</v>
      </c>
      <c r="O3923" s="184">
        <v>8.2669359967081885E-2</v>
      </c>
      <c r="P3923" s="184">
        <v>7.4402423970373693E-2</v>
      </c>
      <c r="Q3923" s="184">
        <v>8.2669359967081878E-3</v>
      </c>
    </row>
    <row r="3924" spans="1:17" x14ac:dyDescent="0.2">
      <c r="A3924" s="187" t="str">
        <f>B3924&amp;C3924&amp;D3924&amp;E3924</f>
        <v>200925A29EDU423</v>
      </c>
      <c r="B3924" s="184">
        <v>2009</v>
      </c>
      <c r="C3924" s="184" t="s">
        <v>2</v>
      </c>
      <c r="D3924" s="184" t="s">
        <v>15</v>
      </c>
      <c r="E3924" s="184">
        <v>23</v>
      </c>
      <c r="F3924" s="184">
        <v>141831</v>
      </c>
      <c r="G3924" s="184">
        <v>0.1394622253929986</v>
      </c>
      <c r="H3924" s="184">
        <v>0.85980497916534471</v>
      </c>
      <c r="I3924" s="184">
        <v>0.73989466336696486</v>
      </c>
      <c r="J3924" s="184">
        <v>0.13240405835113622</v>
      </c>
      <c r="K3924" s="184">
        <v>0.25075618165281216</v>
      </c>
      <c r="L3924" s="184">
        <v>3.1163849934076473E-2</v>
      </c>
      <c r="M3924" s="184">
        <v>788.07126383977152</v>
      </c>
      <c r="N3924" s="184">
        <v>0.27886005175173267</v>
      </c>
      <c r="O3924" s="184">
        <v>9.6593833506074131E-2</v>
      </c>
      <c r="P3924" s="184">
        <v>7.1669804203594423E-2</v>
      </c>
      <c r="Q3924" s="184">
        <v>2.4924029302479712E-2</v>
      </c>
    </row>
    <row r="3925" spans="1:17" x14ac:dyDescent="0.2">
      <c r="A3925" s="187" t="str">
        <f>B3925&amp;C3925&amp;D3925&amp;E3925</f>
        <v>200925A29EDU523</v>
      </c>
      <c r="B3925" s="184">
        <v>2009</v>
      </c>
      <c r="C3925" s="184" t="s">
        <v>2</v>
      </c>
      <c r="D3925" s="184" t="s">
        <v>17</v>
      </c>
      <c r="E3925" s="184">
        <v>23</v>
      </c>
      <c r="F3925" s="184">
        <v>66054</v>
      </c>
      <c r="G3925" s="184">
        <v>0.11028824390893356</v>
      </c>
      <c r="H3925" s="184">
        <v>0.90967995882157027</v>
      </c>
      <c r="I3925" s="184">
        <v>0.80935295364398829</v>
      </c>
      <c r="J3925" s="184">
        <v>5.3516819571865444E-2</v>
      </c>
      <c r="K3925" s="184">
        <v>0.1170406031428831</v>
      </c>
      <c r="L3925" s="184">
        <v>0.324461803978563</v>
      </c>
      <c r="M3925" s="184">
        <v>2066.564348645803</v>
      </c>
      <c r="N3925" s="184">
        <v>0.31440942259363552</v>
      </c>
      <c r="O3925" s="184">
        <v>9.7026675144578675E-2</v>
      </c>
      <c r="P3925" s="184">
        <v>5.6877706119235774E-2</v>
      </c>
      <c r="Q3925" s="184">
        <v>4.0148969025342901E-2</v>
      </c>
    </row>
    <row r="3926" spans="1:17" x14ac:dyDescent="0.2">
      <c r="A3926" s="187" t="str">
        <f>B3926&amp;C3926&amp;D3926&amp;E3926</f>
        <v>200930EMAEDU123</v>
      </c>
      <c r="B3926" s="184">
        <v>2009</v>
      </c>
      <c r="C3926" s="184" t="s">
        <v>4</v>
      </c>
      <c r="D3926" s="184" t="s">
        <v>9</v>
      </c>
      <c r="E3926" s="184">
        <v>23</v>
      </c>
      <c r="F3926" s="184">
        <v>779796</v>
      </c>
      <c r="G3926" s="184">
        <v>5.9857549612476454E-2</v>
      </c>
      <c r="H3926" s="184">
        <v>0.59631493364931343</v>
      </c>
      <c r="I3926" s="184">
        <v>0.56062098292373908</v>
      </c>
      <c r="J3926" s="184">
        <v>0.39376837018912636</v>
      </c>
      <c r="K3926" s="184">
        <v>0.42832997348024354</v>
      </c>
      <c r="L3926" s="184">
        <v>2.4361499674273784E-2</v>
      </c>
      <c r="M3926" s="184">
        <v>548.66640186477673</v>
      </c>
      <c r="N3926" s="184">
        <v>0.28737714960106125</v>
      </c>
      <c r="O3926" s="184">
        <v>0.20311394378514713</v>
      </c>
      <c r="P3926" s="184">
        <v>0.18665940661957053</v>
      </c>
      <c r="Q3926" s="184">
        <v>1.6454537165576589E-2</v>
      </c>
    </row>
    <row r="3927" spans="1:17" x14ac:dyDescent="0.2">
      <c r="A3927" s="187" t="str">
        <f>B3927&amp;C3927&amp;D3927&amp;E3927</f>
        <v>200930EMAEDU223</v>
      </c>
      <c r="B3927" s="184">
        <v>2009</v>
      </c>
      <c r="C3927" s="184" t="s">
        <v>4</v>
      </c>
      <c r="D3927" s="184" t="s">
        <v>11</v>
      </c>
      <c r="E3927" s="184">
        <v>23</v>
      </c>
      <c r="F3927" s="184">
        <v>183133</v>
      </c>
      <c r="G3927" s="184">
        <v>5.4193078670180354E-2</v>
      </c>
      <c r="H3927" s="184">
        <v>0.69000671643013545</v>
      </c>
      <c r="I3927" s="184">
        <v>0.65261312816368433</v>
      </c>
      <c r="J3927" s="184">
        <v>0.30275264425308385</v>
      </c>
      <c r="K3927" s="184">
        <v>0.33773268608060808</v>
      </c>
      <c r="L3927" s="184">
        <v>3.2577416413207889E-2</v>
      </c>
      <c r="M3927" s="184">
        <v>784.9257643175473</v>
      </c>
      <c r="N3927" s="184">
        <v>0.33376028375782058</v>
      </c>
      <c r="O3927" s="184">
        <v>0.22129168924577566</v>
      </c>
      <c r="P3927" s="184">
        <v>0.19831299845093628</v>
      </c>
      <c r="Q3927" s="184">
        <v>2.2978690794839374E-2</v>
      </c>
    </row>
    <row r="3928" spans="1:17" x14ac:dyDescent="0.2">
      <c r="A3928" s="187" t="str">
        <f>B3928&amp;C3928&amp;D3928&amp;E3928</f>
        <v>200930EMAEDU323</v>
      </c>
      <c r="B3928" s="184">
        <v>2009</v>
      </c>
      <c r="C3928" s="184" t="s">
        <v>4</v>
      </c>
      <c r="D3928" s="184" t="s">
        <v>13</v>
      </c>
      <c r="E3928" s="184">
        <v>23</v>
      </c>
      <c r="F3928" s="184">
        <v>65833</v>
      </c>
      <c r="G3928" s="184">
        <v>7.6246929619780357E-2</v>
      </c>
      <c r="H3928" s="184">
        <v>0.74827214315009194</v>
      </c>
      <c r="I3928" s="184">
        <v>0.69121868971488465</v>
      </c>
      <c r="J3928" s="184">
        <v>0.22822900369115792</v>
      </c>
      <c r="K3928" s="184">
        <v>0.28192547810368662</v>
      </c>
      <c r="L3928" s="184">
        <v>0.10069418073002902</v>
      </c>
      <c r="M3928" s="184">
        <v>984.03921478874759</v>
      </c>
      <c r="N3928" s="184">
        <v>0.38919690732611306</v>
      </c>
      <c r="O3928" s="184">
        <v>0.28856348639739948</v>
      </c>
      <c r="P3928" s="184">
        <v>0.23826956085853598</v>
      </c>
      <c r="Q3928" s="184">
        <v>5.0293925538863485E-2</v>
      </c>
    </row>
    <row r="3929" spans="1:17" x14ac:dyDescent="0.2">
      <c r="A3929" s="187" t="str">
        <f>B3929&amp;C3929&amp;D3929&amp;E3929</f>
        <v>200930EMAEDU423</v>
      </c>
      <c r="B3929" s="184">
        <v>2009</v>
      </c>
      <c r="C3929" s="184" t="s">
        <v>4</v>
      </c>
      <c r="D3929" s="184" t="s">
        <v>15</v>
      </c>
      <c r="E3929" s="184">
        <v>23</v>
      </c>
      <c r="F3929" s="184">
        <v>380850</v>
      </c>
      <c r="G3929" s="184">
        <v>6.4596767610807279E-2</v>
      </c>
      <c r="H3929" s="184">
        <v>0.77202048050413552</v>
      </c>
      <c r="I3929" s="184">
        <v>0.72215045293422608</v>
      </c>
      <c r="J3929" s="184">
        <v>0.22450045949849021</v>
      </c>
      <c r="K3929" s="184">
        <v>0.27321255087304713</v>
      </c>
      <c r="L3929" s="184">
        <v>2.029933044505711E-2</v>
      </c>
      <c r="M3929" s="184">
        <v>1108.1348615201543</v>
      </c>
      <c r="N3929" s="184">
        <v>0.31498490219246422</v>
      </c>
      <c r="O3929" s="184">
        <v>0.1908441643691742</v>
      </c>
      <c r="P3929" s="184">
        <v>0.15256137586976501</v>
      </c>
      <c r="Q3929" s="184">
        <v>3.8282788499409214E-2</v>
      </c>
    </row>
    <row r="3930" spans="1:17" x14ac:dyDescent="0.2">
      <c r="A3930" s="187" t="str">
        <f>B3930&amp;C3930&amp;D3930&amp;E3930</f>
        <v>200930EMAEDU523</v>
      </c>
      <c r="B3930" s="184">
        <v>2009</v>
      </c>
      <c r="C3930" s="184" t="s">
        <v>4</v>
      </c>
      <c r="D3930" s="184" t="s">
        <v>17</v>
      </c>
      <c r="E3930" s="184">
        <v>23</v>
      </c>
      <c r="F3930" s="184">
        <v>214502</v>
      </c>
      <c r="G3930" s="184">
        <v>5.0877425374208821E-2</v>
      </c>
      <c r="H3930" s="184">
        <v>0.80947030796915642</v>
      </c>
      <c r="I3930" s="184">
        <v>0.76828654278281783</v>
      </c>
      <c r="J3930" s="184">
        <v>0.17713587752095553</v>
      </c>
      <c r="K3930" s="184">
        <v>0.20802603239130638</v>
      </c>
      <c r="L3930" s="184">
        <v>0.11329031897138488</v>
      </c>
      <c r="M3930" s="184">
        <v>3157.0208997372765</v>
      </c>
      <c r="N3930" s="184">
        <v>0.29454737018769056</v>
      </c>
      <c r="O3930" s="184">
        <v>0.17712655359856785</v>
      </c>
      <c r="P3930" s="184">
        <v>9.8875534960046987E-2</v>
      </c>
      <c r="Q3930" s="184">
        <v>7.8251018638520853E-2</v>
      </c>
    </row>
    <row r="3931" spans="1:17" x14ac:dyDescent="0.2">
      <c r="A3931" s="187" t="str">
        <f>B3931&amp;C3931&amp;D3931&amp;E3931</f>
        <v>200915A17EDU126</v>
      </c>
      <c r="B3931" s="184">
        <v>2009</v>
      </c>
      <c r="C3931" s="184" t="s">
        <v>0</v>
      </c>
      <c r="D3931" s="184" t="s">
        <v>9</v>
      </c>
      <c r="E3931" s="184">
        <v>26</v>
      </c>
      <c r="F3931" s="184">
        <v>90575</v>
      </c>
      <c r="G3931" s="184">
        <v>0.33327010622154779</v>
      </c>
      <c r="H3931" s="184">
        <v>0.1746177201214463</v>
      </c>
      <c r="I3931" s="184">
        <v>0.11642285398840739</v>
      </c>
      <c r="J3931" s="184">
        <v>0.15074799889594259</v>
      </c>
      <c r="K3931" s="184">
        <v>0.16662434446591223</v>
      </c>
      <c r="L3931" s="184">
        <v>0.79103505382279882</v>
      </c>
      <c r="M3931" s="184">
        <v>221.84998205688265</v>
      </c>
      <c r="N3931" s="184">
        <v>8.4659122274358262E-2</v>
      </c>
      <c r="O3931" s="184">
        <v>2.3803477780844604E-2</v>
      </c>
      <c r="P3931" s="184">
        <v>2.3803477780844604E-2</v>
      </c>
      <c r="Q3931" s="184">
        <v>0</v>
      </c>
    </row>
    <row r="3932" spans="1:17" x14ac:dyDescent="0.2">
      <c r="A3932" s="187" t="str">
        <f>B3932&amp;C3932&amp;D3932&amp;E3932</f>
        <v>200915A17EDU226</v>
      </c>
      <c r="B3932" s="184">
        <v>2009</v>
      </c>
      <c r="C3932" s="184" t="s">
        <v>0</v>
      </c>
      <c r="D3932" s="184" t="s">
        <v>11</v>
      </c>
      <c r="E3932" s="184">
        <v>26</v>
      </c>
      <c r="F3932" s="184">
        <v>40011</v>
      </c>
      <c r="G3932" s="184">
        <v>0.34622792937399677</v>
      </c>
      <c r="H3932" s="184">
        <v>0.15570718052535554</v>
      </c>
      <c r="I3932" s="184">
        <v>0.10179700582339857</v>
      </c>
      <c r="J3932" s="184">
        <v>3.5940116467971309E-2</v>
      </c>
      <c r="K3932" s="184">
        <v>4.7911824248331708E-2</v>
      </c>
      <c r="L3932" s="184">
        <v>0.91617305241058711</v>
      </c>
      <c r="M3932" s="184">
        <v>293.3999100056044</v>
      </c>
      <c r="N3932" s="184">
        <v>6.5906875609207466E-2</v>
      </c>
      <c r="O3932" s="184">
        <v>2.3993401814501013E-2</v>
      </c>
      <c r="P3932" s="184">
        <v>2.3993401814501013E-2</v>
      </c>
      <c r="Q3932" s="184">
        <v>0</v>
      </c>
    </row>
    <row r="3933" spans="1:17" x14ac:dyDescent="0.2">
      <c r="A3933" s="187" t="str">
        <f>B3933&amp;C3933&amp;D3933&amp;E3933</f>
        <v>200915A17EDU326</v>
      </c>
      <c r="B3933" s="184">
        <v>2009</v>
      </c>
      <c r="C3933" s="184" t="s">
        <v>0</v>
      </c>
      <c r="D3933" s="184" t="s">
        <v>13</v>
      </c>
      <c r="E3933" s="184">
        <v>26</v>
      </c>
      <c r="F3933" s="184">
        <v>53916</v>
      </c>
      <c r="G3933" s="184">
        <v>0.31828528072837631</v>
      </c>
      <c r="H3933" s="184">
        <v>0.1955634691000816</v>
      </c>
      <c r="I3933" s="184">
        <v>0.13331849543734697</v>
      </c>
      <c r="J3933" s="184">
        <v>1.7805475183618961E-2</v>
      </c>
      <c r="K3933" s="184">
        <v>2.6689665405445508E-2</v>
      </c>
      <c r="L3933" s="184">
        <v>0.97331033459455452</v>
      </c>
      <c r="M3933" s="184">
        <v>224.17127111860864</v>
      </c>
      <c r="N3933" s="184">
        <v>7.9976259366421845E-2</v>
      </c>
      <c r="O3933" s="184">
        <v>8.8841902218265451E-3</v>
      </c>
      <c r="P3933" s="184">
        <v>8.8841902218265451E-3</v>
      </c>
      <c r="Q3933" s="184">
        <v>0</v>
      </c>
    </row>
    <row r="3934" spans="1:17" x14ac:dyDescent="0.2">
      <c r="A3934" s="187" t="str">
        <f>B3934&amp;C3934&amp;D3934&amp;E3934</f>
        <v>200915A17EDU426</v>
      </c>
      <c r="B3934" s="184">
        <v>2009</v>
      </c>
      <c r="C3934" s="184" t="s">
        <v>0</v>
      </c>
      <c r="D3934" s="184" t="s">
        <v>15</v>
      </c>
      <c r="E3934" s="184">
        <v>26</v>
      </c>
      <c r="F3934" s="184">
        <v>5754</v>
      </c>
      <c r="G3934" s="184">
        <v>0.45489006823351025</v>
      </c>
      <c r="H3934" s="184">
        <v>0.45846367744177963</v>
      </c>
      <c r="I3934" s="184">
        <v>0.24991310392770247</v>
      </c>
      <c r="J3934" s="184">
        <v>0.29179701077511294</v>
      </c>
      <c r="K3934" s="184">
        <v>0.50034758428919013</v>
      </c>
      <c r="L3934" s="184">
        <v>0.37486965589155369</v>
      </c>
      <c r="M3934" s="184">
        <v>324.52667074123696</v>
      </c>
      <c r="N3934" s="184">
        <v>0.12495655196385123</v>
      </c>
      <c r="O3934" s="184">
        <v>0</v>
      </c>
      <c r="P3934" s="184">
        <v>0</v>
      </c>
      <c r="Q3934" s="184">
        <v>0</v>
      </c>
    </row>
    <row r="3935" spans="1:17" x14ac:dyDescent="0.2">
      <c r="A3935" s="187" t="str">
        <f>B3935&amp;C3935&amp;D3935&amp;E3935</f>
        <v>200915A17EDU526</v>
      </c>
      <c r="B3935" s="184">
        <v>2009</v>
      </c>
      <c r="C3935" s="184" t="s">
        <v>0</v>
      </c>
      <c r="D3935" s="184" t="s">
        <v>17</v>
      </c>
      <c r="E3935" s="184">
        <v>26</v>
      </c>
      <c r="F3935" s="184">
        <v>239</v>
      </c>
      <c r="G3935" s="184"/>
      <c r="H3935" s="184">
        <v>0</v>
      </c>
      <c r="I3935" s="184">
        <v>0</v>
      </c>
      <c r="J3935" s="184">
        <v>0</v>
      </c>
      <c r="K3935" s="184">
        <v>0</v>
      </c>
      <c r="L3935" s="184">
        <v>1</v>
      </c>
      <c r="M3935" s="184"/>
      <c r="N3935" s="184">
        <v>0</v>
      </c>
      <c r="O3935" s="184">
        <v>0</v>
      </c>
      <c r="P3935" s="184">
        <v>0</v>
      </c>
      <c r="Q3935" s="184">
        <v>0</v>
      </c>
    </row>
    <row r="3936" spans="1:17" x14ac:dyDescent="0.2">
      <c r="A3936" s="187" t="str">
        <f>B3936&amp;C3936&amp;D3936&amp;E3936</f>
        <v>200915A29EDU126</v>
      </c>
      <c r="B3936" s="184">
        <v>2009</v>
      </c>
      <c r="C3936" s="184" t="s">
        <v>3</v>
      </c>
      <c r="D3936" s="184" t="s">
        <v>9</v>
      </c>
      <c r="E3936" s="184">
        <v>26</v>
      </c>
      <c r="F3936" s="184">
        <v>256886</v>
      </c>
      <c r="G3936" s="184">
        <v>0.24612450486576359</v>
      </c>
      <c r="H3936" s="184">
        <v>0.47762042306704139</v>
      </c>
      <c r="I3936" s="184">
        <v>0.3600663329258893</v>
      </c>
      <c r="J3936" s="184">
        <v>0.23789151608106321</v>
      </c>
      <c r="K3936" s="184">
        <v>0.32186650887942514</v>
      </c>
      <c r="L3936" s="184">
        <v>0.38147660830095842</v>
      </c>
      <c r="M3936" s="184">
        <v>392.82899633052853</v>
      </c>
      <c r="N3936" s="184">
        <v>0.20728552169135697</v>
      </c>
      <c r="O3936" s="184">
        <v>0.10642675124490543</v>
      </c>
      <c r="P3936" s="184">
        <v>0.10362133054869353</v>
      </c>
      <c r="Q3936" s="184">
        <v>2.8054206962119027E-3</v>
      </c>
    </row>
    <row r="3937" spans="1:17" x14ac:dyDescent="0.2">
      <c r="A3937" s="187" t="str">
        <f>B3937&amp;C3937&amp;D3937&amp;E3937</f>
        <v>200915A29EDU226</v>
      </c>
      <c r="B3937" s="184">
        <v>2009</v>
      </c>
      <c r="C3937" s="184" t="s">
        <v>3</v>
      </c>
      <c r="D3937" s="184" t="s">
        <v>11</v>
      </c>
      <c r="E3937" s="184">
        <v>26</v>
      </c>
      <c r="F3937" s="184">
        <v>101600</v>
      </c>
      <c r="G3937" s="184">
        <v>0.29223265827125683</v>
      </c>
      <c r="H3937" s="184">
        <v>0.51662401574803152</v>
      </c>
      <c r="I3937" s="184">
        <v>0.36564960629921262</v>
      </c>
      <c r="J3937" s="184">
        <v>0.10372047244094489</v>
      </c>
      <c r="K3937" s="184">
        <v>0.19807086614173228</v>
      </c>
      <c r="L3937" s="184">
        <v>0.51648622047244097</v>
      </c>
      <c r="M3937" s="184">
        <v>470.09201443845615</v>
      </c>
      <c r="N3937" s="184">
        <v>0.19351377952755905</v>
      </c>
      <c r="O3937" s="184">
        <v>8.494094488188976E-2</v>
      </c>
      <c r="P3937" s="184">
        <v>8.2578740157480318E-2</v>
      </c>
      <c r="Q3937" s="184">
        <v>2.3622047244094488E-3</v>
      </c>
    </row>
    <row r="3938" spans="1:17" x14ac:dyDescent="0.2">
      <c r="A3938" s="187" t="str">
        <f>B3938&amp;C3938&amp;D3938&amp;E3938</f>
        <v>200915A29EDU326</v>
      </c>
      <c r="B3938" s="184">
        <v>2009</v>
      </c>
      <c r="C3938" s="184" t="s">
        <v>3</v>
      </c>
      <c r="D3938" s="184" t="s">
        <v>13</v>
      </c>
      <c r="E3938" s="184">
        <v>26</v>
      </c>
      <c r="F3938" s="184">
        <v>150497</v>
      </c>
      <c r="G3938" s="184">
        <v>0.32547394360281146</v>
      </c>
      <c r="H3938" s="184">
        <v>0.47457424400486387</v>
      </c>
      <c r="I3938" s="184">
        <v>0.32011269327627795</v>
      </c>
      <c r="J3938" s="184">
        <v>0.10030100267779424</v>
      </c>
      <c r="K3938" s="184">
        <v>0.15761111517173099</v>
      </c>
      <c r="L3938" s="184">
        <v>0.66557472906436677</v>
      </c>
      <c r="M3938" s="184">
        <v>504.36920949639341</v>
      </c>
      <c r="N3938" s="184">
        <v>0.15448812933148168</v>
      </c>
      <c r="O3938" s="184">
        <v>5.2565831877047386E-2</v>
      </c>
      <c r="P3938" s="184">
        <v>4.9376399529558732E-2</v>
      </c>
      <c r="Q3938" s="184">
        <v>3.1894323474886545E-3</v>
      </c>
    </row>
    <row r="3939" spans="1:17" x14ac:dyDescent="0.2">
      <c r="A3939" s="187" t="str">
        <f>B3939&amp;C3939&amp;D3939&amp;E3939</f>
        <v>200915A29EDU426</v>
      </c>
      <c r="B3939" s="184">
        <v>2009</v>
      </c>
      <c r="C3939" s="184" t="s">
        <v>3</v>
      </c>
      <c r="D3939" s="184" t="s">
        <v>15</v>
      </c>
      <c r="E3939" s="184">
        <v>26</v>
      </c>
      <c r="F3939" s="184">
        <v>329996</v>
      </c>
      <c r="G3939" s="184">
        <v>0.28005302147918948</v>
      </c>
      <c r="H3939" s="184">
        <v>0.77270936617413544</v>
      </c>
      <c r="I3939" s="184">
        <v>0.55630977345179944</v>
      </c>
      <c r="J3939" s="184">
        <v>0.18882047055115819</v>
      </c>
      <c r="K3939" s="184">
        <v>0.38923805137031964</v>
      </c>
      <c r="L3939" s="184">
        <v>0.10092546576322137</v>
      </c>
      <c r="M3939" s="184">
        <v>701.39806874914007</v>
      </c>
      <c r="N3939" s="184">
        <v>0.21642383544042959</v>
      </c>
      <c r="O3939" s="184">
        <v>5.7379483387677427E-2</v>
      </c>
      <c r="P3939" s="184">
        <v>4.8661195893283556E-2</v>
      </c>
      <c r="Q3939" s="184">
        <v>8.7182874943938712E-3</v>
      </c>
    </row>
    <row r="3940" spans="1:17" x14ac:dyDescent="0.2">
      <c r="A3940" s="187" t="str">
        <f>B3940&amp;C3940&amp;D3940&amp;E3940</f>
        <v>200915A29EDU526</v>
      </c>
      <c r="B3940" s="184">
        <v>2009</v>
      </c>
      <c r="C3940" s="184" t="s">
        <v>3</v>
      </c>
      <c r="D3940" s="184" t="s">
        <v>17</v>
      </c>
      <c r="E3940" s="184">
        <v>26</v>
      </c>
      <c r="F3940" s="184">
        <v>129405</v>
      </c>
      <c r="G3940" s="184">
        <v>0.12619935345940531</v>
      </c>
      <c r="H3940" s="184">
        <v>0.74821683860747268</v>
      </c>
      <c r="I3940" s="184">
        <v>0.65379235732776941</v>
      </c>
      <c r="J3940" s="184">
        <v>5.9217186352922994E-2</v>
      </c>
      <c r="K3940" s="184">
        <v>9.6255940651443148E-2</v>
      </c>
      <c r="L3940" s="184">
        <v>0.57593601483713919</v>
      </c>
      <c r="M3940" s="184">
        <v>1572.0918633825615</v>
      </c>
      <c r="N3940" s="184">
        <v>0.23152119315327846</v>
      </c>
      <c r="O3940" s="184">
        <v>4.4457323905567794E-2</v>
      </c>
      <c r="P3940" s="184">
        <v>2.4094895869556817E-2</v>
      </c>
      <c r="Q3940" s="184">
        <v>2.0362428036010974E-2</v>
      </c>
    </row>
    <row r="3941" spans="1:17" x14ac:dyDescent="0.2">
      <c r="A3941" s="187" t="str">
        <f>B3941&amp;C3941&amp;D3941&amp;E3941</f>
        <v>200918A24EDU126</v>
      </c>
      <c r="B3941" s="184">
        <v>2009</v>
      </c>
      <c r="C3941" s="184" t="s">
        <v>1</v>
      </c>
      <c r="D3941" s="184" t="s">
        <v>9</v>
      </c>
      <c r="E3941" s="184">
        <v>26</v>
      </c>
      <c r="F3941" s="184">
        <v>89624</v>
      </c>
      <c r="G3941" s="184">
        <v>0.26250896869453572</v>
      </c>
      <c r="H3941" s="184">
        <v>0.59093546371507633</v>
      </c>
      <c r="I3941" s="184">
        <v>0.4358096045702044</v>
      </c>
      <c r="J3941" s="184">
        <v>0.30481790591805769</v>
      </c>
      <c r="K3941" s="184">
        <v>0.41449834865660984</v>
      </c>
      <c r="L3941" s="184">
        <v>0.21653798089797377</v>
      </c>
      <c r="M3941" s="184">
        <v>376.93255002657048</v>
      </c>
      <c r="N3941" s="184">
        <v>0.2761232435335183</v>
      </c>
      <c r="O3941" s="184">
        <v>0.14205003132551688</v>
      </c>
      <c r="P3941" s="184">
        <v>0.14205003132551688</v>
      </c>
      <c r="Q3941" s="184">
        <v>0</v>
      </c>
    </row>
    <row r="3942" spans="1:17" x14ac:dyDescent="0.2">
      <c r="A3942" s="187" t="str">
        <f>B3942&amp;C3942&amp;D3942&amp;E3942</f>
        <v>200918A24EDU226</v>
      </c>
      <c r="B3942" s="184">
        <v>2009</v>
      </c>
      <c r="C3942" s="184" t="s">
        <v>1</v>
      </c>
      <c r="D3942" s="184" t="s">
        <v>11</v>
      </c>
      <c r="E3942" s="184">
        <v>26</v>
      </c>
      <c r="F3942" s="184">
        <v>38821</v>
      </c>
      <c r="G3942" s="184">
        <v>0.33333333333333331</v>
      </c>
      <c r="H3942" s="184">
        <v>0.70384585662399213</v>
      </c>
      <c r="I3942" s="184">
        <v>0.46923057108266142</v>
      </c>
      <c r="J3942" s="184">
        <v>0.15416913526184281</v>
      </c>
      <c r="K3942" s="184">
        <v>0.30851858530176968</v>
      </c>
      <c r="L3942" s="184">
        <v>0.33340202467736535</v>
      </c>
      <c r="M3942" s="184">
        <v>447.66134640228466</v>
      </c>
      <c r="N3942" s="184">
        <v>0.24703124597511655</v>
      </c>
      <c r="O3942" s="184">
        <v>8.6422297210272794E-2</v>
      </c>
      <c r="P3942" s="184">
        <v>8.6422297210272794E-2</v>
      </c>
      <c r="Q3942" s="184">
        <v>0</v>
      </c>
    </row>
    <row r="3943" spans="1:17" x14ac:dyDescent="0.2">
      <c r="A3943" s="187" t="str">
        <f>B3943&amp;C3943&amp;D3943&amp;E3943</f>
        <v>200918A24EDU326</v>
      </c>
      <c r="B3943" s="184">
        <v>2009</v>
      </c>
      <c r="C3943" s="184" t="s">
        <v>1</v>
      </c>
      <c r="D3943" s="184" t="s">
        <v>13</v>
      </c>
      <c r="E3943" s="184">
        <v>26</v>
      </c>
      <c r="F3943" s="184">
        <v>67823</v>
      </c>
      <c r="G3943" s="184">
        <v>0.36898966818994633</v>
      </c>
      <c r="H3943" s="184">
        <v>0.59366291670967075</v>
      </c>
      <c r="I3943" s="184">
        <v>0.3746074340562936</v>
      </c>
      <c r="J3943" s="184">
        <v>0.10953511345708683</v>
      </c>
      <c r="K3943" s="184">
        <v>0.17309762175073354</v>
      </c>
      <c r="L3943" s="184">
        <v>0.61129705262226675</v>
      </c>
      <c r="M3943" s="184">
        <v>479.12790457433096</v>
      </c>
      <c r="N3943" s="184">
        <v>0.18026333249782522</v>
      </c>
      <c r="O3943" s="184">
        <v>7.0713474779941901E-2</v>
      </c>
      <c r="P3943" s="184">
        <v>7.0713474779941901E-2</v>
      </c>
      <c r="Q3943" s="184">
        <v>0</v>
      </c>
    </row>
    <row r="3944" spans="1:17" x14ac:dyDescent="0.2">
      <c r="A3944" s="187" t="str">
        <f>B3944&amp;C3944&amp;D3944&amp;E3944</f>
        <v>200918A24EDU426</v>
      </c>
      <c r="B3944" s="184">
        <v>2009</v>
      </c>
      <c r="C3944" s="184" t="s">
        <v>1</v>
      </c>
      <c r="D3944" s="184" t="s">
        <v>15</v>
      </c>
      <c r="E3944" s="184">
        <v>26</v>
      </c>
      <c r="F3944" s="184">
        <v>186678</v>
      </c>
      <c r="G3944" s="184">
        <v>0.33786062461032706</v>
      </c>
      <c r="H3944" s="184">
        <v>0.75608266640953947</v>
      </c>
      <c r="I3944" s="184">
        <v>0.5006321044793709</v>
      </c>
      <c r="J3944" s="184">
        <v>0.18746718949206656</v>
      </c>
      <c r="K3944" s="184">
        <v>0.42493491466589528</v>
      </c>
      <c r="L3944" s="184">
        <v>0.12834935021802249</v>
      </c>
      <c r="M3944" s="184">
        <v>609.62389806214924</v>
      </c>
      <c r="N3944" s="184">
        <v>0.18616012599235046</v>
      </c>
      <c r="O3944" s="184">
        <v>3.5944246242192439E-2</v>
      </c>
      <c r="P3944" s="184">
        <v>3.3372973783734557E-2</v>
      </c>
      <c r="Q3944" s="184">
        <v>2.5712724584578792E-3</v>
      </c>
    </row>
    <row r="3945" spans="1:17" x14ac:dyDescent="0.2">
      <c r="A3945" s="187" t="str">
        <f>B3945&amp;C3945&amp;D3945&amp;E3945</f>
        <v>200918A24EDU526</v>
      </c>
      <c r="B3945" s="184">
        <v>2009</v>
      </c>
      <c r="C3945" s="184" t="s">
        <v>1</v>
      </c>
      <c r="D3945" s="184" t="s">
        <v>17</v>
      </c>
      <c r="E3945" s="184">
        <v>26</v>
      </c>
      <c r="F3945" s="184">
        <v>60387</v>
      </c>
      <c r="G3945" s="184">
        <v>0.16666666666666666</v>
      </c>
      <c r="H3945" s="184">
        <v>0.59535992846142383</v>
      </c>
      <c r="I3945" s="184">
        <v>0.49613327371785321</v>
      </c>
      <c r="J3945" s="184">
        <v>7.932170831470349E-2</v>
      </c>
      <c r="K3945" s="184">
        <v>0.11110007120737907</v>
      </c>
      <c r="L3945" s="184">
        <v>0.75789491115637475</v>
      </c>
      <c r="M3945" s="184">
        <v>840.71265486819345</v>
      </c>
      <c r="N3945" s="184">
        <v>0.1984367496315432</v>
      </c>
      <c r="O3945" s="184">
        <v>3.5736168380611721E-2</v>
      </c>
      <c r="P3945" s="184">
        <v>1.5897461374136817E-2</v>
      </c>
      <c r="Q3945" s="184">
        <v>1.9838707006474905E-2</v>
      </c>
    </row>
    <row r="3946" spans="1:17" x14ac:dyDescent="0.2">
      <c r="A3946" s="187" t="str">
        <f>B3946&amp;C3946&amp;D3946&amp;E3946</f>
        <v>200925A29EDU126</v>
      </c>
      <c r="B3946" s="184">
        <v>2009</v>
      </c>
      <c r="C3946" s="184" t="s">
        <v>2</v>
      </c>
      <c r="D3946" s="184" t="s">
        <v>9</v>
      </c>
      <c r="E3946" s="184">
        <v>26</v>
      </c>
      <c r="F3946" s="184">
        <v>76687</v>
      </c>
      <c r="G3946" s="184">
        <v>0.20446620669189108</v>
      </c>
      <c r="H3946" s="184">
        <v>0.70306570865987716</v>
      </c>
      <c r="I3946" s="184">
        <v>0.55931253015504578</v>
      </c>
      <c r="J3946" s="184">
        <v>0.26259991915187714</v>
      </c>
      <c r="K3946" s="184">
        <v>0.39696428338571077</v>
      </c>
      <c r="L3946" s="184">
        <v>9.0510777576381915E-2</v>
      </c>
      <c r="M3946" s="184">
        <v>449.6538845635726</v>
      </c>
      <c r="N3946" s="184">
        <v>0.27188441326430818</v>
      </c>
      <c r="O3946" s="184">
        <v>0.16249168698736421</v>
      </c>
      <c r="P3946" s="184">
        <v>0.15310287271636652</v>
      </c>
      <c r="Q3946" s="184">
        <v>9.3888142709976918E-3</v>
      </c>
    </row>
    <row r="3947" spans="1:17" x14ac:dyDescent="0.2">
      <c r="A3947" s="187" t="str">
        <f>B3947&amp;C3947&amp;D3947&amp;E3947</f>
        <v>200925A29EDU226</v>
      </c>
      <c r="B3947" s="184">
        <v>2009</v>
      </c>
      <c r="C3947" s="184" t="s">
        <v>2</v>
      </c>
      <c r="D3947" s="184" t="s">
        <v>11</v>
      </c>
      <c r="E3947" s="184">
        <v>26</v>
      </c>
      <c r="F3947" s="184">
        <v>22768</v>
      </c>
      <c r="G3947" s="184">
        <v>0.21515711645101662</v>
      </c>
      <c r="H3947" s="184">
        <v>0.83164968376669013</v>
      </c>
      <c r="I3947" s="184">
        <v>0.65271433591004924</v>
      </c>
      <c r="J3947" s="184">
        <v>0.13681482782853127</v>
      </c>
      <c r="K3947" s="184">
        <v>0.27362965565706254</v>
      </c>
      <c r="L3947" s="184">
        <v>0.12627371749824315</v>
      </c>
      <c r="M3947" s="184">
        <v>547.78927511512916</v>
      </c>
      <c r="N3947" s="184">
        <v>0.32651089248067461</v>
      </c>
      <c r="O3947" s="184">
        <v>0.18952037947997188</v>
      </c>
      <c r="P3947" s="184">
        <v>0.17897926914968376</v>
      </c>
      <c r="Q3947" s="184">
        <v>1.0541110330288124E-2</v>
      </c>
    </row>
    <row r="3948" spans="1:17" x14ac:dyDescent="0.2">
      <c r="A3948" s="187" t="str">
        <f>B3948&amp;C3948&amp;D3948&amp;E3948</f>
        <v>200925A29EDU326</v>
      </c>
      <c r="B3948" s="184">
        <v>2009</v>
      </c>
      <c r="C3948" s="184" t="s">
        <v>2</v>
      </c>
      <c r="D3948" s="184" t="s">
        <v>13</v>
      </c>
      <c r="E3948" s="184">
        <v>26</v>
      </c>
      <c r="F3948" s="184">
        <v>28758</v>
      </c>
      <c r="G3948" s="184">
        <v>0.24415445813524789</v>
      </c>
      <c r="H3948" s="184">
        <v>0.71680923569093813</v>
      </c>
      <c r="I3948" s="184">
        <v>0.54179706516447601</v>
      </c>
      <c r="J3948" s="184">
        <v>0.23318728701578692</v>
      </c>
      <c r="K3948" s="184">
        <v>0.36654148410876974</v>
      </c>
      <c r="L3948" s="184">
        <v>0.21663537102719244</v>
      </c>
      <c r="M3948" s="184">
        <v>665.40272580944952</v>
      </c>
      <c r="N3948" s="184">
        <v>0.23339592461228181</v>
      </c>
      <c r="O3948" s="184">
        <v>9.1661450726754301E-2</v>
      </c>
      <c r="P3948" s="184">
        <v>7.4970443007163226E-2</v>
      </c>
      <c r="Q3948" s="184">
        <v>1.6691007719591072E-2</v>
      </c>
    </row>
    <row r="3949" spans="1:17" x14ac:dyDescent="0.2">
      <c r="A3949" s="187" t="str">
        <f>B3949&amp;C3949&amp;D3949&amp;E3949</f>
        <v>200925A29EDU426</v>
      </c>
      <c r="B3949" s="184">
        <v>2009</v>
      </c>
      <c r="C3949" s="184" t="s">
        <v>2</v>
      </c>
      <c r="D3949" s="184" t="s">
        <v>15</v>
      </c>
      <c r="E3949" s="184">
        <v>26</v>
      </c>
      <c r="F3949" s="184">
        <v>137564</v>
      </c>
      <c r="G3949" s="184">
        <v>0.20253756440575851</v>
      </c>
      <c r="H3949" s="184">
        <v>0.80841644616324038</v>
      </c>
      <c r="I3949" s="184">
        <v>0.6446817481317787</v>
      </c>
      <c r="J3949" s="184">
        <v>0.1863496263557326</v>
      </c>
      <c r="K3949" s="184">
        <v>0.33614899246895991</v>
      </c>
      <c r="L3949" s="184">
        <v>5.2252042685586343E-2</v>
      </c>
      <c r="M3949" s="184">
        <v>803.67589179142851</v>
      </c>
      <c r="N3949" s="184">
        <v>0.26131836817772092</v>
      </c>
      <c r="O3949" s="184">
        <v>8.886772702160449E-2</v>
      </c>
      <c r="P3949" s="184">
        <v>7.1443110116018727E-2</v>
      </c>
      <c r="Q3949" s="184">
        <v>1.7424616905585763E-2</v>
      </c>
    </row>
    <row r="3950" spans="1:17" x14ac:dyDescent="0.2">
      <c r="A3950" s="187" t="str">
        <f>B3950&amp;C3950&amp;D3950&amp;E3950</f>
        <v>200925A29EDU526</v>
      </c>
      <c r="B3950" s="184">
        <v>2009</v>
      </c>
      <c r="C3950" s="184" t="s">
        <v>2</v>
      </c>
      <c r="D3950" s="184" t="s">
        <v>17</v>
      </c>
      <c r="E3950" s="184">
        <v>26</v>
      </c>
      <c r="F3950" s="184">
        <v>68779</v>
      </c>
      <c r="G3950" s="184">
        <v>0.10229830296857288</v>
      </c>
      <c r="H3950" s="184">
        <v>0.88502304482472849</v>
      </c>
      <c r="I3950" s="184">
        <v>0.79448668925107957</v>
      </c>
      <c r="J3950" s="184">
        <v>4.1771470943165794E-2</v>
      </c>
      <c r="K3950" s="184">
        <v>8.3557481207926831E-2</v>
      </c>
      <c r="L3950" s="184">
        <v>0.41470506986144029</v>
      </c>
      <c r="M3950" s="184">
        <v>1977.6877410219299</v>
      </c>
      <c r="N3950" s="184">
        <v>0.2613733843178877</v>
      </c>
      <c r="O3950" s="184">
        <v>5.2268861134939441E-2</v>
      </c>
      <c r="P3950" s="184">
        <v>3.1375856002558919E-2</v>
      </c>
      <c r="Q3950" s="184">
        <v>2.0893005132380522E-2</v>
      </c>
    </row>
    <row r="3951" spans="1:17" x14ac:dyDescent="0.2">
      <c r="A3951" s="187" t="str">
        <f>B3951&amp;C3951&amp;D3951&amp;E3951</f>
        <v>200930EMAEDU126</v>
      </c>
      <c r="B3951" s="184">
        <v>2009</v>
      </c>
      <c r="C3951" s="184" t="s">
        <v>4</v>
      </c>
      <c r="D3951" s="184" t="s">
        <v>9</v>
      </c>
      <c r="E3951" s="184">
        <v>26</v>
      </c>
      <c r="F3951" s="184">
        <v>824335</v>
      </c>
      <c r="G3951" s="184">
        <v>0.12497991292717478</v>
      </c>
      <c r="H3951" s="184">
        <v>0.4906852189947048</v>
      </c>
      <c r="I3951" s="184">
        <v>0.42935942305009495</v>
      </c>
      <c r="J3951" s="184">
        <v>0.49855823178683423</v>
      </c>
      <c r="K3951" s="184">
        <v>0.5584307350773654</v>
      </c>
      <c r="L3951" s="184">
        <v>2.761983902175693E-2</v>
      </c>
      <c r="M3951" s="184">
        <v>568.51564233287684</v>
      </c>
      <c r="N3951" s="184">
        <v>0.23850012805620394</v>
      </c>
      <c r="O3951" s="184">
        <v>0.17596500363533962</v>
      </c>
      <c r="P3951" s="184">
        <v>0.16578969408525995</v>
      </c>
      <c r="Q3951" s="184">
        <v>1.0175309550079685E-2</v>
      </c>
    </row>
    <row r="3952" spans="1:17" x14ac:dyDescent="0.2">
      <c r="A3952" s="187" t="str">
        <f>B3952&amp;C3952&amp;D3952&amp;E3952</f>
        <v>200930EMAEDU226</v>
      </c>
      <c r="B3952" s="184">
        <v>2009</v>
      </c>
      <c r="C3952" s="184" t="s">
        <v>4</v>
      </c>
      <c r="D3952" s="184" t="s">
        <v>11</v>
      </c>
      <c r="E3952" s="184">
        <v>26</v>
      </c>
      <c r="F3952" s="184">
        <v>182840</v>
      </c>
      <c r="G3952" s="184">
        <v>0.1409342095437234</v>
      </c>
      <c r="H3952" s="184">
        <v>0.58591117917304747</v>
      </c>
      <c r="I3952" s="184">
        <v>0.50333625027346318</v>
      </c>
      <c r="J3952" s="184">
        <v>0.40360971341063223</v>
      </c>
      <c r="K3952" s="184">
        <v>0.48356486545613653</v>
      </c>
      <c r="L3952" s="184">
        <v>3.800043754101947E-2</v>
      </c>
      <c r="M3952" s="184">
        <v>699.08127377909659</v>
      </c>
      <c r="N3952" s="184">
        <v>0.27395537081601401</v>
      </c>
      <c r="O3952" s="184">
        <v>0.19659811857361628</v>
      </c>
      <c r="P3952" s="184">
        <v>0.1716856267775104</v>
      </c>
      <c r="Q3952" s="184">
        <v>2.4912491796105884E-2</v>
      </c>
    </row>
    <row r="3953" spans="1:17" x14ac:dyDescent="0.2">
      <c r="A3953" s="187" t="str">
        <f>B3953&amp;C3953&amp;D3953&amp;E3953</f>
        <v>200930EMAEDU326</v>
      </c>
      <c r="B3953" s="184">
        <v>2009</v>
      </c>
      <c r="C3953" s="184" t="s">
        <v>4</v>
      </c>
      <c r="D3953" s="184" t="s">
        <v>13</v>
      </c>
      <c r="E3953" s="184">
        <v>26</v>
      </c>
      <c r="F3953" s="184">
        <v>85085</v>
      </c>
      <c r="G3953" s="184">
        <v>0.1289872139973082</v>
      </c>
      <c r="H3953" s="184">
        <v>0.69859552212493392</v>
      </c>
      <c r="I3953" s="184">
        <v>0.6084856320150438</v>
      </c>
      <c r="J3953" s="184">
        <v>0.25351119468766525</v>
      </c>
      <c r="K3953" s="184">
        <v>0.32670858553211496</v>
      </c>
      <c r="L3953" s="184">
        <v>0.15496268437444907</v>
      </c>
      <c r="M3953" s="184">
        <v>669.3847074353298</v>
      </c>
      <c r="N3953" s="184">
        <v>0.34930951401539639</v>
      </c>
      <c r="O3953" s="184">
        <v>0.20849738496797321</v>
      </c>
      <c r="P3953" s="184">
        <v>0.19441734735852384</v>
      </c>
      <c r="Q3953" s="184">
        <v>1.4080037609449375E-2</v>
      </c>
    </row>
    <row r="3954" spans="1:17" x14ac:dyDescent="0.2">
      <c r="A3954" s="187" t="str">
        <f>B3954&amp;C3954&amp;D3954&amp;E3954</f>
        <v>200930EMAEDU426</v>
      </c>
      <c r="B3954" s="184">
        <v>2009</v>
      </c>
      <c r="C3954" s="184" t="s">
        <v>4</v>
      </c>
      <c r="D3954" s="184" t="s">
        <v>15</v>
      </c>
      <c r="E3954" s="184">
        <v>26</v>
      </c>
      <c r="F3954" s="184">
        <v>546100</v>
      </c>
      <c r="G3954" s="184">
        <v>0.11612683064066562</v>
      </c>
      <c r="H3954" s="184">
        <v>0.7029518403222853</v>
      </c>
      <c r="I3954" s="184">
        <v>0.62132027101263509</v>
      </c>
      <c r="J3954" s="184">
        <v>0.2957315509979857</v>
      </c>
      <c r="K3954" s="184">
        <v>0.37604651162790698</v>
      </c>
      <c r="L3954" s="184">
        <v>1.4486357809924922E-2</v>
      </c>
      <c r="M3954" s="184">
        <v>1095.8822318803982</v>
      </c>
      <c r="N3954" s="184">
        <v>0.2715674784837942</v>
      </c>
      <c r="O3954" s="184">
        <v>0.1640963193554294</v>
      </c>
      <c r="P3954" s="184">
        <v>0.12680644570591468</v>
      </c>
      <c r="Q3954" s="184">
        <v>3.7289873649514742E-2</v>
      </c>
    </row>
    <row r="3955" spans="1:17" x14ac:dyDescent="0.2">
      <c r="A3955" s="187" t="str">
        <f>B3955&amp;C3955&amp;D3955&amp;E3955</f>
        <v>200930EMAEDU526</v>
      </c>
      <c r="B3955" s="184">
        <v>2009</v>
      </c>
      <c r="C3955" s="184" t="s">
        <v>4</v>
      </c>
      <c r="D3955" s="184" t="s">
        <v>17</v>
      </c>
      <c r="E3955" s="184">
        <v>26</v>
      </c>
      <c r="F3955" s="184">
        <v>268363</v>
      </c>
      <c r="G3955" s="184">
        <v>5.1899235030335007E-2</v>
      </c>
      <c r="H3955" s="184">
        <v>0.79107775662069657</v>
      </c>
      <c r="I3955" s="184">
        <v>0.75002142620256895</v>
      </c>
      <c r="J3955" s="184">
        <v>0.19284327571237467</v>
      </c>
      <c r="K3955" s="184">
        <v>0.22496767438134169</v>
      </c>
      <c r="L3955" s="184">
        <v>0.138420721187347</v>
      </c>
      <c r="M3955" s="184">
        <v>3188.6590456251947</v>
      </c>
      <c r="N3955" s="184">
        <v>0.2839437627392748</v>
      </c>
      <c r="O3955" s="184">
        <v>0.16072260333950655</v>
      </c>
      <c r="P3955" s="184">
        <v>9.3761062441543724E-2</v>
      </c>
      <c r="Q3955" s="184">
        <v>6.6961540897962829E-2</v>
      </c>
    </row>
    <row r="3956" spans="1:17" x14ac:dyDescent="0.2">
      <c r="A3956" s="187" t="str">
        <f>B3956&amp;C3956&amp;D3956&amp;E3956</f>
        <v>200915A17EDU129</v>
      </c>
      <c r="B3956" s="184">
        <v>2009</v>
      </c>
      <c r="C3956" s="184" t="s">
        <v>0</v>
      </c>
      <c r="D3956" s="184" t="s">
        <v>9</v>
      </c>
      <c r="E3956" s="184">
        <v>29</v>
      </c>
      <c r="F3956" s="184">
        <v>100125</v>
      </c>
      <c r="G3956" s="184">
        <v>0.29883772328973712</v>
      </c>
      <c r="H3956" s="184">
        <v>0.38410986267166042</v>
      </c>
      <c r="I3956" s="184">
        <v>0.26932334581772782</v>
      </c>
      <c r="J3956" s="184">
        <v>7.9460674157303374E-2</v>
      </c>
      <c r="K3956" s="184">
        <v>0.10815480649188515</v>
      </c>
      <c r="L3956" s="184">
        <v>0.81899625468164794</v>
      </c>
      <c r="M3956" s="184">
        <v>159.59857192143144</v>
      </c>
      <c r="N3956" s="184">
        <v>0.18541822721598003</v>
      </c>
      <c r="O3956" s="184">
        <v>5.7388264669163545E-2</v>
      </c>
      <c r="P3956" s="184">
        <v>5.7388264669163545E-2</v>
      </c>
      <c r="Q3956" s="184">
        <v>0</v>
      </c>
    </row>
    <row r="3957" spans="1:17" x14ac:dyDescent="0.2">
      <c r="A3957" s="187" t="str">
        <f>B3957&amp;C3957&amp;D3957&amp;E3957</f>
        <v>200915A17EDU229</v>
      </c>
      <c r="B3957" s="184">
        <v>2009</v>
      </c>
      <c r="C3957" s="184" t="s">
        <v>0</v>
      </c>
      <c r="D3957" s="184" t="s">
        <v>11</v>
      </c>
      <c r="E3957" s="184">
        <v>29</v>
      </c>
      <c r="F3957" s="184">
        <v>40226</v>
      </c>
      <c r="G3957" s="184">
        <v>0.38887841658812439</v>
      </c>
      <c r="H3957" s="184">
        <v>0.395639636056282</v>
      </c>
      <c r="I3957" s="184">
        <v>0.24178392084721326</v>
      </c>
      <c r="J3957" s="184">
        <v>3.2963754785462138E-2</v>
      </c>
      <c r="K3957" s="184">
        <v>3.8457713916372496E-2</v>
      </c>
      <c r="L3957" s="184">
        <v>0.93404763088549692</v>
      </c>
      <c r="M3957" s="184">
        <v>233.53413716223588</v>
      </c>
      <c r="N3957" s="184">
        <v>0.13737383781633769</v>
      </c>
      <c r="O3957" s="184">
        <v>4.9445632178193206E-2</v>
      </c>
      <c r="P3957" s="184">
        <v>4.9445632178193206E-2</v>
      </c>
      <c r="Q3957" s="184">
        <v>0</v>
      </c>
    </row>
    <row r="3958" spans="1:17" x14ac:dyDescent="0.2">
      <c r="A3958" s="187" t="str">
        <f>B3958&amp;C3958&amp;D3958&amp;E3958</f>
        <v>200915A17EDU329</v>
      </c>
      <c r="B3958" s="184">
        <v>2009</v>
      </c>
      <c r="C3958" s="184" t="s">
        <v>0</v>
      </c>
      <c r="D3958" s="184" t="s">
        <v>13</v>
      </c>
      <c r="E3958" s="184">
        <v>29</v>
      </c>
      <c r="F3958" s="184">
        <v>38018</v>
      </c>
      <c r="G3958" s="184">
        <v>0.52731161566304707</v>
      </c>
      <c r="H3958" s="184">
        <v>0.31974327949918457</v>
      </c>
      <c r="I3958" s="184">
        <v>0.15113893418906835</v>
      </c>
      <c r="J3958" s="184">
        <v>2.9065179651743912E-2</v>
      </c>
      <c r="K3958" s="184">
        <v>4.0691251512441476E-2</v>
      </c>
      <c r="L3958" s="184">
        <v>0.95349571255720977</v>
      </c>
      <c r="M3958" s="184">
        <v>230.35134542344093</v>
      </c>
      <c r="N3958" s="184">
        <v>8.1382503024882952E-2</v>
      </c>
      <c r="O3958" s="184">
        <v>2.9065179651743912E-2</v>
      </c>
      <c r="P3958" s="184">
        <v>2.9065179651743912E-2</v>
      </c>
      <c r="Q3958" s="184">
        <v>0</v>
      </c>
    </row>
    <row r="3959" spans="1:17" x14ac:dyDescent="0.2">
      <c r="A3959" s="187" t="str">
        <f>B3959&amp;C3959&amp;D3959&amp;E3959</f>
        <v>200915A17EDU429</v>
      </c>
      <c r="B3959" s="184">
        <v>2009</v>
      </c>
      <c r="C3959" s="184" t="s">
        <v>0</v>
      </c>
      <c r="D3959" s="184" t="s">
        <v>15</v>
      </c>
      <c r="E3959" s="184">
        <v>29</v>
      </c>
      <c r="F3959" s="184">
        <v>2653</v>
      </c>
      <c r="G3959" s="184">
        <v>0.2</v>
      </c>
      <c r="H3959" s="184">
        <v>0.4165096117602714</v>
      </c>
      <c r="I3959" s="184">
        <v>0.3332076894082171</v>
      </c>
      <c r="J3959" s="184">
        <v>0.50018846588767429</v>
      </c>
      <c r="K3959" s="184">
        <v>0.58349038823972865</v>
      </c>
      <c r="L3959" s="184">
        <v>8.3301922352054275E-2</v>
      </c>
      <c r="M3959" s="184">
        <v>195.23681106011151</v>
      </c>
      <c r="N3959" s="184">
        <v>0.16660384470410855</v>
      </c>
      <c r="O3959" s="184">
        <v>0</v>
      </c>
      <c r="P3959" s="184">
        <v>0</v>
      </c>
      <c r="Q3959" s="184">
        <v>0</v>
      </c>
    </row>
    <row r="3960" spans="1:17" x14ac:dyDescent="0.2">
      <c r="A3960" s="187" t="str">
        <f>B3960&amp;C3960&amp;D3960&amp;E3960</f>
        <v>200915A29EDU129</v>
      </c>
      <c r="B3960" s="184">
        <v>2009</v>
      </c>
      <c r="C3960" s="184" t="s">
        <v>3</v>
      </c>
      <c r="D3960" s="184" t="s">
        <v>9</v>
      </c>
      <c r="E3960" s="184">
        <v>29</v>
      </c>
      <c r="F3960" s="184">
        <v>271866</v>
      </c>
      <c r="G3960" s="184">
        <v>0.2360085411603709</v>
      </c>
      <c r="H3960" s="184">
        <v>0.62358661987891095</v>
      </c>
      <c r="I3960" s="184">
        <v>0.4764148514341624</v>
      </c>
      <c r="J3960" s="184">
        <v>0.14877549969470255</v>
      </c>
      <c r="K3960" s="184">
        <v>0.24228112378892544</v>
      </c>
      <c r="L3960" s="184">
        <v>0.40650173247114385</v>
      </c>
      <c r="M3960" s="184">
        <v>380.22683376437379</v>
      </c>
      <c r="N3960" s="184">
        <v>0.28374272619599361</v>
      </c>
      <c r="O3960" s="184">
        <v>0.11869818219269787</v>
      </c>
      <c r="P3960" s="184">
        <v>0.11463000154487872</v>
      </c>
      <c r="Q3960" s="184">
        <v>4.0681806478191458E-3</v>
      </c>
    </row>
    <row r="3961" spans="1:17" x14ac:dyDescent="0.2">
      <c r="A3961" s="187" t="str">
        <f>B3961&amp;C3961&amp;D3961&amp;E3961</f>
        <v>200915A29EDU229</v>
      </c>
      <c r="B3961" s="184">
        <v>2009</v>
      </c>
      <c r="C3961" s="184" t="s">
        <v>3</v>
      </c>
      <c r="D3961" s="184" t="s">
        <v>11</v>
      </c>
      <c r="E3961" s="184">
        <v>29</v>
      </c>
      <c r="F3961" s="184">
        <v>100346</v>
      </c>
      <c r="G3961" s="184">
        <v>0.26387470742550151</v>
      </c>
      <c r="H3961" s="184">
        <v>0.63439499332310212</v>
      </c>
      <c r="I3961" s="184">
        <v>0.46699420006776554</v>
      </c>
      <c r="J3961" s="184">
        <v>0.10351184900245151</v>
      </c>
      <c r="K3961" s="184">
        <v>0.16958324198273972</v>
      </c>
      <c r="L3961" s="184">
        <v>0.52420624638749924</v>
      </c>
      <c r="M3961" s="184">
        <v>494.24551551672175</v>
      </c>
      <c r="N3961" s="184">
        <v>0.24232156737687602</v>
      </c>
      <c r="O3961" s="184">
        <v>0.10573415980706755</v>
      </c>
      <c r="P3961" s="184">
        <v>9.9127020509038724E-2</v>
      </c>
      <c r="Q3961" s="184">
        <v>6.6071392980288201E-3</v>
      </c>
    </row>
    <row r="3962" spans="1:17" x14ac:dyDescent="0.2">
      <c r="A3962" s="187" t="str">
        <f>B3962&amp;C3962&amp;D3962&amp;E3962</f>
        <v>200915A29EDU329</v>
      </c>
      <c r="B3962" s="184">
        <v>2009</v>
      </c>
      <c r="C3962" s="184" t="s">
        <v>3</v>
      </c>
      <c r="D3962" s="184" t="s">
        <v>13</v>
      </c>
      <c r="E3962" s="184">
        <v>29</v>
      </c>
      <c r="F3962" s="184">
        <v>148094</v>
      </c>
      <c r="G3962" s="184">
        <v>0.34531695391513406</v>
      </c>
      <c r="H3962" s="184">
        <v>0.66565154563993134</v>
      </c>
      <c r="I3962" s="184">
        <v>0.43579078153064943</v>
      </c>
      <c r="J3962" s="184">
        <v>4.6267910921441786E-2</v>
      </c>
      <c r="K3962" s="184">
        <v>0.12836441719448458</v>
      </c>
      <c r="L3962" s="184">
        <v>0.65821032587410699</v>
      </c>
      <c r="M3962" s="184">
        <v>484.81909775653821</v>
      </c>
      <c r="N3962" s="184">
        <v>0.19848204518751603</v>
      </c>
      <c r="O3962" s="184">
        <v>7.7599362567018243E-2</v>
      </c>
      <c r="P3962" s="184">
        <v>7.3122476265074884E-2</v>
      </c>
      <c r="Q3962" s="184">
        <v>4.4768863019433603E-3</v>
      </c>
    </row>
    <row r="3963" spans="1:17" x14ac:dyDescent="0.2">
      <c r="A3963" s="187" t="str">
        <f>B3963&amp;C3963&amp;D3963&amp;E3963</f>
        <v>200915A29EDU429</v>
      </c>
      <c r="B3963" s="184">
        <v>2009</v>
      </c>
      <c r="C3963" s="184" t="s">
        <v>3</v>
      </c>
      <c r="D3963" s="184" t="s">
        <v>15</v>
      </c>
      <c r="E3963" s="184">
        <v>29</v>
      </c>
      <c r="F3963" s="184">
        <v>327353</v>
      </c>
      <c r="G3963" s="184">
        <v>0.2292192498330228</v>
      </c>
      <c r="H3963" s="184">
        <v>0.8690007423179259</v>
      </c>
      <c r="I3963" s="184">
        <v>0.66980904405947095</v>
      </c>
      <c r="J3963" s="184">
        <v>0.11007077986149508</v>
      </c>
      <c r="K3963" s="184">
        <v>0.29778557092801961</v>
      </c>
      <c r="L3963" s="184">
        <v>7.0892889327423297E-2</v>
      </c>
      <c r="M3963" s="184">
        <v>702.58140894729206</v>
      </c>
      <c r="N3963" s="184">
        <v>0.23766698334825098</v>
      </c>
      <c r="O3963" s="184">
        <v>8.304490870711434E-2</v>
      </c>
      <c r="P3963" s="184">
        <v>7.6968899017268819E-2</v>
      </c>
      <c r="Q3963" s="184">
        <v>6.0760096898455187E-3</v>
      </c>
    </row>
    <row r="3964" spans="1:17" x14ac:dyDescent="0.2">
      <c r="A3964" s="187" t="str">
        <f>B3964&amp;C3964&amp;D3964&amp;E3964</f>
        <v>200915A29EDU529</v>
      </c>
      <c r="B3964" s="184">
        <v>2009</v>
      </c>
      <c r="C3964" s="184" t="s">
        <v>3</v>
      </c>
      <c r="D3964" s="184" t="s">
        <v>17</v>
      </c>
      <c r="E3964" s="184">
        <v>29</v>
      </c>
      <c r="F3964" s="184">
        <v>123120</v>
      </c>
      <c r="G3964" s="184">
        <v>0.16351151409385789</v>
      </c>
      <c r="H3964" s="184">
        <v>0.85636777128005204</v>
      </c>
      <c r="I3964" s="184">
        <v>0.71634178037686813</v>
      </c>
      <c r="J3964" s="184">
        <v>2.8719948018193633E-2</v>
      </c>
      <c r="K3964" s="184">
        <v>8.2577972709551653E-2</v>
      </c>
      <c r="L3964" s="184">
        <v>0.51884340480831714</v>
      </c>
      <c r="M3964" s="184">
        <v>1755.8142347238447</v>
      </c>
      <c r="N3964" s="184">
        <v>0.29440383365821965</v>
      </c>
      <c r="O3964" s="184">
        <v>0.10052794022092268</v>
      </c>
      <c r="P3964" s="184">
        <v>7.1799870045484077E-2</v>
      </c>
      <c r="Q3964" s="184">
        <v>2.8728070175438596E-2</v>
      </c>
    </row>
    <row r="3965" spans="1:17" x14ac:dyDescent="0.2">
      <c r="A3965" s="187" t="str">
        <f>B3965&amp;C3965&amp;D3965&amp;E3965</f>
        <v>200918A24EDU129</v>
      </c>
      <c r="B3965" s="184">
        <v>2009</v>
      </c>
      <c r="C3965" s="184" t="s">
        <v>1</v>
      </c>
      <c r="D3965" s="184" t="s">
        <v>9</v>
      </c>
      <c r="E3965" s="184">
        <v>29</v>
      </c>
      <c r="F3965" s="184">
        <v>99687</v>
      </c>
      <c r="G3965" s="184">
        <v>0.26790450928381965</v>
      </c>
      <c r="H3965" s="184">
        <v>0.74502191860523437</v>
      </c>
      <c r="I3965" s="184">
        <v>0.54542718709560922</v>
      </c>
      <c r="J3965" s="184">
        <v>0.17738521572521992</v>
      </c>
      <c r="K3965" s="184">
        <v>0.31931946994091509</v>
      </c>
      <c r="L3965" s="184">
        <v>0.21949702569041099</v>
      </c>
      <c r="M3965" s="184">
        <v>398.26358200253435</v>
      </c>
      <c r="N3965" s="184">
        <v>0.33702488789912427</v>
      </c>
      <c r="O3965" s="184">
        <v>0.13081946492521593</v>
      </c>
      <c r="P3965" s="184">
        <v>0.13081946492521593</v>
      </c>
      <c r="Q3965" s="184">
        <v>0</v>
      </c>
    </row>
    <row r="3966" spans="1:17" x14ac:dyDescent="0.2">
      <c r="A3966" s="187" t="str">
        <f>B3966&amp;C3966&amp;D3966&amp;E3966</f>
        <v>200918A24EDU229</v>
      </c>
      <c r="B3966" s="184">
        <v>2009</v>
      </c>
      <c r="C3966" s="184" t="s">
        <v>1</v>
      </c>
      <c r="D3966" s="184" t="s">
        <v>11</v>
      </c>
      <c r="E3966" s="184">
        <v>29</v>
      </c>
      <c r="F3966" s="184">
        <v>36027</v>
      </c>
      <c r="G3966" s="184">
        <v>0.24031143688843684</v>
      </c>
      <c r="H3966" s="184">
        <v>0.7914342021261831</v>
      </c>
      <c r="I3966" s="184">
        <v>0.60124351181058655</v>
      </c>
      <c r="J3966" s="184">
        <v>0.14108862797346436</v>
      </c>
      <c r="K3966" s="184">
        <v>0.22083437421933549</v>
      </c>
      <c r="L3966" s="184">
        <v>0.35581647098009828</v>
      </c>
      <c r="M3966" s="184">
        <v>505.43971969679291</v>
      </c>
      <c r="N3966" s="184">
        <v>0.31906625586365783</v>
      </c>
      <c r="O3966" s="184">
        <v>0.12271352041524412</v>
      </c>
      <c r="P3966" s="184">
        <v>0.1165792322424848</v>
      </c>
      <c r="Q3966" s="184">
        <v>6.1342881727593198E-3</v>
      </c>
    </row>
    <row r="3967" spans="1:17" x14ac:dyDescent="0.2">
      <c r="A3967" s="187" t="str">
        <f>B3967&amp;C3967&amp;D3967&amp;E3967</f>
        <v>200918A24EDU329</v>
      </c>
      <c r="B3967" s="184">
        <v>2009</v>
      </c>
      <c r="C3967" s="184" t="s">
        <v>1</v>
      </c>
      <c r="D3967" s="184" t="s">
        <v>13</v>
      </c>
      <c r="E3967" s="184">
        <v>29</v>
      </c>
      <c r="F3967" s="184">
        <v>81122</v>
      </c>
      <c r="G3967" s="184">
        <v>0.36863483257380625</v>
      </c>
      <c r="H3967" s="184">
        <v>0.74657922635043517</v>
      </c>
      <c r="I3967" s="184">
        <v>0.47136411824166069</v>
      </c>
      <c r="J3967" s="184">
        <v>4.0864377111017973E-2</v>
      </c>
      <c r="K3967" s="184">
        <v>0.13351495278716008</v>
      </c>
      <c r="L3967" s="184">
        <v>0.66212618032099801</v>
      </c>
      <c r="M3967" s="184">
        <v>481.4406770158555</v>
      </c>
      <c r="N3967" s="184">
        <v>0.21250708808954413</v>
      </c>
      <c r="O3967" s="184">
        <v>7.3555878799832344E-2</v>
      </c>
      <c r="P3967" s="184">
        <v>7.0831586992431153E-2</v>
      </c>
      <c r="Q3967" s="184">
        <v>2.7242918074011982E-3</v>
      </c>
    </row>
    <row r="3968" spans="1:17" x14ac:dyDescent="0.2">
      <c r="A3968" s="187" t="str">
        <f>B3968&amp;C3968&amp;D3968&amp;E3968</f>
        <v>200918A24EDU429</v>
      </c>
      <c r="B3968" s="184">
        <v>2009</v>
      </c>
      <c r="C3968" s="184" t="s">
        <v>1</v>
      </c>
      <c r="D3968" s="184" t="s">
        <v>15</v>
      </c>
      <c r="E3968" s="184">
        <v>29</v>
      </c>
      <c r="F3968" s="184">
        <v>172624</v>
      </c>
      <c r="G3968" s="184">
        <v>0.28182453831283677</v>
      </c>
      <c r="H3968" s="184">
        <v>0.84506210028732964</v>
      </c>
      <c r="I3968" s="184">
        <v>0.60690286402817684</v>
      </c>
      <c r="J3968" s="184">
        <v>0.11653072573917879</v>
      </c>
      <c r="K3968" s="184">
        <v>0.33804685327648532</v>
      </c>
      <c r="L3968" s="184">
        <v>0.10498540179812772</v>
      </c>
      <c r="M3968" s="184">
        <v>605.23673011678557</v>
      </c>
      <c r="N3968" s="184">
        <v>0.19972889053665771</v>
      </c>
      <c r="O3968" s="184">
        <v>6.9132913152284731E-2</v>
      </c>
      <c r="P3968" s="184">
        <v>6.6572434887385304E-2</v>
      </c>
      <c r="Q3968" s="184">
        <v>2.5604782648994346E-3</v>
      </c>
    </row>
    <row r="3969" spans="1:17" x14ac:dyDescent="0.2">
      <c r="A3969" s="187" t="str">
        <f>B3969&amp;C3969&amp;D3969&amp;E3969</f>
        <v>200918A24EDU529</v>
      </c>
      <c r="B3969" s="184">
        <v>2009</v>
      </c>
      <c r="C3969" s="184" t="s">
        <v>1</v>
      </c>
      <c r="D3969" s="184" t="s">
        <v>17</v>
      </c>
      <c r="E3969" s="184">
        <v>29</v>
      </c>
      <c r="F3969" s="184">
        <v>56145</v>
      </c>
      <c r="G3969" s="184">
        <v>0.20602009730368753</v>
      </c>
      <c r="H3969" s="184">
        <v>0.78343574672722416</v>
      </c>
      <c r="I3969" s="184">
        <v>0.62203223795529428</v>
      </c>
      <c r="J3969" s="184">
        <v>3.542612877371093E-2</v>
      </c>
      <c r="K3969" s="184">
        <v>7.874254163327099E-2</v>
      </c>
      <c r="L3969" s="184">
        <v>0.72045596224062691</v>
      </c>
      <c r="M3969" s="184">
        <v>955.17982436506497</v>
      </c>
      <c r="N3969" s="184">
        <v>0.2991895983613857</v>
      </c>
      <c r="O3969" s="184">
        <v>7.8724730608246501E-2</v>
      </c>
      <c r="P3969" s="184">
        <v>7.085225754742186E-2</v>
      </c>
      <c r="Q3969" s="184">
        <v>7.8724730608246505E-3</v>
      </c>
    </row>
    <row r="3970" spans="1:17" x14ac:dyDescent="0.2">
      <c r="A3970" s="187" t="str">
        <f>B3970&amp;C3970&amp;D3970&amp;E3970</f>
        <v>200925A29EDU129</v>
      </c>
      <c r="B3970" s="184">
        <v>2009</v>
      </c>
      <c r="C3970" s="184" t="s">
        <v>2</v>
      </c>
      <c r="D3970" s="184" t="s">
        <v>9</v>
      </c>
      <c r="E3970" s="184">
        <v>29</v>
      </c>
      <c r="F3970" s="184">
        <v>72054</v>
      </c>
      <c r="G3970" s="184">
        <v>0.15176748116329836</v>
      </c>
      <c r="H3970" s="184">
        <v>0.78835317955977458</v>
      </c>
      <c r="I3970" s="184">
        <v>0.66870680323091014</v>
      </c>
      <c r="J3970" s="184">
        <v>0.20551253226746607</v>
      </c>
      <c r="K3970" s="184">
        <v>0.32207788602992199</v>
      </c>
      <c r="L3970" s="184">
        <v>9.2028201071418653E-2</v>
      </c>
      <c r="M3970" s="184">
        <v>483.99106120219989</v>
      </c>
      <c r="N3970" s="184">
        <v>0.3466566741610459</v>
      </c>
      <c r="O3970" s="184">
        <v>0.18712354622921698</v>
      </c>
      <c r="P3970" s="184">
        <v>0.17177394731728982</v>
      </c>
      <c r="Q3970" s="184">
        <v>1.5349598911927166E-2</v>
      </c>
    </row>
    <row r="3971" spans="1:17" x14ac:dyDescent="0.2">
      <c r="A3971" s="187" t="str">
        <f>B3971&amp;C3971&amp;D3971&amp;E3971</f>
        <v>200925A29EDU229</v>
      </c>
      <c r="B3971" s="184">
        <v>2009</v>
      </c>
      <c r="C3971" s="184" t="s">
        <v>2</v>
      </c>
      <c r="D3971" s="184" t="s">
        <v>11</v>
      </c>
      <c r="E3971" s="184">
        <v>29</v>
      </c>
      <c r="F3971" s="184">
        <v>24093</v>
      </c>
      <c r="G3971" s="184">
        <v>0.19536165566013208</v>
      </c>
      <c r="H3971" s="184">
        <v>0.79819864690989084</v>
      </c>
      <c r="I3971" s="184">
        <v>0.64226123770389743</v>
      </c>
      <c r="J3971" s="184">
        <v>0.16511019798281659</v>
      </c>
      <c r="K3971" s="184">
        <v>0.31187481841198689</v>
      </c>
      <c r="L3971" s="184">
        <v>9.1727887768231431E-2</v>
      </c>
      <c r="M3971" s="184">
        <v>638.71908372887606</v>
      </c>
      <c r="N3971" s="184">
        <v>0.30278504129830242</v>
      </c>
      <c r="O3971" s="184">
        <v>0.17432449259120905</v>
      </c>
      <c r="P3971" s="184">
        <v>0.15597891503756278</v>
      </c>
      <c r="Q3971" s="184">
        <v>1.8345577553646287E-2</v>
      </c>
    </row>
    <row r="3972" spans="1:17" x14ac:dyDescent="0.2">
      <c r="A3972" s="187" t="str">
        <f>B3972&amp;C3972&amp;D3972&amp;E3972</f>
        <v>200925A29EDU329</v>
      </c>
      <c r="B3972" s="184">
        <v>2009</v>
      </c>
      <c r="C3972" s="184" t="s">
        <v>2</v>
      </c>
      <c r="D3972" s="184" t="s">
        <v>13</v>
      </c>
      <c r="E3972" s="184">
        <v>29</v>
      </c>
      <c r="F3972" s="184">
        <v>28954</v>
      </c>
      <c r="G3972" s="184">
        <v>0.2051510112533354</v>
      </c>
      <c r="H3972" s="184">
        <v>0.89310630655522549</v>
      </c>
      <c r="I3972" s="184">
        <v>0.70988464460868961</v>
      </c>
      <c r="J3972" s="184">
        <v>8.3995302894246046E-2</v>
      </c>
      <c r="K3972" s="184">
        <v>0.22905298058990123</v>
      </c>
      <c r="L3972" s="184">
        <v>0.25951509290598879</v>
      </c>
      <c r="M3972" s="184">
        <v>562.20593857606343</v>
      </c>
      <c r="N3972" s="184">
        <v>0.31294467085722177</v>
      </c>
      <c r="O3972" s="184">
        <v>0.15265593700352284</v>
      </c>
      <c r="P3972" s="184">
        <v>0.13739034330317054</v>
      </c>
      <c r="Q3972" s="184">
        <v>1.5265593700352282E-2</v>
      </c>
    </row>
    <row r="3973" spans="1:17" x14ac:dyDescent="0.2">
      <c r="A3973" s="187" t="str">
        <f>B3973&amp;C3973&amp;D3973&amp;E3973</f>
        <v>200925A29EDU429</v>
      </c>
      <c r="B3973" s="184">
        <v>2009</v>
      </c>
      <c r="C3973" s="184" t="s">
        <v>2</v>
      </c>
      <c r="D3973" s="184" t="s">
        <v>15</v>
      </c>
      <c r="E3973" s="184">
        <v>29</v>
      </c>
      <c r="F3973" s="184">
        <v>152076</v>
      </c>
      <c r="G3973" s="184">
        <v>0.17363823488766211</v>
      </c>
      <c r="H3973" s="184">
        <v>0.90406770299061001</v>
      </c>
      <c r="I3973" s="184">
        <v>0.74708698282437724</v>
      </c>
      <c r="J3973" s="184">
        <v>9.5932297009390044E-2</v>
      </c>
      <c r="K3973" s="184">
        <v>0.24710013414345458</v>
      </c>
      <c r="L3973" s="184">
        <v>3.197743233646335E-2</v>
      </c>
      <c r="M3973" s="184">
        <v>796.28553594690879</v>
      </c>
      <c r="N3973" s="184">
        <v>0.28197085667692467</v>
      </c>
      <c r="O3973" s="184">
        <v>0.10028538362397749</v>
      </c>
      <c r="P3973" s="184">
        <v>9.0112838317683269E-2</v>
      </c>
      <c r="Q3973" s="184">
        <v>1.0172545306294221E-2</v>
      </c>
    </row>
    <row r="3974" spans="1:17" x14ac:dyDescent="0.2">
      <c r="A3974" s="187" t="str">
        <f>B3974&amp;C3974&amp;D3974&amp;E3974</f>
        <v>200925A29EDU529</v>
      </c>
      <c r="B3974" s="184">
        <v>2009</v>
      </c>
      <c r="C3974" s="184" t="s">
        <v>2</v>
      </c>
      <c r="D3974" s="184" t="s">
        <v>17</v>
      </c>
      <c r="E3974" s="184">
        <v>29</v>
      </c>
      <c r="F3974" s="184">
        <v>66975</v>
      </c>
      <c r="G3974" s="184">
        <v>0.13308380797396258</v>
      </c>
      <c r="H3974" s="184">
        <v>0.91750653228816725</v>
      </c>
      <c r="I3974" s="184">
        <v>0.79540126913027254</v>
      </c>
      <c r="J3974" s="184">
        <v>2.3098170959313175E-2</v>
      </c>
      <c r="K3974" s="184">
        <v>8.5793206420306078E-2</v>
      </c>
      <c r="L3974" s="184">
        <v>0.34983202687569986</v>
      </c>
      <c r="M3974" s="184">
        <v>2276.2092459016071</v>
      </c>
      <c r="N3974" s="184">
        <v>0.2903919372900336</v>
      </c>
      <c r="O3974" s="184">
        <v>0.11880552444942143</v>
      </c>
      <c r="P3974" s="184">
        <v>7.2594251586412847E-2</v>
      </c>
      <c r="Q3974" s="184">
        <v>4.6211272863008586E-2</v>
      </c>
    </row>
    <row r="3975" spans="1:17" x14ac:dyDescent="0.2">
      <c r="A3975" s="187" t="str">
        <f>B3975&amp;C3975&amp;D3975&amp;E3975</f>
        <v>200930EMAEDU129</v>
      </c>
      <c r="B3975" s="184">
        <v>2009</v>
      </c>
      <c r="C3975" s="184" t="s">
        <v>4</v>
      </c>
      <c r="D3975" s="184" t="s">
        <v>9</v>
      </c>
      <c r="E3975" s="184">
        <v>29</v>
      </c>
      <c r="F3975" s="184">
        <v>685647</v>
      </c>
      <c r="G3975" s="184">
        <v>9.286147032402281E-2</v>
      </c>
      <c r="H3975" s="184">
        <v>0.62831602851029755</v>
      </c>
      <c r="I3975" s="184">
        <v>0.5699696782746807</v>
      </c>
      <c r="J3975" s="184">
        <v>0.36427053571298351</v>
      </c>
      <c r="K3975" s="184">
        <v>0.42068294618076063</v>
      </c>
      <c r="L3975" s="184">
        <v>4.2559801180490839E-2</v>
      </c>
      <c r="M3975" s="184">
        <v>583.50510867360833</v>
      </c>
      <c r="N3975" s="184">
        <v>0.29411198291281626</v>
      </c>
      <c r="O3975" s="184">
        <v>0.22316340494816361</v>
      </c>
      <c r="P3975" s="184">
        <v>0.20574649925739613</v>
      </c>
      <c r="Q3975" s="184">
        <v>1.7416905690767495E-2</v>
      </c>
    </row>
    <row r="3976" spans="1:17" x14ac:dyDescent="0.2">
      <c r="A3976" s="187" t="str">
        <f>B3976&amp;C3976&amp;D3976&amp;E3976</f>
        <v>200930EMAEDU229</v>
      </c>
      <c r="B3976" s="184">
        <v>2009</v>
      </c>
      <c r="C3976" s="184" t="s">
        <v>4</v>
      </c>
      <c r="D3976" s="184" t="s">
        <v>11</v>
      </c>
      <c r="E3976" s="184">
        <v>29</v>
      </c>
      <c r="F3976" s="184">
        <v>140141</v>
      </c>
      <c r="G3976" s="184">
        <v>9.976947459417923E-2</v>
      </c>
      <c r="H3976" s="184">
        <v>0.74289465609636007</v>
      </c>
      <c r="I3976" s="184">
        <v>0.66877644657880275</v>
      </c>
      <c r="J3976" s="184">
        <v>0.24763630914578888</v>
      </c>
      <c r="K3976" s="184">
        <v>0.31860055230089696</v>
      </c>
      <c r="L3976" s="184">
        <v>4.5746783596520645E-2</v>
      </c>
      <c r="M3976" s="184">
        <v>835.28279570729524</v>
      </c>
      <c r="N3976" s="184">
        <v>0.31073704340628366</v>
      </c>
      <c r="O3976" s="184">
        <v>0.21135856030711925</v>
      </c>
      <c r="P3976" s="184">
        <v>0.17981889668262679</v>
      </c>
      <c r="Q3976" s="184">
        <v>3.1539663624492474E-2</v>
      </c>
    </row>
    <row r="3977" spans="1:17" x14ac:dyDescent="0.2">
      <c r="A3977" s="187" t="str">
        <f>B3977&amp;C3977&amp;D3977&amp;E3977</f>
        <v>200930EMAEDU329</v>
      </c>
      <c r="B3977" s="184">
        <v>2009</v>
      </c>
      <c r="C3977" s="184" t="s">
        <v>4</v>
      </c>
      <c r="D3977" s="184" t="s">
        <v>13</v>
      </c>
      <c r="E3977" s="184">
        <v>29</v>
      </c>
      <c r="F3977" s="184">
        <v>106321</v>
      </c>
      <c r="G3977" s="184">
        <v>0.10528258307239889</v>
      </c>
      <c r="H3977" s="184">
        <v>0.78999445076701691</v>
      </c>
      <c r="I3977" s="184">
        <v>0.70682179437740422</v>
      </c>
      <c r="J3977" s="184">
        <v>0.18505281176813612</v>
      </c>
      <c r="K3977" s="184">
        <v>0.24535134169166956</v>
      </c>
      <c r="L3977" s="184">
        <v>0.16840511281872819</v>
      </c>
      <c r="M3977" s="184">
        <v>734.71991953961901</v>
      </c>
      <c r="N3977" s="184">
        <v>0.3534014917090697</v>
      </c>
      <c r="O3977" s="184">
        <v>0.22451820430582858</v>
      </c>
      <c r="P3977" s="184">
        <v>0.19541765032307823</v>
      </c>
      <c r="Q3977" s="184">
        <v>2.9100553982750351E-2</v>
      </c>
    </row>
    <row r="3978" spans="1:17" x14ac:dyDescent="0.2">
      <c r="A3978" s="187" t="str">
        <f>B3978&amp;C3978&amp;D3978&amp;E3978</f>
        <v>200930EMAEDU429</v>
      </c>
      <c r="B3978" s="184">
        <v>2009</v>
      </c>
      <c r="C3978" s="184" t="s">
        <v>4</v>
      </c>
      <c r="D3978" s="184" t="s">
        <v>15</v>
      </c>
      <c r="E3978" s="184">
        <v>29</v>
      </c>
      <c r="F3978" s="184">
        <v>540649</v>
      </c>
      <c r="G3978" s="184">
        <v>9.1227294665289421E-2</v>
      </c>
      <c r="H3978" s="184">
        <v>0.82012174257235282</v>
      </c>
      <c r="I3978" s="184">
        <v>0.74530425470129413</v>
      </c>
      <c r="J3978" s="184">
        <v>0.1782413358759565</v>
      </c>
      <c r="K3978" s="184">
        <v>0.25305882374701516</v>
      </c>
      <c r="L3978" s="184">
        <v>1.6358117743674731E-2</v>
      </c>
      <c r="M3978" s="184">
        <v>1196.4812138057616</v>
      </c>
      <c r="N3978" s="184">
        <v>0.3188908145580589</v>
      </c>
      <c r="O3978" s="184">
        <v>0.18929286838595835</v>
      </c>
      <c r="P3978" s="184">
        <v>0.16108232883072013</v>
      </c>
      <c r="Q3978" s="184">
        <v>2.8210539555238241E-2</v>
      </c>
    </row>
    <row r="3979" spans="1:17" x14ac:dyDescent="0.2">
      <c r="A3979" s="187" t="str">
        <f>B3979&amp;C3979&amp;D3979&amp;E3979</f>
        <v>200930EMAEDU529</v>
      </c>
      <c r="B3979" s="184">
        <v>2009</v>
      </c>
      <c r="C3979" s="184" t="s">
        <v>4</v>
      </c>
      <c r="D3979" s="184" t="s">
        <v>17</v>
      </c>
      <c r="E3979" s="184">
        <v>29</v>
      </c>
      <c r="F3979" s="184">
        <v>247566</v>
      </c>
      <c r="G3979" s="184">
        <v>4.2268695141175483E-2</v>
      </c>
      <c r="H3979" s="184">
        <v>0.86608823505651023</v>
      </c>
      <c r="I3979" s="184">
        <v>0.82947981548354777</v>
      </c>
      <c r="J3979" s="184">
        <v>0.12319947004031248</v>
      </c>
      <c r="K3979" s="184">
        <v>0.15355501159286816</v>
      </c>
      <c r="L3979" s="184">
        <v>0.16070462018209286</v>
      </c>
      <c r="M3979" s="184">
        <v>3888.6207832892032</v>
      </c>
      <c r="N3979" s="184">
        <v>0.29785856493096585</v>
      </c>
      <c r="O3979" s="184">
        <v>0.19499117851766726</v>
      </c>
      <c r="P3979" s="184">
        <v>0.10822906718894158</v>
      </c>
      <c r="Q3979" s="184">
        <v>8.6762111328725661E-2</v>
      </c>
    </row>
    <row r="3980" spans="1:17" x14ac:dyDescent="0.2">
      <c r="A3980" s="187" t="str">
        <f>B3980&amp;C3980&amp;D3980&amp;E3980</f>
        <v>200915A17EDU131</v>
      </c>
      <c r="B3980" s="184">
        <v>2009</v>
      </c>
      <c r="C3980" s="184" t="s">
        <v>0</v>
      </c>
      <c r="D3980" s="184" t="s">
        <v>9</v>
      </c>
      <c r="E3980" s="184">
        <v>31</v>
      </c>
      <c r="F3980" s="184">
        <v>84388</v>
      </c>
      <c r="G3980" s="184">
        <v>0.3292187860985511</v>
      </c>
      <c r="H3980" s="184">
        <v>0.35904393989666777</v>
      </c>
      <c r="I3980" s="184">
        <v>0.24083992984784566</v>
      </c>
      <c r="J3980" s="184">
        <v>7.7321420107124242E-2</v>
      </c>
      <c r="K3980" s="184">
        <v>0.10003792008342419</v>
      </c>
      <c r="L3980" s="184">
        <v>0.81359908991799779</v>
      </c>
      <c r="M3980" s="184">
        <v>364.97293723750067</v>
      </c>
      <c r="N3980" s="184">
        <v>0.15906289993837985</v>
      </c>
      <c r="O3980" s="184">
        <v>3.6344029956865906E-2</v>
      </c>
      <c r="P3980" s="184">
        <v>3.6344029956865906E-2</v>
      </c>
      <c r="Q3980" s="184">
        <v>0</v>
      </c>
    </row>
    <row r="3981" spans="1:17" x14ac:dyDescent="0.2">
      <c r="A3981" s="187" t="str">
        <f>B3981&amp;C3981&amp;D3981&amp;E3981</f>
        <v>200915A17EDU231</v>
      </c>
      <c r="B3981" s="184">
        <v>2009</v>
      </c>
      <c r="C3981" s="184" t="s">
        <v>0</v>
      </c>
      <c r="D3981" s="184" t="s">
        <v>11</v>
      </c>
      <c r="E3981" s="184">
        <v>31</v>
      </c>
      <c r="F3981" s="184">
        <v>65213</v>
      </c>
      <c r="G3981" s="184">
        <v>0.35297274504542492</v>
      </c>
      <c r="H3981" s="184">
        <v>0.40002760185852515</v>
      </c>
      <c r="I3981" s="184">
        <v>0.25882876113658321</v>
      </c>
      <c r="J3981" s="184">
        <v>3.5330378912180084E-2</v>
      </c>
      <c r="K3981" s="184">
        <v>4.1218775397543435E-2</v>
      </c>
      <c r="L3981" s="184">
        <v>0.90583165933172838</v>
      </c>
      <c r="M3981" s="184">
        <v>323.72706436363939</v>
      </c>
      <c r="N3981" s="184">
        <v>0.1235029825341573</v>
      </c>
      <c r="O3981" s="184">
        <v>5.8730621195160473E-3</v>
      </c>
      <c r="P3981" s="184">
        <v>5.8730621195160473E-3</v>
      </c>
      <c r="Q3981" s="184">
        <v>0</v>
      </c>
    </row>
    <row r="3982" spans="1:17" x14ac:dyDescent="0.2">
      <c r="A3982" s="187" t="str">
        <f>B3982&amp;C3982&amp;D3982&amp;E3982</f>
        <v>200915A17EDU331</v>
      </c>
      <c r="B3982" s="184">
        <v>2009</v>
      </c>
      <c r="C3982" s="184" t="s">
        <v>0</v>
      </c>
      <c r="D3982" s="184" t="s">
        <v>13</v>
      </c>
      <c r="E3982" s="184">
        <v>31</v>
      </c>
      <c r="F3982" s="184">
        <v>77883</v>
      </c>
      <c r="G3982" s="184">
        <v>0.36028854605522381</v>
      </c>
      <c r="H3982" s="184">
        <v>0.4236226134072904</v>
      </c>
      <c r="I3982" s="184">
        <v>0.27099623794666361</v>
      </c>
      <c r="J3982" s="184">
        <v>1.9721890528099841E-2</v>
      </c>
      <c r="K3982" s="184">
        <v>2.95571562471913E-2</v>
      </c>
      <c r="L3982" s="184">
        <v>0.95565142585673379</v>
      </c>
      <c r="M3982" s="184">
        <v>330.56123220554321</v>
      </c>
      <c r="N3982" s="184">
        <v>0.11331099212921947</v>
      </c>
      <c r="O3982" s="184">
        <v>9.8481054915706898E-3</v>
      </c>
      <c r="P3982" s="184">
        <v>9.8481054915706898E-3</v>
      </c>
      <c r="Q3982" s="184">
        <v>0</v>
      </c>
    </row>
    <row r="3983" spans="1:17" x14ac:dyDescent="0.2">
      <c r="A3983" s="187" t="str">
        <f>B3983&amp;C3983&amp;D3983&amp;E3983</f>
        <v>200915A17EDU431</v>
      </c>
      <c r="B3983" s="184">
        <v>2009</v>
      </c>
      <c r="C3983" s="184" t="s">
        <v>0</v>
      </c>
      <c r="D3983" s="184" t="s">
        <v>15</v>
      </c>
      <c r="E3983" s="184">
        <v>31</v>
      </c>
      <c r="F3983" s="184">
        <v>1150</v>
      </c>
      <c r="G3983" s="184">
        <v>1</v>
      </c>
      <c r="H3983" s="184">
        <v>0.6660869565217391</v>
      </c>
      <c r="I3983" s="184">
        <v>0</v>
      </c>
      <c r="J3983" s="184">
        <v>0</v>
      </c>
      <c r="K3983" s="184">
        <v>0.33304347826086955</v>
      </c>
      <c r="L3983" s="184">
        <v>0.66695652173913045</v>
      </c>
      <c r="M3983" s="184"/>
      <c r="N3983" s="184">
        <v>0</v>
      </c>
      <c r="O3983" s="184">
        <v>0</v>
      </c>
      <c r="P3983" s="184">
        <v>0</v>
      </c>
      <c r="Q3983" s="184">
        <v>0</v>
      </c>
    </row>
    <row r="3984" spans="1:17" x14ac:dyDescent="0.2">
      <c r="A3984" s="187" t="str">
        <f>B3984&amp;C3984&amp;D3984&amp;E3984</f>
        <v>200915A29EDU131</v>
      </c>
      <c r="B3984" s="184">
        <v>2009</v>
      </c>
      <c r="C3984" s="184" t="s">
        <v>3</v>
      </c>
      <c r="D3984" s="184" t="s">
        <v>9</v>
      </c>
      <c r="E3984" s="184">
        <v>31</v>
      </c>
      <c r="F3984" s="184">
        <v>218659</v>
      </c>
      <c r="G3984" s="184">
        <v>0.19203734827264238</v>
      </c>
      <c r="H3984" s="184">
        <v>0.61225469795434906</v>
      </c>
      <c r="I3984" s="184">
        <v>0.49467892929172824</v>
      </c>
      <c r="J3984" s="184">
        <v>0.15092449887724721</v>
      </c>
      <c r="K3984" s="184">
        <v>0.21936439844689676</v>
      </c>
      <c r="L3984" s="184">
        <v>0.37365029566585412</v>
      </c>
      <c r="M3984" s="184">
        <v>594.11680542936494</v>
      </c>
      <c r="N3984" s="184">
        <v>0.21125144567033208</v>
      </c>
      <c r="O3984" s="184">
        <v>7.2182549152791292E-2</v>
      </c>
      <c r="P3984" s="184">
        <v>6.866245662989004E-2</v>
      </c>
      <c r="Q3984" s="184">
        <v>3.5200925229012538E-3</v>
      </c>
    </row>
    <row r="3985" spans="1:17" x14ac:dyDescent="0.2">
      <c r="A3985" s="187" t="str">
        <f>B3985&amp;C3985&amp;D3985&amp;E3985</f>
        <v>200915A29EDU231</v>
      </c>
      <c r="B3985" s="184">
        <v>2009</v>
      </c>
      <c r="C3985" s="184" t="s">
        <v>3</v>
      </c>
      <c r="D3985" s="184" t="s">
        <v>11</v>
      </c>
      <c r="E3985" s="184">
        <v>31</v>
      </c>
      <c r="F3985" s="184">
        <v>166488</v>
      </c>
      <c r="G3985" s="184">
        <v>0.19660151279513643</v>
      </c>
      <c r="H3985" s="184">
        <v>0.6797366777185142</v>
      </c>
      <c r="I3985" s="184">
        <v>0.54609941857671429</v>
      </c>
      <c r="J3985" s="184">
        <v>7.835399548315794E-2</v>
      </c>
      <c r="K3985" s="184">
        <v>0.13825020421892267</v>
      </c>
      <c r="L3985" s="184">
        <v>0.43316635433184375</v>
      </c>
      <c r="M3985" s="184">
        <v>617.88775143516932</v>
      </c>
      <c r="N3985" s="184">
        <v>0.21885060785161695</v>
      </c>
      <c r="O3985" s="184">
        <v>4.8363846042958049E-2</v>
      </c>
      <c r="P3985" s="184">
        <v>4.6063379943299218E-2</v>
      </c>
      <c r="Q3985" s="184">
        <v>2.3004660996588343E-3</v>
      </c>
    </row>
    <row r="3986" spans="1:17" x14ac:dyDescent="0.2">
      <c r="A3986" s="187" t="str">
        <f>B3986&amp;C3986&amp;D3986&amp;E3986</f>
        <v>200915A29EDU331</v>
      </c>
      <c r="B3986" s="184">
        <v>2009</v>
      </c>
      <c r="C3986" s="184" t="s">
        <v>3</v>
      </c>
      <c r="D3986" s="184" t="s">
        <v>13</v>
      </c>
      <c r="E3986" s="184">
        <v>31</v>
      </c>
      <c r="F3986" s="184">
        <v>218673</v>
      </c>
      <c r="G3986" s="184">
        <v>0.24382404261181009</v>
      </c>
      <c r="H3986" s="184">
        <v>0.64734557992984965</v>
      </c>
      <c r="I3986" s="184">
        <v>0.48950716366446706</v>
      </c>
      <c r="J3986" s="184">
        <v>7.7202032258212039E-2</v>
      </c>
      <c r="K3986" s="184">
        <v>0.13507383170304518</v>
      </c>
      <c r="L3986" s="184">
        <v>0.60002377979906074</v>
      </c>
      <c r="M3986" s="184">
        <v>599.86665843556341</v>
      </c>
      <c r="N3986" s="184">
        <v>0.19997896402390786</v>
      </c>
      <c r="O3986" s="184">
        <v>5.4382571236503821E-2</v>
      </c>
      <c r="P3986" s="184">
        <v>4.5625202928573715E-2</v>
      </c>
      <c r="Q3986" s="184">
        <v>8.7573683079301065E-3</v>
      </c>
    </row>
    <row r="3987" spans="1:17" x14ac:dyDescent="0.2">
      <c r="A3987" s="187" t="str">
        <f>B3987&amp;C3987&amp;D3987&amp;E3987</f>
        <v>200915A29EDU431</v>
      </c>
      <c r="B3987" s="184">
        <v>2009</v>
      </c>
      <c r="C3987" s="184" t="s">
        <v>3</v>
      </c>
      <c r="D3987" s="184" t="s">
        <v>15</v>
      </c>
      <c r="E3987" s="184">
        <v>31</v>
      </c>
      <c r="F3987" s="184">
        <v>449222</v>
      </c>
      <c r="G3987" s="184">
        <v>0.12070002020961722</v>
      </c>
      <c r="H3987" s="184">
        <v>0.87017777401819141</v>
      </c>
      <c r="I3987" s="184">
        <v>0.76514729910823598</v>
      </c>
      <c r="J3987" s="184">
        <v>9.2243923939611144E-2</v>
      </c>
      <c r="K3987" s="184">
        <v>0.18446336109985709</v>
      </c>
      <c r="L3987" s="184">
        <v>9.650907569086109E-2</v>
      </c>
      <c r="M3987" s="184">
        <v>819.9605802325342</v>
      </c>
      <c r="N3987" s="184">
        <v>0.24977310989954399</v>
      </c>
      <c r="O3987" s="184">
        <v>5.90204145343457E-2</v>
      </c>
      <c r="P3987" s="184">
        <v>5.0462142243926367E-2</v>
      </c>
      <c r="Q3987" s="184">
        <v>8.5582722904193279E-3</v>
      </c>
    </row>
    <row r="3988" spans="1:17" x14ac:dyDescent="0.2">
      <c r="A3988" s="187" t="str">
        <f>B3988&amp;C3988&amp;D3988&amp;E3988</f>
        <v>200915A29EDU531</v>
      </c>
      <c r="B3988" s="184">
        <v>2009</v>
      </c>
      <c r="C3988" s="184" t="s">
        <v>3</v>
      </c>
      <c r="D3988" s="184" t="s">
        <v>17</v>
      </c>
      <c r="E3988" s="184">
        <v>31</v>
      </c>
      <c r="F3988" s="184">
        <v>228237</v>
      </c>
      <c r="G3988" s="184">
        <v>0.11683771568407121</v>
      </c>
      <c r="H3988" s="184">
        <v>0.87731174174213644</v>
      </c>
      <c r="I3988" s="184">
        <v>0.77480864189417142</v>
      </c>
      <c r="J3988" s="184">
        <v>2.1845713008846069E-2</v>
      </c>
      <c r="K3988" s="184">
        <v>7.0566998339445394E-2</v>
      </c>
      <c r="L3988" s="184">
        <v>0.51932421123656547</v>
      </c>
      <c r="M3988" s="184">
        <v>1684.3016454132107</v>
      </c>
      <c r="N3988" s="184">
        <v>0.26223180290662779</v>
      </c>
      <c r="O3988" s="184">
        <v>7.5640671757865721E-2</v>
      </c>
      <c r="P3988" s="184">
        <v>4.370895165989739E-2</v>
      </c>
      <c r="Q3988" s="184">
        <v>3.1931720097968339E-2</v>
      </c>
    </row>
    <row r="3989" spans="1:17" x14ac:dyDescent="0.2">
      <c r="A3989" s="187" t="str">
        <f>B3989&amp;C3989&amp;D3989&amp;E3989</f>
        <v>200918A24EDU131</v>
      </c>
      <c r="B3989" s="184">
        <v>2009</v>
      </c>
      <c r="C3989" s="184" t="s">
        <v>1</v>
      </c>
      <c r="D3989" s="184" t="s">
        <v>9</v>
      </c>
      <c r="E3989" s="184">
        <v>31</v>
      </c>
      <c r="F3989" s="184">
        <v>60998</v>
      </c>
      <c r="G3989" s="184">
        <v>0.19681203393089891</v>
      </c>
      <c r="H3989" s="184">
        <v>0.7672546640873471</v>
      </c>
      <c r="I3989" s="184">
        <v>0.61624971310534771</v>
      </c>
      <c r="J3989" s="184">
        <v>0.1698580281320699</v>
      </c>
      <c r="K3989" s="184">
        <v>0.28940293124364735</v>
      </c>
      <c r="L3989" s="184">
        <v>0.1698580281320699</v>
      </c>
      <c r="M3989" s="184">
        <v>579.2760710831551</v>
      </c>
      <c r="N3989" s="184">
        <v>0.25945723005856636</v>
      </c>
      <c r="O3989" s="184">
        <v>9.4926998267755511E-2</v>
      </c>
      <c r="P3989" s="184">
        <v>9.4926998267755511E-2</v>
      </c>
      <c r="Q3989" s="184">
        <v>0</v>
      </c>
    </row>
    <row r="3990" spans="1:17" x14ac:dyDescent="0.2">
      <c r="A3990" s="187" t="str">
        <f>B3990&amp;C3990&amp;D3990&amp;E3990</f>
        <v>200918A24EDU231</v>
      </c>
      <c r="B3990" s="184">
        <v>2009</v>
      </c>
      <c r="C3990" s="184" t="s">
        <v>1</v>
      </c>
      <c r="D3990" s="184" t="s">
        <v>11</v>
      </c>
      <c r="E3990" s="184">
        <v>31</v>
      </c>
      <c r="F3990" s="184">
        <v>59462</v>
      </c>
      <c r="G3990" s="184">
        <v>0.15383073005433801</v>
      </c>
      <c r="H3990" s="184">
        <v>0.8387373448589015</v>
      </c>
      <c r="I3990" s="184">
        <v>0.70971376677541964</v>
      </c>
      <c r="J3990" s="184">
        <v>0.10964986041505499</v>
      </c>
      <c r="K3990" s="184">
        <v>0.18060273788301773</v>
      </c>
      <c r="L3990" s="184">
        <v>0.19356900205173053</v>
      </c>
      <c r="M3990" s="184">
        <v>611.8427693364988</v>
      </c>
      <c r="N3990" s="184">
        <v>0.29028623322458041</v>
      </c>
      <c r="O3990" s="184">
        <v>6.4478154115233263E-2</v>
      </c>
      <c r="P3990" s="184">
        <v>6.4478154115233263E-2</v>
      </c>
      <c r="Q3990" s="184">
        <v>0</v>
      </c>
    </row>
    <row r="3991" spans="1:17" x14ac:dyDescent="0.2">
      <c r="A3991" s="187" t="str">
        <f>B3991&amp;C3991&amp;D3991&amp;E3991</f>
        <v>200918A24EDU331</v>
      </c>
      <c r="B3991" s="184">
        <v>2009</v>
      </c>
      <c r="C3991" s="184" t="s">
        <v>1</v>
      </c>
      <c r="D3991" s="184" t="s">
        <v>13</v>
      </c>
      <c r="E3991" s="184">
        <v>31</v>
      </c>
      <c r="F3991" s="184">
        <v>104343</v>
      </c>
      <c r="G3991" s="184">
        <v>0.21774422506129823</v>
      </c>
      <c r="H3991" s="184">
        <v>0.74264684741669307</v>
      </c>
      <c r="I3991" s="184">
        <v>0.58093978513172906</v>
      </c>
      <c r="J3991" s="184">
        <v>9.9259174070134071E-2</v>
      </c>
      <c r="K3991" s="184">
        <v>0.16172622983813001</v>
      </c>
      <c r="L3991" s="184">
        <v>0.5000143756648745</v>
      </c>
      <c r="M3991" s="184">
        <v>601.98499456660807</v>
      </c>
      <c r="N3991" s="184">
        <v>0.22425078826562395</v>
      </c>
      <c r="O3991" s="184">
        <v>5.1484047803877594E-2</v>
      </c>
      <c r="P3991" s="184">
        <v>4.7813461372588482E-2</v>
      </c>
      <c r="Q3991" s="184">
        <v>3.6705864312891138E-3</v>
      </c>
    </row>
    <row r="3992" spans="1:17" x14ac:dyDescent="0.2">
      <c r="A3992" s="187" t="str">
        <f>B3992&amp;C3992&amp;D3992&amp;E3992</f>
        <v>200918A24EDU431</v>
      </c>
      <c r="B3992" s="184">
        <v>2009</v>
      </c>
      <c r="C3992" s="184" t="s">
        <v>1</v>
      </c>
      <c r="D3992" s="184" t="s">
        <v>15</v>
      </c>
      <c r="E3992" s="184">
        <v>31</v>
      </c>
      <c r="F3992" s="184">
        <v>265091</v>
      </c>
      <c r="G3992" s="184">
        <v>0.14532662863327847</v>
      </c>
      <c r="H3992" s="184">
        <v>0.83644861575836227</v>
      </c>
      <c r="I3992" s="184">
        <v>0.71489035840522686</v>
      </c>
      <c r="J3992" s="184">
        <v>0.10276848327555443</v>
      </c>
      <c r="K3992" s="184">
        <v>0.20406200135047964</v>
      </c>
      <c r="L3992" s="184">
        <v>0.13893719515185352</v>
      </c>
      <c r="M3992" s="184">
        <v>708.56732179248081</v>
      </c>
      <c r="N3992" s="184">
        <v>0.2449075962947852</v>
      </c>
      <c r="O3992" s="184">
        <v>4.201988606313372E-2</v>
      </c>
      <c r="P3992" s="184">
        <v>3.9118575940281369E-2</v>
      </c>
      <c r="Q3992" s="184">
        <v>2.9013101228523505E-3</v>
      </c>
    </row>
    <row r="3993" spans="1:17" x14ac:dyDescent="0.2">
      <c r="A3993" s="187" t="str">
        <f>B3993&amp;C3993&amp;D3993&amp;E3993</f>
        <v>200918A24EDU531</v>
      </c>
      <c r="B3993" s="184">
        <v>2009</v>
      </c>
      <c r="C3993" s="184" t="s">
        <v>1</v>
      </c>
      <c r="D3993" s="184" t="s">
        <v>17</v>
      </c>
      <c r="E3993" s="184">
        <v>31</v>
      </c>
      <c r="F3993" s="184">
        <v>103577</v>
      </c>
      <c r="G3993" s="184">
        <v>0.14484615197212952</v>
      </c>
      <c r="H3993" s="184">
        <v>0.79258908831111152</v>
      </c>
      <c r="I3993" s="184">
        <v>0.67778560877414873</v>
      </c>
      <c r="J3993" s="184">
        <v>2.9639784894329821E-2</v>
      </c>
      <c r="K3993" s="184">
        <v>5.5572183013603407E-2</v>
      </c>
      <c r="L3993" s="184">
        <v>0.75548625660136903</v>
      </c>
      <c r="M3993" s="184">
        <v>1104.6250803193827</v>
      </c>
      <c r="N3993" s="184">
        <v>0.24080635662357472</v>
      </c>
      <c r="O3993" s="184">
        <v>3.3347171669386062E-2</v>
      </c>
      <c r="P3993" s="184">
        <v>2.2234665997277386E-2</v>
      </c>
      <c r="Q3993" s="184">
        <v>1.1112505672108672E-2</v>
      </c>
    </row>
    <row r="3994" spans="1:17" x14ac:dyDescent="0.2">
      <c r="A3994" s="187" t="str">
        <f>B3994&amp;C3994&amp;D3994&amp;E3994</f>
        <v>200925A29EDU131</v>
      </c>
      <c r="B3994" s="184">
        <v>2009</v>
      </c>
      <c r="C3994" s="184" t="s">
        <v>2</v>
      </c>
      <c r="D3994" s="184" t="s">
        <v>9</v>
      </c>
      <c r="E3994" s="184">
        <v>31</v>
      </c>
      <c r="F3994" s="184">
        <v>73273</v>
      </c>
      <c r="G3994" s="184">
        <v>0.11489211800968736</v>
      </c>
      <c r="H3994" s="184">
        <v>0.77484202912396105</v>
      </c>
      <c r="I3994" s="184">
        <v>0.68581878727498535</v>
      </c>
      <c r="J3994" s="184">
        <v>0.219930943185075</v>
      </c>
      <c r="K3994" s="184">
        <v>0.29848648206024048</v>
      </c>
      <c r="L3994" s="184">
        <v>3.661648902051233E-2</v>
      </c>
      <c r="M3994" s="184">
        <v>698.57856808178462</v>
      </c>
      <c r="N3994" s="184">
        <v>0.23158501282772434</v>
      </c>
      <c r="O3994" s="184">
        <v>9.476052627968555E-2</v>
      </c>
      <c r="P3994" s="184">
        <v>8.423767646695661E-2</v>
      </c>
      <c r="Q3994" s="184">
        <v>1.0522849812728944E-2</v>
      </c>
    </row>
    <row r="3995" spans="1:17" x14ac:dyDescent="0.2">
      <c r="A3995" s="187" t="str">
        <f>B3995&amp;C3995&amp;D3995&amp;E3995</f>
        <v>200925A29EDU231</v>
      </c>
      <c r="B3995" s="184">
        <v>2009</v>
      </c>
      <c r="C3995" s="184" t="s">
        <v>2</v>
      </c>
      <c r="D3995" s="184" t="s">
        <v>11</v>
      </c>
      <c r="E3995" s="184">
        <v>31</v>
      </c>
      <c r="F3995" s="184">
        <v>41813</v>
      </c>
      <c r="G3995" s="184">
        <v>0.14429692539238873</v>
      </c>
      <c r="H3995" s="184">
        <v>0.88986678784110207</v>
      </c>
      <c r="I3995" s="184">
        <v>0.76146174634682995</v>
      </c>
      <c r="J3995" s="184">
        <v>0.10094946547724391</v>
      </c>
      <c r="K3995" s="184">
        <v>0.22935450697151605</v>
      </c>
      <c r="L3995" s="184">
        <v>3.6711070719632651E-2</v>
      </c>
      <c r="M3995" s="184">
        <v>776.67399462838034</v>
      </c>
      <c r="N3995" s="184">
        <v>0.26596991366321476</v>
      </c>
      <c r="O3995" s="184">
        <v>9.1717886781622945E-2</v>
      </c>
      <c r="P3995" s="184">
        <v>8.2558056106952382E-2</v>
      </c>
      <c r="Q3995" s="184">
        <v>9.1598306746705563E-3</v>
      </c>
    </row>
    <row r="3996" spans="1:17" x14ac:dyDescent="0.2">
      <c r="A3996" s="187" t="str">
        <f>B3996&amp;C3996&amp;D3996&amp;E3996</f>
        <v>200925A29EDU331</v>
      </c>
      <c r="B3996" s="184">
        <v>2009</v>
      </c>
      <c r="C3996" s="184" t="s">
        <v>2</v>
      </c>
      <c r="D3996" s="184" t="s">
        <v>13</v>
      </c>
      <c r="E3996" s="184">
        <v>31</v>
      </c>
      <c r="F3996" s="184">
        <v>36447</v>
      </c>
      <c r="G3996" s="184">
        <v>0.18520306365450215</v>
      </c>
      <c r="H3996" s="184">
        <v>0.8525804592970615</v>
      </c>
      <c r="I3996" s="184">
        <v>0.69467994622328311</v>
      </c>
      <c r="J3996" s="184">
        <v>0.13688369413120421</v>
      </c>
      <c r="K3996" s="184">
        <v>0.28424836063324826</v>
      </c>
      <c r="L3996" s="184">
        <v>0.12640272176036438</v>
      </c>
      <c r="M3996" s="184">
        <v>819.35321109972608</v>
      </c>
      <c r="N3996" s="184">
        <v>0.31569127774576783</v>
      </c>
      <c r="O3996" s="184">
        <v>0.15784563887288391</v>
      </c>
      <c r="P3996" s="184">
        <v>0.11581200098773561</v>
      </c>
      <c r="Q3996" s="184">
        <v>4.2033637885148301E-2</v>
      </c>
    </row>
    <row r="3997" spans="1:17" x14ac:dyDescent="0.2">
      <c r="A3997" s="187" t="str">
        <f>B3997&amp;C3997&amp;D3997&amp;E3997</f>
        <v>200925A29EDU431</v>
      </c>
      <c r="B3997" s="184">
        <v>2009</v>
      </c>
      <c r="C3997" s="184" t="s">
        <v>2</v>
      </c>
      <c r="D3997" s="184" t="s">
        <v>15</v>
      </c>
      <c r="E3997" s="184">
        <v>31</v>
      </c>
      <c r="F3997" s="184">
        <v>182981</v>
      </c>
      <c r="G3997" s="184">
        <v>8.4274533556608591E-2</v>
      </c>
      <c r="H3997" s="184">
        <v>0.92032506107191459</v>
      </c>
      <c r="I3997" s="184">
        <v>0.84276509582962167</v>
      </c>
      <c r="J3997" s="184">
        <v>7.7576360387144022E-2</v>
      </c>
      <c r="K3997" s="184">
        <v>0.15513632562943694</v>
      </c>
      <c r="L3997" s="184">
        <v>3.1456817920986334E-2</v>
      </c>
      <c r="M3997" s="184">
        <v>959.99754214529003</v>
      </c>
      <c r="N3997" s="184">
        <v>0.25839964512012792</v>
      </c>
      <c r="O3997" s="184">
        <v>8.4037525260546447E-2</v>
      </c>
      <c r="P3997" s="184">
        <v>6.7224543667201542E-2</v>
      </c>
      <c r="Q3997" s="184">
        <v>1.6812981593344906E-2</v>
      </c>
    </row>
    <row r="3998" spans="1:17" x14ac:dyDescent="0.2">
      <c r="A3998" s="187" t="str">
        <f>B3998&amp;C3998&amp;D3998&amp;E3998</f>
        <v>200925A29EDU531</v>
      </c>
      <c r="B3998" s="184">
        <v>2009</v>
      </c>
      <c r="C3998" s="184" t="s">
        <v>2</v>
      </c>
      <c r="D3998" s="184" t="s">
        <v>17</v>
      </c>
      <c r="E3998" s="184">
        <v>31</v>
      </c>
      <c r="F3998" s="184">
        <v>124660</v>
      </c>
      <c r="G3998" s="184">
        <v>9.7375170347296869E-2</v>
      </c>
      <c r="H3998" s="184">
        <v>0.94770575966629234</v>
      </c>
      <c r="I3998" s="184">
        <v>0.85542274987967271</v>
      </c>
      <c r="J3998" s="184">
        <v>1.5369805871971762E-2</v>
      </c>
      <c r="K3998" s="184">
        <v>8.3025830258302583E-2</v>
      </c>
      <c r="L3998" s="184">
        <v>0.32310283972404941</v>
      </c>
      <c r="M3998" s="184">
        <v>2074.3780314913133</v>
      </c>
      <c r="N3998" s="184">
        <v>0.28003369164126424</v>
      </c>
      <c r="O3998" s="184">
        <v>0.1107813252045564</v>
      </c>
      <c r="P3998" s="184">
        <v>6.1551419862024705E-2</v>
      </c>
      <c r="Q3998" s="184">
        <v>4.9229905342531688E-2</v>
      </c>
    </row>
    <row r="3999" spans="1:17" x14ac:dyDescent="0.2">
      <c r="A3999" s="187" t="str">
        <f>B3999&amp;C3999&amp;D3999&amp;E3999</f>
        <v>200930EMAEDU131</v>
      </c>
      <c r="B3999" s="184">
        <v>2009</v>
      </c>
      <c r="C3999" s="184" t="s">
        <v>4</v>
      </c>
      <c r="D3999" s="184" t="s">
        <v>9</v>
      </c>
      <c r="E3999" s="184">
        <v>31</v>
      </c>
      <c r="F3999" s="184">
        <v>1162799</v>
      </c>
      <c r="G3999" s="184">
        <v>5.5032246192544036E-2</v>
      </c>
      <c r="H3999" s="184">
        <v>0.59353250217793441</v>
      </c>
      <c r="I3999" s="184">
        <v>0.56086907539480169</v>
      </c>
      <c r="J3999" s="184">
        <v>0.39920742965895223</v>
      </c>
      <c r="K3999" s="184">
        <v>0.42956091293508164</v>
      </c>
      <c r="L3999" s="184">
        <v>2.6067273879664499E-2</v>
      </c>
      <c r="M3999" s="184">
        <v>732.07190723651161</v>
      </c>
      <c r="N3999" s="184">
        <v>0.23173565853999012</v>
      </c>
      <c r="O3999" s="184">
        <v>0.1616571836770217</v>
      </c>
      <c r="P3999" s="184">
        <v>0.14347017963824182</v>
      </c>
      <c r="Q3999" s="184">
        <v>1.8187004038779871E-2</v>
      </c>
    </row>
    <row r="4000" spans="1:17" x14ac:dyDescent="0.2">
      <c r="A4000" s="187" t="str">
        <f>B4000&amp;C4000&amp;D4000&amp;E4000</f>
        <v>200930EMAEDU231</v>
      </c>
      <c r="B4000" s="184">
        <v>2009</v>
      </c>
      <c r="C4000" s="184" t="s">
        <v>4</v>
      </c>
      <c r="D4000" s="184" t="s">
        <v>11</v>
      </c>
      <c r="E4000" s="184">
        <v>31</v>
      </c>
      <c r="F4000" s="184">
        <v>297321</v>
      </c>
      <c r="G4000" s="184">
        <v>5.1016065538887115E-2</v>
      </c>
      <c r="H4000" s="184">
        <v>0.75869514766868129</v>
      </c>
      <c r="I4000" s="184">
        <v>0.71998950629118019</v>
      </c>
      <c r="J4000" s="184">
        <v>0.23356237870853389</v>
      </c>
      <c r="K4000" s="184">
        <v>0.26839341990643112</v>
      </c>
      <c r="L4000" s="184">
        <v>4.1285344795692201E-2</v>
      </c>
      <c r="M4000" s="184">
        <v>966.54217888053893</v>
      </c>
      <c r="N4000" s="184">
        <v>0.31998748827025336</v>
      </c>
      <c r="O4000" s="184">
        <v>0.21417256096945725</v>
      </c>
      <c r="P4000" s="184">
        <v>0.17804998637835875</v>
      </c>
      <c r="Q4000" s="184">
        <v>3.6122574591098508E-2</v>
      </c>
    </row>
    <row r="4001" spans="1:17" x14ac:dyDescent="0.2">
      <c r="A4001" s="187" t="str">
        <f>B4001&amp;C4001&amp;D4001&amp;E4001</f>
        <v>200930EMAEDU331</v>
      </c>
      <c r="B4001" s="184">
        <v>2009</v>
      </c>
      <c r="C4001" s="184" t="s">
        <v>4</v>
      </c>
      <c r="D4001" s="184" t="s">
        <v>13</v>
      </c>
      <c r="E4001" s="184">
        <v>31</v>
      </c>
      <c r="F4001" s="184">
        <v>90144</v>
      </c>
      <c r="G4001" s="184">
        <v>3.5684834942675499E-2</v>
      </c>
      <c r="H4001" s="184">
        <v>0.83406549520766771</v>
      </c>
      <c r="I4001" s="184">
        <v>0.80430200567980126</v>
      </c>
      <c r="J4001" s="184">
        <v>0.15315495207667731</v>
      </c>
      <c r="K4001" s="184">
        <v>0.17440983315583955</v>
      </c>
      <c r="L4001" s="184">
        <v>0.13191116435924743</v>
      </c>
      <c r="M4001" s="184">
        <v>1136.1963111882021</v>
      </c>
      <c r="N4001" s="184">
        <v>0.32909982174688057</v>
      </c>
      <c r="O4001" s="184">
        <v>0.17947860962566844</v>
      </c>
      <c r="P4001" s="184">
        <v>0.13676470588235295</v>
      </c>
      <c r="Q4001" s="184">
        <v>4.2713903743315511E-2</v>
      </c>
    </row>
    <row r="4002" spans="1:17" x14ac:dyDescent="0.2">
      <c r="A4002" s="187" t="str">
        <f>B4002&amp;C4002&amp;D4002&amp;E4002</f>
        <v>200930EMAEDU431</v>
      </c>
      <c r="B4002" s="184">
        <v>2009</v>
      </c>
      <c r="C4002" s="184" t="s">
        <v>4</v>
      </c>
      <c r="D4002" s="184" t="s">
        <v>15</v>
      </c>
      <c r="E4002" s="184">
        <v>31</v>
      </c>
      <c r="F4002" s="184">
        <v>593462</v>
      </c>
      <c r="G4002" s="184">
        <v>6.4860966354992181E-2</v>
      </c>
      <c r="H4002" s="184">
        <v>0.78734779985913173</v>
      </c>
      <c r="I4002" s="184">
        <v>0.73627966070279138</v>
      </c>
      <c r="J4002" s="184">
        <v>0.21071441810933134</v>
      </c>
      <c r="K4002" s="184">
        <v>0.2598430902062811</v>
      </c>
      <c r="L4002" s="184">
        <v>1.8744249842449896E-2</v>
      </c>
      <c r="M4002" s="184">
        <v>1501.0524726950823</v>
      </c>
      <c r="N4002" s="184">
        <v>0.31241927705967848</v>
      </c>
      <c r="O4002" s="184">
        <v>0.20633542299663787</v>
      </c>
      <c r="P4002" s="184">
        <v>0.14941710871082725</v>
      </c>
      <c r="Q4002" s="184">
        <v>5.6918314285810637E-2</v>
      </c>
    </row>
    <row r="4003" spans="1:17" x14ac:dyDescent="0.2">
      <c r="A4003" s="187" t="str">
        <f>B4003&amp;C4003&amp;D4003&amp;E4003</f>
        <v>200930EMAEDU531</v>
      </c>
      <c r="B4003" s="184">
        <v>2009</v>
      </c>
      <c r="C4003" s="184" t="s">
        <v>4</v>
      </c>
      <c r="D4003" s="184" t="s">
        <v>17</v>
      </c>
      <c r="E4003" s="184">
        <v>31</v>
      </c>
      <c r="F4003" s="184">
        <v>406631</v>
      </c>
      <c r="G4003" s="184">
        <v>3.5062679331302513E-2</v>
      </c>
      <c r="H4003" s="184">
        <v>0.8339428130172073</v>
      </c>
      <c r="I4003" s="184">
        <v>0.80470254358374049</v>
      </c>
      <c r="J4003" s="184">
        <v>0.15095996124250241</v>
      </c>
      <c r="K4003" s="184">
        <v>0.17453661919529007</v>
      </c>
      <c r="L4003" s="184">
        <v>0.11414771623412873</v>
      </c>
      <c r="M4003" s="184">
        <v>4116.379379741682</v>
      </c>
      <c r="N4003" s="184">
        <v>0.2924518789762709</v>
      </c>
      <c r="O4003" s="184">
        <v>0.18773039930551286</v>
      </c>
      <c r="P4003" s="184">
        <v>0.10847918628928931</v>
      </c>
      <c r="Q4003" s="184">
        <v>7.9251213016223551E-2</v>
      </c>
    </row>
    <row r="4004" spans="1:17" x14ac:dyDescent="0.2">
      <c r="A4004" s="187" t="str">
        <f>B4004&amp;C4004&amp;D4004&amp;E4004</f>
        <v>200915A17EDU133</v>
      </c>
      <c r="B4004" s="184">
        <v>2009</v>
      </c>
      <c r="C4004" s="184" t="s">
        <v>0</v>
      </c>
      <c r="D4004" s="184" t="s">
        <v>9</v>
      </c>
      <c r="E4004" s="184">
        <v>33</v>
      </c>
      <c r="F4004" s="184">
        <v>241909</v>
      </c>
      <c r="G4004" s="184">
        <v>0.22411468508378504</v>
      </c>
      <c r="H4004" s="184">
        <v>0.15023417896812438</v>
      </c>
      <c r="I4004" s="184">
        <v>0.11656449325986218</v>
      </c>
      <c r="J4004" s="184">
        <v>5.9580255385289507E-2</v>
      </c>
      <c r="K4004" s="184">
        <v>6.7351772774059668E-2</v>
      </c>
      <c r="L4004" s="184">
        <v>0.90156215767085968</v>
      </c>
      <c r="M4004" s="184">
        <v>348.32558102195043</v>
      </c>
      <c r="N4004" s="184">
        <v>9.0662191154525049E-2</v>
      </c>
      <c r="O4004" s="184">
        <v>1.8143186074102244E-2</v>
      </c>
      <c r="P4004" s="184">
        <v>1.8143186074102244E-2</v>
      </c>
      <c r="Q4004" s="184">
        <v>0</v>
      </c>
    </row>
    <row r="4005" spans="1:17" x14ac:dyDescent="0.2">
      <c r="A4005" s="187" t="str">
        <f>B4005&amp;C4005&amp;D4005&amp;E4005</f>
        <v>200915A17EDU233</v>
      </c>
      <c r="B4005" s="184">
        <v>2009</v>
      </c>
      <c r="C4005" s="184" t="s">
        <v>0</v>
      </c>
      <c r="D4005" s="184" t="s">
        <v>11</v>
      </c>
      <c r="E4005" s="184">
        <v>33</v>
      </c>
      <c r="F4005" s="184">
        <v>135363</v>
      </c>
      <c r="G4005" s="184">
        <v>0.35902786301706152</v>
      </c>
      <c r="H4005" s="184">
        <v>0.18055894151282109</v>
      </c>
      <c r="I4005" s="184">
        <v>0.11573325059285033</v>
      </c>
      <c r="J4005" s="184">
        <v>4.6275570133640656E-2</v>
      </c>
      <c r="K4005" s="184">
        <v>6.4796140747471614E-2</v>
      </c>
      <c r="L4005" s="184">
        <v>0.91668328863869741</v>
      </c>
      <c r="M4005" s="184">
        <v>217.99827368954709</v>
      </c>
      <c r="N4005" s="184">
        <v>5.0929722302253941E-2</v>
      </c>
      <c r="O4005" s="184">
        <v>2.3152560153069893E-2</v>
      </c>
      <c r="P4005" s="184">
        <v>2.3152560153069893E-2</v>
      </c>
      <c r="Q4005" s="184">
        <v>0</v>
      </c>
    </row>
    <row r="4006" spans="1:17" x14ac:dyDescent="0.2">
      <c r="A4006" s="187" t="str">
        <f>B4006&amp;C4006&amp;D4006&amp;E4006</f>
        <v>200915A17EDU333</v>
      </c>
      <c r="B4006" s="184">
        <v>2009</v>
      </c>
      <c r="C4006" s="184" t="s">
        <v>0</v>
      </c>
      <c r="D4006" s="184" t="s">
        <v>13</v>
      </c>
      <c r="E4006" s="184">
        <v>33</v>
      </c>
      <c r="F4006" s="184">
        <v>158558</v>
      </c>
      <c r="G4006" s="184">
        <v>0.41171500985637849</v>
      </c>
      <c r="H4006" s="184">
        <v>0.20156031231473656</v>
      </c>
      <c r="I4006" s="184">
        <v>0.11857490634342008</v>
      </c>
      <c r="J4006" s="184">
        <v>1.9765637810769562E-2</v>
      </c>
      <c r="K4006" s="184">
        <v>1.9765637810769562E-2</v>
      </c>
      <c r="L4006" s="184">
        <v>0.97627997325899674</v>
      </c>
      <c r="M4006" s="184">
        <v>433.24427259695432</v>
      </c>
      <c r="N4006" s="184">
        <v>6.7174157090780659E-2</v>
      </c>
      <c r="O4006" s="184">
        <v>2.3701106219806003E-2</v>
      </c>
      <c r="P4006" s="184">
        <v>2.3701106219806003E-2</v>
      </c>
      <c r="Q4006" s="184">
        <v>0</v>
      </c>
    </row>
    <row r="4007" spans="1:17" x14ac:dyDescent="0.2">
      <c r="A4007" s="187" t="str">
        <f>B4007&amp;C4007&amp;D4007&amp;E4007</f>
        <v>200915A17EDU433</v>
      </c>
      <c r="B4007" s="184">
        <v>2009</v>
      </c>
      <c r="C4007" s="184" t="s">
        <v>0</v>
      </c>
      <c r="D4007" s="184" t="s">
        <v>15</v>
      </c>
      <c r="E4007" s="184">
        <v>33</v>
      </c>
      <c r="F4007" s="184">
        <v>14414</v>
      </c>
      <c r="G4007" s="184">
        <v>0.11118992729207307</v>
      </c>
      <c r="H4007" s="184">
        <v>0.39121687248508397</v>
      </c>
      <c r="I4007" s="184">
        <v>0.34771749687803527</v>
      </c>
      <c r="J4007" s="184">
        <v>0.30449562924934093</v>
      </c>
      <c r="K4007" s="184">
        <v>0.34799500485638962</v>
      </c>
      <c r="L4007" s="184">
        <v>0.34771749687803527</v>
      </c>
      <c r="M4007" s="184">
        <v>525.66026366621441</v>
      </c>
      <c r="N4007" s="184">
        <v>8.6929374219508818E-2</v>
      </c>
      <c r="O4007" s="184">
        <v>0</v>
      </c>
      <c r="P4007" s="184">
        <v>0</v>
      </c>
      <c r="Q4007" s="184">
        <v>0</v>
      </c>
    </row>
    <row r="4008" spans="1:17" x14ac:dyDescent="0.2">
      <c r="A4008" s="187" t="str">
        <f>B4008&amp;C4008&amp;D4008&amp;E4008</f>
        <v>200915A17EDU533</v>
      </c>
      <c r="B4008" s="184">
        <v>2009</v>
      </c>
      <c r="C4008" s="184" t="s">
        <v>0</v>
      </c>
      <c r="D4008" s="184" t="s">
        <v>17</v>
      </c>
      <c r="E4008" s="184">
        <v>33</v>
      </c>
      <c r="F4008" s="184">
        <v>627</v>
      </c>
      <c r="G4008" s="184"/>
      <c r="H4008" s="184">
        <v>0</v>
      </c>
      <c r="I4008" s="184">
        <v>0</v>
      </c>
      <c r="J4008" s="184">
        <v>0</v>
      </c>
      <c r="K4008" s="184">
        <v>0</v>
      </c>
      <c r="L4008" s="184">
        <v>1</v>
      </c>
      <c r="M4008" s="184"/>
      <c r="N4008" s="184">
        <v>0</v>
      </c>
      <c r="O4008" s="184">
        <v>0</v>
      </c>
      <c r="P4008" s="184">
        <v>0</v>
      </c>
      <c r="Q4008" s="184">
        <v>0</v>
      </c>
    </row>
    <row r="4009" spans="1:17" x14ac:dyDescent="0.2">
      <c r="A4009" s="187" t="str">
        <f>B4009&amp;C4009&amp;D4009&amp;E4009</f>
        <v>200915A29EDU133</v>
      </c>
      <c r="B4009" s="184">
        <v>2009</v>
      </c>
      <c r="C4009" s="184" t="s">
        <v>3</v>
      </c>
      <c r="D4009" s="184" t="s">
        <v>9</v>
      </c>
      <c r="E4009" s="184">
        <v>33</v>
      </c>
      <c r="F4009" s="184">
        <v>595348</v>
      </c>
      <c r="G4009" s="184">
        <v>0.16405600393457009</v>
      </c>
      <c r="H4009" s="184">
        <v>0.47471898788607669</v>
      </c>
      <c r="I4009" s="184">
        <v>0.39683848774162339</v>
      </c>
      <c r="J4009" s="184">
        <v>0.1610486639746837</v>
      </c>
      <c r="K4009" s="184">
        <v>0.21577463937058661</v>
      </c>
      <c r="L4009" s="184">
        <v>0.45264786309855748</v>
      </c>
      <c r="M4009" s="184">
        <v>656.8029092562349</v>
      </c>
      <c r="N4009" s="184">
        <v>0.21917336028154377</v>
      </c>
      <c r="O4009" s="184">
        <v>8.1127116748862069E-2</v>
      </c>
      <c r="P4009" s="184">
        <v>7.4804824447093674E-2</v>
      </c>
      <c r="Q4009" s="184">
        <v>6.3222923017683926E-3</v>
      </c>
    </row>
    <row r="4010" spans="1:17" x14ac:dyDescent="0.2">
      <c r="A4010" s="187" t="str">
        <f>B4010&amp;C4010&amp;D4010&amp;E4010</f>
        <v>200915A29EDU233</v>
      </c>
      <c r="B4010" s="184">
        <v>2009</v>
      </c>
      <c r="C4010" s="184" t="s">
        <v>3</v>
      </c>
      <c r="D4010" s="184" t="s">
        <v>11</v>
      </c>
      <c r="E4010" s="184">
        <v>33</v>
      </c>
      <c r="F4010" s="184">
        <v>342806</v>
      </c>
      <c r="G4010" s="184">
        <v>0.20714827077266743</v>
      </c>
      <c r="H4010" s="184">
        <v>0.51190177534815606</v>
      </c>
      <c r="I4010" s="184">
        <v>0.40586220777932708</v>
      </c>
      <c r="J4010" s="184">
        <v>0.13709503334247358</v>
      </c>
      <c r="K4010" s="184">
        <v>0.21204996411964785</v>
      </c>
      <c r="L4010" s="184">
        <v>0.45155277328868221</v>
      </c>
      <c r="M4010" s="184">
        <v>623.34320410947669</v>
      </c>
      <c r="N4010" s="184">
        <v>0.1996317727511836</v>
      </c>
      <c r="O4010" s="184">
        <v>6.5930212169033844E-2</v>
      </c>
      <c r="P4010" s="184">
        <v>6.2265474311765739E-2</v>
      </c>
      <c r="Q4010" s="184">
        <v>3.6647378572681045E-3</v>
      </c>
    </row>
    <row r="4011" spans="1:17" x14ac:dyDescent="0.2">
      <c r="A4011" s="187" t="str">
        <f>B4011&amp;C4011&amp;D4011&amp;E4011</f>
        <v>200915A29EDU333</v>
      </c>
      <c r="B4011" s="184">
        <v>2009</v>
      </c>
      <c r="C4011" s="184" t="s">
        <v>3</v>
      </c>
      <c r="D4011" s="184" t="s">
        <v>13</v>
      </c>
      <c r="E4011" s="184">
        <v>33</v>
      </c>
      <c r="F4011" s="184">
        <v>426150</v>
      </c>
      <c r="G4011" s="184">
        <v>0.2750016206485586</v>
      </c>
      <c r="H4011" s="184">
        <v>0.47057843482341899</v>
      </c>
      <c r="I4011" s="184">
        <v>0.34116860260471665</v>
      </c>
      <c r="J4011" s="184">
        <v>7.4994720168954587E-2</v>
      </c>
      <c r="K4011" s="184">
        <v>0.1161797489147014</v>
      </c>
      <c r="L4011" s="184">
        <v>0.68235597794203917</v>
      </c>
      <c r="M4011" s="184">
        <v>658.66413390830849</v>
      </c>
      <c r="N4011" s="184">
        <v>0.17205678751613282</v>
      </c>
      <c r="O4011" s="184">
        <v>5.2936759357033909E-2</v>
      </c>
      <c r="P4011" s="184">
        <v>5.2936759357033909E-2</v>
      </c>
      <c r="Q4011" s="184">
        <v>0</v>
      </c>
    </row>
    <row r="4012" spans="1:17" x14ac:dyDescent="0.2">
      <c r="A4012" s="187" t="str">
        <f>B4012&amp;C4012&amp;D4012&amp;E4012</f>
        <v>200915A29EDU433</v>
      </c>
      <c r="B4012" s="184">
        <v>2009</v>
      </c>
      <c r="C4012" s="184" t="s">
        <v>3</v>
      </c>
      <c r="D4012" s="184" t="s">
        <v>15</v>
      </c>
      <c r="E4012" s="184">
        <v>33</v>
      </c>
      <c r="F4012" s="184">
        <v>847307</v>
      </c>
      <c r="G4012" s="184">
        <v>0.17403528470490753</v>
      </c>
      <c r="H4012" s="184">
        <v>0.78623332511120525</v>
      </c>
      <c r="I4012" s="184">
        <v>0.64940098453099049</v>
      </c>
      <c r="J4012" s="184">
        <v>0.17012723841535596</v>
      </c>
      <c r="K4012" s="184">
        <v>0.29438562410082769</v>
      </c>
      <c r="L4012" s="184">
        <v>9.984928721230911E-2</v>
      </c>
      <c r="M4012" s="184">
        <v>946.70401649002667</v>
      </c>
      <c r="N4012" s="184">
        <v>0.25369317142428893</v>
      </c>
      <c r="O4012" s="184">
        <v>6.1385070582445321E-2</v>
      </c>
      <c r="P4012" s="184">
        <v>5.2506352479089635E-2</v>
      </c>
      <c r="Q4012" s="184">
        <v>8.878718103355691E-3</v>
      </c>
    </row>
    <row r="4013" spans="1:17" x14ac:dyDescent="0.2">
      <c r="A4013" s="187" t="str">
        <f>B4013&amp;C4013&amp;D4013&amp;E4013</f>
        <v>200915A29EDU533</v>
      </c>
      <c r="B4013" s="184">
        <v>2009</v>
      </c>
      <c r="C4013" s="184" t="s">
        <v>3</v>
      </c>
      <c r="D4013" s="184" t="s">
        <v>17</v>
      </c>
      <c r="E4013" s="184">
        <v>33</v>
      </c>
      <c r="F4013" s="184">
        <v>523928</v>
      </c>
      <c r="G4013" s="184">
        <v>0.12179700978263217</v>
      </c>
      <c r="H4013" s="184">
        <v>0.7954509016506085</v>
      </c>
      <c r="I4013" s="184">
        <v>0.69856736040066569</v>
      </c>
      <c r="J4013" s="184">
        <v>4.6643813653784491E-2</v>
      </c>
      <c r="K4013" s="184">
        <v>8.6109160037257021E-2</v>
      </c>
      <c r="L4013" s="184">
        <v>0.52633758837092115</v>
      </c>
      <c r="M4013" s="184">
        <v>1937.8018752880787</v>
      </c>
      <c r="N4013" s="184">
        <v>0.22248858621795362</v>
      </c>
      <c r="O4013" s="184">
        <v>7.0570765448687608E-2</v>
      </c>
      <c r="P4013" s="184">
        <v>5.0234001618543009E-2</v>
      </c>
      <c r="Q4013" s="184">
        <v>2.03367638301446E-2</v>
      </c>
    </row>
    <row r="4014" spans="1:17" x14ac:dyDescent="0.2">
      <c r="A4014" s="187" t="str">
        <f>B4014&amp;C4014&amp;D4014&amp;E4014</f>
        <v>200918A24EDU133</v>
      </c>
      <c r="B4014" s="184">
        <v>2009</v>
      </c>
      <c r="C4014" s="184" t="s">
        <v>1</v>
      </c>
      <c r="D4014" s="184" t="s">
        <v>9</v>
      </c>
      <c r="E4014" s="184">
        <v>33</v>
      </c>
      <c r="F4014" s="184">
        <v>185486</v>
      </c>
      <c r="G4014" s="184">
        <v>0.23116522097243314</v>
      </c>
      <c r="H4014" s="184">
        <v>0.62836548310923734</v>
      </c>
      <c r="I4014" s="184">
        <v>0.48310923735484079</v>
      </c>
      <c r="J4014" s="184">
        <v>0.25001347810616437</v>
      </c>
      <c r="K4014" s="184">
        <v>0.36824342537981303</v>
      </c>
      <c r="L4014" s="184">
        <v>0.2060856344953258</v>
      </c>
      <c r="M4014" s="184">
        <v>610.48424228438614</v>
      </c>
      <c r="N4014" s="184">
        <v>0.26354549669516836</v>
      </c>
      <c r="O4014" s="184">
        <v>8.1084286684709364E-2</v>
      </c>
      <c r="P4014" s="184">
        <v>7.770397765869122E-2</v>
      </c>
      <c r="Q4014" s="184">
        <v>3.3803090260181362E-3</v>
      </c>
    </row>
    <row r="4015" spans="1:17" x14ac:dyDescent="0.2">
      <c r="A4015" s="187" t="str">
        <f>B4015&amp;C4015&amp;D4015&amp;E4015</f>
        <v>200918A24EDU233</v>
      </c>
      <c r="B4015" s="184">
        <v>2009</v>
      </c>
      <c r="C4015" s="184" t="s">
        <v>1</v>
      </c>
      <c r="D4015" s="184" t="s">
        <v>11</v>
      </c>
      <c r="E4015" s="184">
        <v>33</v>
      </c>
      <c r="F4015" s="184">
        <v>117822</v>
      </c>
      <c r="G4015" s="184">
        <v>0.22579939522614681</v>
      </c>
      <c r="H4015" s="184">
        <v>0.65959667973723068</v>
      </c>
      <c r="I4015" s="184">
        <v>0.51066014835938955</v>
      </c>
      <c r="J4015" s="184">
        <v>0.21805774812853287</v>
      </c>
      <c r="K4015" s="184">
        <v>0.32975165928264671</v>
      </c>
      <c r="L4015" s="184">
        <v>0.23405645804688427</v>
      </c>
      <c r="M4015" s="184">
        <v>640.77192562333209</v>
      </c>
      <c r="N4015" s="184">
        <v>0.27126512875354347</v>
      </c>
      <c r="O4015" s="184">
        <v>7.4451290930386521E-2</v>
      </c>
      <c r="P4015" s="184">
        <v>7.4451290930386521E-2</v>
      </c>
      <c r="Q4015" s="184">
        <v>0</v>
      </c>
    </row>
    <row r="4016" spans="1:17" x14ac:dyDescent="0.2">
      <c r="A4016" s="187" t="str">
        <f>B4016&amp;C4016&amp;D4016&amp;E4016</f>
        <v>200918A24EDU333</v>
      </c>
      <c r="B4016" s="184">
        <v>2009</v>
      </c>
      <c r="C4016" s="184" t="s">
        <v>1</v>
      </c>
      <c r="D4016" s="184" t="s">
        <v>13</v>
      </c>
      <c r="E4016" s="184">
        <v>33</v>
      </c>
      <c r="F4016" s="184">
        <v>206177</v>
      </c>
      <c r="G4016" s="184">
        <v>0.26314993827108651</v>
      </c>
      <c r="H4016" s="184">
        <v>0.57750864548421987</v>
      </c>
      <c r="I4016" s="184">
        <v>0.42553728107402861</v>
      </c>
      <c r="J4016" s="184">
        <v>8.5096785771448802E-2</v>
      </c>
      <c r="K4016" s="184">
        <v>0.13677568302962989</v>
      </c>
      <c r="L4016" s="184">
        <v>0.60790000824534263</v>
      </c>
      <c r="M4016" s="184">
        <v>638.26793907546164</v>
      </c>
      <c r="N4016" s="184">
        <v>0.21886534385503717</v>
      </c>
      <c r="O4016" s="184">
        <v>5.7751349568574577E-2</v>
      </c>
      <c r="P4016" s="184">
        <v>5.7751349568574577E-2</v>
      </c>
      <c r="Q4016" s="184">
        <v>0</v>
      </c>
    </row>
    <row r="4017" spans="1:17" x14ac:dyDescent="0.2">
      <c r="A4017" s="187" t="str">
        <f>B4017&amp;C4017&amp;D4017&amp;E4017</f>
        <v>200918A24EDU433</v>
      </c>
      <c r="B4017" s="184">
        <v>2009</v>
      </c>
      <c r="C4017" s="184" t="s">
        <v>1</v>
      </c>
      <c r="D4017" s="184" t="s">
        <v>15</v>
      </c>
      <c r="E4017" s="184">
        <v>33</v>
      </c>
      <c r="F4017" s="184">
        <v>490090</v>
      </c>
      <c r="G4017" s="184">
        <v>0.21709316851505348</v>
      </c>
      <c r="H4017" s="184">
        <v>0.74807892427921407</v>
      </c>
      <c r="I4017" s="184">
        <v>0.58567610030810668</v>
      </c>
      <c r="J4017" s="184">
        <v>0.18797771837825705</v>
      </c>
      <c r="K4017" s="184">
        <v>0.32992103491195496</v>
      </c>
      <c r="L4017" s="184">
        <v>0.1457793466506152</v>
      </c>
      <c r="M4017" s="184">
        <v>846.80080349954733</v>
      </c>
      <c r="N4017" s="184">
        <v>0.25064988063416921</v>
      </c>
      <c r="O4017" s="184">
        <v>4.9870431961476461E-2</v>
      </c>
      <c r="P4017" s="184">
        <v>4.4753004550184661E-2</v>
      </c>
      <c r="Q4017" s="184">
        <v>5.1174274112918035E-3</v>
      </c>
    </row>
    <row r="4018" spans="1:17" x14ac:dyDescent="0.2">
      <c r="A4018" s="187" t="str">
        <f>B4018&amp;C4018&amp;D4018&amp;E4018</f>
        <v>200918A24EDU533</v>
      </c>
      <c r="B4018" s="184">
        <v>2009</v>
      </c>
      <c r="C4018" s="184" t="s">
        <v>1</v>
      </c>
      <c r="D4018" s="184" t="s">
        <v>17</v>
      </c>
      <c r="E4018" s="184">
        <v>33</v>
      </c>
      <c r="F4018" s="184">
        <v>244420</v>
      </c>
      <c r="G4018" s="184">
        <v>0.17278337694031515</v>
      </c>
      <c r="H4018" s="184">
        <v>0.69741428688323381</v>
      </c>
      <c r="I4018" s="184">
        <v>0.57691269126912692</v>
      </c>
      <c r="J4018" s="184">
        <v>3.3323786924146961E-2</v>
      </c>
      <c r="K4018" s="184">
        <v>5.8955895589558958E-2</v>
      </c>
      <c r="L4018" s="184">
        <v>0.74362981752720725</v>
      </c>
      <c r="M4018" s="184">
        <v>1251.2024440007526</v>
      </c>
      <c r="N4018" s="184">
        <v>0.19488176090336307</v>
      </c>
      <c r="O4018" s="184">
        <v>3.0762621716717127E-2</v>
      </c>
      <c r="P4018" s="184">
        <v>2.0505686932329598E-2</v>
      </c>
      <c r="Q4018" s="184">
        <v>1.0256934784387529E-2</v>
      </c>
    </row>
    <row r="4019" spans="1:17" x14ac:dyDescent="0.2">
      <c r="A4019" s="187" t="str">
        <f>B4019&amp;C4019&amp;D4019&amp;E4019</f>
        <v>200925A29EDU133</v>
      </c>
      <c r="B4019" s="184">
        <v>2009</v>
      </c>
      <c r="C4019" s="184" t="s">
        <v>2</v>
      </c>
      <c r="D4019" s="184" t="s">
        <v>9</v>
      </c>
      <c r="E4019" s="184">
        <v>33</v>
      </c>
      <c r="F4019" s="184">
        <v>167953</v>
      </c>
      <c r="G4019" s="184">
        <v>8.6936412620348888E-2</v>
      </c>
      <c r="H4019" s="184">
        <v>0.77240061207599742</v>
      </c>
      <c r="I4019" s="184">
        <v>0.70525087375634854</v>
      </c>
      <c r="J4019" s="184">
        <v>0.20894535971372943</v>
      </c>
      <c r="K4019" s="184">
        <v>0.26116830303715921</v>
      </c>
      <c r="L4019" s="184">
        <v>7.8361208195149828E-2</v>
      </c>
      <c r="M4019" s="184">
        <v>765.94637508540143</v>
      </c>
      <c r="N4019" s="184">
        <v>0.35577854009538268</v>
      </c>
      <c r="O4019" s="184">
        <v>0.17223264764591276</v>
      </c>
      <c r="P4019" s="184">
        <v>0.15350871950563572</v>
      </c>
      <c r="Q4019" s="184">
        <v>1.8723928140277065E-2</v>
      </c>
    </row>
    <row r="4020" spans="1:17" x14ac:dyDescent="0.2">
      <c r="A4020" s="187" t="str">
        <f>B4020&amp;C4020&amp;D4020&amp;E4020</f>
        <v>200925A29EDU233</v>
      </c>
      <c r="B4020" s="184">
        <v>2009</v>
      </c>
      <c r="C4020" s="184" t="s">
        <v>2</v>
      </c>
      <c r="D4020" s="184" t="s">
        <v>11</v>
      </c>
      <c r="E4020" s="184">
        <v>33</v>
      </c>
      <c r="F4020" s="184">
        <v>89621</v>
      </c>
      <c r="G4020" s="184">
        <v>0.13675726540019364</v>
      </c>
      <c r="H4020" s="184">
        <v>0.81818993316298638</v>
      </c>
      <c r="I4020" s="184">
        <v>0.70629651532564908</v>
      </c>
      <c r="J4020" s="184">
        <v>0.16782896865689961</v>
      </c>
      <c r="K4020" s="184">
        <v>0.27972238649423686</v>
      </c>
      <c r="L4020" s="184">
        <v>3.4958324499838205E-2</v>
      </c>
      <c r="M4020" s="184">
        <v>712.75425939203365</v>
      </c>
      <c r="N4020" s="184">
        <v>0.33097365020506769</v>
      </c>
      <c r="O4020" s="184">
        <v>0.11971459070734311</v>
      </c>
      <c r="P4020" s="184">
        <v>0.10562391145569976</v>
      </c>
      <c r="Q4020" s="184">
        <v>1.409067925164335E-2</v>
      </c>
    </row>
    <row r="4021" spans="1:17" x14ac:dyDescent="0.2">
      <c r="A4021" s="187" t="str">
        <f>B4021&amp;C4021&amp;D4021&amp;E4021</f>
        <v>200925A29EDU333</v>
      </c>
      <c r="B4021" s="184">
        <v>2009</v>
      </c>
      <c r="C4021" s="184" t="s">
        <v>2</v>
      </c>
      <c r="D4021" s="184" t="s">
        <v>13</v>
      </c>
      <c r="E4021" s="184">
        <v>33</v>
      </c>
      <c r="F4021" s="184">
        <v>61415</v>
      </c>
      <c r="G4021" s="184">
        <v>0.21525379223979479</v>
      </c>
      <c r="H4021" s="184">
        <v>0.80613856549702845</v>
      </c>
      <c r="I4021" s="184">
        <v>0.63261418220304488</v>
      </c>
      <c r="J4021" s="184">
        <v>0.18366848489782625</v>
      </c>
      <c r="K4021" s="184">
        <v>0.29595375722543354</v>
      </c>
      <c r="L4021" s="184">
        <v>0.17347553529268095</v>
      </c>
      <c r="M4021" s="184">
        <v>814.20395366156924</v>
      </c>
      <c r="N4021" s="184">
        <v>0.28569567695188469</v>
      </c>
      <c r="O4021" s="184">
        <v>0.11225270699340552</v>
      </c>
      <c r="P4021" s="184">
        <v>0.11225270699340552</v>
      </c>
      <c r="Q4021" s="184">
        <v>0</v>
      </c>
    </row>
    <row r="4022" spans="1:17" x14ac:dyDescent="0.2">
      <c r="A4022" s="187" t="str">
        <f>B4022&amp;C4022&amp;D4022&amp;E4022</f>
        <v>200925A29EDU433</v>
      </c>
      <c r="B4022" s="184">
        <v>2009</v>
      </c>
      <c r="C4022" s="184" t="s">
        <v>2</v>
      </c>
      <c r="D4022" s="184" t="s">
        <v>15</v>
      </c>
      <c r="E4022" s="184">
        <v>33</v>
      </c>
      <c r="F4022" s="184">
        <v>342803</v>
      </c>
      <c r="G4022" s="184">
        <v>0.12153132187427701</v>
      </c>
      <c r="H4022" s="184">
        <v>0.85739039623340518</v>
      </c>
      <c r="I4022" s="184">
        <v>0.75319060801684934</v>
      </c>
      <c r="J4022" s="184">
        <v>0.1389573603498219</v>
      </c>
      <c r="K4022" s="184">
        <v>0.24132810973066163</v>
      </c>
      <c r="L4022" s="184">
        <v>2.3762919227661369E-2</v>
      </c>
      <c r="M4022" s="184">
        <v>1066.1101008993091</v>
      </c>
      <c r="N4022" s="184">
        <v>0.26505602343036672</v>
      </c>
      <c r="O4022" s="184">
        <v>8.0428117606905422E-2</v>
      </c>
      <c r="P4022" s="184">
        <v>6.5798724048505994E-2</v>
      </c>
      <c r="Q4022" s="184">
        <v>1.462939355839943E-2</v>
      </c>
    </row>
    <row r="4023" spans="1:17" x14ac:dyDescent="0.2">
      <c r="A4023" s="187" t="str">
        <f>B4023&amp;C4023&amp;D4023&amp;E4023</f>
        <v>200925A29EDU533</v>
      </c>
      <c r="B4023" s="184">
        <v>2009</v>
      </c>
      <c r="C4023" s="184" t="s">
        <v>2</v>
      </c>
      <c r="D4023" s="184" t="s">
        <v>17</v>
      </c>
      <c r="E4023" s="184">
        <v>33</v>
      </c>
      <c r="F4023" s="184">
        <v>278881</v>
      </c>
      <c r="G4023" s="184">
        <v>8.6509376890502115E-2</v>
      </c>
      <c r="H4023" s="184">
        <v>0.88316163524944336</v>
      </c>
      <c r="I4023" s="184">
        <v>0.80675987249041703</v>
      </c>
      <c r="J4023" s="184">
        <v>5.8422768134078693E-2</v>
      </c>
      <c r="K4023" s="184">
        <v>0.11010072396470179</v>
      </c>
      <c r="L4023" s="184">
        <v>0.33483098525894556</v>
      </c>
      <c r="M4023" s="184">
        <v>2372.4277312753702</v>
      </c>
      <c r="N4023" s="184">
        <v>0.24718428290202632</v>
      </c>
      <c r="O4023" s="184">
        <v>0.10561852546426612</v>
      </c>
      <c r="P4023" s="184">
        <v>7.6401762759026257E-2</v>
      </c>
      <c r="Q4023" s="184">
        <v>2.921676270523987E-2</v>
      </c>
    </row>
    <row r="4024" spans="1:17" x14ac:dyDescent="0.2">
      <c r="A4024" s="187" t="str">
        <f>B4024&amp;C4024&amp;D4024&amp;E4024</f>
        <v>200930EMAEDU133</v>
      </c>
      <c r="B4024" s="184">
        <v>2009</v>
      </c>
      <c r="C4024" s="184" t="s">
        <v>4</v>
      </c>
      <c r="D4024" s="184" t="s">
        <v>9</v>
      </c>
      <c r="E4024" s="184">
        <v>33</v>
      </c>
      <c r="F4024" s="184">
        <v>2583876</v>
      </c>
      <c r="G4024" s="184">
        <v>6.4199037030329892E-2</v>
      </c>
      <c r="H4024" s="184">
        <v>0.48726099859281174</v>
      </c>
      <c r="I4024" s="184">
        <v>0.45597931170071626</v>
      </c>
      <c r="J4024" s="184">
        <v>0.50570499513134526</v>
      </c>
      <c r="K4024" s="184">
        <v>0.53553189084925124</v>
      </c>
      <c r="L4024" s="184">
        <v>1.6008121132747858E-2</v>
      </c>
      <c r="M4024" s="184">
        <v>806.89917467302905</v>
      </c>
      <c r="N4024" s="184">
        <v>0.24193697647701581</v>
      </c>
      <c r="O4024" s="184">
        <v>0.15579316067424476</v>
      </c>
      <c r="P4024" s="184">
        <v>0.14147786959227113</v>
      </c>
      <c r="Q4024" s="184">
        <v>1.4315291081973637E-2</v>
      </c>
    </row>
    <row r="4025" spans="1:17" x14ac:dyDescent="0.2">
      <c r="A4025" s="187" t="str">
        <f>B4025&amp;C4025&amp;D4025&amp;E4025</f>
        <v>200930EMAEDU233</v>
      </c>
      <c r="B4025" s="184">
        <v>2009</v>
      </c>
      <c r="C4025" s="184" t="s">
        <v>4</v>
      </c>
      <c r="D4025" s="184" t="s">
        <v>11</v>
      </c>
      <c r="E4025" s="184">
        <v>33</v>
      </c>
      <c r="F4025" s="184">
        <v>819735</v>
      </c>
      <c r="G4025" s="184">
        <v>6.8674965155957127E-2</v>
      </c>
      <c r="H4025" s="184">
        <v>0.63456482887762511</v>
      </c>
      <c r="I4025" s="184">
        <v>0.59098611136525825</v>
      </c>
      <c r="J4025" s="184">
        <v>0.35931978017286076</v>
      </c>
      <c r="K4025" s="184">
        <v>0.40136995492445732</v>
      </c>
      <c r="L4025" s="184">
        <v>1.9111054182144229E-2</v>
      </c>
      <c r="M4025" s="184">
        <v>1074.4403983994796</v>
      </c>
      <c r="N4025" s="184">
        <v>0.28670484973802507</v>
      </c>
      <c r="O4025" s="184">
        <v>0.17660341451810646</v>
      </c>
      <c r="P4025" s="184">
        <v>0.15901846328386612</v>
      </c>
      <c r="Q4025" s="184">
        <v>1.7584951234240333E-2</v>
      </c>
    </row>
    <row r="4026" spans="1:17" x14ac:dyDescent="0.2">
      <c r="A4026" s="187" t="str">
        <f>B4026&amp;C4026&amp;D4026&amp;E4026</f>
        <v>200930EMAEDU333</v>
      </c>
      <c r="B4026" s="184">
        <v>2009</v>
      </c>
      <c r="C4026" s="184" t="s">
        <v>4</v>
      </c>
      <c r="D4026" s="184" t="s">
        <v>13</v>
      </c>
      <c r="E4026" s="184">
        <v>33</v>
      </c>
      <c r="F4026" s="184">
        <v>270732</v>
      </c>
      <c r="G4026" s="184">
        <v>7.644639188839715E-2</v>
      </c>
      <c r="H4026" s="184">
        <v>0.75698846091337557</v>
      </c>
      <c r="I4026" s="184">
        <v>0.69911942437539709</v>
      </c>
      <c r="J4026" s="184">
        <v>0.21292274278622403</v>
      </c>
      <c r="K4026" s="184">
        <v>0.26384764268723315</v>
      </c>
      <c r="L4026" s="184">
        <v>0.14120975725071289</v>
      </c>
      <c r="M4026" s="184">
        <v>1046.6644969465449</v>
      </c>
      <c r="N4026" s="184">
        <v>0.34954863111859696</v>
      </c>
      <c r="O4026" s="184">
        <v>0.21527562312545248</v>
      </c>
      <c r="P4026" s="184">
        <v>0.19445060059394531</v>
      </c>
      <c r="Q4026" s="184">
        <v>2.0825022531507174E-2</v>
      </c>
    </row>
    <row r="4027" spans="1:17" x14ac:dyDescent="0.2">
      <c r="A4027" s="187" t="str">
        <f>B4027&amp;C4027&amp;D4027&amp;E4027</f>
        <v>200930EMAEDU433</v>
      </c>
      <c r="B4027" s="184">
        <v>2009</v>
      </c>
      <c r="C4027" s="184" t="s">
        <v>4</v>
      </c>
      <c r="D4027" s="184" t="s">
        <v>15</v>
      </c>
      <c r="E4027" s="184">
        <v>33</v>
      </c>
      <c r="F4027" s="184">
        <v>1769788</v>
      </c>
      <c r="G4027" s="184">
        <v>6.602491305844467E-2</v>
      </c>
      <c r="H4027" s="184">
        <v>0.70254968391694372</v>
      </c>
      <c r="I4027" s="184">
        <v>0.65616390211708975</v>
      </c>
      <c r="J4027" s="184">
        <v>0.29497148811044033</v>
      </c>
      <c r="K4027" s="184">
        <v>0.34135726991029436</v>
      </c>
      <c r="L4027" s="184">
        <v>9.5599020899678373E-3</v>
      </c>
      <c r="M4027" s="184">
        <v>1509.1457100904897</v>
      </c>
      <c r="N4027" s="184">
        <v>0.31125140412297969</v>
      </c>
      <c r="O4027" s="184">
        <v>0.18342083910615284</v>
      </c>
      <c r="P4027" s="184">
        <v>0.1416361733721779</v>
      </c>
      <c r="Q4027" s="184">
        <v>4.1784665733974914E-2</v>
      </c>
    </row>
    <row r="4028" spans="1:17" x14ac:dyDescent="0.2">
      <c r="A4028" s="187" t="str">
        <f>B4028&amp;C4028&amp;D4028&amp;E4028</f>
        <v>200930EMAEDU533</v>
      </c>
      <c r="B4028" s="184">
        <v>2009</v>
      </c>
      <c r="C4028" s="184" t="s">
        <v>4</v>
      </c>
      <c r="D4028" s="184" t="s">
        <v>17</v>
      </c>
      <c r="E4028" s="184">
        <v>33</v>
      </c>
      <c r="F4028" s="184">
        <v>1257794</v>
      </c>
      <c r="G4028" s="184">
        <v>4.2506897511833348E-2</v>
      </c>
      <c r="H4028" s="184">
        <v>0.78524384756168342</v>
      </c>
      <c r="I4028" s="184">
        <v>0.7518655678115812</v>
      </c>
      <c r="J4028" s="184">
        <v>0.20528798833513279</v>
      </c>
      <c r="K4028" s="184">
        <v>0.23268834165213065</v>
      </c>
      <c r="L4028" s="184">
        <v>7.7229657638691232E-2</v>
      </c>
      <c r="M4028" s="184">
        <v>4221.0959477633214</v>
      </c>
      <c r="N4028" s="184">
        <v>0.28549190089951137</v>
      </c>
      <c r="O4028" s="184">
        <v>0.17736767705999551</v>
      </c>
      <c r="P4028" s="184">
        <v>0.12406006070946435</v>
      </c>
      <c r="Q4028" s="184">
        <v>5.3307616350531169E-2</v>
      </c>
    </row>
    <row r="4029" spans="1:17" x14ac:dyDescent="0.2">
      <c r="A4029" s="187" t="str">
        <f>B4029&amp;C4029&amp;D4029&amp;E4029</f>
        <v>200915A17EDU135</v>
      </c>
      <c r="B4029" s="184">
        <v>2009</v>
      </c>
      <c r="C4029" s="184" t="s">
        <v>0</v>
      </c>
      <c r="D4029" s="184" t="s">
        <v>9</v>
      </c>
      <c r="E4029" s="184">
        <v>35</v>
      </c>
      <c r="F4029" s="184">
        <v>232236</v>
      </c>
      <c r="G4029" s="184">
        <v>0.33336204174202622</v>
      </c>
      <c r="H4029" s="184">
        <v>0.29997933136981347</v>
      </c>
      <c r="I4029" s="184">
        <v>0.19997760898396458</v>
      </c>
      <c r="J4029" s="184">
        <v>9.1691210665013179E-2</v>
      </c>
      <c r="K4029" s="184">
        <v>0.1166916412614754</v>
      </c>
      <c r="L4029" s="184">
        <v>0.8083070669491379</v>
      </c>
      <c r="M4029" s="184">
        <v>375.20469338474595</v>
      </c>
      <c r="N4029" s="184">
        <v>0.12498492912382232</v>
      </c>
      <c r="O4029" s="184">
        <v>1.250021529823111E-2</v>
      </c>
      <c r="P4029" s="184">
        <v>1.250021529823111E-2</v>
      </c>
      <c r="Q4029" s="184">
        <v>0</v>
      </c>
    </row>
    <row r="4030" spans="1:17" x14ac:dyDescent="0.2">
      <c r="A4030" s="187" t="str">
        <f>B4030&amp;C4030&amp;D4030&amp;E4030</f>
        <v>200915A17EDU235</v>
      </c>
      <c r="B4030" s="184">
        <v>2009</v>
      </c>
      <c r="C4030" s="184" t="s">
        <v>0</v>
      </c>
      <c r="D4030" s="184" t="s">
        <v>11</v>
      </c>
      <c r="E4030" s="184">
        <v>35</v>
      </c>
      <c r="F4030" s="184">
        <v>283516</v>
      </c>
      <c r="G4030" s="184">
        <v>0.40381787105493283</v>
      </c>
      <c r="H4030" s="184">
        <v>0.35494293091042478</v>
      </c>
      <c r="I4030" s="184">
        <v>0.21161063220417894</v>
      </c>
      <c r="J4030" s="184">
        <v>3.4125058197773672E-2</v>
      </c>
      <c r="K4030" s="184">
        <v>4.7771554339084921E-2</v>
      </c>
      <c r="L4030" s="184">
        <v>0.92150707543842325</v>
      </c>
      <c r="M4030" s="184">
        <v>343.72351347278521</v>
      </c>
      <c r="N4030" s="184">
        <v>0.12969638397832928</v>
      </c>
      <c r="O4030" s="184">
        <v>2.047856205646242E-2</v>
      </c>
      <c r="P4030" s="184">
        <v>2.047856205646242E-2</v>
      </c>
      <c r="Q4030" s="184">
        <v>0</v>
      </c>
    </row>
    <row r="4031" spans="1:17" x14ac:dyDescent="0.2">
      <c r="A4031" s="187" t="str">
        <f>B4031&amp;C4031&amp;D4031&amp;E4031</f>
        <v>200915A17EDU335</v>
      </c>
      <c r="B4031" s="184">
        <v>2009</v>
      </c>
      <c r="C4031" s="184" t="s">
        <v>0</v>
      </c>
      <c r="D4031" s="184" t="s">
        <v>13</v>
      </c>
      <c r="E4031" s="184">
        <v>35</v>
      </c>
      <c r="F4031" s="184">
        <v>406410</v>
      </c>
      <c r="G4031" s="184">
        <v>0.43313871207683041</v>
      </c>
      <c r="H4031" s="184">
        <v>0.37380723899510349</v>
      </c>
      <c r="I4031" s="184">
        <v>0.21189685293176841</v>
      </c>
      <c r="J4031" s="184">
        <v>2.6187839866145025E-2</v>
      </c>
      <c r="K4031" s="184">
        <v>3.8092074506040699E-2</v>
      </c>
      <c r="L4031" s="184">
        <v>0.94761939912895843</v>
      </c>
      <c r="M4031" s="184">
        <v>453.95334094084126</v>
      </c>
      <c r="N4031" s="184">
        <v>9.7861099738063645E-2</v>
      </c>
      <c r="O4031" s="184">
        <v>9.5451383921744664E-3</v>
      </c>
      <c r="P4031" s="184">
        <v>9.5451383921744664E-3</v>
      </c>
      <c r="Q4031" s="184">
        <v>0</v>
      </c>
    </row>
    <row r="4032" spans="1:17" x14ac:dyDescent="0.2">
      <c r="A4032" s="187" t="str">
        <f>B4032&amp;C4032&amp;D4032&amp;E4032</f>
        <v>200915A17EDU435</v>
      </c>
      <c r="B4032" s="184">
        <v>2009</v>
      </c>
      <c r="C4032" s="184" t="s">
        <v>0</v>
      </c>
      <c r="D4032" s="184" t="s">
        <v>15</v>
      </c>
      <c r="E4032" s="184">
        <v>35</v>
      </c>
      <c r="F4032" s="184">
        <v>23223</v>
      </c>
      <c r="G4032" s="184">
        <v>0.28572483023324474</v>
      </c>
      <c r="H4032" s="184">
        <v>0.58338715928174656</v>
      </c>
      <c r="I4032" s="184">
        <v>0.41669896223571462</v>
      </c>
      <c r="J4032" s="184">
        <v>0.24996770443095206</v>
      </c>
      <c r="K4032" s="184">
        <v>0.416655901476984</v>
      </c>
      <c r="L4032" s="184">
        <v>0.208327950738492</v>
      </c>
      <c r="M4032" s="184">
        <v>593.34382566437648</v>
      </c>
      <c r="N4032" s="184">
        <v>0.12496232183611075</v>
      </c>
      <c r="O4032" s="184">
        <v>0</v>
      </c>
      <c r="P4032" s="184">
        <v>0</v>
      </c>
      <c r="Q4032" s="184">
        <v>0</v>
      </c>
    </row>
    <row r="4033" spans="1:17" x14ac:dyDescent="0.2">
      <c r="A4033" s="187" t="str">
        <f>B4033&amp;C4033&amp;D4033&amp;E4033</f>
        <v>200915A29EDU135</v>
      </c>
      <c r="B4033" s="184">
        <v>2009</v>
      </c>
      <c r="C4033" s="184" t="s">
        <v>3</v>
      </c>
      <c r="D4033" s="184" t="s">
        <v>9</v>
      </c>
      <c r="E4033" s="184">
        <v>35</v>
      </c>
      <c r="F4033" s="184">
        <v>685121</v>
      </c>
      <c r="G4033" s="184">
        <v>0.2444963806106851</v>
      </c>
      <c r="H4033" s="184">
        <v>0.57768627731451816</v>
      </c>
      <c r="I4033" s="184">
        <v>0.43644407338265795</v>
      </c>
      <c r="J4033" s="184">
        <v>0.19209599472210018</v>
      </c>
      <c r="K4033" s="184">
        <v>0.29520332904698587</v>
      </c>
      <c r="L4033" s="184">
        <v>0.33896786115153382</v>
      </c>
      <c r="M4033" s="184">
        <v>664.32926455629911</v>
      </c>
      <c r="N4033" s="184">
        <v>0.21044895719150339</v>
      </c>
      <c r="O4033" s="184">
        <v>5.2256462727021939E-2</v>
      </c>
      <c r="P4033" s="184">
        <v>5.2256462727021939E-2</v>
      </c>
      <c r="Q4033" s="184">
        <v>0</v>
      </c>
    </row>
    <row r="4034" spans="1:17" x14ac:dyDescent="0.2">
      <c r="A4034" s="187" t="str">
        <f>B4034&amp;C4034&amp;D4034&amp;E4034</f>
        <v>200915A29EDU235</v>
      </c>
      <c r="B4034" s="184">
        <v>2009</v>
      </c>
      <c r="C4034" s="184" t="s">
        <v>3</v>
      </c>
      <c r="D4034" s="184" t="s">
        <v>11</v>
      </c>
      <c r="E4034" s="184">
        <v>35</v>
      </c>
      <c r="F4034" s="184">
        <v>630894</v>
      </c>
      <c r="G4034" s="184">
        <v>0.25532815497688433</v>
      </c>
      <c r="H4034" s="184">
        <v>0.57667690610467048</v>
      </c>
      <c r="I4034" s="184">
        <v>0.42943505565118706</v>
      </c>
      <c r="J4034" s="184">
        <v>0.12116932479941163</v>
      </c>
      <c r="K4034" s="184">
        <v>0.19939324197091746</v>
      </c>
      <c r="L4034" s="184">
        <v>0.47239789885464117</v>
      </c>
      <c r="M4034" s="184">
        <v>703.9520966392729</v>
      </c>
      <c r="N4034" s="184">
        <v>0.18711225657558955</v>
      </c>
      <c r="O4034" s="184">
        <v>4.2946992680228377E-2</v>
      </c>
      <c r="P4034" s="184">
        <v>4.2946992680228377E-2</v>
      </c>
      <c r="Q4034" s="184">
        <v>0</v>
      </c>
    </row>
    <row r="4035" spans="1:17" x14ac:dyDescent="0.2">
      <c r="A4035" s="187" t="str">
        <f>B4035&amp;C4035&amp;D4035&amp;E4035</f>
        <v>200915A29EDU335</v>
      </c>
      <c r="B4035" s="184">
        <v>2009</v>
      </c>
      <c r="C4035" s="184" t="s">
        <v>3</v>
      </c>
      <c r="D4035" s="184" t="s">
        <v>13</v>
      </c>
      <c r="E4035" s="184">
        <v>35</v>
      </c>
      <c r="F4035" s="184">
        <v>852510</v>
      </c>
      <c r="G4035" s="184">
        <v>0.30078060813392488</v>
      </c>
      <c r="H4035" s="184">
        <v>0.59250800577119334</v>
      </c>
      <c r="I4035" s="184">
        <v>0.41429308747111471</v>
      </c>
      <c r="J4035" s="184">
        <v>7.7186191364324169E-2</v>
      </c>
      <c r="K4035" s="184">
        <v>0.13167352875626093</v>
      </c>
      <c r="L4035" s="184">
        <v>0.642449941936165</v>
      </c>
      <c r="M4035" s="184">
        <v>682.65390132309858</v>
      </c>
      <c r="N4035" s="184">
        <v>0.14887580412944987</v>
      </c>
      <c r="O4035" s="184">
        <v>2.7277574094994726E-2</v>
      </c>
      <c r="P4035" s="184">
        <v>2.3867290163021908E-2</v>
      </c>
      <c r="Q4035" s="184">
        <v>3.410283931972821E-3</v>
      </c>
    </row>
    <row r="4036" spans="1:17" x14ac:dyDescent="0.2">
      <c r="A4036" s="187" t="str">
        <f>B4036&amp;C4036&amp;D4036&amp;E4036</f>
        <v>200915A29EDU435</v>
      </c>
      <c r="B4036" s="184">
        <v>2009</v>
      </c>
      <c r="C4036" s="184" t="s">
        <v>3</v>
      </c>
      <c r="D4036" s="184" t="s">
        <v>15</v>
      </c>
      <c r="E4036" s="184">
        <v>35</v>
      </c>
      <c r="F4036" s="184">
        <v>1949849</v>
      </c>
      <c r="G4036" s="184">
        <v>0.17179109610178908</v>
      </c>
      <c r="H4036" s="184">
        <v>0.87245986740511705</v>
      </c>
      <c r="I4036" s="184">
        <v>0.72257903047877037</v>
      </c>
      <c r="J4036" s="184">
        <v>0.10173454457242587</v>
      </c>
      <c r="K4036" s="184">
        <v>0.23722298495934813</v>
      </c>
      <c r="L4036" s="184">
        <v>0.10769551898634203</v>
      </c>
      <c r="M4036" s="184">
        <v>916.7380221100932</v>
      </c>
      <c r="N4036" s="184">
        <v>0.23237334655117475</v>
      </c>
      <c r="O4036" s="184">
        <v>6.0574247478424798E-2</v>
      </c>
      <c r="P4036" s="184">
        <v>5.4615956541215191E-2</v>
      </c>
      <c r="Q4036" s="184">
        <v>5.9582909372096092E-3</v>
      </c>
    </row>
    <row r="4037" spans="1:17" x14ac:dyDescent="0.2">
      <c r="A4037" s="187" t="str">
        <f>B4037&amp;C4037&amp;D4037&amp;E4037</f>
        <v>200915A29EDU535</v>
      </c>
      <c r="B4037" s="184">
        <v>2009</v>
      </c>
      <c r="C4037" s="184" t="s">
        <v>3</v>
      </c>
      <c r="D4037" s="184" t="s">
        <v>17</v>
      </c>
      <c r="E4037" s="184">
        <v>35</v>
      </c>
      <c r="F4037" s="184">
        <v>1011221</v>
      </c>
      <c r="G4037" s="184">
        <v>0.10053725780666092</v>
      </c>
      <c r="H4037" s="184">
        <v>0.88516852399228263</v>
      </c>
      <c r="I4037" s="184">
        <v>0.79617610789332893</v>
      </c>
      <c r="J4037" s="184">
        <v>3.157766699860861E-2</v>
      </c>
      <c r="K4037" s="184">
        <v>7.5598706909765515E-2</v>
      </c>
      <c r="L4037" s="184">
        <v>0.44880100393484706</v>
      </c>
      <c r="M4037" s="184">
        <v>1932.9854161727708</v>
      </c>
      <c r="N4037" s="184">
        <v>0.25167495532628376</v>
      </c>
      <c r="O4037" s="184">
        <v>6.6020187476328124E-2</v>
      </c>
      <c r="P4037" s="184">
        <v>5.0711961084668931E-2</v>
      </c>
      <c r="Q4037" s="184">
        <v>1.5308226391659192E-2</v>
      </c>
    </row>
    <row r="4038" spans="1:17" x14ac:dyDescent="0.2">
      <c r="A4038" s="187" t="str">
        <f>B4038&amp;C4038&amp;D4038&amp;E4038</f>
        <v>200918A24EDU135</v>
      </c>
      <c r="B4038" s="184">
        <v>2009</v>
      </c>
      <c r="C4038" s="184" t="s">
        <v>1</v>
      </c>
      <c r="D4038" s="184" t="s">
        <v>9</v>
      </c>
      <c r="E4038" s="184">
        <v>35</v>
      </c>
      <c r="F4038" s="184">
        <v>219672</v>
      </c>
      <c r="G4038" s="184">
        <v>0.28915670150582345</v>
      </c>
      <c r="H4038" s="184">
        <v>0.73128573509596129</v>
      </c>
      <c r="I4038" s="184">
        <v>0.5198295640773517</v>
      </c>
      <c r="J4038" s="184">
        <v>0.20703594449907134</v>
      </c>
      <c r="K4038" s="184">
        <v>0.38765067919443535</v>
      </c>
      <c r="L4038" s="184">
        <v>0.14098291998980297</v>
      </c>
      <c r="M4038" s="184">
        <v>659.32074595964411</v>
      </c>
      <c r="N4038" s="184">
        <v>0.25108343348264683</v>
      </c>
      <c r="O4038" s="184">
        <v>6.1673768163443679E-2</v>
      </c>
      <c r="P4038" s="184">
        <v>6.1673768163443679E-2</v>
      </c>
      <c r="Q4038" s="184">
        <v>0</v>
      </c>
    </row>
    <row r="4039" spans="1:17" x14ac:dyDescent="0.2">
      <c r="A4039" s="187" t="str">
        <f>B4039&amp;C4039&amp;D4039&amp;E4039</f>
        <v>200918A24EDU235</v>
      </c>
      <c r="B4039" s="184">
        <v>2009</v>
      </c>
      <c r="C4039" s="184" t="s">
        <v>1</v>
      </c>
      <c r="D4039" s="184" t="s">
        <v>11</v>
      </c>
      <c r="E4039" s="184">
        <v>35</v>
      </c>
      <c r="F4039" s="184">
        <v>201264</v>
      </c>
      <c r="G4039" s="184">
        <v>0.25977276845333563</v>
      </c>
      <c r="H4039" s="184">
        <v>0.74037582478734398</v>
      </c>
      <c r="I4039" s="184">
        <v>0.54804634708641387</v>
      </c>
      <c r="J4039" s="184">
        <v>0.18750496859845775</v>
      </c>
      <c r="K4039" s="184">
        <v>0.35098179505525079</v>
      </c>
      <c r="L4039" s="184">
        <v>0.14904304793703793</v>
      </c>
      <c r="M4039" s="184">
        <v>704.38796248180415</v>
      </c>
      <c r="N4039" s="184">
        <v>0.22113741155894745</v>
      </c>
      <c r="O4039" s="184">
        <v>4.3266555370061216E-2</v>
      </c>
      <c r="P4039" s="184">
        <v>4.3266555370061216E-2</v>
      </c>
      <c r="Q4039" s="184">
        <v>0</v>
      </c>
    </row>
    <row r="4040" spans="1:17" x14ac:dyDescent="0.2">
      <c r="A4040" s="187" t="str">
        <f>B4040&amp;C4040&amp;D4040&amp;E4040</f>
        <v>200918A24EDU335</v>
      </c>
      <c r="B4040" s="184">
        <v>2009</v>
      </c>
      <c r="C4040" s="184" t="s">
        <v>1</v>
      </c>
      <c r="D4040" s="184" t="s">
        <v>13</v>
      </c>
      <c r="E4040" s="184">
        <v>35</v>
      </c>
      <c r="F4040" s="184">
        <v>335789</v>
      </c>
      <c r="G4040" s="184">
        <v>0.28091387965367631</v>
      </c>
      <c r="H4040" s="184">
        <v>0.76944450235117889</v>
      </c>
      <c r="I4040" s="184">
        <v>0.55329686201751693</v>
      </c>
      <c r="J4040" s="184">
        <v>0.12104327419897615</v>
      </c>
      <c r="K4040" s="184">
        <v>0.21038509301972369</v>
      </c>
      <c r="L4040" s="184">
        <v>0.45533355768056727</v>
      </c>
      <c r="M4040" s="184">
        <v>716.98416423440233</v>
      </c>
      <c r="N4040" s="184">
        <v>0.19020873226937154</v>
      </c>
      <c r="O4040" s="184">
        <v>3.7469958813421522E-2</v>
      </c>
      <c r="P4040" s="184">
        <v>3.1704433438855949E-2</v>
      </c>
      <c r="Q4040" s="184">
        <v>5.7655253745655752E-3</v>
      </c>
    </row>
    <row r="4041" spans="1:17" x14ac:dyDescent="0.2">
      <c r="A4041" s="187" t="str">
        <f>B4041&amp;C4041&amp;D4041&amp;E4041</f>
        <v>200918A24EDU435</v>
      </c>
      <c r="B4041" s="184">
        <v>2009</v>
      </c>
      <c r="C4041" s="184" t="s">
        <v>1</v>
      </c>
      <c r="D4041" s="184" t="s">
        <v>15</v>
      </c>
      <c r="E4041" s="184">
        <v>35</v>
      </c>
      <c r="F4041" s="184">
        <v>1134126</v>
      </c>
      <c r="G4041" s="184">
        <v>0.1962463859541132</v>
      </c>
      <c r="H4041" s="184">
        <v>0.8651957542636356</v>
      </c>
      <c r="I4041" s="184">
        <v>0.69540421434655408</v>
      </c>
      <c r="J4041" s="184">
        <v>9.7263443391651369E-2</v>
      </c>
      <c r="K4041" s="184">
        <v>0.24572490181866918</v>
      </c>
      <c r="L4041" s="184">
        <v>0.14505178436963795</v>
      </c>
      <c r="M4041" s="184">
        <v>829.48482192719132</v>
      </c>
      <c r="N4041" s="184">
        <v>0.22696860842622424</v>
      </c>
      <c r="O4041" s="184">
        <v>3.8399613446830426E-2</v>
      </c>
      <c r="P4041" s="184">
        <v>3.3279371075171545E-2</v>
      </c>
      <c r="Q4041" s="184">
        <v>5.1202423716588813E-3</v>
      </c>
    </row>
    <row r="4042" spans="1:17" x14ac:dyDescent="0.2">
      <c r="A4042" s="187" t="str">
        <f>B4042&amp;C4042&amp;D4042&amp;E4042</f>
        <v>200918A24EDU535</v>
      </c>
      <c r="B4042" s="184">
        <v>2009</v>
      </c>
      <c r="C4042" s="184" t="s">
        <v>1</v>
      </c>
      <c r="D4042" s="184" t="s">
        <v>17</v>
      </c>
      <c r="E4042" s="184">
        <v>35</v>
      </c>
      <c r="F4042" s="184">
        <v>489635</v>
      </c>
      <c r="G4042" s="184">
        <v>0.12056640558196806</v>
      </c>
      <c r="H4042" s="184">
        <v>0.83596556618705775</v>
      </c>
      <c r="I4042" s="184">
        <v>0.73517620268158934</v>
      </c>
      <c r="J4042" s="184">
        <v>2.7667548275756432E-2</v>
      </c>
      <c r="K4042" s="184">
        <v>6.7196993678964936E-2</v>
      </c>
      <c r="L4042" s="184">
        <v>0.6245019249032443</v>
      </c>
      <c r="M4042" s="184">
        <v>1392.7561977866264</v>
      </c>
      <c r="N4042" s="184">
        <v>0.25099308668702197</v>
      </c>
      <c r="O4042" s="184">
        <v>4.1496216569485433E-2</v>
      </c>
      <c r="P4042" s="184">
        <v>3.754225086033474E-2</v>
      </c>
      <c r="Q4042" s="184">
        <v>3.9539657091506942E-3</v>
      </c>
    </row>
    <row r="4043" spans="1:17" x14ac:dyDescent="0.2">
      <c r="A4043" s="187" t="str">
        <f>B4043&amp;C4043&amp;D4043&amp;E4043</f>
        <v>200925A29EDU135</v>
      </c>
      <c r="B4043" s="184">
        <v>2009</v>
      </c>
      <c r="C4043" s="184" t="s">
        <v>2</v>
      </c>
      <c r="D4043" s="184" t="s">
        <v>9</v>
      </c>
      <c r="E4043" s="184">
        <v>35</v>
      </c>
      <c r="F4043" s="184">
        <v>233213</v>
      </c>
      <c r="G4043" s="184">
        <v>0.16372767047789408</v>
      </c>
      <c r="H4043" s="184">
        <v>0.70954878158593215</v>
      </c>
      <c r="I4043" s="184">
        <v>0.59337601248643945</v>
      </c>
      <c r="J4043" s="184">
        <v>0.27800765823517559</v>
      </c>
      <c r="K4043" s="184">
        <v>0.38588757916582694</v>
      </c>
      <c r="L4043" s="184">
        <v>5.8084240586931263E-2</v>
      </c>
      <c r="M4043" s="184">
        <v>763.27957621628696</v>
      </c>
      <c r="N4043" s="184">
        <v>0.25727982573870239</v>
      </c>
      <c r="O4043" s="184">
        <v>8.2975648870345989E-2</v>
      </c>
      <c r="P4043" s="184">
        <v>8.2975648870345989E-2</v>
      </c>
      <c r="Q4043" s="184">
        <v>0</v>
      </c>
    </row>
    <row r="4044" spans="1:17" x14ac:dyDescent="0.2">
      <c r="A4044" s="187" t="str">
        <f>B4044&amp;C4044&amp;D4044&amp;E4044</f>
        <v>200925A29EDU235</v>
      </c>
      <c r="B4044" s="184">
        <v>2009</v>
      </c>
      <c r="C4044" s="184" t="s">
        <v>2</v>
      </c>
      <c r="D4044" s="184" t="s">
        <v>11</v>
      </c>
      <c r="E4044" s="184">
        <v>35</v>
      </c>
      <c r="F4044" s="184">
        <v>146114</v>
      </c>
      <c r="G4044" s="184">
        <v>0.11865579484843973</v>
      </c>
      <c r="H4044" s="184">
        <v>0.78143778145831333</v>
      </c>
      <c r="I4044" s="184">
        <v>0.68871566037477583</v>
      </c>
      <c r="J4044" s="184">
        <v>0.198694170305378</v>
      </c>
      <c r="K4044" s="184">
        <v>0.28479132731976403</v>
      </c>
      <c r="L4044" s="184">
        <v>4.6361060541768757E-2</v>
      </c>
      <c r="M4044" s="184">
        <v>925.44055606402628</v>
      </c>
      <c r="N4044" s="184">
        <v>0.25165281903171494</v>
      </c>
      <c r="O4044" s="184">
        <v>8.6104000985531851E-2</v>
      </c>
      <c r="P4044" s="184">
        <v>8.6104000985531851E-2</v>
      </c>
      <c r="Q4044" s="184">
        <v>0</v>
      </c>
    </row>
    <row r="4045" spans="1:17" x14ac:dyDescent="0.2">
      <c r="A4045" s="187" t="str">
        <f>B4045&amp;C4045&amp;D4045&amp;E4045</f>
        <v>200925A29EDU335</v>
      </c>
      <c r="B4045" s="184">
        <v>2009</v>
      </c>
      <c r="C4045" s="184" t="s">
        <v>2</v>
      </c>
      <c r="D4045" s="184" t="s">
        <v>13</v>
      </c>
      <c r="E4045" s="184">
        <v>35</v>
      </c>
      <c r="F4045" s="184">
        <v>110311</v>
      </c>
      <c r="G4045" s="184">
        <v>0.14286768815446751</v>
      </c>
      <c r="H4045" s="184">
        <v>0.85965134936679022</v>
      </c>
      <c r="I4045" s="184">
        <v>0.73683494846388842</v>
      </c>
      <c r="J4045" s="184">
        <v>0.13157346048898116</v>
      </c>
      <c r="K4045" s="184">
        <v>0.23684854638250039</v>
      </c>
      <c r="L4045" s="184">
        <v>8.7724705605062056E-2</v>
      </c>
      <c r="M4045" s="184">
        <v>844.63248084066072</v>
      </c>
      <c r="N4045" s="184">
        <v>0.21055923706611307</v>
      </c>
      <c r="O4045" s="184">
        <v>6.1426331009600134E-2</v>
      </c>
      <c r="P4045" s="184">
        <v>5.2651140865371537E-2</v>
      </c>
      <c r="Q4045" s="184">
        <v>8.7751901442285896E-3</v>
      </c>
    </row>
    <row r="4046" spans="1:17" x14ac:dyDescent="0.2">
      <c r="A4046" s="187" t="str">
        <f>B4046&amp;C4046&amp;D4046&amp;E4046</f>
        <v>200925A29EDU435</v>
      </c>
      <c r="B4046" s="184">
        <v>2009</v>
      </c>
      <c r="C4046" s="184" t="s">
        <v>2</v>
      </c>
      <c r="D4046" s="184" t="s">
        <v>15</v>
      </c>
      <c r="E4046" s="184">
        <v>35</v>
      </c>
      <c r="F4046" s="184">
        <v>792500</v>
      </c>
      <c r="G4046" s="184">
        <v>0.13563456289568163</v>
      </c>
      <c r="H4046" s="184">
        <v>0.89132618296529964</v>
      </c>
      <c r="I4046" s="184">
        <v>0.77043154574132489</v>
      </c>
      <c r="J4046" s="184">
        <v>0.10378927444794953</v>
      </c>
      <c r="K4046" s="184">
        <v>0.21979810725552051</v>
      </c>
      <c r="L4046" s="184">
        <v>5.1287066246056785E-2</v>
      </c>
      <c r="M4046" s="184">
        <v>1035.1408882538931</v>
      </c>
      <c r="N4046" s="184">
        <v>0.24326874971574111</v>
      </c>
      <c r="O4046" s="184">
        <v>9.4123800427525356E-2</v>
      </c>
      <c r="P4046" s="184">
        <v>8.6789921317141944E-2</v>
      </c>
      <c r="Q4046" s="184">
        <v>7.3338791103834088E-3</v>
      </c>
    </row>
    <row r="4047" spans="1:17" x14ac:dyDescent="0.2">
      <c r="A4047" s="187" t="str">
        <f>B4047&amp;C4047&amp;D4047&amp;E4047</f>
        <v>200925A29EDU535</v>
      </c>
      <c r="B4047" s="184">
        <v>2009</v>
      </c>
      <c r="C4047" s="184" t="s">
        <v>2</v>
      </c>
      <c r="D4047" s="184" t="s">
        <v>17</v>
      </c>
      <c r="E4047" s="184">
        <v>35</v>
      </c>
      <c r="F4047" s="184">
        <v>521586</v>
      </c>
      <c r="G4047" s="184">
        <v>8.3660811514606317E-2</v>
      </c>
      <c r="H4047" s="184">
        <v>0.93135743674101679</v>
      </c>
      <c r="I4047" s="184">
        <v>0.85343931777309978</v>
      </c>
      <c r="J4047" s="184">
        <v>3.5248262031572934E-2</v>
      </c>
      <c r="K4047" s="184">
        <v>8.3485753068525612E-2</v>
      </c>
      <c r="L4047" s="184">
        <v>0.28386306380922799</v>
      </c>
      <c r="M4047" s="184">
        <v>2380.1340678981301</v>
      </c>
      <c r="N4047" s="184">
        <v>0.25231505446848651</v>
      </c>
      <c r="O4047" s="184">
        <v>8.9041883792893212E-2</v>
      </c>
      <c r="P4047" s="184">
        <v>6.3074929158374649E-2</v>
      </c>
      <c r="Q4047" s="184">
        <v>2.5966954634518563E-2</v>
      </c>
    </row>
    <row r="4048" spans="1:17" x14ac:dyDescent="0.2">
      <c r="A4048" s="187" t="str">
        <f>B4048&amp;C4048&amp;D4048&amp;E4048</f>
        <v>200930EMAEDU135</v>
      </c>
      <c r="B4048" s="184">
        <v>2009</v>
      </c>
      <c r="C4048" s="184" t="s">
        <v>4</v>
      </c>
      <c r="D4048" s="184" t="s">
        <v>9</v>
      </c>
      <c r="E4048" s="184">
        <v>35</v>
      </c>
      <c r="F4048" s="184">
        <v>4211322</v>
      </c>
      <c r="G4048" s="184">
        <v>7.3197281267271735E-2</v>
      </c>
      <c r="H4048" s="184">
        <v>0.52114252959047069</v>
      </c>
      <c r="I4048" s="184">
        <v>0.48299631327169951</v>
      </c>
      <c r="J4048" s="184">
        <v>0.47288357432654166</v>
      </c>
      <c r="K4048" s="184">
        <v>0.50965088872330355</v>
      </c>
      <c r="L4048" s="184">
        <v>2.3206014643382768E-2</v>
      </c>
      <c r="M4048" s="184">
        <v>898.82747156662492</v>
      </c>
      <c r="N4048" s="184">
        <v>0.22227360977193042</v>
      </c>
      <c r="O4048" s="184">
        <v>0.14818375395165634</v>
      </c>
      <c r="P4048" s="184">
        <v>0.13207728423272774</v>
      </c>
      <c r="Q4048" s="184">
        <v>1.6106469718928599E-2</v>
      </c>
    </row>
    <row r="4049" spans="1:17" x14ac:dyDescent="0.2">
      <c r="A4049" s="187" t="str">
        <f>B4049&amp;C4049&amp;D4049&amp;E4049</f>
        <v>200930EMAEDU235</v>
      </c>
      <c r="B4049" s="184">
        <v>2009</v>
      </c>
      <c r="C4049" s="184" t="s">
        <v>4</v>
      </c>
      <c r="D4049" s="184" t="s">
        <v>11</v>
      </c>
      <c r="E4049" s="184">
        <v>35</v>
      </c>
      <c r="F4049" s="184">
        <v>1162190</v>
      </c>
      <c r="G4049" s="184">
        <v>6.5629323803393189E-2</v>
      </c>
      <c r="H4049" s="184">
        <v>0.69774993761777337</v>
      </c>
      <c r="I4049" s="184">
        <v>0.65195708102805905</v>
      </c>
      <c r="J4049" s="184">
        <v>0.29725432158252951</v>
      </c>
      <c r="K4049" s="184">
        <v>0.34055016821690087</v>
      </c>
      <c r="L4049" s="184">
        <v>2.2479973154131423E-2</v>
      </c>
      <c r="M4049" s="184">
        <v>1191.9323491272396</v>
      </c>
      <c r="N4049" s="184">
        <v>0.29891583992290416</v>
      </c>
      <c r="O4049" s="184">
        <v>0.1890078214405562</v>
      </c>
      <c r="P4049" s="184">
        <v>0.16070177853879314</v>
      </c>
      <c r="Q4049" s="184">
        <v>2.830604290176305E-2</v>
      </c>
    </row>
    <row r="4050" spans="1:17" x14ac:dyDescent="0.2">
      <c r="A4050" s="187" t="str">
        <f>B4050&amp;C4050&amp;D4050&amp;E4050</f>
        <v>200930EMAEDU335</v>
      </c>
      <c r="B4050" s="184">
        <v>2009</v>
      </c>
      <c r="C4050" s="184" t="s">
        <v>4</v>
      </c>
      <c r="D4050" s="184" t="s">
        <v>13</v>
      </c>
      <c r="E4050" s="184">
        <v>35</v>
      </c>
      <c r="F4050" s="184">
        <v>349322</v>
      </c>
      <c r="G4050" s="184">
        <v>0.10992458168119086</v>
      </c>
      <c r="H4050" s="184">
        <v>0.78116465610525532</v>
      </c>
      <c r="I4050" s="184">
        <v>0.69529545805875381</v>
      </c>
      <c r="J4050" s="184">
        <v>0.18559380743268389</v>
      </c>
      <c r="K4050" s="184">
        <v>0.26037867640744072</v>
      </c>
      <c r="L4050" s="184">
        <v>0.13297187122482981</v>
      </c>
      <c r="M4050" s="184">
        <v>1195.2894564054832</v>
      </c>
      <c r="N4050" s="184">
        <v>0.32686747470814892</v>
      </c>
      <c r="O4050" s="184">
        <v>0.19944921877236474</v>
      </c>
      <c r="P4050" s="184">
        <v>0.16897017651336016</v>
      </c>
      <c r="Q4050" s="184">
        <v>3.0479042259004586E-2</v>
      </c>
    </row>
    <row r="4051" spans="1:17" x14ac:dyDescent="0.2">
      <c r="A4051" s="187" t="str">
        <f>B4051&amp;C4051&amp;D4051&amp;E4051</f>
        <v>200930EMAEDU435</v>
      </c>
      <c r="B4051" s="184">
        <v>2009</v>
      </c>
      <c r="C4051" s="184" t="s">
        <v>4</v>
      </c>
      <c r="D4051" s="184" t="s">
        <v>15</v>
      </c>
      <c r="E4051" s="184">
        <v>35</v>
      </c>
      <c r="F4051" s="184">
        <v>2640722</v>
      </c>
      <c r="G4051" s="184">
        <v>7.8150674004945367E-2</v>
      </c>
      <c r="H4051" s="184">
        <v>0.75961043987212584</v>
      </c>
      <c r="I4051" s="184">
        <v>0.70024637201492623</v>
      </c>
      <c r="J4051" s="184">
        <v>0.23892405183127949</v>
      </c>
      <c r="K4051" s="184">
        <v>0.29792155327217329</v>
      </c>
      <c r="L4051" s="184">
        <v>1.5390487904444314E-2</v>
      </c>
      <c r="M4051" s="184">
        <v>1582.4958070062335</v>
      </c>
      <c r="N4051" s="184">
        <v>0.28995039312360427</v>
      </c>
      <c r="O4051" s="184">
        <v>0.15909165812736409</v>
      </c>
      <c r="P4051" s="184">
        <v>0.12573439580567136</v>
      </c>
      <c r="Q4051" s="184">
        <v>3.3357262321692734E-2</v>
      </c>
    </row>
    <row r="4052" spans="1:17" x14ac:dyDescent="0.2">
      <c r="A4052" s="187" t="str">
        <f>B4052&amp;C4052&amp;D4052&amp;E4052</f>
        <v>200930EMAEDU535</v>
      </c>
      <c r="B4052" s="184">
        <v>2009</v>
      </c>
      <c r="C4052" s="184" t="s">
        <v>4</v>
      </c>
      <c r="D4052" s="184" t="s">
        <v>17</v>
      </c>
      <c r="E4052" s="184">
        <v>35</v>
      </c>
      <c r="F4052" s="184">
        <v>1919906</v>
      </c>
      <c r="G4052" s="184">
        <v>3.6014678298151068E-2</v>
      </c>
      <c r="H4052" s="184">
        <v>0.83971611110127264</v>
      </c>
      <c r="I4052" s="184">
        <v>0.80947400549818582</v>
      </c>
      <c r="J4052" s="184">
        <v>0.15373252648827598</v>
      </c>
      <c r="K4052" s="184">
        <v>0.17893532287518243</v>
      </c>
      <c r="L4052" s="184">
        <v>8.5686486734246364E-2</v>
      </c>
      <c r="M4052" s="184">
        <v>4145.5683819420065</v>
      </c>
      <c r="N4052" s="184">
        <v>0.31048447163559051</v>
      </c>
      <c r="O4052" s="184">
        <v>0.2081633163290286</v>
      </c>
      <c r="P4052" s="184">
        <v>0.13860939025139773</v>
      </c>
      <c r="Q4052" s="184">
        <v>6.955392607763089E-2</v>
      </c>
    </row>
    <row r="4053" spans="1:17" x14ac:dyDescent="0.2">
      <c r="A4053" s="187" t="str">
        <f>B4053&amp;C4053&amp;D4053&amp;E4053</f>
        <v>200915A17EDU141</v>
      </c>
      <c r="B4053" s="184">
        <v>2009</v>
      </c>
      <c r="C4053" s="184" t="s">
        <v>0</v>
      </c>
      <c r="D4053" s="184" t="s">
        <v>9</v>
      </c>
      <c r="E4053" s="184">
        <v>41</v>
      </c>
      <c r="F4053" s="184">
        <v>45505</v>
      </c>
      <c r="G4053" s="184">
        <v>0.22437423929724296</v>
      </c>
      <c r="H4053" s="184">
        <v>0.41527304691792111</v>
      </c>
      <c r="I4053" s="184">
        <v>0.32209647291506427</v>
      </c>
      <c r="J4053" s="184">
        <v>0.19494561037248653</v>
      </c>
      <c r="K4053" s="184">
        <v>0.25425777387100318</v>
      </c>
      <c r="L4053" s="184">
        <v>0.56769585759806618</v>
      </c>
      <c r="M4053" s="184">
        <v>442.53031917802917</v>
      </c>
      <c r="N4053" s="184">
        <v>0.20338424348972639</v>
      </c>
      <c r="O4053" s="184">
        <v>4.239094604988463E-2</v>
      </c>
      <c r="P4053" s="184">
        <v>4.239094604988463E-2</v>
      </c>
      <c r="Q4053" s="184">
        <v>0</v>
      </c>
    </row>
    <row r="4054" spans="1:17" x14ac:dyDescent="0.2">
      <c r="A4054" s="187" t="str">
        <f>B4054&amp;C4054&amp;D4054&amp;E4054</f>
        <v>200915A17EDU241</v>
      </c>
      <c r="B4054" s="184">
        <v>2009</v>
      </c>
      <c r="C4054" s="184" t="s">
        <v>0</v>
      </c>
      <c r="D4054" s="184" t="s">
        <v>11</v>
      </c>
      <c r="E4054" s="184">
        <v>41</v>
      </c>
      <c r="F4054" s="184">
        <v>41653</v>
      </c>
      <c r="G4054" s="184">
        <v>0.2222008834261571</v>
      </c>
      <c r="H4054" s="184">
        <v>0.25001800590593715</v>
      </c>
      <c r="I4054" s="184">
        <v>0.19446378412119175</v>
      </c>
      <c r="J4054" s="184">
        <v>8.3403356300866691E-2</v>
      </c>
      <c r="K4054" s="184">
        <v>0.10191342760425419</v>
      </c>
      <c r="L4054" s="184">
        <v>0.85177538232540273</v>
      </c>
      <c r="M4054" s="184">
        <v>348.9597456524773</v>
      </c>
      <c r="N4054" s="184">
        <v>9.2598372266103277E-2</v>
      </c>
      <c r="O4054" s="184">
        <v>9.2670395889851865E-3</v>
      </c>
      <c r="P4054" s="184">
        <v>9.2670395889851865E-3</v>
      </c>
      <c r="Q4054" s="184">
        <v>0</v>
      </c>
    </row>
    <row r="4055" spans="1:17" x14ac:dyDescent="0.2">
      <c r="A4055" s="187" t="str">
        <f>B4055&amp;C4055&amp;D4055&amp;E4055</f>
        <v>200915A17EDU341</v>
      </c>
      <c r="B4055" s="184">
        <v>2009</v>
      </c>
      <c r="C4055" s="184" t="s">
        <v>0</v>
      </c>
      <c r="D4055" s="184" t="s">
        <v>13</v>
      </c>
      <c r="E4055" s="184">
        <v>41</v>
      </c>
      <c r="F4055" s="184">
        <v>62853</v>
      </c>
      <c r="G4055" s="184">
        <v>0.24629671403864953</v>
      </c>
      <c r="H4055" s="184">
        <v>0.42317789127010647</v>
      </c>
      <c r="I4055" s="184">
        <v>0.3189505671964743</v>
      </c>
      <c r="J4055" s="184">
        <v>1.8408031438435717E-2</v>
      </c>
      <c r="K4055" s="184">
        <v>2.4549345297758263E-2</v>
      </c>
      <c r="L4055" s="184">
        <v>0.95705853340333791</v>
      </c>
      <c r="M4055" s="184">
        <v>430.95165769579813</v>
      </c>
      <c r="N4055" s="184">
        <v>0.1594673285284712</v>
      </c>
      <c r="O4055" s="184">
        <v>1.2266717579113169E-2</v>
      </c>
      <c r="P4055" s="184">
        <v>1.2266717579113169E-2</v>
      </c>
      <c r="Q4055" s="184">
        <v>0</v>
      </c>
    </row>
    <row r="4056" spans="1:17" x14ac:dyDescent="0.2">
      <c r="A4056" s="187" t="str">
        <f>B4056&amp;C4056&amp;D4056&amp;E4056</f>
        <v>200915A17EDU441</v>
      </c>
      <c r="B4056" s="184">
        <v>2009</v>
      </c>
      <c r="C4056" s="184" t="s">
        <v>0</v>
      </c>
      <c r="D4056" s="184" t="s">
        <v>15</v>
      </c>
      <c r="E4056" s="184">
        <v>41</v>
      </c>
      <c r="F4056" s="184">
        <v>6946</v>
      </c>
      <c r="G4056" s="184">
        <v>0.10002591344908007</v>
      </c>
      <c r="H4056" s="184">
        <v>0.55557155197235819</v>
      </c>
      <c r="I4056" s="184">
        <v>0.5</v>
      </c>
      <c r="J4056" s="184">
        <v>0.11114310394471638</v>
      </c>
      <c r="K4056" s="184">
        <v>0.16671465591707457</v>
      </c>
      <c r="L4056" s="184">
        <v>0.61099913619349266</v>
      </c>
      <c r="M4056" s="184">
        <v>499.25090697988065</v>
      </c>
      <c r="N4056" s="184">
        <v>0.33328534408292543</v>
      </c>
      <c r="O4056" s="184">
        <v>0</v>
      </c>
      <c r="P4056" s="184">
        <v>0</v>
      </c>
      <c r="Q4056" s="184">
        <v>0</v>
      </c>
    </row>
    <row r="4057" spans="1:17" x14ac:dyDescent="0.2">
      <c r="A4057" s="187" t="str">
        <f>B4057&amp;C4057&amp;D4057&amp;E4057</f>
        <v>200915A29EDU141</v>
      </c>
      <c r="B4057" s="184">
        <v>2009</v>
      </c>
      <c r="C4057" s="184" t="s">
        <v>3</v>
      </c>
      <c r="D4057" s="184" t="s">
        <v>9</v>
      </c>
      <c r="E4057" s="184">
        <v>41</v>
      </c>
      <c r="F4057" s="184">
        <v>138814</v>
      </c>
      <c r="G4057" s="184">
        <v>0.18470883710063665</v>
      </c>
      <c r="H4057" s="184">
        <v>0.61668851844914774</v>
      </c>
      <c r="I4057" s="184">
        <v>0.50278069935309122</v>
      </c>
      <c r="J4057" s="184">
        <v>0.23331220193928567</v>
      </c>
      <c r="K4057" s="184">
        <v>0.33055743656979841</v>
      </c>
      <c r="L4057" s="184">
        <v>0.23332660970795452</v>
      </c>
      <c r="M4057" s="184">
        <v>676.43908861279954</v>
      </c>
      <c r="N4057" s="184">
        <v>0.26740254861733176</v>
      </c>
      <c r="O4057" s="184">
        <v>0.10307885687866616</v>
      </c>
      <c r="P4057" s="184">
        <v>0.10029040367555697</v>
      </c>
      <c r="Q4057" s="184">
        <v>2.7884532031091976E-3</v>
      </c>
    </row>
    <row r="4058" spans="1:17" x14ac:dyDescent="0.2">
      <c r="A4058" s="187" t="str">
        <f>B4058&amp;C4058&amp;D4058&amp;E4058</f>
        <v>200915A29EDU241</v>
      </c>
      <c r="B4058" s="184">
        <v>2009</v>
      </c>
      <c r="C4058" s="184" t="s">
        <v>3</v>
      </c>
      <c r="D4058" s="184" t="s">
        <v>11</v>
      </c>
      <c r="E4058" s="184">
        <v>41</v>
      </c>
      <c r="F4058" s="184">
        <v>116853</v>
      </c>
      <c r="G4058" s="184">
        <v>0.1597048641278922</v>
      </c>
      <c r="H4058" s="184">
        <v>0.64023174415718898</v>
      </c>
      <c r="I4058" s="184">
        <v>0.53798362044620163</v>
      </c>
      <c r="J4058" s="184">
        <v>0.11226070361907696</v>
      </c>
      <c r="K4058" s="184">
        <v>0.17163444669798808</v>
      </c>
      <c r="L4058" s="184">
        <v>0.38609192746442111</v>
      </c>
      <c r="M4058" s="184">
        <v>745.02041878451712</v>
      </c>
      <c r="N4058" s="184">
        <v>0.21926741441394876</v>
      </c>
      <c r="O4058" s="184">
        <v>7.974535242328698E-2</v>
      </c>
      <c r="P4058" s="184">
        <v>7.6420116813976327E-2</v>
      </c>
      <c r="Q4058" s="184">
        <v>3.3252356093106598E-3</v>
      </c>
    </row>
    <row r="4059" spans="1:17" x14ac:dyDescent="0.2">
      <c r="A4059" s="187" t="str">
        <f>B4059&amp;C4059&amp;D4059&amp;E4059</f>
        <v>200915A29EDU341</v>
      </c>
      <c r="B4059" s="184">
        <v>2009</v>
      </c>
      <c r="C4059" s="184" t="s">
        <v>3</v>
      </c>
      <c r="D4059" s="184" t="s">
        <v>13</v>
      </c>
      <c r="E4059" s="184">
        <v>41</v>
      </c>
      <c r="F4059" s="184">
        <v>127630</v>
      </c>
      <c r="G4059" s="184">
        <v>0.16253960952673005</v>
      </c>
      <c r="H4059" s="184">
        <v>0.61321006033064329</v>
      </c>
      <c r="I4059" s="184">
        <v>0.51353913656663797</v>
      </c>
      <c r="J4059" s="184">
        <v>5.4399435869309724E-2</v>
      </c>
      <c r="K4059" s="184">
        <v>9.0660503016532168E-2</v>
      </c>
      <c r="L4059" s="184">
        <v>0.65256601112591084</v>
      </c>
      <c r="M4059" s="184">
        <v>668.75755239812361</v>
      </c>
      <c r="N4059" s="184">
        <v>0.23559507952675704</v>
      </c>
      <c r="O4059" s="184">
        <v>4.2278461176839303E-2</v>
      </c>
      <c r="P4059" s="184">
        <v>3.9254093865078742E-2</v>
      </c>
      <c r="Q4059" s="184">
        <v>3.0243673117605579E-3</v>
      </c>
    </row>
    <row r="4060" spans="1:17" x14ac:dyDescent="0.2">
      <c r="A4060" s="187" t="str">
        <f>B4060&amp;C4060&amp;D4060&amp;E4060</f>
        <v>200915A29EDU441</v>
      </c>
      <c r="B4060" s="184">
        <v>2009</v>
      </c>
      <c r="C4060" s="184" t="s">
        <v>3</v>
      </c>
      <c r="D4060" s="184" t="s">
        <v>15</v>
      </c>
      <c r="E4060" s="184">
        <v>41</v>
      </c>
      <c r="F4060" s="184">
        <v>266052</v>
      </c>
      <c r="G4060" s="184">
        <v>0.12233577393302354</v>
      </c>
      <c r="H4060" s="184">
        <v>0.87680603791739964</v>
      </c>
      <c r="I4060" s="184">
        <v>0.76954129267962657</v>
      </c>
      <c r="J4060" s="184">
        <v>8.5509599627140553E-2</v>
      </c>
      <c r="K4060" s="184">
        <v>0.17682633470148693</v>
      </c>
      <c r="L4060" s="184">
        <v>0.15798791213747687</v>
      </c>
      <c r="M4060" s="184">
        <v>1024.2194987664939</v>
      </c>
      <c r="N4060" s="184">
        <v>0.2873409192711176</v>
      </c>
      <c r="O4060" s="184">
        <v>8.9973538301708525E-2</v>
      </c>
      <c r="P4060" s="184">
        <v>6.2408955572201288E-2</v>
      </c>
      <c r="Q4060" s="184">
        <v>2.756458272950724E-2</v>
      </c>
    </row>
    <row r="4061" spans="1:17" x14ac:dyDescent="0.2">
      <c r="A4061" s="187" t="str">
        <f>B4061&amp;C4061&amp;D4061&amp;E4061</f>
        <v>200915A29EDU541</v>
      </c>
      <c r="B4061" s="184">
        <v>2009</v>
      </c>
      <c r="C4061" s="184" t="s">
        <v>3</v>
      </c>
      <c r="D4061" s="184" t="s">
        <v>17</v>
      </c>
      <c r="E4061" s="184">
        <v>41</v>
      </c>
      <c r="F4061" s="184">
        <v>168890</v>
      </c>
      <c r="G4061" s="184">
        <v>8.0746138624560176E-2</v>
      </c>
      <c r="H4061" s="184">
        <v>0.8767185742199064</v>
      </c>
      <c r="I4061" s="184">
        <v>0.80592693469121912</v>
      </c>
      <c r="J4061" s="184">
        <v>2.9682041565516015E-2</v>
      </c>
      <c r="K4061" s="184">
        <v>5.936408313103203E-2</v>
      </c>
      <c r="L4061" s="184">
        <v>0.45433122150512167</v>
      </c>
      <c r="M4061" s="184">
        <v>1794.7743039061174</v>
      </c>
      <c r="N4061" s="184">
        <v>0.30816507786132985</v>
      </c>
      <c r="O4061" s="184">
        <v>7.9898158564746288E-2</v>
      </c>
      <c r="P4061" s="184">
        <v>5.2501628278761321E-2</v>
      </c>
      <c r="Q4061" s="184">
        <v>2.739653028598496E-2</v>
      </c>
    </row>
    <row r="4062" spans="1:17" x14ac:dyDescent="0.2">
      <c r="A4062" s="187" t="str">
        <f>B4062&amp;C4062&amp;D4062&amp;E4062</f>
        <v>200918A24EDU141</v>
      </c>
      <c r="B4062" s="184">
        <v>2009</v>
      </c>
      <c r="C4062" s="184" t="s">
        <v>1</v>
      </c>
      <c r="D4062" s="184" t="s">
        <v>9</v>
      </c>
      <c r="E4062" s="184">
        <v>41</v>
      </c>
      <c r="F4062" s="184">
        <v>44340</v>
      </c>
      <c r="G4062" s="184">
        <v>0.24328018223234624</v>
      </c>
      <c r="H4062" s="184">
        <v>0.64354984212900312</v>
      </c>
      <c r="I4062" s="184">
        <v>0.48698691926026161</v>
      </c>
      <c r="J4062" s="184">
        <v>0.29557961208840777</v>
      </c>
      <c r="K4062" s="184">
        <v>0.43473161930536763</v>
      </c>
      <c r="L4062" s="184">
        <v>0.1130807397383852</v>
      </c>
      <c r="M4062" s="184">
        <v>652.56747884977892</v>
      </c>
      <c r="N4062" s="184">
        <v>0.22807935569003959</v>
      </c>
      <c r="O4062" s="184">
        <v>8.7750830413614228E-2</v>
      </c>
      <c r="P4062" s="184">
        <v>7.8968922054875546E-2</v>
      </c>
      <c r="Q4062" s="184">
        <v>8.7819083587386809E-3</v>
      </c>
    </row>
    <row r="4063" spans="1:17" x14ac:dyDescent="0.2">
      <c r="A4063" s="187" t="str">
        <f>B4063&amp;C4063&amp;D4063&amp;E4063</f>
        <v>200918A24EDU241</v>
      </c>
      <c r="B4063" s="184">
        <v>2009</v>
      </c>
      <c r="C4063" s="184" t="s">
        <v>1</v>
      </c>
      <c r="D4063" s="184" t="s">
        <v>11</v>
      </c>
      <c r="E4063" s="184">
        <v>41</v>
      </c>
      <c r="F4063" s="184">
        <v>44730</v>
      </c>
      <c r="G4063" s="184">
        <v>0.17015230107052201</v>
      </c>
      <c r="H4063" s="184">
        <v>0.81028392577688357</v>
      </c>
      <c r="I4063" s="184">
        <v>0.67241225128549076</v>
      </c>
      <c r="J4063" s="184">
        <v>0.16384976525821596</v>
      </c>
      <c r="K4063" s="184">
        <v>0.24142633579253298</v>
      </c>
      <c r="L4063" s="184">
        <v>0.17236753856472167</v>
      </c>
      <c r="M4063" s="184">
        <v>748.03024905128359</v>
      </c>
      <c r="N4063" s="184">
        <v>0.22605087497744902</v>
      </c>
      <c r="O4063" s="184">
        <v>6.086505502435504E-2</v>
      </c>
      <c r="P4063" s="184">
        <v>6.086505502435504E-2</v>
      </c>
      <c r="Q4063" s="184">
        <v>0</v>
      </c>
    </row>
    <row r="4064" spans="1:17" x14ac:dyDescent="0.2">
      <c r="A4064" s="187" t="str">
        <f>B4064&amp;C4064&amp;D4064&amp;E4064</f>
        <v>200918A24EDU341</v>
      </c>
      <c r="B4064" s="184">
        <v>2009</v>
      </c>
      <c r="C4064" s="184" t="s">
        <v>1</v>
      </c>
      <c r="D4064" s="184" t="s">
        <v>13</v>
      </c>
      <c r="E4064" s="184">
        <v>41</v>
      </c>
      <c r="F4064" s="184">
        <v>48581</v>
      </c>
      <c r="G4064" s="184">
        <v>0.14287226721719337</v>
      </c>
      <c r="H4064" s="184">
        <v>0.7777114509787777</v>
      </c>
      <c r="I4064" s="184">
        <v>0.66659805273666661</v>
      </c>
      <c r="J4064" s="184">
        <v>8.7359255676087363E-2</v>
      </c>
      <c r="K4064" s="184">
        <v>0.1587863568061588</v>
      </c>
      <c r="L4064" s="184">
        <v>0.44445359296844444</v>
      </c>
      <c r="M4064" s="184">
        <v>707.58376161925116</v>
      </c>
      <c r="N4064" s="184">
        <v>0.29359214507729359</v>
      </c>
      <c r="O4064" s="184">
        <v>3.9686297112039685E-2</v>
      </c>
      <c r="P4064" s="184">
        <v>3.174080401803174E-2</v>
      </c>
      <c r="Q4064" s="184">
        <v>7.9454930940079452E-3</v>
      </c>
    </row>
    <row r="4065" spans="1:17" x14ac:dyDescent="0.2">
      <c r="A4065" s="187" t="str">
        <f>B4065&amp;C4065&amp;D4065&amp;E4065</f>
        <v>200918A24EDU441</v>
      </c>
      <c r="B4065" s="184">
        <v>2009</v>
      </c>
      <c r="C4065" s="184" t="s">
        <v>1</v>
      </c>
      <c r="D4065" s="184" t="s">
        <v>15</v>
      </c>
      <c r="E4065" s="184">
        <v>41</v>
      </c>
      <c r="F4065" s="184">
        <v>158468</v>
      </c>
      <c r="G4065" s="184">
        <v>0.14805665229833012</v>
      </c>
      <c r="H4065" s="184">
        <v>0.87105914127773432</v>
      </c>
      <c r="I4065" s="184">
        <v>0.7420930408662948</v>
      </c>
      <c r="J4065" s="184">
        <v>8.2710705000378623E-2</v>
      </c>
      <c r="K4065" s="184">
        <v>0.1873375066259434</v>
      </c>
      <c r="L4065" s="184">
        <v>0.18980488174268623</v>
      </c>
      <c r="M4065" s="184">
        <v>875.50897262603007</v>
      </c>
      <c r="N4065" s="184">
        <v>0.30241075890513214</v>
      </c>
      <c r="O4065" s="184">
        <v>7.3157771550388093E-2</v>
      </c>
      <c r="P4065" s="184">
        <v>5.6097113541620544E-2</v>
      </c>
      <c r="Q4065" s="184">
        <v>1.7060658008767545E-2</v>
      </c>
    </row>
    <row r="4066" spans="1:17" x14ac:dyDescent="0.2">
      <c r="A4066" s="187" t="str">
        <f>B4066&amp;C4066&amp;D4066&amp;E4066</f>
        <v>200918A24EDU541</v>
      </c>
      <c r="B4066" s="184">
        <v>2009</v>
      </c>
      <c r="C4066" s="184" t="s">
        <v>1</v>
      </c>
      <c r="D4066" s="184" t="s">
        <v>17</v>
      </c>
      <c r="E4066" s="184">
        <v>41</v>
      </c>
      <c r="F4066" s="184">
        <v>82519</v>
      </c>
      <c r="G4066" s="184">
        <v>0.12003022983566232</v>
      </c>
      <c r="H4066" s="184">
        <v>0.81778741865509763</v>
      </c>
      <c r="I4066" s="184">
        <v>0.71962820683721329</v>
      </c>
      <c r="J4066" s="184">
        <v>2.3364316096898895E-2</v>
      </c>
      <c r="K4066" s="184">
        <v>5.607193494831493E-2</v>
      </c>
      <c r="L4066" s="184">
        <v>0.68217016687066012</v>
      </c>
      <c r="M4066" s="184">
        <v>1442.8085191217529</v>
      </c>
      <c r="N4066" s="184">
        <v>0.28035967474157469</v>
      </c>
      <c r="O4066" s="184">
        <v>5.6096171790739099E-2</v>
      </c>
      <c r="P4066" s="184">
        <v>3.7385329439280648E-2</v>
      </c>
      <c r="Q4066" s="184">
        <v>1.8710842351458451E-2</v>
      </c>
    </row>
    <row r="4067" spans="1:17" x14ac:dyDescent="0.2">
      <c r="A4067" s="187" t="str">
        <f>B4067&amp;C4067&amp;D4067&amp;E4067</f>
        <v>200925A29EDU141</v>
      </c>
      <c r="B4067" s="184">
        <v>2009</v>
      </c>
      <c r="C4067" s="184" t="s">
        <v>2</v>
      </c>
      <c r="D4067" s="184" t="s">
        <v>9</v>
      </c>
      <c r="E4067" s="184">
        <v>41</v>
      </c>
      <c r="F4067" s="184">
        <v>48969</v>
      </c>
      <c r="G4067" s="184">
        <v>0.1212899169570115</v>
      </c>
      <c r="H4067" s="184">
        <v>0.7795339908921971</v>
      </c>
      <c r="I4067" s="184">
        <v>0.68498437787171473</v>
      </c>
      <c r="J4067" s="184">
        <v>0.21258347117564172</v>
      </c>
      <c r="K4067" s="184">
        <v>0.30713308419612406</v>
      </c>
      <c r="L4067" s="184">
        <v>3.1489309563193041E-2</v>
      </c>
      <c r="M4067" s="184">
        <v>795.38053572114006</v>
      </c>
      <c r="N4067" s="184">
        <v>0.36218832322489736</v>
      </c>
      <c r="O4067" s="184">
        <v>0.17323204476301335</v>
      </c>
      <c r="P4067" s="184">
        <v>0.17323204476301335</v>
      </c>
      <c r="Q4067" s="184">
        <v>0</v>
      </c>
    </row>
    <row r="4068" spans="1:17" x14ac:dyDescent="0.2">
      <c r="A4068" s="187" t="str">
        <f>B4068&amp;C4068&amp;D4068&amp;E4068</f>
        <v>200925A29EDU241</v>
      </c>
      <c r="B4068" s="184">
        <v>2009</v>
      </c>
      <c r="C4068" s="184" t="s">
        <v>2</v>
      </c>
      <c r="D4068" s="184" t="s">
        <v>11</v>
      </c>
      <c r="E4068" s="184">
        <v>41</v>
      </c>
      <c r="F4068" s="184">
        <v>30470</v>
      </c>
      <c r="G4068" s="184">
        <v>0.12313976203161073</v>
      </c>
      <c r="H4068" s="184">
        <v>0.92402362979980313</v>
      </c>
      <c r="I4068" s="184">
        <v>0.81023957991467022</v>
      </c>
      <c r="J4068" s="184">
        <v>7.5976370200196916E-2</v>
      </c>
      <c r="K4068" s="184">
        <v>0.16448966196258616</v>
      </c>
      <c r="L4068" s="184">
        <v>6.3242533639645548E-2</v>
      </c>
      <c r="M4068" s="184">
        <v>871.29896655817333</v>
      </c>
      <c r="N4068" s="184">
        <v>0.3846435100548446</v>
      </c>
      <c r="O4068" s="184">
        <v>0.20515206913744391</v>
      </c>
      <c r="P4068" s="184">
        <v>0.1923217550274223</v>
      </c>
      <c r="Q4068" s="184">
        <v>1.2830314110021605E-2</v>
      </c>
    </row>
    <row r="4069" spans="1:17" x14ac:dyDescent="0.2">
      <c r="A4069" s="187" t="str">
        <f>B4069&amp;C4069&amp;D4069&amp;E4069</f>
        <v>200925A29EDU341</v>
      </c>
      <c r="B4069" s="184">
        <v>2009</v>
      </c>
      <c r="C4069" s="184" t="s">
        <v>2</v>
      </c>
      <c r="D4069" s="184" t="s">
        <v>13</v>
      </c>
      <c r="E4069" s="184">
        <v>41</v>
      </c>
      <c r="F4069" s="184">
        <v>16196</v>
      </c>
      <c r="G4069" s="184">
        <v>5.5603572457505045E-2</v>
      </c>
      <c r="H4069" s="184">
        <v>0.85724870338355152</v>
      </c>
      <c r="I4069" s="184">
        <v>0.80958261299086198</v>
      </c>
      <c r="J4069" s="184">
        <v>9.5208693504569022E-2</v>
      </c>
      <c r="K4069" s="184">
        <v>0.14287478389725858</v>
      </c>
      <c r="L4069" s="184">
        <v>9.5146949864163985E-2</v>
      </c>
      <c r="M4069" s="184">
        <v>937.59020404851287</v>
      </c>
      <c r="N4069" s="184">
        <v>0.35706347246233638</v>
      </c>
      <c r="O4069" s="184">
        <v>0.16652259817238824</v>
      </c>
      <c r="P4069" s="184">
        <v>0.16652259817238824</v>
      </c>
      <c r="Q4069" s="184">
        <v>0</v>
      </c>
    </row>
    <row r="4070" spans="1:17" x14ac:dyDescent="0.2">
      <c r="A4070" s="187" t="str">
        <f>B4070&amp;C4070&amp;D4070&amp;E4070</f>
        <v>200925A29EDU441</v>
      </c>
      <c r="B4070" s="184">
        <v>2009</v>
      </c>
      <c r="C4070" s="184" t="s">
        <v>2</v>
      </c>
      <c r="D4070" s="184" t="s">
        <v>15</v>
      </c>
      <c r="E4070" s="184">
        <v>41</v>
      </c>
      <c r="F4070" s="184">
        <v>100638</v>
      </c>
      <c r="G4070" s="184">
        <v>8.4425816900483688E-2</v>
      </c>
      <c r="H4070" s="184">
        <v>0.90802678908563361</v>
      </c>
      <c r="I4070" s="184">
        <v>0.83136588564955582</v>
      </c>
      <c r="J4070" s="184">
        <v>8.8147618195910091E-2</v>
      </c>
      <c r="K4070" s="184">
        <v>0.16097299230906814</v>
      </c>
      <c r="L4070" s="184">
        <v>7.6621157018223737E-2</v>
      </c>
      <c r="M4070" s="184">
        <v>1253.658487210691</v>
      </c>
      <c r="N4070" s="184">
        <v>0.26049802261571176</v>
      </c>
      <c r="O4070" s="184">
        <v>0.12259782587094338</v>
      </c>
      <c r="P4070" s="184">
        <v>7.663109362268726E-2</v>
      </c>
      <c r="Q4070" s="184">
        <v>4.5966732248256127E-2</v>
      </c>
    </row>
    <row r="4071" spans="1:17" x14ac:dyDescent="0.2">
      <c r="A4071" s="187" t="str">
        <f>B4071&amp;C4071&amp;D4071&amp;E4071</f>
        <v>200925A29EDU541</v>
      </c>
      <c r="B4071" s="184">
        <v>2009</v>
      </c>
      <c r="C4071" s="184" t="s">
        <v>2</v>
      </c>
      <c r="D4071" s="184" t="s">
        <v>17</v>
      </c>
      <c r="E4071" s="184">
        <v>41</v>
      </c>
      <c r="F4071" s="184">
        <v>86371</v>
      </c>
      <c r="G4071" s="184">
        <v>4.7849502394956937E-2</v>
      </c>
      <c r="H4071" s="184">
        <v>0.93302150027208208</v>
      </c>
      <c r="I4071" s="184">
        <v>0.88837688576026674</v>
      </c>
      <c r="J4071" s="184">
        <v>3.5718007201491243E-2</v>
      </c>
      <c r="K4071" s="184">
        <v>6.2509407092658412E-2</v>
      </c>
      <c r="L4071" s="184">
        <v>0.23665350638524504</v>
      </c>
      <c r="M4071" s="184">
        <v>2065.4021857086459</v>
      </c>
      <c r="N4071" s="184">
        <v>0.33473040719686004</v>
      </c>
      <c r="O4071" s="184">
        <v>0.10263861712843431</v>
      </c>
      <c r="P4071" s="184">
        <v>6.6943765847333012E-2</v>
      </c>
      <c r="Q4071" s="184">
        <v>3.5694851281101295E-2</v>
      </c>
    </row>
    <row r="4072" spans="1:17" x14ac:dyDescent="0.2">
      <c r="A4072" s="187" t="str">
        <f>B4072&amp;C4072&amp;D4072&amp;E4072</f>
        <v>200930EMAEDU141</v>
      </c>
      <c r="B4072" s="184">
        <v>2009</v>
      </c>
      <c r="C4072" s="184" t="s">
        <v>4</v>
      </c>
      <c r="D4072" s="184" t="s">
        <v>9</v>
      </c>
      <c r="E4072" s="184">
        <v>41</v>
      </c>
      <c r="F4072" s="184">
        <v>660556</v>
      </c>
      <c r="G4072" s="184">
        <v>3.8830771554817026E-2</v>
      </c>
      <c r="H4072" s="184">
        <v>0.60128891418744213</v>
      </c>
      <c r="I4072" s="184">
        <v>0.57794040172218553</v>
      </c>
      <c r="J4072" s="184">
        <v>0.39229225077056296</v>
      </c>
      <c r="K4072" s="184">
        <v>0.4156407632358195</v>
      </c>
      <c r="L4072" s="184">
        <v>1.6925135794694166E-2</v>
      </c>
      <c r="M4072" s="184">
        <v>874.99435687378127</v>
      </c>
      <c r="N4072" s="184">
        <v>0.27278437398998678</v>
      </c>
      <c r="O4072" s="184">
        <v>0.18930163492557156</v>
      </c>
      <c r="P4072" s="184">
        <v>0.168145478494722</v>
      </c>
      <c r="Q4072" s="184">
        <v>2.1156156430849539E-2</v>
      </c>
    </row>
    <row r="4073" spans="1:17" x14ac:dyDescent="0.2">
      <c r="A4073" s="187" t="str">
        <f>B4073&amp;C4073&amp;D4073&amp;E4073</f>
        <v>200930EMAEDU241</v>
      </c>
      <c r="B4073" s="184">
        <v>2009</v>
      </c>
      <c r="C4073" s="184" t="s">
        <v>4</v>
      </c>
      <c r="D4073" s="184" t="s">
        <v>11</v>
      </c>
      <c r="E4073" s="184">
        <v>41</v>
      </c>
      <c r="F4073" s="184">
        <v>197057</v>
      </c>
      <c r="G4073" s="184">
        <v>3.7241892991627473E-2</v>
      </c>
      <c r="H4073" s="184">
        <v>0.7358175553266314</v>
      </c>
      <c r="I4073" s="184">
        <v>0.70841431666979604</v>
      </c>
      <c r="J4073" s="184">
        <v>0.26222362057678744</v>
      </c>
      <c r="K4073" s="184">
        <v>0.28766803513704159</v>
      </c>
      <c r="L4073" s="184">
        <v>4.3063682081834191E-2</v>
      </c>
      <c r="M4073" s="184">
        <v>1181.7577030748016</v>
      </c>
      <c r="N4073" s="184">
        <v>0.32481368044920877</v>
      </c>
      <c r="O4073" s="184">
        <v>0.21851965288412456</v>
      </c>
      <c r="P4073" s="184">
        <v>0.17129147524247065</v>
      </c>
      <c r="Q4073" s="184">
        <v>4.7228177641653907E-2</v>
      </c>
    </row>
    <row r="4074" spans="1:17" x14ac:dyDescent="0.2">
      <c r="A4074" s="187" t="str">
        <f>B4074&amp;C4074&amp;D4074&amp;E4074</f>
        <v>200930EMAEDU341</v>
      </c>
      <c r="B4074" s="184">
        <v>2009</v>
      </c>
      <c r="C4074" s="184" t="s">
        <v>4</v>
      </c>
      <c r="D4074" s="184" t="s">
        <v>13</v>
      </c>
      <c r="E4074" s="184">
        <v>41</v>
      </c>
      <c r="F4074" s="184">
        <v>56680</v>
      </c>
      <c r="G4074" s="184">
        <v>5.0393426186272586E-2</v>
      </c>
      <c r="H4074" s="184">
        <v>0.809438955539873</v>
      </c>
      <c r="I4074" s="184">
        <v>0.76864855328158077</v>
      </c>
      <c r="J4074" s="184">
        <v>0.17014820042342979</v>
      </c>
      <c r="K4074" s="184">
        <v>0.20412844036697247</v>
      </c>
      <c r="L4074" s="184">
        <v>0.11564925899788285</v>
      </c>
      <c r="M4074" s="184">
        <v>1370.2825294790316</v>
      </c>
      <c r="N4074" s="184">
        <v>0.32649964714184898</v>
      </c>
      <c r="O4074" s="184">
        <v>0.23807339449541284</v>
      </c>
      <c r="P4074" s="184">
        <v>0.19049047282992237</v>
      </c>
      <c r="Q4074" s="184">
        <v>4.7582921665490475E-2</v>
      </c>
    </row>
    <row r="4075" spans="1:17" x14ac:dyDescent="0.2">
      <c r="A4075" s="187" t="str">
        <f>B4075&amp;C4075&amp;D4075&amp;E4075</f>
        <v>200930EMAEDU441</v>
      </c>
      <c r="B4075" s="184">
        <v>2009</v>
      </c>
      <c r="C4075" s="184" t="s">
        <v>4</v>
      </c>
      <c r="D4075" s="184" t="s">
        <v>15</v>
      </c>
      <c r="E4075" s="184">
        <v>41</v>
      </c>
      <c r="F4075" s="184">
        <v>389078</v>
      </c>
      <c r="G4075" s="184">
        <v>5.3523619440703531E-2</v>
      </c>
      <c r="H4075" s="184">
        <v>0.79582757184934638</v>
      </c>
      <c r="I4075" s="184">
        <v>0.75323199975326283</v>
      </c>
      <c r="J4075" s="184">
        <v>0.20417242815065359</v>
      </c>
      <c r="K4075" s="184">
        <v>0.24280735482345442</v>
      </c>
      <c r="L4075" s="184">
        <v>2.8744878918880019E-2</v>
      </c>
      <c r="M4075" s="184">
        <v>1577.6717074358241</v>
      </c>
      <c r="N4075" s="184">
        <v>0.31745876565824444</v>
      </c>
      <c r="O4075" s="184">
        <v>0.20835981095620451</v>
      </c>
      <c r="P4075" s="184">
        <v>0.15677411221709678</v>
      </c>
      <c r="Q4075" s="184">
        <v>5.1585698739107726E-2</v>
      </c>
    </row>
    <row r="4076" spans="1:17" x14ac:dyDescent="0.2">
      <c r="A4076" s="187" t="str">
        <f>B4076&amp;C4076&amp;D4076&amp;E4076</f>
        <v>200930EMAEDU541</v>
      </c>
      <c r="B4076" s="184">
        <v>2009</v>
      </c>
      <c r="C4076" s="184" t="s">
        <v>4</v>
      </c>
      <c r="D4076" s="184" t="s">
        <v>17</v>
      </c>
      <c r="E4076" s="184">
        <v>41</v>
      </c>
      <c r="F4076" s="184">
        <v>327349</v>
      </c>
      <c r="G4076" s="184">
        <v>2.8775931364682966E-2</v>
      </c>
      <c r="H4076" s="184">
        <v>0.81859727691240847</v>
      </c>
      <c r="I4076" s="184">
        <v>0.79504137785666062</v>
      </c>
      <c r="J4076" s="184">
        <v>0.16962630098152126</v>
      </c>
      <c r="K4076" s="184">
        <v>0.1896446911400371</v>
      </c>
      <c r="L4076" s="184">
        <v>8.951913706777781E-2</v>
      </c>
      <c r="M4076" s="184">
        <v>3844.6732893605958</v>
      </c>
      <c r="N4076" s="184">
        <v>0.30979169021441949</v>
      </c>
      <c r="O4076" s="184">
        <v>0.2049372382380884</v>
      </c>
      <c r="P4076" s="184">
        <v>0.12718535874555903</v>
      </c>
      <c r="Q4076" s="184">
        <v>7.7751879492529374E-2</v>
      </c>
    </row>
    <row r="4077" spans="1:17" x14ac:dyDescent="0.2">
      <c r="A4077" s="187" t="str">
        <f>B4077&amp;C4077&amp;D4077&amp;E4077</f>
        <v>200915A17EDU143</v>
      </c>
      <c r="B4077" s="184">
        <v>2009</v>
      </c>
      <c r="C4077" s="184" t="s">
        <v>0</v>
      </c>
      <c r="D4077" s="184" t="s">
        <v>9</v>
      </c>
      <c r="E4077" s="184">
        <v>43</v>
      </c>
      <c r="F4077" s="184">
        <v>82399</v>
      </c>
      <c r="G4077" s="184">
        <v>0.32290833842825567</v>
      </c>
      <c r="H4077" s="184">
        <v>0.25804924817048752</v>
      </c>
      <c r="I4077" s="184">
        <v>0.1747229942110948</v>
      </c>
      <c r="J4077" s="184">
        <v>0.11284117525698127</v>
      </c>
      <c r="K4077" s="184">
        <v>0.13167635529557398</v>
      </c>
      <c r="L4077" s="184">
        <v>0.78229104722144682</v>
      </c>
      <c r="M4077" s="184">
        <v>338.77721935311217</v>
      </c>
      <c r="N4077" s="184">
        <v>9.2139230439836059E-2</v>
      </c>
      <c r="O4077" s="184">
        <v>1.6272098856059215E-2</v>
      </c>
      <c r="P4077" s="184">
        <v>1.6272098856059215E-2</v>
      </c>
      <c r="Q4077" s="184">
        <v>0</v>
      </c>
    </row>
    <row r="4078" spans="1:17" x14ac:dyDescent="0.2">
      <c r="A4078" s="187" t="str">
        <f>B4078&amp;C4078&amp;D4078&amp;E4078</f>
        <v>200915A17EDU243</v>
      </c>
      <c r="B4078" s="184">
        <v>2009</v>
      </c>
      <c r="C4078" s="184" t="s">
        <v>0</v>
      </c>
      <c r="D4078" s="184" t="s">
        <v>11</v>
      </c>
      <c r="E4078" s="184">
        <v>43</v>
      </c>
      <c r="F4078" s="184">
        <v>52715</v>
      </c>
      <c r="G4078" s="184">
        <v>0.25874980083913113</v>
      </c>
      <c r="H4078" s="184">
        <v>0.35718486199373994</v>
      </c>
      <c r="I4078" s="184">
        <v>0.26476335009010715</v>
      </c>
      <c r="J4078" s="184">
        <v>2.0999715451010148E-2</v>
      </c>
      <c r="K4078" s="184">
        <v>3.7807075784880961E-2</v>
      </c>
      <c r="L4078" s="184">
        <v>0.91173290334819312</v>
      </c>
      <c r="M4078" s="184">
        <v>393.58070495601152</v>
      </c>
      <c r="N4078" s="184">
        <v>0.15192501857390509</v>
      </c>
      <c r="O4078" s="184">
        <v>1.266835578077077E-2</v>
      </c>
      <c r="P4078" s="184">
        <v>1.266835578077077E-2</v>
      </c>
      <c r="Q4078" s="184">
        <v>0</v>
      </c>
    </row>
    <row r="4079" spans="1:17" x14ac:dyDescent="0.2">
      <c r="A4079" s="187" t="str">
        <f>B4079&amp;C4079&amp;D4079&amp;E4079</f>
        <v>200915A17EDU343</v>
      </c>
      <c r="B4079" s="184">
        <v>2009</v>
      </c>
      <c r="C4079" s="184" t="s">
        <v>0</v>
      </c>
      <c r="D4079" s="184" t="s">
        <v>13</v>
      </c>
      <c r="E4079" s="184">
        <v>43</v>
      </c>
      <c r="F4079" s="184">
        <v>62682</v>
      </c>
      <c r="G4079" s="184">
        <v>0.26590720795360395</v>
      </c>
      <c r="H4079" s="184">
        <v>0.38511853482658498</v>
      </c>
      <c r="I4079" s="184">
        <v>0.28271274049966499</v>
      </c>
      <c r="J4079" s="184">
        <v>2.825372515235634E-2</v>
      </c>
      <c r="K4079" s="184">
        <v>3.1779458217670142E-2</v>
      </c>
      <c r="L4079" s="184">
        <v>0.94701828276060118</v>
      </c>
      <c r="M4079" s="184">
        <v>459.42710622578562</v>
      </c>
      <c r="N4079" s="184">
        <v>0.16251874541335631</v>
      </c>
      <c r="O4079" s="184">
        <v>2.1202259021728728E-2</v>
      </c>
      <c r="P4079" s="184">
        <v>2.1202259021728728E-2</v>
      </c>
      <c r="Q4079" s="184">
        <v>0</v>
      </c>
    </row>
    <row r="4080" spans="1:17" x14ac:dyDescent="0.2">
      <c r="A4080" s="187" t="str">
        <f>B4080&amp;C4080&amp;D4080&amp;E4080</f>
        <v>200915A17EDU443</v>
      </c>
      <c r="B4080" s="184">
        <v>2009</v>
      </c>
      <c r="C4080" s="184" t="s">
        <v>0</v>
      </c>
      <c r="D4080" s="184" t="s">
        <v>15</v>
      </c>
      <c r="E4080" s="184">
        <v>43</v>
      </c>
      <c r="F4080" s="184">
        <v>5314</v>
      </c>
      <c r="G4080" s="184">
        <v>0.12535290796160362</v>
      </c>
      <c r="H4080" s="184">
        <v>0.33327060594655628</v>
      </c>
      <c r="I4080" s="184">
        <v>0.29149416635302972</v>
      </c>
      <c r="J4080" s="184">
        <v>0.29168234851336095</v>
      </c>
      <c r="K4080" s="184">
        <v>0.33345878810688745</v>
      </c>
      <c r="L4080" s="184">
        <v>0.62495295445991716</v>
      </c>
      <c r="M4080" s="184">
        <v>500.63668938428737</v>
      </c>
      <c r="N4080" s="184">
        <v>0.12495295445991721</v>
      </c>
      <c r="O4080" s="184">
        <v>0</v>
      </c>
      <c r="P4080" s="184">
        <v>0</v>
      </c>
      <c r="Q4080" s="184">
        <v>0</v>
      </c>
    </row>
    <row r="4081" spans="1:17" x14ac:dyDescent="0.2">
      <c r="A4081" s="187" t="str">
        <f>B4081&amp;C4081&amp;D4081&amp;E4081</f>
        <v>200915A17EDU543</v>
      </c>
      <c r="B4081" s="184">
        <v>2009</v>
      </c>
      <c r="C4081" s="184" t="s">
        <v>0</v>
      </c>
      <c r="D4081" s="184" t="s">
        <v>17</v>
      </c>
      <c r="E4081" s="184">
        <v>43</v>
      </c>
      <c r="F4081" s="184">
        <v>665</v>
      </c>
      <c r="G4081" s="184">
        <v>0</v>
      </c>
      <c r="H4081" s="184">
        <v>0.33383458646616543</v>
      </c>
      <c r="I4081" s="184">
        <v>0.33383458646616543</v>
      </c>
      <c r="J4081" s="184">
        <v>0</v>
      </c>
      <c r="K4081" s="184">
        <v>0</v>
      </c>
      <c r="L4081" s="184">
        <v>1</v>
      </c>
      <c r="M4081" s="184">
        <v>522.50427132634161</v>
      </c>
      <c r="N4081" s="184">
        <v>0.33383458646616543</v>
      </c>
      <c r="O4081" s="184">
        <v>0</v>
      </c>
      <c r="P4081" s="184">
        <v>0</v>
      </c>
      <c r="Q4081" s="184">
        <v>0</v>
      </c>
    </row>
    <row r="4082" spans="1:17" x14ac:dyDescent="0.2">
      <c r="A4082" s="187" t="str">
        <f>B4082&amp;C4082&amp;D4082&amp;E4082</f>
        <v>200915A29EDU143</v>
      </c>
      <c r="B4082" s="184">
        <v>2009</v>
      </c>
      <c r="C4082" s="184" t="s">
        <v>3</v>
      </c>
      <c r="D4082" s="184" t="s">
        <v>9</v>
      </c>
      <c r="E4082" s="184">
        <v>43</v>
      </c>
      <c r="F4082" s="184">
        <v>209744</v>
      </c>
      <c r="G4082" s="184">
        <v>0.16571720091828926</v>
      </c>
      <c r="H4082" s="184">
        <v>0.56073117705393238</v>
      </c>
      <c r="I4082" s="184">
        <v>0.46780837592493707</v>
      </c>
      <c r="J4082" s="184">
        <v>0.16784747120299032</v>
      </c>
      <c r="K4082" s="184">
        <v>0.22382046685483256</v>
      </c>
      <c r="L4082" s="184">
        <v>0.37171981081699595</v>
      </c>
      <c r="M4082" s="184">
        <v>625.14952833436109</v>
      </c>
      <c r="N4082" s="184">
        <v>0.20252037269340892</v>
      </c>
      <c r="O4082" s="184">
        <v>6.8927213705005319E-2</v>
      </c>
      <c r="P4082" s="184">
        <v>6.5752808128010418E-2</v>
      </c>
      <c r="Q4082" s="184">
        <v>3.1744055769948962E-3</v>
      </c>
    </row>
    <row r="4083" spans="1:17" x14ac:dyDescent="0.2">
      <c r="A4083" s="187" t="str">
        <f>B4083&amp;C4083&amp;D4083&amp;E4083</f>
        <v>200915A29EDU243</v>
      </c>
      <c r="B4083" s="184">
        <v>2009</v>
      </c>
      <c r="C4083" s="184" t="s">
        <v>3</v>
      </c>
      <c r="D4083" s="184" t="s">
        <v>11</v>
      </c>
      <c r="E4083" s="184">
        <v>43</v>
      </c>
      <c r="F4083" s="184">
        <v>143080</v>
      </c>
      <c r="G4083" s="184">
        <v>0.15585821622675011</v>
      </c>
      <c r="H4083" s="184">
        <v>0.64555493430248811</v>
      </c>
      <c r="I4083" s="184">
        <v>0.54493989376572549</v>
      </c>
      <c r="J4083" s="184">
        <v>9.9035504612804026E-2</v>
      </c>
      <c r="K4083" s="184">
        <v>0.15786972323175846</v>
      </c>
      <c r="L4083" s="184">
        <v>0.43189823874755384</v>
      </c>
      <c r="M4083" s="184">
        <v>698.51697917706872</v>
      </c>
      <c r="N4083" s="184">
        <v>0.22524467876272469</v>
      </c>
      <c r="O4083" s="184">
        <v>5.4383185170644159E-2</v>
      </c>
      <c r="P4083" s="184">
        <v>4.6615160268095014E-2</v>
      </c>
      <c r="Q4083" s="184">
        <v>7.7680249025491458E-3</v>
      </c>
    </row>
    <row r="4084" spans="1:17" x14ac:dyDescent="0.2">
      <c r="A4084" s="187" t="str">
        <f>B4084&amp;C4084&amp;D4084&amp;E4084</f>
        <v>200915A29EDU343</v>
      </c>
      <c r="B4084" s="184">
        <v>2009</v>
      </c>
      <c r="C4084" s="184" t="s">
        <v>3</v>
      </c>
      <c r="D4084" s="184" t="s">
        <v>13</v>
      </c>
      <c r="E4084" s="184">
        <v>43</v>
      </c>
      <c r="F4084" s="184">
        <v>165878</v>
      </c>
      <c r="G4084" s="184">
        <v>0.21257724118262192</v>
      </c>
      <c r="H4084" s="184">
        <v>0.63414075404815584</v>
      </c>
      <c r="I4084" s="184">
        <v>0.49933686203113131</v>
      </c>
      <c r="J4084" s="184">
        <v>7.4759763199459844E-2</v>
      </c>
      <c r="K4084" s="184">
        <v>0.12548981781791438</v>
      </c>
      <c r="L4084" s="184">
        <v>0.59815647644654502</v>
      </c>
      <c r="M4084" s="184">
        <v>676.26986123273241</v>
      </c>
      <c r="N4084" s="184">
        <v>0.19760908619587889</v>
      </c>
      <c r="O4084" s="184">
        <v>3.4724315460760317E-2</v>
      </c>
      <c r="P4084" s="184">
        <v>2.9377012020882817E-2</v>
      </c>
      <c r="Q4084" s="184">
        <v>5.3473034398775002E-3</v>
      </c>
    </row>
    <row r="4085" spans="1:17" x14ac:dyDescent="0.2">
      <c r="A4085" s="187" t="str">
        <f>B4085&amp;C4085&amp;D4085&amp;E4085</f>
        <v>200915A29EDU443</v>
      </c>
      <c r="B4085" s="184">
        <v>2009</v>
      </c>
      <c r="C4085" s="184" t="s">
        <v>3</v>
      </c>
      <c r="D4085" s="184" t="s">
        <v>15</v>
      </c>
      <c r="E4085" s="184">
        <v>43</v>
      </c>
      <c r="F4085" s="184">
        <v>301444</v>
      </c>
      <c r="G4085" s="184">
        <v>0.11512827428767997</v>
      </c>
      <c r="H4085" s="184">
        <v>0.84864518782924858</v>
      </c>
      <c r="I4085" s="184">
        <v>0.75094213187192316</v>
      </c>
      <c r="J4085" s="184">
        <v>0.10799684186780961</v>
      </c>
      <c r="K4085" s="184">
        <v>0.19689229176895212</v>
      </c>
      <c r="L4085" s="184">
        <v>0.1344495163280742</v>
      </c>
      <c r="M4085" s="184">
        <v>959.71792823386738</v>
      </c>
      <c r="N4085" s="184">
        <v>0.26253062525313559</v>
      </c>
      <c r="O4085" s="184">
        <v>6.6180425068554094E-2</v>
      </c>
      <c r="P4085" s="184">
        <v>5.4398417114287799E-2</v>
      </c>
      <c r="Q4085" s="184">
        <v>1.1782007954266288E-2</v>
      </c>
    </row>
    <row r="4086" spans="1:17" x14ac:dyDescent="0.2">
      <c r="A4086" s="187" t="str">
        <f>B4086&amp;C4086&amp;D4086&amp;E4086</f>
        <v>200915A29EDU543</v>
      </c>
      <c r="B4086" s="184">
        <v>2009</v>
      </c>
      <c r="C4086" s="184" t="s">
        <v>3</v>
      </c>
      <c r="D4086" s="184" t="s">
        <v>17</v>
      </c>
      <c r="E4086" s="184">
        <v>43</v>
      </c>
      <c r="F4086" s="184">
        <v>170100</v>
      </c>
      <c r="G4086" s="184">
        <v>7.3734221112498263E-2</v>
      </c>
      <c r="H4086" s="184">
        <v>0.84761904761904761</v>
      </c>
      <c r="I4086" s="184">
        <v>0.78512051734273958</v>
      </c>
      <c r="J4086" s="184">
        <v>4.0370370370370369E-2</v>
      </c>
      <c r="K4086" s="184">
        <v>6.6419753086419758E-2</v>
      </c>
      <c r="L4086" s="184">
        <v>0.57290417401528515</v>
      </c>
      <c r="M4086" s="184">
        <v>1602.3608907195241</v>
      </c>
      <c r="N4086" s="184">
        <v>0.32682539682539685</v>
      </c>
      <c r="O4086" s="184">
        <v>8.3362727807172257E-2</v>
      </c>
      <c r="P4086" s="184">
        <v>6.3809523809523816E-2</v>
      </c>
      <c r="Q4086" s="184">
        <v>1.9553203997648441E-2</v>
      </c>
    </row>
    <row r="4087" spans="1:17" x14ac:dyDescent="0.2">
      <c r="A4087" s="187" t="str">
        <f>B4087&amp;C4087&amp;D4087&amp;E4087</f>
        <v>200918A24EDU143</v>
      </c>
      <c r="B4087" s="184">
        <v>2009</v>
      </c>
      <c r="C4087" s="184" t="s">
        <v>1</v>
      </c>
      <c r="D4087" s="184" t="s">
        <v>9</v>
      </c>
      <c r="E4087" s="184">
        <v>43</v>
      </c>
      <c r="F4087" s="184">
        <v>65554</v>
      </c>
      <c r="G4087" s="184">
        <v>0.16269524076994535</v>
      </c>
      <c r="H4087" s="184">
        <v>0.70612014522378497</v>
      </c>
      <c r="I4087" s="184">
        <v>0.59123775818409252</v>
      </c>
      <c r="J4087" s="184">
        <v>0.22636299844403088</v>
      </c>
      <c r="K4087" s="184">
        <v>0.31760075662812337</v>
      </c>
      <c r="L4087" s="184">
        <v>0.16209537175458399</v>
      </c>
      <c r="M4087" s="184">
        <v>617.13448487171695</v>
      </c>
      <c r="N4087" s="184">
        <v>0.29728163041156908</v>
      </c>
      <c r="O4087" s="184">
        <v>8.7820727949476762E-2</v>
      </c>
      <c r="P4087" s="184">
        <v>8.4449461512646068E-2</v>
      </c>
      <c r="Q4087" s="184">
        <v>3.3712664368307044E-3</v>
      </c>
    </row>
    <row r="4088" spans="1:17" x14ac:dyDescent="0.2">
      <c r="A4088" s="187" t="str">
        <f>B4088&amp;C4088&amp;D4088&amp;E4088</f>
        <v>200918A24EDU243</v>
      </c>
      <c r="B4088" s="184">
        <v>2009</v>
      </c>
      <c r="C4088" s="184" t="s">
        <v>1</v>
      </c>
      <c r="D4088" s="184" t="s">
        <v>11</v>
      </c>
      <c r="E4088" s="184">
        <v>43</v>
      </c>
      <c r="F4088" s="184">
        <v>58253</v>
      </c>
      <c r="G4088" s="184">
        <v>0.17061428846524168</v>
      </c>
      <c r="H4088" s="184">
        <v>0.802310610612329</v>
      </c>
      <c r="I4088" s="184">
        <v>0.66542495665459289</v>
      </c>
      <c r="J4088" s="184">
        <v>0.14064511698968293</v>
      </c>
      <c r="K4088" s="184">
        <v>0.24333510720477916</v>
      </c>
      <c r="L4088" s="184">
        <v>0.21676136851320962</v>
      </c>
      <c r="M4088" s="184">
        <v>675.79345024145027</v>
      </c>
      <c r="N4088" s="184">
        <v>0.2405783115920801</v>
      </c>
      <c r="O4088" s="184">
        <v>4.2029260222984269E-2</v>
      </c>
      <c r="P4088" s="184">
        <v>3.437817718116179E-2</v>
      </c>
      <c r="Q4088" s="184">
        <v>7.6510830418224738E-3</v>
      </c>
    </row>
    <row r="4089" spans="1:17" x14ac:dyDescent="0.2">
      <c r="A4089" s="187" t="str">
        <f>B4089&amp;C4089&amp;D4089&amp;E4089</f>
        <v>200918A24EDU343</v>
      </c>
      <c r="B4089" s="184">
        <v>2009</v>
      </c>
      <c r="C4089" s="184" t="s">
        <v>1</v>
      </c>
      <c r="D4089" s="184" t="s">
        <v>13</v>
      </c>
      <c r="E4089" s="184">
        <v>43</v>
      </c>
      <c r="F4089" s="184">
        <v>73969</v>
      </c>
      <c r="G4089" s="184">
        <v>0.23547256655682827</v>
      </c>
      <c r="H4089" s="184">
        <v>0.77541943246495149</v>
      </c>
      <c r="I4089" s="184">
        <v>0.59282942854439025</v>
      </c>
      <c r="J4089" s="184">
        <v>8.0858197352945152E-2</v>
      </c>
      <c r="K4089" s="184">
        <v>0.15870161824548121</v>
      </c>
      <c r="L4089" s="184">
        <v>0.47300896321431951</v>
      </c>
      <c r="M4089" s="184">
        <v>687.85054972155513</v>
      </c>
      <c r="N4089" s="184">
        <v>0.22760886317241005</v>
      </c>
      <c r="O4089" s="184">
        <v>3.5947491516716459E-2</v>
      </c>
      <c r="P4089" s="184">
        <v>2.695723884329922E-2</v>
      </c>
      <c r="Q4089" s="184">
        <v>8.9902526734172428E-3</v>
      </c>
    </row>
    <row r="4090" spans="1:17" x14ac:dyDescent="0.2">
      <c r="A4090" s="187" t="str">
        <f>B4090&amp;C4090&amp;D4090&amp;E4090</f>
        <v>200918A24EDU443</v>
      </c>
      <c r="B4090" s="184">
        <v>2009</v>
      </c>
      <c r="C4090" s="184" t="s">
        <v>1</v>
      </c>
      <c r="D4090" s="184" t="s">
        <v>15</v>
      </c>
      <c r="E4090" s="184">
        <v>43</v>
      </c>
      <c r="F4090" s="184">
        <v>161706</v>
      </c>
      <c r="G4090" s="184">
        <v>0.13060903495107454</v>
      </c>
      <c r="H4090" s="184">
        <v>0.81779278443595171</v>
      </c>
      <c r="I4090" s="184">
        <v>0.71098165807081992</v>
      </c>
      <c r="J4090" s="184">
        <v>0.11507921783978331</v>
      </c>
      <c r="K4090" s="184">
        <v>0.20957169183580077</v>
      </c>
      <c r="L4090" s="184">
        <v>0.1739514922142654</v>
      </c>
      <c r="M4090" s="184">
        <v>807.56552851501965</v>
      </c>
      <c r="N4090" s="184">
        <v>0.23841415902934956</v>
      </c>
      <c r="O4090" s="184">
        <v>3.8403027716967832E-2</v>
      </c>
      <c r="P4090" s="184">
        <v>3.2911580275314462E-2</v>
      </c>
      <c r="Q4090" s="184">
        <v>5.491447441653371E-3</v>
      </c>
    </row>
    <row r="4091" spans="1:17" x14ac:dyDescent="0.2">
      <c r="A4091" s="187" t="str">
        <f>B4091&amp;C4091&amp;D4091&amp;E4091</f>
        <v>200918A24EDU543</v>
      </c>
      <c r="B4091" s="184">
        <v>2009</v>
      </c>
      <c r="C4091" s="184" t="s">
        <v>1</v>
      </c>
      <c r="D4091" s="184" t="s">
        <v>17</v>
      </c>
      <c r="E4091" s="184">
        <v>43</v>
      </c>
      <c r="F4091" s="184">
        <v>80843</v>
      </c>
      <c r="G4091" s="184">
        <v>9.6088954590738185E-2</v>
      </c>
      <c r="H4091" s="184">
        <v>0.76981309451653201</v>
      </c>
      <c r="I4091" s="184">
        <v>0.69584255903417735</v>
      </c>
      <c r="J4091" s="184">
        <v>4.6584119837215346E-2</v>
      </c>
      <c r="K4091" s="184">
        <v>6.5757084719765477E-2</v>
      </c>
      <c r="L4091" s="184">
        <v>0.75346041091993121</v>
      </c>
      <c r="M4091" s="184">
        <v>1128.9746077536151</v>
      </c>
      <c r="N4091" s="184">
        <v>0.30138663829892509</v>
      </c>
      <c r="O4091" s="184">
        <v>4.1116732431997823E-2</v>
      </c>
      <c r="P4091" s="184">
        <v>3.2878542359882738E-2</v>
      </c>
      <c r="Q4091" s="184">
        <v>8.2381900721150876E-3</v>
      </c>
    </row>
    <row r="4092" spans="1:17" x14ac:dyDescent="0.2">
      <c r="A4092" s="187" t="str">
        <f>B4092&amp;C4092&amp;D4092&amp;E4092</f>
        <v>200925A29EDU143</v>
      </c>
      <c r="B4092" s="184">
        <v>2009</v>
      </c>
      <c r="C4092" s="184" t="s">
        <v>2</v>
      </c>
      <c r="D4092" s="184" t="s">
        <v>9</v>
      </c>
      <c r="E4092" s="184">
        <v>43</v>
      </c>
      <c r="F4092" s="184">
        <v>61791</v>
      </c>
      <c r="G4092" s="184">
        <v>0.10174197930400736</v>
      </c>
      <c r="H4092" s="184">
        <v>0.81011797834636112</v>
      </c>
      <c r="I4092" s="184">
        <v>0.72769497175964137</v>
      </c>
      <c r="J4092" s="184">
        <v>0.1791199365603405</v>
      </c>
      <c r="K4092" s="184">
        <v>0.2472042854137334</v>
      </c>
      <c r="L4092" s="184">
        <v>4.6608729426615529E-2</v>
      </c>
      <c r="M4092" s="184">
        <v>722.6591545513445</v>
      </c>
      <c r="N4092" s="184">
        <v>0.24816060030210008</v>
      </c>
      <c r="O4092" s="184">
        <v>0.11871233900177038</v>
      </c>
      <c r="P4092" s="184">
        <v>0.11153340154948108</v>
      </c>
      <c r="Q4092" s="184">
        <v>7.1789374522893013E-3</v>
      </c>
    </row>
    <row r="4093" spans="1:17" x14ac:dyDescent="0.2">
      <c r="A4093" s="187" t="str">
        <f>B4093&amp;C4093&amp;D4093&amp;E4093</f>
        <v>200925A29EDU243</v>
      </c>
      <c r="B4093" s="184">
        <v>2009</v>
      </c>
      <c r="C4093" s="184" t="s">
        <v>2</v>
      </c>
      <c r="D4093" s="184" t="s">
        <v>11</v>
      </c>
      <c r="E4093" s="184">
        <v>43</v>
      </c>
      <c r="F4093" s="184">
        <v>32112</v>
      </c>
      <c r="G4093" s="184">
        <v>5.7835820895522388E-2</v>
      </c>
      <c r="H4093" s="184">
        <v>0.8345789735924265</v>
      </c>
      <c r="I4093" s="184">
        <v>0.78631041355256603</v>
      </c>
      <c r="J4093" s="184">
        <v>0.15165670154459393</v>
      </c>
      <c r="K4093" s="184">
        <v>0.19992526158445442</v>
      </c>
      <c r="L4093" s="184">
        <v>3.447309417040359E-2</v>
      </c>
      <c r="M4093" s="184">
        <v>905.06255409371511</v>
      </c>
      <c r="N4093" s="184">
        <v>0.31738913801694069</v>
      </c>
      <c r="O4093" s="184">
        <v>0.14489910313901344</v>
      </c>
      <c r="P4093" s="184">
        <v>0.12422147483806677</v>
      </c>
      <c r="Q4093" s="184">
        <v>2.0677628300946688E-2</v>
      </c>
    </row>
    <row r="4094" spans="1:17" x14ac:dyDescent="0.2">
      <c r="A4094" s="187" t="str">
        <f>B4094&amp;C4094&amp;D4094&amp;E4094</f>
        <v>200925A29EDU343</v>
      </c>
      <c r="B4094" s="184">
        <v>2009</v>
      </c>
      <c r="C4094" s="184" t="s">
        <v>2</v>
      </c>
      <c r="D4094" s="184" t="s">
        <v>13</v>
      </c>
      <c r="E4094" s="184">
        <v>43</v>
      </c>
      <c r="F4094" s="184">
        <v>29227</v>
      </c>
      <c r="G4094" s="184">
        <v>0.10281517747858017</v>
      </c>
      <c r="H4094" s="184">
        <v>0.81065453176857016</v>
      </c>
      <c r="I4094" s="184">
        <v>0.72730694221096925</v>
      </c>
      <c r="J4094" s="184">
        <v>0.15906524788722756</v>
      </c>
      <c r="K4094" s="184">
        <v>0.24241283744482842</v>
      </c>
      <c r="L4094" s="184">
        <v>0.16669517911520171</v>
      </c>
      <c r="M4094" s="184">
        <v>833.13904420660344</v>
      </c>
      <c r="N4094" s="184">
        <v>0.19694118452116194</v>
      </c>
      <c r="O4094" s="184">
        <v>6.062887056488863E-2</v>
      </c>
      <c r="P4094" s="184">
        <v>5.3033154275156535E-2</v>
      </c>
      <c r="Q4094" s="184">
        <v>7.5957162897320974E-3</v>
      </c>
    </row>
    <row r="4095" spans="1:17" x14ac:dyDescent="0.2">
      <c r="A4095" s="187" t="str">
        <f>B4095&amp;C4095&amp;D4095&amp;E4095</f>
        <v>200925A29EDU443</v>
      </c>
      <c r="B4095" s="184">
        <v>2009</v>
      </c>
      <c r="C4095" s="184" t="s">
        <v>2</v>
      </c>
      <c r="D4095" s="184" t="s">
        <v>15</v>
      </c>
      <c r="E4095" s="184">
        <v>43</v>
      </c>
      <c r="F4095" s="184">
        <v>134424</v>
      </c>
      <c r="G4095" s="184">
        <v>9.8172503817545928E-2</v>
      </c>
      <c r="H4095" s="184">
        <v>0.90613283342260309</v>
      </c>
      <c r="I4095" s="184">
        <v>0.81717550437421893</v>
      </c>
      <c r="J4095" s="184">
        <v>9.2215675772183536E-2</v>
      </c>
      <c r="K4095" s="184">
        <v>0.1762408498482414</v>
      </c>
      <c r="L4095" s="184">
        <v>6.7540022615009229E-2</v>
      </c>
      <c r="M4095" s="184">
        <v>1124.7235126126793</v>
      </c>
      <c r="N4095" s="184">
        <v>0.29703730197761585</v>
      </c>
      <c r="O4095" s="184">
        <v>0.1022712031117271</v>
      </c>
      <c r="P4095" s="184">
        <v>8.2442884606786782E-2</v>
      </c>
      <c r="Q4095" s="184">
        <v>1.9828318504940313E-2</v>
      </c>
    </row>
    <row r="4096" spans="1:17" x14ac:dyDescent="0.2">
      <c r="A4096" s="187" t="str">
        <f>B4096&amp;C4096&amp;D4096&amp;E4096</f>
        <v>200925A29EDU543</v>
      </c>
      <c r="B4096" s="184">
        <v>2009</v>
      </c>
      <c r="C4096" s="184" t="s">
        <v>2</v>
      </c>
      <c r="D4096" s="184" t="s">
        <v>17</v>
      </c>
      <c r="E4096" s="184">
        <v>43</v>
      </c>
      <c r="F4096" s="184">
        <v>88592</v>
      </c>
      <c r="G4096" s="184">
        <v>5.6911066516567958E-2</v>
      </c>
      <c r="H4096" s="184">
        <v>0.92247607007404731</v>
      </c>
      <c r="I4096" s="184">
        <v>0.86997697309012101</v>
      </c>
      <c r="J4096" s="184">
        <v>3.5003160556257899E-2</v>
      </c>
      <c r="K4096" s="184">
        <v>6.7523026909878991E-2</v>
      </c>
      <c r="L4096" s="184">
        <v>0.40493498284269458</v>
      </c>
      <c r="M4096" s="184">
        <v>1948.952407382804</v>
      </c>
      <c r="N4096" s="184">
        <v>0.34998645475889473</v>
      </c>
      <c r="O4096" s="184">
        <v>0.12253928119920535</v>
      </c>
      <c r="P4096" s="184">
        <v>9.2513996749142138E-2</v>
      </c>
      <c r="Q4096" s="184">
        <v>3.0025284450063212E-2</v>
      </c>
    </row>
    <row r="4097" spans="1:17" x14ac:dyDescent="0.2">
      <c r="A4097" s="187" t="str">
        <f>B4097&amp;C4097&amp;D4097&amp;E4097</f>
        <v>200930EMAEDU143</v>
      </c>
      <c r="B4097" s="184">
        <v>2009</v>
      </c>
      <c r="C4097" s="184" t="s">
        <v>4</v>
      </c>
      <c r="D4097" s="184" t="s">
        <v>9</v>
      </c>
      <c r="E4097" s="184">
        <v>43</v>
      </c>
      <c r="F4097" s="184">
        <v>938968</v>
      </c>
      <c r="G4097" s="184">
        <v>4.420017432327366E-2</v>
      </c>
      <c r="H4097" s="184">
        <v>0.56572428453365819</v>
      </c>
      <c r="I4097" s="184">
        <v>0.54071917253836121</v>
      </c>
      <c r="J4097" s="184">
        <v>0.43120745328914295</v>
      </c>
      <c r="K4097" s="184">
        <v>0.45573970571947076</v>
      </c>
      <c r="L4097" s="184">
        <v>9.4401513150607907E-3</v>
      </c>
      <c r="M4097" s="184">
        <v>833.59690085910063</v>
      </c>
      <c r="N4097" s="184">
        <v>0.24126137708054823</v>
      </c>
      <c r="O4097" s="184">
        <v>0.15941793766790671</v>
      </c>
      <c r="P4097" s="184">
        <v>0.13150751923052281</v>
      </c>
      <c r="Q4097" s="184">
        <v>2.7910418437383878E-2</v>
      </c>
    </row>
    <row r="4098" spans="1:17" x14ac:dyDescent="0.2">
      <c r="A4098" s="187" t="str">
        <f>B4098&amp;C4098&amp;D4098&amp;E4098</f>
        <v>200930EMAEDU243</v>
      </c>
      <c r="B4098" s="184">
        <v>2009</v>
      </c>
      <c r="C4098" s="184" t="s">
        <v>4</v>
      </c>
      <c r="D4098" s="184" t="s">
        <v>11</v>
      </c>
      <c r="E4098" s="184">
        <v>43</v>
      </c>
      <c r="F4098" s="184">
        <v>234562</v>
      </c>
      <c r="G4098" s="184">
        <v>4.9929870259980962E-2</v>
      </c>
      <c r="H4098" s="184">
        <v>0.68086049743777766</v>
      </c>
      <c r="I4098" s="184">
        <v>0.64686522113556333</v>
      </c>
      <c r="J4098" s="184">
        <v>0.31631295776809543</v>
      </c>
      <c r="K4098" s="184">
        <v>0.34559306281494873</v>
      </c>
      <c r="L4098" s="184">
        <v>1.7944083014298992E-2</v>
      </c>
      <c r="M4098" s="184">
        <v>1053.4255049834503</v>
      </c>
      <c r="N4098" s="184">
        <v>0.29967568490227875</v>
      </c>
      <c r="O4098" s="184">
        <v>0.18246138089954766</v>
      </c>
      <c r="P4098" s="184">
        <v>0.13992916275497141</v>
      </c>
      <c r="Q4098" s="184">
        <v>4.2532218144576257E-2</v>
      </c>
    </row>
    <row r="4099" spans="1:17" x14ac:dyDescent="0.2">
      <c r="A4099" s="187" t="str">
        <f>B4099&amp;C4099&amp;D4099&amp;E4099</f>
        <v>200930EMAEDU343</v>
      </c>
      <c r="B4099" s="184">
        <v>2009</v>
      </c>
      <c r="C4099" s="184" t="s">
        <v>4</v>
      </c>
      <c r="D4099" s="184" t="s">
        <v>13</v>
      </c>
      <c r="E4099" s="184">
        <v>43</v>
      </c>
      <c r="F4099" s="184">
        <v>83507</v>
      </c>
      <c r="G4099" s="184">
        <v>7.2219053051911009E-2</v>
      </c>
      <c r="H4099" s="184">
        <v>0.73472882512843229</v>
      </c>
      <c r="I4099" s="184">
        <v>0.68166740512771384</v>
      </c>
      <c r="J4099" s="184">
        <v>0.25996623037589661</v>
      </c>
      <c r="K4099" s="184">
        <v>0.30773468092495238</v>
      </c>
      <c r="L4099" s="184">
        <v>5.8402289628414386E-2</v>
      </c>
      <c r="M4099" s="184">
        <v>1198.7801574497398</v>
      </c>
      <c r="N4099" s="184">
        <v>0.34472559186655011</v>
      </c>
      <c r="O4099" s="184">
        <v>0.21214987965080773</v>
      </c>
      <c r="P4099" s="184">
        <v>0.15381944028644307</v>
      </c>
      <c r="Q4099" s="184">
        <v>5.8330439364364661E-2</v>
      </c>
    </row>
    <row r="4100" spans="1:17" x14ac:dyDescent="0.2">
      <c r="A4100" s="187" t="str">
        <f>B4100&amp;C4100&amp;D4100&amp;E4100</f>
        <v>200930EMAEDU443</v>
      </c>
      <c r="B4100" s="184">
        <v>2009</v>
      </c>
      <c r="C4100" s="184" t="s">
        <v>4</v>
      </c>
      <c r="D4100" s="184" t="s">
        <v>15</v>
      </c>
      <c r="E4100" s="184">
        <v>43</v>
      </c>
      <c r="F4100" s="184">
        <v>463164</v>
      </c>
      <c r="G4100" s="184">
        <v>5.8539050923000928E-2</v>
      </c>
      <c r="H4100" s="184">
        <v>0.75181145339447797</v>
      </c>
      <c r="I4100" s="184">
        <v>0.70780112443972332</v>
      </c>
      <c r="J4100" s="184">
        <v>0.24675492913957042</v>
      </c>
      <c r="K4100" s="184">
        <v>0.28789586409997325</v>
      </c>
      <c r="L4100" s="184">
        <v>1.8641345182268051E-2</v>
      </c>
      <c r="M4100" s="184">
        <v>1597.3651944057265</v>
      </c>
      <c r="N4100" s="184">
        <v>0.32182553048164364</v>
      </c>
      <c r="O4100" s="184">
        <v>0.17501360209342695</v>
      </c>
      <c r="P4100" s="184">
        <v>0.12336882831999033</v>
      </c>
      <c r="Q4100" s="184">
        <v>5.1644773773436625E-2</v>
      </c>
    </row>
    <row r="4101" spans="1:17" x14ac:dyDescent="0.2">
      <c r="A4101" s="187" t="str">
        <f>B4101&amp;C4101&amp;D4101&amp;E4101</f>
        <v>200930EMAEDU543</v>
      </c>
      <c r="B4101" s="184">
        <v>2009</v>
      </c>
      <c r="C4101" s="184" t="s">
        <v>4</v>
      </c>
      <c r="D4101" s="184" t="s">
        <v>17</v>
      </c>
      <c r="E4101" s="184">
        <v>43</v>
      </c>
      <c r="F4101" s="184">
        <v>380533</v>
      </c>
      <c r="G4101" s="184">
        <v>2.9479731264808025E-2</v>
      </c>
      <c r="H4101" s="184">
        <v>0.80968010658733935</v>
      </c>
      <c r="I4101" s="184">
        <v>0.78581095463468342</v>
      </c>
      <c r="J4101" s="184">
        <v>0.1775220545918488</v>
      </c>
      <c r="K4101" s="184">
        <v>0.19964628560466505</v>
      </c>
      <c r="L4101" s="184">
        <v>0.10827707452441707</v>
      </c>
      <c r="M4101" s="184">
        <v>3697.3636296744121</v>
      </c>
      <c r="N4101" s="184">
        <v>0.35158842991278022</v>
      </c>
      <c r="O4101" s="184">
        <v>0.23516225925215423</v>
      </c>
      <c r="P4101" s="184">
        <v>0.14901729941949843</v>
      </c>
      <c r="Q4101" s="184">
        <v>8.6144959832655771E-2</v>
      </c>
    </row>
    <row r="4102" spans="1:17" x14ac:dyDescent="0.2">
      <c r="A4102" s="187" t="str">
        <f>B4102&amp;C4102&amp;D4102&amp;E4102</f>
        <v>200915A17EDU153</v>
      </c>
      <c r="B4102" s="184">
        <v>2009</v>
      </c>
      <c r="C4102" s="184" t="s">
        <v>0</v>
      </c>
      <c r="D4102" s="184" t="s">
        <v>9</v>
      </c>
      <c r="E4102" s="184">
        <v>53</v>
      </c>
      <c r="F4102" s="184">
        <v>39873</v>
      </c>
      <c r="G4102" s="184">
        <v>0.46887508626639063</v>
      </c>
      <c r="H4102" s="184">
        <v>0.1817019035437514</v>
      </c>
      <c r="I4102" s="184">
        <v>9.6506407844907577E-2</v>
      </c>
      <c r="J4102" s="184">
        <v>8.5270734582298793E-2</v>
      </c>
      <c r="K4102" s="184">
        <v>9.0963810097058159E-2</v>
      </c>
      <c r="L4102" s="184">
        <v>0.86928497981089958</v>
      </c>
      <c r="M4102" s="184">
        <v>311.57323449195036</v>
      </c>
      <c r="N4102" s="184">
        <v>3.9776289719860559E-2</v>
      </c>
      <c r="O4102" s="184">
        <v>5.6930755147593607E-3</v>
      </c>
      <c r="P4102" s="184">
        <v>5.6930755147593607E-3</v>
      </c>
      <c r="Q4102" s="184">
        <v>0</v>
      </c>
    </row>
    <row r="4103" spans="1:17" x14ac:dyDescent="0.2">
      <c r="A4103" s="187" t="str">
        <f>B4103&amp;C4103&amp;D4103&amp;E4103</f>
        <v>200915A17EDU253</v>
      </c>
      <c r="B4103" s="184">
        <v>2009</v>
      </c>
      <c r="C4103" s="184" t="s">
        <v>0</v>
      </c>
      <c r="D4103" s="184" t="s">
        <v>11</v>
      </c>
      <c r="E4103" s="184">
        <v>53</v>
      </c>
      <c r="F4103" s="184">
        <v>40548</v>
      </c>
      <c r="G4103" s="184">
        <v>0.56411997736276176</v>
      </c>
      <c r="H4103" s="184">
        <v>0.21788990825688073</v>
      </c>
      <c r="I4103" s="184">
        <v>9.4973858143434939E-2</v>
      </c>
      <c r="J4103" s="184">
        <v>2.2319226595639736E-2</v>
      </c>
      <c r="K4103" s="184">
        <v>2.2319226595639736E-2</v>
      </c>
      <c r="L4103" s="184">
        <v>0.96653349117095788</v>
      </c>
      <c r="M4103" s="184">
        <v>370.80793256619069</v>
      </c>
      <c r="N4103" s="184">
        <v>5.0261418565650584E-2</v>
      </c>
      <c r="O4103" s="184">
        <v>5.5736411167011937E-3</v>
      </c>
      <c r="P4103" s="184">
        <v>5.5736411167011937E-3</v>
      </c>
      <c r="Q4103" s="184">
        <v>0</v>
      </c>
    </row>
    <row r="4104" spans="1:17" x14ac:dyDescent="0.2">
      <c r="A4104" s="187" t="str">
        <f>B4104&amp;C4104&amp;D4104&amp;E4104</f>
        <v>200915A17EDU353</v>
      </c>
      <c r="B4104" s="184">
        <v>2009</v>
      </c>
      <c r="C4104" s="184" t="s">
        <v>0</v>
      </c>
      <c r="D4104" s="184" t="s">
        <v>13</v>
      </c>
      <c r="E4104" s="184">
        <v>53</v>
      </c>
      <c r="F4104" s="184">
        <v>53683</v>
      </c>
      <c r="G4104" s="184">
        <v>0.48455172413793102</v>
      </c>
      <c r="H4104" s="184">
        <v>0.27010412979900528</v>
      </c>
      <c r="I4104" s="184">
        <v>0.13922470800812176</v>
      </c>
      <c r="J4104" s="184">
        <v>2.527802097498277E-2</v>
      </c>
      <c r="K4104" s="184">
        <v>3.3697818676303483E-2</v>
      </c>
      <c r="L4104" s="184">
        <v>0.96209228247303613</v>
      </c>
      <c r="M4104" s="184">
        <v>393.94444530593057</v>
      </c>
      <c r="N4104" s="184">
        <v>6.7507404578730695E-2</v>
      </c>
      <c r="O4104" s="184">
        <v>0</v>
      </c>
      <c r="P4104" s="184">
        <v>0</v>
      </c>
      <c r="Q4104" s="184">
        <v>0</v>
      </c>
    </row>
    <row r="4105" spans="1:17" x14ac:dyDescent="0.2">
      <c r="A4105" s="187" t="str">
        <f>B4105&amp;C4105&amp;D4105&amp;E4105</f>
        <v>200915A17EDU453</v>
      </c>
      <c r="B4105" s="184">
        <v>2009</v>
      </c>
      <c r="C4105" s="184" t="s">
        <v>0</v>
      </c>
      <c r="D4105" s="184" t="s">
        <v>15</v>
      </c>
      <c r="E4105" s="184">
        <v>53</v>
      </c>
      <c r="F4105" s="184">
        <v>5438</v>
      </c>
      <c r="G4105" s="184">
        <v>0.49981597350018403</v>
      </c>
      <c r="H4105" s="184">
        <v>0.49963221772710553</v>
      </c>
      <c r="I4105" s="184">
        <v>0.24990805443177638</v>
      </c>
      <c r="J4105" s="184">
        <v>0.16660536962118425</v>
      </c>
      <c r="K4105" s="184">
        <v>0.37477013607944099</v>
      </c>
      <c r="L4105" s="184">
        <v>0.50018389113644723</v>
      </c>
      <c r="M4105" s="184">
        <v>477.49565491856328</v>
      </c>
      <c r="N4105" s="184">
        <v>4.1743287973519679E-2</v>
      </c>
      <c r="O4105" s="184">
        <v>4.1743287973519679E-2</v>
      </c>
      <c r="P4105" s="184">
        <v>4.1743287973519679E-2</v>
      </c>
      <c r="Q4105" s="184">
        <v>0</v>
      </c>
    </row>
    <row r="4106" spans="1:17" x14ac:dyDescent="0.2">
      <c r="A4106" s="187" t="str">
        <f>B4106&amp;C4106&amp;D4106&amp;E4106</f>
        <v>200915A17EDU553</v>
      </c>
      <c r="B4106" s="184">
        <v>2009</v>
      </c>
      <c r="C4106" s="184" t="s">
        <v>0</v>
      </c>
      <c r="D4106" s="184" t="s">
        <v>17</v>
      </c>
      <c r="E4106" s="184">
        <v>53</v>
      </c>
      <c r="F4106" s="184">
        <v>454</v>
      </c>
      <c r="G4106" s="184"/>
      <c r="H4106" s="184">
        <v>0</v>
      </c>
      <c r="I4106" s="184">
        <v>0</v>
      </c>
      <c r="J4106" s="184">
        <v>0.5</v>
      </c>
      <c r="K4106" s="184">
        <v>0.5</v>
      </c>
      <c r="L4106" s="184">
        <v>0.5</v>
      </c>
      <c r="M4106" s="184"/>
      <c r="N4106" s="184">
        <v>0</v>
      </c>
      <c r="O4106" s="184">
        <v>0</v>
      </c>
      <c r="P4106" s="184">
        <v>0</v>
      </c>
      <c r="Q4106" s="184">
        <v>0</v>
      </c>
    </row>
    <row r="4107" spans="1:17" x14ac:dyDescent="0.2">
      <c r="A4107" s="187" t="str">
        <f>B4107&amp;C4107&amp;D4107&amp;E4107</f>
        <v>200915A29EDU153</v>
      </c>
      <c r="B4107" s="184">
        <v>2009</v>
      </c>
      <c r="C4107" s="184" t="s">
        <v>3</v>
      </c>
      <c r="D4107" s="184" t="s">
        <v>9</v>
      </c>
      <c r="E4107" s="184">
        <v>53</v>
      </c>
      <c r="F4107" s="184">
        <v>129140</v>
      </c>
      <c r="G4107" s="184">
        <v>0.2333168363184013</v>
      </c>
      <c r="H4107" s="184">
        <v>0.57891435651231227</v>
      </c>
      <c r="I4107" s="184">
        <v>0.44384389035155647</v>
      </c>
      <c r="J4107" s="184">
        <v>0.16492953383924422</v>
      </c>
      <c r="K4107" s="184">
        <v>0.25967167415208303</v>
      </c>
      <c r="L4107" s="184">
        <v>0.33682050487842652</v>
      </c>
      <c r="M4107" s="184">
        <v>624.69463890500117</v>
      </c>
      <c r="N4107" s="184">
        <v>0.19154003087353486</v>
      </c>
      <c r="O4107" s="184">
        <v>6.5028352454756314E-2</v>
      </c>
      <c r="P4107" s="184">
        <v>6.1514354642278127E-2</v>
      </c>
      <c r="Q4107" s="184">
        <v>3.5139978124781829E-3</v>
      </c>
    </row>
    <row r="4108" spans="1:17" x14ac:dyDescent="0.2">
      <c r="A4108" s="187" t="str">
        <f>B4108&amp;C4108&amp;D4108&amp;E4108</f>
        <v>200915A29EDU253</v>
      </c>
      <c r="B4108" s="184">
        <v>2009</v>
      </c>
      <c r="C4108" s="184" t="s">
        <v>3</v>
      </c>
      <c r="D4108" s="184" t="s">
        <v>11</v>
      </c>
      <c r="E4108" s="184">
        <v>53</v>
      </c>
      <c r="F4108" s="184">
        <v>85400</v>
      </c>
      <c r="G4108" s="184">
        <v>0.33876182204207683</v>
      </c>
      <c r="H4108" s="184">
        <v>0.48533957845433257</v>
      </c>
      <c r="I4108" s="184">
        <v>0.32092505854800935</v>
      </c>
      <c r="J4108" s="184">
        <v>0.11146370023419204</v>
      </c>
      <c r="K4108" s="184">
        <v>0.19634660421545669</v>
      </c>
      <c r="L4108" s="184">
        <v>0.56495316159250586</v>
      </c>
      <c r="M4108" s="184">
        <v>727.37600827233427</v>
      </c>
      <c r="N4108" s="184">
        <v>0.12730679156908664</v>
      </c>
      <c r="O4108" s="184">
        <v>2.6533957845433255E-2</v>
      </c>
      <c r="P4108" s="184">
        <v>2.6533957845433255E-2</v>
      </c>
      <c r="Q4108" s="184">
        <v>0</v>
      </c>
    </row>
    <row r="4109" spans="1:17" x14ac:dyDescent="0.2">
      <c r="A4109" s="187" t="str">
        <f>B4109&amp;C4109&amp;D4109&amp;E4109</f>
        <v>200915A29EDU353</v>
      </c>
      <c r="B4109" s="184">
        <v>2009</v>
      </c>
      <c r="C4109" s="184" t="s">
        <v>3</v>
      </c>
      <c r="D4109" s="184" t="s">
        <v>13</v>
      </c>
      <c r="E4109" s="184">
        <v>53</v>
      </c>
      <c r="F4109" s="184">
        <v>115749</v>
      </c>
      <c r="G4109" s="184">
        <v>0.31290234544316192</v>
      </c>
      <c r="H4109" s="184">
        <v>0.53815583719945748</v>
      </c>
      <c r="I4109" s="184">
        <v>0.36976561352581877</v>
      </c>
      <c r="J4109" s="184">
        <v>5.0851411243293676E-2</v>
      </c>
      <c r="K4109" s="184">
        <v>9.9802158117996698E-2</v>
      </c>
      <c r="L4109" s="184">
        <v>0.70259786261652368</v>
      </c>
      <c r="M4109" s="184">
        <v>719.40409072727539</v>
      </c>
      <c r="N4109" s="184">
        <v>0.13892992596048345</v>
      </c>
      <c r="O4109" s="184">
        <v>2.740412444167984E-2</v>
      </c>
      <c r="P4109" s="184">
        <v>1.9585482379977363E-2</v>
      </c>
      <c r="Q4109" s="184">
        <v>7.8186420617024771E-3</v>
      </c>
    </row>
    <row r="4110" spans="1:17" x14ac:dyDescent="0.2">
      <c r="A4110" s="187" t="str">
        <f>B4110&amp;C4110&amp;D4110&amp;E4110</f>
        <v>200915A29EDU453</v>
      </c>
      <c r="B4110" s="184">
        <v>2009</v>
      </c>
      <c r="C4110" s="184" t="s">
        <v>3</v>
      </c>
      <c r="D4110" s="184" t="s">
        <v>15</v>
      </c>
      <c r="E4110" s="184">
        <v>53</v>
      </c>
      <c r="F4110" s="184">
        <v>238786</v>
      </c>
      <c r="G4110" s="184">
        <v>0.17462256238205073</v>
      </c>
      <c r="H4110" s="184">
        <v>0.7988743058638279</v>
      </c>
      <c r="I4110" s="184">
        <v>0.6593728275527041</v>
      </c>
      <c r="J4110" s="184">
        <v>0.14798606283450452</v>
      </c>
      <c r="K4110" s="184">
        <v>0.26471819955943815</v>
      </c>
      <c r="L4110" s="184">
        <v>0.15087149162848743</v>
      </c>
      <c r="M4110" s="184">
        <v>922.41446367844514</v>
      </c>
      <c r="N4110" s="184">
        <v>0.2599482381714171</v>
      </c>
      <c r="O4110" s="184">
        <v>5.5032539596123725E-2</v>
      </c>
      <c r="P4110" s="184">
        <v>4.8386421314482425E-2</v>
      </c>
      <c r="Q4110" s="184">
        <v>6.6461182816413026E-3</v>
      </c>
    </row>
    <row r="4111" spans="1:17" x14ac:dyDescent="0.2">
      <c r="A4111" s="187" t="str">
        <f>B4111&amp;C4111&amp;D4111&amp;E4111</f>
        <v>200915A29EDU553</v>
      </c>
      <c r="B4111" s="184">
        <v>2009</v>
      </c>
      <c r="C4111" s="184" t="s">
        <v>3</v>
      </c>
      <c r="D4111" s="184" t="s">
        <v>17</v>
      </c>
      <c r="E4111" s="184">
        <v>53</v>
      </c>
      <c r="F4111" s="184">
        <v>182143</v>
      </c>
      <c r="G4111" s="184">
        <v>0.13411980221202979</v>
      </c>
      <c r="H4111" s="184">
        <v>0.79720878650291249</v>
      </c>
      <c r="I4111" s="184">
        <v>0.69028730173544961</v>
      </c>
      <c r="J4111" s="184">
        <v>5.6005446270238221E-2</v>
      </c>
      <c r="K4111" s="184">
        <v>0.11196148081452485</v>
      </c>
      <c r="L4111" s="184">
        <v>0.45894160083011698</v>
      </c>
      <c r="M4111" s="184">
        <v>2604.4420146614839</v>
      </c>
      <c r="N4111" s="184">
        <v>0.26369391082830523</v>
      </c>
      <c r="O4111" s="184">
        <v>6.3411714971203945E-2</v>
      </c>
      <c r="P4111" s="184">
        <v>4.1033693306907211E-2</v>
      </c>
      <c r="Q4111" s="184">
        <v>2.2378021664296734E-2</v>
      </c>
    </row>
    <row r="4112" spans="1:17" x14ac:dyDescent="0.2">
      <c r="A4112" s="187" t="str">
        <f>B4112&amp;C4112&amp;D4112&amp;E4112</f>
        <v>200918A24EDU153</v>
      </c>
      <c r="B4112" s="184">
        <v>2009</v>
      </c>
      <c r="C4112" s="184" t="s">
        <v>1</v>
      </c>
      <c r="D4112" s="184" t="s">
        <v>9</v>
      </c>
      <c r="E4112" s="184">
        <v>53</v>
      </c>
      <c r="F4112" s="184">
        <v>44398</v>
      </c>
      <c r="G4112" s="184">
        <v>0.25710231751537127</v>
      </c>
      <c r="H4112" s="184">
        <v>0.71433397900806339</v>
      </c>
      <c r="I4112" s="184">
        <v>0.53067705752511374</v>
      </c>
      <c r="J4112" s="184">
        <v>0.21933420424343439</v>
      </c>
      <c r="K4112" s="184">
        <v>0.36217847650795082</v>
      </c>
      <c r="L4112" s="184">
        <v>0.14284427226451643</v>
      </c>
      <c r="M4112" s="184">
        <v>616.15339164664772</v>
      </c>
      <c r="N4112" s="184">
        <v>0.23581082610762719</v>
      </c>
      <c r="O4112" s="184">
        <v>6.669534309841299E-2</v>
      </c>
      <c r="P4112" s="184">
        <v>6.669534309841299E-2</v>
      </c>
      <c r="Q4112" s="184">
        <v>0</v>
      </c>
    </row>
    <row r="4113" spans="1:17" x14ac:dyDescent="0.2">
      <c r="A4113" s="187" t="str">
        <f>B4113&amp;C4113&amp;D4113&amp;E4113</f>
        <v>200918A24EDU253</v>
      </c>
      <c r="B4113" s="184">
        <v>2009</v>
      </c>
      <c r="C4113" s="184" t="s">
        <v>1</v>
      </c>
      <c r="D4113" s="184" t="s">
        <v>11</v>
      </c>
      <c r="E4113" s="184">
        <v>53</v>
      </c>
      <c r="F4113" s="184">
        <v>26728</v>
      </c>
      <c r="G4113" s="184">
        <v>0.34563593741481763</v>
      </c>
      <c r="H4113" s="184">
        <v>0.68628404669260701</v>
      </c>
      <c r="I4113" s="184">
        <v>0.44907961688117332</v>
      </c>
      <c r="J4113" s="184">
        <v>0.18658335827596528</v>
      </c>
      <c r="K4113" s="184">
        <v>0.35614337024842863</v>
      </c>
      <c r="L4113" s="184">
        <v>0.28797515713858124</v>
      </c>
      <c r="M4113" s="184">
        <v>737.23973308706445</v>
      </c>
      <c r="N4113" s="184">
        <v>0.18647111643220593</v>
      </c>
      <c r="O4113" s="184">
        <v>1.698593235558216E-2</v>
      </c>
      <c r="P4113" s="184">
        <v>1.698593235558216E-2</v>
      </c>
      <c r="Q4113" s="184">
        <v>0</v>
      </c>
    </row>
    <row r="4114" spans="1:17" x14ac:dyDescent="0.2">
      <c r="A4114" s="187" t="str">
        <f>B4114&amp;C4114&amp;D4114&amp;E4114</f>
        <v>200918A24EDU353</v>
      </c>
      <c r="B4114" s="184">
        <v>2009</v>
      </c>
      <c r="C4114" s="184" t="s">
        <v>1</v>
      </c>
      <c r="D4114" s="184" t="s">
        <v>13</v>
      </c>
      <c r="E4114" s="184">
        <v>53</v>
      </c>
      <c r="F4114" s="184">
        <v>44625</v>
      </c>
      <c r="G4114" s="184">
        <v>0.28492151091488838</v>
      </c>
      <c r="H4114" s="184">
        <v>0.73089075630252098</v>
      </c>
      <c r="I4114" s="184">
        <v>0.52264425770308121</v>
      </c>
      <c r="J4114" s="184">
        <v>6.0862745098039218E-2</v>
      </c>
      <c r="K4114" s="184">
        <v>0.11675070028011204</v>
      </c>
      <c r="L4114" s="184">
        <v>0.583843137254902</v>
      </c>
      <c r="M4114" s="184">
        <v>695.61586402162879</v>
      </c>
      <c r="N4114" s="184">
        <v>0.18274509803921568</v>
      </c>
      <c r="O4114" s="184">
        <v>4.5714285714285714E-2</v>
      </c>
      <c r="P4114" s="184">
        <v>3.5563025210084032E-2</v>
      </c>
      <c r="Q4114" s="184">
        <v>1.0151260504201681E-2</v>
      </c>
    </row>
    <row r="4115" spans="1:17" x14ac:dyDescent="0.2">
      <c r="A4115" s="187" t="str">
        <f>B4115&amp;C4115&amp;D4115&amp;E4115</f>
        <v>200918A24EDU453</v>
      </c>
      <c r="B4115" s="184">
        <v>2009</v>
      </c>
      <c r="C4115" s="184" t="s">
        <v>1</v>
      </c>
      <c r="D4115" s="184" t="s">
        <v>15</v>
      </c>
      <c r="E4115" s="184">
        <v>53</v>
      </c>
      <c r="F4115" s="184">
        <v>137067</v>
      </c>
      <c r="G4115" s="184">
        <v>0.2107111666212777</v>
      </c>
      <c r="H4115" s="184">
        <v>0.77689742972414955</v>
      </c>
      <c r="I4115" s="184">
        <v>0.6131964659619018</v>
      </c>
      <c r="J4115" s="184">
        <v>0.15037901172419327</v>
      </c>
      <c r="K4115" s="184">
        <v>0.28100855785856554</v>
      </c>
      <c r="L4115" s="184">
        <v>0.18843339388766078</v>
      </c>
      <c r="M4115" s="184">
        <v>756.45647716984979</v>
      </c>
      <c r="N4115" s="184">
        <v>0.24622994593884742</v>
      </c>
      <c r="O4115" s="184">
        <v>3.3042234819467851E-2</v>
      </c>
      <c r="P4115" s="184">
        <v>2.9737281767310879E-2</v>
      </c>
      <c r="Q4115" s="184">
        <v>3.3049530521569743E-3</v>
      </c>
    </row>
    <row r="4116" spans="1:17" x14ac:dyDescent="0.2">
      <c r="A4116" s="187" t="str">
        <f>B4116&amp;C4116&amp;D4116&amp;E4116</f>
        <v>200918A24EDU553</v>
      </c>
      <c r="B4116" s="184">
        <v>2009</v>
      </c>
      <c r="C4116" s="184" t="s">
        <v>1</v>
      </c>
      <c r="D4116" s="184" t="s">
        <v>17</v>
      </c>
      <c r="E4116" s="184">
        <v>53</v>
      </c>
      <c r="F4116" s="184">
        <v>91739</v>
      </c>
      <c r="G4116" s="184">
        <v>0.1585614665489205</v>
      </c>
      <c r="H4116" s="184">
        <v>0.71592234491328666</v>
      </c>
      <c r="I4116" s="184">
        <v>0.60240464796869375</v>
      </c>
      <c r="J4116" s="184">
        <v>4.4484897371891999E-2</v>
      </c>
      <c r="K4116" s="184">
        <v>9.1400603887114532E-2</v>
      </c>
      <c r="L4116" s="184">
        <v>0.65676538876595558</v>
      </c>
      <c r="M4116" s="184">
        <v>1626.5191992749874</v>
      </c>
      <c r="N4116" s="184">
        <v>0.24941409869303133</v>
      </c>
      <c r="O4116" s="184">
        <v>3.7039863089852736E-2</v>
      </c>
      <c r="P4116" s="184">
        <v>2.9627530276109398E-2</v>
      </c>
      <c r="Q4116" s="184">
        <v>7.4123328137433372E-3</v>
      </c>
    </row>
    <row r="4117" spans="1:17" x14ac:dyDescent="0.2">
      <c r="A4117" s="187" t="str">
        <f>B4117&amp;C4117&amp;D4117&amp;E4117</f>
        <v>200925A29EDU153</v>
      </c>
      <c r="B4117" s="184">
        <v>2009</v>
      </c>
      <c r="C4117" s="184" t="s">
        <v>2</v>
      </c>
      <c r="D4117" s="184" t="s">
        <v>9</v>
      </c>
      <c r="E4117" s="184">
        <v>53</v>
      </c>
      <c r="F4117" s="184">
        <v>44869</v>
      </c>
      <c r="G4117" s="184">
        <v>0.16457640848021005</v>
      </c>
      <c r="H4117" s="184">
        <v>0.79790055494885115</v>
      </c>
      <c r="I4117" s="184">
        <v>0.66658494729100271</v>
      </c>
      <c r="J4117" s="184">
        <v>0.18188504312554324</v>
      </c>
      <c r="K4117" s="184">
        <v>0.30816376562883058</v>
      </c>
      <c r="L4117" s="184">
        <v>5.5584033519802088E-2</v>
      </c>
      <c r="M4117" s="184">
        <v>673.74274547942491</v>
      </c>
      <c r="N4117" s="184">
        <v>0.28282333013884864</v>
      </c>
      <c r="O4117" s="184">
        <v>0.11611580378434999</v>
      </c>
      <c r="P4117" s="184">
        <v>0.10601974637277407</v>
      </c>
      <c r="Q4117" s="184">
        <v>1.0096057411575921E-2</v>
      </c>
    </row>
    <row r="4118" spans="1:17" x14ac:dyDescent="0.2">
      <c r="A4118" s="187" t="str">
        <f>B4118&amp;C4118&amp;D4118&amp;E4118</f>
        <v>200925A29EDU253</v>
      </c>
      <c r="B4118" s="184">
        <v>2009</v>
      </c>
      <c r="C4118" s="184" t="s">
        <v>2</v>
      </c>
      <c r="D4118" s="184" t="s">
        <v>11</v>
      </c>
      <c r="E4118" s="184">
        <v>53</v>
      </c>
      <c r="F4118" s="184">
        <v>18124</v>
      </c>
      <c r="G4118" s="184">
        <v>0.19039943938332166</v>
      </c>
      <c r="H4118" s="184">
        <v>0.78735378503641584</v>
      </c>
      <c r="I4118" s="184">
        <v>0.63744206576914586</v>
      </c>
      <c r="J4118" s="184">
        <v>0.20012138600750387</v>
      </c>
      <c r="K4118" s="184">
        <v>0.35003310527477377</v>
      </c>
      <c r="L4118" s="184">
        <v>7.4983447362613115E-2</v>
      </c>
      <c r="M4118" s="184">
        <v>831.00524967851868</v>
      </c>
      <c r="N4118" s="184">
        <v>0.212425513131759</v>
      </c>
      <c r="O4118" s="184">
        <v>8.7508276318693443E-2</v>
      </c>
      <c r="P4118" s="184">
        <v>8.7508276318693443E-2</v>
      </c>
      <c r="Q4118" s="184">
        <v>0</v>
      </c>
    </row>
    <row r="4119" spans="1:17" x14ac:dyDescent="0.2">
      <c r="A4119" s="187" t="str">
        <f>B4119&amp;C4119&amp;D4119&amp;E4119</f>
        <v>200925A29EDU353</v>
      </c>
      <c r="B4119" s="184">
        <v>2009</v>
      </c>
      <c r="C4119" s="184" t="s">
        <v>2</v>
      </c>
      <c r="D4119" s="184" t="s">
        <v>13</v>
      </c>
      <c r="E4119" s="184">
        <v>53</v>
      </c>
      <c r="F4119" s="184">
        <v>17441</v>
      </c>
      <c r="G4119" s="184">
        <v>0.20902800658978582</v>
      </c>
      <c r="H4119" s="184">
        <v>0.87007625709535008</v>
      </c>
      <c r="I4119" s="184">
        <v>0.68820595149360697</v>
      </c>
      <c r="J4119" s="184">
        <v>0.10395046155610344</v>
      </c>
      <c r="K4119" s="184">
        <v>0.25990482197121723</v>
      </c>
      <c r="L4119" s="184">
        <v>0.2077289146264549</v>
      </c>
      <c r="M4119" s="184">
        <v>972.14233870303644</v>
      </c>
      <c r="N4119" s="184">
        <v>0.24666016856831605</v>
      </c>
      <c r="O4119" s="184">
        <v>6.4904535290407656E-2</v>
      </c>
      <c r="P4119" s="184">
        <v>3.8988590103778455E-2</v>
      </c>
      <c r="Q4119" s="184">
        <v>2.5915945186629208E-2</v>
      </c>
    </row>
    <row r="4120" spans="1:17" x14ac:dyDescent="0.2">
      <c r="A4120" s="187" t="str">
        <f>B4120&amp;C4120&amp;D4120&amp;E4120</f>
        <v>200925A29EDU453</v>
      </c>
      <c r="B4120" s="184">
        <v>2009</v>
      </c>
      <c r="C4120" s="184" t="s">
        <v>2</v>
      </c>
      <c r="D4120" s="184" t="s">
        <v>15</v>
      </c>
      <c r="E4120" s="184">
        <v>53</v>
      </c>
      <c r="F4120" s="184">
        <v>96281</v>
      </c>
      <c r="G4120" s="184">
        <v>0.1166683015351415</v>
      </c>
      <c r="H4120" s="184">
        <v>0.84706224488736093</v>
      </c>
      <c r="I4120" s="184">
        <v>0.74823693148180848</v>
      </c>
      <c r="J4120" s="184">
        <v>0.14352779883881556</v>
      </c>
      <c r="K4120" s="184">
        <v>0.23531122443680477</v>
      </c>
      <c r="L4120" s="184">
        <v>7.7668491187253968E-2</v>
      </c>
      <c r="M4120" s="184">
        <v>1126.0104238751801</v>
      </c>
      <c r="N4120" s="184">
        <v>0.29180212087535445</v>
      </c>
      <c r="O4120" s="184">
        <v>8.7088833726280374E-2</v>
      </c>
      <c r="P4120" s="184">
        <v>7.5310808986196659E-2</v>
      </c>
      <c r="Q4120" s="184">
        <v>1.1778024740083713E-2</v>
      </c>
    </row>
    <row r="4121" spans="1:17" x14ac:dyDescent="0.2">
      <c r="A4121" s="187" t="str">
        <f>B4121&amp;C4121&amp;D4121&amp;E4121</f>
        <v>200925A29EDU553</v>
      </c>
      <c r="B4121" s="184">
        <v>2009</v>
      </c>
      <c r="C4121" s="184" t="s">
        <v>2</v>
      </c>
      <c r="D4121" s="184" t="s">
        <v>17</v>
      </c>
      <c r="E4121" s="184">
        <v>53</v>
      </c>
      <c r="F4121" s="184">
        <v>89950</v>
      </c>
      <c r="G4121" s="184">
        <v>0.11393471481742279</v>
      </c>
      <c r="H4121" s="184">
        <v>0.88413563090605896</v>
      </c>
      <c r="I4121" s="184">
        <v>0.78340188993885496</v>
      </c>
      <c r="J4121" s="184">
        <v>6.5514174541411896E-2</v>
      </c>
      <c r="K4121" s="184">
        <v>0.1309727626459144</v>
      </c>
      <c r="L4121" s="184">
        <v>0.25697609783212894</v>
      </c>
      <c r="M4121" s="184">
        <v>3368.8031375929045</v>
      </c>
      <c r="N4121" s="184">
        <v>0.27958866036687047</v>
      </c>
      <c r="O4121" s="184">
        <v>9.0628126737076153E-2</v>
      </c>
      <c r="P4121" s="184">
        <v>5.2873818788215676E-2</v>
      </c>
      <c r="Q4121" s="184">
        <v>3.7754307948860477E-2</v>
      </c>
    </row>
    <row r="4122" spans="1:17" x14ac:dyDescent="0.2">
      <c r="A4122" s="187" t="str">
        <f>B4122&amp;C4122&amp;D4122&amp;E4122</f>
        <v>200930EMAEDU153</v>
      </c>
      <c r="B4122" s="184">
        <v>2009</v>
      </c>
      <c r="C4122" s="184" t="s">
        <v>4</v>
      </c>
      <c r="D4122" s="184" t="s">
        <v>9</v>
      </c>
      <c r="E4122" s="184">
        <v>53</v>
      </c>
      <c r="F4122" s="184">
        <v>413477</v>
      </c>
      <c r="G4122" s="184">
        <v>5.8662750723628927E-2</v>
      </c>
      <c r="H4122" s="184">
        <v>0.56984548112712441</v>
      </c>
      <c r="I4122" s="184">
        <v>0.53641677771677743</v>
      </c>
      <c r="J4122" s="184">
        <v>0.41919139395903521</v>
      </c>
      <c r="K4122" s="184">
        <v>0.45042650498093001</v>
      </c>
      <c r="L4122" s="184">
        <v>2.5210592124834029E-2</v>
      </c>
      <c r="M4122" s="184">
        <v>874.80272977710933</v>
      </c>
      <c r="N4122" s="184">
        <v>0.25961722882995741</v>
      </c>
      <c r="O4122" s="184">
        <v>0.17159636894226871</v>
      </c>
      <c r="P4122" s="184">
        <v>0.15730132486507353</v>
      </c>
      <c r="Q4122" s="184">
        <v>1.4295044077195181E-2</v>
      </c>
    </row>
    <row r="4123" spans="1:17" x14ac:dyDescent="0.2">
      <c r="A4123" s="187" t="str">
        <f>B4123&amp;C4123&amp;D4123&amp;E4123</f>
        <v>200930EMAEDU253</v>
      </c>
      <c r="B4123" s="184">
        <v>2009</v>
      </c>
      <c r="C4123" s="184" t="s">
        <v>4</v>
      </c>
      <c r="D4123" s="184" t="s">
        <v>11</v>
      </c>
      <c r="E4123" s="184">
        <v>53</v>
      </c>
      <c r="F4123" s="184">
        <v>98327</v>
      </c>
      <c r="G4123" s="184">
        <v>8.1265305485798064E-2</v>
      </c>
      <c r="H4123" s="184">
        <v>0.65201826558320708</v>
      </c>
      <c r="I4123" s="184">
        <v>0.59903180204826756</v>
      </c>
      <c r="J4123" s="184">
        <v>0.34338482817537402</v>
      </c>
      <c r="K4123" s="184">
        <v>0.39176421532234279</v>
      </c>
      <c r="L4123" s="184">
        <v>2.5344005207115036E-2</v>
      </c>
      <c r="M4123" s="184">
        <v>1204.3287577567839</v>
      </c>
      <c r="N4123" s="184">
        <v>0.29251375512321132</v>
      </c>
      <c r="O4123" s="184">
        <v>0.18887996176024896</v>
      </c>
      <c r="P4123" s="184">
        <v>0.15894922045826682</v>
      </c>
      <c r="Q4123" s="184">
        <v>2.9930741301982162E-2</v>
      </c>
    </row>
    <row r="4124" spans="1:17" x14ac:dyDescent="0.2">
      <c r="A4124" s="187" t="str">
        <f>B4124&amp;C4124&amp;D4124&amp;E4124</f>
        <v>200930EMAEDU353</v>
      </c>
      <c r="B4124" s="184">
        <v>2009</v>
      </c>
      <c r="C4124" s="184" t="s">
        <v>4</v>
      </c>
      <c r="D4124" s="184" t="s">
        <v>13</v>
      </c>
      <c r="E4124" s="184">
        <v>53</v>
      </c>
      <c r="F4124" s="184">
        <v>49840</v>
      </c>
      <c r="G4124" s="184">
        <v>7.9293731327214498E-2</v>
      </c>
      <c r="H4124" s="184">
        <v>0.74544542536115566</v>
      </c>
      <c r="I4124" s="184">
        <v>0.68633627608346714</v>
      </c>
      <c r="J4124" s="184">
        <v>0.2273274478330658</v>
      </c>
      <c r="K4124" s="184">
        <v>0.27734751203852326</v>
      </c>
      <c r="L4124" s="184">
        <v>0.13176163723916534</v>
      </c>
      <c r="M4124" s="184">
        <v>1196.2940893852569</v>
      </c>
      <c r="N4124" s="184">
        <v>0.32724719101123595</v>
      </c>
      <c r="O4124" s="184">
        <v>0.19997993579454254</v>
      </c>
      <c r="P4124" s="184">
        <v>0.1544943820224719</v>
      </c>
      <c r="Q4124" s="184">
        <v>4.5485553772070628E-2</v>
      </c>
    </row>
    <row r="4125" spans="1:17" x14ac:dyDescent="0.2">
      <c r="A4125" s="187" t="str">
        <f>B4125&amp;C4125&amp;D4125&amp;E4125</f>
        <v>200930EMAEDU453</v>
      </c>
      <c r="B4125" s="184">
        <v>2009</v>
      </c>
      <c r="C4125" s="184" t="s">
        <v>4</v>
      </c>
      <c r="D4125" s="184" t="s">
        <v>15</v>
      </c>
      <c r="E4125" s="184">
        <v>53</v>
      </c>
      <c r="F4125" s="184">
        <v>324878</v>
      </c>
      <c r="G4125" s="184">
        <v>6.9654539055009165E-2</v>
      </c>
      <c r="H4125" s="184">
        <v>0.76083021934387673</v>
      </c>
      <c r="I4125" s="184">
        <v>0.70783494111635747</v>
      </c>
      <c r="J4125" s="184">
        <v>0.23568231767001765</v>
      </c>
      <c r="K4125" s="184">
        <v>0.28728014824026249</v>
      </c>
      <c r="L4125" s="184">
        <v>3.4877707939595784E-2</v>
      </c>
      <c r="M4125" s="184">
        <v>2218.5593562544786</v>
      </c>
      <c r="N4125" s="184">
        <v>0.30568210170305959</v>
      </c>
      <c r="O4125" s="184">
        <v>0.1514241446969207</v>
      </c>
      <c r="P4125" s="184">
        <v>0.10676695898056682</v>
      </c>
      <c r="Q4125" s="184">
        <v>4.4657185716353867E-2</v>
      </c>
    </row>
    <row r="4126" spans="1:17" x14ac:dyDescent="0.2">
      <c r="A4126" s="187" t="str">
        <f>B4126&amp;C4126&amp;D4126&amp;E4126</f>
        <v>200930EMAEDU553</v>
      </c>
      <c r="B4126" s="184">
        <v>2009</v>
      </c>
      <c r="C4126" s="184" t="s">
        <v>4</v>
      </c>
      <c r="D4126" s="184" t="s">
        <v>17</v>
      </c>
      <c r="E4126" s="184">
        <v>53</v>
      </c>
      <c r="F4126" s="184">
        <v>347091</v>
      </c>
      <c r="G4126" s="184">
        <v>4.0131492718661552E-2</v>
      </c>
      <c r="H4126" s="184">
        <v>0.81332273092647178</v>
      </c>
      <c r="I4126" s="184">
        <v>0.78068287567237415</v>
      </c>
      <c r="J4126" s="184">
        <v>0.1749310699499555</v>
      </c>
      <c r="K4126" s="184">
        <v>0.20300439942262979</v>
      </c>
      <c r="L4126" s="184">
        <v>9.6597145993413833E-2</v>
      </c>
      <c r="M4126" s="184">
        <v>6311.6505234524684</v>
      </c>
      <c r="N4126" s="184">
        <v>0.2493582374651028</v>
      </c>
      <c r="O4126" s="184">
        <v>9.9230461175887588E-2</v>
      </c>
      <c r="P4126" s="184">
        <v>5.1583014252746397E-2</v>
      </c>
      <c r="Q4126" s="184">
        <v>4.7647446923141192E-2</v>
      </c>
    </row>
    <row r="4127" spans="1:17" x14ac:dyDescent="0.2">
      <c r="A4127" s="187" t="str">
        <f>B4127&amp;C4127&amp;D4127&amp;E4127</f>
        <v>200915A17Q10</v>
      </c>
      <c r="B4127" s="184">
        <v>2009</v>
      </c>
      <c r="C4127" s="184" t="s">
        <v>0</v>
      </c>
      <c r="D4127" s="184" t="s">
        <v>37</v>
      </c>
      <c r="E4127" s="184">
        <v>0</v>
      </c>
      <c r="F4127" s="184">
        <v>460598</v>
      </c>
      <c r="G4127" s="184">
        <v>0.49190650474130759</v>
      </c>
      <c r="H4127" s="184">
        <v>0.26100851501743388</v>
      </c>
      <c r="I4127" s="184">
        <v>0.13261672868748886</v>
      </c>
      <c r="J4127" s="184">
        <v>0.10234738318446888</v>
      </c>
      <c r="K4127" s="184">
        <v>0.13244304143743568</v>
      </c>
      <c r="L4127" s="184">
        <v>0.83132796929209418</v>
      </c>
      <c r="M4127" s="184">
        <v>169.33080996141544</v>
      </c>
      <c r="N4127" s="184">
        <v>6.8105478049321364E-2</v>
      </c>
      <c r="O4127" s="184">
        <v>1.8279731195770095E-2</v>
      </c>
      <c r="P4127" s="184">
        <v>1.8279731195770095E-2</v>
      </c>
      <c r="Q4127" s="184">
        <v>0</v>
      </c>
    </row>
    <row r="4128" spans="1:17" x14ac:dyDescent="0.2">
      <c r="A4128" s="187" t="str">
        <f>B4128&amp;C4128&amp;D4128&amp;E4128</f>
        <v>200915A17Q20</v>
      </c>
      <c r="B4128" s="184">
        <v>2009</v>
      </c>
      <c r="C4128" s="184" t="s">
        <v>0</v>
      </c>
      <c r="D4128" s="184" t="s">
        <v>39</v>
      </c>
      <c r="E4128" s="184">
        <v>0</v>
      </c>
      <c r="F4128" s="184">
        <v>661624</v>
      </c>
      <c r="G4128" s="184">
        <v>0.43114612827772991</v>
      </c>
      <c r="H4128" s="184">
        <v>0.30693414990991863</v>
      </c>
      <c r="I4128" s="184">
        <v>0.17460067954004088</v>
      </c>
      <c r="J4128" s="184">
        <v>8.9643060106646674E-2</v>
      </c>
      <c r="K4128" s="184">
        <v>0.10725729417312552</v>
      </c>
      <c r="L4128" s="184">
        <v>0.8479468701256303</v>
      </c>
      <c r="M4128" s="184">
        <v>270.18006925066322</v>
      </c>
      <c r="N4128" s="184">
        <v>0.10153954511928225</v>
      </c>
      <c r="O4128" s="184">
        <v>3.058081327158628E-2</v>
      </c>
      <c r="P4128" s="184">
        <v>3.058081327158628E-2</v>
      </c>
      <c r="Q4128" s="184">
        <v>0</v>
      </c>
    </row>
    <row r="4129" spans="1:17" x14ac:dyDescent="0.2">
      <c r="A4129" s="187" t="str">
        <f>B4129&amp;C4129&amp;D4129&amp;E4129</f>
        <v>200915A17Q30</v>
      </c>
      <c r="B4129" s="184">
        <v>2009</v>
      </c>
      <c r="C4129" s="184" t="s">
        <v>0</v>
      </c>
      <c r="D4129" s="184" t="s">
        <v>41</v>
      </c>
      <c r="E4129" s="184">
        <v>0</v>
      </c>
      <c r="F4129" s="184">
        <v>622703</v>
      </c>
      <c r="G4129" s="184">
        <v>0.30657667526081406</v>
      </c>
      <c r="H4129" s="184">
        <v>0.33572505672848851</v>
      </c>
      <c r="I4129" s="184">
        <v>0.23279958503492035</v>
      </c>
      <c r="J4129" s="184">
        <v>5.0446199873776104E-2</v>
      </c>
      <c r="K4129" s="184">
        <v>6.206811272789757E-2</v>
      </c>
      <c r="L4129" s="184">
        <v>0.87953486654151336</v>
      </c>
      <c r="M4129" s="184">
        <v>356.27002463998218</v>
      </c>
      <c r="N4129" s="184">
        <v>0.13441096287003304</v>
      </c>
      <c r="O4129" s="184">
        <v>2.0503912438579137E-2</v>
      </c>
      <c r="P4129" s="184">
        <v>2.0503912438579137E-2</v>
      </c>
      <c r="Q4129" s="184">
        <v>0</v>
      </c>
    </row>
    <row r="4130" spans="1:17" x14ac:dyDescent="0.2">
      <c r="A4130" s="187" t="str">
        <f>B4130&amp;C4130&amp;D4130&amp;E4130</f>
        <v>200915A17Q40</v>
      </c>
      <c r="B4130" s="184">
        <v>2009</v>
      </c>
      <c r="C4130" s="184" t="s">
        <v>0</v>
      </c>
      <c r="D4130" s="184" t="s">
        <v>43</v>
      </c>
      <c r="E4130" s="184">
        <v>0</v>
      </c>
      <c r="F4130" s="184">
        <v>543621</v>
      </c>
      <c r="G4130" s="184">
        <v>0.27026821711315258</v>
      </c>
      <c r="H4130" s="184">
        <v>0.33900640335822202</v>
      </c>
      <c r="I4130" s="184">
        <v>0.24738374713265307</v>
      </c>
      <c r="J4130" s="184">
        <v>2.9710036955893904E-2</v>
      </c>
      <c r="K4130" s="184">
        <v>4.1354178738496124E-2</v>
      </c>
      <c r="L4130" s="184">
        <v>0.90951968375025982</v>
      </c>
      <c r="M4130" s="184">
        <v>434.12816122092357</v>
      </c>
      <c r="N4130" s="184">
        <v>0.14065002632654489</v>
      </c>
      <c r="O4130" s="184">
        <v>1.707727485281068E-2</v>
      </c>
      <c r="P4130" s="184">
        <v>1.707727485281068E-2</v>
      </c>
      <c r="Q4130" s="184">
        <v>0</v>
      </c>
    </row>
    <row r="4131" spans="1:17" x14ac:dyDescent="0.2">
      <c r="A4131" s="187" t="str">
        <f>B4131&amp;C4131&amp;D4131&amp;E4131</f>
        <v>200915A17Q50</v>
      </c>
      <c r="B4131" s="184">
        <v>2009</v>
      </c>
      <c r="C4131" s="184" t="s">
        <v>0</v>
      </c>
      <c r="D4131" s="184" t="s">
        <v>45</v>
      </c>
      <c r="E4131" s="184">
        <v>0</v>
      </c>
      <c r="F4131" s="184">
        <v>467122</v>
      </c>
      <c r="G4131" s="184">
        <v>0.22678082263121166</v>
      </c>
      <c r="H4131" s="184">
        <v>0.20553302991509712</v>
      </c>
      <c r="I4131" s="184">
        <v>0.15892208031306596</v>
      </c>
      <c r="J4131" s="184">
        <v>2.4460419333707253E-2</v>
      </c>
      <c r="K4131" s="184">
        <v>3.0129173963118844E-2</v>
      </c>
      <c r="L4131" s="184">
        <v>0.94863226309186899</v>
      </c>
      <c r="M4131" s="184">
        <v>465.30692357762814</v>
      </c>
      <c r="N4131" s="184">
        <v>7.4858388172682935E-2</v>
      </c>
      <c r="O4131" s="184">
        <v>6.7305757382439702E-3</v>
      </c>
      <c r="P4131" s="184">
        <v>6.7305757382439702E-3</v>
      </c>
      <c r="Q4131" s="184">
        <v>0</v>
      </c>
    </row>
    <row r="4132" spans="1:17" x14ac:dyDescent="0.2">
      <c r="A4132" s="187" t="str">
        <f>B4132&amp;C4132&amp;D4132&amp;E4132</f>
        <v>200915A29Q10</v>
      </c>
      <c r="B4132" s="184">
        <v>2009</v>
      </c>
      <c r="C4132" s="184" t="s">
        <v>3</v>
      </c>
      <c r="D4132" s="184" t="s">
        <v>37</v>
      </c>
      <c r="E4132" s="184">
        <v>0</v>
      </c>
      <c r="F4132" s="184">
        <v>1725918</v>
      </c>
      <c r="G4132" s="184">
        <v>0.48172844535710158</v>
      </c>
      <c r="H4132" s="184">
        <v>0.52622140796955597</v>
      </c>
      <c r="I4132" s="184">
        <v>0.27272558719475665</v>
      </c>
      <c r="J4132" s="184">
        <v>0.24735184406211652</v>
      </c>
      <c r="K4132" s="184">
        <v>0.44291269921282472</v>
      </c>
      <c r="L4132" s="184">
        <v>0.33924844633406687</v>
      </c>
      <c r="M4132" s="184">
        <v>356.70531614015931</v>
      </c>
      <c r="N4132" s="184">
        <v>0.13260507349968945</v>
      </c>
      <c r="O4132" s="184">
        <v>5.3512947045542721E-2</v>
      </c>
      <c r="P4132" s="184">
        <v>5.3256610100487566E-2</v>
      </c>
      <c r="Q4132" s="184">
        <v>2.5633694505516175E-4</v>
      </c>
    </row>
    <row r="4133" spans="1:17" x14ac:dyDescent="0.2">
      <c r="A4133" s="187" t="str">
        <f>B4133&amp;C4133&amp;D4133&amp;E4133</f>
        <v>200915A29Q20</v>
      </c>
      <c r="B4133" s="184">
        <v>2009</v>
      </c>
      <c r="C4133" s="184" t="s">
        <v>3</v>
      </c>
      <c r="D4133" s="184" t="s">
        <v>39</v>
      </c>
      <c r="E4133" s="184">
        <v>0</v>
      </c>
      <c r="F4133" s="184">
        <v>2575963</v>
      </c>
      <c r="G4133" s="184">
        <v>0.29371235576264554</v>
      </c>
      <c r="H4133" s="184">
        <v>0.62918838508161801</v>
      </c>
      <c r="I4133" s="184">
        <v>0.4443879822808014</v>
      </c>
      <c r="J4133" s="184">
        <v>0.17168724861343118</v>
      </c>
      <c r="K4133" s="184">
        <v>0.29945655275328098</v>
      </c>
      <c r="L4133" s="184">
        <v>0.33206921062142586</v>
      </c>
      <c r="M4133" s="184">
        <v>530.71826087821466</v>
      </c>
      <c r="N4133" s="184">
        <v>0.19464761767921043</v>
      </c>
      <c r="O4133" s="184">
        <v>6.0623700300763264E-2</v>
      </c>
      <c r="P4133" s="184">
        <v>5.9174832968624705E-2</v>
      </c>
      <c r="Q4133" s="184">
        <v>1.4488673321385646E-3</v>
      </c>
    </row>
    <row r="4134" spans="1:17" x14ac:dyDescent="0.2">
      <c r="A4134" s="187" t="str">
        <f>B4134&amp;C4134&amp;D4134&amp;E4134</f>
        <v>200915A29Q30</v>
      </c>
      <c r="B4134" s="184">
        <v>2009</v>
      </c>
      <c r="C4134" s="184" t="s">
        <v>3</v>
      </c>
      <c r="D4134" s="184" t="s">
        <v>41</v>
      </c>
      <c r="E4134" s="184">
        <v>0</v>
      </c>
      <c r="F4134" s="184">
        <v>3034718</v>
      </c>
      <c r="G4134" s="184">
        <v>0.18818504593766641</v>
      </c>
      <c r="H4134" s="184">
        <v>0.7184314984127026</v>
      </c>
      <c r="I4134" s="184">
        <v>0.5832334338808417</v>
      </c>
      <c r="J4134" s="184">
        <v>0.11285562612407479</v>
      </c>
      <c r="K4134" s="184">
        <v>0.20190706352287099</v>
      </c>
      <c r="L4134" s="184">
        <v>0.32582236636155321</v>
      </c>
      <c r="M4134" s="184">
        <v>643.30056486288208</v>
      </c>
      <c r="N4134" s="184">
        <v>0.23505315890433903</v>
      </c>
      <c r="O4134" s="184">
        <v>5.5051760940223189E-2</v>
      </c>
      <c r="P4134" s="184">
        <v>5.295151768127869E-2</v>
      </c>
      <c r="Q4134" s="184">
        <v>2.1002432589444977E-3</v>
      </c>
    </row>
    <row r="4135" spans="1:17" x14ac:dyDescent="0.2">
      <c r="A4135" s="187" t="str">
        <f>B4135&amp;C4135&amp;D4135&amp;E4135</f>
        <v>200915A29Q40</v>
      </c>
      <c r="B4135" s="184">
        <v>2009</v>
      </c>
      <c r="C4135" s="184" t="s">
        <v>3</v>
      </c>
      <c r="D4135" s="184" t="s">
        <v>43</v>
      </c>
      <c r="E4135" s="184">
        <v>0</v>
      </c>
      <c r="F4135" s="184">
        <v>3373551</v>
      </c>
      <c r="G4135" s="184">
        <v>0.11378683423922276</v>
      </c>
      <c r="H4135" s="184">
        <v>0.78521474849498352</v>
      </c>
      <c r="I4135" s="184">
        <v>0.69586764806579182</v>
      </c>
      <c r="J4135" s="184">
        <v>6.9499764491480931E-2</v>
      </c>
      <c r="K4135" s="184">
        <v>0.12298702465147258</v>
      </c>
      <c r="L4135" s="184">
        <v>0.33243605921475622</v>
      </c>
      <c r="M4135" s="184">
        <v>822.4212367777003</v>
      </c>
      <c r="N4135" s="184">
        <v>0.25150151642404572</v>
      </c>
      <c r="O4135" s="184">
        <v>5.8853213771735087E-2</v>
      </c>
      <c r="P4135" s="184">
        <v>5.2466521635038281E-2</v>
      </c>
      <c r="Q4135" s="184">
        <v>6.3866921366968095E-3</v>
      </c>
    </row>
    <row r="4136" spans="1:17" x14ac:dyDescent="0.2">
      <c r="A4136" s="187" t="str">
        <f>B4136&amp;C4136&amp;D4136&amp;E4136</f>
        <v>200915A29Q50</v>
      </c>
      <c r="B4136" s="184">
        <v>2009</v>
      </c>
      <c r="C4136" s="184" t="s">
        <v>3</v>
      </c>
      <c r="D4136" s="184" t="s">
        <v>45</v>
      </c>
      <c r="E4136" s="184">
        <v>0</v>
      </c>
      <c r="F4136" s="184">
        <v>3576541</v>
      </c>
      <c r="G4136" s="184">
        <v>9.3878100805231415E-2</v>
      </c>
      <c r="H4136" s="184">
        <v>0.75765383369014927</v>
      </c>
      <c r="I4136" s="184">
        <v>0.6865267307155154</v>
      </c>
      <c r="J4136" s="184">
        <v>5.0244915408491055E-2</v>
      </c>
      <c r="K4136" s="184">
        <v>8.5121350489201719E-2</v>
      </c>
      <c r="L4136" s="184">
        <v>0.44800325230439131</v>
      </c>
      <c r="M4136" s="184">
        <v>1773.6388747780643</v>
      </c>
      <c r="N4136" s="184">
        <v>0.25812546364012828</v>
      </c>
      <c r="O4136" s="184">
        <v>8.6000997114630995E-2</v>
      </c>
      <c r="P4136" s="184">
        <v>6.2412217702056218E-2</v>
      </c>
      <c r="Q4136" s="184">
        <v>2.3588779412574774E-2</v>
      </c>
    </row>
    <row r="4137" spans="1:17" x14ac:dyDescent="0.2">
      <c r="A4137" s="187" t="str">
        <f>B4137&amp;C4137&amp;D4137&amp;E4137</f>
        <v>200918A24Q10</v>
      </c>
      <c r="B4137" s="184">
        <v>2009</v>
      </c>
      <c r="C4137" s="184" t="s">
        <v>1</v>
      </c>
      <c r="D4137" s="184" t="s">
        <v>37</v>
      </c>
      <c r="E4137" s="184">
        <v>0</v>
      </c>
      <c r="F4137" s="184">
        <v>721389</v>
      </c>
      <c r="G4137" s="184">
        <v>0.54426291748791278</v>
      </c>
      <c r="H4137" s="184">
        <v>0.5914825427058078</v>
      </c>
      <c r="I4137" s="184">
        <v>0.26956052836957589</v>
      </c>
      <c r="J4137" s="184">
        <v>0.28844770297301459</v>
      </c>
      <c r="K4137" s="184">
        <v>0.5476767735576783</v>
      </c>
      <c r="L4137" s="184">
        <v>0.23079087704414677</v>
      </c>
      <c r="M4137" s="184">
        <v>347.31038532862715</v>
      </c>
      <c r="N4137" s="184">
        <v>0.14440330983246785</v>
      </c>
      <c r="O4137" s="184">
        <v>5.6257712739745613E-2</v>
      </c>
      <c r="P4137" s="184">
        <v>5.6257712739745613E-2</v>
      </c>
      <c r="Q4137" s="184">
        <v>0</v>
      </c>
    </row>
    <row r="4138" spans="1:17" x14ac:dyDescent="0.2">
      <c r="A4138" s="187" t="str">
        <f>B4138&amp;C4138&amp;D4138&amp;E4138</f>
        <v>200918A24Q20</v>
      </c>
      <c r="B4138" s="184">
        <v>2009</v>
      </c>
      <c r="C4138" s="184" t="s">
        <v>1</v>
      </c>
      <c r="D4138" s="184" t="s">
        <v>39</v>
      </c>
      <c r="E4138" s="184">
        <v>0</v>
      </c>
      <c r="F4138" s="184">
        <v>1121335</v>
      </c>
      <c r="G4138" s="184">
        <v>0.32521821142930052</v>
      </c>
      <c r="H4138" s="184">
        <v>0.71294840524910041</v>
      </c>
      <c r="I4138" s="184">
        <v>0.48108460005261583</v>
      </c>
      <c r="J4138" s="184">
        <v>0.19602081447560274</v>
      </c>
      <c r="K4138" s="184">
        <v>0.37276549826768984</v>
      </c>
      <c r="L4138" s="184">
        <v>0.21675146142767326</v>
      </c>
      <c r="M4138" s="184">
        <v>527.81439018310641</v>
      </c>
      <c r="N4138" s="184">
        <v>0.20457585332142419</v>
      </c>
      <c r="O4138" s="184">
        <v>5.7081722373961481E-2</v>
      </c>
      <c r="P4138" s="184">
        <v>5.6342904357866312E-2</v>
      </c>
      <c r="Q4138" s="184">
        <v>7.388180160951683E-4</v>
      </c>
    </row>
    <row r="4139" spans="1:17" x14ac:dyDescent="0.2">
      <c r="A4139" s="187" t="str">
        <f>B4139&amp;C4139&amp;D4139&amp;E4139</f>
        <v>200918A24Q30</v>
      </c>
      <c r="B4139" s="184">
        <v>2009</v>
      </c>
      <c r="C4139" s="184" t="s">
        <v>1</v>
      </c>
      <c r="D4139" s="184" t="s">
        <v>41</v>
      </c>
      <c r="E4139" s="184">
        <v>0</v>
      </c>
      <c r="F4139" s="184">
        <v>1452619</v>
      </c>
      <c r="G4139" s="184">
        <v>0.20488991068298359</v>
      </c>
      <c r="H4139" s="184">
        <v>0.79919166691334753</v>
      </c>
      <c r="I4139" s="184">
        <v>0.63544535766088694</v>
      </c>
      <c r="J4139" s="184">
        <v>0.12219171028328832</v>
      </c>
      <c r="K4139" s="184">
        <v>0.23751375963001997</v>
      </c>
      <c r="L4139" s="184">
        <v>0.24097922442154482</v>
      </c>
      <c r="M4139" s="184">
        <v>621.83488690276931</v>
      </c>
      <c r="N4139" s="184">
        <v>0.26998683068306278</v>
      </c>
      <c r="O4139" s="184">
        <v>5.3304410860659263E-2</v>
      </c>
      <c r="P4139" s="184">
        <v>5.15524029356631E-2</v>
      </c>
      <c r="Q4139" s="184">
        <v>1.752007924996162E-3</v>
      </c>
    </row>
    <row r="4140" spans="1:17" x14ac:dyDescent="0.2">
      <c r="A4140" s="187" t="str">
        <f>B4140&amp;C4140&amp;D4140&amp;E4140</f>
        <v>200918A24Q40</v>
      </c>
      <c r="B4140" s="184">
        <v>2009</v>
      </c>
      <c r="C4140" s="184" t="s">
        <v>1</v>
      </c>
      <c r="D4140" s="184" t="s">
        <v>43</v>
      </c>
      <c r="E4140" s="184">
        <v>0</v>
      </c>
      <c r="F4140" s="184">
        <v>1634550</v>
      </c>
      <c r="G4140" s="184">
        <v>0.12998723483181618</v>
      </c>
      <c r="H4140" s="184">
        <v>0.84110917377871586</v>
      </c>
      <c r="I4140" s="184">
        <v>0.73177571808754704</v>
      </c>
      <c r="J4140" s="184">
        <v>7.9913737725979622E-2</v>
      </c>
      <c r="K4140" s="184">
        <v>0.15140680921354502</v>
      </c>
      <c r="L4140" s="184">
        <v>0.29323238811905417</v>
      </c>
      <c r="M4140" s="184">
        <v>761.08078827492716</v>
      </c>
      <c r="N4140" s="184">
        <v>0.2566532848011146</v>
      </c>
      <c r="O4140" s="184">
        <v>4.477782797507765E-2</v>
      </c>
      <c r="P4140" s="184">
        <v>3.9805234476485013E-2</v>
      </c>
      <c r="Q4140" s="184">
        <v>4.9725934985926394E-3</v>
      </c>
    </row>
    <row r="4141" spans="1:17" x14ac:dyDescent="0.2">
      <c r="A4141" s="187" t="str">
        <f>B4141&amp;C4141&amp;D4141&amp;E4141</f>
        <v>200918A24Q50</v>
      </c>
      <c r="B4141" s="184">
        <v>2009</v>
      </c>
      <c r="C4141" s="184" t="s">
        <v>1</v>
      </c>
      <c r="D4141" s="184" t="s">
        <v>45</v>
      </c>
      <c r="E4141" s="184">
        <v>0</v>
      </c>
      <c r="F4141" s="184">
        <v>1608083</v>
      </c>
      <c r="G4141" s="184">
        <v>0.12164396497780479</v>
      </c>
      <c r="H4141" s="184">
        <v>0.76124055785677724</v>
      </c>
      <c r="I4141" s="184">
        <v>0.66864023809716289</v>
      </c>
      <c r="J4141" s="184">
        <v>6.1040381622092889E-2</v>
      </c>
      <c r="K4141" s="184">
        <v>0.10018326168487572</v>
      </c>
      <c r="L4141" s="184">
        <v>0.52413028431990139</v>
      </c>
      <c r="M4141" s="184">
        <v>1266.061283458117</v>
      </c>
      <c r="N4141" s="184">
        <v>0.25956247283255901</v>
      </c>
      <c r="O4141" s="184">
        <v>6.1421580851237154E-2</v>
      </c>
      <c r="P4141" s="184">
        <v>4.9223827377069471E-2</v>
      </c>
      <c r="Q4141" s="184">
        <v>1.219775347416769E-2</v>
      </c>
    </row>
    <row r="4142" spans="1:17" x14ac:dyDescent="0.2">
      <c r="A4142" s="187" t="str">
        <f>B4142&amp;C4142&amp;D4142&amp;E4142</f>
        <v>200925A29Q10</v>
      </c>
      <c r="B4142" s="184">
        <v>2009</v>
      </c>
      <c r="C4142" s="184" t="s">
        <v>2</v>
      </c>
      <c r="D4142" s="184" t="s">
        <v>37</v>
      </c>
      <c r="E4142" s="184">
        <v>0</v>
      </c>
      <c r="F4142" s="184">
        <v>543931</v>
      </c>
      <c r="G4142" s="184">
        <v>0.40449093012571063</v>
      </c>
      <c r="H4142" s="184">
        <v>0.66424969343538054</v>
      </c>
      <c r="I4142" s="184">
        <v>0.39556671710198538</v>
      </c>
      <c r="J4142" s="184">
        <v>0.31563746136918103</v>
      </c>
      <c r="K4142" s="184">
        <v>0.56687337180635045</v>
      </c>
      <c r="L4142" s="184">
        <v>6.6399966172179928E-2</v>
      </c>
      <c r="M4142" s="184">
        <v>418.39082799716465</v>
      </c>
      <c r="N4142" s="184">
        <v>0.17152175551678431</v>
      </c>
      <c r="O4142" s="184">
        <v>7.9671870145294157E-2</v>
      </c>
      <c r="P4142" s="184">
        <v>7.8859267076154885E-2</v>
      </c>
      <c r="Q4142" s="184">
        <v>8.1260306913928421E-4</v>
      </c>
    </row>
    <row r="4143" spans="1:17" x14ac:dyDescent="0.2">
      <c r="A4143" s="187" t="str">
        <f>B4143&amp;C4143&amp;D4143&amp;E4143</f>
        <v>200925A29Q20</v>
      </c>
      <c r="B4143" s="184">
        <v>2009</v>
      </c>
      <c r="C4143" s="184" t="s">
        <v>2</v>
      </c>
      <c r="D4143" s="184" t="s">
        <v>39</v>
      </c>
      <c r="E4143" s="184">
        <v>0</v>
      </c>
      <c r="F4143" s="184">
        <v>793004</v>
      </c>
      <c r="G4143" s="184">
        <v>0.20782806593587896</v>
      </c>
      <c r="H4143" s="184">
        <v>0.77961397420441758</v>
      </c>
      <c r="I4143" s="184">
        <v>0.61758830976892931</v>
      </c>
      <c r="J4143" s="184">
        <v>0.20573036201582842</v>
      </c>
      <c r="K4143" s="184">
        <v>0.35615204967440267</v>
      </c>
      <c r="L4143" s="184">
        <v>6.4722246041634096E-2</v>
      </c>
      <c r="M4143" s="184">
        <v>595.37142120570263</v>
      </c>
      <c r="N4143" s="184">
        <v>0.25831691435981141</v>
      </c>
      <c r="O4143" s="184">
        <v>9.0703371166348384E-2</v>
      </c>
      <c r="P4143" s="184">
        <v>8.704158267972785E-2</v>
      </c>
      <c r="Q4143" s="184">
        <v>3.6617884866205338E-3</v>
      </c>
    </row>
    <row r="4144" spans="1:17" x14ac:dyDescent="0.2">
      <c r="A4144" s="187" t="str">
        <f>B4144&amp;C4144&amp;D4144&amp;E4144</f>
        <v>200925A29Q30</v>
      </c>
      <c r="B4144" s="184">
        <v>2009</v>
      </c>
      <c r="C4144" s="184" t="s">
        <v>2</v>
      </c>
      <c r="D4144" s="184" t="s">
        <v>41</v>
      </c>
      <c r="E4144" s="184">
        <v>0</v>
      </c>
      <c r="F4144" s="184">
        <v>959396</v>
      </c>
      <c r="G4144" s="184">
        <v>0.13370416126201623</v>
      </c>
      <c r="H4144" s="184">
        <v>0.84455115510175149</v>
      </c>
      <c r="I4144" s="184">
        <v>0.73163115126600486</v>
      </c>
      <c r="J4144" s="184">
        <v>0.13922718043435661</v>
      </c>
      <c r="K4144" s="184">
        <v>0.23875855225579426</v>
      </c>
      <c r="L4144" s="184">
        <v>9.4891994546568881E-2</v>
      </c>
      <c r="M4144" s="184">
        <v>730.80788896244951</v>
      </c>
      <c r="N4144" s="184">
        <v>0.24739106306095796</v>
      </c>
      <c r="O4144" s="184">
        <v>8.010615170848337E-2</v>
      </c>
      <c r="P4144" s="184">
        <v>7.6116074222743343E-2</v>
      </c>
      <c r="Q4144" s="184">
        <v>3.9900774857400366E-3</v>
      </c>
    </row>
    <row r="4145" spans="1:17" x14ac:dyDescent="0.2">
      <c r="A4145" s="187" t="str">
        <f>B4145&amp;C4145&amp;D4145&amp;E4145</f>
        <v>200925A29Q40</v>
      </c>
      <c r="B4145" s="184">
        <v>2009</v>
      </c>
      <c r="C4145" s="184" t="s">
        <v>2</v>
      </c>
      <c r="D4145" s="184" t="s">
        <v>43</v>
      </c>
      <c r="E4145" s="184">
        <v>0</v>
      </c>
      <c r="F4145" s="184">
        <v>1195380</v>
      </c>
      <c r="G4145" s="184">
        <v>6.6888963110045913E-2</v>
      </c>
      <c r="H4145" s="184">
        <v>0.91170673760645149</v>
      </c>
      <c r="I4145" s="184">
        <v>0.85072361926751328</v>
      </c>
      <c r="J4145" s="184">
        <v>7.3354916428248762E-2</v>
      </c>
      <c r="K4145" s="184">
        <v>0.12125014639696163</v>
      </c>
      <c r="L4145" s="184">
        <v>0.12360337298599608</v>
      </c>
      <c r="M4145" s="184">
        <v>945.91903143680747</v>
      </c>
      <c r="N4145" s="184">
        <v>0.29488110402863588</v>
      </c>
      <c r="O4145" s="184">
        <v>9.711421936019872E-2</v>
      </c>
      <c r="P4145" s="184">
        <v>8.5887505056418317E-2</v>
      </c>
      <c r="Q4145" s="184">
        <v>1.1226714303780401E-2</v>
      </c>
    </row>
    <row r="4146" spans="1:17" x14ac:dyDescent="0.2">
      <c r="A4146" s="187" t="str">
        <f>B4146&amp;C4146&amp;D4146&amp;E4146</f>
        <v>200925A29Q50</v>
      </c>
      <c r="B4146" s="184">
        <v>2009</v>
      </c>
      <c r="C4146" s="184" t="s">
        <v>2</v>
      </c>
      <c r="D4146" s="184" t="s">
        <v>45</v>
      </c>
      <c r="E4146" s="184">
        <v>0</v>
      </c>
      <c r="F4146" s="184">
        <v>1501336</v>
      </c>
      <c r="G4146" s="184">
        <v>6.0236767549417723E-2</v>
      </c>
      <c r="H4146" s="184">
        <v>0.92559760106998035</v>
      </c>
      <c r="I4146" s="184">
        <v>0.86984259353002924</v>
      </c>
      <c r="J4146" s="184">
        <v>4.6704401946000097E-2</v>
      </c>
      <c r="K4146" s="184">
        <v>8.6098648137392292E-2</v>
      </c>
      <c r="L4146" s="184">
        <v>0.21069900408702649</v>
      </c>
      <c r="M4146" s="184">
        <v>2265.9236418067185</v>
      </c>
      <c r="N4146" s="184">
        <v>0.31361575469950981</v>
      </c>
      <c r="O4146" s="184">
        <v>0.1369995883057516</v>
      </c>
      <c r="P4146" s="184">
        <v>9.3867620980152069E-2</v>
      </c>
      <c r="Q4146" s="184">
        <v>4.313196732559952E-2</v>
      </c>
    </row>
    <row r="4147" spans="1:17" x14ac:dyDescent="0.2">
      <c r="A4147" s="187" t="str">
        <f>B4147&amp;C4147&amp;D4147&amp;E4147</f>
        <v>200930EMAQ10</v>
      </c>
      <c r="B4147" s="184">
        <v>2009</v>
      </c>
      <c r="C4147" s="184" t="s">
        <v>4</v>
      </c>
      <c r="D4147" s="184" t="s">
        <v>37</v>
      </c>
      <c r="E4147" s="184">
        <v>0</v>
      </c>
      <c r="F4147" s="184">
        <v>2373175</v>
      </c>
      <c r="G4147" s="184">
        <v>0.29139365348127538</v>
      </c>
      <c r="H4147" s="184">
        <v>0.6191722060109347</v>
      </c>
      <c r="I4147" s="184">
        <v>0.43874935476734755</v>
      </c>
      <c r="J4147" s="184">
        <v>0.37041136873597608</v>
      </c>
      <c r="K4147" s="184">
        <v>0.54352333898680039</v>
      </c>
      <c r="L4147" s="184">
        <v>3.379902451357359E-2</v>
      </c>
      <c r="M4147" s="184">
        <v>420.40961539626318</v>
      </c>
      <c r="N4147" s="184">
        <v>0.22155439407447469</v>
      </c>
      <c r="O4147" s="184">
        <v>0.14279485023513655</v>
      </c>
      <c r="P4147" s="184">
        <v>0.13989715681262174</v>
      </c>
      <c r="Q4147" s="184">
        <v>2.897693422514799E-3</v>
      </c>
    </row>
    <row r="4148" spans="1:17" x14ac:dyDescent="0.2">
      <c r="A4148" s="187" t="str">
        <f>B4148&amp;C4148&amp;D4148&amp;E4148</f>
        <v>200930EMAQ20</v>
      </c>
      <c r="B4148" s="184">
        <v>2009</v>
      </c>
      <c r="C4148" s="184" t="s">
        <v>4</v>
      </c>
      <c r="D4148" s="184" t="s">
        <v>39</v>
      </c>
      <c r="E4148" s="184">
        <v>0</v>
      </c>
      <c r="F4148" s="184">
        <v>4005025</v>
      </c>
      <c r="G4148" s="184">
        <v>0.10683802406235994</v>
      </c>
      <c r="H4148" s="184">
        <v>0.66238213244611455</v>
      </c>
      <c r="I4148" s="184">
        <v>0.59161453424135935</v>
      </c>
      <c r="J4148" s="184">
        <v>0.32681493873321638</v>
      </c>
      <c r="K4148" s="184">
        <v>0.39505720938071548</v>
      </c>
      <c r="L4148" s="184">
        <v>3.3959338580907737E-2</v>
      </c>
      <c r="M4148" s="184">
        <v>614.12458980710483</v>
      </c>
      <c r="N4148" s="184">
        <v>0.26142795374283634</v>
      </c>
      <c r="O4148" s="184">
        <v>0.15595572228706533</v>
      </c>
      <c r="P4148" s="184">
        <v>0.14912136882015239</v>
      </c>
      <c r="Q4148" s="184">
        <v>6.8343534669129315E-3</v>
      </c>
    </row>
    <row r="4149" spans="1:17" x14ac:dyDescent="0.2">
      <c r="A4149" s="187" t="str">
        <f>B4149&amp;C4149&amp;D4149&amp;E4149</f>
        <v>200930EMAQ30</v>
      </c>
      <c r="B4149" s="184">
        <v>2009</v>
      </c>
      <c r="C4149" s="184" t="s">
        <v>4</v>
      </c>
      <c r="D4149" s="184" t="s">
        <v>41</v>
      </c>
      <c r="E4149" s="184">
        <v>0</v>
      </c>
      <c r="F4149" s="184">
        <v>5557852</v>
      </c>
      <c r="G4149" s="184">
        <v>6.4277109897050183E-2</v>
      </c>
      <c r="H4149" s="184">
        <v>0.65182304242718225</v>
      </c>
      <c r="I4149" s="184">
        <v>0.60992574109566067</v>
      </c>
      <c r="J4149" s="184">
        <v>0.34041316681336603</v>
      </c>
      <c r="K4149" s="184">
        <v>0.37924165666879939</v>
      </c>
      <c r="L4149" s="184">
        <v>3.4336646603759867E-2</v>
      </c>
      <c r="M4149" s="184">
        <v>769.8585988979637</v>
      </c>
      <c r="N4149" s="184">
        <v>0.26536098365615252</v>
      </c>
      <c r="O4149" s="184">
        <v>0.1533442220285387</v>
      </c>
      <c r="P4149" s="184">
        <v>0.14237119045732519</v>
      </c>
      <c r="Q4149" s="184">
        <v>1.0973031571213506E-2</v>
      </c>
    </row>
    <row r="4150" spans="1:17" x14ac:dyDescent="0.2">
      <c r="A4150" s="187" t="str">
        <f>B4150&amp;C4150&amp;D4150&amp;E4150</f>
        <v>200930EMAQ40</v>
      </c>
      <c r="B4150" s="184">
        <v>2009</v>
      </c>
      <c r="C4150" s="184" t="s">
        <v>4</v>
      </c>
      <c r="D4150" s="184" t="s">
        <v>43</v>
      </c>
      <c r="E4150" s="184">
        <v>0</v>
      </c>
      <c r="F4150" s="184">
        <v>6991844</v>
      </c>
      <c r="G4150" s="184">
        <v>3.6990483679856329E-2</v>
      </c>
      <c r="H4150" s="184">
        <v>0.67293763991301869</v>
      </c>
      <c r="I4150" s="184">
        <v>0.64804535112625505</v>
      </c>
      <c r="J4150" s="184">
        <v>0.32173829965313872</v>
      </c>
      <c r="K4150" s="184">
        <v>0.34458606341903508</v>
      </c>
      <c r="L4150" s="184">
        <v>3.5846909627846389E-2</v>
      </c>
      <c r="M4150" s="184">
        <v>1054.0527031767547</v>
      </c>
      <c r="N4150" s="184">
        <v>0.28846023367989582</v>
      </c>
      <c r="O4150" s="184">
        <v>0.16960343468737663</v>
      </c>
      <c r="P4150" s="184">
        <v>0.14649352761139273</v>
      </c>
      <c r="Q4150" s="184">
        <v>2.3109907075983899E-2</v>
      </c>
    </row>
    <row r="4151" spans="1:17" x14ac:dyDescent="0.2">
      <c r="A4151" s="187" t="str">
        <f>B4151&amp;C4151&amp;D4151&amp;E4151</f>
        <v>200930EMAQ50</v>
      </c>
      <c r="B4151" s="184">
        <v>2009</v>
      </c>
      <c r="C4151" s="184" t="s">
        <v>4</v>
      </c>
      <c r="D4151" s="184" t="s">
        <v>45</v>
      </c>
      <c r="E4151" s="184">
        <v>0</v>
      </c>
      <c r="F4151" s="184">
        <v>9715951</v>
      </c>
      <c r="G4151" s="184">
        <v>2.0728974940326512E-2</v>
      </c>
      <c r="H4151" s="184">
        <v>0.69323147059922385</v>
      </c>
      <c r="I4151" s="184">
        <v>0.67886149281732688</v>
      </c>
      <c r="J4151" s="184">
        <v>0.3011758704834967</v>
      </c>
      <c r="K4151" s="184">
        <v>0.31392706694383288</v>
      </c>
      <c r="L4151" s="184">
        <v>4.7710615255264259E-2</v>
      </c>
      <c r="M4151" s="184">
        <v>3320.6130126655712</v>
      </c>
      <c r="N4151" s="184">
        <v>0.30438214485734993</v>
      </c>
      <c r="O4151" s="184">
        <v>0.21446287968636754</v>
      </c>
      <c r="P4151" s="184">
        <v>0.14551696234433684</v>
      </c>
      <c r="Q4151" s="184">
        <v>6.8945917342030705E-2</v>
      </c>
    </row>
    <row r="4152" spans="1:17" x14ac:dyDescent="0.2">
      <c r="A4152" s="187" t="str">
        <f>B4152&amp;C4152&amp;D4152&amp;E4152</f>
        <v>200915A17Q115</v>
      </c>
      <c r="B4152" s="184">
        <v>2009</v>
      </c>
      <c r="C4152" s="184" t="s">
        <v>0</v>
      </c>
      <c r="D4152" s="184" t="s">
        <v>37</v>
      </c>
      <c r="E4152" s="184">
        <v>15</v>
      </c>
      <c r="F4152" s="184">
        <v>25303</v>
      </c>
      <c r="G4152" s="184">
        <v>0.32140860816098377</v>
      </c>
      <c r="H4152" s="184">
        <v>0.21210923605896534</v>
      </c>
      <c r="I4152" s="184">
        <v>0.14393550171916372</v>
      </c>
      <c r="J4152" s="184">
        <v>9.8525866498043707E-2</v>
      </c>
      <c r="K4152" s="184">
        <v>0.10611389953760424</v>
      </c>
      <c r="L4152" s="184">
        <v>0.87116152234912858</v>
      </c>
      <c r="M4152" s="184">
        <v>88.066712256287744</v>
      </c>
      <c r="N4152" s="184">
        <v>6.861534785552148E-2</v>
      </c>
      <c r="O4152" s="184">
        <v>3.8070964915773962E-2</v>
      </c>
      <c r="P4152" s="184">
        <v>3.8070964915773962E-2</v>
      </c>
      <c r="Q4152" s="184">
        <v>0</v>
      </c>
    </row>
    <row r="4153" spans="1:17" x14ac:dyDescent="0.2">
      <c r="A4153" s="187" t="str">
        <f>B4153&amp;C4153&amp;D4153&amp;E4153</f>
        <v>200915A17Q215</v>
      </c>
      <c r="B4153" s="184">
        <v>2009</v>
      </c>
      <c r="C4153" s="184" t="s">
        <v>0</v>
      </c>
      <c r="D4153" s="184" t="s">
        <v>39</v>
      </c>
      <c r="E4153" s="184">
        <v>15</v>
      </c>
      <c r="F4153" s="184">
        <v>29718</v>
      </c>
      <c r="G4153" s="184">
        <v>0.39138321995464853</v>
      </c>
      <c r="H4153" s="184">
        <v>0.14839491217443973</v>
      </c>
      <c r="I4153" s="184">
        <v>9.0315633622720243E-2</v>
      </c>
      <c r="J4153" s="184">
        <v>8.3922202032438248E-2</v>
      </c>
      <c r="K4153" s="184">
        <v>8.3922202032438248E-2</v>
      </c>
      <c r="L4153" s="184">
        <v>0.90322363550710005</v>
      </c>
      <c r="M4153" s="184">
        <v>150.29062572821664</v>
      </c>
      <c r="N4153" s="184">
        <v>4.5090517531462412E-2</v>
      </c>
      <c r="O4153" s="184">
        <v>6.4607308701796892E-3</v>
      </c>
      <c r="P4153" s="184">
        <v>6.4607308701796892E-3</v>
      </c>
      <c r="Q4153" s="184">
        <v>0</v>
      </c>
    </row>
    <row r="4154" spans="1:17" x14ac:dyDescent="0.2">
      <c r="A4154" s="187" t="str">
        <f>B4154&amp;C4154&amp;D4154&amp;E4154</f>
        <v>200915A17Q315</v>
      </c>
      <c r="B4154" s="184">
        <v>2009</v>
      </c>
      <c r="C4154" s="184" t="s">
        <v>0</v>
      </c>
      <c r="D4154" s="184" t="s">
        <v>41</v>
      </c>
      <c r="E4154" s="184">
        <v>15</v>
      </c>
      <c r="F4154" s="184">
        <v>24541</v>
      </c>
      <c r="G4154" s="184">
        <v>9.6632996632996626E-2</v>
      </c>
      <c r="H4154" s="184">
        <v>0.24204392649036308</v>
      </c>
      <c r="I4154" s="184">
        <v>0.21865449655678254</v>
      </c>
      <c r="J4154" s="184">
        <v>8.5937818344810721E-2</v>
      </c>
      <c r="K4154" s="184">
        <v>8.5937818344810721E-2</v>
      </c>
      <c r="L4154" s="184">
        <v>0.875025467584858</v>
      </c>
      <c r="M4154" s="184">
        <v>212.4855729104261</v>
      </c>
      <c r="N4154" s="184">
        <v>9.3842956684731679E-2</v>
      </c>
      <c r="O4154" s="184">
        <v>2.3470926205126117E-2</v>
      </c>
      <c r="P4154" s="184">
        <v>2.3470926205126117E-2</v>
      </c>
      <c r="Q4154" s="184">
        <v>0</v>
      </c>
    </row>
    <row r="4155" spans="1:17" x14ac:dyDescent="0.2">
      <c r="A4155" s="187" t="str">
        <f>B4155&amp;C4155&amp;D4155&amp;E4155</f>
        <v>200915A17Q415</v>
      </c>
      <c r="B4155" s="184">
        <v>2009</v>
      </c>
      <c r="C4155" s="184" t="s">
        <v>0</v>
      </c>
      <c r="D4155" s="184" t="s">
        <v>43</v>
      </c>
      <c r="E4155" s="184">
        <v>15</v>
      </c>
      <c r="F4155" s="184">
        <v>13423</v>
      </c>
      <c r="G4155" s="184">
        <v>0.12467362924281984</v>
      </c>
      <c r="H4155" s="184">
        <v>0.11413245921180064</v>
      </c>
      <c r="I4155" s="184">
        <v>9.9903151307457347E-2</v>
      </c>
      <c r="J4155" s="184">
        <v>4.2911420695820608E-2</v>
      </c>
      <c r="K4155" s="184">
        <v>4.2911420695820608E-2</v>
      </c>
      <c r="L4155" s="184">
        <v>0.95708857930417934</v>
      </c>
      <c r="M4155" s="184">
        <v>164.8628697625071</v>
      </c>
      <c r="N4155" s="184">
        <v>5.7215227594427473E-2</v>
      </c>
      <c r="O4155" s="184">
        <v>2.8607613797213736E-2</v>
      </c>
      <c r="P4155" s="184">
        <v>2.8607613797213736E-2</v>
      </c>
      <c r="Q4155" s="184">
        <v>0</v>
      </c>
    </row>
    <row r="4156" spans="1:17" x14ac:dyDescent="0.2">
      <c r="A4156" s="187" t="str">
        <f>B4156&amp;C4156&amp;D4156&amp;E4156</f>
        <v>200915A17Q515</v>
      </c>
      <c r="B4156" s="184">
        <v>2009</v>
      </c>
      <c r="C4156" s="184" t="s">
        <v>0</v>
      </c>
      <c r="D4156" s="184" t="s">
        <v>45</v>
      </c>
      <c r="E4156" s="184">
        <v>15</v>
      </c>
      <c r="F4156" s="184">
        <v>8245</v>
      </c>
      <c r="G4156" s="184">
        <v>0.3339130434782609</v>
      </c>
      <c r="H4156" s="184">
        <v>6.9739235900545787E-2</v>
      </c>
      <c r="I4156" s="184">
        <v>4.6452395391146151E-2</v>
      </c>
      <c r="J4156" s="184">
        <v>4.6573681018799273E-2</v>
      </c>
      <c r="K4156" s="184">
        <v>4.6573681018799273E-2</v>
      </c>
      <c r="L4156" s="184">
        <v>0.95342631898120078</v>
      </c>
      <c r="M4156" s="184">
        <v>292.85705024731419</v>
      </c>
      <c r="N4156" s="184">
        <v>2.3165554881746514E-2</v>
      </c>
      <c r="O4156" s="184">
        <v>2.3165554881746514E-2</v>
      </c>
      <c r="P4156" s="184">
        <v>2.3165554881746514E-2</v>
      </c>
      <c r="Q4156" s="184">
        <v>0</v>
      </c>
    </row>
    <row r="4157" spans="1:17" x14ac:dyDescent="0.2">
      <c r="A4157" s="187" t="str">
        <f>B4157&amp;C4157&amp;D4157&amp;E4157</f>
        <v>200915A29Q115</v>
      </c>
      <c r="B4157" s="184">
        <v>2009</v>
      </c>
      <c r="C4157" s="184" t="s">
        <v>3</v>
      </c>
      <c r="D4157" s="184" t="s">
        <v>37</v>
      </c>
      <c r="E4157" s="184">
        <v>15</v>
      </c>
      <c r="F4157" s="184">
        <v>119241</v>
      </c>
      <c r="G4157" s="184">
        <v>0.35012258733319074</v>
      </c>
      <c r="H4157" s="184">
        <v>0.5096652996871881</v>
      </c>
      <c r="I4157" s="184">
        <v>0.33121996628676376</v>
      </c>
      <c r="J4157" s="184">
        <v>0.25402336444679263</v>
      </c>
      <c r="K4157" s="184">
        <v>0.38907758237518975</v>
      </c>
      <c r="L4157" s="184">
        <v>0.36814518496154847</v>
      </c>
      <c r="M4157" s="184">
        <v>324.56378604161347</v>
      </c>
      <c r="N4157" s="184">
        <v>0.1530210249561105</v>
      </c>
      <c r="O4157" s="184">
        <v>8.0538265756117222E-2</v>
      </c>
      <c r="P4157" s="184">
        <v>8.0538265756117222E-2</v>
      </c>
      <c r="Q4157" s="184">
        <v>0</v>
      </c>
    </row>
    <row r="4158" spans="1:17" x14ac:dyDescent="0.2">
      <c r="A4158" s="187" t="str">
        <f>B4158&amp;C4158&amp;D4158&amp;E4158</f>
        <v>200915A29Q215</v>
      </c>
      <c r="B4158" s="184">
        <v>2009</v>
      </c>
      <c r="C4158" s="184" t="s">
        <v>3</v>
      </c>
      <c r="D4158" s="184" t="s">
        <v>39</v>
      </c>
      <c r="E4158" s="184">
        <v>15</v>
      </c>
      <c r="F4158" s="184">
        <v>143596</v>
      </c>
      <c r="G4158" s="184">
        <v>0.20004325534648804</v>
      </c>
      <c r="H4158" s="184">
        <v>0.54738989944009586</v>
      </c>
      <c r="I4158" s="184">
        <v>0.4378882420123123</v>
      </c>
      <c r="J4158" s="184">
        <v>0.18691328449260425</v>
      </c>
      <c r="K4158" s="184">
        <v>0.26035544165575641</v>
      </c>
      <c r="L4158" s="184">
        <v>0.39255271734588709</v>
      </c>
      <c r="M4158" s="184">
        <v>453.65922868897172</v>
      </c>
      <c r="N4158" s="184">
        <v>0.23360678570433716</v>
      </c>
      <c r="O4158" s="184">
        <v>0.10148611381932644</v>
      </c>
      <c r="P4158" s="184">
        <v>0.10148611381932644</v>
      </c>
      <c r="Q4158" s="184">
        <v>0</v>
      </c>
    </row>
    <row r="4159" spans="1:17" x14ac:dyDescent="0.2">
      <c r="A4159" s="187" t="str">
        <f>B4159&amp;C4159&amp;D4159&amp;E4159</f>
        <v>200915A29Q315</v>
      </c>
      <c r="B4159" s="184">
        <v>2009</v>
      </c>
      <c r="C4159" s="184" t="s">
        <v>3</v>
      </c>
      <c r="D4159" s="184" t="s">
        <v>41</v>
      </c>
      <c r="E4159" s="184">
        <v>15</v>
      </c>
      <c r="F4159" s="184">
        <v>120029</v>
      </c>
      <c r="G4159" s="184">
        <v>0.11789883767124165</v>
      </c>
      <c r="H4159" s="184">
        <v>0.65011788817702387</v>
      </c>
      <c r="I4159" s="184">
        <v>0.57346974481167057</v>
      </c>
      <c r="J4159" s="184">
        <v>0.11344758350065401</v>
      </c>
      <c r="K4159" s="184">
        <v>0.16456023127744129</v>
      </c>
      <c r="L4159" s="184">
        <v>0.4057352806405119</v>
      </c>
      <c r="M4159" s="184">
        <v>557.80759458396483</v>
      </c>
      <c r="N4159" s="184">
        <v>0.3131076656474685</v>
      </c>
      <c r="O4159" s="184">
        <v>0.1085987553008023</v>
      </c>
      <c r="P4159" s="184">
        <v>0.10540785976722292</v>
      </c>
      <c r="Q4159" s="184">
        <v>3.1908955335793851E-3</v>
      </c>
    </row>
    <row r="4160" spans="1:17" x14ac:dyDescent="0.2">
      <c r="A4160" s="187" t="str">
        <f>B4160&amp;C4160&amp;D4160&amp;E4160</f>
        <v>200915A29Q415</v>
      </c>
      <c r="B4160" s="184">
        <v>2009</v>
      </c>
      <c r="C4160" s="184" t="s">
        <v>3</v>
      </c>
      <c r="D4160" s="184" t="s">
        <v>43</v>
      </c>
      <c r="E4160" s="184">
        <v>15</v>
      </c>
      <c r="F4160" s="184">
        <v>85900</v>
      </c>
      <c r="G4160" s="184">
        <v>6.1671323342646682E-2</v>
      </c>
      <c r="H4160" s="184">
        <v>0.68748544819557622</v>
      </c>
      <c r="I4160" s="184">
        <v>0.64508731082654247</v>
      </c>
      <c r="J4160" s="184">
        <v>9.6030267753201393E-2</v>
      </c>
      <c r="K4160" s="184">
        <v>0.11388824214202561</v>
      </c>
      <c r="L4160" s="184">
        <v>0.4039115250291036</v>
      </c>
      <c r="M4160" s="184">
        <v>730.51397984471964</v>
      </c>
      <c r="N4160" s="184">
        <v>0.33040745052386494</v>
      </c>
      <c r="O4160" s="184">
        <v>0.13618160651920838</v>
      </c>
      <c r="P4160" s="184">
        <v>0.12948777648428406</v>
      </c>
      <c r="Q4160" s="184">
        <v>6.6938300349243304E-3</v>
      </c>
    </row>
    <row r="4161" spans="1:17" x14ac:dyDescent="0.2">
      <c r="A4161" s="187" t="str">
        <f>B4161&amp;C4161&amp;D4161&amp;E4161</f>
        <v>200915A29Q515</v>
      </c>
      <c r="B4161" s="184">
        <v>2009</v>
      </c>
      <c r="C4161" s="184" t="s">
        <v>3</v>
      </c>
      <c r="D4161" s="184" t="s">
        <v>45</v>
      </c>
      <c r="E4161" s="184">
        <v>15</v>
      </c>
      <c r="F4161" s="184">
        <v>65389</v>
      </c>
      <c r="G4161" s="184">
        <v>0.11985387776682929</v>
      </c>
      <c r="H4161" s="184">
        <v>0.63633026961721395</v>
      </c>
      <c r="I4161" s="184">
        <v>0.56006361926317882</v>
      </c>
      <c r="J4161" s="184">
        <v>8.7996452002630413E-2</v>
      </c>
      <c r="K4161" s="184">
        <v>0.1231858569484164</v>
      </c>
      <c r="L4161" s="184">
        <v>0.53380538010980438</v>
      </c>
      <c r="M4161" s="184">
        <v>1400.8028811132729</v>
      </c>
      <c r="N4161" s="184">
        <v>0.2404685803422594</v>
      </c>
      <c r="O4161" s="184">
        <v>8.2108611540167312E-2</v>
      </c>
      <c r="P4161" s="184">
        <v>7.0378809891571983E-2</v>
      </c>
      <c r="Q4161" s="184">
        <v>1.172980164859533E-2</v>
      </c>
    </row>
    <row r="4162" spans="1:17" x14ac:dyDescent="0.2">
      <c r="A4162" s="187" t="str">
        <f>B4162&amp;C4162&amp;D4162&amp;E4162</f>
        <v>200918A24Q115</v>
      </c>
      <c r="B4162" s="184">
        <v>2009</v>
      </c>
      <c r="C4162" s="184" t="s">
        <v>1</v>
      </c>
      <c r="D4162" s="184" t="s">
        <v>37</v>
      </c>
      <c r="E4162" s="184">
        <v>15</v>
      </c>
      <c r="F4162" s="184">
        <v>55024</v>
      </c>
      <c r="G4162" s="184">
        <v>0.35893149677376218</v>
      </c>
      <c r="H4162" s="184">
        <v>0.54359915673160808</v>
      </c>
      <c r="I4162" s="184">
        <v>0.348484297760977</v>
      </c>
      <c r="J4162" s="184">
        <v>0.29612532712997963</v>
      </c>
      <c r="K4162" s="184">
        <v>0.43900843268391976</v>
      </c>
      <c r="L4162" s="184">
        <v>0.32055103227682463</v>
      </c>
      <c r="M4162" s="184">
        <v>303.39490954709646</v>
      </c>
      <c r="N4162" s="184">
        <v>0.17777697004943296</v>
      </c>
      <c r="O4162" s="184">
        <v>8.7161965687699919E-2</v>
      </c>
      <c r="P4162" s="184">
        <v>8.7161965687699919E-2</v>
      </c>
      <c r="Q4162" s="184">
        <v>0</v>
      </c>
    </row>
    <row r="4163" spans="1:17" x14ac:dyDescent="0.2">
      <c r="A4163" s="187" t="str">
        <f>B4163&amp;C4163&amp;D4163&amp;E4163</f>
        <v>200918A24Q215</v>
      </c>
      <c r="B4163" s="184">
        <v>2009</v>
      </c>
      <c r="C4163" s="184" t="s">
        <v>1</v>
      </c>
      <c r="D4163" s="184" t="s">
        <v>39</v>
      </c>
      <c r="E4163" s="184">
        <v>15</v>
      </c>
      <c r="F4163" s="184">
        <v>68828</v>
      </c>
      <c r="G4163" s="184">
        <v>0.19234241010982397</v>
      </c>
      <c r="H4163" s="184">
        <v>0.5794444121578427</v>
      </c>
      <c r="I4163" s="184">
        <v>0.46799267739873307</v>
      </c>
      <c r="J4163" s="184">
        <v>0.22280176672284535</v>
      </c>
      <c r="K4163" s="184">
        <v>0.29800371941651654</v>
      </c>
      <c r="L4163" s="184">
        <v>0.34266577555645961</v>
      </c>
      <c r="M4163" s="184">
        <v>434.79647354206509</v>
      </c>
      <c r="N4163" s="184">
        <v>0.26461614459231708</v>
      </c>
      <c r="O4163" s="184">
        <v>0.10030801418027548</v>
      </c>
      <c r="P4163" s="184">
        <v>0.10030801418027548</v>
      </c>
      <c r="Q4163" s="184">
        <v>0</v>
      </c>
    </row>
    <row r="4164" spans="1:17" x14ac:dyDescent="0.2">
      <c r="A4164" s="187" t="str">
        <f>B4164&amp;C4164&amp;D4164&amp;E4164</f>
        <v>200918A24Q315</v>
      </c>
      <c r="B4164" s="184">
        <v>2009</v>
      </c>
      <c r="C4164" s="184" t="s">
        <v>1</v>
      </c>
      <c r="D4164" s="184" t="s">
        <v>41</v>
      </c>
      <c r="E4164" s="184">
        <v>15</v>
      </c>
      <c r="F4164" s="184">
        <v>54839</v>
      </c>
      <c r="G4164" s="184">
        <v>0.16060524182653338</v>
      </c>
      <c r="H4164" s="184">
        <v>0.67488466237531686</v>
      </c>
      <c r="I4164" s="184">
        <v>0.56649464796951077</v>
      </c>
      <c r="J4164" s="184">
        <v>0.13286164955597293</v>
      </c>
      <c r="K4164" s="184">
        <v>0.202811867466584</v>
      </c>
      <c r="L4164" s="184">
        <v>0.40204963620780831</v>
      </c>
      <c r="M4164" s="184">
        <v>522.34063709886777</v>
      </c>
      <c r="N4164" s="184">
        <v>0.32518827841499665</v>
      </c>
      <c r="O4164" s="184">
        <v>0.11537409507832018</v>
      </c>
      <c r="P4164" s="184">
        <v>0.10839001440580609</v>
      </c>
      <c r="Q4164" s="184">
        <v>6.9840806725140871E-3</v>
      </c>
    </row>
    <row r="4165" spans="1:17" x14ac:dyDescent="0.2">
      <c r="A4165" s="187" t="str">
        <f>B4165&amp;C4165&amp;D4165&amp;E4165</f>
        <v>200918A24Q415</v>
      </c>
      <c r="B4165" s="184">
        <v>2009</v>
      </c>
      <c r="C4165" s="184" t="s">
        <v>1</v>
      </c>
      <c r="D4165" s="184" t="s">
        <v>43</v>
      </c>
      <c r="E4165" s="184">
        <v>15</v>
      </c>
      <c r="F4165" s="184">
        <v>36811</v>
      </c>
      <c r="G4165" s="184">
        <v>8.6347943560492343E-2</v>
      </c>
      <c r="H4165" s="184">
        <v>0.72391404743147425</v>
      </c>
      <c r="I4165" s="184">
        <v>0.66140555812121382</v>
      </c>
      <c r="J4165" s="184">
        <v>0.11990980956779224</v>
      </c>
      <c r="K4165" s="184">
        <v>0.13555730623998261</v>
      </c>
      <c r="L4165" s="184">
        <v>0.44769226589878025</v>
      </c>
      <c r="M4165" s="184">
        <v>623.43401480121258</v>
      </c>
      <c r="N4165" s="184">
        <v>0.3593762733965391</v>
      </c>
      <c r="O4165" s="184">
        <v>9.8964983293037406E-2</v>
      </c>
      <c r="P4165" s="184">
        <v>9.3749151068973954E-2</v>
      </c>
      <c r="Q4165" s="184">
        <v>5.2158322240634589E-3</v>
      </c>
    </row>
    <row r="4166" spans="1:17" x14ac:dyDescent="0.2">
      <c r="A4166" s="187" t="str">
        <f>B4166&amp;C4166&amp;D4166&amp;E4166</f>
        <v>200918A24Q515</v>
      </c>
      <c r="B4166" s="184">
        <v>2009</v>
      </c>
      <c r="C4166" s="184" t="s">
        <v>1</v>
      </c>
      <c r="D4166" s="184" t="s">
        <v>45</v>
      </c>
      <c r="E4166" s="184">
        <v>15</v>
      </c>
      <c r="F4166" s="184">
        <v>31832</v>
      </c>
      <c r="G4166" s="184">
        <v>0.1721527505187013</v>
      </c>
      <c r="H4166" s="184">
        <v>0.56022241769288761</v>
      </c>
      <c r="I4166" s="184">
        <v>0.46377858758482032</v>
      </c>
      <c r="J4166" s="184">
        <v>0.12650791656195023</v>
      </c>
      <c r="K4166" s="184">
        <v>0.16263508419200803</v>
      </c>
      <c r="L4166" s="184">
        <v>0.64466574516210107</v>
      </c>
      <c r="M4166" s="184">
        <v>951.5347986386231</v>
      </c>
      <c r="N4166" s="184">
        <v>0.21085699924604173</v>
      </c>
      <c r="O4166" s="184">
        <v>9.0349334003518467E-2</v>
      </c>
      <c r="P4166" s="184">
        <v>9.0349334003518467E-2</v>
      </c>
      <c r="Q4166" s="184">
        <v>0</v>
      </c>
    </row>
    <row r="4167" spans="1:17" x14ac:dyDescent="0.2">
      <c r="A4167" s="187" t="str">
        <f>B4167&amp;C4167&amp;D4167&amp;E4167</f>
        <v>200925A29Q115</v>
      </c>
      <c r="B4167" s="184">
        <v>2009</v>
      </c>
      <c r="C4167" s="184" t="s">
        <v>2</v>
      </c>
      <c r="D4167" s="184" t="s">
        <v>37</v>
      </c>
      <c r="E4167" s="184">
        <v>15</v>
      </c>
      <c r="F4167" s="184">
        <v>38914</v>
      </c>
      <c r="G4167" s="184">
        <v>0.34583251617964306</v>
      </c>
      <c r="H4167" s="184">
        <v>0.65516266639255794</v>
      </c>
      <c r="I4167" s="184">
        <v>0.42858611296705557</v>
      </c>
      <c r="J4167" s="184">
        <v>0.2956005550701547</v>
      </c>
      <c r="K4167" s="184">
        <v>0.50246697846533384</v>
      </c>
      <c r="L4167" s="184">
        <v>0.10836716862825718</v>
      </c>
      <c r="M4167" s="184">
        <v>400.54625093599617</v>
      </c>
      <c r="N4167" s="184">
        <v>0.1724829110345891</v>
      </c>
      <c r="O4167" s="184">
        <v>9.8576347843963616E-2</v>
      </c>
      <c r="P4167" s="184">
        <v>9.8576347843963616E-2</v>
      </c>
      <c r="Q4167" s="184">
        <v>0</v>
      </c>
    </row>
    <row r="4168" spans="1:17" x14ac:dyDescent="0.2">
      <c r="A4168" s="187" t="str">
        <f>B4168&amp;C4168&amp;D4168&amp;E4168</f>
        <v>200925A29Q215</v>
      </c>
      <c r="B4168" s="184">
        <v>2009</v>
      </c>
      <c r="C4168" s="184" t="s">
        <v>2</v>
      </c>
      <c r="D4168" s="184" t="s">
        <v>39</v>
      </c>
      <c r="E4168" s="184">
        <v>15</v>
      </c>
      <c r="F4168" s="184">
        <v>45050</v>
      </c>
      <c r="G4168" s="184">
        <v>0.18440150389088047</v>
      </c>
      <c r="H4168" s="184">
        <v>0.76162042175360711</v>
      </c>
      <c r="I4168" s="184">
        <v>0.62117647058823533</v>
      </c>
      <c r="J4168" s="184">
        <v>0.20002219755826858</v>
      </c>
      <c r="K4168" s="184">
        <v>0.31922308546059935</v>
      </c>
      <c r="L4168" s="184">
        <v>0.13189789123196449</v>
      </c>
      <c r="M4168" s="184">
        <v>504.46788850828699</v>
      </c>
      <c r="N4168" s="184">
        <v>0.31058823529411766</v>
      </c>
      <c r="O4168" s="184">
        <v>0.16597114317425082</v>
      </c>
      <c r="P4168" s="184">
        <v>0.16597114317425082</v>
      </c>
      <c r="Q4168" s="184">
        <v>0</v>
      </c>
    </row>
    <row r="4169" spans="1:17" x14ac:dyDescent="0.2">
      <c r="A4169" s="187" t="str">
        <f>B4169&amp;C4169&amp;D4169&amp;E4169</f>
        <v>200925A29Q315</v>
      </c>
      <c r="B4169" s="184">
        <v>2009</v>
      </c>
      <c r="C4169" s="184" t="s">
        <v>2</v>
      </c>
      <c r="D4169" s="184" t="s">
        <v>41</v>
      </c>
      <c r="E4169" s="184">
        <v>15</v>
      </c>
      <c r="F4169" s="184">
        <v>40649</v>
      </c>
      <c r="G4169" s="184">
        <v>7.6447282159450444E-2</v>
      </c>
      <c r="H4169" s="184">
        <v>0.86307166227951482</v>
      </c>
      <c r="I4169" s="184">
        <v>0.79709217938940691</v>
      </c>
      <c r="J4169" s="184">
        <v>0.10386479372186277</v>
      </c>
      <c r="K4169" s="184">
        <v>0.16042215060641099</v>
      </c>
      <c r="L4169" s="184">
        <v>0.12738320745897808</v>
      </c>
      <c r="M4169" s="184">
        <v>649.00275737314473</v>
      </c>
      <c r="N4169" s="184">
        <v>0.42918644985116483</v>
      </c>
      <c r="O4169" s="184">
        <v>0.15085241949371447</v>
      </c>
      <c r="P4169" s="184">
        <v>0.15085241949371447</v>
      </c>
      <c r="Q4169" s="184">
        <v>0</v>
      </c>
    </row>
    <row r="4170" spans="1:17" x14ac:dyDescent="0.2">
      <c r="A4170" s="187" t="str">
        <f>B4170&amp;C4170&amp;D4170&amp;E4170</f>
        <v>200925A29Q415</v>
      </c>
      <c r="B4170" s="184">
        <v>2009</v>
      </c>
      <c r="C4170" s="184" t="s">
        <v>2</v>
      </c>
      <c r="D4170" s="184" t="s">
        <v>43</v>
      </c>
      <c r="E4170" s="184">
        <v>15</v>
      </c>
      <c r="F4170" s="184">
        <v>35666</v>
      </c>
      <c r="G4170" s="184">
        <v>3.724696356275304E-2</v>
      </c>
      <c r="H4170" s="184">
        <v>0.86567038636236193</v>
      </c>
      <c r="I4170" s="184">
        <v>0.83342679302416867</v>
      </c>
      <c r="J4170" s="184">
        <v>9.1375539729714572E-2</v>
      </c>
      <c r="K4170" s="184">
        <v>0.11823585487579207</v>
      </c>
      <c r="L4170" s="184">
        <v>0.15053552402848652</v>
      </c>
      <c r="M4170" s="184">
        <v>843.73901088036382</v>
      </c>
      <c r="N4170" s="184">
        <v>0.40332529579992149</v>
      </c>
      <c r="O4170" s="184">
        <v>0.2150787865193742</v>
      </c>
      <c r="P4170" s="184">
        <v>0.2043402680423933</v>
      </c>
      <c r="Q4170" s="184">
        <v>1.0738518476980877E-2</v>
      </c>
    </row>
    <row r="4171" spans="1:17" x14ac:dyDescent="0.2">
      <c r="A4171" s="187" t="str">
        <f>B4171&amp;C4171&amp;D4171&amp;E4171</f>
        <v>200925A29Q515</v>
      </c>
      <c r="B4171" s="184">
        <v>2009</v>
      </c>
      <c r="C4171" s="184" t="s">
        <v>2</v>
      </c>
      <c r="D4171" s="184" t="s">
        <v>45</v>
      </c>
      <c r="E4171" s="184">
        <v>15</v>
      </c>
      <c r="F4171" s="184">
        <v>25312</v>
      </c>
      <c r="G4171" s="184">
        <v>7.4350243523986032E-2</v>
      </c>
      <c r="H4171" s="184">
        <v>0.91660082174462709</v>
      </c>
      <c r="I4171" s="184">
        <v>0.84845132743362828</v>
      </c>
      <c r="J4171" s="184">
        <v>5.3057838179519597E-2</v>
      </c>
      <c r="K4171" s="184">
        <v>9.853034134007585E-2</v>
      </c>
      <c r="L4171" s="184">
        <v>0.25770385587863465</v>
      </c>
      <c r="M4171" s="184">
        <v>1729.397030619461</v>
      </c>
      <c r="N4171" s="184">
        <v>0.34849083438685208</v>
      </c>
      <c r="O4171" s="184">
        <v>9.094500632111252E-2</v>
      </c>
      <c r="P4171" s="184">
        <v>6.0643173198482933E-2</v>
      </c>
      <c r="Q4171" s="184">
        <v>3.0301833122629584E-2</v>
      </c>
    </row>
    <row r="4172" spans="1:17" x14ac:dyDescent="0.2">
      <c r="A4172" s="187" t="str">
        <f>B4172&amp;C4172&amp;D4172&amp;E4172</f>
        <v>200930EMAQ115</v>
      </c>
      <c r="B4172" s="184">
        <v>2009</v>
      </c>
      <c r="C4172" s="184" t="s">
        <v>4</v>
      </c>
      <c r="D4172" s="184" t="s">
        <v>37</v>
      </c>
      <c r="E4172" s="184">
        <v>15</v>
      </c>
      <c r="F4172" s="184">
        <v>126736</v>
      </c>
      <c r="G4172" s="184">
        <v>0.21163720000929304</v>
      </c>
      <c r="H4172" s="184">
        <v>0.67925451331902542</v>
      </c>
      <c r="I4172" s="184">
        <v>0.5354989900265118</v>
      </c>
      <c r="J4172" s="184">
        <v>0.30410459537937129</v>
      </c>
      <c r="K4172" s="184">
        <v>0.43574043681353364</v>
      </c>
      <c r="L4172" s="184">
        <v>3.7842444135841431E-2</v>
      </c>
      <c r="M4172" s="184">
        <v>383.74668999577278</v>
      </c>
      <c r="N4172" s="184">
        <v>0.29084515389782289</v>
      </c>
      <c r="O4172" s="184">
        <v>0.21662649650322019</v>
      </c>
      <c r="P4172" s="184">
        <v>0.21055750918645541</v>
      </c>
      <c r="Q4172" s="184">
        <v>6.0689873167647877E-3</v>
      </c>
    </row>
    <row r="4173" spans="1:17" x14ac:dyDescent="0.2">
      <c r="A4173" s="187" t="str">
        <f>B4173&amp;C4173&amp;D4173&amp;E4173</f>
        <v>200930EMAQ215</v>
      </c>
      <c r="B4173" s="184">
        <v>2009</v>
      </c>
      <c r="C4173" s="184" t="s">
        <v>4</v>
      </c>
      <c r="D4173" s="184" t="s">
        <v>39</v>
      </c>
      <c r="E4173" s="184">
        <v>15</v>
      </c>
      <c r="F4173" s="184">
        <v>191923</v>
      </c>
      <c r="G4173" s="184">
        <v>5.9171953908796017E-2</v>
      </c>
      <c r="H4173" s="184">
        <v>0.69229326344419373</v>
      </c>
      <c r="I4173" s="184">
        <v>0.65132891836830398</v>
      </c>
      <c r="J4173" s="184">
        <v>0.29771314537601018</v>
      </c>
      <c r="K4173" s="184">
        <v>0.33668189846969876</v>
      </c>
      <c r="L4173" s="184">
        <v>2.6984780354621384E-2</v>
      </c>
      <c r="M4173" s="184">
        <v>552.72261513435922</v>
      </c>
      <c r="N4173" s="184">
        <v>0.3379578680547225</v>
      </c>
      <c r="O4173" s="184">
        <v>0.22797043774872086</v>
      </c>
      <c r="P4173" s="184">
        <v>0.22397004136003046</v>
      </c>
      <c r="Q4173" s="184">
        <v>4.0003963886904052E-3</v>
      </c>
    </row>
    <row r="4174" spans="1:17" x14ac:dyDescent="0.2">
      <c r="A4174" s="187" t="str">
        <f>B4174&amp;C4174&amp;D4174&amp;E4174</f>
        <v>200930EMAQ315</v>
      </c>
      <c r="B4174" s="184">
        <v>2009</v>
      </c>
      <c r="C4174" s="184" t="s">
        <v>4</v>
      </c>
      <c r="D4174" s="184" t="s">
        <v>41</v>
      </c>
      <c r="E4174" s="184">
        <v>15</v>
      </c>
      <c r="F4174" s="184">
        <v>208404</v>
      </c>
      <c r="G4174" s="184">
        <v>3.4415665061338266E-2</v>
      </c>
      <c r="H4174" s="184">
        <v>0.69544730427439017</v>
      </c>
      <c r="I4174" s="184">
        <v>0.67151302278267211</v>
      </c>
      <c r="J4174" s="184">
        <v>0.29902976910232049</v>
      </c>
      <c r="K4174" s="184">
        <v>0.32020018809619777</v>
      </c>
      <c r="L4174" s="184">
        <v>4.1385961881729716E-2</v>
      </c>
      <c r="M4174" s="184">
        <v>726.27388663610475</v>
      </c>
      <c r="N4174" s="184">
        <v>0.35731850229573703</v>
      </c>
      <c r="O4174" s="184">
        <v>0.23945786025781415</v>
      </c>
      <c r="P4174" s="184">
        <v>0.21826791923616315</v>
      </c>
      <c r="Q4174" s="184">
        <v>2.1189941021651011E-2</v>
      </c>
    </row>
    <row r="4175" spans="1:17" x14ac:dyDescent="0.2">
      <c r="A4175" s="187" t="str">
        <f>B4175&amp;C4175&amp;D4175&amp;E4175</f>
        <v>200930EMAQ415</v>
      </c>
      <c r="B4175" s="184">
        <v>2009</v>
      </c>
      <c r="C4175" s="184" t="s">
        <v>4</v>
      </c>
      <c r="D4175" s="184" t="s">
        <v>43</v>
      </c>
      <c r="E4175" s="184">
        <v>15</v>
      </c>
      <c r="F4175" s="184">
        <v>162780</v>
      </c>
      <c r="G4175" s="184">
        <v>2.1384640458401598E-2</v>
      </c>
      <c r="H4175" s="184">
        <v>0.71617520579923821</v>
      </c>
      <c r="I4175" s="184">
        <v>0.70086005651799976</v>
      </c>
      <c r="J4175" s="184">
        <v>0.27439488880697877</v>
      </c>
      <c r="K4175" s="184">
        <v>0.28853053200638901</v>
      </c>
      <c r="L4175" s="184">
        <v>4.2425359380759309E-2</v>
      </c>
      <c r="M4175" s="184">
        <v>1018.3538268022259</v>
      </c>
      <c r="N4175" s="184">
        <v>0.3887086865708318</v>
      </c>
      <c r="O4175" s="184">
        <v>0.28029856247696278</v>
      </c>
      <c r="P4175" s="184">
        <v>0.25321906868165622</v>
      </c>
      <c r="Q4175" s="184">
        <v>2.7079493795306549E-2</v>
      </c>
    </row>
    <row r="4176" spans="1:17" x14ac:dyDescent="0.2">
      <c r="A4176" s="187" t="str">
        <f>B4176&amp;C4176&amp;D4176&amp;E4176</f>
        <v>200930EMAQ515</v>
      </c>
      <c r="B4176" s="184">
        <v>2009</v>
      </c>
      <c r="C4176" s="184" t="s">
        <v>4</v>
      </c>
      <c r="D4176" s="184" t="s">
        <v>45</v>
      </c>
      <c r="E4176" s="184">
        <v>15</v>
      </c>
      <c r="F4176" s="184">
        <v>163142</v>
      </c>
      <c r="G4176" s="184">
        <v>2.1673549228428603E-2</v>
      </c>
      <c r="H4176" s="184">
        <v>0.70506062203479181</v>
      </c>
      <c r="I4176" s="184">
        <v>0.68977945593409418</v>
      </c>
      <c r="J4176" s="184">
        <v>0.2902379522134092</v>
      </c>
      <c r="K4176" s="184">
        <v>0.3043483590982089</v>
      </c>
      <c r="L4176" s="184">
        <v>5.8734108935773743E-2</v>
      </c>
      <c r="M4176" s="184">
        <v>2935.5669447450587</v>
      </c>
      <c r="N4176" s="184">
        <v>0.35481359796986672</v>
      </c>
      <c r="O4176" s="184">
        <v>0.24086378737541528</v>
      </c>
      <c r="P4176" s="184">
        <v>0.16215934584595015</v>
      </c>
      <c r="Q4176" s="184">
        <v>7.8704441529465125E-2</v>
      </c>
    </row>
    <row r="4177" spans="1:17" x14ac:dyDescent="0.2">
      <c r="A4177" s="187" t="str">
        <f>B4177&amp;C4177&amp;D4177&amp;E4177</f>
        <v>200915A17Q123</v>
      </c>
      <c r="B4177" s="184">
        <v>2009</v>
      </c>
      <c r="C4177" s="184" t="s">
        <v>0</v>
      </c>
      <c r="D4177" s="184" t="s">
        <v>37</v>
      </c>
      <c r="E4177" s="184">
        <v>23</v>
      </c>
      <c r="F4177" s="184">
        <v>66710</v>
      </c>
      <c r="G4177" s="184">
        <v>0.36367378138413592</v>
      </c>
      <c r="H4177" s="184">
        <v>0.25493928946184979</v>
      </c>
      <c r="I4177" s="184">
        <v>0.16222455403987407</v>
      </c>
      <c r="J4177" s="184">
        <v>0.12582821166241942</v>
      </c>
      <c r="K4177" s="184">
        <v>0.14570529156048567</v>
      </c>
      <c r="L4177" s="184">
        <v>0.82452405936141504</v>
      </c>
      <c r="M4177" s="184">
        <v>133.22388144830197</v>
      </c>
      <c r="N4177" s="184">
        <v>6.2884125318542941E-2</v>
      </c>
      <c r="O4177" s="184">
        <v>1.3221406086044071E-2</v>
      </c>
      <c r="P4177" s="184">
        <v>1.3221406086044071E-2</v>
      </c>
      <c r="Q4177" s="184">
        <v>0</v>
      </c>
    </row>
    <row r="4178" spans="1:17" x14ac:dyDescent="0.2">
      <c r="A4178" s="187" t="str">
        <f>B4178&amp;C4178&amp;D4178&amp;E4178</f>
        <v>200915A17Q223</v>
      </c>
      <c r="B4178" s="184">
        <v>2009</v>
      </c>
      <c r="C4178" s="184" t="s">
        <v>0</v>
      </c>
      <c r="D4178" s="184" t="s">
        <v>39</v>
      </c>
      <c r="E4178" s="184">
        <v>23</v>
      </c>
      <c r="F4178" s="184">
        <v>58101</v>
      </c>
      <c r="G4178" s="184">
        <v>0.21516158606463442</v>
      </c>
      <c r="H4178" s="184">
        <v>0.3003734875475465</v>
      </c>
      <c r="I4178" s="184">
        <v>0.2357446515550507</v>
      </c>
      <c r="J4178" s="184">
        <v>9.8827903134197342E-2</v>
      </c>
      <c r="K4178" s="184">
        <v>0.1026144128328256</v>
      </c>
      <c r="L4178" s="184">
        <v>0.81372093423521108</v>
      </c>
      <c r="M4178" s="184">
        <v>272.69941746496249</v>
      </c>
      <c r="N4178" s="184">
        <v>0.12548837369408444</v>
      </c>
      <c r="O4178" s="184">
        <v>3.4233489957143592E-2</v>
      </c>
      <c r="P4178" s="184">
        <v>3.4233489957143592E-2</v>
      </c>
      <c r="Q4178" s="184">
        <v>0</v>
      </c>
    </row>
    <row r="4179" spans="1:17" x14ac:dyDescent="0.2">
      <c r="A4179" s="187" t="str">
        <f>B4179&amp;C4179&amp;D4179&amp;E4179</f>
        <v>200915A17Q323</v>
      </c>
      <c r="B4179" s="184">
        <v>2009</v>
      </c>
      <c r="C4179" s="184" t="s">
        <v>0</v>
      </c>
      <c r="D4179" s="184" t="s">
        <v>41</v>
      </c>
      <c r="E4179" s="184">
        <v>23</v>
      </c>
      <c r="F4179" s="184">
        <v>37998</v>
      </c>
      <c r="G4179" s="184">
        <v>0.17897439362205256</v>
      </c>
      <c r="H4179" s="184">
        <v>0.38952050107900416</v>
      </c>
      <c r="I4179" s="184">
        <v>0.31980630559503131</v>
      </c>
      <c r="J4179" s="184">
        <v>3.4870256329280487E-2</v>
      </c>
      <c r="K4179" s="184">
        <v>3.4870256329280487E-2</v>
      </c>
      <c r="L4179" s="184">
        <v>0.90115269224696037</v>
      </c>
      <c r="M4179" s="184">
        <v>279.77910955153266</v>
      </c>
      <c r="N4179" s="184">
        <v>0.18024632875414495</v>
      </c>
      <c r="O4179" s="184">
        <v>5.8134638665192903E-2</v>
      </c>
      <c r="P4179" s="184">
        <v>5.8134638665192903E-2</v>
      </c>
      <c r="Q4179" s="184">
        <v>0</v>
      </c>
    </row>
    <row r="4180" spans="1:17" x14ac:dyDescent="0.2">
      <c r="A4180" s="187" t="str">
        <f>B4180&amp;C4180&amp;D4180&amp;E4180</f>
        <v>200915A17Q423</v>
      </c>
      <c r="B4180" s="184">
        <v>2009</v>
      </c>
      <c r="C4180" s="184" t="s">
        <v>0</v>
      </c>
      <c r="D4180" s="184" t="s">
        <v>43</v>
      </c>
      <c r="E4180" s="184">
        <v>23</v>
      </c>
      <c r="F4180" s="184">
        <v>21204</v>
      </c>
      <c r="G4180" s="184">
        <v>0.1903427462815262</v>
      </c>
      <c r="H4180" s="184">
        <v>0.21877947557064706</v>
      </c>
      <c r="I4180" s="184">
        <v>0.17713638936049803</v>
      </c>
      <c r="J4180" s="184">
        <v>6.2535370684776451E-2</v>
      </c>
      <c r="K4180" s="184">
        <v>6.2535370684776451E-2</v>
      </c>
      <c r="L4180" s="184">
        <v>0.8957743821920392</v>
      </c>
      <c r="M4180" s="184">
        <v>179.4375891281687</v>
      </c>
      <c r="N4180" s="184">
        <v>7.2957932465572528E-2</v>
      </c>
      <c r="O4180" s="184">
        <v>3.1267685342388225E-2</v>
      </c>
      <c r="P4180" s="184">
        <v>3.1267685342388225E-2</v>
      </c>
      <c r="Q4180" s="184">
        <v>0</v>
      </c>
    </row>
    <row r="4181" spans="1:17" x14ac:dyDescent="0.2">
      <c r="A4181" s="187" t="str">
        <f>B4181&amp;C4181&amp;D4181&amp;E4181</f>
        <v>200915A17Q523</v>
      </c>
      <c r="B4181" s="184">
        <v>2009</v>
      </c>
      <c r="C4181" s="184" t="s">
        <v>0</v>
      </c>
      <c r="D4181" s="184" t="s">
        <v>45</v>
      </c>
      <c r="E4181" s="184">
        <v>23</v>
      </c>
      <c r="F4181" s="184">
        <v>17449</v>
      </c>
      <c r="G4181" s="184">
        <v>0.10004526935264826</v>
      </c>
      <c r="H4181" s="184">
        <v>0.12659751275144707</v>
      </c>
      <c r="I4181" s="184">
        <v>0.11393203048885323</v>
      </c>
      <c r="J4181" s="184">
        <v>2.5330964525187689E-2</v>
      </c>
      <c r="K4181" s="184">
        <v>2.5330964525187689E-2</v>
      </c>
      <c r="L4181" s="184">
        <v>0.96200355321221842</v>
      </c>
      <c r="M4181" s="184">
        <v>459.79720217001983</v>
      </c>
      <c r="N4181" s="184">
        <v>8.8601065963665543E-2</v>
      </c>
      <c r="O4181" s="184">
        <v>1.2665482262593845E-2</v>
      </c>
      <c r="P4181" s="184">
        <v>1.2665482262593845E-2</v>
      </c>
      <c r="Q4181" s="184">
        <v>0</v>
      </c>
    </row>
    <row r="4182" spans="1:17" x14ac:dyDescent="0.2">
      <c r="A4182" s="187" t="str">
        <f>B4182&amp;C4182&amp;D4182&amp;E4182</f>
        <v>200915A29Q123</v>
      </c>
      <c r="B4182" s="184">
        <v>2009</v>
      </c>
      <c r="C4182" s="184" t="s">
        <v>3</v>
      </c>
      <c r="D4182" s="184" t="s">
        <v>37</v>
      </c>
      <c r="E4182" s="184">
        <v>23</v>
      </c>
      <c r="F4182" s="184">
        <v>243219</v>
      </c>
      <c r="G4182" s="184">
        <v>0.38091778569033513</v>
      </c>
      <c r="H4182" s="184">
        <v>0.51500088397699195</v>
      </c>
      <c r="I4182" s="184">
        <v>0.31882788762391095</v>
      </c>
      <c r="J4182" s="184">
        <v>0.24794526743387646</v>
      </c>
      <c r="K4182" s="184">
        <v>0.40779297670001108</v>
      </c>
      <c r="L4182" s="184">
        <v>0.33878109851615212</v>
      </c>
      <c r="M4182" s="184">
        <v>325.79403457048528</v>
      </c>
      <c r="N4182" s="184">
        <v>0.14533404051492688</v>
      </c>
      <c r="O4182" s="184">
        <v>5.6311390146329028E-2</v>
      </c>
      <c r="P4182" s="184">
        <v>5.5402744029043785E-2</v>
      </c>
      <c r="Q4182" s="184">
        <v>9.0864611728524503E-4</v>
      </c>
    </row>
    <row r="4183" spans="1:17" x14ac:dyDescent="0.2">
      <c r="A4183" s="187" t="str">
        <f>B4183&amp;C4183&amp;D4183&amp;E4183</f>
        <v>200915A29Q223</v>
      </c>
      <c r="B4183" s="184">
        <v>2009</v>
      </c>
      <c r="C4183" s="184" t="s">
        <v>3</v>
      </c>
      <c r="D4183" s="184" t="s">
        <v>39</v>
      </c>
      <c r="E4183" s="184">
        <v>23</v>
      </c>
      <c r="F4183" s="184">
        <v>250305</v>
      </c>
      <c r="G4183" s="184">
        <v>0.18766664599739566</v>
      </c>
      <c r="H4183" s="184">
        <v>0.64429396136713213</v>
      </c>
      <c r="I4183" s="184">
        <v>0.52338147460098683</v>
      </c>
      <c r="J4183" s="184">
        <v>0.16946125726613531</v>
      </c>
      <c r="K4183" s="184">
        <v>0.25242004754199876</v>
      </c>
      <c r="L4183" s="184">
        <v>0.30539142246459322</v>
      </c>
      <c r="M4183" s="184">
        <v>452.81577210012944</v>
      </c>
      <c r="N4183" s="184">
        <v>0.24004314736022053</v>
      </c>
      <c r="O4183" s="184">
        <v>5.6479095503485746E-2</v>
      </c>
      <c r="P4183" s="184">
        <v>5.4713249835201053E-2</v>
      </c>
      <c r="Q4183" s="184">
        <v>1.7658456682846926E-3</v>
      </c>
    </row>
    <row r="4184" spans="1:17" x14ac:dyDescent="0.2">
      <c r="A4184" s="187" t="str">
        <f>B4184&amp;C4184&amp;D4184&amp;E4184</f>
        <v>200915A29Q323</v>
      </c>
      <c r="B4184" s="184">
        <v>2009</v>
      </c>
      <c r="C4184" s="184" t="s">
        <v>3</v>
      </c>
      <c r="D4184" s="184" t="s">
        <v>41</v>
      </c>
      <c r="E4184" s="184">
        <v>23</v>
      </c>
      <c r="F4184" s="184">
        <v>219142</v>
      </c>
      <c r="G4184" s="184">
        <v>0.12019877648409609</v>
      </c>
      <c r="H4184" s="184">
        <v>0.76308055963713028</v>
      </c>
      <c r="I4184" s="184">
        <v>0.67135921000994792</v>
      </c>
      <c r="J4184" s="184">
        <v>9.4769601445637994E-2</v>
      </c>
      <c r="K4184" s="184">
        <v>0.15424245466409908</v>
      </c>
      <c r="L4184" s="184">
        <v>0.30748099405864693</v>
      </c>
      <c r="M4184" s="184">
        <v>543.45339301887145</v>
      </c>
      <c r="N4184" s="184">
        <v>0.25100619689516385</v>
      </c>
      <c r="O4184" s="184">
        <v>6.0499584744138503E-2</v>
      </c>
      <c r="P4184" s="184">
        <v>5.6465670661032571E-2</v>
      </c>
      <c r="Q4184" s="184">
        <v>4.0339140831059314E-3</v>
      </c>
    </row>
    <row r="4185" spans="1:17" x14ac:dyDescent="0.2">
      <c r="A4185" s="187" t="str">
        <f>B4185&amp;C4185&amp;D4185&amp;E4185</f>
        <v>200915A29Q423</v>
      </c>
      <c r="B4185" s="184">
        <v>2009</v>
      </c>
      <c r="C4185" s="184" t="s">
        <v>3</v>
      </c>
      <c r="D4185" s="184" t="s">
        <v>43</v>
      </c>
      <c r="E4185" s="184">
        <v>23</v>
      </c>
      <c r="F4185" s="184">
        <v>149991</v>
      </c>
      <c r="G4185" s="184">
        <v>9.5609046765859101E-2</v>
      </c>
      <c r="H4185" s="184">
        <v>0.77026621597295841</v>
      </c>
      <c r="I4185" s="184">
        <v>0.69662179730783846</v>
      </c>
      <c r="J4185" s="184">
        <v>7.06975751878446E-2</v>
      </c>
      <c r="K4185" s="184">
        <v>0.1163536478855398</v>
      </c>
      <c r="L4185" s="184">
        <v>0.32694628344367327</v>
      </c>
      <c r="M4185" s="184">
        <v>699.58358643553936</v>
      </c>
      <c r="N4185" s="184">
        <v>0.24890160076271242</v>
      </c>
      <c r="O4185" s="184">
        <v>8.3958370835583468E-2</v>
      </c>
      <c r="P4185" s="184">
        <v>6.7764065843950644E-2</v>
      </c>
      <c r="Q4185" s="184">
        <v>1.6194304991632831E-2</v>
      </c>
    </row>
    <row r="4186" spans="1:17" x14ac:dyDescent="0.2">
      <c r="A4186" s="187" t="str">
        <f>B4186&amp;C4186&amp;D4186&amp;E4186</f>
        <v>200915A29Q523</v>
      </c>
      <c r="B4186" s="184">
        <v>2009</v>
      </c>
      <c r="C4186" s="184" t="s">
        <v>3</v>
      </c>
      <c r="D4186" s="184" t="s">
        <v>45</v>
      </c>
      <c r="E4186" s="184">
        <v>23</v>
      </c>
      <c r="F4186" s="184">
        <v>142050</v>
      </c>
      <c r="G4186" s="184">
        <v>9.3531997257953955E-2</v>
      </c>
      <c r="H4186" s="184">
        <v>0.69831749384019715</v>
      </c>
      <c r="I4186" s="184">
        <v>0.63300246392115456</v>
      </c>
      <c r="J4186" s="184">
        <v>7.3093980992608235E-2</v>
      </c>
      <c r="K4186" s="184">
        <v>0.10418866596268919</v>
      </c>
      <c r="L4186" s="184">
        <v>0.46653995072157689</v>
      </c>
      <c r="M4186" s="184">
        <v>1727.6667444458778</v>
      </c>
      <c r="N4186" s="184">
        <v>0.28460401267159452</v>
      </c>
      <c r="O4186" s="184">
        <v>0.11667018655403028</v>
      </c>
      <c r="P4186" s="184">
        <v>6.2224568813797961E-2</v>
      </c>
      <c r="Q4186" s="184">
        <v>5.4445617740232315E-2</v>
      </c>
    </row>
    <row r="4187" spans="1:17" x14ac:dyDescent="0.2">
      <c r="A4187" s="187" t="str">
        <f>B4187&amp;C4187&amp;D4187&amp;E4187</f>
        <v>200918A24Q123</v>
      </c>
      <c r="B4187" s="184">
        <v>2009</v>
      </c>
      <c r="C4187" s="184" t="s">
        <v>1</v>
      </c>
      <c r="D4187" s="184" t="s">
        <v>37</v>
      </c>
      <c r="E4187" s="184">
        <v>23</v>
      </c>
      <c r="F4187" s="184">
        <v>102063</v>
      </c>
      <c r="G4187" s="184">
        <v>0.43229308467193028</v>
      </c>
      <c r="H4187" s="184">
        <v>0.57580122081459495</v>
      </c>
      <c r="I4187" s="184">
        <v>0.32688633491079039</v>
      </c>
      <c r="J4187" s="184">
        <v>0.27702497477048488</v>
      </c>
      <c r="K4187" s="184">
        <v>0.49564484681030346</v>
      </c>
      <c r="L4187" s="184">
        <v>0.22509626407219072</v>
      </c>
      <c r="M4187" s="184">
        <v>347.71185513559072</v>
      </c>
      <c r="N4187" s="184">
        <v>0.15153385653958829</v>
      </c>
      <c r="O4187" s="184">
        <v>4.7617647923341465E-2</v>
      </c>
      <c r="P4187" s="184">
        <v>4.7617647923341465E-2</v>
      </c>
      <c r="Q4187" s="184">
        <v>0</v>
      </c>
    </row>
    <row r="4188" spans="1:17" x14ac:dyDescent="0.2">
      <c r="A4188" s="187" t="str">
        <f>B4188&amp;C4188&amp;D4188&amp;E4188</f>
        <v>200918A24Q223</v>
      </c>
      <c r="B4188" s="184">
        <v>2009</v>
      </c>
      <c r="C4188" s="184" t="s">
        <v>1</v>
      </c>
      <c r="D4188" s="184" t="s">
        <v>39</v>
      </c>
      <c r="E4188" s="184">
        <v>23</v>
      </c>
      <c r="F4188" s="184">
        <v>116647</v>
      </c>
      <c r="G4188" s="184">
        <v>0.23056806454639273</v>
      </c>
      <c r="H4188" s="184">
        <v>0.73102608725470863</v>
      </c>
      <c r="I4188" s="184">
        <v>0.56247481718346803</v>
      </c>
      <c r="J4188" s="184">
        <v>0.18750589385067767</v>
      </c>
      <c r="K4188" s="184">
        <v>0.31249839258617879</v>
      </c>
      <c r="L4188" s="184">
        <v>0.2064519447564018</v>
      </c>
      <c r="M4188" s="184">
        <v>448.06349220869811</v>
      </c>
      <c r="N4188" s="184">
        <v>0.24424974495700705</v>
      </c>
      <c r="O4188" s="184">
        <v>5.3006078167462514E-2</v>
      </c>
      <c r="P4188" s="184">
        <v>5.1111473076890103E-2</v>
      </c>
      <c r="Q4188" s="184">
        <v>1.8946050905724108E-3</v>
      </c>
    </row>
    <row r="4189" spans="1:17" x14ac:dyDescent="0.2">
      <c r="A4189" s="187" t="str">
        <f>B4189&amp;C4189&amp;D4189&amp;E4189</f>
        <v>200918A24Q323</v>
      </c>
      <c r="B4189" s="184">
        <v>2009</v>
      </c>
      <c r="C4189" s="184" t="s">
        <v>1</v>
      </c>
      <c r="D4189" s="184" t="s">
        <v>41</v>
      </c>
      <c r="E4189" s="184">
        <v>23</v>
      </c>
      <c r="F4189" s="184">
        <v>108902</v>
      </c>
      <c r="G4189" s="184">
        <v>0.127457724912343</v>
      </c>
      <c r="H4189" s="184">
        <v>0.82756974160254171</v>
      </c>
      <c r="I4189" s="184">
        <v>0.72208958513158616</v>
      </c>
      <c r="J4189" s="184">
        <v>9.9392114010761964E-2</v>
      </c>
      <c r="K4189" s="184">
        <v>0.1744504233163762</v>
      </c>
      <c r="L4189" s="184">
        <v>0.23938036032396098</v>
      </c>
      <c r="M4189" s="184">
        <v>537.59672387681223</v>
      </c>
      <c r="N4189" s="184">
        <v>0.26366825219004242</v>
      </c>
      <c r="O4189" s="184">
        <v>5.8851077115204493E-2</v>
      </c>
      <c r="P4189" s="184">
        <v>5.6821729628473309E-2</v>
      </c>
      <c r="Q4189" s="184">
        <v>2.0293474867311896E-3</v>
      </c>
    </row>
    <row r="4190" spans="1:17" x14ac:dyDescent="0.2">
      <c r="A4190" s="187" t="str">
        <f>B4190&amp;C4190&amp;D4190&amp;E4190</f>
        <v>200918A24Q423</v>
      </c>
      <c r="B4190" s="184">
        <v>2009</v>
      </c>
      <c r="C4190" s="184" t="s">
        <v>1</v>
      </c>
      <c r="D4190" s="184" t="s">
        <v>43</v>
      </c>
      <c r="E4190" s="184">
        <v>23</v>
      </c>
      <c r="F4190" s="184">
        <v>75545</v>
      </c>
      <c r="G4190" s="184">
        <v>0.10869993110914281</v>
      </c>
      <c r="H4190" s="184">
        <v>0.80701568601495799</v>
      </c>
      <c r="I4190" s="184">
        <v>0.71929313654113447</v>
      </c>
      <c r="J4190" s="184">
        <v>8.7722549473823547E-2</v>
      </c>
      <c r="K4190" s="184">
        <v>0.13741478588920511</v>
      </c>
      <c r="L4190" s="184">
        <v>0.3099741875703223</v>
      </c>
      <c r="M4190" s="184">
        <v>619.52715596293694</v>
      </c>
      <c r="N4190" s="184">
        <v>0.27774174333178903</v>
      </c>
      <c r="O4190" s="184">
        <v>7.6034151830035077E-2</v>
      </c>
      <c r="P4190" s="184">
        <v>6.4332517042822154E-2</v>
      </c>
      <c r="Q4190" s="184">
        <v>1.1701634787212919E-2</v>
      </c>
    </row>
    <row r="4191" spans="1:17" x14ac:dyDescent="0.2">
      <c r="A4191" s="187" t="str">
        <f>B4191&amp;C4191&amp;D4191&amp;E4191</f>
        <v>200918A24Q523</v>
      </c>
      <c r="B4191" s="184">
        <v>2009</v>
      </c>
      <c r="C4191" s="184" t="s">
        <v>1</v>
      </c>
      <c r="D4191" s="184" t="s">
        <v>45</v>
      </c>
      <c r="E4191" s="184">
        <v>23</v>
      </c>
      <c r="F4191" s="184">
        <v>60089</v>
      </c>
      <c r="G4191" s="184">
        <v>0.13068079524703582</v>
      </c>
      <c r="H4191" s="184">
        <v>0.64705686564928688</v>
      </c>
      <c r="I4191" s="184">
        <v>0.5624989598761837</v>
      </c>
      <c r="J4191" s="184">
        <v>9.9286059012464845E-2</v>
      </c>
      <c r="K4191" s="184">
        <v>0.13237031736257884</v>
      </c>
      <c r="L4191" s="184">
        <v>0.57349930935778592</v>
      </c>
      <c r="M4191" s="184">
        <v>1086.3746443134851</v>
      </c>
      <c r="N4191" s="184">
        <v>0.26469070878197343</v>
      </c>
      <c r="O4191" s="184">
        <v>9.926941703140342E-2</v>
      </c>
      <c r="P4191" s="184">
        <v>6.6185158681289422E-2</v>
      </c>
      <c r="Q4191" s="184">
        <v>3.3084258350113999E-2</v>
      </c>
    </row>
    <row r="4192" spans="1:17" x14ac:dyDescent="0.2">
      <c r="A4192" s="187" t="str">
        <f>B4192&amp;C4192&amp;D4192&amp;E4192</f>
        <v>200925A29Q123</v>
      </c>
      <c r="B4192" s="184">
        <v>2009</v>
      </c>
      <c r="C4192" s="184" t="s">
        <v>2</v>
      </c>
      <c r="D4192" s="184" t="s">
        <v>37</v>
      </c>
      <c r="E4192" s="184">
        <v>23</v>
      </c>
      <c r="F4192" s="184">
        <v>74446</v>
      </c>
      <c r="G4192" s="184">
        <v>0.32582907261079563</v>
      </c>
      <c r="H4192" s="184">
        <v>0.6646831260242323</v>
      </c>
      <c r="I4192" s="184">
        <v>0.44811003949171213</v>
      </c>
      <c r="J4192" s="184">
        <v>0.31750530585928055</v>
      </c>
      <c r="K4192" s="184">
        <v>0.52220401364747604</v>
      </c>
      <c r="L4192" s="184">
        <v>5.9371893721623728E-2</v>
      </c>
      <c r="M4192" s="184">
        <v>366.34409301097321</v>
      </c>
      <c r="N4192" s="184">
        <v>0.21071649249120167</v>
      </c>
      <c r="O4192" s="184">
        <v>0.10684254358864143</v>
      </c>
      <c r="P4192" s="184">
        <v>0.10387394890256024</v>
      </c>
      <c r="Q4192" s="184">
        <v>2.9685946860811864E-3</v>
      </c>
    </row>
    <row r="4193" spans="1:17" x14ac:dyDescent="0.2">
      <c r="A4193" s="187" t="str">
        <f>B4193&amp;C4193&amp;D4193&amp;E4193</f>
        <v>200925A29Q223</v>
      </c>
      <c r="B4193" s="184">
        <v>2009</v>
      </c>
      <c r="C4193" s="184" t="s">
        <v>2</v>
      </c>
      <c r="D4193" s="184" t="s">
        <v>39</v>
      </c>
      <c r="E4193" s="184">
        <v>23</v>
      </c>
      <c r="F4193" s="184">
        <v>75557</v>
      </c>
      <c r="G4193" s="184">
        <v>0.11698493492296656</v>
      </c>
      <c r="H4193" s="184">
        <v>0.77485871593631295</v>
      </c>
      <c r="I4193" s="184">
        <v>0.68421191947800997</v>
      </c>
      <c r="J4193" s="184">
        <v>0.19591831332636289</v>
      </c>
      <c r="K4193" s="184">
        <v>0.27486533345686037</v>
      </c>
      <c r="L4193" s="184">
        <v>6.7247243802692008E-2</v>
      </c>
      <c r="M4193" s="184">
        <v>506.56851491682863</v>
      </c>
      <c r="N4193" s="184">
        <v>0.32163796868589278</v>
      </c>
      <c r="O4193" s="184">
        <v>7.8947020130497508E-2</v>
      </c>
      <c r="P4193" s="184">
        <v>7.6022076048546133E-2</v>
      </c>
      <c r="Q4193" s="184">
        <v>2.9249440819513746E-3</v>
      </c>
    </row>
    <row r="4194" spans="1:17" x14ac:dyDescent="0.2">
      <c r="A4194" s="187" t="str">
        <f>B4194&amp;C4194&amp;D4194&amp;E4194</f>
        <v>200925A29Q323</v>
      </c>
      <c r="B4194" s="184">
        <v>2009</v>
      </c>
      <c r="C4194" s="184" t="s">
        <v>2</v>
      </c>
      <c r="D4194" s="184" t="s">
        <v>41</v>
      </c>
      <c r="E4194" s="184">
        <v>23</v>
      </c>
      <c r="F4194" s="184">
        <v>72242</v>
      </c>
      <c r="G4194" s="184">
        <v>9.5733410382355777E-2</v>
      </c>
      <c r="H4194" s="184">
        <v>0.86235154065502062</v>
      </c>
      <c r="I4194" s="184">
        <v>0.77979568671963673</v>
      </c>
      <c r="J4194" s="184">
        <v>0.11930732814706127</v>
      </c>
      <c r="K4194" s="184">
        <v>0.18656737078153982</v>
      </c>
      <c r="L4194" s="184">
        <v>9.7879349962625622E-2</v>
      </c>
      <c r="M4194" s="184">
        <v>608.50683825655005</v>
      </c>
      <c r="N4194" s="184">
        <v>0.26913706708009194</v>
      </c>
      <c r="O4194" s="184">
        <v>6.4228565100633975E-2</v>
      </c>
      <c r="P4194" s="184">
        <v>5.5051078320090804E-2</v>
      </c>
      <c r="Q4194" s="184">
        <v>9.1774867805431738E-3</v>
      </c>
    </row>
    <row r="4195" spans="1:17" x14ac:dyDescent="0.2">
      <c r="A4195" s="187" t="str">
        <f>B4195&amp;C4195&amp;D4195&amp;E4195</f>
        <v>200925A29Q423</v>
      </c>
      <c r="B4195" s="184">
        <v>2009</v>
      </c>
      <c r="C4195" s="184" t="s">
        <v>2</v>
      </c>
      <c r="D4195" s="184" t="s">
        <v>43</v>
      </c>
      <c r="E4195" s="184">
        <v>23</v>
      </c>
      <c r="F4195" s="184">
        <v>53242</v>
      </c>
      <c r="G4195" s="184">
        <v>7.0821983656465304E-2</v>
      </c>
      <c r="H4195" s="184">
        <v>0.93775590699072164</v>
      </c>
      <c r="I4195" s="184">
        <v>0.87134217347207088</v>
      </c>
      <c r="J4195" s="184">
        <v>4.9791517974531387E-2</v>
      </c>
      <c r="K4195" s="184">
        <v>0.10790353480335074</v>
      </c>
      <c r="L4195" s="184">
        <v>0.12448818601855678</v>
      </c>
      <c r="M4195" s="184">
        <v>835.46595282063367</v>
      </c>
      <c r="N4195" s="184">
        <v>0.27805116261597984</v>
      </c>
      <c r="O4195" s="184">
        <v>0.11618646932872544</v>
      </c>
      <c r="P4195" s="184">
        <v>8.716802524322903E-2</v>
      </c>
      <c r="Q4195" s="184">
        <v>2.9018444085496413E-2</v>
      </c>
    </row>
    <row r="4196" spans="1:17" x14ac:dyDescent="0.2">
      <c r="A4196" s="187" t="str">
        <f>B4196&amp;C4196&amp;D4196&amp;E4196</f>
        <v>200925A29Q523</v>
      </c>
      <c r="B4196" s="184">
        <v>2009</v>
      </c>
      <c r="C4196" s="184" t="s">
        <v>2</v>
      </c>
      <c r="D4196" s="184" t="s">
        <v>45</v>
      </c>
      <c r="E4196" s="184">
        <v>23</v>
      </c>
      <c r="F4196" s="184">
        <v>64512</v>
      </c>
      <c r="G4196" s="184">
        <v>6.8426668502392179E-2</v>
      </c>
      <c r="H4196" s="184">
        <v>0.90070064484126988</v>
      </c>
      <c r="I4196" s="184">
        <v>0.83906870039682535</v>
      </c>
      <c r="J4196" s="184">
        <v>6.1616443452380952E-2</v>
      </c>
      <c r="K4196" s="184">
        <v>9.9268353174603169E-2</v>
      </c>
      <c r="L4196" s="184">
        <v>0.23290240575396826</v>
      </c>
      <c r="M4196" s="184">
        <v>2174.6683634098422</v>
      </c>
      <c r="N4196" s="184">
        <v>0.35616629464285715</v>
      </c>
      <c r="O4196" s="184">
        <v>0.16100880456349206</v>
      </c>
      <c r="P4196" s="184">
        <v>7.1940104166666671E-2</v>
      </c>
      <c r="Q4196" s="184">
        <v>8.9068700396825393E-2</v>
      </c>
    </row>
    <row r="4197" spans="1:17" x14ac:dyDescent="0.2">
      <c r="A4197" s="187" t="str">
        <f>B4197&amp;C4197&amp;D4197&amp;E4197</f>
        <v>200930EMAQ123</v>
      </c>
      <c r="B4197" s="184">
        <v>2009</v>
      </c>
      <c r="C4197" s="184" t="s">
        <v>4</v>
      </c>
      <c r="D4197" s="184" t="s">
        <v>37</v>
      </c>
      <c r="E4197" s="184">
        <v>23</v>
      </c>
      <c r="F4197" s="184">
        <v>298665</v>
      </c>
      <c r="G4197" s="184">
        <v>0.15694369684573151</v>
      </c>
      <c r="H4197" s="184">
        <v>0.62203472117589942</v>
      </c>
      <c r="I4197" s="184">
        <v>0.52441029246814996</v>
      </c>
      <c r="J4197" s="184">
        <v>0.36834580550114676</v>
      </c>
      <c r="K4197" s="184">
        <v>0.46301039626337198</v>
      </c>
      <c r="L4197" s="184">
        <v>2.7375152763129258E-2</v>
      </c>
      <c r="M4197" s="184">
        <v>344.59786705974182</v>
      </c>
      <c r="N4197" s="184">
        <v>0.27429346111771064</v>
      </c>
      <c r="O4197" s="184">
        <v>0.17939476916262306</v>
      </c>
      <c r="P4197" s="184">
        <v>0.17568674035744727</v>
      </c>
      <c r="Q4197" s="184">
        <v>3.708028805175804E-3</v>
      </c>
    </row>
    <row r="4198" spans="1:17" x14ac:dyDescent="0.2">
      <c r="A4198" s="187" t="str">
        <f>B4198&amp;C4198&amp;D4198&amp;E4198</f>
        <v>200930EMAQ223</v>
      </c>
      <c r="B4198" s="184">
        <v>2009</v>
      </c>
      <c r="C4198" s="184" t="s">
        <v>4</v>
      </c>
      <c r="D4198" s="184" t="s">
        <v>39</v>
      </c>
      <c r="E4198" s="184">
        <v>23</v>
      </c>
      <c r="F4198" s="184">
        <v>360531</v>
      </c>
      <c r="G4198" s="184">
        <v>6.3111347166729032E-2</v>
      </c>
      <c r="H4198" s="184">
        <v>0.68934155454038626</v>
      </c>
      <c r="I4198" s="184">
        <v>0.64583628037533525</v>
      </c>
      <c r="J4198" s="184">
        <v>0.3039156133591841</v>
      </c>
      <c r="K4198" s="184">
        <v>0.34619769173801973</v>
      </c>
      <c r="L4198" s="184">
        <v>2.6960233655358348E-2</v>
      </c>
      <c r="M4198" s="184">
        <v>512.75143214905052</v>
      </c>
      <c r="N4198" s="184">
        <v>0.30659154616857703</v>
      </c>
      <c r="O4198" s="184">
        <v>0.19131581138464102</v>
      </c>
      <c r="P4198" s="184">
        <v>0.18395548277871832</v>
      </c>
      <c r="Q4198" s="184">
        <v>7.3603286059226777E-3</v>
      </c>
    </row>
    <row r="4199" spans="1:17" x14ac:dyDescent="0.2">
      <c r="A4199" s="187" t="str">
        <f>B4199&amp;C4199&amp;D4199&amp;E4199</f>
        <v>200930EMAQ323</v>
      </c>
      <c r="B4199" s="184">
        <v>2009</v>
      </c>
      <c r="C4199" s="184" t="s">
        <v>4</v>
      </c>
      <c r="D4199" s="184" t="s">
        <v>41</v>
      </c>
      <c r="E4199" s="184">
        <v>23</v>
      </c>
      <c r="F4199" s="184">
        <v>350588</v>
      </c>
      <c r="G4199" s="184">
        <v>3.9304201026982073E-2</v>
      </c>
      <c r="H4199" s="184">
        <v>0.68935331500222485</v>
      </c>
      <c r="I4199" s="184">
        <v>0.66225883373076089</v>
      </c>
      <c r="J4199" s="184">
        <v>0.29930573778908576</v>
      </c>
      <c r="K4199" s="184">
        <v>0.32514233231029016</v>
      </c>
      <c r="L4199" s="184">
        <v>3.4022841626068202E-2</v>
      </c>
      <c r="M4199" s="184">
        <v>646.09828538613635</v>
      </c>
      <c r="N4199" s="184">
        <v>0.30221393361626292</v>
      </c>
      <c r="O4199" s="184">
        <v>0.19368777595631537</v>
      </c>
      <c r="P4199" s="184">
        <v>0.17728890234359382</v>
      </c>
      <c r="Q4199" s="184">
        <v>1.6398873612721552E-2</v>
      </c>
    </row>
    <row r="4200" spans="1:17" x14ac:dyDescent="0.2">
      <c r="A4200" s="187" t="str">
        <f>B4200&amp;C4200&amp;D4200&amp;E4200</f>
        <v>200930EMAQ423</v>
      </c>
      <c r="B4200" s="184">
        <v>2009</v>
      </c>
      <c r="C4200" s="184" t="s">
        <v>4</v>
      </c>
      <c r="D4200" s="184" t="s">
        <v>43</v>
      </c>
      <c r="E4200" s="184">
        <v>23</v>
      </c>
      <c r="F4200" s="184">
        <v>269053</v>
      </c>
      <c r="G4200" s="184">
        <v>2.7260614354135907E-2</v>
      </c>
      <c r="H4200" s="184">
        <v>0.72247103730491757</v>
      </c>
      <c r="I4200" s="184">
        <v>0.70277603297491575</v>
      </c>
      <c r="J4200" s="184">
        <v>0.27177916618658776</v>
      </c>
      <c r="K4200" s="184">
        <v>0.2881922892515601</v>
      </c>
      <c r="L4200" s="184">
        <v>3.448391209166967E-2</v>
      </c>
      <c r="M4200" s="184">
        <v>1023.936577333151</v>
      </c>
      <c r="N4200" s="184">
        <v>0.33002047923643296</v>
      </c>
      <c r="O4200" s="184">
        <v>0.21096958591801615</v>
      </c>
      <c r="P4200" s="184">
        <v>0.18716386734212218</v>
      </c>
      <c r="Q4200" s="184">
        <v>2.3805718575893968E-2</v>
      </c>
    </row>
    <row r="4201" spans="1:17" x14ac:dyDescent="0.2">
      <c r="A4201" s="187" t="str">
        <f>B4201&amp;C4201&amp;D4201&amp;E4201</f>
        <v>200930EMAQ523</v>
      </c>
      <c r="B4201" s="184">
        <v>2009</v>
      </c>
      <c r="C4201" s="184" t="s">
        <v>4</v>
      </c>
      <c r="D4201" s="184" t="s">
        <v>45</v>
      </c>
      <c r="E4201" s="184">
        <v>23</v>
      </c>
      <c r="F4201" s="184">
        <v>311476</v>
      </c>
      <c r="G4201" s="184">
        <v>2.3781658162071066E-2</v>
      </c>
      <c r="H4201" s="184">
        <v>0.68579922690672801</v>
      </c>
      <c r="I4201" s="184">
        <v>0.66948978412461957</v>
      </c>
      <c r="J4201" s="184">
        <v>0.3028515840706828</v>
      </c>
      <c r="K4201" s="184">
        <v>0.31561661251589207</v>
      </c>
      <c r="L4201" s="184">
        <v>7.2342652403395449E-2</v>
      </c>
      <c r="M4201" s="184">
        <v>3143.0983908731305</v>
      </c>
      <c r="N4201" s="184">
        <v>0.32008481791457166</v>
      </c>
      <c r="O4201" s="184">
        <v>0.23988048384764904</v>
      </c>
      <c r="P4201" s="184">
        <v>0.13556087452410404</v>
      </c>
      <c r="Q4201" s="184">
        <v>0.104319609323545</v>
      </c>
    </row>
    <row r="4202" spans="1:17" x14ac:dyDescent="0.2">
      <c r="A4202" s="187" t="str">
        <f>B4202&amp;C4202&amp;D4202&amp;E4202</f>
        <v>200915A17Q126</v>
      </c>
      <c r="B4202" s="184">
        <v>2009</v>
      </c>
      <c r="C4202" s="184" t="s">
        <v>0</v>
      </c>
      <c r="D4202" s="184" t="s">
        <v>37</v>
      </c>
      <c r="E4202" s="184">
        <v>26</v>
      </c>
      <c r="F4202" s="184">
        <v>58227</v>
      </c>
      <c r="G4202" s="184">
        <v>0.56107491856677527</v>
      </c>
      <c r="H4202" s="184">
        <v>0.16871897916774006</v>
      </c>
      <c r="I4202" s="184">
        <v>7.4054991670530854E-2</v>
      </c>
      <c r="J4202" s="184">
        <v>0.15638792999811085</v>
      </c>
      <c r="K4202" s="184">
        <v>0.18108437666374705</v>
      </c>
      <c r="L4202" s="184">
        <v>0.79835814999914134</v>
      </c>
      <c r="M4202" s="184">
        <v>150.37411713119081</v>
      </c>
      <c r="N4202" s="184">
        <v>4.5271094165936762E-2</v>
      </c>
      <c r="O4202" s="184">
        <v>8.2264241674824389E-3</v>
      </c>
      <c r="P4202" s="184">
        <v>8.2264241674824389E-3</v>
      </c>
      <c r="Q4202" s="184">
        <v>0</v>
      </c>
    </row>
    <row r="4203" spans="1:17" x14ac:dyDescent="0.2">
      <c r="A4203" s="187" t="str">
        <f>B4203&amp;C4203&amp;D4203&amp;E4203</f>
        <v>200915A17Q226</v>
      </c>
      <c r="B4203" s="184">
        <v>2009</v>
      </c>
      <c r="C4203" s="184" t="s">
        <v>0</v>
      </c>
      <c r="D4203" s="184" t="s">
        <v>39</v>
      </c>
      <c r="E4203" s="184">
        <v>26</v>
      </c>
      <c r="F4203" s="184">
        <v>59174</v>
      </c>
      <c r="G4203" s="184">
        <v>0.31478475925496563</v>
      </c>
      <c r="H4203" s="184">
        <v>0.21866022239497077</v>
      </c>
      <c r="I4203" s="184">
        <v>0.14982931692973264</v>
      </c>
      <c r="J4203" s="184">
        <v>8.0947713522830977E-2</v>
      </c>
      <c r="K4203" s="184">
        <v>9.7137256227397162E-2</v>
      </c>
      <c r="L4203" s="184">
        <v>0.86235508838341168</v>
      </c>
      <c r="M4203" s="184">
        <v>213.58217101255815</v>
      </c>
      <c r="N4203" s="184">
        <v>8.9059384189001931E-2</v>
      </c>
      <c r="O4203" s="184">
        <v>2.8340149389934767E-2</v>
      </c>
      <c r="P4203" s="184">
        <v>2.8340149389934767E-2</v>
      </c>
      <c r="Q4203" s="184">
        <v>0</v>
      </c>
    </row>
    <row r="4204" spans="1:17" x14ac:dyDescent="0.2">
      <c r="A4204" s="187" t="str">
        <f>B4204&amp;C4204&amp;D4204&amp;E4204</f>
        <v>200915A17Q326</v>
      </c>
      <c r="B4204" s="184">
        <v>2009</v>
      </c>
      <c r="C4204" s="184" t="s">
        <v>0</v>
      </c>
      <c r="D4204" s="184" t="s">
        <v>41</v>
      </c>
      <c r="E4204" s="184">
        <v>26</v>
      </c>
      <c r="F4204" s="184">
        <v>29233</v>
      </c>
      <c r="G4204" s="184">
        <v>0.12014016352411146</v>
      </c>
      <c r="H4204" s="184">
        <v>0.20500803886019225</v>
      </c>
      <c r="I4204" s="184">
        <v>0.18037833954777135</v>
      </c>
      <c r="J4204" s="184">
        <v>4.9190982793418395E-2</v>
      </c>
      <c r="K4204" s="184">
        <v>6.5610782335032328E-2</v>
      </c>
      <c r="L4204" s="184">
        <v>0.88523244278726099</v>
      </c>
      <c r="M4204" s="184">
        <v>326.13777515160928</v>
      </c>
      <c r="N4204" s="184">
        <v>0.12301166489925769</v>
      </c>
      <c r="O4204" s="184">
        <v>2.4595491396709197E-2</v>
      </c>
      <c r="P4204" s="184">
        <v>2.4595491396709197E-2</v>
      </c>
      <c r="Q4204" s="184">
        <v>0</v>
      </c>
    </row>
    <row r="4205" spans="1:17" x14ac:dyDescent="0.2">
      <c r="A4205" s="187" t="str">
        <f>B4205&amp;C4205&amp;D4205&amp;E4205</f>
        <v>200915A17Q426</v>
      </c>
      <c r="B4205" s="184">
        <v>2009</v>
      </c>
      <c r="C4205" s="184" t="s">
        <v>0</v>
      </c>
      <c r="D4205" s="184" t="s">
        <v>43</v>
      </c>
      <c r="E4205" s="184">
        <v>26</v>
      </c>
      <c r="F4205" s="184">
        <v>22046</v>
      </c>
      <c r="G4205" s="184">
        <v>0.3002295013561444</v>
      </c>
      <c r="H4205" s="184">
        <v>0.2174090537966071</v>
      </c>
      <c r="I4205" s="184">
        <v>0.15213644198494058</v>
      </c>
      <c r="J4205" s="184">
        <v>4.3454594937857208E-2</v>
      </c>
      <c r="K4205" s="184">
        <v>6.5227252109226169E-2</v>
      </c>
      <c r="L4205" s="184">
        <v>0.89127279325047626</v>
      </c>
      <c r="M4205" s="184">
        <v>333.91246188177649</v>
      </c>
      <c r="N4205" s="184">
        <v>0.13040914451601199</v>
      </c>
      <c r="O4205" s="184">
        <v>2.1772657171368955E-2</v>
      </c>
      <c r="P4205" s="184">
        <v>2.1772657171368955E-2</v>
      </c>
      <c r="Q4205" s="184">
        <v>0</v>
      </c>
    </row>
    <row r="4206" spans="1:17" x14ac:dyDescent="0.2">
      <c r="A4206" s="187" t="str">
        <f>B4206&amp;C4206&amp;D4206&amp;E4206</f>
        <v>200915A17Q526</v>
      </c>
      <c r="B4206" s="184">
        <v>2009</v>
      </c>
      <c r="C4206" s="184" t="s">
        <v>0</v>
      </c>
      <c r="D4206" s="184" t="s">
        <v>45</v>
      </c>
      <c r="E4206" s="184">
        <v>26</v>
      </c>
      <c r="F4206" s="184">
        <v>14862</v>
      </c>
      <c r="G4206" s="184">
        <v>0</v>
      </c>
      <c r="H4206" s="184">
        <v>3.2297133629390393E-2</v>
      </c>
      <c r="I4206" s="184">
        <v>3.2297133629390393E-2</v>
      </c>
      <c r="J4206" s="184">
        <v>6.4594267258780785E-2</v>
      </c>
      <c r="K4206" s="184">
        <v>6.4594267258780785E-2</v>
      </c>
      <c r="L4206" s="184">
        <v>0.93540573274121919</v>
      </c>
      <c r="M4206" s="184">
        <v>56.18325498132706</v>
      </c>
      <c r="N4206" s="184">
        <v>1.6148566814695196E-2</v>
      </c>
      <c r="O4206" s="184">
        <v>0</v>
      </c>
      <c r="P4206" s="184">
        <v>0</v>
      </c>
      <c r="Q4206" s="184">
        <v>0</v>
      </c>
    </row>
    <row r="4207" spans="1:17" x14ac:dyDescent="0.2">
      <c r="A4207" s="187" t="str">
        <f>B4207&amp;C4207&amp;D4207&amp;E4207</f>
        <v>200915A29Q126</v>
      </c>
      <c r="B4207" s="184">
        <v>2009</v>
      </c>
      <c r="C4207" s="184" t="s">
        <v>3</v>
      </c>
      <c r="D4207" s="184" t="s">
        <v>37</v>
      </c>
      <c r="E4207" s="184">
        <v>26</v>
      </c>
      <c r="F4207" s="184">
        <v>234370</v>
      </c>
      <c r="G4207" s="184">
        <v>0.51167096299839665</v>
      </c>
      <c r="H4207" s="184">
        <v>0.48166147544480947</v>
      </c>
      <c r="I4207" s="184">
        <v>0.23520928446473524</v>
      </c>
      <c r="J4207" s="184">
        <v>0.27605922259674875</v>
      </c>
      <c r="K4207" s="184">
        <v>0.47035883432179887</v>
      </c>
      <c r="L4207" s="184">
        <v>0.33020864445108161</v>
      </c>
      <c r="M4207" s="184">
        <v>323.24169349539972</v>
      </c>
      <c r="N4207" s="184">
        <v>0.12477706191065409</v>
      </c>
      <c r="O4207" s="184">
        <v>5.7268421726330163E-2</v>
      </c>
      <c r="P4207" s="184">
        <v>5.7268421726330163E-2</v>
      </c>
      <c r="Q4207" s="184">
        <v>0</v>
      </c>
    </row>
    <row r="4208" spans="1:17" x14ac:dyDescent="0.2">
      <c r="A4208" s="187" t="str">
        <f>B4208&amp;C4208&amp;D4208&amp;E4208</f>
        <v>200915A29Q226</v>
      </c>
      <c r="B4208" s="184">
        <v>2009</v>
      </c>
      <c r="C4208" s="184" t="s">
        <v>3</v>
      </c>
      <c r="D4208" s="184" t="s">
        <v>39</v>
      </c>
      <c r="E4208" s="184">
        <v>26</v>
      </c>
      <c r="F4208" s="184">
        <v>236757</v>
      </c>
      <c r="G4208" s="184">
        <v>0.3120357340390526</v>
      </c>
      <c r="H4208" s="184">
        <v>0.60328944867522394</v>
      </c>
      <c r="I4208" s="184">
        <v>0.4150415827198351</v>
      </c>
      <c r="J4208" s="184">
        <v>0.16495816385576773</v>
      </c>
      <c r="K4208" s="184">
        <v>0.29855083482220168</v>
      </c>
      <c r="L4208" s="184">
        <v>0.36535772965530056</v>
      </c>
      <c r="M4208" s="184">
        <v>450.39154496783345</v>
      </c>
      <c r="N4208" s="184">
        <v>0.20164723888769095</v>
      </c>
      <c r="O4208" s="184">
        <v>8.4099663026336369E-2</v>
      </c>
      <c r="P4208" s="184">
        <v>8.4099663026336369E-2</v>
      </c>
      <c r="Q4208" s="184">
        <v>0</v>
      </c>
    </row>
    <row r="4209" spans="1:17" x14ac:dyDescent="0.2">
      <c r="A4209" s="187" t="str">
        <f>B4209&amp;C4209&amp;D4209&amp;E4209</f>
        <v>200915A29Q326</v>
      </c>
      <c r="B4209" s="184">
        <v>2009</v>
      </c>
      <c r="C4209" s="184" t="s">
        <v>3</v>
      </c>
      <c r="D4209" s="184" t="s">
        <v>41</v>
      </c>
      <c r="E4209" s="184">
        <v>26</v>
      </c>
      <c r="F4209" s="184">
        <v>189322</v>
      </c>
      <c r="G4209" s="184">
        <v>0.18580754995173929</v>
      </c>
      <c r="H4209" s="184">
        <v>0.69499054520869208</v>
      </c>
      <c r="I4209" s="184">
        <v>0.56585605476384149</v>
      </c>
      <c r="J4209" s="184">
        <v>0.12657271738096998</v>
      </c>
      <c r="K4209" s="184">
        <v>0.22530926146987673</v>
      </c>
      <c r="L4209" s="184">
        <v>0.30886003739660473</v>
      </c>
      <c r="M4209" s="184">
        <v>577.28221333253498</v>
      </c>
      <c r="N4209" s="184">
        <v>0.25571777183845512</v>
      </c>
      <c r="O4209" s="184">
        <v>7.088980678420892E-2</v>
      </c>
      <c r="P4209" s="184">
        <v>6.7086762235767636E-2</v>
      </c>
      <c r="Q4209" s="184">
        <v>3.80304454844128E-3</v>
      </c>
    </row>
    <row r="4210" spans="1:17" x14ac:dyDescent="0.2">
      <c r="A4210" s="187" t="str">
        <f>B4210&amp;C4210&amp;D4210&amp;E4210</f>
        <v>200915A29Q426</v>
      </c>
      <c r="B4210" s="184">
        <v>2009</v>
      </c>
      <c r="C4210" s="184" t="s">
        <v>3</v>
      </c>
      <c r="D4210" s="184" t="s">
        <v>43</v>
      </c>
      <c r="E4210" s="184">
        <v>26</v>
      </c>
      <c r="F4210" s="184">
        <v>145223</v>
      </c>
      <c r="G4210" s="184">
        <v>0.10896757670743887</v>
      </c>
      <c r="H4210" s="184">
        <v>0.69638418156903525</v>
      </c>
      <c r="I4210" s="184">
        <v>0.62050088484606436</v>
      </c>
      <c r="J4210" s="184">
        <v>0.11551889163562246</v>
      </c>
      <c r="K4210" s="184">
        <v>0.15675202963717869</v>
      </c>
      <c r="L4210" s="184">
        <v>0.39433147641902455</v>
      </c>
      <c r="M4210" s="184">
        <v>749.07148489248323</v>
      </c>
      <c r="N4210" s="184">
        <v>0.24591146030587441</v>
      </c>
      <c r="O4210" s="184">
        <v>5.9418962561026835E-2</v>
      </c>
      <c r="P4210" s="184">
        <v>4.7857433051238442E-2</v>
      </c>
      <c r="Q4210" s="184">
        <v>1.1561529509788395E-2</v>
      </c>
    </row>
    <row r="4211" spans="1:17" x14ac:dyDescent="0.2">
      <c r="A4211" s="187" t="str">
        <f>B4211&amp;C4211&amp;D4211&amp;E4211</f>
        <v>200915A29Q526</v>
      </c>
      <c r="B4211" s="184">
        <v>2009</v>
      </c>
      <c r="C4211" s="184" t="s">
        <v>3</v>
      </c>
      <c r="D4211" s="184" t="s">
        <v>45</v>
      </c>
      <c r="E4211" s="184">
        <v>26</v>
      </c>
      <c r="F4211" s="184">
        <v>121028</v>
      </c>
      <c r="G4211" s="184">
        <v>0.12059888323004234</v>
      </c>
      <c r="H4211" s="184">
        <v>0.67327395313481175</v>
      </c>
      <c r="I4211" s="184">
        <v>0.5920778662788776</v>
      </c>
      <c r="J4211" s="184">
        <v>7.5263575370988531E-2</v>
      </c>
      <c r="K4211" s="184">
        <v>0.11488250652741515</v>
      </c>
      <c r="L4211" s="184">
        <v>0.50689096737944939</v>
      </c>
      <c r="M4211" s="184">
        <v>1833.6452201395732</v>
      </c>
      <c r="N4211" s="184">
        <v>0.22180817662028621</v>
      </c>
      <c r="O4211" s="184">
        <v>7.9221337211223847E-2</v>
      </c>
      <c r="P4211" s="184">
        <v>4.3576692996661927E-2</v>
      </c>
      <c r="Q4211" s="184">
        <v>3.564464421456192E-2</v>
      </c>
    </row>
    <row r="4212" spans="1:17" x14ac:dyDescent="0.2">
      <c r="A4212" s="187" t="str">
        <f>B4212&amp;C4212&amp;D4212&amp;E4212</f>
        <v>200918A24Q126</v>
      </c>
      <c r="B4212" s="184">
        <v>2009</v>
      </c>
      <c r="C4212" s="184" t="s">
        <v>1</v>
      </c>
      <c r="D4212" s="184" t="s">
        <v>37</v>
      </c>
      <c r="E4212" s="184">
        <v>26</v>
      </c>
      <c r="F4212" s="184">
        <v>102569</v>
      </c>
      <c r="G4212" s="184">
        <v>0.57447488503400157</v>
      </c>
      <c r="H4212" s="184">
        <v>0.54910353030642789</v>
      </c>
      <c r="I4212" s="184">
        <v>0.23365734286187834</v>
      </c>
      <c r="J4212" s="184">
        <v>0.30842652263354425</v>
      </c>
      <c r="K4212" s="184">
        <v>0.56078347258918382</v>
      </c>
      <c r="L4212" s="184">
        <v>0.2406087609316655</v>
      </c>
      <c r="M4212" s="184">
        <v>313.17675336672619</v>
      </c>
      <c r="N4212" s="184">
        <v>0.13552827852470045</v>
      </c>
      <c r="O4212" s="184">
        <v>6.0759098753034542E-2</v>
      </c>
      <c r="P4212" s="184">
        <v>6.0759098753034542E-2</v>
      </c>
      <c r="Q4212" s="184">
        <v>0</v>
      </c>
    </row>
    <row r="4213" spans="1:17" x14ac:dyDescent="0.2">
      <c r="A4213" s="187" t="str">
        <f>B4213&amp;C4213&amp;D4213&amp;E4213</f>
        <v>200918A24Q226</v>
      </c>
      <c r="B4213" s="184">
        <v>2009</v>
      </c>
      <c r="C4213" s="184" t="s">
        <v>1</v>
      </c>
      <c r="D4213" s="184" t="s">
        <v>39</v>
      </c>
      <c r="E4213" s="184">
        <v>26</v>
      </c>
      <c r="F4213" s="184">
        <v>108555</v>
      </c>
      <c r="G4213" s="184">
        <v>0.36641913870637483</v>
      </c>
      <c r="H4213" s="184">
        <v>0.71081940030399338</v>
      </c>
      <c r="I4213" s="184">
        <v>0.45036156786882225</v>
      </c>
      <c r="J4213" s="184">
        <v>0.18098659665607295</v>
      </c>
      <c r="K4213" s="184">
        <v>0.3641840541660909</v>
      </c>
      <c r="L4213" s="184">
        <v>0.26496246142508406</v>
      </c>
      <c r="M4213" s="184">
        <v>451.485414672216</v>
      </c>
      <c r="N4213" s="184">
        <v>0.21905553247472651</v>
      </c>
      <c r="O4213" s="184">
        <v>8.8501130960624105E-2</v>
      </c>
      <c r="P4213" s="184">
        <v>8.8501130960624105E-2</v>
      </c>
      <c r="Q4213" s="184">
        <v>0</v>
      </c>
    </row>
    <row r="4214" spans="1:17" x14ac:dyDescent="0.2">
      <c r="A4214" s="187" t="str">
        <f>B4214&amp;C4214&amp;D4214&amp;E4214</f>
        <v>200918A24Q326</v>
      </c>
      <c r="B4214" s="184">
        <v>2009</v>
      </c>
      <c r="C4214" s="184" t="s">
        <v>1</v>
      </c>
      <c r="D4214" s="184" t="s">
        <v>41</v>
      </c>
      <c r="E4214" s="184">
        <v>26</v>
      </c>
      <c r="F4214" s="184">
        <v>93467</v>
      </c>
      <c r="G4214" s="184">
        <v>0.21625507442489852</v>
      </c>
      <c r="H4214" s="184">
        <v>0.75902725025944984</v>
      </c>
      <c r="I4214" s="184">
        <v>0.59488375576406649</v>
      </c>
      <c r="J4214" s="184">
        <v>0.13330908234992028</v>
      </c>
      <c r="K4214" s="184">
        <v>0.2564113537398226</v>
      </c>
      <c r="L4214" s="184">
        <v>0.26410390833128272</v>
      </c>
      <c r="M4214" s="184">
        <v>524.10024276464969</v>
      </c>
      <c r="N4214" s="184">
        <v>0.27437491307092343</v>
      </c>
      <c r="O4214" s="184">
        <v>6.9243690286411252E-2</v>
      </c>
      <c r="P4214" s="184">
        <v>6.9243690286411252E-2</v>
      </c>
      <c r="Q4214" s="184">
        <v>0</v>
      </c>
    </row>
    <row r="4215" spans="1:17" x14ac:dyDescent="0.2">
      <c r="A4215" s="187" t="str">
        <f>B4215&amp;C4215&amp;D4215&amp;E4215</f>
        <v>200918A24Q426</v>
      </c>
      <c r="B4215" s="184">
        <v>2009</v>
      </c>
      <c r="C4215" s="184" t="s">
        <v>1</v>
      </c>
      <c r="D4215" s="184" t="s">
        <v>43</v>
      </c>
      <c r="E4215" s="184">
        <v>26</v>
      </c>
      <c r="F4215" s="184">
        <v>66854</v>
      </c>
      <c r="G4215" s="184">
        <v>0.12687215337358332</v>
      </c>
      <c r="H4215" s="184">
        <v>0.70609088461423397</v>
      </c>
      <c r="I4215" s="184">
        <v>0.61650761360576778</v>
      </c>
      <c r="J4215" s="184">
        <v>0.13981212792054326</v>
      </c>
      <c r="K4215" s="184">
        <v>0.18637628264576539</v>
      </c>
      <c r="L4215" s="184">
        <v>0.40500194453585425</v>
      </c>
      <c r="M4215" s="184">
        <v>650.93437214403139</v>
      </c>
      <c r="N4215" s="184">
        <v>0.24738983456487271</v>
      </c>
      <c r="O4215" s="184">
        <v>5.3758937385945491E-2</v>
      </c>
      <c r="P4215" s="184">
        <v>4.6594070661441347E-2</v>
      </c>
      <c r="Q4215" s="184">
        <v>7.1648667245041431E-3</v>
      </c>
    </row>
    <row r="4216" spans="1:17" x14ac:dyDescent="0.2">
      <c r="A4216" s="187" t="str">
        <f>B4216&amp;C4216&amp;D4216&amp;E4216</f>
        <v>200918A24Q526</v>
      </c>
      <c r="B4216" s="184">
        <v>2009</v>
      </c>
      <c r="C4216" s="184" t="s">
        <v>1</v>
      </c>
      <c r="D4216" s="184" t="s">
        <v>45</v>
      </c>
      <c r="E4216" s="184">
        <v>26</v>
      </c>
      <c r="F4216" s="184">
        <v>51050</v>
      </c>
      <c r="G4216" s="184">
        <v>0.19091748670424508</v>
      </c>
      <c r="H4216" s="184">
        <v>0.61510284035259555</v>
      </c>
      <c r="I4216" s="184">
        <v>0.49766895200783545</v>
      </c>
      <c r="J4216" s="184">
        <v>0.11269343780607248</v>
      </c>
      <c r="K4216" s="184">
        <v>0.17377081292850147</v>
      </c>
      <c r="L4216" s="184">
        <v>0.58203721841332023</v>
      </c>
      <c r="M4216" s="184">
        <v>1016.4980728218846</v>
      </c>
      <c r="N4216" s="184">
        <v>0.17377081292850147</v>
      </c>
      <c r="O4216" s="184">
        <v>4.6953966699314398E-2</v>
      </c>
      <c r="P4216" s="184">
        <v>2.8148873653281097E-2</v>
      </c>
      <c r="Q4216" s="184">
        <v>1.8805093046033301E-2</v>
      </c>
    </row>
    <row r="4217" spans="1:17" x14ac:dyDescent="0.2">
      <c r="A4217" s="187" t="str">
        <f>B4217&amp;C4217&amp;D4217&amp;E4217</f>
        <v>200925A29Q126</v>
      </c>
      <c r="B4217" s="184">
        <v>2009</v>
      </c>
      <c r="C4217" s="184" t="s">
        <v>2</v>
      </c>
      <c r="D4217" s="184" t="s">
        <v>37</v>
      </c>
      <c r="E4217" s="184">
        <v>26</v>
      </c>
      <c r="F4217" s="184">
        <v>73574</v>
      </c>
      <c r="G4217" s="184">
        <v>0.42561293911257542</v>
      </c>
      <c r="H4217" s="184">
        <v>0.63530595047163396</v>
      </c>
      <c r="I4217" s="184">
        <v>0.36491151765569357</v>
      </c>
      <c r="J4217" s="184">
        <v>0.32564492891510588</v>
      </c>
      <c r="K4217" s="184">
        <v>0.57323239187756547</v>
      </c>
      <c r="L4217" s="184">
        <v>8.4622285046347889E-2</v>
      </c>
      <c r="M4217" s="184">
        <v>359.99010471434559</v>
      </c>
      <c r="N4217" s="184">
        <v>0.17271046837197923</v>
      </c>
      <c r="O4217" s="184">
        <v>9.1214287655965426E-2</v>
      </c>
      <c r="P4217" s="184">
        <v>9.1214287655965426E-2</v>
      </c>
      <c r="Q4217" s="184">
        <v>0</v>
      </c>
    </row>
    <row r="4218" spans="1:17" x14ac:dyDescent="0.2">
      <c r="A4218" s="187" t="str">
        <f>B4218&amp;C4218&amp;D4218&amp;E4218</f>
        <v>200925A29Q226</v>
      </c>
      <c r="B4218" s="184">
        <v>2009</v>
      </c>
      <c r="C4218" s="184" t="s">
        <v>2</v>
      </c>
      <c r="D4218" s="184" t="s">
        <v>39</v>
      </c>
      <c r="E4218" s="184">
        <v>26</v>
      </c>
      <c r="F4218" s="184">
        <v>69028</v>
      </c>
      <c r="G4218" s="184">
        <v>0.23178016726403824</v>
      </c>
      <c r="H4218" s="184">
        <v>0.76390739989569445</v>
      </c>
      <c r="I4218" s="184">
        <v>0.58684881497363384</v>
      </c>
      <c r="J4218" s="184">
        <v>0.21176913716173146</v>
      </c>
      <c r="K4218" s="184">
        <v>0.36799559599003301</v>
      </c>
      <c r="L4218" s="184">
        <v>9.719244364605667E-2</v>
      </c>
      <c r="M4218" s="184">
        <v>500.90065932538283</v>
      </c>
      <c r="N4218" s="184">
        <v>0.27084661296865042</v>
      </c>
      <c r="O4218" s="184">
        <v>0.12499275656255432</v>
      </c>
      <c r="P4218" s="184">
        <v>0.12499275656255432</v>
      </c>
      <c r="Q4218" s="184">
        <v>0</v>
      </c>
    </row>
    <row r="4219" spans="1:17" x14ac:dyDescent="0.2">
      <c r="A4219" s="187" t="str">
        <f>B4219&amp;C4219&amp;D4219&amp;E4219</f>
        <v>200925A29Q326</v>
      </c>
      <c r="B4219" s="184">
        <v>2009</v>
      </c>
      <c r="C4219" s="184" t="s">
        <v>2</v>
      </c>
      <c r="D4219" s="184" t="s">
        <v>41</v>
      </c>
      <c r="E4219" s="184">
        <v>26</v>
      </c>
      <c r="F4219" s="184">
        <v>66622</v>
      </c>
      <c r="G4219" s="184">
        <v>0.15347730600292825</v>
      </c>
      <c r="H4219" s="184">
        <v>0.82014950016511068</v>
      </c>
      <c r="I4219" s="184">
        <v>0.69427516436012127</v>
      </c>
      <c r="J4219" s="184">
        <v>0.15107622106811563</v>
      </c>
      <c r="K4219" s="184">
        <v>0.25174867160997866</v>
      </c>
      <c r="L4219" s="184">
        <v>0.11874455885443247</v>
      </c>
      <c r="M4219" s="184">
        <v>669.84304158616897</v>
      </c>
      <c r="N4219" s="184">
        <v>0.28777280778121339</v>
      </c>
      <c r="O4219" s="184">
        <v>9.3512653477830152E-2</v>
      </c>
      <c r="P4219" s="184">
        <v>8.2705412626459723E-2</v>
      </c>
      <c r="Q4219" s="184">
        <v>1.0807240851370418E-2</v>
      </c>
    </row>
    <row r="4220" spans="1:17" x14ac:dyDescent="0.2">
      <c r="A4220" s="187" t="str">
        <f>B4220&amp;C4220&amp;D4220&amp;E4220</f>
        <v>200925A29Q426</v>
      </c>
      <c r="B4220" s="184">
        <v>2009</v>
      </c>
      <c r="C4220" s="184" t="s">
        <v>2</v>
      </c>
      <c r="D4220" s="184" t="s">
        <v>43</v>
      </c>
      <c r="E4220" s="184">
        <v>26</v>
      </c>
      <c r="F4220" s="184">
        <v>56323</v>
      </c>
      <c r="G4220" s="184">
        <v>7.3107687297742863E-2</v>
      </c>
      <c r="H4220" s="184">
        <v>0.87234344761465121</v>
      </c>
      <c r="I4220" s="184">
        <v>0.80856843563020431</v>
      </c>
      <c r="J4220" s="184">
        <v>0.11489089714681391</v>
      </c>
      <c r="K4220" s="184">
        <v>0.15741349004847044</v>
      </c>
      <c r="L4220" s="184">
        <v>0.18715267297551622</v>
      </c>
      <c r="M4220" s="184">
        <v>868.46417724043624</v>
      </c>
      <c r="N4220" s="184">
        <v>0.28936668856417447</v>
      </c>
      <c r="O4220" s="184">
        <v>8.0872822825488702E-2</v>
      </c>
      <c r="P4220" s="184">
        <v>5.956713953447082E-2</v>
      </c>
      <c r="Q4220" s="184">
        <v>2.1305683291017879E-2</v>
      </c>
    </row>
    <row r="4221" spans="1:17" x14ac:dyDescent="0.2">
      <c r="A4221" s="187" t="str">
        <f>B4221&amp;C4221&amp;D4221&amp;E4221</f>
        <v>200925A29Q526</v>
      </c>
      <c r="B4221" s="184">
        <v>2009</v>
      </c>
      <c r="C4221" s="184" t="s">
        <v>2</v>
      </c>
      <c r="D4221" s="184" t="s">
        <v>45</v>
      </c>
      <c r="E4221" s="184">
        <v>26</v>
      </c>
      <c r="F4221" s="184">
        <v>55116</v>
      </c>
      <c r="G4221" s="184">
        <v>7.7251834529473429E-2</v>
      </c>
      <c r="H4221" s="184">
        <v>0.8999927425792873</v>
      </c>
      <c r="I4221" s="184">
        <v>0.83046665215182525</v>
      </c>
      <c r="J4221" s="184">
        <v>4.3471950068945497E-2</v>
      </c>
      <c r="K4221" s="184">
        <v>7.3898686406851002E-2</v>
      </c>
      <c r="L4221" s="184">
        <v>0.32173960374482907</v>
      </c>
      <c r="M4221" s="184">
        <v>2305.8470502546902</v>
      </c>
      <c r="N4221" s="184">
        <v>0.32175774729661077</v>
      </c>
      <c r="O4221" s="184">
        <v>0.13047028086218157</v>
      </c>
      <c r="P4221" s="184">
        <v>6.961680818637056E-2</v>
      </c>
      <c r="Q4221" s="184">
        <v>6.0853472675811017E-2</v>
      </c>
    </row>
    <row r="4222" spans="1:17" x14ac:dyDescent="0.2">
      <c r="A4222" s="187" t="str">
        <f>B4222&amp;C4222&amp;D4222&amp;E4222</f>
        <v>200930EMAQ126</v>
      </c>
      <c r="B4222" s="184">
        <v>2009</v>
      </c>
      <c r="C4222" s="184" t="s">
        <v>4</v>
      </c>
      <c r="D4222" s="184" t="s">
        <v>37</v>
      </c>
      <c r="E4222" s="184">
        <v>26</v>
      </c>
      <c r="F4222" s="184">
        <v>320874</v>
      </c>
      <c r="G4222" s="184">
        <v>0.30552344418236954</v>
      </c>
      <c r="H4222" s="184">
        <v>0.60118613536777676</v>
      </c>
      <c r="I4222" s="184">
        <v>0.41750967669552536</v>
      </c>
      <c r="J4222" s="184">
        <v>0.39134364267594135</v>
      </c>
      <c r="K4222" s="184">
        <v>0.56606019808398311</v>
      </c>
      <c r="L4222" s="184">
        <v>3.9588748231393009E-2</v>
      </c>
      <c r="M4222" s="184">
        <v>374.2599671144082</v>
      </c>
      <c r="N4222" s="184">
        <v>0.23303851355983968</v>
      </c>
      <c r="O4222" s="184">
        <v>0.1628209203612633</v>
      </c>
      <c r="P4222" s="184">
        <v>0.16207296321920753</v>
      </c>
      <c r="Q4222" s="184">
        <v>7.4795714205576022E-4</v>
      </c>
    </row>
    <row r="4223" spans="1:17" x14ac:dyDescent="0.2">
      <c r="A4223" s="187" t="str">
        <f>B4223&amp;C4223&amp;D4223&amp;E4223</f>
        <v>200930EMAQ226</v>
      </c>
      <c r="B4223" s="184">
        <v>2009</v>
      </c>
      <c r="C4223" s="184" t="s">
        <v>4</v>
      </c>
      <c r="D4223" s="184" t="s">
        <v>39</v>
      </c>
      <c r="E4223" s="184">
        <v>26</v>
      </c>
      <c r="F4223" s="184">
        <v>404985</v>
      </c>
      <c r="G4223" s="184">
        <v>0.13437155968976905</v>
      </c>
      <c r="H4223" s="184">
        <v>0.59885921700803735</v>
      </c>
      <c r="I4223" s="184">
        <v>0.51838956998407348</v>
      </c>
      <c r="J4223" s="184">
        <v>0.38871316221588453</v>
      </c>
      <c r="K4223" s="184">
        <v>0.46859266392582444</v>
      </c>
      <c r="L4223" s="184">
        <v>3.6700124695976395E-2</v>
      </c>
      <c r="M4223" s="184">
        <v>538.57016131043792</v>
      </c>
      <c r="N4223" s="184">
        <v>0.2563780741502078</v>
      </c>
      <c r="O4223" s="184">
        <v>0.16341853903435735</v>
      </c>
      <c r="P4223" s="184">
        <v>0.15867976459310285</v>
      </c>
      <c r="Q4223" s="184">
        <v>4.738774441254515E-3</v>
      </c>
    </row>
    <row r="4224" spans="1:17" x14ac:dyDescent="0.2">
      <c r="A4224" s="187" t="str">
        <f>B4224&amp;C4224&amp;D4224&amp;E4224</f>
        <v>200930EMAQ326</v>
      </c>
      <c r="B4224" s="184">
        <v>2009</v>
      </c>
      <c r="C4224" s="184" t="s">
        <v>4</v>
      </c>
      <c r="D4224" s="184" t="s">
        <v>41</v>
      </c>
      <c r="E4224" s="184">
        <v>26</v>
      </c>
      <c r="F4224" s="184">
        <v>421018</v>
      </c>
      <c r="G4224" s="184">
        <v>7.7460005728079873E-2</v>
      </c>
      <c r="H4224" s="184">
        <v>0.58052149789320173</v>
      </c>
      <c r="I4224" s="184">
        <v>0.53555429934112075</v>
      </c>
      <c r="J4224" s="184">
        <v>0.40525345709684624</v>
      </c>
      <c r="K4224" s="184">
        <v>0.44851051498985789</v>
      </c>
      <c r="L4224" s="184">
        <v>4.1549292429302311E-2</v>
      </c>
      <c r="M4224" s="184">
        <v>680.12077953542814</v>
      </c>
      <c r="N4224" s="184">
        <v>0.25382525212698742</v>
      </c>
      <c r="O4224" s="184">
        <v>0.15479623199008119</v>
      </c>
      <c r="P4224" s="184">
        <v>0.14511731089882143</v>
      </c>
      <c r="Q4224" s="184">
        <v>9.6789210912597567E-3</v>
      </c>
    </row>
    <row r="4225" spans="1:17" x14ac:dyDescent="0.2">
      <c r="A4225" s="187" t="str">
        <f>B4225&amp;C4225&amp;D4225&amp;E4225</f>
        <v>200930EMAQ426</v>
      </c>
      <c r="B4225" s="184">
        <v>2009</v>
      </c>
      <c r="C4225" s="184" t="s">
        <v>4</v>
      </c>
      <c r="D4225" s="184" t="s">
        <v>43</v>
      </c>
      <c r="E4225" s="184">
        <v>26</v>
      </c>
      <c r="F4225" s="184">
        <v>321830</v>
      </c>
      <c r="G4225" s="184">
        <v>3.6233155872774432E-2</v>
      </c>
      <c r="H4225" s="184">
        <v>0.63734269645464992</v>
      </c>
      <c r="I4225" s="184">
        <v>0.61424975918963431</v>
      </c>
      <c r="J4225" s="184">
        <v>0.35446353664978403</v>
      </c>
      <c r="K4225" s="184">
        <v>0.37383090451480594</v>
      </c>
      <c r="L4225" s="184">
        <v>5.585557592517789E-2</v>
      </c>
      <c r="M4225" s="184">
        <v>1047.5710815913133</v>
      </c>
      <c r="N4225" s="184">
        <v>0.28661094366591056</v>
      </c>
      <c r="O4225" s="184">
        <v>0.17496815088711432</v>
      </c>
      <c r="P4225" s="184">
        <v>0.13923189261411303</v>
      </c>
      <c r="Q4225" s="184">
        <v>3.5736258273001274E-2</v>
      </c>
    </row>
    <row r="4226" spans="1:17" x14ac:dyDescent="0.2">
      <c r="A4226" s="187" t="str">
        <f>B4226&amp;C4226&amp;D4226&amp;E4226</f>
        <v>200930EMAQ526</v>
      </c>
      <c r="B4226" s="184">
        <v>2009</v>
      </c>
      <c r="C4226" s="184" t="s">
        <v>4</v>
      </c>
      <c r="D4226" s="184" t="s">
        <v>45</v>
      </c>
      <c r="E4226" s="184">
        <v>26</v>
      </c>
      <c r="F4226" s="184">
        <v>351041</v>
      </c>
      <c r="G4226" s="184">
        <v>2.9220881865439419E-2</v>
      </c>
      <c r="H4226" s="184">
        <v>0.6307439871695899</v>
      </c>
      <c r="I4226" s="184">
        <v>0.61231309163317105</v>
      </c>
      <c r="J4226" s="184">
        <v>0.36037670813380773</v>
      </c>
      <c r="K4226" s="184">
        <v>0.37607288037579656</v>
      </c>
      <c r="L4226" s="184">
        <v>6.4174839975957229E-2</v>
      </c>
      <c r="M4226" s="184">
        <v>3311.5180360238573</v>
      </c>
      <c r="N4226" s="184">
        <v>0.262786967904034</v>
      </c>
      <c r="O4226" s="184">
        <v>0.19452713500702198</v>
      </c>
      <c r="P4226" s="184">
        <v>0.12082349355203523</v>
      </c>
      <c r="Q4226" s="184">
        <v>7.3703641454986743E-2</v>
      </c>
    </row>
    <row r="4227" spans="1:17" x14ac:dyDescent="0.2">
      <c r="A4227" s="187" t="str">
        <f>B4227&amp;C4227&amp;D4227&amp;E4227</f>
        <v>200915A17Q129</v>
      </c>
      <c r="B4227" s="184">
        <v>2009</v>
      </c>
      <c r="C4227" s="184" t="s">
        <v>0</v>
      </c>
      <c r="D4227" s="184" t="s">
        <v>37</v>
      </c>
      <c r="E4227" s="184">
        <v>29</v>
      </c>
      <c r="F4227" s="184">
        <v>51938</v>
      </c>
      <c r="G4227" s="184">
        <v>0.45652173913043476</v>
      </c>
      <c r="H4227" s="184">
        <v>0.39146674881589588</v>
      </c>
      <c r="I4227" s="184">
        <v>0.21275366783472602</v>
      </c>
      <c r="J4227" s="184">
        <v>8.9356540490584932E-2</v>
      </c>
      <c r="K4227" s="184">
        <v>0.13616234741422464</v>
      </c>
      <c r="L4227" s="184">
        <v>0.79575647887866308</v>
      </c>
      <c r="M4227" s="184">
        <v>159.56044414696888</v>
      </c>
      <c r="N4227" s="184">
        <v>0.14892756748430822</v>
      </c>
      <c r="O4227" s="184">
        <v>4.6805806923639726E-2</v>
      </c>
      <c r="P4227" s="184">
        <v>4.6805806923639726E-2</v>
      </c>
      <c r="Q4227" s="184">
        <v>0</v>
      </c>
    </row>
    <row r="4228" spans="1:17" x14ac:dyDescent="0.2">
      <c r="A4228" s="187" t="str">
        <f>B4228&amp;C4228&amp;D4228&amp;E4228</f>
        <v>200915A17Q229</v>
      </c>
      <c r="B4228" s="184">
        <v>2009</v>
      </c>
      <c r="C4228" s="184" t="s">
        <v>0</v>
      </c>
      <c r="D4228" s="184" t="s">
        <v>39</v>
      </c>
      <c r="E4228" s="184">
        <v>29</v>
      </c>
      <c r="F4228" s="184">
        <v>54596</v>
      </c>
      <c r="G4228" s="184">
        <v>0.41663524976437322</v>
      </c>
      <c r="H4228" s="184">
        <v>0.38867316286907466</v>
      </c>
      <c r="I4228" s="184">
        <v>0.22673822258040882</v>
      </c>
      <c r="J4228" s="184">
        <v>8.9054143160671118E-2</v>
      </c>
      <c r="K4228" s="184">
        <v>0.10524580555352041</v>
      </c>
      <c r="L4228" s="184">
        <v>0.84209465894937363</v>
      </c>
      <c r="M4228" s="184">
        <v>168.63182272328987</v>
      </c>
      <c r="N4228" s="184">
        <v>0.16191662392849293</v>
      </c>
      <c r="O4228" s="184">
        <v>6.0718733973184849E-2</v>
      </c>
      <c r="P4228" s="184">
        <v>6.0718733973184849E-2</v>
      </c>
      <c r="Q4228" s="184">
        <v>0</v>
      </c>
    </row>
    <row r="4229" spans="1:17" x14ac:dyDescent="0.2">
      <c r="A4229" s="187" t="str">
        <f>B4229&amp;C4229&amp;D4229&amp;E4229</f>
        <v>200915A17Q329</v>
      </c>
      <c r="B4229" s="184">
        <v>2009</v>
      </c>
      <c r="C4229" s="184" t="s">
        <v>0</v>
      </c>
      <c r="D4229" s="184" t="s">
        <v>41</v>
      </c>
      <c r="E4229" s="184">
        <v>29</v>
      </c>
      <c r="F4229" s="184">
        <v>36913</v>
      </c>
      <c r="G4229" s="184">
        <v>0.32898809523809525</v>
      </c>
      <c r="H4229" s="184">
        <v>0.45512421098258066</v>
      </c>
      <c r="I4229" s="184">
        <v>0.30539376371468047</v>
      </c>
      <c r="J4229" s="184">
        <v>2.993525316284236E-2</v>
      </c>
      <c r="K4229" s="184">
        <v>4.1909354427979301E-2</v>
      </c>
      <c r="L4229" s="184">
        <v>0.92216834177660989</v>
      </c>
      <c r="M4229" s="184">
        <v>157.40033181005705</v>
      </c>
      <c r="N4229" s="184">
        <v>0.17963860970389836</v>
      </c>
      <c r="O4229" s="184">
        <v>4.7896405060547771E-2</v>
      </c>
      <c r="P4229" s="184">
        <v>4.7896405060547771E-2</v>
      </c>
      <c r="Q4229" s="184">
        <v>0</v>
      </c>
    </row>
    <row r="4230" spans="1:17" x14ac:dyDescent="0.2">
      <c r="A4230" s="187" t="str">
        <f>B4230&amp;C4230&amp;D4230&amp;E4230</f>
        <v>200915A17Q429</v>
      </c>
      <c r="B4230" s="184">
        <v>2009</v>
      </c>
      <c r="C4230" s="184" t="s">
        <v>0</v>
      </c>
      <c r="D4230" s="184" t="s">
        <v>43</v>
      </c>
      <c r="E4230" s="184">
        <v>29</v>
      </c>
      <c r="F4230" s="184">
        <v>17461</v>
      </c>
      <c r="G4230" s="184">
        <v>3.8461538461538464E-2</v>
      </c>
      <c r="H4230" s="184">
        <v>0.32907622702021649</v>
      </c>
      <c r="I4230" s="184">
        <v>0.31641944905790048</v>
      </c>
      <c r="J4230" s="184">
        <v>2.5313555924632036E-2</v>
      </c>
      <c r="K4230" s="184">
        <v>2.5313555924632036E-2</v>
      </c>
      <c r="L4230" s="184">
        <v>0.88608899833915589</v>
      </c>
      <c r="M4230" s="184">
        <v>301.14224669991307</v>
      </c>
      <c r="N4230" s="184">
        <v>0.16453811351010825</v>
      </c>
      <c r="O4230" s="184">
        <v>5.0627111849264071E-2</v>
      </c>
      <c r="P4230" s="184">
        <v>5.0627111849264071E-2</v>
      </c>
      <c r="Q4230" s="184">
        <v>0</v>
      </c>
    </row>
    <row r="4231" spans="1:17" x14ac:dyDescent="0.2">
      <c r="A4231" s="187" t="str">
        <f>B4231&amp;C4231&amp;D4231&amp;E4231</f>
        <v>200915A17Q529</v>
      </c>
      <c r="B4231" s="184">
        <v>2009</v>
      </c>
      <c r="C4231" s="184" t="s">
        <v>0</v>
      </c>
      <c r="D4231" s="184" t="s">
        <v>45</v>
      </c>
      <c r="E4231" s="184">
        <v>29</v>
      </c>
      <c r="F4231" s="184">
        <v>17241</v>
      </c>
      <c r="G4231" s="184">
        <v>8.3301922352054275E-2</v>
      </c>
      <c r="H4231" s="184">
        <v>0.15387738530247666</v>
      </c>
      <c r="I4231" s="184">
        <v>0.1410591033002726</v>
      </c>
      <c r="J4231" s="184">
        <v>3.851284728264022E-2</v>
      </c>
      <c r="K4231" s="184">
        <v>3.851284728264022E-2</v>
      </c>
      <c r="L4231" s="184">
        <v>0.94866887071515571</v>
      </c>
      <c r="M4231" s="184">
        <v>296.42719639494226</v>
      </c>
      <c r="N4231" s="184">
        <v>6.4149411287048319E-2</v>
      </c>
      <c r="O4231" s="184">
        <v>2.5636564004408096E-2</v>
      </c>
      <c r="P4231" s="184">
        <v>2.5636564004408096E-2</v>
      </c>
      <c r="Q4231" s="184">
        <v>0</v>
      </c>
    </row>
    <row r="4232" spans="1:17" x14ac:dyDescent="0.2">
      <c r="A4232" s="187" t="str">
        <f>B4232&amp;C4232&amp;D4232&amp;E4232</f>
        <v>200915A29Q129</v>
      </c>
      <c r="B4232" s="184">
        <v>2009</v>
      </c>
      <c r="C4232" s="184" t="s">
        <v>3</v>
      </c>
      <c r="D4232" s="184" t="s">
        <v>37</v>
      </c>
      <c r="E4232" s="184">
        <v>29</v>
      </c>
      <c r="F4232" s="184">
        <v>189199</v>
      </c>
      <c r="G4232" s="184">
        <v>0.4411294619072989</v>
      </c>
      <c r="H4232" s="184">
        <v>0.62500858884032162</v>
      </c>
      <c r="I4232" s="184">
        <v>0.3492988863577503</v>
      </c>
      <c r="J4232" s="184">
        <v>0.18340477486667478</v>
      </c>
      <c r="K4232" s="184">
        <v>0.37851151433147112</v>
      </c>
      <c r="L4232" s="184">
        <v>0.36330530288215052</v>
      </c>
      <c r="M4232" s="184">
        <v>254.64495189190342</v>
      </c>
      <c r="N4232" s="184">
        <v>0.19976321227913466</v>
      </c>
      <c r="O4232" s="184">
        <v>9.9292279557502944E-2</v>
      </c>
      <c r="P4232" s="184">
        <v>9.8124197273769947E-2</v>
      </c>
      <c r="Q4232" s="184">
        <v>1.1680822837330006E-3</v>
      </c>
    </row>
    <row r="4233" spans="1:17" x14ac:dyDescent="0.2">
      <c r="A4233" s="187" t="str">
        <f>B4233&amp;C4233&amp;D4233&amp;E4233</f>
        <v>200915A29Q229</v>
      </c>
      <c r="B4233" s="184">
        <v>2009</v>
      </c>
      <c r="C4233" s="184" t="s">
        <v>3</v>
      </c>
      <c r="D4233" s="184" t="s">
        <v>39</v>
      </c>
      <c r="E4233" s="184">
        <v>29</v>
      </c>
      <c r="F4233" s="184">
        <v>236289</v>
      </c>
      <c r="G4233" s="184">
        <v>0.3184875257179412</v>
      </c>
      <c r="H4233" s="184">
        <v>0.73434226730825392</v>
      </c>
      <c r="I4233" s="184">
        <v>0.50046341556314511</v>
      </c>
      <c r="J4233" s="184">
        <v>0.10756742802246402</v>
      </c>
      <c r="K4233" s="184">
        <v>0.26379983833356607</v>
      </c>
      <c r="L4233" s="184">
        <v>0.34891171404508886</v>
      </c>
      <c r="M4233" s="184">
        <v>415.24878704668453</v>
      </c>
      <c r="N4233" s="184">
        <v>0.24601653060447165</v>
      </c>
      <c r="O4233" s="184">
        <v>0.10195565599752845</v>
      </c>
      <c r="P4233" s="184">
        <v>9.9149769985060671E-2</v>
      </c>
      <c r="Q4233" s="184">
        <v>2.8058860124677829E-3</v>
      </c>
    </row>
    <row r="4234" spans="1:17" x14ac:dyDescent="0.2">
      <c r="A4234" s="187" t="str">
        <f>B4234&amp;C4234&amp;D4234&amp;E4234</f>
        <v>200915A29Q329</v>
      </c>
      <c r="B4234" s="184">
        <v>2009</v>
      </c>
      <c r="C4234" s="184" t="s">
        <v>3</v>
      </c>
      <c r="D4234" s="184" t="s">
        <v>41</v>
      </c>
      <c r="E4234" s="184">
        <v>29</v>
      </c>
      <c r="F4234" s="184">
        <v>205780</v>
      </c>
      <c r="G4234" s="184">
        <v>0.17975336720407428</v>
      </c>
      <c r="H4234" s="184">
        <v>0.79484400816405876</v>
      </c>
      <c r="I4234" s="184">
        <v>0.65196812129458648</v>
      </c>
      <c r="J4234" s="184">
        <v>8.700553989697736E-2</v>
      </c>
      <c r="K4234" s="184">
        <v>0.16864126737292254</v>
      </c>
      <c r="L4234" s="184">
        <v>0.32117309748274858</v>
      </c>
      <c r="M4234" s="184">
        <v>539.04072165532568</v>
      </c>
      <c r="N4234" s="184">
        <v>0.2814121877733502</v>
      </c>
      <c r="O4234" s="184">
        <v>9.3444455243463898E-2</v>
      </c>
      <c r="P4234" s="184">
        <v>8.8074642822431728E-2</v>
      </c>
      <c r="Q4234" s="184">
        <v>5.3698124210321699E-3</v>
      </c>
    </row>
    <row r="4235" spans="1:17" x14ac:dyDescent="0.2">
      <c r="A4235" s="187" t="str">
        <f>B4235&amp;C4235&amp;D4235&amp;E4235</f>
        <v>200915A29Q429</v>
      </c>
      <c r="B4235" s="184">
        <v>2009</v>
      </c>
      <c r="C4235" s="184" t="s">
        <v>3</v>
      </c>
      <c r="D4235" s="184" t="s">
        <v>43</v>
      </c>
      <c r="E4235" s="184">
        <v>29</v>
      </c>
      <c r="F4235" s="184">
        <v>148314</v>
      </c>
      <c r="G4235" s="184">
        <v>0.1368514910339817</v>
      </c>
      <c r="H4235" s="184">
        <v>0.81667273487330938</v>
      </c>
      <c r="I4235" s="184">
        <v>0.70490985341909729</v>
      </c>
      <c r="J4235" s="184">
        <v>5.8133419636716699E-2</v>
      </c>
      <c r="K4235" s="184">
        <v>0.12966409105006946</v>
      </c>
      <c r="L4235" s="184">
        <v>0.3129576439176342</v>
      </c>
      <c r="M4235" s="184">
        <v>711.54705962585228</v>
      </c>
      <c r="N4235" s="184">
        <v>0.27567188532437936</v>
      </c>
      <c r="O4235" s="184">
        <v>8.6424747495179144E-2</v>
      </c>
      <c r="P4235" s="184">
        <v>7.8974338228353355E-2</v>
      </c>
      <c r="Q4235" s="184">
        <v>7.4504092668257887E-3</v>
      </c>
    </row>
    <row r="4236" spans="1:17" x14ac:dyDescent="0.2">
      <c r="A4236" s="187" t="str">
        <f>B4236&amp;C4236&amp;D4236&amp;E4236</f>
        <v>200915A29Q529</v>
      </c>
      <c r="B4236" s="184">
        <v>2009</v>
      </c>
      <c r="C4236" s="184" t="s">
        <v>3</v>
      </c>
      <c r="D4236" s="184" t="s">
        <v>45</v>
      </c>
      <c r="E4236" s="184">
        <v>29</v>
      </c>
      <c r="F4236" s="184">
        <v>165557</v>
      </c>
      <c r="G4236" s="184">
        <v>0.13803899587620611</v>
      </c>
      <c r="H4236" s="184">
        <v>0.75433234475135447</v>
      </c>
      <c r="I4236" s="184">
        <v>0.65020506532493338</v>
      </c>
      <c r="J4236" s="184">
        <v>5.3413627934789834E-2</v>
      </c>
      <c r="K4236" s="184">
        <v>0.11081379826887416</v>
      </c>
      <c r="L4236" s="184">
        <v>0.44459008075768469</v>
      </c>
      <c r="M4236" s="184">
        <v>1723.2959955651863</v>
      </c>
      <c r="N4236" s="184">
        <v>0.26169234765065807</v>
      </c>
      <c r="O4236" s="184">
        <v>0.10414540007369064</v>
      </c>
      <c r="P4236" s="184">
        <v>7.4765790634041443E-2</v>
      </c>
      <c r="Q4236" s="184">
        <v>2.9379609439649183E-2</v>
      </c>
    </row>
    <row r="4237" spans="1:17" x14ac:dyDescent="0.2">
      <c r="A4237" s="187" t="str">
        <f>B4237&amp;C4237&amp;D4237&amp;E4237</f>
        <v>200918A24Q129</v>
      </c>
      <c r="B4237" s="184">
        <v>2009</v>
      </c>
      <c r="C4237" s="184" t="s">
        <v>1</v>
      </c>
      <c r="D4237" s="184" t="s">
        <v>37</v>
      </c>
      <c r="E4237" s="184">
        <v>29</v>
      </c>
      <c r="F4237" s="184">
        <v>79794</v>
      </c>
      <c r="G4237" s="184">
        <v>0.5019826964671954</v>
      </c>
      <c r="H4237" s="184">
        <v>0.6952903727097276</v>
      </c>
      <c r="I4237" s="184">
        <v>0.34626663658921725</v>
      </c>
      <c r="J4237" s="184">
        <v>0.19945108654786073</v>
      </c>
      <c r="K4237" s="184">
        <v>0.45707697320600549</v>
      </c>
      <c r="L4237" s="184">
        <v>0.27697571245958341</v>
      </c>
      <c r="M4237" s="184">
        <v>238.98514395114688</v>
      </c>
      <c r="N4237" s="184">
        <v>0.20499035015164047</v>
      </c>
      <c r="O4237" s="184">
        <v>0.10248890894052184</v>
      </c>
      <c r="P4237" s="184">
        <v>0.10248890894052184</v>
      </c>
      <c r="Q4237" s="184">
        <v>0</v>
      </c>
    </row>
    <row r="4238" spans="1:17" x14ac:dyDescent="0.2">
      <c r="A4238" s="187" t="str">
        <f>B4238&amp;C4238&amp;D4238&amp;E4238</f>
        <v>200918A24Q229</v>
      </c>
      <c r="B4238" s="184">
        <v>2009</v>
      </c>
      <c r="C4238" s="184" t="s">
        <v>1</v>
      </c>
      <c r="D4238" s="184" t="s">
        <v>39</v>
      </c>
      <c r="E4238" s="184">
        <v>29</v>
      </c>
      <c r="F4238" s="184">
        <v>106318</v>
      </c>
      <c r="G4238" s="184">
        <v>0.36779788494849119</v>
      </c>
      <c r="H4238" s="184">
        <v>0.82537293779040233</v>
      </c>
      <c r="I4238" s="184">
        <v>0.52180251697736979</v>
      </c>
      <c r="J4238" s="184">
        <v>0.10186421866476043</v>
      </c>
      <c r="K4238" s="184">
        <v>0.31186628792866683</v>
      </c>
      <c r="L4238" s="184">
        <v>0.27857935627081021</v>
      </c>
      <c r="M4238" s="184">
        <v>424.82606152307733</v>
      </c>
      <c r="N4238" s="184">
        <v>0.23699655749731935</v>
      </c>
      <c r="O4238" s="184">
        <v>8.9392200756221896E-2</v>
      </c>
      <c r="P4238" s="184">
        <v>8.7313531104798808E-2</v>
      </c>
      <c r="Q4238" s="184">
        <v>2.0786696514230891E-3</v>
      </c>
    </row>
    <row r="4239" spans="1:17" x14ac:dyDescent="0.2">
      <c r="A4239" s="187" t="str">
        <f>B4239&amp;C4239&amp;D4239&amp;E4239</f>
        <v>200918A24Q329</v>
      </c>
      <c r="B4239" s="184">
        <v>2009</v>
      </c>
      <c r="C4239" s="184" t="s">
        <v>1</v>
      </c>
      <c r="D4239" s="184" t="s">
        <v>41</v>
      </c>
      <c r="E4239" s="184">
        <v>29</v>
      </c>
      <c r="F4239" s="184">
        <v>98357</v>
      </c>
      <c r="G4239" s="184">
        <v>0.20003378133822358</v>
      </c>
      <c r="H4239" s="184">
        <v>0.84270565389346974</v>
      </c>
      <c r="I4239" s="184">
        <v>0.67413605539005861</v>
      </c>
      <c r="J4239" s="184">
        <v>0.10560509165590655</v>
      </c>
      <c r="K4239" s="184">
        <v>0.20673668371341136</v>
      </c>
      <c r="L4239" s="184">
        <v>0.26519718982888862</v>
      </c>
      <c r="M4239" s="184">
        <v>529.0347676333372</v>
      </c>
      <c r="N4239" s="184">
        <v>0.30561119188263164</v>
      </c>
      <c r="O4239" s="184">
        <v>9.887450816922029E-2</v>
      </c>
      <c r="P4239" s="184">
        <v>9.2133757637992211E-2</v>
      </c>
      <c r="Q4239" s="184">
        <v>6.7407505312280774E-3</v>
      </c>
    </row>
    <row r="4240" spans="1:17" x14ac:dyDescent="0.2">
      <c r="A4240" s="187" t="str">
        <f>B4240&amp;C4240&amp;D4240&amp;E4240</f>
        <v>200918A24Q429</v>
      </c>
      <c r="B4240" s="184">
        <v>2009</v>
      </c>
      <c r="C4240" s="184" t="s">
        <v>1</v>
      </c>
      <c r="D4240" s="184" t="s">
        <v>43</v>
      </c>
      <c r="E4240" s="184">
        <v>29</v>
      </c>
      <c r="F4240" s="184">
        <v>72278</v>
      </c>
      <c r="G4240" s="184">
        <v>0.16245263295439696</v>
      </c>
      <c r="H4240" s="184">
        <v>0.84706273001466559</v>
      </c>
      <c r="I4240" s="184">
        <v>0.70945515924624369</v>
      </c>
      <c r="J4240" s="184">
        <v>6.1180442181576693E-2</v>
      </c>
      <c r="K4240" s="184">
        <v>0.15292343451672707</v>
      </c>
      <c r="L4240" s="184">
        <v>0.31803591687650462</v>
      </c>
      <c r="M4240" s="184">
        <v>647.66460623207138</v>
      </c>
      <c r="N4240" s="184">
        <v>0.28436038628628352</v>
      </c>
      <c r="O4240" s="184">
        <v>7.032568693101636E-2</v>
      </c>
      <c r="P4240" s="184">
        <v>6.7268048368798253E-2</v>
      </c>
      <c r="Q4240" s="184">
        <v>3.0576385622181025E-3</v>
      </c>
    </row>
    <row r="4241" spans="1:17" x14ac:dyDescent="0.2">
      <c r="A4241" s="187" t="str">
        <f>B4241&amp;C4241&amp;D4241&amp;E4241</f>
        <v>200918A24Q529</v>
      </c>
      <c r="B4241" s="184">
        <v>2009</v>
      </c>
      <c r="C4241" s="184" t="s">
        <v>1</v>
      </c>
      <c r="D4241" s="184" t="s">
        <v>45</v>
      </c>
      <c r="E4241" s="184">
        <v>29</v>
      </c>
      <c r="F4241" s="184">
        <v>74048</v>
      </c>
      <c r="G4241" s="184">
        <v>0.20744161597957497</v>
      </c>
      <c r="H4241" s="184">
        <v>0.71937121866897147</v>
      </c>
      <c r="I4241" s="184">
        <v>0.57014369057908387</v>
      </c>
      <c r="J4241" s="184">
        <v>7.4640773552290401E-2</v>
      </c>
      <c r="K4241" s="184">
        <v>0.14328543647363873</v>
      </c>
      <c r="L4241" s="184">
        <v>0.54029818496110626</v>
      </c>
      <c r="M4241" s="184">
        <v>1015.1414827839884</v>
      </c>
      <c r="N4241" s="184">
        <v>0.2388180639585134</v>
      </c>
      <c r="O4241" s="184">
        <v>8.0582865168539325E-2</v>
      </c>
      <c r="P4241" s="184">
        <v>7.7598314606741575E-2</v>
      </c>
      <c r="Q4241" s="184">
        <v>2.9845505617977527E-3</v>
      </c>
    </row>
    <row r="4242" spans="1:17" x14ac:dyDescent="0.2">
      <c r="A4242" s="187" t="str">
        <f>B4242&amp;C4242&amp;D4242&amp;E4242</f>
        <v>200925A29Q129</v>
      </c>
      <c r="B4242" s="184">
        <v>2009</v>
      </c>
      <c r="C4242" s="184" t="s">
        <v>2</v>
      </c>
      <c r="D4242" s="184" t="s">
        <v>37</v>
      </c>
      <c r="E4242" s="184">
        <v>29</v>
      </c>
      <c r="F4242" s="184">
        <v>57467</v>
      </c>
      <c r="G4242" s="184">
        <v>0.35420250241523127</v>
      </c>
      <c r="H4242" s="184">
        <v>0.73849339620999876</v>
      </c>
      <c r="I4242" s="184">
        <v>0.47691718725529436</v>
      </c>
      <c r="J4242" s="184">
        <v>0.24612386239058939</v>
      </c>
      <c r="K4242" s="184">
        <v>0.48845424330485321</v>
      </c>
      <c r="L4242" s="184">
        <v>9.2331250978822624E-2</v>
      </c>
      <c r="M4242" s="184">
        <v>308.76850806312433</v>
      </c>
      <c r="N4242" s="184">
        <v>0.23844989298205926</v>
      </c>
      <c r="O4242" s="184">
        <v>0.14229035794455949</v>
      </c>
      <c r="P4242" s="184">
        <v>0.13844467259470652</v>
      </c>
      <c r="Q4242" s="184">
        <v>3.8456853498529593E-3</v>
      </c>
    </row>
    <row r="4243" spans="1:17" x14ac:dyDescent="0.2">
      <c r="A4243" s="187" t="str">
        <f>B4243&amp;C4243&amp;D4243&amp;E4243</f>
        <v>200925A29Q229</v>
      </c>
      <c r="B4243" s="184">
        <v>2009</v>
      </c>
      <c r="C4243" s="184" t="s">
        <v>2</v>
      </c>
      <c r="D4243" s="184" t="s">
        <v>39</v>
      </c>
      <c r="E4243" s="184">
        <v>29</v>
      </c>
      <c r="F4243" s="184">
        <v>75375</v>
      </c>
      <c r="G4243" s="184">
        <v>0.21918041676349834</v>
      </c>
      <c r="H4243" s="184">
        <v>0.85631840796019898</v>
      </c>
      <c r="I4243" s="184">
        <v>0.66863018242122718</v>
      </c>
      <c r="J4243" s="184">
        <v>0.12902155887230515</v>
      </c>
      <c r="K4243" s="184">
        <v>0.31084577114427858</v>
      </c>
      <c r="L4243" s="184">
        <v>9.0892205638474291E-2</v>
      </c>
      <c r="M4243" s="184">
        <v>465.28158488057937</v>
      </c>
      <c r="N4243" s="184">
        <v>0.31965505804311772</v>
      </c>
      <c r="O4243" s="184">
        <v>0.14954560530679933</v>
      </c>
      <c r="P4243" s="184">
        <v>0.14368159203980099</v>
      </c>
      <c r="Q4243" s="184">
        <v>5.8640132669983414E-3</v>
      </c>
    </row>
    <row r="4244" spans="1:17" x14ac:dyDescent="0.2">
      <c r="A4244" s="187" t="str">
        <f>B4244&amp;C4244&amp;D4244&amp;E4244</f>
        <v>200925A29Q329</v>
      </c>
      <c r="B4244" s="184">
        <v>2009</v>
      </c>
      <c r="C4244" s="184" t="s">
        <v>2</v>
      </c>
      <c r="D4244" s="184" t="s">
        <v>41</v>
      </c>
      <c r="E4244" s="184">
        <v>29</v>
      </c>
      <c r="F4244" s="184">
        <v>70510</v>
      </c>
      <c r="G4244" s="184">
        <v>0.11418820545736337</v>
      </c>
      <c r="H4244" s="184">
        <v>0.90592823712948523</v>
      </c>
      <c r="I4244" s="184">
        <v>0.80248191745851649</v>
      </c>
      <c r="J4244" s="184">
        <v>9.0937455680045381E-2</v>
      </c>
      <c r="K4244" s="184">
        <v>0.18184654658913629</v>
      </c>
      <c r="L4244" s="184">
        <v>8.4626294142674793E-2</v>
      </c>
      <c r="M4244" s="184">
        <v>626.80006460476307</v>
      </c>
      <c r="N4244" s="184">
        <v>0.30093603744149766</v>
      </c>
      <c r="O4244" s="184">
        <v>0.10971493405190753</v>
      </c>
      <c r="P4244" s="184">
        <v>0.10344631967096865</v>
      </c>
      <c r="Q4244" s="184">
        <v>6.2686143809388738E-3</v>
      </c>
    </row>
    <row r="4245" spans="1:17" x14ac:dyDescent="0.2">
      <c r="A4245" s="187" t="str">
        <f>B4245&amp;C4245&amp;D4245&amp;E4245</f>
        <v>200925A29Q429</v>
      </c>
      <c r="B4245" s="184">
        <v>2009</v>
      </c>
      <c r="C4245" s="184" t="s">
        <v>2</v>
      </c>
      <c r="D4245" s="184" t="s">
        <v>43</v>
      </c>
      <c r="E4245" s="184">
        <v>29</v>
      </c>
      <c r="F4245" s="184">
        <v>58575</v>
      </c>
      <c r="G4245" s="184">
        <v>0.11834767514865015</v>
      </c>
      <c r="H4245" s="184">
        <v>0.92452411438326931</v>
      </c>
      <c r="I4245" s="184">
        <v>0.81510883482714469</v>
      </c>
      <c r="J4245" s="184">
        <v>6.4157063593683311E-2</v>
      </c>
      <c r="K4245" s="184">
        <v>0.13206999573196757</v>
      </c>
      <c r="L4245" s="184">
        <v>0.1358429364063167</v>
      </c>
      <c r="M4245" s="184">
        <v>827.64824376119975</v>
      </c>
      <c r="N4245" s="184">
        <v>0.29807938540332907</v>
      </c>
      <c r="O4245" s="184">
        <v>0.11696116090482288</v>
      </c>
      <c r="P4245" s="184">
        <v>0.10186939820742638</v>
      </c>
      <c r="Q4245" s="184">
        <v>1.50917626973965E-2</v>
      </c>
    </row>
    <row r="4246" spans="1:17" x14ac:dyDescent="0.2">
      <c r="A4246" s="187" t="str">
        <f>B4246&amp;C4246&amp;D4246&amp;E4246</f>
        <v>200925A29Q529</v>
      </c>
      <c r="B4246" s="184">
        <v>2009</v>
      </c>
      <c r="C4246" s="184" t="s">
        <v>2</v>
      </c>
      <c r="D4246" s="184" t="s">
        <v>45</v>
      </c>
      <c r="E4246" s="184">
        <v>29</v>
      </c>
      <c r="F4246" s="184">
        <v>74268</v>
      </c>
      <c r="G4246" s="184">
        <v>8.653790383388435E-2</v>
      </c>
      <c r="H4246" s="184">
        <v>0.92858296978510257</v>
      </c>
      <c r="I4246" s="184">
        <v>0.84822534604405664</v>
      </c>
      <c r="J4246" s="184">
        <v>3.5708515107448699E-2</v>
      </c>
      <c r="K4246" s="184">
        <v>9.5222706953196526E-2</v>
      </c>
      <c r="L4246" s="184">
        <v>0.23214574244627564</v>
      </c>
      <c r="M4246" s="184">
        <v>2252.9647386628221</v>
      </c>
      <c r="N4246" s="184">
        <v>0.33035762374104594</v>
      </c>
      <c r="O4246" s="184">
        <v>0.14586362901922767</v>
      </c>
      <c r="P4246" s="184">
        <v>8.3346798082619702E-2</v>
      </c>
      <c r="Q4246" s="184">
        <v>6.2516830936607967E-2</v>
      </c>
    </row>
    <row r="4247" spans="1:17" x14ac:dyDescent="0.2">
      <c r="A4247" s="187" t="str">
        <f>B4247&amp;C4247&amp;D4247&amp;E4247</f>
        <v>200930EMAQ129</v>
      </c>
      <c r="B4247" s="184">
        <v>2009</v>
      </c>
      <c r="C4247" s="184" t="s">
        <v>4</v>
      </c>
      <c r="D4247" s="184" t="s">
        <v>37</v>
      </c>
      <c r="E4247" s="184">
        <v>29</v>
      </c>
      <c r="F4247" s="184">
        <v>225233</v>
      </c>
      <c r="G4247" s="184">
        <v>0.26525020213817269</v>
      </c>
      <c r="H4247" s="184">
        <v>0.69187907633428491</v>
      </c>
      <c r="I4247" s="184">
        <v>0.50835801148144366</v>
      </c>
      <c r="J4247" s="184">
        <v>0.29929006850683515</v>
      </c>
      <c r="K4247" s="184">
        <v>0.47594269045832538</v>
      </c>
      <c r="L4247" s="184">
        <v>4.3177509512371634E-2</v>
      </c>
      <c r="M4247" s="184">
        <v>347.66654914588861</v>
      </c>
      <c r="N4247" s="184">
        <v>0.26426590581835635</v>
      </c>
      <c r="O4247" s="184">
        <v>0.20139814765434733</v>
      </c>
      <c r="P4247" s="184">
        <v>0.19647841004035341</v>
      </c>
      <c r="Q4247" s="184">
        <v>4.9197376139939204E-3</v>
      </c>
    </row>
    <row r="4248" spans="1:17" x14ac:dyDescent="0.2">
      <c r="A4248" s="187" t="str">
        <f>B4248&amp;C4248&amp;D4248&amp;E4248</f>
        <v>200930EMAQ229</v>
      </c>
      <c r="B4248" s="184">
        <v>2009</v>
      </c>
      <c r="C4248" s="184" t="s">
        <v>4</v>
      </c>
      <c r="D4248" s="184" t="s">
        <v>39</v>
      </c>
      <c r="E4248" s="184">
        <v>29</v>
      </c>
      <c r="F4248" s="184">
        <v>337528</v>
      </c>
      <c r="G4248" s="184">
        <v>0.11455972871767674</v>
      </c>
      <c r="H4248" s="184">
        <v>0.73739660117086581</v>
      </c>
      <c r="I4248" s="184">
        <v>0.65292064658339455</v>
      </c>
      <c r="J4248" s="184">
        <v>0.25539510796141357</v>
      </c>
      <c r="K4248" s="184">
        <v>0.33593657415088524</v>
      </c>
      <c r="L4248" s="184">
        <v>5.502654594581783E-2</v>
      </c>
      <c r="M4248" s="184">
        <v>510.01638363427651</v>
      </c>
      <c r="N4248" s="184">
        <v>0.31107048896684125</v>
      </c>
      <c r="O4248" s="184">
        <v>0.19972861510748738</v>
      </c>
      <c r="P4248" s="184">
        <v>0.19055900547510132</v>
      </c>
      <c r="Q4248" s="184">
        <v>9.1696096323860537E-3</v>
      </c>
    </row>
    <row r="4249" spans="1:17" x14ac:dyDescent="0.2">
      <c r="A4249" s="187" t="str">
        <f>B4249&amp;C4249&amp;D4249&amp;E4249</f>
        <v>200930EMAQ329</v>
      </c>
      <c r="B4249" s="184">
        <v>2009</v>
      </c>
      <c r="C4249" s="184" t="s">
        <v>4</v>
      </c>
      <c r="D4249" s="184" t="s">
        <v>41</v>
      </c>
      <c r="E4249" s="184">
        <v>29</v>
      </c>
      <c r="F4249" s="184">
        <v>370907</v>
      </c>
      <c r="G4249" s="184">
        <v>6.7651351421969888E-2</v>
      </c>
      <c r="H4249" s="184">
        <v>0.72229157174170344</v>
      </c>
      <c r="I4249" s="184">
        <v>0.67342757079267845</v>
      </c>
      <c r="J4249" s="184">
        <v>0.26638483501255034</v>
      </c>
      <c r="K4249" s="184">
        <v>0.31226965250049205</v>
      </c>
      <c r="L4249" s="184">
        <v>5.0654207119304837E-2</v>
      </c>
      <c r="M4249" s="184">
        <v>661.92548640239966</v>
      </c>
      <c r="N4249" s="184">
        <v>0.29261512993823252</v>
      </c>
      <c r="O4249" s="184">
        <v>0.18236646922274316</v>
      </c>
      <c r="P4249" s="184">
        <v>0.17401936334445023</v>
      </c>
      <c r="Q4249" s="184">
        <v>8.3471058782929406E-3</v>
      </c>
    </row>
    <row r="4250" spans="1:17" x14ac:dyDescent="0.2">
      <c r="A4250" s="187" t="str">
        <f>B4250&amp;C4250&amp;D4250&amp;E4250</f>
        <v>200930EMAQ429</v>
      </c>
      <c r="B4250" s="184">
        <v>2009</v>
      </c>
      <c r="C4250" s="184" t="s">
        <v>4</v>
      </c>
      <c r="D4250" s="184" t="s">
        <v>43</v>
      </c>
      <c r="E4250" s="184">
        <v>29</v>
      </c>
      <c r="F4250" s="184">
        <v>320499</v>
      </c>
      <c r="G4250" s="184">
        <v>4.0850520123913645E-2</v>
      </c>
      <c r="H4250" s="184">
        <v>0.77654844476893847</v>
      </c>
      <c r="I4250" s="184">
        <v>0.74482603689871107</v>
      </c>
      <c r="J4250" s="184">
        <v>0.21862470709737003</v>
      </c>
      <c r="K4250" s="184">
        <v>0.24689936630067488</v>
      </c>
      <c r="L4250" s="184">
        <v>6.7591474544382357E-2</v>
      </c>
      <c r="M4250" s="184">
        <v>946.19283146831867</v>
      </c>
      <c r="N4250" s="184">
        <v>0.34782595120489074</v>
      </c>
      <c r="O4250" s="184">
        <v>0.21946246698180955</v>
      </c>
      <c r="P4250" s="184">
        <v>0.18634124104684055</v>
      </c>
      <c r="Q4250" s="184">
        <v>3.3121225934968995E-2</v>
      </c>
    </row>
    <row r="4251" spans="1:17" x14ac:dyDescent="0.2">
      <c r="A4251" s="187" t="str">
        <f>B4251&amp;C4251&amp;D4251&amp;E4251</f>
        <v>200930EMAQ529</v>
      </c>
      <c r="B4251" s="184">
        <v>2009</v>
      </c>
      <c r="C4251" s="184" t="s">
        <v>4</v>
      </c>
      <c r="D4251" s="184" t="s">
        <v>45</v>
      </c>
      <c r="E4251" s="184">
        <v>29</v>
      </c>
      <c r="F4251" s="184">
        <v>423055</v>
      </c>
      <c r="G4251" s="184">
        <v>2.9673757270913537E-2</v>
      </c>
      <c r="H4251" s="184">
        <v>0.75707177553745963</v>
      </c>
      <c r="I4251" s="184">
        <v>0.73460661143350159</v>
      </c>
      <c r="J4251" s="184">
        <v>0.23718192669983809</v>
      </c>
      <c r="K4251" s="184">
        <v>0.25807991868669561</v>
      </c>
      <c r="L4251" s="184">
        <v>7.105695476947442E-2</v>
      </c>
      <c r="M4251" s="184">
        <v>3310.9980675721426</v>
      </c>
      <c r="N4251" s="184">
        <v>0.30633771172611474</v>
      </c>
      <c r="O4251" s="184">
        <v>0.22635596948211356</v>
      </c>
      <c r="P4251" s="184">
        <v>0.14428593727089117</v>
      </c>
      <c r="Q4251" s="184">
        <v>8.2070032211222374E-2</v>
      </c>
    </row>
    <row r="4252" spans="1:17" x14ac:dyDescent="0.2">
      <c r="A4252" s="187" t="str">
        <f>B4252&amp;C4252&amp;D4252&amp;E4252</f>
        <v>200915A17Q131</v>
      </c>
      <c r="B4252" s="184">
        <v>2009</v>
      </c>
      <c r="C4252" s="184" t="s">
        <v>0</v>
      </c>
      <c r="D4252" s="184" t="s">
        <v>37</v>
      </c>
      <c r="E4252" s="184">
        <v>31</v>
      </c>
      <c r="F4252" s="184">
        <v>26475</v>
      </c>
      <c r="G4252" s="184">
        <v>0.57123355671382481</v>
      </c>
      <c r="H4252" s="184">
        <v>0.30436260623229461</v>
      </c>
      <c r="I4252" s="184">
        <v>0.13050047214353164</v>
      </c>
      <c r="J4252" s="184">
        <v>7.248347497639282E-2</v>
      </c>
      <c r="K4252" s="184">
        <v>8.6949952785646836E-2</v>
      </c>
      <c r="L4252" s="184">
        <v>0.88407932011331447</v>
      </c>
      <c r="M4252" s="184">
        <v>159.13439457229134</v>
      </c>
      <c r="N4252" s="184">
        <v>5.801699716713881E-2</v>
      </c>
      <c r="O4252" s="184">
        <v>0</v>
      </c>
      <c r="P4252" s="184">
        <v>0</v>
      </c>
      <c r="Q4252" s="184">
        <v>0</v>
      </c>
    </row>
    <row r="4253" spans="1:17" x14ac:dyDescent="0.2">
      <c r="A4253" s="187" t="str">
        <f>B4253&amp;C4253&amp;D4253&amp;E4253</f>
        <v>200915A17Q231</v>
      </c>
      <c r="B4253" s="184">
        <v>2009</v>
      </c>
      <c r="C4253" s="184" t="s">
        <v>0</v>
      </c>
      <c r="D4253" s="184" t="s">
        <v>39</v>
      </c>
      <c r="E4253" s="184">
        <v>31</v>
      </c>
      <c r="F4253" s="184">
        <v>52941</v>
      </c>
      <c r="G4253" s="184">
        <v>0.36512205213074056</v>
      </c>
      <c r="H4253" s="184">
        <v>0.45654596626433197</v>
      </c>
      <c r="I4253" s="184">
        <v>0.28985096616988726</v>
      </c>
      <c r="J4253" s="184">
        <v>5.0773502578341928E-2</v>
      </c>
      <c r="K4253" s="184">
        <v>7.9730265767552558E-2</v>
      </c>
      <c r="L4253" s="184">
        <v>0.82605164239436357</v>
      </c>
      <c r="M4253" s="184">
        <v>298.65883332821312</v>
      </c>
      <c r="N4253" s="184">
        <v>0.14489714965716552</v>
      </c>
      <c r="O4253" s="184">
        <v>2.8975652141062694E-2</v>
      </c>
      <c r="P4253" s="184">
        <v>2.8975652141062694E-2</v>
      </c>
      <c r="Q4253" s="184">
        <v>0</v>
      </c>
    </row>
    <row r="4254" spans="1:17" x14ac:dyDescent="0.2">
      <c r="A4254" s="187" t="str">
        <f>B4254&amp;C4254&amp;D4254&amp;E4254</f>
        <v>200915A17Q331</v>
      </c>
      <c r="B4254" s="184">
        <v>2009</v>
      </c>
      <c r="C4254" s="184" t="s">
        <v>0</v>
      </c>
      <c r="D4254" s="184" t="s">
        <v>41</v>
      </c>
      <c r="E4254" s="184">
        <v>31</v>
      </c>
      <c r="F4254" s="184">
        <v>53698</v>
      </c>
      <c r="G4254" s="184">
        <v>0.37288435193777897</v>
      </c>
      <c r="H4254" s="184">
        <v>0.4214123431040262</v>
      </c>
      <c r="I4254" s="184">
        <v>0.26427427464710046</v>
      </c>
      <c r="J4254" s="184">
        <v>5.7190211925956275E-2</v>
      </c>
      <c r="K4254" s="184">
        <v>6.4341316250139668E-2</v>
      </c>
      <c r="L4254" s="184">
        <v>0.87137323550225332</v>
      </c>
      <c r="M4254" s="184">
        <v>383.78591046163609</v>
      </c>
      <c r="N4254" s="184">
        <v>0.12141979217103058</v>
      </c>
      <c r="O4254" s="184">
        <v>2.1416067637528399E-2</v>
      </c>
      <c r="P4254" s="184">
        <v>2.1416067637528399E-2</v>
      </c>
      <c r="Q4254" s="184">
        <v>0</v>
      </c>
    </row>
    <row r="4255" spans="1:17" x14ac:dyDescent="0.2">
      <c r="A4255" s="187" t="str">
        <f>B4255&amp;C4255&amp;D4255&amp;E4255</f>
        <v>200915A17Q431</v>
      </c>
      <c r="B4255" s="184">
        <v>2009</v>
      </c>
      <c r="C4255" s="184" t="s">
        <v>0</v>
      </c>
      <c r="D4255" s="184" t="s">
        <v>43</v>
      </c>
      <c r="E4255" s="184">
        <v>31</v>
      </c>
      <c r="F4255" s="184">
        <v>54090</v>
      </c>
      <c r="G4255" s="184">
        <v>0.26561036210337663</v>
      </c>
      <c r="H4255" s="184">
        <v>0.45389166204474024</v>
      </c>
      <c r="I4255" s="184">
        <v>0.33333333333333331</v>
      </c>
      <c r="J4255" s="184">
        <v>2.1297836938435941E-2</v>
      </c>
      <c r="K4255" s="184">
        <v>3.5477907191717506E-2</v>
      </c>
      <c r="L4255" s="184">
        <v>0.92904418561656499</v>
      </c>
      <c r="M4255" s="184">
        <v>350.56325644358179</v>
      </c>
      <c r="N4255" s="184">
        <v>0.17727860972453319</v>
      </c>
      <c r="O4255" s="184">
        <v>2.126086152708449E-2</v>
      </c>
      <c r="P4255" s="184">
        <v>2.126086152708449E-2</v>
      </c>
      <c r="Q4255" s="184">
        <v>0</v>
      </c>
    </row>
    <row r="4256" spans="1:17" x14ac:dyDescent="0.2">
      <c r="A4256" s="187" t="str">
        <f>B4256&amp;C4256&amp;D4256&amp;E4256</f>
        <v>200915A17Q531</v>
      </c>
      <c r="B4256" s="184">
        <v>2009</v>
      </c>
      <c r="C4256" s="184" t="s">
        <v>0</v>
      </c>
      <c r="D4256" s="184" t="s">
        <v>45</v>
      </c>
      <c r="E4256" s="184">
        <v>31</v>
      </c>
      <c r="F4256" s="184">
        <v>32608</v>
      </c>
      <c r="G4256" s="184">
        <v>0.38858301941466239</v>
      </c>
      <c r="H4256" s="184">
        <v>0.2116658488714426</v>
      </c>
      <c r="I4256" s="184">
        <v>0.12941609421000982</v>
      </c>
      <c r="J4256" s="184">
        <v>3.5328753680078512E-2</v>
      </c>
      <c r="K4256" s="184">
        <v>4.70743375858685E-2</v>
      </c>
      <c r="L4256" s="184">
        <v>0.94114941118743867</v>
      </c>
      <c r="M4256" s="184">
        <v>444.13715131061031</v>
      </c>
      <c r="N4256" s="184">
        <v>8.234175662414131E-2</v>
      </c>
      <c r="O4256" s="184">
        <v>1.174558390578999E-2</v>
      </c>
      <c r="P4256" s="184">
        <v>1.174558390578999E-2</v>
      </c>
      <c r="Q4256" s="184">
        <v>0</v>
      </c>
    </row>
    <row r="4257" spans="1:17" x14ac:dyDescent="0.2">
      <c r="A4257" s="187" t="str">
        <f>B4257&amp;C4257&amp;D4257&amp;E4257</f>
        <v>200915A29Q131</v>
      </c>
      <c r="B4257" s="184">
        <v>2009</v>
      </c>
      <c r="C4257" s="184" t="s">
        <v>3</v>
      </c>
      <c r="D4257" s="184" t="s">
        <v>37</v>
      </c>
      <c r="E4257" s="184">
        <v>31</v>
      </c>
      <c r="F4257" s="184">
        <v>107800</v>
      </c>
      <c r="G4257" s="184">
        <v>0.46336888620432037</v>
      </c>
      <c r="H4257" s="184">
        <v>0.58358998144712426</v>
      </c>
      <c r="I4257" s="184">
        <v>0.3131725417439703</v>
      </c>
      <c r="J4257" s="184">
        <v>0.22777365491651205</v>
      </c>
      <c r="K4257" s="184">
        <v>0.41989795918367345</v>
      </c>
      <c r="L4257" s="184">
        <v>0.30965677179962892</v>
      </c>
      <c r="M4257" s="184">
        <v>395.66068788210367</v>
      </c>
      <c r="N4257" s="184">
        <v>0.12856437993986056</v>
      </c>
      <c r="O4257" s="184">
        <v>4.2860999655548002E-2</v>
      </c>
      <c r="P4257" s="184">
        <v>4.2860999655548002E-2</v>
      </c>
      <c r="Q4257" s="184">
        <v>0</v>
      </c>
    </row>
    <row r="4258" spans="1:17" x14ac:dyDescent="0.2">
      <c r="A4258" s="187" t="str">
        <f>B4258&amp;C4258&amp;D4258&amp;E4258</f>
        <v>200915A29Q231</v>
      </c>
      <c r="B4258" s="184">
        <v>2009</v>
      </c>
      <c r="C4258" s="184" t="s">
        <v>3</v>
      </c>
      <c r="D4258" s="184" t="s">
        <v>39</v>
      </c>
      <c r="E4258" s="184">
        <v>31</v>
      </c>
      <c r="F4258" s="184">
        <v>194111</v>
      </c>
      <c r="G4258" s="184">
        <v>0.27529163645950044</v>
      </c>
      <c r="H4258" s="184">
        <v>0.70349954407529713</v>
      </c>
      <c r="I4258" s="184">
        <v>0.50983200333829615</v>
      </c>
      <c r="J4258" s="184">
        <v>0.12850894591239034</v>
      </c>
      <c r="K4258" s="184">
        <v>0.25695607152608557</v>
      </c>
      <c r="L4258" s="184">
        <v>0.32412382605828621</v>
      </c>
      <c r="M4258" s="184">
        <v>479.59041297727936</v>
      </c>
      <c r="N4258" s="184">
        <v>0.20153417374594948</v>
      </c>
      <c r="O4258" s="184">
        <v>5.5334319023651414E-2</v>
      </c>
      <c r="P4258" s="184">
        <v>5.1388123290282361E-2</v>
      </c>
      <c r="Q4258" s="184">
        <v>3.9461957333690517E-3</v>
      </c>
    </row>
    <row r="4259" spans="1:17" x14ac:dyDescent="0.2">
      <c r="A4259" s="187" t="str">
        <f>B4259&amp;C4259&amp;D4259&amp;E4259</f>
        <v>200915A29Q331</v>
      </c>
      <c r="B4259" s="184">
        <v>2009</v>
      </c>
      <c r="C4259" s="184" t="s">
        <v>3</v>
      </c>
      <c r="D4259" s="184" t="s">
        <v>41</v>
      </c>
      <c r="E4259" s="184">
        <v>31</v>
      </c>
      <c r="F4259" s="184">
        <v>281191</v>
      </c>
      <c r="G4259" s="184">
        <v>0.15219166516726412</v>
      </c>
      <c r="H4259" s="184">
        <v>0.7708390382337984</v>
      </c>
      <c r="I4259" s="184">
        <v>0.65352376142906421</v>
      </c>
      <c r="J4259" s="184">
        <v>9.9587113385563544E-2</v>
      </c>
      <c r="K4259" s="184">
        <v>0.17052466117336615</v>
      </c>
      <c r="L4259" s="184">
        <v>0.28509447315170117</v>
      </c>
      <c r="M4259" s="184">
        <v>633.55348245764844</v>
      </c>
      <c r="N4259" s="184">
        <v>0.24076484453842945</v>
      </c>
      <c r="O4259" s="184">
        <v>5.0619956280333639E-2</v>
      </c>
      <c r="P4259" s="184">
        <v>4.6515442741857836E-2</v>
      </c>
      <c r="Q4259" s="184">
        <v>4.1045135384758027E-3</v>
      </c>
    </row>
    <row r="4260" spans="1:17" x14ac:dyDescent="0.2">
      <c r="A4260" s="187" t="str">
        <f>B4260&amp;C4260&amp;D4260&amp;E4260</f>
        <v>200915A29Q431</v>
      </c>
      <c r="B4260" s="184">
        <v>2009</v>
      </c>
      <c r="C4260" s="184" t="s">
        <v>3</v>
      </c>
      <c r="D4260" s="184" t="s">
        <v>43</v>
      </c>
      <c r="E4260" s="184">
        <v>31</v>
      </c>
      <c r="F4260" s="184">
        <v>324929</v>
      </c>
      <c r="G4260" s="184">
        <v>9.9433112033502302E-2</v>
      </c>
      <c r="H4260" s="184">
        <v>0.83116927082531877</v>
      </c>
      <c r="I4260" s="184">
        <v>0.74852352360054042</v>
      </c>
      <c r="J4260" s="184">
        <v>4.6053137762403482E-2</v>
      </c>
      <c r="K4260" s="184">
        <v>8.7376011374792645E-2</v>
      </c>
      <c r="L4260" s="184">
        <v>0.33057683370828705</v>
      </c>
      <c r="M4260" s="184">
        <v>768.69787307728018</v>
      </c>
      <c r="N4260" s="184">
        <v>0.26122645172024922</v>
      </c>
      <c r="O4260" s="184">
        <v>6.3818380137176237E-2</v>
      </c>
      <c r="P4260" s="184">
        <v>5.5548366025155137E-2</v>
      </c>
      <c r="Q4260" s="184">
        <v>8.2700141120210999E-3</v>
      </c>
    </row>
    <row r="4261" spans="1:17" x14ac:dyDescent="0.2">
      <c r="A4261" s="187" t="str">
        <f>B4261&amp;C4261&amp;D4261&amp;E4261</f>
        <v>200915A29Q531</v>
      </c>
      <c r="B4261" s="184">
        <v>2009</v>
      </c>
      <c r="C4261" s="184" t="s">
        <v>3</v>
      </c>
      <c r="D4261" s="184" t="s">
        <v>45</v>
      </c>
      <c r="E4261" s="184">
        <v>31</v>
      </c>
      <c r="F4261" s="184">
        <v>320306</v>
      </c>
      <c r="G4261" s="184">
        <v>8.6749148856809538E-2</v>
      </c>
      <c r="H4261" s="184">
        <v>0.78679138074216526</v>
      </c>
      <c r="I4261" s="184">
        <v>0.71853789813490854</v>
      </c>
      <c r="J4261" s="184">
        <v>4.1934899752112044E-2</v>
      </c>
      <c r="K4261" s="184">
        <v>6.947419030552035E-2</v>
      </c>
      <c r="L4261" s="184">
        <v>0.43952657771006476</v>
      </c>
      <c r="M4261" s="184">
        <v>1592.7794064482182</v>
      </c>
      <c r="N4261" s="184">
        <v>0.24909929879552678</v>
      </c>
      <c r="O4261" s="184">
        <v>8.1425262093123452E-2</v>
      </c>
      <c r="P4261" s="184">
        <v>5.2683995928892995E-2</v>
      </c>
      <c r="Q4261" s="184">
        <v>2.8741266164230454E-2</v>
      </c>
    </row>
    <row r="4262" spans="1:17" x14ac:dyDescent="0.2">
      <c r="A4262" s="187" t="str">
        <f>B4262&amp;C4262&amp;D4262&amp;E4262</f>
        <v>200918A24Q131</v>
      </c>
      <c r="B4262" s="184">
        <v>2009</v>
      </c>
      <c r="C4262" s="184" t="s">
        <v>1</v>
      </c>
      <c r="D4262" s="184" t="s">
        <v>37</v>
      </c>
      <c r="E4262" s="184">
        <v>31</v>
      </c>
      <c r="F4262" s="184">
        <v>41049</v>
      </c>
      <c r="G4262" s="184">
        <v>0.44289278665326032</v>
      </c>
      <c r="H4262" s="184">
        <v>0.65416940729372208</v>
      </c>
      <c r="I4262" s="184">
        <v>0.36444249555409391</v>
      </c>
      <c r="J4262" s="184">
        <v>0.27104192550366635</v>
      </c>
      <c r="K4262" s="184">
        <v>0.48600453117006504</v>
      </c>
      <c r="L4262" s="184">
        <v>0.17759263319447491</v>
      </c>
      <c r="M4262" s="184">
        <v>368.67031295447481</v>
      </c>
      <c r="N4262" s="184">
        <v>0.2074952048394236</v>
      </c>
      <c r="O4262" s="184">
        <v>7.5468450302463977E-2</v>
      </c>
      <c r="P4262" s="184">
        <v>7.5468450302463977E-2</v>
      </c>
      <c r="Q4262" s="184">
        <v>0</v>
      </c>
    </row>
    <row r="4263" spans="1:17" x14ac:dyDescent="0.2">
      <c r="A4263" s="187" t="str">
        <f>B4263&amp;C4263&amp;D4263&amp;E4263</f>
        <v>200918A24Q231</v>
      </c>
      <c r="B4263" s="184">
        <v>2009</v>
      </c>
      <c r="C4263" s="184" t="s">
        <v>1</v>
      </c>
      <c r="D4263" s="184" t="s">
        <v>39</v>
      </c>
      <c r="E4263" s="184">
        <v>31</v>
      </c>
      <c r="F4263" s="184">
        <v>85933</v>
      </c>
      <c r="G4263" s="184">
        <v>0.31393233903237538</v>
      </c>
      <c r="H4263" s="184">
        <v>0.76776093002688139</v>
      </c>
      <c r="I4263" s="184">
        <v>0.52673594544587066</v>
      </c>
      <c r="J4263" s="184">
        <v>0.15629618423655639</v>
      </c>
      <c r="K4263" s="184">
        <v>0.33485389780410318</v>
      </c>
      <c r="L4263" s="184">
        <v>0.1964670150000582</v>
      </c>
      <c r="M4263" s="184">
        <v>486.20346397673688</v>
      </c>
      <c r="N4263" s="184">
        <v>0.19638555618912409</v>
      </c>
      <c r="O4263" s="184">
        <v>4.4639428391886705E-2</v>
      </c>
      <c r="P4263" s="184">
        <v>4.4639428391886705E-2</v>
      </c>
      <c r="Q4263" s="184">
        <v>0</v>
      </c>
    </row>
    <row r="4264" spans="1:17" x14ac:dyDescent="0.2">
      <c r="A4264" s="187" t="str">
        <f>B4264&amp;C4264&amp;D4264&amp;E4264</f>
        <v>200918A24Q331</v>
      </c>
      <c r="B4264" s="184">
        <v>2009</v>
      </c>
      <c r="C4264" s="184" t="s">
        <v>1</v>
      </c>
      <c r="D4264" s="184" t="s">
        <v>41</v>
      </c>
      <c r="E4264" s="184">
        <v>31</v>
      </c>
      <c r="F4264" s="184">
        <v>136180</v>
      </c>
      <c r="G4264" s="184">
        <v>0.14330833355575129</v>
      </c>
      <c r="H4264" s="184">
        <v>0.82538551916580993</v>
      </c>
      <c r="I4264" s="184">
        <v>0.70710089587310909</v>
      </c>
      <c r="J4264" s="184">
        <v>0.11547951241004553</v>
      </c>
      <c r="K4264" s="184">
        <v>0.2027757379938317</v>
      </c>
      <c r="L4264" s="184">
        <v>0.20279776766044941</v>
      </c>
      <c r="M4264" s="184">
        <v>619.84389459180341</v>
      </c>
      <c r="N4264" s="184">
        <v>0.27042884417682478</v>
      </c>
      <c r="O4264" s="184">
        <v>4.5072697899838449E-2</v>
      </c>
      <c r="P4264" s="184">
        <v>4.5072697899838449E-2</v>
      </c>
      <c r="Q4264" s="184">
        <v>0</v>
      </c>
    </row>
    <row r="4265" spans="1:17" x14ac:dyDescent="0.2">
      <c r="A4265" s="187" t="str">
        <f>B4265&amp;C4265&amp;D4265&amp;E4265</f>
        <v>200918A24Q431</v>
      </c>
      <c r="B4265" s="184">
        <v>2009</v>
      </c>
      <c r="C4265" s="184" t="s">
        <v>1</v>
      </c>
      <c r="D4265" s="184" t="s">
        <v>43</v>
      </c>
      <c r="E4265" s="184">
        <v>31</v>
      </c>
      <c r="F4265" s="184">
        <v>161124</v>
      </c>
      <c r="G4265" s="184">
        <v>0.10135961741644887</v>
      </c>
      <c r="H4265" s="184">
        <v>0.89287753531441627</v>
      </c>
      <c r="I4265" s="184">
        <v>0.80237580993520519</v>
      </c>
      <c r="J4265" s="184">
        <v>4.7615501104739208E-2</v>
      </c>
      <c r="K4265" s="184">
        <v>9.5262034209677021E-2</v>
      </c>
      <c r="L4265" s="184">
        <v>0.28332836821330154</v>
      </c>
      <c r="M4265" s="184">
        <v>713.02305267723307</v>
      </c>
      <c r="N4265" s="184">
        <v>0.25776870866798141</v>
      </c>
      <c r="O4265" s="184">
        <v>4.7728955275878587E-2</v>
      </c>
      <c r="P4265" s="184">
        <v>4.2951082797792722E-2</v>
      </c>
      <c r="Q4265" s="184">
        <v>4.777872478085865E-3</v>
      </c>
    </row>
    <row r="4266" spans="1:17" x14ac:dyDescent="0.2">
      <c r="A4266" s="187" t="str">
        <f>B4266&amp;C4266&amp;D4266&amp;E4266</f>
        <v>200918A24Q531</v>
      </c>
      <c r="B4266" s="184">
        <v>2009</v>
      </c>
      <c r="C4266" s="184" t="s">
        <v>1</v>
      </c>
      <c r="D4266" s="184" t="s">
        <v>45</v>
      </c>
      <c r="E4266" s="184">
        <v>31</v>
      </c>
      <c r="F4266" s="184">
        <v>143478</v>
      </c>
      <c r="G4266" s="184">
        <v>0.1103102155924153</v>
      </c>
      <c r="H4266" s="184">
        <v>0.75130682055785558</v>
      </c>
      <c r="I4266" s="184">
        <v>0.66843000320606638</v>
      </c>
      <c r="J4266" s="184">
        <v>5.8852228216172517E-2</v>
      </c>
      <c r="K4266" s="184">
        <v>7.7558928895022236E-2</v>
      </c>
      <c r="L4266" s="184">
        <v>0.55612707174619103</v>
      </c>
      <c r="M4266" s="184">
        <v>1052.8802674655644</v>
      </c>
      <c r="N4266" s="184">
        <v>0.26737200128242655</v>
      </c>
      <c r="O4266" s="184">
        <v>5.613404145583295E-2</v>
      </c>
      <c r="P4266" s="184">
        <v>4.8118875367652185E-2</v>
      </c>
      <c r="Q4266" s="184">
        <v>8.0151660881807672E-3</v>
      </c>
    </row>
    <row r="4267" spans="1:17" x14ac:dyDescent="0.2">
      <c r="A4267" s="187" t="str">
        <f>B4267&amp;C4267&amp;D4267&amp;E4267</f>
        <v>200925A29Q131</v>
      </c>
      <c r="B4267" s="184">
        <v>2009</v>
      </c>
      <c r="C4267" s="184" t="s">
        <v>2</v>
      </c>
      <c r="D4267" s="184" t="s">
        <v>37</v>
      </c>
      <c r="E4267" s="184">
        <v>31</v>
      </c>
      <c r="F4267" s="184">
        <v>40276</v>
      </c>
      <c r="G4267" s="184">
        <v>0.45196428571428571</v>
      </c>
      <c r="H4267" s="184">
        <v>0.69520309861952523</v>
      </c>
      <c r="I4267" s="184">
        <v>0.38099612672559341</v>
      </c>
      <c r="J4267" s="184">
        <v>0.28575330221471845</v>
      </c>
      <c r="K4267" s="184">
        <v>0.57138246101896917</v>
      </c>
      <c r="L4267" s="184">
        <v>6.6665011421193757E-2</v>
      </c>
      <c r="M4267" s="184">
        <v>475.22890895103404</v>
      </c>
      <c r="N4267" s="184">
        <v>9.5242824510874957E-2</v>
      </c>
      <c r="O4267" s="184">
        <v>3.8112027013606116E-2</v>
      </c>
      <c r="P4267" s="184">
        <v>3.8112027013606116E-2</v>
      </c>
      <c r="Q4267" s="184">
        <v>0</v>
      </c>
    </row>
    <row r="4268" spans="1:17" x14ac:dyDescent="0.2">
      <c r="A4268" s="187" t="str">
        <f>B4268&amp;C4268&amp;D4268&amp;E4268</f>
        <v>200925A29Q231</v>
      </c>
      <c r="B4268" s="184">
        <v>2009</v>
      </c>
      <c r="C4268" s="184" t="s">
        <v>2</v>
      </c>
      <c r="D4268" s="184" t="s">
        <v>39</v>
      </c>
      <c r="E4268" s="184">
        <v>31</v>
      </c>
      <c r="F4268" s="184">
        <v>55237</v>
      </c>
      <c r="G4268" s="184">
        <v>0.17357953933334769</v>
      </c>
      <c r="H4268" s="184">
        <v>0.84021579738218943</v>
      </c>
      <c r="I4268" s="184">
        <v>0.69437152633198762</v>
      </c>
      <c r="J4268" s="184">
        <v>0.15978420261781054</v>
      </c>
      <c r="K4268" s="184">
        <v>0.30562847366801238</v>
      </c>
      <c r="L4268" s="184">
        <v>4.1656860437750055E-2</v>
      </c>
      <c r="M4268" s="184">
        <v>544.17291719512457</v>
      </c>
      <c r="N4268" s="184">
        <v>0.26382678277241706</v>
      </c>
      <c r="O4268" s="184">
        <v>9.7235548635878119E-2</v>
      </c>
      <c r="P4268" s="184">
        <v>8.3368032297192099E-2</v>
      </c>
      <c r="Q4268" s="184">
        <v>1.3867516338686025E-2</v>
      </c>
    </row>
    <row r="4269" spans="1:17" x14ac:dyDescent="0.2">
      <c r="A4269" s="187" t="str">
        <f>B4269&amp;C4269&amp;D4269&amp;E4269</f>
        <v>200925A29Q331</v>
      </c>
      <c r="B4269" s="184">
        <v>2009</v>
      </c>
      <c r="C4269" s="184" t="s">
        <v>2</v>
      </c>
      <c r="D4269" s="184" t="s">
        <v>41</v>
      </c>
      <c r="E4269" s="184">
        <v>31</v>
      </c>
      <c r="F4269" s="184">
        <v>91313</v>
      </c>
      <c r="G4269" s="184">
        <v>0.10330017253404794</v>
      </c>
      <c r="H4269" s="184">
        <v>0.89497661888230595</v>
      </c>
      <c r="I4269" s="184">
        <v>0.8025253797378249</v>
      </c>
      <c r="J4269" s="184">
        <v>0.10081806533571343</v>
      </c>
      <c r="K4269" s="184">
        <v>0.18486962425941542</v>
      </c>
      <c r="L4269" s="184">
        <v>6.3057834043345418E-2</v>
      </c>
      <c r="M4269" s="184">
        <v>699.93615953029973</v>
      </c>
      <c r="N4269" s="184">
        <v>0.26692804682754434</v>
      </c>
      <c r="O4269" s="184">
        <v>7.628251145839085E-2</v>
      </c>
      <c r="P4269" s="184">
        <v>6.357060025401734E-2</v>
      </c>
      <c r="Q4269" s="184">
        <v>1.2711911204373516E-2</v>
      </c>
    </row>
    <row r="4270" spans="1:17" x14ac:dyDescent="0.2">
      <c r="A4270" s="187" t="str">
        <f>B4270&amp;C4270&amp;D4270&amp;E4270</f>
        <v>200925A29Q431</v>
      </c>
      <c r="B4270" s="184">
        <v>2009</v>
      </c>
      <c r="C4270" s="184" t="s">
        <v>2</v>
      </c>
      <c r="D4270" s="184" t="s">
        <v>43</v>
      </c>
      <c r="E4270" s="184">
        <v>31</v>
      </c>
      <c r="F4270" s="184">
        <v>109715</v>
      </c>
      <c r="G4270" s="184">
        <v>5.6573148658219878E-2</v>
      </c>
      <c r="H4270" s="184">
        <v>0.92654605113247956</v>
      </c>
      <c r="I4270" s="184">
        <v>0.87412842364307519</v>
      </c>
      <c r="J4270" s="184">
        <v>5.59631773230643E-2</v>
      </c>
      <c r="K4270" s="184">
        <v>0.10138085038508864</v>
      </c>
      <c r="L4270" s="184">
        <v>0.10491728569475459</v>
      </c>
      <c r="M4270" s="184">
        <v>922.3574243922709</v>
      </c>
      <c r="N4270" s="184">
        <v>0.30767898646493186</v>
      </c>
      <c r="O4270" s="184">
        <v>0.10837169028847468</v>
      </c>
      <c r="P4270" s="184">
        <v>9.0908262316000549E-2</v>
      </c>
      <c r="Q4270" s="184">
        <v>1.7463427972474136E-2</v>
      </c>
    </row>
    <row r="4271" spans="1:17" x14ac:dyDescent="0.2">
      <c r="A4271" s="187" t="str">
        <f>B4271&amp;C4271&amp;D4271&amp;E4271</f>
        <v>200925A29Q531</v>
      </c>
      <c r="B4271" s="184">
        <v>2009</v>
      </c>
      <c r="C4271" s="184" t="s">
        <v>2</v>
      </c>
      <c r="D4271" s="184" t="s">
        <v>45</v>
      </c>
      <c r="E4271" s="184">
        <v>31</v>
      </c>
      <c r="F4271" s="184">
        <v>144220</v>
      </c>
      <c r="G4271" s="184">
        <v>5.3081942381077225E-2</v>
      </c>
      <c r="H4271" s="184">
        <v>0.95212869227568997</v>
      </c>
      <c r="I4271" s="184">
        <v>0.90158785189294133</v>
      </c>
      <c r="J4271" s="184">
        <v>2.6598252669532658E-2</v>
      </c>
      <c r="K4271" s="184">
        <v>6.6495631673831643E-2</v>
      </c>
      <c r="L4271" s="184">
        <v>0.21010955484676189</v>
      </c>
      <c r="M4271" s="184">
        <v>2028.2758590373826</v>
      </c>
      <c r="N4271" s="184">
        <v>0.26862432394952157</v>
      </c>
      <c r="O4271" s="184">
        <v>0.12234086811815283</v>
      </c>
      <c r="P4271" s="184">
        <v>6.6481763971709892E-2</v>
      </c>
      <c r="Q4271" s="184">
        <v>5.5859104146442934E-2</v>
      </c>
    </row>
    <row r="4272" spans="1:17" x14ac:dyDescent="0.2">
      <c r="A4272" s="187" t="str">
        <f>B4272&amp;C4272&amp;D4272&amp;E4272</f>
        <v>200930EMAQ131</v>
      </c>
      <c r="B4272" s="184">
        <v>2009</v>
      </c>
      <c r="C4272" s="184" t="s">
        <v>4</v>
      </c>
      <c r="D4272" s="184" t="s">
        <v>37</v>
      </c>
      <c r="E4272" s="184">
        <v>31</v>
      </c>
      <c r="F4272" s="184">
        <v>161516</v>
      </c>
      <c r="G4272" s="184">
        <v>0.25283878119663239</v>
      </c>
      <c r="H4272" s="184">
        <v>0.61994477327323605</v>
      </c>
      <c r="I4272" s="184">
        <v>0.46319869238960848</v>
      </c>
      <c r="J4272" s="184">
        <v>0.37293518908343448</v>
      </c>
      <c r="K4272" s="184">
        <v>0.52254884964957027</v>
      </c>
      <c r="L4272" s="184">
        <v>4.0386091780380891E-2</v>
      </c>
      <c r="M4272" s="184">
        <v>431.60898070080606</v>
      </c>
      <c r="N4272" s="184">
        <v>0.17901200007465054</v>
      </c>
      <c r="O4272" s="184">
        <v>0.1121873230937673</v>
      </c>
      <c r="P4272" s="184">
        <v>0.10502709192592177</v>
      </c>
      <c r="Q4272" s="184">
        <v>7.1602311678455235E-3</v>
      </c>
    </row>
    <row r="4273" spans="1:17" x14ac:dyDescent="0.2">
      <c r="A4273" s="187" t="str">
        <f>B4273&amp;C4273&amp;D4273&amp;E4273</f>
        <v>200930EMAQ231</v>
      </c>
      <c r="B4273" s="184">
        <v>2009</v>
      </c>
      <c r="C4273" s="184" t="s">
        <v>4</v>
      </c>
      <c r="D4273" s="184" t="s">
        <v>39</v>
      </c>
      <c r="E4273" s="184">
        <v>31</v>
      </c>
      <c r="F4273" s="184">
        <v>321481</v>
      </c>
      <c r="G4273" s="184">
        <v>9.1664639232587233E-2</v>
      </c>
      <c r="H4273" s="184">
        <v>0.71598632578597177</v>
      </c>
      <c r="I4273" s="184">
        <v>0.65035569753733502</v>
      </c>
      <c r="J4273" s="184">
        <v>0.2696893440047779</v>
      </c>
      <c r="K4273" s="184">
        <v>0.32935072368195945</v>
      </c>
      <c r="L4273" s="184">
        <v>4.774154615669355E-2</v>
      </c>
      <c r="M4273" s="184">
        <v>572.74037303098817</v>
      </c>
      <c r="N4273" s="184">
        <v>0.23533313816965537</v>
      </c>
      <c r="O4273" s="184">
        <v>0.12781767560059545</v>
      </c>
      <c r="P4273" s="184">
        <v>0.12064541043544338</v>
      </c>
      <c r="Q4273" s="184">
        <v>7.1722651651520723E-3</v>
      </c>
    </row>
    <row r="4274" spans="1:17" x14ac:dyDescent="0.2">
      <c r="A4274" s="187" t="str">
        <f>B4274&amp;C4274&amp;D4274&amp;E4274</f>
        <v>200930EMAQ331</v>
      </c>
      <c r="B4274" s="184">
        <v>2009</v>
      </c>
      <c r="C4274" s="184" t="s">
        <v>4</v>
      </c>
      <c r="D4274" s="184" t="s">
        <v>41</v>
      </c>
      <c r="E4274" s="184">
        <v>31</v>
      </c>
      <c r="F4274" s="184">
        <v>535578</v>
      </c>
      <c r="G4274" s="184">
        <v>5.4024651542930353E-2</v>
      </c>
      <c r="H4274" s="184">
        <v>0.67621896343763188</v>
      </c>
      <c r="I4274" s="184">
        <v>0.63968646957119224</v>
      </c>
      <c r="J4274" s="184">
        <v>0.31446960106651134</v>
      </c>
      <c r="K4274" s="184">
        <v>0.34956999727397314</v>
      </c>
      <c r="L4274" s="184">
        <v>3.2947581864826408E-2</v>
      </c>
      <c r="M4274" s="184">
        <v>697.99150934415786</v>
      </c>
      <c r="N4274" s="184">
        <v>0.24446836100554192</v>
      </c>
      <c r="O4274" s="184">
        <v>0.1398035105027336</v>
      </c>
      <c r="P4274" s="184">
        <v>0.12618228156518946</v>
      </c>
      <c r="Q4274" s="184">
        <v>1.3621228937544142E-2</v>
      </c>
    </row>
    <row r="4275" spans="1:17" x14ac:dyDescent="0.2">
      <c r="A4275" s="187" t="str">
        <f>B4275&amp;C4275&amp;D4275&amp;E4275</f>
        <v>200930EMAQ431</v>
      </c>
      <c r="B4275" s="184">
        <v>2009</v>
      </c>
      <c r="C4275" s="184" t="s">
        <v>4</v>
      </c>
      <c r="D4275" s="184" t="s">
        <v>43</v>
      </c>
      <c r="E4275" s="184">
        <v>31</v>
      </c>
      <c r="F4275" s="184">
        <v>634110</v>
      </c>
      <c r="G4275" s="184">
        <v>3.032332730878274E-2</v>
      </c>
      <c r="H4275" s="184">
        <v>0.71810726845499995</v>
      </c>
      <c r="I4275" s="184">
        <v>0.69633186671082303</v>
      </c>
      <c r="J4275" s="184">
        <v>0.27704972323413918</v>
      </c>
      <c r="K4275" s="184">
        <v>0.29459084385989814</v>
      </c>
      <c r="L4275" s="184">
        <v>4.4765103846335808E-2</v>
      </c>
      <c r="M4275" s="184">
        <v>979.68848473256503</v>
      </c>
      <c r="N4275" s="184">
        <v>0.28001137512639029</v>
      </c>
      <c r="O4275" s="184">
        <v>0.1836324570273003</v>
      </c>
      <c r="P4275" s="184">
        <v>0.15877938574317493</v>
      </c>
      <c r="Q4275" s="184">
        <v>2.485307128412538E-2</v>
      </c>
    </row>
    <row r="4276" spans="1:17" x14ac:dyDescent="0.2">
      <c r="A4276" s="187" t="str">
        <f>B4276&amp;C4276&amp;D4276&amp;E4276</f>
        <v>200930EMAQ531</v>
      </c>
      <c r="B4276" s="184">
        <v>2009</v>
      </c>
      <c r="C4276" s="184" t="s">
        <v>4</v>
      </c>
      <c r="D4276" s="184" t="s">
        <v>45</v>
      </c>
      <c r="E4276" s="184">
        <v>31</v>
      </c>
      <c r="F4276" s="184">
        <v>807524</v>
      </c>
      <c r="G4276" s="184">
        <v>1.8351836635684526E-2</v>
      </c>
      <c r="H4276" s="184">
        <v>0.72492086922493948</v>
      </c>
      <c r="I4276" s="184">
        <v>0.71161723985912495</v>
      </c>
      <c r="J4276" s="184">
        <v>0.26890222457784535</v>
      </c>
      <c r="K4276" s="184">
        <v>0.28077927095665267</v>
      </c>
      <c r="L4276" s="184">
        <v>4.8927338382512467E-2</v>
      </c>
      <c r="M4276" s="184">
        <v>3198.8428670853496</v>
      </c>
      <c r="N4276" s="184">
        <v>0.31652129742052182</v>
      </c>
      <c r="O4276" s="184">
        <v>0.24332829496741581</v>
      </c>
      <c r="P4276" s="184">
        <v>0.15587878187179424</v>
      </c>
      <c r="Q4276" s="184">
        <v>8.7449513095621573E-2</v>
      </c>
    </row>
    <row r="4277" spans="1:17" x14ac:dyDescent="0.2">
      <c r="A4277" s="187" t="str">
        <f>B4277&amp;C4277&amp;D4277&amp;E4277</f>
        <v>200915A17Q133</v>
      </c>
      <c r="B4277" s="184">
        <v>2009</v>
      </c>
      <c r="C4277" s="184" t="s">
        <v>0</v>
      </c>
      <c r="D4277" s="184" t="s">
        <v>37</v>
      </c>
      <c r="E4277" s="184">
        <v>33</v>
      </c>
      <c r="F4277" s="184">
        <v>85862</v>
      </c>
      <c r="G4277" s="184">
        <v>0.50003325131342691</v>
      </c>
      <c r="H4277" s="184">
        <v>0.17512985954205584</v>
      </c>
      <c r="I4277" s="184">
        <v>8.7559106473177883E-2</v>
      </c>
      <c r="J4277" s="184">
        <v>8.0279984160629841E-2</v>
      </c>
      <c r="K4277" s="184">
        <v>0.10218723067247444</v>
      </c>
      <c r="L4277" s="184">
        <v>0.89052200041927743</v>
      </c>
      <c r="M4277" s="184">
        <v>124.55225292255726</v>
      </c>
      <c r="N4277" s="184">
        <v>3.6488784328340823E-2</v>
      </c>
      <c r="O4277" s="184">
        <v>1.4604831007896392E-2</v>
      </c>
      <c r="P4277" s="184">
        <v>1.4604831007896392E-2</v>
      </c>
      <c r="Q4277" s="184">
        <v>0</v>
      </c>
    </row>
    <row r="4278" spans="1:17" x14ac:dyDescent="0.2">
      <c r="A4278" s="187" t="str">
        <f>B4278&amp;C4278&amp;D4278&amp;E4278</f>
        <v>200915A17Q233</v>
      </c>
      <c r="B4278" s="184">
        <v>2009</v>
      </c>
      <c r="C4278" s="184" t="s">
        <v>0</v>
      </c>
      <c r="D4278" s="184" t="s">
        <v>39</v>
      </c>
      <c r="E4278" s="184">
        <v>33</v>
      </c>
      <c r="F4278" s="184">
        <v>111556</v>
      </c>
      <c r="G4278" s="184">
        <v>0.44441982093786014</v>
      </c>
      <c r="H4278" s="184">
        <v>0.20224819821434975</v>
      </c>
      <c r="I4278" s="184">
        <v>0.11236509017892359</v>
      </c>
      <c r="J4278" s="184">
        <v>6.1798558571479797E-2</v>
      </c>
      <c r="K4278" s="184">
        <v>6.7419054107354159E-2</v>
      </c>
      <c r="L4278" s="184">
        <v>0.91010792785686112</v>
      </c>
      <c r="M4278" s="184">
        <v>215.02629252340472</v>
      </c>
      <c r="N4278" s="184">
        <v>6.7428018215066873E-2</v>
      </c>
      <c r="O4278" s="184">
        <v>3.3714009107533437E-2</v>
      </c>
      <c r="P4278" s="184">
        <v>3.3714009107533437E-2</v>
      </c>
      <c r="Q4278" s="184">
        <v>0</v>
      </c>
    </row>
    <row r="4279" spans="1:17" x14ac:dyDescent="0.2">
      <c r="A4279" s="187" t="str">
        <f>B4279&amp;C4279&amp;D4279&amp;E4279</f>
        <v>200915A17Q333</v>
      </c>
      <c r="B4279" s="184">
        <v>2009</v>
      </c>
      <c r="C4279" s="184" t="s">
        <v>0</v>
      </c>
      <c r="D4279" s="184" t="s">
        <v>41</v>
      </c>
      <c r="E4279" s="184">
        <v>33</v>
      </c>
      <c r="F4279" s="184">
        <v>130972</v>
      </c>
      <c r="G4279" s="184">
        <v>0.2702294685990338</v>
      </c>
      <c r="H4279" s="184">
        <v>0.17701493448981462</v>
      </c>
      <c r="I4279" s="184">
        <v>0.12918028280853924</v>
      </c>
      <c r="J4279" s="184">
        <v>5.7409217237272089E-2</v>
      </c>
      <c r="K4279" s="184">
        <v>6.2188864795528813E-2</v>
      </c>
      <c r="L4279" s="184">
        <v>0.88996121308371257</v>
      </c>
      <c r="M4279" s="184">
        <v>359.19705925009629</v>
      </c>
      <c r="N4279" s="184">
        <v>9.5676938582292398E-2</v>
      </c>
      <c r="O4279" s="184">
        <v>1.9133860672510154E-2</v>
      </c>
      <c r="P4279" s="184">
        <v>1.9133860672510154E-2</v>
      </c>
      <c r="Q4279" s="184">
        <v>0</v>
      </c>
    </row>
    <row r="4280" spans="1:17" x14ac:dyDescent="0.2">
      <c r="A4280" s="187" t="str">
        <f>B4280&amp;C4280&amp;D4280&amp;E4280</f>
        <v>200915A17Q433</v>
      </c>
      <c r="B4280" s="184">
        <v>2009</v>
      </c>
      <c r="C4280" s="184" t="s">
        <v>0</v>
      </c>
      <c r="D4280" s="184" t="s">
        <v>43</v>
      </c>
      <c r="E4280" s="184">
        <v>33</v>
      </c>
      <c r="F4280" s="184">
        <v>100903</v>
      </c>
      <c r="G4280" s="184">
        <v>0.17247070473675524</v>
      </c>
      <c r="H4280" s="184">
        <v>0.18014330594729591</v>
      </c>
      <c r="I4280" s="184">
        <v>0.14907386301695688</v>
      </c>
      <c r="J4280" s="184">
        <v>2.483573332804773E-2</v>
      </c>
      <c r="K4280" s="184">
        <v>3.7263510500183346E-2</v>
      </c>
      <c r="L4280" s="184">
        <v>0.93790075617176893</v>
      </c>
      <c r="M4280" s="184">
        <v>462.51338878265153</v>
      </c>
      <c r="N4280" s="184">
        <v>8.6964708680614053E-2</v>
      </c>
      <c r="O4280" s="184">
        <v>2.4855554344271232E-2</v>
      </c>
      <c r="P4280" s="184">
        <v>2.4855554344271232E-2</v>
      </c>
      <c r="Q4280" s="184">
        <v>0</v>
      </c>
    </row>
    <row r="4281" spans="1:17" x14ac:dyDescent="0.2">
      <c r="A4281" s="187" t="str">
        <f>B4281&amp;C4281&amp;D4281&amp;E4281</f>
        <v>200915A17Q533</v>
      </c>
      <c r="B4281" s="184">
        <v>2009</v>
      </c>
      <c r="C4281" s="184" t="s">
        <v>0</v>
      </c>
      <c r="D4281" s="184" t="s">
        <v>45</v>
      </c>
      <c r="E4281" s="184">
        <v>33</v>
      </c>
      <c r="F4281" s="184">
        <v>87111</v>
      </c>
      <c r="G4281" s="184">
        <v>0.22721996517701684</v>
      </c>
      <c r="H4281" s="184">
        <v>0.15823489570777513</v>
      </c>
      <c r="I4281" s="184">
        <v>0.12228076821526558</v>
      </c>
      <c r="J4281" s="184">
        <v>2.1593139787168095E-2</v>
      </c>
      <c r="K4281" s="184">
        <v>2.877937344307837E-2</v>
      </c>
      <c r="L4281" s="184">
        <v>0.94242977350736412</v>
      </c>
      <c r="M4281" s="184">
        <v>561.25974644385906</v>
      </c>
      <c r="N4281" s="184">
        <v>5.7524308066719473E-2</v>
      </c>
      <c r="O4281" s="184">
        <v>7.1862336559102751E-3</v>
      </c>
      <c r="P4281" s="184">
        <v>7.1862336559102751E-3</v>
      </c>
      <c r="Q4281" s="184">
        <v>0</v>
      </c>
    </row>
    <row r="4282" spans="1:17" x14ac:dyDescent="0.2">
      <c r="A4282" s="187" t="str">
        <f>B4282&amp;C4282&amp;D4282&amp;E4282</f>
        <v>200915A29Q133</v>
      </c>
      <c r="B4282" s="184">
        <v>2009</v>
      </c>
      <c r="C4282" s="184" t="s">
        <v>3</v>
      </c>
      <c r="D4282" s="184" t="s">
        <v>37</v>
      </c>
      <c r="E4282" s="184">
        <v>33</v>
      </c>
      <c r="F4282" s="184">
        <v>269483</v>
      </c>
      <c r="G4282" s="184">
        <v>0.51867874940268965</v>
      </c>
      <c r="H4282" s="184">
        <v>0.43487715366089885</v>
      </c>
      <c r="I4282" s="184">
        <v>0.20931561545626254</v>
      </c>
      <c r="J4282" s="184">
        <v>0.25114385694088309</v>
      </c>
      <c r="K4282" s="184">
        <v>0.42322521272213831</v>
      </c>
      <c r="L4282" s="184">
        <v>0.41629342110634066</v>
      </c>
      <c r="M4282" s="184">
        <v>405.86025616313617</v>
      </c>
      <c r="N4282" s="184">
        <v>0.11396266183766694</v>
      </c>
      <c r="O4282" s="184">
        <v>4.1865349576782208E-2</v>
      </c>
      <c r="P4282" s="184">
        <v>4.1865349576782208E-2</v>
      </c>
      <c r="Q4282" s="184">
        <v>0</v>
      </c>
    </row>
    <row r="4283" spans="1:17" x14ac:dyDescent="0.2">
      <c r="A4283" s="187" t="str">
        <f>B4283&amp;C4283&amp;D4283&amp;E4283</f>
        <v>200915A29Q233</v>
      </c>
      <c r="B4283" s="184">
        <v>2009</v>
      </c>
      <c r="C4283" s="184" t="s">
        <v>3</v>
      </c>
      <c r="D4283" s="184" t="s">
        <v>39</v>
      </c>
      <c r="E4283" s="184">
        <v>33</v>
      </c>
      <c r="F4283" s="184">
        <v>420503</v>
      </c>
      <c r="G4283" s="184">
        <v>0.2819365872911459</v>
      </c>
      <c r="H4283" s="184">
        <v>0.56035509853675236</v>
      </c>
      <c r="I4283" s="184">
        <v>0.40237049438410666</v>
      </c>
      <c r="J4283" s="184">
        <v>0.18628642364025941</v>
      </c>
      <c r="K4283" s="184">
        <v>0.29508707428960079</v>
      </c>
      <c r="L4283" s="184">
        <v>0.36364782177534999</v>
      </c>
      <c r="M4283" s="184">
        <v>587.24134867932617</v>
      </c>
      <c r="N4283" s="184">
        <v>0.18180845320960851</v>
      </c>
      <c r="O4283" s="184">
        <v>6.4075642742144528E-2</v>
      </c>
      <c r="P4283" s="184">
        <v>6.109587803178574E-2</v>
      </c>
      <c r="Q4283" s="184">
        <v>2.9797647103587846E-3</v>
      </c>
    </row>
    <row r="4284" spans="1:17" x14ac:dyDescent="0.2">
      <c r="A4284" s="187" t="str">
        <f>B4284&amp;C4284&amp;D4284&amp;E4284</f>
        <v>200915A29Q333</v>
      </c>
      <c r="B4284" s="184">
        <v>2009</v>
      </c>
      <c r="C4284" s="184" t="s">
        <v>3</v>
      </c>
      <c r="D4284" s="184" t="s">
        <v>41</v>
      </c>
      <c r="E4284" s="184">
        <v>33</v>
      </c>
      <c r="F4284" s="184">
        <v>580951</v>
      </c>
      <c r="G4284" s="184">
        <v>0.17992816897131453</v>
      </c>
      <c r="H4284" s="184">
        <v>0.62352762969682474</v>
      </c>
      <c r="I4284" s="184">
        <v>0.51133744498245115</v>
      </c>
      <c r="J4284" s="184">
        <v>0.13699434203573108</v>
      </c>
      <c r="K4284" s="184">
        <v>0.20819828178280095</v>
      </c>
      <c r="L4284" s="184">
        <v>0.36459873552158445</v>
      </c>
      <c r="M4284" s="184">
        <v>661.03900106394974</v>
      </c>
      <c r="N4284" s="184">
        <v>0.24271410153352005</v>
      </c>
      <c r="O4284" s="184">
        <v>6.5800730182063547E-2</v>
      </c>
      <c r="P4284" s="184">
        <v>6.4721465321515931E-2</v>
      </c>
      <c r="Q4284" s="184">
        <v>1.0792648605476194E-3</v>
      </c>
    </row>
    <row r="4285" spans="1:17" x14ac:dyDescent="0.2">
      <c r="A4285" s="187" t="str">
        <f>B4285&amp;C4285&amp;D4285&amp;E4285</f>
        <v>200915A29Q433</v>
      </c>
      <c r="B4285" s="184">
        <v>2009</v>
      </c>
      <c r="C4285" s="184" t="s">
        <v>3</v>
      </c>
      <c r="D4285" s="184" t="s">
        <v>43</v>
      </c>
      <c r="E4285" s="184">
        <v>33</v>
      </c>
      <c r="F4285" s="184">
        <v>604765</v>
      </c>
      <c r="G4285" s="184">
        <v>0.12609117815654941</v>
      </c>
      <c r="H4285" s="184">
        <v>0.70672906004811786</v>
      </c>
      <c r="I4285" s="184">
        <v>0.61761676022917988</v>
      </c>
      <c r="J4285" s="184">
        <v>9.1195753722520312E-2</v>
      </c>
      <c r="K4285" s="184">
        <v>0.15232362983968981</v>
      </c>
      <c r="L4285" s="184">
        <v>0.33577009251527451</v>
      </c>
      <c r="M4285" s="184">
        <v>821.67453184958856</v>
      </c>
      <c r="N4285" s="184">
        <v>0.25078005506271028</v>
      </c>
      <c r="O4285" s="184">
        <v>6.1136143791390041E-2</v>
      </c>
      <c r="P4285" s="184">
        <v>5.4915545707836931E-2</v>
      </c>
      <c r="Q4285" s="184">
        <v>6.2205980835531157E-3</v>
      </c>
    </row>
    <row r="4286" spans="1:17" x14ac:dyDescent="0.2">
      <c r="A4286" s="187" t="str">
        <f>B4286&amp;C4286&amp;D4286&amp;E4286</f>
        <v>200915A29Q533</v>
      </c>
      <c r="B4286" s="184">
        <v>2009</v>
      </c>
      <c r="C4286" s="184" t="s">
        <v>3</v>
      </c>
      <c r="D4286" s="184" t="s">
        <v>45</v>
      </c>
      <c r="E4286" s="184">
        <v>33</v>
      </c>
      <c r="F4286" s="184">
        <v>654276</v>
      </c>
      <c r="G4286" s="184">
        <v>0.10147844093253844</v>
      </c>
      <c r="H4286" s="184">
        <v>0.70784042208486941</v>
      </c>
      <c r="I4286" s="184">
        <v>0.63600987962266686</v>
      </c>
      <c r="J4286" s="184">
        <v>6.3219497582060163E-2</v>
      </c>
      <c r="K4286" s="184">
        <v>9.8655613227445302E-2</v>
      </c>
      <c r="L4286" s="184">
        <v>0.48181195703342322</v>
      </c>
      <c r="M4286" s="184">
        <v>1889.3961660312566</v>
      </c>
      <c r="N4286" s="184">
        <v>0.23466702125708416</v>
      </c>
      <c r="O4286" s="184">
        <v>7.8534135441312228E-2</v>
      </c>
      <c r="P4286" s="184">
        <v>5.5543837768770365E-2</v>
      </c>
      <c r="Q4286" s="184">
        <v>2.2990297672541862E-2</v>
      </c>
    </row>
    <row r="4287" spans="1:17" x14ac:dyDescent="0.2">
      <c r="A4287" s="187" t="str">
        <f>B4287&amp;C4287&amp;D4287&amp;E4287</f>
        <v>200918A24Q133</v>
      </c>
      <c r="B4287" s="184">
        <v>2009</v>
      </c>
      <c r="C4287" s="184" t="s">
        <v>1</v>
      </c>
      <c r="D4287" s="184" t="s">
        <v>37</v>
      </c>
      <c r="E4287" s="184">
        <v>33</v>
      </c>
      <c r="F4287" s="184">
        <v>114055</v>
      </c>
      <c r="G4287" s="184">
        <v>0.6184898832044744</v>
      </c>
      <c r="H4287" s="184">
        <v>0.53298847047477094</v>
      </c>
      <c r="I4287" s="184">
        <v>0.20334049362149839</v>
      </c>
      <c r="J4287" s="184">
        <v>0.29119284555696812</v>
      </c>
      <c r="K4287" s="184">
        <v>0.56040506773048093</v>
      </c>
      <c r="L4287" s="184">
        <v>0.28021568541493141</v>
      </c>
      <c r="M4287" s="184">
        <v>418.18743224080697</v>
      </c>
      <c r="N4287" s="184">
        <v>0.11540923238788305</v>
      </c>
      <c r="O4287" s="184">
        <v>3.8472666695892332E-2</v>
      </c>
      <c r="P4287" s="184">
        <v>3.8472666695892332E-2</v>
      </c>
      <c r="Q4287" s="184">
        <v>0</v>
      </c>
    </row>
    <row r="4288" spans="1:17" x14ac:dyDescent="0.2">
      <c r="A4288" s="187" t="str">
        <f>B4288&amp;C4288&amp;D4288&amp;E4288</f>
        <v>200918A24Q233</v>
      </c>
      <c r="B4288" s="184">
        <v>2009</v>
      </c>
      <c r="C4288" s="184" t="s">
        <v>1</v>
      </c>
      <c r="D4288" s="184" t="s">
        <v>39</v>
      </c>
      <c r="E4288" s="184">
        <v>33</v>
      </c>
      <c r="F4288" s="184">
        <v>167942</v>
      </c>
      <c r="G4288" s="184">
        <v>0.35505741048496753</v>
      </c>
      <c r="H4288" s="184">
        <v>0.63059865906086621</v>
      </c>
      <c r="I4288" s="184">
        <v>0.40669993211942218</v>
      </c>
      <c r="J4288" s="184">
        <v>0.22761429541151112</v>
      </c>
      <c r="K4288" s="184">
        <v>0.39553536339926881</v>
      </c>
      <c r="L4288" s="184">
        <v>0.24999702278167463</v>
      </c>
      <c r="M4288" s="184">
        <v>568.35083395990546</v>
      </c>
      <c r="N4288" s="184">
        <v>0.18656440914125114</v>
      </c>
      <c r="O4288" s="184">
        <v>5.22323183003656E-2</v>
      </c>
      <c r="P4288" s="184">
        <v>5.22323183003656E-2</v>
      </c>
      <c r="Q4288" s="184">
        <v>0</v>
      </c>
    </row>
    <row r="4289" spans="1:17" x14ac:dyDescent="0.2">
      <c r="A4289" s="187" t="str">
        <f>B4289&amp;C4289&amp;D4289&amp;E4289</f>
        <v>200918A24Q333</v>
      </c>
      <c r="B4289" s="184">
        <v>2009</v>
      </c>
      <c r="C4289" s="184" t="s">
        <v>1</v>
      </c>
      <c r="D4289" s="184" t="s">
        <v>41</v>
      </c>
      <c r="E4289" s="184">
        <v>33</v>
      </c>
      <c r="F4289" s="184">
        <v>273248</v>
      </c>
      <c r="G4289" s="184">
        <v>0.21241637509842057</v>
      </c>
      <c r="H4289" s="184">
        <v>0.70184960182691181</v>
      </c>
      <c r="I4289" s="184">
        <v>0.55276525354256933</v>
      </c>
      <c r="J4289" s="184">
        <v>0.17199759925049771</v>
      </c>
      <c r="K4289" s="184">
        <v>0.26145845532263728</v>
      </c>
      <c r="L4289" s="184">
        <v>0.29128118046609675</v>
      </c>
      <c r="M4289" s="184">
        <v>634.99576356990951</v>
      </c>
      <c r="N4289" s="184">
        <v>0.27753176601475582</v>
      </c>
      <c r="O4289" s="184">
        <v>6.4220049186087369E-2</v>
      </c>
      <c r="P4289" s="184">
        <v>6.4220049186087369E-2</v>
      </c>
      <c r="Q4289" s="184">
        <v>0</v>
      </c>
    </row>
    <row r="4290" spans="1:17" x14ac:dyDescent="0.2">
      <c r="A4290" s="187" t="str">
        <f>B4290&amp;C4290&amp;D4290&amp;E4290</f>
        <v>200918A24Q433</v>
      </c>
      <c r="B4290" s="184">
        <v>2009</v>
      </c>
      <c r="C4290" s="184" t="s">
        <v>1</v>
      </c>
      <c r="D4290" s="184" t="s">
        <v>43</v>
      </c>
      <c r="E4290" s="184">
        <v>33</v>
      </c>
      <c r="F4290" s="184">
        <v>293921</v>
      </c>
      <c r="G4290" s="184">
        <v>0.16809033918107386</v>
      </c>
      <c r="H4290" s="184">
        <v>0.74840178143106484</v>
      </c>
      <c r="I4290" s="184">
        <v>0.62260267214659726</v>
      </c>
      <c r="J4290" s="184">
        <v>0.11940283273396593</v>
      </c>
      <c r="K4290" s="184">
        <v>0.19615474906522501</v>
      </c>
      <c r="L4290" s="184">
        <v>0.3006556183464264</v>
      </c>
      <c r="M4290" s="184">
        <v>725.82854091411116</v>
      </c>
      <c r="N4290" s="184">
        <v>0.26228816586769915</v>
      </c>
      <c r="O4290" s="184">
        <v>5.3303438679100847E-2</v>
      </c>
      <c r="P4290" s="184">
        <v>5.1170212404013322E-2</v>
      </c>
      <c r="Q4290" s="184">
        <v>2.1332262750875237E-3</v>
      </c>
    </row>
    <row r="4291" spans="1:17" x14ac:dyDescent="0.2">
      <c r="A4291" s="187" t="str">
        <f>B4291&amp;C4291&amp;D4291&amp;E4291</f>
        <v>200918A24Q533</v>
      </c>
      <c r="B4291" s="184">
        <v>2009</v>
      </c>
      <c r="C4291" s="184" t="s">
        <v>1</v>
      </c>
      <c r="D4291" s="184" t="s">
        <v>45</v>
      </c>
      <c r="E4291" s="184">
        <v>33</v>
      </c>
      <c r="F4291" s="184">
        <v>298934</v>
      </c>
      <c r="G4291" s="184">
        <v>0.12497871533031375</v>
      </c>
      <c r="H4291" s="184">
        <v>0.68759993844795175</v>
      </c>
      <c r="I4291" s="184">
        <v>0.60166458147952395</v>
      </c>
      <c r="J4291" s="184">
        <v>8.8049536017983904E-2</v>
      </c>
      <c r="K4291" s="184">
        <v>0.12158202144955074</v>
      </c>
      <c r="L4291" s="184">
        <v>0.55348337760174482</v>
      </c>
      <c r="M4291" s="184">
        <v>1317.4312931052054</v>
      </c>
      <c r="N4291" s="184">
        <v>0.23900258920029172</v>
      </c>
      <c r="O4291" s="184">
        <v>5.2406216756876102E-2</v>
      </c>
      <c r="P4291" s="184">
        <v>3.7727391330527806E-2</v>
      </c>
      <c r="Q4291" s="184">
        <v>1.4678825426348291E-2</v>
      </c>
    </row>
    <row r="4292" spans="1:17" x14ac:dyDescent="0.2">
      <c r="A4292" s="187" t="str">
        <f>B4292&amp;C4292&amp;D4292&amp;E4292</f>
        <v>200925A29Q133</v>
      </c>
      <c r="B4292" s="184">
        <v>2009</v>
      </c>
      <c r="C4292" s="184" t="s">
        <v>2</v>
      </c>
      <c r="D4292" s="184" t="s">
        <v>37</v>
      </c>
      <c r="E4292" s="184">
        <v>33</v>
      </c>
      <c r="F4292" s="184">
        <v>69566</v>
      </c>
      <c r="G4292" s="184">
        <v>0.37877432612111689</v>
      </c>
      <c r="H4292" s="184">
        <v>0.59461518557916226</v>
      </c>
      <c r="I4292" s="184">
        <v>0.36939021936003219</v>
      </c>
      <c r="J4292" s="184">
        <v>0.3963717908173533</v>
      </c>
      <c r="K4292" s="184">
        <v>0.59455768622603</v>
      </c>
      <c r="L4292" s="184">
        <v>5.4078141620906767E-2</v>
      </c>
      <c r="M4292" s="184">
        <v>477.03516766133941</v>
      </c>
      <c r="N4292" s="184">
        <v>0.20721329385044418</v>
      </c>
      <c r="O4292" s="184">
        <v>8.107408791651094E-2</v>
      </c>
      <c r="P4292" s="184">
        <v>8.107408791651094E-2</v>
      </c>
      <c r="Q4292" s="184">
        <v>0</v>
      </c>
    </row>
    <row r="4293" spans="1:17" x14ac:dyDescent="0.2">
      <c r="A4293" s="187" t="str">
        <f>B4293&amp;C4293&amp;D4293&amp;E4293</f>
        <v>200925A29Q233</v>
      </c>
      <c r="B4293" s="184">
        <v>2009</v>
      </c>
      <c r="C4293" s="184" t="s">
        <v>2</v>
      </c>
      <c r="D4293" s="184" t="s">
        <v>39</v>
      </c>
      <c r="E4293" s="184">
        <v>33</v>
      </c>
      <c r="F4293" s="184">
        <v>141005</v>
      </c>
      <c r="G4293" s="184">
        <v>0.17546773666775534</v>
      </c>
      <c r="H4293" s="184">
        <v>0.76000851033651284</v>
      </c>
      <c r="I4293" s="184">
        <v>0.62665153717953259</v>
      </c>
      <c r="J4293" s="184">
        <v>0.23555193078259637</v>
      </c>
      <c r="K4293" s="184">
        <v>0.35556895145562212</v>
      </c>
      <c r="L4293" s="184">
        <v>6.6678486578490126E-2</v>
      </c>
      <c r="M4293" s="184">
        <v>654.64637652283739</v>
      </c>
      <c r="N4293" s="184">
        <v>0.26663593489592569</v>
      </c>
      <c r="O4293" s="184">
        <v>0.10220204957271019</v>
      </c>
      <c r="P4293" s="184">
        <v>9.3315839863834613E-2</v>
      </c>
      <c r="Q4293" s="184">
        <v>8.8862097088755719E-3</v>
      </c>
    </row>
    <row r="4294" spans="1:17" x14ac:dyDescent="0.2">
      <c r="A4294" s="187" t="str">
        <f>B4294&amp;C4294&amp;D4294&amp;E4294</f>
        <v>200925A29Q333</v>
      </c>
      <c r="B4294" s="184">
        <v>2009</v>
      </c>
      <c r="C4294" s="184" t="s">
        <v>2</v>
      </c>
      <c r="D4294" s="184" t="s">
        <v>41</v>
      </c>
      <c r="E4294" s="184">
        <v>33</v>
      </c>
      <c r="F4294" s="184">
        <v>176731</v>
      </c>
      <c r="G4294" s="184">
        <v>0.12340775143268422</v>
      </c>
      <c r="H4294" s="184">
        <v>0.83333427638614621</v>
      </c>
      <c r="I4294" s="184">
        <v>0.73049436714554894</v>
      </c>
      <c r="J4294" s="184">
        <v>0.14185400410793805</v>
      </c>
      <c r="K4294" s="184">
        <v>0.23405627761965925</v>
      </c>
      <c r="L4294" s="184">
        <v>8.8620558928541121E-2</v>
      </c>
      <c r="M4294" s="184">
        <v>731.06546477161714</v>
      </c>
      <c r="N4294" s="184">
        <v>0.29784814209165339</v>
      </c>
      <c r="O4294" s="184">
        <v>0.10282859260684317</v>
      </c>
      <c r="P4294" s="184">
        <v>9.9280827924925458E-2</v>
      </c>
      <c r="Q4294" s="184">
        <v>3.5477646819177169E-3</v>
      </c>
    </row>
    <row r="4295" spans="1:17" x14ac:dyDescent="0.2">
      <c r="A4295" s="187" t="str">
        <f>B4295&amp;C4295&amp;D4295&amp;E4295</f>
        <v>200925A29Q433</v>
      </c>
      <c r="B4295" s="184">
        <v>2009</v>
      </c>
      <c r="C4295" s="184" t="s">
        <v>2</v>
      </c>
      <c r="D4295" s="184" t="s">
        <v>43</v>
      </c>
      <c r="E4295" s="184">
        <v>33</v>
      </c>
      <c r="F4295" s="184">
        <v>209941</v>
      </c>
      <c r="G4295" s="184">
        <v>7.2821612939019426E-2</v>
      </c>
      <c r="H4295" s="184">
        <v>0.90147708165627483</v>
      </c>
      <c r="I4295" s="184">
        <v>0.8358300665425048</v>
      </c>
      <c r="J4295" s="184">
        <v>8.3599678004772776E-2</v>
      </c>
      <c r="K4295" s="184">
        <v>0.14626013975354982</v>
      </c>
      <c r="L4295" s="184">
        <v>9.5531601735725752E-2</v>
      </c>
      <c r="M4295" s="184">
        <v>952.41643167145014</v>
      </c>
      <c r="N4295" s="184">
        <v>0.3134023368470189</v>
      </c>
      <c r="O4295" s="184">
        <v>8.9539442033714237E-2</v>
      </c>
      <c r="P4295" s="184">
        <v>7.4606675208749126E-2</v>
      </c>
      <c r="Q4295" s="184">
        <v>1.4932766824965108E-2</v>
      </c>
    </row>
    <row r="4296" spans="1:17" x14ac:dyDescent="0.2">
      <c r="A4296" s="187" t="str">
        <f>B4296&amp;C4296&amp;D4296&amp;E4296</f>
        <v>200925A29Q533</v>
      </c>
      <c r="B4296" s="184">
        <v>2009</v>
      </c>
      <c r="C4296" s="184" t="s">
        <v>2</v>
      </c>
      <c r="D4296" s="184" t="s">
        <v>45</v>
      </c>
      <c r="E4296" s="184">
        <v>33</v>
      </c>
      <c r="F4296" s="184">
        <v>268231</v>
      </c>
      <c r="G4296" s="184">
        <v>7.4555358666404142E-2</v>
      </c>
      <c r="H4296" s="184">
        <v>0.90888823439498045</v>
      </c>
      <c r="I4296" s="184">
        <v>0.84112574609198787</v>
      </c>
      <c r="J4296" s="184">
        <v>4.9065917064023176E-2</v>
      </c>
      <c r="K4296" s="184">
        <v>9.579802483680111E-2</v>
      </c>
      <c r="L4296" s="184">
        <v>0.25234592571328446</v>
      </c>
      <c r="M4296" s="184">
        <v>2408.064023169843</v>
      </c>
      <c r="N4296" s="184">
        <v>0.2873642494715376</v>
      </c>
      <c r="O4296" s="184">
        <v>0.13082380485477071</v>
      </c>
      <c r="P4296" s="184">
        <v>9.1104309345303114E-2</v>
      </c>
      <c r="Q4296" s="184">
        <v>3.9719495509467587E-2</v>
      </c>
    </row>
    <row r="4297" spans="1:17" x14ac:dyDescent="0.2">
      <c r="A4297" s="187" t="str">
        <f>B4297&amp;C4297&amp;D4297&amp;E4297</f>
        <v>200930EMAQ133</v>
      </c>
      <c r="B4297" s="184">
        <v>2009</v>
      </c>
      <c r="C4297" s="184" t="s">
        <v>4</v>
      </c>
      <c r="D4297" s="184" t="s">
        <v>37</v>
      </c>
      <c r="E4297" s="184">
        <v>33</v>
      </c>
      <c r="F4297" s="184">
        <v>409857</v>
      </c>
      <c r="G4297" s="184">
        <v>0.32185785677897955</v>
      </c>
      <c r="H4297" s="184">
        <v>0.57952163803472923</v>
      </c>
      <c r="I4297" s="184">
        <v>0.39299804565982771</v>
      </c>
      <c r="J4297" s="184">
        <v>0.40824482685424429</v>
      </c>
      <c r="K4297" s="184">
        <v>0.58559448783356149</v>
      </c>
      <c r="L4297" s="184">
        <v>2.9051596044474048E-2</v>
      </c>
      <c r="M4297" s="184">
        <v>487.36231556656207</v>
      </c>
      <c r="N4297" s="184">
        <v>0.20949745886980092</v>
      </c>
      <c r="O4297" s="184">
        <v>0.11163405773233104</v>
      </c>
      <c r="P4297" s="184">
        <v>0.10704465215916771</v>
      </c>
      <c r="Q4297" s="184">
        <v>4.5894055731633228E-3</v>
      </c>
    </row>
    <row r="4298" spans="1:17" x14ac:dyDescent="0.2">
      <c r="A4298" s="187" t="str">
        <f>B4298&amp;C4298&amp;D4298&amp;E4298</f>
        <v>200930EMAQ233</v>
      </c>
      <c r="B4298" s="184">
        <v>2009</v>
      </c>
      <c r="C4298" s="184" t="s">
        <v>4</v>
      </c>
      <c r="D4298" s="184" t="s">
        <v>39</v>
      </c>
      <c r="E4298" s="184">
        <v>33</v>
      </c>
      <c r="F4298" s="184">
        <v>727575</v>
      </c>
      <c r="G4298" s="184">
        <v>9.8526458933143518E-2</v>
      </c>
      <c r="H4298" s="184">
        <v>0.64685427619145797</v>
      </c>
      <c r="I4298" s="184">
        <v>0.583122014912552</v>
      </c>
      <c r="J4298" s="184">
        <v>0.34109060921554479</v>
      </c>
      <c r="K4298" s="184">
        <v>0.40310071126687969</v>
      </c>
      <c r="L4298" s="184">
        <v>2.4114352472253721E-2</v>
      </c>
      <c r="M4298" s="184">
        <v>647.1088638947856</v>
      </c>
      <c r="N4298" s="184">
        <v>0.2739126550527437</v>
      </c>
      <c r="O4298" s="184">
        <v>0.15074184791945847</v>
      </c>
      <c r="P4298" s="184">
        <v>0.14557262137923926</v>
      </c>
      <c r="Q4298" s="184">
        <v>5.1692265402192216E-3</v>
      </c>
    </row>
    <row r="4299" spans="1:17" x14ac:dyDescent="0.2">
      <c r="A4299" s="187" t="str">
        <f>B4299&amp;C4299&amp;D4299&amp;E4299</f>
        <v>200930EMAQ333</v>
      </c>
      <c r="B4299" s="184">
        <v>2009</v>
      </c>
      <c r="C4299" s="184" t="s">
        <v>4</v>
      </c>
      <c r="D4299" s="184" t="s">
        <v>41</v>
      </c>
      <c r="E4299" s="184">
        <v>33</v>
      </c>
      <c r="F4299" s="184">
        <v>1270973</v>
      </c>
      <c r="G4299" s="184">
        <v>6.6985017424295107E-2</v>
      </c>
      <c r="H4299" s="184">
        <v>0.61095082271613954</v>
      </c>
      <c r="I4299" s="184">
        <v>0.57002627121111149</v>
      </c>
      <c r="J4299" s="184">
        <v>0.38214580482826938</v>
      </c>
      <c r="K4299" s="184">
        <v>0.4201127797364696</v>
      </c>
      <c r="L4299" s="184">
        <v>3.057185321796765E-2</v>
      </c>
      <c r="M4299" s="184">
        <v>780.61611814802632</v>
      </c>
      <c r="N4299" s="184">
        <v>0.2761309642297673</v>
      </c>
      <c r="O4299" s="184">
        <v>0.15434395537906784</v>
      </c>
      <c r="P4299" s="184">
        <v>0.14596140122567514</v>
      </c>
      <c r="Q4299" s="184">
        <v>8.3825541533927156E-3</v>
      </c>
    </row>
    <row r="4300" spans="1:17" x14ac:dyDescent="0.2">
      <c r="A4300" s="187" t="str">
        <f>B4300&amp;C4300&amp;D4300&amp;E4300</f>
        <v>200930EMAQ433</v>
      </c>
      <c r="B4300" s="184">
        <v>2009</v>
      </c>
      <c r="C4300" s="184" t="s">
        <v>4</v>
      </c>
      <c r="D4300" s="184" t="s">
        <v>43</v>
      </c>
      <c r="E4300" s="184">
        <v>33</v>
      </c>
      <c r="F4300" s="184">
        <v>1537927</v>
      </c>
      <c r="G4300" s="184">
        <v>3.9509037988638189E-2</v>
      </c>
      <c r="H4300" s="184">
        <v>0.63936324676008682</v>
      </c>
      <c r="I4300" s="184">
        <v>0.61410261995530346</v>
      </c>
      <c r="J4300" s="184">
        <v>0.35370664537393515</v>
      </c>
      <c r="K4300" s="184">
        <v>0.37815253909971019</v>
      </c>
      <c r="L4300" s="184">
        <v>2.9342745136797781E-2</v>
      </c>
      <c r="M4300" s="184">
        <v>1044.2028891307314</v>
      </c>
      <c r="N4300" s="184">
        <v>0.29177262639904233</v>
      </c>
      <c r="O4300" s="184">
        <v>0.16544478379012789</v>
      </c>
      <c r="P4300" s="184">
        <v>0.14629237928718333</v>
      </c>
      <c r="Q4300" s="184">
        <v>1.9152404502944548E-2</v>
      </c>
    </row>
    <row r="4301" spans="1:17" x14ac:dyDescent="0.2">
      <c r="A4301" s="187" t="str">
        <f>B4301&amp;C4301&amp;D4301&amp;E4301</f>
        <v>200930EMAQ533</v>
      </c>
      <c r="B4301" s="184">
        <v>2009</v>
      </c>
      <c r="C4301" s="184" t="s">
        <v>4</v>
      </c>
      <c r="D4301" s="184" t="s">
        <v>45</v>
      </c>
      <c r="E4301" s="184">
        <v>33</v>
      </c>
      <c r="F4301" s="184">
        <v>2157087</v>
      </c>
      <c r="G4301" s="184">
        <v>1.8838827196842645E-2</v>
      </c>
      <c r="H4301" s="184">
        <v>0.63218266115367627</v>
      </c>
      <c r="I4301" s="184">
        <v>0.620273081243362</v>
      </c>
      <c r="J4301" s="184">
        <v>0.36258760077827179</v>
      </c>
      <c r="K4301" s="184">
        <v>0.37246388300518246</v>
      </c>
      <c r="L4301" s="184">
        <v>3.7477394282196312E-2</v>
      </c>
      <c r="M4301" s="184">
        <v>3464.6806870765772</v>
      </c>
      <c r="N4301" s="184">
        <v>0.27722968326345804</v>
      </c>
      <c r="O4301" s="184">
        <v>0.19789043251883526</v>
      </c>
      <c r="P4301" s="184">
        <v>0.14209948614883366</v>
      </c>
      <c r="Q4301" s="184">
        <v>5.5790946370001593E-2</v>
      </c>
    </row>
    <row r="4302" spans="1:17" x14ac:dyDescent="0.2">
      <c r="A4302" s="187" t="str">
        <f>B4302&amp;C4302&amp;D4302&amp;E4302</f>
        <v>200915A17Q135</v>
      </c>
      <c r="B4302" s="184">
        <v>2009</v>
      </c>
      <c r="C4302" s="184" t="s">
        <v>0</v>
      </c>
      <c r="D4302" s="184" t="s">
        <v>37</v>
      </c>
      <c r="E4302" s="184">
        <v>35</v>
      </c>
      <c r="F4302" s="184">
        <v>99670</v>
      </c>
      <c r="G4302" s="184">
        <v>0.55884140781715397</v>
      </c>
      <c r="H4302" s="184">
        <v>0.33010936089094012</v>
      </c>
      <c r="I4302" s="184">
        <v>0.14563058091702619</v>
      </c>
      <c r="J4302" s="184">
        <v>6.7984348349553525E-2</v>
      </c>
      <c r="K4302" s="184">
        <v>0.10681248118792014</v>
      </c>
      <c r="L4302" s="184">
        <v>0.84463730310023077</v>
      </c>
      <c r="M4302" s="184">
        <v>276.81178137703148</v>
      </c>
      <c r="N4302" s="184">
        <v>8.7368315440955149E-2</v>
      </c>
      <c r="O4302" s="184">
        <v>9.7120497642219326E-3</v>
      </c>
      <c r="P4302" s="184">
        <v>9.7120497642219326E-3</v>
      </c>
      <c r="Q4302" s="184">
        <v>0</v>
      </c>
    </row>
    <row r="4303" spans="1:17" x14ac:dyDescent="0.2">
      <c r="A4303" s="187" t="str">
        <f>B4303&amp;C4303&amp;D4303&amp;E4303</f>
        <v>200915A17Q235</v>
      </c>
      <c r="B4303" s="184">
        <v>2009</v>
      </c>
      <c r="C4303" s="184" t="s">
        <v>0</v>
      </c>
      <c r="D4303" s="184" t="s">
        <v>39</v>
      </c>
      <c r="E4303" s="184">
        <v>35</v>
      </c>
      <c r="F4303" s="184">
        <v>191592</v>
      </c>
      <c r="G4303" s="184">
        <v>0.52945378278975042</v>
      </c>
      <c r="H4303" s="184">
        <v>0.34342770053029353</v>
      </c>
      <c r="I4303" s="184">
        <v>0.16159860536974405</v>
      </c>
      <c r="J4303" s="184">
        <v>0.10102196333876154</v>
      </c>
      <c r="K4303" s="184">
        <v>0.12627875902960459</v>
      </c>
      <c r="L4303" s="184">
        <v>0.85351684830264307</v>
      </c>
      <c r="M4303" s="184">
        <v>292.85947647166557</v>
      </c>
      <c r="N4303" s="184">
        <v>0.10605870808802037</v>
      </c>
      <c r="O4303" s="184">
        <v>3.5345943463192621E-2</v>
      </c>
      <c r="P4303" s="184">
        <v>3.5345943463192621E-2</v>
      </c>
      <c r="Q4303" s="184">
        <v>0</v>
      </c>
    </row>
    <row r="4304" spans="1:17" x14ac:dyDescent="0.2">
      <c r="A4304" s="187" t="str">
        <f>B4304&amp;C4304&amp;D4304&amp;E4304</f>
        <v>200915A17Q335</v>
      </c>
      <c r="B4304" s="184">
        <v>2009</v>
      </c>
      <c r="C4304" s="184" t="s">
        <v>0</v>
      </c>
      <c r="D4304" s="184" t="s">
        <v>41</v>
      </c>
      <c r="E4304" s="184">
        <v>35</v>
      </c>
      <c r="F4304" s="184">
        <v>203200</v>
      </c>
      <c r="G4304" s="184">
        <v>0.36906988188976381</v>
      </c>
      <c r="H4304" s="184">
        <v>0.4</v>
      </c>
      <c r="I4304" s="184">
        <v>0.25237204724409451</v>
      </c>
      <c r="J4304" s="184">
        <v>3.8095472440944883E-2</v>
      </c>
      <c r="K4304" s="184">
        <v>5.7140748031496061E-2</v>
      </c>
      <c r="L4304" s="184">
        <v>0.87141732283464568</v>
      </c>
      <c r="M4304" s="184">
        <v>411.33261689872404</v>
      </c>
      <c r="N4304" s="184">
        <v>0.14832964120416156</v>
      </c>
      <c r="O4304" s="184">
        <v>9.5731634953914319E-3</v>
      </c>
      <c r="P4304" s="184">
        <v>9.5731634953914319E-3</v>
      </c>
      <c r="Q4304" s="184">
        <v>0</v>
      </c>
    </row>
    <row r="4305" spans="1:17" x14ac:dyDescent="0.2">
      <c r="A4305" s="187" t="str">
        <f>B4305&amp;C4305&amp;D4305&amp;E4305</f>
        <v>200915A17Q435</v>
      </c>
      <c r="B4305" s="184">
        <v>2009</v>
      </c>
      <c r="C4305" s="184" t="s">
        <v>0</v>
      </c>
      <c r="D4305" s="184" t="s">
        <v>43</v>
      </c>
      <c r="E4305" s="184">
        <v>35</v>
      </c>
      <c r="F4305" s="184">
        <v>206106</v>
      </c>
      <c r="G4305" s="184">
        <v>0.32939388412669462</v>
      </c>
      <c r="H4305" s="184">
        <v>0.39904224040057057</v>
      </c>
      <c r="I4305" s="184">
        <v>0.26760016690440841</v>
      </c>
      <c r="J4305" s="184">
        <v>2.8165118919390993E-2</v>
      </c>
      <c r="K4305" s="184">
        <v>3.7553491892521322E-2</v>
      </c>
      <c r="L4305" s="184">
        <v>0.90141965784596279</v>
      </c>
      <c r="M4305" s="184">
        <v>478.83435576765157</v>
      </c>
      <c r="N4305" s="184">
        <v>0.15492998748216938</v>
      </c>
      <c r="O4305" s="184">
        <v>9.3883729731303305E-3</v>
      </c>
      <c r="P4305" s="184">
        <v>9.3883729731303305E-3</v>
      </c>
      <c r="Q4305" s="184">
        <v>0</v>
      </c>
    </row>
    <row r="4306" spans="1:17" x14ac:dyDescent="0.2">
      <c r="A4306" s="187" t="str">
        <f>B4306&amp;C4306&amp;D4306&amp;E4306</f>
        <v>200915A17Q535</v>
      </c>
      <c r="B4306" s="184">
        <v>2009</v>
      </c>
      <c r="C4306" s="184" t="s">
        <v>0</v>
      </c>
      <c r="D4306" s="184" t="s">
        <v>45</v>
      </c>
      <c r="E4306" s="184">
        <v>35</v>
      </c>
      <c r="F4306" s="184">
        <v>172243</v>
      </c>
      <c r="G4306" s="184">
        <v>0.22224008451415841</v>
      </c>
      <c r="H4306" s="184">
        <v>0.25279982350516422</v>
      </c>
      <c r="I4306" s="184">
        <v>0.19661756936421218</v>
      </c>
      <c r="J4306" s="184">
        <v>1.1234128527719558E-2</v>
      </c>
      <c r="K4306" s="184">
        <v>1.6854095667167897E-2</v>
      </c>
      <c r="L4306" s="184">
        <v>0.96067184152621588</v>
      </c>
      <c r="M4306" s="184">
        <v>439.89783211705475</v>
      </c>
      <c r="N4306" s="184">
        <v>6.7416382668671587E-2</v>
      </c>
      <c r="O4306" s="184">
        <v>0</v>
      </c>
      <c r="P4306" s="184">
        <v>0</v>
      </c>
      <c r="Q4306" s="184">
        <v>0</v>
      </c>
    </row>
    <row r="4307" spans="1:17" x14ac:dyDescent="0.2">
      <c r="A4307" s="187" t="str">
        <f>B4307&amp;C4307&amp;D4307&amp;E4307</f>
        <v>200915A29Q135</v>
      </c>
      <c r="B4307" s="184">
        <v>2009</v>
      </c>
      <c r="C4307" s="184" t="s">
        <v>3</v>
      </c>
      <c r="D4307" s="184" t="s">
        <v>37</v>
      </c>
      <c r="E4307" s="184">
        <v>35</v>
      </c>
      <c r="F4307" s="184">
        <v>386106</v>
      </c>
      <c r="G4307" s="184">
        <v>0.56111794329855935</v>
      </c>
      <c r="H4307" s="184">
        <v>0.55388157656187675</v>
      </c>
      <c r="I4307" s="184">
        <v>0.24308868549051296</v>
      </c>
      <c r="J4307" s="184">
        <v>0.2581570863959638</v>
      </c>
      <c r="K4307" s="184">
        <v>0.49876458796289103</v>
      </c>
      <c r="L4307" s="184">
        <v>0.30576318420330167</v>
      </c>
      <c r="M4307" s="184">
        <v>430.89588719474983</v>
      </c>
      <c r="N4307" s="184">
        <v>0.12029598089643777</v>
      </c>
      <c r="O4307" s="184">
        <v>3.7590713431026712E-2</v>
      </c>
      <c r="P4307" s="184">
        <v>3.7590713431026712E-2</v>
      </c>
      <c r="Q4307" s="184">
        <v>0</v>
      </c>
    </row>
    <row r="4308" spans="1:17" x14ac:dyDescent="0.2">
      <c r="A4308" s="187" t="str">
        <f>B4308&amp;C4308&amp;D4308&amp;E4308</f>
        <v>200915A29Q235</v>
      </c>
      <c r="B4308" s="184">
        <v>2009</v>
      </c>
      <c r="C4308" s="184" t="s">
        <v>3</v>
      </c>
      <c r="D4308" s="184" t="s">
        <v>39</v>
      </c>
      <c r="E4308" s="184">
        <v>35</v>
      </c>
      <c r="F4308" s="184">
        <v>722846</v>
      </c>
      <c r="G4308" s="184">
        <v>0.34511228604636673</v>
      </c>
      <c r="H4308" s="184">
        <v>0.64393107245526715</v>
      </c>
      <c r="I4308" s="184">
        <v>0.42170254798394124</v>
      </c>
      <c r="J4308" s="184">
        <v>0.18204292477235814</v>
      </c>
      <c r="K4308" s="184">
        <v>0.34269263439238784</v>
      </c>
      <c r="L4308" s="184">
        <v>0.2998564009484731</v>
      </c>
      <c r="M4308" s="184">
        <v>616.40050441997164</v>
      </c>
      <c r="N4308" s="184">
        <v>0.1633321620372804</v>
      </c>
      <c r="O4308" s="184">
        <v>4.016069812933875E-2</v>
      </c>
      <c r="P4308" s="184">
        <v>4.016069812933875E-2</v>
      </c>
      <c r="Q4308" s="184">
        <v>0</v>
      </c>
    </row>
    <row r="4309" spans="1:17" x14ac:dyDescent="0.2">
      <c r="A4309" s="187" t="str">
        <f>B4309&amp;C4309&amp;D4309&amp;E4309</f>
        <v>200915A29Q335</v>
      </c>
      <c r="B4309" s="184">
        <v>2009</v>
      </c>
      <c r="C4309" s="184" t="s">
        <v>3</v>
      </c>
      <c r="D4309" s="184" t="s">
        <v>41</v>
      </c>
      <c r="E4309" s="184">
        <v>35</v>
      </c>
      <c r="F4309" s="184">
        <v>974434</v>
      </c>
      <c r="G4309" s="184">
        <v>0.23639600025252316</v>
      </c>
      <c r="H4309" s="184">
        <v>0.74776331696143605</v>
      </c>
      <c r="I4309" s="184">
        <v>0.57099505969619291</v>
      </c>
      <c r="J4309" s="184">
        <v>0.10427489188595636</v>
      </c>
      <c r="K4309" s="184">
        <v>0.22344663671423617</v>
      </c>
      <c r="L4309" s="184">
        <v>0.31775984828115605</v>
      </c>
      <c r="M4309" s="184">
        <v>695.59924167556642</v>
      </c>
      <c r="N4309" s="184">
        <v>0.20378215571987107</v>
      </c>
      <c r="O4309" s="184">
        <v>3.0819771825621029E-2</v>
      </c>
      <c r="P4309" s="184">
        <v>3.0819771825621029E-2</v>
      </c>
      <c r="Q4309" s="184">
        <v>0</v>
      </c>
    </row>
    <row r="4310" spans="1:17" x14ac:dyDescent="0.2">
      <c r="A4310" s="187" t="str">
        <f>B4310&amp;C4310&amp;D4310&amp;E4310</f>
        <v>200915A29Q435</v>
      </c>
      <c r="B4310" s="184">
        <v>2009</v>
      </c>
      <c r="C4310" s="184" t="s">
        <v>3</v>
      </c>
      <c r="D4310" s="184" t="s">
        <v>43</v>
      </c>
      <c r="E4310" s="184">
        <v>35</v>
      </c>
      <c r="F4310" s="184">
        <v>1269573</v>
      </c>
      <c r="G4310" s="184">
        <v>0.12149639220511553</v>
      </c>
      <c r="H4310" s="184">
        <v>0.81554743208937175</v>
      </c>
      <c r="I4310" s="184">
        <v>0.71646136141836669</v>
      </c>
      <c r="J4310" s="184">
        <v>6.3264577932895555E-2</v>
      </c>
      <c r="K4310" s="184">
        <v>0.12424098496108534</v>
      </c>
      <c r="L4310" s="184">
        <v>0.31096912111394931</v>
      </c>
      <c r="M4310" s="184">
        <v>870.67336014661271</v>
      </c>
      <c r="N4310" s="184">
        <v>0.22807414443424076</v>
      </c>
      <c r="O4310" s="184">
        <v>4.7290527784456152E-2</v>
      </c>
      <c r="P4310" s="184">
        <v>4.2714635367194671E-2</v>
      </c>
      <c r="Q4310" s="184">
        <v>4.5758924172614804E-3</v>
      </c>
    </row>
    <row r="4311" spans="1:17" x14ac:dyDescent="0.2">
      <c r="A4311" s="187" t="str">
        <f>B4311&amp;C4311&amp;D4311&amp;E4311</f>
        <v>200915A29Q535</v>
      </c>
      <c r="B4311" s="184">
        <v>2009</v>
      </c>
      <c r="C4311" s="184" t="s">
        <v>3</v>
      </c>
      <c r="D4311" s="184" t="s">
        <v>45</v>
      </c>
      <c r="E4311" s="184">
        <v>35</v>
      </c>
      <c r="F4311" s="184">
        <v>1318936</v>
      </c>
      <c r="G4311" s="184">
        <v>9.0744878657306946E-2</v>
      </c>
      <c r="H4311" s="184">
        <v>0.80043990004063881</v>
      </c>
      <c r="I4311" s="184">
        <v>0.7278040784389842</v>
      </c>
      <c r="J4311" s="184">
        <v>3.8151964917175665E-2</v>
      </c>
      <c r="K4311" s="184">
        <v>7.4104429631157237E-2</v>
      </c>
      <c r="L4311" s="184">
        <v>0.42114477123984789</v>
      </c>
      <c r="M4311" s="184">
        <v>1786.8265796458215</v>
      </c>
      <c r="N4311" s="184">
        <v>0.25898072385619925</v>
      </c>
      <c r="O4311" s="184">
        <v>8.0699139306228657E-2</v>
      </c>
      <c r="P4311" s="184">
        <v>6.5292781454141829E-2</v>
      </c>
      <c r="Q4311" s="184">
        <v>1.5406357852086834E-2</v>
      </c>
    </row>
    <row r="4312" spans="1:17" x14ac:dyDescent="0.2">
      <c r="A4312" s="187" t="str">
        <f>B4312&amp;C4312&amp;D4312&amp;E4312</f>
        <v>200918A24Q135</v>
      </c>
      <c r="B4312" s="184">
        <v>2009</v>
      </c>
      <c r="C4312" s="184" t="s">
        <v>1</v>
      </c>
      <c r="D4312" s="184" t="s">
        <v>37</v>
      </c>
      <c r="E4312" s="184">
        <v>35</v>
      </c>
      <c r="F4312" s="184">
        <v>157735</v>
      </c>
      <c r="G4312" s="184">
        <v>0.65347821193611422</v>
      </c>
      <c r="H4312" s="184">
        <v>0.61962785684851174</v>
      </c>
      <c r="I4312" s="184">
        <v>0.21471455288933972</v>
      </c>
      <c r="J4312" s="184">
        <v>0.31287919612007481</v>
      </c>
      <c r="K4312" s="184">
        <v>0.64416267790915138</v>
      </c>
      <c r="L4312" s="184">
        <v>0.17179446540083051</v>
      </c>
      <c r="M4312" s="184">
        <v>404.12266277808482</v>
      </c>
      <c r="N4312" s="184">
        <v>0.1165689288997369</v>
      </c>
      <c r="O4312" s="184">
        <v>4.2951786223729672E-2</v>
      </c>
      <c r="P4312" s="184">
        <v>4.2951786223729672E-2</v>
      </c>
      <c r="Q4312" s="184">
        <v>0</v>
      </c>
    </row>
    <row r="4313" spans="1:17" x14ac:dyDescent="0.2">
      <c r="A4313" s="187" t="str">
        <f>B4313&amp;C4313&amp;D4313&amp;E4313</f>
        <v>200918A24Q235</v>
      </c>
      <c r="B4313" s="184">
        <v>2009</v>
      </c>
      <c r="C4313" s="184" t="s">
        <v>1</v>
      </c>
      <c r="D4313" s="184" t="s">
        <v>39</v>
      </c>
      <c r="E4313" s="184">
        <v>35</v>
      </c>
      <c r="F4313" s="184">
        <v>308690</v>
      </c>
      <c r="G4313" s="184">
        <v>0.35041776333221458</v>
      </c>
      <c r="H4313" s="184">
        <v>0.73356441737665623</v>
      </c>
      <c r="I4313" s="184">
        <v>0.4765104149794292</v>
      </c>
      <c r="J4313" s="184">
        <v>0.21000032394959345</v>
      </c>
      <c r="K4313" s="184">
        <v>0.42630146749165831</v>
      </c>
      <c r="L4313" s="184">
        <v>0.15048430464219767</v>
      </c>
      <c r="M4313" s="184">
        <v>617.3764889000829</v>
      </c>
      <c r="N4313" s="184">
        <v>0.17242217111017524</v>
      </c>
      <c r="O4313" s="184">
        <v>4.0756098351096566E-2</v>
      </c>
      <c r="P4313" s="184">
        <v>4.0756098351096566E-2</v>
      </c>
      <c r="Q4313" s="184">
        <v>0</v>
      </c>
    </row>
    <row r="4314" spans="1:17" x14ac:dyDescent="0.2">
      <c r="A4314" s="187" t="str">
        <f>B4314&amp;C4314&amp;D4314&amp;E4314</f>
        <v>200918A24Q335</v>
      </c>
      <c r="B4314" s="184">
        <v>2009</v>
      </c>
      <c r="C4314" s="184" t="s">
        <v>1</v>
      </c>
      <c r="D4314" s="184" t="s">
        <v>41</v>
      </c>
      <c r="E4314" s="184">
        <v>35</v>
      </c>
      <c r="F4314" s="184">
        <v>481899</v>
      </c>
      <c r="G4314" s="184">
        <v>0.24293179425184261</v>
      </c>
      <c r="H4314" s="184">
        <v>0.85139832205503641</v>
      </c>
      <c r="I4314" s="184">
        <v>0.64456660005519828</v>
      </c>
      <c r="J4314" s="184">
        <v>9.4382847858161145E-2</v>
      </c>
      <c r="K4314" s="184">
        <v>0.24699781489482237</v>
      </c>
      <c r="L4314" s="184">
        <v>0.21283920489563166</v>
      </c>
      <c r="M4314" s="184">
        <v>672.95896784198692</v>
      </c>
      <c r="N4314" s="184">
        <v>0.24899408382254373</v>
      </c>
      <c r="O4314" s="184">
        <v>3.0124569671238163E-2</v>
      </c>
      <c r="P4314" s="184">
        <v>3.0124569671238163E-2</v>
      </c>
      <c r="Q4314" s="184">
        <v>0</v>
      </c>
    </row>
    <row r="4315" spans="1:17" x14ac:dyDescent="0.2">
      <c r="A4315" s="187" t="str">
        <f>B4315&amp;C4315&amp;D4315&amp;E4315</f>
        <v>200918A24Q435</v>
      </c>
      <c r="B4315" s="184">
        <v>2009</v>
      </c>
      <c r="C4315" s="184" t="s">
        <v>1</v>
      </c>
      <c r="D4315" s="184" t="s">
        <v>43</v>
      </c>
      <c r="E4315" s="184">
        <v>35</v>
      </c>
      <c r="F4315" s="184">
        <v>608675</v>
      </c>
      <c r="G4315" s="184">
        <v>0.13286172273304095</v>
      </c>
      <c r="H4315" s="184">
        <v>0.8855366164209143</v>
      </c>
      <c r="I4315" s="184">
        <v>0.76788269602004355</v>
      </c>
      <c r="J4315" s="184">
        <v>6.6772908366533865E-2</v>
      </c>
      <c r="K4315" s="184">
        <v>0.15898467983735162</v>
      </c>
      <c r="L4315" s="184">
        <v>0.25276707602579374</v>
      </c>
      <c r="M4315" s="184">
        <v>830.66421817117089</v>
      </c>
      <c r="N4315" s="184">
        <v>0.22576087402965458</v>
      </c>
      <c r="O4315" s="184">
        <v>3.0208239208115991E-2</v>
      </c>
      <c r="P4315" s="184">
        <v>2.5438863104283897E-2</v>
      </c>
      <c r="Q4315" s="184">
        <v>4.7693761038320945E-3</v>
      </c>
    </row>
    <row r="4316" spans="1:17" x14ac:dyDescent="0.2">
      <c r="A4316" s="187" t="str">
        <f>B4316&amp;C4316&amp;D4316&amp;E4316</f>
        <v>200918A24Q535</v>
      </c>
      <c r="B4316" s="184">
        <v>2009</v>
      </c>
      <c r="C4316" s="184" t="s">
        <v>1</v>
      </c>
      <c r="D4316" s="184" t="s">
        <v>45</v>
      </c>
      <c r="E4316" s="184">
        <v>35</v>
      </c>
      <c r="F4316" s="184">
        <v>595122</v>
      </c>
      <c r="G4316" s="184">
        <v>0.11089151907870531</v>
      </c>
      <c r="H4316" s="184">
        <v>0.83577316919892053</v>
      </c>
      <c r="I4316" s="184">
        <v>0.74309301286122842</v>
      </c>
      <c r="J4316" s="184">
        <v>3.5774177395559228E-2</v>
      </c>
      <c r="K4316" s="184">
        <v>7.6424665866830666E-2</v>
      </c>
      <c r="L4316" s="184">
        <v>0.48944586152083103</v>
      </c>
      <c r="M4316" s="184">
        <v>1356.4719969876123</v>
      </c>
      <c r="N4316" s="184">
        <v>0.27804719032400077</v>
      </c>
      <c r="O4316" s="184">
        <v>6.0160773757313629E-2</v>
      </c>
      <c r="P4316" s="184">
        <v>5.040143029496473E-2</v>
      </c>
      <c r="Q4316" s="184">
        <v>9.7593434623488972E-3</v>
      </c>
    </row>
    <row r="4317" spans="1:17" x14ac:dyDescent="0.2">
      <c r="A4317" s="187" t="str">
        <f>B4317&amp;C4317&amp;D4317&amp;E4317</f>
        <v>200925A29Q135</v>
      </c>
      <c r="B4317" s="184">
        <v>2009</v>
      </c>
      <c r="C4317" s="184" t="s">
        <v>2</v>
      </c>
      <c r="D4317" s="184" t="s">
        <v>37</v>
      </c>
      <c r="E4317" s="184">
        <v>35</v>
      </c>
      <c r="F4317" s="184">
        <v>128701</v>
      </c>
      <c r="G4317" s="184">
        <v>0.45354370448701004</v>
      </c>
      <c r="H4317" s="184">
        <v>0.64659948252150334</v>
      </c>
      <c r="I4317" s="184">
        <v>0.353338357899317</v>
      </c>
      <c r="J4317" s="184">
        <v>0.33836566926441908</v>
      </c>
      <c r="K4317" s="184">
        <v>0.62410548480586792</v>
      </c>
      <c r="L4317" s="184">
        <v>5.2633623670367752E-2</v>
      </c>
      <c r="M4317" s="184">
        <v>500.01708258755474</v>
      </c>
      <c r="N4317" s="184">
        <v>0.15036402203557081</v>
      </c>
      <c r="O4317" s="184">
        <v>5.2610313828175381E-2</v>
      </c>
      <c r="P4317" s="184">
        <v>5.2610313828175381E-2</v>
      </c>
      <c r="Q4317" s="184">
        <v>0</v>
      </c>
    </row>
    <row r="4318" spans="1:17" x14ac:dyDescent="0.2">
      <c r="A4318" s="187" t="str">
        <f>B4318&amp;C4318&amp;D4318&amp;E4318</f>
        <v>200925A29Q235</v>
      </c>
      <c r="B4318" s="184">
        <v>2009</v>
      </c>
      <c r="C4318" s="184" t="s">
        <v>2</v>
      </c>
      <c r="D4318" s="184" t="s">
        <v>39</v>
      </c>
      <c r="E4318" s="184">
        <v>35</v>
      </c>
      <c r="F4318" s="184">
        <v>222564</v>
      </c>
      <c r="G4318" s="184">
        <v>0.26815455400904048</v>
      </c>
      <c r="H4318" s="184">
        <v>0.77829747847810071</v>
      </c>
      <c r="I4318" s="184">
        <v>0.56959346525044485</v>
      </c>
      <c r="J4318" s="184">
        <v>0.21301288618105355</v>
      </c>
      <c r="K4318" s="184">
        <v>0.41302726406786361</v>
      </c>
      <c r="L4318" s="184">
        <v>3.0418216782588377E-2</v>
      </c>
      <c r="M4318" s="184">
        <v>694.28576449672232</v>
      </c>
      <c r="N4318" s="184">
        <v>0.20002785715569454</v>
      </c>
      <c r="O4318" s="184">
        <v>4.3479628331625962E-2</v>
      </c>
      <c r="P4318" s="184">
        <v>4.3479628331625962E-2</v>
      </c>
      <c r="Q4318" s="184">
        <v>0</v>
      </c>
    </row>
    <row r="4319" spans="1:17" x14ac:dyDescent="0.2">
      <c r="A4319" s="187" t="str">
        <f>B4319&amp;C4319&amp;D4319&amp;E4319</f>
        <v>200925A29Q335</v>
      </c>
      <c r="B4319" s="184">
        <v>2009</v>
      </c>
      <c r="C4319" s="184" t="s">
        <v>2</v>
      </c>
      <c r="D4319" s="184" t="s">
        <v>41</v>
      </c>
      <c r="E4319" s="184">
        <v>35</v>
      </c>
      <c r="F4319" s="184">
        <v>289335</v>
      </c>
      <c r="G4319" s="184">
        <v>0.1795991192771999</v>
      </c>
      <c r="H4319" s="184">
        <v>0.81938928923220489</v>
      </c>
      <c r="I4319" s="184">
        <v>0.67222769454093001</v>
      </c>
      <c r="J4319" s="184">
        <v>0.16722829937615566</v>
      </c>
      <c r="K4319" s="184">
        <v>0.30101785127965852</v>
      </c>
      <c r="L4319" s="184">
        <v>0.10367567007102493</v>
      </c>
      <c r="M4319" s="184">
        <v>806.70620031749752</v>
      </c>
      <c r="N4319" s="184">
        <v>0.16723866798002315</v>
      </c>
      <c r="O4319" s="184">
        <v>4.682807126687058E-2</v>
      </c>
      <c r="P4319" s="184">
        <v>4.682807126687058E-2</v>
      </c>
      <c r="Q4319" s="184">
        <v>0</v>
      </c>
    </row>
    <row r="4320" spans="1:17" x14ac:dyDescent="0.2">
      <c r="A4320" s="187" t="str">
        <f>B4320&amp;C4320&amp;D4320&amp;E4320</f>
        <v>200925A29Q435</v>
      </c>
      <c r="B4320" s="184">
        <v>2009</v>
      </c>
      <c r="C4320" s="184" t="s">
        <v>2</v>
      </c>
      <c r="D4320" s="184" t="s">
        <v>43</v>
      </c>
      <c r="E4320" s="184">
        <v>35</v>
      </c>
      <c r="F4320" s="184">
        <v>454792</v>
      </c>
      <c r="G4320" s="184">
        <v>6.5418642610854089E-2</v>
      </c>
      <c r="H4320" s="184">
        <v>0.91063167338035844</v>
      </c>
      <c r="I4320" s="184">
        <v>0.85105938538936476</v>
      </c>
      <c r="J4320" s="184">
        <v>7.4475804323734809E-2</v>
      </c>
      <c r="K4320" s="184">
        <v>0.11702712448767788</v>
      </c>
      <c r="L4320" s="184">
        <v>0.12127961793523193</v>
      </c>
      <c r="M4320" s="184">
        <v>974.82238631746793</v>
      </c>
      <c r="N4320" s="184">
        <v>0.26439544845578905</v>
      </c>
      <c r="O4320" s="184">
        <v>8.7414945000705124E-2</v>
      </c>
      <c r="P4320" s="184">
        <v>8.1020395571851644E-2</v>
      </c>
      <c r="Q4320" s="184">
        <v>6.3945494288534764E-3</v>
      </c>
    </row>
    <row r="4321" spans="1:17" x14ac:dyDescent="0.2">
      <c r="A4321" s="187" t="str">
        <f>B4321&amp;C4321&amp;D4321&amp;E4321</f>
        <v>200925A29Q535</v>
      </c>
      <c r="B4321" s="184">
        <v>2009</v>
      </c>
      <c r="C4321" s="184" t="s">
        <v>2</v>
      </c>
      <c r="D4321" s="184" t="s">
        <v>45</v>
      </c>
      <c r="E4321" s="184">
        <v>35</v>
      </c>
      <c r="F4321" s="184">
        <v>551571</v>
      </c>
      <c r="G4321" s="184">
        <v>6.0157459513324615E-2</v>
      </c>
      <c r="H4321" s="184">
        <v>0.93333224553140026</v>
      </c>
      <c r="I4321" s="184">
        <v>0.87718534875836474</v>
      </c>
      <c r="J4321" s="184">
        <v>4.9123322292143716E-2</v>
      </c>
      <c r="K4321" s="184">
        <v>8.9478961004113705E-2</v>
      </c>
      <c r="L4321" s="184">
        <v>0.17896880002755766</v>
      </c>
      <c r="M4321" s="184">
        <v>2274.4590671049168</v>
      </c>
      <c r="N4321" s="184">
        <v>0.29822996495464771</v>
      </c>
      <c r="O4321" s="184">
        <v>0.12805966956203282</v>
      </c>
      <c r="P4321" s="184">
        <v>0.10174936680862481</v>
      </c>
      <c r="Q4321" s="184">
        <v>2.6310302753407993E-2</v>
      </c>
    </row>
    <row r="4322" spans="1:17" x14ac:dyDescent="0.2">
      <c r="A4322" s="187" t="str">
        <f>B4322&amp;C4322&amp;D4322&amp;E4322</f>
        <v>200930EMAQ135</v>
      </c>
      <c r="B4322" s="184">
        <v>2009</v>
      </c>
      <c r="C4322" s="184" t="s">
        <v>4</v>
      </c>
      <c r="D4322" s="184" t="s">
        <v>37</v>
      </c>
      <c r="E4322" s="184">
        <v>35</v>
      </c>
      <c r="F4322" s="184">
        <v>573841</v>
      </c>
      <c r="G4322" s="184">
        <v>0.38016260718067846</v>
      </c>
      <c r="H4322" s="184">
        <v>0.61214866138878188</v>
      </c>
      <c r="I4322" s="184">
        <v>0.37943263029306029</v>
      </c>
      <c r="J4322" s="184">
        <v>0.37604841759302665</v>
      </c>
      <c r="K4322" s="184">
        <v>0.60201867764764105</v>
      </c>
      <c r="L4322" s="184">
        <v>3.3728855205536028E-2</v>
      </c>
      <c r="M4322" s="184">
        <v>496.01896565608575</v>
      </c>
      <c r="N4322" s="184">
        <v>0.19151991985119224</v>
      </c>
      <c r="O4322" s="184">
        <v>0.1135569886747773</v>
      </c>
      <c r="P4322" s="184">
        <v>0.1135569886747773</v>
      </c>
      <c r="Q4322" s="184">
        <v>0</v>
      </c>
    </row>
    <row r="4323" spans="1:17" x14ac:dyDescent="0.2">
      <c r="A4323" s="187" t="str">
        <f>B4323&amp;C4323&amp;D4323&amp;E4323</f>
        <v>200930EMAQ235</v>
      </c>
      <c r="B4323" s="184">
        <v>2009</v>
      </c>
      <c r="C4323" s="184" t="s">
        <v>4</v>
      </c>
      <c r="D4323" s="184" t="s">
        <v>39</v>
      </c>
      <c r="E4323" s="184">
        <v>35</v>
      </c>
      <c r="F4323" s="184">
        <v>1121530</v>
      </c>
      <c r="G4323" s="184">
        <v>0.13575582647055964</v>
      </c>
      <c r="H4323" s="184">
        <v>0.64193289524132213</v>
      </c>
      <c r="I4323" s="184">
        <v>0.55478676450919728</v>
      </c>
      <c r="J4323" s="184">
        <v>0.34598717822973973</v>
      </c>
      <c r="K4323" s="184">
        <v>0.42968266564425384</v>
      </c>
      <c r="L4323" s="184">
        <v>3.4512674649808742E-2</v>
      </c>
      <c r="M4323" s="184">
        <v>697.40078013889217</v>
      </c>
      <c r="N4323" s="184">
        <v>0.21398000945137446</v>
      </c>
      <c r="O4323" s="184">
        <v>0.12510766542134405</v>
      </c>
      <c r="P4323" s="184">
        <v>0.11647927384911683</v>
      </c>
      <c r="Q4323" s="184">
        <v>8.6283915722272248E-3</v>
      </c>
    </row>
    <row r="4324" spans="1:17" x14ac:dyDescent="0.2">
      <c r="A4324" s="187" t="str">
        <f>B4324&amp;C4324&amp;D4324&amp;E4324</f>
        <v>200930EMAQ335</v>
      </c>
      <c r="B4324" s="184">
        <v>2009</v>
      </c>
      <c r="C4324" s="184" t="s">
        <v>4</v>
      </c>
      <c r="D4324" s="184" t="s">
        <v>41</v>
      </c>
      <c r="E4324" s="184">
        <v>35</v>
      </c>
      <c r="F4324" s="184">
        <v>1678917</v>
      </c>
      <c r="G4324" s="184">
        <v>7.513774976822174E-2</v>
      </c>
      <c r="H4324" s="184">
        <v>0.64437551111817915</v>
      </c>
      <c r="I4324" s="184">
        <v>0.59595858520701139</v>
      </c>
      <c r="J4324" s="184">
        <v>0.35043840761633838</v>
      </c>
      <c r="K4324" s="184">
        <v>0.39424402754871146</v>
      </c>
      <c r="L4324" s="184">
        <v>3.3426309936703244E-2</v>
      </c>
      <c r="M4324" s="184">
        <v>847.78677587171239</v>
      </c>
      <c r="N4324" s="184">
        <v>0.23729469878813589</v>
      </c>
      <c r="O4324" s="184">
        <v>0.13047989484568437</v>
      </c>
      <c r="P4324" s="184">
        <v>0.12182005748165438</v>
      </c>
      <c r="Q4324" s="184">
        <v>8.659837364029992E-3</v>
      </c>
    </row>
    <row r="4325" spans="1:17" x14ac:dyDescent="0.2">
      <c r="A4325" s="187" t="str">
        <f>B4325&amp;C4325&amp;D4325&amp;E4325</f>
        <v>200930EMAQ435</v>
      </c>
      <c r="B4325" s="184">
        <v>2009</v>
      </c>
      <c r="C4325" s="184" t="s">
        <v>4</v>
      </c>
      <c r="D4325" s="184" t="s">
        <v>43</v>
      </c>
      <c r="E4325" s="184">
        <v>35</v>
      </c>
      <c r="F4325" s="184">
        <v>2479157</v>
      </c>
      <c r="G4325" s="184">
        <v>4.3069158431778054E-2</v>
      </c>
      <c r="H4325" s="184">
        <v>0.66158617626878813</v>
      </c>
      <c r="I4325" s="184">
        <v>0.63309221642679347</v>
      </c>
      <c r="J4325" s="184">
        <v>0.33412042883931919</v>
      </c>
      <c r="K4325" s="184">
        <v>0.36105297082839044</v>
      </c>
      <c r="L4325" s="184">
        <v>3.1615182096172208E-2</v>
      </c>
      <c r="M4325" s="184">
        <v>1117.6516523181397</v>
      </c>
      <c r="N4325" s="184">
        <v>0.27020325318074884</v>
      </c>
      <c r="O4325" s="184">
        <v>0.15267352382182156</v>
      </c>
      <c r="P4325" s="184">
        <v>0.13275979646435504</v>
      </c>
      <c r="Q4325" s="184">
        <v>1.9913727357466538E-2</v>
      </c>
    </row>
    <row r="4326" spans="1:17" x14ac:dyDescent="0.2">
      <c r="A4326" s="187" t="str">
        <f>B4326&amp;C4326&amp;D4326&amp;E4326</f>
        <v>200930EMAQ535</v>
      </c>
      <c r="B4326" s="184">
        <v>2009</v>
      </c>
      <c r="C4326" s="184" t="s">
        <v>4</v>
      </c>
      <c r="D4326" s="184" t="s">
        <v>45</v>
      </c>
      <c r="E4326" s="184">
        <v>35</v>
      </c>
      <c r="F4326" s="184">
        <v>3538776</v>
      </c>
      <c r="G4326" s="184">
        <v>2.1562643003521616E-2</v>
      </c>
      <c r="H4326" s="184">
        <v>0.71014667218269822</v>
      </c>
      <c r="I4326" s="184">
        <v>0.69483403301028379</v>
      </c>
      <c r="J4326" s="184">
        <v>0.28493185214322692</v>
      </c>
      <c r="K4326" s="184">
        <v>0.29915089285108748</v>
      </c>
      <c r="L4326" s="184">
        <v>4.457360398058538E-2</v>
      </c>
      <c r="M4326" s="184">
        <v>3168.4165358304772</v>
      </c>
      <c r="N4326" s="184">
        <v>0.31665722837500876</v>
      </c>
      <c r="O4326" s="184">
        <v>0.21958581159135249</v>
      </c>
      <c r="P4326" s="184">
        <v>0.15587253897957937</v>
      </c>
      <c r="Q4326" s="184">
        <v>6.3713272611773106E-2</v>
      </c>
    </row>
    <row r="4327" spans="1:17" x14ac:dyDescent="0.2">
      <c r="A4327" s="187" t="str">
        <f>B4327&amp;C4327&amp;D4327&amp;E4327</f>
        <v>200915A17Q141</v>
      </c>
      <c r="B4327" s="184">
        <v>2009</v>
      </c>
      <c r="C4327" s="184" t="s">
        <v>0</v>
      </c>
      <c r="D4327" s="184" t="s">
        <v>37</v>
      </c>
      <c r="E4327" s="184">
        <v>41</v>
      </c>
      <c r="F4327" s="184">
        <v>10028</v>
      </c>
      <c r="G4327" s="184">
        <v>0.33318928262748487</v>
      </c>
      <c r="H4327" s="184">
        <v>0.23075388911049063</v>
      </c>
      <c r="I4327" s="184">
        <v>0.15386916633426406</v>
      </c>
      <c r="J4327" s="184">
        <v>0.26934583167132031</v>
      </c>
      <c r="K4327" s="184">
        <v>0.34623055444754686</v>
      </c>
      <c r="L4327" s="184">
        <v>0.53829278021539684</v>
      </c>
      <c r="M4327" s="184">
        <v>84.329500023819492</v>
      </c>
      <c r="N4327" s="184">
        <v>7.6984443558037491E-2</v>
      </c>
      <c r="O4327" s="184">
        <v>7.6984443558037491E-2</v>
      </c>
      <c r="P4327" s="184">
        <v>7.6984443558037491E-2</v>
      </c>
      <c r="Q4327" s="184">
        <v>0</v>
      </c>
    </row>
    <row r="4328" spans="1:17" x14ac:dyDescent="0.2">
      <c r="A4328" s="187" t="str">
        <f>B4328&amp;C4328&amp;D4328&amp;E4328</f>
        <v>200915A17Q241</v>
      </c>
      <c r="B4328" s="184">
        <v>2009</v>
      </c>
      <c r="C4328" s="184" t="s">
        <v>0</v>
      </c>
      <c r="D4328" s="184" t="s">
        <v>39</v>
      </c>
      <c r="E4328" s="184">
        <v>41</v>
      </c>
      <c r="F4328" s="184">
        <v>29693</v>
      </c>
      <c r="G4328" s="184">
        <v>0.3998517969618377</v>
      </c>
      <c r="H4328" s="184">
        <v>0.45448422187047455</v>
      </c>
      <c r="I4328" s="184">
        <v>0.27275788906476273</v>
      </c>
      <c r="J4328" s="184">
        <v>0.19486074158892669</v>
      </c>
      <c r="K4328" s="184">
        <v>0.25979187013774291</v>
      </c>
      <c r="L4328" s="184">
        <v>0.58438015693934597</v>
      </c>
      <c r="M4328" s="184">
        <v>359.55063328610612</v>
      </c>
      <c r="N4328" s="184">
        <v>0.1428619539958913</v>
      </c>
      <c r="O4328" s="184">
        <v>2.5999393796517698E-2</v>
      </c>
      <c r="P4328" s="184">
        <v>2.5999393796517698E-2</v>
      </c>
      <c r="Q4328" s="184">
        <v>0</v>
      </c>
    </row>
    <row r="4329" spans="1:17" x14ac:dyDescent="0.2">
      <c r="A4329" s="187" t="str">
        <f>B4329&amp;C4329&amp;D4329&amp;E4329</f>
        <v>200915A17Q341</v>
      </c>
      <c r="B4329" s="184">
        <v>2009</v>
      </c>
      <c r="C4329" s="184" t="s">
        <v>0</v>
      </c>
      <c r="D4329" s="184" t="s">
        <v>41</v>
      </c>
      <c r="E4329" s="184">
        <v>41</v>
      </c>
      <c r="F4329" s="184">
        <v>36251</v>
      </c>
      <c r="G4329" s="184">
        <v>0.1665466071171301</v>
      </c>
      <c r="H4329" s="184">
        <v>0.38294116024385533</v>
      </c>
      <c r="I4329" s="184">
        <v>0.31916360927974402</v>
      </c>
      <c r="J4329" s="184">
        <v>8.515627155112962E-2</v>
      </c>
      <c r="K4329" s="184">
        <v>0.10642465035447297</v>
      </c>
      <c r="L4329" s="184">
        <v>0.80839149264847865</v>
      </c>
      <c r="M4329" s="184">
        <v>403.47618517409518</v>
      </c>
      <c r="N4329" s="184">
        <v>0.15952663374803452</v>
      </c>
      <c r="O4329" s="184">
        <v>2.1268378803343355E-2</v>
      </c>
      <c r="P4329" s="184">
        <v>2.1268378803343355E-2</v>
      </c>
      <c r="Q4329" s="184">
        <v>0</v>
      </c>
    </row>
    <row r="4330" spans="1:17" x14ac:dyDescent="0.2">
      <c r="A4330" s="187" t="str">
        <f>B4330&amp;C4330&amp;D4330&amp;E4330</f>
        <v>200915A17Q441</v>
      </c>
      <c r="B4330" s="184">
        <v>2009</v>
      </c>
      <c r="C4330" s="184" t="s">
        <v>0</v>
      </c>
      <c r="D4330" s="184" t="s">
        <v>43</v>
      </c>
      <c r="E4330" s="184">
        <v>41</v>
      </c>
      <c r="F4330" s="184">
        <v>42415</v>
      </c>
      <c r="G4330" s="184">
        <v>0.21271312696573416</v>
      </c>
      <c r="H4330" s="184">
        <v>0.42727808558293057</v>
      </c>
      <c r="I4330" s="184">
        <v>0.33639042791465285</v>
      </c>
      <c r="J4330" s="184">
        <v>2.7301662147825062E-2</v>
      </c>
      <c r="K4330" s="184">
        <v>4.5502770246375106E-2</v>
      </c>
      <c r="L4330" s="184">
        <v>0.89989390545797476</v>
      </c>
      <c r="M4330" s="184">
        <v>438.86131265301975</v>
      </c>
      <c r="N4330" s="184">
        <v>0.2000235765648945</v>
      </c>
      <c r="O4330" s="184">
        <v>9.1005540492750201E-3</v>
      </c>
      <c r="P4330" s="184">
        <v>9.1005540492750201E-3</v>
      </c>
      <c r="Q4330" s="184">
        <v>0</v>
      </c>
    </row>
    <row r="4331" spans="1:17" x14ac:dyDescent="0.2">
      <c r="A4331" s="187" t="str">
        <f>B4331&amp;C4331&amp;D4331&amp;E4331</f>
        <v>200915A17Q541</v>
      </c>
      <c r="B4331" s="184">
        <v>2009</v>
      </c>
      <c r="C4331" s="184" t="s">
        <v>0</v>
      </c>
      <c r="D4331" s="184" t="s">
        <v>45</v>
      </c>
      <c r="E4331" s="184">
        <v>41</v>
      </c>
      <c r="F4331" s="184">
        <v>35099</v>
      </c>
      <c r="G4331" s="184">
        <v>0.1153999601037303</v>
      </c>
      <c r="H4331" s="184">
        <v>0.28564916379384026</v>
      </c>
      <c r="I4331" s="184">
        <v>0.25268526168836719</v>
      </c>
      <c r="J4331" s="184">
        <v>4.3932875580500866E-2</v>
      </c>
      <c r="K4331" s="184">
        <v>4.3932875580500866E-2</v>
      </c>
      <c r="L4331" s="184">
        <v>0.92310322231402608</v>
      </c>
      <c r="M4331" s="184">
        <v>558.1140279197042</v>
      </c>
      <c r="N4331" s="184">
        <v>0.14279609105672525</v>
      </c>
      <c r="O4331" s="184">
        <v>1.0968973475027779E-2</v>
      </c>
      <c r="P4331" s="184">
        <v>1.0968973475027779E-2</v>
      </c>
      <c r="Q4331" s="184">
        <v>0</v>
      </c>
    </row>
    <row r="4332" spans="1:17" x14ac:dyDescent="0.2">
      <c r="A4332" s="187" t="str">
        <f>B4332&amp;C4332&amp;D4332&amp;E4332</f>
        <v>200915A29Q141</v>
      </c>
      <c r="B4332" s="184">
        <v>2009</v>
      </c>
      <c r="C4332" s="184" t="s">
        <v>3</v>
      </c>
      <c r="D4332" s="184" t="s">
        <v>37</v>
      </c>
      <c r="E4332" s="184">
        <v>41</v>
      </c>
      <c r="F4332" s="184">
        <v>48592</v>
      </c>
      <c r="G4332" s="184">
        <v>0.54164716050271888</v>
      </c>
      <c r="H4332" s="184">
        <v>0.57147267039841954</v>
      </c>
      <c r="I4332" s="184">
        <v>0.26193612117220944</v>
      </c>
      <c r="J4332" s="184">
        <v>0.25395126769838655</v>
      </c>
      <c r="K4332" s="184">
        <v>0.5396567336187027</v>
      </c>
      <c r="L4332" s="184">
        <v>0.22219706947645704</v>
      </c>
      <c r="M4332" s="184">
        <v>411.41565673743776</v>
      </c>
      <c r="N4332" s="184">
        <v>0.10405127885991661</v>
      </c>
      <c r="O4332" s="184">
        <v>4.0014935590266976E-2</v>
      </c>
      <c r="P4332" s="184">
        <v>4.0014935590266976E-2</v>
      </c>
      <c r="Q4332" s="184">
        <v>0</v>
      </c>
    </row>
    <row r="4333" spans="1:17" x14ac:dyDescent="0.2">
      <c r="A4333" s="187" t="str">
        <f>B4333&amp;C4333&amp;D4333&amp;E4333</f>
        <v>200915A29Q241</v>
      </c>
      <c r="B4333" s="184">
        <v>2009</v>
      </c>
      <c r="C4333" s="184" t="s">
        <v>3</v>
      </c>
      <c r="D4333" s="184" t="s">
        <v>39</v>
      </c>
      <c r="E4333" s="184">
        <v>41</v>
      </c>
      <c r="F4333" s="184">
        <v>99480</v>
      </c>
      <c r="G4333" s="184">
        <v>0.26984707922919021</v>
      </c>
      <c r="H4333" s="184">
        <v>0.6317149175713711</v>
      </c>
      <c r="I4333" s="184">
        <v>0.46124849215922797</v>
      </c>
      <c r="J4333" s="184">
        <v>0.23258946521913954</v>
      </c>
      <c r="K4333" s="184">
        <v>0.34883393646964211</v>
      </c>
      <c r="L4333" s="184">
        <v>0.25193003618817855</v>
      </c>
      <c r="M4333" s="184">
        <v>549.06736164388792</v>
      </c>
      <c r="N4333" s="184">
        <v>0.20231295537570387</v>
      </c>
      <c r="O4333" s="184">
        <v>7.3929804024461629E-2</v>
      </c>
      <c r="P4333" s="184">
        <v>7.0034512684925429E-2</v>
      </c>
      <c r="Q4333" s="184">
        <v>3.8952913395361981E-3</v>
      </c>
    </row>
    <row r="4334" spans="1:17" x14ac:dyDescent="0.2">
      <c r="A4334" s="187" t="str">
        <f>B4334&amp;C4334&amp;D4334&amp;E4334</f>
        <v>200915A29Q341</v>
      </c>
      <c r="B4334" s="184">
        <v>2009</v>
      </c>
      <c r="C4334" s="184" t="s">
        <v>3</v>
      </c>
      <c r="D4334" s="184" t="s">
        <v>41</v>
      </c>
      <c r="E4334" s="184">
        <v>41</v>
      </c>
      <c r="F4334" s="184">
        <v>148460</v>
      </c>
      <c r="G4334" s="184">
        <v>0.15218596435182141</v>
      </c>
      <c r="H4334" s="184">
        <v>0.71688670348915529</v>
      </c>
      <c r="I4334" s="184">
        <v>0.60778660918765992</v>
      </c>
      <c r="J4334" s="184">
        <v>0.12987336656338408</v>
      </c>
      <c r="K4334" s="184">
        <v>0.21041357941533073</v>
      </c>
      <c r="L4334" s="184">
        <v>0.29089316987740804</v>
      </c>
      <c r="M4334" s="184">
        <v>694.20250772327961</v>
      </c>
      <c r="N4334" s="184">
        <v>0.24411289236157888</v>
      </c>
      <c r="O4334" s="184">
        <v>6.2326552606762765E-2</v>
      </c>
      <c r="P4334" s="184">
        <v>5.9733261484574966E-2</v>
      </c>
      <c r="Q4334" s="184">
        <v>2.5932911221877948E-3</v>
      </c>
    </row>
    <row r="4335" spans="1:17" x14ac:dyDescent="0.2">
      <c r="A4335" s="187" t="str">
        <f>B4335&amp;C4335&amp;D4335&amp;E4335</f>
        <v>200915A29Q441</v>
      </c>
      <c r="B4335" s="184">
        <v>2009</v>
      </c>
      <c r="C4335" s="184" t="s">
        <v>3</v>
      </c>
      <c r="D4335" s="184" t="s">
        <v>43</v>
      </c>
      <c r="E4335" s="184">
        <v>41</v>
      </c>
      <c r="F4335" s="184">
        <v>245619</v>
      </c>
      <c r="G4335" s="184">
        <v>0.1032658283084735</v>
      </c>
      <c r="H4335" s="184">
        <v>0.82104397461108469</v>
      </c>
      <c r="I4335" s="184">
        <v>0.73625818849518976</v>
      </c>
      <c r="J4335" s="184">
        <v>5.6514357602628462E-2</v>
      </c>
      <c r="K4335" s="184">
        <v>9.8913357679984035E-2</v>
      </c>
      <c r="L4335" s="184">
        <v>0.36105513009987011</v>
      </c>
      <c r="M4335" s="184">
        <v>838.87299752810168</v>
      </c>
      <c r="N4335" s="184">
        <v>0.30706397438410771</v>
      </c>
      <c r="O4335" s="184">
        <v>7.0860288832255119E-2</v>
      </c>
      <c r="P4335" s="184">
        <v>6.2990099980395994E-2</v>
      </c>
      <c r="Q4335" s="184">
        <v>7.8701888518591129E-3</v>
      </c>
    </row>
    <row r="4336" spans="1:17" x14ac:dyDescent="0.2">
      <c r="A4336" s="187" t="str">
        <f>B4336&amp;C4336&amp;D4336&amp;E4336</f>
        <v>200915A29Q541</v>
      </c>
      <c r="B4336" s="184">
        <v>2009</v>
      </c>
      <c r="C4336" s="184" t="s">
        <v>3</v>
      </c>
      <c r="D4336" s="184" t="s">
        <v>45</v>
      </c>
      <c r="E4336" s="184">
        <v>41</v>
      </c>
      <c r="F4336" s="184">
        <v>259891</v>
      </c>
      <c r="G4336" s="184">
        <v>5.5353784757611865E-2</v>
      </c>
      <c r="H4336" s="184">
        <v>0.80411788018823271</v>
      </c>
      <c r="I4336" s="184">
        <v>0.75960691212854625</v>
      </c>
      <c r="J4336" s="184">
        <v>4.006679723422512E-2</v>
      </c>
      <c r="K4336" s="184">
        <v>6.5288909581324481E-2</v>
      </c>
      <c r="L4336" s="184">
        <v>0.4006102558380244</v>
      </c>
      <c r="M4336" s="184">
        <v>1689.6356102741336</v>
      </c>
      <c r="N4336" s="184">
        <v>0.30410441300391317</v>
      </c>
      <c r="O4336" s="184">
        <v>0.11275496265742177</v>
      </c>
      <c r="P4336" s="184">
        <v>7.4184946766144275E-2</v>
      </c>
      <c r="Q4336" s="184">
        <v>3.8570015891277495E-2</v>
      </c>
    </row>
    <row r="4337" spans="1:17" x14ac:dyDescent="0.2">
      <c r="A4337" s="187" t="str">
        <f>B4337&amp;C4337&amp;D4337&amp;E4337</f>
        <v>200918A24Q141</v>
      </c>
      <c r="B4337" s="184">
        <v>2009</v>
      </c>
      <c r="C4337" s="184" t="s">
        <v>1</v>
      </c>
      <c r="D4337" s="184" t="s">
        <v>37</v>
      </c>
      <c r="E4337" s="184">
        <v>41</v>
      </c>
      <c r="F4337" s="184">
        <v>16965</v>
      </c>
      <c r="G4337" s="184">
        <v>0.6956472710870546</v>
      </c>
      <c r="H4337" s="184">
        <v>0.52272325375773654</v>
      </c>
      <c r="I4337" s="184">
        <v>0.15909224874742117</v>
      </c>
      <c r="J4337" s="184">
        <v>0.29543177129384024</v>
      </c>
      <c r="K4337" s="184">
        <v>0.61355732390215145</v>
      </c>
      <c r="L4337" s="184">
        <v>0.25004420866489829</v>
      </c>
      <c r="M4337" s="184">
        <v>493.58415419201123</v>
      </c>
      <c r="N4337" s="184">
        <v>6.9843184559710489E-2</v>
      </c>
      <c r="O4337" s="184">
        <v>0</v>
      </c>
      <c r="P4337" s="184">
        <v>0</v>
      </c>
      <c r="Q4337" s="184">
        <v>0</v>
      </c>
    </row>
    <row r="4338" spans="1:17" x14ac:dyDescent="0.2">
      <c r="A4338" s="187" t="str">
        <f>B4338&amp;C4338&amp;D4338&amp;E4338</f>
        <v>200918A24Q241</v>
      </c>
      <c r="B4338" s="184">
        <v>2009</v>
      </c>
      <c r="C4338" s="184" t="s">
        <v>1</v>
      </c>
      <c r="D4338" s="184" t="s">
        <v>39</v>
      </c>
      <c r="E4338" s="184">
        <v>41</v>
      </c>
      <c r="F4338" s="184">
        <v>43185</v>
      </c>
      <c r="G4338" s="184">
        <v>0.29326324526213859</v>
      </c>
      <c r="H4338" s="184">
        <v>0.66958434641657982</v>
      </c>
      <c r="I4338" s="184">
        <v>0.4732198680097256</v>
      </c>
      <c r="J4338" s="184">
        <v>0.2768090772258886</v>
      </c>
      <c r="K4338" s="184">
        <v>0.44640500173671416</v>
      </c>
      <c r="L4338" s="184">
        <v>0.14282737061479681</v>
      </c>
      <c r="M4338" s="184">
        <v>567.85248276333482</v>
      </c>
      <c r="N4338" s="184">
        <v>0.19818220051870372</v>
      </c>
      <c r="O4338" s="184">
        <v>8.1076660669641809E-2</v>
      </c>
      <c r="P4338" s="184">
        <v>7.2057758358840165E-2</v>
      </c>
      <c r="Q4338" s="184">
        <v>9.018902310801654E-3</v>
      </c>
    </row>
    <row r="4339" spans="1:17" x14ac:dyDescent="0.2">
      <c r="A4339" s="187" t="str">
        <f>B4339&amp;C4339&amp;D4339&amp;E4339</f>
        <v>200918A24Q341</v>
      </c>
      <c r="B4339" s="184">
        <v>2009</v>
      </c>
      <c r="C4339" s="184" t="s">
        <v>1</v>
      </c>
      <c r="D4339" s="184" t="s">
        <v>41</v>
      </c>
      <c r="E4339" s="184">
        <v>41</v>
      </c>
      <c r="F4339" s="184">
        <v>64397</v>
      </c>
      <c r="G4339" s="184">
        <v>0.16424438294660654</v>
      </c>
      <c r="H4339" s="184">
        <v>0.80241315589235518</v>
      </c>
      <c r="I4339" s="184">
        <v>0.67062130223457617</v>
      </c>
      <c r="J4339" s="184">
        <v>0.15569048247589173</v>
      </c>
      <c r="K4339" s="184">
        <v>0.26352159262077424</v>
      </c>
      <c r="L4339" s="184">
        <v>0.15570601114958771</v>
      </c>
      <c r="M4339" s="184">
        <v>675.18066005260039</v>
      </c>
      <c r="N4339" s="184">
        <v>0.29936177151109522</v>
      </c>
      <c r="O4339" s="184">
        <v>6.5857105144649597E-2</v>
      </c>
      <c r="P4339" s="184">
        <v>5.9878565771697437E-2</v>
      </c>
      <c r="Q4339" s="184">
        <v>5.9785393729521559E-3</v>
      </c>
    </row>
    <row r="4340" spans="1:17" x14ac:dyDescent="0.2">
      <c r="A4340" s="187" t="str">
        <f>B4340&amp;C4340&amp;D4340&amp;E4340</f>
        <v>200918A24Q441</v>
      </c>
      <c r="B4340" s="184">
        <v>2009</v>
      </c>
      <c r="C4340" s="184" t="s">
        <v>1</v>
      </c>
      <c r="D4340" s="184" t="s">
        <v>43</v>
      </c>
      <c r="E4340" s="184">
        <v>41</v>
      </c>
      <c r="F4340" s="184">
        <v>123766</v>
      </c>
      <c r="G4340" s="184">
        <v>0.12589549667192629</v>
      </c>
      <c r="H4340" s="184">
        <v>0.89098783187628261</v>
      </c>
      <c r="I4340" s="184">
        <v>0.77881647625357531</v>
      </c>
      <c r="J4340" s="184">
        <v>5.2938609957500445E-2</v>
      </c>
      <c r="K4340" s="184">
        <v>0.10590145920527447</v>
      </c>
      <c r="L4340" s="184">
        <v>0.33647366805099949</v>
      </c>
      <c r="M4340" s="184">
        <v>768.21216716455717</v>
      </c>
      <c r="N4340" s="184">
        <v>0.30932890257740314</v>
      </c>
      <c r="O4340" s="184">
        <v>4.6855243961744203E-2</v>
      </c>
      <c r="P4340" s="184">
        <v>3.7485816177662508E-2</v>
      </c>
      <c r="Q4340" s="184">
        <v>9.3694277840816985E-3</v>
      </c>
    </row>
    <row r="4341" spans="1:17" x14ac:dyDescent="0.2">
      <c r="A4341" s="187" t="str">
        <f>B4341&amp;C4341&amp;D4341&amp;E4341</f>
        <v>200918A24Q541</v>
      </c>
      <c r="B4341" s="184">
        <v>2009</v>
      </c>
      <c r="C4341" s="184" t="s">
        <v>1</v>
      </c>
      <c r="D4341" s="184" t="s">
        <v>45</v>
      </c>
      <c r="E4341" s="184">
        <v>41</v>
      </c>
      <c r="F4341" s="184">
        <v>123769</v>
      </c>
      <c r="G4341" s="184">
        <v>9.3279140659021625E-2</v>
      </c>
      <c r="H4341" s="184">
        <v>0.83490211603874964</v>
      </c>
      <c r="I4341" s="184">
        <v>0.75702316412025628</v>
      </c>
      <c r="J4341" s="184">
        <v>4.6732218891644917E-2</v>
      </c>
      <c r="K4341" s="184">
        <v>9.6575071302183901E-2</v>
      </c>
      <c r="L4341" s="184">
        <v>0.4485695125596878</v>
      </c>
      <c r="M4341" s="184">
        <v>1349.9460373043557</v>
      </c>
      <c r="N4341" s="184">
        <v>0.28659034168491304</v>
      </c>
      <c r="O4341" s="184">
        <v>8.414869636177072E-2</v>
      </c>
      <c r="P4341" s="184">
        <v>5.9215150805128909E-2</v>
      </c>
      <c r="Q4341" s="184">
        <v>2.4933545556641807E-2</v>
      </c>
    </row>
    <row r="4342" spans="1:17" x14ac:dyDescent="0.2">
      <c r="A4342" s="187" t="str">
        <f>B4342&amp;C4342&amp;D4342&amp;E4342</f>
        <v>200925A29Q141</v>
      </c>
      <c r="B4342" s="184">
        <v>2009</v>
      </c>
      <c r="C4342" s="184" t="s">
        <v>2</v>
      </c>
      <c r="D4342" s="184" t="s">
        <v>37</v>
      </c>
      <c r="E4342" s="184">
        <v>41</v>
      </c>
      <c r="F4342" s="184">
        <v>21599</v>
      </c>
      <c r="G4342" s="184">
        <v>0.48839452583348403</v>
      </c>
      <c r="H4342" s="184">
        <v>0.7679522200101857</v>
      </c>
      <c r="I4342" s="184">
        <v>0.39288855965553959</v>
      </c>
      <c r="J4342" s="184">
        <v>0.21422288068892079</v>
      </c>
      <c r="K4342" s="184">
        <v>0.57141534330293065</v>
      </c>
      <c r="L4342" s="184">
        <v>5.356729478216584E-2</v>
      </c>
      <c r="M4342" s="184">
        <v>444.75541223817078</v>
      </c>
      <c r="N4342" s="184">
        <v>0.14287698504560398</v>
      </c>
      <c r="O4342" s="184">
        <v>5.356729478216584E-2</v>
      </c>
      <c r="P4342" s="184">
        <v>5.356729478216584E-2</v>
      </c>
      <c r="Q4342" s="184">
        <v>0</v>
      </c>
    </row>
    <row r="4343" spans="1:17" x14ac:dyDescent="0.2">
      <c r="A4343" s="187" t="str">
        <f>B4343&amp;C4343&amp;D4343&amp;E4343</f>
        <v>200925A29Q241</v>
      </c>
      <c r="B4343" s="184">
        <v>2009</v>
      </c>
      <c r="C4343" s="184" t="s">
        <v>2</v>
      </c>
      <c r="D4343" s="184" t="s">
        <v>39</v>
      </c>
      <c r="E4343" s="184">
        <v>41</v>
      </c>
      <c r="F4343" s="184">
        <v>26602</v>
      </c>
      <c r="G4343" s="184">
        <v>0.15084181675802663</v>
      </c>
      <c r="H4343" s="184">
        <v>0.76806255168784299</v>
      </c>
      <c r="I4343" s="184">
        <v>0.6522066010074431</v>
      </c>
      <c r="J4343" s="184">
        <v>0.20291707390421773</v>
      </c>
      <c r="K4343" s="184">
        <v>0.28982783249379745</v>
      </c>
      <c r="L4343" s="184">
        <v>5.7965566498759495E-2</v>
      </c>
      <c r="M4343" s="184">
        <v>615.40760647228285</v>
      </c>
      <c r="N4343" s="184">
        <v>0.27531764528982783</v>
      </c>
      <c r="O4343" s="184">
        <v>0.11593113299751899</v>
      </c>
      <c r="P4343" s="184">
        <v>0.11593113299751899</v>
      </c>
      <c r="Q4343" s="184">
        <v>0</v>
      </c>
    </row>
    <row r="4344" spans="1:17" x14ac:dyDescent="0.2">
      <c r="A4344" s="187" t="str">
        <f>B4344&amp;C4344&amp;D4344&amp;E4344</f>
        <v>200925A29Q341</v>
      </c>
      <c r="B4344" s="184">
        <v>2009</v>
      </c>
      <c r="C4344" s="184" t="s">
        <v>2</v>
      </c>
      <c r="D4344" s="184" t="s">
        <v>41</v>
      </c>
      <c r="E4344" s="184">
        <v>41</v>
      </c>
      <c r="F4344" s="184">
        <v>47812</v>
      </c>
      <c r="G4344" s="184">
        <v>0.13206439301267309</v>
      </c>
      <c r="H4344" s="184">
        <v>0.85488998577762909</v>
      </c>
      <c r="I4344" s="184">
        <v>0.74198945871329369</v>
      </c>
      <c r="J4344" s="184">
        <v>0.12900527064335313</v>
      </c>
      <c r="K4344" s="184">
        <v>0.2177277670877604</v>
      </c>
      <c r="L4344" s="184">
        <v>8.0607378900694387E-2</v>
      </c>
      <c r="M4344" s="184">
        <v>812.17468794089496</v>
      </c>
      <c r="N4344" s="184">
        <v>0.23383251066677821</v>
      </c>
      <c r="O4344" s="184">
        <v>8.8701581193005946E-2</v>
      </c>
      <c r="P4344" s="184">
        <v>8.8701581193005946E-2</v>
      </c>
      <c r="Q4344" s="184">
        <v>0</v>
      </c>
    </row>
    <row r="4345" spans="1:17" x14ac:dyDescent="0.2">
      <c r="A4345" s="187" t="str">
        <f>B4345&amp;C4345&amp;D4345&amp;E4345</f>
        <v>200925A29Q441</v>
      </c>
      <c r="B4345" s="184">
        <v>2009</v>
      </c>
      <c r="C4345" s="184" t="s">
        <v>2</v>
      </c>
      <c r="D4345" s="184" t="s">
        <v>43</v>
      </c>
      <c r="E4345" s="184">
        <v>41</v>
      </c>
      <c r="F4345" s="184">
        <v>79438</v>
      </c>
      <c r="G4345" s="184">
        <v>4.2133566271309049E-2</v>
      </c>
      <c r="H4345" s="184">
        <v>0.92231677534681134</v>
      </c>
      <c r="I4345" s="184">
        <v>0.88345628036959645</v>
      </c>
      <c r="J4345" s="184">
        <v>7.7683224653188651E-2</v>
      </c>
      <c r="K4345" s="184">
        <v>0.11654371963040358</v>
      </c>
      <c r="L4345" s="184">
        <v>0.11164681890279211</v>
      </c>
      <c r="M4345" s="184">
        <v>1017.2490992575158</v>
      </c>
      <c r="N4345" s="184">
        <v>0.36096036836046702</v>
      </c>
      <c r="O4345" s="184">
        <v>0.14146205710093229</v>
      </c>
      <c r="P4345" s="184">
        <v>0.13170910654877108</v>
      </c>
      <c r="Q4345" s="184">
        <v>9.7529505521612089E-3</v>
      </c>
    </row>
    <row r="4346" spans="1:17" x14ac:dyDescent="0.2">
      <c r="A4346" s="187" t="str">
        <f>B4346&amp;C4346&amp;D4346&amp;E4346</f>
        <v>200925A29Q541</v>
      </c>
      <c r="B4346" s="184">
        <v>2009</v>
      </c>
      <c r="C4346" s="184" t="s">
        <v>2</v>
      </c>
      <c r="D4346" s="184" t="s">
        <v>45</v>
      </c>
      <c r="E4346" s="184">
        <v>41</v>
      </c>
      <c r="F4346" s="184">
        <v>101023</v>
      </c>
      <c r="G4346" s="184">
        <v>8.0734558992700423E-3</v>
      </c>
      <c r="H4346" s="184">
        <v>0.9465369272343922</v>
      </c>
      <c r="I4346" s="184">
        <v>0.93889510309533475</v>
      </c>
      <c r="J4346" s="184">
        <v>3.0557397820298347E-2</v>
      </c>
      <c r="K4346" s="184">
        <v>3.4378309889827069E-2</v>
      </c>
      <c r="L4346" s="184">
        <v>0.16031992714530355</v>
      </c>
      <c r="M4346" s="184">
        <v>2130.995854268625</v>
      </c>
      <c r="N4346" s="184">
        <v>0.38160616889223248</v>
      </c>
      <c r="O4346" s="184">
        <v>0.18316620967502451</v>
      </c>
      <c r="P4346" s="184">
        <v>0.11448877978282174</v>
      </c>
      <c r="Q4346" s="184">
        <v>6.8677429892202768E-2</v>
      </c>
    </row>
    <row r="4347" spans="1:17" x14ac:dyDescent="0.2">
      <c r="A4347" s="187" t="str">
        <f>B4347&amp;C4347&amp;D4347&amp;E4347</f>
        <v>200930EMAQ141</v>
      </c>
      <c r="B4347" s="184">
        <v>2009</v>
      </c>
      <c r="C4347" s="184" t="s">
        <v>4</v>
      </c>
      <c r="D4347" s="184" t="s">
        <v>37</v>
      </c>
      <c r="E4347" s="184">
        <v>41</v>
      </c>
      <c r="F4347" s="184">
        <v>69400</v>
      </c>
      <c r="G4347" s="184">
        <v>0.33047587646994175</v>
      </c>
      <c r="H4347" s="184">
        <v>0.65554755043227664</v>
      </c>
      <c r="I4347" s="184">
        <v>0.43890489913544667</v>
      </c>
      <c r="J4347" s="184">
        <v>0.33890489913544669</v>
      </c>
      <c r="K4347" s="184">
        <v>0.54998559077809794</v>
      </c>
      <c r="L4347" s="184">
        <v>3.3328530259365996E-2</v>
      </c>
      <c r="M4347" s="184">
        <v>385.45346568284032</v>
      </c>
      <c r="N4347" s="184">
        <v>0.20120555249659489</v>
      </c>
      <c r="O4347" s="184">
        <v>0.15647549772509925</v>
      </c>
      <c r="P4347" s="184">
        <v>0.15089691946561568</v>
      </c>
      <c r="Q4347" s="184">
        <v>5.5785782594835829E-3</v>
      </c>
    </row>
    <row r="4348" spans="1:17" x14ac:dyDescent="0.2">
      <c r="A4348" s="187" t="str">
        <f>B4348&amp;C4348&amp;D4348&amp;E4348</f>
        <v>200930EMAQ241</v>
      </c>
      <c r="B4348" s="184">
        <v>2009</v>
      </c>
      <c r="C4348" s="184" t="s">
        <v>4</v>
      </c>
      <c r="D4348" s="184" t="s">
        <v>39</v>
      </c>
      <c r="E4348" s="184">
        <v>41</v>
      </c>
      <c r="F4348" s="184">
        <v>160413</v>
      </c>
      <c r="G4348" s="184">
        <v>9.0550330273332896E-2</v>
      </c>
      <c r="H4348" s="184">
        <v>0.66345620367426583</v>
      </c>
      <c r="I4348" s="184">
        <v>0.60338002530966939</v>
      </c>
      <c r="J4348" s="184">
        <v>0.32933739784182081</v>
      </c>
      <c r="K4348" s="184">
        <v>0.3894135762064172</v>
      </c>
      <c r="L4348" s="184">
        <v>2.8844295661822918E-2</v>
      </c>
      <c r="M4348" s="184">
        <v>645.4696632397696</v>
      </c>
      <c r="N4348" s="184">
        <v>0.28155370361045368</v>
      </c>
      <c r="O4348" s="184">
        <v>0.1747759202376756</v>
      </c>
      <c r="P4348" s="184">
        <v>0.16749962233747923</v>
      </c>
      <c r="Q4348" s="184">
        <v>7.2762979001963846E-3</v>
      </c>
    </row>
    <row r="4349" spans="1:17" x14ac:dyDescent="0.2">
      <c r="A4349" s="187" t="str">
        <f>B4349&amp;C4349&amp;D4349&amp;E4349</f>
        <v>200930EMAQ341</v>
      </c>
      <c r="B4349" s="184">
        <v>2009</v>
      </c>
      <c r="C4349" s="184" t="s">
        <v>4</v>
      </c>
      <c r="D4349" s="184" t="s">
        <v>41</v>
      </c>
      <c r="E4349" s="184">
        <v>41</v>
      </c>
      <c r="F4349" s="184">
        <v>244878</v>
      </c>
      <c r="G4349" s="184">
        <v>4.7497521281775992E-2</v>
      </c>
      <c r="H4349" s="184">
        <v>0.69606497929581257</v>
      </c>
      <c r="I4349" s="184">
        <v>0.66300361812821074</v>
      </c>
      <c r="J4349" s="184">
        <v>0.29763392383145892</v>
      </c>
      <c r="K4349" s="184">
        <v>0.32912307353049275</v>
      </c>
      <c r="L4349" s="184">
        <v>2.6764347961025489E-2</v>
      </c>
      <c r="M4349" s="184">
        <v>788.92039749766718</v>
      </c>
      <c r="N4349" s="184">
        <v>0.28278057253346878</v>
      </c>
      <c r="O4349" s="184">
        <v>0.18169007160764908</v>
      </c>
      <c r="P4349" s="184">
        <v>0.1643166139577564</v>
      </c>
      <c r="Q4349" s="184">
        <v>1.7373457649892669E-2</v>
      </c>
    </row>
    <row r="4350" spans="1:17" x14ac:dyDescent="0.2">
      <c r="A4350" s="187" t="str">
        <f>B4350&amp;C4350&amp;D4350&amp;E4350</f>
        <v>200930EMAQ441</v>
      </c>
      <c r="B4350" s="184">
        <v>2009</v>
      </c>
      <c r="C4350" s="184" t="s">
        <v>4</v>
      </c>
      <c r="D4350" s="184" t="s">
        <v>43</v>
      </c>
      <c r="E4350" s="184">
        <v>41</v>
      </c>
      <c r="F4350" s="184">
        <v>462730</v>
      </c>
      <c r="G4350" s="184">
        <v>2.3192704933075403E-2</v>
      </c>
      <c r="H4350" s="184">
        <v>0.7183216994791779</v>
      </c>
      <c r="I4350" s="184">
        <v>0.70166187625613208</v>
      </c>
      <c r="J4350" s="184">
        <v>0.27584768655587494</v>
      </c>
      <c r="K4350" s="184">
        <v>0.28917295182936054</v>
      </c>
      <c r="L4350" s="184">
        <v>4.24956237978951E-2</v>
      </c>
      <c r="M4350" s="184">
        <v>1055.4368386389385</v>
      </c>
      <c r="N4350" s="184">
        <v>0.2942056204785754</v>
      </c>
      <c r="O4350" s="184">
        <v>0.16680143989983306</v>
      </c>
      <c r="P4350" s="184">
        <v>0.14417040553700611</v>
      </c>
      <c r="Q4350" s="184">
        <v>2.2631034362826933E-2</v>
      </c>
    </row>
    <row r="4351" spans="1:17" x14ac:dyDescent="0.2">
      <c r="A4351" s="187" t="str">
        <f>B4351&amp;C4351&amp;D4351&amp;E4351</f>
        <v>200930EMAQ541</v>
      </c>
      <c r="B4351" s="184">
        <v>2009</v>
      </c>
      <c r="C4351" s="184" t="s">
        <v>4</v>
      </c>
      <c r="D4351" s="184" t="s">
        <v>45</v>
      </c>
      <c r="E4351" s="184">
        <v>41</v>
      </c>
      <c r="F4351" s="184">
        <v>661288</v>
      </c>
      <c r="G4351" s="184">
        <v>1.2699706486524315E-2</v>
      </c>
      <c r="H4351" s="184">
        <v>0.73468443401362193</v>
      </c>
      <c r="I4351" s="184">
        <v>0.72535415734143072</v>
      </c>
      <c r="J4351" s="184">
        <v>0.25948452111636683</v>
      </c>
      <c r="K4351" s="184">
        <v>0.26706518188746808</v>
      </c>
      <c r="L4351" s="184">
        <v>4.7818802095304917E-2</v>
      </c>
      <c r="M4351" s="184">
        <v>2969.1367843729086</v>
      </c>
      <c r="N4351" s="184">
        <v>0.32166772391929355</v>
      </c>
      <c r="O4351" s="184">
        <v>0.24227082724593008</v>
      </c>
      <c r="P4351" s="184">
        <v>0.16054847944867429</v>
      </c>
      <c r="Q4351" s="184">
        <v>8.172234779725579E-2</v>
      </c>
    </row>
    <row r="4352" spans="1:17" x14ac:dyDescent="0.2">
      <c r="A4352" s="187" t="str">
        <f>B4352&amp;C4352&amp;D4352&amp;E4352</f>
        <v>200915A17Q143</v>
      </c>
      <c r="B4352" s="184">
        <v>2009</v>
      </c>
      <c r="C4352" s="184" t="s">
        <v>0</v>
      </c>
      <c r="D4352" s="184" t="s">
        <v>37</v>
      </c>
      <c r="E4352" s="184">
        <v>43</v>
      </c>
      <c r="F4352" s="184">
        <v>23704</v>
      </c>
      <c r="G4352" s="184">
        <v>0.40725267379679142</v>
      </c>
      <c r="H4352" s="184">
        <v>0.25244684441444482</v>
      </c>
      <c r="I4352" s="184">
        <v>0.14963719203509956</v>
      </c>
      <c r="J4352" s="184">
        <v>0.14929969625379683</v>
      </c>
      <c r="K4352" s="184">
        <v>0.17731184610192371</v>
      </c>
      <c r="L4352" s="184">
        <v>0.75725615929800882</v>
      </c>
      <c r="M4352" s="184">
        <v>143.65901486144469</v>
      </c>
      <c r="N4352" s="184">
        <v>3.8175486866428784E-2</v>
      </c>
      <c r="O4352" s="184">
        <v>2.8631615149821588E-2</v>
      </c>
      <c r="P4352" s="184">
        <v>2.8631615149821588E-2</v>
      </c>
      <c r="Q4352" s="184">
        <v>0</v>
      </c>
    </row>
    <row r="4353" spans="1:17" x14ac:dyDescent="0.2">
      <c r="A4353" s="187" t="str">
        <f>B4353&amp;C4353&amp;D4353&amp;E4353</f>
        <v>200915A17Q243</v>
      </c>
      <c r="B4353" s="184">
        <v>2009</v>
      </c>
      <c r="C4353" s="184" t="s">
        <v>0</v>
      </c>
      <c r="D4353" s="184" t="s">
        <v>39</v>
      </c>
      <c r="E4353" s="184">
        <v>43</v>
      </c>
      <c r="F4353" s="184">
        <v>42088</v>
      </c>
      <c r="G4353" s="184">
        <v>0.46165204551376704</v>
      </c>
      <c r="H4353" s="184">
        <v>0.27354590382056643</v>
      </c>
      <c r="I4353" s="184">
        <v>0.14726287777988975</v>
      </c>
      <c r="J4353" s="184">
        <v>0.1000047519482988</v>
      </c>
      <c r="K4353" s="184">
        <v>0.11580498004181715</v>
      </c>
      <c r="L4353" s="184">
        <v>0.84209275803079264</v>
      </c>
      <c r="M4353" s="184">
        <v>312.91027272151007</v>
      </c>
      <c r="N4353" s="184">
        <v>7.3631438889944875E-2</v>
      </c>
      <c r="O4353" s="184">
        <v>5.2509028701767727E-3</v>
      </c>
      <c r="P4353" s="184">
        <v>5.2509028701767727E-3</v>
      </c>
      <c r="Q4353" s="184">
        <v>0</v>
      </c>
    </row>
    <row r="4354" spans="1:17" x14ac:dyDescent="0.2">
      <c r="A4354" s="187" t="str">
        <f>B4354&amp;C4354&amp;D4354&amp;E4354</f>
        <v>200915A17Q343</v>
      </c>
      <c r="B4354" s="184">
        <v>2009</v>
      </c>
      <c r="C4354" s="184" t="s">
        <v>0</v>
      </c>
      <c r="D4354" s="184" t="s">
        <v>41</v>
      </c>
      <c r="E4354" s="184">
        <v>43</v>
      </c>
      <c r="F4354" s="184">
        <v>44294</v>
      </c>
      <c r="G4354" s="184">
        <v>0.25672625221157952</v>
      </c>
      <c r="H4354" s="184">
        <v>0.37005011965503226</v>
      </c>
      <c r="I4354" s="184">
        <v>0.27504853930554929</v>
      </c>
      <c r="J4354" s="184">
        <v>5.9985551090441146E-2</v>
      </c>
      <c r="K4354" s="184">
        <v>7.4976294757754997E-2</v>
      </c>
      <c r="L4354" s="184">
        <v>0.86494784846706096</v>
      </c>
      <c r="M4354" s="184">
        <v>383.94851558072298</v>
      </c>
      <c r="N4354" s="184">
        <v>0.15500970786110985</v>
      </c>
      <c r="O4354" s="184">
        <v>2.0002709170542286E-2</v>
      </c>
      <c r="P4354" s="184">
        <v>2.0002709170542286E-2</v>
      </c>
      <c r="Q4354" s="184">
        <v>0</v>
      </c>
    </row>
    <row r="4355" spans="1:17" x14ac:dyDescent="0.2">
      <c r="A4355" s="187" t="str">
        <f>B4355&amp;C4355&amp;D4355&amp;E4355</f>
        <v>200915A17Q443</v>
      </c>
      <c r="B4355" s="184">
        <v>2009</v>
      </c>
      <c r="C4355" s="184" t="s">
        <v>0</v>
      </c>
      <c r="D4355" s="184" t="s">
        <v>43</v>
      </c>
      <c r="E4355" s="184">
        <v>43</v>
      </c>
      <c r="F4355" s="184">
        <v>46949</v>
      </c>
      <c r="G4355" s="184">
        <v>0.21161098422478355</v>
      </c>
      <c r="H4355" s="184">
        <v>0.40100960616839548</v>
      </c>
      <c r="I4355" s="184">
        <v>0.31615156872350847</v>
      </c>
      <c r="J4355" s="184">
        <v>3.2971948284308508E-2</v>
      </c>
      <c r="K4355" s="184">
        <v>4.24290187224435E-2</v>
      </c>
      <c r="L4355" s="184">
        <v>0.88208481543802852</v>
      </c>
      <c r="M4355" s="184">
        <v>492.31407075565744</v>
      </c>
      <c r="N4355" s="184">
        <v>0.17623532447426138</v>
      </c>
      <c r="O4355" s="184">
        <v>1.905130520793016E-2</v>
      </c>
      <c r="P4355" s="184">
        <v>1.905130520793016E-2</v>
      </c>
      <c r="Q4355" s="184">
        <v>0</v>
      </c>
    </row>
    <row r="4356" spans="1:17" x14ac:dyDescent="0.2">
      <c r="A4356" s="187" t="str">
        <f>B4356&amp;C4356&amp;D4356&amp;E4356</f>
        <v>200915A17Q543</v>
      </c>
      <c r="B4356" s="184">
        <v>2009</v>
      </c>
      <c r="C4356" s="184" t="s">
        <v>0</v>
      </c>
      <c r="D4356" s="184" t="s">
        <v>45</v>
      </c>
      <c r="E4356" s="184">
        <v>43</v>
      </c>
      <c r="F4356" s="184">
        <v>38541</v>
      </c>
      <c r="G4356" s="184">
        <v>0.16318068736754815</v>
      </c>
      <c r="H4356" s="184">
        <v>0.28159622220492464</v>
      </c>
      <c r="I4356" s="184">
        <v>0.23564515710542019</v>
      </c>
      <c r="J4356" s="184">
        <v>2.8722658986533822E-2</v>
      </c>
      <c r="K4356" s="184">
        <v>4.0242858254845491E-2</v>
      </c>
      <c r="L4356" s="184">
        <v>0.93106042915336917</v>
      </c>
      <c r="M4356" s="184">
        <v>460.88728766791718</v>
      </c>
      <c r="N4356" s="184">
        <v>0.15515944059572923</v>
      </c>
      <c r="O4356" s="184">
        <v>1.1494252873563218E-2</v>
      </c>
      <c r="P4356" s="184">
        <v>1.1494252873563218E-2</v>
      </c>
      <c r="Q4356" s="184">
        <v>0</v>
      </c>
    </row>
    <row r="4357" spans="1:17" x14ac:dyDescent="0.2">
      <c r="A4357" s="187" t="str">
        <f>B4357&amp;C4357&amp;D4357&amp;E4357</f>
        <v>200915A29Q143</v>
      </c>
      <c r="B4357" s="184">
        <v>2009</v>
      </c>
      <c r="C4357" s="184" t="s">
        <v>3</v>
      </c>
      <c r="D4357" s="184" t="s">
        <v>37</v>
      </c>
      <c r="E4357" s="184">
        <v>43</v>
      </c>
      <c r="F4357" s="184">
        <v>73760</v>
      </c>
      <c r="G4357" s="184">
        <v>0.38996502889456586</v>
      </c>
      <c r="H4357" s="184">
        <v>0.54662418655097611</v>
      </c>
      <c r="I4357" s="184">
        <v>0.33345986984815618</v>
      </c>
      <c r="J4357" s="184">
        <v>0.24010303687635576</v>
      </c>
      <c r="K4357" s="184">
        <v>0.4112391540130152</v>
      </c>
      <c r="L4357" s="184">
        <v>0.30935466377440346</v>
      </c>
      <c r="M4357" s="184">
        <v>339.77574966093852</v>
      </c>
      <c r="N4357" s="184">
        <v>0.10612216977905466</v>
      </c>
      <c r="O4357" s="184">
        <v>4.8498529311170394E-2</v>
      </c>
      <c r="P4357" s="184">
        <v>4.8498529311170394E-2</v>
      </c>
      <c r="Q4357" s="184">
        <v>0</v>
      </c>
    </row>
    <row r="4358" spans="1:17" x14ac:dyDescent="0.2">
      <c r="A4358" s="187" t="str">
        <f>B4358&amp;C4358&amp;D4358&amp;E4358</f>
        <v>200915A29Q243</v>
      </c>
      <c r="B4358" s="184">
        <v>2009</v>
      </c>
      <c r="C4358" s="184" t="s">
        <v>3</v>
      </c>
      <c r="D4358" s="184" t="s">
        <v>39</v>
      </c>
      <c r="E4358" s="184">
        <v>43</v>
      </c>
      <c r="F4358" s="184">
        <v>147931</v>
      </c>
      <c r="G4358" s="184">
        <v>0.28318951115821978</v>
      </c>
      <c r="H4358" s="184">
        <v>0.58673976380880277</v>
      </c>
      <c r="I4358" s="184">
        <v>0.4205812169186986</v>
      </c>
      <c r="J4358" s="184">
        <v>0.19909958020969235</v>
      </c>
      <c r="K4358" s="184">
        <v>0.30689307852985515</v>
      </c>
      <c r="L4358" s="184">
        <v>0.34883154984418413</v>
      </c>
      <c r="M4358" s="184">
        <v>580.51139385859449</v>
      </c>
      <c r="N4358" s="184">
        <v>0.17537184599448916</v>
      </c>
      <c r="O4358" s="184">
        <v>3.8961742344745413E-2</v>
      </c>
      <c r="P4358" s="184">
        <v>3.7465557278161789E-2</v>
      </c>
      <c r="Q4358" s="184">
        <v>1.4961850665836205E-3</v>
      </c>
    </row>
    <row r="4359" spans="1:17" x14ac:dyDescent="0.2">
      <c r="A4359" s="187" t="str">
        <f>B4359&amp;C4359&amp;D4359&amp;E4359</f>
        <v>200915A29Q343</v>
      </c>
      <c r="B4359" s="184">
        <v>2009</v>
      </c>
      <c r="C4359" s="184" t="s">
        <v>3</v>
      </c>
      <c r="D4359" s="184" t="s">
        <v>41</v>
      </c>
      <c r="E4359" s="184">
        <v>43</v>
      </c>
      <c r="F4359" s="184">
        <v>185834</v>
      </c>
      <c r="G4359" s="184">
        <v>0.1597398012454086</v>
      </c>
      <c r="H4359" s="184">
        <v>0.71638666767114734</v>
      </c>
      <c r="I4359" s="184">
        <v>0.60195120376249767</v>
      </c>
      <c r="J4359" s="184">
        <v>0.12391166309717275</v>
      </c>
      <c r="K4359" s="184">
        <v>0.19900556410559961</v>
      </c>
      <c r="L4359" s="184">
        <v>0.31346255260070816</v>
      </c>
      <c r="M4359" s="184">
        <v>679.58426065168669</v>
      </c>
      <c r="N4359" s="184">
        <v>0.22531937105158367</v>
      </c>
      <c r="O4359" s="184">
        <v>4.5314635642562717E-2</v>
      </c>
      <c r="P4359" s="184">
        <v>4.0536177448690765E-2</v>
      </c>
      <c r="Q4359" s="184">
        <v>4.7784581938719499E-3</v>
      </c>
    </row>
    <row r="4360" spans="1:17" x14ac:dyDescent="0.2">
      <c r="A4360" s="187" t="str">
        <f>B4360&amp;C4360&amp;D4360&amp;E4360</f>
        <v>200915A29Q443</v>
      </c>
      <c r="B4360" s="184">
        <v>2009</v>
      </c>
      <c r="C4360" s="184" t="s">
        <v>3</v>
      </c>
      <c r="D4360" s="184" t="s">
        <v>43</v>
      </c>
      <c r="E4360" s="184">
        <v>43</v>
      </c>
      <c r="F4360" s="184">
        <v>263995</v>
      </c>
      <c r="G4360" s="184">
        <v>8.1366933944253525E-2</v>
      </c>
      <c r="H4360" s="184">
        <v>0.79365139491278247</v>
      </c>
      <c r="I4360" s="184">
        <v>0.72907441428814934</v>
      </c>
      <c r="J4360" s="184">
        <v>6.2921646243300058E-2</v>
      </c>
      <c r="K4360" s="184">
        <v>9.6482887933483585E-2</v>
      </c>
      <c r="L4360" s="184">
        <v>0.35484005378889749</v>
      </c>
      <c r="M4360" s="184">
        <v>812.07289360242351</v>
      </c>
      <c r="N4360" s="184">
        <v>0.25714849441476445</v>
      </c>
      <c r="O4360" s="184">
        <v>4.7914643030597379E-2</v>
      </c>
      <c r="P4360" s="184">
        <v>4.3706744779018938E-2</v>
      </c>
      <c r="Q4360" s="184">
        <v>4.2078982515784359E-3</v>
      </c>
    </row>
    <row r="4361" spans="1:17" x14ac:dyDescent="0.2">
      <c r="A4361" s="187" t="str">
        <f>B4361&amp;C4361&amp;D4361&amp;E4361</f>
        <v>200915A29Q543</v>
      </c>
      <c r="B4361" s="184">
        <v>2009</v>
      </c>
      <c r="C4361" s="184" t="s">
        <v>3</v>
      </c>
      <c r="D4361" s="184" t="s">
        <v>45</v>
      </c>
      <c r="E4361" s="184">
        <v>43</v>
      </c>
      <c r="F4361" s="184">
        <v>271752</v>
      </c>
      <c r="G4361" s="184">
        <v>6.5874429083558075E-2</v>
      </c>
      <c r="H4361" s="184">
        <v>0.7790963819953487</v>
      </c>
      <c r="I4361" s="184">
        <v>0.72777385263033945</v>
      </c>
      <c r="J4361" s="184">
        <v>4.4003356001059792E-2</v>
      </c>
      <c r="K4361" s="184">
        <v>6.9269039418293155E-2</v>
      </c>
      <c r="L4361" s="184">
        <v>0.47272513173776087</v>
      </c>
      <c r="M4361" s="184">
        <v>1484.0054649828123</v>
      </c>
      <c r="N4361" s="184">
        <v>0.30427208779876991</v>
      </c>
      <c r="O4361" s="184">
        <v>0.10115272713880602</v>
      </c>
      <c r="P4361" s="184">
        <v>7.747946819872574E-2</v>
      </c>
      <c r="Q4361" s="184">
        <v>2.3673258940080287E-2</v>
      </c>
    </row>
    <row r="4362" spans="1:17" x14ac:dyDescent="0.2">
      <c r="A4362" s="187" t="str">
        <f>B4362&amp;C4362&amp;D4362&amp;E4362</f>
        <v>200918A24Q143</v>
      </c>
      <c r="B4362" s="184">
        <v>2009</v>
      </c>
      <c r="C4362" s="184" t="s">
        <v>1</v>
      </c>
      <c r="D4362" s="184" t="s">
        <v>37</v>
      </c>
      <c r="E4362" s="184">
        <v>43</v>
      </c>
      <c r="F4362" s="184">
        <v>28349</v>
      </c>
      <c r="G4362" s="184">
        <v>0.41170845728856781</v>
      </c>
      <c r="H4362" s="184">
        <v>0.66400931249779538</v>
      </c>
      <c r="I4362" s="184">
        <v>0.3906310628240855</v>
      </c>
      <c r="J4362" s="184">
        <v>0.28131503756746268</v>
      </c>
      <c r="K4362" s="184">
        <v>0.52347525485907798</v>
      </c>
      <c r="L4362" s="184">
        <v>0.14832974708102578</v>
      </c>
      <c r="M4362" s="184">
        <v>325.77389078510748</v>
      </c>
      <c r="N4362" s="184">
        <v>0.15753546414477193</v>
      </c>
      <c r="O4362" s="184">
        <v>5.510719237743094E-2</v>
      </c>
      <c r="P4362" s="184">
        <v>5.510719237743094E-2</v>
      </c>
      <c r="Q4362" s="184">
        <v>0</v>
      </c>
    </row>
    <row r="4363" spans="1:17" x14ac:dyDescent="0.2">
      <c r="A4363" s="187" t="str">
        <f>B4363&amp;C4363&amp;D4363&amp;E4363</f>
        <v>200918A24Q243</v>
      </c>
      <c r="B4363" s="184">
        <v>2009</v>
      </c>
      <c r="C4363" s="184" t="s">
        <v>1</v>
      </c>
      <c r="D4363" s="184" t="s">
        <v>39</v>
      </c>
      <c r="E4363" s="184">
        <v>43</v>
      </c>
      <c r="F4363" s="184">
        <v>62004</v>
      </c>
      <c r="G4363" s="184">
        <v>0.30930930930930933</v>
      </c>
      <c r="H4363" s="184">
        <v>0.69281014128120766</v>
      </c>
      <c r="I4363" s="184">
        <v>0.47851751499903233</v>
      </c>
      <c r="J4363" s="184">
        <v>0.2321785691245726</v>
      </c>
      <c r="K4363" s="184">
        <v>0.38936197664666794</v>
      </c>
      <c r="L4363" s="184">
        <v>0.21064770014837753</v>
      </c>
      <c r="M4363" s="184">
        <v>592.25391718491198</v>
      </c>
      <c r="N4363" s="184">
        <v>0.1963905554480356</v>
      </c>
      <c r="O4363" s="184">
        <v>2.4982259209083285E-2</v>
      </c>
      <c r="P4363" s="184">
        <v>2.4982259209083285E-2</v>
      </c>
      <c r="Q4363" s="184">
        <v>0</v>
      </c>
    </row>
    <row r="4364" spans="1:17" x14ac:dyDescent="0.2">
      <c r="A4364" s="187" t="str">
        <f>B4364&amp;C4364&amp;D4364&amp;E4364</f>
        <v>200918A24Q343</v>
      </c>
      <c r="B4364" s="184">
        <v>2009</v>
      </c>
      <c r="C4364" s="184" t="s">
        <v>1</v>
      </c>
      <c r="D4364" s="184" t="s">
        <v>41</v>
      </c>
      <c r="E4364" s="184">
        <v>43</v>
      </c>
      <c r="F4364" s="184">
        <v>80857</v>
      </c>
      <c r="G4364" s="184">
        <v>0.19254288982081585</v>
      </c>
      <c r="H4364" s="184">
        <v>0.81099966607714857</v>
      </c>
      <c r="I4364" s="184">
        <v>0.65484744672693773</v>
      </c>
      <c r="J4364" s="184">
        <v>0.14241191238853779</v>
      </c>
      <c r="K4364" s="184">
        <v>0.25745451847088069</v>
      </c>
      <c r="L4364" s="184">
        <v>0.19179539186464994</v>
      </c>
      <c r="M4364" s="184">
        <v>651.3718443409017</v>
      </c>
      <c r="N4364" s="184">
        <v>0.27405172093943631</v>
      </c>
      <c r="O4364" s="184">
        <v>3.5680275053489495E-2</v>
      </c>
      <c r="P4364" s="184">
        <v>2.7443511384295731E-2</v>
      </c>
      <c r="Q4364" s="184">
        <v>8.2367636691937623E-3</v>
      </c>
    </row>
    <row r="4365" spans="1:17" x14ac:dyDescent="0.2">
      <c r="A4365" s="187" t="str">
        <f>B4365&amp;C4365&amp;D4365&amp;E4365</f>
        <v>200918A24Q443</v>
      </c>
      <c r="B4365" s="184">
        <v>2009</v>
      </c>
      <c r="C4365" s="184" t="s">
        <v>1</v>
      </c>
      <c r="D4365" s="184" t="s">
        <v>43</v>
      </c>
      <c r="E4365" s="184">
        <v>43</v>
      </c>
      <c r="F4365" s="184">
        <v>125351</v>
      </c>
      <c r="G4365" s="184">
        <v>7.9805348182016525E-2</v>
      </c>
      <c r="H4365" s="184">
        <v>0.84099049867970743</v>
      </c>
      <c r="I4365" s="184">
        <v>0.77387495911480564</v>
      </c>
      <c r="J4365" s="184">
        <v>8.1299710413159851E-2</v>
      </c>
      <c r="K4365" s="184">
        <v>0.11662451835246627</v>
      </c>
      <c r="L4365" s="184">
        <v>0.3073928409027451</v>
      </c>
      <c r="M4365" s="184">
        <v>755.01812127304981</v>
      </c>
      <c r="N4365" s="184">
        <v>0.26148973681901222</v>
      </c>
      <c r="O4365" s="184">
        <v>4.4171965121937599E-2</v>
      </c>
      <c r="P4365" s="184">
        <v>3.8858884253017527E-2</v>
      </c>
      <c r="Q4365" s="184">
        <v>5.3130808689200726E-3</v>
      </c>
    </row>
    <row r="4366" spans="1:17" x14ac:dyDescent="0.2">
      <c r="A4366" s="187" t="str">
        <f>B4366&amp;C4366&amp;D4366&amp;E4366</f>
        <v>200918A24Q543</v>
      </c>
      <c r="B4366" s="184">
        <v>2009</v>
      </c>
      <c r="C4366" s="184" t="s">
        <v>1</v>
      </c>
      <c r="D4366" s="184" t="s">
        <v>45</v>
      </c>
      <c r="E4366" s="184">
        <v>43</v>
      </c>
      <c r="F4366" s="184">
        <v>117616</v>
      </c>
      <c r="G4366" s="184">
        <v>8.5676814585483319E-2</v>
      </c>
      <c r="H4366" s="184">
        <v>0.7909128009794586</v>
      </c>
      <c r="I4366" s="184">
        <v>0.7231499115766562</v>
      </c>
      <c r="J4366" s="184">
        <v>5.0851924908175757E-2</v>
      </c>
      <c r="K4366" s="184">
        <v>7.910488368929397E-2</v>
      </c>
      <c r="L4366" s="184">
        <v>0.54050469323901507</v>
      </c>
      <c r="M4366" s="184">
        <v>1089.7277026803151</v>
      </c>
      <c r="N4366" s="184">
        <v>0.28445959733369608</v>
      </c>
      <c r="O4366" s="184">
        <v>6.0306420895116314E-2</v>
      </c>
      <c r="P4366" s="184">
        <v>5.0885933886546046E-2</v>
      </c>
      <c r="Q4366" s="184">
        <v>9.4204870085702625E-3</v>
      </c>
    </row>
    <row r="4367" spans="1:17" x14ac:dyDescent="0.2">
      <c r="A4367" s="187" t="str">
        <f>B4367&amp;C4367&amp;D4367&amp;E4367</f>
        <v>200925A29Q143</v>
      </c>
      <c r="B4367" s="184">
        <v>2009</v>
      </c>
      <c r="C4367" s="184" t="s">
        <v>2</v>
      </c>
      <c r="D4367" s="184" t="s">
        <v>37</v>
      </c>
      <c r="E4367" s="184">
        <v>43</v>
      </c>
      <c r="F4367" s="184">
        <v>21707</v>
      </c>
      <c r="G4367" s="184">
        <v>0.35690800077364448</v>
      </c>
      <c r="H4367" s="184">
        <v>0.71456212281752429</v>
      </c>
      <c r="I4367" s="184">
        <v>0.45952918413415028</v>
      </c>
      <c r="J4367" s="184">
        <v>0.28543787718247571</v>
      </c>
      <c r="K4367" s="184">
        <v>0.52010872068917857</v>
      </c>
      <c r="L4367" s="184">
        <v>3.0543142765006678E-2</v>
      </c>
      <c r="M4367" s="184">
        <v>425.05721768347087</v>
      </c>
      <c r="N4367" s="184">
        <v>0.11231400009213617</v>
      </c>
      <c r="O4367" s="184">
        <v>6.1224489795918366E-2</v>
      </c>
      <c r="P4367" s="184">
        <v>6.1224489795918366E-2</v>
      </c>
      <c r="Q4367" s="184">
        <v>0</v>
      </c>
    </row>
    <row r="4368" spans="1:17" x14ac:dyDescent="0.2">
      <c r="A4368" s="187" t="str">
        <f>B4368&amp;C4368&amp;D4368&amp;E4368</f>
        <v>200925A29Q243</v>
      </c>
      <c r="B4368" s="184">
        <v>2009</v>
      </c>
      <c r="C4368" s="184" t="s">
        <v>2</v>
      </c>
      <c r="D4368" s="184" t="s">
        <v>39</v>
      </c>
      <c r="E4368" s="184">
        <v>43</v>
      </c>
      <c r="F4368" s="184">
        <v>43839</v>
      </c>
      <c r="G4368" s="184">
        <v>0.18492281993380147</v>
      </c>
      <c r="H4368" s="184">
        <v>0.73740276922375059</v>
      </c>
      <c r="I4368" s="184">
        <v>0.60104016971190033</v>
      </c>
      <c r="J4368" s="184">
        <v>0.24745089988366523</v>
      </c>
      <c r="K4368" s="184">
        <v>0.37370834188736057</v>
      </c>
      <c r="L4368" s="184">
        <v>7.0713291817787821E-2</v>
      </c>
      <c r="M4368" s="184">
        <v>630.23590263372171</v>
      </c>
      <c r="N4368" s="184">
        <v>0.24366646032510259</v>
      </c>
      <c r="O4368" s="184">
        <v>9.1363459201687411E-2</v>
      </c>
      <c r="P4368" s="184">
        <v>8.6296627461769498E-2</v>
      </c>
      <c r="Q4368" s="184">
        <v>5.066831739917922E-3</v>
      </c>
    </row>
    <row r="4369" spans="1:17" x14ac:dyDescent="0.2">
      <c r="A4369" s="187" t="str">
        <f>B4369&amp;C4369&amp;D4369&amp;E4369</f>
        <v>200925A29Q343</v>
      </c>
      <c r="B4369" s="184">
        <v>2009</v>
      </c>
      <c r="C4369" s="184" t="s">
        <v>2</v>
      </c>
      <c r="D4369" s="184" t="s">
        <v>41</v>
      </c>
      <c r="E4369" s="184">
        <v>43</v>
      </c>
      <c r="F4369" s="184">
        <v>60683</v>
      </c>
      <c r="G4369" s="184">
        <v>8.6625100170044753E-2</v>
      </c>
      <c r="H4369" s="184">
        <v>0.84311916022609301</v>
      </c>
      <c r="I4369" s="184">
        <v>0.77008387851622362</v>
      </c>
      <c r="J4369" s="184">
        <v>0.145922251701465</v>
      </c>
      <c r="K4369" s="184">
        <v>0.21165730105630901</v>
      </c>
      <c r="L4369" s="184">
        <v>7.3035281709869324E-2</v>
      </c>
      <c r="M4369" s="184">
        <v>788.6242879021064</v>
      </c>
      <c r="N4369" s="184">
        <v>0.21170673829573355</v>
      </c>
      <c r="O4369" s="184">
        <v>7.6627721108053326E-2</v>
      </c>
      <c r="P4369" s="184">
        <v>7.2969365390636587E-2</v>
      </c>
      <c r="Q4369" s="184">
        <v>3.6583557174167396E-3</v>
      </c>
    </row>
    <row r="4370" spans="1:17" x14ac:dyDescent="0.2">
      <c r="A4370" s="187" t="str">
        <f>B4370&amp;C4370&amp;D4370&amp;E4370</f>
        <v>200925A29Q443</v>
      </c>
      <c r="B4370" s="184">
        <v>2009</v>
      </c>
      <c r="C4370" s="184" t="s">
        <v>2</v>
      </c>
      <c r="D4370" s="184" t="s">
        <v>43</v>
      </c>
      <c r="E4370" s="184">
        <v>43</v>
      </c>
      <c r="F4370" s="184">
        <v>91695</v>
      </c>
      <c r="G4370" s="184">
        <v>5.4541829866078757E-2</v>
      </c>
      <c r="H4370" s="184">
        <v>0.9299743715578821</v>
      </c>
      <c r="I4370" s="184">
        <v>0.87925186760455865</v>
      </c>
      <c r="J4370" s="184">
        <v>5.3132668084410271E-2</v>
      </c>
      <c r="K4370" s="184">
        <v>9.6624679644473521E-2</v>
      </c>
      <c r="L4370" s="184">
        <v>0.14974644200883364</v>
      </c>
      <c r="M4370" s="184">
        <v>939.59029499033545</v>
      </c>
      <c r="N4370" s="184">
        <v>0.29225148590435684</v>
      </c>
      <c r="O4370" s="184">
        <v>6.7669992911281965E-2</v>
      </c>
      <c r="P4370" s="184">
        <v>6.2838758929058297E-2</v>
      </c>
      <c r="Q4370" s="184">
        <v>4.8312339822236764E-3</v>
      </c>
    </row>
    <row r="4371" spans="1:17" x14ac:dyDescent="0.2">
      <c r="A4371" s="187" t="str">
        <f>B4371&amp;C4371&amp;D4371&amp;E4371</f>
        <v>200925A29Q543</v>
      </c>
      <c r="B4371" s="184">
        <v>2009</v>
      </c>
      <c r="C4371" s="184" t="s">
        <v>2</v>
      </c>
      <c r="D4371" s="184" t="s">
        <v>45</v>
      </c>
      <c r="E4371" s="184">
        <v>43</v>
      </c>
      <c r="F4371" s="184">
        <v>115595</v>
      </c>
      <c r="G4371" s="184">
        <v>3.900077890285969E-2</v>
      </c>
      <c r="H4371" s="184">
        <v>0.93294692677018898</v>
      </c>
      <c r="I4371" s="184">
        <v>0.89656126995112251</v>
      </c>
      <c r="J4371" s="184">
        <v>4.21298499070029E-2</v>
      </c>
      <c r="K4371" s="184">
        <v>6.8938967948440677E-2</v>
      </c>
      <c r="L4371" s="184">
        <v>0.25094511008261605</v>
      </c>
      <c r="M4371" s="184">
        <v>1897.240572580901</v>
      </c>
      <c r="N4371" s="184">
        <v>0.37428167768888737</v>
      </c>
      <c r="O4371" s="184">
        <v>0.17274405623499434</v>
      </c>
      <c r="P4371" s="184">
        <v>0.12663274769660146</v>
      </c>
      <c r="Q4371" s="184">
        <v>4.6111308538392862E-2</v>
      </c>
    </row>
    <row r="4372" spans="1:17" x14ac:dyDescent="0.2">
      <c r="A4372" s="187" t="str">
        <f>B4372&amp;C4372&amp;D4372&amp;E4372</f>
        <v>200930EMAQ143</v>
      </c>
      <c r="B4372" s="184">
        <v>2009</v>
      </c>
      <c r="C4372" s="184" t="s">
        <v>4</v>
      </c>
      <c r="D4372" s="184" t="s">
        <v>37</v>
      </c>
      <c r="E4372" s="184">
        <v>43</v>
      </c>
      <c r="F4372" s="184">
        <v>112517</v>
      </c>
      <c r="G4372" s="184">
        <v>0.24920541163896154</v>
      </c>
      <c r="H4372" s="184">
        <v>0.63195783748233603</v>
      </c>
      <c r="I4372" s="184">
        <v>0.4744705244540825</v>
      </c>
      <c r="J4372" s="184">
        <v>0.36409609214607569</v>
      </c>
      <c r="K4372" s="184">
        <v>0.51371792706879849</v>
      </c>
      <c r="L4372" s="184">
        <v>1.7721766488619499E-2</v>
      </c>
      <c r="M4372" s="184">
        <v>417.59260345049131</v>
      </c>
      <c r="N4372" s="184">
        <v>0.19880621129162554</v>
      </c>
      <c r="O4372" s="184">
        <v>0.1133022170361727</v>
      </c>
      <c r="P4372" s="184">
        <v>0.11131855309218203</v>
      </c>
      <c r="Q4372" s="184">
        <v>1.9836639439906652E-3</v>
      </c>
    </row>
    <row r="4373" spans="1:17" x14ac:dyDescent="0.2">
      <c r="A4373" s="187" t="str">
        <f>B4373&amp;C4373&amp;D4373&amp;E4373</f>
        <v>200930EMAQ243</v>
      </c>
      <c r="B4373" s="184">
        <v>2009</v>
      </c>
      <c r="C4373" s="184" t="s">
        <v>4</v>
      </c>
      <c r="D4373" s="184" t="s">
        <v>39</v>
      </c>
      <c r="E4373" s="184">
        <v>43</v>
      </c>
      <c r="F4373" s="184">
        <v>227033</v>
      </c>
      <c r="G4373" s="184">
        <v>9.3800803450268047E-2</v>
      </c>
      <c r="H4373" s="184">
        <v>0.65566679733783195</v>
      </c>
      <c r="I4373" s="184">
        <v>0.59416472495187922</v>
      </c>
      <c r="J4373" s="184">
        <v>0.33945285487131827</v>
      </c>
      <c r="K4373" s="184">
        <v>0.40095492725727094</v>
      </c>
      <c r="L4373" s="184">
        <v>2.0503627225997984E-2</v>
      </c>
      <c r="M4373" s="184">
        <v>647.70167978210873</v>
      </c>
      <c r="N4373" s="184">
        <v>0.26443094284223467</v>
      </c>
      <c r="O4373" s="184">
        <v>0.15670407612781123</v>
      </c>
      <c r="P4373" s="184">
        <v>0.1518001644955029</v>
      </c>
      <c r="Q4373" s="184">
        <v>4.9039116323083319E-3</v>
      </c>
    </row>
    <row r="4374" spans="1:17" x14ac:dyDescent="0.2">
      <c r="A4374" s="187" t="str">
        <f>B4374&amp;C4374&amp;D4374&amp;E4374</f>
        <v>200930EMAQ343</v>
      </c>
      <c r="B4374" s="184">
        <v>2009</v>
      </c>
      <c r="C4374" s="184" t="s">
        <v>4</v>
      </c>
      <c r="D4374" s="184" t="s">
        <v>41</v>
      </c>
      <c r="E4374" s="184">
        <v>43</v>
      </c>
      <c r="F4374" s="184">
        <v>302364</v>
      </c>
      <c r="G4374" s="184">
        <v>5.53237061120209E-2</v>
      </c>
      <c r="H4374" s="184">
        <v>0.68866994748052013</v>
      </c>
      <c r="I4374" s="184">
        <v>0.65057017369792702</v>
      </c>
      <c r="J4374" s="184">
        <v>0.30693468799195672</v>
      </c>
      <c r="K4374" s="184">
        <v>0.34137000436559906</v>
      </c>
      <c r="L4374" s="184">
        <v>1.90598087073858E-2</v>
      </c>
      <c r="M4374" s="184">
        <v>804.85269955652814</v>
      </c>
      <c r="N4374" s="184">
        <v>0.2520174359381408</v>
      </c>
      <c r="O4374" s="184">
        <v>0.13701035837599715</v>
      </c>
      <c r="P4374" s="184">
        <v>0.12014988556838777</v>
      </c>
      <c r="Q4374" s="184">
        <v>1.6860472807609373E-2</v>
      </c>
    </row>
    <row r="4375" spans="1:17" x14ac:dyDescent="0.2">
      <c r="A4375" s="187" t="str">
        <f>B4375&amp;C4375&amp;D4375&amp;E4375</f>
        <v>200930EMAQ443</v>
      </c>
      <c r="B4375" s="184">
        <v>2009</v>
      </c>
      <c r="C4375" s="184" t="s">
        <v>4</v>
      </c>
      <c r="D4375" s="184" t="s">
        <v>43</v>
      </c>
      <c r="E4375" s="184">
        <v>43</v>
      </c>
      <c r="F4375" s="184">
        <v>591688</v>
      </c>
      <c r="G4375" s="184">
        <v>2.8799072188807496E-2</v>
      </c>
      <c r="H4375" s="184">
        <v>0.64993881910736739</v>
      </c>
      <c r="I4375" s="184">
        <v>0.63122118413758599</v>
      </c>
      <c r="J4375" s="184">
        <v>0.34594583631914116</v>
      </c>
      <c r="K4375" s="184">
        <v>0.36316606049134004</v>
      </c>
      <c r="L4375" s="184">
        <v>2.3218317762063789E-2</v>
      </c>
      <c r="M4375" s="184">
        <v>966.83952117430351</v>
      </c>
      <c r="N4375" s="184">
        <v>0.28699777587971148</v>
      </c>
      <c r="O4375" s="184">
        <v>0.16260433492037987</v>
      </c>
      <c r="P4375" s="184">
        <v>0.13076643354277837</v>
      </c>
      <c r="Q4375" s="184">
        <v>3.18379013776015E-2</v>
      </c>
    </row>
    <row r="4376" spans="1:17" x14ac:dyDescent="0.2">
      <c r="A4376" s="187" t="str">
        <f>B4376&amp;C4376&amp;D4376&amp;E4376</f>
        <v>200930EMAQ543</v>
      </c>
      <c r="B4376" s="184">
        <v>2009</v>
      </c>
      <c r="C4376" s="184" t="s">
        <v>4</v>
      </c>
      <c r="D4376" s="184" t="s">
        <v>45</v>
      </c>
      <c r="E4376" s="184">
        <v>43</v>
      </c>
      <c r="F4376" s="184">
        <v>768119</v>
      </c>
      <c r="G4376" s="184">
        <v>1.6897523832775742E-2</v>
      </c>
      <c r="H4376" s="184">
        <v>0.68254788646030107</v>
      </c>
      <c r="I4376" s="184">
        <v>0.67101451728182737</v>
      </c>
      <c r="J4376" s="184">
        <v>0.31341888431349829</v>
      </c>
      <c r="K4376" s="184">
        <v>0.32380008826757312</v>
      </c>
      <c r="L4376" s="184">
        <v>4.9015842597305889E-2</v>
      </c>
      <c r="M4376" s="184">
        <v>2908.6320191189106</v>
      </c>
      <c r="N4376" s="184">
        <v>0.3175799390023154</v>
      </c>
      <c r="O4376" s="184">
        <v>0.21632821025709142</v>
      </c>
      <c r="P4376" s="184">
        <v>0.13354768471854334</v>
      </c>
      <c r="Q4376" s="184">
        <v>8.2780525538548089E-2</v>
      </c>
    </row>
    <row r="4377" spans="1:17" x14ac:dyDescent="0.2">
      <c r="A4377" s="187" t="str">
        <f>B4377&amp;C4377&amp;D4377&amp;E4377</f>
        <v>200915A17Q153</v>
      </c>
      <c r="B4377" s="184">
        <v>2009</v>
      </c>
      <c r="C4377" s="184" t="s">
        <v>0</v>
      </c>
      <c r="D4377" s="184" t="s">
        <v>37</v>
      </c>
      <c r="E4377" s="184">
        <v>53</v>
      </c>
      <c r="F4377" s="184">
        <v>12681</v>
      </c>
      <c r="G4377" s="184">
        <v>0.8</v>
      </c>
      <c r="H4377" s="184">
        <v>0.26772336566516836</v>
      </c>
      <c r="I4377" s="184">
        <v>5.3544673133033675E-2</v>
      </c>
      <c r="J4377" s="184">
        <v>5.3544673133033675E-2</v>
      </c>
      <c r="K4377" s="184">
        <v>0.12499014273322293</v>
      </c>
      <c r="L4377" s="184">
        <v>0.83936598060089895</v>
      </c>
      <c r="M4377" s="184">
        <v>37.400340576671326</v>
      </c>
      <c r="N4377" s="184">
        <v>0</v>
      </c>
      <c r="O4377" s="184">
        <v>0</v>
      </c>
      <c r="P4377" s="184">
        <v>0</v>
      </c>
      <c r="Q4377" s="184">
        <v>0</v>
      </c>
    </row>
    <row r="4378" spans="1:17" x14ac:dyDescent="0.2">
      <c r="A4378" s="187" t="str">
        <f>B4378&amp;C4378&amp;D4378&amp;E4378</f>
        <v>200915A17Q253</v>
      </c>
      <c r="B4378" s="184">
        <v>2009</v>
      </c>
      <c r="C4378" s="184" t="s">
        <v>0</v>
      </c>
      <c r="D4378" s="184" t="s">
        <v>39</v>
      </c>
      <c r="E4378" s="184">
        <v>53</v>
      </c>
      <c r="F4378" s="184">
        <v>32165</v>
      </c>
      <c r="G4378" s="184">
        <v>0.50021017234131993</v>
      </c>
      <c r="H4378" s="184">
        <v>0.29584952588217006</v>
      </c>
      <c r="I4378" s="184">
        <v>0.147862583553552</v>
      </c>
      <c r="J4378" s="184">
        <v>7.7413337478625832E-2</v>
      </c>
      <c r="K4378" s="184">
        <v>7.7413337478625832E-2</v>
      </c>
      <c r="L4378" s="184">
        <v>0.88036685838644491</v>
      </c>
      <c r="M4378" s="184">
        <v>398.36621175818021</v>
      </c>
      <c r="N4378" s="184">
        <v>4.930825431369501E-2</v>
      </c>
      <c r="O4378" s="184">
        <v>0</v>
      </c>
      <c r="P4378" s="184">
        <v>0</v>
      </c>
      <c r="Q4378" s="184">
        <v>0</v>
      </c>
    </row>
    <row r="4379" spans="1:17" x14ac:dyDescent="0.2">
      <c r="A4379" s="187" t="str">
        <f>B4379&amp;C4379&amp;D4379&amp;E4379</f>
        <v>200915A17Q353</v>
      </c>
      <c r="B4379" s="184">
        <v>2009</v>
      </c>
      <c r="C4379" s="184" t="s">
        <v>0</v>
      </c>
      <c r="D4379" s="184" t="s">
        <v>41</v>
      </c>
      <c r="E4379" s="184">
        <v>53</v>
      </c>
      <c r="F4379" s="184">
        <v>25603</v>
      </c>
      <c r="G4379" s="184">
        <v>0.41694250337133748</v>
      </c>
      <c r="H4379" s="184">
        <v>0.31859547709252822</v>
      </c>
      <c r="I4379" s="184">
        <v>0.1857594813107839</v>
      </c>
      <c r="J4379" s="184">
        <v>5.3157833066437524E-2</v>
      </c>
      <c r="K4379" s="184">
        <v>5.3157833066437524E-2</v>
      </c>
      <c r="L4379" s="184">
        <v>0.93797601843533962</v>
      </c>
      <c r="M4379" s="184">
        <v>346.74684212788048</v>
      </c>
      <c r="N4379" s="184">
        <v>9.7332343865953214E-2</v>
      </c>
      <c r="O4379" s="184">
        <v>8.8661484982228648E-3</v>
      </c>
      <c r="P4379" s="184">
        <v>8.8661484982228648E-3</v>
      </c>
      <c r="Q4379" s="184">
        <v>0</v>
      </c>
    </row>
    <row r="4380" spans="1:17" x14ac:dyDescent="0.2">
      <c r="A4380" s="187" t="str">
        <f>B4380&amp;C4380&amp;D4380&amp;E4380</f>
        <v>200915A17Q453</v>
      </c>
      <c r="B4380" s="184">
        <v>2009</v>
      </c>
      <c r="C4380" s="184" t="s">
        <v>0</v>
      </c>
      <c r="D4380" s="184" t="s">
        <v>43</v>
      </c>
      <c r="E4380" s="184">
        <v>53</v>
      </c>
      <c r="F4380" s="184">
        <v>19024</v>
      </c>
      <c r="G4380" s="184">
        <v>0.43973135383527751</v>
      </c>
      <c r="H4380" s="184">
        <v>0.29741379310344829</v>
      </c>
      <c r="I4380" s="184">
        <v>0.16663162321278385</v>
      </c>
      <c r="J4380" s="184">
        <v>3.5744322960470983E-2</v>
      </c>
      <c r="K4380" s="184">
        <v>7.1383515559293523E-2</v>
      </c>
      <c r="L4380" s="184">
        <v>0.90480445752733385</v>
      </c>
      <c r="M4380" s="184">
        <v>456.64119093788469</v>
      </c>
      <c r="N4380" s="184">
        <v>7.1436080740117744E-2</v>
      </c>
      <c r="O4380" s="184">
        <v>0</v>
      </c>
      <c r="P4380" s="184">
        <v>0</v>
      </c>
      <c r="Q4380" s="184">
        <v>0</v>
      </c>
    </row>
    <row r="4381" spans="1:17" x14ac:dyDescent="0.2">
      <c r="A4381" s="187" t="str">
        <f>B4381&amp;C4381&amp;D4381&amp;E4381</f>
        <v>200915A17Q553</v>
      </c>
      <c r="B4381" s="184">
        <v>2009</v>
      </c>
      <c r="C4381" s="184" t="s">
        <v>0</v>
      </c>
      <c r="D4381" s="184" t="s">
        <v>45</v>
      </c>
      <c r="E4381" s="184">
        <v>53</v>
      </c>
      <c r="F4381" s="184">
        <v>43723</v>
      </c>
      <c r="G4381" s="184">
        <v>0.5457463884430177</v>
      </c>
      <c r="H4381" s="184">
        <v>0.11399034832925463</v>
      </c>
      <c r="I4381" s="184">
        <v>5.1780527411202343E-2</v>
      </c>
      <c r="J4381" s="184">
        <v>3.1082039201335683E-2</v>
      </c>
      <c r="K4381" s="184">
        <v>3.6273814697070195E-2</v>
      </c>
      <c r="L4381" s="184">
        <v>0.95336550556915123</v>
      </c>
      <c r="M4381" s="184">
        <v>389.72418117480078</v>
      </c>
      <c r="N4381" s="184">
        <v>3.6250943439379735E-2</v>
      </c>
      <c r="O4381" s="184">
        <v>1.036067973377856E-2</v>
      </c>
      <c r="P4381" s="184">
        <v>1.036067973377856E-2</v>
      </c>
      <c r="Q4381" s="184">
        <v>0</v>
      </c>
    </row>
    <row r="4382" spans="1:17" x14ac:dyDescent="0.2">
      <c r="A4382" s="187" t="str">
        <f>B4382&amp;C4382&amp;D4382&amp;E4382</f>
        <v>200915A29Q153</v>
      </c>
      <c r="B4382" s="184">
        <v>2009</v>
      </c>
      <c r="C4382" s="184" t="s">
        <v>3</v>
      </c>
      <c r="D4382" s="184" t="s">
        <v>37</v>
      </c>
      <c r="E4382" s="184">
        <v>53</v>
      </c>
      <c r="F4382" s="184">
        <v>54148</v>
      </c>
      <c r="G4382" s="184">
        <v>0.617214980343472</v>
      </c>
      <c r="H4382" s="184">
        <v>0.53553224495826257</v>
      </c>
      <c r="I4382" s="184">
        <v>0.20499372091305312</v>
      </c>
      <c r="J4382" s="184">
        <v>0.2761874861490729</v>
      </c>
      <c r="K4382" s="184">
        <v>0.52731402821895546</v>
      </c>
      <c r="L4382" s="184">
        <v>0.29279013075275173</v>
      </c>
      <c r="M4382" s="184">
        <v>440.02745547593378</v>
      </c>
      <c r="N4382" s="184">
        <v>7.9504321489251684E-2</v>
      </c>
      <c r="O4382" s="184">
        <v>1.6731919923173525E-2</v>
      </c>
      <c r="P4382" s="184">
        <v>1.6731919923173525E-2</v>
      </c>
      <c r="Q4382" s="184">
        <v>0</v>
      </c>
    </row>
    <row r="4383" spans="1:17" x14ac:dyDescent="0.2">
      <c r="A4383" s="187" t="str">
        <f>B4383&amp;C4383&amp;D4383&amp;E4383</f>
        <v>200915A29Q253</v>
      </c>
      <c r="B4383" s="184">
        <v>2009</v>
      </c>
      <c r="C4383" s="184" t="s">
        <v>3</v>
      </c>
      <c r="D4383" s="184" t="s">
        <v>39</v>
      </c>
      <c r="E4383" s="184">
        <v>53</v>
      </c>
      <c r="F4383" s="184">
        <v>124145</v>
      </c>
      <c r="G4383" s="184">
        <v>0.31089162740123233</v>
      </c>
      <c r="H4383" s="184">
        <v>0.6222723428249225</v>
      </c>
      <c r="I4383" s="184">
        <v>0.42881308147730479</v>
      </c>
      <c r="J4383" s="184">
        <v>0.16973700108743808</v>
      </c>
      <c r="K4383" s="184">
        <v>0.29019291956985782</v>
      </c>
      <c r="L4383" s="184">
        <v>0.35762213540617827</v>
      </c>
      <c r="M4383" s="184">
        <v>568.98409190775305</v>
      </c>
      <c r="N4383" s="184">
        <v>0.17882315034838295</v>
      </c>
      <c r="O4383" s="184">
        <v>2.9199726126706675E-2</v>
      </c>
      <c r="P4383" s="184">
        <v>2.9199726126706675E-2</v>
      </c>
      <c r="Q4383" s="184">
        <v>0</v>
      </c>
    </row>
    <row r="4384" spans="1:17" x14ac:dyDescent="0.2">
      <c r="A4384" s="187" t="str">
        <f>B4384&amp;C4384&amp;D4384&amp;E4384</f>
        <v>200915A29Q353</v>
      </c>
      <c r="B4384" s="184">
        <v>2009</v>
      </c>
      <c r="C4384" s="184" t="s">
        <v>3</v>
      </c>
      <c r="D4384" s="184" t="s">
        <v>41</v>
      </c>
      <c r="E4384" s="184">
        <v>53</v>
      </c>
      <c r="F4384" s="184">
        <v>129575</v>
      </c>
      <c r="G4384" s="184">
        <v>0.20791192185223165</v>
      </c>
      <c r="H4384" s="184">
        <v>0.71499131776963154</v>
      </c>
      <c r="I4384" s="184">
        <v>0.56633609878448776</v>
      </c>
      <c r="J4384" s="184">
        <v>0.11364846613930156</v>
      </c>
      <c r="K4384" s="184">
        <v>0.2080802623962956</v>
      </c>
      <c r="L4384" s="184">
        <v>0.34789118271271463</v>
      </c>
      <c r="M4384" s="184">
        <v>648.83161922970874</v>
      </c>
      <c r="N4384" s="184">
        <v>0.22375458228825004</v>
      </c>
      <c r="O4384" s="184">
        <v>6.1200077175381055E-2</v>
      </c>
      <c r="P4384" s="184">
        <v>5.9448196025467873E-2</v>
      </c>
      <c r="Q4384" s="184">
        <v>1.7518811499131776E-3</v>
      </c>
    </row>
    <row r="4385" spans="1:17" x14ac:dyDescent="0.2">
      <c r="A4385" s="187" t="str">
        <f>B4385&amp;C4385&amp;D4385&amp;E4385</f>
        <v>200915A29Q453</v>
      </c>
      <c r="B4385" s="184">
        <v>2009</v>
      </c>
      <c r="C4385" s="184" t="s">
        <v>3</v>
      </c>
      <c r="D4385" s="184" t="s">
        <v>43</v>
      </c>
      <c r="E4385" s="184">
        <v>53</v>
      </c>
      <c r="F4385" s="184">
        <v>135242</v>
      </c>
      <c r="G4385" s="184">
        <v>0.1361903351779534</v>
      </c>
      <c r="H4385" s="184">
        <v>0.79902692950414811</v>
      </c>
      <c r="I4385" s="184">
        <v>0.69020718415876725</v>
      </c>
      <c r="J4385" s="184">
        <v>6.8639919551618578E-2</v>
      </c>
      <c r="K4385" s="184">
        <v>0.13060291921148756</v>
      </c>
      <c r="L4385" s="184">
        <v>0.34339184572839798</v>
      </c>
      <c r="M4385" s="184">
        <v>871.71087886463602</v>
      </c>
      <c r="N4385" s="184">
        <v>0.27184386919971854</v>
      </c>
      <c r="O4385" s="184">
        <v>3.692923008554605E-2</v>
      </c>
      <c r="P4385" s="184">
        <v>3.357404732807466E-2</v>
      </c>
      <c r="Q4385" s="184">
        <v>3.355182757471392E-3</v>
      </c>
    </row>
    <row r="4386" spans="1:17" x14ac:dyDescent="0.2">
      <c r="A4386" s="187" t="str">
        <f>B4386&amp;C4386&amp;D4386&amp;E4386</f>
        <v>200915A29Q553</v>
      </c>
      <c r="B4386" s="184">
        <v>2009</v>
      </c>
      <c r="C4386" s="184" t="s">
        <v>3</v>
      </c>
      <c r="D4386" s="184" t="s">
        <v>45</v>
      </c>
      <c r="E4386" s="184">
        <v>53</v>
      </c>
      <c r="F4386" s="184">
        <v>257356</v>
      </c>
      <c r="G4386" s="184">
        <v>0.13378548250358113</v>
      </c>
      <c r="H4386" s="184">
        <v>0.66458524378681672</v>
      </c>
      <c r="I4386" s="184">
        <v>0.57567338628203735</v>
      </c>
      <c r="J4386" s="184">
        <v>7.0439391348948541E-2</v>
      </c>
      <c r="K4386" s="184">
        <v>0.11269603195573447</v>
      </c>
      <c r="L4386" s="184">
        <v>0.47447504623945042</v>
      </c>
      <c r="M4386" s="184">
        <v>2270.2118426582006</v>
      </c>
      <c r="N4386" s="184">
        <v>0.23415035981286622</v>
      </c>
      <c r="O4386" s="184">
        <v>7.0423848676541445E-2</v>
      </c>
      <c r="P4386" s="184">
        <v>4.8423195884300343E-2</v>
      </c>
      <c r="Q4386" s="184">
        <v>2.2000652792241098E-2</v>
      </c>
    </row>
    <row r="4387" spans="1:17" x14ac:dyDescent="0.2">
      <c r="A4387" s="187" t="str">
        <f>B4387&amp;C4387&amp;D4387&amp;E4387</f>
        <v>200918A24Q153</v>
      </c>
      <c r="B4387" s="184">
        <v>2009</v>
      </c>
      <c r="C4387" s="184" t="s">
        <v>1</v>
      </c>
      <c r="D4387" s="184" t="s">
        <v>37</v>
      </c>
      <c r="E4387" s="184">
        <v>53</v>
      </c>
      <c r="F4387" s="184">
        <v>23786</v>
      </c>
      <c r="G4387" s="184">
        <v>0.65509629291314608</v>
      </c>
      <c r="H4387" s="184">
        <v>0.55229967207601105</v>
      </c>
      <c r="I4387" s="184">
        <v>0.19049020432187</v>
      </c>
      <c r="J4387" s="184">
        <v>0.39048179601446231</v>
      </c>
      <c r="K4387" s="184">
        <v>0.65715126545026481</v>
      </c>
      <c r="L4387" s="184">
        <v>0.18090473387707054</v>
      </c>
      <c r="M4387" s="184">
        <v>478.85244895353986</v>
      </c>
      <c r="N4387" s="184">
        <v>0.12381232657865972</v>
      </c>
      <c r="O4387" s="184">
        <v>2.8588245186244008E-2</v>
      </c>
      <c r="P4387" s="184">
        <v>2.8588245186244008E-2</v>
      </c>
      <c r="Q4387" s="184">
        <v>0</v>
      </c>
    </row>
    <row r="4388" spans="1:17" x14ac:dyDescent="0.2">
      <c r="A4388" s="187" t="str">
        <f>B4388&amp;C4388&amp;D4388&amp;E4388</f>
        <v>200918A24Q253</v>
      </c>
      <c r="B4388" s="184">
        <v>2009</v>
      </c>
      <c r="C4388" s="184" t="s">
        <v>1</v>
      </c>
      <c r="D4388" s="184" t="s">
        <v>39</v>
      </c>
      <c r="E4388" s="184">
        <v>53</v>
      </c>
      <c r="F4388" s="184">
        <v>53233</v>
      </c>
      <c r="G4388" s="184">
        <v>0.32369602939675413</v>
      </c>
      <c r="H4388" s="184">
        <v>0.73615990081340521</v>
      </c>
      <c r="I4388" s="184">
        <v>0.49786786391899762</v>
      </c>
      <c r="J4388" s="184">
        <v>0.17449702252362256</v>
      </c>
      <c r="K4388" s="184">
        <v>0.34046550072323561</v>
      </c>
      <c r="L4388" s="184">
        <v>0.23393383803279921</v>
      </c>
      <c r="M4388" s="184">
        <v>561.18560396732073</v>
      </c>
      <c r="N4388" s="184">
        <v>0.21697067608438375</v>
      </c>
      <c r="O4388" s="184">
        <v>2.9812334454191947E-2</v>
      </c>
      <c r="P4388" s="184">
        <v>2.9812334454191947E-2</v>
      </c>
      <c r="Q4388" s="184">
        <v>0</v>
      </c>
    </row>
    <row r="4389" spans="1:17" x14ac:dyDescent="0.2">
      <c r="A4389" s="187" t="str">
        <f>B4389&amp;C4389&amp;D4389&amp;E4389</f>
        <v>200918A24Q353</v>
      </c>
      <c r="B4389" s="184">
        <v>2009</v>
      </c>
      <c r="C4389" s="184" t="s">
        <v>1</v>
      </c>
      <c r="D4389" s="184" t="s">
        <v>41</v>
      </c>
      <c r="E4389" s="184">
        <v>53</v>
      </c>
      <c r="F4389" s="184">
        <v>60473</v>
      </c>
      <c r="G4389" s="184">
        <v>0.22549283804232914</v>
      </c>
      <c r="H4389" s="184">
        <v>0.79772791162998358</v>
      </c>
      <c r="I4389" s="184">
        <v>0.61784598085095832</v>
      </c>
      <c r="J4389" s="184">
        <v>0.1123311229805037</v>
      </c>
      <c r="K4389" s="184">
        <v>0.24349709787839202</v>
      </c>
      <c r="L4389" s="184">
        <v>0.26216658674119031</v>
      </c>
      <c r="M4389" s="184">
        <v>615.37780977602756</v>
      </c>
      <c r="N4389" s="184">
        <v>0.26206736890843846</v>
      </c>
      <c r="O4389" s="184">
        <v>5.2403551998412512E-2</v>
      </c>
      <c r="P4389" s="184">
        <v>4.8649810659302496E-2</v>
      </c>
      <c r="Q4389" s="184">
        <v>3.7537413391100162E-3</v>
      </c>
    </row>
    <row r="4390" spans="1:17" x14ac:dyDescent="0.2">
      <c r="A4390" s="187" t="str">
        <f>B4390&amp;C4390&amp;D4390&amp;E4390</f>
        <v>200918A24Q453</v>
      </c>
      <c r="B4390" s="184">
        <v>2009</v>
      </c>
      <c r="C4390" s="184" t="s">
        <v>1</v>
      </c>
      <c r="D4390" s="184" t="s">
        <v>43</v>
      </c>
      <c r="E4390" s="184">
        <v>53</v>
      </c>
      <c r="F4390" s="184">
        <v>70225</v>
      </c>
      <c r="G4390" s="184">
        <v>0.13909724527049452</v>
      </c>
      <c r="H4390" s="184">
        <v>0.85809896760412963</v>
      </c>
      <c r="I4390" s="184">
        <v>0.73873976504093986</v>
      </c>
      <c r="J4390" s="184">
        <v>8.0598077607689569E-2</v>
      </c>
      <c r="K4390" s="184">
        <v>0.15804912780348879</v>
      </c>
      <c r="L4390" s="184">
        <v>0.3032253470986116</v>
      </c>
      <c r="M4390" s="184">
        <v>788.85333871228443</v>
      </c>
      <c r="N4390" s="184">
        <v>0.30100860024572129</v>
      </c>
      <c r="O4390" s="184">
        <v>2.9129403697248493E-2</v>
      </c>
      <c r="P4390" s="184">
        <v>2.5886453898682819E-2</v>
      </c>
      <c r="Q4390" s="184">
        <v>3.2429497985656734E-3</v>
      </c>
    </row>
    <row r="4391" spans="1:17" x14ac:dyDescent="0.2">
      <c r="A4391" s="187" t="str">
        <f>B4391&amp;C4391&amp;D4391&amp;E4391</f>
        <v>200918A24Q553</v>
      </c>
      <c r="B4391" s="184">
        <v>2009</v>
      </c>
      <c r="C4391" s="184" t="s">
        <v>1</v>
      </c>
      <c r="D4391" s="184" t="s">
        <v>45</v>
      </c>
      <c r="E4391" s="184">
        <v>53</v>
      </c>
      <c r="F4391" s="184">
        <v>112145</v>
      </c>
      <c r="G4391" s="184">
        <v>0.17667116009832687</v>
      </c>
      <c r="H4391" s="184">
        <v>0.67471576976236125</v>
      </c>
      <c r="I4391" s="184">
        <v>0.55551295198180928</v>
      </c>
      <c r="J4391" s="184">
        <v>8.0832850327700739E-2</v>
      </c>
      <c r="K4391" s="184">
        <v>0.12732622943510633</v>
      </c>
      <c r="L4391" s="184">
        <v>0.55752820009808735</v>
      </c>
      <c r="M4391" s="184">
        <v>1362.5668910965358</v>
      </c>
      <c r="N4391" s="184">
        <v>0.21416915600338848</v>
      </c>
      <c r="O4391" s="184">
        <v>4.0438717731508318E-2</v>
      </c>
      <c r="P4391" s="184">
        <v>3.2359891212269828E-2</v>
      </c>
      <c r="Q4391" s="184">
        <v>8.0788265192384863E-3</v>
      </c>
    </row>
    <row r="4392" spans="1:17" x14ac:dyDescent="0.2">
      <c r="A4392" s="187" t="str">
        <f>B4392&amp;C4392&amp;D4392&amp;E4392</f>
        <v>200925A29Q153</v>
      </c>
      <c r="B4392" s="184">
        <v>2009</v>
      </c>
      <c r="C4392" s="184" t="s">
        <v>2</v>
      </c>
      <c r="D4392" s="184" t="s">
        <v>37</v>
      </c>
      <c r="E4392" s="184">
        <v>53</v>
      </c>
      <c r="F4392" s="184">
        <v>17681</v>
      </c>
      <c r="G4392" s="184">
        <v>0.52751484036579499</v>
      </c>
      <c r="H4392" s="184">
        <v>0.70505061930886259</v>
      </c>
      <c r="I4392" s="184">
        <v>0.33312595441434306</v>
      </c>
      <c r="J4392" s="184">
        <v>0.28211074034274081</v>
      </c>
      <c r="K4392" s="184">
        <v>0.64119676488886379</v>
      </c>
      <c r="L4392" s="184">
        <v>5.1298003506588995E-2</v>
      </c>
      <c r="M4392" s="184">
        <v>456.57546321270172</v>
      </c>
      <c r="N4392" s="184">
        <v>7.6918726316384814E-2</v>
      </c>
      <c r="O4392" s="184">
        <v>1.2782082461399242E-2</v>
      </c>
      <c r="P4392" s="184">
        <v>1.2782082461399242E-2</v>
      </c>
      <c r="Q4392" s="184">
        <v>0</v>
      </c>
    </row>
    <row r="4393" spans="1:17" x14ac:dyDescent="0.2">
      <c r="A4393" s="187" t="str">
        <f>B4393&amp;C4393&amp;D4393&amp;E4393</f>
        <v>200925A29Q253</v>
      </c>
      <c r="B4393" s="184">
        <v>2009</v>
      </c>
      <c r="C4393" s="184" t="s">
        <v>2</v>
      </c>
      <c r="D4393" s="184" t="s">
        <v>39</v>
      </c>
      <c r="E4393" s="184">
        <v>53</v>
      </c>
      <c r="F4393" s="184">
        <v>38747</v>
      </c>
      <c r="G4393" s="184">
        <v>0.23020877119237776</v>
      </c>
      <c r="H4393" s="184">
        <v>0.7367796216481276</v>
      </c>
      <c r="I4393" s="184">
        <v>0.56716649030892718</v>
      </c>
      <c r="J4393" s="184">
        <v>0.23983792293596923</v>
      </c>
      <c r="K4393" s="184">
        <v>0.39775982656721809</v>
      </c>
      <c r="L4393" s="184">
        <v>9.3607247012671951E-2</v>
      </c>
      <c r="M4393" s="184">
        <v>615.31381359853503</v>
      </c>
      <c r="N4393" s="184">
        <v>0.23392778795777738</v>
      </c>
      <c r="O4393" s="184">
        <v>5.259762046093891E-2</v>
      </c>
      <c r="P4393" s="184">
        <v>5.259762046093891E-2</v>
      </c>
      <c r="Q4393" s="184">
        <v>0</v>
      </c>
    </row>
    <row r="4394" spans="1:17" x14ac:dyDescent="0.2">
      <c r="A4394" s="187" t="str">
        <f>B4394&amp;C4394&amp;D4394&amp;E4394</f>
        <v>200925A29Q353</v>
      </c>
      <c r="B4394" s="184">
        <v>2009</v>
      </c>
      <c r="C4394" s="184" t="s">
        <v>2</v>
      </c>
      <c r="D4394" s="184" t="s">
        <v>41</v>
      </c>
      <c r="E4394" s="184">
        <v>53</v>
      </c>
      <c r="F4394" s="184">
        <v>43499</v>
      </c>
      <c r="G4394" s="184">
        <v>0.13747344607829615</v>
      </c>
      <c r="H4394" s="184">
        <v>0.83328352375916692</v>
      </c>
      <c r="I4394" s="184">
        <v>0.71872916618772842</v>
      </c>
      <c r="J4394" s="184">
        <v>0.15108393296397618</v>
      </c>
      <c r="K4394" s="184">
        <v>0.25002873629278832</v>
      </c>
      <c r="L4394" s="184">
        <v>0.11974987930757029</v>
      </c>
      <c r="M4394" s="184">
        <v>734.76591690480325</v>
      </c>
      <c r="N4394" s="184">
        <v>0.24490218165934849</v>
      </c>
      <c r="O4394" s="184">
        <v>0.10423228120186671</v>
      </c>
      <c r="P4394" s="184">
        <v>0.10423228120186671</v>
      </c>
      <c r="Q4394" s="184">
        <v>0</v>
      </c>
    </row>
    <row r="4395" spans="1:17" x14ac:dyDescent="0.2">
      <c r="A4395" s="187" t="str">
        <f>B4395&amp;C4395&amp;D4395&amp;E4395</f>
        <v>200925A29Q453</v>
      </c>
      <c r="B4395" s="184">
        <v>2009</v>
      </c>
      <c r="C4395" s="184" t="s">
        <v>2</v>
      </c>
      <c r="D4395" s="184" t="s">
        <v>43</v>
      </c>
      <c r="E4395" s="184">
        <v>53</v>
      </c>
      <c r="F4395" s="184">
        <v>45993</v>
      </c>
      <c r="G4395" s="184">
        <v>9.1282270311313585E-2</v>
      </c>
      <c r="H4395" s="184">
        <v>0.91631335203183095</v>
      </c>
      <c r="I4395" s="184">
        <v>0.83267018894179545</v>
      </c>
      <c r="J4395" s="184">
        <v>6.3987998173635124E-2</v>
      </c>
      <c r="K4395" s="184">
        <v>0.11319113778183637</v>
      </c>
      <c r="L4395" s="184">
        <v>0.17250451155610635</v>
      </c>
      <c r="M4395" s="184">
        <v>1018.3086379254371</v>
      </c>
      <c r="N4395" s="184">
        <v>0.31035157523971041</v>
      </c>
      <c r="O4395" s="184">
        <v>6.4074967929902374E-2</v>
      </c>
      <c r="P4395" s="184">
        <v>5.9161176700802294E-2</v>
      </c>
      <c r="Q4395" s="184">
        <v>4.9137912291000807E-3</v>
      </c>
    </row>
    <row r="4396" spans="1:17" x14ac:dyDescent="0.2">
      <c r="A4396" s="187" t="str">
        <f>B4396&amp;C4396&amp;D4396&amp;E4396</f>
        <v>200925A29Q553</v>
      </c>
      <c r="B4396" s="184">
        <v>2009</v>
      </c>
      <c r="C4396" s="184" t="s">
        <v>2</v>
      </c>
      <c r="D4396" s="184" t="s">
        <v>45</v>
      </c>
      <c r="E4396" s="184">
        <v>53</v>
      </c>
      <c r="F4396" s="184">
        <v>101488</v>
      </c>
      <c r="G4396" s="184">
        <v>7.5167339713448023E-2</v>
      </c>
      <c r="H4396" s="184">
        <v>0.89059790320037835</v>
      </c>
      <c r="I4396" s="184">
        <v>0.82365402806243104</v>
      </c>
      <c r="J4396" s="184">
        <v>7.5910452467286768E-2</v>
      </c>
      <c r="K4396" s="184">
        <v>0.12945372851962794</v>
      </c>
      <c r="L4396" s="184">
        <v>0.17638538546429133</v>
      </c>
      <c r="M4396" s="184">
        <v>2997.5854744844369</v>
      </c>
      <c r="N4396" s="184">
        <v>0.34148864890430397</v>
      </c>
      <c r="O4396" s="184">
        <v>0.12943402175626675</v>
      </c>
      <c r="P4396" s="184">
        <v>8.2571338483367493E-2</v>
      </c>
      <c r="Q4396" s="184">
        <v>4.6862683272899261E-2</v>
      </c>
    </row>
    <row r="4397" spans="1:17" x14ac:dyDescent="0.2">
      <c r="A4397" s="187" t="str">
        <f>B4397&amp;C4397&amp;D4397&amp;E4397</f>
        <v>200930EMAQ153</v>
      </c>
      <c r="B4397" s="184">
        <v>2009</v>
      </c>
      <c r="C4397" s="184" t="s">
        <v>4</v>
      </c>
      <c r="D4397" s="184" t="s">
        <v>37</v>
      </c>
      <c r="E4397" s="184">
        <v>53</v>
      </c>
      <c r="F4397" s="184">
        <v>74536</v>
      </c>
      <c r="G4397" s="184">
        <v>0.28807487866882364</v>
      </c>
      <c r="H4397" s="184">
        <v>0.58052484705377272</v>
      </c>
      <c r="I4397" s="184">
        <v>0.41329022217451972</v>
      </c>
      <c r="J4397" s="184">
        <v>0.39819684447783621</v>
      </c>
      <c r="K4397" s="184">
        <v>0.55934045293549428</v>
      </c>
      <c r="L4397" s="184">
        <v>3.647901685091768E-2</v>
      </c>
      <c r="M4397" s="184">
        <v>485.46191539949655</v>
      </c>
      <c r="N4397" s="184">
        <v>0.15543204726210821</v>
      </c>
      <c r="O4397" s="184">
        <v>0.10059346781681897</v>
      </c>
      <c r="P4397" s="184">
        <v>0.10059346781681897</v>
      </c>
      <c r="Q4397" s="184">
        <v>0</v>
      </c>
    </row>
    <row r="4398" spans="1:17" x14ac:dyDescent="0.2">
      <c r="A4398" s="187" t="str">
        <f>B4398&amp;C4398&amp;D4398&amp;E4398</f>
        <v>200930EMAQ253</v>
      </c>
      <c r="B4398" s="184">
        <v>2009</v>
      </c>
      <c r="C4398" s="184" t="s">
        <v>4</v>
      </c>
      <c r="D4398" s="184" t="s">
        <v>39</v>
      </c>
      <c r="E4398" s="184">
        <v>53</v>
      </c>
      <c r="F4398" s="184">
        <v>152026</v>
      </c>
      <c r="G4398" s="184">
        <v>9.5877765704779946E-2</v>
      </c>
      <c r="H4398" s="184">
        <v>0.6840737768539592</v>
      </c>
      <c r="I4398" s="184">
        <v>0.61848631155197142</v>
      </c>
      <c r="J4398" s="184">
        <v>0.30104061147435307</v>
      </c>
      <c r="K4398" s="184">
        <v>0.36214857984818388</v>
      </c>
      <c r="L4398" s="184">
        <v>4.4669990659492453E-2</v>
      </c>
      <c r="M4398" s="184">
        <v>671.18018827429864</v>
      </c>
      <c r="N4398" s="184">
        <v>0.28105743729135602</v>
      </c>
      <c r="O4398" s="184">
        <v>0.1554488236768839</v>
      </c>
      <c r="P4398" s="184">
        <v>0.14946494781426894</v>
      </c>
      <c r="Q4398" s="184">
        <v>5.98387586261496E-3</v>
      </c>
    </row>
    <row r="4399" spans="1:17" x14ac:dyDescent="0.2">
      <c r="A4399" s="187" t="str">
        <f>B4399&amp;C4399&amp;D4399&amp;E4399</f>
        <v>200930EMAQ353</v>
      </c>
      <c r="B4399" s="184">
        <v>2009</v>
      </c>
      <c r="C4399" s="184" t="s">
        <v>4</v>
      </c>
      <c r="D4399" s="184" t="s">
        <v>41</v>
      </c>
      <c r="E4399" s="184">
        <v>53</v>
      </c>
      <c r="F4399" s="184">
        <v>174225</v>
      </c>
      <c r="G4399" s="184">
        <v>7.0878843082651855E-2</v>
      </c>
      <c r="H4399" s="184">
        <v>0.71520734682163867</v>
      </c>
      <c r="I4399" s="184">
        <v>0.66451427751470804</v>
      </c>
      <c r="J4399" s="184">
        <v>0.27047783039173484</v>
      </c>
      <c r="K4399" s="184">
        <v>0.31857081360309947</v>
      </c>
      <c r="L4399" s="184">
        <v>5.2030420433347685E-2</v>
      </c>
      <c r="M4399" s="184">
        <v>864.04974923850716</v>
      </c>
      <c r="N4399" s="184">
        <v>0.30561056105610562</v>
      </c>
      <c r="O4399" s="184">
        <v>0.14694217247811739</v>
      </c>
      <c r="P4399" s="184">
        <v>0.13653608839144785</v>
      </c>
      <c r="Q4399" s="184">
        <v>1.0406084086669537E-2</v>
      </c>
    </row>
    <row r="4400" spans="1:17" x14ac:dyDescent="0.2">
      <c r="A4400" s="187" t="str">
        <f>B4400&amp;C4400&amp;D4400&amp;E4400</f>
        <v>200930EMAQ453</v>
      </c>
      <c r="B4400" s="184">
        <v>2009</v>
      </c>
      <c r="C4400" s="184" t="s">
        <v>4</v>
      </c>
      <c r="D4400" s="184" t="s">
        <v>43</v>
      </c>
      <c r="E4400" s="184">
        <v>53</v>
      </c>
      <c r="F4400" s="184">
        <v>212070</v>
      </c>
      <c r="G4400" s="184">
        <v>4.551910486022101E-2</v>
      </c>
      <c r="H4400" s="184">
        <v>0.68060074503701606</v>
      </c>
      <c r="I4400" s="184">
        <v>0.64962040835573165</v>
      </c>
      <c r="J4400" s="184">
        <v>0.31726316782194558</v>
      </c>
      <c r="K4400" s="184">
        <v>0.34504644692790115</v>
      </c>
      <c r="L4400" s="184">
        <v>4.4886122506719479E-2</v>
      </c>
      <c r="M4400" s="184">
        <v>1135.6215846859038</v>
      </c>
      <c r="N4400" s="184">
        <v>0.27807857705942607</v>
      </c>
      <c r="O4400" s="184">
        <v>0.16042068890640709</v>
      </c>
      <c r="P4400" s="184">
        <v>0.13797010049895442</v>
      </c>
      <c r="Q4400" s="184">
        <v>2.245058840745269E-2</v>
      </c>
    </row>
    <row r="4401" spans="1:17" x14ac:dyDescent="0.2">
      <c r="A4401" s="187" t="str">
        <f>B4401&amp;C4401&amp;D4401&amp;E4401</f>
        <v>200930EMAQ553</v>
      </c>
      <c r="B4401" s="184">
        <v>2009</v>
      </c>
      <c r="C4401" s="184" t="s">
        <v>4</v>
      </c>
      <c r="D4401" s="184" t="s">
        <v>45</v>
      </c>
      <c r="E4401" s="184">
        <v>53</v>
      </c>
      <c r="F4401" s="184">
        <v>534443</v>
      </c>
      <c r="G4401" s="184">
        <v>2.652747442966312E-2</v>
      </c>
      <c r="H4401" s="184">
        <v>0.73504190343965592</v>
      </c>
      <c r="I4401" s="184">
        <v>0.71554309814142947</v>
      </c>
      <c r="J4401" s="184">
        <v>0.25775620599390392</v>
      </c>
      <c r="K4401" s="184">
        <v>0.27471030586984957</v>
      </c>
      <c r="L4401" s="184">
        <v>5.8921157167368642E-2</v>
      </c>
      <c r="M4401" s="184">
        <v>5197.2814797531346</v>
      </c>
      <c r="N4401" s="184">
        <v>0.27522575138146366</v>
      </c>
      <c r="O4401" s="184">
        <v>0.14756390673435466</v>
      </c>
      <c r="P4401" s="184">
        <v>9.1597780672986212E-2</v>
      </c>
      <c r="Q4401" s="184">
        <v>5.5966126061368436E-2</v>
      </c>
    </row>
    <row r="4402" spans="1:17" x14ac:dyDescent="0.2">
      <c r="A4402" s="187" t="str">
        <f>B4402&amp;C4402&amp;D4402&amp;E4402</f>
        <v>200915A17CHEFE0</v>
      </c>
      <c r="B4402" s="184">
        <v>2009</v>
      </c>
      <c r="C4402" s="184" t="s">
        <v>0</v>
      </c>
      <c r="D4402" s="184" t="s">
        <v>98</v>
      </c>
      <c r="E4402" s="184">
        <v>0</v>
      </c>
      <c r="F4402" s="184">
        <v>34920</v>
      </c>
      <c r="G4402" s="184">
        <v>0.25780416221985059</v>
      </c>
      <c r="H4402" s="184">
        <v>0.42932416953035507</v>
      </c>
      <c r="I4402" s="184">
        <v>0.31864261168384878</v>
      </c>
      <c r="J4402" s="184">
        <v>0.37614547537227949</v>
      </c>
      <c r="K4402" s="184">
        <v>0.41875715922107676</v>
      </c>
      <c r="L4402" s="184">
        <v>0.35632875143184423</v>
      </c>
      <c r="M4402" s="184">
        <v>396.55168387844844</v>
      </c>
      <c r="N4402" s="184">
        <v>0.15592783505154639</v>
      </c>
      <c r="O4402" s="184">
        <v>3.6311569301260026E-2</v>
      </c>
      <c r="P4402" s="184">
        <v>3.6311569301260026E-2</v>
      </c>
      <c r="Q4402" s="184">
        <v>0</v>
      </c>
    </row>
    <row r="4403" spans="1:17" x14ac:dyDescent="0.2">
      <c r="A4403" s="187" t="str">
        <f>B4403&amp;C4403&amp;D4403&amp;E4403</f>
        <v>200915A17CONJU0</v>
      </c>
      <c r="B4403" s="184">
        <v>2009</v>
      </c>
      <c r="C4403" s="184" t="s">
        <v>0</v>
      </c>
      <c r="D4403" s="184" t="s">
        <v>100</v>
      </c>
      <c r="E4403" s="184">
        <v>0</v>
      </c>
      <c r="F4403" s="184">
        <v>64976</v>
      </c>
      <c r="G4403" s="184">
        <v>0.37407390976442928</v>
      </c>
      <c r="H4403" s="184">
        <v>0.3469127062299926</v>
      </c>
      <c r="I4403" s="184">
        <v>0.21714171386358039</v>
      </c>
      <c r="J4403" s="184">
        <v>0.45119736518098991</v>
      </c>
      <c r="K4403" s="184">
        <v>0.51546724944594924</v>
      </c>
      <c r="L4403" s="184">
        <v>0.32508926372814578</v>
      </c>
      <c r="M4403" s="184">
        <v>385.04468569305601</v>
      </c>
      <c r="N4403" s="184">
        <v>0.11268776163506526</v>
      </c>
      <c r="O4403" s="184">
        <v>7.2380571287860129E-2</v>
      </c>
      <c r="P4403" s="184">
        <v>7.2380571287860129E-2</v>
      </c>
      <c r="Q4403" s="184">
        <v>0</v>
      </c>
    </row>
    <row r="4404" spans="1:17" x14ac:dyDescent="0.2">
      <c r="A4404" s="187" t="str">
        <f>B4404&amp;C4404&amp;D4404&amp;E4404</f>
        <v>200915A17FILHO0</v>
      </c>
      <c r="B4404" s="184">
        <v>2009</v>
      </c>
      <c r="C4404" s="184" t="s">
        <v>0</v>
      </c>
      <c r="D4404" s="184" t="s">
        <v>102</v>
      </c>
      <c r="E4404" s="184">
        <v>0</v>
      </c>
      <c r="F4404" s="184">
        <v>2503591</v>
      </c>
      <c r="G4404" s="184">
        <v>0.35331512999195924</v>
      </c>
      <c r="H4404" s="184">
        <v>0.28612980315075426</v>
      </c>
      <c r="I4404" s="184">
        <v>0.18503581455597179</v>
      </c>
      <c r="J4404" s="184">
        <v>4.3564224348146323E-2</v>
      </c>
      <c r="K4404" s="184">
        <v>5.7250964714284404E-2</v>
      </c>
      <c r="L4404" s="184">
        <v>0.91092035400350935</v>
      </c>
      <c r="M4404" s="184">
        <v>342.50400957441667</v>
      </c>
      <c r="N4404" s="184">
        <v>0.10196948261116306</v>
      </c>
      <c r="O4404" s="184">
        <v>1.6147119711611476E-2</v>
      </c>
      <c r="P4404" s="184">
        <v>1.6147119711611476E-2</v>
      </c>
      <c r="Q4404" s="184">
        <v>0</v>
      </c>
    </row>
    <row r="4405" spans="1:17" x14ac:dyDescent="0.2">
      <c r="A4405" s="187" t="str">
        <f>B4405&amp;C4405&amp;D4405&amp;E4405</f>
        <v>200915A17OUTRO0</v>
      </c>
      <c r="B4405" s="184">
        <v>2009</v>
      </c>
      <c r="C4405" s="184" t="s">
        <v>0</v>
      </c>
      <c r="D4405" s="184" t="s">
        <v>104</v>
      </c>
      <c r="E4405" s="184">
        <v>0</v>
      </c>
      <c r="F4405" s="184">
        <v>307766</v>
      </c>
      <c r="G4405" s="184">
        <v>0.3042387488606727</v>
      </c>
      <c r="H4405" s="184">
        <v>0.36004951814040537</v>
      </c>
      <c r="I4405" s="184">
        <v>0.25050850321348039</v>
      </c>
      <c r="J4405" s="184">
        <v>7.981063535283299E-2</v>
      </c>
      <c r="K4405" s="184">
        <v>9.5871538766465425E-2</v>
      </c>
      <c r="L4405" s="184">
        <v>0.82202387528187004</v>
      </c>
      <c r="M4405" s="184">
        <v>394.01238453318859</v>
      </c>
      <c r="N4405" s="184">
        <v>0.14173105287320395</v>
      </c>
      <c r="O4405" s="184">
        <v>3.3497107097622839E-2</v>
      </c>
      <c r="P4405" s="184">
        <v>3.3497107097622839E-2</v>
      </c>
      <c r="Q4405" s="184">
        <v>0</v>
      </c>
    </row>
    <row r="4406" spans="1:17" x14ac:dyDescent="0.2">
      <c r="A4406" s="187" t="str">
        <f>B4406&amp;C4406&amp;D4406&amp;E4406</f>
        <v>200915A29CHEFE0</v>
      </c>
      <c r="B4406" s="184">
        <v>2009</v>
      </c>
      <c r="C4406" s="184" t="s">
        <v>3</v>
      </c>
      <c r="D4406" s="184" t="s">
        <v>98</v>
      </c>
      <c r="E4406" s="184">
        <v>0</v>
      </c>
      <c r="F4406" s="184">
        <v>2743372</v>
      </c>
      <c r="G4406" s="184">
        <v>0.11365126137748595</v>
      </c>
      <c r="H4406" s="184">
        <v>0.88918199937886655</v>
      </c>
      <c r="I4406" s="184">
        <v>0.7881253435553035</v>
      </c>
      <c r="J4406" s="184">
        <v>8.9951344549700149E-2</v>
      </c>
      <c r="K4406" s="184">
        <v>0.17780964448131714</v>
      </c>
      <c r="L4406" s="184">
        <v>0.1243579069845431</v>
      </c>
      <c r="M4406" s="184">
        <v>1255.6147625884844</v>
      </c>
      <c r="N4406" s="184">
        <v>0.29382337331687058</v>
      </c>
      <c r="O4406" s="184">
        <v>0.11207147794400603</v>
      </c>
      <c r="P4406" s="184">
        <v>9.5588071689503548E-2</v>
      </c>
      <c r="Q4406" s="184">
        <v>1.6483406254502481E-2</v>
      </c>
    </row>
    <row r="4407" spans="1:17" x14ac:dyDescent="0.2">
      <c r="A4407" s="187" t="str">
        <f>B4407&amp;C4407&amp;D4407&amp;E4407</f>
        <v>200915A29CONJU0</v>
      </c>
      <c r="B4407" s="184">
        <v>2009</v>
      </c>
      <c r="C4407" s="184" t="s">
        <v>3</v>
      </c>
      <c r="D4407" s="184" t="s">
        <v>100</v>
      </c>
      <c r="E4407" s="184">
        <v>0</v>
      </c>
      <c r="F4407" s="184">
        <v>2264011</v>
      </c>
      <c r="G4407" s="184">
        <v>0.17814791575558217</v>
      </c>
      <c r="H4407" s="184">
        <v>0.69690032424754123</v>
      </c>
      <c r="I4407" s="184">
        <v>0.57274898399345231</v>
      </c>
      <c r="J4407" s="184">
        <v>0.27258878159160888</v>
      </c>
      <c r="K4407" s="184">
        <v>0.37985592826183268</v>
      </c>
      <c r="L4407" s="184">
        <v>0.10468014510530205</v>
      </c>
      <c r="M4407" s="184">
        <v>979.45565593015033</v>
      </c>
      <c r="N4407" s="184">
        <v>0.22394855855382328</v>
      </c>
      <c r="O4407" s="184">
        <v>8.8377662476021537E-2</v>
      </c>
      <c r="P4407" s="184">
        <v>7.6310141602668885E-2</v>
      </c>
      <c r="Q4407" s="184">
        <v>1.2067520873352647E-2</v>
      </c>
    </row>
    <row r="4408" spans="1:17" x14ac:dyDescent="0.2">
      <c r="A4408" s="187" t="str">
        <f>B4408&amp;C4408&amp;D4408&amp;E4408</f>
        <v>200915A29FILHO0</v>
      </c>
      <c r="B4408" s="184">
        <v>2009</v>
      </c>
      <c r="C4408" s="184" t="s">
        <v>3</v>
      </c>
      <c r="D4408" s="184" t="s">
        <v>102</v>
      </c>
      <c r="E4408" s="184">
        <v>0</v>
      </c>
      <c r="F4408" s="184">
        <v>8742028</v>
      </c>
      <c r="G4408" s="184">
        <v>0.21184898401835492</v>
      </c>
      <c r="H4408" s="184">
        <v>0.65237780066593243</v>
      </c>
      <c r="I4408" s="184">
        <v>0.51417222639872584</v>
      </c>
      <c r="J4408" s="184">
        <v>7.9043787093795628E-2</v>
      </c>
      <c r="K4408" s="184">
        <v>0.15651654284337685</v>
      </c>
      <c r="L4408" s="184">
        <v>0.49877762917254442</v>
      </c>
      <c r="M4408" s="184">
        <v>916.23463315905985</v>
      </c>
      <c r="N4408" s="184">
        <v>0.2028183562892642</v>
      </c>
      <c r="O4408" s="184">
        <v>4.4912359343746475E-2</v>
      </c>
      <c r="P4408" s="184">
        <v>3.9705293512579079E-2</v>
      </c>
      <c r="Q4408" s="184">
        <v>5.2070658311673948E-3</v>
      </c>
    </row>
    <row r="4409" spans="1:17" x14ac:dyDescent="0.2">
      <c r="A4409" s="187" t="str">
        <f>B4409&amp;C4409&amp;D4409&amp;E4409</f>
        <v>200915A29OUTRO0</v>
      </c>
      <c r="B4409" s="184">
        <v>2009</v>
      </c>
      <c r="C4409" s="184" t="s">
        <v>3</v>
      </c>
      <c r="D4409" s="184" t="s">
        <v>104</v>
      </c>
      <c r="E4409" s="184">
        <v>0</v>
      </c>
      <c r="F4409" s="184">
        <v>1503064</v>
      </c>
      <c r="G4409" s="184">
        <v>0.18658204234147674</v>
      </c>
      <c r="H4409" s="184">
        <v>0.71113472214090689</v>
      </c>
      <c r="I4409" s="184">
        <v>0.5784497533039179</v>
      </c>
      <c r="J4409" s="184">
        <v>0.10237355162521357</v>
      </c>
      <c r="K4409" s="184">
        <v>0.18858611476291096</v>
      </c>
      <c r="L4409" s="184">
        <v>0.37921405874932806</v>
      </c>
      <c r="M4409" s="184">
        <v>846.99130259339495</v>
      </c>
      <c r="N4409" s="184">
        <v>0.23876669047256144</v>
      </c>
      <c r="O4409" s="184">
        <v>6.3204317808029528E-2</v>
      </c>
      <c r="P4409" s="184">
        <v>5.761070905846466E-2</v>
      </c>
      <c r="Q4409" s="184">
        <v>5.593608749564871E-3</v>
      </c>
    </row>
    <row r="4410" spans="1:17" x14ac:dyDescent="0.2">
      <c r="A4410" s="187" t="str">
        <f>B4410&amp;C4410&amp;D4410&amp;E4410</f>
        <v>200918A24CHEFE0</v>
      </c>
      <c r="B4410" s="184">
        <v>2009</v>
      </c>
      <c r="C4410" s="184" t="s">
        <v>1</v>
      </c>
      <c r="D4410" s="184" t="s">
        <v>98</v>
      </c>
      <c r="E4410" s="184">
        <v>0</v>
      </c>
      <c r="F4410" s="184">
        <v>999033</v>
      </c>
      <c r="G4410" s="184">
        <v>0.15098505395039513</v>
      </c>
      <c r="H4410" s="184">
        <v>0.85550126972782681</v>
      </c>
      <c r="I4410" s="184">
        <v>0.7263333643633394</v>
      </c>
      <c r="J4410" s="184">
        <v>0.10944483315365959</v>
      </c>
      <c r="K4410" s="184">
        <v>0.21663548651546044</v>
      </c>
      <c r="L4410" s="184">
        <v>0.16689538784004132</v>
      </c>
      <c r="M4410" s="184">
        <v>907.82890297712981</v>
      </c>
      <c r="N4410" s="184">
        <v>0.28726877040261156</v>
      </c>
      <c r="O4410" s="184">
        <v>8.9236438838756996E-2</v>
      </c>
      <c r="P4410" s="184">
        <v>8.2606404190638791E-2</v>
      </c>
      <c r="Q4410" s="184">
        <v>6.6300346481182005E-3</v>
      </c>
    </row>
    <row r="4411" spans="1:17" x14ac:dyDescent="0.2">
      <c r="A4411" s="187" t="str">
        <f>B4411&amp;C4411&amp;D4411&amp;E4411</f>
        <v>200918A24CONJU0</v>
      </c>
      <c r="B4411" s="184">
        <v>2009</v>
      </c>
      <c r="C4411" s="184" t="s">
        <v>1</v>
      </c>
      <c r="D4411" s="184" t="s">
        <v>100</v>
      </c>
      <c r="E4411" s="184">
        <v>0</v>
      </c>
      <c r="F4411" s="184">
        <v>852170</v>
      </c>
      <c r="G4411" s="184">
        <v>0.23611497627562025</v>
      </c>
      <c r="H4411" s="184">
        <v>0.67467289390614549</v>
      </c>
      <c r="I4411" s="184">
        <v>0.51537251956769192</v>
      </c>
      <c r="J4411" s="184">
        <v>0.29212833120152082</v>
      </c>
      <c r="K4411" s="184">
        <v>0.43171667625004401</v>
      </c>
      <c r="L4411" s="184">
        <v>0.11513899808723611</v>
      </c>
      <c r="M4411" s="184">
        <v>768.1953369058308</v>
      </c>
      <c r="N4411" s="184">
        <v>0.21128648039710388</v>
      </c>
      <c r="O4411" s="184">
        <v>7.3651970850886567E-2</v>
      </c>
      <c r="P4411" s="184">
        <v>6.7549902014856195E-2</v>
      </c>
      <c r="Q4411" s="184">
        <v>6.1020688360303695E-3</v>
      </c>
    </row>
    <row r="4412" spans="1:17" x14ac:dyDescent="0.2">
      <c r="A4412" s="187" t="str">
        <f>B4412&amp;C4412&amp;D4412&amp;E4412</f>
        <v>200918A24FILHO0</v>
      </c>
      <c r="B4412" s="184">
        <v>2009</v>
      </c>
      <c r="C4412" s="184" t="s">
        <v>1</v>
      </c>
      <c r="D4412" s="184" t="s">
        <v>102</v>
      </c>
      <c r="E4412" s="184">
        <v>0</v>
      </c>
      <c r="F4412" s="184">
        <v>4345573</v>
      </c>
      <c r="G4412" s="184">
        <v>0.21977037441378977</v>
      </c>
      <c r="H4412" s="184">
        <v>0.75924878031044463</v>
      </c>
      <c r="I4412" s="184">
        <v>0.59238839158840506</v>
      </c>
      <c r="J4412" s="184">
        <v>9.8441103164070648E-2</v>
      </c>
      <c r="K4412" s="184">
        <v>0.20270192216308414</v>
      </c>
      <c r="L4412" s="184">
        <v>0.39624901019957554</v>
      </c>
      <c r="M4412" s="184">
        <v>811.1757254811057</v>
      </c>
      <c r="N4412" s="184">
        <v>0.2307284137054669</v>
      </c>
      <c r="O4412" s="184">
        <v>4.2129991988876507E-2</v>
      </c>
      <c r="P4412" s="184">
        <v>3.7665171870827539E-2</v>
      </c>
      <c r="Q4412" s="184">
        <v>4.4648201180489695E-3</v>
      </c>
    </row>
    <row r="4413" spans="1:17" x14ac:dyDescent="0.2">
      <c r="A4413" s="187" t="str">
        <f>B4413&amp;C4413&amp;D4413&amp;E4413</f>
        <v>200918A24OUTRO0</v>
      </c>
      <c r="B4413" s="184">
        <v>2009</v>
      </c>
      <c r="C4413" s="184" t="s">
        <v>1</v>
      </c>
      <c r="D4413" s="184" t="s">
        <v>104</v>
      </c>
      <c r="E4413" s="184">
        <v>0</v>
      </c>
      <c r="F4413" s="184">
        <v>817112</v>
      </c>
      <c r="G4413" s="184">
        <v>0.190961090905025</v>
      </c>
      <c r="H4413" s="184">
        <v>0.76617281351883215</v>
      </c>
      <c r="I4413" s="184">
        <v>0.61986361722750372</v>
      </c>
      <c r="J4413" s="184">
        <v>0.11561205807771761</v>
      </c>
      <c r="K4413" s="184">
        <v>0.21963941295685291</v>
      </c>
      <c r="L4413" s="184">
        <v>0.31973585016497125</v>
      </c>
      <c r="M4413" s="184">
        <v>745.4107914732823</v>
      </c>
      <c r="N4413" s="184">
        <v>0.25108063521279822</v>
      </c>
      <c r="O4413" s="184">
        <v>5.5880956343805993E-2</v>
      </c>
      <c r="P4413" s="184">
        <v>5.2199698450151266E-2</v>
      </c>
      <c r="Q4413" s="184">
        <v>3.6812578936547256E-3</v>
      </c>
    </row>
    <row r="4414" spans="1:17" x14ac:dyDescent="0.2">
      <c r="A4414" s="187" t="str">
        <f>B4414&amp;C4414&amp;D4414&amp;E4414</f>
        <v>200925A29CHEFE0</v>
      </c>
      <c r="B4414" s="184">
        <v>2009</v>
      </c>
      <c r="C4414" s="184" t="s">
        <v>2</v>
      </c>
      <c r="D4414" s="184" t="s">
        <v>98</v>
      </c>
      <c r="E4414" s="184">
        <v>0</v>
      </c>
      <c r="F4414" s="184">
        <v>1709419</v>
      </c>
      <c r="G4414" s="184">
        <v>9.19467589480987E-2</v>
      </c>
      <c r="H4414" s="184">
        <v>0.91825994680063816</v>
      </c>
      <c r="I4414" s="184">
        <v>0.83382892082046589</v>
      </c>
      <c r="J4414" s="184">
        <v>7.2712424513826049E-2</v>
      </c>
      <c r="K4414" s="184">
        <v>0.15019664576092812</v>
      </c>
      <c r="L4414" s="184">
        <v>9.4759096511738777E-2</v>
      </c>
      <c r="M4414" s="184">
        <v>1438.7739544910833</v>
      </c>
      <c r="N4414" s="184">
        <v>0.30047038758836958</v>
      </c>
      <c r="O4414" s="184">
        <v>0.12695841193123455</v>
      </c>
      <c r="P4414" s="184">
        <v>0.10438249996634653</v>
      </c>
      <c r="Q4414" s="184">
        <v>2.2575911964888028E-2</v>
      </c>
    </row>
    <row r="4415" spans="1:17" x14ac:dyDescent="0.2">
      <c r="A4415" s="187" t="str">
        <f>B4415&amp;C4415&amp;D4415&amp;E4415</f>
        <v>200925A29CONJU0</v>
      </c>
      <c r="B4415" s="184">
        <v>2009</v>
      </c>
      <c r="C4415" s="184" t="s">
        <v>2</v>
      </c>
      <c r="D4415" s="184" t="s">
        <v>100</v>
      </c>
      <c r="E4415" s="184">
        <v>0</v>
      </c>
      <c r="F4415" s="184">
        <v>1346865</v>
      </c>
      <c r="G4415" s="184">
        <v>0.13964621503540195</v>
      </c>
      <c r="H4415" s="184">
        <v>0.72784800258377791</v>
      </c>
      <c r="I4415" s="184">
        <v>0.62620678390187579</v>
      </c>
      <c r="J4415" s="184">
        <v>0.25160947830703151</v>
      </c>
      <c r="K4415" s="184">
        <v>0.34050108956725433</v>
      </c>
      <c r="L4415" s="184">
        <v>8.7429697853905183E-2</v>
      </c>
      <c r="M4415" s="184">
        <v>1098.9292867929553</v>
      </c>
      <c r="N4415" s="184">
        <v>0.23732742331265569</v>
      </c>
      <c r="O4415" s="184">
        <v>9.8466438729939529E-2</v>
      </c>
      <c r="P4415" s="184">
        <v>8.204237247237102E-2</v>
      </c>
      <c r="Q4415" s="184">
        <v>1.6424066257568502E-2</v>
      </c>
    </row>
    <row r="4416" spans="1:17" x14ac:dyDescent="0.2">
      <c r="A4416" s="187" t="str">
        <f>B4416&amp;C4416&amp;D4416&amp;E4416</f>
        <v>200925A29FILHO0</v>
      </c>
      <c r="B4416" s="184">
        <v>2009</v>
      </c>
      <c r="C4416" s="184" t="s">
        <v>2</v>
      </c>
      <c r="D4416" s="184" t="s">
        <v>102</v>
      </c>
      <c r="E4416" s="184">
        <v>0</v>
      </c>
      <c r="F4416" s="184">
        <v>1892864</v>
      </c>
      <c r="G4416" s="184">
        <v>0.13630286443733547</v>
      </c>
      <c r="H4416" s="184">
        <v>0.89144386495807415</v>
      </c>
      <c r="I4416" s="184">
        <v>0.7699375126791993</v>
      </c>
      <c r="J4416" s="184">
        <v>8.1439025730321885E-2</v>
      </c>
      <c r="K4416" s="184">
        <v>0.18177903959291317</v>
      </c>
      <c r="L4416" s="184">
        <v>0.1890399944211523</v>
      </c>
      <c r="M4416" s="184">
        <v>1296.5139777918776</v>
      </c>
      <c r="N4416" s="184">
        <v>0.27218904540725997</v>
      </c>
      <c r="O4416" s="184">
        <v>8.9392732002239308E-2</v>
      </c>
      <c r="P4416" s="184">
        <v>7.5585462311244037E-2</v>
      </c>
      <c r="Q4416" s="184">
        <v>1.3807269690995272E-2</v>
      </c>
    </row>
    <row r="4417" spans="1:17" x14ac:dyDescent="0.2">
      <c r="A4417" s="187" t="str">
        <f>B4417&amp;C4417&amp;D4417&amp;E4417</f>
        <v>200925A29OUTRO0</v>
      </c>
      <c r="B4417" s="184">
        <v>2009</v>
      </c>
      <c r="C4417" s="184" t="s">
        <v>2</v>
      </c>
      <c r="D4417" s="184" t="s">
        <v>104</v>
      </c>
      <c r="E4417" s="184">
        <v>0</v>
      </c>
      <c r="F4417" s="184">
        <v>378186</v>
      </c>
      <c r="G4417" s="184">
        <v>0.1390574692564627</v>
      </c>
      <c r="H4417" s="184">
        <v>0.87793043634613654</v>
      </c>
      <c r="I4417" s="184">
        <v>0.75584765168462076</v>
      </c>
      <c r="J4417" s="184">
        <v>9.2131913925951783E-2</v>
      </c>
      <c r="K4417" s="184">
        <v>0.1969427741904777</v>
      </c>
      <c r="L4417" s="184">
        <v>0.14736663969581107</v>
      </c>
      <c r="M4417" s="184">
        <v>1158.8762885782887</v>
      </c>
      <c r="N4417" s="184">
        <v>0.29096529221071116</v>
      </c>
      <c r="O4417" s="184">
        <v>0.10315294590492509</v>
      </c>
      <c r="P4417" s="184">
        <v>8.8884834446542174E-2</v>
      </c>
      <c r="Q4417" s="184">
        <v>1.4268111458382911E-2</v>
      </c>
    </row>
    <row r="4418" spans="1:17" x14ac:dyDescent="0.2">
      <c r="A4418" s="187" t="str">
        <f>B4418&amp;C4418&amp;D4418&amp;E4418</f>
        <v>200930EMACHEFE0</v>
      </c>
      <c r="B4418" s="184">
        <v>2009</v>
      </c>
      <c r="C4418" s="184" t="s">
        <v>4</v>
      </c>
      <c r="D4418" s="184" t="s">
        <v>98</v>
      </c>
      <c r="E4418" s="184">
        <v>0</v>
      </c>
      <c r="F4418" s="184">
        <v>16952773</v>
      </c>
      <c r="G4418" s="184">
        <v>5.3361749523961118E-2</v>
      </c>
      <c r="H4418" s="184">
        <v>0.7029893575523013</v>
      </c>
      <c r="I4418" s="184">
        <v>0.6654766155365851</v>
      </c>
      <c r="J4418" s="184">
        <v>0.29220299239540337</v>
      </c>
      <c r="K4418" s="184">
        <v>0.32799760841485931</v>
      </c>
      <c r="L4418" s="184">
        <v>3.4307307718920085E-2</v>
      </c>
      <c r="M4418" s="184">
        <v>1925.0802059819505</v>
      </c>
      <c r="N4418" s="184">
        <v>0.30592312282649736</v>
      </c>
      <c r="O4418" s="184">
        <v>0.20302574126279538</v>
      </c>
      <c r="P4418" s="184">
        <v>0.16224481733986126</v>
      </c>
      <c r="Q4418" s="184">
        <v>4.0780923922934108E-2</v>
      </c>
    </row>
    <row r="4419" spans="1:17" x14ac:dyDescent="0.2">
      <c r="A4419" s="187" t="str">
        <f>B4419&amp;C4419&amp;D4419&amp;E4419</f>
        <v>200930EMACONJU0</v>
      </c>
      <c r="B4419" s="184">
        <v>2009</v>
      </c>
      <c r="C4419" s="184" t="s">
        <v>4</v>
      </c>
      <c r="D4419" s="184" t="s">
        <v>100</v>
      </c>
      <c r="E4419" s="184">
        <v>0</v>
      </c>
      <c r="F4419" s="184">
        <v>9716302</v>
      </c>
      <c r="G4419" s="184">
        <v>6.9417425924266182E-2</v>
      </c>
      <c r="H4419" s="184">
        <v>0.61894731143597637</v>
      </c>
      <c r="I4419" s="184">
        <v>0.57598158229334573</v>
      </c>
      <c r="J4419" s="184">
        <v>0.37110692936469042</v>
      </c>
      <c r="K4419" s="184">
        <v>0.41115477884487328</v>
      </c>
      <c r="L4419" s="184">
        <v>4.0644681484787115E-2</v>
      </c>
      <c r="M4419" s="184">
        <v>1533.3829370915291</v>
      </c>
      <c r="N4419" s="184">
        <v>0.24664438719581749</v>
      </c>
      <c r="O4419" s="184">
        <v>0.15654152497494228</v>
      </c>
      <c r="P4419" s="184">
        <v>0.12764989948089148</v>
      </c>
      <c r="Q4419" s="184">
        <v>2.8891625494050801E-2</v>
      </c>
    </row>
    <row r="4420" spans="1:17" x14ac:dyDescent="0.2">
      <c r="A4420" s="187" t="str">
        <f>B4420&amp;C4420&amp;D4420&amp;E4420</f>
        <v>200930EMAFILHO0</v>
      </c>
      <c r="B4420" s="184">
        <v>2009</v>
      </c>
      <c r="C4420" s="184" t="s">
        <v>4</v>
      </c>
      <c r="D4420" s="184" t="s">
        <v>102</v>
      </c>
      <c r="E4420" s="184">
        <v>0</v>
      </c>
      <c r="F4420" s="184">
        <v>2192395</v>
      </c>
      <c r="G4420" s="184">
        <v>0.10962727498539847</v>
      </c>
      <c r="H4420" s="184">
        <v>0.81531110954002362</v>
      </c>
      <c r="I4420" s="184">
        <v>0.72593077433582909</v>
      </c>
      <c r="J4420" s="184">
        <v>0.17358733257465009</v>
      </c>
      <c r="K4420" s="184">
        <v>0.25547586087361085</v>
      </c>
      <c r="L4420" s="184">
        <v>7.5412049379787863E-2</v>
      </c>
      <c r="M4420" s="184">
        <v>1413.0436901051323</v>
      </c>
      <c r="N4420" s="184">
        <v>0.32436981239652202</v>
      </c>
      <c r="O4420" s="184">
        <v>0.1602597136790091</v>
      </c>
      <c r="P4420" s="184">
        <v>0.14060072950816677</v>
      </c>
      <c r="Q4420" s="184">
        <v>1.9658984170842334E-2</v>
      </c>
    </row>
    <row r="4421" spans="1:17" x14ac:dyDescent="0.2">
      <c r="A4421" s="187" t="str">
        <f>B4421&amp;C4421&amp;D4421&amp;E4421</f>
        <v>200930EMAOUTRO0</v>
      </c>
      <c r="B4421" s="184">
        <v>2009</v>
      </c>
      <c r="C4421" s="184" t="s">
        <v>4</v>
      </c>
      <c r="D4421" s="184" t="s">
        <v>104</v>
      </c>
      <c r="E4421" s="184">
        <v>0</v>
      </c>
      <c r="F4421" s="184">
        <v>1807718</v>
      </c>
      <c r="G4421" s="184">
        <v>7.8104327474033342E-2</v>
      </c>
      <c r="H4421" s="184">
        <v>0.45616351665469945</v>
      </c>
      <c r="I4421" s="184">
        <v>0.42053517196819418</v>
      </c>
      <c r="J4421" s="184">
        <v>0.5383057534416319</v>
      </c>
      <c r="K4421" s="184">
        <v>0.57263743570623293</v>
      </c>
      <c r="L4421" s="184">
        <v>2.5884015095274816E-2</v>
      </c>
      <c r="M4421" s="184">
        <v>1740.7134158554607</v>
      </c>
      <c r="N4421" s="184">
        <v>0.1721505898347267</v>
      </c>
      <c r="O4421" s="184">
        <v>9.6935937156626295E-2</v>
      </c>
      <c r="P4421" s="184">
        <v>8.7570985810864296E-2</v>
      </c>
      <c r="Q4421" s="184">
        <v>9.364951345761997E-3</v>
      </c>
    </row>
    <row r="4422" spans="1:17" x14ac:dyDescent="0.2">
      <c r="A4422" s="187" t="str">
        <f>B4422&amp;C4422&amp;D4422&amp;E4422</f>
        <v>200915A17CHEFE15</v>
      </c>
      <c r="B4422" s="184">
        <v>2009</v>
      </c>
      <c r="C4422" s="184" t="s">
        <v>0</v>
      </c>
      <c r="D4422" s="184" t="s">
        <v>98</v>
      </c>
      <c r="E4422" s="184">
        <v>15</v>
      </c>
      <c r="F4422" s="184">
        <v>2494</v>
      </c>
      <c r="G4422" s="184">
        <v>0</v>
      </c>
      <c r="H4422" s="184">
        <v>0.30793905372894947</v>
      </c>
      <c r="I4422" s="184">
        <v>0.30793905372894947</v>
      </c>
      <c r="J4422" s="184">
        <v>0.46150761828388132</v>
      </c>
      <c r="K4422" s="184">
        <v>0.46150761828388132</v>
      </c>
      <c r="L4422" s="184">
        <v>0.46150761828388132</v>
      </c>
      <c r="M4422" s="184">
        <v>224.73301992530821</v>
      </c>
      <c r="N4422" s="184">
        <v>0.15396952686447474</v>
      </c>
      <c r="O4422" s="184">
        <v>0.15396952686447474</v>
      </c>
      <c r="P4422" s="184">
        <v>0.15396952686447474</v>
      </c>
      <c r="Q4422" s="184">
        <v>0</v>
      </c>
    </row>
    <row r="4423" spans="1:17" x14ac:dyDescent="0.2">
      <c r="A4423" s="187" t="str">
        <f>B4423&amp;C4423&amp;D4423&amp;E4423</f>
        <v>200915A17CONJU15</v>
      </c>
      <c r="B4423" s="184">
        <v>2009</v>
      </c>
      <c r="C4423" s="184" t="s">
        <v>0</v>
      </c>
      <c r="D4423" s="184" t="s">
        <v>100</v>
      </c>
      <c r="E4423" s="184">
        <v>15</v>
      </c>
      <c r="F4423" s="184">
        <v>4600</v>
      </c>
      <c r="G4423" s="184">
        <v>0.24934725848563968</v>
      </c>
      <c r="H4423" s="184">
        <v>0.16652173913043478</v>
      </c>
      <c r="I4423" s="184">
        <v>0.125</v>
      </c>
      <c r="J4423" s="184">
        <v>0.54195652173913045</v>
      </c>
      <c r="K4423" s="184">
        <v>0.54195652173913045</v>
      </c>
      <c r="L4423" s="184">
        <v>0.41630434782608694</v>
      </c>
      <c r="M4423" s="184">
        <v>331.31984256090152</v>
      </c>
      <c r="N4423" s="184">
        <v>0</v>
      </c>
      <c r="O4423" s="184">
        <v>0</v>
      </c>
      <c r="P4423" s="184">
        <v>0</v>
      </c>
      <c r="Q4423" s="184">
        <v>0</v>
      </c>
    </row>
    <row r="4424" spans="1:17" x14ac:dyDescent="0.2">
      <c r="A4424" s="187" t="str">
        <f>B4424&amp;C4424&amp;D4424&amp;E4424</f>
        <v>200915A17FILHO15</v>
      </c>
      <c r="B4424" s="184">
        <v>2009</v>
      </c>
      <c r="C4424" s="184" t="s">
        <v>0</v>
      </c>
      <c r="D4424" s="184" t="s">
        <v>102</v>
      </c>
      <c r="E4424" s="184">
        <v>15</v>
      </c>
      <c r="F4424" s="184">
        <v>83598</v>
      </c>
      <c r="G4424" s="184">
        <v>0.23071777376413138</v>
      </c>
      <c r="H4424" s="184">
        <v>0.17882006746572884</v>
      </c>
      <c r="I4424" s="184">
        <v>0.13756309959568411</v>
      </c>
      <c r="J4424" s="184">
        <v>4.3601521567501612E-2</v>
      </c>
      <c r="K4424" s="184">
        <v>4.5898227230316516E-2</v>
      </c>
      <c r="L4424" s="184">
        <v>0.93578793751046674</v>
      </c>
      <c r="M4424" s="184">
        <v>168.81448406543544</v>
      </c>
      <c r="N4424" s="184">
        <v>7.7968372449101653E-2</v>
      </c>
      <c r="O4424" s="184">
        <v>2.7512619919136821E-2</v>
      </c>
      <c r="P4424" s="184">
        <v>2.7512619919136821E-2</v>
      </c>
      <c r="Q4424" s="184">
        <v>0</v>
      </c>
    </row>
    <row r="4425" spans="1:17" x14ac:dyDescent="0.2">
      <c r="A4425" s="187" t="str">
        <f>B4425&amp;C4425&amp;D4425&amp;E4425</f>
        <v>200915A17OUTRO15</v>
      </c>
      <c r="B4425" s="184">
        <v>2009</v>
      </c>
      <c r="C4425" s="184" t="s">
        <v>0</v>
      </c>
      <c r="D4425" s="184" t="s">
        <v>104</v>
      </c>
      <c r="E4425" s="184">
        <v>15</v>
      </c>
      <c r="F4425" s="184">
        <v>18209</v>
      </c>
      <c r="G4425" s="184">
        <v>0.22254419008982904</v>
      </c>
      <c r="H4425" s="184">
        <v>0.18952166511065957</v>
      </c>
      <c r="I4425" s="184">
        <v>0.14734471964413201</v>
      </c>
      <c r="J4425" s="184">
        <v>7.3699818770937453E-2</v>
      </c>
      <c r="K4425" s="184">
        <v>7.3699818770937453E-2</v>
      </c>
      <c r="L4425" s="184">
        <v>0.90521170849579879</v>
      </c>
      <c r="M4425" s="184">
        <v>120.72594171388248</v>
      </c>
      <c r="N4425" s="184">
        <v>3.1914303158128432E-2</v>
      </c>
      <c r="O4425" s="184">
        <v>1.0601098962091358E-2</v>
      </c>
      <c r="P4425" s="184">
        <v>1.0601098962091358E-2</v>
      </c>
      <c r="Q4425" s="184">
        <v>0</v>
      </c>
    </row>
    <row r="4426" spans="1:17" x14ac:dyDescent="0.2">
      <c r="A4426" s="187" t="str">
        <f>B4426&amp;C4426&amp;D4426&amp;E4426</f>
        <v>200915A29CHEFE15</v>
      </c>
      <c r="B4426" s="184">
        <v>2009</v>
      </c>
      <c r="C4426" s="184" t="s">
        <v>3</v>
      </c>
      <c r="D4426" s="184" t="s">
        <v>98</v>
      </c>
      <c r="E4426" s="184">
        <v>15</v>
      </c>
      <c r="F4426" s="184">
        <v>123472</v>
      </c>
      <c r="G4426" s="184">
        <v>0.11962212278084876</v>
      </c>
      <c r="H4426" s="184">
        <v>0.8307389529609952</v>
      </c>
      <c r="I4426" s="184">
        <v>0.73136419593106128</v>
      </c>
      <c r="J4426" s="184">
        <v>0.12423869379292471</v>
      </c>
      <c r="K4426" s="184">
        <v>0.21274458986652844</v>
      </c>
      <c r="L4426" s="184">
        <v>0.15375145782039654</v>
      </c>
      <c r="M4426" s="184">
        <v>742.00020095236937</v>
      </c>
      <c r="N4426" s="184">
        <v>0.31994298302449137</v>
      </c>
      <c r="O4426" s="184">
        <v>0.16622392121290658</v>
      </c>
      <c r="P4426" s="184">
        <v>0.15846507710250096</v>
      </c>
      <c r="Q4426" s="184">
        <v>7.7588441104055978E-3</v>
      </c>
    </row>
    <row r="4427" spans="1:17" x14ac:dyDescent="0.2">
      <c r="A4427" s="187" t="str">
        <f>B4427&amp;C4427&amp;D4427&amp;E4427</f>
        <v>200915A29CONJU15</v>
      </c>
      <c r="B4427" s="184">
        <v>2009</v>
      </c>
      <c r="C4427" s="184" t="s">
        <v>3</v>
      </c>
      <c r="D4427" s="184" t="s">
        <v>100</v>
      </c>
      <c r="E4427" s="184">
        <v>15</v>
      </c>
      <c r="F4427" s="184">
        <v>100652</v>
      </c>
      <c r="G4427" s="184">
        <v>0.16327218535996876</v>
      </c>
      <c r="H4427" s="184">
        <v>0.56000874299566827</v>
      </c>
      <c r="I4427" s="184">
        <v>0.46857489170607636</v>
      </c>
      <c r="J4427" s="184">
        <v>0.37335572070102929</v>
      </c>
      <c r="K4427" s="184">
        <v>0.44195843102968646</v>
      </c>
      <c r="L4427" s="184">
        <v>0.1561220840122402</v>
      </c>
      <c r="M4427" s="184">
        <v>669.37431763566644</v>
      </c>
      <c r="N4427" s="184">
        <v>0.2514505424631403</v>
      </c>
      <c r="O4427" s="184">
        <v>0.13906330723681595</v>
      </c>
      <c r="P4427" s="184">
        <v>0.13334061916305687</v>
      </c>
      <c r="Q4427" s="184">
        <v>5.7226880737590909E-3</v>
      </c>
    </row>
    <row r="4428" spans="1:17" x14ac:dyDescent="0.2">
      <c r="A4428" s="187" t="str">
        <f>B4428&amp;C4428&amp;D4428&amp;E4428</f>
        <v>200915A29FILHO15</v>
      </c>
      <c r="B4428" s="184">
        <v>2009</v>
      </c>
      <c r="C4428" s="184" t="s">
        <v>3</v>
      </c>
      <c r="D4428" s="184" t="s">
        <v>102</v>
      </c>
      <c r="E4428" s="184">
        <v>15</v>
      </c>
      <c r="F4428" s="184">
        <v>278587</v>
      </c>
      <c r="G4428" s="184">
        <v>0.19654496463922311</v>
      </c>
      <c r="H4428" s="184">
        <v>0.51821872520971901</v>
      </c>
      <c r="I4428" s="184">
        <v>0.41636544418799154</v>
      </c>
      <c r="J4428" s="184">
        <v>9.6364869861120583E-2</v>
      </c>
      <c r="K4428" s="184">
        <v>0.15761683064895346</v>
      </c>
      <c r="L4428" s="184">
        <v>0.59532569717897821</v>
      </c>
      <c r="M4428" s="184">
        <v>592.15988657612809</v>
      </c>
      <c r="N4428" s="184">
        <v>0.22299317627886442</v>
      </c>
      <c r="O4428" s="184">
        <v>7.4328665730992477E-2</v>
      </c>
      <c r="P4428" s="184">
        <v>7.157548629333027E-2</v>
      </c>
      <c r="Q4428" s="184">
        <v>2.7531794376622026E-3</v>
      </c>
    </row>
    <row r="4429" spans="1:17" x14ac:dyDescent="0.2">
      <c r="A4429" s="187" t="str">
        <f>B4429&amp;C4429&amp;D4429&amp;E4429</f>
        <v>200915A29OUTRO15</v>
      </c>
      <c r="B4429" s="184">
        <v>2009</v>
      </c>
      <c r="C4429" s="184" t="s">
        <v>3</v>
      </c>
      <c r="D4429" s="184" t="s">
        <v>104</v>
      </c>
      <c r="E4429" s="184">
        <v>15</v>
      </c>
      <c r="F4429" s="184">
        <v>75919</v>
      </c>
      <c r="G4429" s="184">
        <v>0.19906529395827688</v>
      </c>
      <c r="H4429" s="184">
        <v>0.58341126727169745</v>
      </c>
      <c r="I4429" s="184">
        <v>0.46727433185368616</v>
      </c>
      <c r="J4429" s="184">
        <v>0.12875564746637863</v>
      </c>
      <c r="K4429" s="184">
        <v>0.18427534609254601</v>
      </c>
      <c r="L4429" s="184">
        <v>0.5100699429655291</v>
      </c>
      <c r="M4429" s="184">
        <v>588.98286764448812</v>
      </c>
      <c r="N4429" s="184">
        <v>0.23799965666142855</v>
      </c>
      <c r="O4429" s="184">
        <v>7.0886209674224515E-2</v>
      </c>
      <c r="P4429" s="184">
        <v>7.0886209674224515E-2</v>
      </c>
      <c r="Q4429" s="184">
        <v>0</v>
      </c>
    </row>
    <row r="4430" spans="1:17" x14ac:dyDescent="0.2">
      <c r="A4430" s="187" t="str">
        <f>B4430&amp;C4430&amp;D4430&amp;E4430</f>
        <v>200918A24CHEFE15</v>
      </c>
      <c r="B4430" s="184">
        <v>2009</v>
      </c>
      <c r="C4430" s="184" t="s">
        <v>1</v>
      </c>
      <c r="D4430" s="184" t="s">
        <v>98</v>
      </c>
      <c r="E4430" s="184">
        <v>15</v>
      </c>
      <c r="F4430" s="184">
        <v>49091</v>
      </c>
      <c r="G4430" s="184">
        <v>0.14286474406725549</v>
      </c>
      <c r="H4430" s="184">
        <v>0.76568006355543783</v>
      </c>
      <c r="I4430" s="184">
        <v>0.65629137723819031</v>
      </c>
      <c r="J4430" s="184">
        <v>0.15234971787089283</v>
      </c>
      <c r="K4430" s="184">
        <v>0.24611435904748324</v>
      </c>
      <c r="L4430" s="184">
        <v>0.23431993644456214</v>
      </c>
      <c r="M4430" s="184">
        <v>553.51294354200309</v>
      </c>
      <c r="N4430" s="184">
        <v>0.32036422154773786</v>
      </c>
      <c r="O4430" s="184">
        <v>0.17974781528182354</v>
      </c>
      <c r="P4430" s="184">
        <v>0.17583671141349738</v>
      </c>
      <c r="Q4430" s="184">
        <v>3.9111038683261696E-3</v>
      </c>
    </row>
    <row r="4431" spans="1:17" x14ac:dyDescent="0.2">
      <c r="A4431" s="187" t="str">
        <f>B4431&amp;C4431&amp;D4431&amp;E4431</f>
        <v>200918A24CONJU15</v>
      </c>
      <c r="B4431" s="184">
        <v>2009</v>
      </c>
      <c r="C4431" s="184" t="s">
        <v>1</v>
      </c>
      <c r="D4431" s="184" t="s">
        <v>100</v>
      </c>
      <c r="E4431" s="184">
        <v>15</v>
      </c>
      <c r="F4431" s="184">
        <v>41798</v>
      </c>
      <c r="G4431" s="184">
        <v>0.17315887100817165</v>
      </c>
      <c r="H4431" s="184">
        <v>0.47722379061199099</v>
      </c>
      <c r="I4431" s="184">
        <v>0.39458825781137852</v>
      </c>
      <c r="J4431" s="184">
        <v>0.45404086319919612</v>
      </c>
      <c r="K4431" s="184">
        <v>0.51832623570505765</v>
      </c>
      <c r="L4431" s="184">
        <v>0.146753433178621</v>
      </c>
      <c r="M4431" s="184">
        <v>493.93952549537175</v>
      </c>
      <c r="N4431" s="184">
        <v>0.23403033637973109</v>
      </c>
      <c r="O4431" s="184">
        <v>0.1284750466529499</v>
      </c>
      <c r="P4431" s="184">
        <v>0.12388152543183885</v>
      </c>
      <c r="Q4431" s="184">
        <v>4.593521221111058E-3</v>
      </c>
    </row>
    <row r="4432" spans="1:17" x14ac:dyDescent="0.2">
      <c r="A4432" s="187" t="str">
        <f>B4432&amp;C4432&amp;D4432&amp;E4432</f>
        <v>200918A24FILHO15</v>
      </c>
      <c r="B4432" s="184">
        <v>2009</v>
      </c>
      <c r="C4432" s="184" t="s">
        <v>1</v>
      </c>
      <c r="D4432" s="184" t="s">
        <v>102</v>
      </c>
      <c r="E4432" s="184">
        <v>15</v>
      </c>
      <c r="F4432" s="184">
        <v>135738</v>
      </c>
      <c r="G4432" s="184">
        <v>0.20914049275907468</v>
      </c>
      <c r="H4432" s="184">
        <v>0.58756575166865577</v>
      </c>
      <c r="I4432" s="184">
        <v>0.46468196083631702</v>
      </c>
      <c r="J4432" s="184">
        <v>0.12432038191221323</v>
      </c>
      <c r="K4432" s="184">
        <v>0.19492699170460739</v>
      </c>
      <c r="L4432" s="184">
        <v>0.54236838615568228</v>
      </c>
      <c r="M4432" s="184">
        <v>539.35033737926051</v>
      </c>
      <c r="N4432" s="184">
        <v>0.24999631643312853</v>
      </c>
      <c r="O4432" s="184">
        <v>7.6286669908205512E-2</v>
      </c>
      <c r="P4432" s="184">
        <v>7.4879547363302837E-2</v>
      </c>
      <c r="Q4432" s="184">
        <v>1.4071225449026801E-3</v>
      </c>
    </row>
    <row r="4433" spans="1:17" x14ac:dyDescent="0.2">
      <c r="A4433" s="187" t="str">
        <f>B4433&amp;C4433&amp;D4433&amp;E4433</f>
        <v>200918A24OUTRO15</v>
      </c>
      <c r="B4433" s="184">
        <v>2009</v>
      </c>
      <c r="C4433" s="184" t="s">
        <v>1</v>
      </c>
      <c r="D4433" s="184" t="s">
        <v>104</v>
      </c>
      <c r="E4433" s="184">
        <v>15</v>
      </c>
      <c r="F4433" s="184">
        <v>42559</v>
      </c>
      <c r="G4433" s="184">
        <v>0.22295058856699795</v>
      </c>
      <c r="H4433" s="184">
        <v>0.66669799572358368</v>
      </c>
      <c r="I4433" s="184">
        <v>0.51805728518057281</v>
      </c>
      <c r="J4433" s="184">
        <v>0.14859371695763529</v>
      </c>
      <c r="K4433" s="184">
        <v>0.21614699593505488</v>
      </c>
      <c r="L4433" s="184">
        <v>0.46399116520594941</v>
      </c>
      <c r="M4433" s="184">
        <v>520.18383381784031</v>
      </c>
      <c r="N4433" s="184">
        <v>0.27026010949505391</v>
      </c>
      <c r="O4433" s="184">
        <v>5.8507013792617309E-2</v>
      </c>
      <c r="P4433" s="184">
        <v>5.8507013792617309E-2</v>
      </c>
      <c r="Q4433" s="184">
        <v>0</v>
      </c>
    </row>
    <row r="4434" spans="1:17" x14ac:dyDescent="0.2">
      <c r="A4434" s="187" t="str">
        <f>B4434&amp;C4434&amp;D4434&amp;E4434</f>
        <v>200925A29CHEFE15</v>
      </c>
      <c r="B4434" s="184">
        <v>2009</v>
      </c>
      <c r="C4434" s="184" t="s">
        <v>2</v>
      </c>
      <c r="D4434" s="184" t="s">
        <v>98</v>
      </c>
      <c r="E4434" s="184">
        <v>15</v>
      </c>
      <c r="F4434" s="184">
        <v>71887</v>
      </c>
      <c r="G4434" s="184">
        <v>0.10744818350281078</v>
      </c>
      <c r="H4434" s="184">
        <v>0.89330476998622843</v>
      </c>
      <c r="I4434" s="184">
        <v>0.79732079513681198</v>
      </c>
      <c r="J4434" s="184">
        <v>9.3340937860809325E-2</v>
      </c>
      <c r="K4434" s="184">
        <v>0.18132624813944107</v>
      </c>
      <c r="L4434" s="184">
        <v>8.8054863883595083E-2</v>
      </c>
      <c r="M4434" s="184">
        <v>855.67236227074056</v>
      </c>
      <c r="N4434" s="184">
        <v>0.32541349618150711</v>
      </c>
      <c r="O4434" s="184">
        <v>0.15741371875304297</v>
      </c>
      <c r="P4434" s="184">
        <v>0.14675810647265847</v>
      </c>
      <c r="Q4434" s="184">
        <v>1.0655612280384492E-2</v>
      </c>
    </row>
    <row r="4435" spans="1:17" x14ac:dyDescent="0.2">
      <c r="A4435" s="187" t="str">
        <f>B4435&amp;C4435&amp;D4435&amp;E4435</f>
        <v>200925A29CONJU15</v>
      </c>
      <c r="B4435" s="184">
        <v>2009</v>
      </c>
      <c r="C4435" s="184" t="s">
        <v>2</v>
      </c>
      <c r="D4435" s="184" t="s">
        <v>100</v>
      </c>
      <c r="E4435" s="184">
        <v>15</v>
      </c>
      <c r="F4435" s="184">
        <v>54254</v>
      </c>
      <c r="G4435" s="184">
        <v>0.15589150983086977</v>
      </c>
      <c r="H4435" s="184">
        <v>0.65714970324768684</v>
      </c>
      <c r="I4435" s="184">
        <v>0.55470564382349685</v>
      </c>
      <c r="J4435" s="184">
        <v>0.29689976775905924</v>
      </c>
      <c r="K4435" s="184">
        <v>0.37464518745161646</v>
      </c>
      <c r="L4435" s="184">
        <v>0.14127990562907805</v>
      </c>
      <c r="M4435" s="184">
        <v>771.38440696079726</v>
      </c>
      <c r="N4435" s="184">
        <v>0.28619087993511999</v>
      </c>
      <c r="O4435" s="184">
        <v>0.15901131713790689</v>
      </c>
      <c r="P4435" s="184">
        <v>0.15193349799093153</v>
      </c>
      <c r="Q4435" s="184">
        <v>7.0778191469753381E-3</v>
      </c>
    </row>
    <row r="4436" spans="1:17" x14ac:dyDescent="0.2">
      <c r="A4436" s="187" t="str">
        <f>B4436&amp;C4436&amp;D4436&amp;E4436</f>
        <v>200925A29FILHO15</v>
      </c>
      <c r="B4436" s="184">
        <v>2009</v>
      </c>
      <c r="C4436" s="184" t="s">
        <v>2</v>
      </c>
      <c r="D4436" s="184" t="s">
        <v>102</v>
      </c>
      <c r="E4436" s="184">
        <v>15</v>
      </c>
      <c r="F4436" s="184">
        <v>59251</v>
      </c>
      <c r="G4436" s="184">
        <v>0.16603241719520789</v>
      </c>
      <c r="H4436" s="184">
        <v>0.8382137010345817</v>
      </c>
      <c r="I4436" s="184">
        <v>0.69904305412566881</v>
      </c>
      <c r="J4436" s="184">
        <v>0.10676613052944255</v>
      </c>
      <c r="K4436" s="184">
        <v>0.22976827395318222</v>
      </c>
      <c r="L4436" s="184">
        <v>0.23628293193363825</v>
      </c>
      <c r="M4436" s="184">
        <v>799.64360893171761</v>
      </c>
      <c r="N4436" s="184">
        <v>0.36574910128099103</v>
      </c>
      <c r="O4436" s="184">
        <v>0.13589644056640393</v>
      </c>
      <c r="P4436" s="184">
        <v>0.12617508565256283</v>
      </c>
      <c r="Q4436" s="184">
        <v>9.7213549138411171E-3</v>
      </c>
    </row>
    <row r="4437" spans="1:17" x14ac:dyDescent="0.2">
      <c r="A4437" s="187" t="str">
        <f>B4437&amp;C4437&amp;D4437&amp;E4437</f>
        <v>200925A29OUTRO15</v>
      </c>
      <c r="B4437" s="184">
        <v>2009</v>
      </c>
      <c r="C4437" s="184" t="s">
        <v>2</v>
      </c>
      <c r="D4437" s="184" t="s">
        <v>104</v>
      </c>
      <c r="E4437" s="184">
        <v>15</v>
      </c>
      <c r="F4437" s="184">
        <v>15151</v>
      </c>
      <c r="G4437" s="184">
        <v>0.13820486083259806</v>
      </c>
      <c r="H4437" s="184">
        <v>0.82284997689921457</v>
      </c>
      <c r="I4437" s="184">
        <v>0.70912811035575207</v>
      </c>
      <c r="J4437" s="184">
        <v>0.13919873275691375</v>
      </c>
      <c r="K4437" s="184">
        <v>0.22764173981915384</v>
      </c>
      <c r="L4437" s="184">
        <v>0.16460959672628869</v>
      </c>
      <c r="M4437" s="184">
        <v>873.90950789856345</v>
      </c>
      <c r="N4437" s="184">
        <v>0.39244934327767145</v>
      </c>
      <c r="O4437" s="184">
        <v>0.17734802983301431</v>
      </c>
      <c r="P4437" s="184">
        <v>0.17734802983301431</v>
      </c>
      <c r="Q4437" s="184">
        <v>0</v>
      </c>
    </row>
    <row r="4438" spans="1:17" x14ac:dyDescent="0.2">
      <c r="A4438" s="187" t="str">
        <f>B4438&amp;C4438&amp;D4438&amp;E4438</f>
        <v>200930EMACHEFE15</v>
      </c>
      <c r="B4438" s="184">
        <v>2009</v>
      </c>
      <c r="C4438" s="184" t="s">
        <v>4</v>
      </c>
      <c r="D4438" s="184" t="s">
        <v>98</v>
      </c>
      <c r="E4438" s="184">
        <v>15</v>
      </c>
      <c r="F4438" s="184">
        <v>502714</v>
      </c>
      <c r="G4438" s="184">
        <v>5.3128505295097092E-2</v>
      </c>
      <c r="H4438" s="184">
        <v>0.73950397243760868</v>
      </c>
      <c r="I4438" s="184">
        <v>0.70021523172221178</v>
      </c>
      <c r="J4438" s="184">
        <v>0.25324737325795582</v>
      </c>
      <c r="K4438" s="184">
        <v>0.2898626256678748</v>
      </c>
      <c r="L4438" s="184">
        <v>3.6999168513309755E-2</v>
      </c>
      <c r="M4438" s="184">
        <v>1269.4739427387526</v>
      </c>
      <c r="N4438" s="184">
        <v>0.3737988883556147</v>
      </c>
      <c r="O4438" s="184">
        <v>0.26193544018688053</v>
      </c>
      <c r="P4438" s="184">
        <v>0.22605493697960127</v>
      </c>
      <c r="Q4438" s="184">
        <v>3.5880503207279257E-2</v>
      </c>
    </row>
    <row r="4439" spans="1:17" x14ac:dyDescent="0.2">
      <c r="A4439" s="187" t="str">
        <f>B4439&amp;C4439&amp;D4439&amp;E4439</f>
        <v>200930EMACONJU15</v>
      </c>
      <c r="B4439" s="184">
        <v>2009</v>
      </c>
      <c r="C4439" s="184" t="s">
        <v>4</v>
      </c>
      <c r="D4439" s="184" t="s">
        <v>100</v>
      </c>
      <c r="E4439" s="184">
        <v>15</v>
      </c>
      <c r="F4439" s="184">
        <v>271275</v>
      </c>
      <c r="G4439" s="184">
        <v>6.2722728811711301E-2</v>
      </c>
      <c r="H4439" s="184">
        <v>0.64237028845267719</v>
      </c>
      <c r="I4439" s="184">
        <v>0.60207907105335912</v>
      </c>
      <c r="J4439" s="184">
        <v>0.34491198967837067</v>
      </c>
      <c r="K4439" s="184">
        <v>0.38307990047000279</v>
      </c>
      <c r="L4439" s="184">
        <v>4.593493687217768E-2</v>
      </c>
      <c r="M4439" s="184">
        <v>1001.9730212257933</v>
      </c>
      <c r="N4439" s="184">
        <v>0.32789236015113815</v>
      </c>
      <c r="O4439" s="184">
        <v>0.23531103124136024</v>
      </c>
      <c r="P4439" s="184">
        <v>0.21269191779559488</v>
      </c>
      <c r="Q4439" s="184">
        <v>2.2619113445765369E-2</v>
      </c>
    </row>
    <row r="4440" spans="1:17" x14ac:dyDescent="0.2">
      <c r="A4440" s="187" t="str">
        <f>B4440&amp;C4440&amp;D4440&amp;E4440</f>
        <v>200930EMAFILHO15</v>
      </c>
      <c r="B4440" s="184">
        <v>2009</v>
      </c>
      <c r="C4440" s="184" t="s">
        <v>4</v>
      </c>
      <c r="D4440" s="184" t="s">
        <v>102</v>
      </c>
      <c r="E4440" s="184">
        <v>15</v>
      </c>
      <c r="F4440" s="184">
        <v>77467</v>
      </c>
      <c r="G4440" s="184">
        <v>7.2556248818302138E-2</v>
      </c>
      <c r="H4440" s="184">
        <v>0.81929079479003963</v>
      </c>
      <c r="I4440" s="184">
        <v>0.75984612802870899</v>
      </c>
      <c r="J4440" s="184">
        <v>0.16583835697780991</v>
      </c>
      <c r="K4440" s="184">
        <v>0.21290355893477222</v>
      </c>
      <c r="L4440" s="184">
        <v>8.4164870202796033E-2</v>
      </c>
      <c r="M4440" s="184">
        <v>975.54272723093447</v>
      </c>
      <c r="N4440" s="184">
        <v>0.39850516994333068</v>
      </c>
      <c r="O4440" s="184">
        <v>0.24997740973575847</v>
      </c>
      <c r="P4440" s="184">
        <v>0.22769695483238023</v>
      </c>
      <c r="Q4440" s="184">
        <v>2.2280454903378214E-2</v>
      </c>
    </row>
    <row r="4441" spans="1:17" x14ac:dyDescent="0.2">
      <c r="A4441" s="187" t="str">
        <f>B4441&amp;C4441&amp;D4441&amp;E4441</f>
        <v>200930EMAOUTRO15</v>
      </c>
      <c r="B4441" s="184">
        <v>2009</v>
      </c>
      <c r="C4441" s="184" t="s">
        <v>4</v>
      </c>
      <c r="D4441" s="184" t="s">
        <v>104</v>
      </c>
      <c r="E4441" s="184">
        <v>15</v>
      </c>
      <c r="F4441" s="184">
        <v>65760</v>
      </c>
      <c r="G4441" s="184">
        <v>5.9508288321847645E-2</v>
      </c>
      <c r="H4441" s="184">
        <v>0.48987226277372264</v>
      </c>
      <c r="I4441" s="184">
        <v>0.46072080291970802</v>
      </c>
      <c r="J4441" s="184">
        <v>0.50428832116788325</v>
      </c>
      <c r="K4441" s="184">
        <v>0.53053527980535276</v>
      </c>
      <c r="L4441" s="184">
        <v>2.6246958637469585E-2</v>
      </c>
      <c r="M4441" s="184">
        <v>891.38857095159267</v>
      </c>
      <c r="N4441" s="184">
        <v>0.236161800486618</v>
      </c>
      <c r="O4441" s="184">
        <v>0.15745133819951337</v>
      </c>
      <c r="P4441" s="184">
        <v>0.1370285888077859</v>
      </c>
      <c r="Q4441" s="184">
        <v>2.0422749391727495E-2</v>
      </c>
    </row>
    <row r="4442" spans="1:17" x14ac:dyDescent="0.2">
      <c r="A4442" s="187" t="str">
        <f>B4442&amp;C4442&amp;D4442&amp;E4442</f>
        <v>200915A17CHEFE23</v>
      </c>
      <c r="B4442" s="184">
        <v>2009</v>
      </c>
      <c r="C4442" s="184" t="s">
        <v>0</v>
      </c>
      <c r="D4442" s="184" t="s">
        <v>98</v>
      </c>
      <c r="E4442" s="184">
        <v>23</v>
      </c>
      <c r="F4442" s="184">
        <v>3756</v>
      </c>
      <c r="G4442" s="184">
        <v>0.33333333333333331</v>
      </c>
      <c r="H4442" s="184">
        <v>0.35303514376996803</v>
      </c>
      <c r="I4442" s="184">
        <v>0.23535676251331203</v>
      </c>
      <c r="J4442" s="184">
        <v>0.41160809371671991</v>
      </c>
      <c r="K4442" s="184">
        <v>0.4704472843450479</v>
      </c>
      <c r="L4442" s="184">
        <v>0.29419595314164004</v>
      </c>
      <c r="M4442" s="184">
        <v>532.33634094807383</v>
      </c>
      <c r="N4442" s="184">
        <v>0.11767838125665601</v>
      </c>
      <c r="O4442" s="184">
        <v>0</v>
      </c>
      <c r="P4442" s="184">
        <v>0</v>
      </c>
      <c r="Q4442" s="184">
        <v>0</v>
      </c>
    </row>
    <row r="4443" spans="1:17" x14ac:dyDescent="0.2">
      <c r="A4443" s="187" t="str">
        <f>B4443&amp;C4443&amp;D4443&amp;E4443</f>
        <v>200915A17CONJU23</v>
      </c>
      <c r="B4443" s="184">
        <v>2009</v>
      </c>
      <c r="C4443" s="184" t="s">
        <v>0</v>
      </c>
      <c r="D4443" s="184" t="s">
        <v>100</v>
      </c>
      <c r="E4443" s="184">
        <v>23</v>
      </c>
      <c r="F4443" s="184">
        <v>5963</v>
      </c>
      <c r="G4443" s="184">
        <v>0.28589909443725742</v>
      </c>
      <c r="H4443" s="184">
        <v>0.25926547040080494</v>
      </c>
      <c r="I4443" s="184">
        <v>0.18514170719436526</v>
      </c>
      <c r="J4443" s="184">
        <v>0.48130135837665605</v>
      </c>
      <c r="K4443" s="184">
        <v>0.48130135837665605</v>
      </c>
      <c r="L4443" s="184">
        <v>0.37061881603219854</v>
      </c>
      <c r="M4443" s="184">
        <v>224.02564017509044</v>
      </c>
      <c r="N4443" s="184">
        <v>0.11101794398792554</v>
      </c>
      <c r="O4443" s="184">
        <v>3.7061881603219854E-2</v>
      </c>
      <c r="P4443" s="184">
        <v>3.7061881603219854E-2</v>
      </c>
      <c r="Q4443" s="184">
        <v>0</v>
      </c>
    </row>
    <row r="4444" spans="1:17" x14ac:dyDescent="0.2">
      <c r="A4444" s="187" t="str">
        <f>B4444&amp;C4444&amp;D4444&amp;E4444</f>
        <v>200915A17FILHO23</v>
      </c>
      <c r="B4444" s="184">
        <v>2009</v>
      </c>
      <c r="C4444" s="184" t="s">
        <v>0</v>
      </c>
      <c r="D4444" s="184" t="s">
        <v>102</v>
      </c>
      <c r="E4444" s="184">
        <v>23</v>
      </c>
      <c r="F4444" s="184">
        <v>170975</v>
      </c>
      <c r="G4444" s="184">
        <v>0.24397851325593484</v>
      </c>
      <c r="H4444" s="184">
        <v>0.2700277818394502</v>
      </c>
      <c r="I4444" s="184">
        <v>0.20414680508846322</v>
      </c>
      <c r="J4444" s="184">
        <v>6.3307501096651564E-2</v>
      </c>
      <c r="K4444" s="184">
        <v>6.5892674367597603E-2</v>
      </c>
      <c r="L4444" s="184">
        <v>0.89663401082029537</v>
      </c>
      <c r="M4444" s="184">
        <v>213.21210754496059</v>
      </c>
      <c r="N4444" s="184">
        <v>9.6914753618950134E-2</v>
      </c>
      <c r="O4444" s="184">
        <v>2.8425208363795876E-2</v>
      </c>
      <c r="P4444" s="184">
        <v>2.8425208363795876E-2</v>
      </c>
      <c r="Q4444" s="184">
        <v>0</v>
      </c>
    </row>
    <row r="4445" spans="1:17" x14ac:dyDescent="0.2">
      <c r="A4445" s="187" t="str">
        <f>B4445&amp;C4445&amp;D4445&amp;E4445</f>
        <v>200915A17OUTRO23</v>
      </c>
      <c r="B4445" s="184">
        <v>2009</v>
      </c>
      <c r="C4445" s="184" t="s">
        <v>0</v>
      </c>
      <c r="D4445" s="184" t="s">
        <v>104</v>
      </c>
      <c r="E4445" s="184">
        <v>23</v>
      </c>
      <c r="F4445" s="184">
        <v>24523</v>
      </c>
      <c r="G4445" s="184">
        <v>0.16654090762099816</v>
      </c>
      <c r="H4445" s="184">
        <v>0.37829792439750437</v>
      </c>
      <c r="I4445" s="184">
        <v>0.31529584471720423</v>
      </c>
      <c r="J4445" s="184">
        <v>8.1107531704930069E-2</v>
      </c>
      <c r="K4445" s="184">
        <v>0.11711454552868736</v>
      </c>
      <c r="L4445" s="184">
        <v>0.77478285690983972</v>
      </c>
      <c r="M4445" s="184">
        <v>337.66557690853205</v>
      </c>
      <c r="N4445" s="184">
        <v>0.18011662520898747</v>
      </c>
      <c r="O4445" s="184">
        <v>4.5018961790971743E-2</v>
      </c>
      <c r="P4445" s="184">
        <v>4.5018961790971743E-2</v>
      </c>
      <c r="Q4445" s="184">
        <v>0</v>
      </c>
    </row>
    <row r="4446" spans="1:17" x14ac:dyDescent="0.2">
      <c r="A4446" s="187" t="str">
        <f>B4446&amp;C4446&amp;D4446&amp;E4446</f>
        <v>200915A29CHEFE23</v>
      </c>
      <c r="B4446" s="184">
        <v>2009</v>
      </c>
      <c r="C4446" s="184" t="s">
        <v>3</v>
      </c>
      <c r="D4446" s="184" t="s">
        <v>98</v>
      </c>
      <c r="E4446" s="184">
        <v>23</v>
      </c>
      <c r="F4446" s="184">
        <v>227773</v>
      </c>
      <c r="G4446" s="184">
        <v>0.10905222838132</v>
      </c>
      <c r="H4446" s="184">
        <v>0.88944255903904323</v>
      </c>
      <c r="I4446" s="184">
        <v>0.79244686595865177</v>
      </c>
      <c r="J4446" s="184">
        <v>9.2126810464804865E-2</v>
      </c>
      <c r="K4446" s="184">
        <v>0.17456853973034556</v>
      </c>
      <c r="L4446" s="184">
        <v>0.1067071162956101</v>
      </c>
      <c r="M4446" s="184">
        <v>862.56744482419049</v>
      </c>
      <c r="N4446" s="184">
        <v>0.32104770978122954</v>
      </c>
      <c r="O4446" s="184">
        <v>0.10865203514024928</v>
      </c>
      <c r="P4446" s="184">
        <v>8.3433945199826137E-2</v>
      </c>
      <c r="Q4446" s="184">
        <v>2.5218089940423141E-2</v>
      </c>
    </row>
    <row r="4447" spans="1:17" x14ac:dyDescent="0.2">
      <c r="A4447" s="187" t="str">
        <f>B4447&amp;C4447&amp;D4447&amp;E4447</f>
        <v>200915A29CONJU23</v>
      </c>
      <c r="B4447" s="184">
        <v>2009</v>
      </c>
      <c r="C4447" s="184" t="s">
        <v>3</v>
      </c>
      <c r="D4447" s="184" t="s">
        <v>100</v>
      </c>
      <c r="E4447" s="184">
        <v>23</v>
      </c>
      <c r="F4447" s="184">
        <v>173623</v>
      </c>
      <c r="G4447" s="184">
        <v>0.15892736778824257</v>
      </c>
      <c r="H4447" s="184">
        <v>0.6323240584484775</v>
      </c>
      <c r="I4447" s="184">
        <v>0.53183046025008207</v>
      </c>
      <c r="J4447" s="184">
        <v>0.32314843079545913</v>
      </c>
      <c r="K4447" s="184">
        <v>0.40964042782350263</v>
      </c>
      <c r="L4447" s="184">
        <v>0.12341106881000789</v>
      </c>
      <c r="M4447" s="184">
        <v>696.15154579427349</v>
      </c>
      <c r="N4447" s="184">
        <v>0.20610172615379299</v>
      </c>
      <c r="O4447" s="184">
        <v>8.1423544115698951E-2</v>
      </c>
      <c r="P4447" s="184">
        <v>6.3609084049924255E-2</v>
      </c>
      <c r="Q4447" s="184">
        <v>1.7814460065774695E-2</v>
      </c>
    </row>
    <row r="4448" spans="1:17" x14ac:dyDescent="0.2">
      <c r="A4448" s="187" t="str">
        <f>B4448&amp;C4448&amp;D4448&amp;E4448</f>
        <v>200915A29FILHO23</v>
      </c>
      <c r="B4448" s="184">
        <v>2009</v>
      </c>
      <c r="C4448" s="184" t="s">
        <v>3</v>
      </c>
      <c r="D4448" s="184" t="s">
        <v>102</v>
      </c>
      <c r="E4448" s="184">
        <v>23</v>
      </c>
      <c r="F4448" s="184">
        <v>511189</v>
      </c>
      <c r="G4448" s="184">
        <v>0.22106038938866859</v>
      </c>
      <c r="H4448" s="184">
        <v>0.57864508039100992</v>
      </c>
      <c r="I4448" s="184">
        <v>0.45072957360193588</v>
      </c>
      <c r="J4448" s="184">
        <v>0.10632271038696059</v>
      </c>
      <c r="K4448" s="184">
        <v>0.18368157374278399</v>
      </c>
      <c r="L4448" s="184">
        <v>0.5181390835874794</v>
      </c>
      <c r="M4448" s="184">
        <v>655.40826968685906</v>
      </c>
      <c r="N4448" s="184">
        <v>0.19359571508776596</v>
      </c>
      <c r="O4448" s="184">
        <v>4.8837122864537383E-2</v>
      </c>
      <c r="P4448" s="184">
        <v>4.4081543225695387E-2</v>
      </c>
      <c r="Q4448" s="184">
        <v>4.7555796388419943E-3</v>
      </c>
    </row>
    <row r="4449" spans="1:17" x14ac:dyDescent="0.2">
      <c r="A4449" s="187" t="str">
        <f>B4449&amp;C4449&amp;D4449&amp;E4449</f>
        <v>200915A29OUTRO23</v>
      </c>
      <c r="B4449" s="184">
        <v>2009</v>
      </c>
      <c r="C4449" s="184" t="s">
        <v>3</v>
      </c>
      <c r="D4449" s="184" t="s">
        <v>104</v>
      </c>
      <c r="E4449" s="184">
        <v>23</v>
      </c>
      <c r="F4449" s="184">
        <v>115981</v>
      </c>
      <c r="G4449" s="184">
        <v>0.17387720959984254</v>
      </c>
      <c r="H4449" s="184">
        <v>0.70091652943154481</v>
      </c>
      <c r="I4449" s="184">
        <v>0.57904311913158191</v>
      </c>
      <c r="J4449" s="184">
        <v>0.11430320483527474</v>
      </c>
      <c r="K4449" s="184">
        <v>0.20761159155378897</v>
      </c>
      <c r="L4449" s="184">
        <v>0.3371845388468801</v>
      </c>
      <c r="M4449" s="184">
        <v>580.92574121718519</v>
      </c>
      <c r="N4449" s="184">
        <v>0.21905312076978126</v>
      </c>
      <c r="O4449" s="184">
        <v>7.0485682999801694E-2</v>
      </c>
      <c r="P4449" s="184">
        <v>6.2863744923737502E-2</v>
      </c>
      <c r="Q4449" s="184">
        <v>7.6219380760641827E-3</v>
      </c>
    </row>
    <row r="4450" spans="1:17" x14ac:dyDescent="0.2">
      <c r="A4450" s="187" t="str">
        <f>B4450&amp;C4450&amp;D4450&amp;E4450</f>
        <v>200918A24CHEFE23</v>
      </c>
      <c r="B4450" s="184">
        <v>2009</v>
      </c>
      <c r="C4450" s="184" t="s">
        <v>1</v>
      </c>
      <c r="D4450" s="184" t="s">
        <v>98</v>
      </c>
      <c r="E4450" s="184">
        <v>23</v>
      </c>
      <c r="F4450" s="184">
        <v>89688</v>
      </c>
      <c r="G4450" s="184">
        <v>0.14006213149052177</v>
      </c>
      <c r="H4450" s="184">
        <v>0.87932610828650437</v>
      </c>
      <c r="I4450" s="184">
        <v>0.75616581928463111</v>
      </c>
      <c r="J4450" s="184">
        <v>9.1115868343591117E-2</v>
      </c>
      <c r="K4450" s="184">
        <v>0.19456337525644457</v>
      </c>
      <c r="L4450" s="184">
        <v>0.14532601908839532</v>
      </c>
      <c r="M4450" s="184">
        <v>686.8592337778515</v>
      </c>
      <c r="N4450" s="184">
        <v>0.31771251449469273</v>
      </c>
      <c r="O4450" s="184">
        <v>8.3757024351083759E-2</v>
      </c>
      <c r="P4450" s="184">
        <v>6.8983587547943981E-2</v>
      </c>
      <c r="Q4450" s="184">
        <v>1.4773436803139773E-2</v>
      </c>
    </row>
    <row r="4451" spans="1:17" x14ac:dyDescent="0.2">
      <c r="A4451" s="187" t="str">
        <f>B4451&amp;C4451&amp;D4451&amp;E4451</f>
        <v>200918A24CONJU23</v>
      </c>
      <c r="B4451" s="184">
        <v>2009</v>
      </c>
      <c r="C4451" s="184" t="s">
        <v>1</v>
      </c>
      <c r="D4451" s="184" t="s">
        <v>100</v>
      </c>
      <c r="E4451" s="184">
        <v>23</v>
      </c>
      <c r="F4451" s="184">
        <v>75771</v>
      </c>
      <c r="G4451" s="184">
        <v>0.17513558614935335</v>
      </c>
      <c r="H4451" s="184">
        <v>0.63269588628894957</v>
      </c>
      <c r="I4451" s="184">
        <v>0.52188832138944974</v>
      </c>
      <c r="J4451" s="184">
        <v>0.32941362790513523</v>
      </c>
      <c r="K4451" s="184">
        <v>0.42563777698591809</v>
      </c>
      <c r="L4451" s="184">
        <v>0.11660133824286337</v>
      </c>
      <c r="M4451" s="184">
        <v>504.86437168185779</v>
      </c>
      <c r="N4451" s="184">
        <v>0.20406224017104169</v>
      </c>
      <c r="O4451" s="184">
        <v>6.7030922120600231E-2</v>
      </c>
      <c r="P4451" s="184">
        <v>5.5364189465626691E-2</v>
      </c>
      <c r="Q4451" s="184">
        <v>1.1666732654973538E-2</v>
      </c>
    </row>
    <row r="4452" spans="1:17" x14ac:dyDescent="0.2">
      <c r="A4452" s="187" t="str">
        <f>B4452&amp;C4452&amp;D4452&amp;E4452</f>
        <v>200918A24FILHO23</v>
      </c>
      <c r="B4452" s="184">
        <v>2009</v>
      </c>
      <c r="C4452" s="184" t="s">
        <v>1</v>
      </c>
      <c r="D4452" s="184" t="s">
        <v>102</v>
      </c>
      <c r="E4452" s="184">
        <v>23</v>
      </c>
      <c r="F4452" s="184">
        <v>248744</v>
      </c>
      <c r="G4452" s="184">
        <v>0.23687276479078151</v>
      </c>
      <c r="H4452" s="184">
        <v>0.69357652847907891</v>
      </c>
      <c r="I4452" s="184">
        <v>0.52928713858424725</v>
      </c>
      <c r="J4452" s="184">
        <v>0.12790258257485607</v>
      </c>
      <c r="K4452" s="184">
        <v>0.23979673881581062</v>
      </c>
      <c r="L4452" s="184">
        <v>0.38988277104171359</v>
      </c>
      <c r="M4452" s="184">
        <v>539.76997909316526</v>
      </c>
      <c r="N4452" s="184">
        <v>0.22197922361946418</v>
      </c>
      <c r="O4452" s="184">
        <v>5.4176181134017301E-2</v>
      </c>
      <c r="P4452" s="184">
        <v>4.9733862927346995E-2</v>
      </c>
      <c r="Q4452" s="184">
        <v>4.4423182066703117E-3</v>
      </c>
    </row>
    <row r="4453" spans="1:17" x14ac:dyDescent="0.2">
      <c r="A4453" s="187" t="str">
        <f>B4453&amp;C4453&amp;D4453&amp;E4453</f>
        <v>200918A24OUTRO23</v>
      </c>
      <c r="B4453" s="184">
        <v>2009</v>
      </c>
      <c r="C4453" s="184" t="s">
        <v>1</v>
      </c>
      <c r="D4453" s="184" t="s">
        <v>104</v>
      </c>
      <c r="E4453" s="184">
        <v>23</v>
      </c>
      <c r="F4453" s="184">
        <v>60089</v>
      </c>
      <c r="G4453" s="184">
        <v>0.18408666081120645</v>
      </c>
      <c r="H4453" s="184">
        <v>0.73895388507047877</v>
      </c>
      <c r="I4453" s="184">
        <v>0.60292233187438637</v>
      </c>
      <c r="J4453" s="184">
        <v>0.1470651866398176</v>
      </c>
      <c r="K4453" s="184">
        <v>0.25369035930037109</v>
      </c>
      <c r="L4453" s="184">
        <v>0.26475727670621912</v>
      </c>
      <c r="M4453" s="184">
        <v>565.5751147728156</v>
      </c>
      <c r="N4453" s="184">
        <v>0.20223335385844332</v>
      </c>
      <c r="O4453" s="184">
        <v>5.8846045033200754E-2</v>
      </c>
      <c r="P4453" s="184">
        <v>5.5168167218625705E-2</v>
      </c>
      <c r="Q4453" s="184">
        <v>3.6778778145750471E-3</v>
      </c>
    </row>
    <row r="4454" spans="1:17" x14ac:dyDescent="0.2">
      <c r="A4454" s="187" t="str">
        <f>B4454&amp;C4454&amp;D4454&amp;E4454</f>
        <v>200925A29CHEFE23</v>
      </c>
      <c r="B4454" s="184">
        <v>2009</v>
      </c>
      <c r="C4454" s="184" t="s">
        <v>2</v>
      </c>
      <c r="D4454" s="184" t="s">
        <v>98</v>
      </c>
      <c r="E4454" s="184">
        <v>23</v>
      </c>
      <c r="F4454" s="184">
        <v>134329</v>
      </c>
      <c r="G4454" s="184">
        <v>8.6642156862745096E-2</v>
      </c>
      <c r="H4454" s="184">
        <v>0.91119564650968887</v>
      </c>
      <c r="I4454" s="184">
        <v>0.83224769037214597</v>
      </c>
      <c r="J4454" s="184">
        <v>8.3868710405050284E-2</v>
      </c>
      <c r="K4454" s="184">
        <v>0.15294538037207156</v>
      </c>
      <c r="L4454" s="184">
        <v>7.5679860640665828E-2</v>
      </c>
      <c r="M4454" s="184">
        <v>971.63808803978793</v>
      </c>
      <c r="N4454" s="184">
        <v>0.32896098385307715</v>
      </c>
      <c r="O4454" s="184">
        <v>0.12831183139902777</v>
      </c>
      <c r="P4454" s="184">
        <v>9.5414988572832371E-2</v>
      </c>
      <c r="Q4454" s="184">
        <v>3.2896842826195385E-2</v>
      </c>
    </row>
    <row r="4455" spans="1:17" x14ac:dyDescent="0.2">
      <c r="A4455" s="187" t="str">
        <f>B4455&amp;C4455&amp;D4455&amp;E4455</f>
        <v>200925A29CONJU23</v>
      </c>
      <c r="B4455" s="184">
        <v>2009</v>
      </c>
      <c r="C4455" s="184" t="s">
        <v>2</v>
      </c>
      <c r="D4455" s="184" t="s">
        <v>100</v>
      </c>
      <c r="E4455" s="184">
        <v>23</v>
      </c>
      <c r="F4455" s="184">
        <v>91889</v>
      </c>
      <c r="G4455" s="184">
        <v>0.14278606965174129</v>
      </c>
      <c r="H4455" s="184">
        <v>0.65622653418798771</v>
      </c>
      <c r="I4455" s="184">
        <v>0.56252652657010094</v>
      </c>
      <c r="J4455" s="184">
        <v>0.30771909586566398</v>
      </c>
      <c r="K4455" s="184">
        <v>0.39179880072696405</v>
      </c>
      <c r="L4455" s="184">
        <v>0.11298414391276432</v>
      </c>
      <c r="M4455" s="184">
        <v>853.24585524083341</v>
      </c>
      <c r="N4455" s="184">
        <v>0.21395379207522119</v>
      </c>
      <c r="O4455" s="184">
        <v>9.6170379479589507E-2</v>
      </c>
      <c r="P4455" s="184">
        <v>7.2130505283548627E-2</v>
      </c>
      <c r="Q4455" s="184">
        <v>2.4039874196040874E-2</v>
      </c>
    </row>
    <row r="4456" spans="1:17" x14ac:dyDescent="0.2">
      <c r="A4456" s="187" t="str">
        <f>B4456&amp;C4456&amp;D4456&amp;E4456</f>
        <v>200925A29FILHO23</v>
      </c>
      <c r="B4456" s="184">
        <v>2009</v>
      </c>
      <c r="C4456" s="184" t="s">
        <v>2</v>
      </c>
      <c r="D4456" s="184" t="s">
        <v>102</v>
      </c>
      <c r="E4456" s="184">
        <v>23</v>
      </c>
      <c r="F4456" s="184">
        <v>91470</v>
      </c>
      <c r="G4456" s="184">
        <v>0.17195808367701607</v>
      </c>
      <c r="H4456" s="184">
        <v>0.84296490652673006</v>
      </c>
      <c r="I4456" s="184">
        <v>0.69801027659341863</v>
      </c>
      <c r="J4456" s="184">
        <v>0.12804198097736963</v>
      </c>
      <c r="K4456" s="184">
        <v>0.25125177653875586</v>
      </c>
      <c r="L4456" s="184">
        <v>0.15944025363507161</v>
      </c>
      <c r="M4456" s="184">
        <v>1136.2001903492367</v>
      </c>
      <c r="N4456" s="184">
        <v>0.29712474035202796</v>
      </c>
      <c r="O4456" s="184">
        <v>7.2471848693560728E-2</v>
      </c>
      <c r="P4456" s="184">
        <v>5.7975292445610581E-2</v>
      </c>
      <c r="Q4456" s="184">
        <v>1.4496556247950147E-2</v>
      </c>
    </row>
    <row r="4457" spans="1:17" x14ac:dyDescent="0.2">
      <c r="A4457" s="187" t="str">
        <f>B4457&amp;C4457&amp;D4457&amp;E4457</f>
        <v>200925A29OUTRO23</v>
      </c>
      <c r="B4457" s="184">
        <v>2009</v>
      </c>
      <c r="C4457" s="184" t="s">
        <v>2</v>
      </c>
      <c r="D4457" s="184" t="s">
        <v>104</v>
      </c>
      <c r="E4457" s="184">
        <v>23</v>
      </c>
      <c r="F4457" s="184">
        <v>31369</v>
      </c>
      <c r="G4457" s="184">
        <v>0.15992467316119219</v>
      </c>
      <c r="H4457" s="184">
        <v>0.8802639548598935</v>
      </c>
      <c r="I4457" s="184">
        <v>0.73948802958334658</v>
      </c>
      <c r="J4457" s="184">
        <v>7.749689183588894E-2</v>
      </c>
      <c r="K4457" s="184">
        <v>0.1900921291721126</v>
      </c>
      <c r="L4457" s="184">
        <v>0.13382638911026809</v>
      </c>
      <c r="M4457" s="184">
        <v>685.83727923690105</v>
      </c>
      <c r="N4457" s="184">
        <v>0.2817112435844305</v>
      </c>
      <c r="O4457" s="184">
        <v>0.11269087315502566</v>
      </c>
      <c r="P4457" s="184">
        <v>9.1555357199783222E-2</v>
      </c>
      <c r="Q4457" s="184">
        <v>2.1135515955242438E-2</v>
      </c>
    </row>
    <row r="4458" spans="1:17" x14ac:dyDescent="0.2">
      <c r="A4458" s="187" t="str">
        <f>B4458&amp;C4458&amp;D4458&amp;E4458</f>
        <v>200930EMACHEFE23</v>
      </c>
      <c r="B4458" s="184">
        <v>2009</v>
      </c>
      <c r="C4458" s="184" t="s">
        <v>4</v>
      </c>
      <c r="D4458" s="184" t="s">
        <v>98</v>
      </c>
      <c r="E4458" s="184">
        <v>23</v>
      </c>
      <c r="F4458" s="184">
        <v>893354</v>
      </c>
      <c r="G4458" s="184">
        <v>4.7514121168538218E-2</v>
      </c>
      <c r="H4458" s="184">
        <v>0.72848613203724388</v>
      </c>
      <c r="I4458" s="184">
        <v>0.69387275369002654</v>
      </c>
      <c r="J4458" s="184">
        <v>0.2648379030037365</v>
      </c>
      <c r="K4458" s="184">
        <v>0.29895763605468828</v>
      </c>
      <c r="L4458" s="184">
        <v>3.3384302303454176E-2</v>
      </c>
      <c r="M4458" s="184">
        <v>1292.0301793198621</v>
      </c>
      <c r="N4458" s="184">
        <v>0.33317522737542987</v>
      </c>
      <c r="O4458" s="184">
        <v>0.2301159331559407</v>
      </c>
      <c r="P4458" s="184">
        <v>0.19098526923426257</v>
      </c>
      <c r="Q4458" s="184">
        <v>3.9130663921678119E-2</v>
      </c>
    </row>
    <row r="4459" spans="1:17" x14ac:dyDescent="0.2">
      <c r="A4459" s="187" t="str">
        <f>B4459&amp;C4459&amp;D4459&amp;E4459</f>
        <v>200930EMACONJU23</v>
      </c>
      <c r="B4459" s="184">
        <v>2009</v>
      </c>
      <c r="C4459" s="184" t="s">
        <v>4</v>
      </c>
      <c r="D4459" s="184" t="s">
        <v>100</v>
      </c>
      <c r="E4459" s="184">
        <v>23</v>
      </c>
      <c r="F4459" s="184">
        <v>507197</v>
      </c>
      <c r="G4459" s="184">
        <v>6.7206095588212458E-2</v>
      </c>
      <c r="H4459" s="184">
        <v>0.63499784107555846</v>
      </c>
      <c r="I4459" s="184">
        <v>0.59232211546992586</v>
      </c>
      <c r="J4459" s="184">
        <v>0.35498041195038615</v>
      </c>
      <c r="K4459" s="184">
        <v>0.39417425576255383</v>
      </c>
      <c r="L4459" s="184">
        <v>3.8762058923850103E-2</v>
      </c>
      <c r="M4459" s="184">
        <v>934.48503970050785</v>
      </c>
      <c r="N4459" s="184">
        <v>0.27090854244011697</v>
      </c>
      <c r="O4459" s="184">
        <v>0.18205549323044104</v>
      </c>
      <c r="P4459" s="184">
        <v>0.15591969195401392</v>
      </c>
      <c r="Q4459" s="184">
        <v>2.6135801276427107E-2</v>
      </c>
    </row>
    <row r="4460" spans="1:17" x14ac:dyDescent="0.2">
      <c r="A4460" s="187" t="str">
        <f>B4460&amp;C4460&amp;D4460&amp;E4460</f>
        <v>200930EMAFILHO23</v>
      </c>
      <c r="B4460" s="184">
        <v>2009</v>
      </c>
      <c r="C4460" s="184" t="s">
        <v>4</v>
      </c>
      <c r="D4460" s="184" t="s">
        <v>102</v>
      </c>
      <c r="E4460" s="184">
        <v>23</v>
      </c>
      <c r="F4460" s="184">
        <v>119952</v>
      </c>
      <c r="G4460" s="184">
        <v>0.12316028900187316</v>
      </c>
      <c r="H4460" s="184">
        <v>0.74769907963185278</v>
      </c>
      <c r="I4460" s="184">
        <v>0.65561224489795922</v>
      </c>
      <c r="J4460" s="184">
        <v>0.23019207683073228</v>
      </c>
      <c r="K4460" s="184">
        <v>0.3075480192076831</v>
      </c>
      <c r="L4460" s="184">
        <v>8.8402027477657727E-2</v>
      </c>
      <c r="M4460" s="184">
        <v>1096.7864948196802</v>
      </c>
      <c r="N4460" s="184">
        <v>0.35175736961451248</v>
      </c>
      <c r="O4460" s="184">
        <v>0.18416533279978659</v>
      </c>
      <c r="P4460" s="184">
        <v>0.15838835534213686</v>
      </c>
      <c r="Q4460" s="184">
        <v>2.5776977457649727E-2</v>
      </c>
    </row>
    <row r="4461" spans="1:17" x14ac:dyDescent="0.2">
      <c r="A4461" s="187" t="str">
        <f>B4461&amp;C4461&amp;D4461&amp;E4461</f>
        <v>200930EMAOUTRO23</v>
      </c>
      <c r="B4461" s="184">
        <v>2009</v>
      </c>
      <c r="C4461" s="184" t="s">
        <v>4</v>
      </c>
      <c r="D4461" s="184" t="s">
        <v>104</v>
      </c>
      <c r="E4461" s="184">
        <v>23</v>
      </c>
      <c r="F4461" s="184">
        <v>103611</v>
      </c>
      <c r="G4461" s="184">
        <v>5.7990028863815268E-2</v>
      </c>
      <c r="H4461" s="184">
        <v>0.44138170657555664</v>
      </c>
      <c r="I4461" s="184">
        <v>0.41578596867128009</v>
      </c>
      <c r="J4461" s="184">
        <v>0.54795340263099479</v>
      </c>
      <c r="K4461" s="184">
        <v>0.57141616237658166</v>
      </c>
      <c r="L4461" s="184">
        <v>3.412765053903543E-2</v>
      </c>
      <c r="M4461" s="184">
        <v>691.14244240942821</v>
      </c>
      <c r="N4461" s="184">
        <v>0.16206773412089451</v>
      </c>
      <c r="O4461" s="184">
        <v>8.3166845219136962E-2</v>
      </c>
      <c r="P4461" s="184">
        <v>7.8900888901757532E-2</v>
      </c>
      <c r="Q4461" s="184">
        <v>4.2659563173794287E-3</v>
      </c>
    </row>
    <row r="4462" spans="1:17" x14ac:dyDescent="0.2">
      <c r="A4462" s="187" t="str">
        <f>B4462&amp;C4462&amp;D4462&amp;E4462</f>
        <v>200915A17CHEFE26</v>
      </c>
      <c r="B4462" s="184">
        <v>2009</v>
      </c>
      <c r="C4462" s="184" t="s">
        <v>0</v>
      </c>
      <c r="D4462" s="184" t="s">
        <v>98</v>
      </c>
      <c r="E4462" s="184">
        <v>26</v>
      </c>
      <c r="F4462" s="184">
        <v>2157</v>
      </c>
      <c r="G4462" s="184">
        <v>0</v>
      </c>
      <c r="H4462" s="184">
        <v>0.11126564673157163</v>
      </c>
      <c r="I4462" s="184">
        <v>0.11126564673157163</v>
      </c>
      <c r="J4462" s="184">
        <v>0.66666666666666663</v>
      </c>
      <c r="K4462" s="184">
        <v>0.66666666666666663</v>
      </c>
      <c r="L4462" s="184">
        <v>0.22206768660176171</v>
      </c>
      <c r="M4462" s="184">
        <v>269.67962391036986</v>
      </c>
      <c r="N4462" s="184">
        <v>0.11126564673157163</v>
      </c>
      <c r="O4462" s="184">
        <v>0</v>
      </c>
      <c r="P4462" s="184">
        <v>0</v>
      </c>
      <c r="Q4462" s="184">
        <v>0</v>
      </c>
    </row>
    <row r="4463" spans="1:17" x14ac:dyDescent="0.2">
      <c r="A4463" s="187" t="str">
        <f>B4463&amp;C4463&amp;D4463&amp;E4463</f>
        <v>200915A17CONJU26</v>
      </c>
      <c r="B4463" s="184">
        <v>2009</v>
      </c>
      <c r="C4463" s="184" t="s">
        <v>0</v>
      </c>
      <c r="D4463" s="184" t="s">
        <v>100</v>
      </c>
      <c r="E4463" s="184">
        <v>26</v>
      </c>
      <c r="F4463" s="184">
        <v>6230</v>
      </c>
      <c r="G4463" s="184">
        <v>0.62545644235785081</v>
      </c>
      <c r="H4463" s="184">
        <v>0.30770465489566612</v>
      </c>
      <c r="I4463" s="184">
        <v>0.11524879614767256</v>
      </c>
      <c r="J4463" s="184">
        <v>0.46147672552166935</v>
      </c>
      <c r="K4463" s="184">
        <v>0.53836276083467094</v>
      </c>
      <c r="L4463" s="184">
        <v>0.38475120385232747</v>
      </c>
      <c r="M4463" s="184">
        <v>168.70626426147791</v>
      </c>
      <c r="N4463" s="184">
        <v>3.8523274478330656E-2</v>
      </c>
      <c r="O4463" s="184">
        <v>3.8523274478330656E-2</v>
      </c>
      <c r="P4463" s="184">
        <v>3.8523274478330656E-2</v>
      </c>
      <c r="Q4463" s="184">
        <v>0</v>
      </c>
    </row>
    <row r="4464" spans="1:17" x14ac:dyDescent="0.2">
      <c r="A4464" s="187" t="str">
        <f>B4464&amp;C4464&amp;D4464&amp;E4464</f>
        <v>200915A17FILHO26</v>
      </c>
      <c r="B4464" s="184">
        <v>2009</v>
      </c>
      <c r="C4464" s="184" t="s">
        <v>0</v>
      </c>
      <c r="D4464" s="184" t="s">
        <v>102</v>
      </c>
      <c r="E4464" s="184">
        <v>26</v>
      </c>
      <c r="F4464" s="184">
        <v>152394</v>
      </c>
      <c r="G4464" s="184">
        <v>0.34263302291433206</v>
      </c>
      <c r="H4464" s="184">
        <v>0.16981639697100936</v>
      </c>
      <c r="I4464" s="184">
        <v>0.1116316915364122</v>
      </c>
      <c r="J4464" s="184">
        <v>7.3900547265640382E-2</v>
      </c>
      <c r="K4464" s="184">
        <v>9.2779243277294379E-2</v>
      </c>
      <c r="L4464" s="184">
        <v>0.88521201622111112</v>
      </c>
      <c r="M4464" s="184">
        <v>230.48727765884038</v>
      </c>
      <c r="N4464" s="184">
        <v>7.5475412417811721E-2</v>
      </c>
      <c r="O4464" s="184">
        <v>1.4160662493274013E-2</v>
      </c>
      <c r="P4464" s="184">
        <v>1.4160662493274013E-2</v>
      </c>
      <c r="Q4464" s="184">
        <v>0</v>
      </c>
    </row>
    <row r="4465" spans="1:17" x14ac:dyDescent="0.2">
      <c r="A4465" s="187" t="str">
        <f>B4465&amp;C4465&amp;D4465&amp;E4465</f>
        <v>200915A17OUTRO26</v>
      </c>
      <c r="B4465" s="184">
        <v>2009</v>
      </c>
      <c r="C4465" s="184" t="s">
        <v>0</v>
      </c>
      <c r="D4465" s="184" t="s">
        <v>104</v>
      </c>
      <c r="E4465" s="184">
        <v>26</v>
      </c>
      <c r="F4465" s="184">
        <v>29714</v>
      </c>
      <c r="G4465" s="184">
        <v>0.26668520578420468</v>
      </c>
      <c r="H4465" s="184">
        <v>0.24204078885373898</v>
      </c>
      <c r="I4465" s="184">
        <v>0.17749209127010837</v>
      </c>
      <c r="J4465" s="184">
        <v>7.2558389984519078E-2</v>
      </c>
      <c r="K4465" s="184">
        <v>8.0635390724910813E-2</v>
      </c>
      <c r="L4465" s="184">
        <v>0.85484956586121019</v>
      </c>
      <c r="M4465" s="184">
        <v>286.43020224420354</v>
      </c>
      <c r="N4465" s="184">
        <v>0.11287608534697449</v>
      </c>
      <c r="O4465" s="184">
        <v>4.0284041192703776E-2</v>
      </c>
      <c r="P4465" s="184">
        <v>4.0284041192703776E-2</v>
      </c>
      <c r="Q4465" s="184">
        <v>0</v>
      </c>
    </row>
    <row r="4466" spans="1:17" x14ac:dyDescent="0.2">
      <c r="A4466" s="187" t="str">
        <f>B4466&amp;C4466&amp;D4466&amp;E4466</f>
        <v>200915A29CHEFE26</v>
      </c>
      <c r="B4466" s="184">
        <v>2009</v>
      </c>
      <c r="C4466" s="184" t="s">
        <v>3</v>
      </c>
      <c r="D4466" s="184" t="s">
        <v>98</v>
      </c>
      <c r="E4466" s="184">
        <v>26</v>
      </c>
      <c r="F4466" s="184">
        <v>182605</v>
      </c>
      <c r="G4466" s="184">
        <v>0.19121898258970033</v>
      </c>
      <c r="H4466" s="184">
        <v>0.83731551709975083</v>
      </c>
      <c r="I4466" s="184">
        <v>0.67720489581336762</v>
      </c>
      <c r="J4466" s="184">
        <v>0.14169929629528216</v>
      </c>
      <c r="K4466" s="184">
        <v>0.27425316940938088</v>
      </c>
      <c r="L4466" s="184">
        <v>0.12332630541332384</v>
      </c>
      <c r="M4466" s="184">
        <v>908.19018356569336</v>
      </c>
      <c r="N4466" s="184">
        <v>0.2834971660140741</v>
      </c>
      <c r="O4466" s="184">
        <v>0.12338106842638481</v>
      </c>
      <c r="P4466" s="184">
        <v>0.10892910927959257</v>
      </c>
      <c r="Q4466" s="184">
        <v>1.4451959146792256E-2</v>
      </c>
    </row>
    <row r="4467" spans="1:17" x14ac:dyDescent="0.2">
      <c r="A4467" s="187" t="str">
        <f>B4467&amp;C4467&amp;D4467&amp;E4467</f>
        <v>200915A29CONJU26</v>
      </c>
      <c r="B4467" s="184">
        <v>2009</v>
      </c>
      <c r="C4467" s="184" t="s">
        <v>3</v>
      </c>
      <c r="D4467" s="184" t="s">
        <v>100</v>
      </c>
      <c r="E4467" s="184">
        <v>26</v>
      </c>
      <c r="F4467" s="184">
        <v>155058</v>
      </c>
      <c r="G4467" s="184">
        <v>0.25831177231565328</v>
      </c>
      <c r="H4467" s="184">
        <v>0.59822775993499211</v>
      </c>
      <c r="I4467" s="184">
        <v>0.4436984870177611</v>
      </c>
      <c r="J4467" s="184">
        <v>0.34303292961343496</v>
      </c>
      <c r="K4467" s="184">
        <v>0.47436443137406648</v>
      </c>
      <c r="L4467" s="184">
        <v>0.1267654684053709</v>
      </c>
      <c r="M4467" s="184">
        <v>745.59621680087116</v>
      </c>
      <c r="N4467" s="184">
        <v>0.19484321995640341</v>
      </c>
      <c r="O4467" s="184">
        <v>7.7319454655677231E-2</v>
      </c>
      <c r="P4467" s="184">
        <v>6.6504146835377725E-2</v>
      </c>
      <c r="Q4467" s="184">
        <v>1.0815307820299502E-2</v>
      </c>
    </row>
    <row r="4468" spans="1:17" x14ac:dyDescent="0.2">
      <c r="A4468" s="187" t="str">
        <f>B4468&amp;C4468&amp;D4468&amp;E4468</f>
        <v>200915A29FILHO26</v>
      </c>
      <c r="B4468" s="184">
        <v>2009</v>
      </c>
      <c r="C4468" s="184" t="s">
        <v>3</v>
      </c>
      <c r="D4468" s="184" t="s">
        <v>102</v>
      </c>
      <c r="E4468" s="184">
        <v>26</v>
      </c>
      <c r="F4468" s="184">
        <v>518576</v>
      </c>
      <c r="G4468" s="184">
        <v>0.28857303941699325</v>
      </c>
      <c r="H4468" s="184">
        <v>0.55409043226065224</v>
      </c>
      <c r="I4468" s="184">
        <v>0.3941948721113202</v>
      </c>
      <c r="J4468" s="184">
        <v>0.12201490234796829</v>
      </c>
      <c r="K4468" s="184">
        <v>0.22784702724383696</v>
      </c>
      <c r="L4468" s="184">
        <v>0.51151036685076057</v>
      </c>
      <c r="M4468" s="184">
        <v>699.00299638782735</v>
      </c>
      <c r="N4468" s="184">
        <v>0.17383897703420176</v>
      </c>
      <c r="O4468" s="184">
        <v>4.7613902950981606E-2</v>
      </c>
      <c r="P4468" s="184">
        <v>4.3913600444499323E-2</v>
      </c>
      <c r="Q4468" s="184">
        <v>3.7003025064822818E-3</v>
      </c>
    </row>
    <row r="4469" spans="1:17" x14ac:dyDescent="0.2">
      <c r="A4469" s="187" t="str">
        <f>B4469&amp;C4469&amp;D4469&amp;E4469</f>
        <v>200915A29OUTRO26</v>
      </c>
      <c r="B4469" s="184">
        <v>2009</v>
      </c>
      <c r="C4469" s="184" t="s">
        <v>3</v>
      </c>
      <c r="D4469" s="184" t="s">
        <v>104</v>
      </c>
      <c r="E4469" s="184">
        <v>26</v>
      </c>
      <c r="F4469" s="184">
        <v>112145</v>
      </c>
      <c r="G4469" s="184">
        <v>0.24910199776836892</v>
      </c>
      <c r="H4469" s="184">
        <v>0.58337866155423779</v>
      </c>
      <c r="I4469" s="184">
        <v>0.43805787150564002</v>
      </c>
      <c r="J4469" s="184">
        <v>0.12820901511436086</v>
      </c>
      <c r="K4469" s="184">
        <v>0.22863257389986177</v>
      </c>
      <c r="L4469" s="184">
        <v>0.45511614427749786</v>
      </c>
      <c r="M4469" s="184">
        <v>654.59785196839482</v>
      </c>
      <c r="N4469" s="184">
        <v>0.22651032145882563</v>
      </c>
      <c r="O4469" s="184">
        <v>8.3320700878327172E-2</v>
      </c>
      <c r="P4469" s="184">
        <v>7.6918275446965986E-2</v>
      </c>
      <c r="Q4469" s="184">
        <v>6.4024254313611844E-3</v>
      </c>
    </row>
    <row r="4470" spans="1:17" x14ac:dyDescent="0.2">
      <c r="A4470" s="187" t="str">
        <f>B4470&amp;C4470&amp;D4470&amp;E4470</f>
        <v>200918A24CHEFE26</v>
      </c>
      <c r="B4470" s="184">
        <v>2009</v>
      </c>
      <c r="C4470" s="184" t="s">
        <v>1</v>
      </c>
      <c r="D4470" s="184" t="s">
        <v>98</v>
      </c>
      <c r="E4470" s="184">
        <v>26</v>
      </c>
      <c r="F4470" s="184">
        <v>68531</v>
      </c>
      <c r="G4470" s="184">
        <v>0.24016766903590303</v>
      </c>
      <c r="H4470" s="184">
        <v>0.80065955552961432</v>
      </c>
      <c r="I4470" s="184">
        <v>0.60836701638674473</v>
      </c>
      <c r="J4470" s="184">
        <v>0.1713531102712641</v>
      </c>
      <c r="K4470" s="184">
        <v>0.3356729071515081</v>
      </c>
      <c r="L4470" s="184">
        <v>0.13288876566809182</v>
      </c>
      <c r="M4470" s="184">
        <v>669.93465569685975</v>
      </c>
      <c r="N4470" s="184">
        <v>0.26577753133618365</v>
      </c>
      <c r="O4470" s="184">
        <v>0.11192015292349447</v>
      </c>
      <c r="P4470" s="184">
        <v>0.11192015292349447</v>
      </c>
      <c r="Q4470" s="184">
        <v>0</v>
      </c>
    </row>
    <row r="4471" spans="1:17" x14ac:dyDescent="0.2">
      <c r="A4471" s="187" t="str">
        <f>B4471&amp;C4471&amp;D4471&amp;E4471</f>
        <v>200918A24CONJU26</v>
      </c>
      <c r="B4471" s="184">
        <v>2009</v>
      </c>
      <c r="C4471" s="184" t="s">
        <v>1</v>
      </c>
      <c r="D4471" s="184" t="s">
        <v>100</v>
      </c>
      <c r="E4471" s="184">
        <v>26</v>
      </c>
      <c r="F4471" s="184">
        <v>57757</v>
      </c>
      <c r="G4471" s="184">
        <v>0.29093512638525715</v>
      </c>
      <c r="H4471" s="184">
        <v>0.55619232300846655</v>
      </c>
      <c r="I4471" s="184">
        <v>0.39437643921948856</v>
      </c>
      <c r="J4471" s="184">
        <v>0.37739148501480341</v>
      </c>
      <c r="K4471" s="184">
        <v>0.52675866128780924</v>
      </c>
      <c r="L4471" s="184">
        <v>0.1203836764374881</v>
      </c>
      <c r="M4471" s="184">
        <v>588.75304884576462</v>
      </c>
      <c r="N4471" s="184">
        <v>0.14948837370362034</v>
      </c>
      <c r="O4471" s="184">
        <v>5.4002112298076423E-2</v>
      </c>
      <c r="P4471" s="184">
        <v>4.9846771819865993E-2</v>
      </c>
      <c r="Q4471" s="184">
        <v>4.1553404782104335E-3</v>
      </c>
    </row>
    <row r="4472" spans="1:17" x14ac:dyDescent="0.2">
      <c r="A4472" s="187" t="str">
        <f>B4472&amp;C4472&amp;D4472&amp;E4472</f>
        <v>200918A24FILHO26</v>
      </c>
      <c r="B4472" s="184">
        <v>2009</v>
      </c>
      <c r="C4472" s="184" t="s">
        <v>1</v>
      </c>
      <c r="D4472" s="184" t="s">
        <v>102</v>
      </c>
      <c r="E4472" s="184">
        <v>26</v>
      </c>
      <c r="F4472" s="184">
        <v>259777</v>
      </c>
      <c r="G4472" s="184">
        <v>0.3393767047762753</v>
      </c>
      <c r="H4472" s="184">
        <v>0.66329967626079289</v>
      </c>
      <c r="I4472" s="184">
        <v>0.4381912178522348</v>
      </c>
      <c r="J4472" s="184">
        <v>0.14855433698903289</v>
      </c>
      <c r="K4472" s="184">
        <v>0.29709327615608772</v>
      </c>
      <c r="L4472" s="184">
        <v>0.41232287692905839</v>
      </c>
      <c r="M4472" s="184">
        <v>547.05445953820288</v>
      </c>
      <c r="N4472" s="184">
        <v>0.1966887187568632</v>
      </c>
      <c r="O4472" s="184">
        <v>5.0775034002858939E-2</v>
      </c>
      <c r="P4472" s="184">
        <v>4.7079992448090253E-2</v>
      </c>
      <c r="Q4472" s="184">
        <v>3.6950415547686842E-3</v>
      </c>
    </row>
    <row r="4473" spans="1:17" x14ac:dyDescent="0.2">
      <c r="A4473" s="187" t="str">
        <f>B4473&amp;C4473&amp;D4473&amp;E4473</f>
        <v>200918A24OUTRO26</v>
      </c>
      <c r="B4473" s="184">
        <v>2009</v>
      </c>
      <c r="C4473" s="184" t="s">
        <v>1</v>
      </c>
      <c r="D4473" s="184" t="s">
        <v>104</v>
      </c>
      <c r="E4473" s="184">
        <v>26</v>
      </c>
      <c r="F4473" s="184">
        <v>57268</v>
      </c>
      <c r="G4473" s="184">
        <v>0.27502477700693756</v>
      </c>
      <c r="H4473" s="184">
        <v>0.6695187539288957</v>
      </c>
      <c r="I4473" s="184">
        <v>0.48538450792763849</v>
      </c>
      <c r="J4473" s="184">
        <v>0.14646923238108542</v>
      </c>
      <c r="K4473" s="184">
        <v>0.28453935880421877</v>
      </c>
      <c r="L4473" s="184">
        <v>0.35560871690996715</v>
      </c>
      <c r="M4473" s="184">
        <v>481.49041292442644</v>
      </c>
      <c r="N4473" s="184">
        <v>0.26779353216455959</v>
      </c>
      <c r="O4473" s="184">
        <v>0.10038765104421317</v>
      </c>
      <c r="P4473" s="184">
        <v>9.2023468603757777E-2</v>
      </c>
      <c r="Q4473" s="184">
        <v>8.3641824404554026E-3</v>
      </c>
    </row>
    <row r="4474" spans="1:17" x14ac:dyDescent="0.2">
      <c r="A4474" s="187" t="str">
        <f>B4474&amp;C4474&amp;D4474&amp;E4474</f>
        <v>200925A29CHEFE26</v>
      </c>
      <c r="B4474" s="184">
        <v>2009</v>
      </c>
      <c r="C4474" s="184" t="s">
        <v>2</v>
      </c>
      <c r="D4474" s="184" t="s">
        <v>98</v>
      </c>
      <c r="E4474" s="184">
        <v>26</v>
      </c>
      <c r="F4474" s="184">
        <v>111917</v>
      </c>
      <c r="G4474" s="184">
        <v>0.16422260400049085</v>
      </c>
      <c r="H4474" s="184">
        <v>0.87375465746937464</v>
      </c>
      <c r="I4474" s="184">
        <v>0.73026439236219698</v>
      </c>
      <c r="J4474" s="184">
        <v>0.11342334051127174</v>
      </c>
      <c r="K4474" s="184">
        <v>0.22908047928375491</v>
      </c>
      <c r="L4474" s="184">
        <v>0.11556778684203473</v>
      </c>
      <c r="M4474" s="184">
        <v>1030.5860146690995</v>
      </c>
      <c r="N4474" s="184">
        <v>0.2976670210959908</v>
      </c>
      <c r="O4474" s="184">
        <v>0.13277696864640762</v>
      </c>
      <c r="P4474" s="184">
        <v>0.10919699420105972</v>
      </c>
      <c r="Q4474" s="184">
        <v>2.3579974445347891E-2</v>
      </c>
    </row>
    <row r="4475" spans="1:17" x14ac:dyDescent="0.2">
      <c r="A4475" s="187" t="str">
        <f>B4475&amp;C4475&amp;D4475&amp;E4475</f>
        <v>200925A29CONJU26</v>
      </c>
      <c r="B4475" s="184">
        <v>2009</v>
      </c>
      <c r="C4475" s="184" t="s">
        <v>2</v>
      </c>
      <c r="D4475" s="184" t="s">
        <v>100</v>
      </c>
      <c r="E4475" s="184">
        <v>26</v>
      </c>
      <c r="F4475" s="184">
        <v>91071</v>
      </c>
      <c r="G4475" s="184">
        <v>0.22847800541562358</v>
      </c>
      <c r="H4475" s="184">
        <v>0.64476068122673513</v>
      </c>
      <c r="I4475" s="184">
        <v>0.49744704680963203</v>
      </c>
      <c r="J4475" s="184">
        <v>0.31314029713081004</v>
      </c>
      <c r="K4475" s="184">
        <v>0.43675813376376671</v>
      </c>
      <c r="L4475" s="184">
        <v>0.11316445410723501</v>
      </c>
      <c r="M4475" s="184">
        <v>834.1736953872587</v>
      </c>
      <c r="N4475" s="184">
        <v>0.23430071043471576</v>
      </c>
      <c r="O4475" s="184">
        <v>9.4761230248926659E-2</v>
      </c>
      <c r="P4475" s="184">
        <v>7.8982332465878269E-2</v>
      </c>
      <c r="Q4475" s="184">
        <v>1.577889778304839E-2</v>
      </c>
    </row>
    <row r="4476" spans="1:17" x14ac:dyDescent="0.2">
      <c r="A4476" s="187" t="str">
        <f>B4476&amp;C4476&amp;D4476&amp;E4476</f>
        <v>200925A29FILHO26</v>
      </c>
      <c r="B4476" s="184">
        <v>2009</v>
      </c>
      <c r="C4476" s="184" t="s">
        <v>2</v>
      </c>
      <c r="D4476" s="184" t="s">
        <v>102</v>
      </c>
      <c r="E4476" s="184">
        <v>26</v>
      </c>
      <c r="F4476" s="184">
        <v>106405</v>
      </c>
      <c r="G4476" s="184">
        <v>0.17468507779111375</v>
      </c>
      <c r="H4476" s="184">
        <v>0.83782716977585636</v>
      </c>
      <c r="I4476" s="184">
        <v>0.69147126544805226</v>
      </c>
      <c r="J4476" s="184">
        <v>0.12613129082279967</v>
      </c>
      <c r="K4476" s="184">
        <v>0.25223438748179128</v>
      </c>
      <c r="L4476" s="184">
        <v>0.21844838118509469</v>
      </c>
      <c r="M4476" s="184">
        <v>1049.508084083858</v>
      </c>
      <c r="N4476" s="184">
        <v>0.25898219068652789</v>
      </c>
      <c r="O4476" s="184">
        <v>8.7815422207603022E-2</v>
      </c>
      <c r="P4476" s="184">
        <v>7.8802687843616367E-2</v>
      </c>
      <c r="Q4476" s="184">
        <v>9.0127343639866547E-3</v>
      </c>
    </row>
    <row r="4477" spans="1:17" x14ac:dyDescent="0.2">
      <c r="A4477" s="187" t="str">
        <f>B4477&amp;C4477&amp;D4477&amp;E4477</f>
        <v>200925A29OUTRO26</v>
      </c>
      <c r="B4477" s="184">
        <v>2009</v>
      </c>
      <c r="C4477" s="184" t="s">
        <v>2</v>
      </c>
      <c r="D4477" s="184" t="s">
        <v>104</v>
      </c>
      <c r="E4477" s="184">
        <v>26</v>
      </c>
      <c r="F4477" s="184">
        <v>25163</v>
      </c>
      <c r="G4477" s="184">
        <v>0.19276987279400673</v>
      </c>
      <c r="H4477" s="184">
        <v>0.79040654929857335</v>
      </c>
      <c r="I4477" s="184">
        <v>0.63803997933473755</v>
      </c>
      <c r="J4477" s="184">
        <v>0.1523665699638358</v>
      </c>
      <c r="K4477" s="184">
        <v>0.27615944044827723</v>
      </c>
      <c r="L4477" s="184">
        <v>0.20955370981202559</v>
      </c>
      <c r="M4477" s="184">
        <v>1070.0861860978582</v>
      </c>
      <c r="N4477" s="184">
        <v>0.26674084966021538</v>
      </c>
      <c r="O4477" s="184">
        <v>9.5298652783849302E-2</v>
      </c>
      <c r="P4477" s="184">
        <v>8.5800580216985251E-2</v>
      </c>
      <c r="Q4477" s="184">
        <v>9.4980725668640468E-3</v>
      </c>
    </row>
    <row r="4478" spans="1:17" x14ac:dyDescent="0.2">
      <c r="A4478" s="187" t="str">
        <f>B4478&amp;C4478&amp;D4478&amp;E4478</f>
        <v>200930EMACHEFE26</v>
      </c>
      <c r="B4478" s="184">
        <v>2009</v>
      </c>
      <c r="C4478" s="184" t="s">
        <v>4</v>
      </c>
      <c r="D4478" s="184" t="s">
        <v>98</v>
      </c>
      <c r="E4478" s="184">
        <v>26</v>
      </c>
      <c r="F4478" s="184">
        <v>1056018</v>
      </c>
      <c r="G4478" s="184">
        <v>8.7806153903637413E-2</v>
      </c>
      <c r="H4478" s="184">
        <v>0.65893857869846917</v>
      </c>
      <c r="I4478" s="184">
        <v>0.60107971644422731</v>
      </c>
      <c r="J4478" s="184">
        <v>0.33402745028967307</v>
      </c>
      <c r="K4478" s="184">
        <v>0.38984468067779149</v>
      </c>
      <c r="L4478" s="184">
        <v>4.1757810946404322E-2</v>
      </c>
      <c r="M4478" s="184">
        <v>1386.0982713357528</v>
      </c>
      <c r="N4478" s="184">
        <v>0.28641410749787599</v>
      </c>
      <c r="O4478" s="184">
        <v>0.19382181308777691</v>
      </c>
      <c r="P4478" s="184">
        <v>0.15933069326061611</v>
      </c>
      <c r="Q4478" s="184">
        <v>3.4491119827160799E-2</v>
      </c>
    </row>
    <row r="4479" spans="1:17" x14ac:dyDescent="0.2">
      <c r="A4479" s="187" t="str">
        <f>B4479&amp;C4479&amp;D4479&amp;E4479</f>
        <v>200930EMACONJU26</v>
      </c>
      <c r="B4479" s="184">
        <v>2009</v>
      </c>
      <c r="C4479" s="184" t="s">
        <v>4</v>
      </c>
      <c r="D4479" s="184" t="s">
        <v>100</v>
      </c>
      <c r="E4479" s="184">
        <v>26</v>
      </c>
      <c r="F4479" s="184">
        <v>562185</v>
      </c>
      <c r="G4479" s="184">
        <v>0.13415802942426069</v>
      </c>
      <c r="H4479" s="184">
        <v>0.54008378025027348</v>
      </c>
      <c r="I4479" s="184">
        <v>0.46762720456789136</v>
      </c>
      <c r="J4479" s="184">
        <v>0.44584789704456718</v>
      </c>
      <c r="K4479" s="184">
        <v>0.51446232112205059</v>
      </c>
      <c r="L4479" s="184">
        <v>4.6040004624812114E-2</v>
      </c>
      <c r="M4479" s="184">
        <v>1143.5839075562237</v>
      </c>
      <c r="N4479" s="184">
        <v>0.22900421036896784</v>
      </c>
      <c r="O4479" s="184">
        <v>0.15778206446882798</v>
      </c>
      <c r="P4479" s="184">
        <v>0.13646151053659961</v>
      </c>
      <c r="Q4479" s="184">
        <v>2.1320553932228363E-2</v>
      </c>
    </row>
    <row r="4480" spans="1:17" x14ac:dyDescent="0.2">
      <c r="A4480" s="187" t="str">
        <f>B4480&amp;C4480&amp;D4480&amp;E4480</f>
        <v>200930EMAFILHO26</v>
      </c>
      <c r="B4480" s="184">
        <v>2009</v>
      </c>
      <c r="C4480" s="184" t="s">
        <v>4</v>
      </c>
      <c r="D4480" s="184" t="s">
        <v>102</v>
      </c>
      <c r="E4480" s="184">
        <v>26</v>
      </c>
      <c r="F4480" s="184">
        <v>164861</v>
      </c>
      <c r="G4480" s="184">
        <v>0.17963817488214029</v>
      </c>
      <c r="H4480" s="184">
        <v>0.72823772754017024</v>
      </c>
      <c r="I4480" s="184">
        <v>0.59741843128453664</v>
      </c>
      <c r="J4480" s="184">
        <v>0.25139966395933544</v>
      </c>
      <c r="K4480" s="184">
        <v>0.37350252637070014</v>
      </c>
      <c r="L4480" s="184">
        <v>8.578742091822808E-2</v>
      </c>
      <c r="M4480" s="184">
        <v>910.88186772308484</v>
      </c>
      <c r="N4480" s="184">
        <v>0.28921940301223453</v>
      </c>
      <c r="O4480" s="184">
        <v>0.1497261329240997</v>
      </c>
      <c r="P4480" s="184">
        <v>0.13228719951959531</v>
      </c>
      <c r="Q4480" s="184">
        <v>1.7438933404504402E-2</v>
      </c>
    </row>
    <row r="4481" spans="1:17" x14ac:dyDescent="0.2">
      <c r="A4481" s="187" t="str">
        <f>B4481&amp;C4481&amp;D4481&amp;E4481</f>
        <v>200930EMAOUTRO26</v>
      </c>
      <c r="B4481" s="184">
        <v>2009</v>
      </c>
      <c r="C4481" s="184" t="s">
        <v>4</v>
      </c>
      <c r="D4481" s="184" t="s">
        <v>104</v>
      </c>
      <c r="E4481" s="184">
        <v>26</v>
      </c>
      <c r="F4481" s="184">
        <v>123659</v>
      </c>
      <c r="G4481" s="184">
        <v>0.11559990775487956</v>
      </c>
      <c r="H4481" s="184">
        <v>0.38573011264849305</v>
      </c>
      <c r="I4481" s="184">
        <v>0.34113974720804796</v>
      </c>
      <c r="J4481" s="184">
        <v>0.60458195521555247</v>
      </c>
      <c r="K4481" s="184">
        <v>0.64529876515255657</v>
      </c>
      <c r="L4481" s="184">
        <v>3.1020791046345191E-2</v>
      </c>
      <c r="M4481" s="184">
        <v>762.00223020360477</v>
      </c>
      <c r="N4481" s="184">
        <v>0.1782725074600312</v>
      </c>
      <c r="O4481" s="184">
        <v>0.10851616137927689</v>
      </c>
      <c r="P4481" s="184">
        <v>9.8820142488617896E-2</v>
      </c>
      <c r="Q4481" s="184">
        <v>9.69601889065899E-3</v>
      </c>
    </row>
    <row r="4482" spans="1:17" x14ac:dyDescent="0.2">
      <c r="A4482" s="187" t="str">
        <f>B4482&amp;C4482&amp;D4482&amp;E4482</f>
        <v>200915A17CHEFE29</v>
      </c>
      <c r="B4482" s="184">
        <v>2009</v>
      </c>
      <c r="C4482" s="184" t="s">
        <v>0</v>
      </c>
      <c r="D4482" s="184" t="s">
        <v>98</v>
      </c>
      <c r="E4482" s="184">
        <v>29</v>
      </c>
      <c r="F4482" s="184">
        <v>3315</v>
      </c>
      <c r="G4482" s="184">
        <v>0.45454545454545453</v>
      </c>
      <c r="H4482" s="184">
        <v>0.73333333333333328</v>
      </c>
      <c r="I4482" s="184">
        <v>0.4</v>
      </c>
      <c r="J4482" s="184">
        <v>0.2</v>
      </c>
      <c r="K4482" s="184">
        <v>0.46666666666666667</v>
      </c>
      <c r="L4482" s="184">
        <v>0.13333333333333333</v>
      </c>
      <c r="M4482" s="184">
        <v>432.61106335621832</v>
      </c>
      <c r="N4482" s="184">
        <v>0.4</v>
      </c>
      <c r="O4482" s="184">
        <v>0.26666666666666666</v>
      </c>
      <c r="P4482" s="184">
        <v>0.26666666666666666</v>
      </c>
      <c r="Q4482" s="184">
        <v>0</v>
      </c>
    </row>
    <row r="4483" spans="1:17" x14ac:dyDescent="0.2">
      <c r="A4483" s="187" t="str">
        <f>B4483&amp;C4483&amp;D4483&amp;E4483</f>
        <v>200915A17CONJU29</v>
      </c>
      <c r="B4483" s="184">
        <v>2009</v>
      </c>
      <c r="C4483" s="184" t="s">
        <v>0</v>
      </c>
      <c r="D4483" s="184" t="s">
        <v>100</v>
      </c>
      <c r="E4483" s="184">
        <v>29</v>
      </c>
      <c r="F4483" s="184">
        <v>3094</v>
      </c>
      <c r="G4483" s="184">
        <v>0.33333333333333331</v>
      </c>
      <c r="H4483" s="184">
        <v>0.6428571428571429</v>
      </c>
      <c r="I4483" s="184">
        <v>0.42857142857142855</v>
      </c>
      <c r="J4483" s="184">
        <v>0.2857142857142857</v>
      </c>
      <c r="K4483" s="184">
        <v>0.5</v>
      </c>
      <c r="L4483" s="184">
        <v>0.35714285714285715</v>
      </c>
      <c r="M4483" s="184">
        <v>158.24950153073786</v>
      </c>
      <c r="N4483" s="184">
        <v>0.21428571428571427</v>
      </c>
      <c r="O4483" s="184">
        <v>0.14285714285714285</v>
      </c>
      <c r="P4483" s="184">
        <v>0.14285714285714285</v>
      </c>
      <c r="Q4483" s="184">
        <v>0</v>
      </c>
    </row>
    <row r="4484" spans="1:17" x14ac:dyDescent="0.2">
      <c r="A4484" s="187" t="str">
        <f>B4484&amp;C4484&amp;D4484&amp;E4484</f>
        <v>200915A17FILHO29</v>
      </c>
      <c r="B4484" s="184">
        <v>2009</v>
      </c>
      <c r="C4484" s="184" t="s">
        <v>0</v>
      </c>
      <c r="D4484" s="184" t="s">
        <v>102</v>
      </c>
      <c r="E4484" s="184">
        <v>29</v>
      </c>
      <c r="F4484" s="184">
        <v>154057</v>
      </c>
      <c r="G4484" s="184">
        <v>0.36625644653795314</v>
      </c>
      <c r="H4484" s="184">
        <v>0.34864368383130917</v>
      </c>
      <c r="I4484" s="184">
        <v>0.22095068708335228</v>
      </c>
      <c r="J4484" s="184">
        <v>5.1649714066871355E-2</v>
      </c>
      <c r="K4484" s="184">
        <v>6.4560519807603675E-2</v>
      </c>
      <c r="L4484" s="184">
        <v>0.89382501281993032</v>
      </c>
      <c r="M4484" s="184">
        <v>167.05881041235776</v>
      </c>
      <c r="N4484" s="184">
        <v>0.13198361645365028</v>
      </c>
      <c r="O4484" s="184">
        <v>4.3036019135774421E-2</v>
      </c>
      <c r="P4484" s="184">
        <v>4.3036019135774421E-2</v>
      </c>
      <c r="Q4484" s="184">
        <v>0</v>
      </c>
    </row>
    <row r="4485" spans="1:17" x14ac:dyDescent="0.2">
      <c r="A4485" s="187" t="str">
        <f>B4485&amp;C4485&amp;D4485&amp;E4485</f>
        <v>200915A17OUTRO29</v>
      </c>
      <c r="B4485" s="184">
        <v>2009</v>
      </c>
      <c r="C4485" s="184" t="s">
        <v>0</v>
      </c>
      <c r="D4485" s="184" t="s">
        <v>104</v>
      </c>
      <c r="E4485" s="184">
        <v>29</v>
      </c>
      <c r="F4485" s="184">
        <v>20556</v>
      </c>
      <c r="G4485" s="184">
        <v>0.30229377104377103</v>
      </c>
      <c r="H4485" s="184">
        <v>0.46234676007005254</v>
      </c>
      <c r="I4485" s="184">
        <v>0.32258221443860674</v>
      </c>
      <c r="J4485" s="184">
        <v>0.10751118894726601</v>
      </c>
      <c r="K4485" s="184">
        <v>0.11826230784199261</v>
      </c>
      <c r="L4485" s="184">
        <v>0.81723097878964779</v>
      </c>
      <c r="M4485" s="184">
        <v>239.26847781260511</v>
      </c>
      <c r="N4485" s="184">
        <v>0.25807550107024713</v>
      </c>
      <c r="O4485" s="184">
        <v>4.3004475578906402E-2</v>
      </c>
      <c r="P4485" s="184">
        <v>4.3004475578906402E-2</v>
      </c>
      <c r="Q4485" s="184">
        <v>0</v>
      </c>
    </row>
    <row r="4486" spans="1:17" x14ac:dyDescent="0.2">
      <c r="A4486" s="187" t="str">
        <f>B4486&amp;C4486&amp;D4486&amp;E4486</f>
        <v>200915A29CHEFE29</v>
      </c>
      <c r="B4486" s="184">
        <v>2009</v>
      </c>
      <c r="C4486" s="184" t="s">
        <v>3</v>
      </c>
      <c r="D4486" s="184" t="s">
        <v>98</v>
      </c>
      <c r="E4486" s="184">
        <v>29</v>
      </c>
      <c r="F4486" s="184">
        <v>176821</v>
      </c>
      <c r="G4486" s="184">
        <v>0.14385445449150325</v>
      </c>
      <c r="H4486" s="184">
        <v>0.88624654311422291</v>
      </c>
      <c r="I4486" s="184">
        <v>0.75875603010954584</v>
      </c>
      <c r="J4486" s="184">
        <v>9.5005683714038489E-2</v>
      </c>
      <c r="K4486" s="184">
        <v>0.21124753281567235</v>
      </c>
      <c r="L4486" s="184">
        <v>0.11748604520956221</v>
      </c>
      <c r="M4486" s="184">
        <v>942.57646436598793</v>
      </c>
      <c r="N4486" s="184">
        <v>0.3237511381566669</v>
      </c>
      <c r="O4486" s="184">
        <v>0.13249557462066158</v>
      </c>
      <c r="P4486" s="184">
        <v>0.11999140373598159</v>
      </c>
      <c r="Q4486" s="184">
        <v>1.2504170884679987E-2</v>
      </c>
    </row>
    <row r="4487" spans="1:17" x14ac:dyDescent="0.2">
      <c r="A4487" s="187" t="str">
        <f>B4487&amp;C4487&amp;D4487&amp;E4487</f>
        <v>200915A29CONJU29</v>
      </c>
      <c r="B4487" s="184">
        <v>2009</v>
      </c>
      <c r="C4487" s="184" t="s">
        <v>3</v>
      </c>
      <c r="D4487" s="184" t="s">
        <v>100</v>
      </c>
      <c r="E4487" s="184">
        <v>29</v>
      </c>
      <c r="F4487" s="184">
        <v>136157</v>
      </c>
      <c r="G4487" s="184">
        <v>0.23492729359092535</v>
      </c>
      <c r="H4487" s="184">
        <v>0.78084857921370188</v>
      </c>
      <c r="I4487" s="184">
        <v>0.59740593579470758</v>
      </c>
      <c r="J4487" s="184">
        <v>0.19642765337074114</v>
      </c>
      <c r="K4487" s="184">
        <v>0.34577730120375744</v>
      </c>
      <c r="L4487" s="184">
        <v>0.15096542961434226</v>
      </c>
      <c r="M4487" s="184">
        <v>753.45548684341486</v>
      </c>
      <c r="N4487" s="184">
        <v>0.25161394566566536</v>
      </c>
      <c r="O4487" s="184">
        <v>0.12662588041745926</v>
      </c>
      <c r="P4487" s="184">
        <v>0.11038727351513326</v>
      </c>
      <c r="Q4487" s="184">
        <v>1.6238606902325991E-2</v>
      </c>
    </row>
    <row r="4488" spans="1:17" x14ac:dyDescent="0.2">
      <c r="A4488" s="187" t="str">
        <f>B4488&amp;C4488&amp;D4488&amp;E4488</f>
        <v>200915A29FILHO29</v>
      </c>
      <c r="B4488" s="184">
        <v>2009</v>
      </c>
      <c r="C4488" s="184" t="s">
        <v>3</v>
      </c>
      <c r="D4488" s="184" t="s">
        <v>102</v>
      </c>
      <c r="E4488" s="184">
        <v>29</v>
      </c>
      <c r="F4488" s="184">
        <v>550152</v>
      </c>
      <c r="G4488" s="184">
        <v>0.28347166658293516</v>
      </c>
      <c r="H4488" s="184">
        <v>0.68743365469906503</v>
      </c>
      <c r="I4488" s="184">
        <v>0.49256569093632308</v>
      </c>
      <c r="J4488" s="184">
        <v>7.7133228634995415E-2</v>
      </c>
      <c r="K4488" s="184">
        <v>0.18722825691808809</v>
      </c>
      <c r="L4488" s="184">
        <v>0.48090891244601491</v>
      </c>
      <c r="M4488" s="184">
        <v>677.36610596505489</v>
      </c>
      <c r="N4488" s="184">
        <v>0.22498327734880541</v>
      </c>
      <c r="O4488" s="184">
        <v>8.3562360947519954E-2</v>
      </c>
      <c r="P4488" s="184">
        <v>7.8741874972734813E-2</v>
      </c>
      <c r="Q4488" s="184">
        <v>4.8204859747851504E-3</v>
      </c>
    </row>
    <row r="4489" spans="1:17" x14ac:dyDescent="0.2">
      <c r="A4489" s="187" t="str">
        <f>B4489&amp;C4489&amp;D4489&amp;E4489</f>
        <v>200915A29OUTRO29</v>
      </c>
      <c r="B4489" s="184">
        <v>2009</v>
      </c>
      <c r="C4489" s="184" t="s">
        <v>3</v>
      </c>
      <c r="D4489" s="184" t="s">
        <v>104</v>
      </c>
      <c r="E4489" s="184">
        <v>29</v>
      </c>
      <c r="F4489" s="184">
        <v>107649</v>
      </c>
      <c r="G4489" s="184">
        <v>0.23079122026398866</v>
      </c>
      <c r="H4489" s="184">
        <v>0.74741056582039778</v>
      </c>
      <c r="I4489" s="184">
        <v>0.57491476929650998</v>
      </c>
      <c r="J4489" s="184">
        <v>0.10473854843054743</v>
      </c>
      <c r="K4489" s="184">
        <v>0.20535258107367463</v>
      </c>
      <c r="L4489" s="184">
        <v>0.38809464091631135</v>
      </c>
      <c r="M4489" s="184">
        <v>661.01472625121301</v>
      </c>
      <c r="N4489" s="184">
        <v>0.27513492926083849</v>
      </c>
      <c r="O4489" s="184">
        <v>6.774795864336873E-2</v>
      </c>
      <c r="P4489" s="184">
        <v>5.953608486841494E-2</v>
      </c>
      <c r="Q4489" s="184">
        <v>8.2118737749537849E-3</v>
      </c>
    </row>
    <row r="4490" spans="1:17" x14ac:dyDescent="0.2">
      <c r="A4490" s="187" t="str">
        <f>B4490&amp;C4490&amp;D4490&amp;E4490</f>
        <v>200918A24CHEFE29</v>
      </c>
      <c r="B4490" s="184">
        <v>2009</v>
      </c>
      <c r="C4490" s="184" t="s">
        <v>1</v>
      </c>
      <c r="D4490" s="184" t="s">
        <v>98</v>
      </c>
      <c r="E4490" s="184">
        <v>29</v>
      </c>
      <c r="F4490" s="184">
        <v>61669</v>
      </c>
      <c r="G4490" s="184">
        <v>0.18406905428939199</v>
      </c>
      <c r="H4490" s="184">
        <v>0.8566378569459534</v>
      </c>
      <c r="I4490" s="184">
        <v>0.69895733674942029</v>
      </c>
      <c r="J4490" s="184">
        <v>0.11469295756376786</v>
      </c>
      <c r="K4490" s="184">
        <v>0.2508715886425919</v>
      </c>
      <c r="L4490" s="184">
        <v>0.15409687201024827</v>
      </c>
      <c r="M4490" s="184">
        <v>639.98467750729844</v>
      </c>
      <c r="N4490" s="184">
        <v>0.32974427994616418</v>
      </c>
      <c r="O4490" s="184">
        <v>0.12544390212262238</v>
      </c>
      <c r="P4490" s="184">
        <v>0.11827660575005271</v>
      </c>
      <c r="Q4490" s="184">
        <v>7.1672963725696861E-3</v>
      </c>
    </row>
    <row r="4491" spans="1:17" x14ac:dyDescent="0.2">
      <c r="A4491" s="187" t="str">
        <f>B4491&amp;C4491&amp;D4491&amp;E4491</f>
        <v>200918A24CONJU29</v>
      </c>
      <c r="B4491" s="184">
        <v>2009</v>
      </c>
      <c r="C4491" s="184" t="s">
        <v>1</v>
      </c>
      <c r="D4491" s="184" t="s">
        <v>100</v>
      </c>
      <c r="E4491" s="184">
        <v>29</v>
      </c>
      <c r="F4491" s="184">
        <v>53267</v>
      </c>
      <c r="G4491" s="184">
        <v>0.32782022923788456</v>
      </c>
      <c r="H4491" s="184">
        <v>0.74687893067002087</v>
      </c>
      <c r="I4491" s="184">
        <v>0.50203690840482851</v>
      </c>
      <c r="J4491" s="184">
        <v>0.22407869788048887</v>
      </c>
      <c r="K4491" s="184">
        <v>0.41083597724670057</v>
      </c>
      <c r="L4491" s="184">
        <v>0.17010531848987179</v>
      </c>
      <c r="M4491" s="184">
        <v>493.48234896970951</v>
      </c>
      <c r="N4491" s="184">
        <v>0.21991101432406557</v>
      </c>
      <c r="O4491" s="184">
        <v>0.10789043873317439</v>
      </c>
      <c r="P4491" s="184">
        <v>0.10789043873317439</v>
      </c>
      <c r="Q4491" s="184">
        <v>0</v>
      </c>
    </row>
    <row r="4492" spans="1:17" x14ac:dyDescent="0.2">
      <c r="A4492" s="187" t="str">
        <f>B4492&amp;C4492&amp;D4492&amp;E4492</f>
        <v>200918A24FILHO29</v>
      </c>
      <c r="B4492" s="184">
        <v>2009</v>
      </c>
      <c r="C4492" s="184" t="s">
        <v>1</v>
      </c>
      <c r="D4492" s="184" t="s">
        <v>102</v>
      </c>
      <c r="E4492" s="184">
        <v>29</v>
      </c>
      <c r="F4492" s="184">
        <v>271206</v>
      </c>
      <c r="G4492" s="184">
        <v>0.30746966283715116</v>
      </c>
      <c r="H4492" s="184">
        <v>0.78728715441398789</v>
      </c>
      <c r="I4492" s="184">
        <v>0.54522023849029888</v>
      </c>
      <c r="J4492" s="184">
        <v>8.3936196101856153E-2</v>
      </c>
      <c r="K4492" s="184">
        <v>0.23146611800623881</v>
      </c>
      <c r="L4492" s="184">
        <v>0.40097564213181125</v>
      </c>
      <c r="M4492" s="184">
        <v>574.49330977184013</v>
      </c>
      <c r="N4492" s="184">
        <v>0.24530799466088507</v>
      </c>
      <c r="O4492" s="184">
        <v>8.4751074828727985E-2</v>
      </c>
      <c r="P4492" s="184">
        <v>8.2306438648112504E-2</v>
      </c>
      <c r="Q4492" s="184">
        <v>2.4446361806154731E-3</v>
      </c>
    </row>
    <row r="4493" spans="1:17" x14ac:dyDescent="0.2">
      <c r="A4493" s="187" t="str">
        <f>B4493&amp;C4493&amp;D4493&amp;E4493</f>
        <v>200918A24OUTRO29</v>
      </c>
      <c r="B4493" s="184">
        <v>2009</v>
      </c>
      <c r="C4493" s="184" t="s">
        <v>1</v>
      </c>
      <c r="D4493" s="184" t="s">
        <v>104</v>
      </c>
      <c r="E4493" s="184">
        <v>29</v>
      </c>
      <c r="F4493" s="184">
        <v>59463</v>
      </c>
      <c r="G4493" s="184">
        <v>0.23009281875915974</v>
      </c>
      <c r="H4493" s="184">
        <v>0.7917696718968098</v>
      </c>
      <c r="I4493" s="184">
        <v>0.60958915628205779</v>
      </c>
      <c r="J4493" s="184">
        <v>0.10784857810739451</v>
      </c>
      <c r="K4493" s="184">
        <v>0.22307989842423021</v>
      </c>
      <c r="L4493" s="184">
        <v>0.33087802499033014</v>
      </c>
      <c r="M4493" s="184">
        <v>606.32880821381184</v>
      </c>
      <c r="N4493" s="184">
        <v>0.2527454047054471</v>
      </c>
      <c r="O4493" s="184">
        <v>5.5748953130518135E-2</v>
      </c>
      <c r="P4493" s="184">
        <v>5.2032356255150264E-2</v>
      </c>
      <c r="Q4493" s="184">
        <v>3.7165968753678758E-3</v>
      </c>
    </row>
    <row r="4494" spans="1:17" x14ac:dyDescent="0.2">
      <c r="A4494" s="187" t="str">
        <f>B4494&amp;C4494&amp;D4494&amp;E4494</f>
        <v>200925A29CHEFE29</v>
      </c>
      <c r="B4494" s="184">
        <v>2009</v>
      </c>
      <c r="C4494" s="184" t="s">
        <v>2</v>
      </c>
      <c r="D4494" s="184" t="s">
        <v>98</v>
      </c>
      <c r="E4494" s="184">
        <v>29</v>
      </c>
      <c r="F4494" s="184">
        <v>111837</v>
      </c>
      <c r="G4494" s="184">
        <v>0.11546802302657519</v>
      </c>
      <c r="H4494" s="184">
        <v>0.90710587730357573</v>
      </c>
      <c r="I4494" s="184">
        <v>0.80236415497554481</v>
      </c>
      <c r="J4494" s="184">
        <v>8.1037581480189913E-2</v>
      </c>
      <c r="K4494" s="184">
        <v>0.18182712340280946</v>
      </c>
      <c r="L4494" s="184">
        <v>9.6828419932580456E-2</v>
      </c>
      <c r="M4494" s="184">
        <v>1095.8405768691555</v>
      </c>
      <c r="N4494" s="184">
        <v>0.31818628897413198</v>
      </c>
      <c r="O4494" s="184">
        <v>0.1324069851659111</v>
      </c>
      <c r="P4494" s="184">
        <v>0.11658932195963768</v>
      </c>
      <c r="Q4494" s="184">
        <v>1.5817663206273414E-2</v>
      </c>
    </row>
    <row r="4495" spans="1:17" x14ac:dyDescent="0.2">
      <c r="A4495" s="187" t="str">
        <f>B4495&amp;C4495&amp;D4495&amp;E4495</f>
        <v>200925A29CONJU29</v>
      </c>
      <c r="B4495" s="184">
        <v>2009</v>
      </c>
      <c r="C4495" s="184" t="s">
        <v>2</v>
      </c>
      <c r="D4495" s="184" t="s">
        <v>100</v>
      </c>
      <c r="E4495" s="184">
        <v>29</v>
      </c>
      <c r="F4495" s="184">
        <v>79796</v>
      </c>
      <c r="G4495" s="184">
        <v>0.17463784956232087</v>
      </c>
      <c r="H4495" s="184">
        <v>0.80887513158554314</v>
      </c>
      <c r="I4495" s="184">
        <v>0.66761491804100459</v>
      </c>
      <c r="J4495" s="184">
        <v>0.17450749410998045</v>
      </c>
      <c r="K4495" s="184">
        <v>0.29636823900947418</v>
      </c>
      <c r="L4495" s="184">
        <v>0.13019449596471</v>
      </c>
      <c r="M4495" s="184">
        <v>898.77196591429981</v>
      </c>
      <c r="N4495" s="184">
        <v>0.27422427189332799</v>
      </c>
      <c r="O4495" s="184">
        <v>0.13850318311694823</v>
      </c>
      <c r="P4495" s="184">
        <v>0.11079502731966515</v>
      </c>
      <c r="Q4495" s="184">
        <v>2.7708155797283071E-2</v>
      </c>
    </row>
    <row r="4496" spans="1:17" x14ac:dyDescent="0.2">
      <c r="A4496" s="187" t="str">
        <f>B4496&amp;C4496&amp;D4496&amp;E4496</f>
        <v>200925A29FILHO29</v>
      </c>
      <c r="B4496" s="184">
        <v>2009</v>
      </c>
      <c r="C4496" s="184" t="s">
        <v>2</v>
      </c>
      <c r="D4496" s="184" t="s">
        <v>102</v>
      </c>
      <c r="E4496" s="184">
        <v>29</v>
      </c>
      <c r="F4496" s="184">
        <v>124889</v>
      </c>
      <c r="G4496" s="184">
        <v>0.19722435002027666</v>
      </c>
      <c r="H4496" s="184">
        <v>0.88850899598843769</v>
      </c>
      <c r="I4496" s="184">
        <v>0.71327338676744945</v>
      </c>
      <c r="J4496" s="184">
        <v>9.3795290217713323E-2</v>
      </c>
      <c r="K4496" s="184">
        <v>0.24247932163761421</v>
      </c>
      <c r="L4496" s="184">
        <v>0.14513688155081714</v>
      </c>
      <c r="M4496" s="184">
        <v>1042.394529845443</v>
      </c>
      <c r="N4496" s="184">
        <v>0.29556646301916101</v>
      </c>
      <c r="O4496" s="184">
        <v>0.13097230340542401</v>
      </c>
      <c r="P4496" s="184">
        <v>0.11504616099095998</v>
      </c>
      <c r="Q4496" s="184">
        <v>1.5926142414464044E-2</v>
      </c>
    </row>
    <row r="4497" spans="1:17" x14ac:dyDescent="0.2">
      <c r="A4497" s="187" t="str">
        <f>B4497&amp;C4497&amp;D4497&amp;E4497</f>
        <v>200925A29OUTRO29</v>
      </c>
      <c r="B4497" s="184">
        <v>2009</v>
      </c>
      <c r="C4497" s="184" t="s">
        <v>2</v>
      </c>
      <c r="D4497" s="184" t="s">
        <v>104</v>
      </c>
      <c r="E4497" s="184">
        <v>29</v>
      </c>
      <c r="F4497" s="184">
        <v>27630</v>
      </c>
      <c r="G4497" s="184">
        <v>0.20370292799396808</v>
      </c>
      <c r="H4497" s="184">
        <v>0.86402461093014837</v>
      </c>
      <c r="I4497" s="184">
        <v>0.68802026782482806</v>
      </c>
      <c r="J4497" s="184">
        <v>9.5982627578718782E-2</v>
      </c>
      <c r="K4497" s="184">
        <v>0.23199420919290625</v>
      </c>
      <c r="L4497" s="184">
        <v>0.19196525515743756</v>
      </c>
      <c r="M4497" s="184">
        <v>911.76532817282737</v>
      </c>
      <c r="N4497" s="184">
        <v>0.33601158161418748</v>
      </c>
      <c r="O4497" s="184">
        <v>0.11197973217517192</v>
      </c>
      <c r="P4497" s="184">
        <v>8.7984075280492222E-2</v>
      </c>
      <c r="Q4497" s="184">
        <v>2.3995656894679696E-2</v>
      </c>
    </row>
    <row r="4498" spans="1:17" x14ac:dyDescent="0.2">
      <c r="A4498" s="187" t="str">
        <f>B4498&amp;C4498&amp;D4498&amp;E4498</f>
        <v>200930EMACHEFE29</v>
      </c>
      <c r="B4498" s="184">
        <v>2009</v>
      </c>
      <c r="C4498" s="184" t="s">
        <v>4</v>
      </c>
      <c r="D4498" s="184" t="s">
        <v>98</v>
      </c>
      <c r="E4498" s="184">
        <v>29</v>
      </c>
      <c r="F4498" s="184">
        <v>981831</v>
      </c>
      <c r="G4498" s="184">
        <v>7.1748196076650381E-2</v>
      </c>
      <c r="H4498" s="184">
        <v>0.76249985995553204</v>
      </c>
      <c r="I4498" s="184">
        <v>0.70779187049502412</v>
      </c>
      <c r="J4498" s="184">
        <v>0.23074643192158326</v>
      </c>
      <c r="K4498" s="184">
        <v>0.28275130852458313</v>
      </c>
      <c r="L4498" s="184">
        <v>5.5383258422274304E-2</v>
      </c>
      <c r="M4498" s="184">
        <v>1517.831068640337</v>
      </c>
      <c r="N4498" s="184">
        <v>0.32162373941423839</v>
      </c>
      <c r="O4498" s="184">
        <v>0.21982312823966846</v>
      </c>
      <c r="P4498" s="184">
        <v>0.18423377478247668</v>
      </c>
      <c r="Q4498" s="184">
        <v>3.5589353457191795E-2</v>
      </c>
    </row>
    <row r="4499" spans="1:17" x14ac:dyDescent="0.2">
      <c r="A4499" s="187" t="str">
        <f>B4499&amp;C4499&amp;D4499&amp;E4499</f>
        <v>200930EMACONJU29</v>
      </c>
      <c r="B4499" s="184">
        <v>2009</v>
      </c>
      <c r="C4499" s="184" t="s">
        <v>4</v>
      </c>
      <c r="D4499" s="184" t="s">
        <v>100</v>
      </c>
      <c r="E4499" s="184">
        <v>29</v>
      </c>
      <c r="F4499" s="184">
        <v>514362</v>
      </c>
      <c r="G4499" s="184">
        <v>9.8672034806324888E-2</v>
      </c>
      <c r="H4499" s="184">
        <v>0.71853675038202669</v>
      </c>
      <c r="I4499" s="184">
        <v>0.64763726713870773</v>
      </c>
      <c r="J4499" s="184">
        <v>0.27329779416053285</v>
      </c>
      <c r="K4499" s="184">
        <v>0.33947103401884277</v>
      </c>
      <c r="L4499" s="184">
        <v>6.4470159148615175E-2</v>
      </c>
      <c r="M4499" s="184">
        <v>1317.7084426862484</v>
      </c>
      <c r="N4499" s="184">
        <v>0.28419246860297076</v>
      </c>
      <c r="O4499" s="184">
        <v>0.20292876856737743</v>
      </c>
      <c r="P4499" s="184">
        <v>0.16939711090926418</v>
      </c>
      <c r="Q4499" s="184">
        <v>3.3531657658113244E-2</v>
      </c>
    </row>
    <row r="4500" spans="1:17" x14ac:dyDescent="0.2">
      <c r="A4500" s="187" t="str">
        <f>B4500&amp;C4500&amp;D4500&amp;E4500</f>
        <v>200930EMAFILHO29</v>
      </c>
      <c r="B4500" s="184">
        <v>2009</v>
      </c>
      <c r="C4500" s="184" t="s">
        <v>4</v>
      </c>
      <c r="D4500" s="184" t="s">
        <v>102</v>
      </c>
      <c r="E4500" s="184">
        <v>29</v>
      </c>
      <c r="F4500" s="184">
        <v>126876</v>
      </c>
      <c r="G4500" s="184">
        <v>0.14284628105457242</v>
      </c>
      <c r="H4500" s="184">
        <v>0.82929789715943125</v>
      </c>
      <c r="I4500" s="184">
        <v>0.71083577666382924</v>
      </c>
      <c r="J4500" s="184">
        <v>0.16199281187931525</v>
      </c>
      <c r="K4500" s="184">
        <v>0.27522935779816515</v>
      </c>
      <c r="L4500" s="184">
        <v>7.6649642170308022E-2</v>
      </c>
      <c r="M4500" s="184">
        <v>1036.6462901467344</v>
      </c>
      <c r="N4500" s="184">
        <v>0.34322488098615972</v>
      </c>
      <c r="O4500" s="184">
        <v>0.17772470758851161</v>
      </c>
      <c r="P4500" s="184">
        <v>0.15856426747375391</v>
      </c>
      <c r="Q4500" s="184">
        <v>1.9160440114757715E-2</v>
      </c>
    </row>
    <row r="4501" spans="1:17" x14ac:dyDescent="0.2">
      <c r="A4501" s="187" t="str">
        <f>B4501&amp;C4501&amp;D4501&amp;E4501</f>
        <v>200930EMAOUTRO29</v>
      </c>
      <c r="B4501" s="184">
        <v>2009</v>
      </c>
      <c r="C4501" s="184" t="s">
        <v>4</v>
      </c>
      <c r="D4501" s="184" t="s">
        <v>104</v>
      </c>
      <c r="E4501" s="184">
        <v>29</v>
      </c>
      <c r="F4501" s="184">
        <v>97255</v>
      </c>
      <c r="G4501" s="184">
        <v>6.6383809559568963E-2</v>
      </c>
      <c r="H4501" s="184">
        <v>0.54769420595342144</v>
      </c>
      <c r="I4501" s="184">
        <v>0.51133617808853016</v>
      </c>
      <c r="J4501" s="184">
        <v>0.4454783815742121</v>
      </c>
      <c r="K4501" s="184">
        <v>0.48183640943910339</v>
      </c>
      <c r="L4501" s="184">
        <v>5.0002570561924836E-2</v>
      </c>
      <c r="M4501" s="184">
        <v>930.50415542340238</v>
      </c>
      <c r="N4501" s="184">
        <v>0.24090278134800266</v>
      </c>
      <c r="O4501" s="184">
        <v>0.14771477044882012</v>
      </c>
      <c r="P4501" s="184">
        <v>0.13180813325793017</v>
      </c>
      <c r="Q4501" s="184">
        <v>1.590663719088993E-2</v>
      </c>
    </row>
    <row r="4502" spans="1:17" x14ac:dyDescent="0.2">
      <c r="A4502" s="187" t="str">
        <f>B4502&amp;C4502&amp;D4502&amp;E4502</f>
        <v>200915A17CHEFE31</v>
      </c>
      <c r="B4502" s="184">
        <v>2009</v>
      </c>
      <c r="C4502" s="184" t="s">
        <v>0</v>
      </c>
      <c r="D4502" s="184" t="s">
        <v>98</v>
      </c>
      <c r="E4502" s="184">
        <v>31</v>
      </c>
      <c r="F4502" s="184">
        <v>1918</v>
      </c>
      <c r="G4502" s="184">
        <v>0.49934810951760106</v>
      </c>
      <c r="H4502" s="184">
        <v>0.39989572471324297</v>
      </c>
      <c r="I4502" s="184">
        <v>0.20020855057351408</v>
      </c>
      <c r="J4502" s="184">
        <v>0.39989572471324297</v>
      </c>
      <c r="K4502" s="184">
        <v>0.59958289885297189</v>
      </c>
      <c r="L4502" s="184">
        <v>0.40041710114702816</v>
      </c>
      <c r="M4502" s="184">
        <v>112.36650996265412</v>
      </c>
      <c r="N4502" s="184">
        <v>0</v>
      </c>
      <c r="O4502" s="184">
        <v>0</v>
      </c>
      <c r="P4502" s="184">
        <v>0</v>
      </c>
      <c r="Q4502" s="184">
        <v>0</v>
      </c>
    </row>
    <row r="4503" spans="1:17" x14ac:dyDescent="0.2">
      <c r="A4503" s="187" t="str">
        <f>B4503&amp;C4503&amp;D4503&amp;E4503</f>
        <v>200915A17CONJU31</v>
      </c>
      <c r="B4503" s="184">
        <v>2009</v>
      </c>
      <c r="C4503" s="184" t="s">
        <v>0</v>
      </c>
      <c r="D4503" s="184" t="s">
        <v>100</v>
      </c>
      <c r="E4503" s="184">
        <v>31</v>
      </c>
      <c r="F4503" s="184">
        <v>1533</v>
      </c>
      <c r="G4503" s="184">
        <v>0.33333333333333331</v>
      </c>
      <c r="H4503" s="184">
        <v>0.74951076320939336</v>
      </c>
      <c r="I4503" s="184">
        <v>0.49967384213959554</v>
      </c>
      <c r="J4503" s="184">
        <v>0.25048923679060664</v>
      </c>
      <c r="K4503" s="184">
        <v>0.50032615786040446</v>
      </c>
      <c r="L4503" s="184">
        <v>0</v>
      </c>
      <c r="M4503" s="184">
        <v>449.46603985061643</v>
      </c>
      <c r="N4503" s="184">
        <v>0.49967384213959554</v>
      </c>
      <c r="O4503" s="184">
        <v>0.24983692106979777</v>
      </c>
      <c r="P4503" s="184">
        <v>0.24983692106979777</v>
      </c>
      <c r="Q4503" s="184">
        <v>0</v>
      </c>
    </row>
    <row r="4504" spans="1:17" x14ac:dyDescent="0.2">
      <c r="A4504" s="187" t="str">
        <f>B4504&amp;C4504&amp;D4504&amp;E4504</f>
        <v>200915A17FILHO31</v>
      </c>
      <c r="B4504" s="184">
        <v>2009</v>
      </c>
      <c r="C4504" s="184" t="s">
        <v>0</v>
      </c>
      <c r="D4504" s="184" t="s">
        <v>102</v>
      </c>
      <c r="E4504" s="184">
        <v>31</v>
      </c>
      <c r="F4504" s="184">
        <v>207916</v>
      </c>
      <c r="G4504" s="184">
        <v>0.35291110770331746</v>
      </c>
      <c r="H4504" s="184">
        <v>0.37636353142615286</v>
      </c>
      <c r="I4504" s="184">
        <v>0.24354066065141691</v>
      </c>
      <c r="J4504" s="184">
        <v>3.6933184555301181E-2</v>
      </c>
      <c r="K4504" s="184">
        <v>4.7995344273648974E-2</v>
      </c>
      <c r="L4504" s="184">
        <v>0.90956443948517673</v>
      </c>
      <c r="M4504" s="184">
        <v>345.28579820446174</v>
      </c>
      <c r="N4504" s="184">
        <v>0.12729179091556206</v>
      </c>
      <c r="O4504" s="184">
        <v>1.4751149502683776E-2</v>
      </c>
      <c r="P4504" s="184">
        <v>1.4751149502683776E-2</v>
      </c>
      <c r="Q4504" s="184">
        <v>0</v>
      </c>
    </row>
    <row r="4505" spans="1:17" x14ac:dyDescent="0.2">
      <c r="A4505" s="187" t="str">
        <f>B4505&amp;C4505&amp;D4505&amp;E4505</f>
        <v>200915A17OUTRO31</v>
      </c>
      <c r="B4505" s="184">
        <v>2009</v>
      </c>
      <c r="C4505" s="184" t="s">
        <v>0</v>
      </c>
      <c r="D4505" s="184" t="s">
        <v>104</v>
      </c>
      <c r="E4505" s="184">
        <v>31</v>
      </c>
      <c r="F4505" s="184">
        <v>17267</v>
      </c>
      <c r="G4505" s="184">
        <v>0.34619625137816978</v>
      </c>
      <c r="H4505" s="184">
        <v>0.57780737823594142</v>
      </c>
      <c r="I4505" s="184">
        <v>0.37777262987201021</v>
      </c>
      <c r="J4505" s="184">
        <v>8.8897897723982169E-2</v>
      </c>
      <c r="K4505" s="184">
        <v>0.11113685063994903</v>
      </c>
      <c r="L4505" s="184">
        <v>0.75548734580413501</v>
      </c>
      <c r="M4505" s="184">
        <v>307.20965926147153</v>
      </c>
      <c r="N4505" s="184">
        <v>0.17779579544796434</v>
      </c>
      <c r="O4505" s="184">
        <v>4.4419991892048413E-2</v>
      </c>
      <c r="P4505" s="184">
        <v>4.4419991892048413E-2</v>
      </c>
      <c r="Q4505" s="184">
        <v>0</v>
      </c>
    </row>
    <row r="4506" spans="1:17" x14ac:dyDescent="0.2">
      <c r="A4506" s="187" t="str">
        <f>B4506&amp;C4506&amp;D4506&amp;E4506</f>
        <v>200915A29CHEFE31</v>
      </c>
      <c r="B4506" s="184">
        <v>2009</v>
      </c>
      <c r="C4506" s="184" t="s">
        <v>3</v>
      </c>
      <c r="D4506" s="184" t="s">
        <v>98</v>
      </c>
      <c r="E4506" s="184">
        <v>31</v>
      </c>
      <c r="F4506" s="184">
        <v>224786</v>
      </c>
      <c r="G4506" s="184">
        <v>0.10814019639367781</v>
      </c>
      <c r="H4506" s="184">
        <v>0.89927753507780739</v>
      </c>
      <c r="I4506" s="184">
        <v>0.80202948582207079</v>
      </c>
      <c r="J4506" s="184">
        <v>8.5361187974340044E-2</v>
      </c>
      <c r="K4506" s="184">
        <v>0.17065564581424111</v>
      </c>
      <c r="L4506" s="184">
        <v>0.1040901123735464</v>
      </c>
      <c r="M4506" s="184">
        <v>1217.308952529313</v>
      </c>
      <c r="N4506" s="184">
        <v>0.26325077316601458</v>
      </c>
      <c r="O4506" s="184">
        <v>9.745011185283553E-2</v>
      </c>
      <c r="P4506" s="184">
        <v>7.1813085444871264E-2</v>
      </c>
      <c r="Q4506" s="184">
        <v>2.5637026407964277E-2</v>
      </c>
    </row>
    <row r="4507" spans="1:17" x14ac:dyDescent="0.2">
      <c r="A4507" s="187" t="str">
        <f>B4507&amp;C4507&amp;D4507&amp;E4507</f>
        <v>200915A29CONJU31</v>
      </c>
      <c r="B4507" s="184">
        <v>2009</v>
      </c>
      <c r="C4507" s="184" t="s">
        <v>3</v>
      </c>
      <c r="D4507" s="184" t="s">
        <v>100</v>
      </c>
      <c r="E4507" s="184">
        <v>31</v>
      </c>
      <c r="F4507" s="184">
        <v>166877</v>
      </c>
      <c r="G4507" s="184">
        <v>0.1412280833546177</v>
      </c>
      <c r="H4507" s="184">
        <v>0.79770130095819081</v>
      </c>
      <c r="I4507" s="184">
        <v>0.68504347513438046</v>
      </c>
      <c r="J4507" s="184">
        <v>0.19310629984958982</v>
      </c>
      <c r="K4507" s="184">
        <v>0.29657172648118074</v>
      </c>
      <c r="L4507" s="184">
        <v>7.5864259304757389E-2</v>
      </c>
      <c r="M4507" s="184">
        <v>848.26222625390517</v>
      </c>
      <c r="N4507" s="184">
        <v>0.27350084193747493</v>
      </c>
      <c r="O4507" s="184">
        <v>0.11721207835711332</v>
      </c>
      <c r="P4507" s="184">
        <v>0.10342947200632802</v>
      </c>
      <c r="Q4507" s="184">
        <v>1.3782606350785308E-2</v>
      </c>
    </row>
    <row r="4508" spans="1:17" x14ac:dyDescent="0.2">
      <c r="A4508" s="187" t="str">
        <f>B4508&amp;C4508&amp;D4508&amp;E4508</f>
        <v>200915A29FILHO31</v>
      </c>
      <c r="B4508" s="184">
        <v>2009</v>
      </c>
      <c r="C4508" s="184" t="s">
        <v>3</v>
      </c>
      <c r="D4508" s="184" t="s">
        <v>102</v>
      </c>
      <c r="E4508" s="184">
        <v>31</v>
      </c>
      <c r="F4508" s="184">
        <v>777208</v>
      </c>
      <c r="G4508" s="184">
        <v>0.17965628477498036</v>
      </c>
      <c r="H4508" s="184">
        <v>0.7087716544348488</v>
      </c>
      <c r="I4508" s="184">
        <v>0.58143637224526767</v>
      </c>
      <c r="J4508" s="184">
        <v>6.4179730522588546E-2</v>
      </c>
      <c r="K4508" s="184">
        <v>0.12439141130816976</v>
      </c>
      <c r="L4508" s="184">
        <v>0.47433119576741362</v>
      </c>
      <c r="M4508" s="184">
        <v>850.03631242287872</v>
      </c>
      <c r="N4508" s="184">
        <v>0.21353816338469547</v>
      </c>
      <c r="O4508" s="184">
        <v>4.0035667437227633E-2</v>
      </c>
      <c r="P4508" s="184">
        <v>3.410440972195377E-2</v>
      </c>
      <c r="Q4508" s="184">
        <v>5.931257715273858E-3</v>
      </c>
    </row>
    <row r="4509" spans="1:17" x14ac:dyDescent="0.2">
      <c r="A4509" s="187" t="str">
        <f>B4509&amp;C4509&amp;D4509&amp;E4509</f>
        <v>200915A29OUTRO31</v>
      </c>
      <c r="B4509" s="184">
        <v>2009</v>
      </c>
      <c r="C4509" s="184" t="s">
        <v>3</v>
      </c>
      <c r="D4509" s="184" t="s">
        <v>104</v>
      </c>
      <c r="E4509" s="184">
        <v>31</v>
      </c>
      <c r="F4509" s="184">
        <v>112408</v>
      </c>
      <c r="G4509" s="184">
        <v>0.14340041874973294</v>
      </c>
      <c r="H4509" s="184">
        <v>0.83278770194292218</v>
      </c>
      <c r="I4509" s="184">
        <v>0.71336559675467937</v>
      </c>
      <c r="J4509" s="184">
        <v>7.1685289303252436E-2</v>
      </c>
      <c r="K4509" s="184">
        <v>0.13309550921642588</v>
      </c>
      <c r="L4509" s="184">
        <v>0.37540922354280837</v>
      </c>
      <c r="M4509" s="184">
        <v>778.43037328070511</v>
      </c>
      <c r="N4509" s="184">
        <v>0.24576542594833109</v>
      </c>
      <c r="O4509" s="184">
        <v>6.1436908405095719E-2</v>
      </c>
      <c r="P4509" s="184">
        <v>4.7781296704860865E-2</v>
      </c>
      <c r="Q4509" s="184">
        <v>1.3655611700234859E-2</v>
      </c>
    </row>
    <row r="4510" spans="1:17" x14ac:dyDescent="0.2">
      <c r="A4510" s="187" t="str">
        <f>B4510&amp;C4510&amp;D4510&amp;E4510</f>
        <v>200918A24CHEFE31</v>
      </c>
      <c r="B4510" s="184">
        <v>2009</v>
      </c>
      <c r="C4510" s="184" t="s">
        <v>1</v>
      </c>
      <c r="D4510" s="184" t="s">
        <v>98</v>
      </c>
      <c r="E4510" s="184">
        <v>31</v>
      </c>
      <c r="F4510" s="184">
        <v>74423</v>
      </c>
      <c r="G4510" s="184">
        <v>0.152054272429301</v>
      </c>
      <c r="H4510" s="184">
        <v>0.8813807559491017</v>
      </c>
      <c r="I4510" s="184">
        <v>0.74736304637007378</v>
      </c>
      <c r="J4510" s="184">
        <v>9.7993899735296888E-2</v>
      </c>
      <c r="K4510" s="184">
        <v>0.20105343778133103</v>
      </c>
      <c r="L4510" s="184">
        <v>0.1649624444056273</v>
      </c>
      <c r="M4510" s="184">
        <v>767.85219529170479</v>
      </c>
      <c r="N4510" s="184">
        <v>0.28351450492455288</v>
      </c>
      <c r="O4510" s="184">
        <v>6.184915953401502E-2</v>
      </c>
      <c r="P4510" s="184">
        <v>6.184915953401502E-2</v>
      </c>
      <c r="Q4510" s="184">
        <v>0</v>
      </c>
    </row>
    <row r="4511" spans="1:17" x14ac:dyDescent="0.2">
      <c r="A4511" s="187" t="str">
        <f>B4511&amp;C4511&amp;D4511&amp;E4511</f>
        <v>200918A24CONJU31</v>
      </c>
      <c r="B4511" s="184">
        <v>2009</v>
      </c>
      <c r="C4511" s="184" t="s">
        <v>1</v>
      </c>
      <c r="D4511" s="184" t="s">
        <v>100</v>
      </c>
      <c r="E4511" s="184">
        <v>31</v>
      </c>
      <c r="F4511" s="184">
        <v>61369</v>
      </c>
      <c r="G4511" s="184">
        <v>0.19843979555941813</v>
      </c>
      <c r="H4511" s="184">
        <v>0.7874822793266959</v>
      </c>
      <c r="I4511" s="184">
        <v>0.63121445681044175</v>
      </c>
      <c r="J4511" s="184">
        <v>0.20003584871840832</v>
      </c>
      <c r="K4511" s="184">
        <v>0.34380550440776286</v>
      </c>
      <c r="L4511" s="184">
        <v>6.2474539262494092E-2</v>
      </c>
      <c r="M4511" s="184">
        <v>677.81116575214344</v>
      </c>
      <c r="N4511" s="184">
        <v>0.26249409310889865</v>
      </c>
      <c r="O4511" s="184">
        <v>0.12499796314099952</v>
      </c>
      <c r="P4511" s="184">
        <v>0.11874073229154784</v>
      </c>
      <c r="Q4511" s="184">
        <v>6.2572308494516773E-3</v>
      </c>
    </row>
    <row r="4512" spans="1:17" x14ac:dyDescent="0.2">
      <c r="A4512" s="187" t="str">
        <f>B4512&amp;C4512&amp;D4512&amp;E4512</f>
        <v>200918A24FILHO31</v>
      </c>
      <c r="B4512" s="184">
        <v>2009</v>
      </c>
      <c r="C4512" s="184" t="s">
        <v>1</v>
      </c>
      <c r="D4512" s="184" t="s">
        <v>102</v>
      </c>
      <c r="E4512" s="184">
        <v>31</v>
      </c>
      <c r="F4512" s="184">
        <v>392455</v>
      </c>
      <c r="G4512" s="184">
        <v>0.16894362069691307</v>
      </c>
      <c r="H4512" s="184">
        <v>0.78689021671274417</v>
      </c>
      <c r="I4512" s="184">
        <v>0.65395013441031458</v>
      </c>
      <c r="J4512" s="184">
        <v>8.211642099094163E-2</v>
      </c>
      <c r="K4512" s="184">
        <v>0.15250410875132181</v>
      </c>
      <c r="L4512" s="184">
        <v>0.38122332496719369</v>
      </c>
      <c r="M4512" s="184">
        <v>740.26454443328453</v>
      </c>
      <c r="N4512" s="184">
        <v>0.23407346134305534</v>
      </c>
      <c r="O4512" s="184">
        <v>3.6237933666761132E-2</v>
      </c>
      <c r="P4512" s="184">
        <v>3.2321561238635756E-2</v>
      </c>
      <c r="Q4512" s="184">
        <v>3.916372428125375E-3</v>
      </c>
    </row>
    <row r="4513" spans="1:17" x14ac:dyDescent="0.2">
      <c r="A4513" s="187" t="str">
        <f>B4513&amp;C4513&amp;D4513&amp;E4513</f>
        <v>200918A24OUTRO31</v>
      </c>
      <c r="B4513" s="184">
        <v>2009</v>
      </c>
      <c r="C4513" s="184" t="s">
        <v>1</v>
      </c>
      <c r="D4513" s="184" t="s">
        <v>104</v>
      </c>
      <c r="E4513" s="184">
        <v>31</v>
      </c>
      <c r="F4513" s="184">
        <v>65224</v>
      </c>
      <c r="G4513" s="184">
        <v>0.11101860566133352</v>
      </c>
      <c r="H4513" s="184">
        <v>0.84711149270207287</v>
      </c>
      <c r="I4513" s="184">
        <v>0.75306635594259785</v>
      </c>
      <c r="J4513" s="184">
        <v>8.8234392248252178E-2</v>
      </c>
      <c r="K4513" s="184">
        <v>0.14112903225806453</v>
      </c>
      <c r="L4513" s="184">
        <v>0.35879430884337055</v>
      </c>
      <c r="M4513" s="184">
        <v>751.61281557329448</v>
      </c>
      <c r="N4513" s="184">
        <v>0.26470317674475652</v>
      </c>
      <c r="O4513" s="184">
        <v>4.7053231939163498E-2</v>
      </c>
      <c r="P4513" s="184">
        <v>4.1165828529375691E-2</v>
      </c>
      <c r="Q4513" s="184">
        <v>5.8874034097878081E-3</v>
      </c>
    </row>
    <row r="4514" spans="1:17" x14ac:dyDescent="0.2">
      <c r="A4514" s="187" t="str">
        <f>B4514&amp;C4514&amp;D4514&amp;E4514</f>
        <v>200925A29CHEFE31</v>
      </c>
      <c r="B4514" s="184">
        <v>2009</v>
      </c>
      <c r="C4514" s="184" t="s">
        <v>2</v>
      </c>
      <c r="D4514" s="184" t="s">
        <v>98</v>
      </c>
      <c r="E4514" s="184">
        <v>31</v>
      </c>
      <c r="F4514" s="184">
        <v>148445</v>
      </c>
      <c r="G4514" s="184">
        <v>8.4716054292510848E-2</v>
      </c>
      <c r="H4514" s="184">
        <v>0.91470241503587191</v>
      </c>
      <c r="I4514" s="184">
        <v>0.83721243558220215</v>
      </c>
      <c r="J4514" s="184">
        <v>7.4963791303176264E-2</v>
      </c>
      <c r="K4514" s="184">
        <v>0.14987369059247532</v>
      </c>
      <c r="L4514" s="184">
        <v>6.9743002458823131E-2</v>
      </c>
      <c r="M4514" s="184">
        <v>1428.3924708098154</v>
      </c>
      <c r="N4514" s="184">
        <v>0.25647537163736567</v>
      </c>
      <c r="O4514" s="184">
        <v>0.11660734427026699</v>
      </c>
      <c r="P4514" s="184">
        <v>7.7751737459560585E-2</v>
      </c>
      <c r="Q4514" s="184">
        <v>3.8855606810706399E-2</v>
      </c>
    </row>
    <row r="4515" spans="1:17" x14ac:dyDescent="0.2">
      <c r="A4515" s="187" t="str">
        <f>B4515&amp;C4515&amp;D4515&amp;E4515</f>
        <v>200925A29CONJU31</v>
      </c>
      <c r="B4515" s="184">
        <v>2009</v>
      </c>
      <c r="C4515" s="184" t="s">
        <v>2</v>
      </c>
      <c r="D4515" s="184" t="s">
        <v>100</v>
      </c>
      <c r="E4515" s="184">
        <v>31</v>
      </c>
      <c r="F4515" s="184">
        <v>103975</v>
      </c>
      <c r="G4515" s="184">
        <v>0.10553310537768107</v>
      </c>
      <c r="H4515" s="184">
        <v>0.80444337581149317</v>
      </c>
      <c r="I4515" s="184">
        <v>0.71954796826160139</v>
      </c>
      <c r="J4515" s="184">
        <v>0.18817023322914161</v>
      </c>
      <c r="K4515" s="184">
        <v>0.26568886751622989</v>
      </c>
      <c r="L4515" s="184">
        <v>8.4885789853330132E-2</v>
      </c>
      <c r="M4515" s="184">
        <v>941.55631400025413</v>
      </c>
      <c r="N4515" s="184">
        <v>0.2766626592930993</v>
      </c>
      <c r="O4515" s="184">
        <v>0.11066121663861506</v>
      </c>
      <c r="P4515" s="184">
        <v>9.2233710026448659E-2</v>
      </c>
      <c r="Q4515" s="184">
        <v>1.8427506612166387E-2</v>
      </c>
    </row>
    <row r="4516" spans="1:17" x14ac:dyDescent="0.2">
      <c r="A4516" s="187" t="str">
        <f>B4516&amp;C4516&amp;D4516&amp;E4516</f>
        <v>200925A29FILHO31</v>
      </c>
      <c r="B4516" s="184">
        <v>2009</v>
      </c>
      <c r="C4516" s="184" t="s">
        <v>2</v>
      </c>
      <c r="D4516" s="184" t="s">
        <v>102</v>
      </c>
      <c r="E4516" s="184">
        <v>31</v>
      </c>
      <c r="F4516" s="184">
        <v>176837</v>
      </c>
      <c r="G4516" s="184">
        <v>0.11708142033798964</v>
      </c>
      <c r="H4516" s="184">
        <v>0.9262315013260799</v>
      </c>
      <c r="I4516" s="184">
        <v>0.81778700158903395</v>
      </c>
      <c r="J4516" s="184">
        <v>5.6407878441728822E-2</v>
      </c>
      <c r="K4516" s="184">
        <v>0.15182343061689579</v>
      </c>
      <c r="L4516" s="184">
        <v>0.16924060010065767</v>
      </c>
      <c r="M4516" s="184">
        <v>1225.2405544545368</v>
      </c>
      <c r="N4516" s="184">
        <v>0.26957886802718006</v>
      </c>
      <c r="O4516" s="184">
        <v>7.825879979371278E-2</v>
      </c>
      <c r="P4516" s="184">
        <v>6.0866066317943023E-2</v>
      </c>
      <c r="Q4516" s="184">
        <v>1.739273347576975E-2</v>
      </c>
    </row>
    <row r="4517" spans="1:17" x14ac:dyDescent="0.2">
      <c r="A4517" s="187" t="str">
        <f>B4517&amp;C4517&amp;D4517&amp;E4517</f>
        <v>200925A29OUTRO31</v>
      </c>
      <c r="B4517" s="184">
        <v>2009</v>
      </c>
      <c r="C4517" s="184" t="s">
        <v>2</v>
      </c>
      <c r="D4517" s="184" t="s">
        <v>104</v>
      </c>
      <c r="E4517" s="184">
        <v>31</v>
      </c>
      <c r="F4517" s="184">
        <v>29917</v>
      </c>
      <c r="G4517" s="184">
        <v>0.13515132297502025</v>
      </c>
      <c r="H4517" s="184">
        <v>0.94872480529464853</v>
      </c>
      <c r="I4517" s="184">
        <v>0.82050339271985828</v>
      </c>
      <c r="J4517" s="184">
        <v>2.5671023164087307E-2</v>
      </c>
      <c r="K4517" s="184">
        <v>0.12825483838620183</v>
      </c>
      <c r="L4517" s="184">
        <v>0.19226526723936224</v>
      </c>
      <c r="M4517" s="184">
        <v>965.67176389706765</v>
      </c>
      <c r="N4517" s="184">
        <v>0.24370759100177156</v>
      </c>
      <c r="O4517" s="184">
        <v>0.10261724103352608</v>
      </c>
      <c r="P4517" s="184">
        <v>6.4144132098806705E-2</v>
      </c>
      <c r="Q4517" s="184">
        <v>3.8473108934719391E-2</v>
      </c>
    </row>
    <row r="4518" spans="1:17" x14ac:dyDescent="0.2">
      <c r="A4518" s="187" t="str">
        <f>B4518&amp;C4518&amp;D4518&amp;E4518</f>
        <v>200930EMACHEFE31</v>
      </c>
      <c r="B4518" s="184">
        <v>2009</v>
      </c>
      <c r="C4518" s="184" t="s">
        <v>4</v>
      </c>
      <c r="D4518" s="184" t="s">
        <v>98</v>
      </c>
      <c r="E4518" s="184">
        <v>31</v>
      </c>
      <c r="F4518" s="184">
        <v>1410194</v>
      </c>
      <c r="G4518" s="184">
        <v>4.6951447609591052E-2</v>
      </c>
      <c r="H4518" s="184">
        <v>0.7184493764687695</v>
      </c>
      <c r="I4518" s="184">
        <v>0.68471713820935276</v>
      </c>
      <c r="J4518" s="184">
        <v>0.27556563139539664</v>
      </c>
      <c r="K4518" s="184">
        <v>0.30712086422151846</v>
      </c>
      <c r="L4518" s="184">
        <v>3.9448473046970842E-2</v>
      </c>
      <c r="M4518" s="184">
        <v>1829.1077670273805</v>
      </c>
      <c r="N4518" s="184">
        <v>0.28972745467346922</v>
      </c>
      <c r="O4518" s="184">
        <v>0.20632550129341978</v>
      </c>
      <c r="P4518" s="184">
        <v>0.15971407642864097</v>
      </c>
      <c r="Q4518" s="184">
        <v>4.6611424864778837E-2</v>
      </c>
    </row>
    <row r="4519" spans="1:17" x14ac:dyDescent="0.2">
      <c r="A4519" s="187" t="str">
        <f>B4519&amp;C4519&amp;D4519&amp;E4519</f>
        <v>200930EMACONJU31</v>
      </c>
      <c r="B4519" s="184">
        <v>2009</v>
      </c>
      <c r="C4519" s="184" t="s">
        <v>4</v>
      </c>
      <c r="D4519" s="184" t="s">
        <v>100</v>
      </c>
      <c r="E4519" s="184">
        <v>31</v>
      </c>
      <c r="F4519" s="184">
        <v>794511</v>
      </c>
      <c r="G4519" s="184">
        <v>5.3408909468305926E-2</v>
      </c>
      <c r="H4519" s="184">
        <v>0.67792390539589764</v>
      </c>
      <c r="I4519" s="184">
        <v>0.64171672890620768</v>
      </c>
      <c r="J4519" s="184">
        <v>0.31193274857113368</v>
      </c>
      <c r="K4519" s="184">
        <v>0.34524380405054178</v>
      </c>
      <c r="L4519" s="184">
        <v>4.5862171826444191E-2</v>
      </c>
      <c r="M4519" s="184">
        <v>1397.6762524641688</v>
      </c>
      <c r="N4519" s="184">
        <v>0.25121013237160761</v>
      </c>
      <c r="O4519" s="184">
        <v>0.16376579090524448</v>
      </c>
      <c r="P4519" s="184">
        <v>0.12512214655571899</v>
      </c>
      <c r="Q4519" s="184">
        <v>3.8643644349525517E-2</v>
      </c>
    </row>
    <row r="4520" spans="1:17" x14ac:dyDescent="0.2">
      <c r="A4520" s="187" t="str">
        <f>B4520&amp;C4520&amp;D4520&amp;E4520</f>
        <v>200930EMAFILHO31</v>
      </c>
      <c r="B4520" s="184">
        <v>2009</v>
      </c>
      <c r="C4520" s="184" t="s">
        <v>4</v>
      </c>
      <c r="D4520" s="184" t="s">
        <v>102</v>
      </c>
      <c r="E4520" s="184">
        <v>31</v>
      </c>
      <c r="F4520" s="184">
        <v>218662</v>
      </c>
      <c r="G4520" s="184">
        <v>8.6214936206790008E-2</v>
      </c>
      <c r="H4520" s="184">
        <v>0.81402804328141154</v>
      </c>
      <c r="I4520" s="184">
        <v>0.74384666745936656</v>
      </c>
      <c r="J4520" s="184">
        <v>0.17720042805791586</v>
      </c>
      <c r="K4520" s="184">
        <v>0.23684499364315703</v>
      </c>
      <c r="L4520" s="184">
        <v>7.1937510861512288E-2</v>
      </c>
      <c r="M4520" s="184">
        <v>1238.3221626352245</v>
      </c>
      <c r="N4520" s="184">
        <v>0.31577045851588298</v>
      </c>
      <c r="O4520" s="184">
        <v>0.15437067254484091</v>
      </c>
      <c r="P4520" s="184">
        <v>0.13331991841289295</v>
      </c>
      <c r="Q4520" s="184">
        <v>2.1050754131947937E-2</v>
      </c>
    </row>
    <row r="4521" spans="1:17" x14ac:dyDescent="0.2">
      <c r="A4521" s="187" t="str">
        <f>B4521&amp;C4521&amp;D4521&amp;E4521</f>
        <v>200930EMAOUTRO31</v>
      </c>
      <c r="B4521" s="184">
        <v>2009</v>
      </c>
      <c r="C4521" s="184" t="s">
        <v>4</v>
      </c>
      <c r="D4521" s="184" t="s">
        <v>104</v>
      </c>
      <c r="E4521" s="184">
        <v>31</v>
      </c>
      <c r="F4521" s="184">
        <v>126990</v>
      </c>
      <c r="G4521" s="184">
        <v>3.9795026732423987E-2</v>
      </c>
      <c r="H4521" s="184">
        <v>0.53170328372312781</v>
      </c>
      <c r="I4521" s="184">
        <v>0.51054413733364834</v>
      </c>
      <c r="J4521" s="184">
        <v>0.46224899598393576</v>
      </c>
      <c r="K4521" s="184">
        <v>0.48038428222694701</v>
      </c>
      <c r="L4521" s="184">
        <v>3.3223088432160014E-2</v>
      </c>
      <c r="M4521" s="184">
        <v>1176.1278637643281</v>
      </c>
      <c r="N4521" s="184">
        <v>0.16917080085046066</v>
      </c>
      <c r="O4521" s="184">
        <v>9.3629419639341682E-2</v>
      </c>
      <c r="P4521" s="184">
        <v>8.7597448618001422E-2</v>
      </c>
      <c r="Q4521" s="184">
        <v>6.0319710213402634E-3</v>
      </c>
    </row>
    <row r="4522" spans="1:17" x14ac:dyDescent="0.2">
      <c r="A4522" s="187" t="str">
        <f>B4522&amp;C4522&amp;D4522&amp;E4522</f>
        <v>200915A17CHEFE33</v>
      </c>
      <c r="B4522" s="184">
        <v>2009</v>
      </c>
      <c r="C4522" s="184" t="s">
        <v>0</v>
      </c>
      <c r="D4522" s="184" t="s">
        <v>98</v>
      </c>
      <c r="E4522" s="184">
        <v>33</v>
      </c>
      <c r="F4522" s="184">
        <v>4387</v>
      </c>
      <c r="G4522" s="184">
        <v>0</v>
      </c>
      <c r="H4522" s="184">
        <v>0.5714611351720994</v>
      </c>
      <c r="I4522" s="184">
        <v>0.5714611351720994</v>
      </c>
      <c r="J4522" s="184">
        <v>0.4285388648279006</v>
      </c>
      <c r="K4522" s="184">
        <v>0.4285388648279006</v>
      </c>
      <c r="L4522" s="184">
        <v>0.28561659448370186</v>
      </c>
      <c r="M4522" s="184">
        <v>383.39524913025411</v>
      </c>
      <c r="N4522" s="184">
        <v>0.28561659448370186</v>
      </c>
      <c r="O4522" s="184">
        <v>0</v>
      </c>
      <c r="P4522" s="184">
        <v>0</v>
      </c>
      <c r="Q4522" s="184">
        <v>0</v>
      </c>
    </row>
    <row r="4523" spans="1:17" x14ac:dyDescent="0.2">
      <c r="A4523" s="187" t="str">
        <f>B4523&amp;C4523&amp;D4523&amp;E4523</f>
        <v>200915A17CONJU33</v>
      </c>
      <c r="B4523" s="184">
        <v>2009</v>
      </c>
      <c r="C4523" s="184" t="s">
        <v>0</v>
      </c>
      <c r="D4523" s="184" t="s">
        <v>100</v>
      </c>
      <c r="E4523" s="184">
        <v>33</v>
      </c>
      <c r="F4523" s="184">
        <v>6268</v>
      </c>
      <c r="G4523" s="184">
        <v>0.33333333333333331</v>
      </c>
      <c r="H4523" s="184">
        <v>0.30009572431397574</v>
      </c>
      <c r="I4523" s="184">
        <v>0.20006381620931718</v>
      </c>
      <c r="J4523" s="184">
        <v>0.29993618379068282</v>
      </c>
      <c r="K4523" s="184">
        <v>0.39996809189534144</v>
      </c>
      <c r="L4523" s="184">
        <v>0.39996809189534144</v>
      </c>
      <c r="M4523" s="184">
        <v>561.83254981327059</v>
      </c>
      <c r="N4523" s="184">
        <v>0.20006381620931718</v>
      </c>
      <c r="O4523" s="184">
        <v>0.20006381620931718</v>
      </c>
      <c r="P4523" s="184">
        <v>0.20006381620931718</v>
      </c>
      <c r="Q4523" s="184">
        <v>0</v>
      </c>
    </row>
    <row r="4524" spans="1:17" x14ac:dyDescent="0.2">
      <c r="A4524" s="187" t="str">
        <f>B4524&amp;C4524&amp;D4524&amp;E4524</f>
        <v>200915A17FILHO33</v>
      </c>
      <c r="B4524" s="184">
        <v>2009</v>
      </c>
      <c r="C4524" s="184" t="s">
        <v>0</v>
      </c>
      <c r="D4524" s="184" t="s">
        <v>102</v>
      </c>
      <c r="E4524" s="184">
        <v>33</v>
      </c>
      <c r="F4524" s="184">
        <v>470028</v>
      </c>
      <c r="G4524" s="184">
        <v>0.33885093249624099</v>
      </c>
      <c r="H4524" s="184">
        <v>0.1613052839405312</v>
      </c>
      <c r="I4524" s="184">
        <v>0.10664683806071128</v>
      </c>
      <c r="J4524" s="184">
        <v>3.8665781613010292E-2</v>
      </c>
      <c r="K4524" s="184">
        <v>4.5331341962606485E-2</v>
      </c>
      <c r="L4524" s="184">
        <v>0.93867386623775606</v>
      </c>
      <c r="M4524" s="184">
        <v>330.29220913209082</v>
      </c>
      <c r="N4524" s="184">
        <v>6.3985549797033373E-2</v>
      </c>
      <c r="O4524" s="184">
        <v>1.3328993166364557E-2</v>
      </c>
      <c r="P4524" s="184">
        <v>1.3328993166364557E-2</v>
      </c>
      <c r="Q4524" s="184">
        <v>0</v>
      </c>
    </row>
    <row r="4525" spans="1:17" x14ac:dyDescent="0.2">
      <c r="A4525" s="187" t="str">
        <f>B4525&amp;C4525&amp;D4525&amp;E4525</f>
        <v>200915A17OUTRO33</v>
      </c>
      <c r="B4525" s="184">
        <v>2009</v>
      </c>
      <c r="C4525" s="184" t="s">
        <v>0</v>
      </c>
      <c r="D4525" s="184" t="s">
        <v>104</v>
      </c>
      <c r="E4525" s="184">
        <v>33</v>
      </c>
      <c r="F4525" s="184">
        <v>70188</v>
      </c>
      <c r="G4525" s="184">
        <v>0.24136223591549297</v>
      </c>
      <c r="H4525" s="184">
        <v>0.25896164586539011</v>
      </c>
      <c r="I4525" s="184">
        <v>0.19645808400296347</v>
      </c>
      <c r="J4525" s="184">
        <v>8.9274519860944895E-2</v>
      </c>
      <c r="K4525" s="184">
        <v>0.10714082179289908</v>
      </c>
      <c r="L4525" s="184">
        <v>0.82142246537869723</v>
      </c>
      <c r="M4525" s="184">
        <v>415.58960286743792</v>
      </c>
      <c r="N4525" s="184">
        <v>0.11608822020858266</v>
      </c>
      <c r="O4525" s="184">
        <v>5.3598905795862538E-2</v>
      </c>
      <c r="P4525" s="184">
        <v>5.3598905795862538E-2</v>
      </c>
      <c r="Q4525" s="184">
        <v>0</v>
      </c>
    </row>
    <row r="4526" spans="1:17" x14ac:dyDescent="0.2">
      <c r="A4526" s="187" t="str">
        <f>B4526&amp;C4526&amp;D4526&amp;E4526</f>
        <v>200915A29CHEFE33</v>
      </c>
      <c r="B4526" s="184">
        <v>2009</v>
      </c>
      <c r="C4526" s="184" t="s">
        <v>3</v>
      </c>
      <c r="D4526" s="184" t="s">
        <v>98</v>
      </c>
      <c r="E4526" s="184">
        <v>33</v>
      </c>
      <c r="F4526" s="184">
        <v>429908</v>
      </c>
      <c r="G4526" s="184">
        <v>8.7239187259294387E-2</v>
      </c>
      <c r="H4526" s="184">
        <v>0.90233724424760642</v>
      </c>
      <c r="I4526" s="184">
        <v>0.82361807642565388</v>
      </c>
      <c r="J4526" s="184">
        <v>8.7458246880727966E-2</v>
      </c>
      <c r="K4526" s="184">
        <v>0.15451212817626098</v>
      </c>
      <c r="L4526" s="184">
        <v>0.11370339700587102</v>
      </c>
      <c r="M4526" s="184">
        <v>1291.2387436628258</v>
      </c>
      <c r="N4526" s="184">
        <v>0.35276849930682846</v>
      </c>
      <c r="O4526" s="184">
        <v>0.12681783079170428</v>
      </c>
      <c r="P4526" s="184">
        <v>0.1049480353936191</v>
      </c>
      <c r="Q4526" s="184">
        <v>2.1869795398085173E-2</v>
      </c>
    </row>
    <row r="4527" spans="1:17" x14ac:dyDescent="0.2">
      <c r="A4527" s="187" t="str">
        <f>B4527&amp;C4527&amp;D4527&amp;E4527</f>
        <v>200915A29CONJU33</v>
      </c>
      <c r="B4527" s="184">
        <v>2009</v>
      </c>
      <c r="C4527" s="184" t="s">
        <v>3</v>
      </c>
      <c r="D4527" s="184" t="s">
        <v>100</v>
      </c>
      <c r="E4527" s="184">
        <v>33</v>
      </c>
      <c r="F4527" s="184">
        <v>394193</v>
      </c>
      <c r="G4527" s="184">
        <v>0.16325292867784136</v>
      </c>
      <c r="H4527" s="184">
        <v>0.62323278191139875</v>
      </c>
      <c r="I4527" s="184">
        <v>0.52148820501632454</v>
      </c>
      <c r="J4527" s="184">
        <v>0.33862092934171839</v>
      </c>
      <c r="K4527" s="184">
        <v>0.42606540450997354</v>
      </c>
      <c r="L4527" s="184">
        <v>0.10650113015705505</v>
      </c>
      <c r="M4527" s="184">
        <v>1047.1953062200387</v>
      </c>
      <c r="N4527" s="184">
        <v>0.2305241341170442</v>
      </c>
      <c r="O4527" s="184">
        <v>0.10332755782066146</v>
      </c>
      <c r="P4527" s="184">
        <v>9.0605363362616792E-2</v>
      </c>
      <c r="Q4527" s="184">
        <v>1.2722194458044664E-2</v>
      </c>
    </row>
    <row r="4528" spans="1:17" x14ac:dyDescent="0.2">
      <c r="A4528" s="187" t="str">
        <f>B4528&amp;C4528&amp;D4528&amp;E4528</f>
        <v>200915A29FILHO33</v>
      </c>
      <c r="B4528" s="184">
        <v>2009</v>
      </c>
      <c r="C4528" s="184" t="s">
        <v>3</v>
      </c>
      <c r="D4528" s="184" t="s">
        <v>102</v>
      </c>
      <c r="E4528" s="184">
        <v>33</v>
      </c>
      <c r="F4528" s="184">
        <v>1628185</v>
      </c>
      <c r="G4528" s="184">
        <v>0.21686043096312516</v>
      </c>
      <c r="H4528" s="184">
        <v>0.57504214815883947</v>
      </c>
      <c r="I4528" s="184">
        <v>0.45033826008715228</v>
      </c>
      <c r="J4528" s="184">
        <v>8.4298160221350768E-2</v>
      </c>
      <c r="K4528" s="184">
        <v>0.1581945540586604</v>
      </c>
      <c r="L4528" s="184">
        <v>0.53118902336036755</v>
      </c>
      <c r="M4528" s="184">
        <v>1010.4363042193157</v>
      </c>
      <c r="N4528" s="184">
        <v>0.18296769625282433</v>
      </c>
      <c r="O4528" s="184">
        <v>4.3907182353042411E-2</v>
      </c>
      <c r="P4528" s="184">
        <v>3.9669144131408075E-2</v>
      </c>
      <c r="Q4528" s="184">
        <v>4.2380382216343397E-3</v>
      </c>
    </row>
    <row r="4529" spans="1:17" x14ac:dyDescent="0.2">
      <c r="A4529" s="187" t="str">
        <f>B4529&amp;C4529&amp;D4529&amp;E4529</f>
        <v>200915A29OUTRO33</v>
      </c>
      <c r="B4529" s="184">
        <v>2009</v>
      </c>
      <c r="C4529" s="184" t="s">
        <v>3</v>
      </c>
      <c r="D4529" s="184" t="s">
        <v>104</v>
      </c>
      <c r="E4529" s="184">
        <v>33</v>
      </c>
      <c r="F4529" s="184">
        <v>283253</v>
      </c>
      <c r="G4529" s="184">
        <v>0.1605828363771897</v>
      </c>
      <c r="H4529" s="184">
        <v>0.60621423250592221</v>
      </c>
      <c r="I4529" s="184">
        <v>0.50886663159790013</v>
      </c>
      <c r="J4529" s="184">
        <v>0.12388218306602225</v>
      </c>
      <c r="K4529" s="184">
        <v>0.18804743462558207</v>
      </c>
      <c r="L4529" s="184">
        <v>0.4225621617423293</v>
      </c>
      <c r="M4529" s="184">
        <v>941.38686408299111</v>
      </c>
      <c r="N4529" s="184">
        <v>0.22346806565155533</v>
      </c>
      <c r="O4529" s="184">
        <v>5.5314506818992207E-2</v>
      </c>
      <c r="P4529" s="184">
        <v>4.8677330866751634E-2</v>
      </c>
      <c r="Q4529" s="184">
        <v>6.6371759522405767E-3</v>
      </c>
    </row>
    <row r="4530" spans="1:17" x14ac:dyDescent="0.2">
      <c r="A4530" s="187" t="str">
        <f>B4530&amp;C4530&amp;D4530&amp;E4530</f>
        <v>200918A24CHEFE33</v>
      </c>
      <c r="B4530" s="184">
        <v>2009</v>
      </c>
      <c r="C4530" s="184" t="s">
        <v>1</v>
      </c>
      <c r="D4530" s="184" t="s">
        <v>98</v>
      </c>
      <c r="E4530" s="184">
        <v>33</v>
      </c>
      <c r="F4530" s="184">
        <v>148519</v>
      </c>
      <c r="G4530" s="184">
        <v>0.12808338704859529</v>
      </c>
      <c r="H4530" s="184">
        <v>0.8565503403604926</v>
      </c>
      <c r="I4530" s="184">
        <v>0.74684047158949363</v>
      </c>
      <c r="J4530" s="184">
        <v>0.12656966448737197</v>
      </c>
      <c r="K4530" s="184">
        <v>0.21095617395754079</v>
      </c>
      <c r="L4530" s="184">
        <v>0.16877301894033761</v>
      </c>
      <c r="M4530" s="184">
        <v>942.68272188970286</v>
      </c>
      <c r="N4530" s="184">
        <v>0.35866791454292041</v>
      </c>
      <c r="O4530" s="184">
        <v>0.10548818669665161</v>
      </c>
      <c r="P4530" s="184">
        <v>9.7044822547956822E-2</v>
      </c>
      <c r="Q4530" s="184">
        <v>8.4433641486947805E-3</v>
      </c>
    </row>
    <row r="4531" spans="1:17" x14ac:dyDescent="0.2">
      <c r="A4531" s="187" t="str">
        <f>B4531&amp;C4531&amp;D4531&amp;E4531</f>
        <v>200918A24CONJU33</v>
      </c>
      <c r="B4531" s="184">
        <v>2009</v>
      </c>
      <c r="C4531" s="184" t="s">
        <v>1</v>
      </c>
      <c r="D4531" s="184" t="s">
        <v>100</v>
      </c>
      <c r="E4531" s="184">
        <v>33</v>
      </c>
      <c r="F4531" s="184">
        <v>134729</v>
      </c>
      <c r="G4531" s="184">
        <v>0.28922971422542826</v>
      </c>
      <c r="H4531" s="184">
        <v>0.5628261176138768</v>
      </c>
      <c r="I4531" s="184">
        <v>0.40004008045780792</v>
      </c>
      <c r="J4531" s="184">
        <v>0.38137297834913048</v>
      </c>
      <c r="K4531" s="184">
        <v>0.52557355877353795</v>
      </c>
      <c r="L4531" s="184">
        <v>0.13486331821656808</v>
      </c>
      <c r="M4531" s="184">
        <v>937.06451020941199</v>
      </c>
      <c r="N4531" s="184">
        <v>0.19536254258548641</v>
      </c>
      <c r="O4531" s="184">
        <v>7.9069836486576756E-2</v>
      </c>
      <c r="P4531" s="184">
        <v>6.9762263506743166E-2</v>
      </c>
      <c r="Q4531" s="184">
        <v>9.3075729798335911E-3</v>
      </c>
    </row>
    <row r="4532" spans="1:17" x14ac:dyDescent="0.2">
      <c r="A4532" s="187" t="str">
        <f>B4532&amp;C4532&amp;D4532&amp;E4532</f>
        <v>200918A24FILHO33</v>
      </c>
      <c r="B4532" s="184">
        <v>2009</v>
      </c>
      <c r="C4532" s="184" t="s">
        <v>1</v>
      </c>
      <c r="D4532" s="184" t="s">
        <v>102</v>
      </c>
      <c r="E4532" s="184">
        <v>33</v>
      </c>
      <c r="F4532" s="184">
        <v>810973</v>
      </c>
      <c r="G4532" s="184">
        <v>0.23797874166115918</v>
      </c>
      <c r="H4532" s="184">
        <v>0.67540842913389221</v>
      </c>
      <c r="I4532" s="184">
        <v>0.51467558106126843</v>
      </c>
      <c r="J4532" s="184">
        <v>0.12210517489484854</v>
      </c>
      <c r="K4532" s="184">
        <v>0.218696553399435</v>
      </c>
      <c r="L4532" s="184">
        <v>0.42737181139199454</v>
      </c>
      <c r="M4532" s="184">
        <v>813.22712190510526</v>
      </c>
      <c r="N4532" s="184">
        <v>0.22025640804317775</v>
      </c>
      <c r="O4532" s="184">
        <v>4.2498332250272206E-2</v>
      </c>
      <c r="P4532" s="184">
        <v>4.0180129301468727E-2</v>
      </c>
      <c r="Q4532" s="184">
        <v>2.3182029488034743E-3</v>
      </c>
    </row>
    <row r="4533" spans="1:17" x14ac:dyDescent="0.2">
      <c r="A4533" s="187" t="str">
        <f>B4533&amp;C4533&amp;D4533&amp;E4533</f>
        <v>200918A24OUTRO33</v>
      </c>
      <c r="B4533" s="184">
        <v>2009</v>
      </c>
      <c r="C4533" s="184" t="s">
        <v>1</v>
      </c>
      <c r="D4533" s="184" t="s">
        <v>104</v>
      </c>
      <c r="E4533" s="184">
        <v>33</v>
      </c>
      <c r="F4533" s="184">
        <v>149774</v>
      </c>
      <c r="G4533" s="184">
        <v>0.16351210308698969</v>
      </c>
      <c r="H4533" s="184">
        <v>0.66529571220639094</v>
      </c>
      <c r="I4533" s="184">
        <v>0.55651181112876735</v>
      </c>
      <c r="J4533" s="184">
        <v>0.1380613457609465</v>
      </c>
      <c r="K4533" s="184">
        <v>0.21338149478547677</v>
      </c>
      <c r="L4533" s="184">
        <v>0.36400176265573464</v>
      </c>
      <c r="M4533" s="184">
        <v>846.01488863849499</v>
      </c>
      <c r="N4533" s="184">
        <v>0.25526459866198403</v>
      </c>
      <c r="O4533" s="184">
        <v>4.6029350888672264E-2</v>
      </c>
      <c r="P4533" s="184">
        <v>3.7656736149131356E-2</v>
      </c>
      <c r="Q4533" s="184">
        <v>8.3726147395409081E-3</v>
      </c>
    </row>
    <row r="4534" spans="1:17" x14ac:dyDescent="0.2">
      <c r="A4534" s="187" t="str">
        <f>B4534&amp;C4534&amp;D4534&amp;E4534</f>
        <v>200925A29CHEFE33</v>
      </c>
      <c r="B4534" s="184">
        <v>2009</v>
      </c>
      <c r="C4534" s="184" t="s">
        <v>2</v>
      </c>
      <c r="D4534" s="184" t="s">
        <v>98</v>
      </c>
      <c r="E4534" s="184">
        <v>33</v>
      </c>
      <c r="F4534" s="184">
        <v>277002</v>
      </c>
      <c r="G4534" s="184">
        <v>6.7962556303035229E-2</v>
      </c>
      <c r="H4534" s="184">
        <v>0.93212684384950284</v>
      </c>
      <c r="I4534" s="184">
        <v>0.86877712074281055</v>
      </c>
      <c r="J4534" s="184">
        <v>6.1086201543671163E-2</v>
      </c>
      <c r="K4534" s="184">
        <v>0.11990888152432112</v>
      </c>
      <c r="L4534" s="184">
        <v>8.145428552862434E-2</v>
      </c>
      <c r="M4534" s="184">
        <v>1463.034140328183</v>
      </c>
      <c r="N4534" s="184">
        <v>0.35066894823864087</v>
      </c>
      <c r="O4534" s="184">
        <v>0.14026252518032362</v>
      </c>
      <c r="P4534" s="184">
        <v>0.11084757510776096</v>
      </c>
      <c r="Q4534" s="184">
        <v>2.9414950072562653E-2</v>
      </c>
    </row>
    <row r="4535" spans="1:17" x14ac:dyDescent="0.2">
      <c r="A4535" s="187" t="str">
        <f>B4535&amp;C4535&amp;D4535&amp;E4535</f>
        <v>200925A29CONJU33</v>
      </c>
      <c r="B4535" s="184">
        <v>2009</v>
      </c>
      <c r="C4535" s="184" t="s">
        <v>2</v>
      </c>
      <c r="D4535" s="184" t="s">
        <v>100</v>
      </c>
      <c r="E4535" s="184">
        <v>33</v>
      </c>
      <c r="F4535" s="184">
        <v>253196</v>
      </c>
      <c r="G4535" s="184">
        <v>0.10447476840275297</v>
      </c>
      <c r="H4535" s="184">
        <v>0.66337540877423029</v>
      </c>
      <c r="I4535" s="184">
        <v>0.59406941657846091</v>
      </c>
      <c r="J4535" s="184">
        <v>0.31682964975750011</v>
      </c>
      <c r="K4535" s="184">
        <v>0.37376182878086539</v>
      </c>
      <c r="L4535" s="184">
        <v>8.4144299278029674E-2</v>
      </c>
      <c r="M4535" s="184">
        <v>1091.5379532286483</v>
      </c>
      <c r="N4535" s="184">
        <v>0.24998815147158723</v>
      </c>
      <c r="O4535" s="184">
        <v>0.11384066098990506</v>
      </c>
      <c r="P4535" s="184">
        <v>9.8986555869760975E-2</v>
      </c>
      <c r="Q4535" s="184">
        <v>1.4854105120144078E-2</v>
      </c>
    </row>
    <row r="4536" spans="1:17" x14ac:dyDescent="0.2">
      <c r="A4536" s="187" t="str">
        <f>B4536&amp;C4536&amp;D4536&amp;E4536</f>
        <v>200925A29FILHO33</v>
      </c>
      <c r="B4536" s="184">
        <v>2009</v>
      </c>
      <c r="C4536" s="184" t="s">
        <v>2</v>
      </c>
      <c r="D4536" s="184" t="s">
        <v>102</v>
      </c>
      <c r="E4536" s="184">
        <v>33</v>
      </c>
      <c r="F4536" s="184">
        <v>347184</v>
      </c>
      <c r="G4536" s="184">
        <v>0.15029467349281622</v>
      </c>
      <c r="H4536" s="184">
        <v>0.90072987234434765</v>
      </c>
      <c r="I4536" s="184">
        <v>0.76535497027512789</v>
      </c>
      <c r="J4536" s="184">
        <v>5.7764758744642611E-2</v>
      </c>
      <c r="K4536" s="184">
        <v>0.16966795704871193</v>
      </c>
      <c r="L4536" s="184">
        <v>0.22202636066178164</v>
      </c>
      <c r="M4536" s="184">
        <v>1461.2021054334664</v>
      </c>
      <c r="N4536" s="184">
        <v>0.25721603441148666</v>
      </c>
      <c r="O4536" s="184">
        <v>8.8757584605022394E-2</v>
      </c>
      <c r="P4536" s="184">
        <v>7.426047390953687E-2</v>
      </c>
      <c r="Q4536" s="184">
        <v>1.4497110695485515E-2</v>
      </c>
    </row>
    <row r="4537" spans="1:17" x14ac:dyDescent="0.2">
      <c r="A4537" s="187" t="str">
        <f>B4537&amp;C4537&amp;D4537&amp;E4537</f>
        <v>200925A29OUTRO33</v>
      </c>
      <c r="B4537" s="184">
        <v>2009</v>
      </c>
      <c r="C4537" s="184" t="s">
        <v>2</v>
      </c>
      <c r="D4537" s="184" t="s">
        <v>104</v>
      </c>
      <c r="E4537" s="184">
        <v>33</v>
      </c>
      <c r="F4537" s="184">
        <v>63291</v>
      </c>
      <c r="G4537" s="184">
        <v>0.12792251169004676</v>
      </c>
      <c r="H4537" s="184">
        <v>0.85149547329004127</v>
      </c>
      <c r="I4537" s="184">
        <v>0.74257003365407404</v>
      </c>
      <c r="J4537" s="184">
        <v>0.12870708315558294</v>
      </c>
      <c r="K4537" s="184">
        <v>0.21781927920241426</v>
      </c>
      <c r="L4537" s="184">
        <v>0.11881626139577507</v>
      </c>
      <c r="M4537" s="184">
        <v>1288.2753782196203</v>
      </c>
      <c r="N4537" s="184">
        <v>0.26730498807097375</v>
      </c>
      <c r="O4537" s="184">
        <v>7.9189774217503284E-2</v>
      </c>
      <c r="P4537" s="184">
        <v>6.9298952457695406E-2</v>
      </c>
      <c r="Q4537" s="184">
        <v>9.8908217598078722E-3</v>
      </c>
    </row>
    <row r="4538" spans="1:17" x14ac:dyDescent="0.2">
      <c r="A4538" s="187" t="str">
        <f>B4538&amp;C4538&amp;D4538&amp;E4538</f>
        <v>200930EMACHEFE33</v>
      </c>
      <c r="B4538" s="184">
        <v>2009</v>
      </c>
      <c r="C4538" s="184" t="s">
        <v>4</v>
      </c>
      <c r="D4538" s="184" t="s">
        <v>98</v>
      </c>
      <c r="E4538" s="184">
        <v>33</v>
      </c>
      <c r="F4538" s="184">
        <v>3726381</v>
      </c>
      <c r="G4538" s="184">
        <v>4.6405210543707179E-2</v>
      </c>
      <c r="H4538" s="184">
        <v>0.67406687614605165</v>
      </c>
      <c r="I4538" s="184">
        <v>0.6427866608379551</v>
      </c>
      <c r="J4538" s="184">
        <v>0.321223460510345</v>
      </c>
      <c r="K4538" s="184">
        <v>0.35132639416098355</v>
      </c>
      <c r="L4538" s="184">
        <v>2.5731668339871849E-2</v>
      </c>
      <c r="M4538" s="184">
        <v>2076.3187698134993</v>
      </c>
      <c r="N4538" s="184">
        <v>0.31051451316578788</v>
      </c>
      <c r="O4538" s="184">
        <v>0.19780983988480189</v>
      </c>
      <c r="P4538" s="184">
        <v>0.15979794699329397</v>
      </c>
      <c r="Q4538" s="184">
        <v>3.8011892891507894E-2</v>
      </c>
    </row>
    <row r="4539" spans="1:17" x14ac:dyDescent="0.2">
      <c r="A4539" s="187" t="str">
        <f>B4539&amp;C4539&amp;D4539&amp;E4539</f>
        <v>200930EMACONJU33</v>
      </c>
      <c r="B4539" s="184">
        <v>2009</v>
      </c>
      <c r="C4539" s="184" t="s">
        <v>4</v>
      </c>
      <c r="D4539" s="184" t="s">
        <v>100</v>
      </c>
      <c r="E4539" s="184">
        <v>33</v>
      </c>
      <c r="F4539" s="184">
        <v>2055546</v>
      </c>
      <c r="G4539" s="184">
        <v>7.4589240557850323E-2</v>
      </c>
      <c r="H4539" s="184">
        <v>0.55579247557583245</v>
      </c>
      <c r="I4539" s="184">
        <v>0.51433633691486347</v>
      </c>
      <c r="J4539" s="184">
        <v>0.43262276786800197</v>
      </c>
      <c r="K4539" s="184">
        <v>0.47133608296773705</v>
      </c>
      <c r="L4539" s="184">
        <v>3.4146645222242658E-2</v>
      </c>
      <c r="M4539" s="184">
        <v>1507.948799909708</v>
      </c>
      <c r="N4539" s="184">
        <v>0.2314032378745112</v>
      </c>
      <c r="O4539" s="184">
        <v>0.14512445841640129</v>
      </c>
      <c r="P4539" s="184">
        <v>0.12378317001906063</v>
      </c>
      <c r="Q4539" s="184">
        <v>2.1341288397340657E-2</v>
      </c>
    </row>
    <row r="4540" spans="1:17" x14ac:dyDescent="0.2">
      <c r="A4540" s="187" t="str">
        <f>B4540&amp;C4540&amp;D4540&amp;E4540</f>
        <v>200930EMAFILHO33</v>
      </c>
      <c r="B4540" s="184">
        <v>2009</v>
      </c>
      <c r="C4540" s="184" t="s">
        <v>4</v>
      </c>
      <c r="D4540" s="184" t="s">
        <v>102</v>
      </c>
      <c r="E4540" s="184">
        <v>33</v>
      </c>
      <c r="F4540" s="184">
        <v>487566</v>
      </c>
      <c r="G4540" s="184">
        <v>0.10592330389525234</v>
      </c>
      <c r="H4540" s="184">
        <v>0.8007613328246842</v>
      </c>
      <c r="I4540" s="184">
        <v>0.71594204682032792</v>
      </c>
      <c r="J4540" s="184">
        <v>0.18895493122982324</v>
      </c>
      <c r="K4540" s="184">
        <v>0.26606449178162545</v>
      </c>
      <c r="L4540" s="184">
        <v>7.3259825336467271E-2</v>
      </c>
      <c r="M4540" s="184">
        <v>1398.0816803948533</v>
      </c>
      <c r="N4540" s="184">
        <v>0.34104682516701268</v>
      </c>
      <c r="O4540" s="184">
        <v>0.16601463427657262</v>
      </c>
      <c r="P4540" s="184">
        <v>0.14800005750206904</v>
      </c>
      <c r="Q4540" s="184">
        <v>1.8014576774503584E-2</v>
      </c>
    </row>
    <row r="4541" spans="1:17" x14ac:dyDescent="0.2">
      <c r="A4541" s="187" t="str">
        <f>B4541&amp;C4541&amp;D4541&amp;E4541</f>
        <v>200930EMAOUTRO33</v>
      </c>
      <c r="B4541" s="184">
        <v>2009</v>
      </c>
      <c r="C4541" s="184" t="s">
        <v>4</v>
      </c>
      <c r="D4541" s="184" t="s">
        <v>104</v>
      </c>
      <c r="E4541" s="184">
        <v>33</v>
      </c>
      <c r="F4541" s="184">
        <v>432432</v>
      </c>
      <c r="G4541" s="184">
        <v>7.721187802846316E-2</v>
      </c>
      <c r="H4541" s="184">
        <v>0.3942030192030192</v>
      </c>
      <c r="I4541" s="184">
        <v>0.36376586376586378</v>
      </c>
      <c r="J4541" s="184">
        <v>0.60289941539941538</v>
      </c>
      <c r="K4541" s="184">
        <v>0.63188663188663186</v>
      </c>
      <c r="L4541" s="184">
        <v>1.7394642394642394E-2</v>
      </c>
      <c r="M4541" s="184">
        <v>1343.3419407632682</v>
      </c>
      <c r="N4541" s="184">
        <v>0.15215571465571465</v>
      </c>
      <c r="O4541" s="184">
        <v>8.5500148000148005E-2</v>
      </c>
      <c r="P4541" s="184">
        <v>7.680282680282681E-2</v>
      </c>
      <c r="Q4541" s="184">
        <v>8.6973211973211968E-3</v>
      </c>
    </row>
    <row r="4542" spans="1:17" x14ac:dyDescent="0.2">
      <c r="A4542" s="187" t="str">
        <f>B4542&amp;C4542&amp;D4542&amp;E4542</f>
        <v>200915A17CHEFE35</v>
      </c>
      <c r="B4542" s="184">
        <v>2009</v>
      </c>
      <c r="C4542" s="184" t="s">
        <v>0</v>
      </c>
      <c r="D4542" s="184" t="s">
        <v>98</v>
      </c>
      <c r="E4542" s="184">
        <v>35</v>
      </c>
      <c r="F4542" s="184">
        <v>10645</v>
      </c>
      <c r="G4542" s="184">
        <v>0.39987600743955365</v>
      </c>
      <c r="H4542" s="184">
        <v>0.45457961484264914</v>
      </c>
      <c r="I4542" s="184">
        <v>0.27280413339596055</v>
      </c>
      <c r="J4542" s="184">
        <v>0.27280413339596055</v>
      </c>
      <c r="K4542" s="184">
        <v>0.27280413339596055</v>
      </c>
      <c r="L4542" s="184">
        <v>0.45439173320807891</v>
      </c>
      <c r="M4542" s="184">
        <v>398.90111036742212</v>
      </c>
      <c r="N4542" s="184">
        <v>9.0934711131986853E-2</v>
      </c>
      <c r="O4542" s="184">
        <v>0</v>
      </c>
      <c r="P4542" s="184">
        <v>0</v>
      </c>
      <c r="Q4542" s="184">
        <v>0</v>
      </c>
    </row>
    <row r="4543" spans="1:17" x14ac:dyDescent="0.2">
      <c r="A4543" s="187" t="str">
        <f>B4543&amp;C4543&amp;D4543&amp;E4543</f>
        <v>200915A17CONJU35</v>
      </c>
      <c r="B4543" s="184">
        <v>2009</v>
      </c>
      <c r="C4543" s="184" t="s">
        <v>0</v>
      </c>
      <c r="D4543" s="184" t="s">
        <v>100</v>
      </c>
      <c r="E4543" s="184">
        <v>35</v>
      </c>
      <c r="F4543" s="184">
        <v>22260</v>
      </c>
      <c r="G4543" s="184">
        <v>0.3999380101250129</v>
      </c>
      <c r="H4543" s="184">
        <v>0.4348158131176999</v>
      </c>
      <c r="I4543" s="184">
        <v>0.26091644204851749</v>
      </c>
      <c r="J4543" s="184">
        <v>0.43477088948787063</v>
      </c>
      <c r="K4543" s="184">
        <v>0.47825696316262356</v>
      </c>
      <c r="L4543" s="184">
        <v>0.30431266846361188</v>
      </c>
      <c r="M4543" s="184">
        <v>440.47671905360409</v>
      </c>
      <c r="N4543" s="184">
        <v>0.13045822102425875</v>
      </c>
      <c r="O4543" s="184">
        <v>8.6972147349505841E-2</v>
      </c>
      <c r="P4543" s="184">
        <v>8.6972147349505841E-2</v>
      </c>
      <c r="Q4543" s="184">
        <v>0</v>
      </c>
    </row>
    <row r="4544" spans="1:17" x14ac:dyDescent="0.2">
      <c r="A4544" s="187" t="str">
        <f>B4544&amp;C4544&amp;D4544&amp;E4544</f>
        <v>200915A17FILHO35</v>
      </c>
      <c r="B4544" s="184">
        <v>2009</v>
      </c>
      <c r="C4544" s="184" t="s">
        <v>0</v>
      </c>
      <c r="D4544" s="184" t="s">
        <v>102</v>
      </c>
      <c r="E4544" s="184">
        <v>35</v>
      </c>
      <c r="F4544" s="184">
        <v>831193</v>
      </c>
      <c r="G4544" s="184">
        <v>0.39797030329447824</v>
      </c>
      <c r="H4544" s="184">
        <v>0.34225023550487071</v>
      </c>
      <c r="I4544" s="184">
        <v>0.20604480547839069</v>
      </c>
      <c r="J4544" s="184">
        <v>3.6087888131877917E-2</v>
      </c>
      <c r="K4544" s="184">
        <v>5.5876312721594143E-2</v>
      </c>
      <c r="L4544" s="184">
        <v>0.91385514555584568</v>
      </c>
      <c r="M4544" s="184">
        <v>399.84207118403691</v>
      </c>
      <c r="N4544" s="184">
        <v>0.10955704778825018</v>
      </c>
      <c r="O4544" s="184">
        <v>1.0488722936553344E-2</v>
      </c>
      <c r="P4544" s="184">
        <v>1.0488722936553344E-2</v>
      </c>
      <c r="Q4544" s="184">
        <v>0</v>
      </c>
    </row>
    <row r="4545" spans="1:17" x14ac:dyDescent="0.2">
      <c r="A4545" s="187" t="str">
        <f>B4545&amp;C4545&amp;D4545&amp;E4545</f>
        <v>200915A17OUTRO35</v>
      </c>
      <c r="B4545" s="184">
        <v>2009</v>
      </c>
      <c r="C4545" s="184" t="s">
        <v>0</v>
      </c>
      <c r="D4545" s="184" t="s">
        <v>104</v>
      </c>
      <c r="E4545" s="184">
        <v>35</v>
      </c>
      <c r="F4545" s="184">
        <v>81287</v>
      </c>
      <c r="G4545" s="184">
        <v>0.39474042044002067</v>
      </c>
      <c r="H4545" s="184">
        <v>0.45236015599050278</v>
      </c>
      <c r="I4545" s="184">
        <v>0.2737953178244984</v>
      </c>
      <c r="J4545" s="184">
        <v>5.952981411541821E-2</v>
      </c>
      <c r="K4545" s="184">
        <v>7.1438237356526879E-2</v>
      </c>
      <c r="L4545" s="184">
        <v>0.83333128298497916</v>
      </c>
      <c r="M4545" s="184">
        <v>479.47773310955813</v>
      </c>
      <c r="N4545" s="184">
        <v>0.16665641492489575</v>
      </c>
      <c r="O4545" s="184">
        <v>2.3804544392092217E-2</v>
      </c>
      <c r="P4545" s="184">
        <v>2.3804544392092217E-2</v>
      </c>
      <c r="Q4545" s="184">
        <v>0</v>
      </c>
    </row>
    <row r="4546" spans="1:17" x14ac:dyDescent="0.2">
      <c r="A4546" s="187" t="str">
        <f>B4546&amp;C4546&amp;D4546&amp;E4546</f>
        <v>200915A29CHEFE35</v>
      </c>
      <c r="B4546" s="184">
        <v>2009</v>
      </c>
      <c r="C4546" s="184" t="s">
        <v>3</v>
      </c>
      <c r="D4546" s="184" t="s">
        <v>98</v>
      </c>
      <c r="E4546" s="184">
        <v>35</v>
      </c>
      <c r="F4546" s="184">
        <v>851550</v>
      </c>
      <c r="G4546" s="184">
        <v>0.11660632986331225</v>
      </c>
      <c r="H4546" s="184">
        <v>0.89659092243555871</v>
      </c>
      <c r="I4546" s="184">
        <v>0.79204274558158649</v>
      </c>
      <c r="J4546" s="184">
        <v>7.9546708942516586E-2</v>
      </c>
      <c r="K4546" s="184">
        <v>0.17500322940520227</v>
      </c>
      <c r="L4546" s="184">
        <v>0.12273383829487405</v>
      </c>
      <c r="M4546" s="184">
        <v>1438.0821245550239</v>
      </c>
      <c r="N4546" s="184">
        <v>0.24999706417708883</v>
      </c>
      <c r="O4546" s="184">
        <v>9.0897774646233345E-2</v>
      </c>
      <c r="P4546" s="184">
        <v>8.0672890611238335E-2</v>
      </c>
      <c r="Q4546" s="184">
        <v>1.0224884034995009E-2</v>
      </c>
    </row>
    <row r="4547" spans="1:17" x14ac:dyDescent="0.2">
      <c r="A4547" s="187" t="str">
        <f>B4547&amp;C4547&amp;D4547&amp;E4547</f>
        <v>200915A29CONJU35</v>
      </c>
      <c r="B4547" s="184">
        <v>2009</v>
      </c>
      <c r="C4547" s="184" t="s">
        <v>3</v>
      </c>
      <c r="D4547" s="184" t="s">
        <v>100</v>
      </c>
      <c r="E4547" s="184">
        <v>35</v>
      </c>
      <c r="F4547" s="184">
        <v>722838</v>
      </c>
      <c r="G4547" s="184">
        <v>0.19743392715159813</v>
      </c>
      <c r="H4547" s="184">
        <v>0.72555538032034839</v>
      </c>
      <c r="I4547" s="184">
        <v>0.58230613221773064</v>
      </c>
      <c r="J4547" s="184">
        <v>0.25436266494013871</v>
      </c>
      <c r="K4547" s="184">
        <v>0.38020829010096313</v>
      </c>
      <c r="L4547" s="184">
        <v>7.8984502751653904E-2</v>
      </c>
      <c r="M4547" s="184">
        <v>1067.4020199978406</v>
      </c>
      <c r="N4547" s="184">
        <v>0.19811908062387423</v>
      </c>
      <c r="O4547" s="184">
        <v>6.4256444735888263E-2</v>
      </c>
      <c r="P4547" s="184">
        <v>5.7563382113281263E-2</v>
      </c>
      <c r="Q4547" s="184">
        <v>6.693062622607002E-3</v>
      </c>
    </row>
    <row r="4548" spans="1:17" x14ac:dyDescent="0.2">
      <c r="A4548" s="187" t="str">
        <f>B4548&amp;C4548&amp;D4548&amp;E4548</f>
        <v>200915A29FILHO35</v>
      </c>
      <c r="B4548" s="184">
        <v>2009</v>
      </c>
      <c r="C4548" s="184" t="s">
        <v>3</v>
      </c>
      <c r="D4548" s="184" t="s">
        <v>102</v>
      </c>
      <c r="E4548" s="184">
        <v>35</v>
      </c>
      <c r="F4548" s="184">
        <v>3090720</v>
      </c>
      <c r="G4548" s="184">
        <v>0.20516207486568164</v>
      </c>
      <c r="H4548" s="184">
        <v>0.7157215794378009</v>
      </c>
      <c r="I4548" s="184">
        <v>0.56888265517419889</v>
      </c>
      <c r="J4548" s="184">
        <v>6.8878125485323807E-2</v>
      </c>
      <c r="K4548" s="184">
        <v>0.14996990992390122</v>
      </c>
      <c r="L4548" s="184">
        <v>0.4605454392504012</v>
      </c>
      <c r="M4548" s="184">
        <v>1005.8389299183706</v>
      </c>
      <c r="N4548" s="184">
        <v>0.20426420235277054</v>
      </c>
      <c r="O4548" s="184">
        <v>3.7907150516190188E-2</v>
      </c>
      <c r="P4548" s="184">
        <v>3.2581106351237253E-2</v>
      </c>
      <c r="Q4548" s="184">
        <v>5.3260441649529396E-3</v>
      </c>
    </row>
    <row r="4549" spans="1:17" x14ac:dyDescent="0.2">
      <c r="A4549" s="187" t="str">
        <f>B4549&amp;C4549&amp;D4549&amp;E4549</f>
        <v>200915A29OUTRO35</v>
      </c>
      <c r="B4549" s="184">
        <v>2009</v>
      </c>
      <c r="C4549" s="184" t="s">
        <v>3</v>
      </c>
      <c r="D4549" s="184" t="s">
        <v>104</v>
      </c>
      <c r="E4549" s="184">
        <v>35</v>
      </c>
      <c r="F4549" s="184">
        <v>464487</v>
      </c>
      <c r="G4549" s="184">
        <v>0.21448083646861305</v>
      </c>
      <c r="H4549" s="184">
        <v>0.77708525749913349</v>
      </c>
      <c r="I4549" s="184">
        <v>0.61041536146329178</v>
      </c>
      <c r="J4549" s="184">
        <v>8.5408203028287125E-2</v>
      </c>
      <c r="K4549" s="184">
        <v>0.19791081343503694</v>
      </c>
      <c r="L4549" s="184">
        <v>0.33750137248189938</v>
      </c>
      <c r="M4549" s="184">
        <v>916.73652647641995</v>
      </c>
      <c r="N4549" s="184">
        <v>0.2354231657721314</v>
      </c>
      <c r="O4549" s="184">
        <v>6.4587383500507009E-2</v>
      </c>
      <c r="P4549" s="184">
        <v>6.4587383500507009E-2</v>
      </c>
      <c r="Q4549" s="184">
        <v>0</v>
      </c>
    </row>
    <row r="4550" spans="1:17" x14ac:dyDescent="0.2">
      <c r="A4550" s="187" t="str">
        <f>B4550&amp;C4550&amp;D4550&amp;E4550</f>
        <v>200918A24CHEFE35</v>
      </c>
      <c r="B4550" s="184">
        <v>2009</v>
      </c>
      <c r="C4550" s="184" t="s">
        <v>1</v>
      </c>
      <c r="D4550" s="184" t="s">
        <v>98</v>
      </c>
      <c r="E4550" s="184">
        <v>35</v>
      </c>
      <c r="F4550" s="184">
        <v>322237</v>
      </c>
      <c r="G4550" s="184">
        <v>0.14931033987828682</v>
      </c>
      <c r="H4550" s="184">
        <v>0.86485412910373416</v>
      </c>
      <c r="I4550" s="184">
        <v>0.73572246514211592</v>
      </c>
      <c r="J4550" s="184">
        <v>9.6100075410334634E-2</v>
      </c>
      <c r="K4550" s="184">
        <v>0.21321573872646529</v>
      </c>
      <c r="L4550" s="184">
        <v>0.15917787218724108</v>
      </c>
      <c r="M4550" s="184">
        <v>975.54908182814063</v>
      </c>
      <c r="N4550" s="184">
        <v>0.23122111985898577</v>
      </c>
      <c r="O4550" s="184">
        <v>6.3056073635243626E-2</v>
      </c>
      <c r="P4550" s="184">
        <v>6.0055176779823548E-2</v>
      </c>
      <c r="Q4550" s="184">
        <v>3.0008968554200788E-3</v>
      </c>
    </row>
    <row r="4551" spans="1:17" x14ac:dyDescent="0.2">
      <c r="A4551" s="187" t="str">
        <f>B4551&amp;C4551&amp;D4551&amp;E4551</f>
        <v>200918A24CONJU35</v>
      </c>
      <c r="B4551" s="184">
        <v>2009</v>
      </c>
      <c r="C4551" s="184" t="s">
        <v>1</v>
      </c>
      <c r="D4551" s="184" t="s">
        <v>100</v>
      </c>
      <c r="E4551" s="184">
        <v>35</v>
      </c>
      <c r="F4551" s="184">
        <v>269009</v>
      </c>
      <c r="G4551" s="184">
        <v>0.2512396021055418</v>
      </c>
      <c r="H4551" s="184">
        <v>0.7302134872810947</v>
      </c>
      <c r="I4551" s="184">
        <v>0.54675494128449231</v>
      </c>
      <c r="J4551" s="184">
        <v>0.2553966595913148</v>
      </c>
      <c r="K4551" s="184">
        <v>0.42086324249374557</v>
      </c>
      <c r="L4551" s="184">
        <v>9.3528469307718326E-2</v>
      </c>
      <c r="M4551" s="184">
        <v>869.12668618221244</v>
      </c>
      <c r="N4551" s="184">
        <v>0.20503031497087459</v>
      </c>
      <c r="O4551" s="184">
        <v>6.115780512919642E-2</v>
      </c>
      <c r="P4551" s="184">
        <v>5.7559412510362104E-2</v>
      </c>
      <c r="Q4551" s="184">
        <v>3.5983926188343143E-3</v>
      </c>
    </row>
    <row r="4552" spans="1:17" x14ac:dyDescent="0.2">
      <c r="A4552" s="187" t="str">
        <f>B4552&amp;C4552&amp;D4552&amp;E4552</f>
        <v>200918A24FILHO35</v>
      </c>
      <c r="B4552" s="184">
        <v>2009</v>
      </c>
      <c r="C4552" s="184" t="s">
        <v>1</v>
      </c>
      <c r="D4552" s="184" t="s">
        <v>102</v>
      </c>
      <c r="E4552" s="184">
        <v>35</v>
      </c>
      <c r="F4552" s="184">
        <v>1527961</v>
      </c>
      <c r="G4552" s="184">
        <v>0.20686934982566305</v>
      </c>
      <c r="H4552" s="184">
        <v>0.82964159425535078</v>
      </c>
      <c r="I4552" s="184">
        <v>0.6580141770634198</v>
      </c>
      <c r="J4552" s="184">
        <v>8.1062278422027789E-2</v>
      </c>
      <c r="K4552" s="184">
        <v>0.19379421333397909</v>
      </c>
      <c r="L4552" s="184">
        <v>0.35021705396930941</v>
      </c>
      <c r="M4552" s="184">
        <v>934.5515995650901</v>
      </c>
      <c r="N4552" s="184">
        <v>0.23053009860853779</v>
      </c>
      <c r="O4552" s="184">
        <v>3.1034169065833488E-2</v>
      </c>
      <c r="P4552" s="184">
        <v>2.5965976880299956E-2</v>
      </c>
      <c r="Q4552" s="184">
        <v>5.0681921855335313E-3</v>
      </c>
    </row>
    <row r="4553" spans="1:17" x14ac:dyDescent="0.2">
      <c r="A4553" s="187" t="str">
        <f>B4553&amp;C4553&amp;D4553&amp;E4553</f>
        <v>200918A24OUTRO35</v>
      </c>
      <c r="B4553" s="184">
        <v>2009</v>
      </c>
      <c r="C4553" s="184" t="s">
        <v>1</v>
      </c>
      <c r="D4553" s="184" t="s">
        <v>104</v>
      </c>
      <c r="E4553" s="184">
        <v>35</v>
      </c>
      <c r="F4553" s="184">
        <v>261279</v>
      </c>
      <c r="G4553" s="184">
        <v>0.21525287068701865</v>
      </c>
      <c r="H4553" s="184">
        <v>0.82594467982501463</v>
      </c>
      <c r="I4553" s="184">
        <v>0.64815771646400977</v>
      </c>
      <c r="J4553" s="184">
        <v>9.257536962404174E-2</v>
      </c>
      <c r="K4553" s="184">
        <v>0.22961661672005787</v>
      </c>
      <c r="L4553" s="184">
        <v>0.27777586411460548</v>
      </c>
      <c r="M4553" s="184">
        <v>820.42983544143362</v>
      </c>
      <c r="N4553" s="184">
        <v>0.23704545715499523</v>
      </c>
      <c r="O4553" s="184">
        <v>5.5557469218727874E-2</v>
      </c>
      <c r="P4553" s="184">
        <v>5.5557469218727874E-2</v>
      </c>
      <c r="Q4553" s="184">
        <v>0</v>
      </c>
    </row>
    <row r="4554" spans="1:17" x14ac:dyDescent="0.2">
      <c r="A4554" s="187" t="str">
        <f>B4554&amp;C4554&amp;D4554&amp;E4554</f>
        <v>200925A29CHEFE35</v>
      </c>
      <c r="B4554" s="184">
        <v>2009</v>
      </c>
      <c r="C4554" s="184" t="s">
        <v>2</v>
      </c>
      <c r="D4554" s="184" t="s">
        <v>98</v>
      </c>
      <c r="E4554" s="184">
        <v>35</v>
      </c>
      <c r="F4554" s="184">
        <v>518668</v>
      </c>
      <c r="G4554" s="184">
        <v>9.4761076328482283E-2</v>
      </c>
      <c r="H4554" s="184">
        <v>0.92538001187657615</v>
      </c>
      <c r="I4554" s="184">
        <v>0.83769000593828813</v>
      </c>
      <c r="J4554" s="184">
        <v>6.5296104637263139E-2</v>
      </c>
      <c r="K4554" s="184">
        <v>0.14925540037172141</v>
      </c>
      <c r="L4554" s="184">
        <v>9.3285107236228182E-2</v>
      </c>
      <c r="M4554" s="184">
        <v>1692.7366541158408</v>
      </c>
      <c r="N4554" s="184">
        <v>0.26492669684653769</v>
      </c>
      <c r="O4554" s="184">
        <v>0.11006077105200243</v>
      </c>
      <c r="P4554" s="184">
        <v>9.5137930236683196E-2</v>
      </c>
      <c r="Q4554" s="184">
        <v>1.4922840815319241E-2</v>
      </c>
    </row>
    <row r="4555" spans="1:17" x14ac:dyDescent="0.2">
      <c r="A4555" s="187" t="str">
        <f>B4555&amp;C4555&amp;D4555&amp;E4555</f>
        <v>200925A29CONJU35</v>
      </c>
      <c r="B4555" s="184">
        <v>2009</v>
      </c>
      <c r="C4555" s="184" t="s">
        <v>2</v>
      </c>
      <c r="D4555" s="184" t="s">
        <v>100</v>
      </c>
      <c r="E4555" s="184">
        <v>35</v>
      </c>
      <c r="F4555" s="184">
        <v>431569</v>
      </c>
      <c r="G4555" s="184">
        <v>0.15807643256079862</v>
      </c>
      <c r="H4555" s="184">
        <v>0.7376479774960667</v>
      </c>
      <c r="I4555" s="184">
        <v>0.62104321672780016</v>
      </c>
      <c r="J4555" s="184">
        <v>0.24441282853958463</v>
      </c>
      <c r="K4555" s="184">
        <v>0.34980964805164411</v>
      </c>
      <c r="L4555" s="184">
        <v>5.8296587567689059E-2</v>
      </c>
      <c r="M4555" s="184">
        <v>1186.9728285887122</v>
      </c>
      <c r="N4555" s="184">
        <v>0.19730101096232583</v>
      </c>
      <c r="O4555" s="184">
        <v>6.5016254642942375E-2</v>
      </c>
      <c r="P4555" s="184">
        <v>5.6048974787345711E-2</v>
      </c>
      <c r="Q4555" s="184">
        <v>8.9672798555966715E-3</v>
      </c>
    </row>
    <row r="4556" spans="1:17" x14ac:dyDescent="0.2">
      <c r="A4556" s="187" t="str">
        <f>B4556&amp;C4556&amp;D4556&amp;E4556</f>
        <v>200925A29FILHO35</v>
      </c>
      <c r="B4556" s="184">
        <v>2009</v>
      </c>
      <c r="C4556" s="184" t="s">
        <v>2</v>
      </c>
      <c r="D4556" s="184" t="s">
        <v>102</v>
      </c>
      <c r="E4556" s="184">
        <v>35</v>
      </c>
      <c r="F4556" s="184">
        <v>731566</v>
      </c>
      <c r="G4556" s="184">
        <v>0.11877252980866994</v>
      </c>
      <c r="H4556" s="184">
        <v>0.9021181957608746</v>
      </c>
      <c r="I4556" s="184">
        <v>0.79497133546392262</v>
      </c>
      <c r="J4556" s="184">
        <v>8.0685816454017817E-2</v>
      </c>
      <c r="K4556" s="184">
        <v>0.16534530035567535</v>
      </c>
      <c r="L4556" s="184">
        <v>0.17593627916004845</v>
      </c>
      <c r="M4556" s="184">
        <v>1323.4464636142627</v>
      </c>
      <c r="N4556" s="184">
        <v>0.25695389256472095</v>
      </c>
      <c r="O4556" s="184">
        <v>8.3438498326028815E-2</v>
      </c>
      <c r="P4556" s="184">
        <v>7.1520863730806822E-2</v>
      </c>
      <c r="Q4556" s="184">
        <v>1.1917634595221997E-2</v>
      </c>
    </row>
    <row r="4557" spans="1:17" x14ac:dyDescent="0.2">
      <c r="A4557" s="187" t="str">
        <f>B4557&amp;C4557&amp;D4557&amp;E4557</f>
        <v>200925A29OUTRO35</v>
      </c>
      <c r="B4557" s="184">
        <v>2009</v>
      </c>
      <c r="C4557" s="184" t="s">
        <v>2</v>
      </c>
      <c r="D4557" s="184" t="s">
        <v>104</v>
      </c>
      <c r="E4557" s="184">
        <v>35</v>
      </c>
      <c r="F4557" s="184">
        <v>121921</v>
      </c>
      <c r="G4557" s="184">
        <v>0.15178134775266902</v>
      </c>
      <c r="H4557" s="184">
        <v>0.88887886418254447</v>
      </c>
      <c r="I4557" s="184">
        <v>0.75396363218805618</v>
      </c>
      <c r="J4557" s="184">
        <v>8.7302433543031965E-2</v>
      </c>
      <c r="K4557" s="184">
        <v>0.21428630014517597</v>
      </c>
      <c r="L4557" s="184">
        <v>0.13491523199448824</v>
      </c>
      <c r="M4557" s="184">
        <v>1215.0034927585334</v>
      </c>
      <c r="N4557" s="184">
        <v>0.27779463751117528</v>
      </c>
      <c r="O4557" s="184">
        <v>0.11112933784991921</v>
      </c>
      <c r="P4557" s="184">
        <v>0.11112933784991921</v>
      </c>
      <c r="Q4557" s="184">
        <v>0</v>
      </c>
    </row>
    <row r="4558" spans="1:17" x14ac:dyDescent="0.2">
      <c r="A4558" s="187" t="str">
        <f>B4558&amp;C4558&amp;D4558&amp;E4558</f>
        <v>200930EMACHEFE35</v>
      </c>
      <c r="B4558" s="184">
        <v>2009</v>
      </c>
      <c r="C4558" s="184" t="s">
        <v>4</v>
      </c>
      <c r="D4558" s="184" t="s">
        <v>98</v>
      </c>
      <c r="E4558" s="184">
        <v>35</v>
      </c>
      <c r="F4558" s="184">
        <v>5595113</v>
      </c>
      <c r="G4558" s="184">
        <v>5.8052902964259072E-2</v>
      </c>
      <c r="H4558" s="184">
        <v>0.70009917583433967</v>
      </c>
      <c r="I4558" s="184">
        <v>0.65945638631427106</v>
      </c>
      <c r="J4558" s="184">
        <v>0.29626890466734096</v>
      </c>
      <c r="K4558" s="184">
        <v>0.3348364903443416</v>
      </c>
      <c r="L4558" s="184">
        <v>3.2686381847873314E-2</v>
      </c>
      <c r="M4558" s="184">
        <v>2014.6376934496866</v>
      </c>
      <c r="N4558" s="184">
        <v>0.29374816086865135</v>
      </c>
      <c r="O4558" s="184">
        <v>0.1935250054782636</v>
      </c>
      <c r="P4558" s="184">
        <v>0.15457790538032565</v>
      </c>
      <c r="Q4558" s="184">
        <v>3.8947100097937934E-2</v>
      </c>
    </row>
    <row r="4559" spans="1:17" x14ac:dyDescent="0.2">
      <c r="A4559" s="187" t="str">
        <f>B4559&amp;C4559&amp;D4559&amp;E4559</f>
        <v>200930EMACONJU35</v>
      </c>
      <c r="B4559" s="184">
        <v>2009</v>
      </c>
      <c r="C4559" s="184" t="s">
        <v>4</v>
      </c>
      <c r="D4559" s="184" t="s">
        <v>100</v>
      </c>
      <c r="E4559" s="184">
        <v>35</v>
      </c>
      <c r="F4559" s="184">
        <v>3370391</v>
      </c>
      <c r="G4559" s="184">
        <v>6.6111503746122902E-2</v>
      </c>
      <c r="H4559" s="184">
        <v>0.61670856586075617</v>
      </c>
      <c r="I4559" s="184">
        <v>0.57593703519858674</v>
      </c>
      <c r="J4559" s="184">
        <v>0.37439246663072623</v>
      </c>
      <c r="K4559" s="184">
        <v>0.41286693442986289</v>
      </c>
      <c r="L4559" s="184">
        <v>3.8185183855522997E-2</v>
      </c>
      <c r="M4559" s="184">
        <v>1653.6703617231799</v>
      </c>
      <c r="N4559" s="184">
        <v>0.23715052645227216</v>
      </c>
      <c r="O4559" s="184">
        <v>0.1464260378098565</v>
      </c>
      <c r="P4559" s="184">
        <v>0.1177166091411946</v>
      </c>
      <c r="Q4559" s="184">
        <v>2.8709428668661885E-2</v>
      </c>
    </row>
    <row r="4560" spans="1:17" x14ac:dyDescent="0.2">
      <c r="A4560" s="187" t="str">
        <f>B4560&amp;C4560&amp;D4560&amp;E4560</f>
        <v>200930EMAFILHO35</v>
      </c>
      <c r="B4560" s="184">
        <v>2009</v>
      </c>
      <c r="C4560" s="184" t="s">
        <v>4</v>
      </c>
      <c r="D4560" s="184" t="s">
        <v>102</v>
      </c>
      <c r="E4560" s="184">
        <v>35</v>
      </c>
      <c r="F4560" s="184">
        <v>709301</v>
      </c>
      <c r="G4560" s="184">
        <v>0.11342558200193478</v>
      </c>
      <c r="H4560" s="184">
        <v>0.85401543209441411</v>
      </c>
      <c r="I4560" s="184">
        <v>0.75714823467047132</v>
      </c>
      <c r="J4560" s="184">
        <v>0.13779763457262856</v>
      </c>
      <c r="K4560" s="184">
        <v>0.22920734638749982</v>
      </c>
      <c r="L4560" s="184">
        <v>6.9585408733386811E-2</v>
      </c>
      <c r="M4560" s="184">
        <v>1681.1093249644005</v>
      </c>
      <c r="N4560" s="184">
        <v>0.29781614014877184</v>
      </c>
      <c r="O4560" s="184">
        <v>0.13935112440052913</v>
      </c>
      <c r="P4560" s="184">
        <v>0.12159111604287814</v>
      </c>
      <c r="Q4560" s="184">
        <v>1.7760008357650993E-2</v>
      </c>
    </row>
    <row r="4561" spans="1:17" x14ac:dyDescent="0.2">
      <c r="A4561" s="187" t="str">
        <f>B4561&amp;C4561&amp;D4561&amp;E4561</f>
        <v>200930EMAOUTRO35</v>
      </c>
      <c r="B4561" s="184">
        <v>2009</v>
      </c>
      <c r="C4561" s="184" t="s">
        <v>4</v>
      </c>
      <c r="D4561" s="184" t="s">
        <v>104</v>
      </c>
      <c r="E4561" s="184">
        <v>35</v>
      </c>
      <c r="F4561" s="184">
        <v>608657</v>
      </c>
      <c r="G4561" s="184">
        <v>8.5253799711337133E-2</v>
      </c>
      <c r="H4561" s="184">
        <v>0.48492664998513119</v>
      </c>
      <c r="I4561" s="184">
        <v>0.44358481049260912</v>
      </c>
      <c r="J4561" s="184">
        <v>0.51030383286481551</v>
      </c>
      <c r="K4561" s="184">
        <v>0.55164567235733752</v>
      </c>
      <c r="L4561" s="184">
        <v>2.3849228711737482E-2</v>
      </c>
      <c r="M4561" s="184">
        <v>2890.743414438637</v>
      </c>
      <c r="N4561" s="184">
        <v>0.17357069158730865</v>
      </c>
      <c r="O4561" s="184">
        <v>9.5547228927954919E-2</v>
      </c>
      <c r="P4561" s="184">
        <v>8.5994645287309796E-2</v>
      </c>
      <c r="Q4561" s="184">
        <v>9.5525836406451323E-3</v>
      </c>
    </row>
    <row r="4562" spans="1:17" x14ac:dyDescent="0.2">
      <c r="A4562" s="187" t="str">
        <f>B4562&amp;C4562&amp;D4562&amp;E4562</f>
        <v>200915A17CHEFE41</v>
      </c>
      <c r="B4562" s="184">
        <v>2009</v>
      </c>
      <c r="C4562" s="184" t="s">
        <v>0</v>
      </c>
      <c r="D4562" s="184" t="s">
        <v>98</v>
      </c>
      <c r="E4562" s="184">
        <v>41</v>
      </c>
      <c r="F4562" s="184">
        <v>1543</v>
      </c>
      <c r="G4562" s="184">
        <v>0</v>
      </c>
      <c r="H4562" s="184">
        <v>0.49967595593000647</v>
      </c>
      <c r="I4562" s="184">
        <v>0.49967595593000647</v>
      </c>
      <c r="J4562" s="184">
        <v>0.50032404406999353</v>
      </c>
      <c r="K4562" s="184">
        <v>0.50032404406999353</v>
      </c>
      <c r="L4562" s="184">
        <v>0.24951393389500973</v>
      </c>
      <c r="M4562" s="184">
        <v>365.22759269314031</v>
      </c>
      <c r="N4562" s="184">
        <v>0.24951393389500973</v>
      </c>
      <c r="O4562" s="184">
        <v>0</v>
      </c>
      <c r="P4562" s="184">
        <v>0</v>
      </c>
      <c r="Q4562" s="184">
        <v>0</v>
      </c>
    </row>
    <row r="4563" spans="1:17" x14ac:dyDescent="0.2">
      <c r="A4563" s="187" t="str">
        <f>B4563&amp;C4563&amp;D4563&amp;E4563</f>
        <v>200915A17CONJU41</v>
      </c>
      <c r="B4563" s="184">
        <v>2009</v>
      </c>
      <c r="C4563" s="184" t="s">
        <v>0</v>
      </c>
      <c r="D4563" s="184" t="s">
        <v>100</v>
      </c>
      <c r="E4563" s="184">
        <v>41</v>
      </c>
      <c r="F4563" s="184">
        <v>6559</v>
      </c>
      <c r="G4563" s="184">
        <v>0.33362143474503025</v>
      </c>
      <c r="H4563" s="184">
        <v>0.17639884128678152</v>
      </c>
      <c r="I4563" s="184">
        <v>0.1175484067693246</v>
      </c>
      <c r="J4563" s="184">
        <v>0.64704985516084768</v>
      </c>
      <c r="K4563" s="184">
        <v>0.70590028967830465</v>
      </c>
      <c r="L4563" s="184">
        <v>0.23524927580423846</v>
      </c>
      <c r="M4563" s="184">
        <v>196.45921586207231</v>
      </c>
      <c r="N4563" s="184">
        <v>5.869797225186766E-2</v>
      </c>
      <c r="O4563" s="184">
        <v>0</v>
      </c>
      <c r="P4563" s="184">
        <v>0</v>
      </c>
      <c r="Q4563" s="184">
        <v>0</v>
      </c>
    </row>
    <row r="4564" spans="1:17" x14ac:dyDescent="0.2">
      <c r="A4564" s="187" t="str">
        <f>B4564&amp;C4564&amp;D4564&amp;E4564</f>
        <v>200915A17FILHO41</v>
      </c>
      <c r="B4564" s="184">
        <v>2009</v>
      </c>
      <c r="C4564" s="184" t="s">
        <v>0</v>
      </c>
      <c r="D4564" s="184" t="s">
        <v>102</v>
      </c>
      <c r="E4564" s="184">
        <v>41</v>
      </c>
      <c r="F4564" s="184">
        <v>131888</v>
      </c>
      <c r="G4564" s="184">
        <v>0.20601393617863648</v>
      </c>
      <c r="H4564" s="184">
        <v>0.38302195802499089</v>
      </c>
      <c r="I4564" s="184">
        <v>0.30411409680941404</v>
      </c>
      <c r="J4564" s="184">
        <v>5.8489020987504546E-2</v>
      </c>
      <c r="K4564" s="184">
        <v>8.1880080067936428E-2</v>
      </c>
      <c r="L4564" s="184">
        <v>0.84207054470459786</v>
      </c>
      <c r="M4564" s="184">
        <v>420.55961578667666</v>
      </c>
      <c r="N4564" s="184">
        <v>0.17544431638966396</v>
      </c>
      <c r="O4564" s="184">
        <v>2.3398641271381779E-2</v>
      </c>
      <c r="P4564" s="184">
        <v>2.3398641271381779E-2</v>
      </c>
      <c r="Q4564" s="184">
        <v>0</v>
      </c>
    </row>
    <row r="4565" spans="1:17" x14ac:dyDescent="0.2">
      <c r="A4565" s="187" t="str">
        <f>B4565&amp;C4565&amp;D4565&amp;E4565</f>
        <v>200915A17OUTRO41</v>
      </c>
      <c r="B4565" s="184">
        <v>2009</v>
      </c>
      <c r="C4565" s="184" t="s">
        <v>0</v>
      </c>
      <c r="D4565" s="184" t="s">
        <v>104</v>
      </c>
      <c r="E4565" s="184">
        <v>41</v>
      </c>
      <c r="F4565" s="184">
        <v>16967</v>
      </c>
      <c r="G4565" s="184">
        <v>0.3683779355543419</v>
      </c>
      <c r="H4565" s="184">
        <v>0.43166146048211235</v>
      </c>
      <c r="I4565" s="184">
        <v>0.27264690281133969</v>
      </c>
      <c r="J4565" s="184">
        <v>9.1000176813815059E-2</v>
      </c>
      <c r="K4565" s="184">
        <v>0.13644132728237165</v>
      </c>
      <c r="L4565" s="184">
        <v>0.74986738963871047</v>
      </c>
      <c r="M4565" s="184">
        <v>515.48658684875613</v>
      </c>
      <c r="N4565" s="184">
        <v>9.08233629987623E-2</v>
      </c>
      <c r="O4565" s="184">
        <v>0</v>
      </c>
      <c r="P4565" s="184">
        <v>0</v>
      </c>
      <c r="Q4565" s="184">
        <v>0</v>
      </c>
    </row>
    <row r="4566" spans="1:17" x14ac:dyDescent="0.2">
      <c r="A4566" s="187" t="str">
        <f>B4566&amp;C4566&amp;D4566&amp;E4566</f>
        <v>200915A29CHEFE41</v>
      </c>
      <c r="B4566" s="184">
        <v>2009</v>
      </c>
      <c r="C4566" s="184" t="s">
        <v>3</v>
      </c>
      <c r="D4566" s="184" t="s">
        <v>98</v>
      </c>
      <c r="E4566" s="184">
        <v>41</v>
      </c>
      <c r="F4566" s="184">
        <v>166567</v>
      </c>
      <c r="G4566" s="184">
        <v>9.8724253625995545E-2</v>
      </c>
      <c r="H4566" s="184">
        <v>0.91436479014450645</v>
      </c>
      <c r="I4566" s="184">
        <v>0.82409480869559992</v>
      </c>
      <c r="J4566" s="184">
        <v>7.1742902255548816E-2</v>
      </c>
      <c r="K4566" s="184">
        <v>0.15043195831107001</v>
      </c>
      <c r="L4566" s="184">
        <v>0.12730612906518099</v>
      </c>
      <c r="M4566" s="184">
        <v>1466.9547897097352</v>
      </c>
      <c r="N4566" s="184">
        <v>0.33019692994360506</v>
      </c>
      <c r="O4566" s="184">
        <v>0.15581290147471274</v>
      </c>
      <c r="P4566" s="184">
        <v>0.12790494285111131</v>
      </c>
      <c r="Q4566" s="184">
        <v>2.7907958623601434E-2</v>
      </c>
    </row>
    <row r="4567" spans="1:17" x14ac:dyDescent="0.2">
      <c r="A4567" s="187" t="str">
        <f>B4567&amp;C4567&amp;D4567&amp;E4567</f>
        <v>200915A29CONJU41</v>
      </c>
      <c r="B4567" s="184">
        <v>2009</v>
      </c>
      <c r="C4567" s="184" t="s">
        <v>3</v>
      </c>
      <c r="D4567" s="184" t="s">
        <v>100</v>
      </c>
      <c r="E4567" s="184">
        <v>41</v>
      </c>
      <c r="F4567" s="184">
        <v>141914</v>
      </c>
      <c r="G4567" s="184">
        <v>0.13012628940518653</v>
      </c>
      <c r="H4567" s="184">
        <v>0.73093563707597564</v>
      </c>
      <c r="I4567" s="184">
        <v>0.63582169482926276</v>
      </c>
      <c r="J4567" s="184">
        <v>0.23645306312273631</v>
      </c>
      <c r="K4567" s="184">
        <v>0.31798835914708906</v>
      </c>
      <c r="L4567" s="184">
        <v>9.507870964105021E-2</v>
      </c>
      <c r="M4567" s="184">
        <v>1098.2227001514291</v>
      </c>
      <c r="N4567" s="184">
        <v>0.24453542286173316</v>
      </c>
      <c r="O4567" s="184">
        <v>9.7798666798201733E-2</v>
      </c>
      <c r="P4567" s="184">
        <v>7.8787152782671191E-2</v>
      </c>
      <c r="Q4567" s="184">
        <v>1.9011514015530532E-2</v>
      </c>
    </row>
    <row r="4568" spans="1:17" x14ac:dyDescent="0.2">
      <c r="A4568" s="187" t="str">
        <f>B4568&amp;C4568&amp;D4568&amp;E4568</f>
        <v>200915A29FILHO41</v>
      </c>
      <c r="B4568" s="184">
        <v>2009</v>
      </c>
      <c r="C4568" s="184" t="s">
        <v>3</v>
      </c>
      <c r="D4568" s="184" t="s">
        <v>102</v>
      </c>
      <c r="E4568" s="184">
        <v>41</v>
      </c>
      <c r="F4568" s="184">
        <v>443055</v>
      </c>
      <c r="G4568" s="184">
        <v>0.14637655270091807</v>
      </c>
      <c r="H4568" s="184">
        <v>0.70755549536739226</v>
      </c>
      <c r="I4568" s="184">
        <v>0.60398596111092306</v>
      </c>
      <c r="J4568" s="184">
        <v>6.5276320095699183E-2</v>
      </c>
      <c r="K4568" s="184">
        <v>0.12359639322431752</v>
      </c>
      <c r="L4568" s="184">
        <v>0.49784338287571522</v>
      </c>
      <c r="M4568" s="184">
        <v>921.60676952560311</v>
      </c>
      <c r="N4568" s="184">
        <v>0.26238963564217643</v>
      </c>
      <c r="O4568" s="184">
        <v>5.2310161999615634E-2</v>
      </c>
      <c r="P4568" s="184">
        <v>4.1850842782368836E-2</v>
      </c>
      <c r="Q4568" s="184">
        <v>1.0459319217246799E-2</v>
      </c>
    </row>
    <row r="4569" spans="1:17" x14ac:dyDescent="0.2">
      <c r="A4569" s="187" t="str">
        <f>B4569&amp;C4569&amp;D4569&amp;E4569</f>
        <v>200915A29OUTRO41</v>
      </c>
      <c r="B4569" s="184">
        <v>2009</v>
      </c>
      <c r="C4569" s="184" t="s">
        <v>3</v>
      </c>
      <c r="D4569" s="184" t="s">
        <v>104</v>
      </c>
      <c r="E4569" s="184">
        <v>41</v>
      </c>
      <c r="F4569" s="184">
        <v>66703</v>
      </c>
      <c r="G4569" s="184">
        <v>0.1297616219212798</v>
      </c>
      <c r="H4569" s="184">
        <v>0.7572073220095048</v>
      </c>
      <c r="I4569" s="184">
        <v>0.65895087177488265</v>
      </c>
      <c r="J4569" s="184">
        <v>8.6712741555852055E-2</v>
      </c>
      <c r="K4569" s="184">
        <v>0.14452123592642011</v>
      </c>
      <c r="L4569" s="184">
        <v>0.36410656192375157</v>
      </c>
      <c r="M4569" s="184">
        <v>1024.3418789397101</v>
      </c>
      <c r="N4569" s="184">
        <v>0.23120399382336626</v>
      </c>
      <c r="O4569" s="184">
        <v>5.2036640031183003E-2</v>
      </c>
      <c r="P4569" s="184">
        <v>3.4691093354122002E-2</v>
      </c>
      <c r="Q4569" s="184">
        <v>1.7345546677061001E-2</v>
      </c>
    </row>
    <row r="4570" spans="1:17" x14ac:dyDescent="0.2">
      <c r="A4570" s="187" t="str">
        <f>B4570&amp;C4570&amp;D4570&amp;E4570</f>
        <v>200918A24CHEFE41</v>
      </c>
      <c r="B4570" s="184">
        <v>2009</v>
      </c>
      <c r="C4570" s="184" t="s">
        <v>1</v>
      </c>
      <c r="D4570" s="184" t="s">
        <v>98</v>
      </c>
      <c r="E4570" s="184">
        <v>41</v>
      </c>
      <c r="F4570" s="184">
        <v>58604</v>
      </c>
      <c r="G4570" s="184">
        <v>0.13967769619528941</v>
      </c>
      <c r="H4570" s="184">
        <v>0.89473414783973793</v>
      </c>
      <c r="I4570" s="184">
        <v>0.76975974336222786</v>
      </c>
      <c r="J4570" s="184">
        <v>7.8936591358951605E-2</v>
      </c>
      <c r="K4570" s="184">
        <v>0.17756467135349122</v>
      </c>
      <c r="L4570" s="184">
        <v>0.15792437376288307</v>
      </c>
      <c r="M4570" s="184">
        <v>1358.8690452287995</v>
      </c>
      <c r="N4570" s="184">
        <v>0.33329298658182321</v>
      </c>
      <c r="O4570" s="184">
        <v>0.14664891409600223</v>
      </c>
      <c r="P4570" s="184">
        <v>0.11998547516945636</v>
      </c>
      <c r="Q4570" s="184">
        <v>2.6663438926545859E-2</v>
      </c>
    </row>
    <row r="4571" spans="1:17" x14ac:dyDescent="0.2">
      <c r="A4571" s="187" t="str">
        <f>B4571&amp;C4571&amp;D4571&amp;E4571</f>
        <v>200918A24CONJU41</v>
      </c>
      <c r="B4571" s="184">
        <v>2009</v>
      </c>
      <c r="C4571" s="184" t="s">
        <v>1</v>
      </c>
      <c r="D4571" s="184" t="s">
        <v>100</v>
      </c>
      <c r="E4571" s="184">
        <v>41</v>
      </c>
      <c r="F4571" s="184">
        <v>55914</v>
      </c>
      <c r="G4571" s="184">
        <v>0.17171823016268042</v>
      </c>
      <c r="H4571" s="184">
        <v>0.68270916049647679</v>
      </c>
      <c r="I4571" s="184">
        <v>0.56547555174017239</v>
      </c>
      <c r="J4571" s="184">
        <v>0.27590585542082485</v>
      </c>
      <c r="K4571" s="184">
        <v>0.37935043101906502</v>
      </c>
      <c r="L4571" s="184">
        <v>0.11719783953929248</v>
      </c>
      <c r="M4571" s="184">
        <v>829.99580512123487</v>
      </c>
      <c r="N4571" s="184">
        <v>0.20002146153020711</v>
      </c>
      <c r="O4571" s="184">
        <v>5.5174017240762603E-2</v>
      </c>
      <c r="P4571" s="184">
        <v>4.8270558357477553E-2</v>
      </c>
      <c r="Q4571" s="184">
        <v>6.9034588832850453E-3</v>
      </c>
    </row>
    <row r="4572" spans="1:17" x14ac:dyDescent="0.2">
      <c r="A4572" s="187" t="str">
        <f>B4572&amp;C4572&amp;D4572&amp;E4572</f>
        <v>200918A24FILHO41</v>
      </c>
      <c r="B4572" s="184">
        <v>2009</v>
      </c>
      <c r="C4572" s="184" t="s">
        <v>1</v>
      </c>
      <c r="D4572" s="184" t="s">
        <v>102</v>
      </c>
      <c r="E4572" s="184">
        <v>41</v>
      </c>
      <c r="F4572" s="184">
        <v>230578</v>
      </c>
      <c r="G4572" s="184">
        <v>0.15823583873411329</v>
      </c>
      <c r="H4572" s="184">
        <v>0.82443251307583554</v>
      </c>
      <c r="I4572" s="184">
        <v>0.6939777428896079</v>
      </c>
      <c r="J4572" s="184">
        <v>6.6879754356443374E-2</v>
      </c>
      <c r="K4572" s="184">
        <v>0.1471606137619374</v>
      </c>
      <c r="L4572" s="184">
        <v>0.4163970543590455</v>
      </c>
      <c r="M4572" s="184">
        <v>881.73021319482166</v>
      </c>
      <c r="N4572" s="184">
        <v>0.29141633325079391</v>
      </c>
      <c r="O4572" s="184">
        <v>5.1934680898202815E-2</v>
      </c>
      <c r="P4572" s="184">
        <v>3.8532883276207359E-2</v>
      </c>
      <c r="Q4572" s="184">
        <v>1.3401797621995455E-2</v>
      </c>
    </row>
    <row r="4573" spans="1:17" x14ac:dyDescent="0.2">
      <c r="A4573" s="187" t="str">
        <f>B4573&amp;C4573&amp;D4573&amp;E4573</f>
        <v>200918A24OUTRO41</v>
      </c>
      <c r="B4573" s="184">
        <v>2009</v>
      </c>
      <c r="C4573" s="184" t="s">
        <v>1</v>
      </c>
      <c r="D4573" s="184" t="s">
        <v>104</v>
      </c>
      <c r="E4573" s="184">
        <v>41</v>
      </c>
      <c r="F4573" s="184">
        <v>33542</v>
      </c>
      <c r="G4573" s="184">
        <v>0.11269406392694063</v>
      </c>
      <c r="H4573" s="184">
        <v>0.81614095760539029</v>
      </c>
      <c r="I4573" s="184">
        <v>0.7241667163556138</v>
      </c>
      <c r="J4573" s="184">
        <v>0.12640868165285313</v>
      </c>
      <c r="K4573" s="184">
        <v>0.19539681593226402</v>
      </c>
      <c r="L4573" s="184">
        <v>0.26432532347504623</v>
      </c>
      <c r="M4573" s="184">
        <v>803.47789527169596</v>
      </c>
      <c r="N4573" s="184">
        <v>0.22992069644028382</v>
      </c>
      <c r="O4573" s="184">
        <v>3.4494067139705445E-2</v>
      </c>
      <c r="P4573" s="184">
        <v>3.4494067139705445E-2</v>
      </c>
      <c r="Q4573" s="184">
        <v>0</v>
      </c>
    </row>
    <row r="4574" spans="1:17" x14ac:dyDescent="0.2">
      <c r="A4574" s="187" t="str">
        <f>B4574&amp;C4574&amp;D4574&amp;E4574</f>
        <v>200925A29CHEFE41</v>
      </c>
      <c r="B4574" s="184">
        <v>2009</v>
      </c>
      <c r="C4574" s="184" t="s">
        <v>2</v>
      </c>
      <c r="D4574" s="184" t="s">
        <v>98</v>
      </c>
      <c r="E4574" s="184">
        <v>41</v>
      </c>
      <c r="F4574" s="184">
        <v>106420</v>
      </c>
      <c r="G4574" s="184">
        <v>7.782273933620594E-2</v>
      </c>
      <c r="H4574" s="184">
        <v>0.93118774666416082</v>
      </c>
      <c r="I4574" s="184">
        <v>0.85872016538244689</v>
      </c>
      <c r="J4574" s="184">
        <v>6.1567374553655331E-2</v>
      </c>
      <c r="K4574" s="184">
        <v>0.1304172148092464</v>
      </c>
      <c r="L4574" s="184">
        <v>0.108673181732757</v>
      </c>
      <c r="M4574" s="184">
        <v>1529.4115654329198</v>
      </c>
      <c r="N4574" s="184">
        <v>0.32968426987408384</v>
      </c>
      <c r="O4574" s="184">
        <v>0.1630520578838564</v>
      </c>
      <c r="P4574" s="184">
        <v>0.13406314602518324</v>
      </c>
      <c r="Q4574" s="184">
        <v>2.898891185867318E-2</v>
      </c>
    </row>
    <row r="4575" spans="1:17" x14ac:dyDescent="0.2">
      <c r="A4575" s="187" t="str">
        <f>B4575&amp;C4575&amp;D4575&amp;E4575</f>
        <v>200925A29CONJU41</v>
      </c>
      <c r="B4575" s="184">
        <v>2009</v>
      </c>
      <c r="C4575" s="184" t="s">
        <v>2</v>
      </c>
      <c r="D4575" s="184" t="s">
        <v>100</v>
      </c>
      <c r="E4575" s="184">
        <v>41</v>
      </c>
      <c r="F4575" s="184">
        <v>79441</v>
      </c>
      <c r="G4575" s="184">
        <v>0.10181677018633541</v>
      </c>
      <c r="H4575" s="184">
        <v>0.81066451832177344</v>
      </c>
      <c r="I4575" s="184">
        <v>0.72812527536158911</v>
      </c>
      <c r="J4575" s="184">
        <v>0.1747838018151836</v>
      </c>
      <c r="K4575" s="184">
        <v>0.24277136491232487</v>
      </c>
      <c r="L4575" s="184">
        <v>6.7937211263705138E-2</v>
      </c>
      <c r="M4575" s="184">
        <v>1256.8600048114881</v>
      </c>
      <c r="N4575" s="184">
        <v>0.29120982867788675</v>
      </c>
      <c r="O4575" s="184">
        <v>0.13587442252741028</v>
      </c>
      <c r="P4575" s="184">
        <v>0.10677106280132426</v>
      </c>
      <c r="Q4575" s="184">
        <v>2.9103359726086027E-2</v>
      </c>
    </row>
    <row r="4576" spans="1:17" x14ac:dyDescent="0.2">
      <c r="A4576" s="187" t="str">
        <f>B4576&amp;C4576&amp;D4576&amp;E4576</f>
        <v>200925A29FILHO41</v>
      </c>
      <c r="B4576" s="184">
        <v>2009</v>
      </c>
      <c r="C4576" s="184" t="s">
        <v>2</v>
      </c>
      <c r="D4576" s="184" t="s">
        <v>102</v>
      </c>
      <c r="E4576" s="184">
        <v>41</v>
      </c>
      <c r="F4576" s="184">
        <v>80589</v>
      </c>
      <c r="G4576" s="184">
        <v>7.4100502236737378E-2</v>
      </c>
      <c r="H4576" s="184">
        <v>0.90426733176984453</v>
      </c>
      <c r="I4576" s="184">
        <v>0.83726066832942458</v>
      </c>
      <c r="J4576" s="184">
        <v>7.1796399012272152E-2</v>
      </c>
      <c r="K4576" s="184">
        <v>0.12444626437851319</v>
      </c>
      <c r="L4576" s="184">
        <v>0.16752906724242764</v>
      </c>
      <c r="M4576" s="184">
        <v>1313.5598551913392</v>
      </c>
      <c r="N4576" s="184">
        <v>0.32205376290459331</v>
      </c>
      <c r="O4576" s="184">
        <v>0.10093012817315844</v>
      </c>
      <c r="P4576" s="184">
        <v>8.1716622612338544E-2</v>
      </c>
      <c r="Q4576" s="184">
        <v>1.921350556081991E-2</v>
      </c>
    </row>
    <row r="4577" spans="1:17" x14ac:dyDescent="0.2">
      <c r="A4577" s="187" t="str">
        <f>B4577&amp;C4577&amp;D4577&amp;E4577</f>
        <v>200925A29OUTRO41</v>
      </c>
      <c r="B4577" s="184">
        <v>2009</v>
      </c>
      <c r="C4577" s="184" t="s">
        <v>2</v>
      </c>
      <c r="D4577" s="184" t="s">
        <v>104</v>
      </c>
      <c r="E4577" s="184">
        <v>41</v>
      </c>
      <c r="F4577" s="184">
        <v>16194</v>
      </c>
      <c r="G4577" s="184">
        <v>4.8769688152318302E-2</v>
      </c>
      <c r="H4577" s="184">
        <v>0.97622576262813388</v>
      </c>
      <c r="I4577" s="184">
        <v>0.92861553661850071</v>
      </c>
      <c r="J4577" s="184">
        <v>0</v>
      </c>
      <c r="K4577" s="184">
        <v>4.7610226009633196E-2</v>
      </c>
      <c r="L4577" s="184">
        <v>0.16660491540076572</v>
      </c>
      <c r="M4577" s="184">
        <v>1531.955740278514</v>
      </c>
      <c r="N4577" s="184">
        <v>0.38094355934296653</v>
      </c>
      <c r="O4577" s="184">
        <v>0.14289242929480053</v>
      </c>
      <c r="P4577" s="184">
        <v>7.1446214647400266E-2</v>
      </c>
      <c r="Q4577" s="184">
        <v>7.1446214647400266E-2</v>
      </c>
    </row>
    <row r="4578" spans="1:17" x14ac:dyDescent="0.2">
      <c r="A4578" s="187" t="str">
        <f>B4578&amp;C4578&amp;D4578&amp;E4578</f>
        <v>200930EMACHEFE41</v>
      </c>
      <c r="B4578" s="184">
        <v>2009</v>
      </c>
      <c r="C4578" s="184" t="s">
        <v>4</v>
      </c>
      <c r="D4578" s="184" t="s">
        <v>98</v>
      </c>
      <c r="E4578" s="184">
        <v>41</v>
      </c>
      <c r="F4578" s="184">
        <v>897661</v>
      </c>
      <c r="G4578" s="184">
        <v>3.7519465740297075E-2</v>
      </c>
      <c r="H4578" s="184">
        <v>0.74397796049956499</v>
      </c>
      <c r="I4578" s="184">
        <v>0.71606430489906547</v>
      </c>
      <c r="J4578" s="184">
        <v>0.25215532366895743</v>
      </c>
      <c r="K4578" s="184">
        <v>0.27920896641382437</v>
      </c>
      <c r="L4578" s="184">
        <v>3.7367112974719854E-2</v>
      </c>
      <c r="M4578" s="184">
        <v>2068.5306810864035</v>
      </c>
      <c r="N4578" s="184">
        <v>0.3285968465420776</v>
      </c>
      <c r="O4578" s="184">
        <v>0.22984858973398362</v>
      </c>
      <c r="P4578" s="184">
        <v>0.17768199929992742</v>
      </c>
      <c r="Q4578" s="184">
        <v>5.2166590434056186E-2</v>
      </c>
    </row>
    <row r="4579" spans="1:17" x14ac:dyDescent="0.2">
      <c r="A4579" s="187" t="str">
        <f>B4579&amp;C4579&amp;D4579&amp;E4579</f>
        <v>200930EMACONJU41</v>
      </c>
      <c r="B4579" s="184">
        <v>2009</v>
      </c>
      <c r="C4579" s="184" t="s">
        <v>4</v>
      </c>
      <c r="D4579" s="184" t="s">
        <v>100</v>
      </c>
      <c r="E4579" s="184">
        <v>41</v>
      </c>
      <c r="F4579" s="184">
        <v>550258</v>
      </c>
      <c r="G4579" s="184">
        <v>4.3520091157310863E-2</v>
      </c>
      <c r="H4579" s="184">
        <v>0.67623551134195237</v>
      </c>
      <c r="I4579" s="184">
        <v>0.64680568024453988</v>
      </c>
      <c r="J4579" s="184">
        <v>0.31605901231785816</v>
      </c>
      <c r="K4579" s="184">
        <v>0.34198321514634955</v>
      </c>
      <c r="L4579" s="184">
        <v>4.1351511472800029E-2</v>
      </c>
      <c r="M4579" s="184">
        <v>1523.5540238888684</v>
      </c>
      <c r="N4579" s="184">
        <v>0.25403284512127655</v>
      </c>
      <c r="O4579" s="184">
        <v>0.1634994758757243</v>
      </c>
      <c r="P4579" s="184">
        <v>0.12560419881780857</v>
      </c>
      <c r="Q4579" s="184">
        <v>3.7895277057915733E-2</v>
      </c>
    </row>
    <row r="4580" spans="1:17" x14ac:dyDescent="0.2">
      <c r="A4580" s="187" t="str">
        <f>B4580&amp;C4580&amp;D4580&amp;E4580</f>
        <v>200930EMAFILHO41</v>
      </c>
      <c r="B4580" s="184">
        <v>2009</v>
      </c>
      <c r="C4580" s="184" t="s">
        <v>4</v>
      </c>
      <c r="D4580" s="184" t="s">
        <v>102</v>
      </c>
      <c r="E4580" s="184">
        <v>41</v>
      </c>
      <c r="F4580" s="184">
        <v>103749</v>
      </c>
      <c r="G4580" s="184">
        <v>4.8419705986498682E-2</v>
      </c>
      <c r="H4580" s="184">
        <v>0.84383463937001801</v>
      </c>
      <c r="I4580" s="184">
        <v>0.80297641423049859</v>
      </c>
      <c r="J4580" s="184">
        <v>0.14130256677172792</v>
      </c>
      <c r="K4580" s="184">
        <v>0.17473903362923979</v>
      </c>
      <c r="L4580" s="184">
        <v>7.8044125726513022E-2</v>
      </c>
      <c r="M4580" s="184">
        <v>1360.7151140442832</v>
      </c>
      <c r="N4580" s="184">
        <v>0.35984718280119032</v>
      </c>
      <c r="O4580" s="184">
        <v>0.22731067265102484</v>
      </c>
      <c r="P4580" s="184">
        <v>0.20078372830752006</v>
      </c>
      <c r="Q4580" s="184">
        <v>2.6526944343504777E-2</v>
      </c>
    </row>
    <row r="4581" spans="1:17" x14ac:dyDescent="0.2">
      <c r="A4581" s="187" t="str">
        <f>B4581&amp;C4581&amp;D4581&amp;E4581</f>
        <v>200930EMAOUTRO41</v>
      </c>
      <c r="B4581" s="184">
        <v>2009</v>
      </c>
      <c r="C4581" s="184" t="s">
        <v>4</v>
      </c>
      <c r="D4581" s="184" t="s">
        <v>104</v>
      </c>
      <c r="E4581" s="184">
        <v>41</v>
      </c>
      <c r="F4581" s="184">
        <v>79052</v>
      </c>
      <c r="G4581" s="184">
        <v>5.0527804699164416E-2</v>
      </c>
      <c r="H4581" s="184">
        <v>0.48293528310479178</v>
      </c>
      <c r="I4581" s="184">
        <v>0.45853362343773718</v>
      </c>
      <c r="J4581" s="184">
        <v>0.51219450488286189</v>
      </c>
      <c r="K4581" s="184">
        <v>0.53659616454991654</v>
      </c>
      <c r="L4581" s="184">
        <v>2.9284521580731672E-2</v>
      </c>
      <c r="M4581" s="184">
        <v>999.36146920096883</v>
      </c>
      <c r="N4581" s="184">
        <v>0.20002023984212924</v>
      </c>
      <c r="O4581" s="184">
        <v>0.12687851034761929</v>
      </c>
      <c r="P4581" s="184">
        <v>0.11222992460658807</v>
      </c>
      <c r="Q4581" s="184">
        <v>1.4648585741031219E-2</v>
      </c>
    </row>
    <row r="4582" spans="1:17" x14ac:dyDescent="0.2">
      <c r="A4582" s="187" t="str">
        <f>B4582&amp;C4582&amp;D4582&amp;E4582</f>
        <v>200915A17CHEFE43</v>
      </c>
      <c r="B4582" s="184">
        <v>2009</v>
      </c>
      <c r="C4582" s="184" t="s">
        <v>0</v>
      </c>
      <c r="D4582" s="184" t="s">
        <v>98</v>
      </c>
      <c r="E4582" s="184">
        <v>43</v>
      </c>
      <c r="F4582" s="184">
        <v>2212</v>
      </c>
      <c r="G4582" s="184">
        <v>0</v>
      </c>
      <c r="H4582" s="184">
        <v>0.30018083182640143</v>
      </c>
      <c r="I4582" s="184">
        <v>0.30018083182640143</v>
      </c>
      <c r="J4582" s="184">
        <v>0.5</v>
      </c>
      <c r="K4582" s="184">
        <v>0.5</v>
      </c>
      <c r="L4582" s="184">
        <v>0.30018083182640143</v>
      </c>
      <c r="M4582" s="184">
        <v>585.80350784973132</v>
      </c>
      <c r="N4582" s="184">
        <v>9.9909584086799272E-2</v>
      </c>
      <c r="O4582" s="184">
        <v>0</v>
      </c>
      <c r="P4582" s="184">
        <v>0</v>
      </c>
      <c r="Q4582" s="184">
        <v>0</v>
      </c>
    </row>
    <row r="4583" spans="1:17" x14ac:dyDescent="0.2">
      <c r="A4583" s="187" t="str">
        <f>B4583&amp;C4583&amp;D4583&amp;E4583</f>
        <v>200915A17CONJU43</v>
      </c>
      <c r="B4583" s="184">
        <v>2009</v>
      </c>
      <c r="C4583" s="184" t="s">
        <v>0</v>
      </c>
      <c r="D4583" s="184" t="s">
        <v>100</v>
      </c>
      <c r="E4583" s="184">
        <v>43</v>
      </c>
      <c r="F4583" s="184">
        <v>5978</v>
      </c>
      <c r="G4583" s="184">
        <v>0.28562217923920052</v>
      </c>
      <c r="H4583" s="184">
        <v>0.25945132151221145</v>
      </c>
      <c r="I4583" s="184">
        <v>0.18534626965540316</v>
      </c>
      <c r="J4583" s="184">
        <v>0.4812646370023419</v>
      </c>
      <c r="K4583" s="184">
        <v>0.55536968885915017</v>
      </c>
      <c r="L4583" s="184">
        <v>0.33338909334225492</v>
      </c>
      <c r="M4583" s="184">
        <v>531.27149586268763</v>
      </c>
      <c r="N4583" s="184">
        <v>3.6968885915021746E-2</v>
      </c>
      <c r="O4583" s="184">
        <v>0</v>
      </c>
      <c r="P4583" s="184">
        <v>0</v>
      </c>
      <c r="Q4583" s="184">
        <v>0</v>
      </c>
    </row>
    <row r="4584" spans="1:17" x14ac:dyDescent="0.2">
      <c r="A4584" s="187" t="str">
        <f>B4584&amp;C4584&amp;D4584&amp;E4584</f>
        <v>200915A17FILHO43</v>
      </c>
      <c r="B4584" s="184">
        <v>2009</v>
      </c>
      <c r="C4584" s="184" t="s">
        <v>0</v>
      </c>
      <c r="D4584" s="184" t="s">
        <v>102</v>
      </c>
      <c r="E4584" s="184">
        <v>43</v>
      </c>
      <c r="F4584" s="184">
        <v>178087</v>
      </c>
      <c r="G4584" s="184">
        <v>0.28838840750837835</v>
      </c>
      <c r="H4584" s="184">
        <v>0.32337565347274083</v>
      </c>
      <c r="I4584" s="184">
        <v>0.23011786374075593</v>
      </c>
      <c r="J4584" s="184">
        <v>4.6005604002538086E-2</v>
      </c>
      <c r="K4584" s="184">
        <v>5.8448960339609293E-2</v>
      </c>
      <c r="L4584" s="184">
        <v>0.89302981127201875</v>
      </c>
      <c r="M4584" s="184">
        <v>387.44039895286227</v>
      </c>
      <c r="N4584" s="184">
        <v>0.1346682128301547</v>
      </c>
      <c r="O4584" s="184">
        <v>1.7467519308279479E-2</v>
      </c>
      <c r="P4584" s="184">
        <v>1.7467519308279479E-2</v>
      </c>
      <c r="Q4584" s="184">
        <v>0</v>
      </c>
    </row>
    <row r="4585" spans="1:17" x14ac:dyDescent="0.2">
      <c r="A4585" s="187" t="str">
        <f>B4585&amp;C4585&amp;D4585&amp;E4585</f>
        <v>200915A17OUTRO43</v>
      </c>
      <c r="B4585" s="184">
        <v>2009</v>
      </c>
      <c r="C4585" s="184" t="s">
        <v>0</v>
      </c>
      <c r="D4585" s="184" t="s">
        <v>104</v>
      </c>
      <c r="E4585" s="184">
        <v>43</v>
      </c>
      <c r="F4585" s="184">
        <v>17498</v>
      </c>
      <c r="G4585" s="184">
        <v>0.20682136738825729</v>
      </c>
      <c r="H4585" s="184">
        <v>0.36695622356840779</v>
      </c>
      <c r="I4585" s="184">
        <v>0.29106183563835869</v>
      </c>
      <c r="J4585" s="184">
        <v>8.8581552177391706E-2</v>
      </c>
      <c r="K4585" s="184">
        <v>0.10126871642473426</v>
      </c>
      <c r="L4585" s="184">
        <v>0.81009258200937251</v>
      </c>
      <c r="M4585" s="184">
        <v>498.8078004132671</v>
      </c>
      <c r="N4585" s="184">
        <v>0.12981530343007916</v>
      </c>
      <c r="O4585" s="184">
        <v>1.2958076810319555E-2</v>
      </c>
      <c r="P4585" s="184">
        <v>1.2958076810319555E-2</v>
      </c>
      <c r="Q4585" s="184">
        <v>0</v>
      </c>
    </row>
    <row r="4586" spans="1:17" x14ac:dyDescent="0.2">
      <c r="A4586" s="187" t="str">
        <f>B4586&amp;C4586&amp;D4586&amp;E4586</f>
        <v>200915A29CHEFE43</v>
      </c>
      <c r="B4586" s="184">
        <v>2009</v>
      </c>
      <c r="C4586" s="184" t="s">
        <v>3</v>
      </c>
      <c r="D4586" s="184" t="s">
        <v>98</v>
      </c>
      <c r="E4586" s="184">
        <v>43</v>
      </c>
      <c r="F4586" s="184">
        <v>211716</v>
      </c>
      <c r="G4586" s="184">
        <v>9.1354669514780759E-2</v>
      </c>
      <c r="H4586" s="184">
        <v>0.89332407564851024</v>
      </c>
      <c r="I4586" s="184">
        <v>0.8117147499480436</v>
      </c>
      <c r="J4586" s="184">
        <v>8.5746944019346669E-2</v>
      </c>
      <c r="K4586" s="184">
        <v>0.14958718282982864</v>
      </c>
      <c r="L4586" s="184">
        <v>0.15271873642048783</v>
      </c>
      <c r="M4586" s="184">
        <v>1191.0325011380105</v>
      </c>
      <c r="N4586" s="184">
        <v>0.29244765042220455</v>
      </c>
      <c r="O4586" s="184">
        <v>0.11111742209095384</v>
      </c>
      <c r="P4586" s="184">
        <v>9.7471505926010074E-2</v>
      </c>
      <c r="Q4586" s="184">
        <v>1.364591616494377E-2</v>
      </c>
    </row>
    <row r="4587" spans="1:17" x14ac:dyDescent="0.2">
      <c r="A4587" s="187" t="str">
        <f>B4587&amp;C4587&amp;D4587&amp;E4587</f>
        <v>200915A29CONJU43</v>
      </c>
      <c r="B4587" s="184">
        <v>2009</v>
      </c>
      <c r="C4587" s="184" t="s">
        <v>3</v>
      </c>
      <c r="D4587" s="184" t="s">
        <v>100</v>
      </c>
      <c r="E4587" s="184">
        <v>43</v>
      </c>
      <c r="F4587" s="184">
        <v>161240</v>
      </c>
      <c r="G4587" s="184">
        <v>0.12446579480093828</v>
      </c>
      <c r="H4587" s="184">
        <v>0.77204167700322501</v>
      </c>
      <c r="I4587" s="184">
        <v>0.67594889605556929</v>
      </c>
      <c r="J4587" s="184">
        <v>0.20734929297940957</v>
      </c>
      <c r="K4587" s="184">
        <v>0.29247085090548253</v>
      </c>
      <c r="L4587" s="184">
        <v>0.12774745720664848</v>
      </c>
      <c r="M4587" s="184">
        <v>987.47845530691541</v>
      </c>
      <c r="N4587" s="184">
        <v>0.25139543537583725</v>
      </c>
      <c r="O4587" s="184">
        <v>8.6548002976928801E-2</v>
      </c>
      <c r="P4587" s="184">
        <v>6.7303398660382041E-2</v>
      </c>
      <c r="Q4587" s="184">
        <v>1.9244604316546763E-2</v>
      </c>
    </row>
    <row r="4588" spans="1:17" x14ac:dyDescent="0.2">
      <c r="A4588" s="187" t="str">
        <f>B4588&amp;C4588&amp;D4588&amp;E4588</f>
        <v>200915A29FILHO43</v>
      </c>
      <c r="B4588" s="184">
        <v>2009</v>
      </c>
      <c r="C4588" s="184" t="s">
        <v>3</v>
      </c>
      <c r="D4588" s="184" t="s">
        <v>102</v>
      </c>
      <c r="E4588" s="184">
        <v>43</v>
      </c>
      <c r="F4588" s="184">
        <v>539768</v>
      </c>
      <c r="G4588" s="184">
        <v>0.1684579035325304</v>
      </c>
      <c r="H4588" s="184">
        <v>0.64297994694016691</v>
      </c>
      <c r="I4588" s="184">
        <v>0.53466489306516873</v>
      </c>
      <c r="J4588" s="184">
        <v>7.7557395028975407E-2</v>
      </c>
      <c r="K4588" s="184">
        <v>0.1325439818588727</v>
      </c>
      <c r="L4588" s="184">
        <v>0.54369655111084758</v>
      </c>
      <c r="M4588" s="184">
        <v>855.86172909027914</v>
      </c>
      <c r="N4588" s="184">
        <v>0.21859830125226534</v>
      </c>
      <c r="O4588" s="184">
        <v>3.7408435864760538E-2</v>
      </c>
      <c r="P4588" s="184">
        <v>3.2062518665264335E-2</v>
      </c>
      <c r="Q4588" s="184">
        <v>5.3459171994962003E-3</v>
      </c>
    </row>
    <row r="4589" spans="1:17" x14ac:dyDescent="0.2">
      <c r="A4589" s="187" t="str">
        <f>B4589&amp;C4589&amp;D4589&amp;E4589</f>
        <v>200915A29OUTRO43</v>
      </c>
      <c r="B4589" s="184">
        <v>2009</v>
      </c>
      <c r="C4589" s="184" t="s">
        <v>3</v>
      </c>
      <c r="D4589" s="184" t="s">
        <v>104</v>
      </c>
      <c r="E4589" s="184">
        <v>43</v>
      </c>
      <c r="F4589" s="184">
        <v>77522</v>
      </c>
      <c r="G4589" s="184">
        <v>9.3466691135988253E-2</v>
      </c>
      <c r="H4589" s="184">
        <v>0.70289724207321791</v>
      </c>
      <c r="I4589" s="184">
        <v>0.63719976264802247</v>
      </c>
      <c r="J4589" s="184">
        <v>9.9945821831222109E-2</v>
      </c>
      <c r="K4589" s="184">
        <v>0.13709656613606461</v>
      </c>
      <c r="L4589" s="184">
        <v>0.39423647480715152</v>
      </c>
      <c r="M4589" s="184">
        <v>845.41383630938628</v>
      </c>
      <c r="N4589" s="184">
        <v>0.281659077050818</v>
      </c>
      <c r="O4589" s="184">
        <v>5.7473501213041164E-2</v>
      </c>
      <c r="P4589" s="184">
        <v>4.8845989179932277E-2</v>
      </c>
      <c r="Q4589" s="184">
        <v>8.6275120331088875E-3</v>
      </c>
    </row>
    <row r="4590" spans="1:17" x14ac:dyDescent="0.2">
      <c r="A4590" s="187" t="str">
        <f>B4590&amp;C4590&amp;D4590&amp;E4590</f>
        <v>200918A24CHEFE43</v>
      </c>
      <c r="B4590" s="184">
        <v>2009</v>
      </c>
      <c r="C4590" s="184" t="s">
        <v>1</v>
      </c>
      <c r="D4590" s="184" t="s">
        <v>98</v>
      </c>
      <c r="E4590" s="184">
        <v>43</v>
      </c>
      <c r="F4590" s="184">
        <v>75749</v>
      </c>
      <c r="G4590" s="184">
        <v>0.13745752455429874</v>
      </c>
      <c r="H4590" s="184">
        <v>0.85082311317641157</v>
      </c>
      <c r="I4590" s="184">
        <v>0.73387107420560005</v>
      </c>
      <c r="J4590" s="184">
        <v>0.10235118615427266</v>
      </c>
      <c r="K4590" s="184">
        <v>0.18717078773317139</v>
      </c>
      <c r="L4590" s="184">
        <v>0.20466276782531784</v>
      </c>
      <c r="M4590" s="184">
        <v>886.07691571843679</v>
      </c>
      <c r="N4590" s="184">
        <v>0.27490791957649607</v>
      </c>
      <c r="O4590" s="184">
        <v>7.8971339555637704E-2</v>
      </c>
      <c r="P4590" s="184">
        <v>7.3123077532376665E-2</v>
      </c>
      <c r="Q4590" s="184">
        <v>5.8482620232610328E-3</v>
      </c>
    </row>
    <row r="4591" spans="1:17" x14ac:dyDescent="0.2">
      <c r="A4591" s="187" t="str">
        <f>B4591&amp;C4591&amp;D4591&amp;E4591</f>
        <v>200918A24CONJU43</v>
      </c>
      <c r="B4591" s="184">
        <v>2009</v>
      </c>
      <c r="C4591" s="184" t="s">
        <v>1</v>
      </c>
      <c r="D4591" s="184" t="s">
        <v>100</v>
      </c>
      <c r="E4591" s="184">
        <v>43</v>
      </c>
      <c r="F4591" s="184">
        <v>62466</v>
      </c>
      <c r="G4591" s="184">
        <v>0.16578596987600899</v>
      </c>
      <c r="H4591" s="184">
        <v>0.76950661159670863</v>
      </c>
      <c r="I4591" s="184">
        <v>0.6419332116671469</v>
      </c>
      <c r="J4591" s="184">
        <v>0.21273973041334485</v>
      </c>
      <c r="K4591" s="184">
        <v>0.31908558255691094</v>
      </c>
      <c r="L4591" s="184">
        <v>0.12414753625972529</v>
      </c>
      <c r="M4591" s="184">
        <v>791.87699047778119</v>
      </c>
      <c r="N4591" s="184">
        <v>0.25176896231549961</v>
      </c>
      <c r="O4591" s="184">
        <v>5.3180930426151823E-2</v>
      </c>
      <c r="P4591" s="184">
        <v>4.2535139115678931E-2</v>
      </c>
      <c r="Q4591" s="184">
        <v>1.0645791310472897E-2</v>
      </c>
    </row>
    <row r="4592" spans="1:17" x14ac:dyDescent="0.2">
      <c r="A4592" s="187" t="str">
        <f>B4592&amp;C4592&amp;D4592&amp;E4592</f>
        <v>200918A24FILHO43</v>
      </c>
      <c r="B4592" s="184">
        <v>2009</v>
      </c>
      <c r="C4592" s="184" t="s">
        <v>1</v>
      </c>
      <c r="D4592" s="184" t="s">
        <v>102</v>
      </c>
      <c r="E4592" s="184">
        <v>43</v>
      </c>
      <c r="F4592" s="184">
        <v>262903</v>
      </c>
      <c r="G4592" s="184">
        <v>0.15972949475389753</v>
      </c>
      <c r="H4592" s="184">
        <v>0.77000262454213153</v>
      </c>
      <c r="I4592" s="184">
        <v>0.64701049436484181</v>
      </c>
      <c r="J4592" s="184">
        <v>9.9420698888943837E-2</v>
      </c>
      <c r="K4592" s="184">
        <v>0.17355450489343979</v>
      </c>
      <c r="L4592" s="184">
        <v>0.42120858263313848</v>
      </c>
      <c r="M4592" s="184">
        <v>798.9752735663194</v>
      </c>
      <c r="N4592" s="184">
        <v>0.24457421739676641</v>
      </c>
      <c r="O4592" s="184">
        <v>3.3763386008123925E-2</v>
      </c>
      <c r="P4592" s="184">
        <v>2.7847465176392659E-2</v>
      </c>
      <c r="Q4592" s="184">
        <v>5.9159208317312636E-3</v>
      </c>
    </row>
    <row r="4593" spans="1:17" x14ac:dyDescent="0.2">
      <c r="A4593" s="187" t="str">
        <f>B4593&amp;C4593&amp;D4593&amp;E4593</f>
        <v>200918A24OUTRO43</v>
      </c>
      <c r="B4593" s="184">
        <v>2009</v>
      </c>
      <c r="C4593" s="184" t="s">
        <v>1</v>
      </c>
      <c r="D4593" s="184" t="s">
        <v>104</v>
      </c>
      <c r="E4593" s="184">
        <v>43</v>
      </c>
      <c r="F4593" s="184">
        <v>39207</v>
      </c>
      <c r="G4593" s="184">
        <v>0.10365812880358456</v>
      </c>
      <c r="H4593" s="184">
        <v>0.76277195398780828</v>
      </c>
      <c r="I4593" s="184">
        <v>0.68370444053357815</v>
      </c>
      <c r="J4593" s="184">
        <v>0.10732777310174203</v>
      </c>
      <c r="K4593" s="184">
        <v>0.15816053255796159</v>
      </c>
      <c r="L4593" s="184">
        <v>0.3388935649246308</v>
      </c>
      <c r="M4593" s="184">
        <v>720.64542763218287</v>
      </c>
      <c r="N4593" s="184">
        <v>0.31644859336343001</v>
      </c>
      <c r="O4593" s="184">
        <v>5.6520519295023851E-2</v>
      </c>
      <c r="P4593" s="184">
        <v>5.0858265105720918E-2</v>
      </c>
      <c r="Q4593" s="184">
        <v>5.6622541893029303E-3</v>
      </c>
    </row>
    <row r="4594" spans="1:17" x14ac:dyDescent="0.2">
      <c r="A4594" s="187" t="str">
        <f>B4594&amp;C4594&amp;D4594&amp;E4594</f>
        <v>200925A29CHEFE43</v>
      </c>
      <c r="B4594" s="184">
        <v>2009</v>
      </c>
      <c r="C4594" s="184" t="s">
        <v>2</v>
      </c>
      <c r="D4594" s="184" t="s">
        <v>98</v>
      </c>
      <c r="E4594" s="184">
        <v>43</v>
      </c>
      <c r="F4594" s="184">
        <v>133755</v>
      </c>
      <c r="G4594" s="184">
        <v>6.7885306971568637E-2</v>
      </c>
      <c r="H4594" s="184">
        <v>0.92720272139359272</v>
      </c>
      <c r="I4594" s="184">
        <v>0.86425928002691488</v>
      </c>
      <c r="J4594" s="184">
        <v>6.9492729243766593E-2</v>
      </c>
      <c r="K4594" s="184">
        <v>0.12250756981047438</v>
      </c>
      <c r="L4594" s="184">
        <v>0.12086277148517813</v>
      </c>
      <c r="M4594" s="184">
        <v>1338.1541746369567</v>
      </c>
      <c r="N4594" s="184">
        <v>0.30560868945548381</v>
      </c>
      <c r="O4594" s="184">
        <v>0.13122698051923698</v>
      </c>
      <c r="P4594" s="184">
        <v>0.11292391475572158</v>
      </c>
      <c r="Q4594" s="184">
        <v>1.830306576351539E-2</v>
      </c>
    </row>
    <row r="4595" spans="1:17" x14ac:dyDescent="0.2">
      <c r="A4595" s="187" t="str">
        <f>B4595&amp;C4595&amp;D4595&amp;E4595</f>
        <v>200925A29CONJU43</v>
      </c>
      <c r="B4595" s="184">
        <v>2009</v>
      </c>
      <c r="C4595" s="184" t="s">
        <v>2</v>
      </c>
      <c r="D4595" s="184" t="s">
        <v>100</v>
      </c>
      <c r="E4595" s="184">
        <v>43</v>
      </c>
      <c r="F4595" s="184">
        <v>92796</v>
      </c>
      <c r="G4595" s="184">
        <v>9.4596941160756023E-2</v>
      </c>
      <c r="H4595" s="184">
        <v>0.80676968834863572</v>
      </c>
      <c r="I4595" s="184">
        <v>0.73045174360963838</v>
      </c>
      <c r="J4595" s="184">
        <v>0.18607483081167292</v>
      </c>
      <c r="K4595" s="184">
        <v>0.25761886288202079</v>
      </c>
      <c r="L4595" s="184">
        <v>0.11692314323893271</v>
      </c>
      <c r="M4595" s="184">
        <v>1108.631357918468</v>
      </c>
      <c r="N4595" s="184">
        <v>0.26495754127333077</v>
      </c>
      <c r="O4595" s="184">
        <v>0.11458468037415406</v>
      </c>
      <c r="P4595" s="184">
        <v>8.8311996206733051E-2</v>
      </c>
      <c r="Q4595" s="184">
        <v>2.6272684167421009E-2</v>
      </c>
    </row>
    <row r="4596" spans="1:17" x14ac:dyDescent="0.2">
      <c r="A4596" s="187" t="str">
        <f>B4596&amp;C4596&amp;D4596&amp;E4596</f>
        <v>200925A29FILHO43</v>
      </c>
      <c r="B4596" s="184">
        <v>2009</v>
      </c>
      <c r="C4596" s="184" t="s">
        <v>2</v>
      </c>
      <c r="D4596" s="184" t="s">
        <v>102</v>
      </c>
      <c r="E4596" s="184">
        <v>43</v>
      </c>
      <c r="F4596" s="184">
        <v>98778</v>
      </c>
      <c r="G4596" s="184">
        <v>0.10940426265295571</v>
      </c>
      <c r="H4596" s="184">
        <v>0.88111725282957742</v>
      </c>
      <c r="I4596" s="184">
        <v>0.78471926947295956</v>
      </c>
      <c r="J4596" s="184">
        <v>7.6251796958836993E-2</v>
      </c>
      <c r="K4596" s="184">
        <v>0.15697827451456803</v>
      </c>
      <c r="L4596" s="184">
        <v>0.23989147380995768</v>
      </c>
      <c r="M4596" s="184">
        <v>1238.2124316725817</v>
      </c>
      <c r="N4596" s="184">
        <v>0.30046164125615016</v>
      </c>
      <c r="O4596" s="184">
        <v>8.2963817854178057E-2</v>
      </c>
      <c r="P4596" s="184">
        <v>6.9519528639980566E-2</v>
      </c>
      <c r="Q4596" s="184">
        <v>1.3444289214197493E-2</v>
      </c>
    </row>
    <row r="4597" spans="1:17" x14ac:dyDescent="0.2">
      <c r="A4597" s="187" t="str">
        <f>B4597&amp;C4597&amp;D4597&amp;E4597</f>
        <v>200925A29OUTRO43</v>
      </c>
      <c r="B4597" s="184">
        <v>2009</v>
      </c>
      <c r="C4597" s="184" t="s">
        <v>2</v>
      </c>
      <c r="D4597" s="184" t="s">
        <v>104</v>
      </c>
      <c r="E4597" s="184">
        <v>43</v>
      </c>
      <c r="F4597" s="184">
        <v>20817</v>
      </c>
      <c r="G4597" s="184">
        <v>3.6612894345647747E-2</v>
      </c>
      <c r="H4597" s="184">
        <v>0.8725080463083057</v>
      </c>
      <c r="I4597" s="184">
        <v>0.84056300139309215</v>
      </c>
      <c r="J4597" s="184">
        <v>9.5594946438007394E-2</v>
      </c>
      <c r="K4597" s="184">
        <v>0.12753999135322092</v>
      </c>
      <c r="L4597" s="184">
        <v>0.14891675073257435</v>
      </c>
      <c r="M4597" s="184">
        <v>1131.5667864905179</v>
      </c>
      <c r="N4597" s="184">
        <v>0.34053898256232884</v>
      </c>
      <c r="O4597" s="184">
        <v>9.5739059422587314E-2</v>
      </c>
      <c r="P4597" s="184">
        <v>7.4458375366287174E-2</v>
      </c>
      <c r="Q4597" s="184">
        <v>2.1280684056300139E-2</v>
      </c>
    </row>
    <row r="4598" spans="1:17" x14ac:dyDescent="0.2">
      <c r="A4598" s="187" t="str">
        <f>B4598&amp;C4598&amp;D4598&amp;E4598</f>
        <v>200930EMACHEFE43</v>
      </c>
      <c r="B4598" s="184">
        <v>2009</v>
      </c>
      <c r="C4598" s="184" t="s">
        <v>4</v>
      </c>
      <c r="D4598" s="184" t="s">
        <v>98</v>
      </c>
      <c r="E4598" s="184">
        <v>43</v>
      </c>
      <c r="F4598" s="184">
        <v>1191928</v>
      </c>
      <c r="G4598" s="184">
        <v>3.9299081940207668E-2</v>
      </c>
      <c r="H4598" s="184">
        <v>0.69060295588324128</v>
      </c>
      <c r="I4598" s="184">
        <v>0.6634628937318362</v>
      </c>
      <c r="J4598" s="184">
        <v>0.30568205462074888</v>
      </c>
      <c r="K4598" s="184">
        <v>0.33189253042130062</v>
      </c>
      <c r="L4598" s="184">
        <v>2.7692108919330698E-2</v>
      </c>
      <c r="M4598" s="184">
        <v>1810.5047858498231</v>
      </c>
      <c r="N4598" s="184">
        <v>0.30636378225729882</v>
      </c>
      <c r="O4598" s="184">
        <v>0.20696513149105539</v>
      </c>
      <c r="P4598" s="184">
        <v>0.15169343204299937</v>
      </c>
      <c r="Q4598" s="184">
        <v>5.5271699448056009E-2</v>
      </c>
    </row>
    <row r="4599" spans="1:17" x14ac:dyDescent="0.2">
      <c r="A4599" s="187" t="str">
        <f>B4599&amp;C4599&amp;D4599&amp;E4599</f>
        <v>200930EMACONJU43</v>
      </c>
      <c r="B4599" s="184">
        <v>2009</v>
      </c>
      <c r="C4599" s="184" t="s">
        <v>4</v>
      </c>
      <c r="D4599" s="184" t="s">
        <v>100</v>
      </c>
      <c r="E4599" s="184">
        <v>43</v>
      </c>
      <c r="F4599" s="184">
        <v>698614</v>
      </c>
      <c r="G4599" s="184">
        <v>4.3480605423967179E-2</v>
      </c>
      <c r="H4599" s="184">
        <v>0.66361252422653993</v>
      </c>
      <c r="I4599" s="184">
        <v>0.63475824990624297</v>
      </c>
      <c r="J4599" s="184">
        <v>0.33163234633145056</v>
      </c>
      <c r="K4599" s="184">
        <v>0.35763382926766424</v>
      </c>
      <c r="L4599" s="184">
        <v>3.4887648973539034E-2</v>
      </c>
      <c r="M4599" s="184">
        <v>1531.0260291989907</v>
      </c>
      <c r="N4599" s="184">
        <v>0.27522655709181387</v>
      </c>
      <c r="O4599" s="184">
        <v>0.15777230922696125</v>
      </c>
      <c r="P4599" s="184">
        <v>0.11586623421481468</v>
      </c>
      <c r="Q4599" s="184">
        <v>4.1906075012146583E-2</v>
      </c>
    </row>
    <row r="4600" spans="1:17" x14ac:dyDescent="0.2">
      <c r="A4600" s="187" t="str">
        <f>B4600&amp;C4600&amp;D4600&amp;E4600</f>
        <v>200930EMAFILHO43</v>
      </c>
      <c r="B4600" s="184">
        <v>2009</v>
      </c>
      <c r="C4600" s="184" t="s">
        <v>4</v>
      </c>
      <c r="D4600" s="184" t="s">
        <v>102</v>
      </c>
      <c r="E4600" s="184">
        <v>43</v>
      </c>
      <c r="F4600" s="184">
        <v>108075</v>
      </c>
      <c r="G4600" s="184">
        <v>0.1064550934721929</v>
      </c>
      <c r="H4600" s="184">
        <v>0.78895211658570441</v>
      </c>
      <c r="I4600" s="184">
        <v>0.70496414526948881</v>
      </c>
      <c r="J4600" s="184">
        <v>0.20284987277353689</v>
      </c>
      <c r="K4600" s="184">
        <v>0.28274809160305342</v>
      </c>
      <c r="L4600" s="184">
        <v>7.785334258616701E-2</v>
      </c>
      <c r="M4600" s="184">
        <v>1345.4147845498605</v>
      </c>
      <c r="N4600" s="184">
        <v>0.35446680545917186</v>
      </c>
      <c r="O4600" s="184">
        <v>0.1598149433263937</v>
      </c>
      <c r="P4600" s="184">
        <v>0.1393291695581772</v>
      </c>
      <c r="Q4600" s="184">
        <v>2.0485773768216517E-2</v>
      </c>
    </row>
    <row r="4601" spans="1:17" x14ac:dyDescent="0.2">
      <c r="A4601" s="187" t="str">
        <f>B4601&amp;C4601&amp;D4601&amp;E4601</f>
        <v>200930EMAOUTRO43</v>
      </c>
      <c r="B4601" s="184">
        <v>2009</v>
      </c>
      <c r="C4601" s="184" t="s">
        <v>4</v>
      </c>
      <c r="D4601" s="184" t="s">
        <v>104</v>
      </c>
      <c r="E4601" s="184">
        <v>43</v>
      </c>
      <c r="F4601" s="184">
        <v>102117</v>
      </c>
      <c r="G4601" s="184">
        <v>0.10305301745363024</v>
      </c>
      <c r="H4601" s="184">
        <v>0.35796194561140654</v>
      </c>
      <c r="I4601" s="184">
        <v>0.3210728869825788</v>
      </c>
      <c r="J4601" s="184">
        <v>0.63337152481956971</v>
      </c>
      <c r="K4601" s="184">
        <v>0.66593221500827482</v>
      </c>
      <c r="L4601" s="184">
        <v>1.9516828735665952E-2</v>
      </c>
      <c r="M4601" s="184">
        <v>1088.3950946958155</v>
      </c>
      <c r="N4601" s="184">
        <v>0.12581646542691227</v>
      </c>
      <c r="O4601" s="184">
        <v>6.5082209622295994E-2</v>
      </c>
      <c r="P4601" s="184">
        <v>6.0744048493394834E-2</v>
      </c>
      <c r="Q4601" s="184">
        <v>4.3381611289011624E-3</v>
      </c>
    </row>
    <row r="4602" spans="1:17" x14ac:dyDescent="0.2">
      <c r="A4602" s="187" t="str">
        <f>B4602&amp;C4602&amp;D4602&amp;E4602</f>
        <v>200915A17CHEFE53</v>
      </c>
      <c r="B4602" s="184">
        <v>2009</v>
      </c>
      <c r="C4602" s="184" t="s">
        <v>0</v>
      </c>
      <c r="D4602" s="184" t="s">
        <v>98</v>
      </c>
      <c r="E4602" s="184">
        <v>53</v>
      </c>
      <c r="F4602" s="184">
        <v>2493</v>
      </c>
      <c r="G4602" s="184">
        <v>0</v>
      </c>
      <c r="H4602" s="184">
        <v>0.27236261532290412</v>
      </c>
      <c r="I4602" s="184">
        <v>0.27236261532290412</v>
      </c>
      <c r="J4602" s="184">
        <v>0.36421981548335342</v>
      </c>
      <c r="K4602" s="184">
        <v>0.36421981548335342</v>
      </c>
      <c r="L4602" s="184">
        <v>0.54512635379061369</v>
      </c>
      <c r="M4602" s="184">
        <v>438.27903532414308</v>
      </c>
      <c r="N4602" s="184">
        <v>9.0653830726032891E-2</v>
      </c>
      <c r="O4602" s="184">
        <v>0</v>
      </c>
      <c r="P4602" s="184">
        <v>0</v>
      </c>
      <c r="Q4602" s="184">
        <v>0</v>
      </c>
    </row>
    <row r="4603" spans="1:17" x14ac:dyDescent="0.2">
      <c r="A4603" s="187" t="str">
        <f>B4603&amp;C4603&amp;D4603&amp;E4603</f>
        <v>200915A17CONJU53</v>
      </c>
      <c r="B4603" s="184">
        <v>2009</v>
      </c>
      <c r="C4603" s="184" t="s">
        <v>0</v>
      </c>
      <c r="D4603" s="184" t="s">
        <v>100</v>
      </c>
      <c r="E4603" s="184">
        <v>53</v>
      </c>
      <c r="F4603" s="184">
        <v>2491</v>
      </c>
      <c r="G4603" s="184">
        <v>0.25055187637969095</v>
      </c>
      <c r="H4603" s="184">
        <v>0.3637093536732236</v>
      </c>
      <c r="I4603" s="184">
        <v>0.2725812926535528</v>
      </c>
      <c r="J4603" s="184">
        <v>0.45443596949016457</v>
      </c>
      <c r="K4603" s="184">
        <v>0.54556403050983537</v>
      </c>
      <c r="L4603" s="184">
        <v>0.2725812926535528</v>
      </c>
      <c r="M4603" s="184">
        <v>530.04226032309998</v>
      </c>
      <c r="N4603" s="184">
        <v>9.1128061019670817E-2</v>
      </c>
      <c r="O4603" s="184">
        <v>9.1128061019670817E-2</v>
      </c>
      <c r="P4603" s="184">
        <v>9.1128061019670817E-2</v>
      </c>
      <c r="Q4603" s="184">
        <v>0</v>
      </c>
    </row>
    <row r="4604" spans="1:17" x14ac:dyDescent="0.2">
      <c r="A4604" s="187" t="str">
        <f>B4604&amp;C4604&amp;D4604&amp;E4604</f>
        <v>200915A17FILHO53</v>
      </c>
      <c r="B4604" s="184">
        <v>2009</v>
      </c>
      <c r="C4604" s="184" t="s">
        <v>0</v>
      </c>
      <c r="D4604" s="184" t="s">
        <v>102</v>
      </c>
      <c r="E4604" s="184">
        <v>53</v>
      </c>
      <c r="F4604" s="184">
        <v>123455</v>
      </c>
      <c r="G4604" s="184">
        <v>0.56256466855211418</v>
      </c>
      <c r="H4604" s="184">
        <v>0.23485480539467823</v>
      </c>
      <c r="I4604" s="184">
        <v>0.10273378963994978</v>
      </c>
      <c r="J4604" s="184">
        <v>2.934672552752015E-2</v>
      </c>
      <c r="K4604" s="184">
        <v>4.2177311571017777E-2</v>
      </c>
      <c r="L4604" s="184">
        <v>0.94315337572394797</v>
      </c>
      <c r="M4604" s="184">
        <v>358.35913645255681</v>
      </c>
      <c r="N4604" s="184">
        <v>4.587096512899437E-2</v>
      </c>
      <c r="O4604" s="184">
        <v>1.8306265440848892E-3</v>
      </c>
      <c r="P4604" s="184">
        <v>1.8306265440848892E-3</v>
      </c>
      <c r="Q4604" s="184">
        <v>0</v>
      </c>
    </row>
    <row r="4605" spans="1:17" x14ac:dyDescent="0.2">
      <c r="A4605" s="187" t="str">
        <f>B4605&amp;C4605&amp;D4605&amp;E4605</f>
        <v>200915A17OUTRO53</v>
      </c>
      <c r="B4605" s="184">
        <v>2009</v>
      </c>
      <c r="C4605" s="184" t="s">
        <v>0</v>
      </c>
      <c r="D4605" s="184" t="s">
        <v>104</v>
      </c>
      <c r="E4605" s="184">
        <v>53</v>
      </c>
      <c r="F4605" s="184">
        <v>11557</v>
      </c>
      <c r="G4605" s="184">
        <v>8.3517292126563655E-2</v>
      </c>
      <c r="H4605" s="184">
        <v>0.23518214069395171</v>
      </c>
      <c r="I4605" s="184">
        <v>0.21554036514666436</v>
      </c>
      <c r="J4605" s="184">
        <v>9.7949294799688502E-2</v>
      </c>
      <c r="K4605" s="184">
        <v>9.7949294799688502E-2</v>
      </c>
      <c r="L4605" s="184">
        <v>0.8628536817513196</v>
      </c>
      <c r="M4605" s="184">
        <v>407.38160168535831</v>
      </c>
      <c r="N4605" s="184">
        <v>0.11759107034697586</v>
      </c>
      <c r="O4605" s="184">
        <v>1.9641775547287358E-2</v>
      </c>
      <c r="P4605" s="184">
        <v>1.9641775547287358E-2</v>
      </c>
      <c r="Q4605" s="184">
        <v>0</v>
      </c>
    </row>
    <row r="4606" spans="1:17" x14ac:dyDescent="0.2">
      <c r="A4606" s="187" t="str">
        <f>B4606&amp;C4606&amp;D4606&amp;E4606</f>
        <v>200915A29CHEFE53</v>
      </c>
      <c r="B4606" s="184">
        <v>2009</v>
      </c>
      <c r="C4606" s="184" t="s">
        <v>3</v>
      </c>
      <c r="D4606" s="184" t="s">
        <v>98</v>
      </c>
      <c r="E4606" s="184">
        <v>53</v>
      </c>
      <c r="F4606" s="184">
        <v>148174</v>
      </c>
      <c r="G4606" s="184">
        <v>0.10840696014506733</v>
      </c>
      <c r="H4606" s="184">
        <v>0.87461362992157865</v>
      </c>
      <c r="I4606" s="184">
        <v>0.77979942500033739</v>
      </c>
      <c r="J4606" s="184">
        <v>8.8699771889805226E-2</v>
      </c>
      <c r="K4606" s="184">
        <v>0.16060172499898767</v>
      </c>
      <c r="L4606" s="184">
        <v>0.16362519740305317</v>
      </c>
      <c r="M4606" s="184">
        <v>1781.7881339975822</v>
      </c>
      <c r="N4606" s="184">
        <v>0.29563289556395195</v>
      </c>
      <c r="O4606" s="184">
        <v>8.7315052011869121E-2</v>
      </c>
      <c r="P4606" s="184">
        <v>7.1998756311381779E-2</v>
      </c>
      <c r="Q4606" s="184">
        <v>1.5316295700487337E-2</v>
      </c>
    </row>
    <row r="4607" spans="1:17" x14ac:dyDescent="0.2">
      <c r="A4607" s="187" t="str">
        <f>B4607&amp;C4607&amp;D4607&amp;E4607</f>
        <v>200915A29CONJU53</v>
      </c>
      <c r="B4607" s="184">
        <v>2009</v>
      </c>
      <c r="C4607" s="184" t="s">
        <v>3</v>
      </c>
      <c r="D4607" s="184" t="s">
        <v>100</v>
      </c>
      <c r="E4607" s="184">
        <v>53</v>
      </c>
      <c r="F4607" s="184">
        <v>111459</v>
      </c>
      <c r="G4607" s="184">
        <v>0.17320426660090019</v>
      </c>
      <c r="H4607" s="184">
        <v>0.72757695654904497</v>
      </c>
      <c r="I4607" s="184">
        <v>0.60155752339425261</v>
      </c>
      <c r="J4607" s="184">
        <v>0.24192752491947711</v>
      </c>
      <c r="K4607" s="184">
        <v>0.35169883096026344</v>
      </c>
      <c r="L4607" s="184">
        <v>0.12398280982244592</v>
      </c>
      <c r="M4607" s="184">
        <v>1400.9305411610317</v>
      </c>
      <c r="N4607" s="184">
        <v>0.23775558725630053</v>
      </c>
      <c r="O4607" s="184">
        <v>7.3139001785409885E-2</v>
      </c>
      <c r="P4607" s="184">
        <v>5.6899846580356905E-2</v>
      </c>
      <c r="Q4607" s="184">
        <v>1.623915520505298E-2</v>
      </c>
    </row>
    <row r="4608" spans="1:17" x14ac:dyDescent="0.2">
      <c r="A4608" s="187" t="str">
        <f>B4608&amp;C4608&amp;D4608&amp;E4608</f>
        <v>200915A29FILHO53</v>
      </c>
      <c r="B4608" s="184">
        <v>2009</v>
      </c>
      <c r="C4608" s="184" t="s">
        <v>3</v>
      </c>
      <c r="D4608" s="184" t="s">
        <v>102</v>
      </c>
      <c r="E4608" s="184">
        <v>53</v>
      </c>
      <c r="F4608" s="184">
        <v>404588</v>
      </c>
      <c r="G4608" s="184">
        <v>0.2697945116126399</v>
      </c>
      <c r="H4608" s="184">
        <v>0.58733575884603595</v>
      </c>
      <c r="I4608" s="184">
        <v>0.42887579463553044</v>
      </c>
      <c r="J4608" s="184">
        <v>8.2296064144265282E-2</v>
      </c>
      <c r="K4608" s="184">
        <v>0.16125045725528192</v>
      </c>
      <c r="L4608" s="184">
        <v>0.56549872957181135</v>
      </c>
      <c r="M4608" s="184">
        <v>1124.2546666203807</v>
      </c>
      <c r="N4608" s="184">
        <v>0.16964170959099134</v>
      </c>
      <c r="O4608" s="184">
        <v>3.247006831641077E-2</v>
      </c>
      <c r="P4608" s="184">
        <v>2.6874252325822811E-2</v>
      </c>
      <c r="Q4608" s="184">
        <v>5.5958159905879559E-3</v>
      </c>
    </row>
    <row r="4609" spans="1:17" x14ac:dyDescent="0.2">
      <c r="A4609" s="187" t="str">
        <f>B4609&amp;C4609&amp;D4609&amp;E4609</f>
        <v>200915A29OUTRO53</v>
      </c>
      <c r="B4609" s="184">
        <v>2009</v>
      </c>
      <c r="C4609" s="184" t="s">
        <v>3</v>
      </c>
      <c r="D4609" s="184" t="s">
        <v>104</v>
      </c>
      <c r="E4609" s="184">
        <v>53</v>
      </c>
      <c r="F4609" s="184">
        <v>86997</v>
      </c>
      <c r="G4609" s="184">
        <v>0.17468668269158089</v>
      </c>
      <c r="H4609" s="184">
        <v>0.76033656332976995</v>
      </c>
      <c r="I4609" s="184">
        <v>0.62751589135257535</v>
      </c>
      <c r="J4609" s="184">
        <v>0.10158970998999965</v>
      </c>
      <c r="K4609" s="184">
        <v>0.19794935457544513</v>
      </c>
      <c r="L4609" s="184">
        <v>0.29690678988930652</v>
      </c>
      <c r="M4609" s="184">
        <v>1107.4827382156523</v>
      </c>
      <c r="N4609" s="184">
        <v>0.26292860673356555</v>
      </c>
      <c r="O4609" s="184">
        <v>4.9484464981551089E-2</v>
      </c>
      <c r="P4609" s="184">
        <v>4.1656608848580988E-2</v>
      </c>
      <c r="Q4609" s="184">
        <v>7.827856132970103E-3</v>
      </c>
    </row>
    <row r="4610" spans="1:17" x14ac:dyDescent="0.2">
      <c r="A4610" s="187" t="str">
        <f>B4610&amp;C4610&amp;D4610&amp;E4610</f>
        <v>200918A24CHEFE53</v>
      </c>
      <c r="B4610" s="184">
        <v>2009</v>
      </c>
      <c r="C4610" s="184" t="s">
        <v>1</v>
      </c>
      <c r="D4610" s="184" t="s">
        <v>98</v>
      </c>
      <c r="E4610" s="184">
        <v>53</v>
      </c>
      <c r="F4610" s="184">
        <v>50522</v>
      </c>
      <c r="G4610" s="184">
        <v>0.1343790043187319</v>
      </c>
      <c r="H4610" s="184">
        <v>0.83413166541308736</v>
      </c>
      <c r="I4610" s="184">
        <v>0.72204188274415104</v>
      </c>
      <c r="J4610" s="184">
        <v>0.10757689719330193</v>
      </c>
      <c r="K4610" s="184">
        <v>0.1748743121808321</v>
      </c>
      <c r="L4610" s="184">
        <v>0.20175369146114563</v>
      </c>
      <c r="M4610" s="184">
        <v>1389.79700790419</v>
      </c>
      <c r="N4610" s="184">
        <v>0.29738542598667861</v>
      </c>
      <c r="O4610" s="184">
        <v>4.5074063028134007E-2</v>
      </c>
      <c r="P4610" s="184">
        <v>3.6087086191470323E-2</v>
      </c>
      <c r="Q4610" s="184">
        <v>8.9869768366636835E-3</v>
      </c>
    </row>
    <row r="4611" spans="1:17" x14ac:dyDescent="0.2">
      <c r="A4611" s="187" t="str">
        <f>B4611&amp;C4611&amp;D4611&amp;E4611</f>
        <v>200918A24CONJU53</v>
      </c>
      <c r="B4611" s="184">
        <v>2009</v>
      </c>
      <c r="C4611" s="184" t="s">
        <v>1</v>
      </c>
      <c r="D4611" s="184" t="s">
        <v>100</v>
      </c>
      <c r="E4611" s="184">
        <v>53</v>
      </c>
      <c r="F4611" s="184">
        <v>40090</v>
      </c>
      <c r="G4611" s="184">
        <v>0.21600141292829389</v>
      </c>
      <c r="H4611" s="184">
        <v>0.70616113744075826</v>
      </c>
      <c r="I4611" s="184">
        <v>0.55362933399850334</v>
      </c>
      <c r="J4611" s="184">
        <v>0.25427787478174108</v>
      </c>
      <c r="K4611" s="184">
        <v>0.38423547019206783</v>
      </c>
      <c r="L4611" s="184">
        <v>0.14125717136443003</v>
      </c>
      <c r="M4611" s="184">
        <v>920.03476397664815</v>
      </c>
      <c r="N4611" s="184">
        <v>0.24854078323771514</v>
      </c>
      <c r="O4611" s="184">
        <v>5.6522823646794715E-2</v>
      </c>
      <c r="P4611" s="184">
        <v>5.0860563731603893E-2</v>
      </c>
      <c r="Q4611" s="184">
        <v>5.6622599151908209E-3</v>
      </c>
    </row>
    <row r="4612" spans="1:17" x14ac:dyDescent="0.2">
      <c r="A4612" s="187" t="str">
        <f>B4612&amp;C4612&amp;D4612&amp;E4612</f>
        <v>200918A24FILHO53</v>
      </c>
      <c r="B4612" s="184">
        <v>2009</v>
      </c>
      <c r="C4612" s="184" t="s">
        <v>1</v>
      </c>
      <c r="D4612" s="184" t="s">
        <v>102</v>
      </c>
      <c r="E4612" s="184">
        <v>53</v>
      </c>
      <c r="F4612" s="184">
        <v>205238</v>
      </c>
      <c r="G4612" s="184">
        <v>0.25084938104167676</v>
      </c>
      <c r="H4612" s="184">
        <v>0.70414348220115186</v>
      </c>
      <c r="I4612" s="184">
        <v>0.52750952552646191</v>
      </c>
      <c r="J4612" s="184">
        <v>0.10265155575478226</v>
      </c>
      <c r="K4612" s="184">
        <v>0.2042409300421949</v>
      </c>
      <c r="L4612" s="184">
        <v>0.47458073066391215</v>
      </c>
      <c r="M4612" s="184">
        <v>876.33682707189166</v>
      </c>
      <c r="N4612" s="184">
        <v>0.20305206638146933</v>
      </c>
      <c r="O4612" s="184">
        <v>2.9794677398922227E-2</v>
      </c>
      <c r="P4612" s="184">
        <v>2.648145080345745E-2</v>
      </c>
      <c r="Q4612" s="184">
        <v>3.3132265954647776E-3</v>
      </c>
    </row>
    <row r="4613" spans="1:17" x14ac:dyDescent="0.2">
      <c r="A4613" s="187" t="str">
        <f>B4613&amp;C4613&amp;D4613&amp;E4613</f>
        <v>200918A24OUTRO53</v>
      </c>
      <c r="B4613" s="184">
        <v>2009</v>
      </c>
      <c r="C4613" s="184" t="s">
        <v>1</v>
      </c>
      <c r="D4613" s="184" t="s">
        <v>104</v>
      </c>
      <c r="E4613" s="184">
        <v>53</v>
      </c>
      <c r="F4613" s="184">
        <v>48707</v>
      </c>
      <c r="G4613" s="184">
        <v>0.21592676197642338</v>
      </c>
      <c r="H4613" s="184">
        <v>0.81856817295255302</v>
      </c>
      <c r="I4613" s="184">
        <v>0.64181739790995129</v>
      </c>
      <c r="J4613" s="184">
        <v>0.11162666557168374</v>
      </c>
      <c r="K4613" s="184">
        <v>0.23721436343852012</v>
      </c>
      <c r="L4613" s="184">
        <v>0.26513642802882542</v>
      </c>
      <c r="M4613" s="184">
        <v>830.6868048436927</v>
      </c>
      <c r="N4613" s="184">
        <v>0.27903586753444065</v>
      </c>
      <c r="O4613" s="184">
        <v>5.5823598250764779E-2</v>
      </c>
      <c r="P4613" s="184">
        <v>5.1163077175765292E-2</v>
      </c>
      <c r="Q4613" s="184">
        <v>4.6605210749994866E-3</v>
      </c>
    </row>
    <row r="4614" spans="1:17" x14ac:dyDescent="0.2">
      <c r="A4614" s="187" t="str">
        <f>B4614&amp;C4614&amp;D4614&amp;E4614</f>
        <v>200925A29CHEFE53</v>
      </c>
      <c r="B4614" s="184">
        <v>2009</v>
      </c>
      <c r="C4614" s="184" t="s">
        <v>2</v>
      </c>
      <c r="D4614" s="184" t="s">
        <v>98</v>
      </c>
      <c r="E4614" s="184">
        <v>53</v>
      </c>
      <c r="F4614" s="184">
        <v>95159</v>
      </c>
      <c r="G4614" s="184">
        <v>9.6641851245764854E-2</v>
      </c>
      <c r="H4614" s="184">
        <v>0.91188431992769992</v>
      </c>
      <c r="I4614" s="184">
        <v>0.82375813112790175</v>
      </c>
      <c r="J4614" s="184">
        <v>7.145934698767327E-2</v>
      </c>
      <c r="K4614" s="184">
        <v>0.14768965625952354</v>
      </c>
      <c r="L4614" s="184">
        <v>0.13338727813449069</v>
      </c>
      <c r="M4614" s="184">
        <v>1976.9503389951076</v>
      </c>
      <c r="N4614" s="184">
        <v>0.30007671371073674</v>
      </c>
      <c r="O4614" s="184">
        <v>0.11192845658319234</v>
      </c>
      <c r="P4614" s="184">
        <v>9.2865624901480676E-2</v>
      </c>
      <c r="Q4614" s="184">
        <v>1.9062831681711662E-2</v>
      </c>
    </row>
    <row r="4615" spans="1:17" x14ac:dyDescent="0.2">
      <c r="A4615" s="187" t="str">
        <f>B4615&amp;C4615&amp;D4615&amp;E4615</f>
        <v>200925A29CONJU53</v>
      </c>
      <c r="B4615" s="184">
        <v>2009</v>
      </c>
      <c r="C4615" s="184" t="s">
        <v>2</v>
      </c>
      <c r="D4615" s="184" t="s">
        <v>100</v>
      </c>
      <c r="E4615" s="184">
        <v>53</v>
      </c>
      <c r="F4615" s="184">
        <v>68878</v>
      </c>
      <c r="G4615" s="184">
        <v>0.1484993928179032</v>
      </c>
      <c r="H4615" s="184">
        <v>0.75320131246551869</v>
      </c>
      <c r="I4615" s="184">
        <v>0.64135137489474148</v>
      </c>
      <c r="J4615" s="184">
        <v>0.22705363105781237</v>
      </c>
      <c r="K4615" s="184">
        <v>0.32574987659339705</v>
      </c>
      <c r="L4615" s="184">
        <v>0.10855425535003919</v>
      </c>
      <c r="M4615" s="184">
        <v>1658.7454608715807</v>
      </c>
      <c r="N4615" s="184">
        <v>0.23678097505734777</v>
      </c>
      <c r="O4615" s="184">
        <v>8.215976073637446E-2</v>
      </c>
      <c r="P4615" s="184">
        <v>5.9177095734487067E-2</v>
      </c>
      <c r="Q4615" s="184">
        <v>2.2982665001887396E-2</v>
      </c>
    </row>
    <row r="4616" spans="1:17" x14ac:dyDescent="0.2">
      <c r="A4616" s="187" t="str">
        <f>B4616&amp;C4616&amp;D4616&amp;E4616</f>
        <v>200925A29FILHO53</v>
      </c>
      <c r="B4616" s="184">
        <v>2009</v>
      </c>
      <c r="C4616" s="184" t="s">
        <v>2</v>
      </c>
      <c r="D4616" s="184" t="s">
        <v>102</v>
      </c>
      <c r="E4616" s="184">
        <v>53</v>
      </c>
      <c r="F4616" s="184">
        <v>75895</v>
      </c>
      <c r="G4616" s="184">
        <v>0.18010543061230855</v>
      </c>
      <c r="H4616" s="184">
        <v>0.84482508729165295</v>
      </c>
      <c r="I4616" s="184">
        <v>0.69266750115290865</v>
      </c>
      <c r="J4616" s="184">
        <v>0.11338032808485407</v>
      </c>
      <c r="K4616" s="184">
        <v>0.23868502536398972</v>
      </c>
      <c r="L4616" s="184">
        <v>0.19704855392318335</v>
      </c>
      <c r="M4616" s="184">
        <v>1851.5029655060355</v>
      </c>
      <c r="N4616" s="184">
        <v>0.28062454707161211</v>
      </c>
      <c r="O4616" s="184">
        <v>8.9544765794848144E-2</v>
      </c>
      <c r="P4616" s="184">
        <v>6.8673825680216086E-2</v>
      </c>
      <c r="Q4616" s="184">
        <v>2.0870940114632058E-2</v>
      </c>
    </row>
    <row r="4617" spans="1:17" x14ac:dyDescent="0.2">
      <c r="A4617" s="187" t="str">
        <f>B4617&amp;C4617&amp;D4617&amp;E4617</f>
        <v>200925A29OUTRO53</v>
      </c>
      <c r="B4617" s="184">
        <v>2009</v>
      </c>
      <c r="C4617" s="184" t="s">
        <v>2</v>
      </c>
      <c r="D4617" s="184" t="s">
        <v>104</v>
      </c>
      <c r="E4617" s="184">
        <v>53</v>
      </c>
      <c r="F4617" s="184">
        <v>26733</v>
      </c>
      <c r="G4617" s="184">
        <v>0.11541236894605034</v>
      </c>
      <c r="H4617" s="184">
        <v>0.88127034002917737</v>
      </c>
      <c r="I4617" s="184">
        <v>0.77956084240451873</v>
      </c>
      <c r="J4617" s="184">
        <v>8.4876370029551493E-2</v>
      </c>
      <c r="K4617" s="184">
        <v>0.16964051920846893</v>
      </c>
      <c r="L4617" s="184">
        <v>0.11012606142221225</v>
      </c>
      <c r="M4617" s="184">
        <v>1599.0310522932182</v>
      </c>
      <c r="N4617" s="184">
        <v>0.2964126734747316</v>
      </c>
      <c r="O4617" s="184">
        <v>5.0836045337223655E-2</v>
      </c>
      <c r="P4617" s="184">
        <v>3.3853289941271091E-2</v>
      </c>
      <c r="Q4617" s="184">
        <v>1.6982755395952568E-2</v>
      </c>
    </row>
    <row r="4618" spans="1:17" x14ac:dyDescent="0.2">
      <c r="A4618" s="187" t="str">
        <f>B4618&amp;C4618&amp;D4618&amp;E4618</f>
        <v>200930EMACHEFE53</v>
      </c>
      <c r="B4618" s="184">
        <v>2009</v>
      </c>
      <c r="C4618" s="184" t="s">
        <v>4</v>
      </c>
      <c r="D4618" s="184" t="s">
        <v>98</v>
      </c>
      <c r="E4618" s="184">
        <v>53</v>
      </c>
      <c r="F4618" s="184">
        <v>697579</v>
      </c>
      <c r="G4618" s="184">
        <v>4.1587675206440682E-2</v>
      </c>
      <c r="H4618" s="184">
        <v>0.741795552905119</v>
      </c>
      <c r="I4618" s="184">
        <v>0.71094600038131883</v>
      </c>
      <c r="J4618" s="184">
        <v>0.25300646951814776</v>
      </c>
      <c r="K4618" s="184">
        <v>0.281585311484434</v>
      </c>
      <c r="L4618" s="184">
        <v>4.8390218168838227E-2</v>
      </c>
      <c r="M4618" s="184">
        <v>3292.8907338862136</v>
      </c>
      <c r="N4618" s="184">
        <v>0.30556908099319324</v>
      </c>
      <c r="O4618" s="184">
        <v>0.17246010235285161</v>
      </c>
      <c r="P4618" s="184">
        <v>0.13081372384264148</v>
      </c>
      <c r="Q4618" s="184">
        <v>4.164637851021015E-2</v>
      </c>
    </row>
    <row r="4619" spans="1:17" x14ac:dyDescent="0.2">
      <c r="A4619" s="187" t="str">
        <f>B4619&amp;C4619&amp;D4619&amp;E4619</f>
        <v>200930EMACONJU53</v>
      </c>
      <c r="B4619" s="184">
        <v>2009</v>
      </c>
      <c r="C4619" s="184" t="s">
        <v>4</v>
      </c>
      <c r="D4619" s="184" t="s">
        <v>100</v>
      </c>
      <c r="E4619" s="184">
        <v>53</v>
      </c>
      <c r="F4619" s="184">
        <v>391963</v>
      </c>
      <c r="G4619" s="184">
        <v>8.008465897453404E-2</v>
      </c>
      <c r="H4619" s="184">
        <v>0.63526149151833211</v>
      </c>
      <c r="I4619" s="184">
        <v>0.58438679161043261</v>
      </c>
      <c r="J4619" s="184">
        <v>0.34798437607631333</v>
      </c>
      <c r="K4619" s="184">
        <v>0.39422853687720527</v>
      </c>
      <c r="L4619" s="184">
        <v>5.4334210116771225E-2</v>
      </c>
      <c r="M4619" s="184">
        <v>2931.288164618702</v>
      </c>
      <c r="N4619" s="184">
        <v>0.22611854381893975</v>
      </c>
      <c r="O4619" s="184">
        <v>0.12664108828116824</v>
      </c>
      <c r="P4619" s="184">
        <v>9.9459586406185782E-2</v>
      </c>
      <c r="Q4619" s="184">
        <v>2.7181501874982451E-2</v>
      </c>
    </row>
    <row r="4620" spans="1:17" x14ac:dyDescent="0.2">
      <c r="A4620" s="187" t="str">
        <f>B4620&amp;C4620&amp;D4620&amp;E4620</f>
        <v>200930EMAFILHO53</v>
      </c>
      <c r="B4620" s="184">
        <v>2009</v>
      </c>
      <c r="C4620" s="184" t="s">
        <v>4</v>
      </c>
      <c r="D4620" s="184" t="s">
        <v>102</v>
      </c>
      <c r="E4620" s="184">
        <v>53</v>
      </c>
      <c r="F4620" s="184">
        <v>75886</v>
      </c>
      <c r="G4620" s="184">
        <v>8.0304202113946899E-2</v>
      </c>
      <c r="H4620" s="184">
        <v>0.81785836649711408</v>
      </c>
      <c r="I4620" s="184">
        <v>0.75218090293334738</v>
      </c>
      <c r="J4620" s="184">
        <v>0.17020267242969717</v>
      </c>
      <c r="K4620" s="184">
        <v>0.22991065545686951</v>
      </c>
      <c r="L4620" s="184">
        <v>9.2559892470284372E-2</v>
      </c>
      <c r="M4620" s="184">
        <v>2163.6819535458835</v>
      </c>
      <c r="N4620" s="184">
        <v>0.32539598871992198</v>
      </c>
      <c r="O4620" s="184">
        <v>0.1104419787576101</v>
      </c>
      <c r="P4620" s="184">
        <v>8.3599082834778488E-2</v>
      </c>
      <c r="Q4620" s="184">
        <v>2.6842895922831615E-2</v>
      </c>
    </row>
    <row r="4621" spans="1:17" x14ac:dyDescent="0.2">
      <c r="A4621" s="187" t="str">
        <f>B4621&amp;C4621&amp;D4621&amp;E4621</f>
        <v>200930EMAOUTRO53</v>
      </c>
      <c r="B4621" s="184">
        <v>2009</v>
      </c>
      <c r="C4621" s="184" t="s">
        <v>4</v>
      </c>
      <c r="D4621" s="184" t="s">
        <v>104</v>
      </c>
      <c r="E4621" s="184">
        <v>53</v>
      </c>
      <c r="F4621" s="184">
        <v>68185</v>
      </c>
      <c r="G4621" s="184">
        <v>0.10781877775428209</v>
      </c>
      <c r="H4621" s="184">
        <v>0.5548434406394368</v>
      </c>
      <c r="I4621" s="184">
        <v>0.49502089902471219</v>
      </c>
      <c r="J4621" s="184">
        <v>0.43851286939942802</v>
      </c>
      <c r="K4621" s="184">
        <v>0.49833541101415268</v>
      </c>
      <c r="L4621" s="184">
        <v>3.3218449805675739E-2</v>
      </c>
      <c r="M4621" s="184">
        <v>1891.904661658288</v>
      </c>
      <c r="N4621" s="184">
        <v>0.17335707348656523</v>
      </c>
      <c r="O4621" s="184">
        <v>7.0028547043762324E-2</v>
      </c>
      <c r="P4621" s="184">
        <v>6.3347950204538095E-2</v>
      </c>
      <c r="Q4621" s="184">
        <v>6.680596839224227E-3</v>
      </c>
    </row>
    <row r="4622" spans="1:17" x14ac:dyDescent="0.2">
      <c r="A4622" s="187" t="str">
        <f>B4622&amp;C4622&amp;D4622&amp;E4622</f>
        <v>200915A17AGSC0</v>
      </c>
      <c r="B4622" s="184">
        <v>2009</v>
      </c>
      <c r="C4622" s="184" t="s">
        <v>0</v>
      </c>
      <c r="D4622" s="184" t="s">
        <v>28</v>
      </c>
      <c r="E4622" s="184">
        <v>0</v>
      </c>
      <c r="F4622" s="184">
        <v>5467</v>
      </c>
      <c r="G4622" s="184">
        <v>0</v>
      </c>
      <c r="H4622" s="184">
        <v>1</v>
      </c>
      <c r="I4622" s="184">
        <v>1</v>
      </c>
      <c r="J4622" s="184">
        <v>0</v>
      </c>
      <c r="K4622" s="184">
        <v>0</v>
      </c>
      <c r="L4622" s="184">
        <v>0.66691055423449785</v>
      </c>
      <c r="M4622" s="184">
        <v>326.00058798566988</v>
      </c>
    </row>
    <row r="4623" spans="1:17" x14ac:dyDescent="0.2">
      <c r="A4623" s="187" t="str">
        <f>B4623&amp;C4623&amp;D4623&amp;E4623</f>
        <v>200915A17AUTO0</v>
      </c>
      <c r="B4623" s="184">
        <v>2009</v>
      </c>
      <c r="C4623" s="184" t="s">
        <v>0</v>
      </c>
      <c r="D4623" s="184" t="s">
        <v>34</v>
      </c>
      <c r="E4623" s="184">
        <v>0</v>
      </c>
      <c r="F4623" s="184">
        <v>6518</v>
      </c>
      <c r="G4623" s="184">
        <v>0</v>
      </c>
      <c r="H4623" s="184">
        <v>1</v>
      </c>
      <c r="I4623" s="184">
        <v>1</v>
      </c>
      <c r="J4623" s="184">
        <v>0</v>
      </c>
      <c r="K4623" s="184">
        <v>0</v>
      </c>
      <c r="L4623" s="184">
        <v>0.90104326480515495</v>
      </c>
      <c r="M4623" s="184">
        <v>0</v>
      </c>
    </row>
    <row r="4624" spans="1:17" x14ac:dyDescent="0.2">
      <c r="A4624" s="187" t="str">
        <f>B4624&amp;C4624&amp;D4624&amp;E4624</f>
        <v>200915A17CCA10</v>
      </c>
      <c r="B4624" s="184">
        <v>2009</v>
      </c>
      <c r="C4624" s="184" t="s">
        <v>0</v>
      </c>
      <c r="D4624" s="184" t="s">
        <v>24</v>
      </c>
      <c r="E4624" s="184">
        <v>0</v>
      </c>
      <c r="F4624" s="184">
        <v>11775</v>
      </c>
      <c r="G4624" s="184">
        <v>0</v>
      </c>
      <c r="H4624" s="184">
        <v>1</v>
      </c>
      <c r="I4624" s="184">
        <v>1</v>
      </c>
      <c r="J4624" s="184">
        <v>0</v>
      </c>
      <c r="K4624" s="184">
        <v>0</v>
      </c>
      <c r="L4624" s="184">
        <v>0.58021231422505304</v>
      </c>
      <c r="M4624" s="184">
        <v>592.74579341142953</v>
      </c>
    </row>
    <row r="4625" spans="1:13" x14ac:dyDescent="0.2">
      <c r="A4625" s="187" t="str">
        <f>B4625&amp;C4625&amp;D4625&amp;E4625</f>
        <v>200915A17CCA20</v>
      </c>
      <c r="B4625" s="184">
        <v>2009</v>
      </c>
      <c r="C4625" s="184" t="s">
        <v>0</v>
      </c>
      <c r="D4625" s="184" t="s">
        <v>25</v>
      </c>
      <c r="E4625" s="184">
        <v>0</v>
      </c>
      <c r="F4625" s="184">
        <v>34499</v>
      </c>
      <c r="G4625" s="184">
        <v>0</v>
      </c>
      <c r="H4625" s="184">
        <v>1</v>
      </c>
      <c r="I4625" s="184">
        <v>1</v>
      </c>
      <c r="J4625" s="184">
        <v>0</v>
      </c>
      <c r="K4625" s="184">
        <v>0</v>
      </c>
      <c r="L4625" s="184">
        <v>0.71573089075045648</v>
      </c>
      <c r="M4625" s="184">
        <v>554.00532783331289</v>
      </c>
    </row>
    <row r="4626" spans="1:13" x14ac:dyDescent="0.2">
      <c r="A4626" s="187" t="str">
        <f>B4626&amp;C4626&amp;D4626&amp;E4626</f>
        <v>200915A17CONT0</v>
      </c>
      <c r="B4626" s="184">
        <v>2009</v>
      </c>
      <c r="C4626" s="184" t="s">
        <v>0</v>
      </c>
      <c r="D4626" s="184" t="s">
        <v>31</v>
      </c>
      <c r="E4626" s="184">
        <v>0</v>
      </c>
      <c r="F4626" s="184">
        <v>56662</v>
      </c>
      <c r="G4626" s="184">
        <v>0</v>
      </c>
      <c r="H4626" s="184">
        <v>1</v>
      </c>
      <c r="I4626" s="184">
        <v>1</v>
      </c>
      <c r="J4626" s="184">
        <v>0</v>
      </c>
      <c r="K4626" s="184">
        <v>0</v>
      </c>
      <c r="L4626" s="184">
        <v>0.68656242278775903</v>
      </c>
      <c r="M4626" s="184">
        <v>280.11126912173791</v>
      </c>
    </row>
    <row r="4627" spans="1:13" x14ac:dyDescent="0.2">
      <c r="A4627" s="187" t="str">
        <f>B4627&amp;C4627&amp;D4627&amp;E4627</f>
        <v>200915A17INAT0</v>
      </c>
      <c r="B4627" s="184">
        <v>2009</v>
      </c>
      <c r="C4627" s="184" t="s">
        <v>0</v>
      </c>
      <c r="D4627" s="184" t="s">
        <v>54</v>
      </c>
      <c r="E4627" s="184">
        <v>0</v>
      </c>
      <c r="F4627" s="184">
        <v>2345665</v>
      </c>
      <c r="G4627" s="184">
        <v>1</v>
      </c>
      <c r="H4627" s="184">
        <v>0.12751522489358028</v>
      </c>
      <c r="I4627" s="184">
        <v>0</v>
      </c>
      <c r="J4627" s="184">
        <v>7.5066985268569891E-2</v>
      </c>
      <c r="K4627" s="184">
        <v>9.4197167967292855E-2</v>
      </c>
      <c r="L4627" s="184">
        <v>0.90580283203270717</v>
      </c>
      <c r="M4627" s="184"/>
    </row>
    <row r="4628" spans="1:13" x14ac:dyDescent="0.2">
      <c r="A4628" s="187" t="str">
        <f>B4628&amp;C4628&amp;D4628&amp;E4628</f>
        <v>200915A17SCA10</v>
      </c>
      <c r="B4628" s="184">
        <v>2009</v>
      </c>
      <c r="C4628" s="184" t="s">
        <v>0</v>
      </c>
      <c r="D4628" s="184" t="s">
        <v>29</v>
      </c>
      <c r="E4628" s="184">
        <v>0</v>
      </c>
      <c r="F4628" s="184">
        <v>243006</v>
      </c>
      <c r="G4628" s="184">
        <v>0</v>
      </c>
      <c r="H4628" s="184">
        <v>1</v>
      </c>
      <c r="I4628" s="184">
        <v>1</v>
      </c>
      <c r="J4628" s="184">
        <v>0</v>
      </c>
      <c r="K4628" s="184">
        <v>0</v>
      </c>
      <c r="L4628" s="184">
        <v>0.78413290206826169</v>
      </c>
      <c r="M4628" s="184">
        <v>381.39366542464825</v>
      </c>
    </row>
    <row r="4629" spans="1:13" x14ac:dyDescent="0.2">
      <c r="A4629" s="187" t="str">
        <f>B4629&amp;C4629&amp;D4629&amp;E4629</f>
        <v>200915A17SCA20</v>
      </c>
      <c r="B4629" s="184">
        <v>2009</v>
      </c>
      <c r="C4629" s="184" t="s">
        <v>0</v>
      </c>
      <c r="D4629" s="184" t="s">
        <v>30</v>
      </c>
      <c r="E4629" s="184">
        <v>0</v>
      </c>
      <c r="F4629" s="184">
        <v>110973</v>
      </c>
      <c r="G4629" s="184">
        <v>0</v>
      </c>
      <c r="H4629" s="184">
        <v>1</v>
      </c>
      <c r="I4629" s="184">
        <v>1</v>
      </c>
      <c r="J4629" s="184">
        <v>0</v>
      </c>
      <c r="K4629" s="184">
        <v>0</v>
      </c>
      <c r="L4629" s="184">
        <v>0.83534733673956729</v>
      </c>
      <c r="M4629" s="184">
        <v>483.41889477480595</v>
      </c>
    </row>
    <row r="4630" spans="1:13" x14ac:dyDescent="0.2">
      <c r="A4630" s="187" t="str">
        <f>B4630&amp;C4630&amp;D4630&amp;E4630</f>
        <v>200915A17SREM0</v>
      </c>
      <c r="B4630" s="184">
        <v>2009</v>
      </c>
      <c r="C4630" s="184" t="s">
        <v>0</v>
      </c>
      <c r="D4630" s="184" t="s">
        <v>35</v>
      </c>
      <c r="E4630" s="184">
        <v>0</v>
      </c>
      <c r="F4630" s="184">
        <v>55081</v>
      </c>
      <c r="G4630" s="184">
        <v>0</v>
      </c>
      <c r="H4630" s="184">
        <v>1</v>
      </c>
      <c r="I4630" s="184">
        <v>1</v>
      </c>
      <c r="J4630" s="184">
        <v>0</v>
      </c>
      <c r="K4630" s="184">
        <v>0</v>
      </c>
      <c r="L4630" s="184">
        <v>0.87260579873277533</v>
      </c>
      <c r="M4630" s="184">
        <v>0.19482220187421195</v>
      </c>
    </row>
    <row r="4631" spans="1:13" x14ac:dyDescent="0.2">
      <c r="A4631" s="187" t="str">
        <f>B4631&amp;C4631&amp;D4631&amp;E4631</f>
        <v>200915A17TDOM0</v>
      </c>
      <c r="B4631" s="184">
        <v>2009</v>
      </c>
      <c r="C4631" s="184" t="s">
        <v>0</v>
      </c>
      <c r="D4631" s="184" t="s">
        <v>33</v>
      </c>
      <c r="E4631" s="184">
        <v>0</v>
      </c>
      <c r="F4631" s="184">
        <v>39561</v>
      </c>
      <c r="G4631" s="184">
        <v>0</v>
      </c>
      <c r="H4631" s="184">
        <v>1</v>
      </c>
      <c r="I4631" s="184">
        <v>1</v>
      </c>
      <c r="J4631" s="184">
        <v>0</v>
      </c>
      <c r="K4631" s="184">
        <v>0</v>
      </c>
      <c r="L4631" s="184">
        <v>0.74712469351128641</v>
      </c>
      <c r="M4631" s="184">
        <v>203.08349055122463</v>
      </c>
    </row>
    <row r="4632" spans="1:13" x14ac:dyDescent="0.2">
      <c r="A4632" s="187" t="str">
        <f>B4632&amp;C4632&amp;D4632&amp;E4632</f>
        <v>200915A29AGCC0</v>
      </c>
      <c r="B4632" s="184">
        <v>2009</v>
      </c>
      <c r="C4632" s="184" t="s">
        <v>3</v>
      </c>
      <c r="D4632" s="184" t="s">
        <v>23</v>
      </c>
      <c r="E4632" s="184">
        <v>0</v>
      </c>
      <c r="F4632" s="184">
        <v>12024</v>
      </c>
      <c r="G4632" s="184">
        <v>0</v>
      </c>
      <c r="H4632" s="184">
        <v>1</v>
      </c>
      <c r="I4632" s="184">
        <v>1</v>
      </c>
      <c r="J4632" s="184">
        <v>0</v>
      </c>
      <c r="K4632" s="184">
        <v>0</v>
      </c>
      <c r="L4632" s="184">
        <v>0.11892880904856953</v>
      </c>
      <c r="M4632" s="184">
        <v>707.60389245947476</v>
      </c>
    </row>
    <row r="4633" spans="1:13" x14ac:dyDescent="0.2">
      <c r="A4633" s="187" t="str">
        <f>B4633&amp;C4633&amp;D4633&amp;E4633</f>
        <v>200915A29AGSC0</v>
      </c>
      <c r="B4633" s="184">
        <v>2009</v>
      </c>
      <c r="C4633" s="184" t="s">
        <v>3</v>
      </c>
      <c r="D4633" s="184" t="s">
        <v>28</v>
      </c>
      <c r="E4633" s="184">
        <v>0</v>
      </c>
      <c r="F4633" s="184">
        <v>20430</v>
      </c>
      <c r="G4633" s="184">
        <v>0</v>
      </c>
      <c r="H4633" s="184">
        <v>1</v>
      </c>
      <c r="I4633" s="184">
        <v>1</v>
      </c>
      <c r="J4633" s="184">
        <v>0</v>
      </c>
      <c r="K4633" s="184">
        <v>0</v>
      </c>
      <c r="L4633" s="184">
        <v>0.27116984826235929</v>
      </c>
      <c r="M4633" s="184">
        <v>466.01301220610566</v>
      </c>
    </row>
    <row r="4634" spans="1:13" x14ac:dyDescent="0.2">
      <c r="A4634" s="187" t="str">
        <f>B4634&amp;C4634&amp;D4634&amp;E4634</f>
        <v>200915A29AUTO0</v>
      </c>
      <c r="B4634" s="184">
        <v>2009</v>
      </c>
      <c r="C4634" s="184" t="s">
        <v>3</v>
      </c>
      <c r="D4634" s="184" t="s">
        <v>34</v>
      </c>
      <c r="E4634" s="184">
        <v>0</v>
      </c>
      <c r="F4634" s="184">
        <v>20147</v>
      </c>
      <c r="G4634" s="184">
        <v>0</v>
      </c>
      <c r="H4634" s="184">
        <v>1</v>
      </c>
      <c r="I4634" s="184">
        <v>1</v>
      </c>
      <c r="J4634" s="184">
        <v>0</v>
      </c>
      <c r="K4634" s="184">
        <v>0</v>
      </c>
      <c r="L4634" s="184">
        <v>0.32178488112374048</v>
      </c>
      <c r="M4634" s="184">
        <v>0</v>
      </c>
    </row>
    <row r="4635" spans="1:13" x14ac:dyDescent="0.2">
      <c r="A4635" s="187" t="str">
        <f>B4635&amp;C4635&amp;D4635&amp;E4635</f>
        <v>200915A29CCA10</v>
      </c>
      <c r="B4635" s="184">
        <v>2009</v>
      </c>
      <c r="C4635" s="184" t="s">
        <v>3</v>
      </c>
      <c r="D4635" s="184" t="s">
        <v>24</v>
      </c>
      <c r="E4635" s="184">
        <v>0</v>
      </c>
      <c r="F4635" s="184">
        <v>1223289</v>
      </c>
      <c r="G4635" s="184">
        <v>0</v>
      </c>
      <c r="H4635" s="184">
        <v>1</v>
      </c>
      <c r="I4635" s="184">
        <v>1</v>
      </c>
      <c r="J4635" s="184">
        <v>0</v>
      </c>
      <c r="K4635" s="184">
        <v>0</v>
      </c>
      <c r="L4635" s="184">
        <v>0.18974911079883822</v>
      </c>
      <c r="M4635" s="184">
        <v>1018.4003106652241</v>
      </c>
    </row>
    <row r="4636" spans="1:13" x14ac:dyDescent="0.2">
      <c r="A4636" s="187" t="str">
        <f>B4636&amp;C4636&amp;D4636&amp;E4636</f>
        <v>200915A29CCA20</v>
      </c>
      <c r="B4636" s="184">
        <v>2009</v>
      </c>
      <c r="C4636" s="184" t="s">
        <v>3</v>
      </c>
      <c r="D4636" s="184" t="s">
        <v>25</v>
      </c>
      <c r="E4636" s="184">
        <v>0</v>
      </c>
      <c r="F4636" s="184">
        <v>3651708</v>
      </c>
      <c r="G4636" s="184">
        <v>0</v>
      </c>
      <c r="H4636" s="184">
        <v>1</v>
      </c>
      <c r="I4636" s="184">
        <v>1</v>
      </c>
      <c r="J4636" s="184">
        <v>0</v>
      </c>
      <c r="K4636" s="184">
        <v>0</v>
      </c>
      <c r="L4636" s="184">
        <v>0.18751334991735374</v>
      </c>
      <c r="M4636" s="184">
        <v>1130.6395672089702</v>
      </c>
    </row>
    <row r="4637" spans="1:13" x14ac:dyDescent="0.2">
      <c r="A4637" s="187" t="str">
        <f>B4637&amp;C4637&amp;D4637&amp;E4637</f>
        <v>200915A29CONT0</v>
      </c>
      <c r="B4637" s="184">
        <v>2009</v>
      </c>
      <c r="C4637" s="184" t="s">
        <v>3</v>
      </c>
      <c r="D4637" s="184" t="s">
        <v>31</v>
      </c>
      <c r="E4637" s="184">
        <v>0</v>
      </c>
      <c r="F4637" s="184">
        <v>868248</v>
      </c>
      <c r="G4637" s="184">
        <v>0</v>
      </c>
      <c r="H4637" s="184">
        <v>1</v>
      </c>
      <c r="I4637" s="184">
        <v>1</v>
      </c>
      <c r="J4637" s="184">
        <v>0</v>
      </c>
      <c r="K4637" s="184">
        <v>0</v>
      </c>
      <c r="L4637" s="184">
        <v>0.15814260441717112</v>
      </c>
      <c r="M4637" s="184">
        <v>910.76658126657981</v>
      </c>
    </row>
    <row r="4638" spans="1:13" x14ac:dyDescent="0.2">
      <c r="A4638" s="187" t="str">
        <f>B4638&amp;C4638&amp;D4638&amp;E4638</f>
        <v>200915A29EMPR0</v>
      </c>
      <c r="B4638" s="184">
        <v>2009</v>
      </c>
      <c r="C4638" s="184" t="s">
        <v>3</v>
      </c>
      <c r="D4638" s="184" t="s">
        <v>32</v>
      </c>
      <c r="E4638" s="184">
        <v>0</v>
      </c>
      <c r="F4638" s="184">
        <v>126404</v>
      </c>
      <c r="G4638" s="184">
        <v>0</v>
      </c>
      <c r="H4638" s="184">
        <v>1</v>
      </c>
      <c r="I4638" s="184">
        <v>1</v>
      </c>
      <c r="J4638" s="184">
        <v>0</v>
      </c>
      <c r="K4638" s="184">
        <v>0</v>
      </c>
      <c r="L4638" s="184">
        <v>0.12371443941647416</v>
      </c>
      <c r="M4638" s="184">
        <v>3353.3612125032132</v>
      </c>
    </row>
    <row r="4639" spans="1:13" x14ac:dyDescent="0.2">
      <c r="A4639" s="187" t="str">
        <f>B4639&amp;C4639&amp;D4639&amp;E4639</f>
        <v>200915A29INAT0</v>
      </c>
      <c r="B4639" s="184">
        <v>2009</v>
      </c>
      <c r="C4639" s="184" t="s">
        <v>3</v>
      </c>
      <c r="D4639" s="184" t="s">
        <v>54</v>
      </c>
      <c r="E4639" s="184">
        <v>0</v>
      </c>
      <c r="F4639" s="184">
        <v>6429289</v>
      </c>
      <c r="G4639" s="184">
        <v>1</v>
      </c>
      <c r="H4639" s="184">
        <v>0.30577984595186186</v>
      </c>
      <c r="I4639" s="184">
        <v>0</v>
      </c>
      <c r="J4639" s="184">
        <v>0.26578226612616107</v>
      </c>
      <c r="K4639" s="184">
        <v>0.46654070146792281</v>
      </c>
      <c r="L4639" s="184">
        <v>0.53345929853207719</v>
      </c>
      <c r="M4639" s="184"/>
    </row>
    <row r="4640" spans="1:13" x14ac:dyDescent="0.2">
      <c r="A4640" s="187" t="str">
        <f>B4640&amp;C4640&amp;D4640&amp;E4640</f>
        <v>200915A29MILI0</v>
      </c>
      <c r="B4640" s="184">
        <v>2009</v>
      </c>
      <c r="C4640" s="184" t="s">
        <v>3</v>
      </c>
      <c r="D4640" s="184" t="s">
        <v>26</v>
      </c>
      <c r="E4640" s="184">
        <v>0</v>
      </c>
      <c r="F4640" s="184">
        <v>79336</v>
      </c>
      <c r="G4640" s="184">
        <v>0</v>
      </c>
      <c r="H4640" s="184">
        <v>1</v>
      </c>
      <c r="I4640" s="184">
        <v>1</v>
      </c>
      <c r="J4640" s="184">
        <v>0</v>
      </c>
      <c r="K4640" s="184">
        <v>0</v>
      </c>
      <c r="L4640" s="184">
        <v>0.1713849954623374</v>
      </c>
      <c r="M4640" s="184">
        <v>1548.0706510848941</v>
      </c>
    </row>
    <row r="4641" spans="1:13" x14ac:dyDescent="0.2">
      <c r="A4641" s="187" t="str">
        <f>B4641&amp;C4641&amp;D4641&amp;E4641</f>
        <v>200915A29PUBL0</v>
      </c>
      <c r="B4641" s="184">
        <v>2009</v>
      </c>
      <c r="C4641" s="184" t="s">
        <v>3</v>
      </c>
      <c r="D4641" s="184" t="s">
        <v>27</v>
      </c>
      <c r="E4641" s="184">
        <v>0</v>
      </c>
      <c r="F4641" s="184">
        <v>236483</v>
      </c>
      <c r="G4641" s="184">
        <v>0</v>
      </c>
      <c r="H4641" s="184">
        <v>1</v>
      </c>
      <c r="I4641" s="184">
        <v>1</v>
      </c>
      <c r="J4641" s="184">
        <v>0</v>
      </c>
      <c r="K4641" s="184">
        <v>0</v>
      </c>
      <c r="L4641" s="184">
        <v>0.22387232908919458</v>
      </c>
      <c r="M4641" s="184">
        <v>2320.7883314774363</v>
      </c>
    </row>
    <row r="4642" spans="1:13" x14ac:dyDescent="0.2">
      <c r="A4642" s="187" t="str">
        <f>B4642&amp;C4642&amp;D4642&amp;E4642</f>
        <v>200915A29SCA10</v>
      </c>
      <c r="B4642" s="184">
        <v>2009</v>
      </c>
      <c r="C4642" s="184" t="s">
        <v>3</v>
      </c>
      <c r="D4642" s="184" t="s">
        <v>29</v>
      </c>
      <c r="E4642" s="184">
        <v>0</v>
      </c>
      <c r="F4642" s="184">
        <v>1243277</v>
      </c>
      <c r="G4642" s="184">
        <v>0</v>
      </c>
      <c r="H4642" s="184">
        <v>1</v>
      </c>
      <c r="I4642" s="184">
        <v>1</v>
      </c>
      <c r="J4642" s="184">
        <v>0</v>
      </c>
      <c r="K4642" s="184">
        <v>0</v>
      </c>
      <c r="L4642" s="184">
        <v>0.3758124697875051</v>
      </c>
      <c r="M4642" s="184">
        <v>650.1648731196367</v>
      </c>
    </row>
    <row r="4643" spans="1:13" x14ac:dyDescent="0.2">
      <c r="A4643" s="187" t="str">
        <f>B4643&amp;C4643&amp;D4643&amp;E4643</f>
        <v>200915A29SCA20</v>
      </c>
      <c r="B4643" s="184">
        <v>2009</v>
      </c>
      <c r="C4643" s="184" t="s">
        <v>3</v>
      </c>
      <c r="D4643" s="184" t="s">
        <v>30</v>
      </c>
      <c r="E4643" s="184">
        <v>0</v>
      </c>
      <c r="F4643" s="184">
        <v>727023</v>
      </c>
      <c r="G4643" s="184">
        <v>0</v>
      </c>
      <c r="H4643" s="184">
        <v>1</v>
      </c>
      <c r="I4643" s="184">
        <v>1</v>
      </c>
      <c r="J4643" s="184">
        <v>0</v>
      </c>
      <c r="K4643" s="184">
        <v>0</v>
      </c>
      <c r="L4643" s="184">
        <v>0.40303264133321781</v>
      </c>
      <c r="M4643" s="184">
        <v>784.88422216041738</v>
      </c>
    </row>
    <row r="4644" spans="1:13" x14ac:dyDescent="0.2">
      <c r="A4644" s="187" t="str">
        <f>B4644&amp;C4644&amp;D4644&amp;E4644</f>
        <v>200915A29SREM0</v>
      </c>
      <c r="B4644" s="184">
        <v>2009</v>
      </c>
      <c r="C4644" s="184" t="s">
        <v>3</v>
      </c>
      <c r="D4644" s="184" t="s">
        <v>35</v>
      </c>
      <c r="E4644" s="184">
        <v>0</v>
      </c>
      <c r="F4644" s="184">
        <v>151545</v>
      </c>
      <c r="G4644" s="184">
        <v>0</v>
      </c>
      <c r="H4644" s="184">
        <v>1</v>
      </c>
      <c r="I4644" s="184">
        <v>1</v>
      </c>
      <c r="J4644" s="184">
        <v>0</v>
      </c>
      <c r="K4644" s="184">
        <v>0</v>
      </c>
      <c r="L4644" s="184">
        <v>0.56309347058629455</v>
      </c>
      <c r="M4644" s="184">
        <v>1.4735290854121383</v>
      </c>
    </row>
    <row r="4645" spans="1:13" x14ac:dyDescent="0.2">
      <c r="A4645" s="187" t="str">
        <f>B4645&amp;C4645&amp;D4645&amp;E4645</f>
        <v>200915A29TDOM0</v>
      </c>
      <c r="B4645" s="184">
        <v>2009</v>
      </c>
      <c r="C4645" s="184" t="s">
        <v>3</v>
      </c>
      <c r="D4645" s="184" t="s">
        <v>33</v>
      </c>
      <c r="E4645" s="184">
        <v>0</v>
      </c>
      <c r="F4645" s="184">
        <v>454796</v>
      </c>
      <c r="G4645" s="184">
        <v>0</v>
      </c>
      <c r="H4645" s="184">
        <v>1</v>
      </c>
      <c r="I4645" s="184">
        <v>1</v>
      </c>
      <c r="J4645" s="184">
        <v>0</v>
      </c>
      <c r="K4645" s="184">
        <v>0</v>
      </c>
      <c r="L4645" s="184">
        <v>0.17967396371120239</v>
      </c>
      <c r="M4645" s="184">
        <v>477.51782118569724</v>
      </c>
    </row>
    <row r="4646" spans="1:13" x14ac:dyDescent="0.2">
      <c r="A4646" s="187" t="str">
        <f>B4646&amp;C4646&amp;D4646&amp;E4646</f>
        <v>200918A24AGCC0</v>
      </c>
      <c r="B4646" s="184">
        <v>2009</v>
      </c>
      <c r="C4646" s="184" t="s">
        <v>1</v>
      </c>
      <c r="D4646" s="184" t="s">
        <v>23</v>
      </c>
      <c r="E4646" s="184">
        <v>0</v>
      </c>
      <c r="F4646" s="184">
        <v>6348</v>
      </c>
      <c r="G4646" s="184">
        <v>0</v>
      </c>
      <c r="H4646" s="184">
        <v>1</v>
      </c>
      <c r="I4646" s="184">
        <v>1</v>
      </c>
      <c r="J4646" s="184">
        <v>0</v>
      </c>
      <c r="K4646" s="184">
        <v>0</v>
      </c>
      <c r="L4646" s="184">
        <v>0.15248897290485192</v>
      </c>
      <c r="M4646" s="184">
        <v>612.10895155349203</v>
      </c>
    </row>
    <row r="4647" spans="1:13" x14ac:dyDescent="0.2">
      <c r="A4647" s="187" t="str">
        <f>B4647&amp;C4647&amp;D4647&amp;E4647</f>
        <v>200918A24AGSC0</v>
      </c>
      <c r="B4647" s="184">
        <v>2009</v>
      </c>
      <c r="C4647" s="184" t="s">
        <v>1</v>
      </c>
      <c r="D4647" s="184" t="s">
        <v>28</v>
      </c>
      <c r="E4647" s="184">
        <v>0</v>
      </c>
      <c r="F4647" s="184">
        <v>8456</v>
      </c>
      <c r="G4647" s="184">
        <v>0</v>
      </c>
      <c r="H4647" s="184">
        <v>1</v>
      </c>
      <c r="I4647" s="184">
        <v>1</v>
      </c>
      <c r="J4647" s="184">
        <v>0</v>
      </c>
      <c r="K4647" s="184">
        <v>0</v>
      </c>
      <c r="L4647" s="184">
        <v>0.16946546830652792</v>
      </c>
      <c r="M4647" s="184">
        <v>532.66855035548485</v>
      </c>
    </row>
    <row r="4648" spans="1:13" x14ac:dyDescent="0.2">
      <c r="A4648" s="187" t="str">
        <f>B4648&amp;C4648&amp;D4648&amp;E4648</f>
        <v>200918A24AUTO0</v>
      </c>
      <c r="B4648" s="184">
        <v>2009</v>
      </c>
      <c r="C4648" s="184" t="s">
        <v>1</v>
      </c>
      <c r="D4648" s="184" t="s">
        <v>34</v>
      </c>
      <c r="E4648" s="184">
        <v>0</v>
      </c>
      <c r="F4648" s="184">
        <v>4600</v>
      </c>
      <c r="G4648" s="184">
        <v>0</v>
      </c>
      <c r="H4648" s="184">
        <v>1</v>
      </c>
      <c r="I4648" s="184">
        <v>1</v>
      </c>
      <c r="J4648" s="184">
        <v>0</v>
      </c>
      <c r="K4648" s="184">
        <v>0</v>
      </c>
      <c r="L4648" s="184">
        <v>0.13260869565217392</v>
      </c>
      <c r="M4648" s="184">
        <v>0</v>
      </c>
    </row>
    <row r="4649" spans="1:13" x14ac:dyDescent="0.2">
      <c r="A4649" s="187" t="str">
        <f>B4649&amp;C4649&amp;D4649&amp;E4649</f>
        <v>200918A24CCA10</v>
      </c>
      <c r="B4649" s="184">
        <v>2009</v>
      </c>
      <c r="C4649" s="184" t="s">
        <v>1</v>
      </c>
      <c r="D4649" s="184" t="s">
        <v>24</v>
      </c>
      <c r="E4649" s="184">
        <v>0</v>
      </c>
      <c r="F4649" s="184">
        <v>641132</v>
      </c>
      <c r="G4649" s="184">
        <v>0</v>
      </c>
      <c r="H4649" s="184">
        <v>1</v>
      </c>
      <c r="I4649" s="184">
        <v>1</v>
      </c>
      <c r="J4649" s="184">
        <v>0</v>
      </c>
      <c r="K4649" s="184">
        <v>0</v>
      </c>
      <c r="L4649" s="184">
        <v>0.23284596619728853</v>
      </c>
      <c r="M4649" s="184">
        <v>884.39223659711752</v>
      </c>
    </row>
    <row r="4650" spans="1:13" x14ac:dyDescent="0.2">
      <c r="A4650" s="187" t="str">
        <f>B4650&amp;C4650&amp;D4650&amp;E4650</f>
        <v>200918A24CCA20</v>
      </c>
      <c r="B4650" s="184">
        <v>2009</v>
      </c>
      <c r="C4650" s="184" t="s">
        <v>1</v>
      </c>
      <c r="D4650" s="184" t="s">
        <v>25</v>
      </c>
      <c r="E4650" s="184">
        <v>0</v>
      </c>
      <c r="F4650" s="184">
        <v>1800252</v>
      </c>
      <c r="G4650" s="184">
        <v>0</v>
      </c>
      <c r="H4650" s="184">
        <v>1</v>
      </c>
      <c r="I4650" s="184">
        <v>1</v>
      </c>
      <c r="J4650" s="184">
        <v>0</v>
      </c>
      <c r="K4650" s="184">
        <v>0</v>
      </c>
      <c r="L4650" s="184">
        <v>0.23095933236013624</v>
      </c>
      <c r="M4650" s="184">
        <v>913.82043415412875</v>
      </c>
    </row>
    <row r="4651" spans="1:13" x14ac:dyDescent="0.2">
      <c r="A4651" s="187" t="str">
        <f>B4651&amp;C4651&amp;D4651&amp;E4651</f>
        <v>200918A24CONT0</v>
      </c>
      <c r="B4651" s="184">
        <v>2009</v>
      </c>
      <c r="C4651" s="184" t="s">
        <v>1</v>
      </c>
      <c r="D4651" s="184" t="s">
        <v>31</v>
      </c>
      <c r="E4651" s="184">
        <v>0</v>
      </c>
      <c r="F4651" s="184">
        <v>346277</v>
      </c>
      <c r="G4651" s="184">
        <v>0</v>
      </c>
      <c r="H4651" s="184">
        <v>1</v>
      </c>
      <c r="I4651" s="184">
        <v>1</v>
      </c>
      <c r="J4651" s="184">
        <v>0</v>
      </c>
      <c r="K4651" s="184">
        <v>0</v>
      </c>
      <c r="L4651" s="184">
        <v>0.18128261478527305</v>
      </c>
      <c r="M4651" s="184">
        <v>709.37786280420107</v>
      </c>
    </row>
    <row r="4652" spans="1:13" x14ac:dyDescent="0.2">
      <c r="A4652" s="187" t="str">
        <f>B4652&amp;C4652&amp;D4652&amp;E4652</f>
        <v>200918A24EMPR0</v>
      </c>
      <c r="B4652" s="184">
        <v>2009</v>
      </c>
      <c r="C4652" s="184" t="s">
        <v>1</v>
      </c>
      <c r="D4652" s="184" t="s">
        <v>32</v>
      </c>
      <c r="E4652" s="184">
        <v>0</v>
      </c>
      <c r="F4652" s="184">
        <v>34220</v>
      </c>
      <c r="G4652" s="184">
        <v>0</v>
      </c>
      <c r="H4652" s="184">
        <v>1</v>
      </c>
      <c r="I4652" s="184">
        <v>1</v>
      </c>
      <c r="J4652" s="184">
        <v>0</v>
      </c>
      <c r="K4652" s="184">
        <v>0</v>
      </c>
      <c r="L4652" s="184">
        <v>0.20192869666861485</v>
      </c>
      <c r="M4652" s="184">
        <v>2774.1190068217052</v>
      </c>
    </row>
    <row r="4653" spans="1:13" x14ac:dyDescent="0.2">
      <c r="A4653" s="187" t="str">
        <f>B4653&amp;C4653&amp;D4653&amp;E4653</f>
        <v>200918A24INAT0</v>
      </c>
      <c r="B4653" s="184">
        <v>2009</v>
      </c>
      <c r="C4653" s="184" t="s">
        <v>1</v>
      </c>
      <c r="D4653" s="184" t="s">
        <v>54</v>
      </c>
      <c r="E4653" s="184">
        <v>0</v>
      </c>
      <c r="F4653" s="184">
        <v>2768307</v>
      </c>
      <c r="G4653" s="184">
        <v>1</v>
      </c>
      <c r="H4653" s="184">
        <v>0.40076805065334153</v>
      </c>
      <c r="I4653" s="184">
        <v>0</v>
      </c>
      <c r="J4653" s="184">
        <v>0.31807635497074566</v>
      </c>
      <c r="K4653" s="184">
        <v>0.59409884814075897</v>
      </c>
      <c r="L4653" s="184">
        <v>0.40590115185924103</v>
      </c>
      <c r="M4653" s="184"/>
    </row>
    <row r="4654" spans="1:13" x14ac:dyDescent="0.2">
      <c r="A4654" s="187" t="str">
        <f>B4654&amp;C4654&amp;D4654&amp;E4654</f>
        <v>200918A24MILI0</v>
      </c>
      <c r="B4654" s="184">
        <v>2009</v>
      </c>
      <c r="C4654" s="184" t="s">
        <v>1</v>
      </c>
      <c r="D4654" s="184" t="s">
        <v>26</v>
      </c>
      <c r="E4654" s="184">
        <v>0</v>
      </c>
      <c r="F4654" s="184">
        <v>55843</v>
      </c>
      <c r="G4654" s="184">
        <v>0</v>
      </c>
      <c r="H4654" s="184">
        <v>1</v>
      </c>
      <c r="I4654" s="184">
        <v>1</v>
      </c>
      <c r="J4654" s="184">
        <v>0</v>
      </c>
      <c r="K4654" s="184">
        <v>0</v>
      </c>
      <c r="L4654" s="184">
        <v>0.18367566212416955</v>
      </c>
      <c r="M4654" s="184">
        <v>1140.8864499966251</v>
      </c>
    </row>
    <row r="4655" spans="1:13" x14ac:dyDescent="0.2">
      <c r="A4655" s="187" t="str">
        <f>B4655&amp;C4655&amp;D4655&amp;E4655</f>
        <v>200918A24PUBL0</v>
      </c>
      <c r="B4655" s="184">
        <v>2009</v>
      </c>
      <c r="C4655" s="184" t="s">
        <v>1</v>
      </c>
      <c r="D4655" s="184" t="s">
        <v>27</v>
      </c>
      <c r="E4655" s="184">
        <v>0</v>
      </c>
      <c r="F4655" s="184">
        <v>61001</v>
      </c>
      <c r="G4655" s="184">
        <v>0</v>
      </c>
      <c r="H4655" s="184">
        <v>1</v>
      </c>
      <c r="I4655" s="184">
        <v>1</v>
      </c>
      <c r="J4655" s="184">
        <v>0</v>
      </c>
      <c r="K4655" s="184">
        <v>0</v>
      </c>
      <c r="L4655" s="184">
        <v>0.37369879182308485</v>
      </c>
      <c r="M4655" s="184">
        <v>1614.688853692036</v>
      </c>
    </row>
    <row r="4656" spans="1:13" x14ac:dyDescent="0.2">
      <c r="A4656" s="187" t="str">
        <f>B4656&amp;C4656&amp;D4656&amp;E4656</f>
        <v>200918A24SCA10</v>
      </c>
      <c r="B4656" s="184">
        <v>2009</v>
      </c>
      <c r="C4656" s="184" t="s">
        <v>1</v>
      </c>
      <c r="D4656" s="184" t="s">
        <v>29</v>
      </c>
      <c r="E4656" s="184">
        <v>0</v>
      </c>
      <c r="F4656" s="184">
        <v>656708</v>
      </c>
      <c r="G4656" s="184">
        <v>0</v>
      </c>
      <c r="H4656" s="184">
        <v>1</v>
      </c>
      <c r="I4656" s="184">
        <v>1</v>
      </c>
      <c r="J4656" s="184">
        <v>0</v>
      </c>
      <c r="K4656" s="184">
        <v>0</v>
      </c>
      <c r="L4656" s="184">
        <v>0.35226615177521819</v>
      </c>
      <c r="M4656" s="184">
        <v>582.43167944520121</v>
      </c>
    </row>
    <row r="4657" spans="1:13" x14ac:dyDescent="0.2">
      <c r="A4657" s="187" t="str">
        <f>B4657&amp;C4657&amp;D4657&amp;E4657</f>
        <v>200918A24SCA20</v>
      </c>
      <c r="B4657" s="184">
        <v>2009</v>
      </c>
      <c r="C4657" s="184" t="s">
        <v>1</v>
      </c>
      <c r="D4657" s="184" t="s">
        <v>30</v>
      </c>
      <c r="E4657" s="184">
        <v>0</v>
      </c>
      <c r="F4657" s="184">
        <v>388743</v>
      </c>
      <c r="G4657" s="184">
        <v>0</v>
      </c>
      <c r="H4657" s="184">
        <v>1</v>
      </c>
      <c r="I4657" s="184">
        <v>1</v>
      </c>
      <c r="J4657" s="184">
        <v>0</v>
      </c>
      <c r="K4657" s="184">
        <v>0</v>
      </c>
      <c r="L4657" s="184">
        <v>0.40743113059270519</v>
      </c>
      <c r="M4657" s="184">
        <v>716.12613541535313</v>
      </c>
    </row>
    <row r="4658" spans="1:13" x14ac:dyDescent="0.2">
      <c r="A4658" s="187" t="str">
        <f>B4658&amp;C4658&amp;D4658&amp;E4658</f>
        <v>200918A24SREM0</v>
      </c>
      <c r="B4658" s="184">
        <v>2009</v>
      </c>
      <c r="C4658" s="184" t="s">
        <v>1</v>
      </c>
      <c r="D4658" s="184" t="s">
        <v>35</v>
      </c>
      <c r="E4658" s="184">
        <v>0</v>
      </c>
      <c r="F4658" s="184">
        <v>60097</v>
      </c>
      <c r="G4658" s="184">
        <v>0</v>
      </c>
      <c r="H4658" s="184">
        <v>1</v>
      </c>
      <c r="I4658" s="184">
        <v>1</v>
      </c>
      <c r="J4658" s="184">
        <v>0</v>
      </c>
      <c r="K4658" s="184">
        <v>0</v>
      </c>
      <c r="L4658" s="184">
        <v>0.50746293492187633</v>
      </c>
      <c r="M4658" s="184">
        <v>3.537197589685825</v>
      </c>
    </row>
    <row r="4659" spans="1:13" x14ac:dyDescent="0.2">
      <c r="A4659" s="187" t="str">
        <f>B4659&amp;C4659&amp;D4659&amp;E4659</f>
        <v>200918A24TDOM0</v>
      </c>
      <c r="B4659" s="184">
        <v>2009</v>
      </c>
      <c r="C4659" s="184" t="s">
        <v>1</v>
      </c>
      <c r="D4659" s="184" t="s">
        <v>33</v>
      </c>
      <c r="E4659" s="184">
        <v>0</v>
      </c>
      <c r="F4659" s="184">
        <v>179292</v>
      </c>
      <c r="G4659" s="184">
        <v>0</v>
      </c>
      <c r="H4659" s="184">
        <v>1</v>
      </c>
      <c r="I4659" s="184">
        <v>1</v>
      </c>
      <c r="J4659" s="184">
        <v>0</v>
      </c>
      <c r="K4659" s="184">
        <v>0</v>
      </c>
      <c r="L4659" s="184">
        <v>0.18598152734087411</v>
      </c>
      <c r="M4659" s="184">
        <v>475.57113556411838</v>
      </c>
    </row>
    <row r="4660" spans="1:13" x14ac:dyDescent="0.2">
      <c r="A4660" s="187" t="str">
        <f>B4660&amp;C4660&amp;D4660&amp;E4660</f>
        <v>200925A29AGCC0</v>
      </c>
      <c r="B4660" s="184">
        <v>2009</v>
      </c>
      <c r="C4660" s="184" t="s">
        <v>2</v>
      </c>
      <c r="D4660" s="184" t="s">
        <v>23</v>
      </c>
      <c r="E4660" s="184">
        <v>0</v>
      </c>
      <c r="F4660" s="184">
        <v>5676</v>
      </c>
      <c r="G4660" s="184">
        <v>0</v>
      </c>
      <c r="H4660" s="184">
        <v>1</v>
      </c>
      <c r="I4660" s="184">
        <v>1</v>
      </c>
      <c r="J4660" s="184">
        <v>0</v>
      </c>
      <c r="K4660" s="184">
        <v>0</v>
      </c>
      <c r="L4660" s="184">
        <v>8.1395348837209308E-2</v>
      </c>
      <c r="M4660" s="184">
        <v>814.40478831415714</v>
      </c>
    </row>
    <row r="4661" spans="1:13" x14ac:dyDescent="0.2">
      <c r="A4661" s="187" t="str">
        <f>B4661&amp;C4661&amp;D4661&amp;E4661</f>
        <v>200925A29AGSC0</v>
      </c>
      <c r="B4661" s="184">
        <v>2009</v>
      </c>
      <c r="C4661" s="184" t="s">
        <v>2</v>
      </c>
      <c r="D4661" s="184" t="s">
        <v>28</v>
      </c>
      <c r="E4661" s="184">
        <v>0</v>
      </c>
      <c r="F4661" s="184">
        <v>6507</v>
      </c>
      <c r="G4661" s="184">
        <v>0</v>
      </c>
      <c r="H4661" s="184">
        <v>1</v>
      </c>
      <c r="I4661" s="184">
        <v>1</v>
      </c>
      <c r="J4661" s="184">
        <v>0</v>
      </c>
      <c r="K4661" s="184">
        <v>0</v>
      </c>
      <c r="L4661" s="184">
        <v>7.0846780390348849E-2</v>
      </c>
      <c r="M4661" s="184">
        <v>497.02710358799811</v>
      </c>
    </row>
    <row r="4662" spans="1:13" x14ac:dyDescent="0.2">
      <c r="A4662" s="187" t="str">
        <f>B4662&amp;C4662&amp;D4662&amp;E4662</f>
        <v>200925A29AUTO0</v>
      </c>
      <c r="B4662" s="184">
        <v>2009</v>
      </c>
      <c r="C4662" s="184" t="s">
        <v>2</v>
      </c>
      <c r="D4662" s="184" t="s">
        <v>34</v>
      </c>
      <c r="E4662" s="184">
        <v>0</v>
      </c>
      <c r="F4662" s="184">
        <v>9029</v>
      </c>
      <c r="G4662" s="184">
        <v>0</v>
      </c>
      <c r="H4662" s="184">
        <v>1</v>
      </c>
      <c r="I4662" s="184">
        <v>1</v>
      </c>
      <c r="J4662" s="184">
        <v>0</v>
      </c>
      <c r="K4662" s="184">
        <v>0</v>
      </c>
      <c r="L4662" s="184">
        <v>0</v>
      </c>
      <c r="M4662" s="184">
        <v>0</v>
      </c>
    </row>
    <row r="4663" spans="1:13" x14ac:dyDescent="0.2">
      <c r="A4663" s="187" t="str">
        <f>B4663&amp;C4663&amp;D4663&amp;E4663</f>
        <v>200925A29CCA10</v>
      </c>
      <c r="B4663" s="184">
        <v>2009</v>
      </c>
      <c r="C4663" s="184" t="s">
        <v>2</v>
      </c>
      <c r="D4663" s="184" t="s">
        <v>24</v>
      </c>
      <c r="E4663" s="184">
        <v>0</v>
      </c>
      <c r="F4663" s="184">
        <v>570382</v>
      </c>
      <c r="G4663" s="184">
        <v>0</v>
      </c>
      <c r="H4663" s="184">
        <v>1</v>
      </c>
      <c r="I4663" s="184">
        <v>1</v>
      </c>
      <c r="J4663" s="184">
        <v>0</v>
      </c>
      <c r="K4663" s="184">
        <v>0</v>
      </c>
      <c r="L4663" s="184">
        <v>0.13324578966376918</v>
      </c>
      <c r="M4663" s="184">
        <v>1178.6145165698395</v>
      </c>
    </row>
    <row r="4664" spans="1:13" x14ac:dyDescent="0.2">
      <c r="A4664" s="187" t="str">
        <f>B4664&amp;C4664&amp;D4664&amp;E4664</f>
        <v>200925A29CCA20</v>
      </c>
      <c r="B4664" s="184">
        <v>2009</v>
      </c>
      <c r="C4664" s="184" t="s">
        <v>2</v>
      </c>
      <c r="D4664" s="184" t="s">
        <v>25</v>
      </c>
      <c r="E4664" s="184">
        <v>0</v>
      </c>
      <c r="F4664" s="184">
        <v>1816957</v>
      </c>
      <c r="G4664" s="184">
        <v>0</v>
      </c>
      <c r="H4664" s="184">
        <v>1</v>
      </c>
      <c r="I4664" s="184">
        <v>1</v>
      </c>
      <c r="J4664" s="184">
        <v>0</v>
      </c>
      <c r="K4664" s="184">
        <v>0</v>
      </c>
      <c r="L4664" s="184">
        <v>0.13443741376378196</v>
      </c>
      <c r="M4664" s="184">
        <v>1358.4640954125032</v>
      </c>
    </row>
    <row r="4665" spans="1:13" x14ac:dyDescent="0.2">
      <c r="A4665" s="187" t="str">
        <f>B4665&amp;C4665&amp;D4665&amp;E4665</f>
        <v>200925A29CONT0</v>
      </c>
      <c r="B4665" s="184">
        <v>2009</v>
      </c>
      <c r="C4665" s="184" t="s">
        <v>2</v>
      </c>
      <c r="D4665" s="184" t="s">
        <v>31</v>
      </c>
      <c r="E4665" s="184">
        <v>0</v>
      </c>
      <c r="F4665" s="184">
        <v>465309</v>
      </c>
      <c r="G4665" s="184">
        <v>0</v>
      </c>
      <c r="H4665" s="184">
        <v>1</v>
      </c>
      <c r="I4665" s="184">
        <v>1</v>
      </c>
      <c r="J4665" s="184">
        <v>0</v>
      </c>
      <c r="K4665" s="184">
        <v>0</v>
      </c>
      <c r="L4665" s="184">
        <v>7.657492118140849E-2</v>
      </c>
      <c r="M4665" s="184">
        <v>1141.6719429952389</v>
      </c>
    </row>
    <row r="4666" spans="1:13" x14ac:dyDescent="0.2">
      <c r="A4666" s="187" t="str">
        <f>B4666&amp;C4666&amp;D4666&amp;E4666</f>
        <v>200925A29EMPR0</v>
      </c>
      <c r="B4666" s="184">
        <v>2009</v>
      </c>
      <c r="C4666" s="184" t="s">
        <v>2</v>
      </c>
      <c r="D4666" s="184" t="s">
        <v>32</v>
      </c>
      <c r="E4666" s="184">
        <v>0</v>
      </c>
      <c r="F4666" s="184">
        <v>92184</v>
      </c>
      <c r="G4666" s="184">
        <v>0</v>
      </c>
      <c r="H4666" s="184">
        <v>1</v>
      </c>
      <c r="I4666" s="184">
        <v>1</v>
      </c>
      <c r="J4666" s="184">
        <v>0</v>
      </c>
      <c r="K4666" s="184">
        <v>0</v>
      </c>
      <c r="L4666" s="184">
        <v>9.4680204807775753E-2</v>
      </c>
      <c r="M4666" s="184">
        <v>3570.5560294556981</v>
      </c>
    </row>
    <row r="4667" spans="1:13" x14ac:dyDescent="0.2">
      <c r="A4667" s="187" t="str">
        <f>B4667&amp;C4667&amp;D4667&amp;E4667</f>
        <v>200925A29INAT0</v>
      </c>
      <c r="B4667" s="184">
        <v>2009</v>
      </c>
      <c r="C4667" s="184" t="s">
        <v>2</v>
      </c>
      <c r="D4667" s="184" t="s">
        <v>54</v>
      </c>
      <c r="E4667" s="184">
        <v>0</v>
      </c>
      <c r="F4667" s="184">
        <v>1315317</v>
      </c>
      <c r="G4667" s="184">
        <v>1</v>
      </c>
      <c r="H4667" s="184">
        <v>0.42376856681697261</v>
      </c>
      <c r="I4667" s="184">
        <v>0</v>
      </c>
      <c r="J4667" s="184">
        <v>0.49583180328392318</v>
      </c>
      <c r="K4667" s="184">
        <v>0.86209027937751892</v>
      </c>
      <c r="L4667" s="184">
        <v>0.13790972062248111</v>
      </c>
      <c r="M4667" s="184"/>
    </row>
    <row r="4668" spans="1:13" x14ac:dyDescent="0.2">
      <c r="A4668" s="187" t="str">
        <f>B4668&amp;C4668&amp;D4668&amp;E4668</f>
        <v>200925A29MILI0</v>
      </c>
      <c r="B4668" s="184">
        <v>2009</v>
      </c>
      <c r="C4668" s="184" t="s">
        <v>2</v>
      </c>
      <c r="D4668" s="184" t="s">
        <v>26</v>
      </c>
      <c r="E4668" s="184">
        <v>0</v>
      </c>
      <c r="F4668" s="184">
        <v>23493</v>
      </c>
      <c r="G4668" s="184">
        <v>0</v>
      </c>
      <c r="H4668" s="184">
        <v>1</v>
      </c>
      <c r="I4668" s="184">
        <v>1</v>
      </c>
      <c r="J4668" s="184">
        <v>0</v>
      </c>
      <c r="K4668" s="184">
        <v>0</v>
      </c>
      <c r="L4668" s="184">
        <v>0.14217000808751543</v>
      </c>
      <c r="M4668" s="184">
        <v>2572.7531342495563</v>
      </c>
    </row>
    <row r="4669" spans="1:13" x14ac:dyDescent="0.2">
      <c r="A4669" s="187" t="str">
        <f>B4669&amp;C4669&amp;D4669&amp;E4669</f>
        <v>200925A29PUBL0</v>
      </c>
      <c r="B4669" s="184">
        <v>2009</v>
      </c>
      <c r="C4669" s="184" t="s">
        <v>2</v>
      </c>
      <c r="D4669" s="184" t="s">
        <v>27</v>
      </c>
      <c r="E4669" s="184">
        <v>0</v>
      </c>
      <c r="F4669" s="184">
        <v>175482</v>
      </c>
      <c r="G4669" s="184">
        <v>0</v>
      </c>
      <c r="H4669" s="184">
        <v>1</v>
      </c>
      <c r="I4669" s="184">
        <v>1</v>
      </c>
      <c r="J4669" s="184">
        <v>0</v>
      </c>
      <c r="K4669" s="184">
        <v>0</v>
      </c>
      <c r="L4669" s="184">
        <v>0.17178969922841089</v>
      </c>
      <c r="M4669" s="184">
        <v>2550.4913509214116</v>
      </c>
    </row>
    <row r="4670" spans="1:13" x14ac:dyDescent="0.2">
      <c r="A4670" s="187" t="str">
        <f>B4670&amp;C4670&amp;D4670&amp;E4670</f>
        <v>200925A29SCA10</v>
      </c>
      <c r="B4670" s="184">
        <v>2009</v>
      </c>
      <c r="C4670" s="184" t="s">
        <v>2</v>
      </c>
      <c r="D4670" s="184" t="s">
        <v>29</v>
      </c>
      <c r="E4670" s="184">
        <v>0</v>
      </c>
      <c r="F4670" s="184">
        <v>343563</v>
      </c>
      <c r="G4670" s="184">
        <v>0</v>
      </c>
      <c r="H4670" s="184">
        <v>1</v>
      </c>
      <c r="I4670" s="184">
        <v>1</v>
      </c>
      <c r="J4670" s="184">
        <v>0</v>
      </c>
      <c r="K4670" s="184">
        <v>0</v>
      </c>
      <c r="L4670" s="184">
        <v>0.13201072292417984</v>
      </c>
      <c r="M4670" s="184">
        <v>972.70338695003852</v>
      </c>
    </row>
    <row r="4671" spans="1:13" x14ac:dyDescent="0.2">
      <c r="A4671" s="187" t="str">
        <f>B4671&amp;C4671&amp;D4671&amp;E4671</f>
        <v>200925A29SCA20</v>
      </c>
      <c r="B4671" s="184">
        <v>2009</v>
      </c>
      <c r="C4671" s="184" t="s">
        <v>2</v>
      </c>
      <c r="D4671" s="184" t="s">
        <v>30</v>
      </c>
      <c r="E4671" s="184">
        <v>0</v>
      </c>
      <c r="F4671" s="184">
        <v>227307</v>
      </c>
      <c r="G4671" s="184">
        <v>0</v>
      </c>
      <c r="H4671" s="184">
        <v>1</v>
      </c>
      <c r="I4671" s="184">
        <v>1</v>
      </c>
      <c r="J4671" s="184">
        <v>0</v>
      </c>
      <c r="K4671" s="184">
        <v>0</v>
      </c>
      <c r="L4671" s="184">
        <v>0.18445098479149344</v>
      </c>
      <c r="M4671" s="184">
        <v>1050.2895703033953</v>
      </c>
    </row>
    <row r="4672" spans="1:13" x14ac:dyDescent="0.2">
      <c r="A4672" s="187" t="str">
        <f>B4672&amp;C4672&amp;D4672&amp;E4672</f>
        <v>200925A29SREM0</v>
      </c>
      <c r="B4672" s="184">
        <v>2009</v>
      </c>
      <c r="C4672" s="184" t="s">
        <v>2</v>
      </c>
      <c r="D4672" s="184" t="s">
        <v>35</v>
      </c>
      <c r="E4672" s="184">
        <v>0</v>
      </c>
      <c r="F4672" s="184">
        <v>36367</v>
      </c>
      <c r="G4672" s="184">
        <v>0</v>
      </c>
      <c r="H4672" s="184">
        <v>1</v>
      </c>
      <c r="I4672" s="184">
        <v>1</v>
      </c>
      <c r="J4672" s="184">
        <v>0</v>
      </c>
      <c r="K4672" s="184">
        <v>0</v>
      </c>
      <c r="L4672" s="184">
        <v>0.18624027277476835</v>
      </c>
      <c r="M4672" s="184">
        <v>0</v>
      </c>
    </row>
    <row r="4673" spans="1:13" x14ac:dyDescent="0.2">
      <c r="A4673" s="187" t="str">
        <f>B4673&amp;C4673&amp;D4673&amp;E4673</f>
        <v>200925A29TDOM0</v>
      </c>
      <c r="B4673" s="184">
        <v>2009</v>
      </c>
      <c r="C4673" s="184" t="s">
        <v>2</v>
      </c>
      <c r="D4673" s="184" t="s">
        <v>33</v>
      </c>
      <c r="E4673" s="184">
        <v>0</v>
      </c>
      <c r="F4673" s="184">
        <v>235943</v>
      </c>
      <c r="G4673" s="184">
        <v>0</v>
      </c>
      <c r="H4673" s="184">
        <v>1</v>
      </c>
      <c r="I4673" s="184">
        <v>1</v>
      </c>
      <c r="J4673" s="184">
        <v>0</v>
      </c>
      <c r="K4673" s="184">
        <v>0</v>
      </c>
      <c r="L4673" s="184">
        <v>7.9735359811479889E-2</v>
      </c>
      <c r="M4673" s="184">
        <v>524.09096252967788</v>
      </c>
    </row>
    <row r="4674" spans="1:13" x14ac:dyDescent="0.2">
      <c r="A4674" s="187" t="str">
        <f>B4674&amp;C4674&amp;D4674&amp;E4674</f>
        <v>200930EMAAGCC0</v>
      </c>
      <c r="B4674" s="184">
        <v>2009</v>
      </c>
      <c r="C4674" s="184" t="s">
        <v>4</v>
      </c>
      <c r="D4674" s="184" t="s">
        <v>23</v>
      </c>
      <c r="E4674" s="184">
        <v>0</v>
      </c>
      <c r="F4674" s="184">
        <v>20712</v>
      </c>
      <c r="G4674" s="184">
        <v>0</v>
      </c>
      <c r="H4674" s="184">
        <v>1</v>
      </c>
      <c r="I4674" s="184">
        <v>1</v>
      </c>
      <c r="J4674" s="184">
        <v>0</v>
      </c>
      <c r="K4674" s="184">
        <v>0</v>
      </c>
      <c r="L4674" s="184">
        <v>3.7079953650057937E-2</v>
      </c>
      <c r="M4674" s="184">
        <v>719.33001167565101</v>
      </c>
    </row>
    <row r="4675" spans="1:13" x14ac:dyDescent="0.2">
      <c r="A4675" s="187" t="str">
        <f>B4675&amp;C4675&amp;D4675&amp;E4675</f>
        <v>200930EMAAGSC0</v>
      </c>
      <c r="B4675" s="184">
        <v>2009</v>
      </c>
      <c r="C4675" s="184" t="s">
        <v>4</v>
      </c>
      <c r="D4675" s="184" t="s">
        <v>28</v>
      </c>
      <c r="E4675" s="184">
        <v>0</v>
      </c>
      <c r="F4675" s="184">
        <v>45843</v>
      </c>
      <c r="G4675" s="184">
        <v>0</v>
      </c>
      <c r="H4675" s="184">
        <v>1</v>
      </c>
      <c r="I4675" s="184">
        <v>1</v>
      </c>
      <c r="J4675" s="184">
        <v>0</v>
      </c>
      <c r="K4675" s="184">
        <v>0</v>
      </c>
      <c r="L4675" s="184">
        <v>1.8039831599153632E-2</v>
      </c>
      <c r="M4675" s="184">
        <v>573.42120724083338</v>
      </c>
    </row>
    <row r="4676" spans="1:13" x14ac:dyDescent="0.2">
      <c r="A4676" s="187" t="str">
        <f>B4676&amp;C4676&amp;D4676&amp;E4676</f>
        <v>200930EMAAUTO0</v>
      </c>
      <c r="B4676" s="184">
        <v>2009</v>
      </c>
      <c r="C4676" s="184" t="s">
        <v>4</v>
      </c>
      <c r="D4676" s="184" t="s">
        <v>34</v>
      </c>
      <c r="E4676" s="184">
        <v>0</v>
      </c>
      <c r="F4676" s="184">
        <v>162707</v>
      </c>
      <c r="G4676" s="184">
        <v>0</v>
      </c>
      <c r="H4676" s="184">
        <v>1</v>
      </c>
      <c r="I4676" s="184">
        <v>1</v>
      </c>
      <c r="J4676" s="184">
        <v>0</v>
      </c>
      <c r="K4676" s="184">
        <v>0</v>
      </c>
      <c r="L4676" s="184">
        <v>2.0306440411291461E-2</v>
      </c>
      <c r="M4676" s="184">
        <v>0</v>
      </c>
    </row>
    <row r="4677" spans="1:13" x14ac:dyDescent="0.2">
      <c r="A4677" s="187" t="str">
        <f>B4677&amp;C4677&amp;D4677&amp;E4677</f>
        <v>200930EMACCA10</v>
      </c>
      <c r="B4677" s="184">
        <v>2009</v>
      </c>
      <c r="C4677" s="184" t="s">
        <v>4</v>
      </c>
      <c r="D4677" s="184" t="s">
        <v>24</v>
      </c>
      <c r="E4677" s="184">
        <v>0</v>
      </c>
      <c r="F4677" s="184">
        <v>2018937</v>
      </c>
      <c r="G4677" s="184">
        <v>0</v>
      </c>
      <c r="H4677" s="184">
        <v>1</v>
      </c>
      <c r="I4677" s="184">
        <v>1</v>
      </c>
      <c r="J4677" s="184">
        <v>0</v>
      </c>
      <c r="K4677" s="184">
        <v>0</v>
      </c>
      <c r="L4677" s="184">
        <v>5.5874948054347409E-2</v>
      </c>
      <c r="M4677" s="184">
        <v>1545.7033479639038</v>
      </c>
    </row>
    <row r="4678" spans="1:13" x14ac:dyDescent="0.2">
      <c r="A4678" s="187" t="str">
        <f>B4678&amp;C4678&amp;D4678&amp;E4678</f>
        <v>200930EMACCA20</v>
      </c>
      <c r="B4678" s="184">
        <v>2009</v>
      </c>
      <c r="C4678" s="184" t="s">
        <v>4</v>
      </c>
      <c r="D4678" s="184" t="s">
        <v>25</v>
      </c>
      <c r="E4678" s="184">
        <v>0</v>
      </c>
      <c r="F4678" s="184">
        <v>5649149</v>
      </c>
      <c r="G4678" s="184">
        <v>0</v>
      </c>
      <c r="H4678" s="184">
        <v>1</v>
      </c>
      <c r="I4678" s="184">
        <v>1</v>
      </c>
      <c r="J4678" s="184">
        <v>0</v>
      </c>
      <c r="K4678" s="184">
        <v>0</v>
      </c>
      <c r="L4678" s="184">
        <v>5.5798492834938498E-2</v>
      </c>
      <c r="M4678" s="184">
        <v>1791.4063475814053</v>
      </c>
    </row>
    <row r="4679" spans="1:13" x14ac:dyDescent="0.2">
      <c r="A4679" s="187" t="str">
        <f>B4679&amp;C4679&amp;D4679&amp;E4679</f>
        <v>200930EMACONT0</v>
      </c>
      <c r="B4679" s="184">
        <v>2009</v>
      </c>
      <c r="C4679" s="184" t="s">
        <v>4</v>
      </c>
      <c r="D4679" s="184" t="s">
        <v>31</v>
      </c>
      <c r="E4679" s="184">
        <v>0</v>
      </c>
      <c r="F4679" s="184">
        <v>4453545</v>
      </c>
      <c r="G4679" s="184">
        <v>0</v>
      </c>
      <c r="H4679" s="184">
        <v>1</v>
      </c>
      <c r="I4679" s="184">
        <v>1</v>
      </c>
      <c r="J4679" s="184">
        <v>0</v>
      </c>
      <c r="K4679" s="184">
        <v>0</v>
      </c>
      <c r="L4679" s="184">
        <v>2.9459004006920329E-2</v>
      </c>
      <c r="M4679" s="184">
        <v>1353.0312026390266</v>
      </c>
    </row>
    <row r="4680" spans="1:13" x14ac:dyDescent="0.2">
      <c r="A4680" s="187" t="str">
        <f>B4680&amp;C4680&amp;D4680&amp;E4680</f>
        <v>200930EMAEMPR0</v>
      </c>
      <c r="B4680" s="184">
        <v>2009</v>
      </c>
      <c r="C4680" s="184" t="s">
        <v>4</v>
      </c>
      <c r="D4680" s="184" t="s">
        <v>32</v>
      </c>
      <c r="E4680" s="184">
        <v>0</v>
      </c>
      <c r="F4680" s="184">
        <v>1031224</v>
      </c>
      <c r="G4680" s="184">
        <v>0</v>
      </c>
      <c r="H4680" s="184">
        <v>1</v>
      </c>
      <c r="I4680" s="184">
        <v>1</v>
      </c>
      <c r="J4680" s="184">
        <v>0</v>
      </c>
      <c r="K4680" s="184">
        <v>0</v>
      </c>
      <c r="L4680" s="184">
        <v>2.8918062419028261E-2</v>
      </c>
      <c r="M4680" s="184">
        <v>4580.7942130173469</v>
      </c>
    </row>
    <row r="4681" spans="1:13" x14ac:dyDescent="0.2">
      <c r="A4681" s="187" t="str">
        <f>B4681&amp;C4681&amp;D4681&amp;E4681</f>
        <v>200930EMAINAT0</v>
      </c>
      <c r="B4681" s="184">
        <v>2009</v>
      </c>
      <c r="C4681" s="184" t="s">
        <v>4</v>
      </c>
      <c r="D4681" s="184" t="s">
        <v>54</v>
      </c>
      <c r="E4681" s="184">
        <v>0</v>
      </c>
      <c r="F4681" s="184">
        <v>11439367</v>
      </c>
      <c r="G4681" s="184">
        <v>1</v>
      </c>
      <c r="H4681" s="184">
        <v>0.11484691416928926</v>
      </c>
      <c r="I4681" s="184">
        <v>0</v>
      </c>
      <c r="J4681" s="184">
        <v>0.86657898116215692</v>
      </c>
      <c r="K4681" s="184">
        <v>0.97476057897259527</v>
      </c>
      <c r="L4681" s="184">
        <v>2.523942102740475E-2</v>
      </c>
      <c r="M4681" s="184"/>
    </row>
    <row r="4682" spans="1:13" x14ac:dyDescent="0.2">
      <c r="A4682" s="187" t="str">
        <f>B4682&amp;C4682&amp;D4682&amp;E4682</f>
        <v>200930EMAMILI0</v>
      </c>
      <c r="B4682" s="184">
        <v>2009</v>
      </c>
      <c r="C4682" s="184" t="s">
        <v>4</v>
      </c>
      <c r="D4682" s="184" t="s">
        <v>26</v>
      </c>
      <c r="E4682" s="184">
        <v>0</v>
      </c>
      <c r="F4682" s="184">
        <v>67121</v>
      </c>
      <c r="G4682" s="184">
        <v>0</v>
      </c>
      <c r="H4682" s="184">
        <v>1</v>
      </c>
      <c r="I4682" s="184">
        <v>1</v>
      </c>
      <c r="J4682" s="184">
        <v>0</v>
      </c>
      <c r="K4682" s="184">
        <v>0</v>
      </c>
      <c r="L4682" s="184">
        <v>6.9546043712102018E-2</v>
      </c>
      <c r="M4682" s="184">
        <v>4478.5040410614065</v>
      </c>
    </row>
    <row r="4683" spans="1:13" x14ac:dyDescent="0.2">
      <c r="A4683" s="187" t="str">
        <f>B4683&amp;C4683&amp;D4683&amp;E4683</f>
        <v>200930EMAPUBL0</v>
      </c>
      <c r="B4683" s="184">
        <v>2009</v>
      </c>
      <c r="C4683" s="184" t="s">
        <v>4</v>
      </c>
      <c r="D4683" s="184" t="s">
        <v>27</v>
      </c>
      <c r="E4683" s="184">
        <v>0</v>
      </c>
      <c r="F4683" s="184">
        <v>1616042</v>
      </c>
      <c r="G4683" s="184">
        <v>0</v>
      </c>
      <c r="H4683" s="184">
        <v>1</v>
      </c>
      <c r="I4683" s="184">
        <v>1</v>
      </c>
      <c r="J4683" s="184">
        <v>0</v>
      </c>
      <c r="K4683" s="184">
        <v>0</v>
      </c>
      <c r="L4683" s="184">
        <v>7.1449256888125437E-2</v>
      </c>
      <c r="M4683" s="184">
        <v>3409.2091417367587</v>
      </c>
    </row>
    <row r="4684" spans="1:13" x14ac:dyDescent="0.2">
      <c r="A4684" s="187" t="str">
        <f>B4684&amp;C4684&amp;D4684&amp;E4684</f>
        <v>200930EMASCA10</v>
      </c>
      <c r="B4684" s="184">
        <v>2009</v>
      </c>
      <c r="C4684" s="184" t="s">
        <v>4</v>
      </c>
      <c r="D4684" s="184" t="s">
        <v>29</v>
      </c>
      <c r="E4684" s="184">
        <v>0</v>
      </c>
      <c r="F4684" s="184">
        <v>1247860</v>
      </c>
      <c r="G4684" s="184">
        <v>0</v>
      </c>
      <c r="H4684" s="184">
        <v>1</v>
      </c>
      <c r="I4684" s="184">
        <v>1</v>
      </c>
      <c r="J4684" s="184">
        <v>0</v>
      </c>
      <c r="K4684" s="184">
        <v>0</v>
      </c>
      <c r="L4684" s="184">
        <v>4.6522045742310836E-2</v>
      </c>
      <c r="M4684" s="184">
        <v>1149.1705748598567</v>
      </c>
    </row>
    <row r="4685" spans="1:13" x14ac:dyDescent="0.2">
      <c r="A4685" s="187" t="str">
        <f>B4685&amp;C4685&amp;D4685&amp;E4685</f>
        <v>200930EMASCA20</v>
      </c>
      <c r="B4685" s="184">
        <v>2009</v>
      </c>
      <c r="C4685" s="184" t="s">
        <v>4</v>
      </c>
      <c r="D4685" s="184" t="s">
        <v>30</v>
      </c>
      <c r="E4685" s="184">
        <v>0</v>
      </c>
      <c r="F4685" s="184">
        <v>702025</v>
      </c>
      <c r="G4685" s="184">
        <v>0</v>
      </c>
      <c r="H4685" s="184">
        <v>1</v>
      </c>
      <c r="I4685" s="184">
        <v>1</v>
      </c>
      <c r="J4685" s="184">
        <v>0</v>
      </c>
      <c r="K4685" s="184">
        <v>0</v>
      </c>
      <c r="L4685" s="184">
        <v>5.1526655033652648E-2</v>
      </c>
      <c r="M4685" s="184">
        <v>2334.9820283991589</v>
      </c>
    </row>
    <row r="4686" spans="1:13" x14ac:dyDescent="0.2">
      <c r="A4686" s="187" t="str">
        <f>B4686&amp;C4686&amp;D4686&amp;E4686</f>
        <v>200930EMASREM0</v>
      </c>
      <c r="B4686" s="184">
        <v>2009</v>
      </c>
      <c r="C4686" s="184" t="s">
        <v>4</v>
      </c>
      <c r="D4686" s="184" t="s">
        <v>35</v>
      </c>
      <c r="E4686" s="184">
        <v>0</v>
      </c>
      <c r="F4686" s="184">
        <v>209820</v>
      </c>
      <c r="G4686" s="184">
        <v>0</v>
      </c>
      <c r="H4686" s="184">
        <v>1</v>
      </c>
      <c r="I4686" s="184">
        <v>1</v>
      </c>
      <c r="J4686" s="184">
        <v>0</v>
      </c>
      <c r="K4686" s="184">
        <v>0</v>
      </c>
      <c r="L4686" s="184">
        <v>2.9930416547516919E-2</v>
      </c>
      <c r="M4686" s="184">
        <v>20.654830344312405</v>
      </c>
    </row>
    <row r="4687" spans="1:13" x14ac:dyDescent="0.2">
      <c r="A4687" s="187" t="str">
        <f>B4687&amp;C4687&amp;D4687&amp;E4687</f>
        <v>200930EMATDOM0</v>
      </c>
      <c r="B4687" s="184">
        <v>2009</v>
      </c>
      <c r="C4687" s="184" t="s">
        <v>4</v>
      </c>
      <c r="D4687" s="184" t="s">
        <v>33</v>
      </c>
      <c r="E4687" s="184">
        <v>0</v>
      </c>
      <c r="F4687" s="184">
        <v>1979841</v>
      </c>
      <c r="G4687" s="184">
        <v>0</v>
      </c>
      <c r="H4687" s="184">
        <v>1</v>
      </c>
      <c r="I4687" s="184">
        <v>1</v>
      </c>
      <c r="J4687" s="184">
        <v>0</v>
      </c>
      <c r="K4687" s="184">
        <v>0</v>
      </c>
      <c r="L4687" s="184">
        <v>4.2505433517135975E-2</v>
      </c>
      <c r="M4687" s="184">
        <v>585.79451655643174</v>
      </c>
    </row>
    <row r="4688" spans="1:13" x14ac:dyDescent="0.2">
      <c r="A4688" s="187" t="str">
        <f>B4688&amp;C4688&amp;D4688&amp;E4688</f>
        <v>200915A17AUTO15</v>
      </c>
      <c r="B4688" s="184">
        <v>2009</v>
      </c>
      <c r="C4688" s="184" t="s">
        <v>0</v>
      </c>
      <c r="D4688" s="184" t="s">
        <v>34</v>
      </c>
      <c r="E4688" s="184">
        <v>15</v>
      </c>
      <c r="F4688" s="184">
        <v>384</v>
      </c>
      <c r="G4688" s="184">
        <v>0</v>
      </c>
      <c r="H4688" s="184">
        <v>1</v>
      </c>
      <c r="I4688" s="184">
        <v>1</v>
      </c>
      <c r="J4688" s="184">
        <v>0</v>
      </c>
      <c r="K4688" s="184">
        <v>0</v>
      </c>
      <c r="L4688" s="184">
        <v>0.5</v>
      </c>
      <c r="M4688" s="184">
        <v>0</v>
      </c>
    </row>
    <row r="4689" spans="1:13" x14ac:dyDescent="0.2">
      <c r="A4689" s="187" t="str">
        <f>B4689&amp;C4689&amp;D4689&amp;E4689</f>
        <v>200915A17CCA215</v>
      </c>
      <c r="B4689" s="184">
        <v>2009</v>
      </c>
      <c r="C4689" s="184" t="s">
        <v>0</v>
      </c>
      <c r="D4689" s="184" t="s">
        <v>25</v>
      </c>
      <c r="E4689" s="184">
        <v>15</v>
      </c>
      <c r="F4689" s="184">
        <v>383</v>
      </c>
      <c r="G4689" s="184">
        <v>0</v>
      </c>
      <c r="H4689" s="184">
        <v>1</v>
      </c>
      <c r="I4689" s="184">
        <v>1</v>
      </c>
      <c r="J4689" s="184">
        <v>0</v>
      </c>
      <c r="K4689" s="184">
        <v>0</v>
      </c>
      <c r="L4689" s="184">
        <v>1</v>
      </c>
      <c r="M4689" s="184">
        <v>261.81396821298409</v>
      </c>
    </row>
    <row r="4690" spans="1:13" x14ac:dyDescent="0.2">
      <c r="A4690" s="187" t="str">
        <f>B4690&amp;C4690&amp;D4690&amp;E4690</f>
        <v>200915A17CONT15</v>
      </c>
      <c r="B4690" s="184">
        <v>2009</v>
      </c>
      <c r="C4690" s="184" t="s">
        <v>0</v>
      </c>
      <c r="D4690" s="184" t="s">
        <v>31</v>
      </c>
      <c r="E4690" s="184">
        <v>15</v>
      </c>
      <c r="F4690" s="184">
        <v>2875</v>
      </c>
      <c r="G4690" s="184">
        <v>0</v>
      </c>
      <c r="H4690" s="184">
        <v>1</v>
      </c>
      <c r="I4690" s="184">
        <v>1</v>
      </c>
      <c r="J4690" s="184">
        <v>0</v>
      </c>
      <c r="K4690" s="184">
        <v>0</v>
      </c>
      <c r="L4690" s="184">
        <v>0.86678260869565216</v>
      </c>
      <c r="M4690" s="184">
        <v>184.80480198518737</v>
      </c>
    </row>
    <row r="4691" spans="1:13" x14ac:dyDescent="0.2">
      <c r="A4691" s="187" t="str">
        <f>B4691&amp;C4691&amp;D4691&amp;E4691</f>
        <v>200915A17INAT15</v>
      </c>
      <c r="B4691" s="184">
        <v>2009</v>
      </c>
      <c r="C4691" s="184" t="s">
        <v>0</v>
      </c>
      <c r="D4691" s="184" t="s">
        <v>54</v>
      </c>
      <c r="E4691" s="184">
        <v>15</v>
      </c>
      <c r="F4691" s="184">
        <v>93375</v>
      </c>
      <c r="G4691" s="184">
        <v>1</v>
      </c>
      <c r="H4691" s="184">
        <v>4.7207496653279786E-2</v>
      </c>
      <c r="I4691" s="184">
        <v>0</v>
      </c>
      <c r="J4691" s="184">
        <v>9.2433734939759038E-2</v>
      </c>
      <c r="K4691" s="184">
        <v>9.4489959839357429E-2</v>
      </c>
      <c r="L4691" s="184">
        <v>0.90551004016064252</v>
      </c>
      <c r="M4691" s="184"/>
    </row>
    <row r="4692" spans="1:13" x14ac:dyDescent="0.2">
      <c r="A4692" s="187" t="str">
        <f>B4692&amp;C4692&amp;D4692&amp;E4692</f>
        <v>200915A17SCA115</v>
      </c>
      <c r="B4692" s="184">
        <v>2009</v>
      </c>
      <c r="C4692" s="184" t="s">
        <v>0</v>
      </c>
      <c r="D4692" s="184" t="s">
        <v>29</v>
      </c>
      <c r="E4692" s="184">
        <v>15</v>
      </c>
      <c r="F4692" s="184">
        <v>4602</v>
      </c>
      <c r="G4692" s="184">
        <v>0</v>
      </c>
      <c r="H4692" s="184">
        <v>1</v>
      </c>
      <c r="I4692" s="184">
        <v>1</v>
      </c>
      <c r="J4692" s="184">
        <v>0</v>
      </c>
      <c r="K4692" s="184">
        <v>0</v>
      </c>
      <c r="L4692" s="184">
        <v>0.75032594524119944</v>
      </c>
      <c r="M4692" s="184">
        <v>213.23392560645431</v>
      </c>
    </row>
    <row r="4693" spans="1:13" x14ac:dyDescent="0.2">
      <c r="A4693" s="187" t="str">
        <f>B4693&amp;C4693&amp;D4693&amp;E4693</f>
        <v>200915A17SCA215</v>
      </c>
      <c r="B4693" s="184">
        <v>2009</v>
      </c>
      <c r="C4693" s="184" t="s">
        <v>0</v>
      </c>
      <c r="D4693" s="184" t="s">
        <v>30</v>
      </c>
      <c r="E4693" s="184">
        <v>15</v>
      </c>
      <c r="F4693" s="184">
        <v>1149</v>
      </c>
      <c r="G4693" s="184">
        <v>0</v>
      </c>
      <c r="H4693" s="184">
        <v>1</v>
      </c>
      <c r="I4693" s="184">
        <v>1</v>
      </c>
      <c r="J4693" s="184">
        <v>0</v>
      </c>
      <c r="K4693" s="184">
        <v>0</v>
      </c>
      <c r="L4693" s="184">
        <v>0.8337684943429069</v>
      </c>
      <c r="M4693" s="184">
        <v>448.16860000204031</v>
      </c>
    </row>
    <row r="4694" spans="1:13" x14ac:dyDescent="0.2">
      <c r="A4694" s="187" t="str">
        <f>B4694&amp;C4694&amp;D4694&amp;E4694</f>
        <v>200915A17SREM15</v>
      </c>
      <c r="B4694" s="184">
        <v>2009</v>
      </c>
      <c r="C4694" s="184" t="s">
        <v>0</v>
      </c>
      <c r="D4694" s="184" t="s">
        <v>35</v>
      </c>
      <c r="E4694" s="184">
        <v>15</v>
      </c>
      <c r="F4694" s="184">
        <v>3643</v>
      </c>
      <c r="G4694" s="184">
        <v>0</v>
      </c>
      <c r="H4694" s="184">
        <v>1</v>
      </c>
      <c r="I4694" s="184">
        <v>1</v>
      </c>
      <c r="J4694" s="184">
        <v>0</v>
      </c>
      <c r="K4694" s="184">
        <v>0</v>
      </c>
      <c r="L4694" s="184">
        <v>1</v>
      </c>
      <c r="M4694" s="184">
        <v>2.9456496572696866</v>
      </c>
    </row>
    <row r="4695" spans="1:13" x14ac:dyDescent="0.2">
      <c r="A4695" s="187" t="str">
        <f>B4695&amp;C4695&amp;D4695&amp;E4695</f>
        <v>200915A17TDOM15</v>
      </c>
      <c r="B4695" s="184">
        <v>2009</v>
      </c>
      <c r="C4695" s="184" t="s">
        <v>0</v>
      </c>
      <c r="D4695" s="184" t="s">
        <v>33</v>
      </c>
      <c r="E4695" s="184">
        <v>15</v>
      </c>
      <c r="F4695" s="184">
        <v>2298</v>
      </c>
      <c r="G4695" s="184">
        <v>0</v>
      </c>
      <c r="H4695" s="184">
        <v>1</v>
      </c>
      <c r="I4695" s="184">
        <v>1</v>
      </c>
      <c r="J4695" s="184">
        <v>0</v>
      </c>
      <c r="K4695" s="184">
        <v>0</v>
      </c>
      <c r="L4695" s="184">
        <v>0.83289817232375984</v>
      </c>
      <c r="M4695" s="184">
        <v>219.10980467478379</v>
      </c>
    </row>
    <row r="4696" spans="1:13" x14ac:dyDescent="0.2">
      <c r="A4696" s="187" t="str">
        <f>B4696&amp;C4696&amp;D4696&amp;E4696</f>
        <v>200915A29AGSC15</v>
      </c>
      <c r="B4696" s="184">
        <v>2009</v>
      </c>
      <c r="C4696" s="184" t="s">
        <v>3</v>
      </c>
      <c r="D4696" s="184" t="s">
        <v>28</v>
      </c>
      <c r="E4696" s="184">
        <v>15</v>
      </c>
      <c r="F4696" s="184">
        <v>766</v>
      </c>
      <c r="G4696" s="184">
        <v>0</v>
      </c>
      <c r="H4696" s="184">
        <v>1</v>
      </c>
      <c r="I4696" s="184">
        <v>1</v>
      </c>
      <c r="J4696" s="184">
        <v>0</v>
      </c>
      <c r="K4696" s="184">
        <v>0</v>
      </c>
      <c r="L4696" s="184">
        <v>0</v>
      </c>
      <c r="M4696" s="184">
        <v>551.87945881984228</v>
      </c>
    </row>
    <row r="4697" spans="1:13" x14ac:dyDescent="0.2">
      <c r="A4697" s="187" t="str">
        <f>B4697&amp;C4697&amp;D4697&amp;E4697</f>
        <v>200915A29AUTO15</v>
      </c>
      <c r="B4697" s="184">
        <v>2009</v>
      </c>
      <c r="C4697" s="184" t="s">
        <v>3</v>
      </c>
      <c r="D4697" s="184" t="s">
        <v>34</v>
      </c>
      <c r="E4697" s="184">
        <v>15</v>
      </c>
      <c r="F4697" s="184">
        <v>1533</v>
      </c>
      <c r="G4697" s="184">
        <v>0</v>
      </c>
      <c r="H4697" s="184">
        <v>1</v>
      </c>
      <c r="I4697" s="184">
        <v>1</v>
      </c>
      <c r="J4697" s="184">
        <v>0</v>
      </c>
      <c r="K4697" s="184">
        <v>0</v>
      </c>
      <c r="L4697" s="184">
        <v>0.37573385518590996</v>
      </c>
      <c r="M4697" s="184">
        <v>0</v>
      </c>
    </row>
    <row r="4698" spans="1:13" x14ac:dyDescent="0.2">
      <c r="A4698" s="187" t="str">
        <f>B4698&amp;C4698&amp;D4698&amp;E4698</f>
        <v>200915A29CCA115</v>
      </c>
      <c r="B4698" s="184">
        <v>2009</v>
      </c>
      <c r="C4698" s="184" t="s">
        <v>3</v>
      </c>
      <c r="D4698" s="184" t="s">
        <v>24</v>
      </c>
      <c r="E4698" s="184">
        <v>15</v>
      </c>
      <c r="F4698" s="184">
        <v>24157</v>
      </c>
      <c r="G4698" s="184">
        <v>0</v>
      </c>
      <c r="H4698" s="184">
        <v>1</v>
      </c>
      <c r="I4698" s="184">
        <v>1</v>
      </c>
      <c r="J4698" s="184">
        <v>0</v>
      </c>
      <c r="K4698" s="184">
        <v>0</v>
      </c>
      <c r="L4698" s="184">
        <v>0.16670116322391026</v>
      </c>
      <c r="M4698" s="184">
        <v>818.10052163158809</v>
      </c>
    </row>
    <row r="4699" spans="1:13" x14ac:dyDescent="0.2">
      <c r="A4699" s="187" t="str">
        <f>B4699&amp;C4699&amp;D4699&amp;E4699</f>
        <v>200915A29CCA215</v>
      </c>
      <c r="B4699" s="184">
        <v>2009</v>
      </c>
      <c r="C4699" s="184" t="s">
        <v>3</v>
      </c>
      <c r="D4699" s="184" t="s">
        <v>25</v>
      </c>
      <c r="E4699" s="184">
        <v>15</v>
      </c>
      <c r="F4699" s="184">
        <v>75546</v>
      </c>
      <c r="G4699" s="184">
        <v>0</v>
      </c>
      <c r="H4699" s="184">
        <v>1</v>
      </c>
      <c r="I4699" s="184">
        <v>1</v>
      </c>
      <c r="J4699" s="184">
        <v>0</v>
      </c>
      <c r="K4699" s="184">
        <v>0</v>
      </c>
      <c r="L4699" s="184">
        <v>0.17767982421306225</v>
      </c>
      <c r="M4699" s="184">
        <v>832.83207338045929</v>
      </c>
    </row>
    <row r="4700" spans="1:13" x14ac:dyDescent="0.2">
      <c r="A4700" s="187" t="str">
        <f>B4700&amp;C4700&amp;D4700&amp;E4700</f>
        <v>200915A29CONT15</v>
      </c>
      <c r="B4700" s="184">
        <v>2009</v>
      </c>
      <c r="C4700" s="184" t="s">
        <v>3</v>
      </c>
      <c r="D4700" s="184" t="s">
        <v>31</v>
      </c>
      <c r="E4700" s="184">
        <v>15</v>
      </c>
      <c r="F4700" s="184">
        <v>58295</v>
      </c>
      <c r="G4700" s="184">
        <v>0</v>
      </c>
      <c r="H4700" s="184">
        <v>1</v>
      </c>
      <c r="I4700" s="184">
        <v>1</v>
      </c>
      <c r="J4700" s="184">
        <v>0</v>
      </c>
      <c r="K4700" s="184">
        <v>0</v>
      </c>
      <c r="L4700" s="184">
        <v>0.21713697572690624</v>
      </c>
      <c r="M4700" s="184">
        <v>511.01903540824674</v>
      </c>
    </row>
    <row r="4701" spans="1:13" x14ac:dyDescent="0.2">
      <c r="A4701" s="187" t="str">
        <f>B4701&amp;C4701&amp;D4701&amp;E4701</f>
        <v>200915A29EMPR15</v>
      </c>
      <c r="B4701" s="184">
        <v>2009</v>
      </c>
      <c r="C4701" s="184" t="s">
        <v>3</v>
      </c>
      <c r="D4701" s="184" t="s">
        <v>32</v>
      </c>
      <c r="E4701" s="184">
        <v>15</v>
      </c>
      <c r="F4701" s="184">
        <v>2301</v>
      </c>
      <c r="G4701" s="184">
        <v>0</v>
      </c>
      <c r="H4701" s="184">
        <v>1</v>
      </c>
      <c r="I4701" s="184">
        <v>1</v>
      </c>
      <c r="J4701" s="184">
        <v>0</v>
      </c>
      <c r="K4701" s="184">
        <v>0</v>
      </c>
      <c r="L4701" s="184">
        <v>0.2503259452411995</v>
      </c>
      <c r="M4701" s="184">
        <v>2035.0389204308851</v>
      </c>
    </row>
    <row r="4702" spans="1:13" x14ac:dyDescent="0.2">
      <c r="A4702" s="187" t="str">
        <f>B4702&amp;C4702&amp;D4702&amp;E4702</f>
        <v>200915A29INAT15</v>
      </c>
      <c r="B4702" s="184">
        <v>2009</v>
      </c>
      <c r="C4702" s="184" t="s">
        <v>3</v>
      </c>
      <c r="D4702" s="184" t="s">
        <v>54</v>
      </c>
      <c r="E4702" s="184">
        <v>15</v>
      </c>
      <c r="F4702" s="184">
        <v>289695</v>
      </c>
      <c r="G4702" s="184">
        <v>1</v>
      </c>
      <c r="H4702" s="184">
        <v>0.20250608398488065</v>
      </c>
      <c r="I4702" s="184">
        <v>0</v>
      </c>
      <c r="J4702" s="184">
        <v>0.30908369146861353</v>
      </c>
      <c r="K4702" s="184">
        <v>0.44409465127116449</v>
      </c>
      <c r="L4702" s="184">
        <v>0.55590534872883546</v>
      </c>
      <c r="M4702" s="184"/>
    </row>
    <row r="4703" spans="1:13" x14ac:dyDescent="0.2">
      <c r="A4703" s="187" t="str">
        <f>B4703&amp;C4703&amp;D4703&amp;E4703</f>
        <v>200915A29MILI15</v>
      </c>
      <c r="B4703" s="184">
        <v>2009</v>
      </c>
      <c r="C4703" s="184" t="s">
        <v>3</v>
      </c>
      <c r="D4703" s="184" t="s">
        <v>26</v>
      </c>
      <c r="E4703" s="184">
        <v>15</v>
      </c>
      <c r="F4703" s="184">
        <v>3642</v>
      </c>
      <c r="G4703" s="184">
        <v>0</v>
      </c>
      <c r="H4703" s="184">
        <v>1</v>
      </c>
      <c r="I4703" s="184">
        <v>1</v>
      </c>
      <c r="J4703" s="184">
        <v>0</v>
      </c>
      <c r="K4703" s="184">
        <v>0</v>
      </c>
      <c r="L4703" s="184">
        <v>0.21032399780340472</v>
      </c>
      <c r="M4703" s="184">
        <v>1406.0015575787002</v>
      </c>
    </row>
    <row r="4704" spans="1:13" x14ac:dyDescent="0.2">
      <c r="A4704" s="187" t="str">
        <f>B4704&amp;C4704&amp;D4704&amp;E4704</f>
        <v>200915A29PUBL15</v>
      </c>
      <c r="B4704" s="184">
        <v>2009</v>
      </c>
      <c r="C4704" s="184" t="s">
        <v>3</v>
      </c>
      <c r="D4704" s="184" t="s">
        <v>27</v>
      </c>
      <c r="E4704" s="184">
        <v>15</v>
      </c>
      <c r="F4704" s="184">
        <v>9008</v>
      </c>
      <c r="G4704" s="184">
        <v>0</v>
      </c>
      <c r="H4704" s="184">
        <v>1</v>
      </c>
      <c r="I4704" s="184">
        <v>1</v>
      </c>
      <c r="J4704" s="184">
        <v>0</v>
      </c>
      <c r="K4704" s="184">
        <v>0</v>
      </c>
      <c r="L4704" s="184">
        <v>0.31927175843694494</v>
      </c>
      <c r="M4704" s="184">
        <v>1631.3999239182062</v>
      </c>
    </row>
    <row r="4705" spans="1:13" x14ac:dyDescent="0.2">
      <c r="A4705" s="187" t="str">
        <f>B4705&amp;C4705&amp;D4705&amp;E4705</f>
        <v>200915A29SCA115</v>
      </c>
      <c r="B4705" s="184">
        <v>2009</v>
      </c>
      <c r="C4705" s="184" t="s">
        <v>3</v>
      </c>
      <c r="D4705" s="184" t="s">
        <v>29</v>
      </c>
      <c r="E4705" s="184">
        <v>15</v>
      </c>
      <c r="F4705" s="184">
        <v>60781</v>
      </c>
      <c r="G4705" s="184">
        <v>0</v>
      </c>
      <c r="H4705" s="184">
        <v>1</v>
      </c>
      <c r="I4705" s="184">
        <v>1</v>
      </c>
      <c r="J4705" s="184">
        <v>0</v>
      </c>
      <c r="K4705" s="184">
        <v>0</v>
      </c>
      <c r="L4705" s="184">
        <v>0.35331764860729503</v>
      </c>
      <c r="M4705" s="184">
        <v>532.56950363030114</v>
      </c>
    </row>
    <row r="4706" spans="1:13" x14ac:dyDescent="0.2">
      <c r="A4706" s="187" t="str">
        <f>B4706&amp;C4706&amp;D4706&amp;E4706</f>
        <v>200915A29SCA215</v>
      </c>
      <c r="B4706" s="184">
        <v>2009</v>
      </c>
      <c r="C4706" s="184" t="s">
        <v>3</v>
      </c>
      <c r="D4706" s="184" t="s">
        <v>30</v>
      </c>
      <c r="E4706" s="184">
        <v>15</v>
      </c>
      <c r="F4706" s="184">
        <v>18210</v>
      </c>
      <c r="G4706" s="184">
        <v>0</v>
      </c>
      <c r="H4706" s="184">
        <v>1</v>
      </c>
      <c r="I4706" s="184">
        <v>1</v>
      </c>
      <c r="J4706" s="184">
        <v>0</v>
      </c>
      <c r="K4706" s="184">
        <v>0</v>
      </c>
      <c r="L4706" s="184">
        <v>0.35793520043931903</v>
      </c>
      <c r="M4706" s="184">
        <v>679.50731884656625</v>
      </c>
    </row>
    <row r="4707" spans="1:13" x14ac:dyDescent="0.2">
      <c r="A4707" s="187" t="str">
        <f>B4707&amp;C4707&amp;D4707&amp;E4707</f>
        <v>200915A29SREM15</v>
      </c>
      <c r="B4707" s="184">
        <v>2009</v>
      </c>
      <c r="C4707" s="184" t="s">
        <v>3</v>
      </c>
      <c r="D4707" s="184" t="s">
        <v>35</v>
      </c>
      <c r="E4707" s="184">
        <v>15</v>
      </c>
      <c r="F4707" s="184">
        <v>11117</v>
      </c>
      <c r="G4707" s="184">
        <v>0</v>
      </c>
      <c r="H4707" s="184">
        <v>1</v>
      </c>
      <c r="I4707" s="184">
        <v>1</v>
      </c>
      <c r="J4707" s="184">
        <v>0</v>
      </c>
      <c r="K4707" s="184">
        <v>0</v>
      </c>
      <c r="L4707" s="184">
        <v>0.70693532427813255</v>
      </c>
      <c r="M4707" s="184">
        <v>0.96527855549459995</v>
      </c>
    </row>
    <row r="4708" spans="1:13" x14ac:dyDescent="0.2">
      <c r="A4708" s="187" t="str">
        <f>B4708&amp;C4708&amp;D4708&amp;E4708</f>
        <v>200915A29TDOM15</v>
      </c>
      <c r="B4708" s="184">
        <v>2009</v>
      </c>
      <c r="C4708" s="184" t="s">
        <v>3</v>
      </c>
      <c r="D4708" s="184" t="s">
        <v>33</v>
      </c>
      <c r="E4708" s="184">
        <v>15</v>
      </c>
      <c r="F4708" s="184">
        <v>23387</v>
      </c>
      <c r="G4708" s="184">
        <v>0</v>
      </c>
      <c r="H4708" s="184">
        <v>1</v>
      </c>
      <c r="I4708" s="184">
        <v>1</v>
      </c>
      <c r="J4708" s="184">
        <v>0</v>
      </c>
      <c r="K4708" s="184">
        <v>0</v>
      </c>
      <c r="L4708" s="184">
        <v>0.31141232308547484</v>
      </c>
      <c r="M4708" s="184">
        <v>343.36969939222388</v>
      </c>
    </row>
    <row r="4709" spans="1:13" x14ac:dyDescent="0.2">
      <c r="A4709" s="187" t="str">
        <f>B4709&amp;C4709&amp;D4709&amp;E4709</f>
        <v>200918A24AGSC15</v>
      </c>
      <c r="B4709" s="184">
        <v>2009</v>
      </c>
      <c r="C4709" s="184" t="s">
        <v>1</v>
      </c>
      <c r="D4709" s="184" t="s">
        <v>28</v>
      </c>
      <c r="E4709" s="184">
        <v>15</v>
      </c>
      <c r="F4709" s="184">
        <v>191</v>
      </c>
      <c r="G4709" s="184">
        <v>0</v>
      </c>
      <c r="H4709" s="184">
        <v>1</v>
      </c>
      <c r="I4709" s="184">
        <v>1</v>
      </c>
      <c r="J4709" s="184">
        <v>0</v>
      </c>
      <c r="K4709" s="184">
        <v>0</v>
      </c>
      <c r="L4709" s="184">
        <v>0</v>
      </c>
      <c r="M4709" s="184">
        <v>522.50427132634161</v>
      </c>
    </row>
    <row r="4710" spans="1:13" x14ac:dyDescent="0.2">
      <c r="A4710" s="187" t="str">
        <f>B4710&amp;C4710&amp;D4710&amp;E4710</f>
        <v>200918A24AUTO15</v>
      </c>
      <c r="B4710" s="184">
        <v>2009</v>
      </c>
      <c r="C4710" s="184" t="s">
        <v>1</v>
      </c>
      <c r="D4710" s="184" t="s">
        <v>34</v>
      </c>
      <c r="E4710" s="184">
        <v>15</v>
      </c>
      <c r="F4710" s="184">
        <v>767</v>
      </c>
      <c r="G4710" s="184">
        <v>0</v>
      </c>
      <c r="H4710" s="184">
        <v>1</v>
      </c>
      <c r="I4710" s="184">
        <v>1</v>
      </c>
      <c r="J4710" s="184">
        <v>0</v>
      </c>
      <c r="K4710" s="184">
        <v>0</v>
      </c>
      <c r="L4710" s="184">
        <v>0.500651890482399</v>
      </c>
      <c r="M4710" s="184">
        <v>0</v>
      </c>
    </row>
    <row r="4711" spans="1:13" x14ac:dyDescent="0.2">
      <c r="A4711" s="187" t="str">
        <f>B4711&amp;C4711&amp;D4711&amp;E4711</f>
        <v>200918A24CCA115</v>
      </c>
      <c r="B4711" s="184">
        <v>2009</v>
      </c>
      <c r="C4711" s="184" t="s">
        <v>1</v>
      </c>
      <c r="D4711" s="184" t="s">
        <v>24</v>
      </c>
      <c r="E4711" s="184">
        <v>15</v>
      </c>
      <c r="F4711" s="184">
        <v>10545</v>
      </c>
      <c r="G4711" s="184">
        <v>0</v>
      </c>
      <c r="H4711" s="184">
        <v>1</v>
      </c>
      <c r="I4711" s="184">
        <v>1</v>
      </c>
      <c r="J4711" s="184">
        <v>0</v>
      </c>
      <c r="K4711" s="184">
        <v>0</v>
      </c>
      <c r="L4711" s="184">
        <v>0.23641536273115221</v>
      </c>
      <c r="M4711" s="184">
        <v>678.90695732272479</v>
      </c>
    </row>
    <row r="4712" spans="1:13" x14ac:dyDescent="0.2">
      <c r="A4712" s="187" t="str">
        <f>B4712&amp;C4712&amp;D4712&amp;E4712</f>
        <v>200918A24CCA215</v>
      </c>
      <c r="B4712" s="184">
        <v>2009</v>
      </c>
      <c r="C4712" s="184" t="s">
        <v>1</v>
      </c>
      <c r="D4712" s="184" t="s">
        <v>25</v>
      </c>
      <c r="E4712" s="184">
        <v>15</v>
      </c>
      <c r="F4712" s="184">
        <v>32024</v>
      </c>
      <c r="G4712" s="184">
        <v>0</v>
      </c>
      <c r="H4712" s="184">
        <v>1</v>
      </c>
      <c r="I4712" s="184">
        <v>1</v>
      </c>
      <c r="J4712" s="184">
        <v>0</v>
      </c>
      <c r="K4712" s="184">
        <v>0</v>
      </c>
      <c r="L4712" s="184">
        <v>0.23348113914564078</v>
      </c>
      <c r="M4712" s="184">
        <v>707.46341280741206</v>
      </c>
    </row>
    <row r="4713" spans="1:13" x14ac:dyDescent="0.2">
      <c r="A4713" s="187" t="str">
        <f>B4713&amp;C4713&amp;D4713&amp;E4713</f>
        <v>200918A24CONT15</v>
      </c>
      <c r="B4713" s="184">
        <v>2009</v>
      </c>
      <c r="C4713" s="184" t="s">
        <v>1</v>
      </c>
      <c r="D4713" s="184" t="s">
        <v>31</v>
      </c>
      <c r="E4713" s="184">
        <v>15</v>
      </c>
      <c r="F4713" s="184">
        <v>26464</v>
      </c>
      <c r="G4713" s="184">
        <v>0</v>
      </c>
      <c r="H4713" s="184">
        <v>1</v>
      </c>
      <c r="I4713" s="184">
        <v>1</v>
      </c>
      <c r="J4713" s="184">
        <v>0</v>
      </c>
      <c r="K4713" s="184">
        <v>0</v>
      </c>
      <c r="L4713" s="184">
        <v>0.3044135429262394</v>
      </c>
      <c r="M4713" s="184">
        <v>407.73005976388333</v>
      </c>
    </row>
    <row r="4714" spans="1:13" x14ac:dyDescent="0.2">
      <c r="A4714" s="187" t="str">
        <f>B4714&amp;C4714&amp;D4714&amp;E4714</f>
        <v>200918A24EMPR15</v>
      </c>
      <c r="B4714" s="184">
        <v>2009</v>
      </c>
      <c r="C4714" s="184" t="s">
        <v>1</v>
      </c>
      <c r="D4714" s="184" t="s">
        <v>32</v>
      </c>
      <c r="E4714" s="184">
        <v>15</v>
      </c>
      <c r="F4714" s="184">
        <v>575</v>
      </c>
      <c r="G4714" s="184">
        <v>0</v>
      </c>
      <c r="H4714" s="184">
        <v>1</v>
      </c>
      <c r="I4714" s="184">
        <v>1</v>
      </c>
      <c r="J4714" s="184">
        <v>0</v>
      </c>
      <c r="K4714" s="184">
        <v>0</v>
      </c>
      <c r="L4714" s="184">
        <v>0.3339130434782609</v>
      </c>
      <c r="M4714" s="184">
        <v>861.99769642655178</v>
      </c>
    </row>
    <row r="4715" spans="1:13" x14ac:dyDescent="0.2">
      <c r="A4715" s="187" t="str">
        <f>B4715&amp;C4715&amp;D4715&amp;E4715</f>
        <v>200918A24INAT15</v>
      </c>
      <c r="B4715" s="184">
        <v>2009</v>
      </c>
      <c r="C4715" s="184" t="s">
        <v>1</v>
      </c>
      <c r="D4715" s="184" t="s">
        <v>54</v>
      </c>
      <c r="E4715" s="184">
        <v>15</v>
      </c>
      <c r="F4715" s="184">
        <v>135352</v>
      </c>
      <c r="G4715" s="184">
        <v>1</v>
      </c>
      <c r="H4715" s="184">
        <v>0.23516460783734264</v>
      </c>
      <c r="I4715" s="184">
        <v>0</v>
      </c>
      <c r="J4715" s="184">
        <v>0.36686565399846327</v>
      </c>
      <c r="K4715" s="184">
        <v>0.51277410012412084</v>
      </c>
      <c r="L4715" s="184">
        <v>0.48722589987587916</v>
      </c>
      <c r="M4715" s="184"/>
    </row>
    <row r="4716" spans="1:13" x14ac:dyDescent="0.2">
      <c r="A4716" s="187" t="str">
        <f>B4716&amp;C4716&amp;D4716&amp;E4716</f>
        <v>200918A24MILI15</v>
      </c>
      <c r="B4716" s="184">
        <v>2009</v>
      </c>
      <c r="C4716" s="184" t="s">
        <v>1</v>
      </c>
      <c r="D4716" s="184" t="s">
        <v>26</v>
      </c>
      <c r="E4716" s="184">
        <v>15</v>
      </c>
      <c r="F4716" s="184">
        <v>3260</v>
      </c>
      <c r="G4716" s="184">
        <v>0</v>
      </c>
      <c r="H4716" s="184">
        <v>1</v>
      </c>
      <c r="I4716" s="184">
        <v>1</v>
      </c>
      <c r="J4716" s="184">
        <v>0</v>
      </c>
      <c r="K4716" s="184">
        <v>0</v>
      </c>
      <c r="L4716" s="184">
        <v>0.23496932515337424</v>
      </c>
      <c r="M4716" s="184">
        <v>1367.6150635258732</v>
      </c>
    </row>
    <row r="4717" spans="1:13" x14ac:dyDescent="0.2">
      <c r="A4717" s="187" t="str">
        <f>B4717&amp;C4717&amp;D4717&amp;E4717</f>
        <v>200918A24PUBL15</v>
      </c>
      <c r="B4717" s="184">
        <v>2009</v>
      </c>
      <c r="C4717" s="184" t="s">
        <v>1</v>
      </c>
      <c r="D4717" s="184" t="s">
        <v>27</v>
      </c>
      <c r="E4717" s="184">
        <v>15</v>
      </c>
      <c r="F4717" s="184">
        <v>959</v>
      </c>
      <c r="G4717" s="184">
        <v>0</v>
      </c>
      <c r="H4717" s="184">
        <v>1</v>
      </c>
      <c r="I4717" s="184">
        <v>1</v>
      </c>
      <c r="J4717" s="184">
        <v>0</v>
      </c>
      <c r="K4717" s="184">
        <v>0</v>
      </c>
      <c r="L4717" s="184">
        <v>0.60062565172054228</v>
      </c>
      <c r="M4717" s="184">
        <v>1033.6781552560319</v>
      </c>
    </row>
    <row r="4718" spans="1:13" x14ac:dyDescent="0.2">
      <c r="A4718" s="187" t="str">
        <f>B4718&amp;C4718&amp;D4718&amp;E4718</f>
        <v>200918A24SCA115</v>
      </c>
      <c r="B4718" s="184">
        <v>2009</v>
      </c>
      <c r="C4718" s="184" t="s">
        <v>1</v>
      </c>
      <c r="D4718" s="184" t="s">
        <v>29</v>
      </c>
      <c r="E4718" s="184">
        <v>15</v>
      </c>
      <c r="F4718" s="184">
        <v>33744</v>
      </c>
      <c r="G4718" s="184">
        <v>0</v>
      </c>
      <c r="H4718" s="184">
        <v>1</v>
      </c>
      <c r="I4718" s="184">
        <v>1</v>
      </c>
      <c r="J4718" s="184">
        <v>0</v>
      </c>
      <c r="K4718" s="184">
        <v>0</v>
      </c>
      <c r="L4718" s="184">
        <v>0.40902086296823137</v>
      </c>
      <c r="M4718" s="184">
        <v>469.16882685054799</v>
      </c>
    </row>
    <row r="4719" spans="1:13" x14ac:dyDescent="0.2">
      <c r="A4719" s="187" t="str">
        <f>B4719&amp;C4719&amp;D4719&amp;E4719</f>
        <v>200918A24SCA215</v>
      </c>
      <c r="B4719" s="184">
        <v>2009</v>
      </c>
      <c r="C4719" s="184" t="s">
        <v>1</v>
      </c>
      <c r="D4719" s="184" t="s">
        <v>30</v>
      </c>
      <c r="E4719" s="184">
        <v>15</v>
      </c>
      <c r="F4719" s="184">
        <v>9586</v>
      </c>
      <c r="G4719" s="184">
        <v>0</v>
      </c>
      <c r="H4719" s="184">
        <v>1</v>
      </c>
      <c r="I4719" s="184">
        <v>1</v>
      </c>
      <c r="J4719" s="184">
        <v>0</v>
      </c>
      <c r="K4719" s="184">
        <v>0</v>
      </c>
      <c r="L4719" s="184">
        <v>0.44001669100771962</v>
      </c>
      <c r="M4719" s="184">
        <v>572.9180485231044</v>
      </c>
    </row>
    <row r="4720" spans="1:13" x14ac:dyDescent="0.2">
      <c r="A4720" s="187" t="str">
        <f>B4720&amp;C4720&amp;D4720&amp;E4720</f>
        <v>200918A24SREM15</v>
      </c>
      <c r="B4720" s="184">
        <v>2009</v>
      </c>
      <c r="C4720" s="184" t="s">
        <v>1</v>
      </c>
      <c r="D4720" s="184" t="s">
        <v>35</v>
      </c>
      <c r="E4720" s="184">
        <v>15</v>
      </c>
      <c r="F4720" s="184">
        <v>5174</v>
      </c>
      <c r="G4720" s="184">
        <v>0</v>
      </c>
      <c r="H4720" s="184">
        <v>1</v>
      </c>
      <c r="I4720" s="184">
        <v>1</v>
      </c>
      <c r="J4720" s="184">
        <v>0</v>
      </c>
      <c r="K4720" s="184">
        <v>0</v>
      </c>
      <c r="L4720" s="184">
        <v>0.70351758793969854</v>
      </c>
      <c r="M4720" s="184">
        <v>0</v>
      </c>
    </row>
    <row r="4721" spans="1:13" x14ac:dyDescent="0.2">
      <c r="A4721" s="187" t="str">
        <f>B4721&amp;C4721&amp;D4721&amp;E4721</f>
        <v>200918A24TDOM15</v>
      </c>
      <c r="B4721" s="184">
        <v>2009</v>
      </c>
      <c r="C4721" s="184" t="s">
        <v>1</v>
      </c>
      <c r="D4721" s="184" t="s">
        <v>33</v>
      </c>
      <c r="E4721" s="184">
        <v>15</v>
      </c>
      <c r="F4721" s="184">
        <v>10545</v>
      </c>
      <c r="G4721" s="184">
        <v>0</v>
      </c>
      <c r="H4721" s="184">
        <v>1</v>
      </c>
      <c r="I4721" s="184">
        <v>1</v>
      </c>
      <c r="J4721" s="184">
        <v>0</v>
      </c>
      <c r="K4721" s="184">
        <v>0</v>
      </c>
      <c r="L4721" s="184">
        <v>0.32745376955903271</v>
      </c>
      <c r="M4721" s="184">
        <v>334.49885693992184</v>
      </c>
    </row>
    <row r="4722" spans="1:13" x14ac:dyDescent="0.2">
      <c r="A4722" s="187" t="str">
        <f>B4722&amp;C4722&amp;D4722&amp;E4722</f>
        <v>200925A29AGSC15</v>
      </c>
      <c r="B4722" s="184">
        <v>2009</v>
      </c>
      <c r="C4722" s="184" t="s">
        <v>2</v>
      </c>
      <c r="D4722" s="184" t="s">
        <v>28</v>
      </c>
      <c r="E4722" s="184">
        <v>15</v>
      </c>
      <c r="F4722" s="184">
        <v>575</v>
      </c>
      <c r="G4722" s="184">
        <v>0</v>
      </c>
      <c r="H4722" s="184">
        <v>1</v>
      </c>
      <c r="I4722" s="184">
        <v>1</v>
      </c>
      <c r="J4722" s="184">
        <v>0</v>
      </c>
      <c r="K4722" s="184">
        <v>0</v>
      </c>
      <c r="L4722" s="184">
        <v>0</v>
      </c>
      <c r="M4722" s="184">
        <v>561.63712979594425</v>
      </c>
    </row>
    <row r="4723" spans="1:13" x14ac:dyDescent="0.2">
      <c r="A4723" s="187" t="str">
        <f>B4723&amp;C4723&amp;D4723&amp;E4723</f>
        <v>200925A29AUTO15</v>
      </c>
      <c r="B4723" s="184">
        <v>2009</v>
      </c>
      <c r="C4723" s="184" t="s">
        <v>2</v>
      </c>
      <c r="D4723" s="184" t="s">
        <v>34</v>
      </c>
      <c r="E4723" s="184">
        <v>15</v>
      </c>
      <c r="F4723" s="184">
        <v>382</v>
      </c>
      <c r="G4723" s="184">
        <v>0</v>
      </c>
      <c r="H4723" s="184">
        <v>1</v>
      </c>
      <c r="I4723" s="184">
        <v>1</v>
      </c>
      <c r="J4723" s="184">
        <v>0</v>
      </c>
      <c r="K4723" s="184">
        <v>0</v>
      </c>
      <c r="L4723" s="184">
        <v>0</v>
      </c>
      <c r="M4723" s="184">
        <v>0</v>
      </c>
    </row>
    <row r="4724" spans="1:13" x14ac:dyDescent="0.2">
      <c r="A4724" s="187" t="str">
        <f>B4724&amp;C4724&amp;D4724&amp;E4724</f>
        <v>200925A29CCA115</v>
      </c>
      <c r="B4724" s="184">
        <v>2009</v>
      </c>
      <c r="C4724" s="184" t="s">
        <v>2</v>
      </c>
      <c r="D4724" s="184" t="s">
        <v>24</v>
      </c>
      <c r="E4724" s="184">
        <v>15</v>
      </c>
      <c r="F4724" s="184">
        <v>13612</v>
      </c>
      <c r="G4724" s="184">
        <v>0</v>
      </c>
      <c r="H4724" s="184">
        <v>1</v>
      </c>
      <c r="I4724" s="184">
        <v>1</v>
      </c>
      <c r="J4724" s="184">
        <v>0</v>
      </c>
      <c r="K4724" s="184">
        <v>0</v>
      </c>
      <c r="L4724" s="184">
        <v>0.1126946811636791</v>
      </c>
      <c r="M4724" s="184">
        <v>924.54014704648046</v>
      </c>
    </row>
    <row r="4725" spans="1:13" x14ac:dyDescent="0.2">
      <c r="A4725" s="187" t="str">
        <f>B4725&amp;C4725&amp;D4725&amp;E4725</f>
        <v>200925A29CCA215</v>
      </c>
      <c r="B4725" s="184">
        <v>2009</v>
      </c>
      <c r="C4725" s="184" t="s">
        <v>2</v>
      </c>
      <c r="D4725" s="184" t="s">
        <v>25</v>
      </c>
      <c r="E4725" s="184">
        <v>15</v>
      </c>
      <c r="F4725" s="184">
        <v>43139</v>
      </c>
      <c r="G4725" s="184">
        <v>0</v>
      </c>
      <c r="H4725" s="184">
        <v>1</v>
      </c>
      <c r="I4725" s="184">
        <v>1</v>
      </c>
      <c r="J4725" s="184">
        <v>0</v>
      </c>
      <c r="K4725" s="184">
        <v>0</v>
      </c>
      <c r="L4725" s="184">
        <v>0.12895523771992859</v>
      </c>
      <c r="M4725" s="184">
        <v>933.777991241368</v>
      </c>
    </row>
    <row r="4726" spans="1:13" x14ac:dyDescent="0.2">
      <c r="A4726" s="187" t="str">
        <f>B4726&amp;C4726&amp;D4726&amp;E4726</f>
        <v>200925A29CONT15</v>
      </c>
      <c r="B4726" s="184">
        <v>2009</v>
      </c>
      <c r="C4726" s="184" t="s">
        <v>2</v>
      </c>
      <c r="D4726" s="184" t="s">
        <v>31</v>
      </c>
      <c r="E4726" s="184">
        <v>15</v>
      </c>
      <c r="F4726" s="184">
        <v>28956</v>
      </c>
      <c r="G4726" s="184">
        <v>0</v>
      </c>
      <c r="H4726" s="184">
        <v>1</v>
      </c>
      <c r="I4726" s="184">
        <v>1</v>
      </c>
      <c r="J4726" s="184">
        <v>0</v>
      </c>
      <c r="K4726" s="184">
        <v>0</v>
      </c>
      <c r="L4726" s="184">
        <v>7.2869180826080945E-2</v>
      </c>
      <c r="M4726" s="184">
        <v>643.36243950332812</v>
      </c>
    </row>
    <row r="4727" spans="1:13" x14ac:dyDescent="0.2">
      <c r="A4727" s="187" t="str">
        <f>B4727&amp;C4727&amp;D4727&amp;E4727</f>
        <v>200925A29EMPR15</v>
      </c>
      <c r="B4727" s="184">
        <v>2009</v>
      </c>
      <c r="C4727" s="184" t="s">
        <v>2</v>
      </c>
      <c r="D4727" s="184" t="s">
        <v>32</v>
      </c>
      <c r="E4727" s="184">
        <v>15</v>
      </c>
      <c r="F4727" s="184">
        <v>1726</v>
      </c>
      <c r="G4727" s="184">
        <v>0</v>
      </c>
      <c r="H4727" s="184">
        <v>1</v>
      </c>
      <c r="I4727" s="184">
        <v>1</v>
      </c>
      <c r="J4727" s="184">
        <v>0</v>
      </c>
      <c r="K4727" s="184">
        <v>0</v>
      </c>
      <c r="L4727" s="184">
        <v>0.22247972190034762</v>
      </c>
      <c r="M4727" s="184">
        <v>2621.559532433052</v>
      </c>
    </row>
    <row r="4728" spans="1:13" x14ac:dyDescent="0.2">
      <c r="A4728" s="187" t="str">
        <f>B4728&amp;C4728&amp;D4728&amp;E4728</f>
        <v>200925A29INAT15</v>
      </c>
      <c r="B4728" s="184">
        <v>2009</v>
      </c>
      <c r="C4728" s="184" t="s">
        <v>2</v>
      </c>
      <c r="D4728" s="184" t="s">
        <v>54</v>
      </c>
      <c r="E4728" s="184">
        <v>15</v>
      </c>
      <c r="F4728" s="184">
        <v>60968</v>
      </c>
      <c r="G4728" s="184">
        <v>1</v>
      </c>
      <c r="H4728" s="184">
        <v>0.36784870751869836</v>
      </c>
      <c r="I4728" s="184">
        <v>0</v>
      </c>
      <c r="J4728" s="184">
        <v>0.51261317412413065</v>
      </c>
      <c r="K4728" s="184">
        <v>0.82705681669072295</v>
      </c>
      <c r="L4728" s="184">
        <v>0.17294318330927699</v>
      </c>
      <c r="M4728" s="184"/>
    </row>
    <row r="4729" spans="1:13" x14ac:dyDescent="0.2">
      <c r="A4729" s="187" t="str">
        <f>B4729&amp;C4729&amp;D4729&amp;E4729</f>
        <v>200925A29MILI15</v>
      </c>
      <c r="B4729" s="184">
        <v>2009</v>
      </c>
      <c r="C4729" s="184" t="s">
        <v>2</v>
      </c>
      <c r="D4729" s="184" t="s">
        <v>26</v>
      </c>
      <c r="E4729" s="184">
        <v>15</v>
      </c>
      <c r="F4729" s="184">
        <v>382</v>
      </c>
      <c r="G4729" s="184">
        <v>0</v>
      </c>
      <c r="H4729" s="184">
        <v>1</v>
      </c>
      <c r="I4729" s="184">
        <v>1</v>
      </c>
      <c r="J4729" s="184">
        <v>0</v>
      </c>
      <c r="K4729" s="184">
        <v>0</v>
      </c>
      <c r="L4729" s="184">
        <v>0</v>
      </c>
      <c r="M4729" s="184">
        <v>2022.5971793277738</v>
      </c>
    </row>
    <row r="4730" spans="1:13" x14ac:dyDescent="0.2">
      <c r="A4730" s="187" t="str">
        <f>B4730&amp;C4730&amp;D4730&amp;E4730</f>
        <v>200925A29PUBL15</v>
      </c>
      <c r="B4730" s="184">
        <v>2009</v>
      </c>
      <c r="C4730" s="184" t="s">
        <v>2</v>
      </c>
      <c r="D4730" s="184" t="s">
        <v>27</v>
      </c>
      <c r="E4730" s="184">
        <v>15</v>
      </c>
      <c r="F4730" s="184">
        <v>8049</v>
      </c>
      <c r="G4730" s="184">
        <v>0</v>
      </c>
      <c r="H4730" s="184">
        <v>1</v>
      </c>
      <c r="I4730" s="184">
        <v>1</v>
      </c>
      <c r="J4730" s="184">
        <v>0</v>
      </c>
      <c r="K4730" s="184">
        <v>0</v>
      </c>
      <c r="L4730" s="184">
        <v>0.28574978258168715</v>
      </c>
      <c r="M4730" s="184">
        <v>1716.8523950194326</v>
      </c>
    </row>
    <row r="4731" spans="1:13" x14ac:dyDescent="0.2">
      <c r="A4731" s="187" t="str">
        <f>B4731&amp;C4731&amp;D4731&amp;E4731</f>
        <v>200925A29SCA115</v>
      </c>
      <c r="B4731" s="184">
        <v>2009</v>
      </c>
      <c r="C4731" s="184" t="s">
        <v>2</v>
      </c>
      <c r="D4731" s="184" t="s">
        <v>29</v>
      </c>
      <c r="E4731" s="184">
        <v>15</v>
      </c>
      <c r="F4731" s="184">
        <v>22435</v>
      </c>
      <c r="G4731" s="184">
        <v>0</v>
      </c>
      <c r="H4731" s="184">
        <v>1</v>
      </c>
      <c r="I4731" s="184">
        <v>1</v>
      </c>
      <c r="J4731" s="184">
        <v>0</v>
      </c>
      <c r="K4731" s="184">
        <v>0</v>
      </c>
      <c r="L4731" s="184">
        <v>0.18809895252952974</v>
      </c>
      <c r="M4731" s="184">
        <v>697.1946389627409</v>
      </c>
    </row>
    <row r="4732" spans="1:13" x14ac:dyDescent="0.2">
      <c r="A4732" s="187" t="str">
        <f>B4732&amp;C4732&amp;D4732&amp;E4732</f>
        <v>200925A29SCA215</v>
      </c>
      <c r="B4732" s="184">
        <v>2009</v>
      </c>
      <c r="C4732" s="184" t="s">
        <v>2</v>
      </c>
      <c r="D4732" s="184" t="s">
        <v>30</v>
      </c>
      <c r="E4732" s="184">
        <v>15</v>
      </c>
      <c r="F4732" s="184">
        <v>7475</v>
      </c>
      <c r="G4732" s="184">
        <v>0</v>
      </c>
      <c r="H4732" s="184">
        <v>1</v>
      </c>
      <c r="I4732" s="184">
        <v>1</v>
      </c>
      <c r="J4732" s="184">
        <v>0</v>
      </c>
      <c r="K4732" s="184">
        <v>0</v>
      </c>
      <c r="L4732" s="184">
        <v>0.17953177257525083</v>
      </c>
      <c r="M4732" s="184">
        <v>841.77018848113983</v>
      </c>
    </row>
    <row r="4733" spans="1:13" x14ac:dyDescent="0.2">
      <c r="A4733" s="187" t="str">
        <f>B4733&amp;C4733&amp;D4733&amp;E4733</f>
        <v>200925A29SREM15</v>
      </c>
      <c r="B4733" s="184">
        <v>2009</v>
      </c>
      <c r="C4733" s="184" t="s">
        <v>2</v>
      </c>
      <c r="D4733" s="184" t="s">
        <v>35</v>
      </c>
      <c r="E4733" s="184">
        <v>15</v>
      </c>
      <c r="F4733" s="184">
        <v>2300</v>
      </c>
      <c r="G4733" s="184">
        <v>0</v>
      </c>
      <c r="H4733" s="184">
        <v>1</v>
      </c>
      <c r="I4733" s="184">
        <v>1</v>
      </c>
      <c r="J4733" s="184">
        <v>0</v>
      </c>
      <c r="K4733" s="184">
        <v>0</v>
      </c>
      <c r="L4733" s="184">
        <v>0.25043478260869567</v>
      </c>
      <c r="M4733" s="184">
        <v>0</v>
      </c>
    </row>
    <row r="4734" spans="1:13" x14ac:dyDescent="0.2">
      <c r="A4734" s="187" t="str">
        <f>B4734&amp;C4734&amp;D4734&amp;E4734</f>
        <v>200925A29TDOM15</v>
      </c>
      <c r="B4734" s="184">
        <v>2009</v>
      </c>
      <c r="C4734" s="184" t="s">
        <v>2</v>
      </c>
      <c r="D4734" s="184" t="s">
        <v>33</v>
      </c>
      <c r="E4734" s="184">
        <v>15</v>
      </c>
      <c r="F4734" s="184">
        <v>10544</v>
      </c>
      <c r="G4734" s="184">
        <v>0</v>
      </c>
      <c r="H4734" s="184">
        <v>1</v>
      </c>
      <c r="I4734" s="184">
        <v>1</v>
      </c>
      <c r="J4734" s="184">
        <v>0</v>
      </c>
      <c r="K4734" s="184">
        <v>0</v>
      </c>
      <c r="L4734" s="184">
        <v>0.18171471927162366</v>
      </c>
      <c r="M4734" s="184">
        <v>379.84636036597954</v>
      </c>
    </row>
    <row r="4735" spans="1:13" x14ac:dyDescent="0.2">
      <c r="A4735" s="187" t="str">
        <f>B4735&amp;C4735&amp;D4735&amp;E4735</f>
        <v>200930EMAAGCC15</v>
      </c>
      <c r="B4735" s="184">
        <v>2009</v>
      </c>
      <c r="C4735" s="184" t="s">
        <v>4</v>
      </c>
      <c r="D4735" s="184" t="s">
        <v>23</v>
      </c>
      <c r="E4735" s="184">
        <v>15</v>
      </c>
      <c r="F4735" s="184">
        <v>768</v>
      </c>
      <c r="G4735" s="184">
        <v>0</v>
      </c>
      <c r="H4735" s="184">
        <v>1</v>
      </c>
      <c r="I4735" s="184">
        <v>1</v>
      </c>
      <c r="J4735" s="184">
        <v>0</v>
      </c>
      <c r="K4735" s="184">
        <v>0</v>
      </c>
      <c r="L4735" s="184">
        <v>0</v>
      </c>
      <c r="M4735" s="184">
        <v>1924.2764831104516</v>
      </c>
    </row>
    <row r="4736" spans="1:13" x14ac:dyDescent="0.2">
      <c r="A4736" s="187" t="str">
        <f>B4736&amp;C4736&amp;D4736&amp;E4736</f>
        <v>200930EMAAGSC15</v>
      </c>
      <c r="B4736" s="184">
        <v>2009</v>
      </c>
      <c r="C4736" s="184" t="s">
        <v>4</v>
      </c>
      <c r="D4736" s="184" t="s">
        <v>28</v>
      </c>
      <c r="E4736" s="184">
        <v>15</v>
      </c>
      <c r="F4736" s="184">
        <v>1150</v>
      </c>
      <c r="G4736" s="184">
        <v>0</v>
      </c>
      <c r="H4736" s="184">
        <v>1</v>
      </c>
      <c r="I4736" s="184">
        <v>1</v>
      </c>
      <c r="J4736" s="184">
        <v>0</v>
      </c>
      <c r="K4736" s="184">
        <v>0</v>
      </c>
      <c r="L4736" s="184">
        <v>0</v>
      </c>
      <c r="M4736" s="184">
        <v>1032.6224221390546</v>
      </c>
    </row>
    <row r="4737" spans="1:13" x14ac:dyDescent="0.2">
      <c r="A4737" s="187" t="str">
        <f>B4737&amp;C4737&amp;D4737&amp;E4737</f>
        <v>200930EMAAUTO15</v>
      </c>
      <c r="B4737" s="184">
        <v>2009</v>
      </c>
      <c r="C4737" s="184" t="s">
        <v>4</v>
      </c>
      <c r="D4737" s="184" t="s">
        <v>34</v>
      </c>
      <c r="E4737" s="184">
        <v>15</v>
      </c>
      <c r="F4737" s="184">
        <v>4601</v>
      </c>
      <c r="G4737" s="184">
        <v>0</v>
      </c>
      <c r="H4737" s="184">
        <v>1</v>
      </c>
      <c r="I4737" s="184">
        <v>1</v>
      </c>
      <c r="J4737" s="184">
        <v>0</v>
      </c>
      <c r="K4737" s="184">
        <v>0</v>
      </c>
      <c r="L4737" s="184">
        <v>0</v>
      </c>
      <c r="M4737" s="184">
        <v>0</v>
      </c>
    </row>
    <row r="4738" spans="1:13" x14ac:dyDescent="0.2">
      <c r="A4738" s="187" t="str">
        <f>B4738&amp;C4738&amp;D4738&amp;E4738</f>
        <v>200930EMACCA115</v>
      </c>
      <c r="B4738" s="184">
        <v>2009</v>
      </c>
      <c r="C4738" s="184" t="s">
        <v>4</v>
      </c>
      <c r="D4738" s="184" t="s">
        <v>24</v>
      </c>
      <c r="E4738" s="184">
        <v>15</v>
      </c>
      <c r="F4738" s="184">
        <v>39107</v>
      </c>
      <c r="G4738" s="184">
        <v>0</v>
      </c>
      <c r="H4738" s="184">
        <v>1</v>
      </c>
      <c r="I4738" s="184">
        <v>1</v>
      </c>
      <c r="J4738" s="184">
        <v>0</v>
      </c>
      <c r="K4738" s="184">
        <v>0</v>
      </c>
      <c r="L4738" s="184">
        <v>6.8606643311939039E-2</v>
      </c>
      <c r="M4738" s="184">
        <v>1576.4081969479234</v>
      </c>
    </row>
    <row r="4739" spans="1:13" x14ac:dyDescent="0.2">
      <c r="A4739" s="187" t="str">
        <f>B4739&amp;C4739&amp;D4739&amp;E4739</f>
        <v>200930EMACCA215</v>
      </c>
      <c r="B4739" s="184">
        <v>2009</v>
      </c>
      <c r="C4739" s="184" t="s">
        <v>4</v>
      </c>
      <c r="D4739" s="184" t="s">
        <v>25</v>
      </c>
      <c r="E4739" s="184">
        <v>15</v>
      </c>
      <c r="F4739" s="184">
        <v>117908</v>
      </c>
      <c r="G4739" s="184">
        <v>0</v>
      </c>
      <c r="H4739" s="184">
        <v>1</v>
      </c>
      <c r="I4739" s="184">
        <v>1</v>
      </c>
      <c r="J4739" s="184">
        <v>0</v>
      </c>
      <c r="K4739" s="184">
        <v>0</v>
      </c>
      <c r="L4739" s="184">
        <v>5.5271906910472575E-2</v>
      </c>
      <c r="M4739" s="184">
        <v>1105.504021801861</v>
      </c>
    </row>
    <row r="4740" spans="1:13" x14ac:dyDescent="0.2">
      <c r="A4740" s="187" t="str">
        <f>B4740&amp;C4740&amp;D4740&amp;E4740</f>
        <v>200930EMACONT15</v>
      </c>
      <c r="B4740" s="184">
        <v>2009</v>
      </c>
      <c r="C4740" s="184" t="s">
        <v>4</v>
      </c>
      <c r="D4740" s="184" t="s">
        <v>31</v>
      </c>
      <c r="E4740" s="184">
        <v>15</v>
      </c>
      <c r="F4740" s="184">
        <v>197859</v>
      </c>
      <c r="G4740" s="184">
        <v>0</v>
      </c>
      <c r="H4740" s="184">
        <v>1</v>
      </c>
      <c r="I4740" s="184">
        <v>1</v>
      </c>
      <c r="J4740" s="184">
        <v>0</v>
      </c>
      <c r="K4740" s="184">
        <v>0</v>
      </c>
      <c r="L4740" s="184">
        <v>3.3938309604314182E-2</v>
      </c>
      <c r="M4740" s="184">
        <v>755.1511802342651</v>
      </c>
    </row>
    <row r="4741" spans="1:13" x14ac:dyDescent="0.2">
      <c r="A4741" s="187" t="str">
        <f>B4741&amp;C4741&amp;D4741&amp;E4741</f>
        <v>200930EMAEMPR15</v>
      </c>
      <c r="B4741" s="184">
        <v>2009</v>
      </c>
      <c r="C4741" s="184" t="s">
        <v>4</v>
      </c>
      <c r="D4741" s="184" t="s">
        <v>32</v>
      </c>
      <c r="E4741" s="184">
        <v>15</v>
      </c>
      <c r="F4741" s="184">
        <v>27222</v>
      </c>
      <c r="G4741" s="184">
        <v>0</v>
      </c>
      <c r="H4741" s="184">
        <v>1</v>
      </c>
      <c r="I4741" s="184">
        <v>1</v>
      </c>
      <c r="J4741" s="184">
        <v>0</v>
      </c>
      <c r="K4741" s="184">
        <v>0</v>
      </c>
      <c r="L4741" s="184">
        <v>1.4069502608184556E-2</v>
      </c>
      <c r="M4741" s="184">
        <v>3677.4937825941624</v>
      </c>
    </row>
    <row r="4742" spans="1:13" x14ac:dyDescent="0.2">
      <c r="A4742" s="187" t="str">
        <f>B4742&amp;C4742&amp;D4742&amp;E4742</f>
        <v>200930EMAINAT15</v>
      </c>
      <c r="B4742" s="184">
        <v>2009</v>
      </c>
      <c r="C4742" s="184" t="s">
        <v>4</v>
      </c>
      <c r="D4742" s="184" t="s">
        <v>54</v>
      </c>
      <c r="E4742" s="184">
        <v>15</v>
      </c>
      <c r="F4742" s="184">
        <v>312719</v>
      </c>
      <c r="G4742" s="184">
        <v>1</v>
      </c>
      <c r="H4742" s="184">
        <v>0.11896622846709026</v>
      </c>
      <c r="I4742" s="184">
        <v>0</v>
      </c>
      <c r="J4742" s="184">
        <v>0.85343711127242028</v>
      </c>
      <c r="K4742" s="184">
        <v>0.96258621957732027</v>
      </c>
      <c r="L4742" s="184">
        <v>3.7413780422679788E-2</v>
      </c>
      <c r="M4742" s="184"/>
    </row>
    <row r="4743" spans="1:13" x14ac:dyDescent="0.2">
      <c r="A4743" s="187" t="str">
        <f>B4743&amp;C4743&amp;D4743&amp;E4743</f>
        <v>200930EMAMILI15</v>
      </c>
      <c r="B4743" s="184">
        <v>2009</v>
      </c>
      <c r="C4743" s="184" t="s">
        <v>4</v>
      </c>
      <c r="D4743" s="184" t="s">
        <v>26</v>
      </c>
      <c r="E4743" s="184">
        <v>15</v>
      </c>
      <c r="F4743" s="184">
        <v>2494</v>
      </c>
      <c r="G4743" s="184">
        <v>0</v>
      </c>
      <c r="H4743" s="184">
        <v>1</v>
      </c>
      <c r="I4743" s="184">
        <v>1</v>
      </c>
      <c r="J4743" s="184">
        <v>0</v>
      </c>
      <c r="K4743" s="184">
        <v>0</v>
      </c>
      <c r="L4743" s="184">
        <v>7.6984763432237369E-2</v>
      </c>
      <c r="M4743" s="184">
        <v>3849.4071859969013</v>
      </c>
    </row>
    <row r="4744" spans="1:13" x14ac:dyDescent="0.2">
      <c r="A4744" s="187" t="str">
        <f>B4744&amp;C4744&amp;D4744&amp;E4744</f>
        <v>200930EMAPUBL15</v>
      </c>
      <c r="B4744" s="184">
        <v>2009</v>
      </c>
      <c r="C4744" s="184" t="s">
        <v>4</v>
      </c>
      <c r="D4744" s="184" t="s">
        <v>27</v>
      </c>
      <c r="E4744" s="184">
        <v>15</v>
      </c>
      <c r="F4744" s="184">
        <v>53873</v>
      </c>
      <c r="G4744" s="184">
        <v>0</v>
      </c>
      <c r="H4744" s="184">
        <v>1</v>
      </c>
      <c r="I4744" s="184">
        <v>1</v>
      </c>
      <c r="J4744" s="184">
        <v>0</v>
      </c>
      <c r="K4744" s="184">
        <v>0</v>
      </c>
      <c r="L4744" s="184">
        <v>8.1840625174020382E-2</v>
      </c>
      <c r="M4744" s="184">
        <v>2550.7713082484993</v>
      </c>
    </row>
    <row r="4745" spans="1:13" x14ac:dyDescent="0.2">
      <c r="A4745" s="187" t="str">
        <f>B4745&amp;C4745&amp;D4745&amp;E4745</f>
        <v>200930EMASCA115</v>
      </c>
      <c r="B4745" s="184">
        <v>2009</v>
      </c>
      <c r="C4745" s="184" t="s">
        <v>4</v>
      </c>
      <c r="D4745" s="184" t="s">
        <v>29</v>
      </c>
      <c r="E4745" s="184">
        <v>15</v>
      </c>
      <c r="F4745" s="184">
        <v>61161</v>
      </c>
      <c r="G4745" s="184">
        <v>0</v>
      </c>
      <c r="H4745" s="184">
        <v>1</v>
      </c>
      <c r="I4745" s="184">
        <v>1</v>
      </c>
      <c r="J4745" s="184">
        <v>0</v>
      </c>
      <c r="K4745" s="184">
        <v>0</v>
      </c>
      <c r="L4745" s="184">
        <v>5.0113634505649027E-2</v>
      </c>
      <c r="M4745" s="184">
        <v>943.52853023162515</v>
      </c>
    </row>
    <row r="4746" spans="1:13" x14ac:dyDescent="0.2">
      <c r="A4746" s="187" t="str">
        <f>B4746&amp;C4746&amp;D4746&amp;E4746</f>
        <v>200930EMASCA215</v>
      </c>
      <c r="B4746" s="184">
        <v>2009</v>
      </c>
      <c r="C4746" s="184" t="s">
        <v>4</v>
      </c>
      <c r="D4746" s="184" t="s">
        <v>30</v>
      </c>
      <c r="E4746" s="184">
        <v>15</v>
      </c>
      <c r="F4746" s="184">
        <v>23770</v>
      </c>
      <c r="G4746" s="184">
        <v>0</v>
      </c>
      <c r="H4746" s="184">
        <v>1</v>
      </c>
      <c r="I4746" s="184">
        <v>1</v>
      </c>
      <c r="J4746" s="184">
        <v>0</v>
      </c>
      <c r="K4746" s="184">
        <v>0</v>
      </c>
      <c r="L4746" s="184">
        <v>7.2612536811106437E-2</v>
      </c>
      <c r="M4746" s="184">
        <v>1058.5157262270673</v>
      </c>
    </row>
    <row r="4747" spans="1:13" x14ac:dyDescent="0.2">
      <c r="A4747" s="187" t="str">
        <f>B4747&amp;C4747&amp;D4747&amp;E4747</f>
        <v>200930EMASREM15</v>
      </c>
      <c r="B4747" s="184">
        <v>2009</v>
      </c>
      <c r="C4747" s="184" t="s">
        <v>4</v>
      </c>
      <c r="D4747" s="184" t="s">
        <v>35</v>
      </c>
      <c r="E4747" s="184">
        <v>15</v>
      </c>
      <c r="F4747" s="184">
        <v>8048</v>
      </c>
      <c r="G4747" s="184">
        <v>0</v>
      </c>
      <c r="H4747" s="184">
        <v>1</v>
      </c>
      <c r="I4747" s="184">
        <v>1</v>
      </c>
      <c r="J4747" s="184">
        <v>0</v>
      </c>
      <c r="K4747" s="184">
        <v>0</v>
      </c>
      <c r="L4747" s="184">
        <v>2.3732604373757456E-2</v>
      </c>
      <c r="M4747" s="184">
        <v>2.6807119672998998</v>
      </c>
    </row>
    <row r="4748" spans="1:13" x14ac:dyDescent="0.2">
      <c r="A4748" s="187" t="str">
        <f>B4748&amp;C4748&amp;D4748&amp;E4748</f>
        <v>200930EMATDOM15</v>
      </c>
      <c r="B4748" s="184">
        <v>2009</v>
      </c>
      <c r="C4748" s="184" t="s">
        <v>4</v>
      </c>
      <c r="D4748" s="184" t="s">
        <v>33</v>
      </c>
      <c r="E4748" s="184">
        <v>15</v>
      </c>
      <c r="F4748" s="184">
        <v>65961</v>
      </c>
      <c r="G4748" s="184">
        <v>0</v>
      </c>
      <c r="H4748" s="184">
        <v>1</v>
      </c>
      <c r="I4748" s="184">
        <v>1</v>
      </c>
      <c r="J4748" s="184">
        <v>0</v>
      </c>
      <c r="K4748" s="184">
        <v>0</v>
      </c>
      <c r="L4748" s="184">
        <v>2.6166977456375737E-2</v>
      </c>
      <c r="M4748" s="184">
        <v>447.25438757810781</v>
      </c>
    </row>
    <row r="4749" spans="1:13" x14ac:dyDescent="0.2">
      <c r="A4749" s="187" t="str">
        <f>B4749&amp;C4749&amp;D4749&amp;E4749</f>
        <v>200915A17AGSC23</v>
      </c>
      <c r="B4749" s="184">
        <v>2009</v>
      </c>
      <c r="C4749" s="184" t="s">
        <v>0</v>
      </c>
      <c r="D4749" s="184" t="s">
        <v>28</v>
      </c>
      <c r="E4749" s="184">
        <v>23</v>
      </c>
      <c r="F4749" s="184">
        <v>884</v>
      </c>
      <c r="G4749" s="184">
        <v>0</v>
      </c>
      <c r="H4749" s="184">
        <v>1</v>
      </c>
      <c r="I4749" s="184">
        <v>1</v>
      </c>
      <c r="J4749" s="184">
        <v>0</v>
      </c>
      <c r="K4749" s="184">
        <v>0</v>
      </c>
      <c r="L4749" s="184">
        <v>0.75</v>
      </c>
      <c r="M4749" s="184">
        <v>137.64897470425129</v>
      </c>
    </row>
    <row r="4750" spans="1:13" x14ac:dyDescent="0.2">
      <c r="A4750" s="187" t="str">
        <f>B4750&amp;C4750&amp;D4750&amp;E4750</f>
        <v>200915A17AUTO23</v>
      </c>
      <c r="B4750" s="184">
        <v>2009</v>
      </c>
      <c r="C4750" s="184" t="s">
        <v>0</v>
      </c>
      <c r="D4750" s="184" t="s">
        <v>34</v>
      </c>
      <c r="E4750" s="184">
        <v>23</v>
      </c>
      <c r="F4750" s="184">
        <v>442</v>
      </c>
      <c r="G4750" s="184">
        <v>0</v>
      </c>
      <c r="H4750" s="184">
        <v>1</v>
      </c>
      <c r="I4750" s="184">
        <v>1</v>
      </c>
      <c r="J4750" s="184">
        <v>0</v>
      </c>
      <c r="K4750" s="184">
        <v>0</v>
      </c>
      <c r="L4750" s="184">
        <v>1</v>
      </c>
      <c r="M4750" s="184">
        <v>0</v>
      </c>
    </row>
    <row r="4751" spans="1:13" x14ac:dyDescent="0.2">
      <c r="A4751" s="187" t="str">
        <f>B4751&amp;C4751&amp;D4751&amp;E4751</f>
        <v>200915A17CCA123</v>
      </c>
      <c r="B4751" s="184">
        <v>2009</v>
      </c>
      <c r="C4751" s="184" t="s">
        <v>0</v>
      </c>
      <c r="D4751" s="184" t="s">
        <v>24</v>
      </c>
      <c r="E4751" s="184">
        <v>23</v>
      </c>
      <c r="F4751" s="184">
        <v>220</v>
      </c>
      <c r="G4751" s="184">
        <v>0</v>
      </c>
      <c r="H4751" s="184">
        <v>1</v>
      </c>
      <c r="I4751" s="184">
        <v>1</v>
      </c>
      <c r="J4751" s="184">
        <v>0</v>
      </c>
      <c r="K4751" s="184">
        <v>0</v>
      </c>
      <c r="L4751" s="184">
        <v>1</v>
      </c>
      <c r="M4751" s="184">
        <v>522.50427132634161</v>
      </c>
    </row>
    <row r="4752" spans="1:13" x14ac:dyDescent="0.2">
      <c r="A4752" s="187" t="str">
        <f>B4752&amp;C4752&amp;D4752&amp;E4752</f>
        <v>200915A17CCA223</v>
      </c>
      <c r="B4752" s="184">
        <v>2009</v>
      </c>
      <c r="C4752" s="184" t="s">
        <v>0</v>
      </c>
      <c r="D4752" s="184" t="s">
        <v>25</v>
      </c>
      <c r="E4752" s="184">
        <v>23</v>
      </c>
      <c r="F4752" s="184">
        <v>221</v>
      </c>
      <c r="G4752" s="184">
        <v>0</v>
      </c>
      <c r="H4752" s="184">
        <v>1</v>
      </c>
      <c r="I4752" s="184">
        <v>1</v>
      </c>
      <c r="J4752" s="184">
        <v>0</v>
      </c>
      <c r="K4752" s="184">
        <v>0</v>
      </c>
      <c r="L4752" s="184">
        <v>0</v>
      </c>
      <c r="M4752" s="184">
        <v>260.69030311335757</v>
      </c>
    </row>
    <row r="4753" spans="1:13" x14ac:dyDescent="0.2">
      <c r="A4753" s="187" t="str">
        <f>B4753&amp;C4753&amp;D4753&amp;E4753</f>
        <v>200915A17CONT23</v>
      </c>
      <c r="B4753" s="184">
        <v>2009</v>
      </c>
      <c r="C4753" s="184" t="s">
        <v>0</v>
      </c>
      <c r="D4753" s="184" t="s">
        <v>31</v>
      </c>
      <c r="E4753" s="184">
        <v>23</v>
      </c>
      <c r="F4753" s="184">
        <v>6185</v>
      </c>
      <c r="G4753" s="184">
        <v>0</v>
      </c>
      <c r="H4753" s="184">
        <v>1</v>
      </c>
      <c r="I4753" s="184">
        <v>1</v>
      </c>
      <c r="J4753" s="184">
        <v>0</v>
      </c>
      <c r="K4753" s="184">
        <v>0</v>
      </c>
      <c r="L4753" s="184">
        <v>0.6785772029102668</v>
      </c>
      <c r="M4753" s="184">
        <v>306.75981856618813</v>
      </c>
    </row>
    <row r="4754" spans="1:13" x14ac:dyDescent="0.2">
      <c r="A4754" s="187" t="str">
        <f>B4754&amp;C4754&amp;D4754&amp;E4754</f>
        <v>200915A17INAT23</v>
      </c>
      <c r="B4754" s="184">
        <v>2009</v>
      </c>
      <c r="C4754" s="184" t="s">
        <v>0</v>
      </c>
      <c r="D4754" s="184" t="s">
        <v>54</v>
      </c>
      <c r="E4754" s="184">
        <v>23</v>
      </c>
      <c r="F4754" s="184">
        <v>160593</v>
      </c>
      <c r="G4754" s="184">
        <v>1</v>
      </c>
      <c r="H4754" s="184">
        <v>8.526523572011234E-2</v>
      </c>
      <c r="I4754" s="184">
        <v>0</v>
      </c>
      <c r="J4754" s="184">
        <v>0.10728363004614148</v>
      </c>
      <c r="K4754" s="184">
        <v>0.11691045064230696</v>
      </c>
      <c r="L4754" s="184">
        <v>0.88308954935769302</v>
      </c>
      <c r="M4754" s="184"/>
    </row>
    <row r="4755" spans="1:13" x14ac:dyDescent="0.2">
      <c r="A4755" s="187" t="str">
        <f>B4755&amp;C4755&amp;D4755&amp;E4755</f>
        <v>200915A17SCA123</v>
      </c>
      <c r="B4755" s="184">
        <v>2009</v>
      </c>
      <c r="C4755" s="184" t="s">
        <v>0</v>
      </c>
      <c r="D4755" s="184" t="s">
        <v>29</v>
      </c>
      <c r="E4755" s="184">
        <v>23</v>
      </c>
      <c r="F4755" s="184">
        <v>15686</v>
      </c>
      <c r="G4755" s="184">
        <v>0</v>
      </c>
      <c r="H4755" s="184">
        <v>1</v>
      </c>
      <c r="I4755" s="184">
        <v>1</v>
      </c>
      <c r="J4755" s="184">
        <v>0</v>
      </c>
      <c r="K4755" s="184">
        <v>0</v>
      </c>
      <c r="L4755" s="184">
        <v>0.78879255386969271</v>
      </c>
      <c r="M4755" s="184">
        <v>280.3191979841958</v>
      </c>
    </row>
    <row r="4756" spans="1:13" x14ac:dyDescent="0.2">
      <c r="A4756" s="187" t="str">
        <f>B4756&amp;C4756&amp;D4756&amp;E4756</f>
        <v>200915A17SCA223</v>
      </c>
      <c r="B4756" s="184">
        <v>2009</v>
      </c>
      <c r="C4756" s="184" t="s">
        <v>0</v>
      </c>
      <c r="D4756" s="184" t="s">
        <v>30</v>
      </c>
      <c r="E4756" s="184">
        <v>23</v>
      </c>
      <c r="F4756" s="184">
        <v>9060</v>
      </c>
      <c r="G4756" s="184">
        <v>0</v>
      </c>
      <c r="H4756" s="184">
        <v>1</v>
      </c>
      <c r="I4756" s="184">
        <v>1</v>
      </c>
      <c r="J4756" s="184">
        <v>0</v>
      </c>
      <c r="K4756" s="184">
        <v>0</v>
      </c>
      <c r="L4756" s="184">
        <v>0.75607064017660042</v>
      </c>
      <c r="M4756" s="184">
        <v>343.25165832084036</v>
      </c>
    </row>
    <row r="4757" spans="1:13" x14ac:dyDescent="0.2">
      <c r="A4757" s="187" t="str">
        <f>B4757&amp;C4757&amp;D4757&amp;E4757</f>
        <v>200915A17SREM23</v>
      </c>
      <c r="B4757" s="184">
        <v>2009</v>
      </c>
      <c r="C4757" s="184" t="s">
        <v>0</v>
      </c>
      <c r="D4757" s="184" t="s">
        <v>35</v>
      </c>
      <c r="E4757" s="184">
        <v>23</v>
      </c>
      <c r="F4757" s="184">
        <v>6624</v>
      </c>
      <c r="G4757" s="184">
        <v>0</v>
      </c>
      <c r="H4757" s="184">
        <v>1</v>
      </c>
      <c r="I4757" s="184">
        <v>1</v>
      </c>
      <c r="J4757" s="184">
        <v>0</v>
      </c>
      <c r="K4757" s="184">
        <v>0</v>
      </c>
      <c r="L4757" s="184">
        <v>0.83318236714975846</v>
      </c>
      <c r="M4757" s="184">
        <v>0</v>
      </c>
    </row>
    <row r="4758" spans="1:13" x14ac:dyDescent="0.2">
      <c r="A4758" s="187" t="str">
        <f>B4758&amp;C4758&amp;D4758&amp;E4758</f>
        <v>200915A17TDOM23</v>
      </c>
      <c r="B4758" s="184">
        <v>2009</v>
      </c>
      <c r="C4758" s="184" t="s">
        <v>0</v>
      </c>
      <c r="D4758" s="184" t="s">
        <v>33</v>
      </c>
      <c r="E4758" s="184">
        <v>23</v>
      </c>
      <c r="F4758" s="184">
        <v>5302</v>
      </c>
      <c r="G4758" s="184">
        <v>0</v>
      </c>
      <c r="H4758" s="184">
        <v>1</v>
      </c>
      <c r="I4758" s="184">
        <v>1</v>
      </c>
      <c r="J4758" s="184">
        <v>0</v>
      </c>
      <c r="K4758" s="184">
        <v>0</v>
      </c>
      <c r="L4758" s="184">
        <v>0.66672953602414187</v>
      </c>
      <c r="M4758" s="184">
        <v>206.12366778121032</v>
      </c>
    </row>
    <row r="4759" spans="1:13" x14ac:dyDescent="0.2">
      <c r="A4759" s="187" t="str">
        <f>B4759&amp;C4759&amp;D4759&amp;E4759</f>
        <v>200915A29AGCC23</v>
      </c>
      <c r="B4759" s="184">
        <v>2009</v>
      </c>
      <c r="C4759" s="184" t="s">
        <v>3</v>
      </c>
      <c r="D4759" s="184" t="s">
        <v>23</v>
      </c>
      <c r="E4759" s="184">
        <v>23</v>
      </c>
      <c r="F4759" s="184">
        <v>884</v>
      </c>
      <c r="G4759" s="184">
        <v>0</v>
      </c>
      <c r="H4759" s="184">
        <v>1</v>
      </c>
      <c r="I4759" s="184">
        <v>1</v>
      </c>
      <c r="J4759" s="184">
        <v>0</v>
      </c>
      <c r="K4759" s="184">
        <v>0</v>
      </c>
      <c r="L4759" s="184">
        <v>0</v>
      </c>
      <c r="M4759" s="184">
        <v>602.56540967473268</v>
      </c>
    </row>
    <row r="4760" spans="1:13" x14ac:dyDescent="0.2">
      <c r="A4760" s="187" t="str">
        <f>B4760&amp;C4760&amp;D4760&amp;E4760</f>
        <v>200915A29AGSC23</v>
      </c>
      <c r="B4760" s="184">
        <v>2009</v>
      </c>
      <c r="C4760" s="184" t="s">
        <v>3</v>
      </c>
      <c r="D4760" s="184" t="s">
        <v>28</v>
      </c>
      <c r="E4760" s="184">
        <v>23</v>
      </c>
      <c r="F4760" s="184">
        <v>5081</v>
      </c>
      <c r="G4760" s="184">
        <v>0</v>
      </c>
      <c r="H4760" s="184">
        <v>1</v>
      </c>
      <c r="I4760" s="184">
        <v>1</v>
      </c>
      <c r="J4760" s="184">
        <v>0</v>
      </c>
      <c r="K4760" s="184">
        <v>0</v>
      </c>
      <c r="L4760" s="184">
        <v>0.21747687463097815</v>
      </c>
      <c r="M4760" s="184">
        <v>307.19778650663898</v>
      </c>
    </row>
    <row r="4761" spans="1:13" x14ac:dyDescent="0.2">
      <c r="A4761" s="187" t="str">
        <f>B4761&amp;C4761&amp;D4761&amp;E4761</f>
        <v>200915A29AUTO23</v>
      </c>
      <c r="B4761" s="184">
        <v>2009</v>
      </c>
      <c r="C4761" s="184" t="s">
        <v>3</v>
      </c>
      <c r="D4761" s="184" t="s">
        <v>34</v>
      </c>
      <c r="E4761" s="184">
        <v>23</v>
      </c>
      <c r="F4761" s="184">
        <v>2873</v>
      </c>
      <c r="G4761" s="184">
        <v>0</v>
      </c>
      <c r="H4761" s="184">
        <v>1</v>
      </c>
      <c r="I4761" s="184">
        <v>1</v>
      </c>
      <c r="J4761" s="184">
        <v>0</v>
      </c>
      <c r="K4761" s="184">
        <v>0</v>
      </c>
      <c r="L4761" s="184">
        <v>0.15384615384615385</v>
      </c>
      <c r="M4761" s="184">
        <v>0</v>
      </c>
    </row>
    <row r="4762" spans="1:13" x14ac:dyDescent="0.2">
      <c r="A4762" s="187" t="str">
        <f>B4762&amp;C4762&amp;D4762&amp;E4762</f>
        <v>200915A29CCA123</v>
      </c>
      <c r="B4762" s="184">
        <v>2009</v>
      </c>
      <c r="C4762" s="184" t="s">
        <v>3</v>
      </c>
      <c r="D4762" s="184" t="s">
        <v>24</v>
      </c>
      <c r="E4762" s="184">
        <v>23</v>
      </c>
      <c r="F4762" s="184">
        <v>62296</v>
      </c>
      <c r="G4762" s="184">
        <v>0</v>
      </c>
      <c r="H4762" s="184">
        <v>1</v>
      </c>
      <c r="I4762" s="184">
        <v>1</v>
      </c>
      <c r="J4762" s="184">
        <v>0</v>
      </c>
      <c r="K4762" s="184">
        <v>0</v>
      </c>
      <c r="L4762" s="184">
        <v>0.14182290997816874</v>
      </c>
      <c r="M4762" s="184">
        <v>899.10156623087778</v>
      </c>
    </row>
    <row r="4763" spans="1:13" x14ac:dyDescent="0.2">
      <c r="A4763" s="187" t="str">
        <f>B4763&amp;C4763&amp;D4763&amp;E4763</f>
        <v>200915A29CCA223</v>
      </c>
      <c r="B4763" s="184">
        <v>2009</v>
      </c>
      <c r="C4763" s="184" t="s">
        <v>3</v>
      </c>
      <c r="D4763" s="184" t="s">
        <v>25</v>
      </c>
      <c r="E4763" s="184">
        <v>23</v>
      </c>
      <c r="F4763" s="184">
        <v>194406</v>
      </c>
      <c r="G4763" s="184">
        <v>0</v>
      </c>
      <c r="H4763" s="184">
        <v>1</v>
      </c>
      <c r="I4763" s="184">
        <v>1</v>
      </c>
      <c r="J4763" s="184">
        <v>0</v>
      </c>
      <c r="K4763" s="184">
        <v>0</v>
      </c>
      <c r="L4763" s="184">
        <v>0.15228953838873285</v>
      </c>
      <c r="M4763" s="184">
        <v>798.00109357334304</v>
      </c>
    </row>
    <row r="4764" spans="1:13" x14ac:dyDescent="0.2">
      <c r="A4764" s="187" t="str">
        <f>B4764&amp;C4764&amp;D4764&amp;E4764</f>
        <v>200915A29CONT23</v>
      </c>
      <c r="B4764" s="184">
        <v>2009</v>
      </c>
      <c r="C4764" s="184" t="s">
        <v>3</v>
      </c>
      <c r="D4764" s="184" t="s">
        <v>31</v>
      </c>
      <c r="E4764" s="184">
        <v>23</v>
      </c>
      <c r="F4764" s="184">
        <v>59873</v>
      </c>
      <c r="G4764" s="184">
        <v>0</v>
      </c>
      <c r="H4764" s="184">
        <v>1</v>
      </c>
      <c r="I4764" s="184">
        <v>1</v>
      </c>
      <c r="J4764" s="184">
        <v>0</v>
      </c>
      <c r="K4764" s="184">
        <v>0</v>
      </c>
      <c r="L4764" s="184">
        <v>0.18819835318089956</v>
      </c>
      <c r="M4764" s="184">
        <v>628.17740072591732</v>
      </c>
    </row>
    <row r="4765" spans="1:13" x14ac:dyDescent="0.2">
      <c r="A4765" s="187" t="str">
        <f>B4765&amp;C4765&amp;D4765&amp;E4765</f>
        <v>200915A29EMPR23</v>
      </c>
      <c r="B4765" s="184">
        <v>2009</v>
      </c>
      <c r="C4765" s="184" t="s">
        <v>3</v>
      </c>
      <c r="D4765" s="184" t="s">
        <v>32</v>
      </c>
      <c r="E4765" s="184">
        <v>23</v>
      </c>
      <c r="F4765" s="184">
        <v>12152</v>
      </c>
      <c r="G4765" s="184">
        <v>0</v>
      </c>
      <c r="H4765" s="184">
        <v>1</v>
      </c>
      <c r="I4765" s="184">
        <v>1</v>
      </c>
      <c r="J4765" s="184">
        <v>0</v>
      </c>
      <c r="K4765" s="184">
        <v>0</v>
      </c>
      <c r="L4765" s="184">
        <v>0.14549045424621462</v>
      </c>
      <c r="M4765" s="184">
        <v>2611.749925835376</v>
      </c>
    </row>
    <row r="4766" spans="1:13" x14ac:dyDescent="0.2">
      <c r="A4766" s="187" t="str">
        <f>B4766&amp;C4766&amp;D4766&amp;E4766</f>
        <v>200915A29INAT23</v>
      </c>
      <c r="B4766" s="184">
        <v>2009</v>
      </c>
      <c r="C4766" s="184" t="s">
        <v>3</v>
      </c>
      <c r="D4766" s="184" t="s">
        <v>54</v>
      </c>
      <c r="E4766" s="184">
        <v>23</v>
      </c>
      <c r="F4766" s="184">
        <v>458164</v>
      </c>
      <c r="G4766" s="184">
        <v>1</v>
      </c>
      <c r="H4766" s="184">
        <v>0.25987419352022417</v>
      </c>
      <c r="I4766" s="184">
        <v>0</v>
      </c>
      <c r="J4766" s="184">
        <v>0.31582140892780752</v>
      </c>
      <c r="K4766" s="184">
        <v>0.4995154573471508</v>
      </c>
      <c r="L4766" s="184">
        <v>0.50048454265284925</v>
      </c>
      <c r="M4766" s="184"/>
    </row>
    <row r="4767" spans="1:13" x14ac:dyDescent="0.2">
      <c r="A4767" s="187" t="str">
        <f>B4767&amp;C4767&amp;D4767&amp;E4767</f>
        <v>200915A29MILI23</v>
      </c>
      <c r="B4767" s="184">
        <v>2009</v>
      </c>
      <c r="C4767" s="184" t="s">
        <v>3</v>
      </c>
      <c r="D4767" s="184" t="s">
        <v>26</v>
      </c>
      <c r="E4767" s="184">
        <v>23</v>
      </c>
      <c r="F4767" s="184">
        <v>3314</v>
      </c>
      <c r="G4767" s="184">
        <v>0</v>
      </c>
      <c r="H4767" s="184">
        <v>1</v>
      </c>
      <c r="I4767" s="184">
        <v>1</v>
      </c>
      <c r="J4767" s="184">
        <v>0</v>
      </c>
      <c r="K4767" s="184">
        <v>0</v>
      </c>
      <c r="L4767" s="184">
        <v>0.13337356668678335</v>
      </c>
      <c r="M4767" s="184">
        <v>1350.3392730507517</v>
      </c>
    </row>
    <row r="4768" spans="1:13" x14ac:dyDescent="0.2">
      <c r="A4768" s="187" t="str">
        <f>B4768&amp;C4768&amp;D4768&amp;E4768</f>
        <v>200915A29PUBL23</v>
      </c>
      <c r="B4768" s="184">
        <v>2009</v>
      </c>
      <c r="C4768" s="184" t="s">
        <v>3</v>
      </c>
      <c r="D4768" s="184" t="s">
        <v>27</v>
      </c>
      <c r="E4768" s="184">
        <v>23</v>
      </c>
      <c r="F4768" s="184">
        <v>10163</v>
      </c>
      <c r="G4768" s="184">
        <v>0</v>
      </c>
      <c r="H4768" s="184">
        <v>1</v>
      </c>
      <c r="I4768" s="184">
        <v>1</v>
      </c>
      <c r="J4768" s="184">
        <v>0</v>
      </c>
      <c r="K4768" s="184">
        <v>0</v>
      </c>
      <c r="L4768" s="184">
        <v>0.28259372232608482</v>
      </c>
      <c r="M4768" s="184">
        <v>2213.9989290317972</v>
      </c>
    </row>
    <row r="4769" spans="1:13" x14ac:dyDescent="0.2">
      <c r="A4769" s="187" t="str">
        <f>B4769&amp;C4769&amp;D4769&amp;E4769</f>
        <v>200915A29SCA123</v>
      </c>
      <c r="B4769" s="184">
        <v>2009</v>
      </c>
      <c r="C4769" s="184" t="s">
        <v>3</v>
      </c>
      <c r="D4769" s="184" t="s">
        <v>29</v>
      </c>
      <c r="E4769" s="184">
        <v>23</v>
      </c>
      <c r="F4769" s="184">
        <v>100506</v>
      </c>
      <c r="G4769" s="184">
        <v>0</v>
      </c>
      <c r="H4769" s="184">
        <v>1</v>
      </c>
      <c r="I4769" s="184">
        <v>1</v>
      </c>
      <c r="J4769" s="184">
        <v>0</v>
      </c>
      <c r="K4769" s="184">
        <v>0</v>
      </c>
      <c r="L4769" s="184">
        <v>0.30551409866077645</v>
      </c>
      <c r="M4769" s="184">
        <v>507.66217752115296</v>
      </c>
    </row>
    <row r="4770" spans="1:13" x14ac:dyDescent="0.2">
      <c r="A4770" s="187" t="str">
        <f>B4770&amp;C4770&amp;D4770&amp;E4770</f>
        <v>200915A29SCA223</v>
      </c>
      <c r="B4770" s="184">
        <v>2009</v>
      </c>
      <c r="C4770" s="184" t="s">
        <v>3</v>
      </c>
      <c r="D4770" s="184" t="s">
        <v>30</v>
      </c>
      <c r="E4770" s="184">
        <v>23</v>
      </c>
      <c r="F4770" s="184">
        <v>58551</v>
      </c>
      <c r="G4770" s="184">
        <v>0</v>
      </c>
      <c r="H4770" s="184">
        <v>1</v>
      </c>
      <c r="I4770" s="184">
        <v>1</v>
      </c>
      <c r="J4770" s="184">
        <v>0</v>
      </c>
      <c r="K4770" s="184">
        <v>0</v>
      </c>
      <c r="L4770" s="184">
        <v>0.29056719782753498</v>
      </c>
      <c r="M4770" s="184">
        <v>582.81652191991896</v>
      </c>
    </row>
    <row r="4771" spans="1:13" x14ac:dyDescent="0.2">
      <c r="A4771" s="187" t="str">
        <f>B4771&amp;C4771&amp;D4771&amp;E4771</f>
        <v>200915A29SREM23</v>
      </c>
      <c r="B4771" s="184">
        <v>2009</v>
      </c>
      <c r="C4771" s="184" t="s">
        <v>3</v>
      </c>
      <c r="D4771" s="184" t="s">
        <v>35</v>
      </c>
      <c r="E4771" s="184">
        <v>23</v>
      </c>
      <c r="F4771" s="184">
        <v>16564</v>
      </c>
      <c r="G4771" s="184">
        <v>0</v>
      </c>
      <c r="H4771" s="184">
        <v>1</v>
      </c>
      <c r="I4771" s="184">
        <v>1</v>
      </c>
      <c r="J4771" s="184">
        <v>0</v>
      </c>
      <c r="K4771" s="184">
        <v>0</v>
      </c>
      <c r="L4771" s="184">
        <v>0.47983578845689445</v>
      </c>
      <c r="M4771" s="184">
        <v>2.9984301740819319</v>
      </c>
    </row>
    <row r="4772" spans="1:13" x14ac:dyDescent="0.2">
      <c r="A4772" s="187" t="str">
        <f>B4772&amp;C4772&amp;D4772&amp;E4772</f>
        <v>200915A29TDOM23</v>
      </c>
      <c r="B4772" s="184">
        <v>2009</v>
      </c>
      <c r="C4772" s="184" t="s">
        <v>3</v>
      </c>
      <c r="D4772" s="184" t="s">
        <v>33</v>
      </c>
      <c r="E4772" s="184">
        <v>23</v>
      </c>
      <c r="F4772" s="184">
        <v>43739</v>
      </c>
      <c r="G4772" s="184">
        <v>0</v>
      </c>
      <c r="H4772" s="184">
        <v>1</v>
      </c>
      <c r="I4772" s="184">
        <v>1</v>
      </c>
      <c r="J4772" s="184">
        <v>0</v>
      </c>
      <c r="K4772" s="184">
        <v>0</v>
      </c>
      <c r="L4772" s="184">
        <v>0.19197969775257778</v>
      </c>
      <c r="M4772" s="184">
        <v>354.60826061411382</v>
      </c>
    </row>
    <row r="4773" spans="1:13" x14ac:dyDescent="0.2">
      <c r="A4773" s="187" t="str">
        <f>B4773&amp;C4773&amp;D4773&amp;E4773</f>
        <v>200918A24AGCC23</v>
      </c>
      <c r="B4773" s="184">
        <v>2009</v>
      </c>
      <c r="C4773" s="184" t="s">
        <v>1</v>
      </c>
      <c r="D4773" s="184" t="s">
        <v>23</v>
      </c>
      <c r="E4773" s="184">
        <v>23</v>
      </c>
      <c r="F4773" s="184">
        <v>442</v>
      </c>
      <c r="G4773" s="184">
        <v>0</v>
      </c>
      <c r="H4773" s="184">
        <v>1</v>
      </c>
      <c r="I4773" s="184">
        <v>1</v>
      </c>
      <c r="J4773" s="184">
        <v>0</v>
      </c>
      <c r="K4773" s="184">
        <v>0</v>
      </c>
      <c r="L4773" s="184">
        <v>0</v>
      </c>
      <c r="M4773" s="184">
        <v>674.19905977592475</v>
      </c>
    </row>
    <row r="4774" spans="1:13" x14ac:dyDescent="0.2">
      <c r="A4774" s="187" t="str">
        <f>B4774&amp;C4774&amp;D4774&amp;E4774</f>
        <v>200918A24AGSC23</v>
      </c>
      <c r="B4774" s="184">
        <v>2009</v>
      </c>
      <c r="C4774" s="184" t="s">
        <v>1</v>
      </c>
      <c r="D4774" s="184" t="s">
        <v>28</v>
      </c>
      <c r="E4774" s="184">
        <v>23</v>
      </c>
      <c r="F4774" s="184">
        <v>1546</v>
      </c>
      <c r="G4774" s="184">
        <v>0</v>
      </c>
      <c r="H4774" s="184">
        <v>1</v>
      </c>
      <c r="I4774" s="184">
        <v>1</v>
      </c>
      <c r="J4774" s="184">
        <v>0</v>
      </c>
      <c r="K4774" s="184">
        <v>0</v>
      </c>
      <c r="L4774" s="184">
        <v>0.14294954721862871</v>
      </c>
      <c r="M4774" s="184">
        <v>311.26831537261484</v>
      </c>
    </row>
    <row r="4775" spans="1:13" x14ac:dyDescent="0.2">
      <c r="A4775" s="187" t="str">
        <f>B4775&amp;C4775&amp;D4775&amp;E4775</f>
        <v>200918A24AUTO23</v>
      </c>
      <c r="B4775" s="184">
        <v>2009</v>
      </c>
      <c r="C4775" s="184" t="s">
        <v>1</v>
      </c>
      <c r="D4775" s="184" t="s">
        <v>34</v>
      </c>
      <c r="E4775" s="184">
        <v>23</v>
      </c>
      <c r="F4775" s="184">
        <v>884</v>
      </c>
      <c r="G4775" s="184">
        <v>0</v>
      </c>
      <c r="H4775" s="184">
        <v>1</v>
      </c>
      <c r="I4775" s="184">
        <v>1</v>
      </c>
      <c r="J4775" s="184">
        <v>0</v>
      </c>
      <c r="K4775" s="184">
        <v>0</v>
      </c>
      <c r="L4775" s="184">
        <v>0</v>
      </c>
      <c r="M4775" s="184">
        <v>0</v>
      </c>
    </row>
    <row r="4776" spans="1:13" x14ac:dyDescent="0.2">
      <c r="A4776" s="187" t="str">
        <f>B4776&amp;C4776&amp;D4776&amp;E4776</f>
        <v>200918A24CCA123</v>
      </c>
      <c r="B4776" s="184">
        <v>2009</v>
      </c>
      <c r="C4776" s="184" t="s">
        <v>1</v>
      </c>
      <c r="D4776" s="184" t="s">
        <v>24</v>
      </c>
      <c r="E4776" s="184">
        <v>23</v>
      </c>
      <c r="F4776" s="184">
        <v>27829</v>
      </c>
      <c r="G4776" s="184">
        <v>0</v>
      </c>
      <c r="H4776" s="184">
        <v>1</v>
      </c>
      <c r="I4776" s="184">
        <v>1</v>
      </c>
      <c r="J4776" s="184">
        <v>0</v>
      </c>
      <c r="K4776" s="184">
        <v>0</v>
      </c>
      <c r="L4776" s="184">
        <v>0.18254338998886055</v>
      </c>
      <c r="M4776" s="184">
        <v>674.82228629548126</v>
      </c>
    </row>
    <row r="4777" spans="1:13" x14ac:dyDescent="0.2">
      <c r="A4777" s="187" t="str">
        <f>B4777&amp;C4777&amp;D4777&amp;E4777</f>
        <v>200918A24CCA223</v>
      </c>
      <c r="B4777" s="184">
        <v>2009</v>
      </c>
      <c r="C4777" s="184" t="s">
        <v>1</v>
      </c>
      <c r="D4777" s="184" t="s">
        <v>25</v>
      </c>
      <c r="E4777" s="184">
        <v>23</v>
      </c>
      <c r="F4777" s="184">
        <v>99633</v>
      </c>
      <c r="G4777" s="184">
        <v>0</v>
      </c>
      <c r="H4777" s="184">
        <v>1</v>
      </c>
      <c r="I4777" s="184">
        <v>1</v>
      </c>
      <c r="J4777" s="184">
        <v>0</v>
      </c>
      <c r="K4777" s="184">
        <v>0</v>
      </c>
      <c r="L4777" s="184">
        <v>0.19292804592855781</v>
      </c>
      <c r="M4777" s="184">
        <v>653.33274334756777</v>
      </c>
    </row>
    <row r="4778" spans="1:13" x14ac:dyDescent="0.2">
      <c r="A4778" s="187" t="str">
        <f>B4778&amp;C4778&amp;D4778&amp;E4778</f>
        <v>200918A24CONT23</v>
      </c>
      <c r="B4778" s="184">
        <v>2009</v>
      </c>
      <c r="C4778" s="184" t="s">
        <v>1</v>
      </c>
      <c r="D4778" s="184" t="s">
        <v>31</v>
      </c>
      <c r="E4778" s="184">
        <v>23</v>
      </c>
      <c r="F4778" s="184">
        <v>26068</v>
      </c>
      <c r="G4778" s="184">
        <v>0</v>
      </c>
      <c r="H4778" s="184">
        <v>1</v>
      </c>
      <c r="I4778" s="184">
        <v>1</v>
      </c>
      <c r="J4778" s="184">
        <v>0</v>
      </c>
      <c r="K4778" s="184">
        <v>0</v>
      </c>
      <c r="L4778" s="184">
        <v>0.16951818321313489</v>
      </c>
      <c r="M4778" s="184">
        <v>507.11379236761178</v>
      </c>
    </row>
    <row r="4779" spans="1:13" x14ac:dyDescent="0.2">
      <c r="A4779" s="187" t="str">
        <f>B4779&amp;C4779&amp;D4779&amp;E4779</f>
        <v>200918A24EMPR23</v>
      </c>
      <c r="B4779" s="184">
        <v>2009</v>
      </c>
      <c r="C4779" s="184" t="s">
        <v>1</v>
      </c>
      <c r="D4779" s="184" t="s">
        <v>32</v>
      </c>
      <c r="E4779" s="184">
        <v>23</v>
      </c>
      <c r="F4779" s="184">
        <v>3535</v>
      </c>
      <c r="G4779" s="184">
        <v>0</v>
      </c>
      <c r="H4779" s="184">
        <v>1</v>
      </c>
      <c r="I4779" s="184">
        <v>1</v>
      </c>
      <c r="J4779" s="184">
        <v>0</v>
      </c>
      <c r="K4779" s="184">
        <v>0</v>
      </c>
      <c r="L4779" s="184">
        <v>0.25007072135785008</v>
      </c>
      <c r="M4779" s="184">
        <v>1869.2151978981847</v>
      </c>
    </row>
    <row r="4780" spans="1:13" x14ac:dyDescent="0.2">
      <c r="A4780" s="187" t="str">
        <f>B4780&amp;C4780&amp;D4780&amp;E4780</f>
        <v>200918A24INAT23</v>
      </c>
      <c r="B4780" s="184">
        <v>2009</v>
      </c>
      <c r="C4780" s="184" t="s">
        <v>1</v>
      </c>
      <c r="D4780" s="184" t="s">
        <v>54</v>
      </c>
      <c r="E4780" s="184">
        <v>23</v>
      </c>
      <c r="F4780" s="184">
        <v>199043</v>
      </c>
      <c r="G4780" s="184">
        <v>1</v>
      </c>
      <c r="H4780" s="184">
        <v>0.34405630944067361</v>
      </c>
      <c r="I4780" s="184">
        <v>0</v>
      </c>
      <c r="J4780" s="184">
        <v>0.37069376968795686</v>
      </c>
      <c r="K4780" s="184">
        <v>0.62596021965103021</v>
      </c>
      <c r="L4780" s="184">
        <v>0.37403978034896984</v>
      </c>
      <c r="M4780" s="184"/>
    </row>
    <row r="4781" spans="1:13" x14ac:dyDescent="0.2">
      <c r="A4781" s="187" t="str">
        <f>B4781&amp;C4781&amp;D4781&amp;E4781</f>
        <v>200918A24MILI23</v>
      </c>
      <c r="B4781" s="184">
        <v>2009</v>
      </c>
      <c r="C4781" s="184" t="s">
        <v>1</v>
      </c>
      <c r="D4781" s="184" t="s">
        <v>26</v>
      </c>
      <c r="E4781" s="184">
        <v>23</v>
      </c>
      <c r="F4781" s="184">
        <v>2651</v>
      </c>
      <c r="G4781" s="184">
        <v>0</v>
      </c>
      <c r="H4781" s="184">
        <v>1</v>
      </c>
      <c r="I4781" s="184">
        <v>1</v>
      </c>
      <c r="J4781" s="184">
        <v>0</v>
      </c>
      <c r="K4781" s="184">
        <v>0</v>
      </c>
      <c r="L4781" s="184">
        <v>8.3364768012070919E-2</v>
      </c>
      <c r="M4781" s="184">
        <v>910.55656682203937</v>
      </c>
    </row>
    <row r="4782" spans="1:13" x14ac:dyDescent="0.2">
      <c r="A4782" s="187" t="str">
        <f>B4782&amp;C4782&amp;D4782&amp;E4782</f>
        <v>200918A24PUBL23</v>
      </c>
      <c r="B4782" s="184">
        <v>2009</v>
      </c>
      <c r="C4782" s="184" t="s">
        <v>1</v>
      </c>
      <c r="D4782" s="184" t="s">
        <v>27</v>
      </c>
      <c r="E4782" s="184">
        <v>23</v>
      </c>
      <c r="F4782" s="184">
        <v>1326</v>
      </c>
      <c r="G4782" s="184">
        <v>0</v>
      </c>
      <c r="H4782" s="184">
        <v>1</v>
      </c>
      <c r="I4782" s="184">
        <v>1</v>
      </c>
      <c r="J4782" s="184">
        <v>0</v>
      </c>
      <c r="K4782" s="184">
        <v>0</v>
      </c>
      <c r="L4782" s="184">
        <v>0.16666666666666666</v>
      </c>
      <c r="M4782" s="184">
        <v>1454.9590264997664</v>
      </c>
    </row>
    <row r="4783" spans="1:13" x14ac:dyDescent="0.2">
      <c r="A4783" s="187" t="str">
        <f>B4783&amp;C4783&amp;D4783&amp;E4783</f>
        <v>200918A24SCA123</v>
      </c>
      <c r="B4783" s="184">
        <v>2009</v>
      </c>
      <c r="C4783" s="184" t="s">
        <v>1</v>
      </c>
      <c r="D4783" s="184" t="s">
        <v>29</v>
      </c>
      <c r="E4783" s="184">
        <v>23</v>
      </c>
      <c r="F4783" s="184">
        <v>54114</v>
      </c>
      <c r="G4783" s="184">
        <v>0</v>
      </c>
      <c r="H4783" s="184">
        <v>1</v>
      </c>
      <c r="I4783" s="184">
        <v>1</v>
      </c>
      <c r="J4783" s="184">
        <v>0</v>
      </c>
      <c r="K4783" s="184">
        <v>0</v>
      </c>
      <c r="L4783" s="184">
        <v>0.29386110803119342</v>
      </c>
      <c r="M4783" s="184">
        <v>474.30355696766526</v>
      </c>
    </row>
    <row r="4784" spans="1:13" x14ac:dyDescent="0.2">
      <c r="A4784" s="187" t="str">
        <f>B4784&amp;C4784&amp;D4784&amp;E4784</f>
        <v>200918A24SCA223</v>
      </c>
      <c r="B4784" s="184">
        <v>2009</v>
      </c>
      <c r="C4784" s="184" t="s">
        <v>1</v>
      </c>
      <c r="D4784" s="184" t="s">
        <v>30</v>
      </c>
      <c r="E4784" s="184">
        <v>23</v>
      </c>
      <c r="F4784" s="184">
        <v>31152</v>
      </c>
      <c r="G4784" s="184">
        <v>0</v>
      </c>
      <c r="H4784" s="184">
        <v>1</v>
      </c>
      <c r="I4784" s="184">
        <v>1</v>
      </c>
      <c r="J4784" s="184">
        <v>0</v>
      </c>
      <c r="K4784" s="184">
        <v>0</v>
      </c>
      <c r="L4784" s="184">
        <v>0.27657935285053931</v>
      </c>
      <c r="M4784" s="184">
        <v>531.81997797143958</v>
      </c>
    </row>
    <row r="4785" spans="1:13" x14ac:dyDescent="0.2">
      <c r="A4785" s="187" t="str">
        <f>B4785&amp;C4785&amp;D4785&amp;E4785</f>
        <v>200918A24SREM23</v>
      </c>
      <c r="B4785" s="184">
        <v>2009</v>
      </c>
      <c r="C4785" s="184" t="s">
        <v>1</v>
      </c>
      <c r="D4785" s="184" t="s">
        <v>35</v>
      </c>
      <c r="E4785" s="184">
        <v>23</v>
      </c>
      <c r="F4785" s="184">
        <v>5965</v>
      </c>
      <c r="G4785" s="184">
        <v>0</v>
      </c>
      <c r="H4785" s="184">
        <v>1</v>
      </c>
      <c r="I4785" s="184">
        <v>1</v>
      </c>
      <c r="J4785" s="184">
        <v>0</v>
      </c>
      <c r="K4785" s="184">
        <v>0</v>
      </c>
      <c r="L4785" s="184">
        <v>0.37015926236378877</v>
      </c>
      <c r="M4785" s="184">
        <v>8.3262359435864415</v>
      </c>
    </row>
    <row r="4786" spans="1:13" x14ac:dyDescent="0.2">
      <c r="A4786" s="187" t="str">
        <f>B4786&amp;C4786&amp;D4786&amp;E4786</f>
        <v>200918A24TDOM23</v>
      </c>
      <c r="B4786" s="184">
        <v>2009</v>
      </c>
      <c r="C4786" s="184" t="s">
        <v>1</v>
      </c>
      <c r="D4786" s="184" t="s">
        <v>33</v>
      </c>
      <c r="E4786" s="184">
        <v>23</v>
      </c>
      <c r="F4786" s="184">
        <v>20104</v>
      </c>
      <c r="G4786" s="184">
        <v>0</v>
      </c>
      <c r="H4786" s="184">
        <v>1</v>
      </c>
      <c r="I4786" s="184">
        <v>1</v>
      </c>
      <c r="J4786" s="184">
        <v>0</v>
      </c>
      <c r="K4786" s="184">
        <v>0</v>
      </c>
      <c r="L4786" s="184">
        <v>0.16489255869478711</v>
      </c>
      <c r="M4786" s="184">
        <v>358.40700744050957</v>
      </c>
    </row>
    <row r="4787" spans="1:13" x14ac:dyDescent="0.2">
      <c r="A4787" s="187" t="str">
        <f>B4787&amp;C4787&amp;D4787&amp;E4787</f>
        <v>200925A29AGCC23</v>
      </c>
      <c r="B4787" s="184">
        <v>2009</v>
      </c>
      <c r="C4787" s="184" t="s">
        <v>2</v>
      </c>
      <c r="D4787" s="184" t="s">
        <v>23</v>
      </c>
      <c r="E4787" s="184">
        <v>23</v>
      </c>
      <c r="F4787" s="184">
        <v>442</v>
      </c>
      <c r="G4787" s="184">
        <v>0</v>
      </c>
      <c r="H4787" s="184">
        <v>1</v>
      </c>
      <c r="I4787" s="184">
        <v>1</v>
      </c>
      <c r="J4787" s="184">
        <v>0</v>
      </c>
      <c r="K4787" s="184">
        <v>0</v>
      </c>
      <c r="L4787" s="184">
        <v>0</v>
      </c>
      <c r="M4787" s="184">
        <v>530.93175957354072</v>
      </c>
    </row>
    <row r="4788" spans="1:13" x14ac:dyDescent="0.2">
      <c r="A4788" s="187" t="str">
        <f>B4788&amp;C4788&amp;D4788&amp;E4788</f>
        <v>200925A29AGSC23</v>
      </c>
      <c r="B4788" s="184">
        <v>2009</v>
      </c>
      <c r="C4788" s="184" t="s">
        <v>2</v>
      </c>
      <c r="D4788" s="184" t="s">
        <v>28</v>
      </c>
      <c r="E4788" s="184">
        <v>23</v>
      </c>
      <c r="F4788" s="184">
        <v>2651</v>
      </c>
      <c r="G4788" s="184">
        <v>0</v>
      </c>
      <c r="H4788" s="184">
        <v>1</v>
      </c>
      <c r="I4788" s="184">
        <v>1</v>
      </c>
      <c r="J4788" s="184">
        <v>0</v>
      </c>
      <c r="K4788" s="184">
        <v>0</v>
      </c>
      <c r="L4788" s="184">
        <v>8.3364768012070919E-2</v>
      </c>
      <c r="M4788" s="184">
        <v>361.36154056416876</v>
      </c>
    </row>
    <row r="4789" spans="1:13" x14ac:dyDescent="0.2">
      <c r="A4789" s="187" t="str">
        <f>B4789&amp;C4789&amp;D4789&amp;E4789</f>
        <v>200925A29AUTO23</v>
      </c>
      <c r="B4789" s="184">
        <v>2009</v>
      </c>
      <c r="C4789" s="184" t="s">
        <v>2</v>
      </c>
      <c r="D4789" s="184" t="s">
        <v>34</v>
      </c>
      <c r="E4789" s="184">
        <v>23</v>
      </c>
      <c r="F4789" s="184">
        <v>1547</v>
      </c>
      <c r="G4789" s="184">
        <v>0</v>
      </c>
      <c r="H4789" s="184">
        <v>1</v>
      </c>
      <c r="I4789" s="184">
        <v>1</v>
      </c>
      <c r="J4789" s="184">
        <v>0</v>
      </c>
      <c r="K4789" s="184">
        <v>0</v>
      </c>
      <c r="L4789" s="184">
        <v>0</v>
      </c>
      <c r="M4789" s="184">
        <v>0</v>
      </c>
    </row>
    <row r="4790" spans="1:13" x14ac:dyDescent="0.2">
      <c r="A4790" s="187" t="str">
        <f>B4790&amp;C4790&amp;D4790&amp;E4790</f>
        <v>200925A29CCA123</v>
      </c>
      <c r="B4790" s="184">
        <v>2009</v>
      </c>
      <c r="C4790" s="184" t="s">
        <v>2</v>
      </c>
      <c r="D4790" s="184" t="s">
        <v>24</v>
      </c>
      <c r="E4790" s="184">
        <v>23</v>
      </c>
      <c r="F4790" s="184">
        <v>34247</v>
      </c>
      <c r="G4790" s="184">
        <v>0</v>
      </c>
      <c r="H4790" s="184">
        <v>1</v>
      </c>
      <c r="I4790" s="184">
        <v>1</v>
      </c>
      <c r="J4790" s="184">
        <v>0</v>
      </c>
      <c r="K4790" s="184">
        <v>0</v>
      </c>
      <c r="L4790" s="184">
        <v>0.10322072006307122</v>
      </c>
      <c r="M4790" s="184">
        <v>1084.9688290946067</v>
      </c>
    </row>
    <row r="4791" spans="1:13" x14ac:dyDescent="0.2">
      <c r="A4791" s="187" t="str">
        <f>B4791&amp;C4791&amp;D4791&amp;E4791</f>
        <v>200925A29CCA223</v>
      </c>
      <c r="B4791" s="184">
        <v>2009</v>
      </c>
      <c r="C4791" s="184" t="s">
        <v>2</v>
      </c>
      <c r="D4791" s="184" t="s">
        <v>25</v>
      </c>
      <c r="E4791" s="184">
        <v>23</v>
      </c>
      <c r="F4791" s="184">
        <v>94552</v>
      </c>
      <c r="G4791" s="184">
        <v>0</v>
      </c>
      <c r="H4791" s="184">
        <v>1</v>
      </c>
      <c r="I4791" s="184">
        <v>1</v>
      </c>
      <c r="J4791" s="184">
        <v>0</v>
      </c>
      <c r="K4791" s="184">
        <v>0</v>
      </c>
      <c r="L4791" s="184">
        <v>0.10982316608850157</v>
      </c>
      <c r="M4791" s="184">
        <v>952.05954119645799</v>
      </c>
    </row>
    <row r="4792" spans="1:13" x14ac:dyDescent="0.2">
      <c r="A4792" s="187" t="str">
        <f>B4792&amp;C4792&amp;D4792&amp;E4792</f>
        <v>200925A29CONT23</v>
      </c>
      <c r="B4792" s="184">
        <v>2009</v>
      </c>
      <c r="C4792" s="184" t="s">
        <v>2</v>
      </c>
      <c r="D4792" s="184" t="s">
        <v>31</v>
      </c>
      <c r="E4792" s="184">
        <v>23</v>
      </c>
      <c r="F4792" s="184">
        <v>27620</v>
      </c>
      <c r="G4792" s="184">
        <v>0</v>
      </c>
      <c r="H4792" s="184">
        <v>1</v>
      </c>
      <c r="I4792" s="184">
        <v>1</v>
      </c>
      <c r="J4792" s="184">
        <v>0</v>
      </c>
      <c r="K4792" s="184">
        <v>0</v>
      </c>
      <c r="L4792" s="184">
        <v>9.6017378711078932E-2</v>
      </c>
      <c r="M4792" s="184">
        <v>813.3235959405215</v>
      </c>
    </row>
    <row r="4793" spans="1:13" x14ac:dyDescent="0.2">
      <c r="A4793" s="187" t="str">
        <f>B4793&amp;C4793&amp;D4793&amp;E4793</f>
        <v>200925A29EMPR23</v>
      </c>
      <c r="B4793" s="184">
        <v>2009</v>
      </c>
      <c r="C4793" s="184" t="s">
        <v>2</v>
      </c>
      <c r="D4793" s="184" t="s">
        <v>32</v>
      </c>
      <c r="E4793" s="184">
        <v>23</v>
      </c>
      <c r="F4793" s="184">
        <v>8617</v>
      </c>
      <c r="G4793" s="184">
        <v>0</v>
      </c>
      <c r="H4793" s="184">
        <v>1</v>
      </c>
      <c r="I4793" s="184">
        <v>1</v>
      </c>
      <c r="J4793" s="184">
        <v>0</v>
      </c>
      <c r="K4793" s="184">
        <v>0</v>
      </c>
      <c r="L4793" s="184">
        <v>0.10258790762446326</v>
      </c>
      <c r="M4793" s="184">
        <v>2897.3203202166978</v>
      </c>
    </row>
    <row r="4794" spans="1:13" x14ac:dyDescent="0.2">
      <c r="A4794" s="187" t="str">
        <f>B4794&amp;C4794&amp;D4794&amp;E4794</f>
        <v>200925A29INAT23</v>
      </c>
      <c r="B4794" s="184">
        <v>2009</v>
      </c>
      <c r="C4794" s="184" t="s">
        <v>2</v>
      </c>
      <c r="D4794" s="184" t="s">
        <v>54</v>
      </c>
      <c r="E4794" s="184">
        <v>23</v>
      </c>
      <c r="F4794" s="184">
        <v>98528</v>
      </c>
      <c r="G4794" s="184">
        <v>1</v>
      </c>
      <c r="H4794" s="184">
        <v>0.37441133484897693</v>
      </c>
      <c r="I4794" s="184">
        <v>0</v>
      </c>
      <c r="J4794" s="184">
        <v>0.54487049366677498</v>
      </c>
      <c r="K4794" s="184">
        <v>0.86769243260798956</v>
      </c>
      <c r="L4794" s="184">
        <v>0.13230756739201038</v>
      </c>
      <c r="M4794" s="184"/>
    </row>
    <row r="4795" spans="1:13" x14ac:dyDescent="0.2">
      <c r="A4795" s="187" t="str">
        <f>B4795&amp;C4795&amp;D4795&amp;E4795</f>
        <v>200925A29MILI23</v>
      </c>
      <c r="B4795" s="184">
        <v>2009</v>
      </c>
      <c r="C4795" s="184" t="s">
        <v>2</v>
      </c>
      <c r="D4795" s="184" t="s">
        <v>26</v>
      </c>
      <c r="E4795" s="184">
        <v>23</v>
      </c>
      <c r="F4795" s="184">
        <v>663</v>
      </c>
      <c r="G4795" s="184">
        <v>0</v>
      </c>
      <c r="H4795" s="184">
        <v>1</v>
      </c>
      <c r="I4795" s="184">
        <v>1</v>
      </c>
      <c r="J4795" s="184">
        <v>0</v>
      </c>
      <c r="K4795" s="184">
        <v>0</v>
      </c>
      <c r="L4795" s="184">
        <v>0.33333333333333331</v>
      </c>
      <c r="M4795" s="184">
        <v>3108.8067756334303</v>
      </c>
    </row>
    <row r="4796" spans="1:13" x14ac:dyDescent="0.2">
      <c r="A4796" s="187" t="str">
        <f>B4796&amp;C4796&amp;D4796&amp;E4796</f>
        <v>200925A29PUBL23</v>
      </c>
      <c r="B4796" s="184">
        <v>2009</v>
      </c>
      <c r="C4796" s="184" t="s">
        <v>2</v>
      </c>
      <c r="D4796" s="184" t="s">
        <v>27</v>
      </c>
      <c r="E4796" s="184">
        <v>23</v>
      </c>
      <c r="F4796" s="184">
        <v>8837</v>
      </c>
      <c r="G4796" s="184">
        <v>0</v>
      </c>
      <c r="H4796" s="184">
        <v>1</v>
      </c>
      <c r="I4796" s="184">
        <v>1</v>
      </c>
      <c r="J4796" s="184">
        <v>0</v>
      </c>
      <c r="K4796" s="184">
        <v>0</v>
      </c>
      <c r="L4796" s="184">
        <v>0.29998868394251443</v>
      </c>
      <c r="M4796" s="184">
        <v>2327.8935664378714</v>
      </c>
    </row>
    <row r="4797" spans="1:13" x14ac:dyDescent="0.2">
      <c r="A4797" s="187" t="str">
        <f>B4797&amp;C4797&amp;D4797&amp;E4797</f>
        <v>200925A29SCA123</v>
      </c>
      <c r="B4797" s="184">
        <v>2009</v>
      </c>
      <c r="C4797" s="184" t="s">
        <v>2</v>
      </c>
      <c r="D4797" s="184" t="s">
        <v>29</v>
      </c>
      <c r="E4797" s="184">
        <v>23</v>
      </c>
      <c r="F4797" s="184">
        <v>30706</v>
      </c>
      <c r="G4797" s="184">
        <v>0</v>
      </c>
      <c r="H4797" s="184">
        <v>1</v>
      </c>
      <c r="I4797" s="184">
        <v>1</v>
      </c>
      <c r="J4797" s="184">
        <v>0</v>
      </c>
      <c r="K4797" s="184">
        <v>0</v>
      </c>
      <c r="L4797" s="184">
        <v>7.9170194750211684E-2</v>
      </c>
      <c r="M4797" s="184">
        <v>683.85605548238914</v>
      </c>
    </row>
    <row r="4798" spans="1:13" x14ac:dyDescent="0.2">
      <c r="A4798" s="187" t="str">
        <f>B4798&amp;C4798&amp;D4798&amp;E4798</f>
        <v>200925A29SCA223</v>
      </c>
      <c r="B4798" s="184">
        <v>2009</v>
      </c>
      <c r="C4798" s="184" t="s">
        <v>2</v>
      </c>
      <c r="D4798" s="184" t="s">
        <v>30</v>
      </c>
      <c r="E4798" s="184">
        <v>23</v>
      </c>
      <c r="F4798" s="184">
        <v>18339</v>
      </c>
      <c r="G4798" s="184">
        <v>0</v>
      </c>
      <c r="H4798" s="184">
        <v>1</v>
      </c>
      <c r="I4798" s="184">
        <v>1</v>
      </c>
      <c r="J4798" s="184">
        <v>0</v>
      </c>
      <c r="K4798" s="184">
        <v>0</v>
      </c>
      <c r="L4798" s="184">
        <v>8.4355744588036422E-2</v>
      </c>
      <c r="M4798" s="184">
        <v>785.95144163488976</v>
      </c>
    </row>
    <row r="4799" spans="1:13" x14ac:dyDescent="0.2">
      <c r="A4799" s="187" t="str">
        <f>B4799&amp;C4799&amp;D4799&amp;E4799</f>
        <v>200925A29SREM23</v>
      </c>
      <c r="B4799" s="184">
        <v>2009</v>
      </c>
      <c r="C4799" s="184" t="s">
        <v>2</v>
      </c>
      <c r="D4799" s="184" t="s">
        <v>35</v>
      </c>
      <c r="E4799" s="184">
        <v>23</v>
      </c>
      <c r="F4799" s="184">
        <v>3975</v>
      </c>
      <c r="G4799" s="184">
        <v>0</v>
      </c>
      <c r="H4799" s="184">
        <v>1</v>
      </c>
      <c r="I4799" s="184">
        <v>1</v>
      </c>
      <c r="J4799" s="184">
        <v>0</v>
      </c>
      <c r="K4799" s="184">
        <v>0</v>
      </c>
      <c r="L4799" s="184">
        <v>5.5597484276729559E-2</v>
      </c>
      <c r="M4799" s="184">
        <v>0</v>
      </c>
    </row>
    <row r="4800" spans="1:13" x14ac:dyDescent="0.2">
      <c r="A4800" s="187" t="str">
        <f>B4800&amp;C4800&amp;D4800&amp;E4800</f>
        <v>200925A29TDOM23</v>
      </c>
      <c r="B4800" s="184">
        <v>2009</v>
      </c>
      <c r="C4800" s="184" t="s">
        <v>2</v>
      </c>
      <c r="D4800" s="184" t="s">
        <v>33</v>
      </c>
      <c r="E4800" s="184">
        <v>23</v>
      </c>
      <c r="F4800" s="184">
        <v>18333</v>
      </c>
      <c r="G4800" s="184">
        <v>0</v>
      </c>
      <c r="H4800" s="184">
        <v>1</v>
      </c>
      <c r="I4800" s="184">
        <v>1</v>
      </c>
      <c r="J4800" s="184">
        <v>0</v>
      </c>
      <c r="K4800" s="184">
        <v>0</v>
      </c>
      <c r="L4800" s="184">
        <v>8.4383352424589539E-2</v>
      </c>
      <c r="M4800" s="184">
        <v>393.43086619153337</v>
      </c>
    </row>
    <row r="4801" spans="1:13" x14ac:dyDescent="0.2">
      <c r="A4801" s="187" t="str">
        <f>B4801&amp;C4801&amp;D4801&amp;E4801</f>
        <v>200930EMAAGCC23</v>
      </c>
      <c r="B4801" s="184">
        <v>2009</v>
      </c>
      <c r="C4801" s="184" t="s">
        <v>4</v>
      </c>
      <c r="D4801" s="184" t="s">
        <v>23</v>
      </c>
      <c r="E4801" s="184">
        <v>23</v>
      </c>
      <c r="F4801" s="184">
        <v>2209</v>
      </c>
      <c r="G4801" s="184">
        <v>0</v>
      </c>
      <c r="H4801" s="184">
        <v>1</v>
      </c>
      <c r="I4801" s="184">
        <v>1</v>
      </c>
      <c r="J4801" s="184">
        <v>0</v>
      </c>
      <c r="K4801" s="184">
        <v>0</v>
      </c>
      <c r="L4801" s="184">
        <v>0</v>
      </c>
      <c r="M4801" s="184">
        <v>605.91796547163779</v>
      </c>
    </row>
    <row r="4802" spans="1:13" x14ac:dyDescent="0.2">
      <c r="A4802" s="187" t="str">
        <f>B4802&amp;C4802&amp;D4802&amp;E4802</f>
        <v>200930EMAAGSC23</v>
      </c>
      <c r="B4802" s="184">
        <v>2009</v>
      </c>
      <c r="C4802" s="184" t="s">
        <v>4</v>
      </c>
      <c r="D4802" s="184" t="s">
        <v>28</v>
      </c>
      <c r="E4802" s="184">
        <v>23</v>
      </c>
      <c r="F4802" s="184">
        <v>10379</v>
      </c>
      <c r="G4802" s="184">
        <v>0</v>
      </c>
      <c r="H4802" s="184">
        <v>1</v>
      </c>
      <c r="I4802" s="184">
        <v>1</v>
      </c>
      <c r="J4802" s="184">
        <v>0</v>
      </c>
      <c r="K4802" s="184">
        <v>0</v>
      </c>
      <c r="L4802" s="184">
        <v>2.1196647075826188E-2</v>
      </c>
      <c r="M4802" s="184">
        <v>402.9653157667845</v>
      </c>
    </row>
    <row r="4803" spans="1:13" x14ac:dyDescent="0.2">
      <c r="A4803" s="187" t="str">
        <f>B4803&amp;C4803&amp;D4803&amp;E4803</f>
        <v>200930EMAAUTO23</v>
      </c>
      <c r="B4803" s="184">
        <v>2009</v>
      </c>
      <c r="C4803" s="184" t="s">
        <v>4</v>
      </c>
      <c r="D4803" s="184" t="s">
        <v>34</v>
      </c>
      <c r="E4803" s="184">
        <v>23</v>
      </c>
      <c r="F4803" s="184">
        <v>19438</v>
      </c>
      <c r="G4803" s="184">
        <v>0</v>
      </c>
      <c r="H4803" s="184">
        <v>1</v>
      </c>
      <c r="I4803" s="184">
        <v>1</v>
      </c>
      <c r="J4803" s="184">
        <v>0</v>
      </c>
      <c r="K4803" s="184">
        <v>0</v>
      </c>
      <c r="L4803" s="184">
        <v>3.4108447371128718E-2</v>
      </c>
      <c r="M4803" s="184">
        <v>0</v>
      </c>
    </row>
    <row r="4804" spans="1:13" x14ac:dyDescent="0.2">
      <c r="A4804" s="187" t="str">
        <f>B4804&amp;C4804&amp;D4804&amp;E4804</f>
        <v>200930EMACCA123</v>
      </c>
      <c r="B4804" s="184">
        <v>2009</v>
      </c>
      <c r="C4804" s="184" t="s">
        <v>4</v>
      </c>
      <c r="D4804" s="184" t="s">
        <v>24</v>
      </c>
      <c r="E4804" s="184">
        <v>23</v>
      </c>
      <c r="F4804" s="184">
        <v>77773</v>
      </c>
      <c r="G4804" s="184">
        <v>0</v>
      </c>
      <c r="H4804" s="184">
        <v>1</v>
      </c>
      <c r="I4804" s="184">
        <v>1</v>
      </c>
      <c r="J4804" s="184">
        <v>0</v>
      </c>
      <c r="K4804" s="184">
        <v>0</v>
      </c>
      <c r="L4804" s="184">
        <v>6.2489552929679969E-2</v>
      </c>
      <c r="M4804" s="184">
        <v>1175.893948655895</v>
      </c>
    </row>
    <row r="4805" spans="1:13" x14ac:dyDescent="0.2">
      <c r="A4805" s="187" t="str">
        <f>B4805&amp;C4805&amp;D4805&amp;E4805</f>
        <v>200930EMACCA223</v>
      </c>
      <c r="B4805" s="184">
        <v>2009</v>
      </c>
      <c r="C4805" s="184" t="s">
        <v>4</v>
      </c>
      <c r="D4805" s="184" t="s">
        <v>25</v>
      </c>
      <c r="E4805" s="184">
        <v>23</v>
      </c>
      <c r="F4805" s="184">
        <v>257137</v>
      </c>
      <c r="G4805" s="184">
        <v>0</v>
      </c>
      <c r="H4805" s="184">
        <v>1</v>
      </c>
      <c r="I4805" s="184">
        <v>1</v>
      </c>
      <c r="J4805" s="184">
        <v>0</v>
      </c>
      <c r="K4805" s="184">
        <v>0</v>
      </c>
      <c r="L4805" s="184">
        <v>4.3820998144957747E-2</v>
      </c>
      <c r="M4805" s="184">
        <v>1110.4243696042925</v>
      </c>
    </row>
    <row r="4806" spans="1:13" x14ac:dyDescent="0.2">
      <c r="A4806" s="187" t="str">
        <f>B4806&amp;C4806&amp;D4806&amp;E4806</f>
        <v>200930EMACONT23</v>
      </c>
      <c r="B4806" s="184">
        <v>2009</v>
      </c>
      <c r="C4806" s="184" t="s">
        <v>4</v>
      </c>
      <c r="D4806" s="184" t="s">
        <v>31</v>
      </c>
      <c r="E4806" s="184">
        <v>23</v>
      </c>
      <c r="F4806" s="184">
        <v>276578</v>
      </c>
      <c r="G4806" s="184">
        <v>0</v>
      </c>
      <c r="H4806" s="184">
        <v>1</v>
      </c>
      <c r="I4806" s="184">
        <v>1</v>
      </c>
      <c r="J4806" s="184">
        <v>0</v>
      </c>
      <c r="K4806" s="184">
        <v>0</v>
      </c>
      <c r="L4806" s="184">
        <v>2.6361460419845398E-2</v>
      </c>
      <c r="M4806" s="184">
        <v>785.84413127690868</v>
      </c>
    </row>
    <row r="4807" spans="1:13" x14ac:dyDescent="0.2">
      <c r="A4807" s="187" t="str">
        <f>B4807&amp;C4807&amp;D4807&amp;E4807</f>
        <v>200930EMAEMPR23</v>
      </c>
      <c r="B4807" s="184">
        <v>2009</v>
      </c>
      <c r="C4807" s="184" t="s">
        <v>4</v>
      </c>
      <c r="D4807" s="184" t="s">
        <v>32</v>
      </c>
      <c r="E4807" s="184">
        <v>23</v>
      </c>
      <c r="F4807" s="184">
        <v>51687</v>
      </c>
      <c r="G4807" s="184">
        <v>0</v>
      </c>
      <c r="H4807" s="184">
        <v>1</v>
      </c>
      <c r="I4807" s="184">
        <v>1</v>
      </c>
      <c r="J4807" s="184">
        <v>0</v>
      </c>
      <c r="K4807" s="184">
        <v>0</v>
      </c>
      <c r="L4807" s="184">
        <v>5.1289492522297676E-2</v>
      </c>
      <c r="M4807" s="184">
        <v>3487.2455561086567</v>
      </c>
    </row>
    <row r="4808" spans="1:13" x14ac:dyDescent="0.2">
      <c r="A4808" s="187" t="str">
        <f>B4808&amp;C4808&amp;D4808&amp;E4808</f>
        <v>200930EMAINAT23</v>
      </c>
      <c r="B4808" s="184">
        <v>2009</v>
      </c>
      <c r="C4808" s="184" t="s">
        <v>4</v>
      </c>
      <c r="D4808" s="184" t="s">
        <v>54</v>
      </c>
      <c r="E4808" s="184">
        <v>23</v>
      </c>
      <c r="F4808" s="184">
        <v>582094</v>
      </c>
      <c r="G4808" s="184">
        <v>1</v>
      </c>
      <c r="H4808" s="184">
        <v>0.11383900194813897</v>
      </c>
      <c r="I4808" s="184">
        <v>0</v>
      </c>
      <c r="J4808" s="184">
        <v>0.86072867956034593</v>
      </c>
      <c r="K4808" s="184">
        <v>0.96736094170357367</v>
      </c>
      <c r="L4808" s="184">
        <v>3.2639058296426347E-2</v>
      </c>
      <c r="M4808" s="184"/>
    </row>
    <row r="4809" spans="1:13" x14ac:dyDescent="0.2">
      <c r="A4809" s="187" t="str">
        <f>B4809&amp;C4809&amp;D4809&amp;E4809</f>
        <v>200930EMAMILI23</v>
      </c>
      <c r="B4809" s="184">
        <v>2009</v>
      </c>
      <c r="C4809" s="184" t="s">
        <v>4</v>
      </c>
      <c r="D4809" s="184" t="s">
        <v>26</v>
      </c>
      <c r="E4809" s="184">
        <v>23</v>
      </c>
      <c r="F4809" s="184">
        <v>1547</v>
      </c>
      <c r="G4809" s="184">
        <v>0</v>
      </c>
      <c r="H4809" s="184">
        <v>1</v>
      </c>
      <c r="I4809" s="184">
        <v>1</v>
      </c>
      <c r="J4809" s="184">
        <v>0</v>
      </c>
      <c r="K4809" s="184">
        <v>0</v>
      </c>
      <c r="L4809" s="184">
        <v>0</v>
      </c>
      <c r="M4809" s="184">
        <v>4029.1420000894541</v>
      </c>
    </row>
    <row r="4810" spans="1:13" x14ac:dyDescent="0.2">
      <c r="A4810" s="187" t="str">
        <f>B4810&amp;C4810&amp;D4810&amp;E4810</f>
        <v>200930EMAPUBL23</v>
      </c>
      <c r="B4810" s="184">
        <v>2009</v>
      </c>
      <c r="C4810" s="184" t="s">
        <v>4</v>
      </c>
      <c r="D4810" s="184" t="s">
        <v>27</v>
      </c>
      <c r="E4810" s="184">
        <v>23</v>
      </c>
      <c r="F4810" s="184">
        <v>84607</v>
      </c>
      <c r="G4810" s="184">
        <v>0</v>
      </c>
      <c r="H4810" s="184">
        <v>1</v>
      </c>
      <c r="I4810" s="184">
        <v>1</v>
      </c>
      <c r="J4810" s="184">
        <v>0</v>
      </c>
      <c r="K4810" s="184">
        <v>0</v>
      </c>
      <c r="L4810" s="184">
        <v>7.5702956020187451E-2</v>
      </c>
      <c r="M4810" s="184">
        <v>2970.9322524305185</v>
      </c>
    </row>
    <row r="4811" spans="1:13" x14ac:dyDescent="0.2">
      <c r="A4811" s="187" t="str">
        <f>B4811&amp;C4811&amp;D4811&amp;E4811</f>
        <v>200930EMASCA123</v>
      </c>
      <c r="B4811" s="184">
        <v>2009</v>
      </c>
      <c r="C4811" s="184" t="s">
        <v>4</v>
      </c>
      <c r="D4811" s="184" t="s">
        <v>29</v>
      </c>
      <c r="E4811" s="184">
        <v>23</v>
      </c>
      <c r="F4811" s="184">
        <v>94769</v>
      </c>
      <c r="G4811" s="184">
        <v>0</v>
      </c>
      <c r="H4811" s="184">
        <v>1</v>
      </c>
      <c r="I4811" s="184">
        <v>1</v>
      </c>
      <c r="J4811" s="184">
        <v>0</v>
      </c>
      <c r="K4811" s="184">
        <v>0</v>
      </c>
      <c r="L4811" s="184">
        <v>3.9633213392565078E-2</v>
      </c>
      <c r="M4811" s="184">
        <v>821.60142538778734</v>
      </c>
    </row>
    <row r="4812" spans="1:13" x14ac:dyDescent="0.2">
      <c r="A4812" s="187" t="str">
        <f>B4812&amp;C4812&amp;D4812&amp;E4812</f>
        <v>200930EMASCA223</v>
      </c>
      <c r="B4812" s="184">
        <v>2009</v>
      </c>
      <c r="C4812" s="184" t="s">
        <v>4</v>
      </c>
      <c r="D4812" s="184" t="s">
        <v>30</v>
      </c>
      <c r="E4812" s="184">
        <v>23</v>
      </c>
      <c r="F4812" s="184">
        <v>50802</v>
      </c>
      <c r="G4812" s="184">
        <v>0</v>
      </c>
      <c r="H4812" s="184">
        <v>1</v>
      </c>
      <c r="I4812" s="184">
        <v>1</v>
      </c>
      <c r="J4812" s="184">
        <v>0</v>
      </c>
      <c r="K4812" s="184">
        <v>0</v>
      </c>
      <c r="L4812" s="184">
        <v>4.348254005747805E-2</v>
      </c>
      <c r="M4812" s="184">
        <v>921.28110022821659</v>
      </c>
    </row>
    <row r="4813" spans="1:13" x14ac:dyDescent="0.2">
      <c r="A4813" s="187" t="str">
        <f>B4813&amp;C4813&amp;D4813&amp;E4813</f>
        <v>200930EMASREM23</v>
      </c>
      <c r="B4813" s="184">
        <v>2009</v>
      </c>
      <c r="C4813" s="184" t="s">
        <v>4</v>
      </c>
      <c r="D4813" s="184" t="s">
        <v>35</v>
      </c>
      <c r="E4813" s="184">
        <v>23</v>
      </c>
      <c r="F4813" s="184">
        <v>15460</v>
      </c>
      <c r="G4813" s="184">
        <v>0</v>
      </c>
      <c r="H4813" s="184">
        <v>1</v>
      </c>
      <c r="I4813" s="184">
        <v>1</v>
      </c>
      <c r="J4813" s="184">
        <v>0</v>
      </c>
      <c r="K4813" s="184">
        <v>0</v>
      </c>
      <c r="L4813" s="184">
        <v>2.8525226390685641E-2</v>
      </c>
      <c r="M4813" s="184">
        <v>0</v>
      </c>
    </row>
    <row r="4814" spans="1:13" x14ac:dyDescent="0.2">
      <c r="A4814" s="187" t="str">
        <f>B4814&amp;C4814&amp;D4814&amp;E4814</f>
        <v>200930EMATDOM23</v>
      </c>
      <c r="B4814" s="184">
        <v>2009</v>
      </c>
      <c r="C4814" s="184" t="s">
        <v>4</v>
      </c>
      <c r="D4814" s="184" t="s">
        <v>33</v>
      </c>
      <c r="E4814" s="184">
        <v>23</v>
      </c>
      <c r="F4814" s="184">
        <v>98087</v>
      </c>
      <c r="G4814" s="184">
        <v>0</v>
      </c>
      <c r="H4814" s="184">
        <v>1</v>
      </c>
      <c r="I4814" s="184">
        <v>1</v>
      </c>
      <c r="J4814" s="184">
        <v>0</v>
      </c>
      <c r="K4814" s="184">
        <v>0</v>
      </c>
      <c r="L4814" s="184">
        <v>4.9558045408667817E-2</v>
      </c>
      <c r="M4814" s="184">
        <v>391.89172786782405</v>
      </c>
    </row>
    <row r="4815" spans="1:13" x14ac:dyDescent="0.2">
      <c r="A4815" s="187" t="str">
        <f>B4815&amp;C4815&amp;D4815&amp;E4815</f>
        <v>200915A17AUTO26</v>
      </c>
      <c r="B4815" s="184">
        <v>2009</v>
      </c>
      <c r="C4815" s="184" t="s">
        <v>0</v>
      </c>
      <c r="D4815" s="184" t="s">
        <v>34</v>
      </c>
      <c r="E4815" s="184">
        <v>26</v>
      </c>
      <c r="F4815" s="184">
        <v>479</v>
      </c>
      <c r="G4815" s="184">
        <v>0</v>
      </c>
      <c r="H4815" s="184">
        <v>1</v>
      </c>
      <c r="I4815" s="184">
        <v>1</v>
      </c>
      <c r="J4815" s="184">
        <v>0</v>
      </c>
      <c r="K4815" s="184">
        <v>0</v>
      </c>
      <c r="L4815" s="184">
        <v>1</v>
      </c>
      <c r="M4815" s="184">
        <v>0</v>
      </c>
    </row>
    <row r="4816" spans="1:13" x14ac:dyDescent="0.2">
      <c r="A4816" s="187" t="str">
        <f>B4816&amp;C4816&amp;D4816&amp;E4816</f>
        <v>200915A17CCA126</v>
      </c>
      <c r="B4816" s="184">
        <v>2009</v>
      </c>
      <c r="C4816" s="184" t="s">
        <v>0</v>
      </c>
      <c r="D4816" s="184" t="s">
        <v>24</v>
      </c>
      <c r="E4816" s="184">
        <v>26</v>
      </c>
      <c r="F4816" s="184">
        <v>239</v>
      </c>
      <c r="G4816" s="184">
        <v>0</v>
      </c>
      <c r="H4816" s="184">
        <v>1</v>
      </c>
      <c r="I4816" s="184">
        <v>1</v>
      </c>
      <c r="J4816" s="184">
        <v>0</v>
      </c>
      <c r="K4816" s="184">
        <v>0</v>
      </c>
      <c r="L4816" s="184">
        <v>1</v>
      </c>
      <c r="M4816" s="184">
        <v>522.50427132634161</v>
      </c>
    </row>
    <row r="4817" spans="1:13" x14ac:dyDescent="0.2">
      <c r="A4817" s="187" t="str">
        <f>B4817&amp;C4817&amp;D4817&amp;E4817</f>
        <v>200915A17CCA226</v>
      </c>
      <c r="B4817" s="184">
        <v>2009</v>
      </c>
      <c r="C4817" s="184" t="s">
        <v>0</v>
      </c>
      <c r="D4817" s="184" t="s">
        <v>25</v>
      </c>
      <c r="E4817" s="184">
        <v>26</v>
      </c>
      <c r="F4817" s="184">
        <v>239</v>
      </c>
      <c r="G4817" s="184">
        <v>0</v>
      </c>
      <c r="H4817" s="184">
        <v>1</v>
      </c>
      <c r="I4817" s="184">
        <v>1</v>
      </c>
      <c r="J4817" s="184">
        <v>0</v>
      </c>
      <c r="K4817" s="184">
        <v>0</v>
      </c>
      <c r="L4817" s="184">
        <v>0</v>
      </c>
      <c r="M4817" s="184">
        <v>674.19905977592464</v>
      </c>
    </row>
    <row r="4818" spans="1:13" x14ac:dyDescent="0.2">
      <c r="A4818" s="187" t="str">
        <f>B4818&amp;C4818&amp;D4818&amp;E4818</f>
        <v>200915A17CONT26</v>
      </c>
      <c r="B4818" s="184">
        <v>2009</v>
      </c>
      <c r="C4818" s="184" t="s">
        <v>0</v>
      </c>
      <c r="D4818" s="184" t="s">
        <v>31</v>
      </c>
      <c r="E4818" s="184">
        <v>26</v>
      </c>
      <c r="F4818" s="184">
        <v>3595</v>
      </c>
      <c r="G4818" s="184">
        <v>0</v>
      </c>
      <c r="H4818" s="184">
        <v>1</v>
      </c>
      <c r="I4818" s="184">
        <v>1</v>
      </c>
      <c r="J4818" s="184">
        <v>0</v>
      </c>
      <c r="K4818" s="184">
        <v>0</v>
      </c>
      <c r="L4818" s="184">
        <v>0.53324061196105699</v>
      </c>
      <c r="M4818" s="184">
        <v>305.66705012642711</v>
      </c>
    </row>
    <row r="4819" spans="1:13" x14ac:dyDescent="0.2">
      <c r="A4819" s="187" t="str">
        <f>B4819&amp;C4819&amp;D4819&amp;E4819</f>
        <v>200915A17INAT26</v>
      </c>
      <c r="B4819" s="184">
        <v>2009</v>
      </c>
      <c r="C4819" s="184" t="s">
        <v>0</v>
      </c>
      <c r="D4819" s="184" t="s">
        <v>54</v>
      </c>
      <c r="E4819" s="184">
        <v>26</v>
      </c>
      <c r="F4819" s="184">
        <v>167251</v>
      </c>
      <c r="G4819" s="184">
        <v>1</v>
      </c>
      <c r="H4819" s="184">
        <v>7.1652785334616831E-2</v>
      </c>
      <c r="I4819" s="184">
        <v>0</v>
      </c>
      <c r="J4819" s="184">
        <v>0.10601431381576194</v>
      </c>
      <c r="K4819" s="184">
        <v>0.12751493264614264</v>
      </c>
      <c r="L4819" s="184">
        <v>0.87248506735385734</v>
      </c>
    </row>
    <row r="4820" spans="1:13" x14ac:dyDescent="0.2">
      <c r="A4820" s="187" t="str">
        <f>B4820&amp;C4820&amp;D4820&amp;E4820</f>
        <v>200915A17SCA126</v>
      </c>
      <c r="B4820" s="184">
        <v>2009</v>
      </c>
      <c r="C4820" s="184" t="s">
        <v>0</v>
      </c>
      <c r="D4820" s="184" t="s">
        <v>29</v>
      </c>
      <c r="E4820" s="184">
        <v>26</v>
      </c>
      <c r="F4820" s="184">
        <v>11502</v>
      </c>
      <c r="G4820" s="184">
        <v>0</v>
      </c>
      <c r="H4820" s="184">
        <v>1</v>
      </c>
      <c r="I4820" s="184">
        <v>1</v>
      </c>
      <c r="J4820" s="184">
        <v>0</v>
      </c>
      <c r="K4820" s="184">
        <v>0</v>
      </c>
      <c r="L4820" s="184">
        <v>0.68753260302556074</v>
      </c>
      <c r="M4820" s="184">
        <v>277.47095389531472</v>
      </c>
    </row>
    <row r="4821" spans="1:13" x14ac:dyDescent="0.2">
      <c r="A4821" s="187" t="str">
        <f>B4821&amp;C4821&amp;D4821&amp;E4821</f>
        <v>200915A17SCA226</v>
      </c>
      <c r="B4821" s="184">
        <v>2009</v>
      </c>
      <c r="C4821" s="184" t="s">
        <v>0</v>
      </c>
      <c r="D4821" s="184" t="s">
        <v>30</v>
      </c>
      <c r="E4821" s="184">
        <v>26</v>
      </c>
      <c r="F4821" s="184">
        <v>2399</v>
      </c>
      <c r="G4821" s="184">
        <v>0</v>
      </c>
      <c r="H4821" s="184">
        <v>1</v>
      </c>
      <c r="I4821" s="184">
        <v>1</v>
      </c>
      <c r="J4821" s="184">
        <v>0</v>
      </c>
      <c r="K4821" s="184">
        <v>0</v>
      </c>
      <c r="L4821" s="184">
        <v>0.89995831596498543</v>
      </c>
      <c r="M4821" s="184">
        <v>397.84458412738417</v>
      </c>
    </row>
    <row r="4822" spans="1:13" x14ac:dyDescent="0.2">
      <c r="A4822" s="187" t="str">
        <f>B4822&amp;C4822&amp;D4822&amp;E4822</f>
        <v>200915A17SREM26</v>
      </c>
      <c r="B4822" s="184">
        <v>2009</v>
      </c>
      <c r="C4822" s="184" t="s">
        <v>0</v>
      </c>
      <c r="D4822" s="184" t="s">
        <v>35</v>
      </c>
      <c r="E4822" s="184">
        <v>26</v>
      </c>
      <c r="F4822" s="184">
        <v>3832</v>
      </c>
      <c r="G4822" s="184">
        <v>0</v>
      </c>
      <c r="H4822" s="184">
        <v>1</v>
      </c>
      <c r="I4822" s="184">
        <v>1</v>
      </c>
      <c r="J4822" s="184">
        <v>0</v>
      </c>
      <c r="K4822" s="184">
        <v>0</v>
      </c>
      <c r="L4822" s="184">
        <v>1</v>
      </c>
      <c r="M4822" s="184">
        <v>0</v>
      </c>
    </row>
    <row r="4823" spans="1:13" x14ac:dyDescent="0.2">
      <c r="A4823" s="187" t="str">
        <f>B4823&amp;C4823&amp;D4823&amp;E4823</f>
        <v>200915A17TDOM26</v>
      </c>
      <c r="B4823" s="184">
        <v>2009</v>
      </c>
      <c r="C4823" s="184" t="s">
        <v>0</v>
      </c>
      <c r="D4823" s="184" t="s">
        <v>33</v>
      </c>
      <c r="E4823" s="184">
        <v>26</v>
      </c>
      <c r="F4823" s="184">
        <v>959</v>
      </c>
      <c r="G4823" s="184">
        <v>0</v>
      </c>
      <c r="H4823" s="184">
        <v>1</v>
      </c>
      <c r="I4823" s="184">
        <v>1</v>
      </c>
      <c r="J4823" s="184">
        <v>0</v>
      </c>
      <c r="K4823" s="184">
        <v>0</v>
      </c>
      <c r="L4823" s="184">
        <v>0.75078206465067776</v>
      </c>
      <c r="M4823" s="184">
        <v>162.86699567058315</v>
      </c>
    </row>
    <row r="4824" spans="1:13" x14ac:dyDescent="0.2">
      <c r="A4824" s="187" t="str">
        <f>B4824&amp;C4824&amp;D4824&amp;E4824</f>
        <v>200915A29AGCC26</v>
      </c>
      <c r="B4824" s="184">
        <v>2009</v>
      </c>
      <c r="C4824" s="184" t="s">
        <v>3</v>
      </c>
      <c r="D4824" s="184" t="s">
        <v>23</v>
      </c>
      <c r="E4824" s="184">
        <v>26</v>
      </c>
      <c r="F4824" s="184">
        <v>3115</v>
      </c>
      <c r="G4824" s="184">
        <v>0</v>
      </c>
      <c r="H4824" s="184">
        <v>1</v>
      </c>
      <c r="I4824" s="184">
        <v>1</v>
      </c>
      <c r="J4824" s="184">
        <v>0</v>
      </c>
      <c r="K4824" s="184">
        <v>0</v>
      </c>
      <c r="L4824" s="184">
        <v>7.7046548956661312E-2</v>
      </c>
      <c r="M4824" s="184">
        <v>542.76451219970409</v>
      </c>
    </row>
    <row r="4825" spans="1:13" x14ac:dyDescent="0.2">
      <c r="A4825" s="187" t="str">
        <f>B4825&amp;C4825&amp;D4825&amp;E4825</f>
        <v>200915A29AGSC26</v>
      </c>
      <c r="B4825" s="184">
        <v>2009</v>
      </c>
      <c r="C4825" s="184" t="s">
        <v>3</v>
      </c>
      <c r="D4825" s="184" t="s">
        <v>28</v>
      </c>
      <c r="E4825" s="184">
        <v>26</v>
      </c>
      <c r="F4825" s="184">
        <v>1199</v>
      </c>
      <c r="G4825" s="184">
        <v>0</v>
      </c>
      <c r="H4825" s="184">
        <v>1</v>
      </c>
      <c r="I4825" s="184">
        <v>1</v>
      </c>
      <c r="J4825" s="184">
        <v>0</v>
      </c>
      <c r="K4825" s="184">
        <v>0</v>
      </c>
      <c r="L4825" s="184">
        <v>0.20016680567139283</v>
      </c>
      <c r="M4825" s="184">
        <v>269.76396908048366</v>
      </c>
    </row>
    <row r="4826" spans="1:13" x14ac:dyDescent="0.2">
      <c r="A4826" s="187" t="str">
        <f>B4826&amp;C4826&amp;D4826&amp;E4826</f>
        <v>200915A29AUTO26</v>
      </c>
      <c r="B4826" s="184">
        <v>2009</v>
      </c>
      <c r="C4826" s="184" t="s">
        <v>3</v>
      </c>
      <c r="D4826" s="184" t="s">
        <v>34</v>
      </c>
      <c r="E4826" s="184">
        <v>26</v>
      </c>
      <c r="F4826" s="184">
        <v>959</v>
      </c>
      <c r="G4826" s="184">
        <v>0</v>
      </c>
      <c r="H4826" s="184">
        <v>1</v>
      </c>
      <c r="I4826" s="184">
        <v>1</v>
      </c>
      <c r="J4826" s="184">
        <v>0</v>
      </c>
      <c r="K4826" s="184">
        <v>0</v>
      </c>
      <c r="L4826" s="184">
        <v>0.49947862356621481</v>
      </c>
      <c r="M4826" s="184">
        <v>0</v>
      </c>
    </row>
    <row r="4827" spans="1:13" x14ac:dyDescent="0.2">
      <c r="A4827" s="187" t="str">
        <f>B4827&amp;C4827&amp;D4827&amp;E4827</f>
        <v>200915A29CCA126</v>
      </c>
      <c r="B4827" s="184">
        <v>2009</v>
      </c>
      <c r="C4827" s="184" t="s">
        <v>3</v>
      </c>
      <c r="D4827" s="184" t="s">
        <v>24</v>
      </c>
      <c r="E4827" s="184">
        <v>26</v>
      </c>
      <c r="F4827" s="184">
        <v>54170</v>
      </c>
      <c r="G4827" s="184">
        <v>0</v>
      </c>
      <c r="H4827" s="184">
        <v>1</v>
      </c>
      <c r="I4827" s="184">
        <v>1</v>
      </c>
      <c r="J4827" s="184">
        <v>0</v>
      </c>
      <c r="K4827" s="184">
        <v>0</v>
      </c>
      <c r="L4827" s="184">
        <v>0.21233154882776445</v>
      </c>
      <c r="M4827" s="184">
        <v>910.44697337317029</v>
      </c>
    </row>
    <row r="4828" spans="1:13" x14ac:dyDescent="0.2">
      <c r="A4828" s="187" t="str">
        <f>B4828&amp;C4828&amp;D4828&amp;E4828</f>
        <v>200915A29CCA226</v>
      </c>
      <c r="B4828" s="184">
        <v>2009</v>
      </c>
      <c r="C4828" s="184" t="s">
        <v>3</v>
      </c>
      <c r="D4828" s="184" t="s">
        <v>25</v>
      </c>
      <c r="E4828" s="184">
        <v>26</v>
      </c>
      <c r="F4828" s="184">
        <v>150024</v>
      </c>
      <c r="G4828" s="184">
        <v>0</v>
      </c>
      <c r="H4828" s="184">
        <v>1</v>
      </c>
      <c r="I4828" s="184">
        <v>1</v>
      </c>
      <c r="J4828" s="184">
        <v>0</v>
      </c>
      <c r="K4828" s="184">
        <v>0</v>
      </c>
      <c r="L4828" s="184">
        <v>0.16454700581240334</v>
      </c>
      <c r="M4828" s="184">
        <v>895.86808005015916</v>
      </c>
    </row>
    <row r="4829" spans="1:13" x14ac:dyDescent="0.2">
      <c r="A4829" s="187" t="str">
        <f>B4829&amp;C4829&amp;D4829&amp;E4829</f>
        <v>200915A29CONT26</v>
      </c>
      <c r="B4829" s="184">
        <v>2009</v>
      </c>
      <c r="C4829" s="184" t="s">
        <v>3</v>
      </c>
      <c r="D4829" s="184" t="s">
        <v>31</v>
      </c>
      <c r="E4829" s="184">
        <v>26</v>
      </c>
      <c r="F4829" s="184">
        <v>61591</v>
      </c>
      <c r="G4829" s="184">
        <v>0</v>
      </c>
      <c r="H4829" s="184">
        <v>1</v>
      </c>
      <c r="I4829" s="184">
        <v>1</v>
      </c>
      <c r="J4829" s="184">
        <v>0</v>
      </c>
      <c r="K4829" s="184">
        <v>0</v>
      </c>
      <c r="L4829" s="184">
        <v>0.1556558588105405</v>
      </c>
      <c r="M4829" s="184">
        <v>531.39202277074878</v>
      </c>
    </row>
    <row r="4830" spans="1:13" x14ac:dyDescent="0.2">
      <c r="A4830" s="187" t="str">
        <f>B4830&amp;C4830&amp;D4830&amp;E4830</f>
        <v>200915A29EMPR26</v>
      </c>
      <c r="B4830" s="184">
        <v>2009</v>
      </c>
      <c r="C4830" s="184" t="s">
        <v>3</v>
      </c>
      <c r="D4830" s="184" t="s">
        <v>32</v>
      </c>
      <c r="E4830" s="184">
        <v>26</v>
      </c>
      <c r="F4830" s="184">
        <v>6952</v>
      </c>
      <c r="G4830" s="184">
        <v>0</v>
      </c>
      <c r="H4830" s="184">
        <v>1</v>
      </c>
      <c r="I4830" s="184">
        <v>1</v>
      </c>
      <c r="J4830" s="184">
        <v>0</v>
      </c>
      <c r="K4830" s="184">
        <v>0</v>
      </c>
      <c r="L4830" s="184">
        <v>0.20699079401611048</v>
      </c>
      <c r="M4830" s="184">
        <v>2275.8863240849446</v>
      </c>
    </row>
    <row r="4831" spans="1:13" x14ac:dyDescent="0.2">
      <c r="A4831" s="187" t="str">
        <f>B4831&amp;C4831&amp;D4831&amp;E4831</f>
        <v>200915A29INAT26</v>
      </c>
      <c r="B4831" s="184">
        <v>2009</v>
      </c>
      <c r="C4831" s="184" t="s">
        <v>3</v>
      </c>
      <c r="D4831" s="184" t="s">
        <v>54</v>
      </c>
      <c r="E4831" s="184">
        <v>26</v>
      </c>
      <c r="F4831" s="184">
        <v>522378</v>
      </c>
      <c r="G4831" s="184">
        <v>1</v>
      </c>
      <c r="H4831" s="184">
        <v>0.29176764718269144</v>
      </c>
      <c r="I4831" s="184">
        <v>0</v>
      </c>
      <c r="J4831" s="184">
        <v>0.30000689156128318</v>
      </c>
      <c r="K4831" s="184">
        <v>0.51194728721347382</v>
      </c>
      <c r="L4831" s="184">
        <v>0.48805271278652623</v>
      </c>
    </row>
    <row r="4832" spans="1:13" x14ac:dyDescent="0.2">
      <c r="A4832" s="187" t="str">
        <f>B4832&amp;C4832&amp;D4832&amp;E4832</f>
        <v>200915A29MILI26</v>
      </c>
      <c r="B4832" s="184">
        <v>2009</v>
      </c>
      <c r="C4832" s="184" t="s">
        <v>3</v>
      </c>
      <c r="D4832" s="184" t="s">
        <v>26</v>
      </c>
      <c r="E4832" s="184">
        <v>26</v>
      </c>
      <c r="F4832" s="184">
        <v>4794</v>
      </c>
      <c r="G4832" s="184">
        <v>0</v>
      </c>
      <c r="H4832" s="184">
        <v>1</v>
      </c>
      <c r="I4832" s="184">
        <v>1</v>
      </c>
      <c r="J4832" s="184">
        <v>0</v>
      </c>
      <c r="K4832" s="184">
        <v>0</v>
      </c>
      <c r="L4832" s="184">
        <v>0.10012515644555695</v>
      </c>
      <c r="M4832" s="184">
        <v>1071.9101727068003</v>
      </c>
    </row>
    <row r="4833" spans="1:13" x14ac:dyDescent="0.2">
      <c r="A4833" s="187" t="str">
        <f>B4833&amp;C4833&amp;D4833&amp;E4833</f>
        <v>200915A29PUBL26</v>
      </c>
      <c r="B4833" s="184">
        <v>2009</v>
      </c>
      <c r="C4833" s="184" t="s">
        <v>3</v>
      </c>
      <c r="D4833" s="184" t="s">
        <v>27</v>
      </c>
      <c r="E4833" s="184">
        <v>26</v>
      </c>
      <c r="F4833" s="184">
        <v>14139</v>
      </c>
      <c r="G4833" s="184">
        <v>0</v>
      </c>
      <c r="H4833" s="184">
        <v>1</v>
      </c>
      <c r="I4833" s="184">
        <v>1</v>
      </c>
      <c r="J4833" s="184">
        <v>0</v>
      </c>
      <c r="K4833" s="184">
        <v>0</v>
      </c>
      <c r="L4833" s="184">
        <v>0.18650541056651815</v>
      </c>
      <c r="M4833" s="184">
        <v>2057.6719416402598</v>
      </c>
    </row>
    <row r="4834" spans="1:13" x14ac:dyDescent="0.2">
      <c r="A4834" s="187" t="str">
        <f>B4834&amp;C4834&amp;D4834&amp;E4834</f>
        <v>200915A29SCA126</v>
      </c>
      <c r="B4834" s="184">
        <v>2009</v>
      </c>
      <c r="C4834" s="184" t="s">
        <v>3</v>
      </c>
      <c r="D4834" s="184" t="s">
        <v>29</v>
      </c>
      <c r="E4834" s="184">
        <v>26</v>
      </c>
      <c r="F4834" s="184">
        <v>75976</v>
      </c>
      <c r="G4834" s="184">
        <v>0</v>
      </c>
      <c r="H4834" s="184">
        <v>1</v>
      </c>
      <c r="I4834" s="184">
        <v>1</v>
      </c>
      <c r="J4834" s="184">
        <v>0</v>
      </c>
      <c r="K4834" s="184">
        <v>0</v>
      </c>
      <c r="L4834" s="184">
        <v>0.37218332104875224</v>
      </c>
      <c r="M4834" s="184">
        <v>505.67902245877616</v>
      </c>
    </row>
    <row r="4835" spans="1:13" x14ac:dyDescent="0.2">
      <c r="A4835" s="187" t="str">
        <f>B4835&amp;C4835&amp;D4835&amp;E4835</f>
        <v>200915A29SCA226</v>
      </c>
      <c r="B4835" s="184">
        <v>2009</v>
      </c>
      <c r="C4835" s="184" t="s">
        <v>3</v>
      </c>
      <c r="D4835" s="184" t="s">
        <v>30</v>
      </c>
      <c r="E4835" s="184">
        <v>26</v>
      </c>
      <c r="F4835" s="184">
        <v>30677</v>
      </c>
      <c r="G4835" s="184">
        <v>0</v>
      </c>
      <c r="H4835" s="184">
        <v>1</v>
      </c>
      <c r="I4835" s="184">
        <v>1</v>
      </c>
      <c r="J4835" s="184">
        <v>0</v>
      </c>
      <c r="K4835" s="184">
        <v>0</v>
      </c>
      <c r="L4835" s="184">
        <v>0.3436450761156567</v>
      </c>
      <c r="M4835" s="184">
        <v>694.82599224464809</v>
      </c>
    </row>
    <row r="4836" spans="1:13" x14ac:dyDescent="0.2">
      <c r="A4836" s="187" t="str">
        <f>B4836&amp;C4836&amp;D4836&amp;E4836</f>
        <v>200915A29SREM26</v>
      </c>
      <c r="B4836" s="184">
        <v>2009</v>
      </c>
      <c r="C4836" s="184" t="s">
        <v>3</v>
      </c>
      <c r="D4836" s="184" t="s">
        <v>35</v>
      </c>
      <c r="E4836" s="184">
        <v>26</v>
      </c>
      <c r="F4836" s="184">
        <v>12934</v>
      </c>
      <c r="G4836" s="184">
        <v>0</v>
      </c>
      <c r="H4836" s="184">
        <v>1</v>
      </c>
      <c r="I4836" s="184">
        <v>1</v>
      </c>
      <c r="J4836" s="184">
        <v>0</v>
      </c>
      <c r="K4836" s="184">
        <v>0</v>
      </c>
      <c r="L4836" s="184">
        <v>0.61102520488634604</v>
      </c>
      <c r="M4836" s="184">
        <v>0</v>
      </c>
    </row>
    <row r="4837" spans="1:13" x14ac:dyDescent="0.2">
      <c r="A4837" s="187" t="str">
        <f>B4837&amp;C4837&amp;D4837&amp;E4837</f>
        <v>200915A29TDOM26</v>
      </c>
      <c r="B4837" s="184">
        <v>2009</v>
      </c>
      <c r="C4837" s="184" t="s">
        <v>3</v>
      </c>
      <c r="D4837" s="184" t="s">
        <v>33</v>
      </c>
      <c r="E4837" s="184">
        <v>26</v>
      </c>
      <c r="F4837" s="184">
        <v>29236</v>
      </c>
      <c r="G4837" s="184">
        <v>0</v>
      </c>
      <c r="H4837" s="184">
        <v>1</v>
      </c>
      <c r="I4837" s="184">
        <v>1</v>
      </c>
      <c r="J4837" s="184">
        <v>0</v>
      </c>
      <c r="K4837" s="184">
        <v>0</v>
      </c>
      <c r="L4837" s="184">
        <v>0.18853468326720482</v>
      </c>
      <c r="M4837" s="184">
        <v>390.2346733066114</v>
      </c>
    </row>
    <row r="4838" spans="1:13" x14ac:dyDescent="0.2">
      <c r="A4838" s="187" t="str">
        <f>B4838&amp;C4838&amp;D4838&amp;E4838</f>
        <v>200918A24AGCC26</v>
      </c>
      <c r="B4838" s="184">
        <v>2009</v>
      </c>
      <c r="C4838" s="184" t="s">
        <v>1</v>
      </c>
      <c r="D4838" s="184" t="s">
        <v>23</v>
      </c>
      <c r="E4838" s="184">
        <v>26</v>
      </c>
      <c r="F4838" s="184">
        <v>1438</v>
      </c>
      <c r="G4838" s="184">
        <v>0</v>
      </c>
      <c r="H4838" s="184">
        <v>1</v>
      </c>
      <c r="I4838" s="184">
        <v>1</v>
      </c>
      <c r="J4838" s="184">
        <v>0</v>
      </c>
      <c r="K4838" s="184">
        <v>0</v>
      </c>
      <c r="L4838" s="184">
        <v>0</v>
      </c>
      <c r="M4838" s="184">
        <v>522.50427132634161</v>
      </c>
    </row>
    <row r="4839" spans="1:13" x14ac:dyDescent="0.2">
      <c r="A4839" s="187" t="str">
        <f>B4839&amp;C4839&amp;D4839&amp;E4839</f>
        <v>200918A24AGSC26</v>
      </c>
      <c r="B4839" s="184">
        <v>2009</v>
      </c>
      <c r="C4839" s="184" t="s">
        <v>1</v>
      </c>
      <c r="D4839" s="184" t="s">
        <v>28</v>
      </c>
      <c r="E4839" s="184">
        <v>26</v>
      </c>
      <c r="F4839" s="184">
        <v>240</v>
      </c>
      <c r="G4839" s="184">
        <v>0</v>
      </c>
      <c r="H4839" s="184">
        <v>1</v>
      </c>
      <c r="I4839" s="184">
        <v>1</v>
      </c>
      <c r="J4839" s="184">
        <v>0</v>
      </c>
      <c r="K4839" s="184">
        <v>0</v>
      </c>
      <c r="L4839" s="184">
        <v>0</v>
      </c>
      <c r="M4839" s="184">
        <v>224.73301992530824</v>
      </c>
    </row>
    <row r="4840" spans="1:13" x14ac:dyDescent="0.2">
      <c r="A4840" s="187" t="str">
        <f>B4840&amp;C4840&amp;D4840&amp;E4840</f>
        <v>200918A24AUTO26</v>
      </c>
      <c r="B4840" s="184">
        <v>2009</v>
      </c>
      <c r="C4840" s="184" t="s">
        <v>1</v>
      </c>
      <c r="D4840" s="184" t="s">
        <v>34</v>
      </c>
      <c r="E4840" s="184">
        <v>26</v>
      </c>
      <c r="F4840" s="184">
        <v>240</v>
      </c>
      <c r="G4840" s="184">
        <v>0</v>
      </c>
      <c r="H4840" s="184">
        <v>1</v>
      </c>
      <c r="I4840" s="184">
        <v>1</v>
      </c>
      <c r="J4840" s="184">
        <v>0</v>
      </c>
      <c r="K4840" s="184">
        <v>0</v>
      </c>
      <c r="L4840" s="184">
        <v>0</v>
      </c>
      <c r="M4840" s="184">
        <v>0</v>
      </c>
    </row>
    <row r="4841" spans="1:13" x14ac:dyDescent="0.2">
      <c r="A4841" s="187" t="str">
        <f>B4841&amp;C4841&amp;D4841&amp;E4841</f>
        <v>200918A24CCA126</v>
      </c>
      <c r="B4841" s="184">
        <v>2009</v>
      </c>
      <c r="C4841" s="184" t="s">
        <v>1</v>
      </c>
      <c r="D4841" s="184" t="s">
        <v>24</v>
      </c>
      <c r="E4841" s="184">
        <v>26</v>
      </c>
      <c r="F4841" s="184">
        <v>22775</v>
      </c>
      <c r="G4841" s="184">
        <v>0</v>
      </c>
      <c r="H4841" s="184">
        <v>1</v>
      </c>
      <c r="I4841" s="184">
        <v>1</v>
      </c>
      <c r="J4841" s="184">
        <v>0</v>
      </c>
      <c r="K4841" s="184">
        <v>0</v>
      </c>
      <c r="L4841" s="184">
        <v>0.24206366630076839</v>
      </c>
      <c r="M4841" s="184">
        <v>648.62475922370766</v>
      </c>
    </row>
    <row r="4842" spans="1:13" x14ac:dyDescent="0.2">
      <c r="A4842" s="187" t="str">
        <f>B4842&amp;C4842&amp;D4842&amp;E4842</f>
        <v>200918A24CCA226</v>
      </c>
      <c r="B4842" s="184">
        <v>2009</v>
      </c>
      <c r="C4842" s="184" t="s">
        <v>1</v>
      </c>
      <c r="D4842" s="184" t="s">
        <v>25</v>
      </c>
      <c r="E4842" s="184">
        <v>26</v>
      </c>
      <c r="F4842" s="184">
        <v>66620</v>
      </c>
      <c r="G4842" s="184">
        <v>0</v>
      </c>
      <c r="H4842" s="184">
        <v>1</v>
      </c>
      <c r="I4842" s="184">
        <v>1</v>
      </c>
      <c r="J4842" s="184">
        <v>0</v>
      </c>
      <c r="K4842" s="184">
        <v>0</v>
      </c>
      <c r="L4842" s="184">
        <v>0.19431101771239867</v>
      </c>
      <c r="M4842" s="184">
        <v>716.64310691860499</v>
      </c>
    </row>
    <row r="4843" spans="1:13" x14ac:dyDescent="0.2">
      <c r="A4843" s="187" t="str">
        <f>B4843&amp;C4843&amp;D4843&amp;E4843</f>
        <v>200918A24CONT26</v>
      </c>
      <c r="B4843" s="184">
        <v>2009</v>
      </c>
      <c r="C4843" s="184" t="s">
        <v>1</v>
      </c>
      <c r="D4843" s="184" t="s">
        <v>31</v>
      </c>
      <c r="E4843" s="184">
        <v>26</v>
      </c>
      <c r="F4843" s="184">
        <v>28038</v>
      </c>
      <c r="G4843" s="184">
        <v>0</v>
      </c>
      <c r="H4843" s="184">
        <v>1</v>
      </c>
      <c r="I4843" s="184">
        <v>1</v>
      </c>
      <c r="J4843" s="184">
        <v>0</v>
      </c>
      <c r="K4843" s="184">
        <v>0</v>
      </c>
      <c r="L4843" s="184">
        <v>0.2137456309294529</v>
      </c>
      <c r="M4843" s="184">
        <v>389.72769914895702</v>
      </c>
    </row>
    <row r="4844" spans="1:13" x14ac:dyDescent="0.2">
      <c r="A4844" s="187" t="str">
        <f>B4844&amp;C4844&amp;D4844&amp;E4844</f>
        <v>200918A24EMPR26</v>
      </c>
      <c r="B4844" s="184">
        <v>2009</v>
      </c>
      <c r="C4844" s="184" t="s">
        <v>1</v>
      </c>
      <c r="D4844" s="184" t="s">
        <v>32</v>
      </c>
      <c r="E4844" s="184">
        <v>26</v>
      </c>
      <c r="F4844" s="184">
        <v>1678</v>
      </c>
      <c r="G4844" s="184">
        <v>0</v>
      </c>
      <c r="H4844" s="184">
        <v>1</v>
      </c>
      <c r="I4844" s="184">
        <v>1</v>
      </c>
      <c r="J4844" s="184">
        <v>0</v>
      </c>
      <c r="K4844" s="184">
        <v>0</v>
      </c>
      <c r="L4844" s="184">
        <v>0.42848629320619785</v>
      </c>
      <c r="M4844" s="184">
        <v>2023.5342176318406</v>
      </c>
    </row>
    <row r="4845" spans="1:13" x14ac:dyDescent="0.2">
      <c r="A4845" s="187" t="str">
        <f>B4845&amp;C4845&amp;D4845&amp;E4845</f>
        <v>200918A24INAT26</v>
      </c>
      <c r="B4845" s="184">
        <v>2009</v>
      </c>
      <c r="C4845" s="184" t="s">
        <v>1</v>
      </c>
      <c r="D4845" s="184" t="s">
        <v>54</v>
      </c>
      <c r="E4845" s="184">
        <v>26</v>
      </c>
      <c r="F4845" s="184">
        <v>237234</v>
      </c>
      <c r="G4845" s="184">
        <v>1</v>
      </c>
      <c r="H4845" s="184">
        <v>0.38589325307502298</v>
      </c>
      <c r="I4845" s="184">
        <v>0</v>
      </c>
      <c r="J4845" s="184">
        <v>0.33940750482645826</v>
      </c>
      <c r="K4845" s="184">
        <v>0.61922405725992058</v>
      </c>
      <c r="L4845" s="184">
        <v>0.38077594274007942</v>
      </c>
    </row>
    <row r="4846" spans="1:13" x14ac:dyDescent="0.2">
      <c r="A4846" s="187" t="str">
        <f>B4846&amp;C4846&amp;D4846&amp;E4846</f>
        <v>200918A24MILI26</v>
      </c>
      <c r="B4846" s="184">
        <v>2009</v>
      </c>
      <c r="C4846" s="184" t="s">
        <v>1</v>
      </c>
      <c r="D4846" s="184" t="s">
        <v>26</v>
      </c>
      <c r="E4846" s="184">
        <v>26</v>
      </c>
      <c r="F4846" s="184">
        <v>3595</v>
      </c>
      <c r="G4846" s="184">
        <v>0</v>
      </c>
      <c r="H4846" s="184">
        <v>1</v>
      </c>
      <c r="I4846" s="184">
        <v>1</v>
      </c>
      <c r="J4846" s="184">
        <v>0</v>
      </c>
      <c r="K4846" s="184">
        <v>0</v>
      </c>
      <c r="L4846" s="184">
        <v>0.13351877607788595</v>
      </c>
      <c r="M4846" s="184">
        <v>801.34762636073117</v>
      </c>
    </row>
    <row r="4847" spans="1:13" x14ac:dyDescent="0.2">
      <c r="A4847" s="187" t="str">
        <f>B4847&amp;C4847&amp;D4847&amp;E4847</f>
        <v>200918A24PUBL26</v>
      </c>
      <c r="B4847" s="184">
        <v>2009</v>
      </c>
      <c r="C4847" s="184" t="s">
        <v>1</v>
      </c>
      <c r="D4847" s="184" t="s">
        <v>27</v>
      </c>
      <c r="E4847" s="184">
        <v>26</v>
      </c>
      <c r="F4847" s="184">
        <v>3353</v>
      </c>
      <c r="G4847" s="184">
        <v>0</v>
      </c>
      <c r="H4847" s="184">
        <v>1</v>
      </c>
      <c r="I4847" s="184">
        <v>1</v>
      </c>
      <c r="J4847" s="184">
        <v>0</v>
      </c>
      <c r="K4847" s="184">
        <v>0</v>
      </c>
      <c r="L4847" s="184">
        <v>0.2857142857142857</v>
      </c>
      <c r="M4847" s="184">
        <v>952.87197503136201</v>
      </c>
    </row>
    <row r="4848" spans="1:13" x14ac:dyDescent="0.2">
      <c r="A4848" s="187" t="str">
        <f>B4848&amp;C4848&amp;D4848&amp;E4848</f>
        <v>200918A24SCA126</v>
      </c>
      <c r="B4848" s="184">
        <v>2009</v>
      </c>
      <c r="C4848" s="184" t="s">
        <v>1</v>
      </c>
      <c r="D4848" s="184" t="s">
        <v>29</v>
      </c>
      <c r="E4848" s="184">
        <v>26</v>
      </c>
      <c r="F4848" s="184">
        <v>41221</v>
      </c>
      <c r="G4848" s="184">
        <v>0</v>
      </c>
      <c r="H4848" s="184">
        <v>1</v>
      </c>
      <c r="I4848" s="184">
        <v>1</v>
      </c>
      <c r="J4848" s="184">
        <v>0</v>
      </c>
      <c r="K4848" s="184">
        <v>0</v>
      </c>
      <c r="L4848" s="184">
        <v>0.34300477911744015</v>
      </c>
      <c r="M4848" s="184">
        <v>454.41312381346916</v>
      </c>
    </row>
    <row r="4849" spans="1:13" x14ac:dyDescent="0.2">
      <c r="A4849" s="187" t="str">
        <f>B4849&amp;C4849&amp;D4849&amp;E4849</f>
        <v>200918A24SCA226</v>
      </c>
      <c r="B4849" s="184">
        <v>2009</v>
      </c>
      <c r="C4849" s="184" t="s">
        <v>1</v>
      </c>
      <c r="D4849" s="184" t="s">
        <v>30</v>
      </c>
      <c r="E4849" s="184">
        <v>26</v>
      </c>
      <c r="F4849" s="184">
        <v>17009</v>
      </c>
      <c r="G4849" s="184">
        <v>0</v>
      </c>
      <c r="H4849" s="184">
        <v>1</v>
      </c>
      <c r="I4849" s="184">
        <v>1</v>
      </c>
      <c r="J4849" s="184">
        <v>0</v>
      </c>
      <c r="K4849" s="184">
        <v>0</v>
      </c>
      <c r="L4849" s="184">
        <v>0.38021047680639664</v>
      </c>
      <c r="M4849" s="184">
        <v>575.82274984168589</v>
      </c>
    </row>
    <row r="4850" spans="1:13" x14ac:dyDescent="0.2">
      <c r="A4850" s="187" t="str">
        <f>B4850&amp;C4850&amp;D4850&amp;E4850</f>
        <v>200918A24SREM26</v>
      </c>
      <c r="B4850" s="184">
        <v>2009</v>
      </c>
      <c r="C4850" s="184" t="s">
        <v>1</v>
      </c>
      <c r="D4850" s="184" t="s">
        <v>35</v>
      </c>
      <c r="E4850" s="184">
        <v>26</v>
      </c>
      <c r="F4850" s="184">
        <v>7186</v>
      </c>
      <c r="G4850" s="184">
        <v>0</v>
      </c>
      <c r="H4850" s="184">
        <v>1</v>
      </c>
      <c r="I4850" s="184">
        <v>1</v>
      </c>
      <c r="J4850" s="184">
        <v>0</v>
      </c>
      <c r="K4850" s="184">
        <v>0</v>
      </c>
      <c r="L4850" s="184">
        <v>0.53325911494572775</v>
      </c>
      <c r="M4850" s="184">
        <v>0</v>
      </c>
    </row>
    <row r="4851" spans="1:13" x14ac:dyDescent="0.2">
      <c r="A4851" s="187" t="str">
        <f>B4851&amp;C4851&amp;D4851&amp;E4851</f>
        <v>200918A24TDOM26</v>
      </c>
      <c r="B4851" s="184">
        <v>2009</v>
      </c>
      <c r="C4851" s="184" t="s">
        <v>1</v>
      </c>
      <c r="D4851" s="184" t="s">
        <v>33</v>
      </c>
      <c r="E4851" s="184">
        <v>26</v>
      </c>
      <c r="F4851" s="184">
        <v>12466</v>
      </c>
      <c r="G4851" s="184">
        <v>0</v>
      </c>
      <c r="H4851" s="184">
        <v>1</v>
      </c>
      <c r="I4851" s="184">
        <v>1</v>
      </c>
      <c r="J4851" s="184">
        <v>0</v>
      </c>
      <c r="K4851" s="184">
        <v>0</v>
      </c>
      <c r="L4851" s="184">
        <v>0.17311086154339805</v>
      </c>
      <c r="M4851" s="184">
        <v>413.33385606673954</v>
      </c>
    </row>
    <row r="4852" spans="1:13" x14ac:dyDescent="0.2">
      <c r="A4852" s="187" t="str">
        <f>B4852&amp;C4852&amp;D4852&amp;E4852</f>
        <v>200925A29AGCC26</v>
      </c>
      <c r="B4852" s="184">
        <v>2009</v>
      </c>
      <c r="C4852" s="184" t="s">
        <v>2</v>
      </c>
      <c r="D4852" s="184" t="s">
        <v>23</v>
      </c>
      <c r="E4852" s="184">
        <v>26</v>
      </c>
      <c r="F4852" s="184">
        <v>1677</v>
      </c>
      <c r="G4852" s="184">
        <v>0</v>
      </c>
      <c r="H4852" s="184">
        <v>1</v>
      </c>
      <c r="I4852" s="184">
        <v>1</v>
      </c>
      <c r="J4852" s="184">
        <v>0</v>
      </c>
      <c r="K4852" s="184">
        <v>0</v>
      </c>
      <c r="L4852" s="184">
        <v>0.14311270125223613</v>
      </c>
      <c r="M4852" s="184">
        <v>560.1373365144899</v>
      </c>
    </row>
    <row r="4853" spans="1:13" x14ac:dyDescent="0.2">
      <c r="A4853" s="187" t="str">
        <f>B4853&amp;C4853&amp;D4853&amp;E4853</f>
        <v>200925A29AGSC26</v>
      </c>
      <c r="B4853" s="184">
        <v>2009</v>
      </c>
      <c r="C4853" s="184" t="s">
        <v>2</v>
      </c>
      <c r="D4853" s="184" t="s">
        <v>28</v>
      </c>
      <c r="E4853" s="184">
        <v>26</v>
      </c>
      <c r="F4853" s="184">
        <v>959</v>
      </c>
      <c r="G4853" s="184">
        <v>0</v>
      </c>
      <c r="H4853" s="184">
        <v>1</v>
      </c>
      <c r="I4853" s="184">
        <v>1</v>
      </c>
      <c r="J4853" s="184">
        <v>0</v>
      </c>
      <c r="K4853" s="184">
        <v>0</v>
      </c>
      <c r="L4853" s="184">
        <v>0.25026068821689262</v>
      </c>
      <c r="M4853" s="184">
        <v>281.03344540711777</v>
      </c>
    </row>
    <row r="4854" spans="1:13" x14ac:dyDescent="0.2">
      <c r="A4854" s="187" t="str">
        <f>B4854&amp;C4854&amp;D4854&amp;E4854</f>
        <v>200925A29AUTO26</v>
      </c>
      <c r="B4854" s="184">
        <v>2009</v>
      </c>
      <c r="C4854" s="184" t="s">
        <v>2</v>
      </c>
      <c r="D4854" s="184" t="s">
        <v>34</v>
      </c>
      <c r="E4854" s="184">
        <v>26</v>
      </c>
      <c r="F4854" s="184">
        <v>240</v>
      </c>
      <c r="G4854" s="184">
        <v>0</v>
      </c>
      <c r="H4854" s="184">
        <v>1</v>
      </c>
      <c r="I4854" s="184">
        <v>1</v>
      </c>
      <c r="J4854" s="184">
        <v>0</v>
      </c>
      <c r="K4854" s="184">
        <v>0</v>
      </c>
      <c r="L4854" s="184">
        <v>0</v>
      </c>
      <c r="M4854" s="184">
        <v>0</v>
      </c>
    </row>
    <row r="4855" spans="1:13" x14ac:dyDescent="0.2">
      <c r="A4855" s="187" t="str">
        <f>B4855&amp;C4855&amp;D4855&amp;E4855</f>
        <v>200925A29CCA126</v>
      </c>
      <c r="B4855" s="184">
        <v>2009</v>
      </c>
      <c r="C4855" s="184" t="s">
        <v>2</v>
      </c>
      <c r="D4855" s="184" t="s">
        <v>24</v>
      </c>
      <c r="E4855" s="184">
        <v>26</v>
      </c>
      <c r="F4855" s="184">
        <v>31156</v>
      </c>
      <c r="G4855" s="184">
        <v>0</v>
      </c>
      <c r="H4855" s="184">
        <v>1</v>
      </c>
      <c r="I4855" s="184">
        <v>1</v>
      </c>
      <c r="J4855" s="184">
        <v>0</v>
      </c>
      <c r="K4855" s="184">
        <v>0</v>
      </c>
      <c r="L4855" s="184">
        <v>0.18455514186673513</v>
      </c>
      <c r="M4855" s="184">
        <v>1104.2994679993021</v>
      </c>
    </row>
    <row r="4856" spans="1:13" x14ac:dyDescent="0.2">
      <c r="A4856" s="187" t="str">
        <f>B4856&amp;C4856&amp;D4856&amp;E4856</f>
        <v>200925A29CCA226</v>
      </c>
      <c r="B4856" s="184">
        <v>2009</v>
      </c>
      <c r="C4856" s="184" t="s">
        <v>2</v>
      </c>
      <c r="D4856" s="184" t="s">
        <v>25</v>
      </c>
      <c r="E4856" s="184">
        <v>26</v>
      </c>
      <c r="F4856" s="184">
        <v>83165</v>
      </c>
      <c r="G4856" s="184">
        <v>0</v>
      </c>
      <c r="H4856" s="184">
        <v>1</v>
      </c>
      <c r="I4856" s="184">
        <v>1</v>
      </c>
      <c r="J4856" s="184">
        <v>0</v>
      </c>
      <c r="K4856" s="184">
        <v>0</v>
      </c>
      <c r="L4856" s="184">
        <v>0.14117717789935669</v>
      </c>
      <c r="M4856" s="184">
        <v>1040.2007096752429</v>
      </c>
    </row>
    <row r="4857" spans="1:13" x14ac:dyDescent="0.2">
      <c r="A4857" s="187" t="str">
        <f>B4857&amp;C4857&amp;D4857&amp;E4857</f>
        <v>200925A29CONT26</v>
      </c>
      <c r="B4857" s="184">
        <v>2009</v>
      </c>
      <c r="C4857" s="184" t="s">
        <v>2</v>
      </c>
      <c r="D4857" s="184" t="s">
        <v>31</v>
      </c>
      <c r="E4857" s="184">
        <v>26</v>
      </c>
      <c r="F4857" s="184">
        <v>29958</v>
      </c>
      <c r="G4857" s="184">
        <v>0</v>
      </c>
      <c r="H4857" s="184">
        <v>1</v>
      </c>
      <c r="I4857" s="184">
        <v>1</v>
      </c>
      <c r="J4857" s="184">
        <v>0</v>
      </c>
      <c r="K4857" s="184">
        <v>0</v>
      </c>
      <c r="L4857" s="184">
        <v>5.5978369717604649E-2</v>
      </c>
      <c r="M4857" s="184">
        <v>693.47249488182797</v>
      </c>
    </row>
    <row r="4858" spans="1:13" x14ac:dyDescent="0.2">
      <c r="A4858" s="187" t="str">
        <f>B4858&amp;C4858&amp;D4858&amp;E4858</f>
        <v>200925A29EMPR26</v>
      </c>
      <c r="B4858" s="184">
        <v>2009</v>
      </c>
      <c r="C4858" s="184" t="s">
        <v>2</v>
      </c>
      <c r="D4858" s="184" t="s">
        <v>32</v>
      </c>
      <c r="E4858" s="184">
        <v>26</v>
      </c>
      <c r="F4858" s="184">
        <v>5274</v>
      </c>
      <c r="G4858" s="184">
        <v>0</v>
      </c>
      <c r="H4858" s="184">
        <v>1</v>
      </c>
      <c r="I4858" s="184">
        <v>1</v>
      </c>
      <c r="J4858" s="184">
        <v>0</v>
      </c>
      <c r="K4858" s="184">
        <v>0</v>
      </c>
      <c r="L4858" s="184">
        <v>0.13651877133105803</v>
      </c>
      <c r="M4858" s="184">
        <v>2344.7400747838474</v>
      </c>
    </row>
    <row r="4859" spans="1:13" x14ac:dyDescent="0.2">
      <c r="A4859" s="187" t="str">
        <f>B4859&amp;C4859&amp;D4859&amp;E4859</f>
        <v>200925A29INAT26</v>
      </c>
      <c r="B4859" s="184">
        <v>2009</v>
      </c>
      <c r="C4859" s="184" t="s">
        <v>2</v>
      </c>
      <c r="D4859" s="184" t="s">
        <v>54</v>
      </c>
      <c r="E4859" s="184">
        <v>26</v>
      </c>
      <c r="F4859" s="184">
        <v>117893</v>
      </c>
      <c r="G4859" s="184">
        <v>1</v>
      </c>
      <c r="H4859" s="184">
        <v>0.41463021553442531</v>
      </c>
      <c r="I4859" s="184">
        <v>0</v>
      </c>
      <c r="J4859" s="184">
        <v>0.49593275258073</v>
      </c>
      <c r="K4859" s="184">
        <v>0.841457932192751</v>
      </c>
      <c r="L4859" s="184">
        <v>0.15854206780724894</v>
      </c>
    </row>
    <row r="4860" spans="1:13" x14ac:dyDescent="0.2">
      <c r="A4860" s="187" t="str">
        <f>B4860&amp;C4860&amp;D4860&amp;E4860</f>
        <v>200925A29MILI26</v>
      </c>
      <c r="B4860" s="184">
        <v>2009</v>
      </c>
      <c r="C4860" s="184" t="s">
        <v>2</v>
      </c>
      <c r="D4860" s="184" t="s">
        <v>26</v>
      </c>
      <c r="E4860" s="184">
        <v>26</v>
      </c>
      <c r="F4860" s="184">
        <v>1199</v>
      </c>
      <c r="G4860" s="184">
        <v>0</v>
      </c>
      <c r="H4860" s="184">
        <v>1</v>
      </c>
      <c r="I4860" s="184">
        <v>1</v>
      </c>
      <c r="J4860" s="184">
        <v>0</v>
      </c>
      <c r="K4860" s="184">
        <v>0</v>
      </c>
      <c r="L4860" s="184">
        <v>0</v>
      </c>
      <c r="M4860" s="184">
        <v>1883.1464980730377</v>
      </c>
    </row>
    <row r="4861" spans="1:13" x14ac:dyDescent="0.2">
      <c r="A4861" s="187" t="str">
        <f>B4861&amp;C4861&amp;D4861&amp;E4861</f>
        <v>200925A29PUBL26</v>
      </c>
      <c r="B4861" s="184">
        <v>2009</v>
      </c>
      <c r="C4861" s="184" t="s">
        <v>2</v>
      </c>
      <c r="D4861" s="184" t="s">
        <v>27</v>
      </c>
      <c r="E4861" s="184">
        <v>26</v>
      </c>
      <c r="F4861" s="184">
        <v>10786</v>
      </c>
      <c r="G4861" s="184">
        <v>0</v>
      </c>
      <c r="H4861" s="184">
        <v>1</v>
      </c>
      <c r="I4861" s="184">
        <v>1</v>
      </c>
      <c r="J4861" s="184">
        <v>0</v>
      </c>
      <c r="K4861" s="184">
        <v>0</v>
      </c>
      <c r="L4861" s="184">
        <v>0.15566475060263305</v>
      </c>
      <c r="M4861" s="184">
        <v>2391.3521876918267</v>
      </c>
    </row>
    <row r="4862" spans="1:13" x14ac:dyDescent="0.2">
      <c r="A4862" s="187" t="str">
        <f>B4862&amp;C4862&amp;D4862&amp;E4862</f>
        <v>200925A29SCA126</v>
      </c>
      <c r="B4862" s="184">
        <v>2009</v>
      </c>
      <c r="C4862" s="184" t="s">
        <v>2</v>
      </c>
      <c r="D4862" s="184" t="s">
        <v>29</v>
      </c>
      <c r="E4862" s="184">
        <v>26</v>
      </c>
      <c r="F4862" s="184">
        <v>23253</v>
      </c>
      <c r="G4862" s="184">
        <v>0</v>
      </c>
      <c r="H4862" s="184">
        <v>1</v>
      </c>
      <c r="I4862" s="184">
        <v>1</v>
      </c>
      <c r="J4862" s="184">
        <v>0</v>
      </c>
      <c r="K4862" s="184">
        <v>0</v>
      </c>
      <c r="L4862" s="184">
        <v>0.26792241861265215</v>
      </c>
      <c r="M4862" s="184">
        <v>709.70218984686915</v>
      </c>
    </row>
    <row r="4863" spans="1:13" x14ac:dyDescent="0.2">
      <c r="A4863" s="187" t="str">
        <f>B4863&amp;C4863&amp;D4863&amp;E4863</f>
        <v>200925A29SCA226</v>
      </c>
      <c r="B4863" s="184">
        <v>2009</v>
      </c>
      <c r="C4863" s="184" t="s">
        <v>2</v>
      </c>
      <c r="D4863" s="184" t="s">
        <v>30</v>
      </c>
      <c r="E4863" s="184">
        <v>26</v>
      </c>
      <c r="F4863" s="184">
        <v>11269</v>
      </c>
      <c r="G4863" s="184">
        <v>0</v>
      </c>
      <c r="H4863" s="184">
        <v>1</v>
      </c>
      <c r="I4863" s="184">
        <v>1</v>
      </c>
      <c r="J4863" s="184">
        <v>0</v>
      </c>
      <c r="K4863" s="184">
        <v>0</v>
      </c>
      <c r="L4863" s="184">
        <v>0.17002395953500754</v>
      </c>
      <c r="M4863" s="184">
        <v>933.91088074069103</v>
      </c>
    </row>
    <row r="4864" spans="1:13" x14ac:dyDescent="0.2">
      <c r="A4864" s="187" t="str">
        <f>B4864&amp;C4864&amp;D4864&amp;E4864</f>
        <v>200925A29SREM26</v>
      </c>
      <c r="B4864" s="184">
        <v>2009</v>
      </c>
      <c r="C4864" s="184" t="s">
        <v>2</v>
      </c>
      <c r="D4864" s="184" t="s">
        <v>35</v>
      </c>
      <c r="E4864" s="184">
        <v>26</v>
      </c>
      <c r="F4864" s="184">
        <v>1916</v>
      </c>
      <c r="G4864" s="184">
        <v>0</v>
      </c>
      <c r="H4864" s="184">
        <v>1</v>
      </c>
      <c r="I4864" s="184">
        <v>1</v>
      </c>
      <c r="J4864" s="184">
        <v>0</v>
      </c>
      <c r="K4864" s="184">
        <v>0</v>
      </c>
      <c r="L4864" s="184">
        <v>0.12473903966597077</v>
      </c>
      <c r="M4864" s="184">
        <v>0</v>
      </c>
    </row>
    <row r="4865" spans="1:13" x14ac:dyDescent="0.2">
      <c r="A4865" s="187" t="str">
        <f>B4865&amp;C4865&amp;D4865&amp;E4865</f>
        <v>200925A29TDOM26</v>
      </c>
      <c r="B4865" s="184">
        <v>2009</v>
      </c>
      <c r="C4865" s="184" t="s">
        <v>2</v>
      </c>
      <c r="D4865" s="184" t="s">
        <v>33</v>
      </c>
      <c r="E4865" s="184">
        <v>26</v>
      </c>
      <c r="F4865" s="184">
        <v>15811</v>
      </c>
      <c r="G4865" s="184">
        <v>0</v>
      </c>
      <c r="H4865" s="184">
        <v>1</v>
      </c>
      <c r="I4865" s="184">
        <v>1</v>
      </c>
      <c r="J4865" s="184">
        <v>0</v>
      </c>
      <c r="K4865" s="184">
        <v>0</v>
      </c>
      <c r="L4865" s="184">
        <v>0.1665928783758143</v>
      </c>
      <c r="M4865" s="184">
        <v>386.10102706858083</v>
      </c>
    </row>
    <row r="4866" spans="1:13" x14ac:dyDescent="0.2">
      <c r="A4866" s="187" t="str">
        <f>B4866&amp;C4866&amp;D4866&amp;E4866</f>
        <v>200930EMAAGCC26</v>
      </c>
      <c r="B4866" s="184">
        <v>2009</v>
      </c>
      <c r="C4866" s="184" t="s">
        <v>4</v>
      </c>
      <c r="D4866" s="184" t="s">
        <v>23</v>
      </c>
      <c r="E4866" s="184">
        <v>26</v>
      </c>
      <c r="F4866" s="184">
        <v>4793</v>
      </c>
      <c r="G4866" s="184">
        <v>0</v>
      </c>
      <c r="H4866" s="184">
        <v>1</v>
      </c>
      <c r="I4866" s="184">
        <v>1</v>
      </c>
      <c r="J4866" s="184">
        <v>0</v>
      </c>
      <c r="K4866" s="184">
        <v>0</v>
      </c>
      <c r="L4866" s="184">
        <v>0</v>
      </c>
      <c r="M4866" s="184">
        <v>542.47845586382982</v>
      </c>
    </row>
    <row r="4867" spans="1:13" x14ac:dyDescent="0.2">
      <c r="A4867" s="187" t="str">
        <f>B4867&amp;C4867&amp;D4867&amp;E4867</f>
        <v>200930EMAAGSC26</v>
      </c>
      <c r="B4867" s="184">
        <v>2009</v>
      </c>
      <c r="C4867" s="184" t="s">
        <v>4</v>
      </c>
      <c r="D4867" s="184" t="s">
        <v>28</v>
      </c>
      <c r="E4867" s="184">
        <v>26</v>
      </c>
      <c r="F4867" s="184">
        <v>1437</v>
      </c>
      <c r="G4867" s="184">
        <v>0</v>
      </c>
      <c r="H4867" s="184">
        <v>1</v>
      </c>
      <c r="I4867" s="184">
        <v>1</v>
      </c>
      <c r="J4867" s="184">
        <v>0</v>
      </c>
      <c r="K4867" s="184">
        <v>0</v>
      </c>
      <c r="L4867" s="184">
        <v>0</v>
      </c>
      <c r="M4867" s="184">
        <v>510.35664618876444</v>
      </c>
    </row>
    <row r="4868" spans="1:13" x14ac:dyDescent="0.2">
      <c r="A4868" s="187" t="str">
        <f>B4868&amp;C4868&amp;D4868&amp;E4868</f>
        <v>200930EMAAUTO26</v>
      </c>
      <c r="B4868" s="184">
        <v>2009</v>
      </c>
      <c r="C4868" s="184" t="s">
        <v>4</v>
      </c>
      <c r="D4868" s="184" t="s">
        <v>34</v>
      </c>
      <c r="E4868" s="184">
        <v>26</v>
      </c>
      <c r="F4868" s="184">
        <v>960</v>
      </c>
      <c r="G4868" s="184">
        <v>0</v>
      </c>
      <c r="H4868" s="184">
        <v>1</v>
      </c>
      <c r="I4868" s="184">
        <v>1</v>
      </c>
      <c r="J4868" s="184">
        <v>0</v>
      </c>
      <c r="K4868" s="184">
        <v>0</v>
      </c>
      <c r="L4868" s="184">
        <v>0</v>
      </c>
      <c r="M4868" s="184">
        <v>0</v>
      </c>
    </row>
    <row r="4869" spans="1:13" x14ac:dyDescent="0.2">
      <c r="A4869" s="187" t="str">
        <f>B4869&amp;C4869&amp;D4869&amp;E4869</f>
        <v>200930EMACCA126</v>
      </c>
      <c r="B4869" s="184">
        <v>2009</v>
      </c>
      <c r="C4869" s="184" t="s">
        <v>4</v>
      </c>
      <c r="D4869" s="184" t="s">
        <v>24</v>
      </c>
      <c r="E4869" s="184">
        <v>26</v>
      </c>
      <c r="F4869" s="184">
        <v>108776</v>
      </c>
      <c r="G4869" s="184">
        <v>0</v>
      </c>
      <c r="H4869" s="184">
        <v>1</v>
      </c>
      <c r="I4869" s="184">
        <v>1</v>
      </c>
      <c r="J4869" s="184">
        <v>0</v>
      </c>
      <c r="K4869" s="184">
        <v>0</v>
      </c>
      <c r="L4869" s="184">
        <v>7.7103405162903579E-2</v>
      </c>
      <c r="M4869" s="184">
        <v>1253.9313377560807</v>
      </c>
    </row>
    <row r="4870" spans="1:13" x14ac:dyDescent="0.2">
      <c r="A4870" s="187" t="str">
        <f>B4870&amp;C4870&amp;D4870&amp;E4870</f>
        <v>200930EMACCA226</v>
      </c>
      <c r="B4870" s="184">
        <v>2009</v>
      </c>
      <c r="C4870" s="184" t="s">
        <v>4</v>
      </c>
      <c r="D4870" s="184" t="s">
        <v>25</v>
      </c>
      <c r="E4870" s="184">
        <v>26</v>
      </c>
      <c r="F4870" s="184">
        <v>277019</v>
      </c>
      <c r="G4870" s="184">
        <v>0</v>
      </c>
      <c r="H4870" s="184">
        <v>1</v>
      </c>
      <c r="I4870" s="184">
        <v>1</v>
      </c>
      <c r="J4870" s="184">
        <v>0</v>
      </c>
      <c r="K4870" s="184">
        <v>0</v>
      </c>
      <c r="L4870" s="184">
        <v>6.9211859114356775E-2</v>
      </c>
      <c r="M4870" s="184">
        <v>1342.4445480255265</v>
      </c>
    </row>
    <row r="4871" spans="1:13" x14ac:dyDescent="0.2">
      <c r="A4871" s="187" t="str">
        <f>B4871&amp;C4871&amp;D4871&amp;E4871</f>
        <v>200930EMACONT26</v>
      </c>
      <c r="B4871" s="184">
        <v>2009</v>
      </c>
      <c r="C4871" s="184" t="s">
        <v>4</v>
      </c>
      <c r="D4871" s="184" t="s">
        <v>31</v>
      </c>
      <c r="E4871" s="184">
        <v>26</v>
      </c>
      <c r="F4871" s="184">
        <v>278931</v>
      </c>
      <c r="G4871" s="184">
        <v>0</v>
      </c>
      <c r="H4871" s="184">
        <v>1</v>
      </c>
      <c r="I4871" s="184">
        <v>1</v>
      </c>
      <c r="J4871" s="184">
        <v>0</v>
      </c>
      <c r="K4871" s="184">
        <v>0</v>
      </c>
      <c r="L4871" s="184">
        <v>3.6087777980934356E-2</v>
      </c>
      <c r="M4871" s="184">
        <v>809.72083369901986</v>
      </c>
    </row>
    <row r="4872" spans="1:13" x14ac:dyDescent="0.2">
      <c r="A4872" s="187" t="str">
        <f>B4872&amp;C4872&amp;D4872&amp;E4872</f>
        <v>200930EMAEMPR26</v>
      </c>
      <c r="B4872" s="184">
        <v>2009</v>
      </c>
      <c r="C4872" s="184" t="s">
        <v>4</v>
      </c>
      <c r="D4872" s="184" t="s">
        <v>32</v>
      </c>
      <c r="E4872" s="184">
        <v>26</v>
      </c>
      <c r="F4872" s="184">
        <v>52470</v>
      </c>
      <c r="G4872" s="184">
        <v>0</v>
      </c>
      <c r="H4872" s="184">
        <v>1</v>
      </c>
      <c r="I4872" s="184">
        <v>1</v>
      </c>
      <c r="J4872" s="184">
        <v>0</v>
      </c>
      <c r="K4872" s="184">
        <v>0</v>
      </c>
      <c r="L4872" s="184">
        <v>3.6497045931008193E-2</v>
      </c>
      <c r="M4872" s="184">
        <v>3907.2900972050379</v>
      </c>
    </row>
    <row r="4873" spans="1:13" x14ac:dyDescent="0.2">
      <c r="A4873" s="187" t="str">
        <f>B4873&amp;C4873&amp;D4873&amp;E4873</f>
        <v>200930EMAINAT26</v>
      </c>
      <c r="B4873" s="184">
        <v>2009</v>
      </c>
      <c r="C4873" s="184" t="s">
        <v>4</v>
      </c>
      <c r="D4873" s="184" t="s">
        <v>54</v>
      </c>
      <c r="E4873" s="184">
        <v>26</v>
      </c>
      <c r="F4873" s="184">
        <v>868403</v>
      </c>
      <c r="G4873" s="184">
        <v>1</v>
      </c>
      <c r="H4873" s="184">
        <v>0.14845066173193783</v>
      </c>
      <c r="I4873" s="184">
        <v>0</v>
      </c>
      <c r="J4873" s="184">
        <v>0.82864292269833251</v>
      </c>
      <c r="K4873" s="184">
        <v>0.96991719282406896</v>
      </c>
      <c r="L4873" s="184">
        <v>3.0082807175930992E-2</v>
      </c>
    </row>
    <row r="4874" spans="1:13" x14ac:dyDescent="0.2">
      <c r="A4874" s="187" t="str">
        <f>B4874&amp;C4874&amp;D4874&amp;E4874</f>
        <v>200930EMAMILI26</v>
      </c>
      <c r="B4874" s="184">
        <v>2009</v>
      </c>
      <c r="C4874" s="184" t="s">
        <v>4</v>
      </c>
      <c r="D4874" s="184" t="s">
        <v>26</v>
      </c>
      <c r="E4874" s="184">
        <v>26</v>
      </c>
      <c r="F4874" s="184">
        <v>1920</v>
      </c>
      <c r="G4874" s="184">
        <v>0</v>
      </c>
      <c r="H4874" s="184">
        <v>1</v>
      </c>
      <c r="I4874" s="184">
        <v>1</v>
      </c>
      <c r="J4874" s="184">
        <v>0</v>
      </c>
      <c r="K4874" s="184">
        <v>0</v>
      </c>
      <c r="L4874" s="184">
        <v>0.125</v>
      </c>
      <c r="M4874" s="184">
        <v>4498.6734881476877</v>
      </c>
    </row>
    <row r="4875" spans="1:13" x14ac:dyDescent="0.2">
      <c r="A4875" s="187" t="str">
        <f>B4875&amp;C4875&amp;D4875&amp;E4875</f>
        <v>200930EMAPUBL26</v>
      </c>
      <c r="B4875" s="184">
        <v>2009</v>
      </c>
      <c r="C4875" s="184" t="s">
        <v>4</v>
      </c>
      <c r="D4875" s="184" t="s">
        <v>27</v>
      </c>
      <c r="E4875" s="184">
        <v>26</v>
      </c>
      <c r="F4875" s="184">
        <v>91059</v>
      </c>
      <c r="G4875" s="184">
        <v>0</v>
      </c>
      <c r="H4875" s="184">
        <v>1</v>
      </c>
      <c r="I4875" s="184">
        <v>1</v>
      </c>
      <c r="J4875" s="184">
        <v>0</v>
      </c>
      <c r="K4875" s="184">
        <v>0</v>
      </c>
      <c r="L4875" s="184">
        <v>7.3688487683809395E-2</v>
      </c>
      <c r="M4875" s="184">
        <v>2570.4399444656233</v>
      </c>
    </row>
    <row r="4876" spans="1:13" x14ac:dyDescent="0.2">
      <c r="A4876" s="187" t="str">
        <f>B4876&amp;C4876&amp;D4876&amp;E4876</f>
        <v>200930EMASCA126</v>
      </c>
      <c r="B4876" s="184">
        <v>2009</v>
      </c>
      <c r="C4876" s="184" t="s">
        <v>4</v>
      </c>
      <c r="D4876" s="184" t="s">
        <v>29</v>
      </c>
      <c r="E4876" s="184">
        <v>26</v>
      </c>
      <c r="F4876" s="184">
        <v>68773</v>
      </c>
      <c r="G4876" s="184">
        <v>0</v>
      </c>
      <c r="H4876" s="184">
        <v>1</v>
      </c>
      <c r="I4876" s="184">
        <v>1</v>
      </c>
      <c r="J4876" s="184">
        <v>0</v>
      </c>
      <c r="K4876" s="184">
        <v>0</v>
      </c>
      <c r="L4876" s="184">
        <v>9.4150320620010761E-2</v>
      </c>
      <c r="M4876" s="184">
        <v>781.79069393742122</v>
      </c>
    </row>
    <row r="4877" spans="1:13" x14ac:dyDescent="0.2">
      <c r="A4877" s="187" t="str">
        <f>B4877&amp;C4877&amp;D4877&amp;E4877</f>
        <v>200930EMASCA226</v>
      </c>
      <c r="B4877" s="184">
        <v>2009</v>
      </c>
      <c r="C4877" s="184" t="s">
        <v>4</v>
      </c>
      <c r="D4877" s="184" t="s">
        <v>30</v>
      </c>
      <c r="E4877" s="184">
        <v>26</v>
      </c>
      <c r="F4877" s="184">
        <v>32112</v>
      </c>
      <c r="G4877" s="184">
        <v>0</v>
      </c>
      <c r="H4877" s="184">
        <v>1</v>
      </c>
      <c r="I4877" s="184">
        <v>1</v>
      </c>
      <c r="J4877" s="184">
        <v>0</v>
      </c>
      <c r="K4877" s="184">
        <v>0</v>
      </c>
      <c r="L4877" s="184">
        <v>0.10447807673143995</v>
      </c>
      <c r="M4877" s="184">
        <v>1212.3369500071205</v>
      </c>
    </row>
    <row r="4878" spans="1:13" x14ac:dyDescent="0.2">
      <c r="A4878" s="187" t="str">
        <f>B4878&amp;C4878&amp;D4878&amp;E4878</f>
        <v>200930EMASREM26</v>
      </c>
      <c r="B4878" s="184">
        <v>2009</v>
      </c>
      <c r="C4878" s="184" t="s">
        <v>4</v>
      </c>
      <c r="D4878" s="184" t="s">
        <v>35</v>
      </c>
      <c r="E4878" s="184">
        <v>26</v>
      </c>
      <c r="F4878" s="184">
        <v>8869</v>
      </c>
      <c r="G4878" s="184">
        <v>0</v>
      </c>
      <c r="H4878" s="184">
        <v>1</v>
      </c>
      <c r="I4878" s="184">
        <v>1</v>
      </c>
      <c r="J4878" s="184">
        <v>0</v>
      </c>
      <c r="K4878" s="184">
        <v>0</v>
      </c>
      <c r="L4878" s="184">
        <v>0.16213778329011164</v>
      </c>
      <c r="M4878" s="184">
        <v>0</v>
      </c>
    </row>
    <row r="4879" spans="1:13" x14ac:dyDescent="0.2">
      <c r="A4879" s="187" t="str">
        <f>B4879&amp;C4879&amp;D4879&amp;E4879</f>
        <v>200930EMATDOM26</v>
      </c>
      <c r="B4879" s="184">
        <v>2009</v>
      </c>
      <c r="C4879" s="184" t="s">
        <v>4</v>
      </c>
      <c r="D4879" s="184" t="s">
        <v>33</v>
      </c>
      <c r="E4879" s="184">
        <v>26</v>
      </c>
      <c r="F4879" s="184">
        <v>110723</v>
      </c>
      <c r="G4879" s="184">
        <v>0</v>
      </c>
      <c r="H4879" s="184">
        <v>1</v>
      </c>
      <c r="I4879" s="184">
        <v>1</v>
      </c>
      <c r="J4879" s="184">
        <v>0</v>
      </c>
      <c r="K4879" s="184">
        <v>0</v>
      </c>
      <c r="L4879" s="184">
        <v>3.6812586364170043E-2</v>
      </c>
      <c r="M4879" s="184">
        <v>416.07139272750845</v>
      </c>
    </row>
    <row r="4880" spans="1:13" x14ac:dyDescent="0.2">
      <c r="A4880" s="187" t="str">
        <f>B4880&amp;C4880&amp;D4880&amp;E4880</f>
        <v>200915A17AGSC29</v>
      </c>
      <c r="B4880" s="184">
        <v>2009</v>
      </c>
      <c r="C4880" s="184" t="s">
        <v>0</v>
      </c>
      <c r="D4880" s="184" t="s">
        <v>28</v>
      </c>
      <c r="E4880" s="184">
        <v>29</v>
      </c>
      <c r="F4880" s="184">
        <v>442</v>
      </c>
      <c r="G4880" s="184">
        <v>0</v>
      </c>
      <c r="H4880" s="184">
        <v>1</v>
      </c>
      <c r="I4880" s="184">
        <v>1</v>
      </c>
      <c r="J4880" s="184">
        <v>0</v>
      </c>
      <c r="K4880" s="184">
        <v>0</v>
      </c>
      <c r="L4880" s="184">
        <v>1</v>
      </c>
      <c r="M4880" s="184">
        <v>123.60316095891952</v>
      </c>
    </row>
    <row r="4881" spans="1:13" x14ac:dyDescent="0.2">
      <c r="A4881" s="187" t="str">
        <f>B4881&amp;C4881&amp;D4881&amp;E4881</f>
        <v>200915A17AUTO29</v>
      </c>
      <c r="B4881" s="184">
        <v>2009</v>
      </c>
      <c r="C4881" s="184" t="s">
        <v>0</v>
      </c>
      <c r="D4881" s="184" t="s">
        <v>34</v>
      </c>
      <c r="E4881" s="184">
        <v>29</v>
      </c>
      <c r="F4881" s="184">
        <v>663</v>
      </c>
      <c r="G4881" s="184">
        <v>0</v>
      </c>
      <c r="H4881" s="184">
        <v>1</v>
      </c>
      <c r="I4881" s="184">
        <v>1</v>
      </c>
      <c r="J4881" s="184">
        <v>0</v>
      </c>
      <c r="K4881" s="184">
        <v>0</v>
      </c>
      <c r="L4881" s="184">
        <v>1</v>
      </c>
      <c r="M4881" s="184">
        <v>0</v>
      </c>
    </row>
    <row r="4882" spans="1:13" x14ac:dyDescent="0.2">
      <c r="A4882" s="187" t="str">
        <f>B4882&amp;C4882&amp;D4882&amp;E4882</f>
        <v>200915A17CCA129</v>
      </c>
      <c r="B4882" s="184">
        <v>2009</v>
      </c>
      <c r="C4882" s="184" t="s">
        <v>0</v>
      </c>
      <c r="D4882" s="184" t="s">
        <v>24</v>
      </c>
      <c r="E4882" s="184">
        <v>29</v>
      </c>
      <c r="F4882" s="184">
        <v>884</v>
      </c>
      <c r="G4882" s="184">
        <v>0</v>
      </c>
      <c r="H4882" s="184">
        <v>1</v>
      </c>
      <c r="I4882" s="184">
        <v>1</v>
      </c>
      <c r="J4882" s="184">
        <v>0</v>
      </c>
      <c r="K4882" s="184">
        <v>0</v>
      </c>
      <c r="L4882" s="184">
        <v>0.75</v>
      </c>
      <c r="M4882" s="184">
        <v>457.0507792730956</v>
      </c>
    </row>
    <row r="4883" spans="1:13" x14ac:dyDescent="0.2">
      <c r="A4883" s="187" t="str">
        <f>B4883&amp;C4883&amp;D4883&amp;E4883</f>
        <v>200915A17CCA229</v>
      </c>
      <c r="B4883" s="184">
        <v>2009</v>
      </c>
      <c r="C4883" s="184" t="s">
        <v>0</v>
      </c>
      <c r="D4883" s="184" t="s">
        <v>25</v>
      </c>
      <c r="E4883" s="184">
        <v>29</v>
      </c>
      <c r="F4883" s="184">
        <v>442</v>
      </c>
      <c r="G4883" s="184">
        <v>0</v>
      </c>
      <c r="H4883" s="184">
        <v>1</v>
      </c>
      <c r="I4883" s="184">
        <v>1</v>
      </c>
      <c r="J4883" s="184">
        <v>0</v>
      </c>
      <c r="K4883" s="184">
        <v>0</v>
      </c>
      <c r="L4883" s="184">
        <v>0.5</v>
      </c>
      <c r="M4883" s="184">
        <v>689.93037117069628</v>
      </c>
    </row>
    <row r="4884" spans="1:13" x14ac:dyDescent="0.2">
      <c r="A4884" s="187" t="str">
        <f>B4884&amp;C4884&amp;D4884&amp;E4884</f>
        <v>200915A17CONT29</v>
      </c>
      <c r="B4884" s="184">
        <v>2009</v>
      </c>
      <c r="C4884" s="184" t="s">
        <v>0</v>
      </c>
      <c r="D4884" s="184" t="s">
        <v>31</v>
      </c>
      <c r="E4884" s="184">
        <v>29</v>
      </c>
      <c r="F4884" s="184">
        <v>8840</v>
      </c>
      <c r="G4884" s="184">
        <v>0</v>
      </c>
      <c r="H4884" s="184">
        <v>1</v>
      </c>
      <c r="I4884" s="184">
        <v>1</v>
      </c>
      <c r="J4884" s="184">
        <v>0</v>
      </c>
      <c r="K4884" s="184">
        <v>0</v>
      </c>
      <c r="L4884" s="184">
        <v>0.77500000000000002</v>
      </c>
      <c r="M4884" s="184">
        <v>169.95434631851435</v>
      </c>
    </row>
    <row r="4885" spans="1:13" x14ac:dyDescent="0.2">
      <c r="A4885" s="187" t="str">
        <f>B4885&amp;C4885&amp;D4885&amp;E4885</f>
        <v>200915A17INAT29</v>
      </c>
      <c r="B4885" s="184">
        <v>2009</v>
      </c>
      <c r="C4885" s="184" t="s">
        <v>0</v>
      </c>
      <c r="D4885" s="184" t="s">
        <v>54</v>
      </c>
      <c r="E4885" s="184">
        <v>29</v>
      </c>
      <c r="F4885" s="184">
        <v>137700</v>
      </c>
      <c r="G4885" s="184">
        <v>1</v>
      </c>
      <c r="H4885" s="184">
        <v>0.17656499636891793</v>
      </c>
      <c r="I4885" s="184">
        <v>0</v>
      </c>
      <c r="J4885" s="184">
        <v>8.5068990559186639E-2</v>
      </c>
      <c r="K4885" s="184">
        <v>0.11235294117647059</v>
      </c>
      <c r="L4885" s="184">
        <v>0.88764705882352946</v>
      </c>
    </row>
    <row r="4886" spans="1:13" x14ac:dyDescent="0.2">
      <c r="A4886" s="187" t="str">
        <f>B4886&amp;C4886&amp;D4886&amp;E4886</f>
        <v>200915A17SCA129</v>
      </c>
      <c r="B4886" s="184">
        <v>2009</v>
      </c>
      <c r="C4886" s="184" t="s">
        <v>0</v>
      </c>
      <c r="D4886" s="184" t="s">
        <v>29</v>
      </c>
      <c r="E4886" s="184">
        <v>29</v>
      </c>
      <c r="F4886" s="184">
        <v>17903</v>
      </c>
      <c r="G4886" s="184">
        <v>0</v>
      </c>
      <c r="H4886" s="184">
        <v>1</v>
      </c>
      <c r="I4886" s="184">
        <v>1</v>
      </c>
      <c r="J4886" s="184">
        <v>0</v>
      </c>
      <c r="K4886" s="184">
        <v>0</v>
      </c>
      <c r="L4886" s="184">
        <v>0.76545830307769647</v>
      </c>
      <c r="M4886" s="184">
        <v>227.92741386054905</v>
      </c>
    </row>
    <row r="4887" spans="1:13" x14ac:dyDescent="0.2">
      <c r="A4887" s="187" t="str">
        <f>B4887&amp;C4887&amp;D4887&amp;E4887</f>
        <v>200915A17SCA229</v>
      </c>
      <c r="B4887" s="184">
        <v>2009</v>
      </c>
      <c r="C4887" s="184" t="s">
        <v>0</v>
      </c>
      <c r="D4887" s="184" t="s">
        <v>30</v>
      </c>
      <c r="E4887" s="184">
        <v>29</v>
      </c>
      <c r="F4887" s="184">
        <v>3758</v>
      </c>
      <c r="G4887" s="184">
        <v>0</v>
      </c>
      <c r="H4887" s="184">
        <v>1</v>
      </c>
      <c r="I4887" s="184">
        <v>1</v>
      </c>
      <c r="J4887" s="184">
        <v>0</v>
      </c>
      <c r="K4887" s="184">
        <v>0</v>
      </c>
      <c r="L4887" s="184">
        <v>0.82331027142096858</v>
      </c>
      <c r="M4887" s="184">
        <v>325.40330644408499</v>
      </c>
    </row>
    <row r="4888" spans="1:13" x14ac:dyDescent="0.2">
      <c r="A4888" s="187" t="str">
        <f>B4888&amp;C4888&amp;D4888&amp;E4888</f>
        <v>200915A17SREM29</v>
      </c>
      <c r="B4888" s="184">
        <v>2009</v>
      </c>
      <c r="C4888" s="184" t="s">
        <v>0</v>
      </c>
      <c r="D4888" s="184" t="s">
        <v>35</v>
      </c>
      <c r="E4888" s="184">
        <v>29</v>
      </c>
      <c r="F4888" s="184">
        <v>6852</v>
      </c>
      <c r="G4888" s="184">
        <v>0</v>
      </c>
      <c r="H4888" s="184">
        <v>1</v>
      </c>
      <c r="I4888" s="184">
        <v>1</v>
      </c>
      <c r="J4888" s="184">
        <v>0</v>
      </c>
      <c r="K4888" s="184">
        <v>0</v>
      </c>
      <c r="L4888" s="184">
        <v>0.80647985989492121</v>
      </c>
      <c r="M4888" s="184">
        <v>0</v>
      </c>
    </row>
    <row r="4889" spans="1:13" x14ac:dyDescent="0.2">
      <c r="A4889" s="187" t="str">
        <f>B4889&amp;C4889&amp;D4889&amp;E4889</f>
        <v>200915A17TDOM29</v>
      </c>
      <c r="B4889" s="184">
        <v>2009</v>
      </c>
      <c r="C4889" s="184" t="s">
        <v>0</v>
      </c>
      <c r="D4889" s="184" t="s">
        <v>33</v>
      </c>
      <c r="E4889" s="184">
        <v>29</v>
      </c>
      <c r="F4889" s="184">
        <v>3538</v>
      </c>
      <c r="G4889" s="184">
        <v>0</v>
      </c>
      <c r="H4889" s="184">
        <v>1</v>
      </c>
      <c r="I4889" s="184">
        <v>1</v>
      </c>
      <c r="J4889" s="184">
        <v>0</v>
      </c>
      <c r="K4889" s="184">
        <v>0</v>
      </c>
      <c r="L4889" s="184">
        <v>0.74985867721876764</v>
      </c>
      <c r="M4889" s="184">
        <v>141.4855700698501</v>
      </c>
    </row>
    <row r="4890" spans="1:13" x14ac:dyDescent="0.2">
      <c r="A4890" s="187" t="str">
        <f>B4890&amp;C4890&amp;D4890&amp;E4890</f>
        <v>200915A29AGSC29</v>
      </c>
      <c r="B4890" s="184">
        <v>2009</v>
      </c>
      <c r="C4890" s="184" t="s">
        <v>3</v>
      </c>
      <c r="D4890" s="184" t="s">
        <v>28</v>
      </c>
      <c r="E4890" s="184">
        <v>29</v>
      </c>
      <c r="F4890" s="184">
        <v>1326</v>
      </c>
      <c r="G4890" s="184">
        <v>0</v>
      </c>
      <c r="H4890" s="184">
        <v>1</v>
      </c>
      <c r="I4890" s="184">
        <v>1</v>
      </c>
      <c r="J4890" s="184">
        <v>0</v>
      </c>
      <c r="K4890" s="184">
        <v>0</v>
      </c>
      <c r="L4890" s="184">
        <v>0.5</v>
      </c>
      <c r="M4890" s="184">
        <v>355.8272815484047</v>
      </c>
    </row>
    <row r="4891" spans="1:13" x14ac:dyDescent="0.2">
      <c r="A4891" s="187" t="str">
        <f>B4891&amp;C4891&amp;D4891&amp;E4891</f>
        <v>200915A29AUTO29</v>
      </c>
      <c r="B4891" s="184">
        <v>2009</v>
      </c>
      <c r="C4891" s="184" t="s">
        <v>3</v>
      </c>
      <c r="D4891" s="184" t="s">
        <v>34</v>
      </c>
      <c r="E4891" s="184">
        <v>29</v>
      </c>
      <c r="F4891" s="184">
        <v>2652</v>
      </c>
      <c r="G4891" s="184">
        <v>0</v>
      </c>
      <c r="H4891" s="184">
        <v>1</v>
      </c>
      <c r="I4891" s="184">
        <v>1</v>
      </c>
      <c r="J4891" s="184">
        <v>0</v>
      </c>
      <c r="K4891" s="184">
        <v>0</v>
      </c>
      <c r="L4891" s="184">
        <v>0.25</v>
      </c>
      <c r="M4891" s="184">
        <v>0</v>
      </c>
    </row>
    <row r="4892" spans="1:13" x14ac:dyDescent="0.2">
      <c r="A4892" s="187" t="str">
        <f>B4892&amp;C4892&amp;D4892&amp;E4892</f>
        <v>200915A29CCA129</v>
      </c>
      <c r="B4892" s="184">
        <v>2009</v>
      </c>
      <c r="C4892" s="184" t="s">
        <v>3</v>
      </c>
      <c r="D4892" s="184" t="s">
        <v>24</v>
      </c>
      <c r="E4892" s="184">
        <v>29</v>
      </c>
      <c r="F4892" s="184">
        <v>55035</v>
      </c>
      <c r="G4892" s="184">
        <v>0</v>
      </c>
      <c r="H4892" s="184">
        <v>1</v>
      </c>
      <c r="I4892" s="184">
        <v>1</v>
      </c>
      <c r="J4892" s="184">
        <v>0</v>
      </c>
      <c r="K4892" s="184">
        <v>0</v>
      </c>
      <c r="L4892" s="184">
        <v>0.20481511765240301</v>
      </c>
      <c r="M4892" s="184">
        <v>882.408007757463</v>
      </c>
    </row>
    <row r="4893" spans="1:13" x14ac:dyDescent="0.2">
      <c r="A4893" s="187" t="str">
        <f>B4893&amp;C4893&amp;D4893&amp;E4893</f>
        <v>200915A29CCA229</v>
      </c>
      <c r="B4893" s="184">
        <v>2009</v>
      </c>
      <c r="C4893" s="184" t="s">
        <v>3</v>
      </c>
      <c r="D4893" s="184" t="s">
        <v>25</v>
      </c>
      <c r="E4893" s="184">
        <v>29</v>
      </c>
      <c r="F4893" s="184">
        <v>180587</v>
      </c>
      <c r="G4893" s="184">
        <v>0</v>
      </c>
      <c r="H4893" s="184">
        <v>1</v>
      </c>
      <c r="I4893" s="184">
        <v>1</v>
      </c>
      <c r="J4893" s="184">
        <v>0</v>
      </c>
      <c r="K4893" s="184">
        <v>0</v>
      </c>
      <c r="L4893" s="184">
        <v>0.13830452911892882</v>
      </c>
      <c r="M4893" s="184">
        <v>964.99491676164109</v>
      </c>
    </row>
    <row r="4894" spans="1:13" x14ac:dyDescent="0.2">
      <c r="A4894" s="187" t="str">
        <f>B4894&amp;C4894&amp;D4894&amp;E4894</f>
        <v>200915A29CONT29</v>
      </c>
      <c r="B4894" s="184">
        <v>2009</v>
      </c>
      <c r="C4894" s="184" t="s">
        <v>3</v>
      </c>
      <c r="D4894" s="184" t="s">
        <v>31</v>
      </c>
      <c r="E4894" s="184">
        <v>29</v>
      </c>
      <c r="F4894" s="184">
        <v>85976</v>
      </c>
      <c r="G4894" s="184">
        <v>0</v>
      </c>
      <c r="H4894" s="184">
        <v>1</v>
      </c>
      <c r="I4894" s="184">
        <v>1</v>
      </c>
      <c r="J4894" s="184">
        <v>0</v>
      </c>
      <c r="K4894" s="184">
        <v>0</v>
      </c>
      <c r="L4894" s="184">
        <v>0.27248301851679541</v>
      </c>
      <c r="M4894" s="184">
        <v>498.56353881624898</v>
      </c>
    </row>
    <row r="4895" spans="1:13" x14ac:dyDescent="0.2">
      <c r="A4895" s="187" t="str">
        <f>B4895&amp;C4895&amp;D4895&amp;E4895</f>
        <v>200915A29EMPR29</v>
      </c>
      <c r="B4895" s="184">
        <v>2009</v>
      </c>
      <c r="C4895" s="184" t="s">
        <v>3</v>
      </c>
      <c r="D4895" s="184" t="s">
        <v>32</v>
      </c>
      <c r="E4895" s="184">
        <v>29</v>
      </c>
      <c r="F4895" s="184">
        <v>7958</v>
      </c>
      <c r="G4895" s="184">
        <v>0</v>
      </c>
      <c r="H4895" s="184">
        <v>1</v>
      </c>
      <c r="I4895" s="184">
        <v>1</v>
      </c>
      <c r="J4895" s="184">
        <v>0</v>
      </c>
      <c r="K4895" s="184">
        <v>0</v>
      </c>
      <c r="L4895" s="184">
        <v>0.24993717014325206</v>
      </c>
      <c r="M4895" s="184">
        <v>2948.2060681861367</v>
      </c>
    </row>
    <row r="4896" spans="1:13" x14ac:dyDescent="0.2">
      <c r="A4896" s="187" t="str">
        <f>B4896&amp;C4896&amp;D4896&amp;E4896</f>
        <v>200915A29INAT29</v>
      </c>
      <c r="B4896" s="184">
        <v>2009</v>
      </c>
      <c r="C4896" s="184" t="s">
        <v>3</v>
      </c>
      <c r="D4896" s="184" t="s">
        <v>54</v>
      </c>
      <c r="E4896" s="184">
        <v>29</v>
      </c>
      <c r="F4896" s="184">
        <v>422399</v>
      </c>
      <c r="G4896" s="184">
        <v>1</v>
      </c>
      <c r="H4896" s="184">
        <v>0.41026612278911645</v>
      </c>
      <c r="I4896" s="184">
        <v>0</v>
      </c>
      <c r="J4896" s="184">
        <v>0.23024202235327262</v>
      </c>
      <c r="K4896" s="184">
        <v>0.49607835245822079</v>
      </c>
      <c r="L4896" s="184">
        <v>0.50392164754177926</v>
      </c>
    </row>
    <row r="4897" spans="1:13" x14ac:dyDescent="0.2">
      <c r="A4897" s="187" t="str">
        <f>B4897&amp;C4897&amp;D4897&amp;E4897</f>
        <v>200915A29MILI29</v>
      </c>
      <c r="B4897" s="184">
        <v>2009</v>
      </c>
      <c r="C4897" s="184" t="s">
        <v>3</v>
      </c>
      <c r="D4897" s="184" t="s">
        <v>26</v>
      </c>
      <c r="E4897" s="184">
        <v>29</v>
      </c>
      <c r="F4897" s="184">
        <v>3758</v>
      </c>
      <c r="G4897" s="184">
        <v>0</v>
      </c>
      <c r="H4897" s="184">
        <v>1</v>
      </c>
      <c r="I4897" s="184">
        <v>1</v>
      </c>
      <c r="J4897" s="184">
        <v>0</v>
      </c>
      <c r="K4897" s="184">
        <v>0</v>
      </c>
      <c r="L4897" s="184">
        <v>0.17642362959020755</v>
      </c>
      <c r="M4897" s="184">
        <v>904.58987401074171</v>
      </c>
    </row>
    <row r="4898" spans="1:13" x14ac:dyDescent="0.2">
      <c r="A4898" s="187" t="str">
        <f>B4898&amp;C4898&amp;D4898&amp;E4898</f>
        <v>200915A29PUBL29</v>
      </c>
      <c r="B4898" s="184">
        <v>2009</v>
      </c>
      <c r="C4898" s="184" t="s">
        <v>3</v>
      </c>
      <c r="D4898" s="184" t="s">
        <v>27</v>
      </c>
      <c r="E4898" s="184">
        <v>29</v>
      </c>
      <c r="F4898" s="184">
        <v>8622</v>
      </c>
      <c r="G4898" s="184">
        <v>0</v>
      </c>
      <c r="H4898" s="184">
        <v>1</v>
      </c>
      <c r="I4898" s="184">
        <v>1</v>
      </c>
      <c r="J4898" s="184">
        <v>0</v>
      </c>
      <c r="K4898" s="184">
        <v>0</v>
      </c>
      <c r="L4898" s="184">
        <v>0.30770122941312922</v>
      </c>
      <c r="M4898" s="184">
        <v>1828.6477871596437</v>
      </c>
    </row>
    <row r="4899" spans="1:13" x14ac:dyDescent="0.2">
      <c r="A4899" s="187" t="str">
        <f>B4899&amp;C4899&amp;D4899&amp;E4899</f>
        <v>200915A29SCA129</v>
      </c>
      <c r="B4899" s="184">
        <v>2009</v>
      </c>
      <c r="C4899" s="184" t="s">
        <v>3</v>
      </c>
      <c r="D4899" s="184" t="s">
        <v>29</v>
      </c>
      <c r="E4899" s="184">
        <v>29</v>
      </c>
      <c r="F4899" s="184">
        <v>96592</v>
      </c>
      <c r="G4899" s="184">
        <v>0</v>
      </c>
      <c r="H4899" s="184">
        <v>1</v>
      </c>
      <c r="I4899" s="184">
        <v>1</v>
      </c>
      <c r="J4899" s="184">
        <v>0</v>
      </c>
      <c r="K4899" s="184">
        <v>0</v>
      </c>
      <c r="L4899" s="184">
        <v>0.36153097565015735</v>
      </c>
      <c r="M4899" s="184">
        <v>576.30317090515712</v>
      </c>
    </row>
    <row r="4900" spans="1:13" x14ac:dyDescent="0.2">
      <c r="A4900" s="187" t="str">
        <f>B4900&amp;C4900&amp;D4900&amp;E4900</f>
        <v>200915A29SCA229</v>
      </c>
      <c r="B4900" s="184">
        <v>2009</v>
      </c>
      <c r="C4900" s="184" t="s">
        <v>3</v>
      </c>
      <c r="D4900" s="184" t="s">
        <v>30</v>
      </c>
      <c r="E4900" s="184">
        <v>29</v>
      </c>
      <c r="F4900" s="184">
        <v>45091</v>
      </c>
      <c r="G4900" s="184">
        <v>0</v>
      </c>
      <c r="H4900" s="184">
        <v>1</v>
      </c>
      <c r="I4900" s="184">
        <v>1</v>
      </c>
      <c r="J4900" s="184">
        <v>0</v>
      </c>
      <c r="K4900" s="184">
        <v>0</v>
      </c>
      <c r="L4900" s="184">
        <v>0.33334811824976157</v>
      </c>
      <c r="M4900" s="184">
        <v>733.00679215314926</v>
      </c>
    </row>
    <row r="4901" spans="1:13" x14ac:dyDescent="0.2">
      <c r="A4901" s="187" t="str">
        <f>B4901&amp;C4901&amp;D4901&amp;E4901</f>
        <v>200915A29SREM29</v>
      </c>
      <c r="B4901" s="184">
        <v>2009</v>
      </c>
      <c r="C4901" s="184" t="s">
        <v>3</v>
      </c>
      <c r="D4901" s="184" t="s">
        <v>35</v>
      </c>
      <c r="E4901" s="184">
        <v>29</v>
      </c>
      <c r="F4901" s="184">
        <v>17018</v>
      </c>
      <c r="G4901" s="184">
        <v>0</v>
      </c>
      <c r="H4901" s="184">
        <v>1</v>
      </c>
      <c r="I4901" s="184">
        <v>1</v>
      </c>
      <c r="J4901" s="184">
        <v>0</v>
      </c>
      <c r="K4901" s="184">
        <v>0</v>
      </c>
      <c r="L4901" s="184">
        <v>0.59742625455400167</v>
      </c>
      <c r="M4901" s="184">
        <v>1.4592195734955082</v>
      </c>
    </row>
    <row r="4902" spans="1:13" x14ac:dyDescent="0.2">
      <c r="A4902" s="187" t="str">
        <f>B4902&amp;C4902&amp;D4902&amp;E4902</f>
        <v>200915A29TDOM29</v>
      </c>
      <c r="B4902" s="184">
        <v>2009</v>
      </c>
      <c r="C4902" s="184" t="s">
        <v>3</v>
      </c>
      <c r="D4902" s="184" t="s">
        <v>33</v>
      </c>
      <c r="E4902" s="184">
        <v>29</v>
      </c>
      <c r="F4902" s="184">
        <v>43765</v>
      </c>
      <c r="G4902" s="184">
        <v>0</v>
      </c>
      <c r="H4902" s="184">
        <v>1</v>
      </c>
      <c r="I4902" s="184">
        <v>1</v>
      </c>
      <c r="J4902" s="184">
        <v>0</v>
      </c>
      <c r="K4902" s="184">
        <v>0</v>
      </c>
      <c r="L4902" s="184">
        <v>0.19191134468182339</v>
      </c>
      <c r="M4902" s="184">
        <v>331.67154413295947</v>
      </c>
    </row>
    <row r="4903" spans="1:13" x14ac:dyDescent="0.2">
      <c r="A4903" s="187" t="str">
        <f>B4903&amp;C4903&amp;D4903&amp;E4903</f>
        <v>200918A24AGSC29</v>
      </c>
      <c r="B4903" s="184">
        <v>2009</v>
      </c>
      <c r="C4903" s="184" t="s">
        <v>1</v>
      </c>
      <c r="D4903" s="184" t="s">
        <v>28</v>
      </c>
      <c r="E4903" s="184">
        <v>29</v>
      </c>
      <c r="F4903" s="184">
        <v>663</v>
      </c>
      <c r="G4903" s="184">
        <v>0</v>
      </c>
      <c r="H4903" s="184">
        <v>1</v>
      </c>
      <c r="I4903" s="184">
        <v>1</v>
      </c>
      <c r="J4903" s="184">
        <v>0</v>
      </c>
      <c r="K4903" s="184">
        <v>0</v>
      </c>
      <c r="L4903" s="184">
        <v>0.33333333333333331</v>
      </c>
      <c r="M4903" s="184">
        <v>479.43044250732424</v>
      </c>
    </row>
    <row r="4904" spans="1:13" x14ac:dyDescent="0.2">
      <c r="A4904" s="187" t="str">
        <f>B4904&amp;C4904&amp;D4904&amp;E4904</f>
        <v>200918A24AUTO29</v>
      </c>
      <c r="B4904" s="184">
        <v>2009</v>
      </c>
      <c r="C4904" s="184" t="s">
        <v>1</v>
      </c>
      <c r="D4904" s="184" t="s">
        <v>34</v>
      </c>
      <c r="E4904" s="184">
        <v>29</v>
      </c>
      <c r="F4904" s="184">
        <v>663</v>
      </c>
      <c r="G4904" s="184">
        <v>0</v>
      </c>
      <c r="H4904" s="184">
        <v>1</v>
      </c>
      <c r="I4904" s="184">
        <v>1</v>
      </c>
      <c r="J4904" s="184">
        <v>0</v>
      </c>
      <c r="K4904" s="184">
        <v>0</v>
      </c>
      <c r="L4904" s="184">
        <v>0</v>
      </c>
      <c r="M4904" s="184">
        <v>0</v>
      </c>
    </row>
    <row r="4905" spans="1:13" x14ac:dyDescent="0.2">
      <c r="A4905" s="187" t="str">
        <f>B4905&amp;C4905&amp;D4905&amp;E4905</f>
        <v>200918A24CCA129</v>
      </c>
      <c r="B4905" s="184">
        <v>2009</v>
      </c>
      <c r="C4905" s="184" t="s">
        <v>1</v>
      </c>
      <c r="D4905" s="184" t="s">
        <v>24</v>
      </c>
      <c r="E4905" s="184">
        <v>29</v>
      </c>
      <c r="F4905" s="184">
        <v>25861</v>
      </c>
      <c r="G4905" s="184">
        <v>0</v>
      </c>
      <c r="H4905" s="184">
        <v>1</v>
      </c>
      <c r="I4905" s="184">
        <v>1</v>
      </c>
      <c r="J4905" s="184">
        <v>0</v>
      </c>
      <c r="K4905" s="184">
        <v>0</v>
      </c>
      <c r="L4905" s="184">
        <v>0.25640926491628319</v>
      </c>
      <c r="M4905" s="184">
        <v>777.43573106011581</v>
      </c>
    </row>
    <row r="4906" spans="1:13" x14ac:dyDescent="0.2">
      <c r="A4906" s="187" t="str">
        <f>B4906&amp;C4906&amp;D4906&amp;E4906</f>
        <v>200918A24CCA229</v>
      </c>
      <c r="B4906" s="184">
        <v>2009</v>
      </c>
      <c r="C4906" s="184" t="s">
        <v>1</v>
      </c>
      <c r="D4906" s="184" t="s">
        <v>25</v>
      </c>
      <c r="E4906" s="184">
        <v>29</v>
      </c>
      <c r="F4906" s="184">
        <v>80899</v>
      </c>
      <c r="G4906" s="184">
        <v>0</v>
      </c>
      <c r="H4906" s="184">
        <v>1</v>
      </c>
      <c r="I4906" s="184">
        <v>1</v>
      </c>
      <c r="J4906" s="184">
        <v>0</v>
      </c>
      <c r="K4906" s="184">
        <v>0</v>
      </c>
      <c r="L4906" s="184">
        <v>0.18306777586867576</v>
      </c>
      <c r="M4906" s="184">
        <v>751.73282670301455</v>
      </c>
    </row>
    <row r="4907" spans="1:13" x14ac:dyDescent="0.2">
      <c r="A4907" s="187" t="str">
        <f>B4907&amp;C4907&amp;D4907&amp;E4907</f>
        <v>200918A24CONT29</v>
      </c>
      <c r="B4907" s="184">
        <v>2009</v>
      </c>
      <c r="C4907" s="184" t="s">
        <v>1</v>
      </c>
      <c r="D4907" s="184" t="s">
        <v>31</v>
      </c>
      <c r="E4907" s="184">
        <v>29</v>
      </c>
      <c r="F4907" s="184">
        <v>38457</v>
      </c>
      <c r="G4907" s="184">
        <v>0</v>
      </c>
      <c r="H4907" s="184">
        <v>1</v>
      </c>
      <c r="I4907" s="184">
        <v>1</v>
      </c>
      <c r="J4907" s="184">
        <v>0</v>
      </c>
      <c r="K4907" s="184">
        <v>0</v>
      </c>
      <c r="L4907" s="184">
        <v>0.27584054918480383</v>
      </c>
      <c r="M4907" s="184">
        <v>426.91225015411908</v>
      </c>
    </row>
    <row r="4908" spans="1:13" x14ac:dyDescent="0.2">
      <c r="A4908" s="187" t="str">
        <f>B4908&amp;C4908&amp;D4908&amp;E4908</f>
        <v>200918A24EMPR29</v>
      </c>
      <c r="B4908" s="184">
        <v>2009</v>
      </c>
      <c r="C4908" s="184" t="s">
        <v>1</v>
      </c>
      <c r="D4908" s="184" t="s">
        <v>32</v>
      </c>
      <c r="E4908" s="184">
        <v>29</v>
      </c>
      <c r="F4908" s="184">
        <v>1326</v>
      </c>
      <c r="G4908" s="184">
        <v>0</v>
      </c>
      <c r="H4908" s="184">
        <v>1</v>
      </c>
      <c r="I4908" s="184">
        <v>1</v>
      </c>
      <c r="J4908" s="184">
        <v>0</v>
      </c>
      <c r="K4908" s="184">
        <v>0</v>
      </c>
      <c r="L4908" s="184">
        <v>0.5</v>
      </c>
      <c r="M4908" s="184">
        <v>1241.649935087328</v>
      </c>
    </row>
    <row r="4909" spans="1:13" x14ac:dyDescent="0.2">
      <c r="A4909" s="187" t="str">
        <f>B4909&amp;C4909&amp;D4909&amp;E4909</f>
        <v>200918A24INAT29</v>
      </c>
      <c r="B4909" s="184">
        <v>2009</v>
      </c>
      <c r="C4909" s="184" t="s">
        <v>1</v>
      </c>
      <c r="D4909" s="184" t="s">
        <v>54</v>
      </c>
      <c r="E4909" s="184">
        <v>29</v>
      </c>
      <c r="F4909" s="184">
        <v>191644</v>
      </c>
      <c r="G4909" s="184">
        <v>1</v>
      </c>
      <c r="H4909" s="184">
        <v>0.51788211475444057</v>
      </c>
      <c r="I4909" s="184">
        <v>0</v>
      </c>
      <c r="J4909" s="184">
        <v>0.25143495230740331</v>
      </c>
      <c r="K4909" s="184">
        <v>0.59169606144726683</v>
      </c>
      <c r="L4909" s="184">
        <v>0.40830393855273317</v>
      </c>
    </row>
    <row r="4910" spans="1:13" x14ac:dyDescent="0.2">
      <c r="A4910" s="187" t="str">
        <f>B4910&amp;C4910&amp;D4910&amp;E4910</f>
        <v>200918A24MILI29</v>
      </c>
      <c r="B4910" s="184">
        <v>2009</v>
      </c>
      <c r="C4910" s="184" t="s">
        <v>1</v>
      </c>
      <c r="D4910" s="184" t="s">
        <v>26</v>
      </c>
      <c r="E4910" s="184">
        <v>29</v>
      </c>
      <c r="F4910" s="184">
        <v>3537</v>
      </c>
      <c r="G4910" s="184">
        <v>0</v>
      </c>
      <c r="H4910" s="184">
        <v>1</v>
      </c>
      <c r="I4910" s="184">
        <v>1</v>
      </c>
      <c r="J4910" s="184">
        <v>0</v>
      </c>
      <c r="K4910" s="184">
        <v>0</v>
      </c>
      <c r="L4910" s="184">
        <v>0.18744698897370654</v>
      </c>
      <c r="M4910" s="184">
        <v>926.00615013390859</v>
      </c>
    </row>
    <row r="4911" spans="1:13" x14ac:dyDescent="0.2">
      <c r="A4911" s="187" t="str">
        <f>B4911&amp;C4911&amp;D4911&amp;E4911</f>
        <v>200918A24PUBL29</v>
      </c>
      <c r="B4911" s="184">
        <v>2009</v>
      </c>
      <c r="C4911" s="184" t="s">
        <v>1</v>
      </c>
      <c r="D4911" s="184" t="s">
        <v>27</v>
      </c>
      <c r="E4911" s="184">
        <v>29</v>
      </c>
      <c r="F4911" s="184">
        <v>2211</v>
      </c>
      <c r="G4911" s="184">
        <v>0</v>
      </c>
      <c r="H4911" s="184">
        <v>1</v>
      </c>
      <c r="I4911" s="184">
        <v>1</v>
      </c>
      <c r="J4911" s="184">
        <v>0</v>
      </c>
      <c r="K4911" s="184">
        <v>0</v>
      </c>
      <c r="L4911" s="184">
        <v>0.49977385798281321</v>
      </c>
      <c r="M4911" s="184">
        <v>1962.3786910171691</v>
      </c>
    </row>
    <row r="4912" spans="1:13" x14ac:dyDescent="0.2">
      <c r="A4912" s="187" t="str">
        <f>B4912&amp;C4912&amp;D4912&amp;E4912</f>
        <v>200918A24SCA129</v>
      </c>
      <c r="B4912" s="184">
        <v>2009</v>
      </c>
      <c r="C4912" s="184" t="s">
        <v>1</v>
      </c>
      <c r="D4912" s="184" t="s">
        <v>29</v>
      </c>
      <c r="E4912" s="184">
        <v>29</v>
      </c>
      <c r="F4912" s="184">
        <v>48184</v>
      </c>
      <c r="G4912" s="184">
        <v>0</v>
      </c>
      <c r="H4912" s="184">
        <v>1</v>
      </c>
      <c r="I4912" s="184">
        <v>1</v>
      </c>
      <c r="J4912" s="184">
        <v>0</v>
      </c>
      <c r="K4912" s="184">
        <v>0</v>
      </c>
      <c r="L4912" s="184">
        <v>0.34860119541756601</v>
      </c>
      <c r="M4912" s="184">
        <v>422.56412028250213</v>
      </c>
    </row>
    <row r="4913" spans="1:13" x14ac:dyDescent="0.2">
      <c r="A4913" s="187" t="str">
        <f>B4913&amp;C4913&amp;D4913&amp;E4913</f>
        <v>200918A24SCA229</v>
      </c>
      <c r="B4913" s="184">
        <v>2009</v>
      </c>
      <c r="C4913" s="184" t="s">
        <v>1</v>
      </c>
      <c r="D4913" s="184" t="s">
        <v>30</v>
      </c>
      <c r="E4913" s="184">
        <v>29</v>
      </c>
      <c r="F4913" s="184">
        <v>25196</v>
      </c>
      <c r="G4913" s="184">
        <v>0</v>
      </c>
      <c r="H4913" s="184">
        <v>1</v>
      </c>
      <c r="I4913" s="184">
        <v>1</v>
      </c>
      <c r="J4913" s="184">
        <v>0</v>
      </c>
      <c r="K4913" s="184">
        <v>0</v>
      </c>
      <c r="L4913" s="184">
        <v>0.40351643117955233</v>
      </c>
      <c r="M4913" s="184">
        <v>528.73368107635986</v>
      </c>
    </row>
    <row r="4914" spans="1:13" x14ac:dyDescent="0.2">
      <c r="A4914" s="187" t="str">
        <f>B4914&amp;C4914&amp;D4914&amp;E4914</f>
        <v>200918A24SREM29</v>
      </c>
      <c r="B4914" s="184">
        <v>2009</v>
      </c>
      <c r="C4914" s="184" t="s">
        <v>1</v>
      </c>
      <c r="D4914" s="184" t="s">
        <v>35</v>
      </c>
      <c r="E4914" s="184">
        <v>29</v>
      </c>
      <c r="F4914" s="184">
        <v>7293</v>
      </c>
      <c r="G4914" s="184">
        <v>0</v>
      </c>
      <c r="H4914" s="184">
        <v>1</v>
      </c>
      <c r="I4914" s="184">
        <v>1</v>
      </c>
      <c r="J4914" s="184">
        <v>0</v>
      </c>
      <c r="K4914" s="184">
        <v>0</v>
      </c>
      <c r="L4914" s="184">
        <v>0.51515151515151514</v>
      </c>
      <c r="M4914" s="184">
        <v>3.4050457564440642</v>
      </c>
    </row>
    <row r="4915" spans="1:13" x14ac:dyDescent="0.2">
      <c r="A4915" s="187" t="str">
        <f>B4915&amp;C4915&amp;D4915&amp;E4915</f>
        <v>200918A24TDOM29</v>
      </c>
      <c r="B4915" s="184">
        <v>2009</v>
      </c>
      <c r="C4915" s="184" t="s">
        <v>1</v>
      </c>
      <c r="D4915" s="184" t="s">
        <v>33</v>
      </c>
      <c r="E4915" s="184">
        <v>29</v>
      </c>
      <c r="F4915" s="184">
        <v>19671</v>
      </c>
      <c r="G4915" s="184">
        <v>0</v>
      </c>
      <c r="H4915" s="184">
        <v>1</v>
      </c>
      <c r="I4915" s="184">
        <v>1</v>
      </c>
      <c r="J4915" s="184">
        <v>0</v>
      </c>
      <c r="K4915" s="184">
        <v>0</v>
      </c>
      <c r="L4915" s="184">
        <v>0.1685221900259265</v>
      </c>
      <c r="M4915" s="184">
        <v>351.3053142585315</v>
      </c>
    </row>
    <row r="4916" spans="1:13" x14ac:dyDescent="0.2">
      <c r="A4916" s="187" t="str">
        <f>B4916&amp;C4916&amp;D4916&amp;E4916</f>
        <v>200925A29AGSC29</v>
      </c>
      <c r="B4916" s="184">
        <v>2009</v>
      </c>
      <c r="C4916" s="184" t="s">
        <v>2</v>
      </c>
      <c r="D4916" s="184" t="s">
        <v>28</v>
      </c>
      <c r="E4916" s="184">
        <v>29</v>
      </c>
      <c r="F4916" s="184">
        <v>221</v>
      </c>
      <c r="G4916" s="184">
        <v>0</v>
      </c>
      <c r="H4916" s="184">
        <v>1</v>
      </c>
      <c r="I4916" s="184">
        <v>1</v>
      </c>
      <c r="J4916" s="184">
        <v>0</v>
      </c>
      <c r="K4916" s="184">
        <v>0</v>
      </c>
      <c r="L4916" s="184">
        <v>0</v>
      </c>
      <c r="M4916" s="184">
        <v>449.46603985061648</v>
      </c>
    </row>
    <row r="4917" spans="1:13" x14ac:dyDescent="0.2">
      <c r="A4917" s="187" t="str">
        <f>B4917&amp;C4917&amp;D4917&amp;E4917</f>
        <v>200925A29AUTO29</v>
      </c>
      <c r="B4917" s="184">
        <v>2009</v>
      </c>
      <c r="C4917" s="184" t="s">
        <v>2</v>
      </c>
      <c r="D4917" s="184" t="s">
        <v>34</v>
      </c>
      <c r="E4917" s="184">
        <v>29</v>
      </c>
      <c r="F4917" s="184">
        <v>1326</v>
      </c>
      <c r="G4917" s="184">
        <v>0</v>
      </c>
      <c r="H4917" s="184">
        <v>1</v>
      </c>
      <c r="I4917" s="184">
        <v>1</v>
      </c>
      <c r="J4917" s="184">
        <v>0</v>
      </c>
      <c r="K4917" s="184">
        <v>0</v>
      </c>
      <c r="L4917" s="184">
        <v>0</v>
      </c>
      <c r="M4917" s="184">
        <v>0</v>
      </c>
    </row>
    <row r="4918" spans="1:13" x14ac:dyDescent="0.2">
      <c r="A4918" s="187" t="str">
        <f>B4918&amp;C4918&amp;D4918&amp;E4918</f>
        <v>200925A29CCA129</v>
      </c>
      <c r="B4918" s="184">
        <v>2009</v>
      </c>
      <c r="C4918" s="184" t="s">
        <v>2</v>
      </c>
      <c r="D4918" s="184" t="s">
        <v>24</v>
      </c>
      <c r="E4918" s="184">
        <v>29</v>
      </c>
      <c r="F4918" s="184">
        <v>28290</v>
      </c>
      <c r="G4918" s="184">
        <v>0</v>
      </c>
      <c r="H4918" s="184">
        <v>1</v>
      </c>
      <c r="I4918" s="184">
        <v>1</v>
      </c>
      <c r="J4918" s="184">
        <v>0</v>
      </c>
      <c r="K4918" s="184">
        <v>0</v>
      </c>
      <c r="L4918" s="184">
        <v>0.14061505832449628</v>
      </c>
      <c r="M4918" s="184">
        <v>992.51894286916331</v>
      </c>
    </row>
    <row r="4919" spans="1:13" x14ac:dyDescent="0.2">
      <c r="A4919" s="187" t="str">
        <f>B4919&amp;C4919&amp;D4919&amp;E4919</f>
        <v>200925A29CCA229</v>
      </c>
      <c r="B4919" s="184">
        <v>2009</v>
      </c>
      <c r="C4919" s="184" t="s">
        <v>2</v>
      </c>
      <c r="D4919" s="184" t="s">
        <v>25</v>
      </c>
      <c r="E4919" s="184">
        <v>29</v>
      </c>
      <c r="F4919" s="184">
        <v>99246</v>
      </c>
      <c r="G4919" s="184">
        <v>0</v>
      </c>
      <c r="H4919" s="184">
        <v>1</v>
      </c>
      <c r="I4919" s="184">
        <v>1</v>
      </c>
      <c r="J4919" s="184">
        <v>0</v>
      </c>
      <c r="K4919" s="184">
        <v>0</v>
      </c>
      <c r="L4919" s="184">
        <v>0.10020554984583761</v>
      </c>
      <c r="M4919" s="184">
        <v>1140.4482704885177</v>
      </c>
    </row>
    <row r="4920" spans="1:13" x14ac:dyDescent="0.2">
      <c r="A4920" s="187" t="str">
        <f>B4920&amp;C4920&amp;D4920&amp;E4920</f>
        <v>200925A29CONT29</v>
      </c>
      <c r="B4920" s="184">
        <v>2009</v>
      </c>
      <c r="C4920" s="184" t="s">
        <v>2</v>
      </c>
      <c r="D4920" s="184" t="s">
        <v>31</v>
      </c>
      <c r="E4920" s="184">
        <v>29</v>
      </c>
      <c r="F4920" s="184">
        <v>38679</v>
      </c>
      <c r="G4920" s="184">
        <v>0</v>
      </c>
      <c r="H4920" s="184">
        <v>1</v>
      </c>
      <c r="I4920" s="184">
        <v>1</v>
      </c>
      <c r="J4920" s="184">
        <v>0</v>
      </c>
      <c r="K4920" s="184">
        <v>0</v>
      </c>
      <c r="L4920" s="184">
        <v>0.15429561260632385</v>
      </c>
      <c r="M4920" s="184">
        <v>644.92395797925496</v>
      </c>
    </row>
    <row r="4921" spans="1:13" x14ac:dyDescent="0.2">
      <c r="A4921" s="187" t="str">
        <f>B4921&amp;C4921&amp;D4921&amp;E4921</f>
        <v>200925A29EMPR29</v>
      </c>
      <c r="B4921" s="184">
        <v>2009</v>
      </c>
      <c r="C4921" s="184" t="s">
        <v>2</v>
      </c>
      <c r="D4921" s="184" t="s">
        <v>32</v>
      </c>
      <c r="E4921" s="184">
        <v>29</v>
      </c>
      <c r="F4921" s="184">
        <v>6632</v>
      </c>
      <c r="G4921" s="184">
        <v>0</v>
      </c>
      <c r="H4921" s="184">
        <v>1</v>
      </c>
      <c r="I4921" s="184">
        <v>1</v>
      </c>
      <c r="J4921" s="184">
        <v>0</v>
      </c>
      <c r="K4921" s="184">
        <v>0</v>
      </c>
      <c r="L4921" s="184">
        <v>0.19993968636911943</v>
      </c>
      <c r="M4921" s="184">
        <v>3289.4143662092106</v>
      </c>
    </row>
    <row r="4922" spans="1:13" x14ac:dyDescent="0.2">
      <c r="A4922" s="187" t="str">
        <f>B4922&amp;C4922&amp;D4922&amp;E4922</f>
        <v>200925A29INAT29</v>
      </c>
      <c r="B4922" s="184">
        <v>2009</v>
      </c>
      <c r="C4922" s="184" t="s">
        <v>2</v>
      </c>
      <c r="D4922" s="184" t="s">
        <v>54</v>
      </c>
      <c r="E4922" s="184">
        <v>29</v>
      </c>
      <c r="F4922" s="184">
        <v>93055</v>
      </c>
      <c r="G4922" s="184">
        <v>1</v>
      </c>
      <c r="H4922" s="184">
        <v>0.53445811616785777</v>
      </c>
      <c r="I4922" s="184">
        <v>0</v>
      </c>
      <c r="J4922" s="184">
        <v>0.4014185159314384</v>
      </c>
      <c r="K4922" s="184">
        <v>0.86698189242920853</v>
      </c>
      <c r="L4922" s="184">
        <v>0.13301810757079147</v>
      </c>
    </row>
    <row r="4923" spans="1:13" x14ac:dyDescent="0.2">
      <c r="A4923" s="187" t="str">
        <f>B4923&amp;C4923&amp;D4923&amp;E4923</f>
        <v>200925A29MILI29</v>
      </c>
      <c r="B4923" s="184">
        <v>2009</v>
      </c>
      <c r="C4923" s="184" t="s">
        <v>2</v>
      </c>
      <c r="D4923" s="184" t="s">
        <v>26</v>
      </c>
      <c r="E4923" s="184">
        <v>29</v>
      </c>
      <c r="F4923" s="184">
        <v>221</v>
      </c>
      <c r="G4923" s="184">
        <v>0</v>
      </c>
      <c r="H4923" s="184">
        <v>1</v>
      </c>
      <c r="I4923" s="184">
        <v>1</v>
      </c>
      <c r="J4923" s="184">
        <v>0</v>
      </c>
      <c r="K4923" s="184">
        <v>0</v>
      </c>
      <c r="L4923" s="184">
        <v>0</v>
      </c>
      <c r="M4923" s="184">
        <v>561.83254981327059</v>
      </c>
    </row>
    <row r="4924" spans="1:13" x14ac:dyDescent="0.2">
      <c r="A4924" s="187" t="str">
        <f>B4924&amp;C4924&amp;D4924&amp;E4924</f>
        <v>200925A29PUBL29</v>
      </c>
      <c r="B4924" s="184">
        <v>2009</v>
      </c>
      <c r="C4924" s="184" t="s">
        <v>2</v>
      </c>
      <c r="D4924" s="184" t="s">
        <v>27</v>
      </c>
      <c r="E4924" s="184">
        <v>29</v>
      </c>
      <c r="F4924" s="184">
        <v>6411</v>
      </c>
      <c r="G4924" s="184">
        <v>0</v>
      </c>
      <c r="H4924" s="184">
        <v>1</v>
      </c>
      <c r="I4924" s="184">
        <v>1</v>
      </c>
      <c r="J4924" s="184">
        <v>0</v>
      </c>
      <c r="K4924" s="184">
        <v>0</v>
      </c>
      <c r="L4924" s="184">
        <v>0.24145999064108564</v>
      </c>
      <c r="M4924" s="184">
        <v>1782.5272087118219</v>
      </c>
    </row>
    <row r="4925" spans="1:13" x14ac:dyDescent="0.2">
      <c r="A4925" s="187" t="str">
        <f>B4925&amp;C4925&amp;D4925&amp;E4925</f>
        <v>200925A29SCA129</v>
      </c>
      <c r="B4925" s="184">
        <v>2009</v>
      </c>
      <c r="C4925" s="184" t="s">
        <v>2</v>
      </c>
      <c r="D4925" s="184" t="s">
        <v>29</v>
      </c>
      <c r="E4925" s="184">
        <v>29</v>
      </c>
      <c r="F4925" s="184">
        <v>30505</v>
      </c>
      <c r="G4925" s="184">
        <v>0</v>
      </c>
      <c r="H4925" s="184">
        <v>1</v>
      </c>
      <c r="I4925" s="184">
        <v>1</v>
      </c>
      <c r="J4925" s="184">
        <v>0</v>
      </c>
      <c r="K4925" s="184">
        <v>0</v>
      </c>
      <c r="L4925" s="184">
        <v>0.14489427962629078</v>
      </c>
      <c r="M4925" s="184">
        <v>1019.9604802340323</v>
      </c>
    </row>
    <row r="4926" spans="1:13" x14ac:dyDescent="0.2">
      <c r="A4926" s="187" t="str">
        <f>B4926&amp;C4926&amp;D4926&amp;E4926</f>
        <v>200925A29SCA229</v>
      </c>
      <c r="B4926" s="184">
        <v>2009</v>
      </c>
      <c r="C4926" s="184" t="s">
        <v>2</v>
      </c>
      <c r="D4926" s="184" t="s">
        <v>30</v>
      </c>
      <c r="E4926" s="184">
        <v>29</v>
      </c>
      <c r="F4926" s="184">
        <v>16137</v>
      </c>
      <c r="G4926" s="184">
        <v>0</v>
      </c>
      <c r="H4926" s="184">
        <v>1</v>
      </c>
      <c r="I4926" s="184">
        <v>1</v>
      </c>
      <c r="J4926" s="184">
        <v>0</v>
      </c>
      <c r="K4926" s="184">
        <v>0</v>
      </c>
      <c r="L4926" s="184">
        <v>0.1096858152072876</v>
      </c>
      <c r="M4926" s="184">
        <v>1141.2828342235177</v>
      </c>
    </row>
    <row r="4927" spans="1:13" x14ac:dyDescent="0.2">
      <c r="A4927" s="187" t="str">
        <f>B4927&amp;C4927&amp;D4927&amp;E4927</f>
        <v>200925A29SREM29</v>
      </c>
      <c r="B4927" s="184">
        <v>2009</v>
      </c>
      <c r="C4927" s="184" t="s">
        <v>2</v>
      </c>
      <c r="D4927" s="184" t="s">
        <v>35</v>
      </c>
      <c r="E4927" s="184">
        <v>29</v>
      </c>
      <c r="F4927" s="184">
        <v>2873</v>
      </c>
      <c r="G4927" s="184">
        <v>0</v>
      </c>
      <c r="H4927" s="184">
        <v>1</v>
      </c>
      <c r="I4927" s="184">
        <v>1</v>
      </c>
      <c r="J4927" s="184">
        <v>0</v>
      </c>
      <c r="K4927" s="184">
        <v>0</v>
      </c>
      <c r="L4927" s="184">
        <v>0.30769230769230771</v>
      </c>
      <c r="M4927" s="184">
        <v>0</v>
      </c>
    </row>
    <row r="4928" spans="1:13" x14ac:dyDescent="0.2">
      <c r="A4928" s="187" t="str">
        <f>B4928&amp;C4928&amp;D4928&amp;E4928</f>
        <v>200925A29TDOM29</v>
      </c>
      <c r="B4928" s="184">
        <v>2009</v>
      </c>
      <c r="C4928" s="184" t="s">
        <v>2</v>
      </c>
      <c r="D4928" s="184" t="s">
        <v>33</v>
      </c>
      <c r="E4928" s="184">
        <v>29</v>
      </c>
      <c r="F4928" s="184">
        <v>20556</v>
      </c>
      <c r="G4928" s="184">
        <v>0</v>
      </c>
      <c r="H4928" s="184">
        <v>1</v>
      </c>
      <c r="I4928" s="184">
        <v>1</v>
      </c>
      <c r="J4928" s="184">
        <v>0</v>
      </c>
      <c r="K4928" s="184">
        <v>0</v>
      </c>
      <c r="L4928" s="184">
        <v>0.11826230784199261</v>
      </c>
      <c r="M4928" s="184">
        <v>345.82805061733899</v>
      </c>
    </row>
    <row r="4929" spans="1:13" x14ac:dyDescent="0.2">
      <c r="A4929" s="187" t="str">
        <f>B4929&amp;C4929&amp;D4929&amp;E4929</f>
        <v>200930EMAAGSC29</v>
      </c>
      <c r="B4929" s="184">
        <v>2009</v>
      </c>
      <c r="C4929" s="184" t="s">
        <v>4</v>
      </c>
      <c r="D4929" s="184" t="s">
        <v>28</v>
      </c>
      <c r="E4929" s="184">
        <v>29</v>
      </c>
      <c r="F4929" s="184">
        <v>1547</v>
      </c>
      <c r="G4929" s="184">
        <v>0</v>
      </c>
      <c r="H4929" s="184">
        <v>1</v>
      </c>
      <c r="I4929" s="184">
        <v>1</v>
      </c>
      <c r="J4929" s="184">
        <v>0</v>
      </c>
      <c r="K4929" s="184">
        <v>0</v>
      </c>
      <c r="L4929" s="184">
        <v>0.14285714285714285</v>
      </c>
      <c r="M4929" s="184">
        <v>301.78434104255672</v>
      </c>
    </row>
    <row r="4930" spans="1:13" x14ac:dyDescent="0.2">
      <c r="A4930" s="187" t="str">
        <f>B4930&amp;C4930&amp;D4930&amp;E4930</f>
        <v>200930EMAAUTO29</v>
      </c>
      <c r="B4930" s="184">
        <v>2009</v>
      </c>
      <c r="C4930" s="184" t="s">
        <v>4</v>
      </c>
      <c r="D4930" s="184" t="s">
        <v>34</v>
      </c>
      <c r="E4930" s="184">
        <v>29</v>
      </c>
      <c r="F4930" s="184">
        <v>5527</v>
      </c>
      <c r="G4930" s="184">
        <v>0</v>
      </c>
      <c r="H4930" s="184">
        <v>1</v>
      </c>
      <c r="I4930" s="184">
        <v>1</v>
      </c>
      <c r="J4930" s="184">
        <v>0</v>
      </c>
      <c r="K4930" s="184">
        <v>0</v>
      </c>
      <c r="L4930" s="184">
        <v>0.20010855798805863</v>
      </c>
      <c r="M4930" s="184">
        <v>0</v>
      </c>
    </row>
    <row r="4931" spans="1:13" x14ac:dyDescent="0.2">
      <c r="A4931" s="187" t="str">
        <f>B4931&amp;C4931&amp;D4931&amp;E4931</f>
        <v>200930EMACCA129</v>
      </c>
      <c r="B4931" s="184">
        <v>2009</v>
      </c>
      <c r="C4931" s="184" t="s">
        <v>4</v>
      </c>
      <c r="D4931" s="184" t="s">
        <v>24</v>
      </c>
      <c r="E4931" s="184">
        <v>29</v>
      </c>
      <c r="F4931" s="184">
        <v>108085</v>
      </c>
      <c r="G4931" s="184">
        <v>0</v>
      </c>
      <c r="H4931" s="184">
        <v>1</v>
      </c>
      <c r="I4931" s="184">
        <v>1</v>
      </c>
      <c r="J4931" s="184">
        <v>0</v>
      </c>
      <c r="K4931" s="184">
        <v>0</v>
      </c>
      <c r="L4931" s="184">
        <v>6.7483924688902255E-2</v>
      </c>
      <c r="M4931" s="184">
        <v>1235.5690038280068</v>
      </c>
    </row>
    <row r="4932" spans="1:13" x14ac:dyDescent="0.2">
      <c r="A4932" s="187" t="str">
        <f>B4932&amp;C4932&amp;D4932&amp;E4932</f>
        <v>200930EMACCA229</v>
      </c>
      <c r="B4932" s="184">
        <v>2009</v>
      </c>
      <c r="C4932" s="184" t="s">
        <v>4</v>
      </c>
      <c r="D4932" s="184" t="s">
        <v>25</v>
      </c>
      <c r="E4932" s="184">
        <v>29</v>
      </c>
      <c r="F4932" s="184">
        <v>335752</v>
      </c>
      <c r="G4932" s="184">
        <v>0</v>
      </c>
      <c r="H4932" s="184">
        <v>1</v>
      </c>
      <c r="I4932" s="184">
        <v>1</v>
      </c>
      <c r="J4932" s="184">
        <v>0</v>
      </c>
      <c r="K4932" s="184">
        <v>0</v>
      </c>
      <c r="L4932" s="184">
        <v>7.8346517667802429E-2</v>
      </c>
      <c r="M4932" s="184">
        <v>1476.6396802735137</v>
      </c>
    </row>
    <row r="4933" spans="1:13" x14ac:dyDescent="0.2">
      <c r="A4933" s="187" t="str">
        <f>B4933&amp;C4933&amp;D4933&amp;E4933</f>
        <v>200930EMACONT29</v>
      </c>
      <c r="B4933" s="184">
        <v>2009</v>
      </c>
      <c r="C4933" s="184" t="s">
        <v>4</v>
      </c>
      <c r="D4933" s="184" t="s">
        <v>31</v>
      </c>
      <c r="E4933" s="184">
        <v>29</v>
      </c>
      <c r="F4933" s="184">
        <v>300836</v>
      </c>
      <c r="G4933" s="184">
        <v>0</v>
      </c>
      <c r="H4933" s="184">
        <v>1</v>
      </c>
      <c r="I4933" s="184">
        <v>1</v>
      </c>
      <c r="J4933" s="184">
        <v>0</v>
      </c>
      <c r="K4933" s="184">
        <v>0</v>
      </c>
      <c r="L4933" s="184">
        <v>4.5553058809451E-2</v>
      </c>
      <c r="M4933" s="184">
        <v>902.38391576696074</v>
      </c>
    </row>
    <row r="4934" spans="1:13" x14ac:dyDescent="0.2">
      <c r="A4934" s="187" t="str">
        <f>B4934&amp;C4934&amp;D4934&amp;E4934</f>
        <v>200930EMAEMPR29</v>
      </c>
      <c r="B4934" s="184">
        <v>2009</v>
      </c>
      <c r="C4934" s="184" t="s">
        <v>4</v>
      </c>
      <c r="D4934" s="184" t="s">
        <v>32</v>
      </c>
      <c r="E4934" s="184">
        <v>29</v>
      </c>
      <c r="F4934" s="184">
        <v>56145</v>
      </c>
      <c r="G4934" s="184">
        <v>0</v>
      </c>
      <c r="H4934" s="184">
        <v>1</v>
      </c>
      <c r="I4934" s="184">
        <v>1</v>
      </c>
      <c r="J4934" s="184">
        <v>0</v>
      </c>
      <c r="K4934" s="184">
        <v>0</v>
      </c>
      <c r="L4934" s="184">
        <v>5.5107311425772555E-2</v>
      </c>
      <c r="M4934" s="184">
        <v>3970.9714197217677</v>
      </c>
    </row>
    <row r="4935" spans="1:13" x14ac:dyDescent="0.2">
      <c r="A4935" s="187" t="str">
        <f>B4935&amp;C4935&amp;D4935&amp;E4935</f>
        <v>200930EMAINAT29</v>
      </c>
      <c r="B4935" s="184">
        <v>2009</v>
      </c>
      <c r="C4935" s="184" t="s">
        <v>4</v>
      </c>
      <c r="D4935" s="184" t="s">
        <v>54</v>
      </c>
      <c r="E4935" s="184">
        <v>29</v>
      </c>
      <c r="F4935" s="184">
        <v>552354</v>
      </c>
      <c r="G4935" s="184">
        <v>1</v>
      </c>
      <c r="H4935" s="184">
        <v>0.19688098574464927</v>
      </c>
      <c r="I4935" s="184">
        <v>0</v>
      </c>
      <c r="J4935" s="184">
        <v>0.78030755638594085</v>
      </c>
      <c r="K4935" s="184">
        <v>0.96678217230254515</v>
      </c>
      <c r="L4935" s="184">
        <v>3.3217827697454891E-2</v>
      </c>
    </row>
    <row r="4936" spans="1:13" x14ac:dyDescent="0.2">
      <c r="A4936" s="187" t="str">
        <f>B4936&amp;C4936&amp;D4936&amp;E4936</f>
        <v>200930EMAMILI29</v>
      </c>
      <c r="B4936" s="184">
        <v>2009</v>
      </c>
      <c r="C4936" s="184" t="s">
        <v>4</v>
      </c>
      <c r="D4936" s="184" t="s">
        <v>26</v>
      </c>
      <c r="E4936" s="184">
        <v>29</v>
      </c>
      <c r="F4936" s="184">
        <v>1326</v>
      </c>
      <c r="G4936" s="184">
        <v>0</v>
      </c>
      <c r="H4936" s="184">
        <v>1</v>
      </c>
      <c r="I4936" s="184">
        <v>1</v>
      </c>
      <c r="J4936" s="184">
        <v>0</v>
      </c>
      <c r="K4936" s="184">
        <v>0</v>
      </c>
      <c r="L4936" s="184">
        <v>0</v>
      </c>
      <c r="M4936" s="184">
        <v>5393.5924782073971</v>
      </c>
    </row>
    <row r="4937" spans="1:13" x14ac:dyDescent="0.2">
      <c r="A4937" s="187" t="str">
        <f>B4937&amp;C4937&amp;D4937&amp;E4937</f>
        <v>200930EMAPUBL29</v>
      </c>
      <c r="B4937" s="184">
        <v>2009</v>
      </c>
      <c r="C4937" s="184" t="s">
        <v>4</v>
      </c>
      <c r="D4937" s="184" t="s">
        <v>27</v>
      </c>
      <c r="E4937" s="184">
        <v>29</v>
      </c>
      <c r="F4937" s="184">
        <v>97919</v>
      </c>
      <c r="G4937" s="184">
        <v>0</v>
      </c>
      <c r="H4937" s="184">
        <v>1</v>
      </c>
      <c r="I4937" s="184">
        <v>1</v>
      </c>
      <c r="J4937" s="184">
        <v>0</v>
      </c>
      <c r="K4937" s="184">
        <v>0</v>
      </c>
      <c r="L4937" s="184">
        <v>0.10834465221254302</v>
      </c>
      <c r="M4937" s="184">
        <v>3258.2801730791334</v>
      </c>
    </row>
    <row r="4938" spans="1:13" x14ac:dyDescent="0.2">
      <c r="A4938" s="187" t="str">
        <f>B4938&amp;C4938&amp;D4938&amp;E4938</f>
        <v>200930EMASCA129</v>
      </c>
      <c r="B4938" s="184">
        <v>2009</v>
      </c>
      <c r="C4938" s="184" t="s">
        <v>4</v>
      </c>
      <c r="D4938" s="184" t="s">
        <v>29</v>
      </c>
      <c r="E4938" s="184">
        <v>29</v>
      </c>
      <c r="F4938" s="184">
        <v>74274</v>
      </c>
      <c r="G4938" s="184">
        <v>0</v>
      </c>
      <c r="H4938" s="184">
        <v>1</v>
      </c>
      <c r="I4938" s="184">
        <v>1</v>
      </c>
      <c r="J4938" s="184">
        <v>0</v>
      </c>
      <c r="K4938" s="184">
        <v>0</v>
      </c>
      <c r="L4938" s="184">
        <v>6.252524436545763E-2</v>
      </c>
      <c r="M4938" s="184">
        <v>1018.0437802344721</v>
      </c>
    </row>
    <row r="4939" spans="1:13" x14ac:dyDescent="0.2">
      <c r="A4939" s="187" t="str">
        <f>B4939&amp;C4939&amp;D4939&amp;E4939</f>
        <v>200930EMASCA229</v>
      </c>
      <c r="B4939" s="184">
        <v>2009</v>
      </c>
      <c r="C4939" s="184" t="s">
        <v>4</v>
      </c>
      <c r="D4939" s="184" t="s">
        <v>30</v>
      </c>
      <c r="E4939" s="184">
        <v>29</v>
      </c>
      <c r="F4939" s="184">
        <v>42001</v>
      </c>
      <c r="G4939" s="184">
        <v>0</v>
      </c>
      <c r="H4939" s="184">
        <v>1</v>
      </c>
      <c r="I4939" s="184">
        <v>1</v>
      </c>
      <c r="J4939" s="184">
        <v>0</v>
      </c>
      <c r="K4939" s="184">
        <v>0</v>
      </c>
      <c r="L4939" s="184">
        <v>7.3712530654032049E-2</v>
      </c>
      <c r="M4939" s="184">
        <v>1300.3760538607173</v>
      </c>
    </row>
    <row r="4940" spans="1:13" x14ac:dyDescent="0.2">
      <c r="A4940" s="187" t="str">
        <f>B4940&amp;C4940&amp;D4940&amp;E4940</f>
        <v>200930EMASREM29</v>
      </c>
      <c r="B4940" s="184">
        <v>2009</v>
      </c>
      <c r="C4940" s="184" t="s">
        <v>4</v>
      </c>
      <c r="D4940" s="184" t="s">
        <v>35</v>
      </c>
      <c r="E4940" s="184">
        <v>29</v>
      </c>
      <c r="F4940" s="184">
        <v>15028</v>
      </c>
      <c r="G4940" s="184">
        <v>0</v>
      </c>
      <c r="H4940" s="184">
        <v>1</v>
      </c>
      <c r="I4940" s="184">
        <v>1</v>
      </c>
      <c r="J4940" s="184">
        <v>0</v>
      </c>
      <c r="K4940" s="184">
        <v>0</v>
      </c>
      <c r="L4940" s="184">
        <v>8.8235294117647065E-2</v>
      </c>
      <c r="M4940" s="184">
        <v>5.7835703657248443</v>
      </c>
    </row>
    <row r="4941" spans="1:13" x14ac:dyDescent="0.2">
      <c r="A4941" s="187" t="str">
        <f>B4941&amp;C4941&amp;D4941&amp;E4941</f>
        <v>200930EMATDOM29</v>
      </c>
      <c r="B4941" s="184">
        <v>2009</v>
      </c>
      <c r="C4941" s="184" t="s">
        <v>4</v>
      </c>
      <c r="D4941" s="184" t="s">
        <v>33</v>
      </c>
      <c r="E4941" s="184">
        <v>29</v>
      </c>
      <c r="F4941" s="184">
        <v>128867</v>
      </c>
      <c r="G4941" s="184">
        <v>0</v>
      </c>
      <c r="H4941" s="184">
        <v>1</v>
      </c>
      <c r="I4941" s="184">
        <v>1</v>
      </c>
      <c r="J4941" s="184">
        <v>0</v>
      </c>
      <c r="K4941" s="184">
        <v>0</v>
      </c>
      <c r="L4941" s="184">
        <v>9.4345332784964347E-2</v>
      </c>
      <c r="M4941" s="184">
        <v>424.3642231011068</v>
      </c>
    </row>
    <row r="4942" spans="1:13" x14ac:dyDescent="0.2">
      <c r="A4942" s="187" t="str">
        <f>B4942&amp;C4942&amp;D4942&amp;E4942</f>
        <v>200915A17AUTO31</v>
      </c>
      <c r="B4942" s="184">
        <v>2009</v>
      </c>
      <c r="C4942" s="184" t="s">
        <v>0</v>
      </c>
      <c r="D4942" s="184" t="s">
        <v>34</v>
      </c>
      <c r="E4942" s="184">
        <v>31</v>
      </c>
      <c r="F4942" s="184">
        <v>2303</v>
      </c>
      <c r="G4942" s="184">
        <v>0</v>
      </c>
      <c r="H4942" s="184">
        <v>1</v>
      </c>
      <c r="I4942" s="184">
        <v>1</v>
      </c>
      <c r="J4942" s="184">
        <v>0</v>
      </c>
      <c r="K4942" s="184">
        <v>0</v>
      </c>
      <c r="L4942" s="184">
        <v>1</v>
      </c>
      <c r="M4942" s="184">
        <v>0</v>
      </c>
    </row>
    <row r="4943" spans="1:13" x14ac:dyDescent="0.2">
      <c r="A4943" s="187" t="str">
        <f>B4943&amp;C4943&amp;D4943&amp;E4943</f>
        <v>200915A17CCA131</v>
      </c>
      <c r="B4943" s="184">
        <v>2009</v>
      </c>
      <c r="C4943" s="184" t="s">
        <v>0</v>
      </c>
      <c r="D4943" s="184" t="s">
        <v>24</v>
      </c>
      <c r="E4943" s="184">
        <v>31</v>
      </c>
      <c r="F4943" s="184">
        <v>3069</v>
      </c>
      <c r="G4943" s="184">
        <v>0</v>
      </c>
      <c r="H4943" s="184">
        <v>1</v>
      </c>
      <c r="I4943" s="184">
        <v>1</v>
      </c>
      <c r="J4943" s="184">
        <v>0</v>
      </c>
      <c r="K4943" s="184">
        <v>0</v>
      </c>
      <c r="L4943" s="184">
        <v>0.75008145975887908</v>
      </c>
      <c r="M4943" s="184">
        <v>477.32480614761351</v>
      </c>
    </row>
    <row r="4944" spans="1:13" x14ac:dyDescent="0.2">
      <c r="A4944" s="187" t="str">
        <f>B4944&amp;C4944&amp;D4944&amp;E4944</f>
        <v>200915A17CCA231</v>
      </c>
      <c r="B4944" s="184">
        <v>2009</v>
      </c>
      <c r="C4944" s="184" t="s">
        <v>0</v>
      </c>
      <c r="D4944" s="184" t="s">
        <v>25</v>
      </c>
      <c r="E4944" s="184">
        <v>31</v>
      </c>
      <c r="F4944" s="184">
        <v>4986</v>
      </c>
      <c r="G4944" s="184">
        <v>0</v>
      </c>
      <c r="H4944" s="184">
        <v>1</v>
      </c>
      <c r="I4944" s="184">
        <v>1</v>
      </c>
      <c r="J4944" s="184">
        <v>0</v>
      </c>
      <c r="K4944" s="184">
        <v>0</v>
      </c>
      <c r="L4944" s="184">
        <v>0.76915363016446048</v>
      </c>
      <c r="M4944" s="184">
        <v>498.10005024564384</v>
      </c>
    </row>
    <row r="4945" spans="1:13" x14ac:dyDescent="0.2">
      <c r="A4945" s="187" t="str">
        <f>B4945&amp;C4945&amp;D4945&amp;E4945</f>
        <v>200915A17CONT31</v>
      </c>
      <c r="B4945" s="184">
        <v>2009</v>
      </c>
      <c r="C4945" s="184" t="s">
        <v>0</v>
      </c>
      <c r="D4945" s="184" t="s">
        <v>31</v>
      </c>
      <c r="E4945" s="184">
        <v>31</v>
      </c>
      <c r="F4945" s="184">
        <v>4217</v>
      </c>
      <c r="G4945" s="184">
        <v>0</v>
      </c>
      <c r="H4945" s="184">
        <v>1</v>
      </c>
      <c r="I4945" s="184">
        <v>1</v>
      </c>
      <c r="J4945" s="184">
        <v>0</v>
      </c>
      <c r="K4945" s="184">
        <v>0</v>
      </c>
      <c r="L4945" s="184">
        <v>0.63623428977946406</v>
      </c>
      <c r="M4945" s="184">
        <v>289.18988205470356</v>
      </c>
    </row>
    <row r="4946" spans="1:13" x14ac:dyDescent="0.2">
      <c r="A4946" s="187" t="str">
        <f>B4946&amp;C4946&amp;D4946&amp;E4946</f>
        <v>200915A17INAT31</v>
      </c>
      <c r="B4946" s="184">
        <v>2009</v>
      </c>
      <c r="C4946" s="184" t="s">
        <v>0</v>
      </c>
      <c r="D4946" s="184" t="s">
        <v>54</v>
      </c>
      <c r="E4946" s="184">
        <v>31</v>
      </c>
      <c r="F4946" s="184">
        <v>170325</v>
      </c>
      <c r="G4946" s="184">
        <v>1</v>
      </c>
      <c r="H4946" s="184">
        <v>0.18691325407309556</v>
      </c>
      <c r="I4946" s="184">
        <v>0</v>
      </c>
      <c r="J4946" s="184">
        <v>6.0854249229414355E-2</v>
      </c>
      <c r="K4946" s="184">
        <v>8.110964332892999E-2</v>
      </c>
      <c r="L4946" s="184">
        <v>0.91889035667107</v>
      </c>
    </row>
    <row r="4947" spans="1:13" x14ac:dyDescent="0.2">
      <c r="A4947" s="187" t="str">
        <f>B4947&amp;C4947&amp;D4947&amp;E4947</f>
        <v>200915A17SCA131</v>
      </c>
      <c r="B4947" s="184">
        <v>2009</v>
      </c>
      <c r="C4947" s="184" t="s">
        <v>0</v>
      </c>
      <c r="D4947" s="184" t="s">
        <v>29</v>
      </c>
      <c r="E4947" s="184">
        <v>31</v>
      </c>
      <c r="F4947" s="184">
        <v>23016</v>
      </c>
      <c r="G4947" s="184">
        <v>0</v>
      </c>
      <c r="H4947" s="184">
        <v>1</v>
      </c>
      <c r="I4947" s="184">
        <v>1</v>
      </c>
      <c r="J4947" s="184">
        <v>0</v>
      </c>
      <c r="K4947" s="184">
        <v>0</v>
      </c>
      <c r="L4947" s="184">
        <v>0.7665537017726799</v>
      </c>
      <c r="M4947" s="184">
        <v>385.38495807799109</v>
      </c>
    </row>
    <row r="4948" spans="1:13" x14ac:dyDescent="0.2">
      <c r="A4948" s="187" t="str">
        <f>B4948&amp;C4948&amp;D4948&amp;E4948</f>
        <v>200915A17SCA231</v>
      </c>
      <c r="B4948" s="184">
        <v>2009</v>
      </c>
      <c r="C4948" s="184" t="s">
        <v>0</v>
      </c>
      <c r="D4948" s="184" t="s">
        <v>30</v>
      </c>
      <c r="E4948" s="184">
        <v>31</v>
      </c>
      <c r="F4948" s="184">
        <v>10743</v>
      </c>
      <c r="G4948" s="184">
        <v>0</v>
      </c>
      <c r="H4948" s="184">
        <v>1</v>
      </c>
      <c r="I4948" s="184">
        <v>1</v>
      </c>
      <c r="J4948" s="184">
        <v>0</v>
      </c>
      <c r="K4948" s="184">
        <v>0</v>
      </c>
      <c r="L4948" s="184">
        <v>0.85720934562040396</v>
      </c>
      <c r="M4948" s="184">
        <v>422.92953222416651</v>
      </c>
    </row>
    <row r="4949" spans="1:13" x14ac:dyDescent="0.2">
      <c r="A4949" s="187" t="str">
        <f>B4949&amp;C4949&amp;D4949&amp;E4949</f>
        <v>200915A17SREM31</v>
      </c>
      <c r="B4949" s="184">
        <v>2009</v>
      </c>
      <c r="C4949" s="184" t="s">
        <v>0</v>
      </c>
      <c r="D4949" s="184" t="s">
        <v>35</v>
      </c>
      <c r="E4949" s="184">
        <v>31</v>
      </c>
      <c r="F4949" s="184">
        <v>2302</v>
      </c>
      <c r="G4949" s="184">
        <v>0</v>
      </c>
      <c r="H4949" s="184">
        <v>1</v>
      </c>
      <c r="I4949" s="184">
        <v>1</v>
      </c>
      <c r="J4949" s="184">
        <v>0</v>
      </c>
      <c r="K4949" s="184">
        <v>0</v>
      </c>
      <c r="L4949" s="184">
        <v>0.83318853171155516</v>
      </c>
      <c r="M4949" s="184">
        <v>0</v>
      </c>
    </row>
    <row r="4950" spans="1:13" x14ac:dyDescent="0.2">
      <c r="A4950" s="187" t="str">
        <f>B4950&amp;C4950&amp;D4950&amp;E4950</f>
        <v>200915A17TDOM31</v>
      </c>
      <c r="B4950" s="184">
        <v>2009</v>
      </c>
      <c r="C4950" s="184" t="s">
        <v>0</v>
      </c>
      <c r="D4950" s="184" t="s">
        <v>33</v>
      </c>
      <c r="E4950" s="184">
        <v>31</v>
      </c>
      <c r="F4950" s="184">
        <v>7673</v>
      </c>
      <c r="G4950" s="184">
        <v>0</v>
      </c>
      <c r="H4950" s="184">
        <v>1</v>
      </c>
      <c r="I4950" s="184">
        <v>1</v>
      </c>
      <c r="J4950" s="184">
        <v>0</v>
      </c>
      <c r="K4950" s="184">
        <v>0</v>
      </c>
      <c r="L4950" s="184">
        <v>0.85012381076502019</v>
      </c>
      <c r="M4950" s="184">
        <v>172.62003052185423</v>
      </c>
    </row>
    <row r="4951" spans="1:13" x14ac:dyDescent="0.2">
      <c r="A4951" s="187" t="str">
        <f>B4951&amp;C4951&amp;D4951&amp;E4951</f>
        <v>200915A29AGCC31</v>
      </c>
      <c r="B4951" s="184">
        <v>2009</v>
      </c>
      <c r="C4951" s="184" t="s">
        <v>3</v>
      </c>
      <c r="D4951" s="184" t="s">
        <v>23</v>
      </c>
      <c r="E4951" s="184">
        <v>31</v>
      </c>
      <c r="F4951" s="184">
        <v>2302</v>
      </c>
      <c r="G4951" s="184">
        <v>0</v>
      </c>
      <c r="H4951" s="184">
        <v>1</v>
      </c>
      <c r="I4951" s="184">
        <v>1</v>
      </c>
      <c r="J4951" s="184">
        <v>0</v>
      </c>
      <c r="K4951" s="184">
        <v>0</v>
      </c>
      <c r="L4951" s="184">
        <v>0</v>
      </c>
      <c r="M4951" s="184">
        <v>895.51031934137973</v>
      </c>
    </row>
    <row r="4952" spans="1:13" x14ac:dyDescent="0.2">
      <c r="A4952" s="187" t="str">
        <f>B4952&amp;C4952&amp;D4952&amp;E4952</f>
        <v>200915A29AGSC31</v>
      </c>
      <c r="B4952" s="184">
        <v>2009</v>
      </c>
      <c r="C4952" s="184" t="s">
        <v>3</v>
      </c>
      <c r="D4952" s="184" t="s">
        <v>28</v>
      </c>
      <c r="E4952" s="184">
        <v>31</v>
      </c>
      <c r="F4952" s="184">
        <v>1151</v>
      </c>
      <c r="G4952" s="184">
        <v>0</v>
      </c>
      <c r="H4952" s="184">
        <v>1</v>
      </c>
      <c r="I4952" s="184">
        <v>1</v>
      </c>
      <c r="J4952" s="184">
        <v>0</v>
      </c>
      <c r="K4952" s="184">
        <v>0</v>
      </c>
      <c r="L4952" s="184">
        <v>0.33362293657688968</v>
      </c>
      <c r="M4952" s="184">
        <v>524.34450478663359</v>
      </c>
    </row>
    <row r="4953" spans="1:13" x14ac:dyDescent="0.2">
      <c r="A4953" s="187" t="str">
        <f>B4953&amp;C4953&amp;D4953&amp;E4953</f>
        <v>200915A29AUTO31</v>
      </c>
      <c r="B4953" s="184">
        <v>2009</v>
      </c>
      <c r="C4953" s="184" t="s">
        <v>3</v>
      </c>
      <c r="D4953" s="184" t="s">
        <v>34</v>
      </c>
      <c r="E4953" s="184">
        <v>31</v>
      </c>
      <c r="F4953" s="184">
        <v>5369</v>
      </c>
      <c r="G4953" s="184">
        <v>0</v>
      </c>
      <c r="H4953" s="184">
        <v>1</v>
      </c>
      <c r="I4953" s="184">
        <v>1</v>
      </c>
      <c r="J4953" s="184">
        <v>0</v>
      </c>
      <c r="K4953" s="184">
        <v>0</v>
      </c>
      <c r="L4953" s="184">
        <v>0.42894393741851367</v>
      </c>
      <c r="M4953" s="184">
        <v>0</v>
      </c>
    </row>
    <row r="4954" spans="1:13" x14ac:dyDescent="0.2">
      <c r="A4954" s="187" t="str">
        <f>B4954&amp;C4954&amp;D4954&amp;E4954</f>
        <v>200915A29CCA131</v>
      </c>
      <c r="B4954" s="184">
        <v>2009</v>
      </c>
      <c r="C4954" s="184" t="s">
        <v>3</v>
      </c>
      <c r="D4954" s="184" t="s">
        <v>24</v>
      </c>
      <c r="E4954" s="184">
        <v>31</v>
      </c>
      <c r="F4954" s="184">
        <v>108180</v>
      </c>
      <c r="G4954" s="184">
        <v>0</v>
      </c>
      <c r="H4954" s="184">
        <v>1</v>
      </c>
      <c r="I4954" s="184">
        <v>1</v>
      </c>
      <c r="J4954" s="184">
        <v>0</v>
      </c>
      <c r="K4954" s="184">
        <v>0</v>
      </c>
      <c r="L4954" s="184">
        <v>0.20209835459419487</v>
      </c>
      <c r="M4954" s="184">
        <v>881.69103032390115</v>
      </c>
    </row>
    <row r="4955" spans="1:13" x14ac:dyDescent="0.2">
      <c r="A4955" s="187" t="str">
        <f>B4955&amp;C4955&amp;D4955&amp;E4955</f>
        <v>200915A29CCA231</v>
      </c>
      <c r="B4955" s="184">
        <v>2009</v>
      </c>
      <c r="C4955" s="184" t="s">
        <v>3</v>
      </c>
      <c r="D4955" s="184" t="s">
        <v>25</v>
      </c>
      <c r="E4955" s="184">
        <v>31</v>
      </c>
      <c r="F4955" s="184">
        <v>364442</v>
      </c>
      <c r="G4955" s="184">
        <v>0</v>
      </c>
      <c r="H4955" s="184">
        <v>1</v>
      </c>
      <c r="I4955" s="184">
        <v>1</v>
      </c>
      <c r="J4955" s="184">
        <v>0</v>
      </c>
      <c r="K4955" s="184">
        <v>0</v>
      </c>
      <c r="L4955" s="184">
        <v>0.16736819576228865</v>
      </c>
      <c r="M4955" s="184">
        <v>975.53817420523126</v>
      </c>
    </row>
    <row r="4956" spans="1:13" x14ac:dyDescent="0.2">
      <c r="A4956" s="187" t="str">
        <f>B4956&amp;C4956&amp;D4956&amp;E4956</f>
        <v>200915A29CONT31</v>
      </c>
      <c r="B4956" s="184">
        <v>2009</v>
      </c>
      <c r="C4956" s="184" t="s">
        <v>3</v>
      </c>
      <c r="D4956" s="184" t="s">
        <v>31</v>
      </c>
      <c r="E4956" s="184">
        <v>31</v>
      </c>
      <c r="F4956" s="184">
        <v>65213</v>
      </c>
      <c r="G4956" s="184">
        <v>0</v>
      </c>
      <c r="H4956" s="184">
        <v>1</v>
      </c>
      <c r="I4956" s="184">
        <v>1</v>
      </c>
      <c r="J4956" s="184">
        <v>0</v>
      </c>
      <c r="K4956" s="184">
        <v>0</v>
      </c>
      <c r="L4956" s="184">
        <v>0.15881802708049009</v>
      </c>
      <c r="M4956" s="184">
        <v>901.58915203028164</v>
      </c>
    </row>
    <row r="4957" spans="1:13" x14ac:dyDescent="0.2">
      <c r="A4957" s="187" t="str">
        <f>B4957&amp;C4957&amp;D4957&amp;E4957</f>
        <v>200915A29EMPR31</v>
      </c>
      <c r="B4957" s="184">
        <v>2009</v>
      </c>
      <c r="C4957" s="184" t="s">
        <v>3</v>
      </c>
      <c r="D4957" s="184" t="s">
        <v>32</v>
      </c>
      <c r="E4957" s="184">
        <v>31</v>
      </c>
      <c r="F4957" s="184">
        <v>14191</v>
      </c>
      <c r="G4957" s="184">
        <v>0</v>
      </c>
      <c r="H4957" s="184">
        <v>1</v>
      </c>
      <c r="I4957" s="184">
        <v>1</v>
      </c>
      <c r="J4957" s="184">
        <v>0</v>
      </c>
      <c r="K4957" s="184">
        <v>0</v>
      </c>
      <c r="L4957" s="184">
        <v>5.3977873299978857E-2</v>
      </c>
      <c r="M4957" s="184">
        <v>2687.1083204059701</v>
      </c>
    </row>
    <row r="4958" spans="1:13" x14ac:dyDescent="0.2">
      <c r="A4958" s="187" t="str">
        <f>B4958&amp;C4958&amp;D4958&amp;E4958</f>
        <v>200915A29INAT31</v>
      </c>
      <c r="B4958" s="184">
        <v>2009</v>
      </c>
      <c r="C4958" s="184" t="s">
        <v>3</v>
      </c>
      <c r="D4958" s="184" t="s">
        <v>54</v>
      </c>
      <c r="E4958" s="184">
        <v>31</v>
      </c>
      <c r="F4958" s="184">
        <v>454591</v>
      </c>
      <c r="G4958" s="184">
        <v>1</v>
      </c>
      <c r="H4958" s="184">
        <v>0.33667626503824316</v>
      </c>
      <c r="I4958" s="184">
        <v>0</v>
      </c>
      <c r="J4958" s="184">
        <v>0.24055029686025461</v>
      </c>
      <c r="K4958" s="184">
        <v>0.4388362286098933</v>
      </c>
      <c r="L4958" s="184">
        <v>0.56116377139010676</v>
      </c>
    </row>
    <row r="4959" spans="1:13" x14ac:dyDescent="0.2">
      <c r="A4959" s="187" t="str">
        <f>B4959&amp;C4959&amp;D4959&amp;E4959</f>
        <v>200915A29MILI31</v>
      </c>
      <c r="B4959" s="184">
        <v>2009</v>
      </c>
      <c r="C4959" s="184" t="s">
        <v>3</v>
      </c>
      <c r="D4959" s="184" t="s">
        <v>26</v>
      </c>
      <c r="E4959" s="184">
        <v>31</v>
      </c>
      <c r="F4959" s="184">
        <v>3834</v>
      </c>
      <c r="G4959" s="184">
        <v>0</v>
      </c>
      <c r="H4959" s="184">
        <v>1</v>
      </c>
      <c r="I4959" s="184">
        <v>1</v>
      </c>
      <c r="J4959" s="184">
        <v>0</v>
      </c>
      <c r="K4959" s="184">
        <v>0</v>
      </c>
      <c r="L4959" s="184">
        <v>0.20005216484089725</v>
      </c>
      <c r="M4959" s="184">
        <v>1995.0961061343842</v>
      </c>
    </row>
    <row r="4960" spans="1:13" x14ac:dyDescent="0.2">
      <c r="A4960" s="187" t="str">
        <f>B4960&amp;C4960&amp;D4960&amp;E4960</f>
        <v>200915A29PUBL31</v>
      </c>
      <c r="B4960" s="184">
        <v>2009</v>
      </c>
      <c r="C4960" s="184" t="s">
        <v>3</v>
      </c>
      <c r="D4960" s="184" t="s">
        <v>27</v>
      </c>
      <c r="E4960" s="184">
        <v>31</v>
      </c>
      <c r="F4960" s="184">
        <v>28387</v>
      </c>
      <c r="G4960" s="184">
        <v>0</v>
      </c>
      <c r="H4960" s="184">
        <v>1</v>
      </c>
      <c r="I4960" s="184">
        <v>1</v>
      </c>
      <c r="J4960" s="184">
        <v>0</v>
      </c>
      <c r="K4960" s="184">
        <v>0</v>
      </c>
      <c r="L4960" s="184">
        <v>0.20266319089724169</v>
      </c>
      <c r="M4960" s="184">
        <v>1940.5833779168634</v>
      </c>
    </row>
    <row r="4961" spans="1:13" x14ac:dyDescent="0.2">
      <c r="A4961" s="187" t="str">
        <f>B4961&amp;C4961&amp;D4961&amp;E4961</f>
        <v>200915A29SCA131</v>
      </c>
      <c r="B4961" s="184">
        <v>2009</v>
      </c>
      <c r="C4961" s="184" t="s">
        <v>3</v>
      </c>
      <c r="D4961" s="184" t="s">
        <v>29</v>
      </c>
      <c r="E4961" s="184">
        <v>31</v>
      </c>
      <c r="F4961" s="184">
        <v>112394</v>
      </c>
      <c r="G4961" s="184">
        <v>0</v>
      </c>
      <c r="H4961" s="184">
        <v>1</v>
      </c>
      <c r="I4961" s="184">
        <v>1</v>
      </c>
      <c r="J4961" s="184">
        <v>0</v>
      </c>
      <c r="K4961" s="184">
        <v>0</v>
      </c>
      <c r="L4961" s="184">
        <v>0.38226239834866632</v>
      </c>
      <c r="M4961" s="184">
        <v>733.10112439309182</v>
      </c>
    </row>
    <row r="4962" spans="1:13" x14ac:dyDescent="0.2">
      <c r="A4962" s="187" t="str">
        <f>B4962&amp;C4962&amp;D4962&amp;E4962</f>
        <v>200915A29SCA231</v>
      </c>
      <c r="B4962" s="184">
        <v>2009</v>
      </c>
      <c r="C4962" s="184" t="s">
        <v>3</v>
      </c>
      <c r="D4962" s="184" t="s">
        <v>30</v>
      </c>
      <c r="E4962" s="184">
        <v>31</v>
      </c>
      <c r="F4962" s="184">
        <v>59465</v>
      </c>
      <c r="G4962" s="184">
        <v>0</v>
      </c>
      <c r="H4962" s="184">
        <v>1</v>
      </c>
      <c r="I4962" s="184">
        <v>1</v>
      </c>
      <c r="J4962" s="184">
        <v>0</v>
      </c>
      <c r="K4962" s="184">
        <v>0</v>
      </c>
      <c r="L4962" s="184">
        <v>0.49683006810729002</v>
      </c>
      <c r="M4962" s="184">
        <v>769.65735521426325</v>
      </c>
    </row>
    <row r="4963" spans="1:13" x14ac:dyDescent="0.2">
      <c r="A4963" s="187" t="str">
        <f>B4963&amp;C4963&amp;D4963&amp;E4963</f>
        <v>200915A29SREM31</v>
      </c>
      <c r="B4963" s="184">
        <v>2009</v>
      </c>
      <c r="C4963" s="184" t="s">
        <v>3</v>
      </c>
      <c r="D4963" s="184" t="s">
        <v>35</v>
      </c>
      <c r="E4963" s="184">
        <v>31</v>
      </c>
      <c r="F4963" s="184">
        <v>10740</v>
      </c>
      <c r="G4963" s="184">
        <v>0</v>
      </c>
      <c r="H4963" s="184">
        <v>1</v>
      </c>
      <c r="I4963" s="184">
        <v>1</v>
      </c>
      <c r="J4963" s="184">
        <v>0</v>
      </c>
      <c r="K4963" s="184">
        <v>0</v>
      </c>
      <c r="L4963" s="184">
        <v>0.49990689013035383</v>
      </c>
      <c r="M4963" s="184">
        <v>12.856235329805342</v>
      </c>
    </row>
    <row r="4964" spans="1:13" x14ac:dyDescent="0.2">
      <c r="A4964" s="187" t="str">
        <f>B4964&amp;C4964&amp;D4964&amp;E4964</f>
        <v>200915A29TDOM31</v>
      </c>
      <c r="B4964" s="184">
        <v>2009</v>
      </c>
      <c r="C4964" s="184" t="s">
        <v>3</v>
      </c>
      <c r="D4964" s="184" t="s">
        <v>33</v>
      </c>
      <c r="E4964" s="184">
        <v>31</v>
      </c>
      <c r="F4964" s="184">
        <v>49486</v>
      </c>
      <c r="G4964" s="184">
        <v>0</v>
      </c>
      <c r="H4964" s="184">
        <v>1</v>
      </c>
      <c r="I4964" s="184">
        <v>1</v>
      </c>
      <c r="J4964" s="184">
        <v>0</v>
      </c>
      <c r="K4964" s="184">
        <v>0</v>
      </c>
      <c r="L4964" s="184">
        <v>0.21713211817483732</v>
      </c>
      <c r="M4964" s="184">
        <v>428.0506930320397</v>
      </c>
    </row>
    <row r="4965" spans="1:13" x14ac:dyDescent="0.2">
      <c r="A4965" s="187" t="str">
        <f>B4965&amp;C4965&amp;D4965&amp;E4965</f>
        <v>200918A24AGCC31</v>
      </c>
      <c r="B4965" s="184">
        <v>2009</v>
      </c>
      <c r="C4965" s="184" t="s">
        <v>1</v>
      </c>
      <c r="D4965" s="184" t="s">
        <v>23</v>
      </c>
      <c r="E4965" s="184">
        <v>31</v>
      </c>
      <c r="F4965" s="184">
        <v>768</v>
      </c>
      <c r="G4965" s="184">
        <v>0</v>
      </c>
      <c r="H4965" s="184">
        <v>1</v>
      </c>
      <c r="I4965" s="184">
        <v>1</v>
      </c>
      <c r="J4965" s="184">
        <v>0</v>
      </c>
      <c r="K4965" s="184">
        <v>0</v>
      </c>
      <c r="L4965" s="184">
        <v>0</v>
      </c>
      <c r="M4965" s="184">
        <v>598.35166555113312</v>
      </c>
    </row>
    <row r="4966" spans="1:13" x14ac:dyDescent="0.2">
      <c r="A4966" s="187" t="str">
        <f>B4966&amp;C4966&amp;D4966&amp;E4966</f>
        <v>200918A24AGSC31</v>
      </c>
      <c r="B4966" s="184">
        <v>2009</v>
      </c>
      <c r="C4966" s="184" t="s">
        <v>1</v>
      </c>
      <c r="D4966" s="184" t="s">
        <v>28</v>
      </c>
      <c r="E4966" s="184">
        <v>31</v>
      </c>
      <c r="F4966" s="184">
        <v>384</v>
      </c>
      <c r="G4966" s="184">
        <v>0</v>
      </c>
      <c r="H4966" s="184">
        <v>1</v>
      </c>
      <c r="I4966" s="184">
        <v>1</v>
      </c>
      <c r="J4966" s="184">
        <v>0</v>
      </c>
      <c r="K4966" s="184">
        <v>0</v>
      </c>
      <c r="L4966" s="184">
        <v>1</v>
      </c>
      <c r="M4966" s="184">
        <v>561.83254981327059</v>
      </c>
    </row>
    <row r="4967" spans="1:13" x14ac:dyDescent="0.2">
      <c r="A4967" s="187" t="str">
        <f>B4967&amp;C4967&amp;D4967&amp;E4967</f>
        <v>200918A24AUTO31</v>
      </c>
      <c r="B4967" s="184">
        <v>2009</v>
      </c>
      <c r="C4967" s="184" t="s">
        <v>1</v>
      </c>
      <c r="D4967" s="184" t="s">
        <v>34</v>
      </c>
      <c r="E4967" s="184">
        <v>31</v>
      </c>
      <c r="F4967" s="184">
        <v>1149</v>
      </c>
      <c r="G4967" s="184">
        <v>0</v>
      </c>
      <c r="H4967" s="184">
        <v>1</v>
      </c>
      <c r="I4967" s="184">
        <v>1</v>
      </c>
      <c r="J4967" s="184">
        <v>0</v>
      </c>
      <c r="K4967" s="184">
        <v>0</v>
      </c>
      <c r="L4967" s="184">
        <v>0</v>
      </c>
      <c r="M4967" s="184">
        <v>0</v>
      </c>
    </row>
    <row r="4968" spans="1:13" x14ac:dyDescent="0.2">
      <c r="A4968" s="187" t="str">
        <f>B4968&amp;C4968&amp;D4968&amp;E4968</f>
        <v>200918A24CCA131</v>
      </c>
      <c r="B4968" s="184">
        <v>2009</v>
      </c>
      <c r="C4968" s="184" t="s">
        <v>1</v>
      </c>
      <c r="D4968" s="184" t="s">
        <v>24</v>
      </c>
      <c r="E4968" s="184">
        <v>31</v>
      </c>
      <c r="F4968" s="184">
        <v>60998</v>
      </c>
      <c r="G4968" s="184">
        <v>0</v>
      </c>
      <c r="H4968" s="184">
        <v>1</v>
      </c>
      <c r="I4968" s="184">
        <v>1</v>
      </c>
      <c r="J4968" s="184">
        <v>0</v>
      </c>
      <c r="K4968" s="184">
        <v>0</v>
      </c>
      <c r="L4968" s="184">
        <v>0.24527033673235188</v>
      </c>
      <c r="M4968" s="184">
        <v>744.33587441525378</v>
      </c>
    </row>
    <row r="4969" spans="1:13" x14ac:dyDescent="0.2">
      <c r="A4969" s="187" t="str">
        <f>B4969&amp;C4969&amp;D4969&amp;E4969</f>
        <v>200918A24CCA231</v>
      </c>
      <c r="B4969" s="184">
        <v>2009</v>
      </c>
      <c r="C4969" s="184" t="s">
        <v>1</v>
      </c>
      <c r="D4969" s="184" t="s">
        <v>25</v>
      </c>
      <c r="E4969" s="184">
        <v>31</v>
      </c>
      <c r="F4969" s="184">
        <v>183759</v>
      </c>
      <c r="G4969" s="184">
        <v>0</v>
      </c>
      <c r="H4969" s="184">
        <v>1</v>
      </c>
      <c r="I4969" s="184">
        <v>1</v>
      </c>
      <c r="J4969" s="184">
        <v>0</v>
      </c>
      <c r="K4969" s="184">
        <v>0</v>
      </c>
      <c r="L4969" s="184">
        <v>0.19622440261429372</v>
      </c>
      <c r="M4969" s="184">
        <v>798.70440865305602</v>
      </c>
    </row>
    <row r="4970" spans="1:13" x14ac:dyDescent="0.2">
      <c r="A4970" s="187" t="str">
        <f>B4970&amp;C4970&amp;D4970&amp;E4970</f>
        <v>200918A24CONT31</v>
      </c>
      <c r="B4970" s="184">
        <v>2009</v>
      </c>
      <c r="C4970" s="184" t="s">
        <v>1</v>
      </c>
      <c r="D4970" s="184" t="s">
        <v>31</v>
      </c>
      <c r="E4970" s="184">
        <v>31</v>
      </c>
      <c r="F4970" s="184">
        <v>27235</v>
      </c>
      <c r="G4970" s="184">
        <v>0</v>
      </c>
      <c r="H4970" s="184">
        <v>1</v>
      </c>
      <c r="I4970" s="184">
        <v>1</v>
      </c>
      <c r="J4970" s="184">
        <v>0</v>
      </c>
      <c r="K4970" s="184">
        <v>0</v>
      </c>
      <c r="L4970" s="184">
        <v>0.16912061685331375</v>
      </c>
      <c r="M4970" s="184">
        <v>716.80013921853106</v>
      </c>
    </row>
    <row r="4971" spans="1:13" x14ac:dyDescent="0.2">
      <c r="A4971" s="187" t="str">
        <f>B4971&amp;C4971&amp;D4971&amp;E4971</f>
        <v>200918A24EMPR31</v>
      </c>
      <c r="B4971" s="184">
        <v>2009</v>
      </c>
      <c r="C4971" s="184" t="s">
        <v>1</v>
      </c>
      <c r="D4971" s="184" t="s">
        <v>32</v>
      </c>
      <c r="E4971" s="184">
        <v>31</v>
      </c>
      <c r="F4971" s="184">
        <v>2302</v>
      </c>
      <c r="G4971" s="184">
        <v>0</v>
      </c>
      <c r="H4971" s="184">
        <v>1</v>
      </c>
      <c r="I4971" s="184">
        <v>1</v>
      </c>
      <c r="J4971" s="184">
        <v>0</v>
      </c>
      <c r="K4971" s="184">
        <v>0</v>
      </c>
      <c r="L4971" s="184">
        <v>0.16637706342311034</v>
      </c>
      <c r="M4971" s="184">
        <v>1661.9463788428425</v>
      </c>
    </row>
    <row r="4972" spans="1:13" x14ac:dyDescent="0.2">
      <c r="A4972" s="187" t="str">
        <f>B4972&amp;C4972&amp;D4972&amp;E4972</f>
        <v>200918A24INAT31</v>
      </c>
      <c r="B4972" s="184">
        <v>2009</v>
      </c>
      <c r="C4972" s="184" t="s">
        <v>1</v>
      </c>
      <c r="D4972" s="184" t="s">
        <v>54</v>
      </c>
      <c r="E4972" s="184">
        <v>31</v>
      </c>
      <c r="F4972" s="184">
        <v>193349</v>
      </c>
      <c r="G4972" s="184">
        <v>1</v>
      </c>
      <c r="H4972" s="184">
        <v>0.4027483979746469</v>
      </c>
      <c r="I4972" s="184">
        <v>0</v>
      </c>
      <c r="J4972" s="184">
        <v>0.29765346601223697</v>
      </c>
      <c r="K4972" s="184">
        <v>0.54366973710751021</v>
      </c>
      <c r="L4972" s="184">
        <v>0.45633026289248974</v>
      </c>
    </row>
    <row r="4973" spans="1:13" x14ac:dyDescent="0.2">
      <c r="A4973" s="187" t="str">
        <f>B4973&amp;C4973&amp;D4973&amp;E4973</f>
        <v>200918A24MILI31</v>
      </c>
      <c r="B4973" s="184">
        <v>2009</v>
      </c>
      <c r="C4973" s="184" t="s">
        <v>1</v>
      </c>
      <c r="D4973" s="184" t="s">
        <v>26</v>
      </c>
      <c r="E4973" s="184">
        <v>31</v>
      </c>
      <c r="F4973" s="184">
        <v>2300</v>
      </c>
      <c r="G4973" s="184">
        <v>0</v>
      </c>
      <c r="H4973" s="184">
        <v>1</v>
      </c>
      <c r="I4973" s="184">
        <v>1</v>
      </c>
      <c r="J4973" s="184">
        <v>0</v>
      </c>
      <c r="K4973" s="184">
        <v>0</v>
      </c>
      <c r="L4973" s="184">
        <v>0.33347826086956522</v>
      </c>
      <c r="M4973" s="184">
        <v>1098.6488946585512</v>
      </c>
    </row>
    <row r="4974" spans="1:13" x14ac:dyDescent="0.2">
      <c r="A4974" s="187" t="str">
        <f>B4974&amp;C4974&amp;D4974&amp;E4974</f>
        <v>200918A24PUBL31</v>
      </c>
      <c r="B4974" s="184">
        <v>2009</v>
      </c>
      <c r="C4974" s="184" t="s">
        <v>1</v>
      </c>
      <c r="D4974" s="184" t="s">
        <v>27</v>
      </c>
      <c r="E4974" s="184">
        <v>31</v>
      </c>
      <c r="F4974" s="184">
        <v>6521</v>
      </c>
      <c r="G4974" s="184">
        <v>0</v>
      </c>
      <c r="H4974" s="184">
        <v>1</v>
      </c>
      <c r="I4974" s="184">
        <v>1</v>
      </c>
      <c r="J4974" s="184">
        <v>0</v>
      </c>
      <c r="K4974" s="184">
        <v>0</v>
      </c>
      <c r="L4974" s="184">
        <v>0.47047998773194294</v>
      </c>
      <c r="M4974" s="184">
        <v>1227.3980965453143</v>
      </c>
    </row>
    <row r="4975" spans="1:13" x14ac:dyDescent="0.2">
      <c r="A4975" s="187" t="str">
        <f>B4975&amp;C4975&amp;D4975&amp;E4975</f>
        <v>200918A24SCA131</v>
      </c>
      <c r="B4975" s="184">
        <v>2009</v>
      </c>
      <c r="C4975" s="184" t="s">
        <v>1</v>
      </c>
      <c r="D4975" s="184" t="s">
        <v>29</v>
      </c>
      <c r="E4975" s="184">
        <v>31</v>
      </c>
      <c r="F4975" s="184">
        <v>56006</v>
      </c>
      <c r="G4975" s="184">
        <v>0</v>
      </c>
      <c r="H4975" s="184">
        <v>1</v>
      </c>
      <c r="I4975" s="184">
        <v>1</v>
      </c>
      <c r="J4975" s="184">
        <v>0</v>
      </c>
      <c r="K4975" s="184">
        <v>0</v>
      </c>
      <c r="L4975" s="184">
        <v>0.32194764846623575</v>
      </c>
      <c r="M4975" s="184">
        <v>668.93916855610587</v>
      </c>
    </row>
    <row r="4976" spans="1:13" x14ac:dyDescent="0.2">
      <c r="A4976" s="187" t="str">
        <f>B4976&amp;C4976&amp;D4976&amp;E4976</f>
        <v>200918A24SCA231</v>
      </c>
      <c r="B4976" s="184">
        <v>2009</v>
      </c>
      <c r="C4976" s="184" t="s">
        <v>1</v>
      </c>
      <c r="D4976" s="184" t="s">
        <v>30</v>
      </c>
      <c r="E4976" s="184">
        <v>31</v>
      </c>
      <c r="F4976" s="184">
        <v>31078</v>
      </c>
      <c r="G4976" s="184">
        <v>0</v>
      </c>
      <c r="H4976" s="184">
        <v>1</v>
      </c>
      <c r="I4976" s="184">
        <v>1</v>
      </c>
      <c r="J4976" s="184">
        <v>0</v>
      </c>
      <c r="K4976" s="184">
        <v>0</v>
      </c>
      <c r="L4976" s="184">
        <v>0.51846965699208447</v>
      </c>
      <c r="M4976" s="184">
        <v>712.40806619808575</v>
      </c>
    </row>
    <row r="4977" spans="1:13" x14ac:dyDescent="0.2">
      <c r="A4977" s="187" t="str">
        <f>B4977&amp;C4977&amp;D4977&amp;E4977</f>
        <v>200918A24SREM31</v>
      </c>
      <c r="B4977" s="184">
        <v>2009</v>
      </c>
      <c r="C4977" s="184" t="s">
        <v>1</v>
      </c>
      <c r="D4977" s="184" t="s">
        <v>35</v>
      </c>
      <c r="E4977" s="184">
        <v>31</v>
      </c>
      <c r="F4977" s="184">
        <v>6137</v>
      </c>
      <c r="G4977" s="184">
        <v>0</v>
      </c>
      <c r="H4977" s="184">
        <v>1</v>
      </c>
      <c r="I4977" s="184">
        <v>1</v>
      </c>
      <c r="J4977" s="184">
        <v>0</v>
      </c>
      <c r="K4977" s="184">
        <v>0</v>
      </c>
      <c r="L4977" s="184">
        <v>0.49991852696757372</v>
      </c>
      <c r="M4977" s="184">
        <v>22.4989355453983</v>
      </c>
    </row>
    <row r="4978" spans="1:13" x14ac:dyDescent="0.2">
      <c r="A4978" s="187" t="str">
        <f>B4978&amp;C4978&amp;D4978&amp;E4978</f>
        <v>200918A24TDOM31</v>
      </c>
      <c r="B4978" s="184">
        <v>2009</v>
      </c>
      <c r="C4978" s="184" t="s">
        <v>1</v>
      </c>
      <c r="D4978" s="184" t="s">
        <v>33</v>
      </c>
      <c r="E4978" s="184">
        <v>31</v>
      </c>
      <c r="F4978" s="184">
        <v>20719</v>
      </c>
      <c r="G4978" s="184">
        <v>0</v>
      </c>
      <c r="H4978" s="184">
        <v>1</v>
      </c>
      <c r="I4978" s="184">
        <v>1</v>
      </c>
      <c r="J4978" s="184">
        <v>0</v>
      </c>
      <c r="K4978" s="184">
        <v>0</v>
      </c>
      <c r="L4978" s="184">
        <v>0.16680341715333752</v>
      </c>
      <c r="M4978" s="184">
        <v>476.63751630911923</v>
      </c>
    </row>
    <row r="4979" spans="1:13" x14ac:dyDescent="0.2">
      <c r="A4979" s="187" t="str">
        <f>B4979&amp;C4979&amp;D4979&amp;E4979</f>
        <v>200925A29AGCC31</v>
      </c>
      <c r="B4979" s="184">
        <v>2009</v>
      </c>
      <c r="C4979" s="184" t="s">
        <v>2</v>
      </c>
      <c r="D4979" s="184" t="s">
        <v>23</v>
      </c>
      <c r="E4979" s="184">
        <v>31</v>
      </c>
      <c r="F4979" s="184">
        <v>1534</v>
      </c>
      <c r="G4979" s="184">
        <v>0</v>
      </c>
      <c r="H4979" s="184">
        <v>1</v>
      </c>
      <c r="I4979" s="184">
        <v>1</v>
      </c>
      <c r="J4979" s="184">
        <v>0</v>
      </c>
      <c r="K4979" s="184">
        <v>0</v>
      </c>
      <c r="L4979" s="184">
        <v>0</v>
      </c>
      <c r="M4979" s="184">
        <v>1044.2833611346714</v>
      </c>
    </row>
    <row r="4980" spans="1:13" x14ac:dyDescent="0.2">
      <c r="A4980" s="187" t="str">
        <f>B4980&amp;C4980&amp;D4980&amp;E4980</f>
        <v>200925A29AGSC31</v>
      </c>
      <c r="B4980" s="184">
        <v>2009</v>
      </c>
      <c r="C4980" s="184" t="s">
        <v>2</v>
      </c>
      <c r="D4980" s="184" t="s">
        <v>28</v>
      </c>
      <c r="E4980" s="184">
        <v>31</v>
      </c>
      <c r="F4980" s="184">
        <v>767</v>
      </c>
      <c r="G4980" s="184">
        <v>0</v>
      </c>
      <c r="H4980" s="184">
        <v>1</v>
      </c>
      <c r="I4980" s="184">
        <v>1</v>
      </c>
      <c r="J4980" s="184">
        <v>0</v>
      </c>
      <c r="K4980" s="184">
        <v>0</v>
      </c>
      <c r="L4980" s="184">
        <v>0</v>
      </c>
      <c r="M4980" s="184">
        <v>505.5760441735585</v>
      </c>
    </row>
    <row r="4981" spans="1:13" x14ac:dyDescent="0.2">
      <c r="A4981" s="187" t="str">
        <f>B4981&amp;C4981&amp;D4981&amp;E4981</f>
        <v>200925A29AUTO31</v>
      </c>
      <c r="B4981" s="184">
        <v>2009</v>
      </c>
      <c r="C4981" s="184" t="s">
        <v>2</v>
      </c>
      <c r="D4981" s="184" t="s">
        <v>34</v>
      </c>
      <c r="E4981" s="184">
        <v>31</v>
      </c>
      <c r="F4981" s="184">
        <v>1917</v>
      </c>
      <c r="G4981" s="184">
        <v>0</v>
      </c>
      <c r="H4981" s="184">
        <v>1</v>
      </c>
      <c r="I4981" s="184">
        <v>1</v>
      </c>
      <c r="J4981" s="184">
        <v>0</v>
      </c>
      <c r="K4981" s="184">
        <v>0</v>
      </c>
      <c r="L4981" s="184">
        <v>0</v>
      </c>
      <c r="M4981" s="184">
        <v>0</v>
      </c>
    </row>
    <row r="4982" spans="1:13" x14ac:dyDescent="0.2">
      <c r="A4982" s="187" t="str">
        <f>B4982&amp;C4982&amp;D4982&amp;E4982</f>
        <v>200925A29CCA131</v>
      </c>
      <c r="B4982" s="184">
        <v>2009</v>
      </c>
      <c r="C4982" s="184" t="s">
        <v>2</v>
      </c>
      <c r="D4982" s="184" t="s">
        <v>24</v>
      </c>
      <c r="E4982" s="184">
        <v>31</v>
      </c>
      <c r="F4982" s="184">
        <v>44113</v>
      </c>
      <c r="G4982" s="184">
        <v>0</v>
      </c>
      <c r="H4982" s="184">
        <v>1</v>
      </c>
      <c r="I4982" s="184">
        <v>1</v>
      </c>
      <c r="J4982" s="184">
        <v>0</v>
      </c>
      <c r="K4982" s="184">
        <v>0</v>
      </c>
      <c r="L4982" s="184">
        <v>0.10427765057919434</v>
      </c>
      <c r="M4982" s="184">
        <v>1103.617198096716</v>
      </c>
    </row>
    <row r="4983" spans="1:13" x14ac:dyDescent="0.2">
      <c r="A4983" s="187" t="str">
        <f>B4983&amp;C4983&amp;D4983&amp;E4983</f>
        <v>200925A29CCA231</v>
      </c>
      <c r="B4983" s="184">
        <v>2009</v>
      </c>
      <c r="C4983" s="184" t="s">
        <v>2</v>
      </c>
      <c r="D4983" s="184" t="s">
        <v>25</v>
      </c>
      <c r="E4983" s="184">
        <v>31</v>
      </c>
      <c r="F4983" s="184">
        <v>175697</v>
      </c>
      <c r="G4983" s="184">
        <v>0</v>
      </c>
      <c r="H4983" s="184">
        <v>1</v>
      </c>
      <c r="I4983" s="184">
        <v>1</v>
      </c>
      <c r="J4983" s="184">
        <v>0</v>
      </c>
      <c r="K4983" s="184">
        <v>0</v>
      </c>
      <c r="L4983" s="184">
        <v>0.12011018970158853</v>
      </c>
      <c r="M4983" s="184">
        <v>1177.3357086777187</v>
      </c>
    </row>
    <row r="4984" spans="1:13" x14ac:dyDescent="0.2">
      <c r="A4984" s="187" t="str">
        <f>B4984&amp;C4984&amp;D4984&amp;E4984</f>
        <v>200925A29CONT31</v>
      </c>
      <c r="B4984" s="184">
        <v>2009</v>
      </c>
      <c r="C4984" s="184" t="s">
        <v>2</v>
      </c>
      <c r="D4984" s="184" t="s">
        <v>31</v>
      </c>
      <c r="E4984" s="184">
        <v>31</v>
      </c>
      <c r="F4984" s="184">
        <v>33761</v>
      </c>
      <c r="G4984" s="184">
        <v>0</v>
      </c>
      <c r="H4984" s="184">
        <v>1</v>
      </c>
      <c r="I4984" s="184">
        <v>1</v>
      </c>
      <c r="J4984" s="184">
        <v>0</v>
      </c>
      <c r="K4984" s="184">
        <v>0</v>
      </c>
      <c r="L4984" s="184">
        <v>9.0874085483249906E-2</v>
      </c>
      <c r="M4984" s="184">
        <v>1143.6648238916532</v>
      </c>
    </row>
    <row r="4985" spans="1:13" x14ac:dyDescent="0.2">
      <c r="A4985" s="187" t="str">
        <f>B4985&amp;C4985&amp;D4985&amp;E4985</f>
        <v>200925A29EMPR31</v>
      </c>
      <c r="B4985" s="184">
        <v>2009</v>
      </c>
      <c r="C4985" s="184" t="s">
        <v>2</v>
      </c>
      <c r="D4985" s="184" t="s">
        <v>32</v>
      </c>
      <c r="E4985" s="184">
        <v>31</v>
      </c>
      <c r="F4985" s="184">
        <v>11889</v>
      </c>
      <c r="G4985" s="184">
        <v>0</v>
      </c>
      <c r="H4985" s="184">
        <v>1</v>
      </c>
      <c r="I4985" s="184">
        <v>1</v>
      </c>
      <c r="J4985" s="184">
        <v>0</v>
      </c>
      <c r="K4985" s="184">
        <v>0</v>
      </c>
      <c r="L4985" s="184">
        <v>3.2214652199512153E-2</v>
      </c>
      <c r="M4985" s="184">
        <v>2852.4931806901054</v>
      </c>
    </row>
    <row r="4986" spans="1:13" x14ac:dyDescent="0.2">
      <c r="A4986" s="187" t="str">
        <f>B4986&amp;C4986&amp;D4986&amp;E4986</f>
        <v>200925A29INAT31</v>
      </c>
      <c r="B4986" s="184">
        <v>2009</v>
      </c>
      <c r="C4986" s="184" t="s">
        <v>2</v>
      </c>
      <c r="D4986" s="184" t="s">
        <v>54</v>
      </c>
      <c r="E4986" s="184">
        <v>31</v>
      </c>
      <c r="F4986" s="184">
        <v>90917</v>
      </c>
      <c r="G4986" s="184">
        <v>1</v>
      </c>
      <c r="H4986" s="184">
        <v>0.47673152435738092</v>
      </c>
      <c r="I4986" s="184">
        <v>0</v>
      </c>
      <c r="J4986" s="184">
        <v>0.45575634919761981</v>
      </c>
      <c r="K4986" s="184">
        <v>0.88606091270059506</v>
      </c>
      <c r="L4986" s="184">
        <v>0.11393908729940495</v>
      </c>
    </row>
    <row r="4987" spans="1:13" x14ac:dyDescent="0.2">
      <c r="A4987" s="187" t="str">
        <f>B4987&amp;C4987&amp;D4987&amp;E4987</f>
        <v>200925A29MILI31</v>
      </c>
      <c r="B4987" s="184">
        <v>2009</v>
      </c>
      <c r="C4987" s="184" t="s">
        <v>2</v>
      </c>
      <c r="D4987" s="184" t="s">
        <v>26</v>
      </c>
      <c r="E4987" s="184">
        <v>31</v>
      </c>
      <c r="F4987" s="184">
        <v>1534</v>
      </c>
      <c r="G4987" s="184">
        <v>0</v>
      </c>
      <c r="H4987" s="184">
        <v>1</v>
      </c>
      <c r="I4987" s="184">
        <v>1</v>
      </c>
      <c r="J4987" s="184">
        <v>0</v>
      </c>
      <c r="K4987" s="184">
        <v>0</v>
      </c>
      <c r="L4987" s="184">
        <v>0</v>
      </c>
      <c r="M4987" s="184">
        <v>3339.1825379429997</v>
      </c>
    </row>
    <row r="4988" spans="1:13" x14ac:dyDescent="0.2">
      <c r="A4988" s="187" t="str">
        <f>B4988&amp;C4988&amp;D4988&amp;E4988</f>
        <v>200925A29PUBL31</v>
      </c>
      <c r="B4988" s="184">
        <v>2009</v>
      </c>
      <c r="C4988" s="184" t="s">
        <v>2</v>
      </c>
      <c r="D4988" s="184" t="s">
        <v>27</v>
      </c>
      <c r="E4988" s="184">
        <v>31</v>
      </c>
      <c r="F4988" s="184">
        <v>21866</v>
      </c>
      <c r="G4988" s="184">
        <v>0</v>
      </c>
      <c r="H4988" s="184">
        <v>1</v>
      </c>
      <c r="I4988" s="184">
        <v>1</v>
      </c>
      <c r="J4988" s="184">
        <v>0</v>
      </c>
      <c r="K4988" s="184">
        <v>0</v>
      </c>
      <c r="L4988" s="184">
        <v>0.12279337784688557</v>
      </c>
      <c r="M4988" s="184">
        <v>2128.2568485567563</v>
      </c>
    </row>
    <row r="4989" spans="1:13" x14ac:dyDescent="0.2">
      <c r="A4989" s="187" t="str">
        <f>B4989&amp;C4989&amp;D4989&amp;E4989</f>
        <v>200925A29SCA131</v>
      </c>
      <c r="B4989" s="184">
        <v>2009</v>
      </c>
      <c r="C4989" s="184" t="s">
        <v>2</v>
      </c>
      <c r="D4989" s="184" t="s">
        <v>29</v>
      </c>
      <c r="E4989" s="184">
        <v>31</v>
      </c>
      <c r="F4989" s="184">
        <v>33372</v>
      </c>
      <c r="G4989" s="184">
        <v>0</v>
      </c>
      <c r="H4989" s="184">
        <v>1</v>
      </c>
      <c r="I4989" s="184">
        <v>1</v>
      </c>
      <c r="J4989" s="184">
        <v>0</v>
      </c>
      <c r="K4989" s="184">
        <v>0</v>
      </c>
      <c r="L4989" s="184">
        <v>0.21844660194174756</v>
      </c>
      <c r="M4989" s="184">
        <v>1083.9660092155771</v>
      </c>
    </row>
    <row r="4990" spans="1:13" x14ac:dyDescent="0.2">
      <c r="A4990" s="187" t="str">
        <f>B4990&amp;C4990&amp;D4990&amp;E4990</f>
        <v>200925A29SCA231</v>
      </c>
      <c r="B4990" s="184">
        <v>2009</v>
      </c>
      <c r="C4990" s="184" t="s">
        <v>2</v>
      </c>
      <c r="D4990" s="184" t="s">
        <v>30</v>
      </c>
      <c r="E4990" s="184">
        <v>31</v>
      </c>
      <c r="F4990" s="184">
        <v>17644</v>
      </c>
      <c r="G4990" s="184">
        <v>0</v>
      </c>
      <c r="H4990" s="184">
        <v>1</v>
      </c>
      <c r="I4990" s="184">
        <v>1</v>
      </c>
      <c r="J4990" s="184">
        <v>0</v>
      </c>
      <c r="K4990" s="184">
        <v>0</v>
      </c>
      <c r="L4990" s="184">
        <v>0.23928814327816822</v>
      </c>
      <c r="M4990" s="184">
        <v>1087.2765139306689</v>
      </c>
    </row>
    <row r="4991" spans="1:13" x14ac:dyDescent="0.2">
      <c r="A4991" s="187" t="str">
        <f>B4991&amp;C4991&amp;D4991&amp;E4991</f>
        <v>200925A29SREM31</v>
      </c>
      <c r="B4991" s="184">
        <v>2009</v>
      </c>
      <c r="C4991" s="184" t="s">
        <v>2</v>
      </c>
      <c r="D4991" s="184" t="s">
        <v>35</v>
      </c>
      <c r="E4991" s="184">
        <v>31</v>
      </c>
      <c r="F4991" s="184">
        <v>2301</v>
      </c>
      <c r="G4991" s="184">
        <v>0</v>
      </c>
      <c r="H4991" s="184">
        <v>1</v>
      </c>
      <c r="I4991" s="184">
        <v>1</v>
      </c>
      <c r="J4991" s="184">
        <v>0</v>
      </c>
      <c r="K4991" s="184">
        <v>0</v>
      </c>
      <c r="L4991" s="184">
        <v>0.16644936983920033</v>
      </c>
      <c r="M4991" s="184">
        <v>0</v>
      </c>
    </row>
    <row r="4992" spans="1:13" x14ac:dyDescent="0.2">
      <c r="A4992" s="187" t="str">
        <f>B4992&amp;C4992&amp;D4992&amp;E4992</f>
        <v>200925A29TDOM31</v>
      </c>
      <c r="B4992" s="184">
        <v>2009</v>
      </c>
      <c r="C4992" s="184" t="s">
        <v>2</v>
      </c>
      <c r="D4992" s="184" t="s">
        <v>33</v>
      </c>
      <c r="E4992" s="184">
        <v>31</v>
      </c>
      <c r="F4992" s="184">
        <v>21094</v>
      </c>
      <c r="G4992" s="184">
        <v>0</v>
      </c>
      <c r="H4992" s="184">
        <v>1</v>
      </c>
      <c r="I4992" s="184">
        <v>1</v>
      </c>
      <c r="J4992" s="184">
        <v>0</v>
      </c>
      <c r="K4992" s="184">
        <v>0</v>
      </c>
      <c r="L4992" s="184">
        <v>3.6313643690148854E-2</v>
      </c>
      <c r="M4992" s="184">
        <v>474.97775701259263</v>
      </c>
    </row>
    <row r="4993" spans="1:13" x14ac:dyDescent="0.2">
      <c r="A4993" s="187" t="str">
        <f>B4993&amp;C4993&amp;D4993&amp;E4993</f>
        <v>200930EMAAGCC31</v>
      </c>
      <c r="B4993" s="184">
        <v>2009</v>
      </c>
      <c r="C4993" s="184" t="s">
        <v>4</v>
      </c>
      <c r="D4993" s="184" t="s">
        <v>23</v>
      </c>
      <c r="E4993" s="184">
        <v>31</v>
      </c>
      <c r="F4993" s="184">
        <v>4603</v>
      </c>
      <c r="G4993" s="184">
        <v>0</v>
      </c>
      <c r="H4993" s="184">
        <v>1</v>
      </c>
      <c r="I4993" s="184">
        <v>1</v>
      </c>
      <c r="J4993" s="184">
        <v>0</v>
      </c>
      <c r="K4993" s="184">
        <v>0</v>
      </c>
      <c r="L4993" s="184">
        <v>0.16684770801651097</v>
      </c>
      <c r="M4993" s="184">
        <v>671.46130090294798</v>
      </c>
    </row>
    <row r="4994" spans="1:13" x14ac:dyDescent="0.2">
      <c r="A4994" s="187" t="str">
        <f>B4994&amp;C4994&amp;D4994&amp;E4994</f>
        <v>200930EMAAGSC31</v>
      </c>
      <c r="B4994" s="184">
        <v>2009</v>
      </c>
      <c r="C4994" s="184" t="s">
        <v>4</v>
      </c>
      <c r="D4994" s="184" t="s">
        <v>28</v>
      </c>
      <c r="E4994" s="184">
        <v>31</v>
      </c>
      <c r="F4994" s="184">
        <v>7673</v>
      </c>
      <c r="G4994" s="184">
        <v>0</v>
      </c>
      <c r="H4994" s="184">
        <v>1</v>
      </c>
      <c r="I4994" s="184">
        <v>1</v>
      </c>
      <c r="J4994" s="184">
        <v>0</v>
      </c>
      <c r="K4994" s="184">
        <v>0</v>
      </c>
      <c r="L4994" s="184">
        <v>0</v>
      </c>
      <c r="M4994" s="184">
        <v>514.86062478978397</v>
      </c>
    </row>
    <row r="4995" spans="1:13" x14ac:dyDescent="0.2">
      <c r="A4995" s="187" t="str">
        <f>B4995&amp;C4995&amp;D4995&amp;E4995</f>
        <v>200930EMAAUTO31</v>
      </c>
      <c r="B4995" s="184">
        <v>2009</v>
      </c>
      <c r="C4995" s="184" t="s">
        <v>4</v>
      </c>
      <c r="D4995" s="184" t="s">
        <v>34</v>
      </c>
      <c r="E4995" s="184">
        <v>31</v>
      </c>
      <c r="F4995" s="184">
        <v>47966</v>
      </c>
      <c r="G4995" s="184">
        <v>0</v>
      </c>
      <c r="H4995" s="184">
        <v>1</v>
      </c>
      <c r="I4995" s="184">
        <v>1</v>
      </c>
      <c r="J4995" s="184">
        <v>0</v>
      </c>
      <c r="K4995" s="184">
        <v>0</v>
      </c>
      <c r="L4995" s="184">
        <v>3.2001834632864948E-2</v>
      </c>
      <c r="M4995" s="184">
        <v>0</v>
      </c>
    </row>
    <row r="4996" spans="1:13" x14ac:dyDescent="0.2">
      <c r="A4996" s="187" t="str">
        <f>B4996&amp;C4996&amp;D4996&amp;E4996</f>
        <v>200930EMACCA131</v>
      </c>
      <c r="B4996" s="184">
        <v>2009</v>
      </c>
      <c r="C4996" s="184" t="s">
        <v>4</v>
      </c>
      <c r="D4996" s="184" t="s">
        <v>24</v>
      </c>
      <c r="E4996" s="184">
        <v>31</v>
      </c>
      <c r="F4996" s="184">
        <v>149612</v>
      </c>
      <c r="G4996" s="184">
        <v>0</v>
      </c>
      <c r="H4996" s="184">
        <v>1</v>
      </c>
      <c r="I4996" s="184">
        <v>1</v>
      </c>
      <c r="J4996" s="184">
        <v>0</v>
      </c>
      <c r="K4996" s="184">
        <v>0</v>
      </c>
      <c r="L4996" s="184">
        <v>6.1512445525759969E-2</v>
      </c>
      <c r="M4996" s="184">
        <v>1360.7627591743869</v>
      </c>
    </row>
    <row r="4997" spans="1:13" x14ac:dyDescent="0.2">
      <c r="A4997" s="187" t="str">
        <f>B4997&amp;C4997&amp;D4997&amp;E4997</f>
        <v>200930EMACCA231</v>
      </c>
      <c r="B4997" s="184">
        <v>2009</v>
      </c>
      <c r="C4997" s="184" t="s">
        <v>4</v>
      </c>
      <c r="D4997" s="184" t="s">
        <v>25</v>
      </c>
      <c r="E4997" s="184">
        <v>31</v>
      </c>
      <c r="F4997" s="184">
        <v>524802</v>
      </c>
      <c r="G4997" s="184">
        <v>0</v>
      </c>
      <c r="H4997" s="184">
        <v>1</v>
      </c>
      <c r="I4997" s="184">
        <v>1</v>
      </c>
      <c r="J4997" s="184">
        <v>0</v>
      </c>
      <c r="K4997" s="184">
        <v>0</v>
      </c>
      <c r="L4997" s="184">
        <v>6.1402205022084516E-2</v>
      </c>
      <c r="M4997" s="184">
        <v>1639.6253219538733</v>
      </c>
    </row>
    <row r="4998" spans="1:13" x14ac:dyDescent="0.2">
      <c r="A4998" s="187" t="str">
        <f>B4998&amp;C4998&amp;D4998&amp;E4998</f>
        <v>200930EMACONT31</v>
      </c>
      <c r="B4998" s="184">
        <v>2009</v>
      </c>
      <c r="C4998" s="184" t="s">
        <v>4</v>
      </c>
      <c r="D4998" s="184" t="s">
        <v>31</v>
      </c>
      <c r="E4998" s="184">
        <v>31</v>
      </c>
      <c r="F4998" s="184">
        <v>364438</v>
      </c>
      <c r="G4998" s="184">
        <v>0</v>
      </c>
      <c r="H4998" s="184">
        <v>1</v>
      </c>
      <c r="I4998" s="184">
        <v>1</v>
      </c>
      <c r="J4998" s="184">
        <v>0</v>
      </c>
      <c r="K4998" s="184">
        <v>0</v>
      </c>
      <c r="L4998" s="184">
        <v>2.0000658548230427E-2</v>
      </c>
      <c r="M4998" s="184">
        <v>1390.1809535134412</v>
      </c>
    </row>
    <row r="4999" spans="1:13" x14ac:dyDescent="0.2">
      <c r="A4999" s="187" t="str">
        <f>B4999&amp;C4999&amp;D4999&amp;E4999</f>
        <v>200930EMAEMPR31</v>
      </c>
      <c r="B4999" s="184">
        <v>2009</v>
      </c>
      <c r="C4999" s="184" t="s">
        <v>4</v>
      </c>
      <c r="D4999" s="184" t="s">
        <v>32</v>
      </c>
      <c r="E4999" s="184">
        <v>31</v>
      </c>
      <c r="F4999" s="184">
        <v>101663</v>
      </c>
      <c r="G4999" s="184">
        <v>0</v>
      </c>
      <c r="H4999" s="184">
        <v>1</v>
      </c>
      <c r="I4999" s="184">
        <v>1</v>
      </c>
      <c r="J4999" s="184">
        <v>0</v>
      </c>
      <c r="K4999" s="184">
        <v>0</v>
      </c>
      <c r="L4999" s="184">
        <v>4.14900209515753E-2</v>
      </c>
      <c r="M4999" s="184">
        <v>4045.988258196664</v>
      </c>
    </row>
    <row r="5000" spans="1:13" x14ac:dyDescent="0.2">
      <c r="A5000" s="187" t="str">
        <f>B5000&amp;C5000&amp;D5000&amp;E5000</f>
        <v>200930EMAINAT31</v>
      </c>
      <c r="B5000" s="184">
        <v>2009</v>
      </c>
      <c r="C5000" s="184" t="s">
        <v>4</v>
      </c>
      <c r="D5000" s="184" t="s">
        <v>54</v>
      </c>
      <c r="E5000" s="184">
        <v>31</v>
      </c>
      <c r="F5000" s="184">
        <v>847437</v>
      </c>
      <c r="G5000" s="184">
        <v>1</v>
      </c>
      <c r="H5000" s="184">
        <v>0.11135813045689533</v>
      </c>
      <c r="I5000" s="184">
        <v>0</v>
      </c>
      <c r="J5000" s="184">
        <v>0.86600301851347061</v>
      </c>
      <c r="K5000" s="184">
        <v>0.96785129750058119</v>
      </c>
      <c r="L5000" s="184">
        <v>3.2148702499418834E-2</v>
      </c>
    </row>
    <row r="5001" spans="1:13" x14ac:dyDescent="0.2">
      <c r="A5001" s="187" t="str">
        <f>B5001&amp;C5001&amp;D5001&amp;E5001</f>
        <v>200930EMAMILI31</v>
      </c>
      <c r="B5001" s="184">
        <v>2009</v>
      </c>
      <c r="C5001" s="184" t="s">
        <v>4</v>
      </c>
      <c r="D5001" s="184" t="s">
        <v>26</v>
      </c>
      <c r="E5001" s="184">
        <v>31</v>
      </c>
      <c r="F5001" s="184">
        <v>1918</v>
      </c>
      <c r="G5001" s="184">
        <v>0</v>
      </c>
      <c r="H5001" s="184">
        <v>1</v>
      </c>
      <c r="I5001" s="184">
        <v>1</v>
      </c>
      <c r="J5001" s="184">
        <v>0</v>
      </c>
      <c r="K5001" s="184">
        <v>0</v>
      </c>
      <c r="L5001" s="184">
        <v>0</v>
      </c>
      <c r="M5001" s="184">
        <v>4002.6614669804248</v>
      </c>
    </row>
    <row r="5002" spans="1:13" x14ac:dyDescent="0.2">
      <c r="A5002" s="187" t="str">
        <f>B5002&amp;C5002&amp;D5002&amp;E5002</f>
        <v>200930EMAPUBL31</v>
      </c>
      <c r="B5002" s="184">
        <v>2009</v>
      </c>
      <c r="C5002" s="184" t="s">
        <v>4</v>
      </c>
      <c r="D5002" s="184" t="s">
        <v>27</v>
      </c>
      <c r="E5002" s="184">
        <v>31</v>
      </c>
      <c r="F5002" s="184">
        <v>159963</v>
      </c>
      <c r="G5002" s="184">
        <v>0</v>
      </c>
      <c r="H5002" s="184">
        <v>1</v>
      </c>
      <c r="I5002" s="184">
        <v>1</v>
      </c>
      <c r="J5002" s="184">
        <v>0</v>
      </c>
      <c r="K5002" s="184">
        <v>0</v>
      </c>
      <c r="L5002" s="184">
        <v>6.7153029137988166E-2</v>
      </c>
      <c r="M5002" s="184">
        <v>3025.2515000128924</v>
      </c>
    </row>
    <row r="5003" spans="1:13" x14ac:dyDescent="0.2">
      <c r="A5003" s="187" t="str">
        <f>B5003&amp;C5003&amp;D5003&amp;E5003</f>
        <v>200930EMASCA131</v>
      </c>
      <c r="B5003" s="184">
        <v>2009</v>
      </c>
      <c r="C5003" s="184" t="s">
        <v>4</v>
      </c>
      <c r="D5003" s="184" t="s">
        <v>29</v>
      </c>
      <c r="E5003" s="184">
        <v>31</v>
      </c>
      <c r="F5003" s="184">
        <v>97451</v>
      </c>
      <c r="G5003" s="184">
        <v>0</v>
      </c>
      <c r="H5003" s="184">
        <v>1</v>
      </c>
      <c r="I5003" s="184">
        <v>1</v>
      </c>
      <c r="J5003" s="184">
        <v>0</v>
      </c>
      <c r="K5003" s="184">
        <v>0</v>
      </c>
      <c r="L5003" s="184">
        <v>5.9034796974889947E-2</v>
      </c>
      <c r="M5003" s="184">
        <v>1165.3304853136847</v>
      </c>
    </row>
    <row r="5004" spans="1:13" x14ac:dyDescent="0.2">
      <c r="A5004" s="187" t="str">
        <f>B5004&amp;C5004&amp;D5004&amp;E5004</f>
        <v>200930EMASCA231</v>
      </c>
      <c r="B5004" s="184">
        <v>2009</v>
      </c>
      <c r="C5004" s="184" t="s">
        <v>4</v>
      </c>
      <c r="D5004" s="184" t="s">
        <v>30</v>
      </c>
      <c r="E5004" s="184">
        <v>31</v>
      </c>
      <c r="F5004" s="184">
        <v>41817</v>
      </c>
      <c r="G5004" s="184">
        <v>0</v>
      </c>
      <c r="H5004" s="184">
        <v>1</v>
      </c>
      <c r="I5004" s="184">
        <v>1</v>
      </c>
      <c r="J5004" s="184">
        <v>0</v>
      </c>
      <c r="K5004" s="184">
        <v>0</v>
      </c>
      <c r="L5004" s="184">
        <v>6.4256163761149773E-2</v>
      </c>
      <c r="M5004" s="184">
        <v>1701.3886283865838</v>
      </c>
    </row>
    <row r="5005" spans="1:13" x14ac:dyDescent="0.2">
      <c r="A5005" s="187" t="str">
        <f>B5005&amp;C5005&amp;D5005&amp;E5005</f>
        <v>200930EMASREM31</v>
      </c>
      <c r="B5005" s="184">
        <v>2009</v>
      </c>
      <c r="C5005" s="184" t="s">
        <v>4</v>
      </c>
      <c r="D5005" s="184" t="s">
        <v>35</v>
      </c>
      <c r="E5005" s="184">
        <v>31</v>
      </c>
      <c r="F5005" s="184">
        <v>21479</v>
      </c>
      <c r="G5005" s="184">
        <v>0</v>
      </c>
      <c r="H5005" s="184">
        <v>1</v>
      </c>
      <c r="I5005" s="184">
        <v>1</v>
      </c>
      <c r="J5005" s="184">
        <v>0</v>
      </c>
      <c r="K5005" s="184">
        <v>0</v>
      </c>
      <c r="L5005" s="184">
        <v>8.9203407979887336E-2</v>
      </c>
      <c r="M5005" s="184">
        <v>46.08653892248249</v>
      </c>
    </row>
    <row r="5006" spans="1:13" x14ac:dyDescent="0.2">
      <c r="A5006" s="187" t="str">
        <f>B5006&amp;C5006&amp;D5006&amp;E5006</f>
        <v>200930EMATDOM31</v>
      </c>
      <c r="B5006" s="184">
        <v>2009</v>
      </c>
      <c r="C5006" s="184" t="s">
        <v>4</v>
      </c>
      <c r="D5006" s="184" t="s">
        <v>33</v>
      </c>
      <c r="E5006" s="184">
        <v>31</v>
      </c>
      <c r="F5006" s="184">
        <v>176467</v>
      </c>
      <c r="G5006" s="184">
        <v>0</v>
      </c>
      <c r="H5006" s="184">
        <v>1</v>
      </c>
      <c r="I5006" s="184">
        <v>1</v>
      </c>
      <c r="J5006" s="184">
        <v>0</v>
      </c>
      <c r="K5006" s="184">
        <v>0</v>
      </c>
      <c r="L5006" s="184">
        <v>4.7816305598213829E-2</v>
      </c>
      <c r="M5006" s="184">
        <v>534.47238961669984</v>
      </c>
    </row>
    <row r="5007" spans="1:13" x14ac:dyDescent="0.2">
      <c r="A5007" s="187" t="str">
        <f>B5007&amp;C5007&amp;D5007&amp;E5007</f>
        <v>200915A17CCA233</v>
      </c>
      <c r="B5007" s="184">
        <v>2009</v>
      </c>
      <c r="C5007" s="184" t="s">
        <v>0</v>
      </c>
      <c r="D5007" s="184" t="s">
        <v>25</v>
      </c>
      <c r="E5007" s="184">
        <v>33</v>
      </c>
      <c r="F5007" s="184">
        <v>4386</v>
      </c>
      <c r="G5007" s="184">
        <v>0</v>
      </c>
      <c r="H5007" s="184">
        <v>1</v>
      </c>
      <c r="I5007" s="184">
        <v>1</v>
      </c>
      <c r="J5007" s="184">
        <v>0</v>
      </c>
      <c r="K5007" s="184">
        <v>0</v>
      </c>
      <c r="L5007" s="184">
        <v>0.71454628362973094</v>
      </c>
      <c r="M5007" s="184">
        <v>640.06689974559072</v>
      </c>
    </row>
    <row r="5008" spans="1:13" x14ac:dyDescent="0.2">
      <c r="A5008" s="187" t="str">
        <f>B5008&amp;C5008&amp;D5008&amp;E5008</f>
        <v>200915A17CONT33</v>
      </c>
      <c r="B5008" s="184">
        <v>2009</v>
      </c>
      <c r="C5008" s="184" t="s">
        <v>0</v>
      </c>
      <c r="D5008" s="184" t="s">
        <v>31</v>
      </c>
      <c r="E5008" s="184">
        <v>33</v>
      </c>
      <c r="F5008" s="184">
        <v>11281</v>
      </c>
      <c r="G5008" s="184">
        <v>0</v>
      </c>
      <c r="H5008" s="184">
        <v>1</v>
      </c>
      <c r="I5008" s="184">
        <v>1</v>
      </c>
      <c r="J5008" s="184">
        <v>0</v>
      </c>
      <c r="K5008" s="184">
        <v>0</v>
      </c>
      <c r="L5008" s="184">
        <v>0.72209910468930061</v>
      </c>
      <c r="M5008" s="184">
        <v>305.10697588062249</v>
      </c>
    </row>
    <row r="5009" spans="1:13" x14ac:dyDescent="0.2">
      <c r="A5009" s="187" t="str">
        <f>B5009&amp;C5009&amp;D5009&amp;E5009</f>
        <v>200915A17INAT33</v>
      </c>
      <c r="B5009" s="184">
        <v>2009</v>
      </c>
      <c r="C5009" s="184" t="s">
        <v>0</v>
      </c>
      <c r="D5009" s="184" t="s">
        <v>54</v>
      </c>
      <c r="E5009" s="184">
        <v>33</v>
      </c>
      <c r="F5009" s="184">
        <v>483194</v>
      </c>
      <c r="G5009" s="184">
        <v>1</v>
      </c>
      <c r="H5009" s="184">
        <v>6.3545904957429108E-2</v>
      </c>
      <c r="I5009" s="184">
        <v>0</v>
      </c>
      <c r="J5009" s="184">
        <v>5.8361651841703333E-2</v>
      </c>
      <c r="K5009" s="184">
        <v>6.8738436321643073E-2</v>
      </c>
      <c r="L5009" s="184">
        <v>0.93126156367835689</v>
      </c>
    </row>
    <row r="5010" spans="1:13" x14ac:dyDescent="0.2">
      <c r="A5010" s="187" t="str">
        <f>B5010&amp;C5010&amp;D5010&amp;E5010</f>
        <v>200915A17SCA133</v>
      </c>
      <c r="B5010" s="184">
        <v>2009</v>
      </c>
      <c r="C5010" s="184" t="s">
        <v>0</v>
      </c>
      <c r="D5010" s="184" t="s">
        <v>29</v>
      </c>
      <c r="E5010" s="184">
        <v>33</v>
      </c>
      <c r="F5010" s="184">
        <v>29449</v>
      </c>
      <c r="G5010" s="184">
        <v>0</v>
      </c>
      <c r="H5010" s="184">
        <v>1</v>
      </c>
      <c r="I5010" s="184">
        <v>1</v>
      </c>
      <c r="J5010" s="184">
        <v>0</v>
      </c>
      <c r="K5010" s="184">
        <v>0</v>
      </c>
      <c r="L5010" s="184">
        <v>0.7659343271418384</v>
      </c>
      <c r="M5010" s="184">
        <v>403.62215213833775</v>
      </c>
    </row>
    <row r="5011" spans="1:13" x14ac:dyDescent="0.2">
      <c r="A5011" s="187" t="str">
        <f>B5011&amp;C5011&amp;D5011&amp;E5011</f>
        <v>200915A17SCA233</v>
      </c>
      <c r="B5011" s="184">
        <v>2009</v>
      </c>
      <c r="C5011" s="184" t="s">
        <v>0</v>
      </c>
      <c r="D5011" s="184" t="s">
        <v>30</v>
      </c>
      <c r="E5011" s="184">
        <v>33</v>
      </c>
      <c r="F5011" s="184">
        <v>11283</v>
      </c>
      <c r="G5011" s="184">
        <v>0</v>
      </c>
      <c r="H5011" s="184">
        <v>1</v>
      </c>
      <c r="I5011" s="184">
        <v>1</v>
      </c>
      <c r="J5011" s="184">
        <v>0</v>
      </c>
      <c r="K5011" s="184">
        <v>0</v>
      </c>
      <c r="L5011" s="184">
        <v>0.72223699370734729</v>
      </c>
      <c r="M5011" s="184">
        <v>449.79767193266525</v>
      </c>
    </row>
    <row r="5012" spans="1:13" x14ac:dyDescent="0.2">
      <c r="A5012" s="187" t="str">
        <f>B5012&amp;C5012&amp;D5012&amp;E5012</f>
        <v>200915A17SREM33</v>
      </c>
      <c r="B5012" s="184">
        <v>2009</v>
      </c>
      <c r="C5012" s="184" t="s">
        <v>0</v>
      </c>
      <c r="D5012" s="184" t="s">
        <v>35</v>
      </c>
      <c r="E5012" s="184">
        <v>33</v>
      </c>
      <c r="F5012" s="184">
        <v>8146</v>
      </c>
      <c r="G5012" s="184">
        <v>0</v>
      </c>
      <c r="H5012" s="184">
        <v>1</v>
      </c>
      <c r="I5012" s="184">
        <v>1</v>
      </c>
      <c r="J5012" s="184">
        <v>0</v>
      </c>
      <c r="K5012" s="184">
        <v>0</v>
      </c>
      <c r="L5012" s="184">
        <v>1</v>
      </c>
      <c r="M5012" s="184">
        <v>0</v>
      </c>
    </row>
    <row r="5013" spans="1:13" x14ac:dyDescent="0.2">
      <c r="A5013" s="187" t="str">
        <f>B5013&amp;C5013&amp;D5013&amp;E5013</f>
        <v>200915A17TDOM33</v>
      </c>
      <c r="B5013" s="184">
        <v>2009</v>
      </c>
      <c r="C5013" s="184" t="s">
        <v>0</v>
      </c>
      <c r="D5013" s="184" t="s">
        <v>33</v>
      </c>
      <c r="E5013" s="184">
        <v>33</v>
      </c>
      <c r="F5013" s="184">
        <v>3132</v>
      </c>
      <c r="G5013" s="184">
        <v>0</v>
      </c>
      <c r="H5013" s="184">
        <v>1</v>
      </c>
      <c r="I5013" s="184">
        <v>1</v>
      </c>
      <c r="J5013" s="184">
        <v>0</v>
      </c>
      <c r="K5013" s="184">
        <v>0</v>
      </c>
      <c r="L5013" s="184">
        <v>0.80012771392081738</v>
      </c>
      <c r="M5013" s="184">
        <v>231.95576123618997</v>
      </c>
    </row>
    <row r="5014" spans="1:13" x14ac:dyDescent="0.2">
      <c r="A5014" s="187" t="str">
        <f>B5014&amp;C5014&amp;D5014&amp;E5014</f>
        <v>200915A29CCA133</v>
      </c>
      <c r="B5014" s="184">
        <v>2009</v>
      </c>
      <c r="C5014" s="184" t="s">
        <v>3</v>
      </c>
      <c r="D5014" s="184" t="s">
        <v>24</v>
      </c>
      <c r="E5014" s="184">
        <v>33</v>
      </c>
      <c r="F5014" s="184">
        <v>230002</v>
      </c>
      <c r="G5014" s="184">
        <v>0</v>
      </c>
      <c r="H5014" s="184">
        <v>1</v>
      </c>
      <c r="I5014" s="184">
        <v>1</v>
      </c>
      <c r="J5014" s="184">
        <v>0</v>
      </c>
      <c r="K5014" s="184">
        <v>0</v>
      </c>
      <c r="L5014" s="184">
        <v>0.1607681672333284</v>
      </c>
      <c r="M5014" s="184">
        <v>998.26048143736978</v>
      </c>
    </row>
    <row r="5015" spans="1:13" x14ac:dyDescent="0.2">
      <c r="A5015" s="187" t="str">
        <f>B5015&amp;C5015&amp;D5015&amp;E5015</f>
        <v>200915A29CCA233</v>
      </c>
      <c r="B5015" s="184">
        <v>2009</v>
      </c>
      <c r="C5015" s="184" t="s">
        <v>3</v>
      </c>
      <c r="D5015" s="184" t="s">
        <v>25</v>
      </c>
      <c r="E5015" s="184">
        <v>33</v>
      </c>
      <c r="F5015" s="184">
        <v>542097</v>
      </c>
      <c r="G5015" s="184">
        <v>0</v>
      </c>
      <c r="H5015" s="184">
        <v>1</v>
      </c>
      <c r="I5015" s="184">
        <v>1</v>
      </c>
      <c r="J5015" s="184">
        <v>0</v>
      </c>
      <c r="K5015" s="184">
        <v>0</v>
      </c>
      <c r="L5015" s="184">
        <v>0.18611982726338644</v>
      </c>
      <c r="M5015" s="184">
        <v>1174.3659872713245</v>
      </c>
    </row>
    <row r="5016" spans="1:13" x14ac:dyDescent="0.2">
      <c r="A5016" s="187" t="str">
        <f>B5016&amp;C5016&amp;D5016&amp;E5016</f>
        <v>200915A29CONT33</v>
      </c>
      <c r="B5016" s="184">
        <v>2009</v>
      </c>
      <c r="C5016" s="184" t="s">
        <v>3</v>
      </c>
      <c r="D5016" s="184" t="s">
        <v>31</v>
      </c>
      <c r="E5016" s="184">
        <v>33</v>
      </c>
      <c r="F5016" s="184">
        <v>159161</v>
      </c>
      <c r="G5016" s="184">
        <v>0</v>
      </c>
      <c r="H5016" s="184">
        <v>1</v>
      </c>
      <c r="I5016" s="184">
        <v>1</v>
      </c>
      <c r="J5016" s="184">
        <v>0</v>
      </c>
      <c r="K5016" s="184">
        <v>0</v>
      </c>
      <c r="L5016" s="184">
        <v>0.18106822651277638</v>
      </c>
      <c r="M5016" s="184">
        <v>867.55004434539842</v>
      </c>
    </row>
    <row r="5017" spans="1:13" x14ac:dyDescent="0.2">
      <c r="A5017" s="187" t="str">
        <f>B5017&amp;C5017&amp;D5017&amp;E5017</f>
        <v>200915A29EMPR33</v>
      </c>
      <c r="B5017" s="184">
        <v>2009</v>
      </c>
      <c r="C5017" s="184" t="s">
        <v>3</v>
      </c>
      <c r="D5017" s="184" t="s">
        <v>32</v>
      </c>
      <c r="E5017" s="184">
        <v>33</v>
      </c>
      <c r="F5017" s="184">
        <v>23192</v>
      </c>
      <c r="G5017" s="184">
        <v>0</v>
      </c>
      <c r="H5017" s="184">
        <v>1</v>
      </c>
      <c r="I5017" s="184">
        <v>1</v>
      </c>
      <c r="J5017" s="184">
        <v>0</v>
      </c>
      <c r="K5017" s="184">
        <v>0</v>
      </c>
      <c r="L5017" s="184">
        <v>0.10809761986892032</v>
      </c>
      <c r="M5017" s="184">
        <v>5178.3039166832741</v>
      </c>
    </row>
    <row r="5018" spans="1:13" x14ac:dyDescent="0.2">
      <c r="A5018" s="187" t="str">
        <f>B5018&amp;C5018&amp;D5018&amp;E5018</f>
        <v>200915A29INAT33</v>
      </c>
      <c r="B5018" s="184">
        <v>2009</v>
      </c>
      <c r="C5018" s="184" t="s">
        <v>3</v>
      </c>
      <c r="D5018" s="184" t="s">
        <v>54</v>
      </c>
      <c r="E5018" s="184">
        <v>33</v>
      </c>
      <c r="F5018" s="184">
        <v>1298520</v>
      </c>
      <c r="G5018" s="184">
        <v>1</v>
      </c>
      <c r="H5018" s="184">
        <v>0.23454702276437792</v>
      </c>
      <c r="I5018" s="184">
        <v>0</v>
      </c>
      <c r="J5018" s="184">
        <v>0.26447340048670792</v>
      </c>
      <c r="K5018" s="184">
        <v>0.41987262421834087</v>
      </c>
      <c r="L5018" s="184">
        <v>0.58012737578165907</v>
      </c>
    </row>
    <row r="5019" spans="1:13" x14ac:dyDescent="0.2">
      <c r="A5019" s="187" t="str">
        <f>B5019&amp;C5019&amp;D5019&amp;E5019</f>
        <v>200915A29MILI33</v>
      </c>
      <c r="B5019" s="184">
        <v>2009</v>
      </c>
      <c r="C5019" s="184" t="s">
        <v>3</v>
      </c>
      <c r="D5019" s="184" t="s">
        <v>26</v>
      </c>
      <c r="E5019" s="184">
        <v>33</v>
      </c>
      <c r="F5019" s="184">
        <v>36969</v>
      </c>
      <c r="G5019" s="184">
        <v>0</v>
      </c>
      <c r="H5019" s="184">
        <v>1</v>
      </c>
      <c r="I5019" s="184">
        <v>1</v>
      </c>
      <c r="J5019" s="184">
        <v>0</v>
      </c>
      <c r="K5019" s="184">
        <v>0</v>
      </c>
      <c r="L5019" s="184">
        <v>0.16957450837187915</v>
      </c>
      <c r="M5019" s="184">
        <v>1740.7957807825715</v>
      </c>
    </row>
    <row r="5020" spans="1:13" x14ac:dyDescent="0.2">
      <c r="A5020" s="187" t="str">
        <f>B5020&amp;C5020&amp;D5020&amp;E5020</f>
        <v>200915A29PUBL33</v>
      </c>
      <c r="B5020" s="184">
        <v>2009</v>
      </c>
      <c r="C5020" s="184" t="s">
        <v>3</v>
      </c>
      <c r="D5020" s="184" t="s">
        <v>27</v>
      </c>
      <c r="E5020" s="184">
        <v>33</v>
      </c>
      <c r="F5020" s="184">
        <v>41361</v>
      </c>
      <c r="G5020" s="184">
        <v>0</v>
      </c>
      <c r="H5020" s="184">
        <v>1</v>
      </c>
      <c r="I5020" s="184">
        <v>1</v>
      </c>
      <c r="J5020" s="184">
        <v>0</v>
      </c>
      <c r="K5020" s="184">
        <v>0</v>
      </c>
      <c r="L5020" s="184">
        <v>0.25756147095089577</v>
      </c>
      <c r="M5020" s="184">
        <v>2149.4989576638823</v>
      </c>
    </row>
    <row r="5021" spans="1:13" x14ac:dyDescent="0.2">
      <c r="A5021" s="187" t="str">
        <f>B5021&amp;C5021&amp;D5021&amp;E5021</f>
        <v>200915A29SCA133</v>
      </c>
      <c r="B5021" s="184">
        <v>2009</v>
      </c>
      <c r="C5021" s="184" t="s">
        <v>3</v>
      </c>
      <c r="D5021" s="184" t="s">
        <v>29</v>
      </c>
      <c r="E5021" s="184">
        <v>33</v>
      </c>
      <c r="F5021" s="184">
        <v>198042</v>
      </c>
      <c r="G5021" s="184">
        <v>0</v>
      </c>
      <c r="H5021" s="184">
        <v>1</v>
      </c>
      <c r="I5021" s="184">
        <v>1</v>
      </c>
      <c r="J5021" s="184">
        <v>0</v>
      </c>
      <c r="K5021" s="184">
        <v>0</v>
      </c>
      <c r="L5021" s="184">
        <v>0.36392280425364315</v>
      </c>
      <c r="M5021" s="184">
        <v>650.23194115720071</v>
      </c>
    </row>
    <row r="5022" spans="1:13" x14ac:dyDescent="0.2">
      <c r="A5022" s="187" t="str">
        <f>B5022&amp;C5022&amp;D5022&amp;E5022</f>
        <v>200915A29SCA233</v>
      </c>
      <c r="B5022" s="184">
        <v>2009</v>
      </c>
      <c r="C5022" s="184" t="s">
        <v>3</v>
      </c>
      <c r="D5022" s="184" t="s">
        <v>30</v>
      </c>
      <c r="E5022" s="184">
        <v>33</v>
      </c>
      <c r="F5022" s="184">
        <v>105292</v>
      </c>
      <c r="G5022" s="184">
        <v>0</v>
      </c>
      <c r="H5022" s="184">
        <v>1</v>
      </c>
      <c r="I5022" s="184">
        <v>1</v>
      </c>
      <c r="J5022" s="184">
        <v>0</v>
      </c>
      <c r="K5022" s="184">
        <v>0</v>
      </c>
      <c r="L5022" s="184">
        <v>0.37504273828970863</v>
      </c>
      <c r="M5022" s="184">
        <v>961.02532522400384</v>
      </c>
    </row>
    <row r="5023" spans="1:13" x14ac:dyDescent="0.2">
      <c r="A5023" s="187" t="str">
        <f>B5023&amp;C5023&amp;D5023&amp;E5023</f>
        <v>200915A29SREM33</v>
      </c>
      <c r="B5023" s="184">
        <v>2009</v>
      </c>
      <c r="C5023" s="184" t="s">
        <v>3</v>
      </c>
      <c r="D5023" s="184" t="s">
        <v>35</v>
      </c>
      <c r="E5023" s="184">
        <v>33</v>
      </c>
      <c r="F5023" s="184">
        <v>18174</v>
      </c>
      <c r="G5023" s="184">
        <v>0</v>
      </c>
      <c r="H5023" s="184">
        <v>1</v>
      </c>
      <c r="I5023" s="184">
        <v>1</v>
      </c>
      <c r="J5023" s="184">
        <v>0</v>
      </c>
      <c r="K5023" s="184">
        <v>0</v>
      </c>
      <c r="L5023" s="184">
        <v>0.72411136788819197</v>
      </c>
      <c r="M5023" s="184">
        <v>0</v>
      </c>
    </row>
    <row r="5024" spans="1:13" x14ac:dyDescent="0.2">
      <c r="A5024" s="187" t="str">
        <f>B5024&amp;C5024&amp;D5024&amp;E5024</f>
        <v>200915A29TDOM33</v>
      </c>
      <c r="B5024" s="184">
        <v>2009</v>
      </c>
      <c r="C5024" s="184" t="s">
        <v>3</v>
      </c>
      <c r="D5024" s="184" t="s">
        <v>33</v>
      </c>
      <c r="E5024" s="184">
        <v>33</v>
      </c>
      <c r="F5024" s="184">
        <v>81476</v>
      </c>
      <c r="G5024" s="184">
        <v>0</v>
      </c>
      <c r="H5024" s="184">
        <v>1</v>
      </c>
      <c r="I5024" s="184">
        <v>1</v>
      </c>
      <c r="J5024" s="184">
        <v>0</v>
      </c>
      <c r="K5024" s="184">
        <v>0</v>
      </c>
      <c r="L5024" s="184">
        <v>0.1384702243605479</v>
      </c>
      <c r="M5024" s="184">
        <v>611.87478117385979</v>
      </c>
    </row>
    <row r="5025" spans="1:13" x14ac:dyDescent="0.2">
      <c r="A5025" s="187" t="str">
        <f>B5025&amp;C5025&amp;D5025&amp;E5025</f>
        <v>200918A24CCA133</v>
      </c>
      <c r="B5025" s="184">
        <v>2009</v>
      </c>
      <c r="C5025" s="184" t="s">
        <v>1</v>
      </c>
      <c r="D5025" s="184" t="s">
        <v>24</v>
      </c>
      <c r="E5025" s="184">
        <v>33</v>
      </c>
      <c r="F5025" s="184">
        <v>124092</v>
      </c>
      <c r="G5025" s="184">
        <v>0</v>
      </c>
      <c r="H5025" s="184">
        <v>1</v>
      </c>
      <c r="I5025" s="184">
        <v>1</v>
      </c>
      <c r="J5025" s="184">
        <v>0</v>
      </c>
      <c r="K5025" s="184">
        <v>0</v>
      </c>
      <c r="L5025" s="184">
        <v>0.19192212229636077</v>
      </c>
      <c r="M5025" s="184">
        <v>887.38620114605703</v>
      </c>
    </row>
    <row r="5026" spans="1:13" x14ac:dyDescent="0.2">
      <c r="A5026" s="187" t="str">
        <f>B5026&amp;C5026&amp;D5026&amp;E5026</f>
        <v>200918A24CCA233</v>
      </c>
      <c r="B5026" s="184">
        <v>2009</v>
      </c>
      <c r="C5026" s="184" t="s">
        <v>1</v>
      </c>
      <c r="D5026" s="184" t="s">
        <v>25</v>
      </c>
      <c r="E5026" s="184">
        <v>33</v>
      </c>
      <c r="F5026" s="184">
        <v>248792</v>
      </c>
      <c r="G5026" s="184">
        <v>0</v>
      </c>
      <c r="H5026" s="184">
        <v>1</v>
      </c>
      <c r="I5026" s="184">
        <v>1</v>
      </c>
      <c r="J5026" s="184">
        <v>0</v>
      </c>
      <c r="K5026" s="184">
        <v>0</v>
      </c>
      <c r="L5026" s="184">
        <v>0.2543972474999196</v>
      </c>
      <c r="M5026" s="184">
        <v>919.49524162610237</v>
      </c>
    </row>
    <row r="5027" spans="1:13" x14ac:dyDescent="0.2">
      <c r="A5027" s="187" t="str">
        <f>B5027&amp;C5027&amp;D5027&amp;E5027</f>
        <v>200918A24CONT33</v>
      </c>
      <c r="B5027" s="184">
        <v>2009</v>
      </c>
      <c r="C5027" s="184" t="s">
        <v>1</v>
      </c>
      <c r="D5027" s="184" t="s">
        <v>31</v>
      </c>
      <c r="E5027" s="184">
        <v>33</v>
      </c>
      <c r="F5027" s="184">
        <v>62037</v>
      </c>
      <c r="G5027" s="184">
        <v>0</v>
      </c>
      <c r="H5027" s="184">
        <v>1</v>
      </c>
      <c r="I5027" s="184">
        <v>1</v>
      </c>
      <c r="J5027" s="184">
        <v>0</v>
      </c>
      <c r="K5027" s="184">
        <v>0</v>
      </c>
      <c r="L5027" s="184">
        <v>0.19186936828021986</v>
      </c>
      <c r="M5027" s="184">
        <v>730.93945010160826</v>
      </c>
    </row>
    <row r="5028" spans="1:13" x14ac:dyDescent="0.2">
      <c r="A5028" s="187" t="str">
        <f>B5028&amp;C5028&amp;D5028&amp;E5028</f>
        <v>200918A24EMPR33</v>
      </c>
      <c r="B5028" s="184">
        <v>2009</v>
      </c>
      <c r="C5028" s="184" t="s">
        <v>1</v>
      </c>
      <c r="D5028" s="184" t="s">
        <v>32</v>
      </c>
      <c r="E5028" s="184">
        <v>33</v>
      </c>
      <c r="F5028" s="184">
        <v>5642</v>
      </c>
      <c r="G5028" s="184">
        <v>0</v>
      </c>
      <c r="H5028" s="184">
        <v>1</v>
      </c>
      <c r="I5028" s="184">
        <v>1</v>
      </c>
      <c r="J5028" s="184">
        <v>0</v>
      </c>
      <c r="K5028" s="184">
        <v>0</v>
      </c>
      <c r="L5028" s="184">
        <v>0.11113080467919177</v>
      </c>
      <c r="M5028" s="184">
        <v>2360.0552065555976</v>
      </c>
    </row>
    <row r="5029" spans="1:13" x14ac:dyDescent="0.2">
      <c r="A5029" s="187" t="str">
        <f>B5029&amp;C5029&amp;D5029&amp;E5029</f>
        <v>200918A24INAT33</v>
      </c>
      <c r="B5029" s="184">
        <v>2009</v>
      </c>
      <c r="C5029" s="184" t="s">
        <v>1</v>
      </c>
      <c r="D5029" s="184" t="s">
        <v>54</v>
      </c>
      <c r="E5029" s="184">
        <v>33</v>
      </c>
      <c r="F5029" s="184">
        <v>578439</v>
      </c>
      <c r="G5029" s="184">
        <v>1</v>
      </c>
      <c r="H5029" s="184">
        <v>0.31959981951424438</v>
      </c>
      <c r="I5029" s="184">
        <v>0</v>
      </c>
      <c r="J5029" s="184">
        <v>0.32826624760778578</v>
      </c>
      <c r="K5029" s="184">
        <v>0.53844398458610154</v>
      </c>
      <c r="L5029" s="184">
        <v>0.46155601541389846</v>
      </c>
    </row>
    <row r="5030" spans="1:13" x14ac:dyDescent="0.2">
      <c r="A5030" s="187" t="str">
        <f>B5030&amp;C5030&amp;D5030&amp;E5030</f>
        <v>200918A24MILI33</v>
      </c>
      <c r="B5030" s="184">
        <v>2009</v>
      </c>
      <c r="C5030" s="184" t="s">
        <v>1</v>
      </c>
      <c r="D5030" s="184" t="s">
        <v>26</v>
      </c>
      <c r="E5030" s="184">
        <v>33</v>
      </c>
      <c r="F5030" s="184">
        <v>21930</v>
      </c>
      <c r="G5030" s="184">
        <v>0</v>
      </c>
      <c r="H5030" s="184">
        <v>1</v>
      </c>
      <c r="I5030" s="184">
        <v>1</v>
      </c>
      <c r="J5030" s="184">
        <v>0</v>
      </c>
      <c r="K5030" s="184">
        <v>0</v>
      </c>
      <c r="L5030" s="184">
        <v>0.17154582763337894</v>
      </c>
      <c r="M5030" s="184">
        <v>1203.9860819028784</v>
      </c>
    </row>
    <row r="5031" spans="1:13" x14ac:dyDescent="0.2">
      <c r="A5031" s="187" t="str">
        <f>B5031&amp;C5031&amp;D5031&amp;E5031</f>
        <v>200918A24PUBL33</v>
      </c>
      <c r="B5031" s="184">
        <v>2009</v>
      </c>
      <c r="C5031" s="184" t="s">
        <v>1</v>
      </c>
      <c r="D5031" s="184" t="s">
        <v>27</v>
      </c>
      <c r="E5031" s="184">
        <v>33</v>
      </c>
      <c r="F5031" s="184">
        <v>8773</v>
      </c>
      <c r="G5031" s="184">
        <v>0</v>
      </c>
      <c r="H5031" s="184">
        <v>1</v>
      </c>
      <c r="I5031" s="184">
        <v>1</v>
      </c>
      <c r="J5031" s="184">
        <v>0</v>
      </c>
      <c r="K5031" s="184">
        <v>0</v>
      </c>
      <c r="L5031" s="184">
        <v>0.42847372620540292</v>
      </c>
      <c r="M5031" s="184">
        <v>1689.3937817395426</v>
      </c>
    </row>
    <row r="5032" spans="1:13" x14ac:dyDescent="0.2">
      <c r="A5032" s="187" t="str">
        <f>B5032&amp;C5032&amp;D5032&amp;E5032</f>
        <v>200918A24SCA133</v>
      </c>
      <c r="B5032" s="184">
        <v>2009</v>
      </c>
      <c r="C5032" s="184" t="s">
        <v>1</v>
      </c>
      <c r="D5032" s="184" t="s">
        <v>29</v>
      </c>
      <c r="E5032" s="184">
        <v>33</v>
      </c>
      <c r="F5032" s="184">
        <v>105299</v>
      </c>
      <c r="G5032" s="184">
        <v>0</v>
      </c>
      <c r="H5032" s="184">
        <v>1</v>
      </c>
      <c r="I5032" s="184">
        <v>1</v>
      </c>
      <c r="J5032" s="184">
        <v>0</v>
      </c>
      <c r="K5032" s="184">
        <v>0</v>
      </c>
      <c r="L5032" s="184">
        <v>0.37498931613785508</v>
      </c>
      <c r="M5032" s="184">
        <v>580.28106820468565</v>
      </c>
    </row>
    <row r="5033" spans="1:13" x14ac:dyDescent="0.2">
      <c r="A5033" s="187" t="str">
        <f>B5033&amp;C5033&amp;D5033&amp;E5033</f>
        <v>200918A24SCA233</v>
      </c>
      <c r="B5033" s="184">
        <v>2009</v>
      </c>
      <c r="C5033" s="184" t="s">
        <v>1</v>
      </c>
      <c r="D5033" s="184" t="s">
        <v>30</v>
      </c>
      <c r="E5033" s="184">
        <v>33</v>
      </c>
      <c r="F5033" s="184">
        <v>54525</v>
      </c>
      <c r="G5033" s="184">
        <v>0</v>
      </c>
      <c r="H5033" s="184">
        <v>1</v>
      </c>
      <c r="I5033" s="184">
        <v>1</v>
      </c>
      <c r="J5033" s="184">
        <v>0</v>
      </c>
      <c r="K5033" s="184">
        <v>0</v>
      </c>
      <c r="L5033" s="184">
        <v>0.42534617148097204</v>
      </c>
      <c r="M5033" s="184">
        <v>919.20136243543038</v>
      </c>
    </row>
    <row r="5034" spans="1:13" x14ac:dyDescent="0.2">
      <c r="A5034" s="187" t="str">
        <f>B5034&amp;C5034&amp;D5034&amp;E5034</f>
        <v>200918A24SREM33</v>
      </c>
      <c r="B5034" s="184">
        <v>2009</v>
      </c>
      <c r="C5034" s="184" t="s">
        <v>1</v>
      </c>
      <c r="D5034" s="184" t="s">
        <v>35</v>
      </c>
      <c r="E5034" s="184">
        <v>33</v>
      </c>
      <c r="F5034" s="184">
        <v>8148</v>
      </c>
      <c r="G5034" s="184">
        <v>0</v>
      </c>
      <c r="H5034" s="184">
        <v>1</v>
      </c>
      <c r="I5034" s="184">
        <v>1</v>
      </c>
      <c r="J5034" s="184">
        <v>0</v>
      </c>
      <c r="K5034" s="184">
        <v>0</v>
      </c>
      <c r="L5034" s="184">
        <v>0.46158566519391264</v>
      </c>
      <c r="M5034" s="184">
        <v>0</v>
      </c>
    </row>
    <row r="5035" spans="1:13" x14ac:dyDescent="0.2">
      <c r="A5035" s="187" t="str">
        <f>B5035&amp;C5035&amp;D5035&amp;E5035</f>
        <v>200918A24TDOM33</v>
      </c>
      <c r="B5035" s="184">
        <v>2009</v>
      </c>
      <c r="C5035" s="184" t="s">
        <v>1</v>
      </c>
      <c r="D5035" s="184" t="s">
        <v>33</v>
      </c>
      <c r="E5035" s="184">
        <v>33</v>
      </c>
      <c r="F5035" s="184">
        <v>26318</v>
      </c>
      <c r="G5035" s="184">
        <v>0</v>
      </c>
      <c r="H5035" s="184">
        <v>1</v>
      </c>
      <c r="I5035" s="184">
        <v>1</v>
      </c>
      <c r="J5035" s="184">
        <v>0</v>
      </c>
      <c r="K5035" s="184">
        <v>0</v>
      </c>
      <c r="L5035" s="184">
        <v>0.1429059958963447</v>
      </c>
      <c r="M5035" s="184">
        <v>597.32720538510102</v>
      </c>
    </row>
    <row r="5036" spans="1:13" x14ac:dyDescent="0.2">
      <c r="A5036" s="187" t="str">
        <f>B5036&amp;C5036&amp;D5036&amp;E5036</f>
        <v>200925A29CCA133</v>
      </c>
      <c r="B5036" s="184">
        <v>2009</v>
      </c>
      <c r="C5036" s="184" t="s">
        <v>2</v>
      </c>
      <c r="D5036" s="184" t="s">
        <v>24</v>
      </c>
      <c r="E5036" s="184">
        <v>33</v>
      </c>
      <c r="F5036" s="184">
        <v>105910</v>
      </c>
      <c r="G5036" s="184">
        <v>0</v>
      </c>
      <c r="H5036" s="184">
        <v>1</v>
      </c>
      <c r="I5036" s="184">
        <v>1</v>
      </c>
      <c r="J5036" s="184">
        <v>0</v>
      </c>
      <c r="K5036" s="184">
        <v>0</v>
      </c>
      <c r="L5036" s="184">
        <v>0.12426588612973279</v>
      </c>
      <c r="M5036" s="184">
        <v>1128.9917007592076</v>
      </c>
    </row>
    <row r="5037" spans="1:13" x14ac:dyDescent="0.2">
      <c r="A5037" s="187" t="str">
        <f>B5037&amp;C5037&amp;D5037&amp;E5037</f>
        <v>200925A29CCA233</v>
      </c>
      <c r="B5037" s="184">
        <v>2009</v>
      </c>
      <c r="C5037" s="184" t="s">
        <v>2</v>
      </c>
      <c r="D5037" s="184" t="s">
        <v>25</v>
      </c>
      <c r="E5037" s="184">
        <v>33</v>
      </c>
      <c r="F5037" s="184">
        <v>288919</v>
      </c>
      <c r="G5037" s="184">
        <v>0</v>
      </c>
      <c r="H5037" s="184">
        <v>1</v>
      </c>
      <c r="I5037" s="184">
        <v>1</v>
      </c>
      <c r="J5037" s="184">
        <v>0</v>
      </c>
      <c r="K5037" s="184">
        <v>0</v>
      </c>
      <c r="L5037" s="184">
        <v>0.11930333415247872</v>
      </c>
      <c r="M5037" s="184">
        <v>1404.9476535221745</v>
      </c>
    </row>
    <row r="5038" spans="1:13" x14ac:dyDescent="0.2">
      <c r="A5038" s="187" t="str">
        <f>B5038&amp;C5038&amp;D5038&amp;E5038</f>
        <v>200925A29CONT33</v>
      </c>
      <c r="B5038" s="184">
        <v>2009</v>
      </c>
      <c r="C5038" s="184" t="s">
        <v>2</v>
      </c>
      <c r="D5038" s="184" t="s">
        <v>31</v>
      </c>
      <c r="E5038" s="184">
        <v>33</v>
      </c>
      <c r="F5038" s="184">
        <v>85843</v>
      </c>
      <c r="G5038" s="184">
        <v>0</v>
      </c>
      <c r="H5038" s="184">
        <v>1</v>
      </c>
      <c r="I5038" s="184">
        <v>1</v>
      </c>
      <c r="J5038" s="184">
        <v>0</v>
      </c>
      <c r="K5038" s="184">
        <v>0</v>
      </c>
      <c r="L5038" s="184">
        <v>0.10216325151730485</v>
      </c>
      <c r="M5038" s="184">
        <v>1041.8303624503194</v>
      </c>
    </row>
    <row r="5039" spans="1:13" x14ac:dyDescent="0.2">
      <c r="A5039" s="187" t="str">
        <f>B5039&amp;C5039&amp;D5039&amp;E5039</f>
        <v>200925A29EMPR33</v>
      </c>
      <c r="B5039" s="184">
        <v>2009</v>
      </c>
      <c r="C5039" s="184" t="s">
        <v>2</v>
      </c>
      <c r="D5039" s="184" t="s">
        <v>32</v>
      </c>
      <c r="E5039" s="184">
        <v>33</v>
      </c>
      <c r="F5039" s="184">
        <v>17550</v>
      </c>
      <c r="G5039" s="184">
        <v>0</v>
      </c>
      <c r="H5039" s="184">
        <v>1</v>
      </c>
      <c r="I5039" s="184">
        <v>1</v>
      </c>
      <c r="J5039" s="184">
        <v>0</v>
      </c>
      <c r="K5039" s="184">
        <v>0</v>
      </c>
      <c r="L5039" s="184">
        <v>0.10712250712250712</v>
      </c>
      <c r="M5039" s="184">
        <v>6080.3089764375827</v>
      </c>
    </row>
    <row r="5040" spans="1:13" x14ac:dyDescent="0.2">
      <c r="A5040" s="187" t="str">
        <f>B5040&amp;C5040&amp;D5040&amp;E5040</f>
        <v>200925A29INAT33</v>
      </c>
      <c r="B5040" s="184">
        <v>2009</v>
      </c>
      <c r="C5040" s="184" t="s">
        <v>2</v>
      </c>
      <c r="D5040" s="184" t="s">
        <v>54</v>
      </c>
      <c r="E5040" s="184">
        <v>33</v>
      </c>
      <c r="F5040" s="184">
        <v>236887</v>
      </c>
      <c r="G5040" s="184">
        <v>1</v>
      </c>
      <c r="H5040" s="184">
        <v>0.37566434629169182</v>
      </c>
      <c r="I5040" s="184">
        <v>0</v>
      </c>
      <c r="J5040" s="184">
        <v>0.52912147986170621</v>
      </c>
      <c r="K5040" s="184">
        <v>0.84657241638418312</v>
      </c>
      <c r="L5040" s="184">
        <v>0.15342758361581682</v>
      </c>
    </row>
    <row r="5041" spans="1:13" x14ac:dyDescent="0.2">
      <c r="A5041" s="187" t="str">
        <f>B5041&amp;C5041&amp;D5041&amp;E5041</f>
        <v>200925A29MILI33</v>
      </c>
      <c r="B5041" s="184">
        <v>2009</v>
      </c>
      <c r="C5041" s="184" t="s">
        <v>2</v>
      </c>
      <c r="D5041" s="184" t="s">
        <v>26</v>
      </c>
      <c r="E5041" s="184">
        <v>33</v>
      </c>
      <c r="F5041" s="184">
        <v>15039</v>
      </c>
      <c r="G5041" s="184">
        <v>0</v>
      </c>
      <c r="H5041" s="184">
        <v>1</v>
      </c>
      <c r="I5041" s="184">
        <v>1</v>
      </c>
      <c r="J5041" s="184">
        <v>0</v>
      </c>
      <c r="K5041" s="184">
        <v>0</v>
      </c>
      <c r="L5041" s="184">
        <v>0.16669991355808231</v>
      </c>
      <c r="M5041" s="184">
        <v>2570.308113238259</v>
      </c>
    </row>
    <row r="5042" spans="1:13" x14ac:dyDescent="0.2">
      <c r="A5042" s="187" t="str">
        <f>B5042&amp;C5042&amp;D5042&amp;E5042</f>
        <v>200925A29PUBL33</v>
      </c>
      <c r="B5042" s="184">
        <v>2009</v>
      </c>
      <c r="C5042" s="184" t="s">
        <v>2</v>
      </c>
      <c r="D5042" s="184" t="s">
        <v>27</v>
      </c>
      <c r="E5042" s="184">
        <v>33</v>
      </c>
      <c r="F5042" s="184">
        <v>32588</v>
      </c>
      <c r="G5042" s="184">
        <v>0</v>
      </c>
      <c r="H5042" s="184">
        <v>1</v>
      </c>
      <c r="I5042" s="184">
        <v>1</v>
      </c>
      <c r="J5042" s="184">
        <v>0</v>
      </c>
      <c r="K5042" s="184">
        <v>0</v>
      </c>
      <c r="L5042" s="184">
        <v>0.21155026390082238</v>
      </c>
      <c r="M5042" s="184">
        <v>2280.9511577610665</v>
      </c>
    </row>
    <row r="5043" spans="1:13" x14ac:dyDescent="0.2">
      <c r="A5043" s="187" t="str">
        <f>B5043&amp;C5043&amp;D5043&amp;E5043</f>
        <v>200925A29SCA133</v>
      </c>
      <c r="B5043" s="184">
        <v>2009</v>
      </c>
      <c r="C5043" s="184" t="s">
        <v>2</v>
      </c>
      <c r="D5043" s="184" t="s">
        <v>29</v>
      </c>
      <c r="E5043" s="184">
        <v>33</v>
      </c>
      <c r="F5043" s="184">
        <v>63294</v>
      </c>
      <c r="G5043" s="184">
        <v>0</v>
      </c>
      <c r="H5043" s="184">
        <v>1</v>
      </c>
      <c r="I5043" s="184">
        <v>1</v>
      </c>
      <c r="J5043" s="184">
        <v>0</v>
      </c>
      <c r="K5043" s="184">
        <v>0</v>
      </c>
      <c r="L5043" s="184">
        <v>0.15846683729895408</v>
      </c>
      <c r="M5043" s="184">
        <v>884.13875988814414</v>
      </c>
    </row>
    <row r="5044" spans="1:13" x14ac:dyDescent="0.2">
      <c r="A5044" s="187" t="str">
        <f>B5044&amp;C5044&amp;D5044&amp;E5044</f>
        <v>200925A29SCA233</v>
      </c>
      <c r="B5044" s="184">
        <v>2009</v>
      </c>
      <c r="C5044" s="184" t="s">
        <v>2</v>
      </c>
      <c r="D5044" s="184" t="s">
        <v>30</v>
      </c>
      <c r="E5044" s="184">
        <v>33</v>
      </c>
      <c r="F5044" s="184">
        <v>39484</v>
      </c>
      <c r="G5044" s="184">
        <v>0</v>
      </c>
      <c r="H5044" s="184">
        <v>1</v>
      </c>
      <c r="I5044" s="184">
        <v>1</v>
      </c>
      <c r="J5044" s="184">
        <v>0</v>
      </c>
      <c r="K5044" s="184">
        <v>0</v>
      </c>
      <c r="L5044" s="184">
        <v>0.20636207071218721</v>
      </c>
      <c r="M5044" s="184">
        <v>1175.8498292107572</v>
      </c>
    </row>
    <row r="5045" spans="1:13" x14ac:dyDescent="0.2">
      <c r="A5045" s="187" t="str">
        <f>B5045&amp;C5045&amp;D5045&amp;E5045</f>
        <v>200925A29SREM33</v>
      </c>
      <c r="B5045" s="184">
        <v>2009</v>
      </c>
      <c r="C5045" s="184" t="s">
        <v>2</v>
      </c>
      <c r="D5045" s="184" t="s">
        <v>35</v>
      </c>
      <c r="E5045" s="184">
        <v>33</v>
      </c>
      <c r="F5045" s="184">
        <v>1880</v>
      </c>
      <c r="G5045" s="184">
        <v>0</v>
      </c>
      <c r="H5045" s="184">
        <v>1</v>
      </c>
      <c r="I5045" s="184">
        <v>1</v>
      </c>
      <c r="J5045" s="184">
        <v>0</v>
      </c>
      <c r="K5045" s="184">
        <v>0</v>
      </c>
      <c r="L5045" s="184">
        <v>0.66648936170212769</v>
      </c>
      <c r="M5045" s="184">
        <v>0</v>
      </c>
    </row>
    <row r="5046" spans="1:13" x14ac:dyDescent="0.2">
      <c r="A5046" s="187" t="str">
        <f>B5046&amp;C5046&amp;D5046&amp;E5046</f>
        <v>200925A29TDOM33</v>
      </c>
      <c r="B5046" s="184">
        <v>2009</v>
      </c>
      <c r="C5046" s="184" t="s">
        <v>2</v>
      </c>
      <c r="D5046" s="184" t="s">
        <v>33</v>
      </c>
      <c r="E5046" s="184">
        <v>33</v>
      </c>
      <c r="F5046" s="184">
        <v>52026</v>
      </c>
      <c r="G5046" s="184">
        <v>0</v>
      </c>
      <c r="H5046" s="184">
        <v>1</v>
      </c>
      <c r="I5046" s="184">
        <v>1</v>
      </c>
      <c r="J5046" s="184">
        <v>0</v>
      </c>
      <c r="K5046" s="184">
        <v>0</v>
      </c>
      <c r="L5046" s="184">
        <v>9.6394110636989203E-2</v>
      </c>
      <c r="M5046" s="184">
        <v>641.75514685959035</v>
      </c>
    </row>
    <row r="5047" spans="1:13" x14ac:dyDescent="0.2">
      <c r="A5047" s="187" t="str">
        <f>B5047&amp;C5047&amp;D5047&amp;E5047</f>
        <v>200930EMAAGSC33</v>
      </c>
      <c r="B5047" s="184">
        <v>2009</v>
      </c>
      <c r="C5047" s="184" t="s">
        <v>4</v>
      </c>
      <c r="D5047" s="184" t="s">
        <v>28</v>
      </c>
      <c r="E5047" s="184">
        <v>33</v>
      </c>
      <c r="F5047" s="184">
        <v>3761</v>
      </c>
      <c r="G5047" s="184">
        <v>0</v>
      </c>
      <c r="H5047" s="184">
        <v>1</v>
      </c>
      <c r="I5047" s="184">
        <v>1</v>
      </c>
      <c r="J5047" s="184">
        <v>0</v>
      </c>
      <c r="K5047" s="184">
        <v>0</v>
      </c>
      <c r="L5047" s="184">
        <v>0</v>
      </c>
      <c r="M5047" s="184">
        <v>442.98427586859106</v>
      </c>
    </row>
    <row r="5048" spans="1:13" x14ac:dyDescent="0.2">
      <c r="A5048" s="187" t="str">
        <f>B5048&amp;C5048&amp;D5048&amp;E5048</f>
        <v>200930EMAAUTO33</v>
      </c>
      <c r="B5048" s="184">
        <v>2009</v>
      </c>
      <c r="C5048" s="184" t="s">
        <v>4</v>
      </c>
      <c r="D5048" s="184" t="s">
        <v>34</v>
      </c>
      <c r="E5048" s="184">
        <v>33</v>
      </c>
      <c r="F5048" s="184">
        <v>5640</v>
      </c>
      <c r="G5048" s="184">
        <v>0</v>
      </c>
      <c r="H5048" s="184">
        <v>1</v>
      </c>
      <c r="I5048" s="184">
        <v>1</v>
      </c>
      <c r="J5048" s="184">
        <v>0</v>
      </c>
      <c r="K5048" s="184">
        <v>0</v>
      </c>
      <c r="L5048" s="184">
        <v>0</v>
      </c>
      <c r="M5048" s="184">
        <v>0</v>
      </c>
    </row>
    <row r="5049" spans="1:13" x14ac:dyDescent="0.2">
      <c r="A5049" s="187" t="str">
        <f>B5049&amp;C5049&amp;D5049&amp;E5049</f>
        <v>200930EMACCA133</v>
      </c>
      <c r="B5049" s="184">
        <v>2009</v>
      </c>
      <c r="C5049" s="184" t="s">
        <v>4</v>
      </c>
      <c r="D5049" s="184" t="s">
        <v>24</v>
      </c>
      <c r="E5049" s="184">
        <v>33</v>
      </c>
      <c r="F5049" s="184">
        <v>468163</v>
      </c>
      <c r="G5049" s="184">
        <v>0</v>
      </c>
      <c r="H5049" s="184">
        <v>1</v>
      </c>
      <c r="I5049" s="184">
        <v>1</v>
      </c>
      <c r="J5049" s="184">
        <v>0</v>
      </c>
      <c r="K5049" s="184">
        <v>0</v>
      </c>
      <c r="L5049" s="184">
        <v>4.2839780162037579E-2</v>
      </c>
      <c r="M5049" s="184">
        <v>1549.4302184199998</v>
      </c>
    </row>
    <row r="5050" spans="1:13" x14ac:dyDescent="0.2">
      <c r="A5050" s="187" t="str">
        <f>B5050&amp;C5050&amp;D5050&amp;E5050</f>
        <v>200930EMACCA233</v>
      </c>
      <c r="B5050" s="184">
        <v>2009</v>
      </c>
      <c r="C5050" s="184" t="s">
        <v>4</v>
      </c>
      <c r="D5050" s="184" t="s">
        <v>25</v>
      </c>
      <c r="E5050" s="184">
        <v>33</v>
      </c>
      <c r="F5050" s="184">
        <v>1069794</v>
      </c>
      <c r="G5050" s="184">
        <v>0</v>
      </c>
      <c r="H5050" s="184">
        <v>1</v>
      </c>
      <c r="I5050" s="184">
        <v>1</v>
      </c>
      <c r="J5050" s="184">
        <v>0</v>
      </c>
      <c r="K5050" s="184">
        <v>0</v>
      </c>
      <c r="L5050" s="184">
        <v>3.7496003903555265E-2</v>
      </c>
      <c r="M5050" s="184">
        <v>1912.783037813789</v>
      </c>
    </row>
    <row r="5051" spans="1:13" x14ac:dyDescent="0.2">
      <c r="A5051" s="187" t="str">
        <f>B5051&amp;C5051&amp;D5051&amp;E5051</f>
        <v>200930EMACONT33</v>
      </c>
      <c r="B5051" s="184">
        <v>2009</v>
      </c>
      <c r="C5051" s="184" t="s">
        <v>4</v>
      </c>
      <c r="D5051" s="184" t="s">
        <v>31</v>
      </c>
      <c r="E5051" s="184">
        <v>33</v>
      </c>
      <c r="F5051" s="184">
        <v>955089</v>
      </c>
      <c r="G5051" s="184">
        <v>0</v>
      </c>
      <c r="H5051" s="184">
        <v>1</v>
      </c>
      <c r="I5051" s="184">
        <v>1</v>
      </c>
      <c r="J5051" s="184">
        <v>0</v>
      </c>
      <c r="K5051" s="184">
        <v>0</v>
      </c>
      <c r="L5051" s="184">
        <v>2.9524997146862752E-2</v>
      </c>
      <c r="M5051" s="184">
        <v>1385.6020246021774</v>
      </c>
    </row>
    <row r="5052" spans="1:13" x14ac:dyDescent="0.2">
      <c r="A5052" s="187" t="str">
        <f>B5052&amp;C5052&amp;D5052&amp;E5052</f>
        <v>200930EMAEMPR33</v>
      </c>
      <c r="B5052" s="184">
        <v>2009</v>
      </c>
      <c r="C5052" s="184" t="s">
        <v>4</v>
      </c>
      <c r="D5052" s="184" t="s">
        <v>32</v>
      </c>
      <c r="E5052" s="184">
        <v>33</v>
      </c>
      <c r="F5052" s="184">
        <v>198024</v>
      </c>
      <c r="G5052" s="184">
        <v>0</v>
      </c>
      <c r="H5052" s="184">
        <v>1</v>
      </c>
      <c r="I5052" s="184">
        <v>1</v>
      </c>
      <c r="J5052" s="184">
        <v>0</v>
      </c>
      <c r="K5052" s="184">
        <v>0</v>
      </c>
      <c r="L5052" s="184">
        <v>1.2655031713327677E-2</v>
      </c>
      <c r="M5052" s="184">
        <v>5691.1060978721998</v>
      </c>
    </row>
    <row r="5053" spans="1:13" x14ac:dyDescent="0.2">
      <c r="A5053" s="187" t="str">
        <f>B5053&amp;C5053&amp;D5053&amp;E5053</f>
        <v>200930EMAINAT33</v>
      </c>
      <c r="B5053" s="184">
        <v>2009</v>
      </c>
      <c r="C5053" s="184" t="s">
        <v>4</v>
      </c>
      <c r="D5053" s="184" t="s">
        <v>54</v>
      </c>
      <c r="E5053" s="184">
        <v>33</v>
      </c>
      <c r="F5053" s="184">
        <v>2743042</v>
      </c>
      <c r="G5053" s="184">
        <v>1</v>
      </c>
      <c r="H5053" s="184">
        <v>9.3434223755961443E-2</v>
      </c>
      <c r="I5053" s="184">
        <v>0</v>
      </c>
      <c r="J5053" s="184">
        <v>0.88920184233416766</v>
      </c>
      <c r="K5053" s="184">
        <v>0.97738240974800972</v>
      </c>
      <c r="L5053" s="184">
        <v>2.2617590251990307E-2</v>
      </c>
    </row>
    <row r="5054" spans="1:13" x14ac:dyDescent="0.2">
      <c r="A5054" s="187" t="str">
        <f>B5054&amp;C5054&amp;D5054&amp;E5054</f>
        <v>200930EMAMILI33</v>
      </c>
      <c r="B5054" s="184">
        <v>2009</v>
      </c>
      <c r="C5054" s="184" t="s">
        <v>4</v>
      </c>
      <c r="D5054" s="184" t="s">
        <v>26</v>
      </c>
      <c r="E5054" s="184">
        <v>33</v>
      </c>
      <c r="F5054" s="184">
        <v>43867</v>
      </c>
      <c r="G5054" s="184">
        <v>0</v>
      </c>
      <c r="H5054" s="184">
        <v>1</v>
      </c>
      <c r="I5054" s="184">
        <v>1</v>
      </c>
      <c r="J5054" s="184">
        <v>0</v>
      </c>
      <c r="K5054" s="184">
        <v>0</v>
      </c>
      <c r="L5054" s="184">
        <v>5.7104429297649716E-2</v>
      </c>
      <c r="M5054" s="184">
        <v>4478.4501564226475</v>
      </c>
    </row>
    <row r="5055" spans="1:13" x14ac:dyDescent="0.2">
      <c r="A5055" s="187" t="str">
        <f>B5055&amp;C5055&amp;D5055&amp;E5055</f>
        <v>200930EMAPUBL33</v>
      </c>
      <c r="B5055" s="184">
        <v>2009</v>
      </c>
      <c r="C5055" s="184" t="s">
        <v>4</v>
      </c>
      <c r="D5055" s="184" t="s">
        <v>27</v>
      </c>
      <c r="E5055" s="184">
        <v>33</v>
      </c>
      <c r="F5055" s="184">
        <v>349082</v>
      </c>
      <c r="G5055" s="184">
        <v>0</v>
      </c>
      <c r="H5055" s="184">
        <v>1</v>
      </c>
      <c r="I5055" s="184">
        <v>1</v>
      </c>
      <c r="J5055" s="184">
        <v>0</v>
      </c>
      <c r="K5055" s="184">
        <v>0</v>
      </c>
      <c r="L5055" s="184">
        <v>6.4629513982388087E-2</v>
      </c>
      <c r="M5055" s="184">
        <v>3330.5407739044381</v>
      </c>
    </row>
    <row r="5056" spans="1:13" x14ac:dyDescent="0.2">
      <c r="A5056" s="187" t="str">
        <f>B5056&amp;C5056&amp;D5056&amp;E5056</f>
        <v>200930EMASCA133</v>
      </c>
      <c r="B5056" s="184">
        <v>2009</v>
      </c>
      <c r="C5056" s="184" t="s">
        <v>4</v>
      </c>
      <c r="D5056" s="184" t="s">
        <v>29</v>
      </c>
      <c r="E5056" s="184">
        <v>33</v>
      </c>
      <c r="F5056" s="184">
        <v>275738</v>
      </c>
      <c r="G5056" s="184">
        <v>0</v>
      </c>
      <c r="H5056" s="184">
        <v>1</v>
      </c>
      <c r="I5056" s="184">
        <v>1</v>
      </c>
      <c r="J5056" s="184">
        <v>0</v>
      </c>
      <c r="K5056" s="184">
        <v>0</v>
      </c>
      <c r="L5056" s="184">
        <v>4.5448940661062316E-2</v>
      </c>
      <c r="M5056" s="184">
        <v>1136.8760600524513</v>
      </c>
    </row>
    <row r="5057" spans="1:13" x14ac:dyDescent="0.2">
      <c r="A5057" s="187" t="str">
        <f>B5057&amp;C5057&amp;D5057&amp;E5057</f>
        <v>200930EMASCA233</v>
      </c>
      <c r="B5057" s="184">
        <v>2009</v>
      </c>
      <c r="C5057" s="184" t="s">
        <v>4</v>
      </c>
      <c r="D5057" s="184" t="s">
        <v>30</v>
      </c>
      <c r="E5057" s="184">
        <v>33</v>
      </c>
      <c r="F5057" s="184">
        <v>132867</v>
      </c>
      <c r="G5057" s="184">
        <v>0</v>
      </c>
      <c r="H5057" s="184">
        <v>1</v>
      </c>
      <c r="I5057" s="184">
        <v>1</v>
      </c>
      <c r="J5057" s="184">
        <v>0</v>
      </c>
      <c r="K5057" s="184">
        <v>0</v>
      </c>
      <c r="L5057" s="184">
        <v>2.8306501990712517E-2</v>
      </c>
      <c r="M5057" s="184">
        <v>1428.1930996158981</v>
      </c>
    </row>
    <row r="5058" spans="1:13" x14ac:dyDescent="0.2">
      <c r="A5058" s="187" t="str">
        <f>B5058&amp;C5058&amp;D5058&amp;E5058</f>
        <v>200930EMASREM33</v>
      </c>
      <c r="B5058" s="184">
        <v>2009</v>
      </c>
      <c r="C5058" s="184" t="s">
        <v>4</v>
      </c>
      <c r="D5058" s="184" t="s">
        <v>35</v>
      </c>
      <c r="E5058" s="184">
        <v>33</v>
      </c>
      <c r="F5058" s="184">
        <v>30085</v>
      </c>
      <c r="G5058" s="184">
        <v>0</v>
      </c>
      <c r="H5058" s="184">
        <v>1</v>
      </c>
      <c r="I5058" s="184">
        <v>1</v>
      </c>
      <c r="J5058" s="184">
        <v>0</v>
      </c>
      <c r="K5058" s="184">
        <v>0</v>
      </c>
      <c r="L5058" s="184">
        <v>0</v>
      </c>
      <c r="M5058" s="184">
        <v>3.5127373315564632</v>
      </c>
    </row>
    <row r="5059" spans="1:13" x14ac:dyDescent="0.2">
      <c r="A5059" s="187" t="str">
        <f>B5059&amp;C5059&amp;D5059&amp;E5059</f>
        <v>200930EMATDOM33</v>
      </c>
      <c r="B5059" s="184">
        <v>2009</v>
      </c>
      <c r="C5059" s="184" t="s">
        <v>4</v>
      </c>
      <c r="D5059" s="184" t="s">
        <v>33</v>
      </c>
      <c r="E5059" s="184">
        <v>33</v>
      </c>
      <c r="F5059" s="184">
        <v>425520</v>
      </c>
      <c r="G5059" s="184">
        <v>0</v>
      </c>
      <c r="H5059" s="184">
        <v>1</v>
      </c>
      <c r="I5059" s="184">
        <v>1</v>
      </c>
      <c r="J5059" s="184">
        <v>0</v>
      </c>
      <c r="K5059" s="184">
        <v>0</v>
      </c>
      <c r="L5059" s="184">
        <v>3.5352039857115998E-2</v>
      </c>
      <c r="M5059" s="184">
        <v>639.43910504897542</v>
      </c>
    </row>
    <row r="5060" spans="1:13" x14ac:dyDescent="0.2">
      <c r="A5060" s="187" t="str">
        <f>B5060&amp;C5060&amp;D5060&amp;E5060</f>
        <v>200915A17AGSC35</v>
      </c>
      <c r="B5060" s="184">
        <v>2009</v>
      </c>
      <c r="C5060" s="184" t="s">
        <v>0</v>
      </c>
      <c r="D5060" s="184" t="s">
        <v>28</v>
      </c>
      <c r="E5060" s="184">
        <v>35</v>
      </c>
      <c r="F5060" s="184">
        <v>1934</v>
      </c>
      <c r="G5060" s="184">
        <v>0</v>
      </c>
      <c r="H5060" s="184">
        <v>1</v>
      </c>
      <c r="I5060" s="184">
        <v>1</v>
      </c>
      <c r="J5060" s="184">
        <v>0</v>
      </c>
      <c r="K5060" s="184">
        <v>0</v>
      </c>
      <c r="L5060" s="184">
        <v>1</v>
      </c>
      <c r="M5060" s="184">
        <v>421.37441235995294</v>
      </c>
    </row>
    <row r="5061" spans="1:13" x14ac:dyDescent="0.2">
      <c r="A5061" s="187" t="str">
        <f>B5061&amp;C5061&amp;D5061&amp;E5061</f>
        <v>200915A17AUTO35</v>
      </c>
      <c r="B5061" s="184">
        <v>2009</v>
      </c>
      <c r="C5061" s="184" t="s">
        <v>0</v>
      </c>
      <c r="D5061" s="184" t="s">
        <v>34</v>
      </c>
      <c r="E5061" s="184">
        <v>35</v>
      </c>
      <c r="F5061" s="184">
        <v>967</v>
      </c>
      <c r="G5061" s="184">
        <v>0</v>
      </c>
      <c r="H5061" s="184">
        <v>1</v>
      </c>
      <c r="I5061" s="184">
        <v>1</v>
      </c>
      <c r="J5061" s="184">
        <v>0</v>
      </c>
      <c r="K5061" s="184">
        <v>0</v>
      </c>
      <c r="L5061" s="184">
        <v>1</v>
      </c>
      <c r="M5061" s="184">
        <v>0</v>
      </c>
    </row>
    <row r="5062" spans="1:13" x14ac:dyDescent="0.2">
      <c r="A5062" s="187" t="str">
        <f>B5062&amp;C5062&amp;D5062&amp;E5062</f>
        <v>200915A17CCA135</v>
      </c>
      <c r="B5062" s="184">
        <v>2009</v>
      </c>
      <c r="C5062" s="184" t="s">
        <v>0</v>
      </c>
      <c r="D5062" s="184" t="s">
        <v>24</v>
      </c>
      <c r="E5062" s="184">
        <v>35</v>
      </c>
      <c r="F5062" s="184">
        <v>3869</v>
      </c>
      <c r="G5062" s="184">
        <v>0</v>
      </c>
      <c r="H5062" s="184">
        <v>1</v>
      </c>
      <c r="I5062" s="184">
        <v>1</v>
      </c>
      <c r="J5062" s="184">
        <v>0</v>
      </c>
      <c r="K5062" s="184">
        <v>0</v>
      </c>
      <c r="L5062" s="184">
        <v>0.25019384853967436</v>
      </c>
      <c r="M5062" s="184">
        <v>691.01482851936657</v>
      </c>
    </row>
    <row r="5063" spans="1:13" x14ac:dyDescent="0.2">
      <c r="A5063" s="187" t="str">
        <f>B5063&amp;C5063&amp;D5063&amp;E5063</f>
        <v>200915A17CCA235</v>
      </c>
      <c r="B5063" s="184">
        <v>2009</v>
      </c>
      <c r="C5063" s="184" t="s">
        <v>0</v>
      </c>
      <c r="D5063" s="184" t="s">
        <v>25</v>
      </c>
      <c r="E5063" s="184">
        <v>35</v>
      </c>
      <c r="F5063" s="184">
        <v>15485</v>
      </c>
      <c r="G5063" s="184">
        <v>0</v>
      </c>
      <c r="H5063" s="184">
        <v>1</v>
      </c>
      <c r="I5063" s="184">
        <v>1</v>
      </c>
      <c r="J5063" s="184">
        <v>0</v>
      </c>
      <c r="K5063" s="184">
        <v>0</v>
      </c>
      <c r="L5063" s="184">
        <v>0.68750403616402966</v>
      </c>
      <c r="M5063" s="184">
        <v>540.62434161130409</v>
      </c>
    </row>
    <row r="5064" spans="1:13" x14ac:dyDescent="0.2">
      <c r="A5064" s="187" t="str">
        <f>B5064&amp;C5064&amp;D5064&amp;E5064</f>
        <v>200915A17CONT35</v>
      </c>
      <c r="B5064" s="184">
        <v>2009</v>
      </c>
      <c r="C5064" s="184" t="s">
        <v>0</v>
      </c>
      <c r="D5064" s="184" t="s">
        <v>31</v>
      </c>
      <c r="E5064" s="184">
        <v>35</v>
      </c>
      <c r="F5064" s="184">
        <v>12579</v>
      </c>
      <c r="G5064" s="184">
        <v>0</v>
      </c>
      <c r="H5064" s="184">
        <v>1</v>
      </c>
      <c r="I5064" s="184">
        <v>1</v>
      </c>
      <c r="J5064" s="184">
        <v>0</v>
      </c>
      <c r="K5064" s="184">
        <v>0</v>
      </c>
      <c r="L5064" s="184">
        <v>0.76921853883456559</v>
      </c>
      <c r="M5064" s="184">
        <v>264.97631464830374</v>
      </c>
    </row>
    <row r="5065" spans="1:13" x14ac:dyDescent="0.2">
      <c r="A5065" s="187" t="str">
        <f>B5065&amp;C5065&amp;D5065&amp;E5065</f>
        <v>200915A17INAT35</v>
      </c>
      <c r="B5065" s="184">
        <v>2009</v>
      </c>
      <c r="C5065" s="184" t="s">
        <v>0</v>
      </c>
      <c r="D5065" s="184" t="s">
        <v>54</v>
      </c>
      <c r="E5065" s="184">
        <v>35</v>
      </c>
      <c r="F5065" s="184">
        <v>743154</v>
      </c>
      <c r="G5065" s="184">
        <v>1</v>
      </c>
      <c r="H5065" s="184">
        <v>0.17968550260107596</v>
      </c>
      <c r="I5065" s="184">
        <v>0</v>
      </c>
      <c r="J5065" s="184">
        <v>6.3805079431719397E-2</v>
      </c>
      <c r="K5065" s="184">
        <v>8.8542886131272924E-2</v>
      </c>
      <c r="L5065" s="184">
        <v>0.91145711386872708</v>
      </c>
    </row>
    <row r="5066" spans="1:13" x14ac:dyDescent="0.2">
      <c r="A5066" s="187" t="str">
        <f>B5066&amp;C5066&amp;D5066&amp;E5066</f>
        <v>200915A17SCA135</v>
      </c>
      <c r="B5066" s="184">
        <v>2009</v>
      </c>
      <c r="C5066" s="184" t="s">
        <v>0</v>
      </c>
      <c r="D5066" s="184" t="s">
        <v>29</v>
      </c>
      <c r="E5066" s="184">
        <v>35</v>
      </c>
      <c r="F5066" s="184">
        <v>91928</v>
      </c>
      <c r="G5066" s="184">
        <v>0</v>
      </c>
      <c r="H5066" s="184">
        <v>1</v>
      </c>
      <c r="I5066" s="184">
        <v>1</v>
      </c>
      <c r="J5066" s="184">
        <v>0</v>
      </c>
      <c r="K5066" s="184">
        <v>0</v>
      </c>
      <c r="L5066" s="184">
        <v>0.78945479070576974</v>
      </c>
      <c r="M5066" s="184">
        <v>412.98060547248451</v>
      </c>
    </row>
    <row r="5067" spans="1:13" x14ac:dyDescent="0.2">
      <c r="A5067" s="187" t="str">
        <f>B5067&amp;C5067&amp;D5067&amp;E5067</f>
        <v>200915A17SCA235</v>
      </c>
      <c r="B5067" s="184">
        <v>2009</v>
      </c>
      <c r="C5067" s="184" t="s">
        <v>0</v>
      </c>
      <c r="D5067" s="184" t="s">
        <v>30</v>
      </c>
      <c r="E5067" s="184">
        <v>35</v>
      </c>
      <c r="F5067" s="184">
        <v>47409</v>
      </c>
      <c r="G5067" s="184">
        <v>0</v>
      </c>
      <c r="H5067" s="184">
        <v>1</v>
      </c>
      <c r="I5067" s="184">
        <v>1</v>
      </c>
      <c r="J5067" s="184">
        <v>0</v>
      </c>
      <c r="K5067" s="184">
        <v>0</v>
      </c>
      <c r="L5067" s="184">
        <v>0.8775127085574469</v>
      </c>
      <c r="M5067" s="184">
        <v>553.81779035736542</v>
      </c>
    </row>
    <row r="5068" spans="1:13" x14ac:dyDescent="0.2">
      <c r="A5068" s="187" t="str">
        <f>B5068&amp;C5068&amp;D5068&amp;E5068</f>
        <v>200915A17SREM35</v>
      </c>
      <c r="B5068" s="184">
        <v>2009</v>
      </c>
      <c r="C5068" s="184" t="s">
        <v>0</v>
      </c>
      <c r="D5068" s="184" t="s">
        <v>35</v>
      </c>
      <c r="E5068" s="184">
        <v>35</v>
      </c>
      <c r="F5068" s="184">
        <v>15479</v>
      </c>
      <c r="G5068" s="184">
        <v>0</v>
      </c>
      <c r="H5068" s="184">
        <v>1</v>
      </c>
      <c r="I5068" s="184">
        <v>1</v>
      </c>
      <c r="J5068" s="184">
        <v>0</v>
      </c>
      <c r="K5068" s="184">
        <v>0</v>
      </c>
      <c r="L5068" s="184">
        <v>0.87499192454292918</v>
      </c>
      <c r="M5068" s="184">
        <v>0</v>
      </c>
    </row>
    <row r="5069" spans="1:13" x14ac:dyDescent="0.2">
      <c r="A5069" s="187" t="str">
        <f>B5069&amp;C5069&amp;D5069&amp;E5069</f>
        <v>200915A17TDOM35</v>
      </c>
      <c r="B5069" s="184">
        <v>2009</v>
      </c>
      <c r="C5069" s="184" t="s">
        <v>0</v>
      </c>
      <c r="D5069" s="184" t="s">
        <v>33</v>
      </c>
      <c r="E5069" s="184">
        <v>35</v>
      </c>
      <c r="F5069" s="184">
        <v>11613</v>
      </c>
      <c r="G5069" s="184">
        <v>0</v>
      </c>
      <c r="H5069" s="184">
        <v>1</v>
      </c>
      <c r="I5069" s="184">
        <v>1</v>
      </c>
      <c r="J5069" s="184">
        <v>0</v>
      </c>
      <c r="K5069" s="184">
        <v>0</v>
      </c>
      <c r="L5069" s="184">
        <v>0.74993541720485668</v>
      </c>
      <c r="M5069" s="184">
        <v>235.98656020442377</v>
      </c>
    </row>
    <row r="5070" spans="1:13" x14ac:dyDescent="0.2">
      <c r="A5070" s="187" t="str">
        <f>B5070&amp;C5070&amp;D5070&amp;E5070</f>
        <v>200915A29AGCC35</v>
      </c>
      <c r="B5070" s="184">
        <v>2009</v>
      </c>
      <c r="C5070" s="184" t="s">
        <v>3</v>
      </c>
      <c r="D5070" s="184" t="s">
        <v>23</v>
      </c>
      <c r="E5070" s="184">
        <v>35</v>
      </c>
      <c r="F5070" s="184">
        <v>2904</v>
      </c>
      <c r="G5070" s="184">
        <v>0</v>
      </c>
      <c r="H5070" s="184">
        <v>1</v>
      </c>
      <c r="I5070" s="184">
        <v>1</v>
      </c>
      <c r="J5070" s="184">
        <v>0</v>
      </c>
      <c r="K5070" s="184">
        <v>0</v>
      </c>
      <c r="L5070" s="184">
        <v>0.33333333333333331</v>
      </c>
      <c r="M5070" s="184">
        <v>580.56030147371303</v>
      </c>
    </row>
    <row r="5071" spans="1:13" x14ac:dyDescent="0.2">
      <c r="A5071" s="187" t="str">
        <f>B5071&amp;C5071&amp;D5071&amp;E5071</f>
        <v>200915A29AGSC35</v>
      </c>
      <c r="B5071" s="184">
        <v>2009</v>
      </c>
      <c r="C5071" s="184" t="s">
        <v>3</v>
      </c>
      <c r="D5071" s="184" t="s">
        <v>28</v>
      </c>
      <c r="E5071" s="184">
        <v>35</v>
      </c>
      <c r="F5071" s="184">
        <v>1934</v>
      </c>
      <c r="G5071" s="184">
        <v>0</v>
      </c>
      <c r="H5071" s="184">
        <v>1</v>
      </c>
      <c r="I5071" s="184">
        <v>1</v>
      </c>
      <c r="J5071" s="184">
        <v>0</v>
      </c>
      <c r="K5071" s="184">
        <v>0</v>
      </c>
      <c r="L5071" s="184">
        <v>1</v>
      </c>
      <c r="M5071" s="184">
        <v>421.37441235995294</v>
      </c>
    </row>
    <row r="5072" spans="1:13" x14ac:dyDescent="0.2">
      <c r="A5072" s="187" t="str">
        <f>B5072&amp;C5072&amp;D5072&amp;E5072</f>
        <v>200915A29AUTO35</v>
      </c>
      <c r="B5072" s="184">
        <v>2009</v>
      </c>
      <c r="C5072" s="184" t="s">
        <v>3</v>
      </c>
      <c r="D5072" s="184" t="s">
        <v>34</v>
      </c>
      <c r="E5072" s="184">
        <v>35</v>
      </c>
      <c r="F5072" s="184">
        <v>967</v>
      </c>
      <c r="G5072" s="184">
        <v>0</v>
      </c>
      <c r="H5072" s="184">
        <v>1</v>
      </c>
      <c r="I5072" s="184">
        <v>1</v>
      </c>
      <c r="J5072" s="184">
        <v>0</v>
      </c>
      <c r="K5072" s="184">
        <v>0</v>
      </c>
      <c r="L5072" s="184">
        <v>1</v>
      </c>
      <c r="M5072" s="184">
        <v>0</v>
      </c>
    </row>
    <row r="5073" spans="1:13" x14ac:dyDescent="0.2">
      <c r="A5073" s="187" t="str">
        <f>B5073&amp;C5073&amp;D5073&amp;E5073</f>
        <v>200915A29CCA135</v>
      </c>
      <c r="B5073" s="184">
        <v>2009</v>
      </c>
      <c r="C5073" s="184" t="s">
        <v>3</v>
      </c>
      <c r="D5073" s="184" t="s">
        <v>24</v>
      </c>
      <c r="E5073" s="184">
        <v>35</v>
      </c>
      <c r="F5073" s="184">
        <v>451908</v>
      </c>
      <c r="G5073" s="184">
        <v>0</v>
      </c>
      <c r="H5073" s="184">
        <v>1</v>
      </c>
      <c r="I5073" s="184">
        <v>1</v>
      </c>
      <c r="J5073" s="184">
        <v>0</v>
      </c>
      <c r="K5073" s="184">
        <v>0</v>
      </c>
      <c r="L5073" s="184">
        <v>0.19914230330067181</v>
      </c>
      <c r="M5073" s="184">
        <v>1091.7484220069066</v>
      </c>
    </row>
    <row r="5074" spans="1:13" x14ac:dyDescent="0.2">
      <c r="A5074" s="187" t="str">
        <f>B5074&amp;C5074&amp;D5074&amp;E5074</f>
        <v>200915A29CCA235</v>
      </c>
      <c r="B5074" s="184">
        <v>2009</v>
      </c>
      <c r="C5074" s="184" t="s">
        <v>3</v>
      </c>
      <c r="D5074" s="184" t="s">
        <v>25</v>
      </c>
      <c r="E5074" s="184">
        <v>35</v>
      </c>
      <c r="F5074" s="184">
        <v>1514395</v>
      </c>
      <c r="G5074" s="184">
        <v>0</v>
      </c>
      <c r="H5074" s="184">
        <v>1</v>
      </c>
      <c r="I5074" s="184">
        <v>1</v>
      </c>
      <c r="J5074" s="184">
        <v>0</v>
      </c>
      <c r="K5074" s="184">
        <v>0</v>
      </c>
      <c r="L5074" s="184">
        <v>0.19681060753634289</v>
      </c>
      <c r="M5074" s="184">
        <v>1264.5822705165815</v>
      </c>
    </row>
    <row r="5075" spans="1:13" x14ac:dyDescent="0.2">
      <c r="A5075" s="187" t="str">
        <f>B5075&amp;C5075&amp;D5075&amp;E5075</f>
        <v>200915A29CONT35</v>
      </c>
      <c r="B5075" s="184">
        <v>2009</v>
      </c>
      <c r="C5075" s="184" t="s">
        <v>3</v>
      </c>
      <c r="D5075" s="184" t="s">
        <v>31</v>
      </c>
      <c r="E5075" s="184">
        <v>35</v>
      </c>
      <c r="F5075" s="184">
        <v>240942</v>
      </c>
      <c r="G5075" s="184">
        <v>0</v>
      </c>
      <c r="H5075" s="184">
        <v>1</v>
      </c>
      <c r="I5075" s="184">
        <v>1</v>
      </c>
      <c r="J5075" s="184">
        <v>0</v>
      </c>
      <c r="K5075" s="184">
        <v>0</v>
      </c>
      <c r="L5075" s="184">
        <v>9.6371740916901164E-2</v>
      </c>
      <c r="M5075" s="184">
        <v>1215.8030800983834</v>
      </c>
    </row>
    <row r="5076" spans="1:13" x14ac:dyDescent="0.2">
      <c r="A5076" s="187" t="str">
        <f>B5076&amp;C5076&amp;D5076&amp;E5076</f>
        <v>200915A29EMPR35</v>
      </c>
      <c r="B5076" s="184">
        <v>2009</v>
      </c>
      <c r="C5076" s="184" t="s">
        <v>3</v>
      </c>
      <c r="D5076" s="184" t="s">
        <v>32</v>
      </c>
      <c r="E5076" s="184">
        <v>35</v>
      </c>
      <c r="F5076" s="184">
        <v>29996</v>
      </c>
      <c r="G5076" s="184">
        <v>0</v>
      </c>
      <c r="H5076" s="184">
        <v>1</v>
      </c>
      <c r="I5076" s="184">
        <v>1</v>
      </c>
      <c r="J5076" s="184">
        <v>0</v>
      </c>
      <c r="K5076" s="184">
        <v>0</v>
      </c>
      <c r="L5076" s="184">
        <v>9.6779570609414584E-2</v>
      </c>
      <c r="M5076" s="184">
        <v>2704.1612576838365</v>
      </c>
    </row>
    <row r="5077" spans="1:13" x14ac:dyDescent="0.2">
      <c r="A5077" s="187" t="str">
        <f>B5077&amp;C5077&amp;D5077&amp;E5077</f>
        <v>200915A29INAT35</v>
      </c>
      <c r="B5077" s="184">
        <v>2009</v>
      </c>
      <c r="C5077" s="184" t="s">
        <v>3</v>
      </c>
      <c r="D5077" s="184" t="s">
        <v>54</v>
      </c>
      <c r="E5077" s="184">
        <v>35</v>
      </c>
      <c r="F5077" s="184">
        <v>1992431</v>
      </c>
      <c r="G5077" s="184">
        <v>1</v>
      </c>
      <c r="H5077" s="184">
        <v>0.36328886671608701</v>
      </c>
      <c r="I5077" s="184">
        <v>0</v>
      </c>
      <c r="J5077" s="184">
        <v>0.25303511137901386</v>
      </c>
      <c r="K5077" s="184">
        <v>0.49150761055213454</v>
      </c>
      <c r="L5077" s="184">
        <v>0.50849238944786546</v>
      </c>
    </row>
    <row r="5078" spans="1:13" x14ac:dyDescent="0.2">
      <c r="A5078" s="187" t="str">
        <f>B5078&amp;C5078&amp;D5078&amp;E5078</f>
        <v>200915A29MILI35</v>
      </c>
      <c r="B5078" s="184">
        <v>2009</v>
      </c>
      <c r="C5078" s="184" t="s">
        <v>3</v>
      </c>
      <c r="D5078" s="184" t="s">
        <v>26</v>
      </c>
      <c r="E5078" s="184">
        <v>35</v>
      </c>
      <c r="F5078" s="184">
        <v>4836</v>
      </c>
      <c r="G5078" s="184">
        <v>0</v>
      </c>
      <c r="H5078" s="184">
        <v>1</v>
      </c>
      <c r="I5078" s="184">
        <v>1</v>
      </c>
      <c r="J5078" s="184">
        <v>0</v>
      </c>
      <c r="K5078" s="184">
        <v>0</v>
      </c>
      <c r="L5078" s="184">
        <v>0.20016542597187759</v>
      </c>
      <c r="M5078" s="184">
        <v>988.89964102782449</v>
      </c>
    </row>
    <row r="5079" spans="1:13" x14ac:dyDescent="0.2">
      <c r="A5079" s="187" t="str">
        <f>B5079&amp;C5079&amp;D5079&amp;E5079</f>
        <v>200915A29PUBL35</v>
      </c>
      <c r="B5079" s="184">
        <v>2009</v>
      </c>
      <c r="C5079" s="184" t="s">
        <v>3</v>
      </c>
      <c r="D5079" s="184" t="s">
        <v>27</v>
      </c>
      <c r="E5079" s="184">
        <v>35</v>
      </c>
      <c r="F5079" s="184">
        <v>72575</v>
      </c>
      <c r="G5079" s="184">
        <v>0</v>
      </c>
      <c r="H5079" s="184">
        <v>1</v>
      </c>
      <c r="I5079" s="184">
        <v>1</v>
      </c>
      <c r="J5079" s="184">
        <v>0</v>
      </c>
      <c r="K5079" s="184">
        <v>0</v>
      </c>
      <c r="L5079" s="184">
        <v>0.21335170513262142</v>
      </c>
      <c r="M5079" s="184">
        <v>1979.1305322228006</v>
      </c>
    </row>
    <row r="5080" spans="1:13" x14ac:dyDescent="0.2">
      <c r="A5080" s="187" t="str">
        <f>B5080&amp;C5080&amp;D5080&amp;E5080</f>
        <v>200915A29SCA135</v>
      </c>
      <c r="B5080" s="184">
        <v>2009</v>
      </c>
      <c r="C5080" s="184" t="s">
        <v>3</v>
      </c>
      <c r="D5080" s="184" t="s">
        <v>29</v>
      </c>
      <c r="E5080" s="184">
        <v>35</v>
      </c>
      <c r="F5080" s="184">
        <v>373526</v>
      </c>
      <c r="G5080" s="184">
        <v>0</v>
      </c>
      <c r="H5080" s="184">
        <v>1</v>
      </c>
      <c r="I5080" s="184">
        <v>1</v>
      </c>
      <c r="J5080" s="184">
        <v>0</v>
      </c>
      <c r="K5080" s="184">
        <v>0</v>
      </c>
      <c r="L5080" s="184">
        <v>0.37046952554842233</v>
      </c>
      <c r="M5080" s="184">
        <v>671.1339245568721</v>
      </c>
    </row>
    <row r="5081" spans="1:13" x14ac:dyDescent="0.2">
      <c r="A5081" s="187" t="str">
        <f>B5081&amp;C5081&amp;D5081&amp;E5081</f>
        <v>200915A29SCA235</v>
      </c>
      <c r="B5081" s="184">
        <v>2009</v>
      </c>
      <c r="C5081" s="184" t="s">
        <v>3</v>
      </c>
      <c r="D5081" s="184" t="s">
        <v>30</v>
      </c>
      <c r="E5081" s="184">
        <v>35</v>
      </c>
      <c r="F5081" s="184">
        <v>289331</v>
      </c>
      <c r="G5081" s="184">
        <v>0</v>
      </c>
      <c r="H5081" s="184">
        <v>1</v>
      </c>
      <c r="I5081" s="184">
        <v>1</v>
      </c>
      <c r="J5081" s="184">
        <v>0</v>
      </c>
      <c r="K5081" s="184">
        <v>0</v>
      </c>
      <c r="L5081" s="184">
        <v>0.39462069394568849</v>
      </c>
      <c r="M5081" s="184">
        <v>773.54460404562349</v>
      </c>
    </row>
    <row r="5082" spans="1:13" x14ac:dyDescent="0.2">
      <c r="A5082" s="187" t="str">
        <f>B5082&amp;C5082&amp;D5082&amp;E5082</f>
        <v>200915A29SREM35</v>
      </c>
      <c r="B5082" s="184">
        <v>2009</v>
      </c>
      <c r="C5082" s="184" t="s">
        <v>3</v>
      </c>
      <c r="D5082" s="184" t="s">
        <v>35</v>
      </c>
      <c r="E5082" s="184">
        <v>35</v>
      </c>
      <c r="F5082" s="184">
        <v>39675</v>
      </c>
      <c r="G5082" s="184">
        <v>0</v>
      </c>
      <c r="H5082" s="184">
        <v>1</v>
      </c>
      <c r="I5082" s="184">
        <v>1</v>
      </c>
      <c r="J5082" s="184">
        <v>0</v>
      </c>
      <c r="K5082" s="184">
        <v>0</v>
      </c>
      <c r="L5082" s="184">
        <v>0.53653434152488977</v>
      </c>
      <c r="M5082" s="184">
        <v>0</v>
      </c>
    </row>
    <row r="5083" spans="1:13" x14ac:dyDescent="0.2">
      <c r="A5083" s="187" t="str">
        <f>B5083&amp;C5083&amp;D5083&amp;E5083</f>
        <v>200915A29TDOM35</v>
      </c>
      <c r="B5083" s="184">
        <v>2009</v>
      </c>
      <c r="C5083" s="184" t="s">
        <v>3</v>
      </c>
      <c r="D5083" s="184" t="s">
        <v>33</v>
      </c>
      <c r="E5083" s="184">
        <v>35</v>
      </c>
      <c r="F5083" s="184">
        <v>112239</v>
      </c>
      <c r="G5083" s="184">
        <v>0</v>
      </c>
      <c r="H5083" s="184">
        <v>1</v>
      </c>
      <c r="I5083" s="184">
        <v>1</v>
      </c>
      <c r="J5083" s="184">
        <v>0</v>
      </c>
      <c r="K5083" s="184">
        <v>0</v>
      </c>
      <c r="L5083" s="184">
        <v>0.17244451572091699</v>
      </c>
      <c r="M5083" s="184">
        <v>528.51826287589131</v>
      </c>
    </row>
    <row r="5084" spans="1:13" x14ac:dyDescent="0.2">
      <c r="A5084" s="187" t="str">
        <f>B5084&amp;C5084&amp;D5084&amp;E5084</f>
        <v>200918A24AGCC35</v>
      </c>
      <c r="B5084" s="184">
        <v>2009</v>
      </c>
      <c r="C5084" s="184" t="s">
        <v>1</v>
      </c>
      <c r="D5084" s="184" t="s">
        <v>23</v>
      </c>
      <c r="E5084" s="184">
        <v>35</v>
      </c>
      <c r="F5084" s="184">
        <v>1936</v>
      </c>
      <c r="G5084" s="184">
        <v>0</v>
      </c>
      <c r="H5084" s="184">
        <v>1</v>
      </c>
      <c r="I5084" s="184">
        <v>1</v>
      </c>
      <c r="J5084" s="184">
        <v>0</v>
      </c>
      <c r="K5084" s="184">
        <v>0</v>
      </c>
      <c r="L5084" s="184">
        <v>0.5</v>
      </c>
      <c r="M5084" s="184">
        <v>589.92417730393424</v>
      </c>
    </row>
    <row r="5085" spans="1:13" x14ac:dyDescent="0.2">
      <c r="A5085" s="187" t="str">
        <f>B5085&amp;C5085&amp;D5085&amp;E5085</f>
        <v>200918A24CCA135</v>
      </c>
      <c r="B5085" s="184">
        <v>2009</v>
      </c>
      <c r="C5085" s="184" t="s">
        <v>1</v>
      </c>
      <c r="D5085" s="184" t="s">
        <v>24</v>
      </c>
      <c r="E5085" s="184">
        <v>35</v>
      </c>
      <c r="F5085" s="184">
        <v>244824</v>
      </c>
      <c r="G5085" s="184">
        <v>0</v>
      </c>
      <c r="H5085" s="184">
        <v>1</v>
      </c>
      <c r="I5085" s="184">
        <v>1</v>
      </c>
      <c r="J5085" s="184">
        <v>0</v>
      </c>
      <c r="K5085" s="184">
        <v>0</v>
      </c>
      <c r="L5085" s="184">
        <v>0.25295722641571089</v>
      </c>
      <c r="M5085" s="184">
        <v>980.83407796944493</v>
      </c>
    </row>
    <row r="5086" spans="1:13" x14ac:dyDescent="0.2">
      <c r="A5086" s="187" t="str">
        <f>B5086&amp;C5086&amp;D5086&amp;E5086</f>
        <v>200918A24CCA235</v>
      </c>
      <c r="B5086" s="184">
        <v>2009</v>
      </c>
      <c r="C5086" s="184" t="s">
        <v>1</v>
      </c>
      <c r="D5086" s="184" t="s">
        <v>25</v>
      </c>
      <c r="E5086" s="184">
        <v>35</v>
      </c>
      <c r="F5086" s="184">
        <v>772202</v>
      </c>
      <c r="G5086" s="184">
        <v>0</v>
      </c>
      <c r="H5086" s="184">
        <v>1</v>
      </c>
      <c r="I5086" s="184">
        <v>1</v>
      </c>
      <c r="J5086" s="184">
        <v>0</v>
      </c>
      <c r="K5086" s="184">
        <v>0</v>
      </c>
      <c r="L5086" s="184">
        <v>0.23934540444080693</v>
      </c>
      <c r="M5086" s="184">
        <v>1017.8813195712654</v>
      </c>
    </row>
    <row r="5087" spans="1:13" x14ac:dyDescent="0.2">
      <c r="A5087" s="187" t="str">
        <f>B5087&amp;C5087&amp;D5087&amp;E5087</f>
        <v>200918A24CONT35</v>
      </c>
      <c r="B5087" s="184">
        <v>2009</v>
      </c>
      <c r="C5087" s="184" t="s">
        <v>1</v>
      </c>
      <c r="D5087" s="184" t="s">
        <v>31</v>
      </c>
      <c r="E5087" s="184">
        <v>35</v>
      </c>
      <c r="F5087" s="184">
        <v>89027</v>
      </c>
      <c r="G5087" s="184">
        <v>0</v>
      </c>
      <c r="H5087" s="184">
        <v>1</v>
      </c>
      <c r="I5087" s="184">
        <v>1</v>
      </c>
      <c r="J5087" s="184">
        <v>0</v>
      </c>
      <c r="K5087" s="184">
        <v>0</v>
      </c>
      <c r="L5087" s="184">
        <v>9.7813023015489678E-2</v>
      </c>
      <c r="M5087" s="184">
        <v>964.1675174936712</v>
      </c>
    </row>
    <row r="5088" spans="1:13" x14ac:dyDescent="0.2">
      <c r="A5088" s="187" t="str">
        <f>B5088&amp;C5088&amp;D5088&amp;E5088</f>
        <v>200918A24EMPR35</v>
      </c>
      <c r="B5088" s="184">
        <v>2009</v>
      </c>
      <c r="C5088" s="184" t="s">
        <v>1</v>
      </c>
      <c r="D5088" s="184" t="s">
        <v>32</v>
      </c>
      <c r="E5088" s="184">
        <v>35</v>
      </c>
      <c r="F5088" s="184">
        <v>9679</v>
      </c>
      <c r="G5088" s="184">
        <v>0</v>
      </c>
      <c r="H5088" s="184">
        <v>1</v>
      </c>
      <c r="I5088" s="184">
        <v>1</v>
      </c>
      <c r="J5088" s="184">
        <v>0</v>
      </c>
      <c r="K5088" s="184">
        <v>0</v>
      </c>
      <c r="L5088" s="184">
        <v>0.20002066329166235</v>
      </c>
      <c r="M5088" s="184">
        <v>2077.1353951044612</v>
      </c>
    </row>
    <row r="5089" spans="1:13" x14ac:dyDescent="0.2">
      <c r="A5089" s="187" t="str">
        <f>B5089&amp;C5089&amp;D5089&amp;E5089</f>
        <v>200918A24INAT35</v>
      </c>
      <c r="B5089" s="184">
        <v>2009</v>
      </c>
      <c r="C5089" s="184" t="s">
        <v>1</v>
      </c>
      <c r="D5089" s="184" t="s">
        <v>54</v>
      </c>
      <c r="E5089" s="184">
        <v>35</v>
      </c>
      <c r="F5089" s="184">
        <v>821557</v>
      </c>
      <c r="G5089" s="184">
        <v>1</v>
      </c>
      <c r="H5089" s="184">
        <v>0.48646046470299686</v>
      </c>
      <c r="I5089" s="184">
        <v>0</v>
      </c>
      <c r="J5089" s="184">
        <v>0.30152381392891792</v>
      </c>
      <c r="K5089" s="184">
        <v>0.65488578394438857</v>
      </c>
      <c r="L5089" s="184">
        <v>0.34511421605561149</v>
      </c>
    </row>
    <row r="5090" spans="1:13" x14ac:dyDescent="0.2">
      <c r="A5090" s="187" t="str">
        <f>B5090&amp;C5090&amp;D5090&amp;E5090</f>
        <v>200918A24MILI35</v>
      </c>
      <c r="B5090" s="184">
        <v>2009</v>
      </c>
      <c r="C5090" s="184" t="s">
        <v>1</v>
      </c>
      <c r="D5090" s="184" t="s">
        <v>26</v>
      </c>
      <c r="E5090" s="184">
        <v>35</v>
      </c>
      <c r="F5090" s="184">
        <v>3869</v>
      </c>
      <c r="G5090" s="184">
        <v>0</v>
      </c>
      <c r="H5090" s="184">
        <v>1</v>
      </c>
      <c r="I5090" s="184">
        <v>1</v>
      </c>
      <c r="J5090" s="184">
        <v>0</v>
      </c>
      <c r="K5090" s="184">
        <v>0</v>
      </c>
      <c r="L5090" s="184">
        <v>0.25019384853967436</v>
      </c>
      <c r="M5090" s="184">
        <v>974.87604116449063</v>
      </c>
    </row>
    <row r="5091" spans="1:13" x14ac:dyDescent="0.2">
      <c r="A5091" s="187" t="str">
        <f>B5091&amp;C5091&amp;D5091&amp;E5091</f>
        <v>200918A24PUBL35</v>
      </c>
      <c r="B5091" s="184">
        <v>2009</v>
      </c>
      <c r="C5091" s="184" t="s">
        <v>1</v>
      </c>
      <c r="D5091" s="184" t="s">
        <v>27</v>
      </c>
      <c r="E5091" s="184">
        <v>35</v>
      </c>
      <c r="F5091" s="184">
        <v>26127</v>
      </c>
      <c r="G5091" s="184">
        <v>0</v>
      </c>
      <c r="H5091" s="184">
        <v>1</v>
      </c>
      <c r="I5091" s="184">
        <v>1</v>
      </c>
      <c r="J5091" s="184">
        <v>0</v>
      </c>
      <c r="K5091" s="184">
        <v>0</v>
      </c>
      <c r="L5091" s="184">
        <v>0.29628353810234626</v>
      </c>
      <c r="M5091" s="184">
        <v>1427.3231357842897</v>
      </c>
    </row>
    <row r="5092" spans="1:13" x14ac:dyDescent="0.2">
      <c r="A5092" s="187" t="str">
        <f>B5092&amp;C5092&amp;D5092&amp;E5092</f>
        <v>200918A24SCA135</v>
      </c>
      <c r="B5092" s="184">
        <v>2009</v>
      </c>
      <c r="C5092" s="184" t="s">
        <v>1</v>
      </c>
      <c r="D5092" s="184" t="s">
        <v>29</v>
      </c>
      <c r="E5092" s="184">
        <v>35</v>
      </c>
      <c r="F5092" s="184">
        <v>200309</v>
      </c>
      <c r="G5092" s="184">
        <v>0</v>
      </c>
      <c r="H5092" s="184">
        <v>1</v>
      </c>
      <c r="I5092" s="184">
        <v>1</v>
      </c>
      <c r="J5092" s="184">
        <v>0</v>
      </c>
      <c r="K5092" s="184">
        <v>0</v>
      </c>
      <c r="L5092" s="184">
        <v>0.31886734994433602</v>
      </c>
      <c r="M5092" s="184">
        <v>638.04267989322238</v>
      </c>
    </row>
    <row r="5093" spans="1:13" x14ac:dyDescent="0.2">
      <c r="A5093" s="187" t="str">
        <f>B5093&amp;C5093&amp;D5093&amp;E5093</f>
        <v>200918A24SCA235</v>
      </c>
      <c r="B5093" s="184">
        <v>2009</v>
      </c>
      <c r="C5093" s="184" t="s">
        <v>1</v>
      </c>
      <c r="D5093" s="184" t="s">
        <v>30</v>
      </c>
      <c r="E5093" s="184">
        <v>35</v>
      </c>
      <c r="F5093" s="184">
        <v>158700</v>
      </c>
      <c r="G5093" s="184">
        <v>0</v>
      </c>
      <c r="H5093" s="184">
        <v>1</v>
      </c>
      <c r="I5093" s="184">
        <v>1</v>
      </c>
      <c r="J5093" s="184">
        <v>0</v>
      </c>
      <c r="K5093" s="184">
        <v>0</v>
      </c>
      <c r="L5093" s="184">
        <v>0.34753623188405797</v>
      </c>
      <c r="M5093" s="184">
        <v>731.81178782177074</v>
      </c>
    </row>
    <row r="5094" spans="1:13" x14ac:dyDescent="0.2">
      <c r="A5094" s="187" t="str">
        <f>B5094&amp;C5094&amp;D5094&amp;E5094</f>
        <v>200918A24SREM35</v>
      </c>
      <c r="B5094" s="184">
        <v>2009</v>
      </c>
      <c r="C5094" s="184" t="s">
        <v>1</v>
      </c>
      <c r="D5094" s="184" t="s">
        <v>35</v>
      </c>
      <c r="E5094" s="184">
        <v>35</v>
      </c>
      <c r="F5094" s="184">
        <v>9679</v>
      </c>
      <c r="G5094" s="184">
        <v>0</v>
      </c>
      <c r="H5094" s="184">
        <v>1</v>
      </c>
      <c r="I5094" s="184">
        <v>1</v>
      </c>
      <c r="J5094" s="184">
        <v>0</v>
      </c>
      <c r="K5094" s="184">
        <v>0</v>
      </c>
      <c r="L5094" s="184">
        <v>0.5999586734166753</v>
      </c>
      <c r="M5094" s="184">
        <v>0</v>
      </c>
    </row>
    <row r="5095" spans="1:13" x14ac:dyDescent="0.2">
      <c r="A5095" s="187" t="str">
        <f>B5095&amp;C5095&amp;D5095&amp;E5095</f>
        <v>200918A24TDOM35</v>
      </c>
      <c r="B5095" s="184">
        <v>2009</v>
      </c>
      <c r="C5095" s="184" t="s">
        <v>1</v>
      </c>
      <c r="D5095" s="184" t="s">
        <v>33</v>
      </c>
      <c r="E5095" s="184">
        <v>35</v>
      </c>
      <c r="F5095" s="184">
        <v>42577</v>
      </c>
      <c r="G5095" s="184">
        <v>0</v>
      </c>
      <c r="H5095" s="184">
        <v>1</v>
      </c>
      <c r="I5095" s="184">
        <v>1</v>
      </c>
      <c r="J5095" s="184">
        <v>0</v>
      </c>
      <c r="K5095" s="184">
        <v>0</v>
      </c>
      <c r="L5095" s="184">
        <v>0.20457054278131384</v>
      </c>
      <c r="M5095" s="184">
        <v>541.32793694479426</v>
      </c>
    </row>
    <row r="5096" spans="1:13" x14ac:dyDescent="0.2">
      <c r="A5096" s="187" t="str">
        <f>B5096&amp;C5096&amp;D5096&amp;E5096</f>
        <v>200925A29AGCC35</v>
      </c>
      <c r="B5096" s="184">
        <v>2009</v>
      </c>
      <c r="C5096" s="184" t="s">
        <v>2</v>
      </c>
      <c r="D5096" s="184" t="s">
        <v>23</v>
      </c>
      <c r="E5096" s="184">
        <v>35</v>
      </c>
      <c r="F5096" s="184">
        <v>968</v>
      </c>
      <c r="G5096" s="184">
        <v>0</v>
      </c>
      <c r="H5096" s="184">
        <v>1</v>
      </c>
      <c r="I5096" s="184">
        <v>1</v>
      </c>
      <c r="J5096" s="184">
        <v>0</v>
      </c>
      <c r="K5096" s="184">
        <v>0</v>
      </c>
      <c r="L5096" s="184">
        <v>0</v>
      </c>
      <c r="M5096" s="184">
        <v>561.83254981327059</v>
      </c>
    </row>
    <row r="5097" spans="1:13" x14ac:dyDescent="0.2">
      <c r="A5097" s="187" t="str">
        <f>B5097&amp;C5097&amp;D5097&amp;E5097</f>
        <v>200925A29CCA135</v>
      </c>
      <c r="B5097" s="184">
        <v>2009</v>
      </c>
      <c r="C5097" s="184" t="s">
        <v>2</v>
      </c>
      <c r="D5097" s="184" t="s">
        <v>24</v>
      </c>
      <c r="E5097" s="184">
        <v>35</v>
      </c>
      <c r="F5097" s="184">
        <v>203215</v>
      </c>
      <c r="G5097" s="184">
        <v>0</v>
      </c>
      <c r="H5097" s="184">
        <v>1</v>
      </c>
      <c r="I5097" s="184">
        <v>1</v>
      </c>
      <c r="J5097" s="184">
        <v>0</v>
      </c>
      <c r="K5097" s="184">
        <v>0</v>
      </c>
      <c r="L5097" s="184">
        <v>0.13333661393105825</v>
      </c>
      <c r="M5097" s="184">
        <v>1234.4404231355181</v>
      </c>
    </row>
    <row r="5098" spans="1:13" x14ac:dyDescent="0.2">
      <c r="A5098" s="187" t="str">
        <f>B5098&amp;C5098&amp;D5098&amp;E5098</f>
        <v>200925A29CCA235</v>
      </c>
      <c r="B5098" s="184">
        <v>2009</v>
      </c>
      <c r="C5098" s="184" t="s">
        <v>2</v>
      </c>
      <c r="D5098" s="184" t="s">
        <v>25</v>
      </c>
      <c r="E5098" s="184">
        <v>35</v>
      </c>
      <c r="F5098" s="184">
        <v>726708</v>
      </c>
      <c r="G5098" s="184">
        <v>0</v>
      </c>
      <c r="H5098" s="184">
        <v>1</v>
      </c>
      <c r="I5098" s="184">
        <v>1</v>
      </c>
      <c r="J5098" s="184">
        <v>0</v>
      </c>
      <c r="K5098" s="184">
        <v>0</v>
      </c>
      <c r="L5098" s="184">
        <v>0.14115710849474616</v>
      </c>
      <c r="M5098" s="184">
        <v>1544.9632858069454</v>
      </c>
    </row>
    <row r="5099" spans="1:13" x14ac:dyDescent="0.2">
      <c r="A5099" s="187" t="str">
        <f>B5099&amp;C5099&amp;D5099&amp;E5099</f>
        <v>200925A29CONT35</v>
      </c>
      <c r="B5099" s="184">
        <v>2009</v>
      </c>
      <c r="C5099" s="184" t="s">
        <v>2</v>
      </c>
      <c r="D5099" s="184" t="s">
        <v>31</v>
      </c>
      <c r="E5099" s="184">
        <v>35</v>
      </c>
      <c r="F5099" s="184">
        <v>139336</v>
      </c>
      <c r="G5099" s="184">
        <v>0</v>
      </c>
      <c r="H5099" s="184">
        <v>1</v>
      </c>
      <c r="I5099" s="184">
        <v>1</v>
      </c>
      <c r="J5099" s="184">
        <v>0</v>
      </c>
      <c r="K5099" s="184">
        <v>0</v>
      </c>
      <c r="L5099" s="184">
        <v>3.4707469713498307E-2</v>
      </c>
      <c r="M5099" s="184">
        <v>1470.0040319520892</v>
      </c>
    </row>
    <row r="5100" spans="1:13" x14ac:dyDescent="0.2">
      <c r="A5100" s="187" t="str">
        <f>B5100&amp;C5100&amp;D5100&amp;E5100</f>
        <v>200925A29EMPR35</v>
      </c>
      <c r="B5100" s="184">
        <v>2009</v>
      </c>
      <c r="C5100" s="184" t="s">
        <v>2</v>
      </c>
      <c r="D5100" s="184" t="s">
        <v>32</v>
      </c>
      <c r="E5100" s="184">
        <v>35</v>
      </c>
      <c r="F5100" s="184">
        <v>20317</v>
      </c>
      <c r="G5100" s="184">
        <v>0</v>
      </c>
      <c r="H5100" s="184">
        <v>1</v>
      </c>
      <c r="I5100" s="184">
        <v>1</v>
      </c>
      <c r="J5100" s="184">
        <v>0</v>
      </c>
      <c r="K5100" s="184">
        <v>0</v>
      </c>
      <c r="L5100" s="184">
        <v>4.7595609588029726E-2</v>
      </c>
      <c r="M5100" s="184">
        <v>3052.6729909964465</v>
      </c>
    </row>
    <row r="5101" spans="1:13" x14ac:dyDescent="0.2">
      <c r="A5101" s="187" t="str">
        <f>B5101&amp;C5101&amp;D5101&amp;E5101</f>
        <v>200925A29INAT35</v>
      </c>
      <c r="B5101" s="184">
        <v>2009</v>
      </c>
      <c r="C5101" s="184" t="s">
        <v>2</v>
      </c>
      <c r="D5101" s="184" t="s">
        <v>54</v>
      </c>
      <c r="E5101" s="184">
        <v>35</v>
      </c>
      <c r="F5101" s="184">
        <v>427720</v>
      </c>
      <c r="G5101" s="184">
        <v>1</v>
      </c>
      <c r="H5101" s="184">
        <v>0.44570981015617694</v>
      </c>
      <c r="I5101" s="184">
        <v>0</v>
      </c>
      <c r="J5101" s="184">
        <v>0.48868184793790331</v>
      </c>
      <c r="K5101" s="184">
        <v>0.87783596745534465</v>
      </c>
      <c r="L5101" s="184">
        <v>0.12216403254465538</v>
      </c>
    </row>
    <row r="5102" spans="1:13" x14ac:dyDescent="0.2">
      <c r="A5102" s="187" t="str">
        <f>B5102&amp;C5102&amp;D5102&amp;E5102</f>
        <v>200925A29MILI35</v>
      </c>
      <c r="B5102" s="184">
        <v>2009</v>
      </c>
      <c r="C5102" s="184" t="s">
        <v>2</v>
      </c>
      <c r="D5102" s="184" t="s">
        <v>26</v>
      </c>
      <c r="E5102" s="184">
        <v>35</v>
      </c>
      <c r="F5102" s="184">
        <v>967</v>
      </c>
      <c r="G5102" s="184">
        <v>0</v>
      </c>
      <c r="H5102" s="184">
        <v>1</v>
      </c>
      <c r="I5102" s="184">
        <v>1</v>
      </c>
      <c r="J5102" s="184">
        <v>0</v>
      </c>
      <c r="K5102" s="184">
        <v>0</v>
      </c>
      <c r="L5102" s="184">
        <v>0</v>
      </c>
      <c r="M5102" s="184">
        <v>1045.0085426526832</v>
      </c>
    </row>
    <row r="5103" spans="1:13" x14ac:dyDescent="0.2">
      <c r="A5103" s="187" t="str">
        <f>B5103&amp;C5103&amp;D5103&amp;E5103</f>
        <v>200925A29PUBL35</v>
      </c>
      <c r="B5103" s="184">
        <v>2009</v>
      </c>
      <c r="C5103" s="184" t="s">
        <v>2</v>
      </c>
      <c r="D5103" s="184" t="s">
        <v>27</v>
      </c>
      <c r="E5103" s="184">
        <v>35</v>
      </c>
      <c r="F5103" s="184">
        <v>46448</v>
      </c>
      <c r="G5103" s="184">
        <v>0</v>
      </c>
      <c r="H5103" s="184">
        <v>1</v>
      </c>
      <c r="I5103" s="184">
        <v>1</v>
      </c>
      <c r="J5103" s="184">
        <v>0</v>
      </c>
      <c r="K5103" s="184">
        <v>0</v>
      </c>
      <c r="L5103" s="184">
        <v>0.16670254908715124</v>
      </c>
      <c r="M5103" s="184">
        <v>2255.0342304420574</v>
      </c>
    </row>
    <row r="5104" spans="1:13" x14ac:dyDescent="0.2">
      <c r="A5104" s="187" t="str">
        <f>B5104&amp;C5104&amp;D5104&amp;E5104</f>
        <v>200925A29SCA135</v>
      </c>
      <c r="B5104" s="184">
        <v>2009</v>
      </c>
      <c r="C5104" s="184" t="s">
        <v>2</v>
      </c>
      <c r="D5104" s="184" t="s">
        <v>29</v>
      </c>
      <c r="E5104" s="184">
        <v>35</v>
      </c>
      <c r="F5104" s="184">
        <v>81289</v>
      </c>
      <c r="G5104" s="184">
        <v>0</v>
      </c>
      <c r="H5104" s="184">
        <v>1</v>
      </c>
      <c r="I5104" s="184">
        <v>1</v>
      </c>
      <c r="J5104" s="184">
        <v>0</v>
      </c>
      <c r="K5104" s="184">
        <v>0</v>
      </c>
      <c r="L5104" s="184">
        <v>2.3803958715201318E-2</v>
      </c>
      <c r="M5104" s="184">
        <v>1048.8068936521993</v>
      </c>
    </row>
    <row r="5105" spans="1:13" x14ac:dyDescent="0.2">
      <c r="A5105" s="187" t="str">
        <f>B5105&amp;C5105&amp;D5105&amp;E5105</f>
        <v>200925A29SCA235</v>
      </c>
      <c r="B5105" s="184">
        <v>2009</v>
      </c>
      <c r="C5105" s="184" t="s">
        <v>2</v>
      </c>
      <c r="D5105" s="184" t="s">
        <v>30</v>
      </c>
      <c r="E5105" s="184">
        <v>35</v>
      </c>
      <c r="F5105" s="184">
        <v>83222</v>
      </c>
      <c r="G5105" s="184">
        <v>0</v>
      </c>
      <c r="H5105" s="184">
        <v>1</v>
      </c>
      <c r="I5105" s="184">
        <v>1</v>
      </c>
      <c r="J5105" s="184">
        <v>0</v>
      </c>
      <c r="K5105" s="184">
        <v>0</v>
      </c>
      <c r="L5105" s="184">
        <v>0.2093196510538079</v>
      </c>
      <c r="M5105" s="184">
        <v>976.88300761727146</v>
      </c>
    </row>
    <row r="5106" spans="1:13" x14ac:dyDescent="0.2">
      <c r="A5106" s="187" t="str">
        <f>B5106&amp;C5106&amp;D5106&amp;E5106</f>
        <v>200925A29SREM35</v>
      </c>
      <c r="B5106" s="184">
        <v>2009</v>
      </c>
      <c r="C5106" s="184" t="s">
        <v>2</v>
      </c>
      <c r="D5106" s="184" t="s">
        <v>35</v>
      </c>
      <c r="E5106" s="184">
        <v>35</v>
      </c>
      <c r="F5106" s="184">
        <v>14517</v>
      </c>
      <c r="G5106" s="184">
        <v>0</v>
      </c>
      <c r="H5106" s="184">
        <v>1</v>
      </c>
      <c r="I5106" s="184">
        <v>1</v>
      </c>
      <c r="J5106" s="184">
        <v>0</v>
      </c>
      <c r="K5106" s="184">
        <v>0</v>
      </c>
      <c r="L5106" s="184">
        <v>0.13336088723565476</v>
      </c>
      <c r="M5106" s="184">
        <v>0</v>
      </c>
    </row>
    <row r="5107" spans="1:13" x14ac:dyDescent="0.2">
      <c r="A5107" s="187" t="str">
        <f>B5107&amp;C5107&amp;D5107&amp;E5107</f>
        <v>200925A29TDOM35</v>
      </c>
      <c r="B5107" s="184">
        <v>2009</v>
      </c>
      <c r="C5107" s="184" t="s">
        <v>2</v>
      </c>
      <c r="D5107" s="184" t="s">
        <v>33</v>
      </c>
      <c r="E5107" s="184">
        <v>35</v>
      </c>
      <c r="F5107" s="184">
        <v>58049</v>
      </c>
      <c r="G5107" s="184">
        <v>0</v>
      </c>
      <c r="H5107" s="184">
        <v>1</v>
      </c>
      <c r="I5107" s="184">
        <v>1</v>
      </c>
      <c r="J5107" s="184">
        <v>0</v>
      </c>
      <c r="K5107" s="184">
        <v>0</v>
      </c>
      <c r="L5107" s="184">
        <v>3.3351134386466606E-2</v>
      </c>
      <c r="M5107" s="184">
        <v>572.98073848451224</v>
      </c>
    </row>
    <row r="5108" spans="1:13" x14ac:dyDescent="0.2">
      <c r="A5108" s="187" t="str">
        <f>B5108&amp;C5108&amp;D5108&amp;E5108</f>
        <v>200930EMAAGCC35</v>
      </c>
      <c r="B5108" s="184">
        <v>2009</v>
      </c>
      <c r="C5108" s="184" t="s">
        <v>4</v>
      </c>
      <c r="D5108" s="184" t="s">
        <v>23</v>
      </c>
      <c r="E5108" s="184">
        <v>35</v>
      </c>
      <c r="F5108" s="184">
        <v>2904</v>
      </c>
      <c r="G5108" s="184">
        <v>0</v>
      </c>
      <c r="H5108" s="184">
        <v>1</v>
      </c>
      <c r="I5108" s="184">
        <v>1</v>
      </c>
      <c r="J5108" s="184">
        <v>0</v>
      </c>
      <c r="K5108" s="184">
        <v>0</v>
      </c>
      <c r="L5108" s="184">
        <v>0</v>
      </c>
      <c r="M5108" s="184">
        <v>842.74882471990577</v>
      </c>
    </row>
    <row r="5109" spans="1:13" x14ac:dyDescent="0.2">
      <c r="A5109" s="187" t="str">
        <f>B5109&amp;C5109&amp;D5109&amp;E5109</f>
        <v>200930EMAAGSC35</v>
      </c>
      <c r="B5109" s="184">
        <v>2009</v>
      </c>
      <c r="C5109" s="184" t="s">
        <v>4</v>
      </c>
      <c r="D5109" s="184" t="s">
        <v>28</v>
      </c>
      <c r="E5109" s="184">
        <v>35</v>
      </c>
      <c r="F5109" s="184">
        <v>7744</v>
      </c>
      <c r="G5109" s="184">
        <v>0</v>
      </c>
      <c r="H5109" s="184">
        <v>1</v>
      </c>
      <c r="I5109" s="184">
        <v>1</v>
      </c>
      <c r="J5109" s="184">
        <v>0</v>
      </c>
      <c r="K5109" s="184">
        <v>0</v>
      </c>
      <c r="L5109" s="184">
        <v>0</v>
      </c>
      <c r="M5109" s="184">
        <v>610.99289792193179</v>
      </c>
    </row>
    <row r="5110" spans="1:13" x14ac:dyDescent="0.2">
      <c r="A5110" s="187" t="str">
        <f>B5110&amp;C5110&amp;D5110&amp;E5110</f>
        <v>200930EMAAUTO35</v>
      </c>
      <c r="B5110" s="184">
        <v>2009</v>
      </c>
      <c r="C5110" s="184" t="s">
        <v>4</v>
      </c>
      <c r="D5110" s="184" t="s">
        <v>34</v>
      </c>
      <c r="E5110" s="184">
        <v>35</v>
      </c>
      <c r="F5110" s="184">
        <v>24195</v>
      </c>
      <c r="G5110" s="184">
        <v>0</v>
      </c>
      <c r="H5110" s="184">
        <v>1</v>
      </c>
      <c r="I5110" s="184">
        <v>1</v>
      </c>
      <c r="J5110" s="184">
        <v>0</v>
      </c>
      <c r="K5110" s="184">
        <v>0</v>
      </c>
      <c r="L5110" s="184">
        <v>0</v>
      </c>
      <c r="M5110" s="184">
        <v>0</v>
      </c>
    </row>
    <row r="5111" spans="1:13" x14ac:dyDescent="0.2">
      <c r="A5111" s="187" t="str">
        <f>B5111&amp;C5111&amp;D5111&amp;E5111</f>
        <v>200930EMACCA135</v>
      </c>
      <c r="B5111" s="184">
        <v>2009</v>
      </c>
      <c r="C5111" s="184" t="s">
        <v>4</v>
      </c>
      <c r="D5111" s="184" t="s">
        <v>24</v>
      </c>
      <c r="E5111" s="184">
        <v>35</v>
      </c>
      <c r="F5111" s="184">
        <v>686085</v>
      </c>
      <c r="G5111" s="184">
        <v>0</v>
      </c>
      <c r="H5111" s="184">
        <v>1</v>
      </c>
      <c r="I5111" s="184">
        <v>1</v>
      </c>
      <c r="J5111" s="184">
        <v>0</v>
      </c>
      <c r="K5111" s="184">
        <v>0</v>
      </c>
      <c r="L5111" s="184">
        <v>5.5009218974325341E-2</v>
      </c>
      <c r="M5111" s="184">
        <v>1574.9721928587492</v>
      </c>
    </row>
    <row r="5112" spans="1:13" x14ac:dyDescent="0.2">
      <c r="A5112" s="187" t="str">
        <f>B5112&amp;C5112&amp;D5112&amp;E5112</f>
        <v>200930EMACCA235</v>
      </c>
      <c r="B5112" s="184">
        <v>2009</v>
      </c>
      <c r="C5112" s="184" t="s">
        <v>4</v>
      </c>
      <c r="D5112" s="184" t="s">
        <v>25</v>
      </c>
      <c r="E5112" s="184">
        <v>35</v>
      </c>
      <c r="F5112" s="184">
        <v>2166631</v>
      </c>
      <c r="G5112" s="184">
        <v>0</v>
      </c>
      <c r="H5112" s="184">
        <v>1</v>
      </c>
      <c r="I5112" s="184">
        <v>1</v>
      </c>
      <c r="J5112" s="184">
        <v>0</v>
      </c>
      <c r="K5112" s="184">
        <v>0</v>
      </c>
      <c r="L5112" s="184">
        <v>5.7168941088722537E-2</v>
      </c>
      <c r="M5112" s="184">
        <v>1992.3107178617986</v>
      </c>
    </row>
    <row r="5113" spans="1:13" x14ac:dyDescent="0.2">
      <c r="A5113" s="187" t="str">
        <f>B5113&amp;C5113&amp;D5113&amp;E5113</f>
        <v>200930EMACONT35</v>
      </c>
      <c r="B5113" s="184">
        <v>2009</v>
      </c>
      <c r="C5113" s="184" t="s">
        <v>4</v>
      </c>
      <c r="D5113" s="184" t="s">
        <v>31</v>
      </c>
      <c r="E5113" s="184">
        <v>35</v>
      </c>
      <c r="F5113" s="184">
        <v>1399269</v>
      </c>
      <c r="G5113" s="184">
        <v>0</v>
      </c>
      <c r="H5113" s="184">
        <v>1</v>
      </c>
      <c r="I5113" s="184">
        <v>1</v>
      </c>
      <c r="J5113" s="184">
        <v>0</v>
      </c>
      <c r="K5113" s="184">
        <v>0</v>
      </c>
      <c r="L5113" s="184">
        <v>2.7662300815640167E-2</v>
      </c>
      <c r="M5113" s="184">
        <v>1674.6608899139121</v>
      </c>
    </row>
    <row r="5114" spans="1:13" x14ac:dyDescent="0.2">
      <c r="A5114" s="187" t="str">
        <f>B5114&amp;C5114&amp;D5114&amp;E5114</f>
        <v>200930EMAEMPR35</v>
      </c>
      <c r="B5114" s="184">
        <v>2009</v>
      </c>
      <c r="C5114" s="184" t="s">
        <v>4</v>
      </c>
      <c r="D5114" s="184" t="s">
        <v>32</v>
      </c>
      <c r="E5114" s="184">
        <v>35</v>
      </c>
      <c r="F5114" s="184">
        <v>332872</v>
      </c>
      <c r="G5114" s="184">
        <v>0</v>
      </c>
      <c r="H5114" s="184">
        <v>1</v>
      </c>
      <c r="I5114" s="184">
        <v>1</v>
      </c>
      <c r="J5114" s="184">
        <v>0</v>
      </c>
      <c r="K5114" s="184">
        <v>0</v>
      </c>
      <c r="L5114" s="184">
        <v>3.4869259054531469E-2</v>
      </c>
      <c r="M5114" s="184">
        <v>4635.8254180830436</v>
      </c>
    </row>
    <row r="5115" spans="1:13" x14ac:dyDescent="0.2">
      <c r="A5115" s="187" t="str">
        <f>B5115&amp;C5115&amp;D5115&amp;E5115</f>
        <v>200930EMAINAT35</v>
      </c>
      <c r="B5115" s="184">
        <v>2009</v>
      </c>
      <c r="C5115" s="184" t="s">
        <v>4</v>
      </c>
      <c r="D5115" s="184" t="s">
        <v>54</v>
      </c>
      <c r="E5115" s="184">
        <v>35</v>
      </c>
      <c r="F5115" s="184">
        <v>3845559</v>
      </c>
      <c r="G5115" s="184">
        <v>1</v>
      </c>
      <c r="H5115" s="184">
        <v>0.11927732743146055</v>
      </c>
      <c r="I5115" s="184">
        <v>0</v>
      </c>
      <c r="J5115" s="184">
        <v>0.86537405875192652</v>
      </c>
      <c r="K5115" s="184">
        <v>0.97861221216473337</v>
      </c>
      <c r="L5115" s="184">
        <v>2.1387787835266601E-2</v>
      </c>
    </row>
    <row r="5116" spans="1:13" x14ac:dyDescent="0.2">
      <c r="A5116" s="187" t="str">
        <f>B5116&amp;C5116&amp;D5116&amp;E5116</f>
        <v>200930EMAMILI35</v>
      </c>
      <c r="B5116" s="184">
        <v>2009</v>
      </c>
      <c r="C5116" s="184" t="s">
        <v>4</v>
      </c>
      <c r="D5116" s="184" t="s">
        <v>26</v>
      </c>
      <c r="E5116" s="184">
        <v>35</v>
      </c>
      <c r="F5116" s="184">
        <v>967</v>
      </c>
      <c r="G5116" s="184">
        <v>0</v>
      </c>
      <c r="H5116" s="184">
        <v>1</v>
      </c>
      <c r="I5116" s="184">
        <v>1</v>
      </c>
      <c r="J5116" s="184">
        <v>0</v>
      </c>
      <c r="K5116" s="184">
        <v>0</v>
      </c>
      <c r="L5116" s="184">
        <v>0</v>
      </c>
    </row>
    <row r="5117" spans="1:13" x14ac:dyDescent="0.2">
      <c r="A5117" s="187" t="str">
        <f>B5117&amp;C5117&amp;D5117&amp;E5117</f>
        <v>200930EMAPUBL35</v>
      </c>
      <c r="B5117" s="184">
        <v>2009</v>
      </c>
      <c r="C5117" s="184" t="s">
        <v>4</v>
      </c>
      <c r="D5117" s="184" t="s">
        <v>27</v>
      </c>
      <c r="E5117" s="184">
        <v>35</v>
      </c>
      <c r="F5117" s="184">
        <v>418998</v>
      </c>
      <c r="G5117" s="184">
        <v>0</v>
      </c>
      <c r="H5117" s="184">
        <v>1</v>
      </c>
      <c r="I5117" s="184">
        <v>1</v>
      </c>
      <c r="J5117" s="184">
        <v>0</v>
      </c>
      <c r="K5117" s="184">
        <v>0</v>
      </c>
      <c r="L5117" s="184">
        <v>5.5429858853741548E-2</v>
      </c>
      <c r="M5117" s="184">
        <v>2844.3693606012012</v>
      </c>
    </row>
    <row r="5118" spans="1:13" x14ac:dyDescent="0.2">
      <c r="A5118" s="187" t="str">
        <f>B5118&amp;C5118&amp;D5118&amp;E5118</f>
        <v>200930EMASCA135</v>
      </c>
      <c r="B5118" s="184">
        <v>2009</v>
      </c>
      <c r="C5118" s="184" t="s">
        <v>4</v>
      </c>
      <c r="D5118" s="184" t="s">
        <v>29</v>
      </c>
      <c r="E5118" s="184">
        <v>35</v>
      </c>
      <c r="F5118" s="184">
        <v>385110</v>
      </c>
      <c r="G5118" s="184">
        <v>0</v>
      </c>
      <c r="H5118" s="184">
        <v>1</v>
      </c>
      <c r="I5118" s="184">
        <v>1</v>
      </c>
      <c r="J5118" s="184">
        <v>0</v>
      </c>
      <c r="K5118" s="184">
        <v>0</v>
      </c>
      <c r="L5118" s="184">
        <v>3.2668588195580481E-2</v>
      </c>
      <c r="M5118" s="184">
        <v>1129.3069385545234</v>
      </c>
    </row>
    <row r="5119" spans="1:13" x14ac:dyDescent="0.2">
      <c r="A5119" s="187" t="str">
        <f>B5119&amp;C5119&amp;D5119&amp;E5119</f>
        <v>200930EMASCA235</v>
      </c>
      <c r="B5119" s="184">
        <v>2009</v>
      </c>
      <c r="C5119" s="184" t="s">
        <v>4</v>
      </c>
      <c r="D5119" s="184" t="s">
        <v>30</v>
      </c>
      <c r="E5119" s="184">
        <v>35</v>
      </c>
      <c r="F5119" s="184">
        <v>282541</v>
      </c>
      <c r="G5119" s="184">
        <v>0</v>
      </c>
      <c r="H5119" s="184">
        <v>1</v>
      </c>
      <c r="I5119" s="184">
        <v>1</v>
      </c>
      <c r="J5119" s="184">
        <v>0</v>
      </c>
      <c r="K5119" s="184">
        <v>0</v>
      </c>
      <c r="L5119" s="184">
        <v>5.1369535748793979E-2</v>
      </c>
      <c r="M5119" s="184">
        <v>3661.5641576749822</v>
      </c>
    </row>
    <row r="5120" spans="1:13" x14ac:dyDescent="0.2">
      <c r="A5120" s="187" t="str">
        <f>B5120&amp;C5120&amp;D5120&amp;E5120</f>
        <v>200930EMASREM35</v>
      </c>
      <c r="B5120" s="184">
        <v>2009</v>
      </c>
      <c r="C5120" s="184" t="s">
        <v>4</v>
      </c>
      <c r="D5120" s="184" t="s">
        <v>35</v>
      </c>
      <c r="E5120" s="184">
        <v>35</v>
      </c>
      <c r="F5120" s="184">
        <v>73542</v>
      </c>
      <c r="G5120" s="184">
        <v>0</v>
      </c>
      <c r="H5120" s="184">
        <v>1</v>
      </c>
      <c r="I5120" s="184">
        <v>1</v>
      </c>
      <c r="J5120" s="184">
        <v>0</v>
      </c>
      <c r="K5120" s="184">
        <v>0</v>
      </c>
      <c r="L5120" s="184">
        <v>1.3162546572026869E-2</v>
      </c>
      <c r="M5120" s="184">
        <v>0</v>
      </c>
    </row>
    <row r="5121" spans="1:13" x14ac:dyDescent="0.2">
      <c r="A5121" s="187" t="str">
        <f>B5121&amp;C5121&amp;D5121&amp;E5121</f>
        <v>200930EMATDOM35</v>
      </c>
      <c r="B5121" s="184">
        <v>2009</v>
      </c>
      <c r="C5121" s="184" t="s">
        <v>4</v>
      </c>
      <c r="D5121" s="184" t="s">
        <v>33</v>
      </c>
      <c r="E5121" s="184">
        <v>35</v>
      </c>
      <c r="F5121" s="184">
        <v>650271</v>
      </c>
      <c r="G5121" s="184">
        <v>0</v>
      </c>
      <c r="H5121" s="184">
        <v>1</v>
      </c>
      <c r="I5121" s="184">
        <v>1</v>
      </c>
      <c r="J5121" s="184">
        <v>0</v>
      </c>
      <c r="K5121" s="184">
        <v>0</v>
      </c>
      <c r="L5121" s="184">
        <v>4.4647539256709896E-2</v>
      </c>
      <c r="M5121" s="184">
        <v>660.57090921781548</v>
      </c>
    </row>
    <row r="5122" spans="1:13" x14ac:dyDescent="0.2">
      <c r="A5122" s="187" t="str">
        <f>B5122&amp;C5122&amp;D5122&amp;E5122</f>
        <v>200915A17AGSC41</v>
      </c>
      <c r="B5122" s="184">
        <v>2009</v>
      </c>
      <c r="C5122" s="184" t="s">
        <v>0</v>
      </c>
      <c r="D5122" s="184" t="s">
        <v>28</v>
      </c>
      <c r="E5122" s="184">
        <v>41</v>
      </c>
      <c r="F5122" s="184">
        <v>1543</v>
      </c>
      <c r="G5122" s="184">
        <v>0</v>
      </c>
      <c r="H5122" s="184">
        <v>1</v>
      </c>
      <c r="I5122" s="184">
        <v>1</v>
      </c>
      <c r="J5122" s="184">
        <v>0</v>
      </c>
      <c r="K5122" s="184">
        <v>0</v>
      </c>
      <c r="L5122" s="184">
        <v>0.25016202203499677</v>
      </c>
      <c r="M5122" s="184">
        <v>393.31919657050872</v>
      </c>
    </row>
    <row r="5123" spans="1:13" x14ac:dyDescent="0.2">
      <c r="A5123" s="187" t="str">
        <f>B5123&amp;C5123&amp;D5123&amp;E5123</f>
        <v>200915A17AUTO41</v>
      </c>
      <c r="B5123" s="184">
        <v>2009</v>
      </c>
      <c r="C5123" s="184" t="s">
        <v>0</v>
      </c>
      <c r="D5123" s="184" t="s">
        <v>34</v>
      </c>
      <c r="E5123" s="184">
        <v>41</v>
      </c>
      <c r="F5123" s="184">
        <v>385</v>
      </c>
      <c r="G5123" s="184">
        <v>0</v>
      </c>
      <c r="H5123" s="184">
        <v>1</v>
      </c>
      <c r="I5123" s="184">
        <v>1</v>
      </c>
      <c r="J5123" s="184">
        <v>0</v>
      </c>
      <c r="K5123" s="184">
        <v>0</v>
      </c>
      <c r="L5123" s="184">
        <v>1</v>
      </c>
      <c r="M5123" s="184">
        <v>0</v>
      </c>
    </row>
    <row r="5124" spans="1:13" x14ac:dyDescent="0.2">
      <c r="A5124" s="187" t="str">
        <f>B5124&amp;C5124&amp;D5124&amp;E5124</f>
        <v>200915A17CCA141</v>
      </c>
      <c r="B5124" s="184">
        <v>2009</v>
      </c>
      <c r="C5124" s="184" t="s">
        <v>0</v>
      </c>
      <c r="D5124" s="184" t="s">
        <v>24</v>
      </c>
      <c r="E5124" s="184">
        <v>41</v>
      </c>
      <c r="F5124" s="184">
        <v>1928</v>
      </c>
      <c r="G5124" s="184">
        <v>0</v>
      </c>
      <c r="H5124" s="184">
        <v>1</v>
      </c>
      <c r="I5124" s="184">
        <v>1</v>
      </c>
      <c r="J5124" s="184">
        <v>0</v>
      </c>
      <c r="K5124" s="184">
        <v>0</v>
      </c>
      <c r="L5124" s="184">
        <v>0.799792531120332</v>
      </c>
      <c r="M5124" s="184">
        <v>650.73847112428211</v>
      </c>
    </row>
    <row r="5125" spans="1:13" x14ac:dyDescent="0.2">
      <c r="A5125" s="187" t="str">
        <f>B5125&amp;C5125&amp;D5125&amp;E5125</f>
        <v>200915A17CCA241</v>
      </c>
      <c r="B5125" s="184">
        <v>2009</v>
      </c>
      <c r="C5125" s="184" t="s">
        <v>0</v>
      </c>
      <c r="D5125" s="184" t="s">
        <v>25</v>
      </c>
      <c r="E5125" s="184">
        <v>41</v>
      </c>
      <c r="F5125" s="184">
        <v>3471</v>
      </c>
      <c r="G5125" s="184">
        <v>0</v>
      </c>
      <c r="H5125" s="184">
        <v>1</v>
      </c>
      <c r="I5125" s="184">
        <v>1</v>
      </c>
      <c r="J5125" s="184">
        <v>0</v>
      </c>
      <c r="K5125" s="184">
        <v>0</v>
      </c>
      <c r="L5125" s="184">
        <v>0.77787381158167679</v>
      </c>
      <c r="M5125" s="184">
        <v>565.56029502277784</v>
      </c>
    </row>
    <row r="5126" spans="1:13" x14ac:dyDescent="0.2">
      <c r="A5126" s="187" t="str">
        <f>B5126&amp;C5126&amp;D5126&amp;E5126</f>
        <v>200915A17CONT41</v>
      </c>
      <c r="B5126" s="184">
        <v>2009</v>
      </c>
      <c r="C5126" s="184" t="s">
        <v>0</v>
      </c>
      <c r="D5126" s="184" t="s">
        <v>31</v>
      </c>
      <c r="E5126" s="184">
        <v>41</v>
      </c>
      <c r="F5126" s="184">
        <v>3086</v>
      </c>
      <c r="G5126" s="184">
        <v>0</v>
      </c>
      <c r="H5126" s="184">
        <v>1</v>
      </c>
      <c r="I5126" s="184">
        <v>1</v>
      </c>
      <c r="J5126" s="184">
        <v>0</v>
      </c>
      <c r="K5126" s="184">
        <v>0</v>
      </c>
      <c r="L5126" s="184">
        <v>0.37491898898250164</v>
      </c>
      <c r="M5126" s="184">
        <v>460.3822678761523</v>
      </c>
    </row>
    <row r="5127" spans="1:13" x14ac:dyDescent="0.2">
      <c r="A5127" s="187" t="str">
        <f>B5127&amp;C5127&amp;D5127&amp;E5127</f>
        <v>200915A17INAT41</v>
      </c>
      <c r="B5127" s="184">
        <v>2009</v>
      </c>
      <c r="C5127" s="184" t="s">
        <v>0</v>
      </c>
      <c r="D5127" s="184" t="s">
        <v>54</v>
      </c>
      <c r="E5127" s="184">
        <v>41</v>
      </c>
      <c r="F5127" s="184">
        <v>110680</v>
      </c>
      <c r="G5127" s="184">
        <v>1</v>
      </c>
      <c r="H5127" s="184">
        <v>0.12189194073003252</v>
      </c>
      <c r="I5127" s="184">
        <v>0</v>
      </c>
      <c r="J5127" s="184">
        <v>0.12896638959161547</v>
      </c>
      <c r="K5127" s="184">
        <v>0.16729309721720276</v>
      </c>
      <c r="L5127" s="184">
        <v>0.83270690278279724</v>
      </c>
    </row>
    <row r="5128" spans="1:13" x14ac:dyDescent="0.2">
      <c r="A5128" s="187" t="str">
        <f>B5128&amp;C5128&amp;D5128&amp;E5128</f>
        <v>200915A17SCA141</v>
      </c>
      <c r="B5128" s="184">
        <v>2009</v>
      </c>
      <c r="C5128" s="184" t="s">
        <v>0</v>
      </c>
      <c r="D5128" s="184" t="s">
        <v>29</v>
      </c>
      <c r="E5128" s="184">
        <v>41</v>
      </c>
      <c r="F5128" s="184">
        <v>20436</v>
      </c>
      <c r="G5128" s="184">
        <v>0</v>
      </c>
      <c r="H5128" s="184">
        <v>1</v>
      </c>
      <c r="I5128" s="184">
        <v>1</v>
      </c>
      <c r="J5128" s="184">
        <v>0</v>
      </c>
      <c r="K5128" s="184">
        <v>0</v>
      </c>
      <c r="L5128" s="184">
        <v>0.83015267175572516</v>
      </c>
      <c r="M5128" s="184">
        <v>436.8387185813155</v>
      </c>
    </row>
    <row r="5129" spans="1:13" x14ac:dyDescent="0.2">
      <c r="A5129" s="187" t="str">
        <f>B5129&amp;C5129&amp;D5129&amp;E5129</f>
        <v>200915A17SCA241</v>
      </c>
      <c r="B5129" s="184">
        <v>2009</v>
      </c>
      <c r="C5129" s="184" t="s">
        <v>0</v>
      </c>
      <c r="D5129" s="184" t="s">
        <v>30</v>
      </c>
      <c r="E5129" s="184">
        <v>41</v>
      </c>
      <c r="F5129" s="184">
        <v>10411</v>
      </c>
      <c r="G5129" s="184">
        <v>0</v>
      </c>
      <c r="H5129" s="184">
        <v>1</v>
      </c>
      <c r="I5129" s="184">
        <v>1</v>
      </c>
      <c r="J5129" s="184">
        <v>0</v>
      </c>
      <c r="K5129" s="184">
        <v>0</v>
      </c>
      <c r="L5129" s="184">
        <v>0.74056286619921241</v>
      </c>
      <c r="M5129" s="184">
        <v>491.66052238957508</v>
      </c>
    </row>
    <row r="5130" spans="1:13" x14ac:dyDescent="0.2">
      <c r="A5130" s="187" t="str">
        <f>B5130&amp;C5130&amp;D5130&amp;E5130</f>
        <v>200915A17SREM41</v>
      </c>
      <c r="B5130" s="184">
        <v>2009</v>
      </c>
      <c r="C5130" s="184" t="s">
        <v>0</v>
      </c>
      <c r="D5130" s="184" t="s">
        <v>35</v>
      </c>
      <c r="E5130" s="184">
        <v>41</v>
      </c>
      <c r="F5130" s="184">
        <v>3087</v>
      </c>
      <c r="G5130" s="184">
        <v>0</v>
      </c>
      <c r="H5130" s="184">
        <v>1</v>
      </c>
      <c r="I5130" s="184">
        <v>1</v>
      </c>
      <c r="J5130" s="184">
        <v>0</v>
      </c>
      <c r="K5130" s="184">
        <v>0</v>
      </c>
      <c r="L5130" s="184">
        <v>0.62487852283770651</v>
      </c>
      <c r="M5130" s="184">
        <v>0</v>
      </c>
    </row>
    <row r="5131" spans="1:13" x14ac:dyDescent="0.2">
      <c r="A5131" s="187" t="str">
        <f>B5131&amp;C5131&amp;D5131&amp;E5131</f>
        <v>200915A17TDOM41</v>
      </c>
      <c r="B5131" s="184">
        <v>2009</v>
      </c>
      <c r="C5131" s="184" t="s">
        <v>0</v>
      </c>
      <c r="D5131" s="184" t="s">
        <v>33</v>
      </c>
      <c r="E5131" s="184">
        <v>41</v>
      </c>
      <c r="F5131" s="184">
        <v>1930</v>
      </c>
      <c r="G5131" s="184">
        <v>0</v>
      </c>
      <c r="H5131" s="184">
        <v>1</v>
      </c>
      <c r="I5131" s="184">
        <v>1</v>
      </c>
      <c r="J5131" s="184">
        <v>0</v>
      </c>
      <c r="K5131" s="184">
        <v>0</v>
      </c>
      <c r="L5131" s="184">
        <v>0.4</v>
      </c>
      <c r="M5131" s="184">
        <v>204.50704813203052</v>
      </c>
    </row>
    <row r="5132" spans="1:13" x14ac:dyDescent="0.2">
      <c r="A5132" s="187" t="str">
        <f>B5132&amp;C5132&amp;D5132&amp;E5132</f>
        <v>200915A29AGCC41</v>
      </c>
      <c r="B5132" s="184">
        <v>2009</v>
      </c>
      <c r="C5132" s="184" t="s">
        <v>3</v>
      </c>
      <c r="D5132" s="184" t="s">
        <v>23</v>
      </c>
      <c r="E5132" s="184">
        <v>41</v>
      </c>
      <c r="F5132" s="184">
        <v>1927</v>
      </c>
      <c r="G5132" s="184">
        <v>0</v>
      </c>
      <c r="H5132" s="184">
        <v>1</v>
      </c>
      <c r="I5132" s="184">
        <v>1</v>
      </c>
      <c r="J5132" s="184">
        <v>0</v>
      </c>
      <c r="K5132" s="184">
        <v>0</v>
      </c>
      <c r="L5132" s="184">
        <v>0</v>
      </c>
      <c r="M5132" s="184">
        <v>742.59276996544054</v>
      </c>
    </row>
    <row r="5133" spans="1:13" x14ac:dyDescent="0.2">
      <c r="A5133" s="187" t="str">
        <f>B5133&amp;C5133&amp;D5133&amp;E5133</f>
        <v>200915A29AGSC41</v>
      </c>
      <c r="B5133" s="184">
        <v>2009</v>
      </c>
      <c r="C5133" s="184" t="s">
        <v>3</v>
      </c>
      <c r="D5133" s="184" t="s">
        <v>28</v>
      </c>
      <c r="E5133" s="184">
        <v>41</v>
      </c>
      <c r="F5133" s="184">
        <v>3857</v>
      </c>
      <c r="G5133" s="184">
        <v>0</v>
      </c>
      <c r="H5133" s="184">
        <v>1</v>
      </c>
      <c r="I5133" s="184">
        <v>1</v>
      </c>
      <c r="J5133" s="184">
        <v>0</v>
      </c>
      <c r="K5133" s="184">
        <v>0</v>
      </c>
      <c r="L5133" s="184">
        <v>0.20015556131708581</v>
      </c>
      <c r="M5133" s="184">
        <v>567.38241243911602</v>
      </c>
    </row>
    <row r="5134" spans="1:13" x14ac:dyDescent="0.2">
      <c r="A5134" s="187" t="str">
        <f>B5134&amp;C5134&amp;D5134&amp;E5134</f>
        <v>200915A29AUTO41</v>
      </c>
      <c r="B5134" s="184">
        <v>2009</v>
      </c>
      <c r="C5134" s="184" t="s">
        <v>3</v>
      </c>
      <c r="D5134" s="184" t="s">
        <v>34</v>
      </c>
      <c r="E5134" s="184">
        <v>41</v>
      </c>
      <c r="F5134" s="184">
        <v>1543</v>
      </c>
      <c r="G5134" s="184">
        <v>0</v>
      </c>
      <c r="H5134" s="184">
        <v>1</v>
      </c>
      <c r="I5134" s="184">
        <v>1</v>
      </c>
      <c r="J5134" s="184">
        <v>0</v>
      </c>
      <c r="K5134" s="184">
        <v>0</v>
      </c>
      <c r="L5134" s="184">
        <v>0.24951393389500973</v>
      </c>
      <c r="M5134" s="184">
        <v>0</v>
      </c>
    </row>
    <row r="5135" spans="1:13" x14ac:dyDescent="0.2">
      <c r="A5135" s="187" t="str">
        <f>B5135&amp;C5135&amp;D5135&amp;E5135</f>
        <v>200915A29CCA141</v>
      </c>
      <c r="B5135" s="184">
        <v>2009</v>
      </c>
      <c r="C5135" s="184" t="s">
        <v>3</v>
      </c>
      <c r="D5135" s="184" t="s">
        <v>24</v>
      </c>
      <c r="E5135" s="184">
        <v>41</v>
      </c>
      <c r="F5135" s="184">
        <v>83669</v>
      </c>
      <c r="G5135" s="184">
        <v>0</v>
      </c>
      <c r="H5135" s="184">
        <v>1</v>
      </c>
      <c r="I5135" s="184">
        <v>1</v>
      </c>
      <c r="J5135" s="184">
        <v>0</v>
      </c>
      <c r="K5135" s="184">
        <v>0</v>
      </c>
      <c r="L5135" s="184">
        <v>0.16589178787842571</v>
      </c>
      <c r="M5135" s="184">
        <v>1053.7265906750206</v>
      </c>
    </row>
    <row r="5136" spans="1:13" x14ac:dyDescent="0.2">
      <c r="A5136" s="187" t="str">
        <f>B5136&amp;C5136&amp;D5136&amp;E5136</f>
        <v>200915A29CCA241</v>
      </c>
      <c r="B5136" s="184">
        <v>2009</v>
      </c>
      <c r="C5136" s="184" t="s">
        <v>3</v>
      </c>
      <c r="D5136" s="184" t="s">
        <v>25</v>
      </c>
      <c r="E5136" s="184">
        <v>41</v>
      </c>
      <c r="F5136" s="184">
        <v>223649</v>
      </c>
      <c r="G5136" s="184">
        <v>0</v>
      </c>
      <c r="H5136" s="184">
        <v>1</v>
      </c>
      <c r="I5136" s="184">
        <v>1</v>
      </c>
      <c r="J5136" s="184">
        <v>0</v>
      </c>
      <c r="K5136" s="184">
        <v>0</v>
      </c>
      <c r="L5136" s="184">
        <v>0.21380377287624805</v>
      </c>
      <c r="M5136" s="184">
        <v>1187.7076285610942</v>
      </c>
    </row>
    <row r="5137" spans="1:13" x14ac:dyDescent="0.2">
      <c r="A5137" s="187" t="str">
        <f>B5137&amp;C5137&amp;D5137&amp;E5137</f>
        <v>200915A29CONT41</v>
      </c>
      <c r="B5137" s="184">
        <v>2009</v>
      </c>
      <c r="C5137" s="184" t="s">
        <v>3</v>
      </c>
      <c r="D5137" s="184" t="s">
        <v>31</v>
      </c>
      <c r="E5137" s="184">
        <v>41</v>
      </c>
      <c r="F5137" s="184">
        <v>53211</v>
      </c>
      <c r="G5137" s="184">
        <v>0</v>
      </c>
      <c r="H5137" s="184">
        <v>1</v>
      </c>
      <c r="I5137" s="184">
        <v>1</v>
      </c>
      <c r="J5137" s="184">
        <v>0</v>
      </c>
      <c r="K5137" s="184">
        <v>0</v>
      </c>
      <c r="L5137" s="184">
        <v>9.4172257615906488E-2</v>
      </c>
      <c r="M5137" s="184">
        <v>1178.741938753192</v>
      </c>
    </row>
    <row r="5138" spans="1:13" x14ac:dyDescent="0.2">
      <c r="A5138" s="187" t="str">
        <f>B5138&amp;C5138&amp;D5138&amp;E5138</f>
        <v>200915A29EMPR41</v>
      </c>
      <c r="B5138" s="184">
        <v>2009</v>
      </c>
      <c r="C5138" s="184" t="s">
        <v>3</v>
      </c>
      <c r="D5138" s="184" t="s">
        <v>32</v>
      </c>
      <c r="E5138" s="184">
        <v>41</v>
      </c>
      <c r="F5138" s="184">
        <v>13108</v>
      </c>
      <c r="G5138" s="184">
        <v>0</v>
      </c>
      <c r="H5138" s="184">
        <v>1</v>
      </c>
      <c r="I5138" s="184">
        <v>1</v>
      </c>
      <c r="J5138" s="184">
        <v>0</v>
      </c>
      <c r="K5138" s="184">
        <v>0</v>
      </c>
      <c r="L5138" s="184">
        <v>5.8895331095514189E-2</v>
      </c>
      <c r="M5138" s="184">
        <v>3834.8286160187213</v>
      </c>
    </row>
    <row r="5139" spans="1:13" x14ac:dyDescent="0.2">
      <c r="A5139" s="187" t="str">
        <f>B5139&amp;C5139&amp;D5139&amp;E5139</f>
        <v>200915A29INAT41</v>
      </c>
      <c r="B5139" s="184">
        <v>2009</v>
      </c>
      <c r="C5139" s="184" t="s">
        <v>3</v>
      </c>
      <c r="D5139" s="184" t="s">
        <v>54</v>
      </c>
      <c r="E5139" s="184">
        <v>41</v>
      </c>
      <c r="F5139" s="184">
        <v>279187</v>
      </c>
      <c r="G5139" s="184">
        <v>1</v>
      </c>
      <c r="H5139" s="184">
        <v>0.2900385762947415</v>
      </c>
      <c r="I5139" s="184">
        <v>0</v>
      </c>
      <c r="J5139" s="184">
        <v>0.28730205919330054</v>
      </c>
      <c r="K5139" s="184">
        <v>0.48205682929362759</v>
      </c>
      <c r="L5139" s="184">
        <v>0.51794317070637241</v>
      </c>
    </row>
    <row r="5140" spans="1:13" x14ac:dyDescent="0.2">
      <c r="A5140" s="187" t="str">
        <f>B5140&amp;C5140&amp;D5140&amp;E5140</f>
        <v>200915A29MILI41</v>
      </c>
      <c r="B5140" s="184">
        <v>2009</v>
      </c>
      <c r="C5140" s="184" t="s">
        <v>3</v>
      </c>
      <c r="D5140" s="184" t="s">
        <v>26</v>
      </c>
      <c r="E5140" s="184">
        <v>41</v>
      </c>
      <c r="F5140" s="184">
        <v>2698</v>
      </c>
      <c r="G5140" s="184">
        <v>0</v>
      </c>
      <c r="H5140" s="184">
        <v>1</v>
      </c>
      <c r="I5140" s="184">
        <v>1</v>
      </c>
      <c r="J5140" s="184">
        <v>0</v>
      </c>
      <c r="K5140" s="184">
        <v>0</v>
      </c>
      <c r="L5140" s="184">
        <v>0.28539659006671608</v>
      </c>
      <c r="M5140" s="184">
        <v>1488.6605110463738</v>
      </c>
    </row>
    <row r="5141" spans="1:13" x14ac:dyDescent="0.2">
      <c r="A5141" s="187" t="str">
        <f>B5141&amp;C5141&amp;D5141&amp;E5141</f>
        <v>200915A29PUBL41</v>
      </c>
      <c r="B5141" s="184">
        <v>2009</v>
      </c>
      <c r="C5141" s="184" t="s">
        <v>3</v>
      </c>
      <c r="D5141" s="184" t="s">
        <v>27</v>
      </c>
      <c r="E5141" s="184">
        <v>41</v>
      </c>
      <c r="F5141" s="184">
        <v>14266</v>
      </c>
      <c r="G5141" s="184">
        <v>0</v>
      </c>
      <c r="H5141" s="184">
        <v>1</v>
      </c>
      <c r="I5141" s="184">
        <v>1</v>
      </c>
      <c r="J5141" s="184">
        <v>0</v>
      </c>
      <c r="K5141" s="184">
        <v>0</v>
      </c>
      <c r="L5141" s="184">
        <v>0.13514650217299873</v>
      </c>
      <c r="M5141" s="184">
        <v>1985.4219490322296</v>
      </c>
    </row>
    <row r="5142" spans="1:13" x14ac:dyDescent="0.2">
      <c r="A5142" s="187" t="str">
        <f>B5142&amp;C5142&amp;D5142&amp;E5142</f>
        <v>200915A29SCA141</v>
      </c>
      <c r="B5142" s="184">
        <v>2009</v>
      </c>
      <c r="C5142" s="184" t="s">
        <v>3</v>
      </c>
      <c r="D5142" s="184" t="s">
        <v>29</v>
      </c>
      <c r="E5142" s="184">
        <v>41</v>
      </c>
      <c r="F5142" s="184">
        <v>74018</v>
      </c>
      <c r="G5142" s="184">
        <v>0</v>
      </c>
      <c r="H5142" s="184">
        <v>1</v>
      </c>
      <c r="I5142" s="184">
        <v>1</v>
      </c>
      <c r="J5142" s="184">
        <v>0</v>
      </c>
      <c r="K5142" s="184">
        <v>0</v>
      </c>
      <c r="L5142" s="184">
        <v>0.49483909319354752</v>
      </c>
      <c r="M5142" s="184">
        <v>661.40377802150067</v>
      </c>
    </row>
    <row r="5143" spans="1:13" x14ac:dyDescent="0.2">
      <c r="A5143" s="187" t="str">
        <f>B5143&amp;C5143&amp;D5143&amp;E5143</f>
        <v>200915A29SCA241</v>
      </c>
      <c r="B5143" s="184">
        <v>2009</v>
      </c>
      <c r="C5143" s="184" t="s">
        <v>3</v>
      </c>
      <c r="D5143" s="184" t="s">
        <v>30</v>
      </c>
      <c r="E5143" s="184">
        <v>41</v>
      </c>
      <c r="F5143" s="184">
        <v>40876</v>
      </c>
      <c r="G5143" s="184">
        <v>0</v>
      </c>
      <c r="H5143" s="184">
        <v>1</v>
      </c>
      <c r="I5143" s="184">
        <v>1</v>
      </c>
      <c r="J5143" s="184">
        <v>0</v>
      </c>
      <c r="K5143" s="184">
        <v>0</v>
      </c>
      <c r="L5143" s="184">
        <v>0.52820726098444071</v>
      </c>
      <c r="M5143" s="184">
        <v>769.93007025160364</v>
      </c>
    </row>
    <row r="5144" spans="1:13" x14ac:dyDescent="0.2">
      <c r="A5144" s="187" t="str">
        <f>B5144&amp;C5144&amp;D5144&amp;E5144</f>
        <v>200915A29SREM41</v>
      </c>
      <c r="B5144" s="184">
        <v>2009</v>
      </c>
      <c r="C5144" s="184" t="s">
        <v>3</v>
      </c>
      <c r="D5144" s="184" t="s">
        <v>35</v>
      </c>
      <c r="E5144" s="184">
        <v>41</v>
      </c>
      <c r="F5144" s="184">
        <v>9258</v>
      </c>
      <c r="G5144" s="184">
        <v>0</v>
      </c>
      <c r="H5144" s="184">
        <v>1</v>
      </c>
      <c r="I5144" s="184">
        <v>1</v>
      </c>
      <c r="J5144" s="184">
        <v>0</v>
      </c>
      <c r="K5144" s="184">
        <v>0</v>
      </c>
      <c r="L5144" s="184">
        <v>0.29174767768416504</v>
      </c>
      <c r="M5144" s="184">
        <v>0</v>
      </c>
    </row>
    <row r="5145" spans="1:13" x14ac:dyDescent="0.2">
      <c r="A5145" s="187" t="str">
        <f>B5145&amp;C5145&amp;D5145&amp;E5145</f>
        <v>200915A29TDOM41</v>
      </c>
      <c r="B5145" s="184">
        <v>2009</v>
      </c>
      <c r="C5145" s="184" t="s">
        <v>3</v>
      </c>
      <c r="D5145" s="184" t="s">
        <v>33</v>
      </c>
      <c r="E5145" s="184">
        <v>41</v>
      </c>
      <c r="F5145" s="184">
        <v>15430</v>
      </c>
      <c r="G5145" s="184">
        <v>0</v>
      </c>
      <c r="H5145" s="184">
        <v>1</v>
      </c>
      <c r="I5145" s="184">
        <v>1</v>
      </c>
      <c r="J5145" s="184">
        <v>0</v>
      </c>
      <c r="K5145" s="184">
        <v>0</v>
      </c>
      <c r="L5145" s="184">
        <v>0.17498379779650033</v>
      </c>
      <c r="M5145" s="184">
        <v>486.90688139314335</v>
      </c>
    </row>
    <row r="5146" spans="1:13" x14ac:dyDescent="0.2">
      <c r="A5146" s="187" t="str">
        <f>B5146&amp;C5146&amp;D5146&amp;E5146</f>
        <v>200918A24AGCC41</v>
      </c>
      <c r="B5146" s="184">
        <v>2009</v>
      </c>
      <c r="C5146" s="184" t="s">
        <v>1</v>
      </c>
      <c r="D5146" s="184" t="s">
        <v>23</v>
      </c>
      <c r="E5146" s="184">
        <v>41</v>
      </c>
      <c r="F5146" s="184">
        <v>1542</v>
      </c>
      <c r="G5146" s="184">
        <v>0</v>
      </c>
      <c r="H5146" s="184">
        <v>1</v>
      </c>
      <c r="I5146" s="184">
        <v>1</v>
      </c>
      <c r="J5146" s="184">
        <v>0</v>
      </c>
      <c r="K5146" s="184">
        <v>0</v>
      </c>
      <c r="L5146" s="184">
        <v>0</v>
      </c>
      <c r="M5146" s="184">
        <v>650.25377107700888</v>
      </c>
    </row>
    <row r="5147" spans="1:13" x14ac:dyDescent="0.2">
      <c r="A5147" s="187" t="str">
        <f>B5147&amp;C5147&amp;D5147&amp;E5147</f>
        <v>200918A24AGSC41</v>
      </c>
      <c r="B5147" s="184">
        <v>2009</v>
      </c>
      <c r="C5147" s="184" t="s">
        <v>1</v>
      </c>
      <c r="D5147" s="184" t="s">
        <v>28</v>
      </c>
      <c r="E5147" s="184">
        <v>41</v>
      </c>
      <c r="F5147" s="184">
        <v>2314</v>
      </c>
      <c r="G5147" s="184">
        <v>0</v>
      </c>
      <c r="H5147" s="184">
        <v>1</v>
      </c>
      <c r="I5147" s="184">
        <v>1</v>
      </c>
      <c r="J5147" s="184">
        <v>0</v>
      </c>
      <c r="K5147" s="184">
        <v>0</v>
      </c>
      <c r="L5147" s="184">
        <v>0.16681071737251513</v>
      </c>
      <c r="M5147" s="184">
        <v>683.44963028062887</v>
      </c>
    </row>
    <row r="5148" spans="1:13" x14ac:dyDescent="0.2">
      <c r="A5148" s="187" t="str">
        <f>B5148&amp;C5148&amp;D5148&amp;E5148</f>
        <v>200918A24CCA141</v>
      </c>
      <c r="B5148" s="184">
        <v>2009</v>
      </c>
      <c r="C5148" s="184" t="s">
        <v>1</v>
      </c>
      <c r="D5148" s="184" t="s">
        <v>24</v>
      </c>
      <c r="E5148" s="184">
        <v>41</v>
      </c>
      <c r="F5148" s="184">
        <v>45496</v>
      </c>
      <c r="G5148" s="184">
        <v>0</v>
      </c>
      <c r="H5148" s="184">
        <v>1</v>
      </c>
      <c r="I5148" s="184">
        <v>1</v>
      </c>
      <c r="J5148" s="184">
        <v>0</v>
      </c>
      <c r="K5148" s="184">
        <v>0</v>
      </c>
      <c r="L5148" s="184">
        <v>0.21186477932125902</v>
      </c>
      <c r="M5148" s="184">
        <v>922.47728496503703</v>
      </c>
    </row>
    <row r="5149" spans="1:13" x14ac:dyDescent="0.2">
      <c r="A5149" s="187" t="str">
        <f>B5149&amp;C5149&amp;D5149&amp;E5149</f>
        <v>200918A24CCA241</v>
      </c>
      <c r="B5149" s="184">
        <v>2009</v>
      </c>
      <c r="C5149" s="184" t="s">
        <v>1</v>
      </c>
      <c r="D5149" s="184" t="s">
        <v>25</v>
      </c>
      <c r="E5149" s="184">
        <v>41</v>
      </c>
      <c r="F5149" s="184">
        <v>117605</v>
      </c>
      <c r="G5149" s="184">
        <v>0</v>
      </c>
      <c r="H5149" s="184">
        <v>1</v>
      </c>
      <c r="I5149" s="184">
        <v>1</v>
      </c>
      <c r="J5149" s="184">
        <v>0</v>
      </c>
      <c r="K5149" s="184">
        <v>0</v>
      </c>
      <c r="L5149" s="184">
        <v>0.25572892309000467</v>
      </c>
      <c r="M5149" s="184">
        <v>958.33330815063061</v>
      </c>
    </row>
    <row r="5150" spans="1:13" x14ac:dyDescent="0.2">
      <c r="A5150" s="187" t="str">
        <f>B5150&amp;C5150&amp;D5150&amp;E5150</f>
        <v>200918A24CONT41</v>
      </c>
      <c r="B5150" s="184">
        <v>2009</v>
      </c>
      <c r="C5150" s="184" t="s">
        <v>1</v>
      </c>
      <c r="D5150" s="184" t="s">
        <v>31</v>
      </c>
      <c r="E5150" s="184">
        <v>41</v>
      </c>
      <c r="F5150" s="184">
        <v>19665</v>
      </c>
      <c r="G5150" s="184">
        <v>0</v>
      </c>
      <c r="H5150" s="184">
        <v>1</v>
      </c>
      <c r="I5150" s="184">
        <v>1</v>
      </c>
      <c r="J5150" s="184">
        <v>0</v>
      </c>
      <c r="K5150" s="184">
        <v>0</v>
      </c>
      <c r="L5150" s="184">
        <v>7.8413424866514106E-2</v>
      </c>
      <c r="M5150" s="184">
        <v>977.77627102405438</v>
      </c>
    </row>
    <row r="5151" spans="1:13" x14ac:dyDescent="0.2">
      <c r="A5151" s="187" t="str">
        <f>B5151&amp;C5151&amp;D5151&amp;E5151</f>
        <v>200918A24EMPR41</v>
      </c>
      <c r="B5151" s="184">
        <v>2009</v>
      </c>
      <c r="C5151" s="184" t="s">
        <v>1</v>
      </c>
      <c r="D5151" s="184" t="s">
        <v>32</v>
      </c>
      <c r="E5151" s="184">
        <v>41</v>
      </c>
      <c r="F5151" s="184">
        <v>5013</v>
      </c>
      <c r="G5151" s="184">
        <v>0</v>
      </c>
      <c r="H5151" s="184">
        <v>1</v>
      </c>
      <c r="I5151" s="184">
        <v>1</v>
      </c>
      <c r="J5151" s="184">
        <v>0</v>
      </c>
      <c r="K5151" s="184">
        <v>0</v>
      </c>
      <c r="L5151" s="184">
        <v>7.6999800518651504E-2</v>
      </c>
      <c r="M5151" s="184">
        <v>5232.2715581592793</v>
      </c>
    </row>
    <row r="5152" spans="1:13" x14ac:dyDescent="0.2">
      <c r="A5152" s="187" t="str">
        <f>B5152&amp;C5152&amp;D5152&amp;E5152</f>
        <v>200918A24INAT41</v>
      </c>
      <c r="B5152" s="184">
        <v>2009</v>
      </c>
      <c r="C5152" s="184" t="s">
        <v>1</v>
      </c>
      <c r="D5152" s="184" t="s">
        <v>54</v>
      </c>
      <c r="E5152" s="184">
        <v>41</v>
      </c>
      <c r="F5152" s="184">
        <v>117603</v>
      </c>
      <c r="G5152" s="184">
        <v>1</v>
      </c>
      <c r="H5152" s="184">
        <v>0.40002380891643918</v>
      </c>
      <c r="I5152" s="184">
        <v>0</v>
      </c>
      <c r="J5152" s="184">
        <v>0.33769546695237368</v>
      </c>
      <c r="K5152" s="184">
        <v>0.61310510786289463</v>
      </c>
      <c r="L5152" s="184">
        <v>0.38689489213710537</v>
      </c>
    </row>
    <row r="5153" spans="1:13" x14ac:dyDescent="0.2">
      <c r="A5153" s="187" t="str">
        <f>B5153&amp;C5153&amp;D5153&amp;E5153</f>
        <v>200918A24MILI41</v>
      </c>
      <c r="B5153" s="184">
        <v>2009</v>
      </c>
      <c r="C5153" s="184" t="s">
        <v>1</v>
      </c>
      <c r="D5153" s="184" t="s">
        <v>26</v>
      </c>
      <c r="E5153" s="184">
        <v>41</v>
      </c>
      <c r="F5153" s="184">
        <v>1928</v>
      </c>
      <c r="G5153" s="184">
        <v>0</v>
      </c>
      <c r="H5153" s="184">
        <v>1</v>
      </c>
      <c r="I5153" s="184">
        <v>1</v>
      </c>
      <c r="J5153" s="184">
        <v>0</v>
      </c>
      <c r="K5153" s="184">
        <v>0</v>
      </c>
      <c r="L5153" s="184">
        <v>0.19968879668049794</v>
      </c>
      <c r="M5153" s="184">
        <v>714.45984042022008</v>
      </c>
    </row>
    <row r="5154" spans="1:13" x14ac:dyDescent="0.2">
      <c r="A5154" s="187" t="str">
        <f>B5154&amp;C5154&amp;D5154&amp;E5154</f>
        <v>200918A24PUBL41</v>
      </c>
      <c r="B5154" s="184">
        <v>2009</v>
      </c>
      <c r="C5154" s="184" t="s">
        <v>1</v>
      </c>
      <c r="D5154" s="184" t="s">
        <v>27</v>
      </c>
      <c r="E5154" s="184">
        <v>41</v>
      </c>
      <c r="F5154" s="184">
        <v>3855</v>
      </c>
      <c r="G5154" s="184">
        <v>0</v>
      </c>
      <c r="H5154" s="184">
        <v>1</v>
      </c>
      <c r="I5154" s="184">
        <v>1</v>
      </c>
      <c r="J5154" s="184">
        <v>0</v>
      </c>
      <c r="K5154" s="184">
        <v>0</v>
      </c>
      <c r="L5154" s="184">
        <v>0.4</v>
      </c>
      <c r="M5154" s="184">
        <v>1451.7651068294272</v>
      </c>
    </row>
    <row r="5155" spans="1:13" x14ac:dyDescent="0.2">
      <c r="A5155" s="187" t="str">
        <f>B5155&amp;C5155&amp;D5155&amp;E5155</f>
        <v>200918A24SCA141</v>
      </c>
      <c r="B5155" s="184">
        <v>2009</v>
      </c>
      <c r="C5155" s="184" t="s">
        <v>1</v>
      </c>
      <c r="D5155" s="184" t="s">
        <v>29</v>
      </c>
      <c r="E5155" s="184">
        <v>41</v>
      </c>
      <c r="F5155" s="184">
        <v>36236</v>
      </c>
      <c r="G5155" s="184">
        <v>0</v>
      </c>
      <c r="H5155" s="184">
        <v>1</v>
      </c>
      <c r="I5155" s="184">
        <v>1</v>
      </c>
      <c r="J5155" s="184">
        <v>0</v>
      </c>
      <c r="K5155" s="184">
        <v>0</v>
      </c>
      <c r="L5155" s="184">
        <v>0.4788056076829672</v>
      </c>
      <c r="M5155" s="184">
        <v>607.73648322088627</v>
      </c>
    </row>
    <row r="5156" spans="1:13" x14ac:dyDescent="0.2">
      <c r="A5156" s="187" t="str">
        <f>B5156&amp;C5156&amp;D5156&amp;E5156</f>
        <v>200918A24SCA241</v>
      </c>
      <c r="B5156" s="184">
        <v>2009</v>
      </c>
      <c r="C5156" s="184" t="s">
        <v>1</v>
      </c>
      <c r="D5156" s="184" t="s">
        <v>30</v>
      </c>
      <c r="E5156" s="184">
        <v>41</v>
      </c>
      <c r="F5156" s="184">
        <v>19279</v>
      </c>
      <c r="G5156" s="184">
        <v>0</v>
      </c>
      <c r="H5156" s="184">
        <v>1</v>
      </c>
      <c r="I5156" s="184">
        <v>1</v>
      </c>
      <c r="J5156" s="184">
        <v>0</v>
      </c>
      <c r="K5156" s="184">
        <v>0</v>
      </c>
      <c r="L5156" s="184">
        <v>0.63997095285025152</v>
      </c>
      <c r="M5156" s="184">
        <v>694.44199233189715</v>
      </c>
    </row>
    <row r="5157" spans="1:13" x14ac:dyDescent="0.2">
      <c r="A5157" s="187" t="str">
        <f>B5157&amp;C5157&amp;D5157&amp;E5157</f>
        <v>200918A24SREM41</v>
      </c>
      <c r="B5157" s="184">
        <v>2009</v>
      </c>
      <c r="C5157" s="184" t="s">
        <v>1</v>
      </c>
      <c r="D5157" s="184" t="s">
        <v>35</v>
      </c>
      <c r="E5157" s="184">
        <v>41</v>
      </c>
      <c r="F5157" s="184">
        <v>2701</v>
      </c>
      <c r="G5157" s="184">
        <v>0</v>
      </c>
      <c r="H5157" s="184">
        <v>1</v>
      </c>
      <c r="I5157" s="184">
        <v>1</v>
      </c>
      <c r="J5157" s="184">
        <v>0</v>
      </c>
      <c r="K5157" s="184">
        <v>0</v>
      </c>
      <c r="L5157" s="184">
        <v>0.14291003332099222</v>
      </c>
      <c r="M5157" s="184">
        <v>0</v>
      </c>
    </row>
    <row r="5158" spans="1:13" x14ac:dyDescent="0.2">
      <c r="A5158" s="187" t="str">
        <f>B5158&amp;C5158&amp;D5158&amp;E5158</f>
        <v>200918A24TDOM41</v>
      </c>
      <c r="B5158" s="184">
        <v>2009</v>
      </c>
      <c r="C5158" s="184" t="s">
        <v>1</v>
      </c>
      <c r="D5158" s="184" t="s">
        <v>33</v>
      </c>
      <c r="E5158" s="184">
        <v>41</v>
      </c>
      <c r="F5158" s="184">
        <v>4244</v>
      </c>
      <c r="G5158" s="184">
        <v>0</v>
      </c>
      <c r="H5158" s="184">
        <v>1</v>
      </c>
      <c r="I5158" s="184">
        <v>1</v>
      </c>
      <c r="J5158" s="184">
        <v>0</v>
      </c>
      <c r="K5158" s="184">
        <v>0</v>
      </c>
      <c r="L5158" s="184">
        <v>0.27262016965127239</v>
      </c>
      <c r="M5158" s="184">
        <v>506.42691132525243</v>
      </c>
    </row>
    <row r="5159" spans="1:13" x14ac:dyDescent="0.2">
      <c r="A5159" s="187" t="str">
        <f>B5159&amp;C5159&amp;D5159&amp;E5159</f>
        <v>200925A29AGCC41</v>
      </c>
      <c r="B5159" s="184">
        <v>2009</v>
      </c>
      <c r="C5159" s="184" t="s">
        <v>2</v>
      </c>
      <c r="D5159" s="184" t="s">
        <v>23</v>
      </c>
      <c r="E5159" s="184">
        <v>41</v>
      </c>
      <c r="F5159" s="184">
        <v>385</v>
      </c>
      <c r="G5159" s="184">
        <v>0</v>
      </c>
      <c r="H5159" s="184">
        <v>1</v>
      </c>
      <c r="I5159" s="184">
        <v>1</v>
      </c>
      <c r="J5159" s="184">
        <v>0</v>
      </c>
      <c r="K5159" s="184">
        <v>0</v>
      </c>
      <c r="L5159" s="184">
        <v>0</v>
      </c>
      <c r="M5159" s="184">
        <v>1112.4284486302756</v>
      </c>
    </row>
    <row r="5160" spans="1:13" x14ac:dyDescent="0.2">
      <c r="A5160" s="187" t="str">
        <f>B5160&amp;C5160&amp;D5160&amp;E5160</f>
        <v>200925A29AUTO41</v>
      </c>
      <c r="B5160" s="184">
        <v>2009</v>
      </c>
      <c r="C5160" s="184" t="s">
        <v>2</v>
      </c>
      <c r="D5160" s="184" t="s">
        <v>34</v>
      </c>
      <c r="E5160" s="184">
        <v>41</v>
      </c>
      <c r="F5160" s="184">
        <v>1158</v>
      </c>
      <c r="G5160" s="184">
        <v>0</v>
      </c>
      <c r="H5160" s="184">
        <v>1</v>
      </c>
      <c r="I5160" s="184">
        <v>1</v>
      </c>
      <c r="J5160" s="184">
        <v>0</v>
      </c>
      <c r="K5160" s="184">
        <v>0</v>
      </c>
      <c r="L5160" s="184">
        <v>0</v>
      </c>
      <c r="M5160" s="184">
        <v>0</v>
      </c>
    </row>
    <row r="5161" spans="1:13" x14ac:dyDescent="0.2">
      <c r="A5161" s="187" t="str">
        <f>B5161&amp;C5161&amp;D5161&amp;E5161</f>
        <v>200925A29CCA141</v>
      </c>
      <c r="B5161" s="184">
        <v>2009</v>
      </c>
      <c r="C5161" s="184" t="s">
        <v>2</v>
      </c>
      <c r="D5161" s="184" t="s">
        <v>24</v>
      </c>
      <c r="E5161" s="184">
        <v>41</v>
      </c>
      <c r="F5161" s="184">
        <v>36245</v>
      </c>
      <c r="G5161" s="184">
        <v>0</v>
      </c>
      <c r="H5161" s="184">
        <v>1</v>
      </c>
      <c r="I5161" s="184">
        <v>1</v>
      </c>
      <c r="J5161" s="184">
        <v>0</v>
      </c>
      <c r="K5161" s="184">
        <v>0</v>
      </c>
      <c r="L5161" s="184">
        <v>7.4465443509449586E-2</v>
      </c>
      <c r="M5161" s="184">
        <v>1238.5139344485447</v>
      </c>
    </row>
    <row r="5162" spans="1:13" x14ac:dyDescent="0.2">
      <c r="A5162" s="187" t="str">
        <f>B5162&amp;C5162&amp;D5162&amp;E5162</f>
        <v>200925A29CCA241</v>
      </c>
      <c r="B5162" s="184">
        <v>2009</v>
      </c>
      <c r="C5162" s="184" t="s">
        <v>2</v>
      </c>
      <c r="D5162" s="184" t="s">
        <v>25</v>
      </c>
      <c r="E5162" s="184">
        <v>41</v>
      </c>
      <c r="F5162" s="184">
        <v>102573</v>
      </c>
      <c r="G5162" s="184">
        <v>0</v>
      </c>
      <c r="H5162" s="184">
        <v>1</v>
      </c>
      <c r="I5162" s="184">
        <v>1</v>
      </c>
      <c r="J5162" s="184">
        <v>0</v>
      </c>
      <c r="K5162" s="184">
        <v>0</v>
      </c>
      <c r="L5162" s="184">
        <v>0.14664677839197449</v>
      </c>
      <c r="M5162" s="184">
        <v>1470.8864559221465</v>
      </c>
    </row>
    <row r="5163" spans="1:13" x14ac:dyDescent="0.2">
      <c r="A5163" s="187" t="str">
        <f>B5163&amp;C5163&amp;D5163&amp;E5163</f>
        <v>200925A29CONT41</v>
      </c>
      <c r="B5163" s="184">
        <v>2009</v>
      </c>
      <c r="C5163" s="184" t="s">
        <v>2</v>
      </c>
      <c r="D5163" s="184" t="s">
        <v>31</v>
      </c>
      <c r="E5163" s="184">
        <v>41</v>
      </c>
      <c r="F5163" s="184">
        <v>30460</v>
      </c>
      <c r="G5163" s="184">
        <v>0</v>
      </c>
      <c r="H5163" s="184">
        <v>1</v>
      </c>
      <c r="I5163" s="184">
        <v>1</v>
      </c>
      <c r="J5163" s="184">
        <v>0</v>
      </c>
      <c r="K5163" s="184">
        <v>0</v>
      </c>
      <c r="L5163" s="184">
        <v>7.5902823374917924E-2</v>
      </c>
      <c r="M5163" s="184">
        <v>1376.1780277354926</v>
      </c>
    </row>
    <row r="5164" spans="1:13" x14ac:dyDescent="0.2">
      <c r="A5164" s="187" t="str">
        <f>B5164&amp;C5164&amp;D5164&amp;E5164</f>
        <v>200925A29EMPR41</v>
      </c>
      <c r="B5164" s="184">
        <v>2009</v>
      </c>
      <c r="C5164" s="184" t="s">
        <v>2</v>
      </c>
      <c r="D5164" s="184" t="s">
        <v>32</v>
      </c>
      <c r="E5164" s="184">
        <v>41</v>
      </c>
      <c r="F5164" s="184">
        <v>8095</v>
      </c>
      <c r="G5164" s="184">
        <v>0</v>
      </c>
      <c r="H5164" s="184">
        <v>1</v>
      </c>
      <c r="I5164" s="184">
        <v>1</v>
      </c>
      <c r="J5164" s="184">
        <v>0</v>
      </c>
      <c r="K5164" s="184">
        <v>0</v>
      </c>
      <c r="L5164" s="184">
        <v>4.7683755404570725E-2</v>
      </c>
      <c r="M5164" s="184">
        <v>2969.4325111452663</v>
      </c>
    </row>
    <row r="5165" spans="1:13" x14ac:dyDescent="0.2">
      <c r="A5165" s="187" t="str">
        <f>B5165&amp;C5165&amp;D5165&amp;E5165</f>
        <v>200925A29INAT41</v>
      </c>
      <c r="B5165" s="184">
        <v>2009</v>
      </c>
      <c r="C5165" s="184" t="s">
        <v>2</v>
      </c>
      <c r="D5165" s="184" t="s">
        <v>54</v>
      </c>
      <c r="E5165" s="184">
        <v>41</v>
      </c>
      <c r="F5165" s="184">
        <v>50904</v>
      </c>
      <c r="G5165" s="184">
        <v>1</v>
      </c>
      <c r="H5165" s="184">
        <v>0.40154015401540155</v>
      </c>
      <c r="I5165" s="184">
        <v>0</v>
      </c>
      <c r="J5165" s="184">
        <v>0.51514615747289016</v>
      </c>
      <c r="K5165" s="184">
        <v>0.86368458274398874</v>
      </c>
      <c r="L5165" s="184">
        <v>0.13631541725601132</v>
      </c>
    </row>
    <row r="5166" spans="1:13" x14ac:dyDescent="0.2">
      <c r="A5166" s="187" t="str">
        <f>B5166&amp;C5166&amp;D5166&amp;E5166</f>
        <v>200925A29MILI41</v>
      </c>
      <c r="B5166" s="184">
        <v>2009</v>
      </c>
      <c r="C5166" s="184" t="s">
        <v>2</v>
      </c>
      <c r="D5166" s="184" t="s">
        <v>26</v>
      </c>
      <c r="E5166" s="184">
        <v>41</v>
      </c>
      <c r="F5166" s="184">
        <v>770</v>
      </c>
      <c r="G5166" s="184">
        <v>0</v>
      </c>
      <c r="H5166" s="184">
        <v>1</v>
      </c>
      <c r="I5166" s="184">
        <v>1</v>
      </c>
      <c r="J5166" s="184">
        <v>0</v>
      </c>
      <c r="K5166" s="184">
        <v>0</v>
      </c>
      <c r="L5166" s="184">
        <v>0.5</v>
      </c>
      <c r="M5166" s="184">
        <v>3427.1785538609511</v>
      </c>
    </row>
    <row r="5167" spans="1:13" x14ac:dyDescent="0.2">
      <c r="A5167" s="187" t="str">
        <f>B5167&amp;C5167&amp;D5167&amp;E5167</f>
        <v>200925A29PUBL41</v>
      </c>
      <c r="B5167" s="184">
        <v>2009</v>
      </c>
      <c r="C5167" s="184" t="s">
        <v>2</v>
      </c>
      <c r="D5167" s="184" t="s">
        <v>27</v>
      </c>
      <c r="E5167" s="184">
        <v>41</v>
      </c>
      <c r="F5167" s="184">
        <v>10411</v>
      </c>
      <c r="G5167" s="184">
        <v>0</v>
      </c>
      <c r="H5167" s="184">
        <v>1</v>
      </c>
      <c r="I5167" s="184">
        <v>1</v>
      </c>
      <c r="J5167" s="184">
        <v>0</v>
      </c>
      <c r="K5167" s="184">
        <v>0</v>
      </c>
      <c r="L5167" s="184">
        <v>3.7076169436173277E-2</v>
      </c>
      <c r="M5167" s="184">
        <v>2183.0251693464934</v>
      </c>
    </row>
    <row r="5168" spans="1:13" x14ac:dyDescent="0.2">
      <c r="A5168" s="187" t="str">
        <f>B5168&amp;C5168&amp;D5168&amp;E5168</f>
        <v>200925A29SCA141</v>
      </c>
      <c r="B5168" s="184">
        <v>2009</v>
      </c>
      <c r="C5168" s="184" t="s">
        <v>2</v>
      </c>
      <c r="D5168" s="184" t="s">
        <v>29</v>
      </c>
      <c r="E5168" s="184">
        <v>41</v>
      </c>
      <c r="F5168" s="184">
        <v>17346</v>
      </c>
      <c r="G5168" s="184">
        <v>0</v>
      </c>
      <c r="H5168" s="184">
        <v>1</v>
      </c>
      <c r="I5168" s="184">
        <v>1</v>
      </c>
      <c r="J5168" s="184">
        <v>0</v>
      </c>
      <c r="K5168" s="184">
        <v>0</v>
      </c>
      <c r="L5168" s="184">
        <v>0.13328721319036088</v>
      </c>
      <c r="M5168" s="184">
        <v>1046.6345809879956</v>
      </c>
    </row>
    <row r="5169" spans="1:13" x14ac:dyDescent="0.2">
      <c r="A5169" s="187" t="str">
        <f>B5169&amp;C5169&amp;D5169&amp;E5169</f>
        <v>200925A29SCA241</v>
      </c>
      <c r="B5169" s="184">
        <v>2009</v>
      </c>
      <c r="C5169" s="184" t="s">
        <v>2</v>
      </c>
      <c r="D5169" s="184" t="s">
        <v>30</v>
      </c>
      <c r="E5169" s="184">
        <v>41</v>
      </c>
      <c r="F5169" s="184">
        <v>11186</v>
      </c>
      <c r="G5169" s="184">
        <v>0</v>
      </c>
      <c r="H5169" s="184">
        <v>1</v>
      </c>
      <c r="I5169" s="184">
        <v>1</v>
      </c>
      <c r="J5169" s="184">
        <v>0</v>
      </c>
      <c r="K5169" s="184">
        <v>0</v>
      </c>
      <c r="L5169" s="184">
        <v>0.13794028249597712</v>
      </c>
      <c r="M5169" s="184">
        <v>1159.0234831789769</v>
      </c>
    </row>
    <row r="5170" spans="1:13" x14ac:dyDescent="0.2">
      <c r="A5170" s="187" t="str">
        <f>B5170&amp;C5170&amp;D5170&amp;E5170</f>
        <v>200925A29SREM41</v>
      </c>
      <c r="B5170" s="184">
        <v>2009</v>
      </c>
      <c r="C5170" s="184" t="s">
        <v>2</v>
      </c>
      <c r="D5170" s="184" t="s">
        <v>35</v>
      </c>
      <c r="E5170" s="184">
        <v>41</v>
      </c>
      <c r="F5170" s="184">
        <v>3470</v>
      </c>
      <c r="G5170" s="184">
        <v>0</v>
      </c>
      <c r="H5170" s="184">
        <v>1</v>
      </c>
      <c r="I5170" s="184">
        <v>1</v>
      </c>
      <c r="J5170" s="184">
        <v>0</v>
      </c>
      <c r="K5170" s="184">
        <v>0</v>
      </c>
      <c r="L5170" s="184">
        <v>0.11123919308357348</v>
      </c>
      <c r="M5170" s="184">
        <v>0</v>
      </c>
    </row>
    <row r="5171" spans="1:13" x14ac:dyDescent="0.2">
      <c r="A5171" s="187" t="str">
        <f>B5171&amp;C5171&amp;D5171&amp;E5171</f>
        <v>200925A29TDOM41</v>
      </c>
      <c r="B5171" s="184">
        <v>2009</v>
      </c>
      <c r="C5171" s="184" t="s">
        <v>2</v>
      </c>
      <c r="D5171" s="184" t="s">
        <v>33</v>
      </c>
      <c r="E5171" s="184">
        <v>41</v>
      </c>
      <c r="F5171" s="184">
        <v>9256</v>
      </c>
      <c r="G5171" s="184">
        <v>0</v>
      </c>
      <c r="H5171" s="184">
        <v>1</v>
      </c>
      <c r="I5171" s="184">
        <v>1</v>
      </c>
      <c r="J5171" s="184">
        <v>0</v>
      </c>
      <c r="K5171" s="184">
        <v>0</v>
      </c>
      <c r="L5171" s="184">
        <v>8.3297320656871218E-2</v>
      </c>
      <c r="M5171" s="184">
        <v>536.84083463018726</v>
      </c>
    </row>
    <row r="5172" spans="1:13" x14ac:dyDescent="0.2">
      <c r="A5172" s="187" t="str">
        <f>B5172&amp;C5172&amp;D5172&amp;E5172</f>
        <v>200930EMAAGCC41</v>
      </c>
      <c r="B5172" s="184">
        <v>2009</v>
      </c>
      <c r="C5172" s="184" t="s">
        <v>4</v>
      </c>
      <c r="D5172" s="184" t="s">
        <v>23</v>
      </c>
      <c r="E5172" s="184">
        <v>41</v>
      </c>
      <c r="F5172" s="184">
        <v>2314</v>
      </c>
      <c r="G5172" s="184">
        <v>0</v>
      </c>
      <c r="H5172" s="184">
        <v>1</v>
      </c>
      <c r="I5172" s="184">
        <v>1</v>
      </c>
      <c r="J5172" s="184">
        <v>0</v>
      </c>
      <c r="K5172" s="184">
        <v>0</v>
      </c>
      <c r="L5172" s="184">
        <v>0</v>
      </c>
      <c r="M5172" s="184">
        <v>684.57620894576871</v>
      </c>
    </row>
    <row r="5173" spans="1:13" x14ac:dyDescent="0.2">
      <c r="A5173" s="187" t="str">
        <f>B5173&amp;C5173&amp;D5173&amp;E5173</f>
        <v>200930EMAAGSC41</v>
      </c>
      <c r="B5173" s="184">
        <v>2009</v>
      </c>
      <c r="C5173" s="184" t="s">
        <v>4</v>
      </c>
      <c r="D5173" s="184" t="s">
        <v>28</v>
      </c>
      <c r="E5173" s="184">
        <v>41</v>
      </c>
      <c r="F5173" s="184">
        <v>5011</v>
      </c>
      <c r="G5173" s="184">
        <v>0</v>
      </c>
      <c r="H5173" s="184">
        <v>1</v>
      </c>
      <c r="I5173" s="184">
        <v>1</v>
      </c>
      <c r="J5173" s="184">
        <v>0</v>
      </c>
      <c r="K5173" s="184">
        <v>0</v>
      </c>
      <c r="L5173" s="184">
        <v>7.7030532827778886E-2</v>
      </c>
      <c r="M5173" s="184">
        <v>708.09487304606444</v>
      </c>
    </row>
    <row r="5174" spans="1:13" x14ac:dyDescent="0.2">
      <c r="A5174" s="187" t="str">
        <f>B5174&amp;C5174&amp;D5174&amp;E5174</f>
        <v>200930EMAAUTO41</v>
      </c>
      <c r="B5174" s="184">
        <v>2009</v>
      </c>
      <c r="C5174" s="184" t="s">
        <v>4</v>
      </c>
      <c r="D5174" s="184" t="s">
        <v>34</v>
      </c>
      <c r="E5174" s="184">
        <v>41</v>
      </c>
      <c r="F5174" s="184">
        <v>26608</v>
      </c>
      <c r="G5174" s="184">
        <v>0</v>
      </c>
      <c r="H5174" s="184">
        <v>1</v>
      </c>
      <c r="I5174" s="184">
        <v>1</v>
      </c>
      <c r="J5174" s="184">
        <v>0</v>
      </c>
      <c r="K5174" s="184">
        <v>0</v>
      </c>
      <c r="L5174" s="184">
        <v>0</v>
      </c>
      <c r="M5174" s="184">
        <v>0</v>
      </c>
    </row>
    <row r="5175" spans="1:13" x14ac:dyDescent="0.2">
      <c r="A5175" s="187" t="str">
        <f>B5175&amp;C5175&amp;D5175&amp;E5175</f>
        <v>200930EMACCA141</v>
      </c>
      <c r="B5175" s="184">
        <v>2009</v>
      </c>
      <c r="C5175" s="184" t="s">
        <v>4</v>
      </c>
      <c r="D5175" s="184" t="s">
        <v>24</v>
      </c>
      <c r="E5175" s="184">
        <v>41</v>
      </c>
      <c r="F5175" s="184">
        <v>119541</v>
      </c>
      <c r="G5175" s="184">
        <v>0</v>
      </c>
      <c r="H5175" s="184">
        <v>1</v>
      </c>
      <c r="I5175" s="184">
        <v>1</v>
      </c>
      <c r="J5175" s="184">
        <v>0</v>
      </c>
      <c r="K5175" s="184">
        <v>0</v>
      </c>
      <c r="L5175" s="184">
        <v>4.8393438234580602E-2</v>
      </c>
      <c r="M5175" s="184">
        <v>1477.5297718318641</v>
      </c>
    </row>
    <row r="5176" spans="1:13" x14ac:dyDescent="0.2">
      <c r="A5176" s="187" t="str">
        <f>B5176&amp;C5176&amp;D5176&amp;E5176</f>
        <v>200930EMACCA241</v>
      </c>
      <c r="B5176" s="184">
        <v>2009</v>
      </c>
      <c r="C5176" s="184" t="s">
        <v>4</v>
      </c>
      <c r="D5176" s="184" t="s">
        <v>25</v>
      </c>
      <c r="E5176" s="184">
        <v>41</v>
      </c>
      <c r="F5176" s="184">
        <v>335088</v>
      </c>
      <c r="G5176" s="184">
        <v>0</v>
      </c>
      <c r="H5176" s="184">
        <v>1</v>
      </c>
      <c r="I5176" s="184">
        <v>1</v>
      </c>
      <c r="J5176" s="184">
        <v>0</v>
      </c>
      <c r="K5176" s="184">
        <v>0</v>
      </c>
      <c r="L5176" s="184">
        <v>6.5597693740151841E-2</v>
      </c>
      <c r="M5176" s="184">
        <v>1913.5596529885954</v>
      </c>
    </row>
    <row r="5177" spans="1:13" x14ac:dyDescent="0.2">
      <c r="A5177" s="187" t="str">
        <f>B5177&amp;C5177&amp;D5177&amp;E5177</f>
        <v>200930EMACONT41</v>
      </c>
      <c r="B5177" s="184">
        <v>2009</v>
      </c>
      <c r="C5177" s="184" t="s">
        <v>4</v>
      </c>
      <c r="D5177" s="184" t="s">
        <v>31</v>
      </c>
      <c r="E5177" s="184">
        <v>41</v>
      </c>
      <c r="F5177" s="184">
        <v>257216</v>
      </c>
      <c r="G5177" s="184">
        <v>0</v>
      </c>
      <c r="H5177" s="184">
        <v>1</v>
      </c>
      <c r="I5177" s="184">
        <v>1</v>
      </c>
      <c r="J5177" s="184">
        <v>0</v>
      </c>
      <c r="K5177" s="184">
        <v>0</v>
      </c>
      <c r="L5177" s="184">
        <v>3.2983951231649662E-2</v>
      </c>
      <c r="M5177" s="184">
        <v>1440.4395691505838</v>
      </c>
    </row>
    <row r="5178" spans="1:13" x14ac:dyDescent="0.2">
      <c r="A5178" s="187" t="str">
        <f>B5178&amp;C5178&amp;D5178&amp;E5178</f>
        <v>200930EMAEMPR41</v>
      </c>
      <c r="B5178" s="184">
        <v>2009</v>
      </c>
      <c r="C5178" s="184" t="s">
        <v>4</v>
      </c>
      <c r="D5178" s="184" t="s">
        <v>32</v>
      </c>
      <c r="E5178" s="184">
        <v>41</v>
      </c>
      <c r="F5178" s="184">
        <v>71329</v>
      </c>
      <c r="G5178" s="184">
        <v>0</v>
      </c>
      <c r="H5178" s="184">
        <v>1</v>
      </c>
      <c r="I5178" s="184">
        <v>1</v>
      </c>
      <c r="J5178" s="184">
        <v>0</v>
      </c>
      <c r="K5178" s="184">
        <v>0</v>
      </c>
      <c r="L5178" s="184">
        <v>1.0809067840569755E-2</v>
      </c>
      <c r="M5178" s="184">
        <v>4776.5903257781074</v>
      </c>
    </row>
    <row r="5179" spans="1:13" x14ac:dyDescent="0.2">
      <c r="A5179" s="187" t="str">
        <f>B5179&amp;C5179&amp;D5179&amp;E5179</f>
        <v>200930EMAINAT41</v>
      </c>
      <c r="B5179" s="184">
        <v>2009</v>
      </c>
      <c r="C5179" s="184" t="s">
        <v>4</v>
      </c>
      <c r="D5179" s="184" t="s">
        <v>54</v>
      </c>
      <c r="E5179" s="184">
        <v>41</v>
      </c>
      <c r="F5179" s="184">
        <v>512471</v>
      </c>
      <c r="G5179" s="184">
        <v>1</v>
      </c>
      <c r="H5179" s="184">
        <v>9.253011389912795E-2</v>
      </c>
      <c r="I5179" s="184">
        <v>0</v>
      </c>
      <c r="J5179" s="184">
        <v>0.8886629682460081</v>
      </c>
      <c r="K5179" s="184">
        <v>0.97442001596187877</v>
      </c>
      <c r="L5179" s="184">
        <v>2.557998403812118E-2</v>
      </c>
    </row>
    <row r="5180" spans="1:13" x14ac:dyDescent="0.2">
      <c r="A5180" s="187" t="str">
        <f>B5180&amp;C5180&amp;D5180&amp;E5180</f>
        <v>200930EMAMILI41</v>
      </c>
      <c r="B5180" s="184">
        <v>2009</v>
      </c>
      <c r="C5180" s="184" t="s">
        <v>4</v>
      </c>
      <c r="D5180" s="184" t="s">
        <v>26</v>
      </c>
      <c r="E5180" s="184">
        <v>41</v>
      </c>
      <c r="F5180" s="184">
        <v>1157</v>
      </c>
      <c r="G5180" s="184">
        <v>0</v>
      </c>
      <c r="H5180" s="184">
        <v>1</v>
      </c>
      <c r="I5180" s="184">
        <v>1</v>
      </c>
      <c r="J5180" s="184">
        <v>0</v>
      </c>
      <c r="K5180" s="184">
        <v>0</v>
      </c>
      <c r="L5180" s="184">
        <v>0.33362143474503025</v>
      </c>
      <c r="M5180" s="184">
        <v>2676.0128051088782</v>
      </c>
    </row>
    <row r="5181" spans="1:13" x14ac:dyDescent="0.2">
      <c r="A5181" s="187" t="str">
        <f>B5181&amp;C5181&amp;D5181&amp;E5181</f>
        <v>200930EMAPUBL41</v>
      </c>
      <c r="B5181" s="184">
        <v>2009</v>
      </c>
      <c r="C5181" s="184" t="s">
        <v>4</v>
      </c>
      <c r="D5181" s="184" t="s">
        <v>27</v>
      </c>
      <c r="E5181" s="184">
        <v>41</v>
      </c>
      <c r="F5181" s="184">
        <v>94859</v>
      </c>
      <c r="G5181" s="184">
        <v>0</v>
      </c>
      <c r="H5181" s="184">
        <v>1</v>
      </c>
      <c r="I5181" s="184">
        <v>1</v>
      </c>
      <c r="J5181" s="184">
        <v>0</v>
      </c>
      <c r="K5181" s="184">
        <v>0</v>
      </c>
      <c r="L5181" s="184">
        <v>9.7544776984787945E-2</v>
      </c>
      <c r="M5181" s="184">
        <v>3187.0066818538512</v>
      </c>
    </row>
    <row r="5182" spans="1:13" x14ac:dyDescent="0.2">
      <c r="A5182" s="187" t="str">
        <f>B5182&amp;C5182&amp;D5182&amp;E5182</f>
        <v>200930EMASCA141</v>
      </c>
      <c r="B5182" s="184">
        <v>2009</v>
      </c>
      <c r="C5182" s="184" t="s">
        <v>4</v>
      </c>
      <c r="D5182" s="184" t="s">
        <v>29</v>
      </c>
      <c r="E5182" s="184">
        <v>41</v>
      </c>
      <c r="F5182" s="184">
        <v>48967</v>
      </c>
      <c r="G5182" s="184">
        <v>0</v>
      </c>
      <c r="H5182" s="184">
        <v>1</v>
      </c>
      <c r="I5182" s="184">
        <v>1</v>
      </c>
      <c r="J5182" s="184">
        <v>0</v>
      </c>
      <c r="K5182" s="184">
        <v>0</v>
      </c>
      <c r="L5182" s="184">
        <v>4.7256315477770747E-2</v>
      </c>
      <c r="M5182" s="184">
        <v>1353.6201172370077</v>
      </c>
    </row>
    <row r="5183" spans="1:13" x14ac:dyDescent="0.2">
      <c r="A5183" s="187" t="str">
        <f>B5183&amp;C5183&amp;D5183&amp;E5183</f>
        <v>200930EMASCA241</v>
      </c>
      <c r="B5183" s="184">
        <v>2009</v>
      </c>
      <c r="C5183" s="184" t="s">
        <v>4</v>
      </c>
      <c r="D5183" s="184" t="s">
        <v>30</v>
      </c>
      <c r="E5183" s="184">
        <v>41</v>
      </c>
      <c r="F5183" s="184">
        <v>28534</v>
      </c>
      <c r="G5183" s="184">
        <v>0</v>
      </c>
      <c r="H5183" s="184">
        <v>1</v>
      </c>
      <c r="I5183" s="184">
        <v>1</v>
      </c>
      <c r="J5183" s="184">
        <v>0</v>
      </c>
      <c r="K5183" s="184">
        <v>0</v>
      </c>
      <c r="L5183" s="184">
        <v>6.7533468844185887E-2</v>
      </c>
      <c r="M5183" s="184">
        <v>1669.4869885702035</v>
      </c>
    </row>
    <row r="5184" spans="1:13" x14ac:dyDescent="0.2">
      <c r="A5184" s="187" t="str">
        <f>B5184&amp;C5184&amp;D5184&amp;E5184</f>
        <v>200930EMASREM41</v>
      </c>
      <c r="B5184" s="184">
        <v>2009</v>
      </c>
      <c r="C5184" s="184" t="s">
        <v>4</v>
      </c>
      <c r="D5184" s="184" t="s">
        <v>35</v>
      </c>
      <c r="E5184" s="184">
        <v>41</v>
      </c>
      <c r="F5184" s="184">
        <v>16581</v>
      </c>
      <c r="G5184" s="184">
        <v>0</v>
      </c>
      <c r="H5184" s="184">
        <v>1</v>
      </c>
      <c r="I5184" s="184">
        <v>1</v>
      </c>
      <c r="J5184" s="184">
        <v>0</v>
      </c>
      <c r="K5184" s="184">
        <v>0</v>
      </c>
      <c r="L5184" s="184">
        <v>0</v>
      </c>
      <c r="M5184" s="184">
        <v>0</v>
      </c>
    </row>
    <row r="5185" spans="1:13" x14ac:dyDescent="0.2">
      <c r="A5185" s="187" t="str">
        <f>B5185&amp;C5185&amp;D5185&amp;E5185</f>
        <v>200930EMATDOM41</v>
      </c>
      <c r="B5185" s="184">
        <v>2009</v>
      </c>
      <c r="C5185" s="184" t="s">
        <v>4</v>
      </c>
      <c r="D5185" s="184" t="s">
        <v>33</v>
      </c>
      <c r="E5185" s="184">
        <v>41</v>
      </c>
      <c r="F5185" s="184">
        <v>104878</v>
      </c>
      <c r="G5185" s="184">
        <v>0</v>
      </c>
      <c r="H5185" s="184">
        <v>1</v>
      </c>
      <c r="I5185" s="184">
        <v>1</v>
      </c>
      <c r="J5185" s="184">
        <v>0</v>
      </c>
      <c r="K5185" s="184">
        <v>0</v>
      </c>
      <c r="L5185" s="184">
        <v>2.2054196304277351E-2</v>
      </c>
      <c r="M5185" s="184">
        <v>626.11682610639753</v>
      </c>
    </row>
    <row r="5186" spans="1:13" x14ac:dyDescent="0.2">
      <c r="A5186" s="187" t="str">
        <f>B5186&amp;C5186&amp;D5186&amp;E5186</f>
        <v>200915A17AGSC43</v>
      </c>
      <c r="B5186" s="184">
        <v>2009</v>
      </c>
      <c r="C5186" s="184" t="s">
        <v>0</v>
      </c>
      <c r="D5186" s="184" t="s">
        <v>28</v>
      </c>
      <c r="E5186" s="184">
        <v>43</v>
      </c>
      <c r="F5186" s="184">
        <v>664</v>
      </c>
      <c r="G5186" s="184">
        <v>0</v>
      </c>
      <c r="H5186" s="184">
        <v>1</v>
      </c>
      <c r="I5186" s="184">
        <v>1</v>
      </c>
      <c r="J5186" s="184">
        <v>0</v>
      </c>
      <c r="K5186" s="184">
        <v>0</v>
      </c>
      <c r="L5186" s="184">
        <v>0.33283132530120479</v>
      </c>
      <c r="M5186" s="184">
        <v>277.26097879941642</v>
      </c>
    </row>
    <row r="5187" spans="1:13" x14ac:dyDescent="0.2">
      <c r="A5187" s="187" t="str">
        <f>B5187&amp;C5187&amp;D5187&amp;E5187</f>
        <v>200915A17AUTO43</v>
      </c>
      <c r="B5187" s="184">
        <v>2009</v>
      </c>
      <c r="C5187" s="184" t="s">
        <v>0</v>
      </c>
      <c r="D5187" s="184" t="s">
        <v>34</v>
      </c>
      <c r="E5187" s="184">
        <v>43</v>
      </c>
      <c r="F5187" s="184">
        <v>442</v>
      </c>
      <c r="G5187" s="184">
        <v>0</v>
      </c>
      <c r="H5187" s="184">
        <v>1</v>
      </c>
      <c r="I5187" s="184">
        <v>1</v>
      </c>
      <c r="J5187" s="184">
        <v>0</v>
      </c>
      <c r="K5187" s="184">
        <v>0</v>
      </c>
      <c r="L5187" s="184">
        <v>1</v>
      </c>
      <c r="M5187" s="184">
        <v>0</v>
      </c>
    </row>
    <row r="5188" spans="1:13" x14ac:dyDescent="0.2">
      <c r="A5188" s="187" t="str">
        <f>B5188&amp;C5188&amp;D5188&amp;E5188</f>
        <v>200915A17CCA143</v>
      </c>
      <c r="B5188" s="184">
        <v>2009</v>
      </c>
      <c r="C5188" s="184" t="s">
        <v>0</v>
      </c>
      <c r="D5188" s="184" t="s">
        <v>24</v>
      </c>
      <c r="E5188" s="184">
        <v>43</v>
      </c>
      <c r="F5188" s="184">
        <v>886</v>
      </c>
      <c r="G5188" s="184">
        <v>0</v>
      </c>
      <c r="H5188" s="184">
        <v>1</v>
      </c>
      <c r="I5188" s="184">
        <v>1</v>
      </c>
      <c r="J5188" s="184">
        <v>0</v>
      </c>
      <c r="K5188" s="184">
        <v>0</v>
      </c>
      <c r="L5188" s="184">
        <v>0.50112866817155755</v>
      </c>
      <c r="M5188" s="184">
        <v>635.0001422824065</v>
      </c>
    </row>
    <row r="5189" spans="1:13" x14ac:dyDescent="0.2">
      <c r="A5189" s="187" t="str">
        <f>B5189&amp;C5189&amp;D5189&amp;E5189</f>
        <v>200915A17CCA243</v>
      </c>
      <c r="B5189" s="184">
        <v>2009</v>
      </c>
      <c r="C5189" s="184" t="s">
        <v>0</v>
      </c>
      <c r="D5189" s="184" t="s">
        <v>25</v>
      </c>
      <c r="E5189" s="184">
        <v>43</v>
      </c>
      <c r="F5189" s="184">
        <v>4205</v>
      </c>
      <c r="G5189" s="184">
        <v>0</v>
      </c>
      <c r="H5189" s="184">
        <v>1</v>
      </c>
      <c r="I5189" s="184">
        <v>1</v>
      </c>
      <c r="J5189" s="184">
        <v>0</v>
      </c>
      <c r="K5189" s="184">
        <v>0</v>
      </c>
      <c r="L5189" s="184">
        <v>0.78929845422116529</v>
      </c>
      <c r="M5189" s="184">
        <v>582.02244674603719</v>
      </c>
    </row>
    <row r="5190" spans="1:13" x14ac:dyDescent="0.2">
      <c r="A5190" s="187" t="str">
        <f>B5190&amp;C5190&amp;D5190&amp;E5190</f>
        <v>200915A17CONT43</v>
      </c>
      <c r="B5190" s="184">
        <v>2009</v>
      </c>
      <c r="C5190" s="184" t="s">
        <v>0</v>
      </c>
      <c r="D5190" s="184" t="s">
        <v>31</v>
      </c>
      <c r="E5190" s="184">
        <v>43</v>
      </c>
      <c r="F5190" s="184">
        <v>3324</v>
      </c>
      <c r="G5190" s="184">
        <v>0</v>
      </c>
      <c r="H5190" s="184">
        <v>1</v>
      </c>
      <c r="I5190" s="184">
        <v>1</v>
      </c>
      <c r="J5190" s="184">
        <v>0</v>
      </c>
      <c r="K5190" s="184">
        <v>0</v>
      </c>
      <c r="L5190" s="184">
        <v>0.40012033694344162</v>
      </c>
      <c r="M5190" s="184">
        <v>390.57504901509577</v>
      </c>
    </row>
    <row r="5191" spans="1:13" x14ac:dyDescent="0.2">
      <c r="A5191" s="187" t="str">
        <f>B5191&amp;C5191&amp;D5191&amp;E5191</f>
        <v>200915A17INAT43</v>
      </c>
      <c r="B5191" s="184">
        <v>2009</v>
      </c>
      <c r="C5191" s="184" t="s">
        <v>0</v>
      </c>
      <c r="D5191" s="184" t="s">
        <v>54</v>
      </c>
      <c r="E5191" s="184">
        <v>43</v>
      </c>
      <c r="F5191" s="184">
        <v>155929</v>
      </c>
      <c r="G5191" s="184">
        <v>1</v>
      </c>
      <c r="H5191" s="184">
        <v>0.11786774750046496</v>
      </c>
      <c r="I5191" s="184">
        <v>0</v>
      </c>
      <c r="J5191" s="184">
        <v>8.8027243168365091E-2</v>
      </c>
      <c r="K5191" s="184">
        <v>0.10650360099789007</v>
      </c>
      <c r="L5191" s="184">
        <v>0.89349639900210998</v>
      </c>
    </row>
    <row r="5192" spans="1:13" x14ac:dyDescent="0.2">
      <c r="A5192" s="187" t="str">
        <f>B5192&amp;C5192&amp;D5192&amp;E5192</f>
        <v>200915A17SCA143</v>
      </c>
      <c r="B5192" s="184">
        <v>2009</v>
      </c>
      <c r="C5192" s="184" t="s">
        <v>0</v>
      </c>
      <c r="D5192" s="184" t="s">
        <v>29</v>
      </c>
      <c r="E5192" s="184">
        <v>43</v>
      </c>
      <c r="F5192" s="184">
        <v>22369</v>
      </c>
      <c r="G5192" s="184">
        <v>0</v>
      </c>
      <c r="H5192" s="184">
        <v>1</v>
      </c>
      <c r="I5192" s="184">
        <v>1</v>
      </c>
      <c r="J5192" s="184">
        <v>0</v>
      </c>
      <c r="K5192" s="184">
        <v>0</v>
      </c>
      <c r="L5192" s="184">
        <v>0.80195806696767846</v>
      </c>
      <c r="M5192" s="184">
        <v>441.11245309753008</v>
      </c>
    </row>
    <row r="5193" spans="1:13" x14ac:dyDescent="0.2">
      <c r="A5193" s="187" t="str">
        <f>B5193&amp;C5193&amp;D5193&amp;E5193</f>
        <v>200915A17SCA243</v>
      </c>
      <c r="B5193" s="184">
        <v>2009</v>
      </c>
      <c r="C5193" s="184" t="s">
        <v>0</v>
      </c>
      <c r="D5193" s="184" t="s">
        <v>30</v>
      </c>
      <c r="E5193" s="184">
        <v>43</v>
      </c>
      <c r="F5193" s="184">
        <v>8423</v>
      </c>
      <c r="G5193" s="184">
        <v>0</v>
      </c>
      <c r="H5193" s="184">
        <v>1</v>
      </c>
      <c r="I5193" s="184">
        <v>1</v>
      </c>
      <c r="J5193" s="184">
        <v>0</v>
      </c>
      <c r="K5193" s="184">
        <v>0</v>
      </c>
      <c r="L5193" s="184">
        <v>0.89469310222011156</v>
      </c>
      <c r="M5193" s="184">
        <v>510.57311712353982</v>
      </c>
    </row>
    <row r="5194" spans="1:13" x14ac:dyDescent="0.2">
      <c r="A5194" s="187" t="str">
        <f>B5194&amp;C5194&amp;D5194&amp;E5194</f>
        <v>200915A17SREM43</v>
      </c>
      <c r="B5194" s="184">
        <v>2009</v>
      </c>
      <c r="C5194" s="184" t="s">
        <v>0</v>
      </c>
      <c r="D5194" s="184" t="s">
        <v>35</v>
      </c>
      <c r="E5194" s="184">
        <v>43</v>
      </c>
      <c r="F5194" s="184">
        <v>4210</v>
      </c>
      <c r="G5194" s="184">
        <v>0</v>
      </c>
      <c r="H5194" s="184">
        <v>1</v>
      </c>
      <c r="I5194" s="184">
        <v>1</v>
      </c>
      <c r="J5194" s="184">
        <v>0</v>
      </c>
      <c r="K5194" s="184">
        <v>0</v>
      </c>
      <c r="L5194" s="184">
        <v>0.73657957244655581</v>
      </c>
      <c r="M5194" s="184">
        <v>0</v>
      </c>
    </row>
    <row r="5195" spans="1:13" x14ac:dyDescent="0.2">
      <c r="A5195" s="187" t="str">
        <f>B5195&amp;C5195&amp;D5195&amp;E5195</f>
        <v>200915A17TDOM43</v>
      </c>
      <c r="B5195" s="184">
        <v>2009</v>
      </c>
      <c r="C5195" s="184" t="s">
        <v>0</v>
      </c>
      <c r="D5195" s="184" t="s">
        <v>33</v>
      </c>
      <c r="E5195" s="184">
        <v>43</v>
      </c>
      <c r="F5195" s="184">
        <v>2437</v>
      </c>
      <c r="G5195" s="184">
        <v>0</v>
      </c>
      <c r="H5195" s="184">
        <v>1</v>
      </c>
      <c r="I5195" s="184">
        <v>1</v>
      </c>
      <c r="J5195" s="184">
        <v>0</v>
      </c>
      <c r="K5195" s="184">
        <v>0</v>
      </c>
      <c r="L5195" s="184">
        <v>0.72712351251538776</v>
      </c>
      <c r="M5195" s="184">
        <v>217.51703354485878</v>
      </c>
    </row>
    <row r="5196" spans="1:13" x14ac:dyDescent="0.2">
      <c r="A5196" s="187" t="str">
        <f>B5196&amp;C5196&amp;D5196&amp;E5196</f>
        <v>200915A29AGCC43</v>
      </c>
      <c r="B5196" s="184">
        <v>2009</v>
      </c>
      <c r="C5196" s="184" t="s">
        <v>3</v>
      </c>
      <c r="D5196" s="184" t="s">
        <v>23</v>
      </c>
      <c r="E5196" s="184">
        <v>43</v>
      </c>
      <c r="F5196" s="184">
        <v>665</v>
      </c>
      <c r="G5196" s="184">
        <v>0</v>
      </c>
      <c r="H5196" s="184">
        <v>1</v>
      </c>
      <c r="I5196" s="184">
        <v>1</v>
      </c>
      <c r="J5196" s="184">
        <v>0</v>
      </c>
      <c r="K5196" s="184">
        <v>0</v>
      </c>
      <c r="L5196" s="184">
        <v>0.33383458646616543</v>
      </c>
      <c r="M5196" s="184">
        <v>896.71854394106629</v>
      </c>
    </row>
    <row r="5197" spans="1:13" x14ac:dyDescent="0.2">
      <c r="A5197" s="187" t="str">
        <f>B5197&amp;C5197&amp;D5197&amp;E5197</f>
        <v>200915A29AGSC43</v>
      </c>
      <c r="B5197" s="184">
        <v>2009</v>
      </c>
      <c r="C5197" s="184" t="s">
        <v>3</v>
      </c>
      <c r="D5197" s="184" t="s">
        <v>28</v>
      </c>
      <c r="E5197" s="184">
        <v>43</v>
      </c>
      <c r="F5197" s="184">
        <v>3985</v>
      </c>
      <c r="G5197" s="184">
        <v>0</v>
      </c>
      <c r="H5197" s="184">
        <v>1</v>
      </c>
      <c r="I5197" s="184">
        <v>1</v>
      </c>
      <c r="J5197" s="184">
        <v>0</v>
      </c>
      <c r="K5197" s="184">
        <v>0</v>
      </c>
      <c r="L5197" s="184">
        <v>0.1109159347553325</v>
      </c>
      <c r="M5197" s="184">
        <v>536.09258278205129</v>
      </c>
    </row>
    <row r="5198" spans="1:13" x14ac:dyDescent="0.2">
      <c r="A5198" s="187" t="str">
        <f>B5198&amp;C5198&amp;D5198&amp;E5198</f>
        <v>200915A29AUTO43</v>
      </c>
      <c r="B5198" s="184">
        <v>2009</v>
      </c>
      <c r="C5198" s="184" t="s">
        <v>3</v>
      </c>
      <c r="D5198" s="184" t="s">
        <v>34</v>
      </c>
      <c r="E5198" s="184">
        <v>43</v>
      </c>
      <c r="F5198" s="184">
        <v>2438</v>
      </c>
      <c r="G5198" s="184">
        <v>0</v>
      </c>
      <c r="H5198" s="184">
        <v>1</v>
      </c>
      <c r="I5198" s="184">
        <v>1</v>
      </c>
      <c r="J5198" s="184">
        <v>0</v>
      </c>
      <c r="K5198" s="184">
        <v>0</v>
      </c>
      <c r="L5198" s="184">
        <v>0.18129614438063987</v>
      </c>
      <c r="M5198" s="184">
        <v>0</v>
      </c>
    </row>
    <row r="5199" spans="1:13" x14ac:dyDescent="0.2">
      <c r="A5199" s="187" t="str">
        <f>B5199&amp;C5199&amp;D5199&amp;E5199</f>
        <v>200915A29CCA143</v>
      </c>
      <c r="B5199" s="184">
        <v>2009</v>
      </c>
      <c r="C5199" s="184" t="s">
        <v>3</v>
      </c>
      <c r="D5199" s="184" t="s">
        <v>24</v>
      </c>
      <c r="E5199" s="184">
        <v>43</v>
      </c>
      <c r="F5199" s="184">
        <v>87273</v>
      </c>
      <c r="G5199" s="184">
        <v>0</v>
      </c>
      <c r="H5199" s="184">
        <v>1</v>
      </c>
      <c r="I5199" s="184">
        <v>1</v>
      </c>
      <c r="J5199" s="184">
        <v>0</v>
      </c>
      <c r="K5199" s="184">
        <v>0</v>
      </c>
      <c r="L5199" s="184">
        <v>0.22592325232316982</v>
      </c>
      <c r="M5199" s="184">
        <v>1006.1661964288074</v>
      </c>
    </row>
    <row r="5200" spans="1:13" x14ac:dyDescent="0.2">
      <c r="A5200" s="187" t="str">
        <f>B5200&amp;C5200&amp;D5200&amp;E5200</f>
        <v>200915A29CCA243</v>
      </c>
      <c r="B5200" s="184">
        <v>2009</v>
      </c>
      <c r="C5200" s="184" t="s">
        <v>3</v>
      </c>
      <c r="D5200" s="184" t="s">
        <v>25</v>
      </c>
      <c r="E5200" s="184">
        <v>43</v>
      </c>
      <c r="F5200" s="184">
        <v>261112</v>
      </c>
      <c r="G5200" s="184">
        <v>0</v>
      </c>
      <c r="H5200" s="184">
        <v>1</v>
      </c>
      <c r="I5200" s="184">
        <v>1</v>
      </c>
      <c r="J5200" s="184">
        <v>0</v>
      </c>
      <c r="K5200" s="184">
        <v>0</v>
      </c>
      <c r="L5200" s="184">
        <v>0.22219966910750943</v>
      </c>
      <c r="M5200" s="184">
        <v>1060.7047900548041</v>
      </c>
    </row>
    <row r="5201" spans="1:13" x14ac:dyDescent="0.2">
      <c r="A5201" s="187" t="str">
        <f>B5201&amp;C5201&amp;D5201&amp;E5201</f>
        <v>200915A29CONT43</v>
      </c>
      <c r="B5201" s="184">
        <v>2009</v>
      </c>
      <c r="C5201" s="184" t="s">
        <v>3</v>
      </c>
      <c r="D5201" s="184" t="s">
        <v>31</v>
      </c>
      <c r="E5201" s="184">
        <v>43</v>
      </c>
      <c r="F5201" s="184">
        <v>52495</v>
      </c>
      <c r="G5201" s="184">
        <v>0</v>
      </c>
      <c r="H5201" s="184">
        <v>1</v>
      </c>
      <c r="I5201" s="184">
        <v>1</v>
      </c>
      <c r="J5201" s="184">
        <v>0</v>
      </c>
      <c r="K5201" s="184">
        <v>0</v>
      </c>
      <c r="L5201" s="184">
        <v>0.15195732926945424</v>
      </c>
      <c r="M5201" s="184">
        <v>1073.98962748542</v>
      </c>
    </row>
    <row r="5202" spans="1:13" x14ac:dyDescent="0.2">
      <c r="A5202" s="187" t="str">
        <f>B5202&amp;C5202&amp;D5202&amp;E5202</f>
        <v>200915A29EMPR43</v>
      </c>
      <c r="B5202" s="184">
        <v>2009</v>
      </c>
      <c r="C5202" s="184" t="s">
        <v>3</v>
      </c>
      <c r="D5202" s="184" t="s">
        <v>32</v>
      </c>
      <c r="E5202" s="184">
        <v>43</v>
      </c>
      <c r="F5202" s="184">
        <v>9533</v>
      </c>
      <c r="G5202" s="184">
        <v>0</v>
      </c>
      <c r="H5202" s="184">
        <v>1</v>
      </c>
      <c r="I5202" s="184">
        <v>1</v>
      </c>
      <c r="J5202" s="184">
        <v>0</v>
      </c>
      <c r="K5202" s="184">
        <v>0</v>
      </c>
      <c r="L5202" s="184">
        <v>0.13962026644288261</v>
      </c>
      <c r="M5202" s="184">
        <v>2601.5147411693711</v>
      </c>
    </row>
    <row r="5203" spans="1:13" x14ac:dyDescent="0.2">
      <c r="A5203" s="187" t="str">
        <f>B5203&amp;C5203&amp;D5203&amp;E5203</f>
        <v>200915A29INAT43</v>
      </c>
      <c r="B5203" s="184">
        <v>2009</v>
      </c>
      <c r="C5203" s="184" t="s">
        <v>3</v>
      </c>
      <c r="D5203" s="184" t="s">
        <v>54</v>
      </c>
      <c r="E5203" s="184">
        <v>43</v>
      </c>
      <c r="F5203" s="184">
        <v>371411</v>
      </c>
      <c r="G5203" s="184">
        <v>1</v>
      </c>
      <c r="H5203" s="184">
        <v>0.25936226983045735</v>
      </c>
      <c r="I5203" s="184">
        <v>0</v>
      </c>
      <c r="J5203" s="184">
        <v>0.27246904372783787</v>
      </c>
      <c r="K5203" s="184">
        <v>0.43347935306170254</v>
      </c>
      <c r="L5203" s="184">
        <v>0.56652064693829751</v>
      </c>
    </row>
    <row r="5204" spans="1:13" x14ac:dyDescent="0.2">
      <c r="A5204" s="187" t="str">
        <f>B5204&amp;C5204&amp;D5204&amp;E5204</f>
        <v>200915A29MILI43</v>
      </c>
      <c r="B5204" s="184">
        <v>2009</v>
      </c>
      <c r="C5204" s="184" t="s">
        <v>3</v>
      </c>
      <c r="D5204" s="184" t="s">
        <v>26</v>
      </c>
      <c r="E5204" s="184">
        <v>43</v>
      </c>
      <c r="F5204" s="184">
        <v>6202</v>
      </c>
      <c r="G5204" s="184">
        <v>0</v>
      </c>
      <c r="H5204" s="184">
        <v>1</v>
      </c>
      <c r="I5204" s="184">
        <v>1</v>
      </c>
      <c r="J5204" s="184">
        <v>0</v>
      </c>
      <c r="K5204" s="184">
        <v>0</v>
      </c>
      <c r="L5204" s="184">
        <v>0.14285714285714285</v>
      </c>
      <c r="M5204" s="184">
        <v>1045.4533343036967</v>
      </c>
    </row>
    <row r="5205" spans="1:13" x14ac:dyDescent="0.2">
      <c r="A5205" s="187" t="str">
        <f>B5205&amp;C5205&amp;D5205&amp;E5205</f>
        <v>200915A29PUBL43</v>
      </c>
      <c r="B5205" s="184">
        <v>2009</v>
      </c>
      <c r="C5205" s="184" t="s">
        <v>3</v>
      </c>
      <c r="D5205" s="184" t="s">
        <v>27</v>
      </c>
      <c r="E5205" s="184">
        <v>43</v>
      </c>
      <c r="F5205" s="184">
        <v>13283</v>
      </c>
      <c r="G5205" s="184">
        <v>0</v>
      </c>
      <c r="H5205" s="184">
        <v>1</v>
      </c>
      <c r="I5205" s="184">
        <v>1</v>
      </c>
      <c r="J5205" s="184">
        <v>0</v>
      </c>
      <c r="K5205" s="184">
        <v>0</v>
      </c>
      <c r="L5205" s="184">
        <v>0.21674320560114432</v>
      </c>
      <c r="M5205" s="184">
        <v>2173.6831186915242</v>
      </c>
    </row>
    <row r="5206" spans="1:13" x14ac:dyDescent="0.2">
      <c r="A5206" s="187" t="str">
        <f>B5206&amp;C5206&amp;D5206&amp;E5206</f>
        <v>200915A29SCA143</v>
      </c>
      <c r="B5206" s="184">
        <v>2009</v>
      </c>
      <c r="C5206" s="184" t="s">
        <v>3</v>
      </c>
      <c r="D5206" s="184" t="s">
        <v>29</v>
      </c>
      <c r="E5206" s="184">
        <v>43</v>
      </c>
      <c r="F5206" s="184">
        <v>94127</v>
      </c>
      <c r="G5206" s="184">
        <v>0</v>
      </c>
      <c r="H5206" s="184">
        <v>1</v>
      </c>
      <c r="I5206" s="184">
        <v>1</v>
      </c>
      <c r="J5206" s="184">
        <v>0</v>
      </c>
      <c r="K5206" s="184">
        <v>0</v>
      </c>
      <c r="L5206" s="184">
        <v>0.43293635195002494</v>
      </c>
      <c r="M5206" s="184">
        <v>684.24633929322124</v>
      </c>
    </row>
    <row r="5207" spans="1:13" x14ac:dyDescent="0.2">
      <c r="A5207" s="187" t="str">
        <f>B5207&amp;C5207&amp;D5207&amp;E5207</f>
        <v>200915A29SCA243</v>
      </c>
      <c r="B5207" s="184">
        <v>2009</v>
      </c>
      <c r="C5207" s="184" t="s">
        <v>3</v>
      </c>
      <c r="D5207" s="184" t="s">
        <v>30</v>
      </c>
      <c r="E5207" s="184">
        <v>43</v>
      </c>
      <c r="F5207" s="184">
        <v>49183</v>
      </c>
      <c r="G5207" s="184">
        <v>0</v>
      </c>
      <c r="H5207" s="184">
        <v>1</v>
      </c>
      <c r="I5207" s="184">
        <v>1</v>
      </c>
      <c r="J5207" s="184">
        <v>0</v>
      </c>
      <c r="K5207" s="184">
        <v>0</v>
      </c>
      <c r="L5207" s="184">
        <v>0.47288697314112599</v>
      </c>
      <c r="M5207" s="184">
        <v>814.77768340921853</v>
      </c>
    </row>
    <row r="5208" spans="1:13" x14ac:dyDescent="0.2">
      <c r="A5208" s="187" t="str">
        <f>B5208&amp;C5208&amp;D5208&amp;E5208</f>
        <v>200915A29SREM43</v>
      </c>
      <c r="B5208" s="184">
        <v>2009</v>
      </c>
      <c r="C5208" s="184" t="s">
        <v>3</v>
      </c>
      <c r="D5208" s="184" t="s">
        <v>35</v>
      </c>
      <c r="E5208" s="184">
        <v>43</v>
      </c>
      <c r="F5208" s="184">
        <v>10855</v>
      </c>
      <c r="G5208" s="184">
        <v>0</v>
      </c>
      <c r="H5208" s="184">
        <v>1</v>
      </c>
      <c r="I5208" s="184">
        <v>1</v>
      </c>
      <c r="J5208" s="184">
        <v>0</v>
      </c>
      <c r="K5208" s="184">
        <v>0</v>
      </c>
      <c r="L5208" s="184">
        <v>0.4896361123906034</v>
      </c>
      <c r="M5208" s="184">
        <v>0</v>
      </c>
    </row>
    <row r="5209" spans="1:13" x14ac:dyDescent="0.2">
      <c r="A5209" s="187" t="str">
        <f>B5209&amp;C5209&amp;D5209&amp;E5209</f>
        <v>200915A29TDOM43</v>
      </c>
      <c r="B5209" s="184">
        <v>2009</v>
      </c>
      <c r="C5209" s="184" t="s">
        <v>3</v>
      </c>
      <c r="D5209" s="184" t="s">
        <v>33</v>
      </c>
      <c r="E5209" s="184">
        <v>43</v>
      </c>
      <c r="F5209" s="184">
        <v>26132</v>
      </c>
      <c r="G5209" s="184">
        <v>0</v>
      </c>
      <c r="H5209" s="184">
        <v>1</v>
      </c>
      <c r="I5209" s="184">
        <v>1</v>
      </c>
      <c r="J5209" s="184">
        <v>0</v>
      </c>
      <c r="K5209" s="184">
        <v>0</v>
      </c>
      <c r="L5209" s="184">
        <v>0.18632328180009183</v>
      </c>
      <c r="M5209" s="184">
        <v>497.99245609537201</v>
      </c>
    </row>
    <row r="5210" spans="1:13" x14ac:dyDescent="0.2">
      <c r="A5210" s="187" t="str">
        <f>B5210&amp;C5210&amp;D5210&amp;E5210</f>
        <v>200918A24AGCC43</v>
      </c>
      <c r="B5210" s="184">
        <v>2009</v>
      </c>
      <c r="C5210" s="184" t="s">
        <v>1</v>
      </c>
      <c r="D5210" s="184" t="s">
        <v>23</v>
      </c>
      <c r="E5210" s="184">
        <v>43</v>
      </c>
      <c r="F5210" s="184">
        <v>222</v>
      </c>
      <c r="G5210" s="184">
        <v>0</v>
      </c>
      <c r="H5210" s="184">
        <v>1</v>
      </c>
      <c r="I5210" s="184">
        <v>1</v>
      </c>
      <c r="J5210" s="184">
        <v>0</v>
      </c>
      <c r="K5210" s="184">
        <v>0</v>
      </c>
      <c r="L5210" s="184">
        <v>0</v>
      </c>
      <c r="M5210" s="184">
        <v>1045.0085426526832</v>
      </c>
    </row>
    <row r="5211" spans="1:13" x14ac:dyDescent="0.2">
      <c r="A5211" s="187" t="str">
        <f>B5211&amp;C5211&amp;D5211&amp;E5211</f>
        <v>200918A24AGSC43</v>
      </c>
      <c r="B5211" s="184">
        <v>2009</v>
      </c>
      <c r="C5211" s="184" t="s">
        <v>1</v>
      </c>
      <c r="D5211" s="184" t="s">
        <v>28</v>
      </c>
      <c r="E5211" s="184">
        <v>43</v>
      </c>
      <c r="F5211" s="184">
        <v>2213</v>
      </c>
      <c r="G5211" s="184">
        <v>0</v>
      </c>
      <c r="H5211" s="184">
        <v>1</v>
      </c>
      <c r="I5211" s="184">
        <v>1</v>
      </c>
      <c r="J5211" s="184">
        <v>0</v>
      </c>
      <c r="K5211" s="184">
        <v>0</v>
      </c>
      <c r="L5211" s="184">
        <v>9.9864437415273385E-2</v>
      </c>
      <c r="M5211" s="184">
        <v>570.94423992298505</v>
      </c>
    </row>
    <row r="5212" spans="1:13" x14ac:dyDescent="0.2">
      <c r="A5212" s="187" t="str">
        <f>B5212&amp;C5212&amp;D5212&amp;E5212</f>
        <v>200918A24AUTO43</v>
      </c>
      <c r="B5212" s="184">
        <v>2009</v>
      </c>
      <c r="C5212" s="184" t="s">
        <v>1</v>
      </c>
      <c r="D5212" s="184" t="s">
        <v>34</v>
      </c>
      <c r="E5212" s="184">
        <v>43</v>
      </c>
      <c r="F5212" s="184">
        <v>444</v>
      </c>
      <c r="G5212" s="184">
        <v>0</v>
      </c>
      <c r="H5212" s="184">
        <v>1</v>
      </c>
      <c r="I5212" s="184">
        <v>1</v>
      </c>
      <c r="J5212" s="184">
        <v>0</v>
      </c>
      <c r="K5212" s="184">
        <v>0</v>
      </c>
      <c r="L5212" s="184">
        <v>0</v>
      </c>
      <c r="M5212" s="184">
        <v>0</v>
      </c>
    </row>
    <row r="5213" spans="1:13" x14ac:dyDescent="0.2">
      <c r="A5213" s="187" t="str">
        <f>B5213&amp;C5213&amp;D5213&amp;E5213</f>
        <v>200918A24CCA143</v>
      </c>
      <c r="B5213" s="184">
        <v>2009</v>
      </c>
      <c r="C5213" s="184" t="s">
        <v>1</v>
      </c>
      <c r="D5213" s="184" t="s">
        <v>24</v>
      </c>
      <c r="E5213" s="184">
        <v>43</v>
      </c>
      <c r="F5213" s="184">
        <v>45640</v>
      </c>
      <c r="G5213" s="184">
        <v>0</v>
      </c>
      <c r="H5213" s="184">
        <v>1</v>
      </c>
      <c r="I5213" s="184">
        <v>1</v>
      </c>
      <c r="J5213" s="184">
        <v>0</v>
      </c>
      <c r="K5213" s="184">
        <v>0</v>
      </c>
      <c r="L5213" s="184">
        <v>0.25734005258545134</v>
      </c>
      <c r="M5213" s="184">
        <v>856.2863162168602</v>
      </c>
    </row>
    <row r="5214" spans="1:13" x14ac:dyDescent="0.2">
      <c r="A5214" s="187" t="str">
        <f>B5214&amp;C5214&amp;D5214&amp;E5214</f>
        <v>200918A24CCA243</v>
      </c>
      <c r="B5214" s="184">
        <v>2009</v>
      </c>
      <c r="C5214" s="184" t="s">
        <v>1</v>
      </c>
      <c r="D5214" s="184" t="s">
        <v>25</v>
      </c>
      <c r="E5214" s="184">
        <v>43</v>
      </c>
      <c r="F5214" s="184">
        <v>126231</v>
      </c>
      <c r="G5214" s="184">
        <v>0</v>
      </c>
      <c r="H5214" s="184">
        <v>1</v>
      </c>
      <c r="I5214" s="184">
        <v>1</v>
      </c>
      <c r="J5214" s="184">
        <v>0</v>
      </c>
      <c r="K5214" s="184">
        <v>0</v>
      </c>
      <c r="L5214" s="184">
        <v>0.24383867671174275</v>
      </c>
      <c r="M5214" s="184">
        <v>895.68494323769005</v>
      </c>
    </row>
    <row r="5215" spans="1:13" x14ac:dyDescent="0.2">
      <c r="A5215" s="187" t="str">
        <f>B5215&amp;C5215&amp;D5215&amp;E5215</f>
        <v>200918A24CONT43</v>
      </c>
      <c r="B5215" s="184">
        <v>2009</v>
      </c>
      <c r="C5215" s="184" t="s">
        <v>1</v>
      </c>
      <c r="D5215" s="184" t="s">
        <v>31</v>
      </c>
      <c r="E5215" s="184">
        <v>43</v>
      </c>
      <c r="F5215" s="184">
        <v>17505</v>
      </c>
      <c r="G5215" s="184">
        <v>0</v>
      </c>
      <c r="H5215" s="184">
        <v>1</v>
      </c>
      <c r="I5215" s="184">
        <v>1</v>
      </c>
      <c r="J5215" s="184">
        <v>0</v>
      </c>
      <c r="K5215" s="184">
        <v>0</v>
      </c>
      <c r="L5215" s="184">
        <v>0.21519565838331906</v>
      </c>
      <c r="M5215" s="184">
        <v>800.12390910884073</v>
      </c>
    </row>
    <row r="5216" spans="1:13" x14ac:dyDescent="0.2">
      <c r="A5216" s="187" t="str">
        <f>B5216&amp;C5216&amp;D5216&amp;E5216</f>
        <v>200918A24EMPR43</v>
      </c>
      <c r="B5216" s="184">
        <v>2009</v>
      </c>
      <c r="C5216" s="184" t="s">
        <v>1</v>
      </c>
      <c r="D5216" s="184" t="s">
        <v>32</v>
      </c>
      <c r="E5216" s="184">
        <v>43</v>
      </c>
      <c r="F5216" s="184">
        <v>2884</v>
      </c>
      <c r="G5216" s="184">
        <v>0</v>
      </c>
      <c r="H5216" s="184">
        <v>1</v>
      </c>
      <c r="I5216" s="184">
        <v>1</v>
      </c>
      <c r="J5216" s="184">
        <v>0</v>
      </c>
      <c r="K5216" s="184">
        <v>0</v>
      </c>
      <c r="L5216" s="184">
        <v>0.23092926490984744</v>
      </c>
      <c r="M5216" s="184">
        <v>1305.0909613678821</v>
      </c>
    </row>
    <row r="5217" spans="1:13" x14ac:dyDescent="0.2">
      <c r="A5217" s="187" t="str">
        <f>B5217&amp;C5217&amp;D5217&amp;E5217</f>
        <v>200918A24INAT43</v>
      </c>
      <c r="B5217" s="184">
        <v>2009</v>
      </c>
      <c r="C5217" s="184" t="s">
        <v>1</v>
      </c>
      <c r="D5217" s="184" t="s">
        <v>54</v>
      </c>
      <c r="E5217" s="184">
        <v>43</v>
      </c>
      <c r="F5217" s="184">
        <v>147729</v>
      </c>
      <c r="G5217" s="184">
        <v>1</v>
      </c>
      <c r="H5217" s="184">
        <v>0.35377617123245941</v>
      </c>
      <c r="I5217" s="184">
        <v>0</v>
      </c>
      <c r="J5217" s="184">
        <v>0.34785316356301066</v>
      </c>
      <c r="K5217" s="184">
        <v>0.58173412126258217</v>
      </c>
      <c r="L5217" s="184">
        <v>0.41826587873741783</v>
      </c>
    </row>
    <row r="5218" spans="1:13" x14ac:dyDescent="0.2">
      <c r="A5218" s="187" t="str">
        <f>B5218&amp;C5218&amp;D5218&amp;E5218</f>
        <v>200918A24MILI43</v>
      </c>
      <c r="B5218" s="184">
        <v>2009</v>
      </c>
      <c r="C5218" s="184" t="s">
        <v>1</v>
      </c>
      <c r="D5218" s="184" t="s">
        <v>26</v>
      </c>
      <c r="E5218" s="184">
        <v>43</v>
      </c>
      <c r="F5218" s="184">
        <v>6202</v>
      </c>
      <c r="G5218" s="184">
        <v>0</v>
      </c>
      <c r="H5218" s="184">
        <v>1</v>
      </c>
      <c r="I5218" s="184">
        <v>1</v>
      </c>
      <c r="J5218" s="184">
        <v>0</v>
      </c>
      <c r="K5218" s="184">
        <v>0</v>
      </c>
      <c r="L5218" s="184">
        <v>0.14285714285714285</v>
      </c>
      <c r="M5218" s="184">
        <v>1045.4533343036967</v>
      </c>
    </row>
    <row r="5219" spans="1:13" x14ac:dyDescent="0.2">
      <c r="A5219" s="187" t="str">
        <f>B5219&amp;C5219&amp;D5219&amp;E5219</f>
        <v>200918A24PUBL43</v>
      </c>
      <c r="B5219" s="184">
        <v>2009</v>
      </c>
      <c r="C5219" s="184" t="s">
        <v>1</v>
      </c>
      <c r="D5219" s="184" t="s">
        <v>27</v>
      </c>
      <c r="E5219" s="184">
        <v>43</v>
      </c>
      <c r="F5219" s="184">
        <v>1994</v>
      </c>
      <c r="G5219" s="184">
        <v>0</v>
      </c>
      <c r="H5219" s="184">
        <v>1</v>
      </c>
      <c r="I5219" s="184">
        <v>1</v>
      </c>
      <c r="J5219" s="184">
        <v>0</v>
      </c>
      <c r="K5219" s="184">
        <v>0</v>
      </c>
      <c r="L5219" s="184">
        <v>0.44383149448345033</v>
      </c>
      <c r="M5219" s="184">
        <v>1902.5958342638201</v>
      </c>
    </row>
    <row r="5220" spans="1:13" x14ac:dyDescent="0.2">
      <c r="A5220" s="187" t="str">
        <f>B5220&amp;C5220&amp;D5220&amp;E5220</f>
        <v>200918A24SCA143</v>
      </c>
      <c r="B5220" s="184">
        <v>2009</v>
      </c>
      <c r="C5220" s="184" t="s">
        <v>1</v>
      </c>
      <c r="D5220" s="184" t="s">
        <v>29</v>
      </c>
      <c r="E5220" s="184">
        <v>43</v>
      </c>
      <c r="F5220" s="184">
        <v>47395</v>
      </c>
      <c r="G5220" s="184">
        <v>0</v>
      </c>
      <c r="H5220" s="184">
        <v>1</v>
      </c>
      <c r="I5220" s="184">
        <v>1</v>
      </c>
      <c r="J5220" s="184">
        <v>0</v>
      </c>
      <c r="K5220" s="184">
        <v>0</v>
      </c>
      <c r="L5220" s="184">
        <v>0.40189893448676023</v>
      </c>
      <c r="M5220" s="184">
        <v>629.28994167038911</v>
      </c>
    </row>
    <row r="5221" spans="1:13" x14ac:dyDescent="0.2">
      <c r="A5221" s="187" t="str">
        <f>B5221&amp;C5221&amp;D5221&amp;E5221</f>
        <v>200918A24SCA243</v>
      </c>
      <c r="B5221" s="184">
        <v>2009</v>
      </c>
      <c r="C5221" s="184" t="s">
        <v>1</v>
      </c>
      <c r="D5221" s="184" t="s">
        <v>30</v>
      </c>
      <c r="E5221" s="184">
        <v>43</v>
      </c>
      <c r="F5221" s="184">
        <v>26364</v>
      </c>
      <c r="G5221" s="184">
        <v>0</v>
      </c>
      <c r="H5221" s="184">
        <v>1</v>
      </c>
      <c r="I5221" s="184">
        <v>1</v>
      </c>
      <c r="J5221" s="184">
        <v>0</v>
      </c>
      <c r="K5221" s="184">
        <v>0</v>
      </c>
      <c r="L5221" s="184">
        <v>0.50402063419814902</v>
      </c>
      <c r="M5221" s="184">
        <v>761.96983822825052</v>
      </c>
    </row>
    <row r="5222" spans="1:13" x14ac:dyDescent="0.2">
      <c r="A5222" s="187" t="str">
        <f>B5222&amp;C5222&amp;D5222&amp;E5222</f>
        <v>200918A24SREM43</v>
      </c>
      <c r="B5222" s="184">
        <v>2009</v>
      </c>
      <c r="C5222" s="184" t="s">
        <v>1</v>
      </c>
      <c r="D5222" s="184" t="s">
        <v>35</v>
      </c>
      <c r="E5222" s="184">
        <v>43</v>
      </c>
      <c r="F5222" s="184">
        <v>5095</v>
      </c>
      <c r="G5222" s="184">
        <v>0</v>
      </c>
      <c r="H5222" s="184">
        <v>1</v>
      </c>
      <c r="I5222" s="184">
        <v>1</v>
      </c>
      <c r="J5222" s="184">
        <v>0</v>
      </c>
      <c r="K5222" s="184">
        <v>0</v>
      </c>
      <c r="L5222" s="184">
        <v>0.34779195289499509</v>
      </c>
      <c r="M5222" s="184">
        <v>0</v>
      </c>
    </row>
    <row r="5223" spans="1:13" x14ac:dyDescent="0.2">
      <c r="A5223" s="187" t="str">
        <f>B5223&amp;C5223&amp;D5223&amp;E5223</f>
        <v>200918A24TDOM43</v>
      </c>
      <c r="B5223" s="184">
        <v>2009</v>
      </c>
      <c r="C5223" s="184" t="s">
        <v>1</v>
      </c>
      <c r="D5223" s="184" t="s">
        <v>33</v>
      </c>
      <c r="E5223" s="184">
        <v>43</v>
      </c>
      <c r="F5223" s="184">
        <v>10185</v>
      </c>
      <c r="G5223" s="184">
        <v>0</v>
      </c>
      <c r="H5223" s="184">
        <v>1</v>
      </c>
      <c r="I5223" s="184">
        <v>1</v>
      </c>
      <c r="J5223" s="184">
        <v>0</v>
      </c>
      <c r="K5223" s="184">
        <v>0</v>
      </c>
      <c r="L5223" s="184">
        <v>0.23897889052528229</v>
      </c>
      <c r="M5223" s="184">
        <v>468.32890651551065</v>
      </c>
    </row>
    <row r="5224" spans="1:13" x14ac:dyDescent="0.2">
      <c r="A5224" s="187" t="str">
        <f>B5224&amp;C5224&amp;D5224&amp;E5224</f>
        <v>200925A29AGCC43</v>
      </c>
      <c r="B5224" s="184">
        <v>2009</v>
      </c>
      <c r="C5224" s="184" t="s">
        <v>2</v>
      </c>
      <c r="D5224" s="184" t="s">
        <v>23</v>
      </c>
      <c r="E5224" s="184">
        <v>43</v>
      </c>
      <c r="F5224" s="184">
        <v>443</v>
      </c>
      <c r="G5224" s="184">
        <v>0</v>
      </c>
      <c r="H5224" s="184">
        <v>1</v>
      </c>
      <c r="I5224" s="184">
        <v>1</v>
      </c>
      <c r="J5224" s="184">
        <v>0</v>
      </c>
      <c r="K5224" s="184">
        <v>0</v>
      </c>
      <c r="L5224" s="184">
        <v>0.50112866817155755</v>
      </c>
      <c r="M5224" s="184">
        <v>822.40617438355173</v>
      </c>
    </row>
    <row r="5225" spans="1:13" x14ac:dyDescent="0.2">
      <c r="A5225" s="187" t="str">
        <f>B5225&amp;C5225&amp;D5225&amp;E5225</f>
        <v>200925A29AGSC43</v>
      </c>
      <c r="B5225" s="184">
        <v>2009</v>
      </c>
      <c r="C5225" s="184" t="s">
        <v>2</v>
      </c>
      <c r="D5225" s="184" t="s">
        <v>28</v>
      </c>
      <c r="E5225" s="184">
        <v>43</v>
      </c>
      <c r="F5225" s="184">
        <v>1108</v>
      </c>
      <c r="G5225" s="184">
        <v>0</v>
      </c>
      <c r="H5225" s="184">
        <v>1</v>
      </c>
      <c r="I5225" s="184">
        <v>1</v>
      </c>
      <c r="J5225" s="184">
        <v>0</v>
      </c>
      <c r="K5225" s="184">
        <v>0</v>
      </c>
      <c r="L5225" s="184">
        <v>0</v>
      </c>
      <c r="M5225" s="184">
        <v>621.59571255784829</v>
      </c>
    </row>
    <row r="5226" spans="1:13" x14ac:dyDescent="0.2">
      <c r="A5226" s="187" t="str">
        <f>B5226&amp;C5226&amp;D5226&amp;E5226</f>
        <v>200925A29AUTO43</v>
      </c>
      <c r="B5226" s="184">
        <v>2009</v>
      </c>
      <c r="C5226" s="184" t="s">
        <v>2</v>
      </c>
      <c r="D5226" s="184" t="s">
        <v>34</v>
      </c>
      <c r="E5226" s="184">
        <v>43</v>
      </c>
      <c r="F5226" s="184">
        <v>1552</v>
      </c>
      <c r="G5226" s="184">
        <v>0</v>
      </c>
      <c r="H5226" s="184">
        <v>1</v>
      </c>
      <c r="I5226" s="184">
        <v>1</v>
      </c>
      <c r="J5226" s="184">
        <v>0</v>
      </c>
      <c r="K5226" s="184">
        <v>0</v>
      </c>
      <c r="L5226" s="184">
        <v>0</v>
      </c>
      <c r="M5226" s="184">
        <v>0</v>
      </c>
    </row>
    <row r="5227" spans="1:13" x14ac:dyDescent="0.2">
      <c r="A5227" s="187" t="str">
        <f>B5227&amp;C5227&amp;D5227&amp;E5227</f>
        <v>200925A29CCA143</v>
      </c>
      <c r="B5227" s="184">
        <v>2009</v>
      </c>
      <c r="C5227" s="184" t="s">
        <v>2</v>
      </c>
      <c r="D5227" s="184" t="s">
        <v>24</v>
      </c>
      <c r="E5227" s="184">
        <v>43</v>
      </c>
      <c r="F5227" s="184">
        <v>40747</v>
      </c>
      <c r="G5227" s="184">
        <v>0</v>
      </c>
      <c r="H5227" s="184">
        <v>1</v>
      </c>
      <c r="I5227" s="184">
        <v>1</v>
      </c>
      <c r="J5227" s="184">
        <v>0</v>
      </c>
      <c r="K5227" s="184">
        <v>0</v>
      </c>
      <c r="L5227" s="184">
        <v>0.1847497975311066</v>
      </c>
      <c r="M5227" s="184">
        <v>1180.3244665910493</v>
      </c>
    </row>
    <row r="5228" spans="1:13" x14ac:dyDescent="0.2">
      <c r="A5228" s="187" t="str">
        <f>B5228&amp;C5228&amp;D5228&amp;E5228</f>
        <v>200925A29CCA243</v>
      </c>
      <c r="B5228" s="184">
        <v>2009</v>
      </c>
      <c r="C5228" s="184" t="s">
        <v>2</v>
      </c>
      <c r="D5228" s="184" t="s">
        <v>25</v>
      </c>
      <c r="E5228" s="184">
        <v>43</v>
      </c>
      <c r="F5228" s="184">
        <v>130676</v>
      </c>
      <c r="G5228" s="184">
        <v>0</v>
      </c>
      <c r="H5228" s="184">
        <v>1</v>
      </c>
      <c r="I5228" s="184">
        <v>1</v>
      </c>
      <c r="J5228" s="184">
        <v>0</v>
      </c>
      <c r="K5228" s="184">
        <v>0</v>
      </c>
      <c r="L5228" s="184">
        <v>0.18304814962196578</v>
      </c>
      <c r="M5228" s="184">
        <v>1236.1999539818112</v>
      </c>
    </row>
    <row r="5229" spans="1:13" x14ac:dyDescent="0.2">
      <c r="A5229" s="187" t="str">
        <f>B5229&amp;C5229&amp;D5229&amp;E5229</f>
        <v>200925A29CONT43</v>
      </c>
      <c r="B5229" s="184">
        <v>2009</v>
      </c>
      <c r="C5229" s="184" t="s">
        <v>2</v>
      </c>
      <c r="D5229" s="184" t="s">
        <v>31</v>
      </c>
      <c r="E5229" s="184">
        <v>43</v>
      </c>
      <c r="F5229" s="184">
        <v>31666</v>
      </c>
      <c r="G5229" s="184">
        <v>0</v>
      </c>
      <c r="H5229" s="184">
        <v>1</v>
      </c>
      <c r="I5229" s="184">
        <v>1</v>
      </c>
      <c r="J5229" s="184">
        <v>0</v>
      </c>
      <c r="K5229" s="184">
        <v>0</v>
      </c>
      <c r="L5229" s="184">
        <v>9.0949283142803011E-2</v>
      </c>
      <c r="M5229" s="184">
        <v>1291.890944103214</v>
      </c>
    </row>
    <row r="5230" spans="1:13" x14ac:dyDescent="0.2">
      <c r="A5230" s="187" t="str">
        <f>B5230&amp;C5230&amp;D5230&amp;E5230</f>
        <v>200925A29EMPR43</v>
      </c>
      <c r="B5230" s="184">
        <v>2009</v>
      </c>
      <c r="C5230" s="184" t="s">
        <v>2</v>
      </c>
      <c r="D5230" s="184" t="s">
        <v>32</v>
      </c>
      <c r="E5230" s="184">
        <v>43</v>
      </c>
      <c r="F5230" s="184">
        <v>6649</v>
      </c>
      <c r="G5230" s="184">
        <v>0</v>
      </c>
      <c r="H5230" s="184">
        <v>1</v>
      </c>
      <c r="I5230" s="184">
        <v>1</v>
      </c>
      <c r="J5230" s="184">
        <v>0</v>
      </c>
      <c r="K5230" s="184">
        <v>0</v>
      </c>
      <c r="L5230" s="184">
        <v>0.10001503985561738</v>
      </c>
      <c r="M5230" s="184">
        <v>3111.2269588161043</v>
      </c>
    </row>
    <row r="5231" spans="1:13" x14ac:dyDescent="0.2">
      <c r="A5231" s="187" t="str">
        <f>B5231&amp;C5231&amp;D5231&amp;E5231</f>
        <v>200925A29INAT43</v>
      </c>
      <c r="B5231" s="184">
        <v>2009</v>
      </c>
      <c r="C5231" s="184" t="s">
        <v>2</v>
      </c>
      <c r="D5231" s="184" t="s">
        <v>54</v>
      </c>
      <c r="E5231" s="184">
        <v>43</v>
      </c>
      <c r="F5231" s="184">
        <v>67753</v>
      </c>
      <c r="G5231" s="184">
        <v>1</v>
      </c>
      <c r="H5231" s="184">
        <v>0.37914188301625018</v>
      </c>
      <c r="I5231" s="184">
        <v>0</v>
      </c>
      <c r="J5231" s="184">
        <v>0.53258158310333126</v>
      </c>
      <c r="K5231" s="184">
        <v>0.86273670538573932</v>
      </c>
      <c r="L5231" s="184">
        <v>0.13726329461426062</v>
      </c>
    </row>
    <row r="5232" spans="1:13" x14ac:dyDescent="0.2">
      <c r="A5232" s="187" t="str">
        <f>B5232&amp;C5232&amp;D5232&amp;E5232</f>
        <v>200925A29PUBL43</v>
      </c>
      <c r="B5232" s="184">
        <v>2009</v>
      </c>
      <c r="C5232" s="184" t="s">
        <v>2</v>
      </c>
      <c r="D5232" s="184" t="s">
        <v>27</v>
      </c>
      <c r="E5232" s="184">
        <v>43</v>
      </c>
      <c r="F5232" s="184">
        <v>11289</v>
      </c>
      <c r="G5232" s="184">
        <v>0</v>
      </c>
      <c r="H5232" s="184">
        <v>1</v>
      </c>
      <c r="I5232" s="184">
        <v>1</v>
      </c>
      <c r="J5232" s="184">
        <v>0</v>
      </c>
      <c r="K5232" s="184">
        <v>0</v>
      </c>
      <c r="L5232" s="184">
        <v>0.17663211976260076</v>
      </c>
      <c r="M5232" s="184">
        <v>2216.2348653480831</v>
      </c>
    </row>
    <row r="5233" spans="1:13" x14ac:dyDescent="0.2">
      <c r="A5233" s="187" t="str">
        <f>B5233&amp;C5233&amp;D5233&amp;E5233</f>
        <v>200925A29SCA143</v>
      </c>
      <c r="B5233" s="184">
        <v>2009</v>
      </c>
      <c r="C5233" s="184" t="s">
        <v>2</v>
      </c>
      <c r="D5233" s="184" t="s">
        <v>29</v>
      </c>
      <c r="E5233" s="184">
        <v>43</v>
      </c>
      <c r="F5233" s="184">
        <v>24363</v>
      </c>
      <c r="G5233" s="184">
        <v>0</v>
      </c>
      <c r="H5233" s="184">
        <v>1</v>
      </c>
      <c r="I5233" s="184">
        <v>1</v>
      </c>
      <c r="J5233" s="184">
        <v>0</v>
      </c>
      <c r="K5233" s="184">
        <v>0</v>
      </c>
      <c r="L5233" s="184">
        <v>0.15449657267167427</v>
      </c>
      <c r="M5233" s="184">
        <v>1025.4770730250445</v>
      </c>
    </row>
    <row r="5234" spans="1:13" x14ac:dyDescent="0.2">
      <c r="A5234" s="187" t="str">
        <f>B5234&amp;C5234&amp;D5234&amp;E5234</f>
        <v>200925A29SCA243</v>
      </c>
      <c r="B5234" s="184">
        <v>2009</v>
      </c>
      <c r="C5234" s="184" t="s">
        <v>2</v>
      </c>
      <c r="D5234" s="184" t="s">
        <v>30</v>
      </c>
      <c r="E5234" s="184">
        <v>43</v>
      </c>
      <c r="F5234" s="184">
        <v>14396</v>
      </c>
      <c r="G5234" s="184">
        <v>0</v>
      </c>
      <c r="H5234" s="184">
        <v>1</v>
      </c>
      <c r="I5234" s="184">
        <v>1</v>
      </c>
      <c r="J5234" s="184">
        <v>0</v>
      </c>
      <c r="K5234" s="184">
        <v>0</v>
      </c>
      <c r="L5234" s="184">
        <v>0.16907474298416228</v>
      </c>
      <c r="M5234" s="184">
        <v>1090.4569314758851</v>
      </c>
    </row>
    <row r="5235" spans="1:13" x14ac:dyDescent="0.2">
      <c r="A5235" s="187" t="str">
        <f>B5235&amp;C5235&amp;D5235&amp;E5235</f>
        <v>200925A29SREM43</v>
      </c>
      <c r="B5235" s="184">
        <v>2009</v>
      </c>
      <c r="C5235" s="184" t="s">
        <v>2</v>
      </c>
      <c r="D5235" s="184" t="s">
        <v>35</v>
      </c>
      <c r="E5235" s="184">
        <v>43</v>
      </c>
      <c r="F5235" s="184">
        <v>1550</v>
      </c>
      <c r="G5235" s="184">
        <v>0</v>
      </c>
      <c r="H5235" s="184">
        <v>1</v>
      </c>
      <c r="I5235" s="184">
        <v>1</v>
      </c>
      <c r="J5235" s="184">
        <v>0</v>
      </c>
      <c r="K5235" s="184">
        <v>0</v>
      </c>
      <c r="L5235" s="184">
        <v>0.28516129032258064</v>
      </c>
      <c r="M5235" s="184">
        <v>0</v>
      </c>
    </row>
    <row r="5236" spans="1:13" x14ac:dyDescent="0.2">
      <c r="A5236" s="187" t="str">
        <f>B5236&amp;C5236&amp;D5236&amp;E5236</f>
        <v>200925A29TDOM43</v>
      </c>
      <c r="B5236" s="184">
        <v>2009</v>
      </c>
      <c r="C5236" s="184" t="s">
        <v>2</v>
      </c>
      <c r="D5236" s="184" t="s">
        <v>33</v>
      </c>
      <c r="E5236" s="184">
        <v>43</v>
      </c>
      <c r="F5236" s="184">
        <v>13510</v>
      </c>
      <c r="G5236" s="184">
        <v>0</v>
      </c>
      <c r="H5236" s="184">
        <v>1</v>
      </c>
      <c r="I5236" s="184">
        <v>1</v>
      </c>
      <c r="J5236" s="184">
        <v>0</v>
      </c>
      <c r="K5236" s="184">
        <v>0</v>
      </c>
      <c r="L5236" s="184">
        <v>4.9074759437453735E-2</v>
      </c>
      <c r="M5236" s="184">
        <v>570.46148268454783</v>
      </c>
    </row>
    <row r="5237" spans="1:13" x14ac:dyDescent="0.2">
      <c r="A5237" s="187" t="str">
        <f>B5237&amp;C5237&amp;D5237&amp;E5237</f>
        <v>200930EMAAGCC43</v>
      </c>
      <c r="B5237" s="184">
        <v>2009</v>
      </c>
      <c r="C5237" s="184" t="s">
        <v>4</v>
      </c>
      <c r="D5237" s="184" t="s">
        <v>23</v>
      </c>
      <c r="E5237" s="184">
        <v>43</v>
      </c>
      <c r="F5237" s="184">
        <v>2216</v>
      </c>
      <c r="G5237" s="184">
        <v>0</v>
      </c>
      <c r="H5237" s="184">
        <v>1</v>
      </c>
      <c r="I5237" s="184">
        <v>1</v>
      </c>
      <c r="J5237" s="184">
        <v>0</v>
      </c>
      <c r="K5237" s="184">
        <v>0</v>
      </c>
      <c r="L5237" s="184">
        <v>0</v>
      </c>
      <c r="M5237" s="184">
        <v>766.19711153149467</v>
      </c>
    </row>
    <row r="5238" spans="1:13" x14ac:dyDescent="0.2">
      <c r="A5238" s="187" t="str">
        <f>B5238&amp;C5238&amp;D5238&amp;E5238</f>
        <v>200930EMAAGSC43</v>
      </c>
      <c r="B5238" s="184">
        <v>2009</v>
      </c>
      <c r="C5238" s="184" t="s">
        <v>4</v>
      </c>
      <c r="D5238" s="184" t="s">
        <v>28</v>
      </c>
      <c r="E5238" s="184">
        <v>43</v>
      </c>
      <c r="F5238" s="184">
        <v>4876</v>
      </c>
      <c r="G5238" s="184">
        <v>0</v>
      </c>
      <c r="H5238" s="184">
        <v>1</v>
      </c>
      <c r="I5238" s="184">
        <v>1</v>
      </c>
      <c r="J5238" s="184">
        <v>0</v>
      </c>
      <c r="K5238" s="184">
        <v>0</v>
      </c>
      <c r="L5238" s="184">
        <v>0</v>
      </c>
      <c r="M5238" s="184">
        <v>720.24029239577442</v>
      </c>
    </row>
    <row r="5239" spans="1:13" x14ac:dyDescent="0.2">
      <c r="A5239" s="187" t="str">
        <f>B5239&amp;C5239&amp;D5239&amp;E5239</f>
        <v>200930EMAAUTO43</v>
      </c>
      <c r="B5239" s="184">
        <v>2009</v>
      </c>
      <c r="C5239" s="184" t="s">
        <v>4</v>
      </c>
      <c r="D5239" s="184" t="s">
        <v>34</v>
      </c>
      <c r="E5239" s="184">
        <v>43</v>
      </c>
      <c r="F5239" s="184">
        <v>24146</v>
      </c>
      <c r="G5239" s="184">
        <v>0</v>
      </c>
      <c r="H5239" s="184">
        <v>1</v>
      </c>
      <c r="I5239" s="184">
        <v>1</v>
      </c>
      <c r="J5239" s="184">
        <v>0</v>
      </c>
      <c r="K5239" s="184">
        <v>0</v>
      </c>
      <c r="L5239" s="184">
        <v>0</v>
      </c>
      <c r="M5239" s="184">
        <v>0</v>
      </c>
    </row>
    <row r="5240" spans="1:13" x14ac:dyDescent="0.2">
      <c r="A5240" s="187" t="str">
        <f>B5240&amp;C5240&amp;D5240&amp;E5240</f>
        <v>200930EMACCA143</v>
      </c>
      <c r="B5240" s="184">
        <v>2009</v>
      </c>
      <c r="C5240" s="184" t="s">
        <v>4</v>
      </c>
      <c r="D5240" s="184" t="s">
        <v>24</v>
      </c>
      <c r="E5240" s="184">
        <v>43</v>
      </c>
      <c r="F5240" s="184">
        <v>154612</v>
      </c>
      <c r="G5240" s="184">
        <v>0</v>
      </c>
      <c r="H5240" s="184">
        <v>1</v>
      </c>
      <c r="I5240" s="184">
        <v>1</v>
      </c>
      <c r="J5240" s="184">
        <v>0</v>
      </c>
      <c r="K5240" s="184">
        <v>0</v>
      </c>
      <c r="L5240" s="184">
        <v>5.5862416888727916E-2</v>
      </c>
      <c r="M5240" s="184">
        <v>1534.3889251014084</v>
      </c>
    </row>
    <row r="5241" spans="1:13" x14ac:dyDescent="0.2">
      <c r="A5241" s="187" t="str">
        <f>B5241&amp;C5241&amp;D5241&amp;E5241</f>
        <v>200930EMACCA243</v>
      </c>
      <c r="B5241" s="184">
        <v>2009</v>
      </c>
      <c r="C5241" s="184" t="s">
        <v>4</v>
      </c>
      <c r="D5241" s="184" t="s">
        <v>25</v>
      </c>
      <c r="E5241" s="184">
        <v>43</v>
      </c>
      <c r="F5241" s="184">
        <v>378320</v>
      </c>
      <c r="G5241" s="184">
        <v>0</v>
      </c>
      <c r="H5241" s="184">
        <v>1</v>
      </c>
      <c r="I5241" s="184">
        <v>1</v>
      </c>
      <c r="J5241" s="184">
        <v>0</v>
      </c>
      <c r="K5241" s="184">
        <v>0</v>
      </c>
      <c r="L5241" s="184">
        <v>5.2714633114823432E-2</v>
      </c>
      <c r="M5241" s="184">
        <v>1658.0918556223687</v>
      </c>
    </row>
    <row r="5242" spans="1:13" x14ac:dyDescent="0.2">
      <c r="A5242" s="187" t="str">
        <f>B5242&amp;C5242&amp;D5242&amp;E5242</f>
        <v>200930EMACONT43</v>
      </c>
      <c r="B5242" s="184">
        <v>2009</v>
      </c>
      <c r="C5242" s="184" t="s">
        <v>4</v>
      </c>
      <c r="D5242" s="184" t="s">
        <v>31</v>
      </c>
      <c r="E5242" s="184">
        <v>43</v>
      </c>
      <c r="F5242" s="184">
        <v>282643</v>
      </c>
      <c r="G5242" s="184">
        <v>0</v>
      </c>
      <c r="H5242" s="184">
        <v>1</v>
      </c>
      <c r="I5242" s="184">
        <v>1</v>
      </c>
      <c r="J5242" s="184">
        <v>0</v>
      </c>
      <c r="K5242" s="184">
        <v>0</v>
      </c>
      <c r="L5242" s="184">
        <v>2.0389678852828479E-2</v>
      </c>
      <c r="M5242" s="184">
        <v>1444.9008865664982</v>
      </c>
    </row>
    <row r="5243" spans="1:13" x14ac:dyDescent="0.2">
      <c r="A5243" s="187" t="str">
        <f>B5243&amp;C5243&amp;D5243&amp;E5243</f>
        <v>200930EMAEMPR43</v>
      </c>
      <c r="B5243" s="184">
        <v>2009</v>
      </c>
      <c r="C5243" s="184" t="s">
        <v>4</v>
      </c>
      <c r="D5243" s="184" t="s">
        <v>32</v>
      </c>
      <c r="E5243" s="184">
        <v>43</v>
      </c>
      <c r="F5243" s="184">
        <v>97678</v>
      </c>
      <c r="G5243" s="184">
        <v>0</v>
      </c>
      <c r="H5243" s="184">
        <v>1</v>
      </c>
      <c r="I5243" s="184">
        <v>1</v>
      </c>
      <c r="J5243" s="184">
        <v>0</v>
      </c>
      <c r="K5243" s="184">
        <v>0</v>
      </c>
      <c r="L5243" s="184">
        <v>1.8141239583120049E-2</v>
      </c>
      <c r="M5243" s="184">
        <v>3876.7949343781033</v>
      </c>
    </row>
    <row r="5244" spans="1:13" x14ac:dyDescent="0.2">
      <c r="A5244" s="187" t="str">
        <f>B5244&amp;C5244&amp;D5244&amp;E5244</f>
        <v>200930EMAINAT43</v>
      </c>
      <c r="B5244" s="184">
        <v>2009</v>
      </c>
      <c r="C5244" s="184" t="s">
        <v>4</v>
      </c>
      <c r="D5244" s="184" t="s">
        <v>54</v>
      </c>
      <c r="E5244" s="184">
        <v>43</v>
      </c>
      <c r="F5244" s="184">
        <v>757507</v>
      </c>
      <c r="G5244" s="184">
        <v>1</v>
      </c>
      <c r="H5244" s="184">
        <v>8.6271149969571234E-2</v>
      </c>
      <c r="I5244" s="184">
        <v>0</v>
      </c>
      <c r="J5244" s="184">
        <v>0.90115998928062713</v>
      </c>
      <c r="K5244" s="184">
        <v>0.98217046179111211</v>
      </c>
      <c r="L5244" s="184">
        <v>1.782953820888784E-2</v>
      </c>
    </row>
    <row r="5245" spans="1:13" x14ac:dyDescent="0.2">
      <c r="A5245" s="187" t="str">
        <f>B5245&amp;C5245&amp;D5245&amp;E5245</f>
        <v>200930EMAMILI43</v>
      </c>
      <c r="B5245" s="184">
        <v>2009</v>
      </c>
      <c r="C5245" s="184" t="s">
        <v>4</v>
      </c>
      <c r="D5245" s="184" t="s">
        <v>26</v>
      </c>
      <c r="E5245" s="184">
        <v>43</v>
      </c>
      <c r="F5245" s="184">
        <v>3768</v>
      </c>
      <c r="G5245" s="184">
        <v>0</v>
      </c>
      <c r="H5245" s="184">
        <v>1</v>
      </c>
      <c r="I5245" s="184">
        <v>1</v>
      </c>
      <c r="J5245" s="184">
        <v>0</v>
      </c>
      <c r="K5245" s="184">
        <v>0</v>
      </c>
      <c r="L5245" s="184">
        <v>0.17648619957537154</v>
      </c>
      <c r="M5245" s="184">
        <v>3985.7904075287947</v>
      </c>
    </row>
    <row r="5246" spans="1:13" x14ac:dyDescent="0.2">
      <c r="A5246" s="187" t="str">
        <f>B5246&amp;C5246&amp;D5246&amp;E5246</f>
        <v>200930EMAPUBL43</v>
      </c>
      <c r="B5246" s="184">
        <v>2009</v>
      </c>
      <c r="C5246" s="184" t="s">
        <v>4</v>
      </c>
      <c r="D5246" s="184" t="s">
        <v>27</v>
      </c>
      <c r="E5246" s="184">
        <v>43</v>
      </c>
      <c r="F5246" s="184">
        <v>102116</v>
      </c>
      <c r="G5246" s="184">
        <v>0</v>
      </c>
      <c r="H5246" s="184">
        <v>1</v>
      </c>
      <c r="I5246" s="184">
        <v>1</v>
      </c>
      <c r="J5246" s="184">
        <v>0</v>
      </c>
      <c r="K5246" s="184">
        <v>0</v>
      </c>
      <c r="L5246" s="184">
        <v>8.4609659602804657E-2</v>
      </c>
      <c r="M5246" s="184">
        <v>3217.0765742374979</v>
      </c>
    </row>
    <row r="5247" spans="1:13" x14ac:dyDescent="0.2">
      <c r="A5247" s="187" t="str">
        <f>B5247&amp;C5247&amp;D5247&amp;E5247</f>
        <v>200930EMASCA143</v>
      </c>
      <c r="B5247" s="184">
        <v>2009</v>
      </c>
      <c r="C5247" s="184" t="s">
        <v>4</v>
      </c>
      <c r="D5247" s="184" t="s">
        <v>29</v>
      </c>
      <c r="E5247" s="184">
        <v>43</v>
      </c>
      <c r="F5247" s="184">
        <v>88385</v>
      </c>
      <c r="G5247" s="184">
        <v>0</v>
      </c>
      <c r="H5247" s="184">
        <v>1</v>
      </c>
      <c r="I5247" s="184">
        <v>1</v>
      </c>
      <c r="J5247" s="184">
        <v>0</v>
      </c>
      <c r="K5247" s="184">
        <v>0</v>
      </c>
      <c r="L5247" s="184">
        <v>4.5098150138598178E-2</v>
      </c>
      <c r="M5247" s="184">
        <v>1242.3260513402795</v>
      </c>
    </row>
    <row r="5248" spans="1:13" x14ac:dyDescent="0.2">
      <c r="A5248" s="187" t="str">
        <f>B5248&amp;C5248&amp;D5248&amp;E5248</f>
        <v>200930EMASCA243</v>
      </c>
      <c r="B5248" s="184">
        <v>2009</v>
      </c>
      <c r="C5248" s="184" t="s">
        <v>4</v>
      </c>
      <c r="D5248" s="184" t="s">
        <v>30</v>
      </c>
      <c r="E5248" s="184">
        <v>43</v>
      </c>
      <c r="F5248" s="184">
        <v>46741</v>
      </c>
      <c r="G5248" s="184">
        <v>0</v>
      </c>
      <c r="H5248" s="184">
        <v>1</v>
      </c>
      <c r="I5248" s="184">
        <v>1</v>
      </c>
      <c r="J5248" s="184">
        <v>0</v>
      </c>
      <c r="K5248" s="184">
        <v>0</v>
      </c>
      <c r="L5248" s="184">
        <v>4.2617830170514112E-2</v>
      </c>
      <c r="M5248" s="184">
        <v>1397.8039259484262</v>
      </c>
    </row>
    <row r="5249" spans="1:13" x14ac:dyDescent="0.2">
      <c r="A5249" s="187" t="str">
        <f>B5249&amp;C5249&amp;D5249&amp;E5249</f>
        <v>200930EMASREM43</v>
      </c>
      <c r="B5249" s="184">
        <v>2009</v>
      </c>
      <c r="C5249" s="184" t="s">
        <v>4</v>
      </c>
      <c r="D5249" s="184" t="s">
        <v>35</v>
      </c>
      <c r="E5249" s="184">
        <v>43</v>
      </c>
      <c r="F5249" s="184">
        <v>15065</v>
      </c>
      <c r="G5249" s="184">
        <v>0</v>
      </c>
      <c r="H5249" s="184">
        <v>1</v>
      </c>
      <c r="I5249" s="184">
        <v>1</v>
      </c>
      <c r="J5249" s="184">
        <v>0</v>
      </c>
      <c r="K5249" s="184">
        <v>0</v>
      </c>
      <c r="L5249" s="184">
        <v>0</v>
      </c>
      <c r="M5249" s="184">
        <v>0</v>
      </c>
    </row>
    <row r="5250" spans="1:13" x14ac:dyDescent="0.2">
      <c r="A5250" s="187" t="str">
        <f>B5250&amp;C5250&amp;D5250&amp;E5250</f>
        <v>200930EMATDOM43</v>
      </c>
      <c r="B5250" s="184">
        <v>2009</v>
      </c>
      <c r="C5250" s="184" t="s">
        <v>4</v>
      </c>
      <c r="D5250" s="184" t="s">
        <v>33</v>
      </c>
      <c r="E5250" s="184">
        <v>43</v>
      </c>
      <c r="F5250" s="184">
        <v>140003</v>
      </c>
      <c r="G5250" s="184">
        <v>0</v>
      </c>
      <c r="H5250" s="184">
        <v>1</v>
      </c>
      <c r="I5250" s="184">
        <v>1</v>
      </c>
      <c r="J5250" s="184">
        <v>0</v>
      </c>
      <c r="K5250" s="184">
        <v>0</v>
      </c>
      <c r="L5250" s="184">
        <v>2.059241587680264E-2</v>
      </c>
      <c r="M5250" s="184">
        <v>608.36432202938192</v>
      </c>
    </row>
    <row r="5251" spans="1:13" x14ac:dyDescent="0.2">
      <c r="A5251" s="187" t="str">
        <f>B5251&amp;C5251&amp;D5251&amp;E5251</f>
        <v>200915A17AUTO53</v>
      </c>
      <c r="B5251" s="184">
        <v>2009</v>
      </c>
      <c r="C5251" s="184" t="s">
        <v>0</v>
      </c>
      <c r="D5251" s="184" t="s">
        <v>34</v>
      </c>
      <c r="E5251" s="184">
        <v>53</v>
      </c>
      <c r="F5251" s="184">
        <v>453</v>
      </c>
      <c r="G5251" s="184">
        <v>0</v>
      </c>
      <c r="H5251" s="184">
        <v>1</v>
      </c>
      <c r="I5251" s="184">
        <v>1</v>
      </c>
      <c r="J5251" s="184">
        <v>0</v>
      </c>
      <c r="K5251" s="184">
        <v>0</v>
      </c>
      <c r="L5251" s="184">
        <v>0</v>
      </c>
      <c r="M5251" s="184">
        <v>0</v>
      </c>
    </row>
    <row r="5252" spans="1:13" x14ac:dyDescent="0.2">
      <c r="A5252" s="187" t="str">
        <f>B5252&amp;C5252&amp;D5252&amp;E5252</f>
        <v>200915A17CCA153</v>
      </c>
      <c r="B5252" s="184">
        <v>2009</v>
      </c>
      <c r="C5252" s="184" t="s">
        <v>0</v>
      </c>
      <c r="D5252" s="184" t="s">
        <v>24</v>
      </c>
      <c r="E5252" s="184">
        <v>53</v>
      </c>
      <c r="F5252" s="184">
        <v>680</v>
      </c>
      <c r="G5252" s="184">
        <v>0</v>
      </c>
      <c r="H5252" s="184">
        <v>1</v>
      </c>
      <c r="I5252" s="184">
        <v>1</v>
      </c>
      <c r="J5252" s="184">
        <v>0</v>
      </c>
      <c r="K5252" s="184">
        <v>0</v>
      </c>
      <c r="L5252" s="184">
        <v>0.66764705882352937</v>
      </c>
      <c r="M5252" s="184">
        <v>558.88127647807505</v>
      </c>
    </row>
    <row r="5253" spans="1:13" x14ac:dyDescent="0.2">
      <c r="A5253" s="187" t="str">
        <f>B5253&amp;C5253&amp;D5253&amp;E5253</f>
        <v>200915A17CCA253</v>
      </c>
      <c r="B5253" s="184">
        <v>2009</v>
      </c>
      <c r="C5253" s="184" t="s">
        <v>0</v>
      </c>
      <c r="D5253" s="184" t="s">
        <v>25</v>
      </c>
      <c r="E5253" s="184">
        <v>53</v>
      </c>
      <c r="F5253" s="184">
        <v>681</v>
      </c>
      <c r="G5253" s="184">
        <v>0</v>
      </c>
      <c r="H5253" s="184">
        <v>1</v>
      </c>
      <c r="I5253" s="184">
        <v>1</v>
      </c>
      <c r="J5253" s="184">
        <v>0</v>
      </c>
      <c r="K5253" s="184">
        <v>0</v>
      </c>
      <c r="L5253" s="184">
        <v>0.66666666666666663</v>
      </c>
      <c r="M5253" s="184">
        <v>610.52470413042067</v>
      </c>
    </row>
    <row r="5254" spans="1:13" x14ac:dyDescent="0.2">
      <c r="A5254" s="187" t="str">
        <f>B5254&amp;C5254&amp;D5254&amp;E5254</f>
        <v>200915A17CONT53</v>
      </c>
      <c r="B5254" s="184">
        <v>2009</v>
      </c>
      <c r="C5254" s="184" t="s">
        <v>0</v>
      </c>
      <c r="D5254" s="184" t="s">
        <v>31</v>
      </c>
      <c r="E5254" s="184">
        <v>53</v>
      </c>
      <c r="F5254" s="184">
        <v>680</v>
      </c>
      <c r="G5254" s="184">
        <v>0</v>
      </c>
      <c r="H5254" s="184">
        <v>1</v>
      </c>
      <c r="I5254" s="184">
        <v>1</v>
      </c>
      <c r="J5254" s="184">
        <v>0</v>
      </c>
      <c r="K5254" s="184">
        <v>0</v>
      </c>
      <c r="L5254" s="184">
        <v>0.66617647058823526</v>
      </c>
      <c r="M5254" s="184">
        <v>243.73617969840416</v>
      </c>
    </row>
    <row r="5255" spans="1:13" x14ac:dyDescent="0.2">
      <c r="A5255" s="187" t="str">
        <f>B5255&amp;C5255&amp;D5255&amp;E5255</f>
        <v>200915A17INAT53</v>
      </c>
      <c r="B5255" s="184">
        <v>2009</v>
      </c>
      <c r="C5255" s="184" t="s">
        <v>0</v>
      </c>
      <c r="D5255" s="184" t="s">
        <v>54</v>
      </c>
      <c r="E5255" s="184">
        <v>53</v>
      </c>
      <c r="F5255" s="184">
        <v>123464</v>
      </c>
      <c r="G5255" s="184">
        <v>1</v>
      </c>
      <c r="H5255" s="184">
        <v>0.13578856994751506</v>
      </c>
      <c r="I5255" s="184">
        <v>0</v>
      </c>
      <c r="J5255" s="184">
        <v>5.5036285880904555E-2</v>
      </c>
      <c r="K5255" s="184">
        <v>6.9704529255491476E-2</v>
      </c>
      <c r="L5255" s="184">
        <v>0.93029547074450847</v>
      </c>
    </row>
    <row r="5256" spans="1:13" x14ac:dyDescent="0.2">
      <c r="A5256" s="187" t="str">
        <f>B5256&amp;C5256&amp;D5256&amp;E5256</f>
        <v>200915A17SCA153</v>
      </c>
      <c r="B5256" s="184">
        <v>2009</v>
      </c>
      <c r="C5256" s="184" t="s">
        <v>0</v>
      </c>
      <c r="D5256" s="184" t="s">
        <v>29</v>
      </c>
      <c r="E5256" s="184">
        <v>53</v>
      </c>
      <c r="F5256" s="184">
        <v>6115</v>
      </c>
      <c r="G5256" s="184">
        <v>0</v>
      </c>
      <c r="H5256" s="184">
        <v>1</v>
      </c>
      <c r="I5256" s="184">
        <v>1</v>
      </c>
      <c r="J5256" s="184">
        <v>0</v>
      </c>
      <c r="K5256" s="184">
        <v>0</v>
      </c>
      <c r="L5256" s="184">
        <v>0.88879803761242848</v>
      </c>
      <c r="M5256" s="184">
        <v>413.41761391695559</v>
      </c>
    </row>
    <row r="5257" spans="1:13" x14ac:dyDescent="0.2">
      <c r="A5257" s="187" t="str">
        <f>B5257&amp;C5257&amp;D5257&amp;E5257</f>
        <v>200915A17SCA253</v>
      </c>
      <c r="B5257" s="184">
        <v>2009</v>
      </c>
      <c r="C5257" s="184" t="s">
        <v>0</v>
      </c>
      <c r="D5257" s="184" t="s">
        <v>30</v>
      </c>
      <c r="E5257" s="184">
        <v>53</v>
      </c>
      <c r="F5257" s="184">
        <v>6338</v>
      </c>
      <c r="G5257" s="184">
        <v>0</v>
      </c>
      <c r="H5257" s="184">
        <v>1</v>
      </c>
      <c r="I5257" s="184">
        <v>1</v>
      </c>
      <c r="J5257" s="184">
        <v>0</v>
      </c>
      <c r="K5257" s="184">
        <v>0</v>
      </c>
      <c r="L5257" s="184">
        <v>0.85736825497002211</v>
      </c>
      <c r="M5257" s="184">
        <v>417.24971009930442</v>
      </c>
    </row>
    <row r="5258" spans="1:13" x14ac:dyDescent="0.2">
      <c r="A5258" s="187" t="str">
        <f>B5258&amp;C5258&amp;D5258&amp;E5258</f>
        <v>200915A17SREM53</v>
      </c>
      <c r="B5258" s="184">
        <v>2009</v>
      </c>
      <c r="C5258" s="184" t="s">
        <v>0</v>
      </c>
      <c r="D5258" s="184" t="s">
        <v>35</v>
      </c>
      <c r="E5258" s="184">
        <v>53</v>
      </c>
      <c r="F5258" s="184">
        <v>906</v>
      </c>
      <c r="G5258" s="184">
        <v>0</v>
      </c>
      <c r="H5258" s="184">
        <v>1</v>
      </c>
      <c r="I5258" s="184">
        <v>1</v>
      </c>
      <c r="J5258" s="184">
        <v>0</v>
      </c>
      <c r="K5258" s="184">
        <v>0</v>
      </c>
      <c r="L5258" s="184">
        <v>1</v>
      </c>
      <c r="M5258" s="184">
        <v>0</v>
      </c>
    </row>
    <row r="5259" spans="1:13" x14ac:dyDescent="0.2">
      <c r="A5259" s="187" t="str">
        <f>B5259&amp;C5259&amp;D5259&amp;E5259</f>
        <v>200915A17TDOM53</v>
      </c>
      <c r="B5259" s="184">
        <v>2009</v>
      </c>
      <c r="C5259" s="184" t="s">
        <v>0</v>
      </c>
      <c r="D5259" s="184" t="s">
        <v>33</v>
      </c>
      <c r="E5259" s="184">
        <v>53</v>
      </c>
      <c r="F5259" s="184">
        <v>679</v>
      </c>
      <c r="G5259" s="184">
        <v>0</v>
      </c>
      <c r="H5259" s="184">
        <v>1</v>
      </c>
      <c r="I5259" s="184">
        <v>1</v>
      </c>
      <c r="J5259" s="184">
        <v>0</v>
      </c>
      <c r="K5259" s="184">
        <v>0</v>
      </c>
      <c r="L5259" s="184">
        <v>0.66715758468335784</v>
      </c>
      <c r="M5259" s="184">
        <v>142.25368477746315</v>
      </c>
    </row>
    <row r="5260" spans="1:13" x14ac:dyDescent="0.2">
      <c r="A5260" s="187" t="str">
        <f>B5260&amp;C5260&amp;D5260&amp;E5260</f>
        <v>200915A29AGCC53</v>
      </c>
      <c r="B5260" s="184">
        <v>2009</v>
      </c>
      <c r="C5260" s="184" t="s">
        <v>3</v>
      </c>
      <c r="D5260" s="184" t="s">
        <v>23</v>
      </c>
      <c r="E5260" s="184">
        <v>53</v>
      </c>
      <c r="F5260" s="184">
        <v>227</v>
      </c>
      <c r="G5260" s="184">
        <v>0</v>
      </c>
      <c r="H5260" s="184">
        <v>1</v>
      </c>
      <c r="I5260" s="184">
        <v>1</v>
      </c>
      <c r="J5260" s="184">
        <v>0</v>
      </c>
      <c r="K5260" s="184">
        <v>0</v>
      </c>
      <c r="L5260" s="184">
        <v>0</v>
      </c>
      <c r="M5260" s="184">
        <v>2247.3301992530824</v>
      </c>
    </row>
    <row r="5261" spans="1:13" x14ac:dyDescent="0.2">
      <c r="A5261" s="187" t="str">
        <f>B5261&amp;C5261&amp;D5261&amp;E5261</f>
        <v>200915A29AGSC53</v>
      </c>
      <c r="B5261" s="184">
        <v>2009</v>
      </c>
      <c r="C5261" s="184" t="s">
        <v>3</v>
      </c>
      <c r="D5261" s="184" t="s">
        <v>28</v>
      </c>
      <c r="E5261" s="184">
        <v>53</v>
      </c>
      <c r="F5261" s="184">
        <v>1131</v>
      </c>
      <c r="G5261" s="184">
        <v>0</v>
      </c>
      <c r="H5261" s="184">
        <v>1</v>
      </c>
      <c r="I5261" s="184">
        <v>1</v>
      </c>
      <c r="J5261" s="184">
        <v>0</v>
      </c>
      <c r="K5261" s="184">
        <v>0</v>
      </c>
      <c r="L5261" s="184">
        <v>0</v>
      </c>
      <c r="M5261" s="184">
        <v>882.91662310885454</v>
      </c>
    </row>
    <row r="5262" spans="1:13" x14ac:dyDescent="0.2">
      <c r="A5262" s="187" t="str">
        <f>B5262&amp;C5262&amp;D5262&amp;E5262</f>
        <v>200915A29AUTO53</v>
      </c>
      <c r="B5262" s="184">
        <v>2009</v>
      </c>
      <c r="C5262" s="184" t="s">
        <v>3</v>
      </c>
      <c r="D5262" s="184" t="s">
        <v>34</v>
      </c>
      <c r="E5262" s="184">
        <v>53</v>
      </c>
      <c r="F5262" s="184">
        <v>1813</v>
      </c>
      <c r="G5262" s="184">
        <v>0</v>
      </c>
      <c r="H5262" s="184">
        <v>1</v>
      </c>
      <c r="I5262" s="184">
        <v>1</v>
      </c>
      <c r="J5262" s="184">
        <v>0</v>
      </c>
      <c r="K5262" s="184">
        <v>0</v>
      </c>
      <c r="L5262" s="184">
        <v>0.12465526751241036</v>
      </c>
      <c r="M5262" s="184">
        <v>0</v>
      </c>
    </row>
    <row r="5263" spans="1:13" x14ac:dyDescent="0.2">
      <c r="A5263" s="187" t="str">
        <f>B5263&amp;C5263&amp;D5263&amp;E5263</f>
        <v>200915A29CCA153</v>
      </c>
      <c r="B5263" s="184">
        <v>2009</v>
      </c>
      <c r="C5263" s="184" t="s">
        <v>3</v>
      </c>
      <c r="D5263" s="184" t="s">
        <v>24</v>
      </c>
      <c r="E5263" s="184">
        <v>53</v>
      </c>
      <c r="F5263" s="184">
        <v>66599</v>
      </c>
      <c r="G5263" s="184">
        <v>0</v>
      </c>
      <c r="H5263" s="184">
        <v>1</v>
      </c>
      <c r="I5263" s="184">
        <v>1</v>
      </c>
      <c r="J5263" s="184">
        <v>0</v>
      </c>
      <c r="K5263" s="184">
        <v>0</v>
      </c>
      <c r="L5263" s="184">
        <v>0.21097914383098845</v>
      </c>
      <c r="M5263" s="184">
        <v>1188.1113189980472</v>
      </c>
    </row>
    <row r="5264" spans="1:13" x14ac:dyDescent="0.2">
      <c r="A5264" s="187" t="str">
        <f>B5264&amp;C5264&amp;D5264&amp;E5264</f>
        <v>200915A29CCA253</v>
      </c>
      <c r="B5264" s="184">
        <v>2009</v>
      </c>
      <c r="C5264" s="184" t="s">
        <v>3</v>
      </c>
      <c r="D5264" s="184" t="s">
        <v>25</v>
      </c>
      <c r="E5264" s="184">
        <v>53</v>
      </c>
      <c r="F5264" s="184">
        <v>145450</v>
      </c>
      <c r="G5264" s="184">
        <v>0</v>
      </c>
      <c r="H5264" s="184">
        <v>1</v>
      </c>
      <c r="I5264" s="184">
        <v>1</v>
      </c>
      <c r="J5264" s="184">
        <v>0</v>
      </c>
      <c r="K5264" s="184">
        <v>0</v>
      </c>
      <c r="L5264" s="184">
        <v>0.18066002062564454</v>
      </c>
      <c r="M5264" s="184">
        <v>1119.4084790802622</v>
      </c>
    </row>
    <row r="5265" spans="1:13" x14ac:dyDescent="0.2">
      <c r="A5265" s="187" t="str">
        <f>B5265&amp;C5265&amp;D5265&amp;E5265</f>
        <v>200915A29CONT53</v>
      </c>
      <c r="B5265" s="184">
        <v>2009</v>
      </c>
      <c r="C5265" s="184" t="s">
        <v>3</v>
      </c>
      <c r="D5265" s="184" t="s">
        <v>31</v>
      </c>
      <c r="E5265" s="184">
        <v>53</v>
      </c>
      <c r="F5265" s="184">
        <v>31491</v>
      </c>
      <c r="G5265" s="184">
        <v>0</v>
      </c>
      <c r="H5265" s="184">
        <v>1</v>
      </c>
      <c r="I5265" s="184">
        <v>1</v>
      </c>
      <c r="J5265" s="184">
        <v>0</v>
      </c>
      <c r="K5265" s="184">
        <v>0</v>
      </c>
      <c r="L5265" s="184">
        <v>0.15823568638658664</v>
      </c>
      <c r="M5265" s="184">
        <v>1352.1626994170838</v>
      </c>
    </row>
    <row r="5266" spans="1:13" x14ac:dyDescent="0.2">
      <c r="A5266" s="187" t="str">
        <f>B5266&amp;C5266&amp;D5266&amp;E5266</f>
        <v>200915A29EMPR53</v>
      </c>
      <c r="B5266" s="184">
        <v>2009</v>
      </c>
      <c r="C5266" s="184" t="s">
        <v>3</v>
      </c>
      <c r="D5266" s="184" t="s">
        <v>32</v>
      </c>
      <c r="E5266" s="184">
        <v>53</v>
      </c>
      <c r="F5266" s="184">
        <v>7021</v>
      </c>
      <c r="G5266" s="184">
        <v>0</v>
      </c>
      <c r="H5266" s="184">
        <v>1</v>
      </c>
      <c r="I5266" s="184">
        <v>1</v>
      </c>
      <c r="J5266" s="184">
        <v>0</v>
      </c>
      <c r="K5266" s="184">
        <v>0</v>
      </c>
      <c r="L5266" s="184">
        <v>0.2260361771827375</v>
      </c>
      <c r="M5266" s="184">
        <v>4944.1760482949539</v>
      </c>
    </row>
    <row r="5267" spans="1:13" x14ac:dyDescent="0.2">
      <c r="A5267" s="187" t="str">
        <f>B5267&amp;C5267&amp;D5267&amp;E5267</f>
        <v>200915A29INAT53</v>
      </c>
      <c r="B5267" s="184">
        <v>2009</v>
      </c>
      <c r="C5267" s="184" t="s">
        <v>3</v>
      </c>
      <c r="D5267" s="184" t="s">
        <v>54</v>
      </c>
      <c r="E5267" s="184">
        <v>53</v>
      </c>
      <c r="F5267" s="184">
        <v>340513</v>
      </c>
      <c r="G5267" s="184">
        <v>1</v>
      </c>
      <c r="H5267" s="184">
        <v>0.30471964359657339</v>
      </c>
      <c r="I5267" s="184">
        <v>0</v>
      </c>
      <c r="J5267" s="184">
        <v>0.24152381847389087</v>
      </c>
      <c r="K5267" s="184">
        <v>0.42717311820694071</v>
      </c>
      <c r="L5267" s="184">
        <v>0.57282688179305929</v>
      </c>
    </row>
    <row r="5268" spans="1:13" x14ac:dyDescent="0.2">
      <c r="A5268" s="187" t="str">
        <f>B5268&amp;C5268&amp;D5268&amp;E5268</f>
        <v>200915A29MILI53</v>
      </c>
      <c r="B5268" s="184">
        <v>2009</v>
      </c>
      <c r="C5268" s="184" t="s">
        <v>3</v>
      </c>
      <c r="D5268" s="184" t="s">
        <v>26</v>
      </c>
      <c r="E5268" s="184">
        <v>53</v>
      </c>
      <c r="F5268" s="184">
        <v>9289</v>
      </c>
      <c r="G5268" s="184">
        <v>0</v>
      </c>
      <c r="H5268" s="184">
        <v>1</v>
      </c>
      <c r="I5268" s="184">
        <v>1</v>
      </c>
      <c r="J5268" s="184">
        <v>0</v>
      </c>
      <c r="K5268" s="184">
        <v>0</v>
      </c>
      <c r="L5268" s="184">
        <v>0.17073958445473139</v>
      </c>
      <c r="M5268" s="184">
        <v>1955.7277383499368</v>
      </c>
    </row>
    <row r="5269" spans="1:13" x14ac:dyDescent="0.2">
      <c r="A5269" s="187" t="str">
        <f>B5269&amp;C5269&amp;D5269&amp;E5269</f>
        <v>200915A29PUBL53</v>
      </c>
      <c r="B5269" s="184">
        <v>2009</v>
      </c>
      <c r="C5269" s="184" t="s">
        <v>3</v>
      </c>
      <c r="D5269" s="184" t="s">
        <v>27</v>
      </c>
      <c r="E5269" s="184">
        <v>53</v>
      </c>
      <c r="F5269" s="184">
        <v>24679</v>
      </c>
      <c r="G5269" s="184">
        <v>0</v>
      </c>
      <c r="H5269" s="184">
        <v>1</v>
      </c>
      <c r="I5269" s="184">
        <v>1</v>
      </c>
      <c r="J5269" s="184">
        <v>0</v>
      </c>
      <c r="K5269" s="184">
        <v>0</v>
      </c>
      <c r="L5269" s="184">
        <v>0.2109891000445723</v>
      </c>
      <c r="M5269" s="184">
        <v>4941.8928677231652</v>
      </c>
    </row>
    <row r="5270" spans="1:13" x14ac:dyDescent="0.2">
      <c r="A5270" s="187" t="str">
        <f>B5270&amp;C5270&amp;D5270&amp;E5270</f>
        <v>200915A29SCA153</v>
      </c>
      <c r="B5270" s="184">
        <v>2009</v>
      </c>
      <c r="C5270" s="184" t="s">
        <v>3</v>
      </c>
      <c r="D5270" s="184" t="s">
        <v>29</v>
      </c>
      <c r="E5270" s="184">
        <v>53</v>
      </c>
      <c r="F5270" s="184">
        <v>57315</v>
      </c>
      <c r="G5270" s="184">
        <v>0</v>
      </c>
      <c r="H5270" s="184">
        <v>1</v>
      </c>
      <c r="I5270" s="184">
        <v>1</v>
      </c>
      <c r="J5270" s="184">
        <v>0</v>
      </c>
      <c r="K5270" s="184">
        <v>0</v>
      </c>
      <c r="L5270" s="184">
        <v>0.36754776236587283</v>
      </c>
      <c r="M5270" s="184">
        <v>978.83863416958138</v>
      </c>
    </row>
    <row r="5271" spans="1:13" x14ac:dyDescent="0.2">
      <c r="A5271" s="187" t="str">
        <f>B5271&amp;C5271&amp;D5271&amp;E5271</f>
        <v>200915A29SCA253</v>
      </c>
      <c r="B5271" s="184">
        <v>2009</v>
      </c>
      <c r="C5271" s="184" t="s">
        <v>3</v>
      </c>
      <c r="D5271" s="184" t="s">
        <v>30</v>
      </c>
      <c r="E5271" s="184">
        <v>53</v>
      </c>
      <c r="F5271" s="184">
        <v>30347</v>
      </c>
      <c r="G5271" s="184">
        <v>0</v>
      </c>
      <c r="H5271" s="184">
        <v>1</v>
      </c>
      <c r="I5271" s="184">
        <v>1</v>
      </c>
      <c r="J5271" s="184">
        <v>0</v>
      </c>
      <c r="K5271" s="184">
        <v>0</v>
      </c>
      <c r="L5271" s="184">
        <v>0.52235805845717864</v>
      </c>
      <c r="M5271" s="184">
        <v>925.74974713638619</v>
      </c>
    </row>
    <row r="5272" spans="1:13" x14ac:dyDescent="0.2">
      <c r="A5272" s="187" t="str">
        <f>B5272&amp;C5272&amp;D5272&amp;E5272</f>
        <v>200915A29SREM53</v>
      </c>
      <c r="B5272" s="184">
        <v>2009</v>
      </c>
      <c r="C5272" s="184" t="s">
        <v>3</v>
      </c>
      <c r="D5272" s="184" t="s">
        <v>35</v>
      </c>
      <c r="E5272" s="184">
        <v>53</v>
      </c>
      <c r="F5272" s="184">
        <v>5210</v>
      </c>
      <c r="G5272" s="184">
        <v>0</v>
      </c>
      <c r="H5272" s="184">
        <v>1</v>
      </c>
      <c r="I5272" s="184">
        <v>1</v>
      </c>
      <c r="J5272" s="184">
        <v>0</v>
      </c>
      <c r="K5272" s="184">
        <v>0</v>
      </c>
      <c r="L5272" s="184">
        <v>0.69577735124760076</v>
      </c>
      <c r="M5272" s="184">
        <v>0</v>
      </c>
    </row>
    <row r="5273" spans="1:13" x14ac:dyDescent="0.2">
      <c r="A5273" s="187" t="str">
        <f>B5273&amp;C5273&amp;D5273&amp;E5273</f>
        <v>200915A29TDOM53</v>
      </c>
      <c r="B5273" s="184">
        <v>2009</v>
      </c>
      <c r="C5273" s="184" t="s">
        <v>3</v>
      </c>
      <c r="D5273" s="184" t="s">
        <v>33</v>
      </c>
      <c r="E5273" s="184">
        <v>53</v>
      </c>
      <c r="F5273" s="184">
        <v>29906</v>
      </c>
      <c r="G5273" s="184">
        <v>0</v>
      </c>
      <c r="H5273" s="184">
        <v>1</v>
      </c>
      <c r="I5273" s="184">
        <v>1</v>
      </c>
      <c r="J5273" s="184">
        <v>0</v>
      </c>
      <c r="K5273" s="184">
        <v>0</v>
      </c>
      <c r="L5273" s="184">
        <v>0.10609911054637865</v>
      </c>
      <c r="M5273" s="184">
        <v>562.3105614944202</v>
      </c>
    </row>
    <row r="5274" spans="1:13" x14ac:dyDescent="0.2">
      <c r="A5274" s="187" t="str">
        <f>B5274&amp;C5274&amp;D5274&amp;E5274</f>
        <v>200918A24AGSC53</v>
      </c>
      <c r="B5274" s="184">
        <v>2009</v>
      </c>
      <c r="C5274" s="184" t="s">
        <v>1</v>
      </c>
      <c r="D5274" s="184" t="s">
        <v>28</v>
      </c>
      <c r="E5274" s="184">
        <v>53</v>
      </c>
      <c r="F5274" s="184">
        <v>905</v>
      </c>
      <c r="G5274" s="184">
        <v>0</v>
      </c>
      <c r="H5274" s="184">
        <v>1</v>
      </c>
      <c r="I5274" s="184">
        <v>1</v>
      </c>
      <c r="J5274" s="184">
        <v>0</v>
      </c>
      <c r="K5274" s="184">
        <v>0</v>
      </c>
      <c r="L5274" s="184">
        <v>0</v>
      </c>
      <c r="M5274" s="184">
        <v>542.19013890046187</v>
      </c>
    </row>
    <row r="5275" spans="1:13" x14ac:dyDescent="0.2">
      <c r="A5275" s="187" t="str">
        <f>B5275&amp;C5275&amp;D5275&amp;E5275</f>
        <v>200918A24AUTO53</v>
      </c>
      <c r="B5275" s="184">
        <v>2009</v>
      </c>
      <c r="C5275" s="184" t="s">
        <v>1</v>
      </c>
      <c r="D5275" s="184" t="s">
        <v>34</v>
      </c>
      <c r="E5275" s="184">
        <v>53</v>
      </c>
      <c r="F5275" s="184">
        <v>453</v>
      </c>
      <c r="G5275" s="184">
        <v>0</v>
      </c>
      <c r="H5275" s="184">
        <v>1</v>
      </c>
      <c r="I5275" s="184">
        <v>1</v>
      </c>
      <c r="J5275" s="184">
        <v>0</v>
      </c>
      <c r="K5275" s="184">
        <v>0</v>
      </c>
      <c r="L5275" s="184">
        <v>0.4988962472406181</v>
      </c>
      <c r="M5275" s="184">
        <v>0</v>
      </c>
    </row>
    <row r="5276" spans="1:13" x14ac:dyDescent="0.2">
      <c r="A5276" s="187" t="str">
        <f>B5276&amp;C5276&amp;D5276&amp;E5276</f>
        <v>200918A24CCA153</v>
      </c>
      <c r="B5276" s="184">
        <v>2009</v>
      </c>
      <c r="C5276" s="184" t="s">
        <v>1</v>
      </c>
      <c r="D5276" s="184" t="s">
        <v>24</v>
      </c>
      <c r="E5276" s="184">
        <v>53</v>
      </c>
      <c r="F5276" s="184">
        <v>33072</v>
      </c>
      <c r="G5276" s="184">
        <v>0</v>
      </c>
      <c r="H5276" s="184">
        <v>1</v>
      </c>
      <c r="I5276" s="184">
        <v>1</v>
      </c>
      <c r="J5276" s="184">
        <v>0</v>
      </c>
      <c r="K5276" s="184">
        <v>0</v>
      </c>
      <c r="L5276" s="184">
        <v>0.22608248669569425</v>
      </c>
      <c r="M5276" s="184">
        <v>925.36233273490825</v>
      </c>
    </row>
    <row r="5277" spans="1:13" x14ac:dyDescent="0.2">
      <c r="A5277" s="187" t="str">
        <f>B5277&amp;C5277&amp;D5277&amp;E5277</f>
        <v>200918A24CCA253</v>
      </c>
      <c r="B5277" s="184">
        <v>2009</v>
      </c>
      <c r="C5277" s="184" t="s">
        <v>1</v>
      </c>
      <c r="D5277" s="184" t="s">
        <v>25</v>
      </c>
      <c r="E5277" s="184">
        <v>53</v>
      </c>
      <c r="F5277" s="184">
        <v>72487</v>
      </c>
      <c r="G5277" s="184">
        <v>0</v>
      </c>
      <c r="H5277" s="184">
        <v>1</v>
      </c>
      <c r="I5277" s="184">
        <v>1</v>
      </c>
      <c r="J5277" s="184">
        <v>0</v>
      </c>
      <c r="K5277" s="184">
        <v>0</v>
      </c>
      <c r="L5277" s="184">
        <v>0.22490929408031785</v>
      </c>
      <c r="M5277" s="184">
        <v>904.26981673317948</v>
      </c>
    </row>
    <row r="5278" spans="1:13" x14ac:dyDescent="0.2">
      <c r="A5278" s="187" t="str">
        <f>B5278&amp;C5278&amp;D5278&amp;E5278</f>
        <v>200918A24CONT53</v>
      </c>
      <c r="B5278" s="184">
        <v>2009</v>
      </c>
      <c r="C5278" s="184" t="s">
        <v>1</v>
      </c>
      <c r="D5278" s="184" t="s">
        <v>31</v>
      </c>
      <c r="E5278" s="184">
        <v>53</v>
      </c>
      <c r="F5278" s="184">
        <v>11781</v>
      </c>
      <c r="G5278" s="184">
        <v>0</v>
      </c>
      <c r="H5278" s="184">
        <v>1</v>
      </c>
      <c r="I5278" s="184">
        <v>1</v>
      </c>
      <c r="J5278" s="184">
        <v>0</v>
      </c>
      <c r="K5278" s="184">
        <v>0</v>
      </c>
      <c r="L5278" s="184">
        <v>0.26924709277650455</v>
      </c>
      <c r="M5278" s="184">
        <v>968.03273544756269</v>
      </c>
    </row>
    <row r="5279" spans="1:13" x14ac:dyDescent="0.2">
      <c r="A5279" s="187" t="str">
        <f>B5279&amp;C5279&amp;D5279&amp;E5279</f>
        <v>200918A24EMPR53</v>
      </c>
      <c r="B5279" s="184">
        <v>2009</v>
      </c>
      <c r="C5279" s="184" t="s">
        <v>1</v>
      </c>
      <c r="D5279" s="184" t="s">
        <v>32</v>
      </c>
      <c r="E5279" s="184">
        <v>53</v>
      </c>
      <c r="F5279" s="184">
        <v>1586</v>
      </c>
      <c r="G5279" s="184">
        <v>0</v>
      </c>
      <c r="H5279" s="184">
        <v>1</v>
      </c>
      <c r="I5279" s="184">
        <v>1</v>
      </c>
      <c r="J5279" s="184">
        <v>0</v>
      </c>
      <c r="K5279" s="184">
        <v>0</v>
      </c>
      <c r="L5279" s="184">
        <v>0.28625472887767972</v>
      </c>
      <c r="M5279" s="184">
        <v>8718.6067777391254</v>
      </c>
    </row>
    <row r="5280" spans="1:13" x14ac:dyDescent="0.2">
      <c r="A5280" s="187" t="str">
        <f>B5280&amp;C5280&amp;D5280&amp;E5280</f>
        <v>200918A24INAT53</v>
      </c>
      <c r="B5280" s="184">
        <v>2009</v>
      </c>
      <c r="C5280" s="184" t="s">
        <v>1</v>
      </c>
      <c r="D5280" s="184" t="s">
        <v>54</v>
      </c>
      <c r="E5280" s="184">
        <v>53</v>
      </c>
      <c r="F5280" s="184">
        <v>146357</v>
      </c>
      <c r="G5280" s="184">
        <v>1</v>
      </c>
      <c r="H5280" s="184">
        <v>0.38699208100739974</v>
      </c>
      <c r="I5280" s="184">
        <v>0</v>
      </c>
      <c r="J5280" s="184">
        <v>0.28788510286491253</v>
      </c>
      <c r="K5280" s="184">
        <v>0.53096879547954656</v>
      </c>
      <c r="L5280" s="184">
        <v>0.46903120452045344</v>
      </c>
    </row>
    <row r="5281" spans="1:13" x14ac:dyDescent="0.2">
      <c r="A5281" s="187" t="str">
        <f>B5281&amp;C5281&amp;D5281&amp;E5281</f>
        <v>200918A24MILI53</v>
      </c>
      <c r="B5281" s="184">
        <v>2009</v>
      </c>
      <c r="C5281" s="184" t="s">
        <v>1</v>
      </c>
      <c r="D5281" s="184" t="s">
        <v>26</v>
      </c>
      <c r="E5281" s="184">
        <v>53</v>
      </c>
      <c r="F5281" s="184">
        <v>6571</v>
      </c>
      <c r="G5281" s="184">
        <v>0</v>
      </c>
      <c r="H5281" s="184">
        <v>1</v>
      </c>
      <c r="I5281" s="184">
        <v>1</v>
      </c>
      <c r="J5281" s="184">
        <v>0</v>
      </c>
      <c r="K5281" s="184">
        <v>0</v>
      </c>
      <c r="L5281" s="184">
        <v>0.20681783594582256</v>
      </c>
      <c r="M5281" s="184">
        <v>1600.0496995153164</v>
      </c>
    </row>
    <row r="5282" spans="1:13" x14ac:dyDescent="0.2">
      <c r="A5282" s="187" t="str">
        <f>B5282&amp;C5282&amp;D5282&amp;E5282</f>
        <v>200918A24PUBL53</v>
      </c>
      <c r="B5282" s="184">
        <v>2009</v>
      </c>
      <c r="C5282" s="184" t="s">
        <v>1</v>
      </c>
      <c r="D5282" s="184" t="s">
        <v>27</v>
      </c>
      <c r="E5282" s="184">
        <v>53</v>
      </c>
      <c r="F5282" s="184">
        <v>5882</v>
      </c>
      <c r="G5282" s="184">
        <v>0</v>
      </c>
      <c r="H5282" s="184">
        <v>1</v>
      </c>
      <c r="I5282" s="184">
        <v>1</v>
      </c>
      <c r="J5282" s="184">
        <v>0</v>
      </c>
      <c r="K5282" s="184">
        <v>0</v>
      </c>
      <c r="L5282" s="184">
        <v>0.5</v>
      </c>
      <c r="M5282" s="184">
        <v>3102.3134325630031</v>
      </c>
    </row>
    <row r="5283" spans="1:13" x14ac:dyDescent="0.2">
      <c r="A5283" s="187" t="str">
        <f>B5283&amp;C5283&amp;D5283&amp;E5283</f>
        <v>200918A24SCA153</v>
      </c>
      <c r="B5283" s="184">
        <v>2009</v>
      </c>
      <c r="C5283" s="184" t="s">
        <v>1</v>
      </c>
      <c r="D5283" s="184" t="s">
        <v>29</v>
      </c>
      <c r="E5283" s="184">
        <v>53</v>
      </c>
      <c r="F5283" s="184">
        <v>34200</v>
      </c>
      <c r="G5283" s="184">
        <v>0</v>
      </c>
      <c r="H5283" s="184">
        <v>1</v>
      </c>
      <c r="I5283" s="184">
        <v>1</v>
      </c>
      <c r="J5283" s="184">
        <v>0</v>
      </c>
      <c r="K5283" s="184">
        <v>0</v>
      </c>
      <c r="L5283" s="184">
        <v>0.37745614035087721</v>
      </c>
      <c r="M5283" s="184">
        <v>706.14546093478282</v>
      </c>
    </row>
    <row r="5284" spans="1:13" x14ac:dyDescent="0.2">
      <c r="A5284" s="187" t="str">
        <f>B5284&amp;C5284&amp;D5284&amp;E5284</f>
        <v>200918A24SCA253</v>
      </c>
      <c r="B5284" s="184">
        <v>2009</v>
      </c>
      <c r="C5284" s="184" t="s">
        <v>1</v>
      </c>
      <c r="D5284" s="184" t="s">
        <v>30</v>
      </c>
      <c r="E5284" s="184">
        <v>53</v>
      </c>
      <c r="F5284" s="184">
        <v>15854</v>
      </c>
      <c r="G5284" s="184">
        <v>0</v>
      </c>
      <c r="H5284" s="184">
        <v>1</v>
      </c>
      <c r="I5284" s="184">
        <v>1</v>
      </c>
      <c r="J5284" s="184">
        <v>0</v>
      </c>
      <c r="K5284" s="184">
        <v>0</v>
      </c>
      <c r="L5284" s="184">
        <v>0.55714646146083002</v>
      </c>
      <c r="M5284" s="184">
        <v>737.13282133540213</v>
      </c>
    </row>
    <row r="5285" spans="1:13" x14ac:dyDescent="0.2">
      <c r="A5285" s="187" t="str">
        <f>B5285&amp;C5285&amp;D5285&amp;E5285</f>
        <v>200918A24SREM53</v>
      </c>
      <c r="B5285" s="184">
        <v>2009</v>
      </c>
      <c r="C5285" s="184" t="s">
        <v>1</v>
      </c>
      <c r="D5285" s="184" t="s">
        <v>35</v>
      </c>
      <c r="E5285" s="184">
        <v>53</v>
      </c>
      <c r="F5285" s="184">
        <v>2719</v>
      </c>
      <c r="G5285" s="184">
        <v>0</v>
      </c>
      <c r="H5285" s="184">
        <v>1</v>
      </c>
      <c r="I5285" s="184">
        <v>1</v>
      </c>
      <c r="J5285" s="184">
        <v>0</v>
      </c>
      <c r="K5285" s="184">
        <v>0</v>
      </c>
      <c r="L5285" s="184">
        <v>0.83339463037881578</v>
      </c>
      <c r="M5285" s="184">
        <v>0</v>
      </c>
    </row>
    <row r="5286" spans="1:13" x14ac:dyDescent="0.2">
      <c r="A5286" s="187" t="str">
        <f>B5286&amp;C5286&amp;D5286&amp;E5286</f>
        <v>200918A24TDOM53</v>
      </c>
      <c r="B5286" s="184">
        <v>2009</v>
      </c>
      <c r="C5286" s="184" t="s">
        <v>1</v>
      </c>
      <c r="D5286" s="184" t="s">
        <v>33</v>
      </c>
      <c r="E5286" s="184">
        <v>53</v>
      </c>
      <c r="F5286" s="184">
        <v>12463</v>
      </c>
      <c r="G5286" s="184">
        <v>0</v>
      </c>
      <c r="H5286" s="184">
        <v>1</v>
      </c>
      <c r="I5286" s="184">
        <v>1</v>
      </c>
      <c r="J5286" s="184">
        <v>0</v>
      </c>
      <c r="K5286" s="184">
        <v>0</v>
      </c>
      <c r="L5286" s="184">
        <v>0.12725667977212549</v>
      </c>
      <c r="M5286" s="184">
        <v>556.60772749852288</v>
      </c>
    </row>
    <row r="5287" spans="1:13" x14ac:dyDescent="0.2">
      <c r="A5287" s="187" t="str">
        <f>B5287&amp;C5287&amp;D5287&amp;E5287</f>
        <v>200925A29AGCC53</v>
      </c>
      <c r="B5287" s="184">
        <v>2009</v>
      </c>
      <c r="C5287" s="184" t="s">
        <v>2</v>
      </c>
      <c r="D5287" s="184" t="s">
        <v>23</v>
      </c>
      <c r="E5287" s="184">
        <v>53</v>
      </c>
      <c r="F5287" s="184">
        <v>227</v>
      </c>
      <c r="G5287" s="184">
        <v>0</v>
      </c>
      <c r="H5287" s="184">
        <v>1</v>
      </c>
      <c r="I5287" s="184">
        <v>1</v>
      </c>
      <c r="J5287" s="184">
        <v>0</v>
      </c>
      <c r="K5287" s="184">
        <v>0</v>
      </c>
      <c r="L5287" s="184">
        <v>0</v>
      </c>
      <c r="M5287" s="184">
        <v>2247.3301992530824</v>
      </c>
    </row>
    <row r="5288" spans="1:13" x14ac:dyDescent="0.2">
      <c r="A5288" s="187" t="str">
        <f>B5288&amp;C5288&amp;D5288&amp;E5288</f>
        <v>200925A29AGSC53</v>
      </c>
      <c r="B5288" s="184">
        <v>2009</v>
      </c>
      <c r="C5288" s="184" t="s">
        <v>2</v>
      </c>
      <c r="D5288" s="184" t="s">
        <v>28</v>
      </c>
      <c r="E5288" s="184">
        <v>53</v>
      </c>
      <c r="F5288" s="184">
        <v>226</v>
      </c>
      <c r="G5288" s="184">
        <v>0</v>
      </c>
      <c r="H5288" s="184">
        <v>1</v>
      </c>
      <c r="I5288" s="184">
        <v>1</v>
      </c>
      <c r="J5288" s="184">
        <v>0</v>
      </c>
      <c r="K5288" s="184">
        <v>0</v>
      </c>
      <c r="L5288" s="184">
        <v>0</v>
      </c>
      <c r="M5288" s="184">
        <v>2247.3301992530824</v>
      </c>
    </row>
    <row r="5289" spans="1:13" x14ac:dyDescent="0.2">
      <c r="A5289" s="187" t="str">
        <f>B5289&amp;C5289&amp;D5289&amp;E5289</f>
        <v>200925A29AUTO53</v>
      </c>
      <c r="B5289" s="184">
        <v>2009</v>
      </c>
      <c r="C5289" s="184" t="s">
        <v>2</v>
      </c>
      <c r="D5289" s="184" t="s">
        <v>34</v>
      </c>
      <c r="E5289" s="184">
        <v>53</v>
      </c>
      <c r="F5289" s="184">
        <v>907</v>
      </c>
      <c r="G5289" s="184">
        <v>0</v>
      </c>
      <c r="H5289" s="184">
        <v>1</v>
      </c>
      <c r="I5289" s="184">
        <v>1</v>
      </c>
      <c r="J5289" s="184">
        <v>0</v>
      </c>
      <c r="K5289" s="184">
        <v>0</v>
      </c>
      <c r="L5289" s="184">
        <v>0</v>
      </c>
      <c r="M5289" s="184">
        <v>0</v>
      </c>
    </row>
    <row r="5290" spans="1:13" x14ac:dyDescent="0.2">
      <c r="A5290" s="187" t="str">
        <f>B5290&amp;C5290&amp;D5290&amp;E5290</f>
        <v>200925A29CCA153</v>
      </c>
      <c r="B5290" s="184">
        <v>2009</v>
      </c>
      <c r="C5290" s="184" t="s">
        <v>2</v>
      </c>
      <c r="D5290" s="184" t="s">
        <v>24</v>
      </c>
      <c r="E5290" s="184">
        <v>53</v>
      </c>
      <c r="F5290" s="184">
        <v>32847</v>
      </c>
      <c r="G5290" s="184">
        <v>0</v>
      </c>
      <c r="H5290" s="184">
        <v>1</v>
      </c>
      <c r="I5290" s="184">
        <v>1</v>
      </c>
      <c r="J5290" s="184">
        <v>0</v>
      </c>
      <c r="K5290" s="184">
        <v>0</v>
      </c>
      <c r="L5290" s="184">
        <v>0.18631838524066124</v>
      </c>
      <c r="M5290" s="184">
        <v>1467.6180909970703</v>
      </c>
    </row>
    <row r="5291" spans="1:13" x14ac:dyDescent="0.2">
      <c r="A5291" s="187" t="str">
        <f>B5291&amp;C5291&amp;D5291&amp;E5291</f>
        <v>200925A29CCA253</v>
      </c>
      <c r="B5291" s="184">
        <v>2009</v>
      </c>
      <c r="C5291" s="184" t="s">
        <v>2</v>
      </c>
      <c r="D5291" s="184" t="s">
        <v>25</v>
      </c>
      <c r="E5291" s="184">
        <v>53</v>
      </c>
      <c r="F5291" s="184">
        <v>72282</v>
      </c>
      <c r="G5291" s="184">
        <v>0</v>
      </c>
      <c r="H5291" s="184">
        <v>1</v>
      </c>
      <c r="I5291" s="184">
        <v>1</v>
      </c>
      <c r="J5291" s="184">
        <v>0</v>
      </c>
      <c r="K5291" s="184">
        <v>0</v>
      </c>
      <c r="L5291" s="184">
        <v>0.13170637226418749</v>
      </c>
      <c r="M5291" s="184">
        <v>1344.3562623005394</v>
      </c>
    </row>
    <row r="5292" spans="1:13" x14ac:dyDescent="0.2">
      <c r="A5292" s="187" t="str">
        <f>B5292&amp;C5292&amp;D5292&amp;E5292</f>
        <v>200925A29CONT53</v>
      </c>
      <c r="B5292" s="184">
        <v>2009</v>
      </c>
      <c r="C5292" s="184" t="s">
        <v>2</v>
      </c>
      <c r="D5292" s="184" t="s">
        <v>31</v>
      </c>
      <c r="E5292" s="184">
        <v>53</v>
      </c>
      <c r="F5292" s="184">
        <v>19030</v>
      </c>
      <c r="G5292" s="184">
        <v>0</v>
      </c>
      <c r="H5292" s="184">
        <v>1</v>
      </c>
      <c r="I5292" s="184">
        <v>1</v>
      </c>
      <c r="J5292" s="184">
        <v>0</v>
      </c>
      <c r="K5292" s="184">
        <v>0</v>
      </c>
      <c r="L5292" s="184">
        <v>7.1361008933263262E-2</v>
      </c>
      <c r="M5292" s="184">
        <v>1622.8322423906632</v>
      </c>
    </row>
    <row r="5293" spans="1:13" x14ac:dyDescent="0.2">
      <c r="A5293" s="187" t="str">
        <f>B5293&amp;C5293&amp;D5293&amp;E5293</f>
        <v>200925A29EMPR53</v>
      </c>
      <c r="B5293" s="184">
        <v>2009</v>
      </c>
      <c r="C5293" s="184" t="s">
        <v>2</v>
      </c>
      <c r="D5293" s="184" t="s">
        <v>32</v>
      </c>
      <c r="E5293" s="184">
        <v>53</v>
      </c>
      <c r="F5293" s="184">
        <v>5435</v>
      </c>
      <c r="G5293" s="184">
        <v>0</v>
      </c>
      <c r="H5293" s="184">
        <v>1</v>
      </c>
      <c r="I5293" s="184">
        <v>1</v>
      </c>
      <c r="J5293" s="184">
        <v>0</v>
      </c>
      <c r="K5293" s="184">
        <v>0</v>
      </c>
      <c r="L5293" s="184">
        <v>0.20846366145354187</v>
      </c>
      <c r="M5293" s="184">
        <v>3794.9636971913915</v>
      </c>
    </row>
    <row r="5294" spans="1:13" x14ac:dyDescent="0.2">
      <c r="A5294" s="187" t="str">
        <f>B5294&amp;C5294&amp;D5294&amp;E5294</f>
        <v>200925A29INAT53</v>
      </c>
      <c r="B5294" s="184">
        <v>2009</v>
      </c>
      <c r="C5294" s="184" t="s">
        <v>2</v>
      </c>
      <c r="D5294" s="184" t="s">
        <v>54</v>
      </c>
      <c r="E5294" s="184">
        <v>53</v>
      </c>
      <c r="F5294" s="184">
        <v>70692</v>
      </c>
      <c r="G5294" s="184">
        <v>1</v>
      </c>
      <c r="H5294" s="184">
        <v>0.4294262434221694</v>
      </c>
      <c r="I5294" s="184">
        <v>0</v>
      </c>
      <c r="J5294" s="184">
        <v>0.47124144174729815</v>
      </c>
      <c r="K5294" s="184">
        <v>0.83660102981949869</v>
      </c>
      <c r="L5294" s="184">
        <v>0.16339897018050134</v>
      </c>
    </row>
    <row r="5295" spans="1:13" x14ac:dyDescent="0.2">
      <c r="A5295" s="187" t="str">
        <f>B5295&amp;C5295&amp;D5295&amp;E5295</f>
        <v>200925A29MILI53</v>
      </c>
      <c r="B5295" s="184">
        <v>2009</v>
      </c>
      <c r="C5295" s="184" t="s">
        <v>2</v>
      </c>
      <c r="D5295" s="184" t="s">
        <v>26</v>
      </c>
      <c r="E5295" s="184">
        <v>53</v>
      </c>
      <c r="F5295" s="184">
        <v>2718</v>
      </c>
      <c r="G5295" s="184">
        <v>0</v>
      </c>
      <c r="H5295" s="184">
        <v>1</v>
      </c>
      <c r="I5295" s="184">
        <v>1</v>
      </c>
      <c r="J5295" s="184">
        <v>0</v>
      </c>
      <c r="K5295" s="184">
        <v>0</v>
      </c>
      <c r="L5295" s="184">
        <v>8.3517292126563655E-2</v>
      </c>
      <c r="M5295" s="184">
        <v>2881.2133067133427</v>
      </c>
    </row>
    <row r="5296" spans="1:13" x14ac:dyDescent="0.2">
      <c r="A5296" s="187" t="str">
        <f>B5296&amp;C5296&amp;D5296&amp;E5296</f>
        <v>200925A29PUBL53</v>
      </c>
      <c r="B5296" s="184">
        <v>2009</v>
      </c>
      <c r="C5296" s="184" t="s">
        <v>2</v>
      </c>
      <c r="D5296" s="184" t="s">
        <v>27</v>
      </c>
      <c r="E5296" s="184">
        <v>53</v>
      </c>
      <c r="F5296" s="184">
        <v>18797</v>
      </c>
      <c r="G5296" s="184">
        <v>0</v>
      </c>
      <c r="H5296" s="184">
        <v>1</v>
      </c>
      <c r="I5296" s="184">
        <v>1</v>
      </c>
      <c r="J5296" s="184">
        <v>0</v>
      </c>
      <c r="K5296" s="184">
        <v>0</v>
      </c>
      <c r="L5296" s="184">
        <v>0.12055115177953929</v>
      </c>
      <c r="M5296" s="184">
        <v>5483.7788327992184</v>
      </c>
    </row>
    <row r="5297" spans="1:13" x14ac:dyDescent="0.2">
      <c r="A5297" s="187" t="str">
        <f>B5297&amp;C5297&amp;D5297&amp;E5297</f>
        <v>200925A29SCA153</v>
      </c>
      <c r="B5297" s="184">
        <v>2009</v>
      </c>
      <c r="C5297" s="184" t="s">
        <v>2</v>
      </c>
      <c r="D5297" s="184" t="s">
        <v>29</v>
      </c>
      <c r="E5297" s="184">
        <v>53</v>
      </c>
      <c r="F5297" s="184">
        <v>17000</v>
      </c>
      <c r="G5297" s="184">
        <v>0</v>
      </c>
      <c r="H5297" s="184">
        <v>1</v>
      </c>
      <c r="I5297" s="184">
        <v>1</v>
      </c>
      <c r="J5297" s="184">
        <v>0</v>
      </c>
      <c r="K5297" s="184">
        <v>0</v>
      </c>
      <c r="L5297" s="184">
        <v>0.16011764705882353</v>
      </c>
      <c r="M5297" s="184">
        <v>1729.9563470920425</v>
      </c>
    </row>
    <row r="5298" spans="1:13" x14ac:dyDescent="0.2">
      <c r="A5298" s="187" t="str">
        <f>B5298&amp;C5298&amp;D5298&amp;E5298</f>
        <v>200925A29SCA253</v>
      </c>
      <c r="B5298" s="184">
        <v>2009</v>
      </c>
      <c r="C5298" s="184" t="s">
        <v>2</v>
      </c>
      <c r="D5298" s="184" t="s">
        <v>30</v>
      </c>
      <c r="E5298" s="184">
        <v>53</v>
      </c>
      <c r="F5298" s="184">
        <v>8155</v>
      </c>
      <c r="G5298" s="184">
        <v>0</v>
      </c>
      <c r="H5298" s="184">
        <v>1</v>
      </c>
      <c r="I5298" s="184">
        <v>1</v>
      </c>
      <c r="J5298" s="184">
        <v>0</v>
      </c>
      <c r="K5298" s="184">
        <v>0</v>
      </c>
      <c r="L5298" s="184">
        <v>0.19435928877988964</v>
      </c>
      <c r="M5298" s="184">
        <v>1700.9110194955251</v>
      </c>
    </row>
    <row r="5299" spans="1:13" x14ac:dyDescent="0.2">
      <c r="A5299" s="187" t="str">
        <f>B5299&amp;C5299&amp;D5299&amp;E5299</f>
        <v>200925A29SREM53</v>
      </c>
      <c r="B5299" s="184">
        <v>2009</v>
      </c>
      <c r="C5299" s="184" t="s">
        <v>2</v>
      </c>
      <c r="D5299" s="184" t="s">
        <v>35</v>
      </c>
      <c r="E5299" s="184">
        <v>53</v>
      </c>
      <c r="F5299" s="184">
        <v>1585</v>
      </c>
      <c r="G5299" s="184">
        <v>0</v>
      </c>
      <c r="H5299" s="184">
        <v>1</v>
      </c>
      <c r="I5299" s="184">
        <v>1</v>
      </c>
      <c r="J5299" s="184">
        <v>0</v>
      </c>
      <c r="K5299" s="184">
        <v>0</v>
      </c>
      <c r="L5299" s="184">
        <v>0.28580441640378551</v>
      </c>
      <c r="M5299" s="184">
        <v>0</v>
      </c>
    </row>
    <row r="5300" spans="1:13" x14ac:dyDescent="0.2">
      <c r="A5300" s="187" t="str">
        <f>B5300&amp;C5300&amp;D5300&amp;E5300</f>
        <v>200925A29TDOM53</v>
      </c>
      <c r="B5300" s="184">
        <v>2009</v>
      </c>
      <c r="C5300" s="184" t="s">
        <v>2</v>
      </c>
      <c r="D5300" s="184" t="s">
        <v>33</v>
      </c>
      <c r="E5300" s="184">
        <v>53</v>
      </c>
      <c r="F5300" s="184">
        <v>16764</v>
      </c>
      <c r="G5300" s="184">
        <v>0</v>
      </c>
      <c r="H5300" s="184">
        <v>1</v>
      </c>
      <c r="I5300" s="184">
        <v>1</v>
      </c>
      <c r="J5300" s="184">
        <v>0</v>
      </c>
      <c r="K5300" s="184">
        <v>0</v>
      </c>
      <c r="L5300" s="184">
        <v>6.7644953471725125E-2</v>
      </c>
      <c r="M5300" s="184">
        <v>583.77748391472699</v>
      </c>
    </row>
    <row r="5301" spans="1:13" x14ac:dyDescent="0.2">
      <c r="A5301" s="187" t="str">
        <f>B5301&amp;C5301&amp;D5301&amp;E5301</f>
        <v>200930EMAAGCC53</v>
      </c>
      <c r="B5301" s="184">
        <v>2009</v>
      </c>
      <c r="C5301" s="184" t="s">
        <v>4</v>
      </c>
      <c r="D5301" s="184" t="s">
        <v>23</v>
      </c>
      <c r="E5301" s="184">
        <v>53</v>
      </c>
      <c r="F5301" s="184">
        <v>905</v>
      </c>
      <c r="G5301" s="184">
        <v>0</v>
      </c>
      <c r="H5301" s="184">
        <v>1</v>
      </c>
      <c r="I5301" s="184">
        <v>1</v>
      </c>
      <c r="J5301" s="184">
        <v>0</v>
      </c>
      <c r="K5301" s="184">
        <v>0</v>
      </c>
      <c r="L5301" s="184">
        <v>0</v>
      </c>
      <c r="M5301" s="184">
        <v>731.78534410816656</v>
      </c>
    </row>
    <row r="5302" spans="1:13" x14ac:dyDescent="0.2">
      <c r="A5302" s="187" t="str">
        <f>B5302&amp;C5302&amp;D5302&amp;E5302</f>
        <v>200930EMAAGSC53</v>
      </c>
      <c r="B5302" s="184">
        <v>2009</v>
      </c>
      <c r="C5302" s="184" t="s">
        <v>4</v>
      </c>
      <c r="D5302" s="184" t="s">
        <v>28</v>
      </c>
      <c r="E5302" s="184">
        <v>53</v>
      </c>
      <c r="F5302" s="184">
        <v>2265</v>
      </c>
      <c r="G5302" s="184">
        <v>0</v>
      </c>
      <c r="H5302" s="184">
        <v>1</v>
      </c>
      <c r="I5302" s="184">
        <v>1</v>
      </c>
      <c r="J5302" s="184">
        <v>0</v>
      </c>
      <c r="K5302" s="184">
        <v>0</v>
      </c>
      <c r="L5302" s="184">
        <v>0</v>
      </c>
      <c r="M5302" s="184">
        <v>1081.2758879543162</v>
      </c>
    </row>
    <row r="5303" spans="1:13" x14ac:dyDescent="0.2">
      <c r="A5303" s="187" t="str">
        <f>B5303&amp;C5303&amp;D5303&amp;E5303</f>
        <v>200930EMAAUTO53</v>
      </c>
      <c r="B5303" s="184">
        <v>2009</v>
      </c>
      <c r="C5303" s="184" t="s">
        <v>4</v>
      </c>
      <c r="D5303" s="184" t="s">
        <v>34</v>
      </c>
      <c r="E5303" s="184">
        <v>53</v>
      </c>
      <c r="F5303" s="184">
        <v>3626</v>
      </c>
      <c r="G5303" s="184">
        <v>0</v>
      </c>
      <c r="H5303" s="184">
        <v>1</v>
      </c>
      <c r="I5303" s="184">
        <v>1</v>
      </c>
      <c r="J5303" s="184">
        <v>0</v>
      </c>
      <c r="K5303" s="184">
        <v>0</v>
      </c>
      <c r="L5303" s="184">
        <v>0</v>
      </c>
      <c r="M5303" s="184">
        <v>0</v>
      </c>
    </row>
    <row r="5304" spans="1:13" x14ac:dyDescent="0.2">
      <c r="A5304" s="187" t="str">
        <f>B5304&amp;C5304&amp;D5304&amp;E5304</f>
        <v>200930EMACCA153</v>
      </c>
      <c r="B5304" s="184">
        <v>2009</v>
      </c>
      <c r="C5304" s="184" t="s">
        <v>4</v>
      </c>
      <c r="D5304" s="184" t="s">
        <v>24</v>
      </c>
      <c r="E5304" s="184">
        <v>53</v>
      </c>
      <c r="F5304" s="184">
        <v>107183</v>
      </c>
      <c r="G5304" s="184">
        <v>0</v>
      </c>
      <c r="H5304" s="184">
        <v>1</v>
      </c>
      <c r="I5304" s="184">
        <v>1</v>
      </c>
      <c r="J5304" s="184">
        <v>0</v>
      </c>
      <c r="K5304" s="184">
        <v>0</v>
      </c>
      <c r="L5304" s="184">
        <v>7.6150135749139328E-2</v>
      </c>
      <c r="M5304" s="184">
        <v>2583.4813199724886</v>
      </c>
    </row>
    <row r="5305" spans="1:13" x14ac:dyDescent="0.2">
      <c r="A5305" s="187" t="str">
        <f>B5305&amp;C5305&amp;D5305&amp;E5305</f>
        <v>200930EMACCA253</v>
      </c>
      <c r="B5305" s="184">
        <v>2009</v>
      </c>
      <c r="C5305" s="184" t="s">
        <v>4</v>
      </c>
      <c r="D5305" s="184" t="s">
        <v>25</v>
      </c>
      <c r="E5305" s="184">
        <v>53</v>
      </c>
      <c r="F5305" s="184">
        <v>186698</v>
      </c>
      <c r="G5305" s="184">
        <v>0</v>
      </c>
      <c r="H5305" s="184">
        <v>1</v>
      </c>
      <c r="I5305" s="184">
        <v>1</v>
      </c>
      <c r="J5305" s="184">
        <v>0</v>
      </c>
      <c r="K5305" s="184">
        <v>0</v>
      </c>
      <c r="L5305" s="184">
        <v>7.4055426410566796E-2</v>
      </c>
      <c r="M5305" s="184">
        <v>1997.971145694311</v>
      </c>
    </row>
    <row r="5306" spans="1:13" x14ac:dyDescent="0.2">
      <c r="A5306" s="187" t="str">
        <f>B5306&amp;C5306&amp;D5306&amp;E5306</f>
        <v>200930EMACONT53</v>
      </c>
      <c r="B5306" s="184">
        <v>2009</v>
      </c>
      <c r="C5306" s="184" t="s">
        <v>4</v>
      </c>
      <c r="D5306" s="184" t="s">
        <v>31</v>
      </c>
      <c r="E5306" s="184">
        <v>53</v>
      </c>
      <c r="F5306" s="184">
        <v>140686</v>
      </c>
      <c r="G5306" s="184">
        <v>0</v>
      </c>
      <c r="H5306" s="184">
        <v>1</v>
      </c>
      <c r="I5306" s="184">
        <v>1</v>
      </c>
      <c r="J5306" s="184">
        <v>0</v>
      </c>
      <c r="K5306" s="184">
        <v>0</v>
      </c>
      <c r="L5306" s="184">
        <v>3.5390870449085197E-2</v>
      </c>
      <c r="M5306" s="184">
        <v>1611.9797076055047</v>
      </c>
    </row>
    <row r="5307" spans="1:13" x14ac:dyDescent="0.2">
      <c r="A5307" s="187" t="str">
        <f>B5307&amp;C5307&amp;D5307&amp;E5307</f>
        <v>200930EMAEMPR53</v>
      </c>
      <c r="B5307" s="184">
        <v>2009</v>
      </c>
      <c r="C5307" s="184" t="s">
        <v>4</v>
      </c>
      <c r="D5307" s="184" t="s">
        <v>32</v>
      </c>
      <c r="E5307" s="184">
        <v>53</v>
      </c>
      <c r="F5307" s="184">
        <v>42134</v>
      </c>
      <c r="G5307" s="184">
        <v>0</v>
      </c>
      <c r="H5307" s="184">
        <v>1</v>
      </c>
      <c r="I5307" s="184">
        <v>1</v>
      </c>
      <c r="J5307" s="184">
        <v>0</v>
      </c>
      <c r="K5307" s="184">
        <v>0</v>
      </c>
      <c r="L5307" s="184">
        <v>2.1455356719039257E-2</v>
      </c>
      <c r="M5307" s="184">
        <v>5461.8017627108838</v>
      </c>
    </row>
    <row r="5308" spans="1:13" x14ac:dyDescent="0.2">
      <c r="A5308" s="187" t="str">
        <f>B5308&amp;C5308&amp;D5308&amp;E5308</f>
        <v>200930EMAINAT53</v>
      </c>
      <c r="B5308" s="184">
        <v>2009</v>
      </c>
      <c r="C5308" s="184" t="s">
        <v>4</v>
      </c>
      <c r="D5308" s="184" t="s">
        <v>54</v>
      </c>
      <c r="E5308" s="184">
        <v>53</v>
      </c>
      <c r="F5308" s="184">
        <v>417781</v>
      </c>
      <c r="G5308" s="184">
        <v>1</v>
      </c>
      <c r="H5308" s="184">
        <v>0.12093417364600113</v>
      </c>
      <c r="I5308" s="184">
        <v>0</v>
      </c>
      <c r="J5308" s="184">
        <v>0.85141497578875058</v>
      </c>
      <c r="K5308" s="184">
        <v>0.96312900778158894</v>
      </c>
      <c r="L5308" s="184">
        <v>3.6870992218411079E-2</v>
      </c>
    </row>
    <row r="5309" spans="1:13" x14ac:dyDescent="0.2">
      <c r="A5309" s="187" t="str">
        <f>B5309&amp;C5309&amp;D5309&amp;E5309</f>
        <v>200930EMAMILI53</v>
      </c>
      <c r="B5309" s="184">
        <v>2009</v>
      </c>
      <c r="C5309" s="184" t="s">
        <v>4</v>
      </c>
      <c r="D5309" s="184" t="s">
        <v>26</v>
      </c>
      <c r="E5309" s="184">
        <v>53</v>
      </c>
      <c r="F5309" s="184">
        <v>8157</v>
      </c>
      <c r="G5309" s="184">
        <v>0</v>
      </c>
      <c r="H5309" s="184">
        <v>1</v>
      </c>
      <c r="I5309" s="184">
        <v>1</v>
      </c>
      <c r="J5309" s="184">
        <v>0</v>
      </c>
      <c r="K5309" s="184">
        <v>0</v>
      </c>
      <c r="L5309" s="184">
        <v>8.3363981856074534E-2</v>
      </c>
      <c r="M5309" s="184">
        <v>5203.956634641042</v>
      </c>
    </row>
    <row r="5310" spans="1:13" x14ac:dyDescent="0.2">
      <c r="A5310" s="187" t="str">
        <f>B5310&amp;C5310&amp;D5310&amp;E5310</f>
        <v>200930EMAPUBL53</v>
      </c>
      <c r="B5310" s="184">
        <v>2009</v>
      </c>
      <c r="C5310" s="184" t="s">
        <v>4</v>
      </c>
      <c r="D5310" s="184" t="s">
        <v>27</v>
      </c>
      <c r="E5310" s="184">
        <v>53</v>
      </c>
      <c r="F5310" s="184">
        <v>163566</v>
      </c>
      <c r="G5310" s="184">
        <v>0</v>
      </c>
      <c r="H5310" s="184">
        <v>1</v>
      </c>
      <c r="I5310" s="184">
        <v>1</v>
      </c>
      <c r="J5310" s="184">
        <v>0</v>
      </c>
      <c r="K5310" s="184">
        <v>0</v>
      </c>
      <c r="L5310" s="184">
        <v>7.8934497389433006E-2</v>
      </c>
      <c r="M5310" s="184">
        <v>6703.3797971341683</v>
      </c>
    </row>
    <row r="5311" spans="1:13" x14ac:dyDescent="0.2">
      <c r="A5311" s="187" t="str">
        <f>B5311&amp;C5311&amp;D5311&amp;E5311</f>
        <v>200930EMASCA153</v>
      </c>
      <c r="B5311" s="184">
        <v>2009</v>
      </c>
      <c r="C5311" s="184" t="s">
        <v>4</v>
      </c>
      <c r="D5311" s="184" t="s">
        <v>29</v>
      </c>
      <c r="E5311" s="184">
        <v>53</v>
      </c>
      <c r="F5311" s="184">
        <v>53232</v>
      </c>
      <c r="G5311" s="184">
        <v>0</v>
      </c>
      <c r="H5311" s="184">
        <v>1</v>
      </c>
      <c r="I5311" s="184">
        <v>1</v>
      </c>
      <c r="J5311" s="184">
        <v>0</v>
      </c>
      <c r="K5311" s="184">
        <v>0</v>
      </c>
      <c r="L5311" s="184">
        <v>5.5361436729786592E-2</v>
      </c>
      <c r="M5311" s="184">
        <v>2488.8876833415648</v>
      </c>
    </row>
    <row r="5312" spans="1:13" x14ac:dyDescent="0.2">
      <c r="A5312" s="187" t="str">
        <f>B5312&amp;C5312&amp;D5312&amp;E5312</f>
        <v>200930EMASCA253</v>
      </c>
      <c r="B5312" s="184">
        <v>2009</v>
      </c>
      <c r="C5312" s="184" t="s">
        <v>4</v>
      </c>
      <c r="D5312" s="184" t="s">
        <v>30</v>
      </c>
      <c r="E5312" s="184">
        <v>53</v>
      </c>
      <c r="F5312" s="184">
        <v>20840</v>
      </c>
      <c r="G5312" s="184">
        <v>0</v>
      </c>
      <c r="H5312" s="184">
        <v>1</v>
      </c>
      <c r="I5312" s="184">
        <v>1</v>
      </c>
      <c r="J5312" s="184">
        <v>0</v>
      </c>
      <c r="K5312" s="184">
        <v>0</v>
      </c>
      <c r="L5312" s="184">
        <v>4.3474088291746642E-2</v>
      </c>
      <c r="M5312" s="184">
        <v>3420.1514392353329</v>
      </c>
    </row>
    <row r="5313" spans="1:17" x14ac:dyDescent="0.2">
      <c r="A5313" s="187" t="str">
        <f>B5313&amp;C5313&amp;D5313&amp;E5313</f>
        <v>200930EMASREM53</v>
      </c>
      <c r="B5313" s="184">
        <v>2009</v>
      </c>
      <c r="C5313" s="184" t="s">
        <v>4</v>
      </c>
      <c r="D5313" s="184" t="s">
        <v>35</v>
      </c>
      <c r="E5313" s="184">
        <v>53</v>
      </c>
      <c r="F5313" s="184">
        <v>5663</v>
      </c>
      <c r="G5313" s="184">
        <v>0</v>
      </c>
      <c r="H5313" s="184">
        <v>1</v>
      </c>
      <c r="I5313" s="184">
        <v>1</v>
      </c>
      <c r="J5313" s="184">
        <v>0</v>
      </c>
      <c r="K5313" s="184">
        <v>0</v>
      </c>
      <c r="L5313" s="184">
        <v>0</v>
      </c>
      <c r="M5313" s="184">
        <v>552.6634584740965</v>
      </c>
    </row>
    <row r="5314" spans="1:17" x14ac:dyDescent="0.2">
      <c r="A5314" s="187" t="str">
        <f>B5314&amp;C5314&amp;D5314&amp;E5314</f>
        <v>200930EMATDOM53</v>
      </c>
      <c r="B5314" s="184">
        <v>2009</v>
      </c>
      <c r="C5314" s="184" t="s">
        <v>4</v>
      </c>
      <c r="D5314" s="184" t="s">
        <v>33</v>
      </c>
      <c r="E5314" s="184">
        <v>53</v>
      </c>
      <c r="F5314" s="184">
        <v>79064</v>
      </c>
      <c r="G5314" s="184">
        <v>0</v>
      </c>
      <c r="H5314" s="184">
        <v>1</v>
      </c>
      <c r="I5314" s="184">
        <v>1</v>
      </c>
      <c r="J5314" s="184">
        <v>0</v>
      </c>
      <c r="K5314" s="184">
        <v>0</v>
      </c>
      <c r="L5314" s="184">
        <v>4.5823636547607002E-2</v>
      </c>
      <c r="M5314" s="184">
        <v>574.64410375783598</v>
      </c>
    </row>
    <row r="5315" spans="1:17" x14ac:dyDescent="0.2">
      <c r="A5315" s="187" t="str">
        <f>B5315&amp;C5315&amp;D5315&amp;E5315</f>
        <v>201115A17HOM0</v>
      </c>
      <c r="B5315" s="184">
        <v>2011</v>
      </c>
      <c r="C5315" s="184" t="s">
        <v>0</v>
      </c>
      <c r="D5315" s="184" t="s">
        <v>19</v>
      </c>
      <c r="E5315" s="184">
        <v>0</v>
      </c>
      <c r="F5315" s="184">
        <v>1525745</v>
      </c>
      <c r="G5315" s="184">
        <v>0.28251825597325392</v>
      </c>
      <c r="H5315" s="184">
        <v>0.26073491966219781</v>
      </c>
      <c r="I5315" s="184">
        <v>0.18707254488790723</v>
      </c>
      <c r="J5315" s="184">
        <v>6.483586706821913E-2</v>
      </c>
      <c r="K5315" s="184">
        <v>7.8721542590668825E-2</v>
      </c>
      <c r="L5315" s="184">
        <v>0.86421911918439842</v>
      </c>
      <c r="M5315" s="184">
        <v>466.36811552605616</v>
      </c>
      <c r="N5315" s="184">
        <v>0.10236990687684719</v>
      </c>
      <c r="O5315" s="184">
        <v>2.0985489991424591E-2</v>
      </c>
      <c r="P5315" s="184">
        <v>2.0985489991424591E-2</v>
      </c>
      <c r="Q5315" s="184">
        <v>0</v>
      </c>
    </row>
    <row r="5316" spans="1:17" x14ac:dyDescent="0.2">
      <c r="A5316" s="187" t="str">
        <f>B5316&amp;C5316&amp;D5316&amp;E5316</f>
        <v>201115A17MUL0</v>
      </c>
      <c r="B5316" s="184">
        <v>2011</v>
      </c>
      <c r="C5316" s="184" t="s">
        <v>0</v>
      </c>
      <c r="D5316" s="184" t="s">
        <v>21</v>
      </c>
      <c r="E5316" s="184">
        <v>0</v>
      </c>
      <c r="F5316" s="184">
        <v>1425364</v>
      </c>
      <c r="G5316" s="184">
        <v>0.3922702285191661</v>
      </c>
      <c r="H5316" s="184">
        <v>0.21708630216562225</v>
      </c>
      <c r="I5316" s="184">
        <v>0.13192980880673288</v>
      </c>
      <c r="J5316" s="184">
        <v>9.9612449872453629E-2</v>
      </c>
      <c r="K5316" s="184">
        <v>0.11798670374725333</v>
      </c>
      <c r="L5316" s="184">
        <v>0.84621752759295166</v>
      </c>
      <c r="M5316" s="184">
        <v>447.38481130017453</v>
      </c>
      <c r="N5316" s="184">
        <v>6.5030406268153262E-2</v>
      </c>
      <c r="O5316" s="184">
        <v>8.4322320473928063E-3</v>
      </c>
      <c r="P5316" s="184">
        <v>8.4322320473928063E-3</v>
      </c>
      <c r="Q5316" s="184">
        <v>0</v>
      </c>
    </row>
    <row r="5317" spans="1:17" x14ac:dyDescent="0.2">
      <c r="A5317" s="187" t="str">
        <f>B5317&amp;C5317&amp;D5317&amp;E5317</f>
        <v>201115A29HOM0</v>
      </c>
      <c r="B5317" s="184">
        <v>2011</v>
      </c>
      <c r="C5317" s="184" t="s">
        <v>3</v>
      </c>
      <c r="D5317" s="184" t="s">
        <v>19</v>
      </c>
      <c r="E5317" s="184">
        <v>0</v>
      </c>
      <c r="F5317" s="184">
        <v>7399636</v>
      </c>
      <c r="G5317" s="184">
        <v>0.11183524320644651</v>
      </c>
      <c r="H5317" s="184">
        <v>0.727384698382461</v>
      </c>
      <c r="I5317" s="184">
        <v>0.64603745373421073</v>
      </c>
      <c r="J5317" s="184">
        <v>7.6132258397575231E-2</v>
      </c>
      <c r="K5317" s="184">
        <v>0.12684259063553938</v>
      </c>
      <c r="L5317" s="184">
        <v>0.35388524516611358</v>
      </c>
      <c r="M5317" s="184">
        <v>1146.1527413876759</v>
      </c>
      <c r="N5317" s="184">
        <v>0.25281495156152439</v>
      </c>
      <c r="O5317" s="184">
        <v>7.5537639682141319E-2</v>
      </c>
      <c r="P5317" s="184">
        <v>6.8168334948963891E-2</v>
      </c>
      <c r="Q5317" s="184">
        <v>7.3693047331774304E-3</v>
      </c>
    </row>
    <row r="5318" spans="1:17" x14ac:dyDescent="0.2">
      <c r="A5318" s="187" t="str">
        <f>B5318&amp;C5318&amp;D5318&amp;E5318</f>
        <v>201115A29MUL0</v>
      </c>
      <c r="B5318" s="184">
        <v>2011</v>
      </c>
      <c r="C5318" s="184" t="s">
        <v>3</v>
      </c>
      <c r="D5318" s="184" t="s">
        <v>21</v>
      </c>
      <c r="E5318" s="184">
        <v>0</v>
      </c>
      <c r="F5318" s="184">
        <v>7527395</v>
      </c>
      <c r="G5318" s="184">
        <v>0.17471533543590625</v>
      </c>
      <c r="H5318" s="184">
        <v>0.6144813710453616</v>
      </c>
      <c r="I5318" s="184">
        <v>0.5071220521840557</v>
      </c>
      <c r="J5318" s="184">
        <v>0.18359538724884239</v>
      </c>
      <c r="K5318" s="184">
        <v>0.25862081105083501</v>
      </c>
      <c r="L5318" s="184">
        <v>0.35096311539383812</v>
      </c>
      <c r="M5318" s="184">
        <v>1022.7200868174373</v>
      </c>
      <c r="N5318" s="184">
        <v>0.19818304605905698</v>
      </c>
      <c r="O5318" s="184">
        <v>4.1109453153409421E-2</v>
      </c>
      <c r="P5318" s="184">
        <v>3.6871851443328871E-2</v>
      </c>
      <c r="Q5318" s="184">
        <v>4.2376017100805496E-3</v>
      </c>
    </row>
    <row r="5319" spans="1:17" x14ac:dyDescent="0.2">
      <c r="A5319" s="187" t="str">
        <f>B5319&amp;C5319&amp;D5319&amp;E5319</f>
        <v>201118A24HOM0</v>
      </c>
      <c r="B5319" s="184">
        <v>2011</v>
      </c>
      <c r="C5319" s="184" t="s">
        <v>1</v>
      </c>
      <c r="D5319" s="184" t="s">
        <v>19</v>
      </c>
      <c r="E5319" s="184">
        <v>0</v>
      </c>
      <c r="F5319" s="184">
        <v>3402200</v>
      </c>
      <c r="G5319" s="184">
        <v>0.12556959552891092</v>
      </c>
      <c r="H5319" s="184">
        <v>0.79455469990006466</v>
      </c>
      <c r="I5319" s="184">
        <v>0.69478278760801837</v>
      </c>
      <c r="J5319" s="184">
        <v>9.4859208747281168E-2</v>
      </c>
      <c r="K5319" s="184">
        <v>0.16075509964140849</v>
      </c>
      <c r="L5319" s="184">
        <v>0.2933134442419611</v>
      </c>
      <c r="M5319" s="184">
        <v>949.48951165416167</v>
      </c>
      <c r="N5319" s="184">
        <v>0.25895998638996859</v>
      </c>
      <c r="O5319" s="184">
        <v>6.1811146686351764E-2</v>
      </c>
      <c r="P5319" s="184">
        <v>5.677125551950938E-2</v>
      </c>
      <c r="Q5319" s="184">
        <v>5.039891166842384E-3</v>
      </c>
    </row>
    <row r="5320" spans="1:17" x14ac:dyDescent="0.2">
      <c r="A5320" s="187" t="str">
        <f>B5320&amp;C5320&amp;D5320&amp;E5320</f>
        <v>201118A24MUL0</v>
      </c>
      <c r="B5320" s="184">
        <v>2011</v>
      </c>
      <c r="C5320" s="184" t="s">
        <v>1</v>
      </c>
      <c r="D5320" s="184" t="s">
        <v>21</v>
      </c>
      <c r="E5320" s="184">
        <v>0</v>
      </c>
      <c r="F5320" s="184">
        <v>3467030</v>
      </c>
      <c r="G5320" s="184">
        <v>0.19023708525665836</v>
      </c>
      <c r="H5320" s="184">
        <v>0.66621921356319391</v>
      </c>
      <c r="I5320" s="184">
        <v>0.53947961223294871</v>
      </c>
      <c r="J5320" s="184">
        <v>0.19569920075684374</v>
      </c>
      <c r="K5320" s="184">
        <v>0.28920459298015883</v>
      </c>
      <c r="L5320" s="184">
        <v>0.31654124711929232</v>
      </c>
      <c r="M5320" s="184">
        <v>821.65316921673957</v>
      </c>
      <c r="N5320" s="184">
        <v>0.21005350314649732</v>
      </c>
      <c r="O5320" s="184">
        <v>2.9612208917268006E-2</v>
      </c>
      <c r="P5320" s="184">
        <v>2.6969358862230262E-2</v>
      </c>
      <c r="Q5320" s="184">
        <v>2.6428500550377417E-3</v>
      </c>
    </row>
    <row r="5321" spans="1:17" x14ac:dyDescent="0.2">
      <c r="A5321" s="187" t="str">
        <f>B5321&amp;C5321&amp;D5321&amp;E5321</f>
        <v>201125A29HOM0</v>
      </c>
      <c r="B5321" s="184">
        <v>2011</v>
      </c>
      <c r="C5321" s="184" t="s">
        <v>2</v>
      </c>
      <c r="D5321" s="184" t="s">
        <v>19</v>
      </c>
      <c r="E5321" s="184">
        <v>0</v>
      </c>
      <c r="F5321" s="184">
        <v>2471691</v>
      </c>
      <c r="G5321" s="184">
        <v>6.5797496463690305E-2</v>
      </c>
      <c r="H5321" s="184">
        <v>0.92298470965828661</v>
      </c>
      <c r="I5321" s="184">
        <v>0.86225462648850526</v>
      </c>
      <c r="J5321" s="184">
        <v>5.7328363456435293E-2</v>
      </c>
      <c r="K5321" s="184">
        <v>0.10986769786352744</v>
      </c>
      <c r="L5321" s="184">
        <v>0.12223736704952197</v>
      </c>
      <c r="M5321" s="184">
        <v>1460.0776848458249</v>
      </c>
      <c r="N5321" s="184">
        <v>0.33731596982680917</v>
      </c>
      <c r="O5321" s="184">
        <v>0.12813681235414001</v>
      </c>
      <c r="P5321" s="184">
        <v>0.11300808693690099</v>
      </c>
      <c r="Q5321" s="184">
        <v>1.5128725417239034E-2</v>
      </c>
    </row>
    <row r="5322" spans="1:17" x14ac:dyDescent="0.2">
      <c r="A5322" s="187" t="str">
        <f>B5322&amp;C5322&amp;D5322&amp;E5322</f>
        <v>201125A29MUL0</v>
      </c>
      <c r="B5322" s="184">
        <v>2011</v>
      </c>
      <c r="C5322" s="184" t="s">
        <v>2</v>
      </c>
      <c r="D5322" s="184" t="s">
        <v>21</v>
      </c>
      <c r="E5322" s="184">
        <v>0</v>
      </c>
      <c r="F5322" s="184">
        <v>2635001</v>
      </c>
      <c r="G5322" s="184">
        <v>0.12329037515919281</v>
      </c>
      <c r="H5322" s="184">
        <v>0.76137162756294974</v>
      </c>
      <c r="I5322" s="184">
        <v>0.66750183396514839</v>
      </c>
      <c r="J5322" s="184">
        <v>0.21309897036092207</v>
      </c>
      <c r="K5322" s="184">
        <v>0.29445377819590962</v>
      </c>
      <c r="L5322" s="184">
        <v>0.12835365147869013</v>
      </c>
      <c r="M5322" s="184">
        <v>1301.6561368930513</v>
      </c>
      <c r="N5322" s="184">
        <v>0.25460157512353931</v>
      </c>
      <c r="O5322" s="184">
        <v>7.391708833301007E-2</v>
      </c>
      <c r="P5322" s="184">
        <v>6.5288411428432613E-2</v>
      </c>
      <c r="Q5322" s="184">
        <v>8.6286769045774529E-3</v>
      </c>
    </row>
    <row r="5323" spans="1:17" x14ac:dyDescent="0.2">
      <c r="A5323" s="187" t="str">
        <f>B5323&amp;C5323&amp;D5323&amp;E5323</f>
        <v>201130EMAHOM0</v>
      </c>
      <c r="B5323" s="184">
        <v>2011</v>
      </c>
      <c r="C5323" s="184" t="s">
        <v>4</v>
      </c>
      <c r="D5323" s="184" t="s">
        <v>19</v>
      </c>
      <c r="E5323" s="184">
        <v>0</v>
      </c>
      <c r="F5323" s="184">
        <v>14796088</v>
      </c>
      <c r="G5323" s="184">
        <v>3.3836336392659525E-2</v>
      </c>
      <c r="H5323" s="184">
        <v>0.7927646821240858</v>
      </c>
      <c r="I5323" s="184">
        <v>0.76594042965951536</v>
      </c>
      <c r="J5323" s="184">
        <v>0.20441707294522715</v>
      </c>
      <c r="K5323" s="184">
        <v>0.23041840518926354</v>
      </c>
      <c r="L5323" s="184">
        <v>2.9384388630292007E-2</v>
      </c>
      <c r="M5323" s="184">
        <v>2225.3042070536912</v>
      </c>
      <c r="N5323" s="184">
        <v>0.37372120633436429</v>
      </c>
      <c r="O5323" s="184">
        <v>0.24165128401115801</v>
      </c>
      <c r="P5323" s="184">
        <v>0.20236920554373045</v>
      </c>
      <c r="Q5323" s="184">
        <v>3.9282078467427574E-2</v>
      </c>
    </row>
    <row r="5324" spans="1:17" x14ac:dyDescent="0.2">
      <c r="A5324" s="187" t="str">
        <f>B5324&amp;C5324&amp;D5324&amp;E5324</f>
        <v>201130EMAMUL0</v>
      </c>
      <c r="B5324" s="184">
        <v>2011</v>
      </c>
      <c r="C5324" s="184" t="s">
        <v>4</v>
      </c>
      <c r="D5324" s="184" t="s">
        <v>21</v>
      </c>
      <c r="E5324" s="184">
        <v>0</v>
      </c>
      <c r="F5324" s="184">
        <v>17896809</v>
      </c>
      <c r="G5324" s="184">
        <v>6.6238799250702918E-2</v>
      </c>
      <c r="H5324" s="184">
        <v>0.54386170182628646</v>
      </c>
      <c r="I5324" s="184">
        <v>0.50783695573886944</v>
      </c>
      <c r="J5324" s="184">
        <v>0.44738383250332503</v>
      </c>
      <c r="K5324" s="184">
        <v>0.48095478920292439</v>
      </c>
      <c r="L5324" s="184">
        <v>3.6931052904459111E-2</v>
      </c>
      <c r="M5324" s="184">
        <v>1521.72862134514</v>
      </c>
      <c r="N5324" s="184">
        <v>0.1996761358373656</v>
      </c>
      <c r="O5324" s="184">
        <v>0.11066961310871194</v>
      </c>
      <c r="P5324" s="184">
        <v>9.57598322913778E-2</v>
      </c>
      <c r="Q5324" s="184">
        <v>1.4909780817334139E-2</v>
      </c>
    </row>
    <row r="5325" spans="1:17" x14ac:dyDescent="0.2">
      <c r="A5325" s="187" t="str">
        <f>B5325&amp;C5325&amp;D5325&amp;E5325</f>
        <v>201115A17HOM15</v>
      </c>
      <c r="B5325" s="184">
        <v>2011</v>
      </c>
      <c r="C5325" s="184" t="s">
        <v>0</v>
      </c>
      <c r="D5325" s="184" t="s">
        <v>19</v>
      </c>
      <c r="E5325" s="184">
        <v>15</v>
      </c>
      <c r="F5325" s="184">
        <v>55153</v>
      </c>
      <c r="G5325" s="184">
        <v>0.3</v>
      </c>
      <c r="H5325" s="184">
        <v>0.16952840280673762</v>
      </c>
      <c r="I5325" s="184">
        <v>0.11866988196471634</v>
      </c>
      <c r="J5325" s="184">
        <v>4.7449821405907207E-2</v>
      </c>
      <c r="K5325" s="184">
        <v>6.4402661686580973E-2</v>
      </c>
      <c r="L5325" s="184">
        <v>0.91186336192047579</v>
      </c>
      <c r="M5325" s="184">
        <v>335.6764705882353</v>
      </c>
      <c r="N5325" s="184">
        <v>7.7983065291099302E-2</v>
      </c>
      <c r="O5325" s="184">
        <v>1.3562272224539009E-2</v>
      </c>
      <c r="P5325" s="184">
        <v>1.3562272224539009E-2</v>
      </c>
      <c r="Q5325" s="184">
        <v>0</v>
      </c>
    </row>
    <row r="5326" spans="1:17" x14ac:dyDescent="0.2">
      <c r="A5326" s="187" t="str">
        <f>B5326&amp;C5326&amp;D5326&amp;E5326</f>
        <v>201115A17MUL15</v>
      </c>
      <c r="B5326" s="184">
        <v>2011</v>
      </c>
      <c r="C5326" s="184" t="s">
        <v>0</v>
      </c>
      <c r="D5326" s="184" t="s">
        <v>21</v>
      </c>
      <c r="E5326" s="184">
        <v>15</v>
      </c>
      <c r="F5326" s="184">
        <v>65997</v>
      </c>
      <c r="G5326" s="184">
        <v>0.42227240313762776</v>
      </c>
      <c r="H5326" s="184">
        <v>0.12749064351409914</v>
      </c>
      <c r="I5326" s="184">
        <v>7.3654863099837875E-2</v>
      </c>
      <c r="J5326" s="184">
        <v>9.9125717835659197E-2</v>
      </c>
      <c r="K5326" s="184">
        <v>9.9125717835659197E-2</v>
      </c>
      <c r="L5326" s="184">
        <v>0.86688788884343226</v>
      </c>
      <c r="M5326" s="184">
        <v>390.89815021172274</v>
      </c>
      <c r="N5326" s="184">
        <v>3.9668469778929343E-2</v>
      </c>
      <c r="O5326" s="184">
        <v>1.1333848508265527E-2</v>
      </c>
      <c r="P5326" s="184">
        <v>1.1333848508265527E-2</v>
      </c>
      <c r="Q5326" s="184">
        <v>0</v>
      </c>
    </row>
    <row r="5327" spans="1:17" x14ac:dyDescent="0.2">
      <c r="A5327" s="187" t="str">
        <f>B5327&amp;C5327&amp;D5327&amp;E5327</f>
        <v>201115A29HOM15</v>
      </c>
      <c r="B5327" s="184">
        <v>2011</v>
      </c>
      <c r="C5327" s="184" t="s">
        <v>3</v>
      </c>
      <c r="D5327" s="184" t="s">
        <v>19</v>
      </c>
      <c r="E5327" s="184">
        <v>15</v>
      </c>
      <c r="F5327" s="184">
        <v>280437</v>
      </c>
      <c r="G5327" s="184">
        <v>0.13893660747220318</v>
      </c>
      <c r="H5327" s="184">
        <v>0.67669387420347527</v>
      </c>
      <c r="I5327" s="184">
        <v>0.58267632302442263</v>
      </c>
      <c r="J5327" s="184">
        <v>6.532304938364053E-2</v>
      </c>
      <c r="K5327" s="184">
        <v>0.12333607904805714</v>
      </c>
      <c r="L5327" s="184">
        <v>0.41265596194510712</v>
      </c>
      <c r="M5327" s="184">
        <v>857.81901671305616</v>
      </c>
      <c r="N5327" s="184">
        <v>0.29058583086795581</v>
      </c>
      <c r="O5327" s="184">
        <v>0.13359845074247167</v>
      </c>
      <c r="P5327" s="184">
        <v>0.13226214466406552</v>
      </c>
      <c r="Q5327" s="184">
        <v>1.3363060784061514E-3</v>
      </c>
    </row>
    <row r="5328" spans="1:17" x14ac:dyDescent="0.2">
      <c r="A5328" s="187" t="str">
        <f>B5328&amp;C5328&amp;D5328&amp;E5328</f>
        <v>201115A29MUL15</v>
      </c>
      <c r="B5328" s="184">
        <v>2011</v>
      </c>
      <c r="C5328" s="184" t="s">
        <v>3</v>
      </c>
      <c r="D5328" s="184" t="s">
        <v>21</v>
      </c>
      <c r="E5328" s="184">
        <v>15</v>
      </c>
      <c r="F5328" s="184">
        <v>297444</v>
      </c>
      <c r="G5328" s="184">
        <v>0.27798736076881775</v>
      </c>
      <c r="H5328" s="184">
        <v>0.48836755826306799</v>
      </c>
      <c r="I5328" s="184">
        <v>0.35260754965640589</v>
      </c>
      <c r="J5328" s="184">
        <v>0.21307204045131184</v>
      </c>
      <c r="K5328" s="184">
        <v>0.29603219429539679</v>
      </c>
      <c r="L5328" s="184">
        <v>0.43559459931953576</v>
      </c>
      <c r="M5328" s="184">
        <v>793.94212512293518</v>
      </c>
      <c r="N5328" s="184">
        <v>0.15976074575199239</v>
      </c>
      <c r="O5328" s="184">
        <v>5.6610946083691889E-2</v>
      </c>
      <c r="P5328" s="184">
        <v>5.3468883827798838E-2</v>
      </c>
      <c r="Q5328" s="184">
        <v>3.1420622558930487E-3</v>
      </c>
    </row>
    <row r="5329" spans="1:17" x14ac:dyDescent="0.2">
      <c r="A5329" s="187" t="str">
        <f>B5329&amp;C5329&amp;D5329&amp;E5329</f>
        <v>201118A24HOM15</v>
      </c>
      <c r="B5329" s="184">
        <v>2011</v>
      </c>
      <c r="C5329" s="184" t="s">
        <v>1</v>
      </c>
      <c r="D5329" s="184" t="s">
        <v>19</v>
      </c>
      <c r="E5329" s="184">
        <v>15</v>
      </c>
      <c r="F5329" s="184">
        <v>126376</v>
      </c>
      <c r="G5329" s="184">
        <v>0.18353662571409665</v>
      </c>
      <c r="H5329" s="184">
        <v>0.71749382794201433</v>
      </c>
      <c r="I5329" s="184">
        <v>0.58580743179084638</v>
      </c>
      <c r="J5329" s="184">
        <v>6.9506868392732804E-2</v>
      </c>
      <c r="K5329" s="184">
        <v>0.14053301259732862</v>
      </c>
      <c r="L5329" s="184">
        <v>0.4156722795467494</v>
      </c>
      <c r="M5329" s="184">
        <v>672.84406632130174</v>
      </c>
      <c r="N5329" s="184">
        <v>0.30963871652838204</v>
      </c>
      <c r="O5329" s="184">
        <v>0.127404131897392</v>
      </c>
      <c r="P5329" s="184">
        <v>0.127404131897392</v>
      </c>
      <c r="Q5329" s="184">
        <v>0</v>
      </c>
    </row>
    <row r="5330" spans="1:17" x14ac:dyDescent="0.2">
      <c r="A5330" s="187" t="str">
        <f>B5330&amp;C5330&amp;D5330&amp;E5330</f>
        <v>201118A24MUL15</v>
      </c>
      <c r="B5330" s="184">
        <v>2011</v>
      </c>
      <c r="C5330" s="184" t="s">
        <v>1</v>
      </c>
      <c r="D5330" s="184" t="s">
        <v>21</v>
      </c>
      <c r="E5330" s="184">
        <v>15</v>
      </c>
      <c r="F5330" s="184">
        <v>135919</v>
      </c>
      <c r="G5330" s="184">
        <v>0.34565392268936024</v>
      </c>
      <c r="H5330" s="184">
        <v>0.52131784371574241</v>
      </c>
      <c r="I5330" s="184">
        <v>0.34112228606743722</v>
      </c>
      <c r="J5330" s="184">
        <v>0.24070954024087876</v>
      </c>
      <c r="K5330" s="184">
        <v>0.35212884144232964</v>
      </c>
      <c r="L5330" s="184">
        <v>0.40028987853059544</v>
      </c>
      <c r="M5330" s="184">
        <v>694.35451438210225</v>
      </c>
      <c r="N5330" s="184">
        <v>0.14443896732612807</v>
      </c>
      <c r="O5330" s="184">
        <v>4.8146322442042686E-2</v>
      </c>
      <c r="P5330" s="184">
        <v>4.5402040921431144E-2</v>
      </c>
      <c r="Q5330" s="184">
        <v>2.7442815206115407E-3</v>
      </c>
    </row>
    <row r="5331" spans="1:17" x14ac:dyDescent="0.2">
      <c r="A5331" s="187" t="str">
        <f>B5331&amp;C5331&amp;D5331&amp;E5331</f>
        <v>201125A29HOM15</v>
      </c>
      <c r="B5331" s="184">
        <v>2011</v>
      </c>
      <c r="C5331" s="184" t="s">
        <v>2</v>
      </c>
      <c r="D5331" s="184" t="s">
        <v>19</v>
      </c>
      <c r="E5331" s="184">
        <v>15</v>
      </c>
      <c r="F5331" s="184">
        <v>98908</v>
      </c>
      <c r="G5331" s="184">
        <v>7.7095358010384862E-2</v>
      </c>
      <c r="H5331" s="184">
        <v>0.90736846362276058</v>
      </c>
      <c r="I5331" s="184">
        <v>0.83741456707243089</v>
      </c>
      <c r="J5331" s="184">
        <v>6.9943786144700121E-2</v>
      </c>
      <c r="K5331" s="184">
        <v>0.13422574513689489</v>
      </c>
      <c r="L5331" s="184">
        <v>0.1304343430258422</v>
      </c>
      <c r="M5331" s="184">
        <v>1068.3828871953945</v>
      </c>
      <c r="N5331" s="184">
        <v>0.38518683906062884</v>
      </c>
      <c r="O5331" s="184">
        <v>0.20871983274808695</v>
      </c>
      <c r="P5331" s="184">
        <v>0.20492418860494854</v>
      </c>
      <c r="Q5331" s="184">
        <v>3.795644143138409E-3</v>
      </c>
    </row>
    <row r="5332" spans="1:17" x14ac:dyDescent="0.2">
      <c r="A5332" s="187" t="str">
        <f>B5332&amp;C5332&amp;D5332&amp;E5332</f>
        <v>201125A29MUL15</v>
      </c>
      <c r="B5332" s="184">
        <v>2011</v>
      </c>
      <c r="C5332" s="184" t="s">
        <v>2</v>
      </c>
      <c r="D5332" s="184" t="s">
        <v>21</v>
      </c>
      <c r="E5332" s="184">
        <v>15</v>
      </c>
      <c r="F5332" s="184">
        <v>95528</v>
      </c>
      <c r="G5332" s="184">
        <v>0.18693458198845297</v>
      </c>
      <c r="H5332" s="184">
        <v>0.69080269659157523</v>
      </c>
      <c r="I5332" s="184">
        <v>0.56166778326773303</v>
      </c>
      <c r="J5332" s="184">
        <v>0.25247047985930826</v>
      </c>
      <c r="K5332" s="184">
        <v>0.35225274265136924</v>
      </c>
      <c r="L5332" s="184">
        <v>0.18786115065739889</v>
      </c>
      <c r="M5332" s="184">
        <v>919.59283875217056</v>
      </c>
      <c r="N5332" s="184">
        <v>0.26473395496166391</v>
      </c>
      <c r="O5332" s="184">
        <v>0.10001992846729109</v>
      </c>
      <c r="P5332" s="184">
        <v>9.413578628292131E-2</v>
      </c>
      <c r="Q5332" s="184">
        <v>5.8841421843697887E-3</v>
      </c>
    </row>
    <row r="5333" spans="1:17" x14ac:dyDescent="0.2">
      <c r="A5333" s="187" t="str">
        <f>B5333&amp;C5333&amp;D5333&amp;E5333</f>
        <v>201130EMAHOM15</v>
      </c>
      <c r="B5333" s="184">
        <v>2011</v>
      </c>
      <c r="C5333" s="184" t="s">
        <v>4</v>
      </c>
      <c r="D5333" s="184" t="s">
        <v>19</v>
      </c>
      <c r="E5333" s="184">
        <v>15</v>
      </c>
      <c r="F5333" s="184">
        <v>462154</v>
      </c>
      <c r="G5333" s="184">
        <v>4.4699224712518359E-2</v>
      </c>
      <c r="H5333" s="184">
        <v>0.82360641690864955</v>
      </c>
      <c r="I5333" s="184">
        <v>0.78679184860457774</v>
      </c>
      <c r="J5333" s="184">
        <v>0.17194268577140953</v>
      </c>
      <c r="K5333" s="184">
        <v>0.20633165568187228</v>
      </c>
      <c r="L5333" s="184">
        <v>4.1667928872194115E-2</v>
      </c>
      <c r="M5333" s="184">
        <v>1522.3499777005775</v>
      </c>
      <c r="N5333" s="184">
        <v>0.42439275051548181</v>
      </c>
      <c r="O5333" s="184">
        <v>0.30238563459007545</v>
      </c>
      <c r="P5333" s="184">
        <v>0.27644134348324767</v>
      </c>
      <c r="Q5333" s="184">
        <v>2.5944291106827777E-2</v>
      </c>
    </row>
    <row r="5334" spans="1:17" x14ac:dyDescent="0.2">
      <c r="A5334" s="187" t="str">
        <f>B5334&amp;C5334&amp;D5334&amp;E5334</f>
        <v>201130EMAMUL15</v>
      </c>
      <c r="B5334" s="184">
        <v>2011</v>
      </c>
      <c r="C5334" s="184" t="s">
        <v>4</v>
      </c>
      <c r="D5334" s="184" t="s">
        <v>21</v>
      </c>
      <c r="E5334" s="184">
        <v>15</v>
      </c>
      <c r="F5334" s="184">
        <v>564234</v>
      </c>
      <c r="G5334" s="184">
        <v>9.9014034049313873E-2</v>
      </c>
      <c r="H5334" s="184">
        <v>0.56892175941187517</v>
      </c>
      <c r="I5334" s="184">
        <v>0.5125905209540722</v>
      </c>
      <c r="J5334" s="184">
        <v>0.42014306121219208</v>
      </c>
      <c r="K5334" s="184">
        <v>0.47283042142089982</v>
      </c>
      <c r="L5334" s="184">
        <v>4.5066408617701163E-2</v>
      </c>
      <c r="M5334" s="184">
        <v>1132.3012404538031</v>
      </c>
      <c r="N5334" s="184">
        <v>0.23666248262559214</v>
      </c>
      <c r="O5334" s="184">
        <v>0.15644235951550223</v>
      </c>
      <c r="P5334" s="184">
        <v>0.14517381499446855</v>
      </c>
      <c r="Q5334" s="184">
        <v>1.1268544521033671E-2</v>
      </c>
    </row>
    <row r="5335" spans="1:17" x14ac:dyDescent="0.2">
      <c r="A5335" s="187" t="str">
        <f>B5335&amp;C5335&amp;D5335&amp;E5335</f>
        <v>201115A17HOM23</v>
      </c>
      <c r="B5335" s="184">
        <v>2011</v>
      </c>
      <c r="C5335" s="184" t="s">
        <v>0</v>
      </c>
      <c r="D5335" s="184" t="s">
        <v>19</v>
      </c>
      <c r="E5335" s="184">
        <v>23</v>
      </c>
      <c r="F5335" s="184">
        <v>100930</v>
      </c>
      <c r="G5335" s="184">
        <v>0.20255474452554745</v>
      </c>
      <c r="H5335" s="184">
        <v>0.23346874071138413</v>
      </c>
      <c r="I5335" s="184">
        <v>0.18617853958188843</v>
      </c>
      <c r="J5335" s="184">
        <v>7.2525512731596159E-2</v>
      </c>
      <c r="K5335" s="184">
        <v>7.5686119092440302E-2</v>
      </c>
      <c r="L5335" s="184">
        <v>0.87381353413256713</v>
      </c>
      <c r="M5335" s="184">
        <v>312.63871002075462</v>
      </c>
      <c r="N5335" s="184">
        <v>0.1072921827008818</v>
      </c>
      <c r="O5335" s="184">
        <v>3.7867829188546517E-2</v>
      </c>
      <c r="P5335" s="184">
        <v>3.7867829188546517E-2</v>
      </c>
      <c r="Q5335" s="184">
        <v>0</v>
      </c>
    </row>
    <row r="5336" spans="1:17" x14ac:dyDescent="0.2">
      <c r="A5336" s="187" t="str">
        <f>B5336&amp;C5336&amp;D5336&amp;E5336</f>
        <v>201115A17MUL23</v>
      </c>
      <c r="B5336" s="184">
        <v>2011</v>
      </c>
      <c r="C5336" s="184" t="s">
        <v>0</v>
      </c>
      <c r="D5336" s="184" t="s">
        <v>21</v>
      </c>
      <c r="E5336" s="184">
        <v>23</v>
      </c>
      <c r="F5336" s="184">
        <v>98708</v>
      </c>
      <c r="G5336" s="184">
        <v>0.29400172435028943</v>
      </c>
      <c r="H5336" s="184">
        <v>0.16450540989585444</v>
      </c>
      <c r="I5336" s="184">
        <v>0.11614053572152207</v>
      </c>
      <c r="J5336" s="184">
        <v>0.12260404425173238</v>
      </c>
      <c r="K5336" s="184">
        <v>0.13872229201280545</v>
      </c>
      <c r="L5336" s="184">
        <v>0.82255744215261173</v>
      </c>
      <c r="M5336" s="184">
        <v>239.25654221912072</v>
      </c>
      <c r="N5336" s="184">
        <v>4.1952020099687966E-2</v>
      </c>
      <c r="O5336" s="184">
        <v>1.2896624387081088E-2</v>
      </c>
      <c r="P5336" s="184">
        <v>1.2896624387081088E-2</v>
      </c>
      <c r="Q5336" s="184">
        <v>0</v>
      </c>
    </row>
    <row r="5337" spans="1:17" x14ac:dyDescent="0.2">
      <c r="A5337" s="187" t="str">
        <f>B5337&amp;C5337&amp;D5337&amp;E5337</f>
        <v>201115A29HOM23</v>
      </c>
      <c r="B5337" s="184">
        <v>2011</v>
      </c>
      <c r="C5337" s="184" t="s">
        <v>3</v>
      </c>
      <c r="D5337" s="184" t="s">
        <v>19</v>
      </c>
      <c r="E5337" s="184">
        <v>23</v>
      </c>
      <c r="F5337" s="184">
        <v>505316</v>
      </c>
      <c r="G5337" s="184">
        <v>8.573202153079533E-2</v>
      </c>
      <c r="H5337" s="184">
        <v>0.69817104544483055</v>
      </c>
      <c r="I5337" s="184">
        <v>0.6383154303445765</v>
      </c>
      <c r="J5337" s="184">
        <v>9.3893721948246245E-2</v>
      </c>
      <c r="K5337" s="184">
        <v>0.13296630227422049</v>
      </c>
      <c r="L5337" s="184">
        <v>0.34718077401071806</v>
      </c>
      <c r="M5337" s="184">
        <v>729.40542222945157</v>
      </c>
      <c r="N5337" s="184">
        <v>0.24477389543431655</v>
      </c>
      <c r="O5337" s="184">
        <v>6.6864416519047787E-2</v>
      </c>
      <c r="P5337" s="184">
        <v>6.3711911357340723E-2</v>
      </c>
      <c r="Q5337" s="184">
        <v>3.1525051617070686E-3</v>
      </c>
    </row>
    <row r="5338" spans="1:17" x14ac:dyDescent="0.2">
      <c r="A5338" s="187" t="str">
        <f>B5338&amp;C5338&amp;D5338&amp;E5338</f>
        <v>201115A29MUL23</v>
      </c>
      <c r="B5338" s="184">
        <v>2011</v>
      </c>
      <c r="C5338" s="184" t="s">
        <v>3</v>
      </c>
      <c r="D5338" s="184" t="s">
        <v>21</v>
      </c>
      <c r="E5338" s="184">
        <v>23</v>
      </c>
      <c r="F5338" s="184">
        <v>516170</v>
      </c>
      <c r="G5338" s="184">
        <v>0.15214500882933416</v>
      </c>
      <c r="H5338" s="184">
        <v>0.5595249627060852</v>
      </c>
      <c r="I5338" s="184">
        <v>0.47439603231493499</v>
      </c>
      <c r="J5338" s="184">
        <v>0.22887227076350813</v>
      </c>
      <c r="K5338" s="184">
        <v>0.29487765658600851</v>
      </c>
      <c r="L5338" s="184">
        <v>0.33435689792122752</v>
      </c>
      <c r="M5338" s="184">
        <v>668.5762414436839</v>
      </c>
      <c r="N5338" s="184">
        <v>0.19876631281840529</v>
      </c>
      <c r="O5338" s="184">
        <v>5.6797298449943009E-2</v>
      </c>
      <c r="P5338" s="184">
        <v>5.432953637865124E-2</v>
      </c>
      <c r="Q5338" s="184">
        <v>2.467762071291766E-3</v>
      </c>
    </row>
    <row r="5339" spans="1:17" x14ac:dyDescent="0.2">
      <c r="A5339" s="187" t="str">
        <f>B5339&amp;C5339&amp;D5339&amp;E5339</f>
        <v>201118A24HOM23</v>
      </c>
      <c r="B5339" s="184">
        <v>2011</v>
      </c>
      <c r="C5339" s="184" t="s">
        <v>1</v>
      </c>
      <c r="D5339" s="184" t="s">
        <v>19</v>
      </c>
      <c r="E5339" s="184">
        <v>23</v>
      </c>
      <c r="F5339" s="184">
        <v>241685</v>
      </c>
      <c r="G5339" s="184">
        <v>9.5825878568028489E-2</v>
      </c>
      <c r="H5339" s="184">
        <v>0.75622814820944617</v>
      </c>
      <c r="I5339" s="184">
        <v>0.68376192150940274</v>
      </c>
      <c r="J5339" s="184">
        <v>0.11465337112356994</v>
      </c>
      <c r="K5339" s="184">
        <v>0.16735833833295405</v>
      </c>
      <c r="L5339" s="184">
        <v>0.2990545544820738</v>
      </c>
      <c r="M5339" s="184">
        <v>645.56689563130567</v>
      </c>
      <c r="N5339" s="184">
        <v>0.2585119693743112</v>
      </c>
      <c r="O5339" s="184">
        <v>5.9333128941110182E-2</v>
      </c>
      <c r="P5339" s="184">
        <v>5.8015627718899926E-2</v>
      </c>
      <c r="Q5339" s="184">
        <v>1.3175012222102532E-3</v>
      </c>
    </row>
    <row r="5340" spans="1:17" x14ac:dyDescent="0.2">
      <c r="A5340" s="187" t="str">
        <f>B5340&amp;C5340&amp;D5340&amp;E5340</f>
        <v>201118A24MUL23</v>
      </c>
      <c r="B5340" s="184">
        <v>2011</v>
      </c>
      <c r="C5340" s="184" t="s">
        <v>1</v>
      </c>
      <c r="D5340" s="184" t="s">
        <v>21</v>
      </c>
      <c r="E5340" s="184">
        <v>23</v>
      </c>
      <c r="F5340" s="184">
        <v>238183</v>
      </c>
      <c r="G5340" s="184">
        <v>0.19183830945112665</v>
      </c>
      <c r="H5340" s="184">
        <v>0.62027516657360093</v>
      </c>
      <c r="I5340" s="184">
        <v>0.50128262722360539</v>
      </c>
      <c r="J5340" s="184">
        <v>0.23664577236830503</v>
      </c>
      <c r="K5340" s="184">
        <v>0.33290369169923967</v>
      </c>
      <c r="L5340" s="184">
        <v>0.30483283861568627</v>
      </c>
      <c r="M5340" s="184">
        <v>567.19449218187822</v>
      </c>
      <c r="N5340" s="184">
        <v>0.21279297080276627</v>
      </c>
      <c r="O5340" s="184">
        <v>4.2835221659344586E-2</v>
      </c>
      <c r="P5340" s="184">
        <v>4.1498328884030856E-2</v>
      </c>
      <c r="Q5340" s="184">
        <v>1.3368927753137285E-3</v>
      </c>
    </row>
    <row r="5341" spans="1:17" x14ac:dyDescent="0.2">
      <c r="A5341" s="187" t="str">
        <f>B5341&amp;C5341&amp;D5341&amp;E5341</f>
        <v>201125A29HOM23</v>
      </c>
      <c r="B5341" s="184">
        <v>2011</v>
      </c>
      <c r="C5341" s="184" t="s">
        <v>2</v>
      </c>
      <c r="D5341" s="184" t="s">
        <v>19</v>
      </c>
      <c r="E5341" s="184">
        <v>23</v>
      </c>
      <c r="F5341" s="184">
        <v>162701</v>
      </c>
      <c r="G5341" s="184">
        <v>5.4340998470613938E-2</v>
      </c>
      <c r="H5341" s="184">
        <v>0.90020344066723623</v>
      </c>
      <c r="I5341" s="184">
        <v>0.85128548687469652</v>
      </c>
      <c r="J5341" s="184">
        <v>7.6311762066612984E-2</v>
      </c>
      <c r="K5341" s="184">
        <v>0.11741169384330766</v>
      </c>
      <c r="L5341" s="184">
        <v>9.1978537316918768E-2</v>
      </c>
      <c r="M5341" s="184">
        <v>885.90226028542554</v>
      </c>
      <c r="N5341" s="184">
        <v>0.30980650564717765</v>
      </c>
      <c r="O5341" s="184">
        <v>9.6082078062839471E-2</v>
      </c>
      <c r="P5341" s="184">
        <v>8.8242539197694328E-2</v>
      </c>
      <c r="Q5341" s="184">
        <v>7.8395388651451518E-3</v>
      </c>
    </row>
    <row r="5342" spans="1:17" x14ac:dyDescent="0.2">
      <c r="A5342" s="187" t="str">
        <f>B5342&amp;C5342&amp;D5342&amp;E5342</f>
        <v>201125A29MUL23</v>
      </c>
      <c r="B5342" s="184">
        <v>2011</v>
      </c>
      <c r="C5342" s="184" t="s">
        <v>2</v>
      </c>
      <c r="D5342" s="184" t="s">
        <v>21</v>
      </c>
      <c r="E5342" s="184">
        <v>23</v>
      </c>
      <c r="F5342" s="184">
        <v>179279</v>
      </c>
      <c r="G5342" s="184">
        <v>8.6715852378778047E-2</v>
      </c>
      <c r="H5342" s="184">
        <v>0.69630575806424622</v>
      </c>
      <c r="I5342" s="184">
        <v>0.63592501073745389</v>
      </c>
      <c r="J5342" s="184">
        <v>0.27705420043619161</v>
      </c>
      <c r="K5342" s="184">
        <v>0.3303342834353159</v>
      </c>
      <c r="L5342" s="184">
        <v>0.10478639439086564</v>
      </c>
      <c r="M5342" s="184">
        <v>820.17127656711193</v>
      </c>
      <c r="N5342" s="184">
        <v>0.26649523926394059</v>
      </c>
      <c r="O5342" s="184">
        <v>9.9492969059399042E-2</v>
      </c>
      <c r="P5342" s="184">
        <v>9.4166076339113891E-2</v>
      </c>
      <c r="Q5342" s="184">
        <v>5.326892720285142E-3</v>
      </c>
    </row>
    <row r="5343" spans="1:17" x14ac:dyDescent="0.2">
      <c r="A5343" s="187" t="str">
        <f>B5343&amp;C5343&amp;D5343&amp;E5343</f>
        <v>201130EMAHOM23</v>
      </c>
      <c r="B5343" s="184">
        <v>2011</v>
      </c>
      <c r="C5343" s="184" t="s">
        <v>4</v>
      </c>
      <c r="D5343" s="184" t="s">
        <v>19</v>
      </c>
      <c r="E5343" s="184">
        <v>23</v>
      </c>
      <c r="F5343" s="184">
        <v>824087</v>
      </c>
      <c r="G5343" s="184">
        <v>2.3831198983332517E-2</v>
      </c>
      <c r="H5343" s="184">
        <v>0.79444039282260248</v>
      </c>
      <c r="I5343" s="184">
        <v>0.77550792574085015</v>
      </c>
      <c r="J5343" s="184">
        <v>0.20324189072270282</v>
      </c>
      <c r="K5343" s="184">
        <v>0.22140259462896514</v>
      </c>
      <c r="L5343" s="184">
        <v>2.8590427952388524E-2</v>
      </c>
      <c r="M5343" s="184">
        <v>1403.1274992395781</v>
      </c>
      <c r="N5343" s="184">
        <v>0.39706282461253906</v>
      </c>
      <c r="O5343" s="184">
        <v>0.26069902187691779</v>
      </c>
      <c r="P5343" s="184">
        <v>0.23272301804104531</v>
      </c>
      <c r="Q5343" s="184">
        <v>2.7976003835872485E-2</v>
      </c>
    </row>
    <row r="5344" spans="1:17" x14ac:dyDescent="0.2">
      <c r="A5344" s="187" t="str">
        <f>B5344&amp;C5344&amp;D5344&amp;E5344</f>
        <v>201130EMAMUL23</v>
      </c>
      <c r="B5344" s="184">
        <v>2011</v>
      </c>
      <c r="C5344" s="184" t="s">
        <v>4</v>
      </c>
      <c r="D5344" s="184" t="s">
        <v>21</v>
      </c>
      <c r="E5344" s="184">
        <v>23</v>
      </c>
      <c r="F5344" s="184">
        <v>1023743</v>
      </c>
      <c r="G5344" s="184">
        <v>4.5145262300861799E-2</v>
      </c>
      <c r="H5344" s="184">
        <v>0.53748450538855941</v>
      </c>
      <c r="I5344" s="184">
        <v>0.51321962641014396</v>
      </c>
      <c r="J5344" s="184">
        <v>0.45629420665147408</v>
      </c>
      <c r="K5344" s="184">
        <v>0.47838275817270548</v>
      </c>
      <c r="L5344" s="184">
        <v>2.7679798543189062E-2</v>
      </c>
      <c r="M5344" s="184">
        <v>1033.7880047597409</v>
      </c>
      <c r="N5344" s="184">
        <v>0.23099801718440185</v>
      </c>
      <c r="O5344" s="184">
        <v>0.15379629014028323</v>
      </c>
      <c r="P5344" s="184">
        <v>0.13854777334110294</v>
      </c>
      <c r="Q5344" s="184">
        <v>1.5248516799180279E-2</v>
      </c>
    </row>
    <row r="5345" spans="1:17" x14ac:dyDescent="0.2">
      <c r="A5345" s="187" t="str">
        <f>B5345&amp;C5345&amp;D5345&amp;E5345</f>
        <v>201115A17HOM26</v>
      </c>
      <c r="B5345" s="184">
        <v>2011</v>
      </c>
      <c r="C5345" s="184" t="s">
        <v>0</v>
      </c>
      <c r="D5345" s="184" t="s">
        <v>19</v>
      </c>
      <c r="E5345" s="184">
        <v>26</v>
      </c>
      <c r="F5345" s="184">
        <v>100571</v>
      </c>
      <c r="G5345" s="184">
        <v>0.43393737415816147</v>
      </c>
      <c r="H5345" s="184">
        <v>0.14321225800678128</v>
      </c>
      <c r="I5345" s="184">
        <v>8.1067106820057466E-2</v>
      </c>
      <c r="J5345" s="184">
        <v>9.1885334738642355E-2</v>
      </c>
      <c r="K5345" s="184">
        <v>0.10537828996430383</v>
      </c>
      <c r="L5345" s="184">
        <v>0.85136868480973638</v>
      </c>
      <c r="M5345" s="184">
        <v>408.04902105108198</v>
      </c>
      <c r="N5345" s="184">
        <v>7.0248878901472592E-2</v>
      </c>
      <c r="O5345" s="184">
        <v>2.7015740123892573E-2</v>
      </c>
      <c r="P5345" s="184">
        <v>2.7015740123892573E-2</v>
      </c>
      <c r="Q5345" s="184">
        <v>0</v>
      </c>
    </row>
    <row r="5346" spans="1:17" x14ac:dyDescent="0.2">
      <c r="A5346" s="187" t="str">
        <f>B5346&amp;C5346&amp;D5346&amp;E5346</f>
        <v>201115A17MUL26</v>
      </c>
      <c r="B5346" s="184">
        <v>2011</v>
      </c>
      <c r="C5346" s="184" t="s">
        <v>0</v>
      </c>
      <c r="D5346" s="184" t="s">
        <v>21</v>
      </c>
      <c r="E5346" s="184">
        <v>26</v>
      </c>
      <c r="F5346" s="184">
        <v>93239</v>
      </c>
      <c r="G5346" s="184">
        <v>0.42858644245927485</v>
      </c>
      <c r="H5346" s="184">
        <v>0.10204957153122621</v>
      </c>
      <c r="I5346" s="184">
        <v>5.8312508714164671E-2</v>
      </c>
      <c r="J5346" s="184">
        <v>0.16908160748184772</v>
      </c>
      <c r="K5346" s="184">
        <v>0.18657428758352193</v>
      </c>
      <c r="L5346" s="184">
        <v>0.79300507298448075</v>
      </c>
      <c r="M5346" s="184">
        <v>415.95475446018025</v>
      </c>
      <c r="N5346" s="184">
        <v>3.7902594407919432E-2</v>
      </c>
      <c r="O5346" s="184">
        <v>5.8344684091420976E-3</v>
      </c>
      <c r="P5346" s="184">
        <v>5.8344684091420976E-3</v>
      </c>
      <c r="Q5346" s="184">
        <v>0</v>
      </c>
    </row>
    <row r="5347" spans="1:17" x14ac:dyDescent="0.2">
      <c r="A5347" s="187" t="str">
        <f>B5347&amp;C5347&amp;D5347&amp;E5347</f>
        <v>201115A29HOM26</v>
      </c>
      <c r="B5347" s="184">
        <v>2011</v>
      </c>
      <c r="C5347" s="184" t="s">
        <v>3</v>
      </c>
      <c r="D5347" s="184" t="s">
        <v>19</v>
      </c>
      <c r="E5347" s="184">
        <v>26</v>
      </c>
      <c r="F5347" s="184">
        <v>458025</v>
      </c>
      <c r="G5347" s="184">
        <v>0.15623225464819351</v>
      </c>
      <c r="H5347" s="184">
        <v>0.62670596583155946</v>
      </c>
      <c r="I5347" s="184">
        <v>0.52879427978822113</v>
      </c>
      <c r="J5347" s="184">
        <v>0.12522023906991978</v>
      </c>
      <c r="K5347" s="184">
        <v>0.18573658643087168</v>
      </c>
      <c r="L5347" s="184">
        <v>0.36973527645870857</v>
      </c>
      <c r="M5347" s="184">
        <v>859.55332626409199</v>
      </c>
      <c r="N5347" s="184">
        <v>0.22904470419335707</v>
      </c>
      <c r="O5347" s="184">
        <v>7.0197860974269971E-2</v>
      </c>
      <c r="P5347" s="184">
        <v>6.7228086147543317E-2</v>
      </c>
      <c r="Q5347" s="184">
        <v>2.9697748267266603E-3</v>
      </c>
    </row>
    <row r="5348" spans="1:17" x14ac:dyDescent="0.2">
      <c r="A5348" s="187" t="str">
        <f>B5348&amp;C5348&amp;D5348&amp;E5348</f>
        <v>201115A29MUL26</v>
      </c>
      <c r="B5348" s="184">
        <v>2011</v>
      </c>
      <c r="C5348" s="184" t="s">
        <v>3</v>
      </c>
      <c r="D5348" s="184" t="s">
        <v>21</v>
      </c>
      <c r="E5348" s="184">
        <v>26</v>
      </c>
      <c r="F5348" s="184">
        <v>483059</v>
      </c>
      <c r="G5348" s="184">
        <v>0.2371985987005043</v>
      </c>
      <c r="H5348" s="184">
        <v>0.48396365661337437</v>
      </c>
      <c r="I5348" s="184">
        <v>0.36916815544270992</v>
      </c>
      <c r="J5348" s="184">
        <v>0.28643292020229411</v>
      </c>
      <c r="K5348" s="184">
        <v>0.37196284511829819</v>
      </c>
      <c r="L5348" s="184">
        <v>0.33933950097193094</v>
      </c>
      <c r="M5348" s="184">
        <v>785.14978649463001</v>
      </c>
      <c r="N5348" s="184">
        <v>0.15309517056922653</v>
      </c>
      <c r="O5348" s="184">
        <v>3.0400013248899203E-2</v>
      </c>
      <c r="P5348" s="184">
        <v>2.9836935032780676E-2</v>
      </c>
      <c r="Q5348" s="184">
        <v>5.6307821611852797E-4</v>
      </c>
    </row>
    <row r="5349" spans="1:17" x14ac:dyDescent="0.2">
      <c r="A5349" s="187" t="str">
        <f>B5349&amp;C5349&amp;D5349&amp;E5349</f>
        <v>201118A24HOM26</v>
      </c>
      <c r="B5349" s="184">
        <v>2011</v>
      </c>
      <c r="C5349" s="184" t="s">
        <v>1</v>
      </c>
      <c r="D5349" s="184" t="s">
        <v>19</v>
      </c>
      <c r="E5349" s="184">
        <v>26</v>
      </c>
      <c r="F5349" s="184">
        <v>209848</v>
      </c>
      <c r="G5349" s="184">
        <v>0.17589791927519308</v>
      </c>
      <c r="H5349" s="184">
        <v>0.67745225115321561</v>
      </c>
      <c r="I5349" s="184">
        <v>0.55828980976706954</v>
      </c>
      <c r="J5349" s="184">
        <v>0.15932484464946056</v>
      </c>
      <c r="K5349" s="184">
        <v>0.23184876672639243</v>
      </c>
      <c r="L5349" s="184">
        <v>0.31478975258282182</v>
      </c>
      <c r="M5349" s="184">
        <v>748.86143566354156</v>
      </c>
      <c r="N5349" s="184">
        <v>0.2301992039496345</v>
      </c>
      <c r="O5349" s="184">
        <v>5.7225687932948063E-2</v>
      </c>
      <c r="P5349" s="184">
        <v>5.7225687932948063E-2</v>
      </c>
      <c r="Q5349" s="184">
        <v>0</v>
      </c>
    </row>
    <row r="5350" spans="1:17" x14ac:dyDescent="0.2">
      <c r="A5350" s="187" t="str">
        <f>B5350&amp;C5350&amp;D5350&amp;E5350</f>
        <v>201118A24MUL26</v>
      </c>
      <c r="B5350" s="184">
        <v>2011</v>
      </c>
      <c r="C5350" s="184" t="s">
        <v>1</v>
      </c>
      <c r="D5350" s="184" t="s">
        <v>21</v>
      </c>
      <c r="E5350" s="184">
        <v>26</v>
      </c>
      <c r="F5350" s="184">
        <v>212580</v>
      </c>
      <c r="G5350" s="184">
        <v>0.25366048129892721</v>
      </c>
      <c r="H5350" s="184">
        <v>0.51918336626211303</v>
      </c>
      <c r="I5350" s="184">
        <v>0.38748706369366825</v>
      </c>
      <c r="J5350" s="184">
        <v>0.31328911468623577</v>
      </c>
      <c r="K5350" s="184">
        <v>0.40534387054285448</v>
      </c>
      <c r="L5350" s="184">
        <v>0.31459215354219588</v>
      </c>
      <c r="M5350" s="184">
        <v>611.47996308284962</v>
      </c>
      <c r="N5350" s="184">
        <v>0.16883055790761126</v>
      </c>
      <c r="O5350" s="184">
        <v>2.1747106971493086E-2</v>
      </c>
      <c r="P5350" s="184">
        <v>2.1747106971493086E-2</v>
      </c>
      <c r="Q5350" s="184">
        <v>0</v>
      </c>
    </row>
    <row r="5351" spans="1:17" x14ac:dyDescent="0.2">
      <c r="A5351" s="187" t="str">
        <f>B5351&amp;C5351&amp;D5351&amp;E5351</f>
        <v>201125A29HOM26</v>
      </c>
      <c r="B5351" s="184">
        <v>2011</v>
      </c>
      <c r="C5351" s="184" t="s">
        <v>2</v>
      </c>
      <c r="D5351" s="184" t="s">
        <v>19</v>
      </c>
      <c r="E5351" s="184">
        <v>26</v>
      </c>
      <c r="F5351" s="184">
        <v>147606</v>
      </c>
      <c r="G5351" s="184">
        <v>0.1041522968685336</v>
      </c>
      <c r="H5351" s="184">
        <v>0.88398845575383111</v>
      </c>
      <c r="I5351" s="184">
        <v>0.79191902768180156</v>
      </c>
      <c r="J5351" s="184">
        <v>9.9447176944026661E-2</v>
      </c>
      <c r="K5351" s="184">
        <v>0.17493191333685623</v>
      </c>
      <c r="L5351" s="184">
        <v>0.11969025649363847</v>
      </c>
      <c r="M5351" s="184">
        <v>1005.7385261542698</v>
      </c>
      <c r="N5351" s="184">
        <v>0.3358016479563441</v>
      </c>
      <c r="O5351" s="184">
        <v>0.1180786512278225</v>
      </c>
      <c r="P5351" s="184">
        <v>0.10886828566386578</v>
      </c>
      <c r="Q5351" s="184">
        <v>9.2103655639567249E-3</v>
      </c>
    </row>
    <row r="5352" spans="1:17" x14ac:dyDescent="0.2">
      <c r="A5352" s="187" t="str">
        <f>B5352&amp;C5352&amp;D5352&amp;E5352</f>
        <v>201125A29MUL26</v>
      </c>
      <c r="B5352" s="184">
        <v>2011</v>
      </c>
      <c r="C5352" s="184" t="s">
        <v>2</v>
      </c>
      <c r="D5352" s="184" t="s">
        <v>21</v>
      </c>
      <c r="E5352" s="184">
        <v>26</v>
      </c>
      <c r="F5352" s="184">
        <v>177240</v>
      </c>
      <c r="G5352" s="184">
        <v>0.20525899912203688</v>
      </c>
      <c r="H5352" s="184">
        <v>0.64263146016700523</v>
      </c>
      <c r="I5352" s="184">
        <v>0.51072556984879258</v>
      </c>
      <c r="J5352" s="184">
        <v>0.31595576619273302</v>
      </c>
      <c r="K5352" s="184">
        <v>0.42945159106296549</v>
      </c>
      <c r="L5352" s="184">
        <v>0.13036560595802302</v>
      </c>
      <c r="M5352" s="184">
        <v>967.76461774594361</v>
      </c>
      <c r="N5352" s="184">
        <v>0.19482058226134055</v>
      </c>
      <c r="O5352" s="184">
        <v>5.370119611825773E-2</v>
      </c>
      <c r="P5352" s="184">
        <v>5.21665538253216E-2</v>
      </c>
      <c r="Q5352" s="184">
        <v>1.5346422929361319E-3</v>
      </c>
    </row>
    <row r="5353" spans="1:17" x14ac:dyDescent="0.2">
      <c r="A5353" s="187" t="str">
        <f>B5353&amp;C5353&amp;D5353&amp;E5353</f>
        <v>201130EMAHOM26</v>
      </c>
      <c r="B5353" s="184">
        <v>2011</v>
      </c>
      <c r="C5353" s="184" t="s">
        <v>4</v>
      </c>
      <c r="D5353" s="184" t="s">
        <v>19</v>
      </c>
      <c r="E5353" s="184">
        <v>26</v>
      </c>
      <c r="F5353" s="184">
        <v>895473</v>
      </c>
      <c r="G5353" s="184">
        <v>6.9174453937402694E-2</v>
      </c>
      <c r="H5353" s="184">
        <v>0.74163933474264443</v>
      </c>
      <c r="I5353" s="184">
        <v>0.69033683874332341</v>
      </c>
      <c r="J5353" s="184">
        <v>0.24955637970100716</v>
      </c>
      <c r="K5353" s="184">
        <v>0.29964387535972609</v>
      </c>
      <c r="L5353" s="184">
        <v>3.704075946455114E-2</v>
      </c>
      <c r="M5353" s="184">
        <v>1468.4471430371864</v>
      </c>
      <c r="N5353" s="184">
        <v>0.35321079850753789</v>
      </c>
      <c r="O5353" s="184">
        <v>0.20797465816412827</v>
      </c>
      <c r="P5353" s="184">
        <v>0.18757707899049345</v>
      </c>
      <c r="Q5353" s="184">
        <v>2.0397579173634814E-2</v>
      </c>
    </row>
    <row r="5354" spans="1:17" x14ac:dyDescent="0.2">
      <c r="A5354" s="187" t="str">
        <f>B5354&amp;C5354&amp;D5354&amp;E5354</f>
        <v>201130EMAMUL26</v>
      </c>
      <c r="B5354" s="184">
        <v>2011</v>
      </c>
      <c r="C5354" s="184" t="s">
        <v>4</v>
      </c>
      <c r="D5354" s="184" t="s">
        <v>21</v>
      </c>
      <c r="E5354" s="184">
        <v>26</v>
      </c>
      <c r="F5354" s="184">
        <v>1134387</v>
      </c>
      <c r="G5354" s="184">
        <v>0.11363547022251648</v>
      </c>
      <c r="H5354" s="184">
        <v>0.42607593352180517</v>
      </c>
      <c r="I5354" s="184">
        <v>0.37765859446555716</v>
      </c>
      <c r="J5354" s="184">
        <v>0.550441780450587</v>
      </c>
      <c r="K5354" s="184">
        <v>0.59598443917287491</v>
      </c>
      <c r="L5354" s="184">
        <v>4.744765234439393E-2</v>
      </c>
      <c r="M5354" s="184">
        <v>1162.0047057693694</v>
      </c>
      <c r="N5354" s="184">
        <v>0.15409027078060661</v>
      </c>
      <c r="O5354" s="184">
        <v>8.004058579655797E-2</v>
      </c>
      <c r="P5354" s="184">
        <v>7.2613667117130215E-2</v>
      </c>
      <c r="Q5354" s="184">
        <v>7.4269186794277435E-3</v>
      </c>
    </row>
    <row r="5355" spans="1:17" x14ac:dyDescent="0.2">
      <c r="A5355" s="187" t="str">
        <f>B5355&amp;C5355&amp;D5355&amp;E5355</f>
        <v>201115A17HOM29</v>
      </c>
      <c r="B5355" s="184">
        <v>2011</v>
      </c>
      <c r="C5355" s="184" t="s">
        <v>0</v>
      </c>
      <c r="D5355" s="184" t="s">
        <v>19</v>
      </c>
      <c r="E5355" s="184">
        <v>29</v>
      </c>
      <c r="F5355" s="184">
        <v>99675</v>
      </c>
      <c r="G5355" s="184">
        <v>0.36057876057876059</v>
      </c>
      <c r="H5355" s="184">
        <v>0.36749435665914221</v>
      </c>
      <c r="I5355" s="184">
        <v>0.23498369701529973</v>
      </c>
      <c r="J5355" s="184">
        <v>6.3245548031101079E-2</v>
      </c>
      <c r="K5355" s="184">
        <v>7.8294456985201905E-2</v>
      </c>
      <c r="L5355" s="184">
        <v>0.88557812891898668</v>
      </c>
      <c r="M5355" s="184">
        <v>288.91022111712994</v>
      </c>
      <c r="N5355" s="184">
        <v>0.16869826937547028</v>
      </c>
      <c r="O5355" s="184">
        <v>4.5156759468271884E-2</v>
      </c>
      <c r="P5355" s="184">
        <v>4.5156759468271884E-2</v>
      </c>
      <c r="Q5355" s="184">
        <v>0</v>
      </c>
    </row>
    <row r="5356" spans="1:17" x14ac:dyDescent="0.2">
      <c r="A5356" s="187" t="str">
        <f>B5356&amp;C5356&amp;D5356&amp;E5356</f>
        <v>201115A17MUL29</v>
      </c>
      <c r="B5356" s="184">
        <v>2011</v>
      </c>
      <c r="C5356" s="184" t="s">
        <v>0</v>
      </c>
      <c r="D5356" s="184" t="s">
        <v>21</v>
      </c>
      <c r="E5356" s="184">
        <v>29</v>
      </c>
      <c r="F5356" s="184">
        <v>89166</v>
      </c>
      <c r="G5356" s="184">
        <v>0.60236030828516374</v>
      </c>
      <c r="H5356" s="184">
        <v>0.27938900477760581</v>
      </c>
      <c r="I5356" s="184">
        <v>0.11109615772828207</v>
      </c>
      <c r="J5356" s="184">
        <v>7.7439831325841688E-2</v>
      </c>
      <c r="K5356" s="184">
        <v>0.10099140928156472</v>
      </c>
      <c r="L5356" s="184">
        <v>0.86532983424175136</v>
      </c>
      <c r="M5356" s="184">
        <v>215.81061982636786</v>
      </c>
      <c r="N5356" s="184">
        <v>4.3761074849157748E-2</v>
      </c>
      <c r="O5356" s="184">
        <v>1.682255568265931E-2</v>
      </c>
      <c r="P5356" s="184">
        <v>1.682255568265931E-2</v>
      </c>
      <c r="Q5356" s="184">
        <v>0</v>
      </c>
    </row>
    <row r="5357" spans="1:17" x14ac:dyDescent="0.2">
      <c r="A5357" s="187" t="str">
        <f>B5357&amp;C5357&amp;D5357&amp;E5357</f>
        <v>201115A29HOM29</v>
      </c>
      <c r="B5357" s="184">
        <v>2011</v>
      </c>
      <c r="C5357" s="184" t="s">
        <v>3</v>
      </c>
      <c r="D5357" s="184" t="s">
        <v>19</v>
      </c>
      <c r="E5357" s="184">
        <v>29</v>
      </c>
      <c r="F5357" s="184">
        <v>470487</v>
      </c>
      <c r="G5357" s="184">
        <v>0.1787893409062711</v>
      </c>
      <c r="H5357" s="184">
        <v>0.77089271329494757</v>
      </c>
      <c r="I5357" s="184">
        <v>0.63306531317549686</v>
      </c>
      <c r="J5357" s="184">
        <v>6.0637169571103981E-2</v>
      </c>
      <c r="K5357" s="184">
        <v>0.14040770520758278</v>
      </c>
      <c r="L5357" s="184">
        <v>0.36373374822258636</v>
      </c>
      <c r="M5357" s="184">
        <v>951.70940816557766</v>
      </c>
      <c r="N5357" s="184">
        <v>0.2717387832286669</v>
      </c>
      <c r="O5357" s="184">
        <v>7.8006844312129592E-2</v>
      </c>
      <c r="P5357" s="184">
        <v>7.1611863190420524E-2</v>
      </c>
      <c r="Q5357" s="184">
        <v>6.3949811217090761E-3</v>
      </c>
    </row>
    <row r="5358" spans="1:17" x14ac:dyDescent="0.2">
      <c r="A5358" s="187" t="str">
        <f>B5358&amp;C5358&amp;D5358&amp;E5358</f>
        <v>201115A29MUL29</v>
      </c>
      <c r="B5358" s="184">
        <v>2011</v>
      </c>
      <c r="C5358" s="184" t="s">
        <v>3</v>
      </c>
      <c r="D5358" s="184" t="s">
        <v>21</v>
      </c>
      <c r="E5358" s="184">
        <v>29</v>
      </c>
      <c r="F5358" s="184">
        <v>498097</v>
      </c>
      <c r="G5358" s="184">
        <v>0.2872476238597666</v>
      </c>
      <c r="H5358" s="184">
        <v>0.67149772032355148</v>
      </c>
      <c r="I5358" s="184">
        <v>0.47861159573336115</v>
      </c>
      <c r="J5358" s="184">
        <v>0.13681672445326915</v>
      </c>
      <c r="K5358" s="184">
        <v>0.26642200214014539</v>
      </c>
      <c r="L5358" s="184">
        <v>0.36707308014302437</v>
      </c>
      <c r="M5358" s="184">
        <v>691.46643661584949</v>
      </c>
      <c r="N5358" s="184">
        <v>0.19349845512018743</v>
      </c>
      <c r="O5358" s="184">
        <v>5.4858792564500491E-2</v>
      </c>
      <c r="P5358" s="184">
        <v>4.8227554070793439E-2</v>
      </c>
      <c r="Q5358" s="184">
        <v>6.6312384937070494E-3</v>
      </c>
    </row>
    <row r="5359" spans="1:17" x14ac:dyDescent="0.2">
      <c r="A5359" s="187" t="str">
        <f>B5359&amp;C5359&amp;D5359&amp;E5359</f>
        <v>201118A24HOM29</v>
      </c>
      <c r="B5359" s="184">
        <v>2011</v>
      </c>
      <c r="C5359" s="184" t="s">
        <v>1</v>
      </c>
      <c r="D5359" s="184" t="s">
        <v>19</v>
      </c>
      <c r="E5359" s="184">
        <v>29</v>
      </c>
      <c r="F5359" s="184">
        <v>204180</v>
      </c>
      <c r="G5359" s="184">
        <v>0.19570228930728156</v>
      </c>
      <c r="H5359" s="184">
        <v>0.826432559506318</v>
      </c>
      <c r="I5359" s="184">
        <v>0.66469781565285535</v>
      </c>
      <c r="J5359" s="184">
        <v>7.2078558134978946E-2</v>
      </c>
      <c r="K5359" s="184">
        <v>0.17501224409834459</v>
      </c>
      <c r="L5359" s="184">
        <v>0.32348907826427664</v>
      </c>
      <c r="M5359" s="184">
        <v>771.04319029289707</v>
      </c>
      <c r="N5359" s="184">
        <v>0.28715911320384541</v>
      </c>
      <c r="O5359" s="184">
        <v>6.4817539729252499E-2</v>
      </c>
      <c r="P5359" s="184">
        <v>6.0393368648224449E-2</v>
      </c>
      <c r="Q5359" s="184">
        <v>4.424171081028056E-3</v>
      </c>
    </row>
    <row r="5360" spans="1:17" x14ac:dyDescent="0.2">
      <c r="A5360" s="187" t="str">
        <f>B5360&amp;C5360&amp;D5360&amp;E5360</f>
        <v>201118A24MUL29</v>
      </c>
      <c r="B5360" s="184">
        <v>2011</v>
      </c>
      <c r="C5360" s="184" t="s">
        <v>1</v>
      </c>
      <c r="D5360" s="184" t="s">
        <v>21</v>
      </c>
      <c r="E5360" s="184">
        <v>29</v>
      </c>
      <c r="F5360" s="184">
        <v>215876</v>
      </c>
      <c r="G5360" s="184">
        <v>0.30836163546849904</v>
      </c>
      <c r="H5360" s="184">
        <v>0.70379291815671963</v>
      </c>
      <c r="I5360" s="184">
        <v>0.48677018288276602</v>
      </c>
      <c r="J5360" s="184">
        <v>0.15435249865663622</v>
      </c>
      <c r="K5360" s="184">
        <v>0.31155385499082805</v>
      </c>
      <c r="L5360" s="184">
        <v>0.34489243825158888</v>
      </c>
      <c r="M5360" s="184">
        <v>591.52264255076057</v>
      </c>
      <c r="N5360" s="184">
        <v>0.19192036168911783</v>
      </c>
      <c r="O5360" s="184">
        <v>4.5905983064351757E-2</v>
      </c>
      <c r="P5360" s="184">
        <v>4.3126609720395039E-2</v>
      </c>
      <c r="Q5360" s="184">
        <v>2.7793733439567159E-3</v>
      </c>
    </row>
    <row r="5361" spans="1:17" x14ac:dyDescent="0.2">
      <c r="A5361" s="187" t="str">
        <f>B5361&amp;C5361&amp;D5361&amp;E5361</f>
        <v>201125A29HOM29</v>
      </c>
      <c r="B5361" s="184">
        <v>2011</v>
      </c>
      <c r="C5361" s="184" t="s">
        <v>2</v>
      </c>
      <c r="D5361" s="184" t="s">
        <v>19</v>
      </c>
      <c r="E5361" s="184">
        <v>29</v>
      </c>
      <c r="F5361" s="184">
        <v>166632</v>
      </c>
      <c r="G5361" s="184">
        <v>0.11832269710915054</v>
      </c>
      <c r="H5361" s="184">
        <v>0.94414038119928945</v>
      </c>
      <c r="I5361" s="184">
        <v>0.83242714484612801</v>
      </c>
      <c r="J5361" s="184">
        <v>4.5057371933362136E-2</v>
      </c>
      <c r="K5361" s="184">
        <v>0.13516011330356714</v>
      </c>
      <c r="L5361" s="184">
        <v>0.10089298574103414</v>
      </c>
      <c r="M5361" s="184">
        <v>1238.7873538232541</v>
      </c>
      <c r="N5361" s="184">
        <v>0.31466223378625807</v>
      </c>
      <c r="O5361" s="184">
        <v>0.11392382191384794</v>
      </c>
      <c r="P5361" s="184">
        <v>0.10126963476920112</v>
      </c>
      <c r="Q5361" s="184">
        <v>1.2654187144646814E-2</v>
      </c>
    </row>
    <row r="5362" spans="1:17" x14ac:dyDescent="0.2">
      <c r="A5362" s="187" t="str">
        <f>B5362&amp;C5362&amp;D5362&amp;E5362</f>
        <v>201125A29MUL29</v>
      </c>
      <c r="B5362" s="184">
        <v>2011</v>
      </c>
      <c r="C5362" s="184" t="s">
        <v>2</v>
      </c>
      <c r="D5362" s="184" t="s">
        <v>21</v>
      </c>
      <c r="E5362" s="184">
        <v>29</v>
      </c>
      <c r="F5362" s="184">
        <v>193055</v>
      </c>
      <c r="G5362" s="184">
        <v>0.2170947870605924</v>
      </c>
      <c r="H5362" s="184">
        <v>0.81648752946051639</v>
      </c>
      <c r="I5362" s="184">
        <v>0.63923234311465649</v>
      </c>
      <c r="J5362" s="184">
        <v>0.14463235865426952</v>
      </c>
      <c r="K5362" s="184">
        <v>0.29236228017922355</v>
      </c>
      <c r="L5362" s="184">
        <v>0.16174665250835255</v>
      </c>
      <c r="M5362" s="184">
        <v>816.95110469338181</v>
      </c>
      <c r="N5362" s="184">
        <v>0.26442205589080831</v>
      </c>
      <c r="O5362" s="184">
        <v>8.243764730258217E-2</v>
      </c>
      <c r="P5362" s="184">
        <v>6.8436455932247287E-2</v>
      </c>
      <c r="Q5362" s="184">
        <v>1.4001191370334879E-2</v>
      </c>
    </row>
    <row r="5363" spans="1:17" x14ac:dyDescent="0.2">
      <c r="A5363" s="187" t="str">
        <f>B5363&amp;C5363&amp;D5363&amp;E5363</f>
        <v>201130EMAHOM29</v>
      </c>
      <c r="B5363" s="184">
        <v>2011</v>
      </c>
      <c r="C5363" s="184" t="s">
        <v>4</v>
      </c>
      <c r="D5363" s="184" t="s">
        <v>19</v>
      </c>
      <c r="E5363" s="184">
        <v>29</v>
      </c>
      <c r="F5363" s="184">
        <v>848743</v>
      </c>
      <c r="G5363" s="184">
        <v>5.5883896520114482E-2</v>
      </c>
      <c r="H5363" s="184">
        <v>0.84187439542947629</v>
      </c>
      <c r="I5363" s="184">
        <v>0.79482717383236146</v>
      </c>
      <c r="J5363" s="184">
        <v>0.15635828513460495</v>
      </c>
      <c r="K5363" s="184">
        <v>0.20199165118298473</v>
      </c>
      <c r="L5363" s="184">
        <v>3.3249169654418355E-2</v>
      </c>
      <c r="M5363" s="184">
        <v>1769.8012701772957</v>
      </c>
      <c r="N5363" s="184">
        <v>0.37665193805698349</v>
      </c>
      <c r="O5363" s="184">
        <v>0.25548475985422109</v>
      </c>
      <c r="P5363" s="184">
        <v>0.21567845310537723</v>
      </c>
      <c r="Q5363" s="184">
        <v>3.9806306748843868E-2</v>
      </c>
    </row>
    <row r="5364" spans="1:17" x14ac:dyDescent="0.2">
      <c r="A5364" s="187" t="str">
        <f>B5364&amp;C5364&amp;D5364&amp;E5364</f>
        <v>201130EMAMUL29</v>
      </c>
      <c r="B5364" s="184">
        <v>2011</v>
      </c>
      <c r="C5364" s="184" t="s">
        <v>4</v>
      </c>
      <c r="D5364" s="184" t="s">
        <v>21</v>
      </c>
      <c r="E5364" s="184">
        <v>29</v>
      </c>
      <c r="F5364" s="184">
        <v>1044275</v>
      </c>
      <c r="G5364" s="184">
        <v>0.11804597187164143</v>
      </c>
      <c r="H5364" s="184">
        <v>0.62103085872974073</v>
      </c>
      <c r="I5364" s="184">
        <v>0.5477206674487084</v>
      </c>
      <c r="J5364" s="184">
        <v>0.36459074477508319</v>
      </c>
      <c r="K5364" s="184">
        <v>0.43071508941610209</v>
      </c>
      <c r="L5364" s="184">
        <v>6.6417370903258235E-2</v>
      </c>
      <c r="M5364" s="184">
        <v>1246.9164040685364</v>
      </c>
      <c r="N5364" s="184">
        <v>0.23251320476953113</v>
      </c>
      <c r="O5364" s="184">
        <v>0.14446128086504059</v>
      </c>
      <c r="P5364" s="184">
        <v>0.12633257713205154</v>
      </c>
      <c r="Q5364" s="184">
        <v>1.8128703732989065E-2</v>
      </c>
    </row>
    <row r="5365" spans="1:17" x14ac:dyDescent="0.2">
      <c r="A5365" s="187" t="str">
        <f>B5365&amp;C5365&amp;D5365&amp;E5365</f>
        <v>201115A17HOM31</v>
      </c>
      <c r="B5365" s="184">
        <v>2011</v>
      </c>
      <c r="C5365" s="184" t="s">
        <v>0</v>
      </c>
      <c r="D5365" s="184" t="s">
        <v>19</v>
      </c>
      <c r="E5365" s="184">
        <v>31</v>
      </c>
      <c r="F5365" s="184">
        <v>136967</v>
      </c>
      <c r="G5365" s="184">
        <v>0.28799292797294179</v>
      </c>
      <c r="H5365" s="184">
        <v>0.37991633021092674</v>
      </c>
      <c r="I5365" s="184">
        <v>0.27050311388874693</v>
      </c>
      <c r="J5365" s="184">
        <v>6.9929253031752167E-2</v>
      </c>
      <c r="K5365" s="184">
        <v>9.1197149678389683E-2</v>
      </c>
      <c r="L5365" s="184">
        <v>0.82673928756561799</v>
      </c>
      <c r="M5365" s="184">
        <v>467.27600558659219</v>
      </c>
      <c r="N5365" s="184">
        <v>0.14890448064132236</v>
      </c>
      <c r="O5365" s="184">
        <v>1.2156212810384983E-2</v>
      </c>
      <c r="P5365" s="184">
        <v>1.2156212810384983E-2</v>
      </c>
      <c r="Q5365" s="184">
        <v>0</v>
      </c>
    </row>
    <row r="5366" spans="1:17" x14ac:dyDescent="0.2">
      <c r="A5366" s="187" t="str">
        <f>B5366&amp;C5366&amp;D5366&amp;E5366</f>
        <v>201115A17MUL31</v>
      </c>
      <c r="B5366" s="184">
        <v>2011</v>
      </c>
      <c r="C5366" s="184" t="s">
        <v>0</v>
      </c>
      <c r="D5366" s="184" t="s">
        <v>21</v>
      </c>
      <c r="E5366" s="184">
        <v>31</v>
      </c>
      <c r="F5366" s="184">
        <v>123643</v>
      </c>
      <c r="G5366" s="184">
        <v>0.33786767093045905</v>
      </c>
      <c r="H5366" s="184">
        <v>0.24912045162281732</v>
      </c>
      <c r="I5366" s="184">
        <v>0.16495070485187191</v>
      </c>
      <c r="J5366" s="184">
        <v>8.4169746770945381E-2</v>
      </c>
      <c r="K5366" s="184">
        <v>0.11111830026770622</v>
      </c>
      <c r="L5366" s="184">
        <v>0.87205907329974197</v>
      </c>
      <c r="M5366" s="184">
        <v>328.55252261923016</v>
      </c>
      <c r="N5366" s="184">
        <v>0.10100046100466666</v>
      </c>
      <c r="O5366" s="184">
        <v>1.3458101146041426E-2</v>
      </c>
      <c r="P5366" s="184">
        <v>1.3458101146041426E-2</v>
      </c>
      <c r="Q5366" s="184">
        <v>0</v>
      </c>
    </row>
    <row r="5367" spans="1:17" x14ac:dyDescent="0.2">
      <c r="A5367" s="187" t="str">
        <f>B5367&amp;C5367&amp;D5367&amp;E5367</f>
        <v>201115A29HOM31</v>
      </c>
      <c r="B5367" s="184">
        <v>2011</v>
      </c>
      <c r="C5367" s="184" t="s">
        <v>3</v>
      </c>
      <c r="D5367" s="184" t="s">
        <v>19</v>
      </c>
      <c r="E5367" s="184">
        <v>31</v>
      </c>
      <c r="F5367" s="184">
        <v>646517</v>
      </c>
      <c r="G5367" s="184">
        <v>0.10281782999006081</v>
      </c>
      <c r="H5367" s="184">
        <v>0.77655034593057881</v>
      </c>
      <c r="I5367" s="184">
        <v>0.69670712448396566</v>
      </c>
      <c r="J5367" s="184">
        <v>6.8903060553705472E-2</v>
      </c>
      <c r="K5367" s="184">
        <v>0.11075810844881109</v>
      </c>
      <c r="L5367" s="184">
        <v>0.33611181144502</v>
      </c>
      <c r="M5367" s="184">
        <v>1107.8940632958968</v>
      </c>
      <c r="N5367" s="184">
        <v>0.25948428270254303</v>
      </c>
      <c r="O5367" s="184">
        <v>7.0834950975767072E-2</v>
      </c>
      <c r="P5367" s="184">
        <v>6.1822040255708664E-2</v>
      </c>
      <c r="Q5367" s="184">
        <v>9.012910720058406E-3</v>
      </c>
    </row>
    <row r="5368" spans="1:17" x14ac:dyDescent="0.2">
      <c r="A5368" s="187" t="str">
        <f>B5368&amp;C5368&amp;D5368&amp;E5368</f>
        <v>201115A29MUL31</v>
      </c>
      <c r="B5368" s="184">
        <v>2011</v>
      </c>
      <c r="C5368" s="184" t="s">
        <v>3</v>
      </c>
      <c r="D5368" s="184" t="s">
        <v>21</v>
      </c>
      <c r="E5368" s="184">
        <v>31</v>
      </c>
      <c r="F5368" s="184">
        <v>651132</v>
      </c>
      <c r="G5368" s="184">
        <v>0.15561178943559542</v>
      </c>
      <c r="H5368" s="184">
        <v>0.6451395415983241</v>
      </c>
      <c r="I5368" s="184">
        <v>0.54474822309454918</v>
      </c>
      <c r="J5368" s="184">
        <v>0.16112554750803215</v>
      </c>
      <c r="K5368" s="184">
        <v>0.2327438983186205</v>
      </c>
      <c r="L5368" s="184">
        <v>0.36125701086722817</v>
      </c>
      <c r="M5368" s="184">
        <v>871.30554690941119</v>
      </c>
      <c r="N5368" s="184">
        <v>0.21417316304528114</v>
      </c>
      <c r="O5368" s="184">
        <v>4.7938052499339613E-2</v>
      </c>
      <c r="P5368" s="184">
        <v>4.3464305240719238E-2</v>
      </c>
      <c r="Q5368" s="184">
        <v>4.4737472586203718E-3</v>
      </c>
    </row>
    <row r="5369" spans="1:17" x14ac:dyDescent="0.2">
      <c r="A5369" s="187" t="str">
        <f>B5369&amp;C5369&amp;D5369&amp;E5369</f>
        <v>201118A24HOM31</v>
      </c>
      <c r="B5369" s="184">
        <v>2011</v>
      </c>
      <c r="C5369" s="184" t="s">
        <v>1</v>
      </c>
      <c r="D5369" s="184" t="s">
        <v>19</v>
      </c>
      <c r="E5369" s="184">
        <v>31</v>
      </c>
      <c r="F5369" s="184">
        <v>299737</v>
      </c>
      <c r="G5369" s="184">
        <v>0.10210739827997679</v>
      </c>
      <c r="H5369" s="184">
        <v>0.85694125183077163</v>
      </c>
      <c r="I5369" s="184">
        <v>0.76944121012754518</v>
      </c>
      <c r="J5369" s="184">
        <v>6.9444212759852811E-2</v>
      </c>
      <c r="K5369" s="184">
        <v>0.12084260535069077</v>
      </c>
      <c r="L5369" s="184">
        <v>0.26108555166696135</v>
      </c>
      <c r="M5369" s="184">
        <v>942.29005137572778</v>
      </c>
      <c r="N5369" s="184">
        <v>0.26526254683272338</v>
      </c>
      <c r="O5369" s="184">
        <v>6.6661773488091228E-2</v>
      </c>
      <c r="P5369" s="184">
        <v>5.6936581069404177E-2</v>
      </c>
      <c r="Q5369" s="184">
        <v>9.7251924186870491E-3</v>
      </c>
    </row>
    <row r="5370" spans="1:17" x14ac:dyDescent="0.2">
      <c r="A5370" s="187" t="str">
        <f>B5370&amp;C5370&amp;D5370&amp;E5370</f>
        <v>201118A24MUL31</v>
      </c>
      <c r="B5370" s="184">
        <v>2011</v>
      </c>
      <c r="C5370" s="184" t="s">
        <v>1</v>
      </c>
      <c r="D5370" s="184" t="s">
        <v>21</v>
      </c>
      <c r="E5370" s="184">
        <v>31</v>
      </c>
      <c r="F5370" s="184">
        <v>321414</v>
      </c>
      <c r="G5370" s="184">
        <v>0.1798754147083218</v>
      </c>
      <c r="H5370" s="184">
        <v>0.72021753875064554</v>
      </c>
      <c r="I5370" s="184">
        <v>0.59066811028766641</v>
      </c>
      <c r="J5370" s="184">
        <v>0.15284648459619057</v>
      </c>
      <c r="K5370" s="184">
        <v>0.24871038598194228</v>
      </c>
      <c r="L5370" s="184">
        <v>0.30960381315064062</v>
      </c>
      <c r="M5370" s="184">
        <v>750.4030566919289</v>
      </c>
      <c r="N5370" s="184">
        <v>0.23572090823672895</v>
      </c>
      <c r="O5370" s="184">
        <v>4.0144486550056938E-2</v>
      </c>
      <c r="P5370" s="184">
        <v>3.7555924757477897E-2</v>
      </c>
      <c r="Q5370" s="184">
        <v>2.5885617925790415E-3</v>
      </c>
    </row>
    <row r="5371" spans="1:17" x14ac:dyDescent="0.2">
      <c r="A5371" s="187" t="str">
        <f>B5371&amp;C5371&amp;D5371&amp;E5371</f>
        <v>201125A29HOM31</v>
      </c>
      <c r="B5371" s="184">
        <v>2011</v>
      </c>
      <c r="C5371" s="184" t="s">
        <v>2</v>
      </c>
      <c r="D5371" s="184" t="s">
        <v>19</v>
      </c>
      <c r="E5371" s="184">
        <v>31</v>
      </c>
      <c r="F5371" s="184">
        <v>209813</v>
      </c>
      <c r="G5371" s="184">
        <v>5.387761441292193E-2</v>
      </c>
      <c r="H5371" s="184">
        <v>0.92062932230128736</v>
      </c>
      <c r="I5371" s="184">
        <v>0.871028010657109</v>
      </c>
      <c r="J5371" s="184">
        <v>6.7460071587556542E-2</v>
      </c>
      <c r="K5371" s="184">
        <v>0.10912097915763085</v>
      </c>
      <c r="L5371" s="184">
        <v>0.12300953706395695</v>
      </c>
      <c r="M5371" s="184">
        <v>1448.903919490305</v>
      </c>
      <c r="N5371" s="184">
        <v>0.32341656618036063</v>
      </c>
      <c r="O5371" s="184">
        <v>0.11510249603218103</v>
      </c>
      <c r="P5371" s="184">
        <v>0.10122347042366298</v>
      </c>
      <c r="Q5371" s="184">
        <v>1.3879025608518062E-2</v>
      </c>
    </row>
    <row r="5372" spans="1:17" x14ac:dyDescent="0.2">
      <c r="A5372" s="187" t="str">
        <f>B5372&amp;C5372&amp;D5372&amp;E5372</f>
        <v>201125A29MUL31</v>
      </c>
      <c r="B5372" s="184">
        <v>2011</v>
      </c>
      <c r="C5372" s="184" t="s">
        <v>2</v>
      </c>
      <c r="D5372" s="184" t="s">
        <v>21</v>
      </c>
      <c r="E5372" s="184">
        <v>31</v>
      </c>
      <c r="F5372" s="184">
        <v>206075</v>
      </c>
      <c r="G5372" s="184">
        <v>8.4433486921745959E-2</v>
      </c>
      <c r="H5372" s="184">
        <v>0.76564842897003516</v>
      </c>
      <c r="I5372" s="184">
        <v>0.70100206235593843</v>
      </c>
      <c r="J5372" s="184">
        <v>0.22021108819604512</v>
      </c>
      <c r="K5372" s="184">
        <v>0.28081523717093293</v>
      </c>
      <c r="L5372" s="184">
        <v>0.13534392818148733</v>
      </c>
      <c r="M5372" s="184">
        <v>1106.9271529866626</v>
      </c>
      <c r="N5372" s="184">
        <v>0.24846779085284484</v>
      </c>
      <c r="O5372" s="184">
        <v>8.0781268955477381E-2</v>
      </c>
      <c r="P5372" s="184">
        <v>7.0683003760766708E-2</v>
      </c>
      <c r="Q5372" s="184">
        <v>1.0098265194710663E-2</v>
      </c>
    </row>
    <row r="5373" spans="1:17" x14ac:dyDescent="0.2">
      <c r="A5373" s="187" t="str">
        <f>B5373&amp;C5373&amp;D5373&amp;E5373</f>
        <v>201130EMAHOM31</v>
      </c>
      <c r="B5373" s="184">
        <v>2011</v>
      </c>
      <c r="C5373" s="184" t="s">
        <v>4</v>
      </c>
      <c r="D5373" s="184" t="s">
        <v>19</v>
      </c>
      <c r="E5373" s="184">
        <v>31</v>
      </c>
      <c r="F5373" s="184">
        <v>1213584</v>
      </c>
      <c r="G5373" s="184">
        <v>2.5130272158755632E-2</v>
      </c>
      <c r="H5373" s="184">
        <v>0.79176472333188308</v>
      </c>
      <c r="I5373" s="184">
        <v>0.77186746034885101</v>
      </c>
      <c r="J5373" s="184">
        <v>0.20754805600601195</v>
      </c>
      <c r="K5373" s="184">
        <v>0.22675892233252912</v>
      </c>
      <c r="L5373" s="184">
        <v>3.2930559400914973E-2</v>
      </c>
      <c r="M5373" s="184">
        <v>2244.5958525762926</v>
      </c>
      <c r="N5373" s="184">
        <v>0.36118510855590408</v>
      </c>
      <c r="O5373" s="184">
        <v>0.24561413655998915</v>
      </c>
      <c r="P5373" s="184">
        <v>0.19573692090572872</v>
      </c>
      <c r="Q5373" s="184">
        <v>4.9877215654260433E-2</v>
      </c>
    </row>
    <row r="5374" spans="1:17" x14ac:dyDescent="0.2">
      <c r="A5374" s="187" t="str">
        <f>B5374&amp;C5374&amp;D5374&amp;E5374</f>
        <v>201130EMAMUL31</v>
      </c>
      <c r="B5374" s="184">
        <v>2011</v>
      </c>
      <c r="C5374" s="184" t="s">
        <v>4</v>
      </c>
      <c r="D5374" s="184" t="s">
        <v>21</v>
      </c>
      <c r="E5374" s="184">
        <v>31</v>
      </c>
      <c r="F5374" s="184">
        <v>1447911</v>
      </c>
      <c r="G5374" s="184">
        <v>5.467703536116094E-2</v>
      </c>
      <c r="H5374" s="184">
        <v>0.58367399653707996</v>
      </c>
      <c r="I5374" s="184">
        <v>0.55176043278903197</v>
      </c>
      <c r="J5374" s="184">
        <v>0.40827578490666899</v>
      </c>
      <c r="K5374" s="184">
        <v>0.43760079176137207</v>
      </c>
      <c r="L5374" s="184">
        <v>4.1113714862308526E-2</v>
      </c>
      <c r="M5374" s="184">
        <v>1371.379341062388</v>
      </c>
      <c r="N5374" s="184">
        <v>0.21197240750399829</v>
      </c>
      <c r="O5374" s="184">
        <v>0.11620281935343472</v>
      </c>
      <c r="P5374" s="184">
        <v>9.6640057478609598E-2</v>
      </c>
      <c r="Q5374" s="184">
        <v>1.956276187482513E-2</v>
      </c>
    </row>
    <row r="5375" spans="1:17" x14ac:dyDescent="0.2">
      <c r="A5375" s="187" t="str">
        <f>B5375&amp;C5375&amp;D5375&amp;E5375</f>
        <v>201115A17HOM33</v>
      </c>
      <c r="B5375" s="184">
        <v>2011</v>
      </c>
      <c r="C5375" s="184" t="s">
        <v>0</v>
      </c>
      <c r="D5375" s="184" t="s">
        <v>19</v>
      </c>
      <c r="E5375" s="184">
        <v>33</v>
      </c>
      <c r="F5375" s="184">
        <v>291982</v>
      </c>
      <c r="G5375" s="184">
        <v>0.35714737574594607</v>
      </c>
      <c r="H5375" s="184">
        <v>0.1624175462870999</v>
      </c>
      <c r="I5375" s="184">
        <v>0.10441054585556644</v>
      </c>
      <c r="J5375" s="184">
        <v>4.6396695686720411E-2</v>
      </c>
      <c r="K5375" s="184">
        <v>6.0318786774527199E-2</v>
      </c>
      <c r="L5375" s="184">
        <v>0.88632175956052084</v>
      </c>
      <c r="M5375" s="184">
        <v>551.62021537119665</v>
      </c>
      <c r="N5375" s="184">
        <v>8.5844332869834436E-2</v>
      </c>
      <c r="O5375" s="184">
        <v>2.5522121226650957E-2</v>
      </c>
      <c r="P5375" s="184">
        <v>2.5522121226650957E-2</v>
      </c>
      <c r="Q5375" s="184">
        <v>0</v>
      </c>
    </row>
    <row r="5376" spans="1:17" x14ac:dyDescent="0.2">
      <c r="A5376" s="187" t="str">
        <f>B5376&amp;C5376&amp;D5376&amp;E5376</f>
        <v>201115A17MUL33</v>
      </c>
      <c r="B5376" s="184">
        <v>2011</v>
      </c>
      <c r="C5376" s="184" t="s">
        <v>0</v>
      </c>
      <c r="D5376" s="184" t="s">
        <v>21</v>
      </c>
      <c r="E5376" s="184">
        <v>33</v>
      </c>
      <c r="F5376" s="184">
        <v>283165</v>
      </c>
      <c r="G5376" s="184">
        <v>0.45242029036453757</v>
      </c>
      <c r="H5376" s="184">
        <v>0.10046086204156587</v>
      </c>
      <c r="I5376" s="184">
        <v>5.5010329666448893E-2</v>
      </c>
      <c r="J5376" s="184">
        <v>8.3735631169106345E-2</v>
      </c>
      <c r="K5376" s="184">
        <v>0.10286935179135839</v>
      </c>
      <c r="L5376" s="184">
        <v>0.87799692758638959</v>
      </c>
      <c r="M5376" s="184">
        <v>354.59040268456374</v>
      </c>
      <c r="N5376" s="184">
        <v>2.6306217223173767E-2</v>
      </c>
      <c r="O5376" s="184">
        <v>4.7816644006144831E-3</v>
      </c>
      <c r="P5376" s="184">
        <v>4.7816644006144831E-3</v>
      </c>
      <c r="Q5376" s="184">
        <v>0</v>
      </c>
    </row>
    <row r="5377" spans="1:17" x14ac:dyDescent="0.2">
      <c r="A5377" s="187" t="str">
        <f>B5377&amp;C5377&amp;D5377&amp;E5377</f>
        <v>201115A29HOM33</v>
      </c>
      <c r="B5377" s="184">
        <v>2011</v>
      </c>
      <c r="C5377" s="184" t="s">
        <v>3</v>
      </c>
      <c r="D5377" s="184" t="s">
        <v>19</v>
      </c>
      <c r="E5377" s="184">
        <v>33</v>
      </c>
      <c r="F5377" s="184">
        <v>1332517</v>
      </c>
      <c r="G5377" s="184">
        <v>0.12489899047380582</v>
      </c>
      <c r="H5377" s="184">
        <v>0.65937620308033595</v>
      </c>
      <c r="I5377" s="184">
        <v>0.57702078097315079</v>
      </c>
      <c r="J5377" s="184">
        <v>8.0831989385501277E-2</v>
      </c>
      <c r="K5377" s="184">
        <v>0.13573560412362468</v>
      </c>
      <c r="L5377" s="184">
        <v>0.38892787108907428</v>
      </c>
      <c r="M5377" s="184">
        <v>1054.8595059639526</v>
      </c>
      <c r="N5377" s="184">
        <v>0.2446639571299534</v>
      </c>
      <c r="O5377" s="184">
        <v>7.2234707047923966E-2</v>
      </c>
      <c r="P5377" s="184">
        <v>6.6640937831074179E-2</v>
      </c>
      <c r="Q5377" s="184">
        <v>5.5937692168497848E-3</v>
      </c>
    </row>
    <row r="5378" spans="1:17" x14ac:dyDescent="0.2">
      <c r="A5378" s="187" t="str">
        <f>B5378&amp;C5378&amp;D5378&amp;E5378</f>
        <v>201115A29MUL33</v>
      </c>
      <c r="B5378" s="184">
        <v>2011</v>
      </c>
      <c r="C5378" s="184" t="s">
        <v>3</v>
      </c>
      <c r="D5378" s="184" t="s">
        <v>21</v>
      </c>
      <c r="E5378" s="184">
        <v>33</v>
      </c>
      <c r="F5378" s="184">
        <v>1373830</v>
      </c>
      <c r="G5378" s="184">
        <v>0.19026510718011294</v>
      </c>
      <c r="H5378" s="184">
        <v>0.52612186369492586</v>
      </c>
      <c r="I5378" s="184">
        <v>0.42601923090921001</v>
      </c>
      <c r="J5378" s="184">
        <v>0.19922042756381794</v>
      </c>
      <c r="K5378" s="184">
        <v>0.27269749532329329</v>
      </c>
      <c r="L5378" s="184">
        <v>0.38609216569735705</v>
      </c>
      <c r="M5378" s="184">
        <v>993.04539021226265</v>
      </c>
      <c r="N5378" s="184">
        <v>0.17701607913642881</v>
      </c>
      <c r="O5378" s="184">
        <v>4.1913482745317837E-2</v>
      </c>
      <c r="P5378" s="184">
        <v>3.7968307578084622E-2</v>
      </c>
      <c r="Q5378" s="184">
        <v>3.9451751672332095E-3</v>
      </c>
    </row>
    <row r="5379" spans="1:17" x14ac:dyDescent="0.2">
      <c r="A5379" s="187" t="str">
        <f>B5379&amp;C5379&amp;D5379&amp;E5379</f>
        <v>201118A24HOM33</v>
      </c>
      <c r="B5379" s="184">
        <v>2011</v>
      </c>
      <c r="C5379" s="184" t="s">
        <v>1</v>
      </c>
      <c r="D5379" s="184" t="s">
        <v>19</v>
      </c>
      <c r="E5379" s="184">
        <v>33</v>
      </c>
      <c r="F5379" s="184">
        <v>619847</v>
      </c>
      <c r="G5379" s="184">
        <v>0.14932125689374559</v>
      </c>
      <c r="H5379" s="184">
        <v>0.72459655366566267</v>
      </c>
      <c r="I5379" s="184">
        <v>0.61639888553142952</v>
      </c>
      <c r="J5379" s="184">
        <v>0.113657079892296</v>
      </c>
      <c r="K5379" s="184">
        <v>0.19016305636713576</v>
      </c>
      <c r="L5379" s="184">
        <v>0.32241343428297631</v>
      </c>
      <c r="M5379" s="184">
        <v>905.07510783334817</v>
      </c>
      <c r="N5379" s="184">
        <v>0.24508655956612815</v>
      </c>
      <c r="O5379" s="184">
        <v>6.5652511672903521E-2</v>
      </c>
      <c r="P5379" s="184">
        <v>6.1277292629314452E-2</v>
      </c>
      <c r="Q5379" s="184">
        <v>4.3752190435890686E-3</v>
      </c>
    </row>
    <row r="5380" spans="1:17" x14ac:dyDescent="0.2">
      <c r="A5380" s="187" t="str">
        <f>B5380&amp;C5380&amp;D5380&amp;E5380</f>
        <v>201118A24MUL33</v>
      </c>
      <c r="B5380" s="184">
        <v>2011</v>
      </c>
      <c r="C5380" s="184" t="s">
        <v>1</v>
      </c>
      <c r="D5380" s="184" t="s">
        <v>21</v>
      </c>
      <c r="E5380" s="184">
        <v>33</v>
      </c>
      <c r="F5380" s="184">
        <v>634068</v>
      </c>
      <c r="G5380" s="184">
        <v>0.21618426857794537</v>
      </c>
      <c r="H5380" s="184">
        <v>0.56837279282348263</v>
      </c>
      <c r="I5380" s="184">
        <v>0.44549953632733397</v>
      </c>
      <c r="J5380" s="184">
        <v>0.22649778888068789</v>
      </c>
      <c r="K5380" s="184">
        <v>0.30984531627522599</v>
      </c>
      <c r="L5380" s="184">
        <v>0.35470328103610338</v>
      </c>
      <c r="M5380" s="184">
        <v>851.50773784676107</v>
      </c>
      <c r="N5380" s="184">
        <v>0.18696575130743076</v>
      </c>
      <c r="O5380" s="184">
        <v>2.2432925175217801E-2</v>
      </c>
      <c r="P5380" s="184">
        <v>2.0295930404940796E-2</v>
      </c>
      <c r="Q5380" s="184">
        <v>2.1369947702770051E-3</v>
      </c>
    </row>
    <row r="5381" spans="1:17" x14ac:dyDescent="0.2">
      <c r="A5381" s="187" t="str">
        <f>B5381&amp;C5381&amp;D5381&amp;E5381</f>
        <v>201125A29HOM33</v>
      </c>
      <c r="B5381" s="184">
        <v>2011</v>
      </c>
      <c r="C5381" s="184" t="s">
        <v>2</v>
      </c>
      <c r="D5381" s="184" t="s">
        <v>19</v>
      </c>
      <c r="E5381" s="184">
        <v>33</v>
      </c>
      <c r="F5381" s="184">
        <v>420688</v>
      </c>
      <c r="G5381" s="184">
        <v>6.7362354345299788E-2</v>
      </c>
      <c r="H5381" s="184">
        <v>0.90819799946753887</v>
      </c>
      <c r="I5381" s="184">
        <v>0.84701964401171415</v>
      </c>
      <c r="J5381" s="184">
        <v>5.6367188985661586E-2</v>
      </c>
      <c r="K5381" s="184">
        <v>0.10788517856463697</v>
      </c>
      <c r="L5381" s="184">
        <v>0.14171072148480585</v>
      </c>
      <c r="M5381" s="184">
        <v>1269.1083750295547</v>
      </c>
      <c r="N5381" s="184">
        <v>0.35427204959494923</v>
      </c>
      <c r="O5381" s="184">
        <v>0.11434364659795383</v>
      </c>
      <c r="P5381" s="184">
        <v>0.10307401209447381</v>
      </c>
      <c r="Q5381" s="184">
        <v>1.1269634503480013E-2</v>
      </c>
    </row>
    <row r="5382" spans="1:17" x14ac:dyDescent="0.2">
      <c r="A5382" s="187" t="str">
        <f>B5382&amp;C5382&amp;D5382&amp;E5382</f>
        <v>201125A29MUL33</v>
      </c>
      <c r="B5382" s="184">
        <v>2011</v>
      </c>
      <c r="C5382" s="184" t="s">
        <v>2</v>
      </c>
      <c r="D5382" s="184" t="s">
        <v>21</v>
      </c>
      <c r="E5382" s="184">
        <v>33</v>
      </c>
      <c r="F5382" s="184">
        <v>456597</v>
      </c>
      <c r="G5382" s="184">
        <v>0.13996550567719063</v>
      </c>
      <c r="H5382" s="184">
        <v>0.73142837118947346</v>
      </c>
      <c r="I5382" s="184">
        <v>0.62905362934929487</v>
      </c>
      <c r="J5382" s="184">
        <v>0.23296035672595308</v>
      </c>
      <c r="K5382" s="184">
        <v>0.32643228054498824</v>
      </c>
      <c r="L5382" s="184">
        <v>0.12461974125979802</v>
      </c>
      <c r="M5382" s="184">
        <v>1170.6820384573057</v>
      </c>
      <c r="N5382" s="184">
        <v>0.25666397282505143</v>
      </c>
      <c r="O5382" s="184">
        <v>9.1993596103347147E-2</v>
      </c>
      <c r="P5382" s="184">
        <v>8.3090778082203776E-2</v>
      </c>
      <c r="Q5382" s="184">
        <v>8.9028180211433716E-3</v>
      </c>
    </row>
    <row r="5383" spans="1:17" x14ac:dyDescent="0.2">
      <c r="A5383" s="187" t="str">
        <f>B5383&amp;C5383&amp;D5383&amp;E5383</f>
        <v>201130EMAHOM33</v>
      </c>
      <c r="B5383" s="184">
        <v>2011</v>
      </c>
      <c r="C5383" s="184" t="s">
        <v>4</v>
      </c>
      <c r="D5383" s="184" t="s">
        <v>19</v>
      </c>
      <c r="E5383" s="184">
        <v>33</v>
      </c>
      <c r="F5383" s="184">
        <v>3097855</v>
      </c>
      <c r="G5383" s="184">
        <v>3.8474644283750553E-2</v>
      </c>
      <c r="H5383" s="184">
        <v>0.77870526541752272</v>
      </c>
      <c r="I5383" s="184">
        <v>0.7487448573287</v>
      </c>
      <c r="J5383" s="184">
        <v>0.21954481407296339</v>
      </c>
      <c r="K5383" s="184">
        <v>0.24906749993140415</v>
      </c>
      <c r="L5383" s="184">
        <v>2.1210159933244131E-2</v>
      </c>
      <c r="M5383" s="184">
        <v>2094.7253438091211</v>
      </c>
      <c r="N5383" s="184">
        <v>0.39146605233372439</v>
      </c>
      <c r="O5383" s="184">
        <v>0.24529107597847941</v>
      </c>
      <c r="P5383" s="184">
        <v>0.21006168309309572</v>
      </c>
      <c r="Q5383" s="184">
        <v>3.5229392885383667E-2</v>
      </c>
    </row>
    <row r="5384" spans="1:17" x14ac:dyDescent="0.2">
      <c r="A5384" s="187" t="str">
        <f>B5384&amp;C5384&amp;D5384&amp;E5384</f>
        <v>201130EMAMUL33</v>
      </c>
      <c r="B5384" s="184">
        <v>2011</v>
      </c>
      <c r="C5384" s="184" t="s">
        <v>4</v>
      </c>
      <c r="D5384" s="184" t="s">
        <v>21</v>
      </c>
      <c r="E5384" s="184">
        <v>33</v>
      </c>
      <c r="F5384" s="184">
        <v>3895226</v>
      </c>
      <c r="G5384" s="184">
        <v>7.1279069709176385E-2</v>
      </c>
      <c r="H5384" s="184">
        <v>0.51233920701905356</v>
      </c>
      <c r="I5384" s="184">
        <v>0.47582014496719832</v>
      </c>
      <c r="J5384" s="184">
        <v>0.48139953882008385</v>
      </c>
      <c r="K5384" s="184">
        <v>0.51617929229266801</v>
      </c>
      <c r="L5384" s="184">
        <v>2.78271401967434E-2</v>
      </c>
      <c r="M5384" s="184">
        <v>1530.0369215183025</v>
      </c>
      <c r="N5384" s="184">
        <v>0.19640871420977074</v>
      </c>
      <c r="O5384" s="184">
        <v>0.11220585176187187</v>
      </c>
      <c r="P5384" s="184">
        <v>9.8639913505073354E-2</v>
      </c>
      <c r="Q5384" s="184">
        <v>1.3565938256798506E-2</v>
      </c>
    </row>
    <row r="5385" spans="1:17" x14ac:dyDescent="0.2">
      <c r="A5385" s="187" t="str">
        <f>B5385&amp;C5385&amp;D5385&amp;E5385</f>
        <v>201115A17HOM35</v>
      </c>
      <c r="B5385" s="184">
        <v>2011</v>
      </c>
      <c r="C5385" s="184" t="s">
        <v>0</v>
      </c>
      <c r="D5385" s="184" t="s">
        <v>19</v>
      </c>
      <c r="E5385" s="184">
        <v>35</v>
      </c>
      <c r="F5385" s="184">
        <v>471281</v>
      </c>
      <c r="G5385" s="184">
        <v>0.29062731588934221</v>
      </c>
      <c r="H5385" s="184">
        <v>0.26055156053394896</v>
      </c>
      <c r="I5385" s="184">
        <v>0.18482815984518791</v>
      </c>
      <c r="J5385" s="184">
        <v>6.4592037446873515E-2</v>
      </c>
      <c r="K5385" s="184">
        <v>8.2409433013425112E-2</v>
      </c>
      <c r="L5385" s="184">
        <v>0.86860068621480602</v>
      </c>
      <c r="M5385" s="184">
        <v>501.28954086134081</v>
      </c>
      <c r="N5385" s="184">
        <v>8.9084855956425152E-2</v>
      </c>
      <c r="O5385" s="184">
        <v>8.9097587214421962E-3</v>
      </c>
      <c r="P5385" s="184">
        <v>8.9097587214421962E-3</v>
      </c>
      <c r="Q5385" s="184">
        <v>0</v>
      </c>
    </row>
    <row r="5386" spans="1:17" x14ac:dyDescent="0.2">
      <c r="A5386" s="187" t="str">
        <f>B5386&amp;C5386&amp;D5386&amp;E5386</f>
        <v>201115A17MUL35</v>
      </c>
      <c r="B5386" s="184">
        <v>2011</v>
      </c>
      <c r="C5386" s="184" t="s">
        <v>0</v>
      </c>
      <c r="D5386" s="184" t="s">
        <v>21</v>
      </c>
      <c r="E5386" s="184">
        <v>35</v>
      </c>
      <c r="F5386" s="184">
        <v>427221</v>
      </c>
      <c r="G5386" s="184">
        <v>0.41667725237384484</v>
      </c>
      <c r="H5386" s="184">
        <v>0.29482633110263773</v>
      </c>
      <c r="I5386" s="184">
        <v>0.17197890553132922</v>
      </c>
      <c r="J5386" s="184">
        <v>0.10319483358730025</v>
      </c>
      <c r="K5386" s="184">
        <v>0.12038499980103974</v>
      </c>
      <c r="L5386" s="184">
        <v>0.83048352023893957</v>
      </c>
      <c r="M5386" s="184">
        <v>555.48845686512755</v>
      </c>
      <c r="N5386" s="184">
        <v>9.090143040721313E-2</v>
      </c>
      <c r="O5386" s="184">
        <v>9.8286367009112387E-3</v>
      </c>
      <c r="P5386" s="184">
        <v>9.8286367009112387E-3</v>
      </c>
      <c r="Q5386" s="184">
        <v>0</v>
      </c>
    </row>
    <row r="5387" spans="1:17" x14ac:dyDescent="0.2">
      <c r="A5387" s="187" t="str">
        <f>B5387&amp;C5387&amp;D5387&amp;E5387</f>
        <v>201115A29HOM35</v>
      </c>
      <c r="B5387" s="184">
        <v>2011</v>
      </c>
      <c r="C5387" s="184" t="s">
        <v>3</v>
      </c>
      <c r="D5387" s="184" t="s">
        <v>19</v>
      </c>
      <c r="E5387" s="184">
        <v>35</v>
      </c>
      <c r="F5387" s="184">
        <v>2469800</v>
      </c>
      <c r="G5387" s="184">
        <v>0.10302511415525115</v>
      </c>
      <c r="H5387" s="184">
        <v>0.75902502226900959</v>
      </c>
      <c r="I5387" s="184">
        <v>0.68082638270305285</v>
      </c>
      <c r="J5387" s="184">
        <v>7.2249979755445781E-2</v>
      </c>
      <c r="K5387" s="184">
        <v>0.12494776905012552</v>
      </c>
      <c r="L5387" s="184">
        <v>0.31704510486679083</v>
      </c>
      <c r="M5387" s="184">
        <v>1310.0583056053556</v>
      </c>
      <c r="N5387" s="184">
        <v>0.2539294671437099</v>
      </c>
      <c r="O5387" s="184">
        <v>7.4857124100529193E-2</v>
      </c>
      <c r="P5387" s="184">
        <v>6.7626912660812638E-2</v>
      </c>
      <c r="Q5387" s="184">
        <v>7.230211439716562E-3</v>
      </c>
    </row>
    <row r="5388" spans="1:17" x14ac:dyDescent="0.2">
      <c r="A5388" s="187" t="str">
        <f>B5388&amp;C5388&amp;D5388&amp;E5388</f>
        <v>201115A29MUL35</v>
      </c>
      <c r="B5388" s="184">
        <v>2011</v>
      </c>
      <c r="C5388" s="184" t="s">
        <v>3</v>
      </c>
      <c r="D5388" s="184" t="s">
        <v>21</v>
      </c>
      <c r="E5388" s="184">
        <v>35</v>
      </c>
      <c r="F5388" s="184">
        <v>2420485</v>
      </c>
      <c r="G5388" s="184">
        <v>0.15345691273805467</v>
      </c>
      <c r="H5388" s="184">
        <v>0.68386790250714213</v>
      </c>
      <c r="I5388" s="184">
        <v>0.57892364546774722</v>
      </c>
      <c r="J5388" s="184">
        <v>0.16348128577537147</v>
      </c>
      <c r="K5388" s="184">
        <v>0.23459967733739312</v>
      </c>
      <c r="L5388" s="184">
        <v>0.31137024191432711</v>
      </c>
      <c r="M5388" s="184">
        <v>1216.4475663518378</v>
      </c>
      <c r="N5388" s="184">
        <v>0.20988396953503119</v>
      </c>
      <c r="O5388" s="184">
        <v>3.4259249695825424E-2</v>
      </c>
      <c r="P5388" s="184">
        <v>3.0355899747364683E-2</v>
      </c>
      <c r="Q5388" s="184">
        <v>3.9033499484607422E-3</v>
      </c>
    </row>
    <row r="5389" spans="1:17" x14ac:dyDescent="0.2">
      <c r="A5389" s="187" t="str">
        <f>B5389&amp;C5389&amp;D5389&amp;E5389</f>
        <v>201118A24HOM35</v>
      </c>
      <c r="B5389" s="184">
        <v>2011</v>
      </c>
      <c r="C5389" s="184" t="s">
        <v>1</v>
      </c>
      <c r="D5389" s="184" t="s">
        <v>19</v>
      </c>
      <c r="E5389" s="184">
        <v>35</v>
      </c>
      <c r="F5389" s="184">
        <v>1127317</v>
      </c>
      <c r="G5389" s="184">
        <v>0.11534148920167157</v>
      </c>
      <c r="H5389" s="184">
        <v>0.83146178049297581</v>
      </c>
      <c r="I5389" s="184">
        <v>0.73555974051664264</v>
      </c>
      <c r="J5389" s="184">
        <v>9.1252061310172744E-2</v>
      </c>
      <c r="K5389" s="184">
        <v>0.15921785975018563</v>
      </c>
      <c r="L5389" s="184">
        <v>0.25047346930810055</v>
      </c>
      <c r="M5389" s="184">
        <v>1062.0648250068955</v>
      </c>
      <c r="N5389" s="184">
        <v>0.25932308228272211</v>
      </c>
      <c r="O5389" s="184">
        <v>5.5034668837505268E-2</v>
      </c>
      <c r="P5389" s="184">
        <v>4.9437531216173225E-2</v>
      </c>
      <c r="Q5389" s="184">
        <v>5.5971376213320443E-3</v>
      </c>
    </row>
    <row r="5390" spans="1:17" x14ac:dyDescent="0.2">
      <c r="A5390" s="187" t="str">
        <f>B5390&amp;C5390&amp;D5390&amp;E5390</f>
        <v>201118A24MUL35</v>
      </c>
      <c r="B5390" s="184">
        <v>2011</v>
      </c>
      <c r="C5390" s="184" t="s">
        <v>1</v>
      </c>
      <c r="D5390" s="184" t="s">
        <v>21</v>
      </c>
      <c r="E5390" s="184">
        <v>35</v>
      </c>
      <c r="F5390" s="184">
        <v>1117868</v>
      </c>
      <c r="G5390" s="184">
        <v>0.16035148496986756</v>
      </c>
      <c r="H5390" s="184">
        <v>0.74367456622785522</v>
      </c>
      <c r="I5390" s="184">
        <v>0.62442524519889642</v>
      </c>
      <c r="J5390" s="184">
        <v>0.16618688431907883</v>
      </c>
      <c r="K5390" s="184">
        <v>0.26008616401936546</v>
      </c>
      <c r="L5390" s="184">
        <v>0.26948351683740834</v>
      </c>
      <c r="M5390" s="184">
        <v>913.63664133219208</v>
      </c>
      <c r="N5390" s="184">
        <v>0.21877806682005388</v>
      </c>
      <c r="O5390" s="184">
        <v>2.3475043565072084E-2</v>
      </c>
      <c r="P5390" s="184">
        <v>2.1596467561465219E-2</v>
      </c>
      <c r="Q5390" s="184">
        <v>1.878576003606866E-3</v>
      </c>
    </row>
    <row r="5391" spans="1:17" x14ac:dyDescent="0.2">
      <c r="A5391" s="187" t="str">
        <f>B5391&amp;C5391&amp;D5391&amp;E5391</f>
        <v>201125A29HOM35</v>
      </c>
      <c r="B5391" s="184">
        <v>2011</v>
      </c>
      <c r="C5391" s="184" t="s">
        <v>2</v>
      </c>
      <c r="D5391" s="184" t="s">
        <v>19</v>
      </c>
      <c r="E5391" s="184">
        <v>35</v>
      </c>
      <c r="F5391" s="184">
        <v>871202</v>
      </c>
      <c r="G5391" s="184">
        <v>6.0570196654250445E-2</v>
      </c>
      <c r="H5391" s="184">
        <v>0.9349450529268758</v>
      </c>
      <c r="I5391" s="184">
        <v>0.87831524721017629</v>
      </c>
      <c r="J5391" s="184">
        <v>5.1804288787215824E-2</v>
      </c>
      <c r="K5391" s="184">
        <v>0.10361431677154093</v>
      </c>
      <c r="L5391" s="184">
        <v>0.10482069600391183</v>
      </c>
      <c r="M5391" s="184">
        <v>1671.9481437944232</v>
      </c>
      <c r="N5391" s="184">
        <v>0.33613673981464687</v>
      </c>
      <c r="O5391" s="184">
        <v>0.13613375543215006</v>
      </c>
      <c r="P5391" s="184">
        <v>0.12288309714624163</v>
      </c>
      <c r="Q5391" s="184">
        <v>1.3250658285908434E-2</v>
      </c>
    </row>
    <row r="5392" spans="1:17" x14ac:dyDescent="0.2">
      <c r="A5392" s="187" t="str">
        <f>B5392&amp;C5392&amp;D5392&amp;E5392</f>
        <v>201125A29MUL35</v>
      </c>
      <c r="B5392" s="184">
        <v>2011</v>
      </c>
      <c r="C5392" s="184" t="s">
        <v>2</v>
      </c>
      <c r="D5392" s="184" t="s">
        <v>21</v>
      </c>
      <c r="E5392" s="184">
        <v>35</v>
      </c>
      <c r="F5392" s="184">
        <v>875396</v>
      </c>
      <c r="G5392" s="184">
        <v>9.7747010770681056E-2</v>
      </c>
      <c r="H5392" s="184">
        <v>0.79736028037596696</v>
      </c>
      <c r="I5392" s="184">
        <v>0.71942069646194406</v>
      </c>
      <c r="J5392" s="184">
        <v>0.18944797554478202</v>
      </c>
      <c r="K5392" s="184">
        <v>0.25779418685943278</v>
      </c>
      <c r="L5392" s="184">
        <v>0.11151524567167316</v>
      </c>
      <c r="M5392" s="184">
        <v>1634.8218291085132</v>
      </c>
      <c r="N5392" s="184">
        <v>0.25659358735932081</v>
      </c>
      <c r="O5392" s="184">
        <v>5.9953438215390523E-2</v>
      </c>
      <c r="P5392" s="184">
        <v>5.1559522775977959E-2</v>
      </c>
      <c r="Q5392" s="184">
        <v>8.3939154394125637E-3</v>
      </c>
    </row>
    <row r="5393" spans="1:17" x14ac:dyDescent="0.2">
      <c r="A5393" s="187" t="str">
        <f>B5393&amp;C5393&amp;D5393&amp;E5393</f>
        <v>201130EMAHOM35</v>
      </c>
      <c r="B5393" s="184">
        <v>2011</v>
      </c>
      <c r="C5393" s="184" t="s">
        <v>4</v>
      </c>
      <c r="D5393" s="184" t="s">
        <v>19</v>
      </c>
      <c r="E5393" s="184">
        <v>35</v>
      </c>
      <c r="F5393" s="184">
        <v>5014202</v>
      </c>
      <c r="G5393" s="184">
        <v>2.9855299432690413E-2</v>
      </c>
      <c r="H5393" s="184">
        <v>0.79234203169317874</v>
      </c>
      <c r="I5393" s="184">
        <v>0.76868642308387258</v>
      </c>
      <c r="J5393" s="184">
        <v>0.20430848218719549</v>
      </c>
      <c r="K5393" s="184">
        <v>0.22733607461366734</v>
      </c>
      <c r="L5393" s="184">
        <v>2.6585287150378067E-2</v>
      </c>
      <c r="M5393" s="184">
        <v>2513.323328701415</v>
      </c>
      <c r="N5393" s="184">
        <v>0.35987803283009562</v>
      </c>
      <c r="O5393" s="184">
        <v>0.23286064731659248</v>
      </c>
      <c r="P5393" s="184">
        <v>0.19199006370927563</v>
      </c>
      <c r="Q5393" s="184">
        <v>4.0870583607316831E-2</v>
      </c>
    </row>
    <row r="5394" spans="1:17" x14ac:dyDescent="0.2">
      <c r="A5394" s="187" t="str">
        <f>B5394&amp;C5394&amp;D5394&amp;E5394</f>
        <v>201130EMAMUL35</v>
      </c>
      <c r="B5394" s="184">
        <v>2011</v>
      </c>
      <c r="C5394" s="184" t="s">
        <v>4</v>
      </c>
      <c r="D5394" s="184" t="s">
        <v>21</v>
      </c>
      <c r="E5394" s="184">
        <v>35</v>
      </c>
      <c r="F5394" s="184">
        <v>5939983</v>
      </c>
      <c r="G5394" s="184">
        <v>6.3215372198423048E-2</v>
      </c>
      <c r="H5394" s="184">
        <v>0.54232478443120125</v>
      </c>
      <c r="I5394" s="184">
        <v>0.50804152133095326</v>
      </c>
      <c r="J5394" s="184">
        <v>0.45007553051919508</v>
      </c>
      <c r="K5394" s="184">
        <v>0.48223757542740442</v>
      </c>
      <c r="L5394" s="184">
        <v>3.2869959392139672E-2</v>
      </c>
      <c r="M5394" s="184">
        <v>1666.9885401118784</v>
      </c>
      <c r="N5394" s="184">
        <v>0.19073717013285713</v>
      </c>
      <c r="O5394" s="184">
        <v>9.8289238774155699E-2</v>
      </c>
      <c r="P5394" s="184">
        <v>8.4323318596880401E-2</v>
      </c>
      <c r="Q5394" s="184">
        <v>1.3965920177275302E-2</v>
      </c>
    </row>
    <row r="5395" spans="1:17" x14ac:dyDescent="0.2">
      <c r="A5395" s="187" t="str">
        <f>B5395&amp;C5395&amp;D5395&amp;E5395</f>
        <v>201115A17HOM41</v>
      </c>
      <c r="B5395" s="184">
        <v>2011</v>
      </c>
      <c r="C5395" s="184" t="s">
        <v>0</v>
      </c>
      <c r="D5395" s="184" t="s">
        <v>19</v>
      </c>
      <c r="E5395" s="184">
        <v>41</v>
      </c>
      <c r="F5395" s="184">
        <v>100904</v>
      </c>
      <c r="G5395" s="184">
        <v>0.15858619699435245</v>
      </c>
      <c r="H5395" s="184">
        <v>0.41413620867359074</v>
      </c>
      <c r="I5395" s="184">
        <v>0.34845992230238643</v>
      </c>
      <c r="J5395" s="184">
        <v>8.0849123919765328E-2</v>
      </c>
      <c r="K5395" s="184">
        <v>9.095774201220963E-2</v>
      </c>
      <c r="L5395" s="184">
        <v>0.80802544993260916</v>
      </c>
      <c r="M5395" s="184">
        <v>490.76297602457265</v>
      </c>
      <c r="N5395" s="184">
        <v>0.12623880123681916</v>
      </c>
      <c r="O5395" s="184">
        <v>3.5360342503765956E-2</v>
      </c>
      <c r="P5395" s="184">
        <v>3.5360342503765956E-2</v>
      </c>
      <c r="Q5395" s="184">
        <v>0</v>
      </c>
    </row>
    <row r="5396" spans="1:17" x14ac:dyDescent="0.2">
      <c r="A5396" s="187" t="str">
        <f>B5396&amp;C5396&amp;D5396&amp;E5396</f>
        <v>201115A17MUL41</v>
      </c>
      <c r="B5396" s="184">
        <v>2011</v>
      </c>
      <c r="C5396" s="184" t="s">
        <v>0</v>
      </c>
      <c r="D5396" s="184" t="s">
        <v>21</v>
      </c>
      <c r="E5396" s="184">
        <v>41</v>
      </c>
      <c r="F5396" s="184">
        <v>79513</v>
      </c>
      <c r="G5396" s="184">
        <v>0.22643325067545061</v>
      </c>
      <c r="H5396" s="184">
        <v>0.33980606944776326</v>
      </c>
      <c r="I5396" s="184">
        <v>0.2628626765434583</v>
      </c>
      <c r="J5396" s="184">
        <v>0.11533962999761045</v>
      </c>
      <c r="K5396" s="184">
        <v>0.140995812005584</v>
      </c>
      <c r="L5396" s="184">
        <v>0.80131550815589903</v>
      </c>
      <c r="M5396" s="184">
        <v>454.52833987198017</v>
      </c>
      <c r="N5396" s="184">
        <v>9.6185529410285117E-2</v>
      </c>
      <c r="O5396" s="184">
        <v>6.4140455019933845E-3</v>
      </c>
      <c r="P5396" s="184">
        <v>6.4140455019933845E-3</v>
      </c>
      <c r="Q5396" s="184">
        <v>0</v>
      </c>
    </row>
    <row r="5397" spans="1:17" x14ac:dyDescent="0.2">
      <c r="A5397" s="187" t="str">
        <f>B5397&amp;C5397&amp;D5397&amp;E5397</f>
        <v>201115A29HOM41</v>
      </c>
      <c r="B5397" s="184">
        <v>2011</v>
      </c>
      <c r="C5397" s="184" t="s">
        <v>3</v>
      </c>
      <c r="D5397" s="184" t="s">
        <v>19</v>
      </c>
      <c r="E5397" s="184">
        <v>41</v>
      </c>
      <c r="F5397" s="184">
        <v>416937</v>
      </c>
      <c r="G5397" s="184">
        <v>7.8244450584876113E-2</v>
      </c>
      <c r="H5397" s="184">
        <v>0.78119715928305711</v>
      </c>
      <c r="I5397" s="184">
        <v>0.72007281675648838</v>
      </c>
      <c r="J5397" s="184">
        <v>6.7233179113391231E-2</v>
      </c>
      <c r="K5397" s="184">
        <v>9.9022154426208278E-2</v>
      </c>
      <c r="L5397" s="184">
        <v>0.36304525623775297</v>
      </c>
      <c r="M5397" s="184">
        <v>1231.908063619853</v>
      </c>
      <c r="N5397" s="184">
        <v>0.24358832739393124</v>
      </c>
      <c r="O5397" s="184">
        <v>8.5685880872563805E-2</v>
      </c>
      <c r="P5397" s="184">
        <v>6.8552066623762092E-2</v>
      </c>
      <c r="Q5397" s="184">
        <v>1.7133814248801713E-2</v>
      </c>
    </row>
    <row r="5398" spans="1:17" x14ac:dyDescent="0.2">
      <c r="A5398" s="187" t="str">
        <f>B5398&amp;C5398&amp;D5398&amp;E5398</f>
        <v>201115A29MUL41</v>
      </c>
      <c r="B5398" s="184">
        <v>2011</v>
      </c>
      <c r="C5398" s="184" t="s">
        <v>3</v>
      </c>
      <c r="D5398" s="184" t="s">
        <v>21</v>
      </c>
      <c r="E5398" s="184">
        <v>41</v>
      </c>
      <c r="F5398" s="184">
        <v>421515</v>
      </c>
      <c r="G5398" s="184">
        <v>0.12364536588498005</v>
      </c>
      <c r="H5398" s="184">
        <v>0.66506292777243992</v>
      </c>
      <c r="I5398" s="184">
        <v>0.58283097873148049</v>
      </c>
      <c r="J5398" s="184">
        <v>0.17412191736948862</v>
      </c>
      <c r="K5398" s="184">
        <v>0.23821690805783899</v>
      </c>
      <c r="L5398" s="184">
        <v>0.33614936597748596</v>
      </c>
      <c r="M5398" s="184">
        <v>1062.5668030191948</v>
      </c>
      <c r="N5398" s="184">
        <v>0.22974271378242767</v>
      </c>
      <c r="O5398" s="184">
        <v>5.0788228176933202E-2</v>
      </c>
      <c r="P5398" s="184">
        <v>4.1118346915293646E-2</v>
      </c>
      <c r="Q5398" s="184">
        <v>9.6698812616395624E-3</v>
      </c>
    </row>
    <row r="5399" spans="1:17" x14ac:dyDescent="0.2">
      <c r="A5399" s="187" t="str">
        <f>B5399&amp;C5399&amp;D5399&amp;E5399</f>
        <v>201118A24HOM41</v>
      </c>
      <c r="B5399" s="184">
        <v>2011</v>
      </c>
      <c r="C5399" s="184" t="s">
        <v>1</v>
      </c>
      <c r="D5399" s="184" t="s">
        <v>19</v>
      </c>
      <c r="E5399" s="184">
        <v>41</v>
      </c>
      <c r="F5399" s="184">
        <v>191654</v>
      </c>
      <c r="G5399" s="184">
        <v>8.5887946079316366E-2</v>
      </c>
      <c r="H5399" s="184">
        <v>0.86703121249752158</v>
      </c>
      <c r="I5399" s="184">
        <v>0.79256368246945019</v>
      </c>
      <c r="J5399" s="184">
        <v>7.4441441347428181E-2</v>
      </c>
      <c r="K5399" s="184">
        <v>0.12231938806390683</v>
      </c>
      <c r="L5399" s="184">
        <v>0.27659740991578574</v>
      </c>
      <c r="M5399" s="184">
        <v>1083.1417189376753</v>
      </c>
      <c r="N5399" s="184">
        <v>0.23140137956943241</v>
      </c>
      <c r="O5399" s="184">
        <v>5.3184384359314184E-2</v>
      </c>
      <c r="P5399" s="184">
        <v>4.7872728980350006E-2</v>
      </c>
      <c r="Q5399" s="184">
        <v>5.3116553789641753E-3</v>
      </c>
    </row>
    <row r="5400" spans="1:17" x14ac:dyDescent="0.2">
      <c r="A5400" s="187" t="str">
        <f>B5400&amp;C5400&amp;D5400&amp;E5400</f>
        <v>201118A24MUL41</v>
      </c>
      <c r="B5400" s="184">
        <v>2011</v>
      </c>
      <c r="C5400" s="184" t="s">
        <v>1</v>
      </c>
      <c r="D5400" s="184" t="s">
        <v>21</v>
      </c>
      <c r="E5400" s="184">
        <v>41</v>
      </c>
      <c r="F5400" s="184">
        <v>195220</v>
      </c>
      <c r="G5400" s="184">
        <v>0.12914015159741982</v>
      </c>
      <c r="H5400" s="184">
        <v>0.7075555783218932</v>
      </c>
      <c r="I5400" s="184">
        <v>0.61618174367380396</v>
      </c>
      <c r="J5400" s="184">
        <v>0.18539084110234608</v>
      </c>
      <c r="K5400" s="184">
        <v>0.2663200491752894</v>
      </c>
      <c r="L5400" s="184">
        <v>0.32115049687532016</v>
      </c>
      <c r="M5400" s="184">
        <v>929.01200627143226</v>
      </c>
      <c r="N5400" s="184">
        <v>0.23758323942219034</v>
      </c>
      <c r="O5400" s="184">
        <v>4.4390943550865689E-2</v>
      </c>
      <c r="P5400" s="184">
        <v>3.6558754226001432E-2</v>
      </c>
      <c r="Q5400" s="184">
        <v>7.8321893248642551E-3</v>
      </c>
    </row>
    <row r="5401" spans="1:17" x14ac:dyDescent="0.2">
      <c r="A5401" s="187" t="str">
        <f>B5401&amp;C5401&amp;D5401&amp;E5401</f>
        <v>201125A29HOM41</v>
      </c>
      <c r="B5401" s="184">
        <v>2011</v>
      </c>
      <c r="C5401" s="184" t="s">
        <v>2</v>
      </c>
      <c r="D5401" s="184" t="s">
        <v>19</v>
      </c>
      <c r="E5401" s="184">
        <v>41</v>
      </c>
      <c r="F5401" s="184">
        <v>124379</v>
      </c>
      <c r="G5401" s="184">
        <v>3.8946259936136964E-2</v>
      </c>
      <c r="H5401" s="184">
        <v>0.94671930148980132</v>
      </c>
      <c r="I5401" s="184">
        <v>0.90984812548742156</v>
      </c>
      <c r="J5401" s="184">
        <v>4.5079957227506254E-2</v>
      </c>
      <c r="K5401" s="184">
        <v>6.9666101190715479E-2</v>
      </c>
      <c r="L5401" s="184">
        <v>0.13525595156738679</v>
      </c>
      <c r="M5401" s="184">
        <v>1671.0584068224546</v>
      </c>
      <c r="N5401" s="184">
        <v>0.35803665132800516</v>
      </c>
      <c r="O5401" s="184">
        <v>0.1769677888108501</v>
      </c>
      <c r="P5401" s="184">
        <v>0.12758537176071688</v>
      </c>
      <c r="Q5401" s="184">
        <v>4.9382417050133201E-2</v>
      </c>
    </row>
    <row r="5402" spans="1:17" x14ac:dyDescent="0.2">
      <c r="A5402" s="187" t="str">
        <f>B5402&amp;C5402&amp;D5402&amp;E5402</f>
        <v>201125A29MUL41</v>
      </c>
      <c r="B5402" s="184">
        <v>2011</v>
      </c>
      <c r="C5402" s="184" t="s">
        <v>2</v>
      </c>
      <c r="D5402" s="184" t="s">
        <v>21</v>
      </c>
      <c r="E5402" s="184">
        <v>41</v>
      </c>
      <c r="F5402" s="184">
        <v>146782</v>
      </c>
      <c r="G5402" s="184">
        <v>9.2945323216363104E-2</v>
      </c>
      <c r="H5402" s="184">
        <v>0.78474199833767078</v>
      </c>
      <c r="I5402" s="184">
        <v>0.71180389966072133</v>
      </c>
      <c r="J5402" s="184">
        <v>0.1909770952841629</v>
      </c>
      <c r="K5402" s="184">
        <v>0.25350519818506356</v>
      </c>
      <c r="L5402" s="184">
        <v>0.10411358340940988</v>
      </c>
      <c r="M5402" s="184">
        <v>1335.765995208093</v>
      </c>
      <c r="N5402" s="184">
        <v>0.291663827989808</v>
      </c>
      <c r="O5402" s="184">
        <v>8.33344688040768E-2</v>
      </c>
      <c r="P5402" s="184">
        <v>6.5982204902508487E-2</v>
      </c>
      <c r="Q5402" s="184">
        <v>1.7352263901568313E-2</v>
      </c>
    </row>
    <row r="5403" spans="1:17" x14ac:dyDescent="0.2">
      <c r="A5403" s="187" t="str">
        <f>B5403&amp;C5403&amp;D5403&amp;E5403</f>
        <v>201130EMAHOM41</v>
      </c>
      <c r="B5403" s="184">
        <v>2011</v>
      </c>
      <c r="C5403" s="184" t="s">
        <v>4</v>
      </c>
      <c r="D5403" s="184" t="s">
        <v>19</v>
      </c>
      <c r="E5403" s="184">
        <v>41</v>
      </c>
      <c r="F5403" s="184">
        <v>806885</v>
      </c>
      <c r="G5403" s="184">
        <v>1.6076527998726137E-2</v>
      </c>
      <c r="H5403" s="184">
        <v>0.82501347775705336</v>
      </c>
      <c r="I5403" s="184">
        <v>0.81175012548256564</v>
      </c>
      <c r="J5403" s="184">
        <v>0.17182869925701927</v>
      </c>
      <c r="K5403" s="184">
        <v>0.18445999120072873</v>
      </c>
      <c r="L5403" s="184">
        <v>3.159062319909281E-2</v>
      </c>
      <c r="M5403" s="184">
        <v>2316.9262084904976</v>
      </c>
      <c r="N5403" s="184">
        <v>0.38605784274283672</v>
      </c>
      <c r="O5403" s="184">
        <v>0.27655347448830081</v>
      </c>
      <c r="P5403" s="184">
        <v>0.21832953377140046</v>
      </c>
      <c r="Q5403" s="184">
        <v>5.8223940716900353E-2</v>
      </c>
    </row>
    <row r="5404" spans="1:17" x14ac:dyDescent="0.2">
      <c r="A5404" s="187" t="str">
        <f>B5404&amp;C5404&amp;D5404&amp;E5404</f>
        <v>201130EMAMUL41</v>
      </c>
      <c r="B5404" s="184">
        <v>2011</v>
      </c>
      <c r="C5404" s="184" t="s">
        <v>4</v>
      </c>
      <c r="D5404" s="184" t="s">
        <v>21</v>
      </c>
      <c r="E5404" s="184">
        <v>41</v>
      </c>
      <c r="F5404" s="184">
        <v>907743</v>
      </c>
      <c r="G5404" s="184">
        <v>2.1738203195267369E-2</v>
      </c>
      <c r="H5404" s="184">
        <v>0.59403928204348588</v>
      </c>
      <c r="I5404" s="184">
        <v>0.58112593542445379</v>
      </c>
      <c r="J5404" s="184">
        <v>0.40090752558818959</v>
      </c>
      <c r="K5404" s="184">
        <v>0.41269830778094679</v>
      </c>
      <c r="L5404" s="184">
        <v>3.6496012637938273E-2</v>
      </c>
      <c r="M5404" s="184">
        <v>1320.6313157698335</v>
      </c>
      <c r="N5404" s="184">
        <v>0.2010139433738404</v>
      </c>
      <c r="O5404" s="184">
        <v>0.11510306331197266</v>
      </c>
      <c r="P5404" s="184">
        <v>9.7706068788192255E-2</v>
      </c>
      <c r="Q5404" s="184">
        <v>1.739699452378041E-2</v>
      </c>
    </row>
    <row r="5405" spans="1:17" x14ac:dyDescent="0.2">
      <c r="A5405" s="187" t="str">
        <f>B5405&amp;C5405&amp;D5405&amp;E5405</f>
        <v>201115A17HOM43</v>
      </c>
      <c r="B5405" s="184">
        <v>2011</v>
      </c>
      <c r="C5405" s="184" t="s">
        <v>0</v>
      </c>
      <c r="D5405" s="184" t="s">
        <v>19</v>
      </c>
      <c r="E5405" s="184">
        <v>43</v>
      </c>
      <c r="F5405" s="184">
        <v>99801</v>
      </c>
      <c r="G5405" s="184">
        <v>0.17103240216981405</v>
      </c>
      <c r="H5405" s="184">
        <v>0.34541738058736887</v>
      </c>
      <c r="I5405" s="184">
        <v>0.28633981623430627</v>
      </c>
      <c r="J5405" s="184">
        <v>6.8175669582469109E-2</v>
      </c>
      <c r="K5405" s="184">
        <v>7.4989228564844038E-2</v>
      </c>
      <c r="L5405" s="184">
        <v>0.82954078616446725</v>
      </c>
      <c r="M5405" s="184">
        <v>527.81795414462078</v>
      </c>
      <c r="N5405" s="184">
        <v>0.11189958529613077</v>
      </c>
      <c r="O5405" s="184">
        <v>2.7408704755002618E-2</v>
      </c>
      <c r="P5405" s="184">
        <v>2.7408704755002618E-2</v>
      </c>
      <c r="Q5405" s="184">
        <v>0</v>
      </c>
    </row>
    <row r="5406" spans="1:17" x14ac:dyDescent="0.2">
      <c r="A5406" s="187" t="str">
        <f>B5406&amp;C5406&amp;D5406&amp;E5406</f>
        <v>201115A17MUL43</v>
      </c>
      <c r="B5406" s="184">
        <v>2011</v>
      </c>
      <c r="C5406" s="184" t="s">
        <v>0</v>
      </c>
      <c r="D5406" s="184" t="s">
        <v>21</v>
      </c>
      <c r="E5406" s="184">
        <v>43</v>
      </c>
      <c r="F5406" s="184">
        <v>102071</v>
      </c>
      <c r="G5406" s="184">
        <v>0.27957551752484866</v>
      </c>
      <c r="H5406" s="184">
        <v>0.26219004418493008</v>
      </c>
      <c r="I5406" s="184">
        <v>0.18888812689206533</v>
      </c>
      <c r="J5406" s="184">
        <v>9.1132642964211183E-2</v>
      </c>
      <c r="K5406" s="184">
        <v>0.10889478892143704</v>
      </c>
      <c r="L5406" s="184">
        <v>0.83780897610486815</v>
      </c>
      <c r="M5406" s="184">
        <v>472.06250984096994</v>
      </c>
      <c r="N5406" s="184">
        <v>8.2227077230555196E-2</v>
      </c>
      <c r="O5406" s="184">
        <v>2.2239421579096901E-3</v>
      </c>
      <c r="P5406" s="184">
        <v>2.2239421579096901E-3</v>
      </c>
      <c r="Q5406" s="184">
        <v>0</v>
      </c>
    </row>
    <row r="5407" spans="1:17" x14ac:dyDescent="0.2">
      <c r="A5407" s="187" t="str">
        <f>B5407&amp;C5407&amp;D5407&amp;E5407</f>
        <v>201115A29HOM43</v>
      </c>
      <c r="B5407" s="184">
        <v>2011</v>
      </c>
      <c r="C5407" s="184" t="s">
        <v>3</v>
      </c>
      <c r="D5407" s="184" t="s">
        <v>19</v>
      </c>
      <c r="E5407" s="184">
        <v>43</v>
      </c>
      <c r="F5407" s="184">
        <v>470471</v>
      </c>
      <c r="G5407" s="184">
        <v>6.9466684118041841E-2</v>
      </c>
      <c r="H5407" s="184">
        <v>0.76326277283828337</v>
      </c>
      <c r="I5407" s="184">
        <v>0.71024143889846558</v>
      </c>
      <c r="J5407" s="184">
        <v>6.3642604963961652E-2</v>
      </c>
      <c r="K5407" s="184">
        <v>9.1599694773960558E-2</v>
      </c>
      <c r="L5407" s="184">
        <v>0.36642428545011274</v>
      </c>
      <c r="M5407" s="184">
        <v>1183.2697226542489</v>
      </c>
      <c r="N5407" s="184">
        <v>0.24156664480241244</v>
      </c>
      <c r="O5407" s="184">
        <v>7.1025461917864227E-2</v>
      </c>
      <c r="P5407" s="184">
        <v>5.8462744162670048E-2</v>
      </c>
      <c r="Q5407" s="184">
        <v>1.2562717755194181E-2</v>
      </c>
    </row>
    <row r="5408" spans="1:17" x14ac:dyDescent="0.2">
      <c r="A5408" s="187" t="str">
        <f>B5408&amp;C5408&amp;D5408&amp;E5408</f>
        <v>201115A29MUL43</v>
      </c>
      <c r="B5408" s="184">
        <v>2011</v>
      </c>
      <c r="C5408" s="184" t="s">
        <v>3</v>
      </c>
      <c r="D5408" s="184" t="s">
        <v>21</v>
      </c>
      <c r="E5408" s="184">
        <v>43</v>
      </c>
      <c r="F5408" s="184">
        <v>498128</v>
      </c>
      <c r="G5408" s="184">
        <v>0.13018110986273265</v>
      </c>
      <c r="H5408" s="184">
        <v>0.65753380657180482</v>
      </c>
      <c r="I5408" s="184">
        <v>0.57193532586001994</v>
      </c>
      <c r="J5408" s="184">
        <v>0.15986252529470338</v>
      </c>
      <c r="K5408" s="184">
        <v>0.21403735586034112</v>
      </c>
      <c r="L5408" s="184">
        <v>0.37476712812771013</v>
      </c>
      <c r="M5408" s="184">
        <v>982.25817606565965</v>
      </c>
      <c r="N5408" s="184">
        <v>0.22051773344500211</v>
      </c>
      <c r="O5408" s="184">
        <v>3.3723571553381092E-2</v>
      </c>
      <c r="P5408" s="184">
        <v>2.8258629727596449E-2</v>
      </c>
      <c r="Q5408" s="184">
        <v>5.4649418257846439E-3</v>
      </c>
    </row>
    <row r="5409" spans="1:17" x14ac:dyDescent="0.2">
      <c r="A5409" s="187" t="str">
        <f>B5409&amp;C5409&amp;D5409&amp;E5409</f>
        <v>201118A24HOM43</v>
      </c>
      <c r="B5409" s="184">
        <v>2011</v>
      </c>
      <c r="C5409" s="184" t="s">
        <v>1</v>
      </c>
      <c r="D5409" s="184" t="s">
        <v>19</v>
      </c>
      <c r="E5409" s="184">
        <v>43</v>
      </c>
      <c r="F5409" s="184">
        <v>220048</v>
      </c>
      <c r="G5409" s="184">
        <v>7.1327101587576991E-2</v>
      </c>
      <c r="H5409" s="184">
        <v>0.83814440485712205</v>
      </c>
      <c r="I5409" s="184">
        <v>0.77836199374681891</v>
      </c>
      <c r="J5409" s="184">
        <v>7.6283356358612664E-2</v>
      </c>
      <c r="K5409" s="184">
        <v>0.11029866211008507</v>
      </c>
      <c r="L5409" s="184">
        <v>0.29483567221697082</v>
      </c>
      <c r="M5409" s="184">
        <v>1006.2816796237527</v>
      </c>
      <c r="N5409" s="184">
        <v>0.26598742092634337</v>
      </c>
      <c r="O5409" s="184">
        <v>6.0836726532392929E-2</v>
      </c>
      <c r="P5409" s="184">
        <v>5.1556933032792844E-2</v>
      </c>
      <c r="Q5409" s="184">
        <v>9.2797934996000867E-3</v>
      </c>
    </row>
    <row r="5410" spans="1:17" x14ac:dyDescent="0.2">
      <c r="A5410" s="187" t="str">
        <f>B5410&amp;C5410&amp;D5410&amp;E5410</f>
        <v>201118A24MUL43</v>
      </c>
      <c r="B5410" s="184">
        <v>2011</v>
      </c>
      <c r="C5410" s="184" t="s">
        <v>1</v>
      </c>
      <c r="D5410" s="184" t="s">
        <v>21</v>
      </c>
      <c r="E5410" s="184">
        <v>43</v>
      </c>
      <c r="F5410" s="184">
        <v>227951</v>
      </c>
      <c r="G5410" s="184">
        <v>0.13233401104387474</v>
      </c>
      <c r="H5410" s="184">
        <v>0.72930585959263172</v>
      </c>
      <c r="I5410" s="184">
        <v>0.6327938899149379</v>
      </c>
      <c r="J5410" s="184">
        <v>0.17317756886348382</v>
      </c>
      <c r="K5410" s="184">
        <v>0.23485310439524285</v>
      </c>
      <c r="L5410" s="184">
        <v>0.33730494711582754</v>
      </c>
      <c r="M5410" s="184">
        <v>845.94101625004441</v>
      </c>
      <c r="N5410" s="184">
        <v>0.25673938697351623</v>
      </c>
      <c r="O5410" s="184">
        <v>2.4882540545994532E-2</v>
      </c>
      <c r="P5410" s="184">
        <v>1.9907787199880678E-2</v>
      </c>
      <c r="Q5410" s="184">
        <v>4.9747533461138582E-3</v>
      </c>
    </row>
    <row r="5411" spans="1:17" x14ac:dyDescent="0.2">
      <c r="A5411" s="187" t="str">
        <f>B5411&amp;C5411&amp;D5411&amp;E5411</f>
        <v>201125A29HOM43</v>
      </c>
      <c r="B5411" s="184">
        <v>2011</v>
      </c>
      <c r="C5411" s="184" t="s">
        <v>2</v>
      </c>
      <c r="D5411" s="184" t="s">
        <v>19</v>
      </c>
      <c r="E5411" s="184">
        <v>43</v>
      </c>
      <c r="F5411" s="184">
        <v>150622</v>
      </c>
      <c r="G5411" s="184">
        <v>4.2043541529945501E-2</v>
      </c>
      <c r="H5411" s="184">
        <v>0.93072725099919007</v>
      </c>
      <c r="I5411" s="184">
        <v>0.89159618116875361</v>
      </c>
      <c r="J5411" s="184">
        <v>4.2171794292998367E-2</v>
      </c>
      <c r="K5411" s="184">
        <v>7.5287806562122403E-2</v>
      </c>
      <c r="L5411" s="184">
        <v>0.16415264702367516</v>
      </c>
      <c r="M5411" s="184">
        <v>1547.8827790107318</v>
      </c>
      <c r="N5411" s="184">
        <v>0.29156677854136698</v>
      </c>
      <c r="O5411" s="184">
        <v>0.11481141121943424</v>
      </c>
      <c r="P5411" s="184">
        <v>8.9126844600713864E-2</v>
      </c>
      <c r="Q5411" s="184">
        <v>2.5684566618720366E-2</v>
      </c>
    </row>
    <row r="5412" spans="1:17" x14ac:dyDescent="0.2">
      <c r="A5412" s="187" t="str">
        <f>B5412&amp;C5412&amp;D5412&amp;E5412</f>
        <v>201125A29MUL43</v>
      </c>
      <c r="B5412" s="184">
        <v>2011</v>
      </c>
      <c r="C5412" s="184" t="s">
        <v>2</v>
      </c>
      <c r="D5412" s="184" t="s">
        <v>21</v>
      </c>
      <c r="E5412" s="184">
        <v>43</v>
      </c>
      <c r="F5412" s="184">
        <v>168106</v>
      </c>
      <c r="G5412" s="184">
        <v>9.7801201236917226E-2</v>
      </c>
      <c r="H5412" s="184">
        <v>0.8002569807145492</v>
      </c>
      <c r="I5412" s="184">
        <v>0.72199088670243772</v>
      </c>
      <c r="J5412" s="184">
        <v>0.18353895756249033</v>
      </c>
      <c r="K5412" s="184">
        <v>0.24965200528238135</v>
      </c>
      <c r="L5412" s="184">
        <v>0.14441483349791204</v>
      </c>
      <c r="M5412" s="184">
        <v>1224.8129014382509</v>
      </c>
      <c r="N5412" s="184">
        <v>0.25541610326485148</v>
      </c>
      <c r="O5412" s="184">
        <v>6.4880062425913904E-2</v>
      </c>
      <c r="P5412" s="184">
        <v>5.5426825272964456E-2</v>
      </c>
      <c r="Q5412" s="184">
        <v>9.4532371529494463E-3</v>
      </c>
    </row>
    <row r="5413" spans="1:17" x14ac:dyDescent="0.2">
      <c r="A5413" s="187" t="str">
        <f>B5413&amp;C5413&amp;D5413&amp;E5413</f>
        <v>201130EMAHOM43</v>
      </c>
      <c r="B5413" s="184">
        <v>2011</v>
      </c>
      <c r="C5413" s="184" t="s">
        <v>4</v>
      </c>
      <c r="D5413" s="184" t="s">
        <v>19</v>
      </c>
      <c r="E5413" s="184">
        <v>43</v>
      </c>
      <c r="F5413" s="184">
        <v>1014386</v>
      </c>
      <c r="G5413" s="184">
        <v>2.2422944880094251E-2</v>
      </c>
      <c r="H5413" s="184">
        <v>0.77817517197595387</v>
      </c>
      <c r="I5413" s="184">
        <v>0.76072619298767929</v>
      </c>
      <c r="J5413" s="184">
        <v>0.22092970526012781</v>
      </c>
      <c r="K5413" s="184">
        <v>0.23703600010252507</v>
      </c>
      <c r="L5413" s="184">
        <v>3.3986076306258169E-2</v>
      </c>
      <c r="M5413" s="184">
        <v>2109.0640352478313</v>
      </c>
      <c r="N5413" s="184">
        <v>0.34952324668216184</v>
      </c>
      <c r="O5413" s="184">
        <v>0.23389965968856347</v>
      </c>
      <c r="P5413" s="184">
        <v>0.18576522477213411</v>
      </c>
      <c r="Q5413" s="184">
        <v>4.8134434916429346E-2</v>
      </c>
    </row>
    <row r="5414" spans="1:17" x14ac:dyDescent="0.2">
      <c r="A5414" s="187" t="str">
        <f>B5414&amp;C5414&amp;D5414&amp;E5414</f>
        <v>201130EMAMUL43</v>
      </c>
      <c r="B5414" s="184">
        <v>2011</v>
      </c>
      <c r="C5414" s="184" t="s">
        <v>4</v>
      </c>
      <c r="D5414" s="184" t="s">
        <v>21</v>
      </c>
      <c r="E5414" s="184">
        <v>43</v>
      </c>
      <c r="F5414" s="184">
        <v>1206027</v>
      </c>
      <c r="G5414" s="184">
        <v>3.8543194883364287E-2</v>
      </c>
      <c r="H5414" s="184">
        <v>0.56122375369705657</v>
      </c>
      <c r="I5414" s="184">
        <v>0.53959239718513763</v>
      </c>
      <c r="J5414" s="184">
        <v>0.43332197372032299</v>
      </c>
      <c r="K5414" s="184">
        <v>0.45307360448812506</v>
      </c>
      <c r="L5414" s="184">
        <v>3.1218206557564632E-2</v>
      </c>
      <c r="M5414" s="184">
        <v>1514.8207553255597</v>
      </c>
      <c r="N5414" s="184">
        <v>0.20078301168295246</v>
      </c>
      <c r="O5414" s="184">
        <v>0.10236396852024232</v>
      </c>
      <c r="P5414" s="184">
        <v>8.3926109183587116E-2</v>
      </c>
      <c r="Q5414" s="184">
        <v>1.8437859336655201E-2</v>
      </c>
    </row>
    <row r="5415" spans="1:17" x14ac:dyDescent="0.2">
      <c r="A5415" s="187" t="str">
        <f>B5415&amp;C5415&amp;D5415&amp;E5415</f>
        <v>201115A17HOM53</v>
      </c>
      <c r="B5415" s="184">
        <v>2011</v>
      </c>
      <c r="C5415" s="184" t="s">
        <v>0</v>
      </c>
      <c r="D5415" s="184" t="s">
        <v>19</v>
      </c>
      <c r="E5415" s="184">
        <v>53</v>
      </c>
      <c r="F5415" s="184">
        <v>68481</v>
      </c>
      <c r="G5415" s="184">
        <v>0.34001953760989906</v>
      </c>
      <c r="H5415" s="184">
        <v>0.22422277712066122</v>
      </c>
      <c r="I5415" s="184">
        <v>0.14798265212248654</v>
      </c>
      <c r="J5415" s="184">
        <v>7.1742527124311853E-2</v>
      </c>
      <c r="K5415" s="184">
        <v>7.1742527124311853E-2</v>
      </c>
      <c r="L5415" s="184">
        <v>0.88339831486105636</v>
      </c>
      <c r="M5415" s="184">
        <v>463.44099072429447</v>
      </c>
      <c r="N5415" s="184">
        <v>8.5206115564901208E-2</v>
      </c>
      <c r="O5415" s="184">
        <v>8.9659905667265373E-3</v>
      </c>
      <c r="P5415" s="184">
        <v>8.9659905667265373E-3</v>
      </c>
      <c r="Q5415" s="184">
        <v>0</v>
      </c>
    </row>
    <row r="5416" spans="1:17" x14ac:dyDescent="0.2">
      <c r="A5416" s="187" t="str">
        <f>B5416&amp;C5416&amp;D5416&amp;E5416</f>
        <v>201115A17MUL53</v>
      </c>
      <c r="B5416" s="184">
        <v>2011</v>
      </c>
      <c r="C5416" s="184" t="s">
        <v>0</v>
      </c>
      <c r="D5416" s="184" t="s">
        <v>21</v>
      </c>
      <c r="E5416" s="184">
        <v>53</v>
      </c>
      <c r="F5416" s="184">
        <v>62641</v>
      </c>
      <c r="G5416" s="184">
        <v>0.40556240098574192</v>
      </c>
      <c r="H5416" s="184">
        <v>0.18138280040229243</v>
      </c>
      <c r="I5416" s="184">
        <v>0.10782075637362111</v>
      </c>
      <c r="J5416" s="184">
        <v>6.3728229115116303E-2</v>
      </c>
      <c r="K5416" s="184">
        <v>7.8431059529700989E-2</v>
      </c>
      <c r="L5416" s="184">
        <v>0.89706422311265788</v>
      </c>
      <c r="M5416" s="184">
        <v>502.72727272727275</v>
      </c>
      <c r="N5416" s="184">
        <v>5.8811321658338786E-2</v>
      </c>
      <c r="O5416" s="184">
        <v>0</v>
      </c>
      <c r="P5416" s="184">
        <v>0</v>
      </c>
      <c r="Q5416" s="184">
        <v>0</v>
      </c>
    </row>
    <row r="5417" spans="1:17" x14ac:dyDescent="0.2">
      <c r="A5417" s="187" t="str">
        <f>B5417&amp;C5417&amp;D5417&amp;E5417</f>
        <v>201115A29HOM53</v>
      </c>
      <c r="B5417" s="184">
        <v>2011</v>
      </c>
      <c r="C5417" s="184" t="s">
        <v>3</v>
      </c>
      <c r="D5417" s="184" t="s">
        <v>19</v>
      </c>
      <c r="E5417" s="184">
        <v>53</v>
      </c>
      <c r="F5417" s="184">
        <v>349129</v>
      </c>
      <c r="G5417" s="184">
        <v>0.12287004845027145</v>
      </c>
      <c r="H5417" s="184">
        <v>0.71591589355224006</v>
      </c>
      <c r="I5417" s="184">
        <v>0.62795127302515685</v>
      </c>
      <c r="J5417" s="184">
        <v>6.5961292244413952E-2</v>
      </c>
      <c r="K5417" s="184">
        <v>0.11521529291465332</v>
      </c>
      <c r="L5417" s="184">
        <v>0.41425948574882066</v>
      </c>
      <c r="M5417" s="184">
        <v>1493.8323288102772</v>
      </c>
      <c r="N5417" s="184">
        <v>0.27688048522722053</v>
      </c>
      <c r="O5417" s="184">
        <v>6.5254100997105172E-2</v>
      </c>
      <c r="P5417" s="184">
        <v>5.3792560768276432E-2</v>
      </c>
      <c r="Q5417" s="184">
        <v>1.1461540228828747E-2</v>
      </c>
    </row>
    <row r="5418" spans="1:17" x14ac:dyDescent="0.2">
      <c r="A5418" s="187" t="str">
        <f>B5418&amp;C5418&amp;D5418&amp;E5418</f>
        <v>201115A29MUL53</v>
      </c>
      <c r="B5418" s="184">
        <v>2011</v>
      </c>
      <c r="C5418" s="184" t="s">
        <v>3</v>
      </c>
      <c r="D5418" s="184" t="s">
        <v>21</v>
      </c>
      <c r="E5418" s="184">
        <v>53</v>
      </c>
      <c r="F5418" s="184">
        <v>367535</v>
      </c>
      <c r="G5418" s="184">
        <v>0.17539834993988473</v>
      </c>
      <c r="H5418" s="184">
        <v>0.59064578883643737</v>
      </c>
      <c r="I5418" s="184">
        <v>0.48704749207558462</v>
      </c>
      <c r="J5418" s="184">
        <v>0.18128613601425714</v>
      </c>
      <c r="K5418" s="184">
        <v>0.2531323547417253</v>
      </c>
      <c r="L5418" s="184">
        <v>0.39516508631830982</v>
      </c>
      <c r="M5418" s="184">
        <v>1227.2148348422929</v>
      </c>
      <c r="N5418" s="184">
        <v>0.20133048553199015</v>
      </c>
      <c r="O5418" s="184">
        <v>3.0911341776973623E-2</v>
      </c>
      <c r="P5418" s="184">
        <v>2.6734868788006586E-2</v>
      </c>
      <c r="Q5418" s="184">
        <v>4.1764729889670373E-3</v>
      </c>
    </row>
    <row r="5419" spans="1:17" x14ac:dyDescent="0.2">
      <c r="A5419" s="187" t="str">
        <f>B5419&amp;C5419&amp;D5419&amp;E5419</f>
        <v>201118A24HOM53</v>
      </c>
      <c r="B5419" s="184">
        <v>2011</v>
      </c>
      <c r="C5419" s="184" t="s">
        <v>1</v>
      </c>
      <c r="D5419" s="184" t="s">
        <v>19</v>
      </c>
      <c r="E5419" s="184">
        <v>53</v>
      </c>
      <c r="F5419" s="184">
        <v>161508</v>
      </c>
      <c r="G5419" s="184">
        <v>0.14745256823692277</v>
      </c>
      <c r="H5419" s="184">
        <v>0.77376352874161036</v>
      </c>
      <c r="I5419" s="184">
        <v>0.65967010922059588</v>
      </c>
      <c r="J5419" s="184">
        <v>7.98536295415707E-2</v>
      </c>
      <c r="K5419" s="184">
        <v>0.14259355573717711</v>
      </c>
      <c r="L5419" s="184">
        <v>0.38783837333135202</v>
      </c>
      <c r="M5419" s="184">
        <v>1074.0243937382402</v>
      </c>
      <c r="N5419" s="184">
        <v>0.28379476554115668</v>
      </c>
      <c r="O5419" s="184">
        <v>5.1432683420078042E-2</v>
      </c>
      <c r="P5419" s="184">
        <v>4.5719319359061046E-2</v>
      </c>
      <c r="Q5419" s="184">
        <v>5.7133640610169912E-3</v>
      </c>
    </row>
    <row r="5420" spans="1:17" x14ac:dyDescent="0.2">
      <c r="A5420" s="187" t="str">
        <f>B5420&amp;C5420&amp;D5420&amp;E5420</f>
        <v>201118A24MUL53</v>
      </c>
      <c r="B5420" s="184">
        <v>2011</v>
      </c>
      <c r="C5420" s="184" t="s">
        <v>1</v>
      </c>
      <c r="D5420" s="184" t="s">
        <v>21</v>
      </c>
      <c r="E5420" s="184">
        <v>53</v>
      </c>
      <c r="F5420" s="184">
        <v>167951</v>
      </c>
      <c r="G5420" s="184">
        <v>0.18788859720111323</v>
      </c>
      <c r="H5420" s="184">
        <v>0.60330691689838112</v>
      </c>
      <c r="I5420" s="184">
        <v>0.48995242660061566</v>
      </c>
      <c r="J5420" s="184">
        <v>0.21022798316175551</v>
      </c>
      <c r="K5420" s="184">
        <v>0.29432989383808372</v>
      </c>
      <c r="L5420" s="184">
        <v>0.38027162684354365</v>
      </c>
      <c r="M5420" s="184">
        <v>862.84927365238548</v>
      </c>
      <c r="N5420" s="184">
        <v>0.21936755363171401</v>
      </c>
      <c r="O5420" s="184">
        <v>2.1934969127900401E-2</v>
      </c>
      <c r="P5420" s="184">
        <v>1.6451226845925298E-2</v>
      </c>
      <c r="Q5420" s="184">
        <v>5.4837422819751002E-3</v>
      </c>
    </row>
    <row r="5421" spans="1:17" x14ac:dyDescent="0.2">
      <c r="A5421" s="187" t="str">
        <f>B5421&amp;C5421&amp;D5421&amp;E5421</f>
        <v>201125A29HOM53</v>
      </c>
      <c r="B5421" s="184">
        <v>2011</v>
      </c>
      <c r="C5421" s="184" t="s">
        <v>2</v>
      </c>
      <c r="D5421" s="184" t="s">
        <v>19</v>
      </c>
      <c r="E5421" s="184">
        <v>53</v>
      </c>
      <c r="F5421" s="184">
        <v>119140</v>
      </c>
      <c r="G5421" s="184">
        <v>6.4429909781706388E-2</v>
      </c>
      <c r="H5421" s="184">
        <v>0.92011918751049182</v>
      </c>
      <c r="I5421" s="184">
        <v>0.86083599127077393</v>
      </c>
      <c r="J5421" s="184">
        <v>4.3805606849085112E-2</v>
      </c>
      <c r="K5421" s="184">
        <v>0.10308880308880308</v>
      </c>
      <c r="L5421" s="184">
        <v>0.18041799563538694</v>
      </c>
      <c r="M5421" s="184">
        <v>2032.2732617991765</v>
      </c>
      <c r="N5421" s="184">
        <v>0.37822081231122284</v>
      </c>
      <c r="O5421" s="184">
        <v>0.11657357879283871</v>
      </c>
      <c r="P5421" s="184">
        <v>9.0672088824392955E-2</v>
      </c>
      <c r="Q5421" s="184">
        <v>2.5901489968445744E-2</v>
      </c>
    </row>
    <row r="5422" spans="1:17" x14ac:dyDescent="0.2">
      <c r="A5422" s="187" t="str">
        <f>B5422&amp;C5422&amp;D5422&amp;E5422</f>
        <v>201125A29MUL53</v>
      </c>
      <c r="B5422" s="184">
        <v>2011</v>
      </c>
      <c r="C5422" s="184" t="s">
        <v>2</v>
      </c>
      <c r="D5422" s="184" t="s">
        <v>21</v>
      </c>
      <c r="E5422" s="184">
        <v>53</v>
      </c>
      <c r="F5422" s="184">
        <v>136943</v>
      </c>
      <c r="G5422" s="184">
        <v>0.13822501077637817</v>
      </c>
      <c r="H5422" s="184">
        <v>0.76232447076520893</v>
      </c>
      <c r="I5422" s="184">
        <v>0.65695216257859113</v>
      </c>
      <c r="J5422" s="184">
        <v>0.19956478242772541</v>
      </c>
      <c r="K5422" s="184">
        <v>0.28251900425724574</v>
      </c>
      <c r="L5422" s="184">
        <v>0.18385021505297824</v>
      </c>
      <c r="M5422" s="184">
        <v>1615.1147185661021</v>
      </c>
      <c r="N5422" s="184">
        <v>0.24440095514192037</v>
      </c>
      <c r="O5422" s="184">
        <v>5.6059820509262975E-2</v>
      </c>
      <c r="P5422" s="184">
        <v>5.1576203237843482E-2</v>
      </c>
      <c r="Q5422" s="184">
        <v>4.4836172714194959E-3</v>
      </c>
    </row>
    <row r="5423" spans="1:17" x14ac:dyDescent="0.2">
      <c r="A5423" s="187" t="str">
        <f>B5423&amp;C5423&amp;D5423&amp;E5423</f>
        <v>201130EMAHOM53</v>
      </c>
      <c r="B5423" s="184">
        <v>2011</v>
      </c>
      <c r="C5423" s="184" t="s">
        <v>4</v>
      </c>
      <c r="D5423" s="184" t="s">
        <v>19</v>
      </c>
      <c r="E5423" s="184">
        <v>53</v>
      </c>
      <c r="F5423" s="184">
        <v>618719</v>
      </c>
      <c r="G5423" s="184">
        <v>2.8041560036453445E-2</v>
      </c>
      <c r="H5423" s="184">
        <v>0.83176530864576648</v>
      </c>
      <c r="I5423" s="184">
        <v>0.80844131180713696</v>
      </c>
      <c r="J5423" s="184">
        <v>0.16525757250060205</v>
      </c>
      <c r="K5423" s="184">
        <v>0.18709300991241581</v>
      </c>
      <c r="L5423" s="184">
        <v>5.1118520685480805E-2</v>
      </c>
      <c r="M5423" s="184">
        <v>3660.8858103740313</v>
      </c>
      <c r="N5423" s="184">
        <v>0.40188137599948098</v>
      </c>
      <c r="O5423" s="184">
        <v>0.21314043823085782</v>
      </c>
      <c r="P5423" s="184">
        <v>0.1747976709862627</v>
      </c>
      <c r="Q5423" s="184">
        <v>3.8342767244595101E-2</v>
      </c>
    </row>
    <row r="5424" spans="1:17" x14ac:dyDescent="0.2">
      <c r="A5424" s="187" t="str">
        <f>B5424&amp;C5424&amp;D5424&amp;E5424</f>
        <v>201130EMAMUL53</v>
      </c>
      <c r="B5424" s="184">
        <v>2011</v>
      </c>
      <c r="C5424" s="184" t="s">
        <v>4</v>
      </c>
      <c r="D5424" s="184" t="s">
        <v>21</v>
      </c>
      <c r="E5424" s="184">
        <v>53</v>
      </c>
      <c r="F5424" s="184">
        <v>733280</v>
      </c>
      <c r="G5424" s="184">
        <v>5.9098903773188348E-2</v>
      </c>
      <c r="H5424" s="184">
        <v>0.61641528474798168</v>
      </c>
      <c r="I5424" s="184">
        <v>0.57998581715033826</v>
      </c>
      <c r="J5424" s="184">
        <v>0.36976598298058039</v>
      </c>
      <c r="K5424" s="184">
        <v>0.40284475234562511</v>
      </c>
      <c r="L5424" s="184">
        <v>6.8259055204014832E-2</v>
      </c>
      <c r="M5424" s="184">
        <v>2589.7020137457712</v>
      </c>
      <c r="N5424" s="184">
        <v>0.21333458902146407</v>
      </c>
      <c r="O5424" s="184">
        <v>0.10393958502237036</v>
      </c>
      <c r="P5424" s="184">
        <v>8.2984606901371161E-2</v>
      </c>
      <c r="Q5424" s="184">
        <v>2.0954978120999199E-2</v>
      </c>
    </row>
    <row r="5425" spans="1:17" x14ac:dyDescent="0.2">
      <c r="A5425" s="187" t="str">
        <f>B5425&amp;C5425&amp;D5425&amp;E5425</f>
        <v>201115A17BRA0</v>
      </c>
      <c r="B5425" s="184">
        <v>2011</v>
      </c>
      <c r="C5425" s="184" t="s">
        <v>0</v>
      </c>
      <c r="D5425" s="184" t="s">
        <v>92</v>
      </c>
      <c r="E5425" s="184">
        <v>0</v>
      </c>
      <c r="F5425" s="184">
        <v>1385571</v>
      </c>
      <c r="G5425" s="184">
        <v>0.31733849373622147</v>
      </c>
      <c r="H5425" s="184">
        <v>0.21967044633584276</v>
      </c>
      <c r="I5425" s="184">
        <v>0.14996055777726294</v>
      </c>
      <c r="J5425" s="184">
        <v>6.9248706850821795E-2</v>
      </c>
      <c r="K5425" s="184">
        <v>8.2887849125017773E-2</v>
      </c>
      <c r="L5425" s="184">
        <v>0.87549320821524124</v>
      </c>
      <c r="M5425" s="184">
        <v>493.16555656645761</v>
      </c>
      <c r="N5425" s="184">
        <v>7.8827219052817157E-2</v>
      </c>
      <c r="O5425" s="184">
        <v>1.1726076767466743E-2</v>
      </c>
      <c r="P5425" s="184">
        <v>1.1726076767466743E-2</v>
      </c>
      <c r="Q5425" s="184">
        <v>0</v>
      </c>
    </row>
    <row r="5426" spans="1:17" x14ac:dyDescent="0.2">
      <c r="A5426" s="187" t="str">
        <f>B5426&amp;C5426&amp;D5426&amp;E5426</f>
        <v>201115A17IND0</v>
      </c>
      <c r="B5426" s="184">
        <v>2011</v>
      </c>
      <c r="C5426" s="184" t="s">
        <v>0</v>
      </c>
      <c r="D5426" s="184" t="s">
        <v>107</v>
      </c>
      <c r="E5426" s="184">
        <v>0</v>
      </c>
      <c r="F5426" s="184">
        <v>6997</v>
      </c>
      <c r="G5426" s="184">
        <v>0</v>
      </c>
      <c r="H5426" s="184">
        <v>0.35415177933400027</v>
      </c>
      <c r="I5426" s="184">
        <v>0.35415177933400027</v>
      </c>
      <c r="J5426" s="184">
        <v>8.6179791339145342E-2</v>
      </c>
      <c r="K5426" s="184">
        <v>8.6179791339145342E-2</v>
      </c>
      <c r="L5426" s="184">
        <v>0.8813777333142776</v>
      </c>
      <c r="M5426" s="184">
        <v>354.01129943502826</v>
      </c>
      <c r="N5426" s="184">
        <v>8.5751036158353583E-2</v>
      </c>
      <c r="O5426" s="184">
        <v>0</v>
      </c>
      <c r="P5426" s="184">
        <v>0</v>
      </c>
      <c r="Q5426" s="184">
        <v>0</v>
      </c>
    </row>
    <row r="5427" spans="1:17" x14ac:dyDescent="0.2">
      <c r="A5427" s="187" t="str">
        <f>B5427&amp;C5427&amp;D5427&amp;E5427</f>
        <v>201115A17NEG0</v>
      </c>
      <c r="B5427" s="184">
        <v>2011</v>
      </c>
      <c r="C5427" s="184" t="s">
        <v>0</v>
      </c>
      <c r="D5427" s="184" t="s">
        <v>94</v>
      </c>
      <c r="E5427" s="184">
        <v>0</v>
      </c>
      <c r="F5427" s="184">
        <v>1558541</v>
      </c>
      <c r="G5427" s="184">
        <v>0.34261416850859777</v>
      </c>
      <c r="H5427" s="184">
        <v>0.25690373240100839</v>
      </c>
      <c r="I5427" s="184">
        <v>0.1688848737376816</v>
      </c>
      <c r="J5427" s="184">
        <v>9.2621881618770371E-2</v>
      </c>
      <c r="K5427" s="184">
        <v>0.11089409903236425</v>
      </c>
      <c r="L5427" s="184">
        <v>0.83765585890906946</v>
      </c>
      <c r="M5427" s="184">
        <v>432.08534262211202</v>
      </c>
      <c r="N5427" s="184">
        <v>8.9218698770195976E-2</v>
      </c>
      <c r="O5427" s="184">
        <v>1.7828212411479711E-2</v>
      </c>
      <c r="P5427" s="184">
        <v>1.7828212411479711E-2</v>
      </c>
      <c r="Q5427" s="184">
        <v>0</v>
      </c>
    </row>
    <row r="5428" spans="1:17" x14ac:dyDescent="0.2">
      <c r="A5428" s="187" t="str">
        <f>B5428&amp;C5428&amp;D5428&amp;E5428</f>
        <v>201115A29BRA0</v>
      </c>
      <c r="B5428" s="184">
        <v>2011</v>
      </c>
      <c r="C5428" s="184" t="s">
        <v>3</v>
      </c>
      <c r="D5428" s="184" t="s">
        <v>92</v>
      </c>
      <c r="E5428" s="184">
        <v>0</v>
      </c>
      <c r="F5428" s="184">
        <v>7243270</v>
      </c>
      <c r="G5428" s="184">
        <v>0.12443838440398651</v>
      </c>
      <c r="H5428" s="184">
        <v>0.67211646121157986</v>
      </c>
      <c r="I5428" s="184">
        <v>0.58847937464708622</v>
      </c>
      <c r="J5428" s="184">
        <v>0.1151127874564941</v>
      </c>
      <c r="K5428" s="184">
        <v>0.16819350928517093</v>
      </c>
      <c r="L5428" s="184">
        <v>0.38421955829342275</v>
      </c>
      <c r="M5428" s="184">
        <v>1300.7147129407879</v>
      </c>
      <c r="N5428" s="184">
        <v>0.22759159687127306</v>
      </c>
      <c r="O5428" s="184">
        <v>5.7769921488988039E-2</v>
      </c>
      <c r="P5428" s="184">
        <v>4.9637723299446067E-2</v>
      </c>
      <c r="Q5428" s="184">
        <v>8.1321981895419761E-3</v>
      </c>
    </row>
    <row r="5429" spans="1:17" x14ac:dyDescent="0.2">
      <c r="A5429" s="187" t="str">
        <f>B5429&amp;C5429&amp;D5429&amp;E5429</f>
        <v>201115A29IND0</v>
      </c>
      <c r="B5429" s="184">
        <v>2011</v>
      </c>
      <c r="C5429" s="184" t="s">
        <v>3</v>
      </c>
      <c r="D5429" s="184" t="s">
        <v>107</v>
      </c>
      <c r="E5429" s="184">
        <v>0</v>
      </c>
      <c r="F5429" s="184">
        <v>36008</v>
      </c>
      <c r="G5429" s="184">
        <v>6.9449123989218334E-2</v>
      </c>
      <c r="H5429" s="184">
        <v>0.6594090202177294</v>
      </c>
      <c r="I5429" s="184">
        <v>0.61361364141301933</v>
      </c>
      <c r="J5429" s="184">
        <v>0.15604865585425462</v>
      </c>
      <c r="K5429" s="184">
        <v>0.18312597200622083</v>
      </c>
      <c r="L5429" s="184">
        <v>0.36328038213730285</v>
      </c>
      <c r="M5429" s="184">
        <v>969.60612638687894</v>
      </c>
      <c r="N5429" s="184">
        <v>0.1619084647856032</v>
      </c>
      <c r="O5429" s="184">
        <v>9.0646522994890025E-2</v>
      </c>
      <c r="P5429" s="184">
        <v>8.545323261497445E-2</v>
      </c>
      <c r="Q5429" s="184">
        <v>5.1932903799155744E-3</v>
      </c>
    </row>
    <row r="5430" spans="1:17" x14ac:dyDescent="0.2">
      <c r="A5430" s="187" t="str">
        <f>B5430&amp;C5430&amp;D5430&amp;E5430</f>
        <v>201115A29NEG0</v>
      </c>
      <c r="B5430" s="184">
        <v>2011</v>
      </c>
      <c r="C5430" s="184" t="s">
        <v>3</v>
      </c>
      <c r="D5430" s="184" t="s">
        <v>94</v>
      </c>
      <c r="E5430" s="184">
        <v>0</v>
      </c>
      <c r="F5430" s="184">
        <v>7647753</v>
      </c>
      <c r="G5430" s="184">
        <v>0.15689180944926864</v>
      </c>
      <c r="H5430" s="184">
        <v>0.668923407960482</v>
      </c>
      <c r="I5430" s="184">
        <v>0.56397480410259071</v>
      </c>
      <c r="J5430" s="184">
        <v>0.1446090113004434</v>
      </c>
      <c r="K5430" s="184">
        <v>0.21711802146329778</v>
      </c>
      <c r="L5430" s="184">
        <v>0.32223491004481969</v>
      </c>
      <c r="M5430" s="184">
        <v>887.97583690740259</v>
      </c>
      <c r="N5430" s="184">
        <v>0.22333266513976585</v>
      </c>
      <c r="O5430" s="184">
        <v>5.8390871254626761E-2</v>
      </c>
      <c r="P5430" s="184">
        <v>5.4818216457031839E-2</v>
      </c>
      <c r="Q5430" s="184">
        <v>3.5726547975949217E-3</v>
      </c>
    </row>
    <row r="5431" spans="1:17" x14ac:dyDescent="0.2">
      <c r="A5431" s="187" t="str">
        <f>B5431&amp;C5431&amp;D5431&amp;E5431</f>
        <v>201118A24BRA0</v>
      </c>
      <c r="B5431" s="184">
        <v>2011</v>
      </c>
      <c r="C5431" s="184" t="s">
        <v>1</v>
      </c>
      <c r="D5431" s="184" t="s">
        <v>92</v>
      </c>
      <c r="E5431" s="184">
        <v>0</v>
      </c>
      <c r="F5431" s="184">
        <v>3343630</v>
      </c>
      <c r="G5431" s="184">
        <v>0.1414056980963195</v>
      </c>
      <c r="H5431" s="184">
        <v>0.72775366891671622</v>
      </c>
      <c r="I5431" s="184">
        <v>0.62484515332139023</v>
      </c>
      <c r="J5431" s="184">
        <v>0.12756345648292425</v>
      </c>
      <c r="K5431" s="184">
        <v>0.19565143272431459</v>
      </c>
      <c r="L5431" s="184">
        <v>0.35435619371760629</v>
      </c>
      <c r="M5431" s="184">
        <v>1007.598369132515</v>
      </c>
      <c r="N5431" s="184">
        <v>0.23355607217289212</v>
      </c>
      <c r="O5431" s="184">
        <v>4.133081716875206E-2</v>
      </c>
      <c r="P5431" s="184">
        <v>3.5431460958038445E-2</v>
      </c>
      <c r="Q5431" s="184">
        <v>5.8993562107136164E-3</v>
      </c>
    </row>
    <row r="5432" spans="1:17" x14ac:dyDescent="0.2">
      <c r="A5432" s="187" t="str">
        <f>B5432&amp;C5432&amp;D5432&amp;E5432</f>
        <v>201118A24IND0</v>
      </c>
      <c r="B5432" s="184">
        <v>2011</v>
      </c>
      <c r="C5432" s="184" t="s">
        <v>1</v>
      </c>
      <c r="D5432" s="184" t="s">
        <v>107</v>
      </c>
      <c r="E5432" s="184">
        <v>0</v>
      </c>
      <c r="F5432" s="184">
        <v>14422</v>
      </c>
      <c r="G5432" s="184">
        <v>0.13653343294732909</v>
      </c>
      <c r="H5432" s="184">
        <v>0.74247677159894609</v>
      </c>
      <c r="I5432" s="184">
        <v>0.64110386908889194</v>
      </c>
      <c r="J5432" s="184">
        <v>0.18118152822077382</v>
      </c>
      <c r="K5432" s="184">
        <v>0.235820274580502</v>
      </c>
      <c r="L5432" s="184">
        <v>0.19213701289696297</v>
      </c>
      <c r="M5432" s="184">
        <v>769.11533318475597</v>
      </c>
      <c r="N5432" s="184">
        <v>0.23387879628345584</v>
      </c>
      <c r="O5432" s="184">
        <v>0.13132713909305227</v>
      </c>
      <c r="P5432" s="184">
        <v>0.13132713909305227</v>
      </c>
      <c r="Q5432" s="184">
        <v>0</v>
      </c>
    </row>
    <row r="5433" spans="1:17" x14ac:dyDescent="0.2">
      <c r="A5433" s="187" t="str">
        <f>B5433&amp;C5433&amp;D5433&amp;E5433</f>
        <v>201118A24NEG0</v>
      </c>
      <c r="B5433" s="184">
        <v>2011</v>
      </c>
      <c r="C5433" s="184" t="s">
        <v>1</v>
      </c>
      <c r="D5433" s="184" t="s">
        <v>94</v>
      </c>
      <c r="E5433" s="184">
        <v>0</v>
      </c>
      <c r="F5433" s="184">
        <v>3511178</v>
      </c>
      <c r="G5433" s="184">
        <v>0.16866712936489803</v>
      </c>
      <c r="H5433" s="184">
        <v>0.7316601436896677</v>
      </c>
      <c r="I5433" s="184">
        <v>0.60825312758282268</v>
      </c>
      <c r="J5433" s="184">
        <v>0.16293306690802917</v>
      </c>
      <c r="K5433" s="184">
        <v>0.25405006524875695</v>
      </c>
      <c r="L5433" s="184">
        <v>0.25853488487339576</v>
      </c>
      <c r="M5433" s="184">
        <v>782.38590840345114</v>
      </c>
      <c r="N5433" s="184">
        <v>0.23493196551969794</v>
      </c>
      <c r="O5433" s="184">
        <v>4.9212509795540357E-2</v>
      </c>
      <c r="P5433" s="184">
        <v>4.7338035192704991E-2</v>
      </c>
      <c r="Q5433" s="184">
        <v>1.8744746028353638E-3</v>
      </c>
    </row>
    <row r="5434" spans="1:17" x14ac:dyDescent="0.2">
      <c r="A5434" s="187" t="str">
        <f>B5434&amp;C5434&amp;D5434&amp;E5434</f>
        <v>201125A29BRA0</v>
      </c>
      <c r="B5434" s="184">
        <v>2011</v>
      </c>
      <c r="C5434" s="184" t="s">
        <v>2</v>
      </c>
      <c r="D5434" s="184" t="s">
        <v>92</v>
      </c>
      <c r="E5434" s="184">
        <v>0</v>
      </c>
      <c r="F5434" s="184">
        <v>2514069</v>
      </c>
      <c r="G5434" s="184">
        <v>7.750351659358129E-2</v>
      </c>
      <c r="H5434" s="184">
        <v>0.84747594437543283</v>
      </c>
      <c r="I5434" s="184">
        <v>0.78179357845787045</v>
      </c>
      <c r="J5434" s="184">
        <v>0.12383073018282315</v>
      </c>
      <c r="K5434" s="184">
        <v>0.17868960637118553</v>
      </c>
      <c r="L5434" s="184">
        <v>0.15318274876306101</v>
      </c>
      <c r="M5434" s="184">
        <v>1707.1815108709191</v>
      </c>
      <c r="N5434" s="184">
        <v>0.30163431114604655</v>
      </c>
      <c r="O5434" s="184">
        <v>0.10498511839646246</v>
      </c>
      <c r="P5434" s="184">
        <v>8.9404982492933133E-2</v>
      </c>
      <c r="Q5434" s="184">
        <v>1.5580135903529338E-2</v>
      </c>
    </row>
    <row r="5435" spans="1:17" x14ac:dyDescent="0.2">
      <c r="A5435" s="187" t="str">
        <f>B5435&amp;C5435&amp;D5435&amp;E5435</f>
        <v>201125A29IND0</v>
      </c>
      <c r="B5435" s="184">
        <v>2011</v>
      </c>
      <c r="C5435" s="184" t="s">
        <v>2</v>
      </c>
      <c r="D5435" s="184" t="s">
        <v>107</v>
      </c>
      <c r="E5435" s="184">
        <v>0</v>
      </c>
      <c r="F5435" s="184">
        <v>14589</v>
      </c>
      <c r="G5435" s="184">
        <v>1.7711687819662814E-2</v>
      </c>
      <c r="H5435" s="184">
        <v>0.72369593529371445</v>
      </c>
      <c r="I5435" s="184">
        <v>0.71087805881143329</v>
      </c>
      <c r="J5435" s="184">
        <v>0.16471314003701418</v>
      </c>
      <c r="K5435" s="184">
        <v>0.17753101651929537</v>
      </c>
      <c r="L5435" s="184">
        <v>0.28398108163684971</v>
      </c>
      <c r="M5435" s="184">
        <v>1327.9428756197456</v>
      </c>
      <c r="N5435" s="184">
        <v>0.12728768250051409</v>
      </c>
      <c r="O5435" s="184">
        <v>9.390636781136473E-2</v>
      </c>
      <c r="P5435" s="184">
        <v>8.1088491329083551E-2</v>
      </c>
      <c r="Q5435" s="184">
        <v>1.281787648228117E-2</v>
      </c>
    </row>
    <row r="5436" spans="1:17" x14ac:dyDescent="0.2">
      <c r="A5436" s="187" t="str">
        <f>B5436&amp;C5436&amp;D5436&amp;E5436</f>
        <v>201125A29NEG0</v>
      </c>
      <c r="B5436" s="184">
        <v>2011</v>
      </c>
      <c r="C5436" s="184" t="s">
        <v>2</v>
      </c>
      <c r="D5436" s="184" t="s">
        <v>94</v>
      </c>
      <c r="E5436" s="184">
        <v>0</v>
      </c>
      <c r="F5436" s="184">
        <v>2578034</v>
      </c>
      <c r="G5436" s="184">
        <v>0.10815248206629124</v>
      </c>
      <c r="H5436" s="184">
        <v>0.83256349605940028</v>
      </c>
      <c r="I5436" s="184">
        <v>0.74251968748278729</v>
      </c>
      <c r="J5436" s="184">
        <v>0.15108101755058312</v>
      </c>
      <c r="K5436" s="184">
        <v>0.23103535484791898</v>
      </c>
      <c r="L5436" s="184">
        <v>9.7395922629414503E-2</v>
      </c>
      <c r="M5436" s="184">
        <v>1069.0484177889655</v>
      </c>
      <c r="N5436" s="184">
        <v>0.28870608477476062</v>
      </c>
      <c r="O5436" s="184">
        <v>9.5454430701769719E-2</v>
      </c>
      <c r="P5436" s="184">
        <v>8.7404576446622043E-2</v>
      </c>
      <c r="Q5436" s="184">
        <v>8.0498542551476777E-3</v>
      </c>
    </row>
    <row r="5437" spans="1:17" x14ac:dyDescent="0.2">
      <c r="A5437" s="187" t="str">
        <f>B5437&amp;C5437&amp;D5437&amp;E5437</f>
        <v>201130EMABRA0</v>
      </c>
      <c r="B5437" s="184">
        <v>2011</v>
      </c>
      <c r="C5437" s="184" t="s">
        <v>4</v>
      </c>
      <c r="D5437" s="184" t="s">
        <v>92</v>
      </c>
      <c r="E5437" s="184">
        <v>0</v>
      </c>
      <c r="F5437" s="184">
        <v>17301539</v>
      </c>
      <c r="G5437" s="184">
        <v>4.0619684134399495E-2</v>
      </c>
      <c r="H5437" s="184">
        <v>0.63751964492869684</v>
      </c>
      <c r="I5437" s="184">
        <v>0.61162379832221858</v>
      </c>
      <c r="J5437" s="184">
        <v>0.35639332431640908</v>
      </c>
      <c r="K5437" s="184">
        <v>0.38032368103207465</v>
      </c>
      <c r="L5437" s="184">
        <v>3.2891004667272662E-2</v>
      </c>
      <c r="M5437" s="184">
        <v>2474.9542833338678</v>
      </c>
      <c r="N5437" s="184">
        <v>0.27242456921361591</v>
      </c>
      <c r="O5437" s="184">
        <v>0.17186264399991624</v>
      </c>
      <c r="P5437" s="184">
        <v>0.13616513837678829</v>
      </c>
      <c r="Q5437" s="184">
        <v>3.5697505623127963E-2</v>
      </c>
    </row>
    <row r="5438" spans="1:17" x14ac:dyDescent="0.2">
      <c r="A5438" s="187" t="str">
        <f>B5438&amp;C5438&amp;D5438&amp;E5438</f>
        <v>201130EMAIND0</v>
      </c>
      <c r="B5438" s="184">
        <v>2011</v>
      </c>
      <c r="C5438" s="184" t="s">
        <v>4</v>
      </c>
      <c r="D5438" s="184" t="s">
        <v>107</v>
      </c>
      <c r="E5438" s="184">
        <v>0</v>
      </c>
      <c r="F5438" s="184">
        <v>83952</v>
      </c>
      <c r="G5438" s="184">
        <v>2.1704002313279243E-2</v>
      </c>
      <c r="H5438" s="184">
        <v>0.70029302458547737</v>
      </c>
      <c r="I5438" s="184">
        <v>0.68509386315990095</v>
      </c>
      <c r="J5438" s="184">
        <v>0.29646702877834952</v>
      </c>
      <c r="K5438" s="184">
        <v>0.31166619020392605</v>
      </c>
      <c r="L5438" s="184">
        <v>3.7426148275204879E-2</v>
      </c>
      <c r="M5438" s="184">
        <v>1500.2870935856249</v>
      </c>
      <c r="N5438" s="184">
        <v>0.28941538021726698</v>
      </c>
      <c r="O5438" s="184">
        <v>0.18975128644939965</v>
      </c>
      <c r="P5438" s="184">
        <v>0.18325948160853822</v>
      </c>
      <c r="Q5438" s="184">
        <v>6.491804840861445E-3</v>
      </c>
    </row>
    <row r="5439" spans="1:17" x14ac:dyDescent="0.2">
      <c r="A5439" s="187" t="str">
        <f>B5439&amp;C5439&amp;D5439&amp;E5439</f>
        <v>201130EMANEG0</v>
      </c>
      <c r="B5439" s="184">
        <v>2011</v>
      </c>
      <c r="C5439" s="184" t="s">
        <v>4</v>
      </c>
      <c r="D5439" s="184" t="s">
        <v>94</v>
      </c>
      <c r="E5439" s="184">
        <v>0</v>
      </c>
      <c r="F5439" s="184">
        <v>15307406</v>
      </c>
      <c r="G5439" s="184">
        <v>5.7093543176661883E-2</v>
      </c>
      <c r="H5439" s="184">
        <v>0.67773357549933677</v>
      </c>
      <c r="I5439" s="184">
        <v>0.63903936434429187</v>
      </c>
      <c r="J5439" s="184">
        <v>0.31620471816060802</v>
      </c>
      <c r="K5439" s="184">
        <v>0.35345616363739224</v>
      </c>
      <c r="L5439" s="184">
        <v>3.4200112024205802E-2</v>
      </c>
      <c r="M5439" s="184">
        <v>1316.1962783721478</v>
      </c>
      <c r="N5439" s="184">
        <v>0.28502509252155694</v>
      </c>
      <c r="O5439" s="184">
        <v>0.16754758129974368</v>
      </c>
      <c r="P5439" s="184">
        <v>0.1525618243452819</v>
      </c>
      <c r="Q5439" s="184">
        <v>1.4985756954461778E-2</v>
      </c>
    </row>
    <row r="5440" spans="1:17" x14ac:dyDescent="0.2">
      <c r="A5440" s="187" t="str">
        <f>B5440&amp;C5440&amp;D5440&amp;E5440</f>
        <v>201115A17BRA15</v>
      </c>
      <c r="B5440" s="184">
        <v>2011</v>
      </c>
      <c r="C5440" s="184" t="s">
        <v>0</v>
      </c>
      <c r="D5440" s="184" t="s">
        <v>92</v>
      </c>
      <c r="E5440" s="184">
        <v>15</v>
      </c>
      <c r="F5440" s="184">
        <v>32906</v>
      </c>
      <c r="G5440" s="184">
        <v>0.50012156576708</v>
      </c>
      <c r="H5440" s="184">
        <v>0.12499240260134929</v>
      </c>
      <c r="I5440" s="184">
        <v>6.2481006503373245E-2</v>
      </c>
      <c r="J5440" s="184">
        <v>9.0895277456998727E-2</v>
      </c>
      <c r="K5440" s="184">
        <v>9.6578131647723817E-2</v>
      </c>
      <c r="L5440" s="184">
        <v>0.88640369537470365</v>
      </c>
      <c r="M5440" s="184">
        <v>307.61102193686463</v>
      </c>
      <c r="N5440" s="184">
        <v>3.9779979335075669E-2</v>
      </c>
      <c r="O5440" s="184">
        <v>1.1365708381450191E-2</v>
      </c>
      <c r="P5440" s="184">
        <v>1.1365708381450191E-2</v>
      </c>
      <c r="Q5440" s="184">
        <v>0</v>
      </c>
    </row>
    <row r="5441" spans="1:17" x14ac:dyDescent="0.2">
      <c r="A5441" s="187" t="str">
        <f>B5441&amp;C5441&amp;D5441&amp;E5441</f>
        <v>201115A17IND15</v>
      </c>
      <c r="B5441" s="184">
        <v>2011</v>
      </c>
      <c r="C5441" s="184" t="s">
        <v>0</v>
      </c>
      <c r="D5441" s="184" t="s">
        <v>107</v>
      </c>
      <c r="E5441" s="184">
        <v>15</v>
      </c>
      <c r="F5441" s="184">
        <v>374</v>
      </c>
      <c r="H5441" s="184">
        <v>0</v>
      </c>
      <c r="I5441" s="184">
        <v>0</v>
      </c>
      <c r="J5441" s="184">
        <v>0.5</v>
      </c>
      <c r="K5441" s="184">
        <v>0.5</v>
      </c>
      <c r="L5441" s="184">
        <v>0.5</v>
      </c>
      <c r="N5441" s="184">
        <v>0</v>
      </c>
      <c r="O5441" s="184">
        <v>0</v>
      </c>
      <c r="P5441" s="184">
        <v>0</v>
      </c>
      <c r="Q5441" s="184">
        <v>0</v>
      </c>
    </row>
    <row r="5442" spans="1:17" x14ac:dyDescent="0.2">
      <c r="A5442" s="187" t="str">
        <f>B5442&amp;C5442&amp;D5442&amp;E5442</f>
        <v>201115A17NEG15</v>
      </c>
      <c r="B5442" s="184">
        <v>2011</v>
      </c>
      <c r="C5442" s="184" t="s">
        <v>0</v>
      </c>
      <c r="D5442" s="184" t="s">
        <v>94</v>
      </c>
      <c r="E5442" s="184">
        <v>15</v>
      </c>
      <c r="F5442" s="184">
        <v>87870</v>
      </c>
      <c r="G5442" s="184">
        <v>0.31506849315068491</v>
      </c>
      <c r="H5442" s="184">
        <v>0.1553545009673381</v>
      </c>
      <c r="I5442" s="184">
        <v>0.10640719244338227</v>
      </c>
      <c r="J5442" s="184">
        <v>6.8066461818595658E-2</v>
      </c>
      <c r="K5442" s="184">
        <v>7.657903721406624E-2</v>
      </c>
      <c r="L5442" s="184">
        <v>0.88937066120405139</v>
      </c>
      <c r="M5442" s="184">
        <v>369.125</v>
      </c>
      <c r="N5442" s="184">
        <v>6.3844315466029367E-2</v>
      </c>
      <c r="O5442" s="184">
        <v>1.2768863093205872E-2</v>
      </c>
      <c r="P5442" s="184">
        <v>1.2768863093205872E-2</v>
      </c>
      <c r="Q5442" s="184">
        <v>0</v>
      </c>
    </row>
    <row r="5443" spans="1:17" x14ac:dyDescent="0.2">
      <c r="A5443" s="187" t="str">
        <f>B5443&amp;C5443&amp;D5443&amp;E5443</f>
        <v>201115A29BRA15</v>
      </c>
      <c r="B5443" s="184">
        <v>2011</v>
      </c>
      <c r="C5443" s="184" t="s">
        <v>3</v>
      </c>
      <c r="D5443" s="184" t="s">
        <v>92</v>
      </c>
      <c r="E5443" s="184">
        <v>15</v>
      </c>
      <c r="F5443" s="184">
        <v>157979</v>
      </c>
      <c r="G5443" s="184">
        <v>0.21935676819729455</v>
      </c>
      <c r="H5443" s="184">
        <v>0.55030098937200511</v>
      </c>
      <c r="I5443" s="184">
        <v>0.42958874280758835</v>
      </c>
      <c r="J5443" s="184">
        <v>0.15500794409383525</v>
      </c>
      <c r="K5443" s="184">
        <v>0.22955582704030283</v>
      </c>
      <c r="L5443" s="184">
        <v>0.4272593192766127</v>
      </c>
      <c r="M5443" s="184">
        <v>949.48841623139299</v>
      </c>
      <c r="N5443" s="184">
        <v>0.20949619886187404</v>
      </c>
      <c r="O5443" s="184">
        <v>8.8771292386962825E-2</v>
      </c>
      <c r="P5443" s="184">
        <v>8.8771292386962825E-2</v>
      </c>
      <c r="Q5443" s="184">
        <v>0</v>
      </c>
    </row>
    <row r="5444" spans="1:17" x14ac:dyDescent="0.2">
      <c r="A5444" s="187" t="str">
        <f>B5444&amp;C5444&amp;D5444&amp;E5444</f>
        <v>201115A29IND15</v>
      </c>
      <c r="B5444" s="184">
        <v>2011</v>
      </c>
      <c r="C5444" s="184" t="s">
        <v>3</v>
      </c>
      <c r="D5444" s="184" t="s">
        <v>107</v>
      </c>
      <c r="E5444" s="184">
        <v>15</v>
      </c>
      <c r="F5444" s="184">
        <v>3739</v>
      </c>
      <c r="G5444" s="184">
        <v>0.25008358408559012</v>
      </c>
      <c r="H5444" s="184">
        <v>0.79994650976196846</v>
      </c>
      <c r="I5444" s="184">
        <v>0.59989301952393692</v>
      </c>
      <c r="J5444" s="184">
        <v>0.10002674511901578</v>
      </c>
      <c r="K5444" s="184">
        <v>0.20005349023803157</v>
      </c>
      <c r="L5444" s="184">
        <v>0.25006686279753942</v>
      </c>
      <c r="M5444" s="184">
        <v>599.99420419081582</v>
      </c>
      <c r="N5444" s="184">
        <v>0.44985290184541321</v>
      </c>
      <c r="O5444" s="184">
        <v>0.30008023535704736</v>
      </c>
      <c r="P5444" s="184">
        <v>0.25006686279753942</v>
      </c>
      <c r="Q5444" s="184">
        <v>5.0013372559507892E-2</v>
      </c>
    </row>
    <row r="5445" spans="1:17" x14ac:dyDescent="0.2">
      <c r="A5445" s="187" t="str">
        <f>B5445&amp;C5445&amp;D5445&amp;E5445</f>
        <v>201115A29NEG15</v>
      </c>
      <c r="B5445" s="184">
        <v>2011</v>
      </c>
      <c r="C5445" s="184" t="s">
        <v>3</v>
      </c>
      <c r="D5445" s="184" t="s">
        <v>94</v>
      </c>
      <c r="E5445" s="184">
        <v>15</v>
      </c>
      <c r="F5445" s="184">
        <v>416163</v>
      </c>
      <c r="G5445" s="184">
        <v>0.19146488239733991</v>
      </c>
      <c r="H5445" s="184">
        <v>0.58896393961020077</v>
      </c>
      <c r="I5445" s="184">
        <v>0.47619802817645973</v>
      </c>
      <c r="J5445" s="184">
        <v>0.13656668180496584</v>
      </c>
      <c r="K5445" s="184">
        <v>0.20575591775338029</v>
      </c>
      <c r="L5445" s="184">
        <v>0.42496810144102193</v>
      </c>
      <c r="M5445" s="184">
        <v>796.4664461746213</v>
      </c>
      <c r="N5445" s="184">
        <v>0.22637603360494926</v>
      </c>
      <c r="O5445" s="184">
        <v>9.4057749479436223E-2</v>
      </c>
      <c r="P5445" s="184">
        <v>9.1359243166472079E-2</v>
      </c>
      <c r="Q5445" s="184">
        <v>2.6985063129641444E-3</v>
      </c>
    </row>
    <row r="5446" spans="1:17" x14ac:dyDescent="0.2">
      <c r="A5446" s="187" t="str">
        <f>B5446&amp;C5446&amp;D5446&amp;E5446</f>
        <v>201118A24BRA15</v>
      </c>
      <c r="B5446" s="184">
        <v>2011</v>
      </c>
      <c r="C5446" s="184" t="s">
        <v>1</v>
      </c>
      <c r="D5446" s="184" t="s">
        <v>92</v>
      </c>
      <c r="E5446" s="184">
        <v>15</v>
      </c>
      <c r="F5446" s="184">
        <v>70297</v>
      </c>
      <c r="G5446" s="184">
        <v>0.25948632556261986</v>
      </c>
      <c r="H5446" s="184">
        <v>0.56383629457871598</v>
      </c>
      <c r="I5446" s="184">
        <v>0.41752848627964206</v>
      </c>
      <c r="J5446" s="184">
        <v>0.19145909498271618</v>
      </c>
      <c r="K5446" s="184">
        <v>0.27924377996216054</v>
      </c>
      <c r="L5446" s="184">
        <v>0.41493947110118495</v>
      </c>
      <c r="M5446" s="184">
        <v>720.98420226802648</v>
      </c>
      <c r="N5446" s="184">
        <v>0.20215656429150605</v>
      </c>
      <c r="O5446" s="184">
        <v>7.7144117103148072E-2</v>
      </c>
      <c r="P5446" s="184">
        <v>7.7144117103148072E-2</v>
      </c>
      <c r="Q5446" s="184">
        <v>0</v>
      </c>
    </row>
    <row r="5447" spans="1:17" x14ac:dyDescent="0.2">
      <c r="A5447" s="187" t="str">
        <f>B5447&amp;C5447&amp;D5447&amp;E5447</f>
        <v>201118A24IND15</v>
      </c>
      <c r="B5447" s="184">
        <v>2011</v>
      </c>
      <c r="C5447" s="184" t="s">
        <v>1</v>
      </c>
      <c r="D5447" s="184" t="s">
        <v>107</v>
      </c>
      <c r="E5447" s="184">
        <v>15</v>
      </c>
      <c r="F5447" s="184">
        <v>2244</v>
      </c>
      <c r="G5447" s="184">
        <v>0.3</v>
      </c>
      <c r="H5447" s="184">
        <v>0.83333333333333337</v>
      </c>
      <c r="I5447" s="184">
        <v>0.58333333333333337</v>
      </c>
      <c r="J5447" s="184">
        <v>8.3333333333333329E-2</v>
      </c>
      <c r="K5447" s="184">
        <v>0.16666666666666666</v>
      </c>
      <c r="L5447" s="184">
        <v>0.33333333333333331</v>
      </c>
      <c r="M5447" s="184">
        <v>566.57142857142856</v>
      </c>
      <c r="N5447" s="184">
        <v>0.5</v>
      </c>
      <c r="O5447" s="184">
        <v>0.33333333333333331</v>
      </c>
      <c r="P5447" s="184">
        <v>0.33333333333333331</v>
      </c>
      <c r="Q5447" s="184">
        <v>0</v>
      </c>
    </row>
    <row r="5448" spans="1:17" x14ac:dyDescent="0.2">
      <c r="A5448" s="187" t="str">
        <f>B5448&amp;C5448&amp;D5448&amp;E5448</f>
        <v>201118A24NEG15</v>
      </c>
      <c r="B5448" s="184">
        <v>2011</v>
      </c>
      <c r="C5448" s="184" t="s">
        <v>1</v>
      </c>
      <c r="D5448" s="184" t="s">
        <v>94</v>
      </c>
      <c r="E5448" s="184">
        <v>15</v>
      </c>
      <c r="F5448" s="184">
        <v>189754</v>
      </c>
      <c r="G5448" s="184">
        <v>0.252347427619246</v>
      </c>
      <c r="H5448" s="184">
        <v>0.63252948554444177</v>
      </c>
      <c r="I5448" s="184">
        <v>0.47291229697397685</v>
      </c>
      <c r="J5448" s="184">
        <v>0.14679532447273838</v>
      </c>
      <c r="K5448" s="184">
        <v>0.24040072936538887</v>
      </c>
      <c r="L5448" s="184">
        <v>0.40589921688080355</v>
      </c>
      <c r="M5448" s="184">
        <v>670.06425564221138</v>
      </c>
      <c r="N5448" s="184">
        <v>0.22879509619290278</v>
      </c>
      <c r="O5448" s="184">
        <v>8.6776706916288179E-2</v>
      </c>
      <c r="P5448" s="184">
        <v>8.4809064868885412E-2</v>
      </c>
      <c r="Q5448" s="184">
        <v>1.9676420474027652E-3</v>
      </c>
    </row>
    <row r="5449" spans="1:17" x14ac:dyDescent="0.2">
      <c r="A5449" s="187" t="str">
        <f>B5449&amp;C5449&amp;D5449&amp;E5449</f>
        <v>201125A29BRA15</v>
      </c>
      <c r="B5449" s="184">
        <v>2011</v>
      </c>
      <c r="C5449" s="184" t="s">
        <v>2</v>
      </c>
      <c r="D5449" s="184" t="s">
        <v>92</v>
      </c>
      <c r="E5449" s="184">
        <v>15</v>
      </c>
      <c r="F5449" s="184">
        <v>54776</v>
      </c>
      <c r="G5449" s="184">
        <v>0.15578762127492068</v>
      </c>
      <c r="H5449" s="184">
        <v>0.78842923908281004</v>
      </c>
      <c r="I5449" s="184">
        <v>0.66560172338250334</v>
      </c>
      <c r="J5449" s="184">
        <v>0.14674309916751863</v>
      </c>
      <c r="K5449" s="184">
        <v>0.24567328757119908</v>
      </c>
      <c r="L5449" s="184">
        <v>0.16724477873521251</v>
      </c>
      <c r="M5449" s="184">
        <v>1174.2796229537262</v>
      </c>
      <c r="N5449" s="184">
        <v>0.32087045421352417</v>
      </c>
      <c r="O5449" s="184">
        <v>0.15019351540820797</v>
      </c>
      <c r="P5449" s="184">
        <v>0.15019351540820797</v>
      </c>
      <c r="Q5449" s="184">
        <v>0</v>
      </c>
    </row>
    <row r="5450" spans="1:17" x14ac:dyDescent="0.2">
      <c r="A5450" s="187" t="str">
        <f>B5450&amp;C5450&amp;D5450&amp;E5450</f>
        <v>201125A29IND15</v>
      </c>
      <c r="B5450" s="184">
        <v>2011</v>
      </c>
      <c r="C5450" s="184" t="s">
        <v>2</v>
      </c>
      <c r="D5450" s="184" t="s">
        <v>107</v>
      </c>
      <c r="E5450" s="184">
        <v>15</v>
      </c>
      <c r="F5450" s="184">
        <v>1121</v>
      </c>
      <c r="G5450" s="184">
        <v>0.16681534344335414</v>
      </c>
      <c r="H5450" s="184">
        <v>1</v>
      </c>
      <c r="I5450" s="184">
        <v>0.83318465655664586</v>
      </c>
      <c r="J5450" s="184">
        <v>0</v>
      </c>
      <c r="K5450" s="184">
        <v>0.16681534344335414</v>
      </c>
      <c r="L5450" s="184">
        <v>0</v>
      </c>
      <c r="M5450" s="184">
        <v>646.83618843683087</v>
      </c>
      <c r="N5450" s="184">
        <v>0.49955396966993754</v>
      </c>
      <c r="O5450" s="184">
        <v>0.33363068688670827</v>
      </c>
      <c r="P5450" s="184">
        <v>0.16681534344335414</v>
      </c>
      <c r="Q5450" s="184">
        <v>0.16681534344335414</v>
      </c>
    </row>
    <row r="5451" spans="1:17" x14ac:dyDescent="0.2">
      <c r="A5451" s="187" t="str">
        <f>B5451&amp;C5451&amp;D5451&amp;E5451</f>
        <v>201125A29NEG15</v>
      </c>
      <c r="B5451" s="184">
        <v>2011</v>
      </c>
      <c r="C5451" s="184" t="s">
        <v>2</v>
      </c>
      <c r="D5451" s="184" t="s">
        <v>94</v>
      </c>
      <c r="E5451" s="184">
        <v>15</v>
      </c>
      <c r="F5451" s="184">
        <v>138539</v>
      </c>
      <c r="G5451" s="184">
        <v>0.11074316380834433</v>
      </c>
      <c r="H5451" s="184">
        <v>0.8043150304246458</v>
      </c>
      <c r="I5451" s="184">
        <v>0.71524263925681575</v>
      </c>
      <c r="J5451" s="184">
        <v>0.16600379676480992</v>
      </c>
      <c r="K5451" s="184">
        <v>0.24023560152736775</v>
      </c>
      <c r="L5451" s="184">
        <v>0.15653353929218486</v>
      </c>
      <c r="M5451" s="184">
        <v>954.73588068242475</v>
      </c>
      <c r="N5451" s="184">
        <v>0.32655930655611765</v>
      </c>
      <c r="O5451" s="184">
        <v>0.15582919016075025</v>
      </c>
      <c r="P5451" s="184">
        <v>0.1504080360637203</v>
      </c>
      <c r="Q5451" s="184">
        <v>5.4211540970299614E-3</v>
      </c>
    </row>
    <row r="5452" spans="1:17" x14ac:dyDescent="0.2">
      <c r="A5452" s="187" t="str">
        <f>B5452&amp;C5452&amp;D5452&amp;E5452</f>
        <v>201130EMABRA15</v>
      </c>
      <c r="B5452" s="184">
        <v>2011</v>
      </c>
      <c r="C5452" s="184" t="s">
        <v>4</v>
      </c>
      <c r="D5452" s="184" t="s">
        <v>92</v>
      </c>
      <c r="E5452" s="184">
        <v>15</v>
      </c>
      <c r="F5452" s="184">
        <v>251643</v>
      </c>
      <c r="G5452" s="184">
        <v>7.6734553831826091E-2</v>
      </c>
      <c r="H5452" s="184">
        <v>0.64858549611950267</v>
      </c>
      <c r="I5452" s="184">
        <v>0.598816577452979</v>
      </c>
      <c r="J5452" s="184">
        <v>0.3402677602794435</v>
      </c>
      <c r="K5452" s="184">
        <v>0.38409969679267852</v>
      </c>
      <c r="L5452" s="184">
        <v>4.6065259117082535E-2</v>
      </c>
      <c r="M5452" s="184">
        <v>1872.0694222553786</v>
      </c>
      <c r="N5452" s="184">
        <v>0.28604411805613505</v>
      </c>
      <c r="O5452" s="184">
        <v>0.20134078833903585</v>
      </c>
      <c r="P5452" s="184">
        <v>0.16865162154321797</v>
      </c>
      <c r="Q5452" s="184">
        <v>3.2689166795817882E-2</v>
      </c>
    </row>
    <row r="5453" spans="1:17" x14ac:dyDescent="0.2">
      <c r="A5453" s="187" t="str">
        <f>B5453&amp;C5453&amp;D5453&amp;E5453</f>
        <v>201130EMAIND15</v>
      </c>
      <c r="B5453" s="184">
        <v>2011</v>
      </c>
      <c r="C5453" s="184" t="s">
        <v>4</v>
      </c>
      <c r="D5453" s="184" t="s">
        <v>107</v>
      </c>
      <c r="E5453" s="184">
        <v>15</v>
      </c>
      <c r="F5453" s="184">
        <v>7851</v>
      </c>
      <c r="G5453" s="184">
        <v>0.12909906800138074</v>
      </c>
      <c r="H5453" s="184">
        <v>0.73799515985224817</v>
      </c>
      <c r="I5453" s="184">
        <v>0.6427206725257929</v>
      </c>
      <c r="J5453" s="184">
        <v>0.26200484014775188</v>
      </c>
      <c r="K5453" s="184">
        <v>0.3572793274742071</v>
      </c>
      <c r="L5453" s="184">
        <v>9.5274487326455229E-2</v>
      </c>
      <c r="M5453" s="184">
        <v>1174.1171224732461</v>
      </c>
      <c r="N5453" s="184">
        <v>0.30951471150171955</v>
      </c>
      <c r="O5453" s="184">
        <v>0.11909310915806903</v>
      </c>
      <c r="P5453" s="184">
        <v>0.11909310915806903</v>
      </c>
      <c r="Q5453" s="184">
        <v>0</v>
      </c>
    </row>
    <row r="5454" spans="1:17" x14ac:dyDescent="0.2">
      <c r="A5454" s="187" t="str">
        <f>B5454&amp;C5454&amp;D5454&amp;E5454</f>
        <v>201130EMANEG15</v>
      </c>
      <c r="B5454" s="184">
        <v>2011</v>
      </c>
      <c r="C5454" s="184" t="s">
        <v>4</v>
      </c>
      <c r="D5454" s="184" t="s">
        <v>94</v>
      </c>
      <c r="E5454" s="184">
        <v>15</v>
      </c>
      <c r="F5454" s="184">
        <v>766894</v>
      </c>
      <c r="G5454" s="184">
        <v>6.6698959131257604E-2</v>
      </c>
      <c r="H5454" s="184">
        <v>0.69453144763161534</v>
      </c>
      <c r="I5454" s="184">
        <v>0.64820692299066107</v>
      </c>
      <c r="J5454" s="184">
        <v>0.29839847488701177</v>
      </c>
      <c r="K5454" s="184">
        <v>0.34252843287338275</v>
      </c>
      <c r="L5454" s="184">
        <v>4.2176624148839346E-2</v>
      </c>
      <c r="M5454" s="184">
        <v>1191.6165548559779</v>
      </c>
      <c r="N5454" s="184">
        <v>0.33275657407612963</v>
      </c>
      <c r="O5454" s="184">
        <v>0.2299715450923446</v>
      </c>
      <c r="P5454" s="184">
        <v>0.21678748140767565</v>
      </c>
      <c r="Q5454" s="184">
        <v>1.3184063684668956E-2</v>
      </c>
    </row>
    <row r="5455" spans="1:17" x14ac:dyDescent="0.2">
      <c r="A5455" s="187" t="str">
        <f>B5455&amp;C5455&amp;D5455&amp;E5455</f>
        <v>201115A17BRA23</v>
      </c>
      <c r="B5455" s="184">
        <v>2011</v>
      </c>
      <c r="C5455" s="184" t="s">
        <v>0</v>
      </c>
      <c r="D5455" s="184" t="s">
        <v>92</v>
      </c>
      <c r="E5455" s="184">
        <v>23</v>
      </c>
      <c r="F5455" s="184">
        <v>63676</v>
      </c>
      <c r="G5455" s="184">
        <v>0.20572748267898383</v>
      </c>
      <c r="H5455" s="184">
        <v>0.17000125636032415</v>
      </c>
      <c r="I5455" s="184">
        <v>0.13502732583705007</v>
      </c>
      <c r="J5455" s="184">
        <v>7.9998743639675865E-2</v>
      </c>
      <c r="K5455" s="184">
        <v>8.4992775928136186E-2</v>
      </c>
      <c r="L5455" s="184">
        <v>0.86501978767510523</v>
      </c>
      <c r="M5455" s="184">
        <v>309.47766922540126</v>
      </c>
      <c r="N5455" s="184">
        <v>5.0034549908913879E-2</v>
      </c>
      <c r="O5455" s="184">
        <v>1.0003769080972422E-2</v>
      </c>
      <c r="P5455" s="184">
        <v>1.0003769080972422E-2</v>
      </c>
      <c r="Q5455" s="184">
        <v>0</v>
      </c>
    </row>
    <row r="5456" spans="1:17" x14ac:dyDescent="0.2">
      <c r="A5456" s="187" t="str">
        <f>B5456&amp;C5456&amp;D5456&amp;E5456</f>
        <v>201115A17IND23</v>
      </c>
      <c r="B5456" s="184">
        <v>2011</v>
      </c>
      <c r="C5456" s="184" t="s">
        <v>0</v>
      </c>
      <c r="D5456" s="184" t="s">
        <v>107</v>
      </c>
      <c r="E5456" s="184">
        <v>23</v>
      </c>
      <c r="F5456" s="184">
        <v>637</v>
      </c>
      <c r="H5456" s="184">
        <v>0</v>
      </c>
      <c r="I5456" s="184">
        <v>0</v>
      </c>
      <c r="J5456" s="184">
        <v>0</v>
      </c>
      <c r="K5456" s="184">
        <v>0</v>
      </c>
      <c r="L5456" s="184">
        <v>1</v>
      </c>
      <c r="N5456" s="184">
        <v>0</v>
      </c>
      <c r="O5456" s="184">
        <v>0</v>
      </c>
      <c r="P5456" s="184">
        <v>0</v>
      </c>
      <c r="Q5456" s="184">
        <v>0</v>
      </c>
    </row>
    <row r="5457" spans="1:17" x14ac:dyDescent="0.2">
      <c r="A5457" s="187" t="str">
        <f>B5457&amp;C5457&amp;D5457&amp;E5457</f>
        <v>201115A17NEG23</v>
      </c>
      <c r="B5457" s="184">
        <v>2011</v>
      </c>
      <c r="C5457" s="184" t="s">
        <v>0</v>
      </c>
      <c r="D5457" s="184" t="s">
        <v>94</v>
      </c>
      <c r="E5457" s="184">
        <v>23</v>
      </c>
      <c r="F5457" s="184">
        <v>135325</v>
      </c>
      <c r="G5457" s="184">
        <v>0.25261414225075057</v>
      </c>
      <c r="H5457" s="184">
        <v>0.2141289488268982</v>
      </c>
      <c r="I5457" s="184">
        <v>0.16003694808793645</v>
      </c>
      <c r="J5457" s="184">
        <v>0.10587844079068909</v>
      </c>
      <c r="K5457" s="184">
        <v>0.11764271198965454</v>
      </c>
      <c r="L5457" s="184">
        <v>0.83997044152965084</v>
      </c>
      <c r="M5457" s="184">
        <v>275.04926813501407</v>
      </c>
      <c r="N5457" s="184">
        <v>8.7079253648623678E-2</v>
      </c>
      <c r="O5457" s="184">
        <v>3.2942915204138189E-2</v>
      </c>
      <c r="P5457" s="184">
        <v>3.2942915204138189E-2</v>
      </c>
      <c r="Q5457" s="184">
        <v>0</v>
      </c>
    </row>
    <row r="5458" spans="1:17" x14ac:dyDescent="0.2">
      <c r="A5458" s="187" t="str">
        <f>B5458&amp;C5458&amp;D5458&amp;E5458</f>
        <v>201115A29BRA23</v>
      </c>
      <c r="B5458" s="184">
        <v>2011</v>
      </c>
      <c r="C5458" s="184" t="s">
        <v>3</v>
      </c>
      <c r="D5458" s="184" t="s">
        <v>92</v>
      </c>
      <c r="E5458" s="184">
        <v>23</v>
      </c>
      <c r="F5458" s="184">
        <v>344834</v>
      </c>
      <c r="G5458" s="184">
        <v>0.10341308170148408</v>
      </c>
      <c r="H5458" s="184">
        <v>0.62509207328743688</v>
      </c>
      <c r="I5458" s="184">
        <v>0.56044937564161301</v>
      </c>
      <c r="J5458" s="184">
        <v>0.13758214097217791</v>
      </c>
      <c r="K5458" s="184">
        <v>0.18653613042797404</v>
      </c>
      <c r="L5458" s="184">
        <v>0.39520464919352499</v>
      </c>
      <c r="M5458" s="184">
        <v>830.63247193257507</v>
      </c>
      <c r="N5458" s="184">
        <v>0.22826292033728576</v>
      </c>
      <c r="O5458" s="184">
        <v>5.6360390694164257E-2</v>
      </c>
      <c r="P5458" s="184">
        <v>5.5437353961365982E-2</v>
      </c>
      <c r="Q5458" s="184">
        <v>9.230367327982816E-4</v>
      </c>
    </row>
    <row r="5459" spans="1:17" x14ac:dyDescent="0.2">
      <c r="A5459" s="187" t="str">
        <f>B5459&amp;C5459&amp;D5459&amp;E5459</f>
        <v>201115A29IND23</v>
      </c>
      <c r="B5459" s="184">
        <v>2011</v>
      </c>
      <c r="C5459" s="184" t="s">
        <v>3</v>
      </c>
      <c r="D5459" s="184" t="s">
        <v>107</v>
      </c>
      <c r="E5459" s="184">
        <v>23</v>
      </c>
      <c r="F5459" s="184">
        <v>2231</v>
      </c>
      <c r="G5459" s="184">
        <v>0</v>
      </c>
      <c r="H5459" s="184">
        <v>0.71447781264007171</v>
      </c>
      <c r="I5459" s="184">
        <v>0.71447781264007171</v>
      </c>
      <c r="J5459" s="184">
        <v>0</v>
      </c>
      <c r="K5459" s="184">
        <v>0</v>
      </c>
      <c r="L5459" s="184">
        <v>0.28552218735992829</v>
      </c>
      <c r="M5459" s="184">
        <v>687.33688833124211</v>
      </c>
      <c r="N5459" s="184">
        <v>0.42850739578664276</v>
      </c>
      <c r="O5459" s="184">
        <v>0.42850739578664276</v>
      </c>
      <c r="P5459" s="184">
        <v>0.42850739578664276</v>
      </c>
      <c r="Q5459" s="184">
        <v>0</v>
      </c>
    </row>
    <row r="5460" spans="1:17" x14ac:dyDescent="0.2">
      <c r="A5460" s="187" t="str">
        <f>B5460&amp;C5460&amp;D5460&amp;E5460</f>
        <v>201115A29NEG23</v>
      </c>
      <c r="B5460" s="184">
        <v>2011</v>
      </c>
      <c r="C5460" s="184" t="s">
        <v>3</v>
      </c>
      <c r="D5460" s="184" t="s">
        <v>94</v>
      </c>
      <c r="E5460" s="184">
        <v>23</v>
      </c>
      <c r="F5460" s="184">
        <v>674421</v>
      </c>
      <c r="G5460" s="184">
        <v>0.1222635819629647</v>
      </c>
      <c r="H5460" s="184">
        <v>0.62936948879112597</v>
      </c>
      <c r="I5460" s="184">
        <v>0.55242052071332304</v>
      </c>
      <c r="J5460" s="184">
        <v>0.17517248128394577</v>
      </c>
      <c r="K5460" s="184">
        <v>0.22993501092047847</v>
      </c>
      <c r="L5460" s="184">
        <v>0.31301516411855501</v>
      </c>
      <c r="M5460" s="184">
        <v>637.72204128303645</v>
      </c>
      <c r="N5460" s="184">
        <v>0.21738420621445448</v>
      </c>
      <c r="O5460" s="184">
        <v>6.3330384811749754E-2</v>
      </c>
      <c r="P5460" s="184">
        <v>5.9551725775619485E-2</v>
      </c>
      <c r="Q5460" s="184">
        <v>3.778659036130273E-3</v>
      </c>
    </row>
    <row r="5461" spans="1:17" x14ac:dyDescent="0.2">
      <c r="A5461" s="187" t="str">
        <f>B5461&amp;C5461&amp;D5461&amp;E5461</f>
        <v>201118A24BRA23</v>
      </c>
      <c r="B5461" s="184">
        <v>2011</v>
      </c>
      <c r="C5461" s="184" t="s">
        <v>1</v>
      </c>
      <c r="D5461" s="184" t="s">
        <v>92</v>
      </c>
      <c r="E5461" s="184">
        <v>23</v>
      </c>
      <c r="F5461" s="184">
        <v>165573</v>
      </c>
      <c r="G5461" s="184">
        <v>0.10710019907100199</v>
      </c>
      <c r="H5461" s="184">
        <v>0.68262941421608592</v>
      </c>
      <c r="I5461" s="184">
        <v>0.60951966806182167</v>
      </c>
      <c r="J5461" s="184">
        <v>0.14422641372687575</v>
      </c>
      <c r="K5461" s="184">
        <v>0.20579442300375062</v>
      </c>
      <c r="L5461" s="184">
        <v>0.38465208699486025</v>
      </c>
      <c r="M5461" s="184">
        <v>677.61731529614838</v>
      </c>
      <c r="N5461" s="184">
        <v>0.25232672128965106</v>
      </c>
      <c r="O5461" s="184">
        <v>4.8131966548464786E-2</v>
      </c>
      <c r="P5461" s="184">
        <v>4.6207656093044648E-2</v>
      </c>
      <c r="Q5461" s="184">
        <v>1.9243104554201411E-3</v>
      </c>
    </row>
    <row r="5462" spans="1:17" x14ac:dyDescent="0.2">
      <c r="A5462" s="187" t="str">
        <f>B5462&amp;C5462&amp;D5462&amp;E5462</f>
        <v>201118A24IND23</v>
      </c>
      <c r="B5462" s="184">
        <v>2011</v>
      </c>
      <c r="C5462" s="184" t="s">
        <v>1</v>
      </c>
      <c r="D5462" s="184" t="s">
        <v>107</v>
      </c>
      <c r="E5462" s="184">
        <v>23</v>
      </c>
      <c r="F5462" s="184">
        <v>1275</v>
      </c>
      <c r="G5462" s="184">
        <v>0</v>
      </c>
      <c r="H5462" s="184">
        <v>1</v>
      </c>
      <c r="I5462" s="184">
        <v>1</v>
      </c>
      <c r="J5462" s="184">
        <v>0</v>
      </c>
      <c r="K5462" s="184">
        <v>0</v>
      </c>
      <c r="L5462" s="184">
        <v>0</v>
      </c>
      <c r="M5462" s="184">
        <v>609.10980392156864</v>
      </c>
      <c r="N5462" s="184">
        <v>0.49960784313725493</v>
      </c>
      <c r="O5462" s="184">
        <v>0.49960784313725493</v>
      </c>
      <c r="P5462" s="184">
        <v>0.49960784313725493</v>
      </c>
      <c r="Q5462" s="184">
        <v>0</v>
      </c>
    </row>
    <row r="5463" spans="1:17" x14ac:dyDescent="0.2">
      <c r="A5463" s="187" t="str">
        <f>B5463&amp;C5463&amp;D5463&amp;E5463</f>
        <v>201118A24NEG23</v>
      </c>
      <c r="B5463" s="184">
        <v>2011</v>
      </c>
      <c r="C5463" s="184" t="s">
        <v>1</v>
      </c>
      <c r="D5463" s="184" t="s">
        <v>94</v>
      </c>
      <c r="E5463" s="184">
        <v>23</v>
      </c>
      <c r="F5463" s="184">
        <v>313020</v>
      </c>
      <c r="G5463" s="184">
        <v>0.15610430696366462</v>
      </c>
      <c r="H5463" s="184">
        <v>0.69071624816305666</v>
      </c>
      <c r="I5463" s="184">
        <v>0.58289246693502017</v>
      </c>
      <c r="J5463" s="184">
        <v>0.19230400613379336</v>
      </c>
      <c r="K5463" s="184">
        <v>0.27367580346303749</v>
      </c>
      <c r="L5463" s="184">
        <v>0.25939237109449875</v>
      </c>
      <c r="M5463" s="184">
        <v>576.85976980935607</v>
      </c>
      <c r="N5463" s="184">
        <v>0.22602030047777116</v>
      </c>
      <c r="O5463" s="184">
        <v>5.0907893137875679E-2</v>
      </c>
      <c r="P5463" s="184">
        <v>4.9890950489603521E-2</v>
      </c>
      <c r="Q5463" s="184">
        <v>1.0169426482721569E-3</v>
      </c>
    </row>
    <row r="5464" spans="1:17" x14ac:dyDescent="0.2">
      <c r="A5464" s="187" t="str">
        <f>B5464&amp;C5464&amp;D5464&amp;E5464</f>
        <v>201125A29BRA23</v>
      </c>
      <c r="B5464" s="184">
        <v>2011</v>
      </c>
      <c r="C5464" s="184" t="s">
        <v>2</v>
      </c>
      <c r="D5464" s="184" t="s">
        <v>92</v>
      </c>
      <c r="E5464" s="184">
        <v>23</v>
      </c>
      <c r="F5464" s="184">
        <v>115585</v>
      </c>
      <c r="G5464" s="184">
        <v>8.6791053727795164E-2</v>
      </c>
      <c r="H5464" s="184">
        <v>0.79338149413851278</v>
      </c>
      <c r="I5464" s="184">
        <v>0.72452307825409867</v>
      </c>
      <c r="J5464" s="184">
        <v>0.15978716961543452</v>
      </c>
      <c r="K5464" s="184">
        <v>0.21488947527793398</v>
      </c>
      <c r="L5464" s="184">
        <v>0.15149889691568974</v>
      </c>
      <c r="M5464" s="184">
        <v>1071.7087640833884</v>
      </c>
      <c r="N5464" s="184">
        <v>0.29204481550374184</v>
      </c>
      <c r="O5464" s="184">
        <v>9.3662672492105373E-2</v>
      </c>
      <c r="P5464" s="184">
        <v>9.3662672492105373E-2</v>
      </c>
      <c r="Q5464" s="184">
        <v>0</v>
      </c>
    </row>
    <row r="5465" spans="1:17" x14ac:dyDescent="0.2">
      <c r="A5465" s="187" t="str">
        <f>B5465&amp;C5465&amp;D5465&amp;E5465</f>
        <v>201125A29IND23</v>
      </c>
      <c r="B5465" s="184">
        <v>2011</v>
      </c>
      <c r="C5465" s="184" t="s">
        <v>2</v>
      </c>
      <c r="D5465" s="184" t="s">
        <v>107</v>
      </c>
      <c r="E5465" s="184">
        <v>23</v>
      </c>
      <c r="F5465" s="184">
        <v>319</v>
      </c>
      <c r="G5465" s="184">
        <v>0</v>
      </c>
      <c r="H5465" s="184">
        <v>1</v>
      </c>
      <c r="I5465" s="184">
        <v>1</v>
      </c>
      <c r="J5465" s="184">
        <v>0</v>
      </c>
      <c r="K5465" s="184">
        <v>0</v>
      </c>
      <c r="L5465" s="184">
        <v>0</v>
      </c>
      <c r="M5465" s="184">
        <v>1000</v>
      </c>
      <c r="N5465" s="184">
        <v>1</v>
      </c>
      <c r="O5465" s="184">
        <v>1</v>
      </c>
      <c r="P5465" s="184">
        <v>1</v>
      </c>
      <c r="Q5465" s="184">
        <v>0</v>
      </c>
    </row>
    <row r="5466" spans="1:17" x14ac:dyDescent="0.2">
      <c r="A5466" s="187" t="str">
        <f>B5466&amp;C5466&amp;D5466&amp;E5466</f>
        <v>201125A29NEG23</v>
      </c>
      <c r="B5466" s="184">
        <v>2011</v>
      </c>
      <c r="C5466" s="184" t="s">
        <v>2</v>
      </c>
      <c r="D5466" s="184" t="s">
        <v>94</v>
      </c>
      <c r="E5466" s="184">
        <v>23</v>
      </c>
      <c r="F5466" s="184">
        <v>226076</v>
      </c>
      <c r="G5466" s="184">
        <v>6.0382094547482917E-2</v>
      </c>
      <c r="H5466" s="184">
        <v>0.79298554468408855</v>
      </c>
      <c r="I5466" s="184">
        <v>0.74510341655018664</v>
      </c>
      <c r="J5466" s="184">
        <v>0.19293069587218459</v>
      </c>
      <c r="K5466" s="184">
        <v>0.23658858083122489</v>
      </c>
      <c r="L5466" s="184">
        <v>7.1834250429059249E-2</v>
      </c>
      <c r="M5466" s="184">
        <v>750.64878729945644</v>
      </c>
      <c r="N5466" s="184">
        <v>0.28353052175569304</v>
      </c>
      <c r="O5466" s="184">
        <v>9.8752198159968468E-2</v>
      </c>
      <c r="P5466" s="184">
        <v>8.8883179702069035E-2</v>
      </c>
      <c r="Q5466" s="184">
        <v>9.8690184578994235E-3</v>
      </c>
    </row>
    <row r="5467" spans="1:17" x14ac:dyDescent="0.2">
      <c r="A5467" s="187" t="str">
        <f>B5467&amp;C5467&amp;D5467&amp;E5467</f>
        <v>201130EMABRA23</v>
      </c>
      <c r="B5467" s="184">
        <v>2011</v>
      </c>
      <c r="C5467" s="184" t="s">
        <v>4</v>
      </c>
      <c r="D5467" s="184" t="s">
        <v>92</v>
      </c>
      <c r="E5467" s="184">
        <v>23</v>
      </c>
      <c r="F5467" s="184">
        <v>625368</v>
      </c>
      <c r="G5467" s="184">
        <v>3.3941199653969807E-2</v>
      </c>
      <c r="H5467" s="184">
        <v>0.64511295749062947</v>
      </c>
      <c r="I5467" s="184">
        <v>0.62321704980107717</v>
      </c>
      <c r="J5467" s="184">
        <v>0.35132114211152471</v>
      </c>
      <c r="K5467" s="184">
        <v>0.37169154801652787</v>
      </c>
      <c r="L5467" s="184">
        <v>2.953141190467053E-2</v>
      </c>
      <c r="M5467" s="184">
        <v>1775.4052580087841</v>
      </c>
      <c r="N5467" s="184">
        <v>0.29679027055767487</v>
      </c>
      <c r="O5467" s="184">
        <v>0.20244581319445112</v>
      </c>
      <c r="P5467" s="184">
        <v>0.16930914425365223</v>
      </c>
      <c r="Q5467" s="184">
        <v>3.3136668940798891E-2</v>
      </c>
    </row>
    <row r="5468" spans="1:17" x14ac:dyDescent="0.2">
      <c r="A5468" s="187" t="str">
        <f>B5468&amp;C5468&amp;D5468&amp;E5468</f>
        <v>201130EMAIND23</v>
      </c>
      <c r="B5468" s="184">
        <v>2011</v>
      </c>
      <c r="C5468" s="184" t="s">
        <v>4</v>
      </c>
      <c r="D5468" s="184" t="s">
        <v>107</v>
      </c>
      <c r="E5468" s="184">
        <v>23</v>
      </c>
      <c r="F5468" s="184">
        <v>1911</v>
      </c>
      <c r="G5468" s="184">
        <v>0</v>
      </c>
      <c r="H5468" s="184">
        <v>1</v>
      </c>
      <c r="I5468" s="184">
        <v>1</v>
      </c>
      <c r="J5468" s="184">
        <v>0</v>
      </c>
      <c r="K5468" s="184">
        <v>0</v>
      </c>
      <c r="L5468" s="184">
        <v>0.16692830978545264</v>
      </c>
      <c r="M5468" s="184">
        <v>769.59824231010668</v>
      </c>
      <c r="N5468" s="184">
        <v>0</v>
      </c>
      <c r="O5468" s="184">
        <v>0.1664050235478807</v>
      </c>
      <c r="P5468" s="184">
        <v>0</v>
      </c>
      <c r="Q5468" s="184">
        <v>0.1664050235478807</v>
      </c>
    </row>
    <row r="5469" spans="1:17" x14ac:dyDescent="0.2">
      <c r="A5469" s="187" t="str">
        <f>B5469&amp;C5469&amp;D5469&amp;E5469</f>
        <v>201130EMANEG23</v>
      </c>
      <c r="B5469" s="184">
        <v>2011</v>
      </c>
      <c r="C5469" s="184" t="s">
        <v>4</v>
      </c>
      <c r="D5469" s="184" t="s">
        <v>94</v>
      </c>
      <c r="E5469" s="184">
        <v>23</v>
      </c>
      <c r="F5469" s="184">
        <v>1220551</v>
      </c>
      <c r="G5469" s="184">
        <v>3.3454645505821737E-2</v>
      </c>
      <c r="H5469" s="184">
        <v>0.65510576780486851</v>
      </c>
      <c r="I5469" s="184">
        <v>0.6331894365741374</v>
      </c>
      <c r="J5469" s="184">
        <v>0.33993827377962904</v>
      </c>
      <c r="K5469" s="184">
        <v>0.36028973799538078</v>
      </c>
      <c r="L5469" s="184">
        <v>2.7127911902083569E-2</v>
      </c>
      <c r="M5469" s="184">
        <v>964.59747352162401</v>
      </c>
      <c r="N5469" s="184">
        <v>0.30950485735477684</v>
      </c>
      <c r="O5469" s="184">
        <v>0.20084796076619077</v>
      </c>
      <c r="P5469" s="184">
        <v>0.18644364662600096</v>
      </c>
      <c r="Q5469" s="184">
        <v>1.4404314140189821E-2</v>
      </c>
    </row>
    <row r="5470" spans="1:17" x14ac:dyDescent="0.2">
      <c r="A5470" s="187" t="str">
        <f>B5470&amp;C5470&amp;D5470&amp;E5470</f>
        <v>201115A17BRA26</v>
      </c>
      <c r="B5470" s="184">
        <v>2011</v>
      </c>
      <c r="C5470" s="184" t="s">
        <v>0</v>
      </c>
      <c r="D5470" s="184" t="s">
        <v>92</v>
      </c>
      <c r="E5470" s="184">
        <v>26</v>
      </c>
      <c r="F5470" s="184">
        <v>68230</v>
      </c>
      <c r="G5470" s="184">
        <v>0.52166959859267548</v>
      </c>
      <c r="H5470" s="184">
        <v>9.1645903561483222E-2</v>
      </c>
      <c r="I5470" s="184">
        <v>4.3837021837901217E-2</v>
      </c>
      <c r="J5470" s="184">
        <v>9.1601934632859441E-2</v>
      </c>
      <c r="K5470" s="184">
        <v>0.10753334310420636</v>
      </c>
      <c r="L5470" s="184">
        <v>0.88449362450534952</v>
      </c>
      <c r="M5470" s="184">
        <v>400.09194556822359</v>
      </c>
      <c r="N5470" s="184">
        <v>3.5878645756998388E-2</v>
      </c>
      <c r="O5470" s="184">
        <v>7.9730323904440865E-3</v>
      </c>
      <c r="P5470" s="184">
        <v>7.9730323904440865E-3</v>
      </c>
      <c r="Q5470" s="184">
        <v>0</v>
      </c>
    </row>
    <row r="5471" spans="1:17" x14ac:dyDescent="0.2">
      <c r="A5471" s="187" t="str">
        <f>B5471&amp;C5471&amp;D5471&amp;E5471</f>
        <v>201115A17IND26</v>
      </c>
      <c r="B5471" s="184">
        <v>2011</v>
      </c>
      <c r="C5471" s="184" t="s">
        <v>0</v>
      </c>
      <c r="D5471" s="184" t="s">
        <v>107</v>
      </c>
      <c r="E5471" s="184">
        <v>26</v>
      </c>
      <c r="F5471" s="184">
        <v>816</v>
      </c>
      <c r="H5471" s="184">
        <v>0</v>
      </c>
      <c r="I5471" s="184">
        <v>0</v>
      </c>
      <c r="J5471" s="184">
        <v>0</v>
      </c>
      <c r="K5471" s="184">
        <v>0</v>
      </c>
      <c r="L5471" s="184">
        <v>1</v>
      </c>
      <c r="N5471" s="184">
        <v>0</v>
      </c>
      <c r="O5471" s="184">
        <v>0</v>
      </c>
      <c r="P5471" s="184">
        <v>0</v>
      </c>
      <c r="Q5471" s="184">
        <v>0</v>
      </c>
    </row>
    <row r="5472" spans="1:17" x14ac:dyDescent="0.2">
      <c r="A5472" s="187" t="str">
        <f>B5472&amp;C5472&amp;D5472&amp;E5472</f>
        <v>201115A17NEG26</v>
      </c>
      <c r="B5472" s="184">
        <v>2011</v>
      </c>
      <c r="C5472" s="184" t="s">
        <v>0</v>
      </c>
      <c r="D5472" s="184" t="s">
        <v>94</v>
      </c>
      <c r="E5472" s="184">
        <v>26</v>
      </c>
      <c r="F5472" s="184">
        <v>124764</v>
      </c>
      <c r="G5472" s="184">
        <v>0.4</v>
      </c>
      <c r="H5472" s="184">
        <v>0.14158731685422077</v>
      </c>
      <c r="I5472" s="184">
        <v>8.4952390112532458E-2</v>
      </c>
      <c r="J5472" s="184">
        <v>0.15033182648841012</v>
      </c>
      <c r="K5472" s="184">
        <v>0.16556859350453657</v>
      </c>
      <c r="L5472" s="184">
        <v>0.78866499951909208</v>
      </c>
      <c r="M5472" s="184">
        <v>414.84312900851643</v>
      </c>
      <c r="N5472" s="184">
        <v>6.5331345580455905E-2</v>
      </c>
      <c r="O5472" s="184">
        <v>2.17771151934853E-2</v>
      </c>
      <c r="P5472" s="184">
        <v>2.17771151934853E-2</v>
      </c>
      <c r="Q5472" s="184">
        <v>0</v>
      </c>
    </row>
    <row r="5473" spans="1:17" x14ac:dyDescent="0.2">
      <c r="A5473" s="187" t="str">
        <f>B5473&amp;C5473&amp;D5473&amp;E5473</f>
        <v>201115A29BRA26</v>
      </c>
      <c r="B5473" s="184">
        <v>2011</v>
      </c>
      <c r="C5473" s="184" t="s">
        <v>3</v>
      </c>
      <c r="D5473" s="184" t="s">
        <v>92</v>
      </c>
      <c r="E5473" s="184">
        <v>26</v>
      </c>
      <c r="F5473" s="184">
        <v>335453</v>
      </c>
      <c r="G5473" s="184">
        <v>0.17678922901794977</v>
      </c>
      <c r="H5473" s="184">
        <v>0.53161247626344077</v>
      </c>
      <c r="I5473" s="184">
        <v>0.43762911644850394</v>
      </c>
      <c r="J5473" s="184">
        <v>0.19284966895511443</v>
      </c>
      <c r="K5473" s="184">
        <v>0.24955806029458671</v>
      </c>
      <c r="L5473" s="184">
        <v>0.40357963708775896</v>
      </c>
      <c r="M5473" s="184">
        <v>943.18978175060283</v>
      </c>
      <c r="N5473" s="184">
        <v>0.16616038610475983</v>
      </c>
      <c r="O5473" s="184">
        <v>3.160204261103642E-2</v>
      </c>
      <c r="P5473" s="184">
        <v>2.9986317010132567E-2</v>
      </c>
      <c r="Q5473" s="184">
        <v>1.6157256009038524E-3</v>
      </c>
    </row>
    <row r="5474" spans="1:17" x14ac:dyDescent="0.2">
      <c r="A5474" s="187" t="str">
        <f>B5474&amp;C5474&amp;D5474&amp;E5474</f>
        <v>201115A29IND26</v>
      </c>
      <c r="B5474" s="184">
        <v>2011</v>
      </c>
      <c r="C5474" s="184" t="s">
        <v>3</v>
      </c>
      <c r="D5474" s="184" t="s">
        <v>107</v>
      </c>
      <c r="E5474" s="184">
        <v>26</v>
      </c>
      <c r="F5474" s="184">
        <v>2990</v>
      </c>
      <c r="G5474" s="184">
        <v>0</v>
      </c>
      <c r="H5474" s="184">
        <v>0.45484949832775917</v>
      </c>
      <c r="I5474" s="184">
        <v>0.45484949832775917</v>
      </c>
      <c r="J5474" s="184">
        <v>0.18160535117056856</v>
      </c>
      <c r="K5474" s="184">
        <v>0.18160535117056856</v>
      </c>
      <c r="L5474" s="184">
        <v>0.36354515050167224</v>
      </c>
      <c r="M5474" s="184">
        <v>730.5</v>
      </c>
      <c r="N5474" s="184">
        <v>9.0969899665551843E-2</v>
      </c>
      <c r="O5474" s="184">
        <v>0</v>
      </c>
      <c r="P5474" s="184">
        <v>0</v>
      </c>
      <c r="Q5474" s="184">
        <v>0</v>
      </c>
    </row>
    <row r="5475" spans="1:17" x14ac:dyDescent="0.2">
      <c r="A5475" s="187" t="str">
        <f>B5475&amp;C5475&amp;D5475&amp;E5475</f>
        <v>201115A29NEG26</v>
      </c>
      <c r="B5475" s="184">
        <v>2011</v>
      </c>
      <c r="C5475" s="184" t="s">
        <v>3</v>
      </c>
      <c r="D5475" s="184" t="s">
        <v>94</v>
      </c>
      <c r="E5475" s="184">
        <v>26</v>
      </c>
      <c r="F5475" s="184">
        <v>602641</v>
      </c>
      <c r="G5475" s="184">
        <v>0.20159524416733354</v>
      </c>
      <c r="H5475" s="184">
        <v>0.56607333387539183</v>
      </c>
      <c r="I5475" s="184">
        <v>0.45195564191616566</v>
      </c>
      <c r="J5475" s="184">
        <v>0.21651862385732135</v>
      </c>
      <c r="K5475" s="184">
        <v>0.29950501210505093</v>
      </c>
      <c r="L5475" s="184">
        <v>0.32656258037538105</v>
      </c>
      <c r="M5475" s="184">
        <v>766.76676517575129</v>
      </c>
      <c r="N5475" s="184">
        <v>0.20380914067422157</v>
      </c>
      <c r="O5475" s="184">
        <v>6.0111079156782529E-2</v>
      </c>
      <c r="P5475" s="184">
        <v>5.8304089581466635E-2</v>
      </c>
      <c r="Q5475" s="184">
        <v>1.8069895753158908E-3</v>
      </c>
    </row>
    <row r="5476" spans="1:17" x14ac:dyDescent="0.2">
      <c r="A5476" s="187" t="str">
        <f>B5476&amp;C5476&amp;D5476&amp;E5476</f>
        <v>201118A24BRA26</v>
      </c>
      <c r="B5476" s="184">
        <v>2011</v>
      </c>
      <c r="C5476" s="184" t="s">
        <v>1</v>
      </c>
      <c r="D5476" s="184" t="s">
        <v>92</v>
      </c>
      <c r="E5476" s="184">
        <v>26</v>
      </c>
      <c r="F5476" s="184">
        <v>148423</v>
      </c>
      <c r="G5476" s="184">
        <v>0.22072927490534713</v>
      </c>
      <c r="H5476" s="184">
        <v>0.56411068365415062</v>
      </c>
      <c r="I5476" s="184">
        <v>0.43959494148481032</v>
      </c>
      <c r="J5476" s="184">
        <v>0.2179109706716614</v>
      </c>
      <c r="K5476" s="184">
        <v>0.28016547300620526</v>
      </c>
      <c r="L5476" s="184">
        <v>0.39564622733673355</v>
      </c>
      <c r="M5476" s="184">
        <v>728.06327762145304</v>
      </c>
      <c r="N5476" s="184">
        <v>0.16122164354581164</v>
      </c>
      <c r="O5476" s="184">
        <v>2.5636188461357068E-2</v>
      </c>
      <c r="P5476" s="184">
        <v>2.5636188461357068E-2</v>
      </c>
      <c r="Q5476" s="184">
        <v>0</v>
      </c>
    </row>
    <row r="5477" spans="1:17" x14ac:dyDescent="0.2">
      <c r="A5477" s="187" t="str">
        <f>B5477&amp;C5477&amp;D5477&amp;E5477</f>
        <v>201118A24IND26</v>
      </c>
      <c r="B5477" s="184">
        <v>2011</v>
      </c>
      <c r="C5477" s="184" t="s">
        <v>1</v>
      </c>
      <c r="D5477" s="184" t="s">
        <v>107</v>
      </c>
      <c r="E5477" s="184">
        <v>26</v>
      </c>
      <c r="F5477" s="184">
        <v>1903</v>
      </c>
      <c r="G5477" s="184">
        <v>0</v>
      </c>
      <c r="H5477" s="184">
        <v>0.7146610614818707</v>
      </c>
      <c r="I5477" s="184">
        <v>0.7146610614818707</v>
      </c>
      <c r="J5477" s="184">
        <v>0.28533893851812925</v>
      </c>
      <c r="K5477" s="184">
        <v>0.28533893851812925</v>
      </c>
      <c r="L5477" s="184">
        <v>0</v>
      </c>
      <c r="M5477" s="184">
        <v>730.5</v>
      </c>
      <c r="N5477" s="184">
        <v>0.14293221229637415</v>
      </c>
      <c r="O5477" s="184">
        <v>0</v>
      </c>
      <c r="P5477" s="184">
        <v>0</v>
      </c>
      <c r="Q5477" s="184">
        <v>0</v>
      </c>
    </row>
    <row r="5478" spans="1:17" x14ac:dyDescent="0.2">
      <c r="A5478" s="187" t="str">
        <f>B5478&amp;C5478&amp;D5478&amp;E5478</f>
        <v>201118A24NEG26</v>
      </c>
      <c r="B5478" s="184">
        <v>2011</v>
      </c>
      <c r="C5478" s="184" t="s">
        <v>1</v>
      </c>
      <c r="D5478" s="184" t="s">
        <v>94</v>
      </c>
      <c r="E5478" s="184">
        <v>26</v>
      </c>
      <c r="F5478" s="184">
        <v>272102</v>
      </c>
      <c r="G5478" s="184">
        <v>0.20616568026134266</v>
      </c>
      <c r="H5478" s="184">
        <v>0.61536850151781319</v>
      </c>
      <c r="I5478" s="184">
        <v>0.48850063579099012</v>
      </c>
      <c r="J5478" s="184">
        <v>0.24677143130149723</v>
      </c>
      <c r="K5478" s="184">
        <v>0.34066269266672056</v>
      </c>
      <c r="L5478" s="184">
        <v>0.27273228421694806</v>
      </c>
      <c r="M5478" s="184">
        <v>674.42896145566124</v>
      </c>
      <c r="N5478" s="184">
        <v>0.22046106323216089</v>
      </c>
      <c r="O5478" s="184">
        <v>4.7108955124849791E-2</v>
      </c>
      <c r="P5478" s="184">
        <v>4.7108955124849791E-2</v>
      </c>
      <c r="Q5478" s="184">
        <v>0</v>
      </c>
    </row>
    <row r="5479" spans="1:17" x14ac:dyDescent="0.2">
      <c r="A5479" s="187" t="str">
        <f>B5479&amp;C5479&amp;D5479&amp;E5479</f>
        <v>201125A29BRA26</v>
      </c>
      <c r="B5479" s="184">
        <v>2011</v>
      </c>
      <c r="C5479" s="184" t="s">
        <v>2</v>
      </c>
      <c r="D5479" s="184" t="s">
        <v>92</v>
      </c>
      <c r="E5479" s="184">
        <v>26</v>
      </c>
      <c r="F5479" s="184">
        <v>118800</v>
      </c>
      <c r="G5479" s="184">
        <v>0.11074011612771785</v>
      </c>
      <c r="H5479" s="184">
        <v>0.74369528619528624</v>
      </c>
      <c r="I5479" s="184">
        <v>0.66133838383838384</v>
      </c>
      <c r="J5479" s="184">
        <v>0.21968855218855218</v>
      </c>
      <c r="K5479" s="184">
        <v>0.29288720538720536</v>
      </c>
      <c r="L5479" s="184">
        <v>0.13728956228956229</v>
      </c>
      <c r="M5479" s="184">
        <v>1150.0047003868331</v>
      </c>
      <c r="N5479" s="184">
        <v>0.24715488215488216</v>
      </c>
      <c r="O5479" s="184">
        <v>5.2626262626262625E-2</v>
      </c>
      <c r="P5479" s="184">
        <v>4.8063973063973066E-2</v>
      </c>
      <c r="Q5479" s="184">
        <v>4.5622895622895619E-3</v>
      </c>
    </row>
    <row r="5480" spans="1:17" x14ac:dyDescent="0.2">
      <c r="A5480" s="187" t="str">
        <f>B5480&amp;C5480&amp;D5480&amp;E5480</f>
        <v>201125A29IND26</v>
      </c>
      <c r="B5480" s="184">
        <v>2011</v>
      </c>
      <c r="C5480" s="184" t="s">
        <v>2</v>
      </c>
      <c r="D5480" s="184" t="s">
        <v>107</v>
      </c>
      <c r="E5480" s="184">
        <v>26</v>
      </c>
      <c r="F5480" s="184">
        <v>271</v>
      </c>
      <c r="H5480" s="184">
        <v>0</v>
      </c>
      <c r="I5480" s="184">
        <v>0</v>
      </c>
      <c r="J5480" s="184">
        <v>0</v>
      </c>
      <c r="K5480" s="184">
        <v>0</v>
      </c>
      <c r="L5480" s="184">
        <v>1</v>
      </c>
      <c r="N5480" s="184">
        <v>0</v>
      </c>
      <c r="O5480" s="184">
        <v>0</v>
      </c>
      <c r="P5480" s="184">
        <v>0</v>
      </c>
      <c r="Q5480" s="184">
        <v>0</v>
      </c>
    </row>
    <row r="5481" spans="1:17" x14ac:dyDescent="0.2">
      <c r="A5481" s="187" t="str">
        <f>B5481&amp;C5481&amp;D5481&amp;E5481</f>
        <v>201125A29NEG26</v>
      </c>
      <c r="B5481" s="184">
        <v>2011</v>
      </c>
      <c r="C5481" s="184" t="s">
        <v>2</v>
      </c>
      <c r="D5481" s="184" t="s">
        <v>94</v>
      </c>
      <c r="E5481" s="184">
        <v>26</v>
      </c>
      <c r="F5481" s="184">
        <v>205775</v>
      </c>
      <c r="G5481" s="184">
        <v>0.1742281982426569</v>
      </c>
      <c r="H5481" s="184">
        <v>0.75826023569432632</v>
      </c>
      <c r="I5481" s="184">
        <v>0.62614992103025147</v>
      </c>
      <c r="J5481" s="184">
        <v>0.21664439314785566</v>
      </c>
      <c r="K5481" s="184">
        <v>0.32628842181994899</v>
      </c>
      <c r="L5481" s="184">
        <v>0.11756530190742316</v>
      </c>
      <c r="M5481" s="184">
        <v>892.94052215560555</v>
      </c>
      <c r="N5481" s="184">
        <v>0.2658987946647981</v>
      </c>
      <c r="O5481" s="184">
        <v>0.10054841048549169</v>
      </c>
      <c r="P5481" s="184">
        <v>9.5258949990997696E-2</v>
      </c>
      <c r="Q5481" s="184">
        <v>5.289460494493998E-3</v>
      </c>
    </row>
    <row r="5482" spans="1:17" x14ac:dyDescent="0.2">
      <c r="A5482" s="187" t="str">
        <f>B5482&amp;C5482&amp;D5482&amp;E5482</f>
        <v>201130EMABRA26</v>
      </c>
      <c r="B5482" s="184">
        <v>2011</v>
      </c>
      <c r="C5482" s="184" t="s">
        <v>4</v>
      </c>
      <c r="D5482" s="184" t="s">
        <v>92</v>
      </c>
      <c r="E5482" s="184">
        <v>26</v>
      </c>
      <c r="F5482" s="184">
        <v>755449</v>
      </c>
      <c r="G5482" s="184">
        <v>8.0664497345435862E-2</v>
      </c>
      <c r="H5482" s="184">
        <v>0.54877165764995384</v>
      </c>
      <c r="I5482" s="184">
        <v>0.5045052677281987</v>
      </c>
      <c r="J5482" s="184">
        <v>0.43180545609299897</v>
      </c>
      <c r="K5482" s="184">
        <v>0.4739115413482578</v>
      </c>
      <c r="L5482" s="184">
        <v>4.7493609760552995E-2</v>
      </c>
      <c r="M5482" s="184">
        <v>1730.4856451054998</v>
      </c>
      <c r="N5482" s="184">
        <v>0.2368570547037317</v>
      </c>
      <c r="O5482" s="184">
        <v>0.13103682977633058</v>
      </c>
      <c r="P5482" s="184">
        <v>0.11268086819381416</v>
      </c>
      <c r="Q5482" s="184">
        <v>1.8355961582516418E-2</v>
      </c>
    </row>
    <row r="5483" spans="1:17" x14ac:dyDescent="0.2">
      <c r="A5483" s="187" t="str">
        <f>B5483&amp;C5483&amp;D5483&amp;E5483</f>
        <v>201130EMAIND26</v>
      </c>
      <c r="B5483" s="184">
        <v>2011</v>
      </c>
      <c r="C5483" s="184" t="s">
        <v>4</v>
      </c>
      <c r="D5483" s="184" t="s">
        <v>107</v>
      </c>
      <c r="E5483" s="184">
        <v>26</v>
      </c>
      <c r="F5483" s="184">
        <v>7070</v>
      </c>
      <c r="G5483" s="184">
        <v>0</v>
      </c>
      <c r="H5483" s="184">
        <v>0.49985855728429984</v>
      </c>
      <c r="I5483" s="184">
        <v>0.49985855728429984</v>
      </c>
      <c r="J5483" s="184">
        <v>0.46166902404526167</v>
      </c>
      <c r="K5483" s="184">
        <v>0.46166902404526167</v>
      </c>
      <c r="L5483" s="184">
        <v>3.847241867043847E-2</v>
      </c>
      <c r="M5483" s="184">
        <v>1317.5309261116684</v>
      </c>
      <c r="N5483" s="184">
        <v>0.19207920792079208</v>
      </c>
      <c r="O5483" s="184">
        <v>7.680339462517681E-2</v>
      </c>
      <c r="P5483" s="184">
        <v>7.680339462517681E-2</v>
      </c>
      <c r="Q5483" s="184">
        <v>0</v>
      </c>
    </row>
    <row r="5484" spans="1:17" x14ac:dyDescent="0.2">
      <c r="A5484" s="187" t="str">
        <f>B5484&amp;C5484&amp;D5484&amp;E5484</f>
        <v>201130EMANEG26</v>
      </c>
      <c r="B5484" s="184">
        <v>2011</v>
      </c>
      <c r="C5484" s="184" t="s">
        <v>4</v>
      </c>
      <c r="D5484" s="184" t="s">
        <v>94</v>
      </c>
      <c r="E5484" s="184">
        <v>26</v>
      </c>
      <c r="F5484" s="184">
        <v>1267341</v>
      </c>
      <c r="G5484" s="184">
        <v>9.2442585864125598E-2</v>
      </c>
      <c r="H5484" s="184">
        <v>0.57549625554606065</v>
      </c>
      <c r="I5484" s="184">
        <v>0.52229589352826111</v>
      </c>
      <c r="J5484" s="184">
        <v>0.40905644179427636</v>
      </c>
      <c r="K5484" s="184">
        <v>0.46011294513473483</v>
      </c>
      <c r="L5484" s="184">
        <v>4.0117063994615496E-2</v>
      </c>
      <c r="M5484" s="184">
        <v>1125.0438719351157</v>
      </c>
      <c r="N5484" s="184">
        <v>0.24500175113626213</v>
      </c>
      <c r="O5484" s="184">
        <v>0.13990748624587218</v>
      </c>
      <c r="P5484" s="184">
        <v>0.12980939889777238</v>
      </c>
      <c r="Q5484" s="184">
        <v>1.0098087348099799E-2</v>
      </c>
    </row>
    <row r="5485" spans="1:17" x14ac:dyDescent="0.2">
      <c r="A5485" s="187" t="str">
        <f>B5485&amp;C5485&amp;D5485&amp;E5485</f>
        <v>201115A17BRA29</v>
      </c>
      <c r="B5485" s="184">
        <v>2011</v>
      </c>
      <c r="C5485" s="184" t="s">
        <v>0</v>
      </c>
      <c r="D5485" s="184" t="s">
        <v>92</v>
      </c>
      <c r="E5485" s="184">
        <v>29</v>
      </c>
      <c r="F5485" s="184">
        <v>23116</v>
      </c>
      <c r="G5485" s="184">
        <v>0.61552254098360659</v>
      </c>
      <c r="H5485" s="184">
        <v>0.16888735075272537</v>
      </c>
      <c r="I5485" s="184">
        <v>6.4933379477418243E-2</v>
      </c>
      <c r="J5485" s="184">
        <v>3.8977331718290362E-2</v>
      </c>
      <c r="K5485" s="184">
        <v>3.8977331718290362E-2</v>
      </c>
      <c r="L5485" s="184">
        <v>0.94804464440214575</v>
      </c>
      <c r="M5485" s="184">
        <v>372.88474350433046</v>
      </c>
      <c r="N5485" s="184">
        <v>2.5999307838726424E-2</v>
      </c>
      <c r="O5485" s="184">
        <v>1.2978023879563939E-2</v>
      </c>
      <c r="P5485" s="184">
        <v>1.2978023879563939E-2</v>
      </c>
      <c r="Q5485" s="184">
        <v>0</v>
      </c>
    </row>
    <row r="5486" spans="1:17" x14ac:dyDescent="0.2">
      <c r="A5486" s="187" t="str">
        <f>B5486&amp;C5486&amp;D5486&amp;E5486</f>
        <v>201115A17IND29</v>
      </c>
      <c r="B5486" s="184">
        <v>2011</v>
      </c>
      <c r="C5486" s="184" t="s">
        <v>0</v>
      </c>
      <c r="D5486" s="184" t="s">
        <v>107</v>
      </c>
      <c r="E5486" s="184">
        <v>29</v>
      </c>
      <c r="F5486" s="184">
        <v>1503</v>
      </c>
      <c r="G5486" s="184">
        <v>0</v>
      </c>
      <c r="H5486" s="184">
        <v>0.79973386560212911</v>
      </c>
      <c r="I5486" s="184">
        <v>0.79973386560212911</v>
      </c>
      <c r="J5486" s="184">
        <v>0</v>
      </c>
      <c r="K5486" s="184">
        <v>0</v>
      </c>
      <c r="L5486" s="184">
        <v>1</v>
      </c>
      <c r="M5486" s="184">
        <v>267.27953410981695</v>
      </c>
      <c r="N5486" s="184">
        <v>0.39920159680638723</v>
      </c>
      <c r="O5486" s="184">
        <v>0</v>
      </c>
      <c r="P5486" s="184">
        <v>0</v>
      </c>
      <c r="Q5486" s="184">
        <v>0</v>
      </c>
    </row>
    <row r="5487" spans="1:17" x14ac:dyDescent="0.2">
      <c r="A5487" s="187" t="str">
        <f>B5487&amp;C5487&amp;D5487&amp;E5487</f>
        <v>201115A17NEG29</v>
      </c>
      <c r="B5487" s="184">
        <v>2011</v>
      </c>
      <c r="C5487" s="184" t="s">
        <v>0</v>
      </c>
      <c r="D5487" s="184" t="s">
        <v>94</v>
      </c>
      <c r="E5487" s="184">
        <v>29</v>
      </c>
      <c r="F5487" s="184">
        <v>164222</v>
      </c>
      <c r="G5487" s="184">
        <v>0.45734991849174284</v>
      </c>
      <c r="H5487" s="184">
        <v>0.34365675731631573</v>
      </c>
      <c r="I5487" s="184">
        <v>0.18648536736856205</v>
      </c>
      <c r="J5487" s="184">
        <v>7.4947327398277946E-2</v>
      </c>
      <c r="K5487" s="184">
        <v>9.6868872623643604E-2</v>
      </c>
      <c r="L5487" s="184">
        <v>0.86474406595949382</v>
      </c>
      <c r="M5487" s="184">
        <v>261.18371740958787</v>
      </c>
      <c r="N5487" s="184">
        <v>0.11883913239395452</v>
      </c>
      <c r="O5487" s="184">
        <v>3.4715202591613793E-2</v>
      </c>
      <c r="P5487" s="184">
        <v>3.4715202591613793E-2</v>
      </c>
      <c r="Q5487" s="184">
        <v>0</v>
      </c>
    </row>
    <row r="5488" spans="1:17" x14ac:dyDescent="0.2">
      <c r="A5488" s="187" t="str">
        <f>B5488&amp;C5488&amp;D5488&amp;E5488</f>
        <v>201115A29BRA29</v>
      </c>
      <c r="B5488" s="184">
        <v>2011</v>
      </c>
      <c r="C5488" s="184" t="s">
        <v>3</v>
      </c>
      <c r="D5488" s="184" t="s">
        <v>92</v>
      </c>
      <c r="E5488" s="184">
        <v>29</v>
      </c>
      <c r="F5488" s="184">
        <v>132707</v>
      </c>
      <c r="G5488" s="184">
        <v>0.21384199051198055</v>
      </c>
      <c r="H5488" s="184">
        <v>0.6877783387462606</v>
      </c>
      <c r="I5488" s="184">
        <v>0.54070244975773696</v>
      </c>
      <c r="J5488" s="184">
        <v>6.3365157828901258E-2</v>
      </c>
      <c r="K5488" s="184">
        <v>0.14482280512708448</v>
      </c>
      <c r="L5488" s="184">
        <v>0.45927494404967334</v>
      </c>
      <c r="M5488" s="184">
        <v>1214.9989618479108</v>
      </c>
      <c r="N5488" s="184">
        <v>0.21038829903471556</v>
      </c>
      <c r="O5488" s="184">
        <v>5.884391931096325E-2</v>
      </c>
      <c r="P5488" s="184">
        <v>4.5265132962089415E-2</v>
      </c>
      <c r="Q5488" s="184">
        <v>1.3578786348873835E-2</v>
      </c>
    </row>
    <row r="5489" spans="1:17" x14ac:dyDescent="0.2">
      <c r="A5489" s="187" t="str">
        <f>B5489&amp;C5489&amp;D5489&amp;E5489</f>
        <v>201115A29IND29</v>
      </c>
      <c r="B5489" s="184">
        <v>2011</v>
      </c>
      <c r="C5489" s="184" t="s">
        <v>3</v>
      </c>
      <c r="D5489" s="184" t="s">
        <v>107</v>
      </c>
      <c r="E5489" s="184">
        <v>29</v>
      </c>
      <c r="F5489" s="184">
        <v>4806</v>
      </c>
      <c r="G5489" s="184">
        <v>0.21426872770511296</v>
      </c>
      <c r="H5489" s="184">
        <v>0.87494798168955468</v>
      </c>
      <c r="I5489" s="184">
        <v>0.68747399084477734</v>
      </c>
      <c r="J5489" s="184">
        <v>0</v>
      </c>
      <c r="K5489" s="184">
        <v>0.12505201831044527</v>
      </c>
      <c r="L5489" s="184">
        <v>0.5</v>
      </c>
      <c r="M5489" s="184">
        <v>712.03692493946733</v>
      </c>
      <c r="N5489" s="184">
        <v>0.24989596337910944</v>
      </c>
      <c r="O5489" s="184">
        <v>0</v>
      </c>
      <c r="P5489" s="184">
        <v>0</v>
      </c>
      <c r="Q5489" s="184">
        <v>0</v>
      </c>
    </row>
    <row r="5490" spans="1:17" x14ac:dyDescent="0.2">
      <c r="A5490" s="187" t="str">
        <f>B5490&amp;C5490&amp;D5490&amp;E5490</f>
        <v>201115A29NEG29</v>
      </c>
      <c r="B5490" s="184">
        <v>2011</v>
      </c>
      <c r="C5490" s="184" t="s">
        <v>3</v>
      </c>
      <c r="D5490" s="184" t="s">
        <v>94</v>
      </c>
      <c r="E5490" s="184">
        <v>29</v>
      </c>
      <c r="F5490" s="184">
        <v>831071</v>
      </c>
      <c r="G5490" s="184">
        <v>0.23351471194373163</v>
      </c>
      <c r="H5490" s="184">
        <v>0.72399109101388448</v>
      </c>
      <c r="I5490" s="184">
        <v>0.55492851994594927</v>
      </c>
      <c r="J5490" s="184">
        <v>0.10620993874169596</v>
      </c>
      <c r="K5490" s="184">
        <v>0.21531734352419948</v>
      </c>
      <c r="L5490" s="184">
        <v>0.34969094096653597</v>
      </c>
      <c r="M5490" s="184">
        <v>778.75519563489161</v>
      </c>
      <c r="N5490" s="184">
        <v>0.2347287486553975</v>
      </c>
      <c r="O5490" s="184">
        <v>6.7633053912989016E-2</v>
      </c>
      <c r="P5490" s="184">
        <v>6.2207665649607127E-2</v>
      </c>
      <c r="Q5490" s="184">
        <v>5.4253882633818811E-3</v>
      </c>
    </row>
    <row r="5491" spans="1:17" x14ac:dyDescent="0.2">
      <c r="A5491" s="187" t="str">
        <f>B5491&amp;C5491&amp;D5491&amp;E5491</f>
        <v>201118A24BRA29</v>
      </c>
      <c r="B5491" s="184">
        <v>2011</v>
      </c>
      <c r="C5491" s="184" t="s">
        <v>1</v>
      </c>
      <c r="D5491" s="184" t="s">
        <v>92</v>
      </c>
      <c r="E5491" s="184">
        <v>29</v>
      </c>
      <c r="F5491" s="184">
        <v>57650</v>
      </c>
      <c r="G5491" s="184">
        <v>0.25553070452666893</v>
      </c>
      <c r="H5491" s="184">
        <v>0.7135125758889852</v>
      </c>
      <c r="I5491" s="184">
        <v>0.53118820468343453</v>
      </c>
      <c r="J5491" s="184">
        <v>8.3347788378143967E-2</v>
      </c>
      <c r="K5491" s="184">
        <v>0.19274934952298353</v>
      </c>
      <c r="L5491" s="184">
        <v>0.45313096270598441</v>
      </c>
      <c r="M5491" s="184">
        <v>903.29575885495683</v>
      </c>
      <c r="N5491" s="184">
        <v>0.20307025151777972</v>
      </c>
      <c r="O5491" s="184">
        <v>4.6903729401561144E-2</v>
      </c>
      <c r="P5491" s="184">
        <v>4.1682567215958366E-2</v>
      </c>
      <c r="Q5491" s="184">
        <v>5.221162185602775E-3</v>
      </c>
    </row>
    <row r="5492" spans="1:17" x14ac:dyDescent="0.2">
      <c r="A5492" s="187" t="str">
        <f>B5492&amp;C5492&amp;D5492&amp;E5492</f>
        <v>201118A24IND29</v>
      </c>
      <c r="B5492" s="184">
        <v>2011</v>
      </c>
      <c r="C5492" s="184" t="s">
        <v>1</v>
      </c>
      <c r="D5492" s="184" t="s">
        <v>107</v>
      </c>
      <c r="E5492" s="184">
        <v>29</v>
      </c>
      <c r="F5492" s="184">
        <v>1801</v>
      </c>
      <c r="G5492" s="184">
        <v>0.60026648900732849</v>
      </c>
      <c r="H5492" s="184">
        <v>0.83342587451415884</v>
      </c>
      <c r="I5492" s="184">
        <v>0.33314825097168238</v>
      </c>
      <c r="J5492" s="184">
        <v>0</v>
      </c>
      <c r="K5492" s="184">
        <v>0.33370349805663518</v>
      </c>
      <c r="L5492" s="184">
        <v>0.4997223764575236</v>
      </c>
      <c r="M5492" s="184">
        <v>975</v>
      </c>
      <c r="N5492" s="184">
        <v>0.16657412548584119</v>
      </c>
      <c r="O5492" s="184">
        <v>0</v>
      </c>
      <c r="P5492" s="184">
        <v>0</v>
      </c>
      <c r="Q5492" s="184">
        <v>0</v>
      </c>
    </row>
    <row r="5493" spans="1:17" x14ac:dyDescent="0.2">
      <c r="A5493" s="187" t="str">
        <f>B5493&amp;C5493&amp;D5493&amp;E5493</f>
        <v>201118A24NEG29</v>
      </c>
      <c r="B5493" s="184">
        <v>2011</v>
      </c>
      <c r="C5493" s="184" t="s">
        <v>1</v>
      </c>
      <c r="D5493" s="184" t="s">
        <v>94</v>
      </c>
      <c r="E5493" s="184">
        <v>29</v>
      </c>
      <c r="F5493" s="184">
        <v>360605</v>
      </c>
      <c r="G5493" s="184">
        <v>0.24622893273581309</v>
      </c>
      <c r="H5493" s="184">
        <v>0.77103201564038215</v>
      </c>
      <c r="I5493" s="184">
        <v>0.58118162532410811</v>
      </c>
      <c r="J5493" s="184">
        <v>0.11989018455096297</v>
      </c>
      <c r="K5493" s="184">
        <v>0.25312461003036563</v>
      </c>
      <c r="L5493" s="184">
        <v>0.31469613566090321</v>
      </c>
      <c r="M5493" s="184">
        <v>660.64289853096557</v>
      </c>
      <c r="N5493" s="184">
        <v>0.24415425819791564</v>
      </c>
      <c r="O5493" s="184">
        <v>5.6676982001359962E-2</v>
      </c>
      <c r="P5493" s="184">
        <v>5.334369492513287E-2</v>
      </c>
      <c r="Q5493" s="184">
        <v>3.3332870762270853E-3</v>
      </c>
    </row>
    <row r="5494" spans="1:17" x14ac:dyDescent="0.2">
      <c r="A5494" s="187" t="str">
        <f>B5494&amp;C5494&amp;D5494&amp;E5494</f>
        <v>201125A29BRA29</v>
      </c>
      <c r="B5494" s="184">
        <v>2011</v>
      </c>
      <c r="C5494" s="184" t="s">
        <v>2</v>
      </c>
      <c r="D5494" s="184" t="s">
        <v>92</v>
      </c>
      <c r="E5494" s="184">
        <v>29</v>
      </c>
      <c r="F5494" s="184">
        <v>51941</v>
      </c>
      <c r="G5494" s="184">
        <v>0.14283551422082838</v>
      </c>
      <c r="H5494" s="184">
        <v>0.89014458712770261</v>
      </c>
      <c r="I5494" s="184">
        <v>0.76300032729443024</v>
      </c>
      <c r="J5494" s="184">
        <v>5.203981440480545E-2</v>
      </c>
      <c r="K5494" s="184">
        <v>0.13873433318572997</v>
      </c>
      <c r="L5494" s="184">
        <v>0.24857049344448509</v>
      </c>
      <c r="M5494" s="184">
        <v>1500.5090192107857</v>
      </c>
      <c r="N5494" s="184">
        <v>0.30057180262220595</v>
      </c>
      <c r="O5494" s="184">
        <v>9.25088080706956E-2</v>
      </c>
      <c r="P5494" s="184">
        <v>6.3610635143720756E-2</v>
      </c>
      <c r="Q5494" s="184">
        <v>2.8898172926974837E-2</v>
      </c>
    </row>
    <row r="5495" spans="1:17" x14ac:dyDescent="0.2">
      <c r="A5495" s="187" t="str">
        <f>B5495&amp;C5495&amp;D5495&amp;E5495</f>
        <v>201125A29IND29</v>
      </c>
      <c r="B5495" s="184">
        <v>2011</v>
      </c>
      <c r="C5495" s="184" t="s">
        <v>2</v>
      </c>
      <c r="D5495" s="184" t="s">
        <v>107</v>
      </c>
      <c r="E5495" s="184">
        <v>29</v>
      </c>
      <c r="F5495" s="184">
        <v>1502</v>
      </c>
      <c r="G5495" s="184">
        <v>0</v>
      </c>
      <c r="H5495" s="184">
        <v>1</v>
      </c>
      <c r="I5495" s="184">
        <v>1</v>
      </c>
      <c r="J5495" s="184">
        <v>0</v>
      </c>
      <c r="K5495" s="184">
        <v>0</v>
      </c>
      <c r="L5495" s="184">
        <v>0</v>
      </c>
      <c r="M5495" s="184">
        <v>962.91611185086549</v>
      </c>
      <c r="N5495" s="184">
        <v>0.2003994673768309</v>
      </c>
      <c r="O5495" s="184">
        <v>0</v>
      </c>
      <c r="P5495" s="184">
        <v>0</v>
      </c>
      <c r="Q5495" s="184">
        <v>0</v>
      </c>
    </row>
    <row r="5496" spans="1:17" x14ac:dyDescent="0.2">
      <c r="A5496" s="187" t="str">
        <f>B5496&amp;C5496&amp;D5496&amp;E5496</f>
        <v>201125A29NEG29</v>
      </c>
      <c r="B5496" s="184">
        <v>2011</v>
      </c>
      <c r="C5496" s="184" t="s">
        <v>2</v>
      </c>
      <c r="D5496" s="184" t="s">
        <v>94</v>
      </c>
      <c r="E5496" s="184">
        <v>29</v>
      </c>
      <c r="F5496" s="184">
        <v>306244</v>
      </c>
      <c r="G5496" s="184">
        <v>0.17301114462565584</v>
      </c>
      <c r="H5496" s="184">
        <v>0.8725526051122634</v>
      </c>
      <c r="I5496" s="184">
        <v>0.72159128015569285</v>
      </c>
      <c r="J5496" s="184">
        <v>0.1068657671660506</v>
      </c>
      <c r="K5496" s="184">
        <v>0.23431642742388423</v>
      </c>
      <c r="L5496" s="184">
        <v>0.11470265539896292</v>
      </c>
      <c r="M5496" s="184">
        <v>961.87298771728035</v>
      </c>
      <c r="N5496" s="184">
        <v>0.28588488568399839</v>
      </c>
      <c r="O5496" s="184">
        <v>9.8235201737969666E-2</v>
      </c>
      <c r="P5496" s="184">
        <v>8.7428511601732734E-2</v>
      </c>
      <c r="Q5496" s="184">
        <v>1.0806690136236929E-2</v>
      </c>
    </row>
    <row r="5497" spans="1:17" x14ac:dyDescent="0.2">
      <c r="A5497" s="187" t="str">
        <f>B5497&amp;C5497&amp;D5497&amp;E5497</f>
        <v>201130EMABRA29</v>
      </c>
      <c r="B5497" s="184">
        <v>2011</v>
      </c>
      <c r="C5497" s="184" t="s">
        <v>4</v>
      </c>
      <c r="D5497" s="184" t="s">
        <v>92</v>
      </c>
      <c r="E5497" s="184">
        <v>29</v>
      </c>
      <c r="F5497" s="184">
        <v>326940</v>
      </c>
      <c r="G5497" s="184">
        <v>7.7230614958690297E-2</v>
      </c>
      <c r="H5497" s="184">
        <v>0.70155074325564326</v>
      </c>
      <c r="I5497" s="184">
        <v>0.6473695479292837</v>
      </c>
      <c r="J5497" s="184">
        <v>0.28651434513978102</v>
      </c>
      <c r="K5497" s="184">
        <v>0.33335168532452436</v>
      </c>
      <c r="L5497" s="184">
        <v>5.5089618890316265E-2</v>
      </c>
      <c r="M5497" s="184">
        <v>2891.8573737273896</v>
      </c>
      <c r="N5497" s="184">
        <v>0.31369737084022797</v>
      </c>
      <c r="O5497" s="184">
        <v>0.20976588833731691</v>
      </c>
      <c r="P5497" s="184">
        <v>0.14535453821168107</v>
      </c>
      <c r="Q5497" s="184">
        <v>6.4411350125635841E-2</v>
      </c>
    </row>
    <row r="5498" spans="1:17" x14ac:dyDescent="0.2">
      <c r="A5498" s="187" t="str">
        <f>B5498&amp;C5498&amp;D5498&amp;E5498</f>
        <v>201130EMAIND29</v>
      </c>
      <c r="B5498" s="184">
        <v>2011</v>
      </c>
      <c r="C5498" s="184" t="s">
        <v>4</v>
      </c>
      <c r="D5498" s="184" t="s">
        <v>107</v>
      </c>
      <c r="E5498" s="184">
        <v>29</v>
      </c>
      <c r="F5498" s="184">
        <v>8405</v>
      </c>
      <c r="G5498" s="184">
        <v>5.5720103665309148E-2</v>
      </c>
      <c r="H5498" s="184">
        <v>0.64271267102914931</v>
      </c>
      <c r="I5498" s="184">
        <v>0.60690065437239737</v>
      </c>
      <c r="J5498" s="184">
        <v>0.35728732897085069</v>
      </c>
      <c r="K5498" s="184">
        <v>0.39309934562760263</v>
      </c>
      <c r="L5498" s="184">
        <v>3.569303985722784E-2</v>
      </c>
      <c r="M5498" s="184">
        <v>1250.6371299745149</v>
      </c>
      <c r="N5498" s="184">
        <v>0.28554431885782272</v>
      </c>
      <c r="O5498" s="184">
        <v>0.21415823914336704</v>
      </c>
      <c r="P5498" s="184">
        <v>0.21415823914336704</v>
      </c>
      <c r="Q5498" s="184">
        <v>0</v>
      </c>
    </row>
    <row r="5499" spans="1:17" x14ac:dyDescent="0.2">
      <c r="A5499" s="187" t="str">
        <f>B5499&amp;C5499&amp;D5499&amp;E5499</f>
        <v>201130EMANEG29</v>
      </c>
      <c r="B5499" s="184">
        <v>2011</v>
      </c>
      <c r="C5499" s="184" t="s">
        <v>4</v>
      </c>
      <c r="D5499" s="184" t="s">
        <v>94</v>
      </c>
      <c r="E5499" s="184">
        <v>29</v>
      </c>
      <c r="F5499" s="184">
        <v>1557673</v>
      </c>
      <c r="G5499" s="184">
        <v>8.7275047749037257E-2</v>
      </c>
      <c r="H5499" s="184">
        <v>0.72434650918389165</v>
      </c>
      <c r="I5499" s="184">
        <v>0.66112913300801901</v>
      </c>
      <c r="J5499" s="184">
        <v>0.26755615588124082</v>
      </c>
      <c r="K5499" s="184">
        <v>0.32672711153111084</v>
      </c>
      <c r="L5499" s="184">
        <v>5.0888087551109892E-2</v>
      </c>
      <c r="M5499" s="184">
        <v>1253.9303670037677</v>
      </c>
      <c r="N5499" s="184">
        <v>0.29356041221292473</v>
      </c>
      <c r="O5499" s="184">
        <v>0.19074471392734582</v>
      </c>
      <c r="P5499" s="184">
        <v>0.17045142194662397</v>
      </c>
      <c r="Q5499" s="184">
        <v>2.0293291980721856E-2</v>
      </c>
    </row>
    <row r="5500" spans="1:17" x14ac:dyDescent="0.2">
      <c r="A5500" s="187" t="str">
        <f>B5500&amp;C5500&amp;D5500&amp;E5500</f>
        <v>201115A17BRA31</v>
      </c>
      <c r="B5500" s="184">
        <v>2011</v>
      </c>
      <c r="C5500" s="184" t="s">
        <v>0</v>
      </c>
      <c r="D5500" s="184" t="s">
        <v>92</v>
      </c>
      <c r="E5500" s="184">
        <v>31</v>
      </c>
      <c r="F5500" s="184">
        <v>101168</v>
      </c>
      <c r="G5500" s="184">
        <v>0.33328248932275778</v>
      </c>
      <c r="H5500" s="184">
        <v>0.25921239917760558</v>
      </c>
      <c r="I5500" s="184">
        <v>0.1728214455163688</v>
      </c>
      <c r="J5500" s="184">
        <v>6.1738889767515417E-2</v>
      </c>
      <c r="K5500" s="184">
        <v>8.6420607306658237E-2</v>
      </c>
      <c r="L5500" s="184">
        <v>0.89712161948442193</v>
      </c>
      <c r="M5500" s="184">
        <v>422.40025165865933</v>
      </c>
      <c r="N5500" s="184">
        <v>0.10698046813221572</v>
      </c>
      <c r="O5500" s="184">
        <v>1.2335916495334493E-2</v>
      </c>
      <c r="P5500" s="184">
        <v>1.2335916495334493E-2</v>
      </c>
      <c r="Q5500" s="184">
        <v>0</v>
      </c>
    </row>
    <row r="5501" spans="1:17" x14ac:dyDescent="0.2">
      <c r="A5501" s="187" t="str">
        <f>B5501&amp;C5501&amp;D5501&amp;E5501</f>
        <v>201115A17IND31</v>
      </c>
      <c r="B5501" s="184">
        <v>2011</v>
      </c>
      <c r="C5501" s="184" t="s">
        <v>0</v>
      </c>
      <c r="D5501" s="184" t="s">
        <v>107</v>
      </c>
      <c r="E5501" s="184">
        <v>31</v>
      </c>
      <c r="F5501" s="184">
        <v>832</v>
      </c>
      <c r="H5501" s="184">
        <v>0</v>
      </c>
      <c r="I5501" s="184">
        <v>0</v>
      </c>
      <c r="J5501" s="184">
        <v>0.5</v>
      </c>
      <c r="K5501" s="184">
        <v>0.5</v>
      </c>
      <c r="L5501" s="184">
        <v>0.5</v>
      </c>
      <c r="N5501" s="184">
        <v>0</v>
      </c>
      <c r="O5501" s="184">
        <v>0</v>
      </c>
      <c r="P5501" s="184">
        <v>0</v>
      </c>
      <c r="Q5501" s="184">
        <v>0</v>
      </c>
    </row>
    <row r="5502" spans="1:17" x14ac:dyDescent="0.2">
      <c r="A5502" s="187" t="str">
        <f>B5502&amp;C5502&amp;D5502&amp;E5502</f>
        <v>201115A17NEG31</v>
      </c>
      <c r="B5502" s="184">
        <v>2011</v>
      </c>
      <c r="C5502" s="184" t="s">
        <v>0</v>
      </c>
      <c r="D5502" s="184" t="s">
        <v>94</v>
      </c>
      <c r="E5502" s="184">
        <v>31</v>
      </c>
      <c r="F5502" s="184">
        <v>158610</v>
      </c>
      <c r="G5502" s="184">
        <v>0.29414985692584872</v>
      </c>
      <c r="H5502" s="184">
        <v>0.35693840237059454</v>
      </c>
      <c r="I5502" s="184">
        <v>0.25194502238194311</v>
      </c>
      <c r="J5502" s="184">
        <v>8.3998486854548887E-2</v>
      </c>
      <c r="K5502" s="184">
        <v>0.10762877498266188</v>
      </c>
      <c r="L5502" s="184">
        <v>0.81888909904797935</v>
      </c>
      <c r="M5502" s="184">
        <v>416.34435967158583</v>
      </c>
      <c r="N5502" s="184">
        <v>0.13908328604753797</v>
      </c>
      <c r="O5502" s="184">
        <v>1.3120232015635837E-2</v>
      </c>
      <c r="P5502" s="184">
        <v>1.3120232015635837E-2</v>
      </c>
      <c r="Q5502" s="184">
        <v>0</v>
      </c>
    </row>
    <row r="5503" spans="1:17" x14ac:dyDescent="0.2">
      <c r="A5503" s="187" t="str">
        <f>B5503&amp;C5503&amp;D5503&amp;E5503</f>
        <v>201115A29BRA31</v>
      </c>
      <c r="B5503" s="184">
        <v>2011</v>
      </c>
      <c r="C5503" s="184" t="s">
        <v>3</v>
      </c>
      <c r="D5503" s="184" t="s">
        <v>92</v>
      </c>
      <c r="E5503" s="184">
        <v>31</v>
      </c>
      <c r="F5503" s="184">
        <v>526644</v>
      </c>
      <c r="G5503" s="184">
        <v>0.13014543779408377</v>
      </c>
      <c r="H5503" s="184">
        <v>0.69248296762139128</v>
      </c>
      <c r="I5503" s="184">
        <v>0.60235946863535894</v>
      </c>
      <c r="J5503" s="184">
        <v>9.7226969261968235E-2</v>
      </c>
      <c r="K5503" s="184">
        <v>0.14782281769088795</v>
      </c>
      <c r="L5503" s="184">
        <v>0.4181933146489849</v>
      </c>
      <c r="M5503" s="184">
        <v>1211.9149639855157</v>
      </c>
      <c r="N5503" s="184">
        <v>0.23872673001116504</v>
      </c>
      <c r="O5503" s="184">
        <v>6.7185802933290795E-2</v>
      </c>
      <c r="P5503" s="184">
        <v>5.4539689049908475E-2</v>
      </c>
      <c r="Q5503" s="184">
        <v>1.2646113883382323E-2</v>
      </c>
    </row>
    <row r="5504" spans="1:17" x14ac:dyDescent="0.2">
      <c r="A5504" s="187" t="str">
        <f>B5504&amp;C5504&amp;D5504&amp;E5504</f>
        <v>201115A29IND31</v>
      </c>
      <c r="B5504" s="184">
        <v>2011</v>
      </c>
      <c r="C5504" s="184" t="s">
        <v>3</v>
      </c>
      <c r="D5504" s="184" t="s">
        <v>107</v>
      </c>
      <c r="E5504" s="184">
        <v>31</v>
      </c>
      <c r="F5504" s="184">
        <v>2915</v>
      </c>
      <c r="G5504" s="184">
        <v>0</v>
      </c>
      <c r="H5504" s="184">
        <v>0.42847341337907374</v>
      </c>
      <c r="I5504" s="184">
        <v>0.42847341337907374</v>
      </c>
      <c r="J5504" s="184">
        <v>0.42881646655231559</v>
      </c>
      <c r="K5504" s="184">
        <v>0.42881646655231559</v>
      </c>
      <c r="L5504" s="184">
        <v>0.28542024013722128</v>
      </c>
      <c r="M5504" s="184">
        <v>455.35414165666265</v>
      </c>
      <c r="N5504" s="184">
        <v>0</v>
      </c>
      <c r="O5504" s="184">
        <v>0</v>
      </c>
      <c r="P5504" s="184">
        <v>0</v>
      </c>
      <c r="Q5504" s="184">
        <v>0</v>
      </c>
    </row>
    <row r="5505" spans="1:17" x14ac:dyDescent="0.2">
      <c r="A5505" s="187" t="str">
        <f>B5505&amp;C5505&amp;D5505&amp;E5505</f>
        <v>201115A29NEG31</v>
      </c>
      <c r="B5505" s="184">
        <v>2011</v>
      </c>
      <c r="C5505" s="184" t="s">
        <v>3</v>
      </c>
      <c r="D5505" s="184" t="s">
        <v>94</v>
      </c>
      <c r="E5505" s="184">
        <v>31</v>
      </c>
      <c r="F5505" s="184">
        <v>768090</v>
      </c>
      <c r="G5505" s="184">
        <v>0.12500382068491844</v>
      </c>
      <c r="H5505" s="184">
        <v>0.72411175773672354</v>
      </c>
      <c r="I5505" s="184">
        <v>0.63359502141676105</v>
      </c>
      <c r="J5505" s="184">
        <v>0.12629639755757788</v>
      </c>
      <c r="K5505" s="184">
        <v>0.18754833417958833</v>
      </c>
      <c r="L5505" s="184">
        <v>0.30134098868622167</v>
      </c>
      <c r="M5505" s="184">
        <v>865.83328644573226</v>
      </c>
      <c r="N5505" s="184">
        <v>0.23629001809683761</v>
      </c>
      <c r="O5505" s="184">
        <v>5.4195471884805169E-2</v>
      </c>
      <c r="P5505" s="184">
        <v>5.1487455897095392E-2</v>
      </c>
      <c r="Q5505" s="184">
        <v>2.7080159877097736E-3</v>
      </c>
    </row>
    <row r="5506" spans="1:17" x14ac:dyDescent="0.2">
      <c r="A5506" s="187" t="str">
        <f>B5506&amp;C5506&amp;D5506&amp;E5506</f>
        <v>201118A24BRA31</v>
      </c>
      <c r="B5506" s="184">
        <v>2011</v>
      </c>
      <c r="C5506" s="184" t="s">
        <v>1</v>
      </c>
      <c r="D5506" s="184" t="s">
        <v>92</v>
      </c>
      <c r="E5506" s="184">
        <v>31</v>
      </c>
      <c r="F5506" s="184">
        <v>256869</v>
      </c>
      <c r="G5506" s="184">
        <v>0.14715914328734289</v>
      </c>
      <c r="H5506" s="184">
        <v>0.76014622239351581</v>
      </c>
      <c r="I5506" s="184">
        <v>0.6482837555329759</v>
      </c>
      <c r="J5506" s="184">
        <v>8.5884244498168325E-2</v>
      </c>
      <c r="K5506" s="184">
        <v>0.14749541595132148</v>
      </c>
      <c r="L5506" s="184">
        <v>0.40034025125647704</v>
      </c>
      <c r="M5506" s="184">
        <v>939.40816453529976</v>
      </c>
      <c r="N5506" s="184">
        <v>0.25444097964332013</v>
      </c>
      <c r="O5506" s="184">
        <v>6.1572241103441831E-2</v>
      </c>
      <c r="P5506" s="184">
        <v>4.8604541614597326E-2</v>
      </c>
      <c r="Q5506" s="184">
        <v>1.2967699488844507E-2</v>
      </c>
    </row>
    <row r="5507" spans="1:17" x14ac:dyDescent="0.2">
      <c r="A5507" s="187" t="str">
        <f>B5507&amp;C5507&amp;D5507&amp;E5507</f>
        <v>201118A24IND31</v>
      </c>
      <c r="B5507" s="184">
        <v>2011</v>
      </c>
      <c r="C5507" s="184" t="s">
        <v>1</v>
      </c>
      <c r="D5507" s="184" t="s">
        <v>107</v>
      </c>
      <c r="E5507" s="184">
        <v>31</v>
      </c>
      <c r="F5507" s="184">
        <v>834</v>
      </c>
      <c r="H5507" s="184">
        <v>0</v>
      </c>
      <c r="I5507" s="184">
        <v>0</v>
      </c>
      <c r="J5507" s="184">
        <v>1</v>
      </c>
      <c r="K5507" s="184">
        <v>1</v>
      </c>
      <c r="L5507" s="184">
        <v>0</v>
      </c>
      <c r="N5507" s="184">
        <v>0</v>
      </c>
      <c r="O5507" s="184">
        <v>0</v>
      </c>
      <c r="P5507" s="184">
        <v>0</v>
      </c>
      <c r="Q5507" s="184">
        <v>0</v>
      </c>
    </row>
    <row r="5508" spans="1:17" x14ac:dyDescent="0.2">
      <c r="A5508" s="187" t="str">
        <f>B5508&amp;C5508&amp;D5508&amp;E5508</f>
        <v>201118A24NEG31</v>
      </c>
      <c r="B5508" s="184">
        <v>2011</v>
      </c>
      <c r="C5508" s="184" t="s">
        <v>1</v>
      </c>
      <c r="D5508" s="184" t="s">
        <v>94</v>
      </c>
      <c r="E5508" s="184">
        <v>31</v>
      </c>
      <c r="F5508" s="184">
        <v>363448</v>
      </c>
      <c r="G5508" s="184">
        <v>0.13351666911190194</v>
      </c>
      <c r="H5508" s="184">
        <v>0.80640696880984353</v>
      </c>
      <c r="I5508" s="184">
        <v>0.69873819638572776</v>
      </c>
      <c r="J5508" s="184">
        <v>0.12944630318504985</v>
      </c>
      <c r="K5508" s="184">
        <v>0.2130676190266558</v>
      </c>
      <c r="L5508" s="184">
        <v>0.2061725473795426</v>
      </c>
      <c r="M5508" s="184">
        <v>798.8013663904519</v>
      </c>
      <c r="N5508" s="184">
        <v>0.24739440029935506</v>
      </c>
      <c r="O5508" s="184">
        <v>4.6961325966850827E-2</v>
      </c>
      <c r="P5508" s="184">
        <v>4.5816733067729085E-2</v>
      </c>
      <c r="Q5508" s="184">
        <v>1.144592899121745E-3</v>
      </c>
    </row>
    <row r="5509" spans="1:17" x14ac:dyDescent="0.2">
      <c r="A5509" s="187" t="str">
        <f>B5509&amp;C5509&amp;D5509&amp;E5509</f>
        <v>201125A29BRA31</v>
      </c>
      <c r="B5509" s="184">
        <v>2011</v>
      </c>
      <c r="C5509" s="184" t="s">
        <v>2</v>
      </c>
      <c r="D5509" s="184" t="s">
        <v>92</v>
      </c>
      <c r="E5509" s="184">
        <v>31</v>
      </c>
      <c r="F5509" s="184">
        <v>168607</v>
      </c>
      <c r="G5509" s="184">
        <v>6.9750715732141616E-2</v>
      </c>
      <c r="H5509" s="184">
        <v>0.84937161565059571</v>
      </c>
      <c r="I5509" s="184">
        <v>0.79012733753640119</v>
      </c>
      <c r="J5509" s="184">
        <v>0.13580100470324483</v>
      </c>
      <c r="K5509" s="184">
        <v>0.18516431702123873</v>
      </c>
      <c r="L5509" s="184">
        <v>0.15802428131690854</v>
      </c>
      <c r="M5509" s="184">
        <v>1662.5432872489419</v>
      </c>
      <c r="N5509" s="184">
        <v>0.29383714792387028</v>
      </c>
      <c r="O5509" s="184">
        <v>0.10864910709519771</v>
      </c>
      <c r="P5509" s="184">
        <v>8.8904968358371833E-2</v>
      </c>
      <c r="Q5509" s="184">
        <v>1.9744138736825873E-2</v>
      </c>
    </row>
    <row r="5510" spans="1:17" x14ac:dyDescent="0.2">
      <c r="A5510" s="187" t="str">
        <f>B5510&amp;C5510&amp;D5510&amp;E5510</f>
        <v>201125A29IND31</v>
      </c>
      <c r="B5510" s="184">
        <v>2011</v>
      </c>
      <c r="C5510" s="184" t="s">
        <v>2</v>
      </c>
      <c r="D5510" s="184" t="s">
        <v>107</v>
      </c>
      <c r="E5510" s="184">
        <v>31</v>
      </c>
      <c r="F5510" s="184">
        <v>1249</v>
      </c>
      <c r="G5510" s="184">
        <v>0</v>
      </c>
      <c r="H5510" s="184">
        <v>1</v>
      </c>
      <c r="I5510" s="184">
        <v>1</v>
      </c>
      <c r="J5510" s="184">
        <v>0</v>
      </c>
      <c r="K5510" s="184">
        <v>0</v>
      </c>
      <c r="L5510" s="184">
        <v>0.33306645316253003</v>
      </c>
      <c r="M5510" s="184">
        <v>455.35414165666265</v>
      </c>
      <c r="N5510" s="184">
        <v>0</v>
      </c>
      <c r="O5510" s="184">
        <v>0</v>
      </c>
      <c r="P5510" s="184">
        <v>0</v>
      </c>
      <c r="Q5510" s="184">
        <v>0</v>
      </c>
    </row>
    <row r="5511" spans="1:17" x14ac:dyDescent="0.2">
      <c r="A5511" s="187" t="str">
        <f>B5511&amp;C5511&amp;D5511&amp;E5511</f>
        <v>201125A29NEG31</v>
      </c>
      <c r="B5511" s="184">
        <v>2011</v>
      </c>
      <c r="C5511" s="184" t="s">
        <v>2</v>
      </c>
      <c r="D5511" s="184" t="s">
        <v>94</v>
      </c>
      <c r="E5511" s="184">
        <v>31</v>
      </c>
      <c r="F5511" s="184">
        <v>246032</v>
      </c>
      <c r="G5511" s="184">
        <v>6.6543330653519431E-2</v>
      </c>
      <c r="H5511" s="184">
        <v>0.83924855303375168</v>
      </c>
      <c r="I5511" s="184">
        <v>0.783402159068739</v>
      </c>
      <c r="J5511" s="184">
        <v>0.14891152370423361</v>
      </c>
      <c r="K5511" s="184">
        <v>0.20137217922871822</v>
      </c>
      <c r="L5511" s="184">
        <v>0.10827859790596345</v>
      </c>
      <c r="M5511" s="184">
        <v>1046.4381839474902</v>
      </c>
      <c r="N5511" s="184">
        <v>0.28255267607465695</v>
      </c>
      <c r="O5511" s="184">
        <v>9.1362099239123362E-2</v>
      </c>
      <c r="P5511" s="184">
        <v>8.4598751381934054E-2</v>
      </c>
      <c r="Q5511" s="184">
        <v>6.7633478571893085E-3</v>
      </c>
    </row>
    <row r="5512" spans="1:17" x14ac:dyDescent="0.2">
      <c r="A5512" s="187" t="str">
        <f>B5512&amp;C5512&amp;D5512&amp;E5512</f>
        <v>201130EMABRA31</v>
      </c>
      <c r="B5512" s="184">
        <v>2011</v>
      </c>
      <c r="C5512" s="184" t="s">
        <v>4</v>
      </c>
      <c r="D5512" s="184" t="s">
        <v>92</v>
      </c>
      <c r="E5512" s="184">
        <v>31</v>
      </c>
      <c r="F5512" s="184">
        <v>1165716</v>
      </c>
      <c r="G5512" s="184">
        <v>3.5303818459125773E-2</v>
      </c>
      <c r="H5512" s="184">
        <v>0.65750234190832069</v>
      </c>
      <c r="I5512" s="184">
        <v>0.63428999859313928</v>
      </c>
      <c r="J5512" s="184">
        <v>0.33713871989403937</v>
      </c>
      <c r="K5512" s="184">
        <v>0.35820817420366541</v>
      </c>
      <c r="L5512" s="184">
        <v>4.071403326367657E-2</v>
      </c>
      <c r="M5512" s="184">
        <v>2567.4473803007245</v>
      </c>
      <c r="N5512" s="184">
        <v>0.28510512314425468</v>
      </c>
      <c r="O5512" s="184">
        <v>0.19257186990474556</v>
      </c>
      <c r="P5512" s="184">
        <v>0.14291255470694242</v>
      </c>
      <c r="Q5512" s="184">
        <v>4.9659315197803137E-2</v>
      </c>
    </row>
    <row r="5513" spans="1:17" x14ac:dyDescent="0.2">
      <c r="A5513" s="187" t="str">
        <f>B5513&amp;C5513&amp;D5513&amp;E5513</f>
        <v>201130EMAIND31</v>
      </c>
      <c r="B5513" s="184">
        <v>2011</v>
      </c>
      <c r="C5513" s="184" t="s">
        <v>4</v>
      </c>
      <c r="D5513" s="184" t="s">
        <v>107</v>
      </c>
      <c r="E5513" s="184">
        <v>31</v>
      </c>
      <c r="F5513" s="184">
        <v>7496</v>
      </c>
      <c r="G5513" s="184">
        <v>0</v>
      </c>
      <c r="H5513" s="184">
        <v>0.61125933831376733</v>
      </c>
      <c r="I5513" s="184">
        <v>0.61125933831376733</v>
      </c>
      <c r="J5513" s="184">
        <v>0.38874066168623267</v>
      </c>
      <c r="K5513" s="184">
        <v>0.38874066168623267</v>
      </c>
      <c r="L5513" s="184">
        <v>0</v>
      </c>
      <c r="M5513" s="184">
        <v>1221.7612396333479</v>
      </c>
      <c r="N5513" s="184">
        <v>0.33324439701173958</v>
      </c>
      <c r="O5513" s="184">
        <v>0.16675560298826039</v>
      </c>
      <c r="P5513" s="184">
        <v>0.16675560298826039</v>
      </c>
      <c r="Q5513" s="184">
        <v>0</v>
      </c>
    </row>
    <row r="5514" spans="1:17" x14ac:dyDescent="0.2">
      <c r="A5514" s="187" t="str">
        <f>B5514&amp;C5514&amp;D5514&amp;E5514</f>
        <v>201130EMANEG31</v>
      </c>
      <c r="B5514" s="184">
        <v>2011</v>
      </c>
      <c r="C5514" s="184" t="s">
        <v>4</v>
      </c>
      <c r="D5514" s="184" t="s">
        <v>94</v>
      </c>
      <c r="E5514" s="184">
        <v>31</v>
      </c>
      <c r="F5514" s="184">
        <v>1488283</v>
      </c>
      <c r="G5514" s="184">
        <v>4.1834390079405724E-2</v>
      </c>
      <c r="H5514" s="184">
        <v>0.69539059439636142</v>
      </c>
      <c r="I5514" s="184">
        <v>0.66629935301283427</v>
      </c>
      <c r="J5514" s="184">
        <v>0.30041463888252434</v>
      </c>
      <c r="K5514" s="184">
        <v>0.32810628086190596</v>
      </c>
      <c r="L5514" s="184">
        <v>3.4961092749161281E-2</v>
      </c>
      <c r="M5514" s="184">
        <v>1296.4569924959203</v>
      </c>
      <c r="N5514" s="184">
        <v>0.27558013698768513</v>
      </c>
      <c r="O5514" s="184">
        <v>0.16148950369406129</v>
      </c>
      <c r="P5514" s="184">
        <v>0.14073932405850428</v>
      </c>
      <c r="Q5514" s="184">
        <v>2.0750179635556996E-2</v>
      </c>
    </row>
    <row r="5515" spans="1:17" x14ac:dyDescent="0.2">
      <c r="A5515" s="187" t="str">
        <f>B5515&amp;C5515&amp;D5515&amp;E5515</f>
        <v>201115A17BRA33</v>
      </c>
      <c r="B5515" s="184">
        <v>2011</v>
      </c>
      <c r="C5515" s="184" t="s">
        <v>0</v>
      </c>
      <c r="D5515" s="184" t="s">
        <v>92</v>
      </c>
      <c r="E5515" s="184">
        <v>33</v>
      </c>
      <c r="F5515" s="184">
        <v>262173</v>
      </c>
      <c r="G5515" s="184">
        <v>0.4468212086945596</v>
      </c>
      <c r="H5515" s="184">
        <v>0.12143126866610979</v>
      </c>
      <c r="I5515" s="184">
        <v>6.7173202427404807E-2</v>
      </c>
      <c r="J5515" s="184">
        <v>5.6844144896690353E-2</v>
      </c>
      <c r="K5515" s="184">
        <v>7.2345359743375554E-2</v>
      </c>
      <c r="L5515" s="184">
        <v>0.90440663226190343</v>
      </c>
      <c r="M5515" s="184">
        <v>543.66634489807507</v>
      </c>
      <c r="N5515" s="184">
        <v>5.425043768809145E-2</v>
      </c>
      <c r="O5515" s="184">
        <v>1.291895046400659E-2</v>
      </c>
      <c r="P5515" s="184">
        <v>1.291895046400659E-2</v>
      </c>
      <c r="Q5515" s="184">
        <v>0</v>
      </c>
    </row>
    <row r="5516" spans="1:17" x14ac:dyDescent="0.2">
      <c r="A5516" s="187" t="str">
        <f>B5516&amp;C5516&amp;D5516&amp;E5516</f>
        <v>201115A17NEG33</v>
      </c>
      <c r="B5516" s="184">
        <v>2011</v>
      </c>
      <c r="C5516" s="184" t="s">
        <v>0</v>
      </c>
      <c r="D5516" s="184" t="s">
        <v>94</v>
      </c>
      <c r="E5516" s="184">
        <v>33</v>
      </c>
      <c r="F5516" s="184">
        <v>312974</v>
      </c>
      <c r="G5516" s="184">
        <v>0.35386292410410136</v>
      </c>
      <c r="H5516" s="184">
        <v>0.14069539322755245</v>
      </c>
      <c r="I5516" s="184">
        <v>9.0908509972074364E-2</v>
      </c>
      <c r="J5516" s="184">
        <v>7.1427658527545415E-2</v>
      </c>
      <c r="K5516" s="184">
        <v>8.8742195837353904E-2</v>
      </c>
      <c r="L5516" s="184">
        <v>0.86364043019547954</v>
      </c>
      <c r="M5516" s="184">
        <v>448.45139862720498</v>
      </c>
      <c r="N5516" s="184">
        <v>5.8442554333586819E-2</v>
      </c>
      <c r="O5516" s="184">
        <v>1.7314537309808482E-2</v>
      </c>
      <c r="P5516" s="184">
        <v>1.7314537309808482E-2</v>
      </c>
      <c r="Q5516" s="184">
        <v>0</v>
      </c>
    </row>
    <row r="5517" spans="1:17" x14ac:dyDescent="0.2">
      <c r="A5517" s="187" t="str">
        <f>B5517&amp;C5517&amp;D5517&amp;E5517</f>
        <v>201115A29BRA33</v>
      </c>
      <c r="B5517" s="184">
        <v>2011</v>
      </c>
      <c r="C5517" s="184" t="s">
        <v>3</v>
      </c>
      <c r="D5517" s="184" t="s">
        <v>92</v>
      </c>
      <c r="E5517" s="184">
        <v>33</v>
      </c>
      <c r="F5517" s="184">
        <v>1251918</v>
      </c>
      <c r="G5517" s="184">
        <v>0.15191007093291364</v>
      </c>
      <c r="H5517" s="184">
        <v>0.58061630234568073</v>
      </c>
      <c r="I5517" s="184">
        <v>0.4924148386715424</v>
      </c>
      <c r="J5517" s="184">
        <v>0.12824881501823601</v>
      </c>
      <c r="K5517" s="184">
        <v>0.18398569235365256</v>
      </c>
      <c r="L5517" s="184">
        <v>0.43020389514329216</v>
      </c>
      <c r="M5517" s="184">
        <v>1188.9272730917546</v>
      </c>
      <c r="N5517" s="184">
        <v>0.2041119209743934</v>
      </c>
      <c r="O5517" s="184">
        <v>5.5767079057574886E-2</v>
      </c>
      <c r="P5517" s="184">
        <v>5.035245036923372E-2</v>
      </c>
      <c r="Q5517" s="184">
        <v>5.4146286883411656E-3</v>
      </c>
    </row>
    <row r="5518" spans="1:17" x14ac:dyDescent="0.2">
      <c r="A5518" s="187" t="str">
        <f>B5518&amp;C5518&amp;D5518&amp;E5518</f>
        <v>201115A29IND33</v>
      </c>
      <c r="B5518" s="184">
        <v>2011</v>
      </c>
      <c r="C5518" s="184" t="s">
        <v>3</v>
      </c>
      <c r="D5518" s="184" t="s">
        <v>107</v>
      </c>
      <c r="E5518" s="184">
        <v>33</v>
      </c>
      <c r="F5518" s="184">
        <v>2031</v>
      </c>
      <c r="G5518" s="184">
        <v>0</v>
      </c>
      <c r="H5518" s="184">
        <v>0.33333333333333331</v>
      </c>
      <c r="I5518" s="184">
        <v>0.33333333333333331</v>
      </c>
      <c r="J5518" s="184">
        <v>0.66666666666666663</v>
      </c>
      <c r="K5518" s="184">
        <v>0.66666666666666663</v>
      </c>
      <c r="L5518" s="184">
        <v>0</v>
      </c>
      <c r="N5518" s="184">
        <v>0.33333333333333331</v>
      </c>
      <c r="O5518" s="184">
        <v>0.33333333333333331</v>
      </c>
      <c r="P5518" s="184">
        <v>0.33333333333333331</v>
      </c>
      <c r="Q5518" s="184">
        <v>0</v>
      </c>
    </row>
    <row r="5519" spans="1:17" x14ac:dyDescent="0.2">
      <c r="A5519" s="187" t="str">
        <f>B5519&amp;C5519&amp;D5519&amp;E5519</f>
        <v>201115A29NEG33</v>
      </c>
      <c r="B5519" s="184">
        <v>2011</v>
      </c>
      <c r="C5519" s="184" t="s">
        <v>3</v>
      </c>
      <c r="D5519" s="184" t="s">
        <v>94</v>
      </c>
      <c r="E5519" s="184">
        <v>33</v>
      </c>
      <c r="F5519" s="184">
        <v>1452398</v>
      </c>
      <c r="G5519" s="184">
        <v>0.15659405106703392</v>
      </c>
      <c r="H5519" s="184">
        <v>0.6016746098521204</v>
      </c>
      <c r="I5519" s="184">
        <v>0.50745594527119975</v>
      </c>
      <c r="J5519" s="184">
        <v>0.15112524252994014</v>
      </c>
      <c r="K5519" s="184">
        <v>0.22295610431851323</v>
      </c>
      <c r="L5519" s="184">
        <v>0.35121089398360505</v>
      </c>
      <c r="M5519" s="184">
        <v>898.22065271618828</v>
      </c>
      <c r="N5519" s="184">
        <v>0.21548707723365082</v>
      </c>
      <c r="O5519" s="184">
        <v>5.7375457691349066E-2</v>
      </c>
      <c r="P5519" s="184">
        <v>5.3178949571673878E-2</v>
      </c>
      <c r="Q5519" s="184">
        <v>4.1965081196751854E-3</v>
      </c>
    </row>
    <row r="5520" spans="1:17" x14ac:dyDescent="0.2">
      <c r="A5520" s="187" t="str">
        <f>B5520&amp;C5520&amp;D5520&amp;E5520</f>
        <v>201118A24BRA33</v>
      </c>
      <c r="B5520" s="184">
        <v>2011</v>
      </c>
      <c r="C5520" s="184" t="s">
        <v>1</v>
      </c>
      <c r="D5520" s="184" t="s">
        <v>92</v>
      </c>
      <c r="E5520" s="184">
        <v>33</v>
      </c>
      <c r="F5520" s="184">
        <v>576500</v>
      </c>
      <c r="G5520" s="184">
        <v>0.18539650420595497</v>
      </c>
      <c r="H5520" s="184">
        <v>0.62749176062445788</v>
      </c>
      <c r="I5520" s="184">
        <v>0.51115698178664359</v>
      </c>
      <c r="J5520" s="184">
        <v>0.1504093668690373</v>
      </c>
      <c r="K5520" s="184">
        <v>0.22326973113616652</v>
      </c>
      <c r="L5520" s="184">
        <v>0.39837640936686902</v>
      </c>
      <c r="M5520" s="184">
        <v>1009.55094967891</v>
      </c>
      <c r="N5520" s="184">
        <v>0.20706919846758198</v>
      </c>
      <c r="O5520" s="184">
        <v>3.8827971143860426E-2</v>
      </c>
      <c r="P5520" s="184">
        <v>3.4121655650530894E-2</v>
      </c>
      <c r="Q5520" s="184">
        <v>4.7063154933295361E-3</v>
      </c>
    </row>
    <row r="5521" spans="1:17" x14ac:dyDescent="0.2">
      <c r="A5521" s="187" t="str">
        <f>B5521&amp;C5521&amp;D5521&amp;E5521</f>
        <v>201118A24NEG33</v>
      </c>
      <c r="B5521" s="184">
        <v>2011</v>
      </c>
      <c r="C5521" s="184" t="s">
        <v>1</v>
      </c>
      <c r="D5521" s="184" t="s">
        <v>94</v>
      </c>
      <c r="E5521" s="184">
        <v>33</v>
      </c>
      <c r="F5521" s="184">
        <v>677415</v>
      </c>
      <c r="G5521" s="184">
        <v>0.17399062479761132</v>
      </c>
      <c r="H5521" s="184">
        <v>0.66100839219680696</v>
      </c>
      <c r="I5521" s="184">
        <v>0.54599912904202008</v>
      </c>
      <c r="J5521" s="184">
        <v>0.18799997047600067</v>
      </c>
      <c r="K5521" s="184">
        <v>0.27401223769771854</v>
      </c>
      <c r="L5521" s="184">
        <v>0.28799037517622139</v>
      </c>
      <c r="M5521" s="184">
        <v>784.3527955442313</v>
      </c>
      <c r="N5521" s="184">
        <v>0.22300067167098456</v>
      </c>
      <c r="O5521" s="184">
        <v>4.8000118095997281E-2</v>
      </c>
      <c r="P5521" s="184">
        <v>4.6001343341969106E-2</v>
      </c>
      <c r="Q5521" s="184">
        <v>1.9987747540281806E-3</v>
      </c>
    </row>
    <row r="5522" spans="1:17" x14ac:dyDescent="0.2">
      <c r="A5522" s="187" t="str">
        <f>B5522&amp;C5522&amp;D5522&amp;E5522</f>
        <v>201125A29BRA33</v>
      </c>
      <c r="B5522" s="184">
        <v>2011</v>
      </c>
      <c r="C5522" s="184" t="s">
        <v>2</v>
      </c>
      <c r="D5522" s="184" t="s">
        <v>92</v>
      </c>
      <c r="E5522" s="184">
        <v>33</v>
      </c>
      <c r="F5522" s="184">
        <v>413245</v>
      </c>
      <c r="G5522" s="184">
        <v>8.7396001788184186E-2</v>
      </c>
      <c r="H5522" s="184">
        <v>0.8065409139856502</v>
      </c>
      <c r="I5522" s="184">
        <v>0.73605246282471659</v>
      </c>
      <c r="J5522" s="184">
        <v>0.14263451463417584</v>
      </c>
      <c r="K5522" s="184">
        <v>0.20000967948795509</v>
      </c>
      <c r="L5522" s="184">
        <v>0.17375890815375866</v>
      </c>
      <c r="M5522" s="184">
        <v>1410.0737509108528</v>
      </c>
      <c r="N5522" s="184">
        <v>0.29506709095088868</v>
      </c>
      <c r="O5522" s="184">
        <v>0.10655422328158841</v>
      </c>
      <c r="P5522" s="184">
        <v>9.6717443647231061E-2</v>
      </c>
      <c r="Q5522" s="184">
        <v>9.8367796343573431E-3</v>
      </c>
    </row>
    <row r="5523" spans="1:17" x14ac:dyDescent="0.2">
      <c r="A5523" s="187" t="str">
        <f>B5523&amp;C5523&amp;D5523&amp;E5523</f>
        <v>201125A29IND33</v>
      </c>
      <c r="B5523" s="184">
        <v>2011</v>
      </c>
      <c r="C5523" s="184" t="s">
        <v>2</v>
      </c>
      <c r="D5523" s="184" t="s">
        <v>107</v>
      </c>
      <c r="E5523" s="184">
        <v>33</v>
      </c>
      <c r="F5523" s="184">
        <v>2031</v>
      </c>
      <c r="G5523" s="184">
        <v>0</v>
      </c>
      <c r="H5523" s="184">
        <v>0.33333333333333331</v>
      </c>
      <c r="I5523" s="184">
        <v>0.33333333333333331</v>
      </c>
      <c r="J5523" s="184">
        <v>0.66666666666666663</v>
      </c>
      <c r="K5523" s="184">
        <v>0.66666666666666663</v>
      </c>
      <c r="L5523" s="184">
        <v>0</v>
      </c>
      <c r="N5523" s="184">
        <v>0.33333333333333331</v>
      </c>
      <c r="O5523" s="184">
        <v>0.33333333333333331</v>
      </c>
      <c r="P5523" s="184">
        <v>0.33333333333333331</v>
      </c>
      <c r="Q5523" s="184">
        <v>0</v>
      </c>
    </row>
    <row r="5524" spans="1:17" x14ac:dyDescent="0.2">
      <c r="A5524" s="187" t="str">
        <f>B5524&amp;C5524&amp;D5524&amp;E5524</f>
        <v>201125A29NEG33</v>
      </c>
      <c r="B5524" s="184">
        <v>2011</v>
      </c>
      <c r="C5524" s="184" t="s">
        <v>2</v>
      </c>
      <c r="D5524" s="184" t="s">
        <v>94</v>
      </c>
      <c r="E5524" s="184">
        <v>33</v>
      </c>
      <c r="F5524" s="184">
        <v>462009</v>
      </c>
      <c r="G5524" s="184">
        <v>0.11346908862482333</v>
      </c>
      <c r="H5524" s="184">
        <v>0.82695358748422654</v>
      </c>
      <c r="I5524" s="184">
        <v>0.73311991757736317</v>
      </c>
      <c r="J5524" s="184">
        <v>0.15104684107885344</v>
      </c>
      <c r="K5524" s="184">
        <v>0.23901482438653793</v>
      </c>
      <c r="L5524" s="184">
        <v>9.6777335506451179E-2</v>
      </c>
      <c r="M5524" s="184">
        <v>1064.5476556532165</v>
      </c>
      <c r="N5524" s="184">
        <v>0.31085541623648022</v>
      </c>
      <c r="O5524" s="184">
        <v>9.8259990606243602E-2</v>
      </c>
      <c r="P5524" s="184">
        <v>8.7998285747680247E-2</v>
      </c>
      <c r="Q5524" s="184">
        <v>1.0261704858563361E-2</v>
      </c>
    </row>
    <row r="5525" spans="1:17" x14ac:dyDescent="0.2">
      <c r="A5525" s="187" t="str">
        <f>B5525&amp;C5525&amp;D5525&amp;E5525</f>
        <v>201130EMABRA33</v>
      </c>
      <c r="B5525" s="184">
        <v>2011</v>
      </c>
      <c r="C5525" s="184" t="s">
        <v>4</v>
      </c>
      <c r="D5525" s="184" t="s">
        <v>92</v>
      </c>
      <c r="E5525" s="184">
        <v>33</v>
      </c>
      <c r="F5525" s="184">
        <v>3607982</v>
      </c>
      <c r="G5525" s="184">
        <v>4.6349778255440309E-2</v>
      </c>
      <c r="H5525" s="184">
        <v>0.61171147749628463</v>
      </c>
      <c r="I5525" s="184">
        <v>0.58335878615802406</v>
      </c>
      <c r="J5525" s="184">
        <v>0.38284337338711777</v>
      </c>
      <c r="K5525" s="184">
        <v>0.40969356277276325</v>
      </c>
      <c r="L5525" s="184">
        <v>2.5722134977391793E-2</v>
      </c>
      <c r="M5525" s="184">
        <v>2430.4827711339935</v>
      </c>
      <c r="N5525" s="184">
        <v>0.27440847085101955</v>
      </c>
      <c r="O5525" s="184">
        <v>0.16979133134643531</v>
      </c>
      <c r="P5525" s="184">
        <v>0.13842823225135287</v>
      </c>
      <c r="Q5525" s="184">
        <v>3.1363099095082468E-2</v>
      </c>
    </row>
    <row r="5526" spans="1:17" x14ac:dyDescent="0.2">
      <c r="A5526" s="187" t="str">
        <f>B5526&amp;C5526&amp;D5526&amp;E5526</f>
        <v>201130EMAIND33</v>
      </c>
      <c r="B5526" s="184">
        <v>2011</v>
      </c>
      <c r="C5526" s="184" t="s">
        <v>4</v>
      </c>
      <c r="D5526" s="184" t="s">
        <v>107</v>
      </c>
      <c r="E5526" s="184">
        <v>33</v>
      </c>
      <c r="F5526" s="184">
        <v>6097</v>
      </c>
      <c r="G5526" s="184">
        <v>0</v>
      </c>
      <c r="H5526" s="184">
        <v>0.66655732327374118</v>
      </c>
      <c r="I5526" s="184">
        <v>0.66655732327374118</v>
      </c>
      <c r="J5526" s="184">
        <v>0.33344267672625882</v>
      </c>
      <c r="K5526" s="184">
        <v>0.33344267672625882</v>
      </c>
      <c r="L5526" s="184">
        <v>0</v>
      </c>
      <c r="M5526" s="184">
        <v>3632.0620078740158</v>
      </c>
      <c r="N5526" s="184">
        <v>0.22224044612104313</v>
      </c>
      <c r="O5526" s="184">
        <v>0.22224044612104313</v>
      </c>
      <c r="P5526" s="184">
        <v>0.22224044612104313</v>
      </c>
      <c r="Q5526" s="184">
        <v>0</v>
      </c>
    </row>
    <row r="5527" spans="1:17" x14ac:dyDescent="0.2">
      <c r="A5527" s="187" t="str">
        <f>B5527&amp;C5527&amp;D5527&amp;E5527</f>
        <v>201130EMANEG33</v>
      </c>
      <c r="B5527" s="184">
        <v>2011</v>
      </c>
      <c r="C5527" s="184" t="s">
        <v>4</v>
      </c>
      <c r="D5527" s="184" t="s">
        <v>94</v>
      </c>
      <c r="E5527" s="184">
        <v>33</v>
      </c>
      <c r="F5527" s="184">
        <v>3379002</v>
      </c>
      <c r="G5527" s="184">
        <v>6.0434205704895792E-2</v>
      </c>
      <c r="H5527" s="184">
        <v>0.65015794604442378</v>
      </c>
      <c r="I5527" s="184">
        <v>0.61086616699250251</v>
      </c>
      <c r="J5527" s="184">
        <v>0.34683406520623544</v>
      </c>
      <c r="K5527" s="184">
        <v>0.38532383230314748</v>
      </c>
      <c r="L5527" s="184">
        <v>2.4058582978050917E-2</v>
      </c>
      <c r="M5527" s="184">
        <v>1275.8082450196675</v>
      </c>
      <c r="N5527" s="184">
        <v>0.29187585320568438</v>
      </c>
      <c r="O5527" s="184">
        <v>0.1725108603274533</v>
      </c>
      <c r="P5527" s="184">
        <v>0.15806803140093043</v>
      </c>
      <c r="Q5527" s="184">
        <v>1.4442828926522889E-2</v>
      </c>
    </row>
    <row r="5528" spans="1:17" x14ac:dyDescent="0.2">
      <c r="A5528" s="187" t="str">
        <f>B5528&amp;C5528&amp;D5528&amp;E5528</f>
        <v>201115A17BRA35</v>
      </c>
      <c r="B5528" s="184">
        <v>2011</v>
      </c>
      <c r="C5528" s="184" t="s">
        <v>0</v>
      </c>
      <c r="D5528" s="184" t="s">
        <v>92</v>
      </c>
      <c r="E5528" s="184">
        <v>35</v>
      </c>
      <c r="F5528" s="184">
        <v>491244</v>
      </c>
      <c r="G5528" s="184">
        <v>0.36366707084704658</v>
      </c>
      <c r="H5528" s="184">
        <v>0.23503594954849322</v>
      </c>
      <c r="I5528" s="184">
        <v>0.14956111423243845</v>
      </c>
      <c r="J5528" s="184">
        <v>7.4785646236900608E-2</v>
      </c>
      <c r="K5528" s="184">
        <v>8.9737482798772097E-2</v>
      </c>
      <c r="L5528" s="184">
        <v>0.86326143423634694</v>
      </c>
      <c r="M5528" s="184">
        <v>542.48750379718865</v>
      </c>
      <c r="N5528" s="184">
        <v>8.3331297685060784E-2</v>
      </c>
      <c r="O5528" s="184">
        <v>8.5456514481601804E-3</v>
      </c>
      <c r="P5528" s="184">
        <v>8.5456514481601804E-3</v>
      </c>
      <c r="Q5528" s="184">
        <v>0</v>
      </c>
    </row>
    <row r="5529" spans="1:17" x14ac:dyDescent="0.2">
      <c r="A5529" s="187" t="str">
        <f>B5529&amp;C5529&amp;D5529&amp;E5529</f>
        <v>201115A17IND35</v>
      </c>
      <c r="B5529" s="184">
        <v>2011</v>
      </c>
      <c r="C5529" s="184" t="s">
        <v>0</v>
      </c>
      <c r="D5529" s="184" t="s">
        <v>107</v>
      </c>
      <c r="E5529" s="184">
        <v>35</v>
      </c>
      <c r="F5529" s="184">
        <v>2099</v>
      </c>
      <c r="G5529" s="184">
        <v>0</v>
      </c>
      <c r="H5529" s="184">
        <v>0.4997617913292044</v>
      </c>
      <c r="I5529" s="184">
        <v>0.4997617913292044</v>
      </c>
      <c r="J5529" s="184">
        <v>0</v>
      </c>
      <c r="K5529" s="184">
        <v>0</v>
      </c>
      <c r="L5529" s="184">
        <v>1</v>
      </c>
      <c r="M5529" s="184">
        <v>530</v>
      </c>
      <c r="N5529" s="184">
        <v>0</v>
      </c>
      <c r="O5529" s="184">
        <v>0</v>
      </c>
      <c r="P5529" s="184">
        <v>0</v>
      </c>
      <c r="Q5529" s="184">
        <v>0</v>
      </c>
    </row>
    <row r="5530" spans="1:17" x14ac:dyDescent="0.2">
      <c r="A5530" s="187" t="str">
        <f>B5530&amp;C5530&amp;D5530&amp;E5530</f>
        <v>201115A17NEG35</v>
      </c>
      <c r="B5530" s="184">
        <v>2011</v>
      </c>
      <c r="C5530" s="184" t="s">
        <v>0</v>
      </c>
      <c r="D5530" s="184" t="s">
        <v>94</v>
      </c>
      <c r="E5530" s="184">
        <v>35</v>
      </c>
      <c r="F5530" s="184">
        <v>405159</v>
      </c>
      <c r="G5530" s="184">
        <v>0.3492211131276467</v>
      </c>
      <c r="H5530" s="184">
        <v>0.32639038007300836</v>
      </c>
      <c r="I5530" s="184">
        <v>0.21240796822975672</v>
      </c>
      <c r="J5530" s="184">
        <v>9.3272024069562809E-2</v>
      </c>
      <c r="K5530" s="184">
        <v>0.11399475267734395</v>
      </c>
      <c r="L5530" s="184">
        <v>0.83420089397002162</v>
      </c>
      <c r="M5530" s="184">
        <v>512.14645069080518</v>
      </c>
      <c r="N5530" s="184">
        <v>9.8437897220597342E-2</v>
      </c>
      <c r="O5530" s="184">
        <v>1.0366300637527489E-2</v>
      </c>
      <c r="P5530" s="184">
        <v>1.0366300637527489E-2</v>
      </c>
      <c r="Q5530" s="184">
        <v>0</v>
      </c>
    </row>
    <row r="5531" spans="1:17" x14ac:dyDescent="0.2">
      <c r="A5531" s="187" t="str">
        <f>B5531&amp;C5531&amp;D5531&amp;E5531</f>
        <v>201115A29BRA35</v>
      </c>
      <c r="B5531" s="184">
        <v>2011</v>
      </c>
      <c r="C5531" s="184" t="s">
        <v>3</v>
      </c>
      <c r="D5531" s="184" t="s">
        <v>92</v>
      </c>
      <c r="E5531" s="184">
        <v>35</v>
      </c>
      <c r="F5531" s="184">
        <v>2816202</v>
      </c>
      <c r="G5531" s="184">
        <v>0.11618402223241252</v>
      </c>
      <c r="H5531" s="184">
        <v>0.71859618024559313</v>
      </c>
      <c r="I5531" s="184">
        <v>0.63510678566381251</v>
      </c>
      <c r="J5531" s="184">
        <v>0.10547716392503094</v>
      </c>
      <c r="K5531" s="184">
        <v>0.16026478214275822</v>
      </c>
      <c r="L5531" s="184">
        <v>0.34290757552192636</v>
      </c>
      <c r="M5531" s="184">
        <v>1481.5839101799475</v>
      </c>
      <c r="N5531" s="184">
        <v>0.23647499753918033</v>
      </c>
      <c r="O5531" s="184">
        <v>5.6319544806995338E-2</v>
      </c>
      <c r="P5531" s="184">
        <v>4.885961885545767E-2</v>
      </c>
      <c r="Q5531" s="184">
        <v>7.4599259515376656E-3</v>
      </c>
    </row>
    <row r="5532" spans="1:17" x14ac:dyDescent="0.2">
      <c r="A5532" s="187" t="str">
        <f>B5532&amp;C5532&amp;D5532&amp;E5532</f>
        <v>201115A29IND35</v>
      </c>
      <c r="B5532" s="184">
        <v>2011</v>
      </c>
      <c r="C5532" s="184" t="s">
        <v>3</v>
      </c>
      <c r="D5532" s="184" t="s">
        <v>107</v>
      </c>
      <c r="E5532" s="184">
        <v>35</v>
      </c>
      <c r="F5532" s="184">
        <v>11546</v>
      </c>
      <c r="G5532" s="184">
        <v>0</v>
      </c>
      <c r="H5532" s="184">
        <v>0.63641087822622555</v>
      </c>
      <c r="I5532" s="184">
        <v>0.63641087822622555</v>
      </c>
      <c r="J5532" s="184">
        <v>0.18170795080547375</v>
      </c>
      <c r="K5532" s="184">
        <v>0.18170795080547375</v>
      </c>
      <c r="L5532" s="184">
        <v>0.4545297072579248</v>
      </c>
      <c r="M5532" s="184">
        <v>1345.6001633097442</v>
      </c>
      <c r="N5532" s="184">
        <v>0</v>
      </c>
      <c r="O5532" s="184">
        <v>0</v>
      </c>
      <c r="P5532" s="184">
        <v>0</v>
      </c>
      <c r="Q5532" s="184">
        <v>0</v>
      </c>
    </row>
    <row r="5533" spans="1:17" x14ac:dyDescent="0.2">
      <c r="A5533" s="187" t="str">
        <f>B5533&amp;C5533&amp;D5533&amp;E5533</f>
        <v>201115A29NEG35</v>
      </c>
      <c r="B5533" s="184">
        <v>2011</v>
      </c>
      <c r="C5533" s="184" t="s">
        <v>3</v>
      </c>
      <c r="D5533" s="184" t="s">
        <v>94</v>
      </c>
      <c r="E5533" s="184">
        <v>35</v>
      </c>
      <c r="F5533" s="184">
        <v>2062537</v>
      </c>
      <c r="G5533" s="184">
        <v>0.14145837669927785</v>
      </c>
      <c r="H5533" s="184">
        <v>0.72671278139495199</v>
      </c>
      <c r="I5533" s="184">
        <v>0.62391317101220489</v>
      </c>
      <c r="J5533" s="184">
        <v>0.13333288081619868</v>
      </c>
      <c r="K5533" s="184">
        <v>0.20508965414923466</v>
      </c>
      <c r="L5533" s="184">
        <v>0.27430295795905724</v>
      </c>
      <c r="M5533" s="184">
        <v>979.65634354907979</v>
      </c>
      <c r="N5533" s="184">
        <v>0.22747616163976694</v>
      </c>
      <c r="O5533" s="184">
        <v>5.292511116164219E-2</v>
      </c>
      <c r="P5533" s="184">
        <v>4.9872075022169296E-2</v>
      </c>
      <c r="Q5533" s="184">
        <v>3.0530361394728919E-3</v>
      </c>
    </row>
    <row r="5534" spans="1:17" x14ac:dyDescent="0.2">
      <c r="A5534" s="187" t="str">
        <f>B5534&amp;C5534&amp;D5534&amp;E5534</f>
        <v>201118A24BRA35</v>
      </c>
      <c r="B5534" s="184">
        <v>2011</v>
      </c>
      <c r="C5534" s="184" t="s">
        <v>1</v>
      </c>
      <c r="D5534" s="184" t="s">
        <v>92</v>
      </c>
      <c r="E5534" s="184">
        <v>35</v>
      </c>
      <c r="F5534" s="184">
        <v>1298418</v>
      </c>
      <c r="G5534" s="184">
        <v>0.13165743502343416</v>
      </c>
      <c r="H5534" s="184">
        <v>0.77364608315657979</v>
      </c>
      <c r="I5534" s="184">
        <v>0.67178982423225797</v>
      </c>
      <c r="J5534" s="184">
        <v>0.11883461258238873</v>
      </c>
      <c r="K5534" s="184">
        <v>0.19158853312261537</v>
      </c>
      <c r="L5534" s="184">
        <v>0.31043007721704413</v>
      </c>
      <c r="M5534" s="184">
        <v>1083.8547851448286</v>
      </c>
      <c r="N5534" s="184">
        <v>0.23481411596991172</v>
      </c>
      <c r="O5534" s="184">
        <v>3.5627804575879857E-2</v>
      </c>
      <c r="P5534" s="184">
        <v>3.0769432523938937E-2</v>
      </c>
      <c r="Q5534" s="184">
        <v>4.8583720519409191E-3</v>
      </c>
    </row>
    <row r="5535" spans="1:17" x14ac:dyDescent="0.2">
      <c r="A5535" s="187" t="str">
        <f>B5535&amp;C5535&amp;D5535&amp;E5535</f>
        <v>201118A24IND35</v>
      </c>
      <c r="B5535" s="184">
        <v>2011</v>
      </c>
      <c r="C5535" s="184" t="s">
        <v>1</v>
      </c>
      <c r="D5535" s="184" t="s">
        <v>107</v>
      </c>
      <c r="E5535" s="184">
        <v>35</v>
      </c>
      <c r="F5535" s="184">
        <v>4199</v>
      </c>
      <c r="G5535" s="184">
        <v>0</v>
      </c>
      <c r="H5535" s="184">
        <v>0.75017861395570373</v>
      </c>
      <c r="I5535" s="184">
        <v>0.75017861395570373</v>
      </c>
      <c r="J5535" s="184">
        <v>0.24982138604429627</v>
      </c>
      <c r="K5535" s="184">
        <v>0.24982138604429627</v>
      </c>
      <c r="L5535" s="184">
        <v>0</v>
      </c>
      <c r="M5535" s="184">
        <v>933.33333333333337</v>
      </c>
      <c r="N5535" s="184">
        <v>0</v>
      </c>
      <c r="O5535" s="184">
        <v>0</v>
      </c>
      <c r="P5535" s="184">
        <v>0</v>
      </c>
      <c r="Q5535" s="184">
        <v>0</v>
      </c>
    </row>
    <row r="5536" spans="1:17" x14ac:dyDescent="0.2">
      <c r="A5536" s="187" t="str">
        <f>B5536&amp;C5536&amp;D5536&amp;E5536</f>
        <v>201118A24NEG35</v>
      </c>
      <c r="B5536" s="184">
        <v>2011</v>
      </c>
      <c r="C5536" s="184" t="s">
        <v>1</v>
      </c>
      <c r="D5536" s="184" t="s">
        <v>94</v>
      </c>
      <c r="E5536" s="184">
        <v>35</v>
      </c>
      <c r="F5536" s="184">
        <v>942568</v>
      </c>
      <c r="G5536" s="184">
        <v>0.14345223624644377</v>
      </c>
      <c r="H5536" s="184">
        <v>0.80735289125028642</v>
      </c>
      <c r="I5536" s="184">
        <v>0.69153631356040091</v>
      </c>
      <c r="J5536" s="184">
        <v>0.14142109640895936</v>
      </c>
      <c r="K5536" s="184">
        <v>0.2338505020327446</v>
      </c>
      <c r="L5536" s="184">
        <v>0.19154267914887838</v>
      </c>
      <c r="M5536" s="184">
        <v>877.83999598520256</v>
      </c>
      <c r="N5536" s="184">
        <v>0.24610001612615748</v>
      </c>
      <c r="O5536" s="184">
        <v>4.4541083508033374E-2</v>
      </c>
      <c r="P5536" s="184">
        <v>4.2313127540930737E-2</v>
      </c>
      <c r="Q5536" s="184">
        <v>2.2279559671026386E-3</v>
      </c>
    </row>
    <row r="5537" spans="1:17" x14ac:dyDescent="0.2">
      <c r="A5537" s="187" t="str">
        <f>B5537&amp;C5537&amp;D5537&amp;E5537</f>
        <v>201125A29BRA35</v>
      </c>
      <c r="B5537" s="184">
        <v>2011</v>
      </c>
      <c r="C5537" s="184" t="s">
        <v>2</v>
      </c>
      <c r="D5537" s="184" t="s">
        <v>92</v>
      </c>
      <c r="E5537" s="184">
        <v>35</v>
      </c>
      <c r="F5537" s="184">
        <v>1026540</v>
      </c>
      <c r="G5537" s="184">
        <v>6.7367018686873156E-2</v>
      </c>
      <c r="H5537" s="184">
        <v>0.88037095485806693</v>
      </c>
      <c r="I5537" s="184">
        <v>0.82106298829076318</v>
      </c>
      <c r="J5537" s="184">
        <v>0.10326923451594677</v>
      </c>
      <c r="K5537" s="184">
        <v>0.1543953474779356</v>
      </c>
      <c r="L5537" s="184">
        <v>0.13497476961443294</v>
      </c>
      <c r="M5537" s="184">
        <v>1984.026878556763</v>
      </c>
      <c r="N5537" s="184">
        <v>0.31185828121651371</v>
      </c>
      <c r="O5537" s="184">
        <v>0.10531104486917217</v>
      </c>
      <c r="P5537" s="184">
        <v>9.0995967034893918E-2</v>
      </c>
      <c r="Q5537" s="184">
        <v>1.4315077834278255E-2</v>
      </c>
    </row>
    <row r="5538" spans="1:17" x14ac:dyDescent="0.2">
      <c r="A5538" s="187" t="str">
        <f>B5538&amp;C5538&amp;D5538&amp;E5538</f>
        <v>201125A29IND35</v>
      </c>
      <c r="B5538" s="184">
        <v>2011</v>
      </c>
      <c r="C5538" s="184" t="s">
        <v>2</v>
      </c>
      <c r="D5538" s="184" t="s">
        <v>107</v>
      </c>
      <c r="E5538" s="184">
        <v>35</v>
      </c>
      <c r="F5538" s="184">
        <v>5248</v>
      </c>
      <c r="G5538" s="184">
        <v>0</v>
      </c>
      <c r="H5538" s="184">
        <v>0.60003810975609762</v>
      </c>
      <c r="I5538" s="184">
        <v>0.60003810975609762</v>
      </c>
      <c r="J5538" s="184">
        <v>0.19988567073170732</v>
      </c>
      <c r="K5538" s="184">
        <v>0.19988567073170732</v>
      </c>
      <c r="L5538" s="184">
        <v>0.60003810975609762</v>
      </c>
      <c r="M5538" s="184">
        <v>2029.691965703398</v>
      </c>
      <c r="N5538" s="184">
        <v>0</v>
      </c>
      <c r="O5538" s="184">
        <v>0</v>
      </c>
      <c r="P5538" s="184">
        <v>0</v>
      </c>
      <c r="Q5538" s="184">
        <v>0</v>
      </c>
    </row>
    <row r="5539" spans="1:17" x14ac:dyDescent="0.2">
      <c r="A5539" s="187" t="str">
        <f>B5539&amp;C5539&amp;D5539&amp;E5539</f>
        <v>201125A29NEG35</v>
      </c>
      <c r="B5539" s="184">
        <v>2011</v>
      </c>
      <c r="C5539" s="184" t="s">
        <v>2</v>
      </c>
      <c r="D5539" s="184" t="s">
        <v>94</v>
      </c>
      <c r="E5539" s="184">
        <v>35</v>
      </c>
      <c r="F5539" s="184">
        <v>714810</v>
      </c>
      <c r="G5539" s="184">
        <v>9.3589169929018057E-2</v>
      </c>
      <c r="H5539" s="184">
        <v>0.84728389362208134</v>
      </c>
      <c r="I5539" s="184">
        <v>0.76798729732376436</v>
      </c>
      <c r="J5539" s="184">
        <v>0.14537429526727383</v>
      </c>
      <c r="K5539" s="184">
        <v>0.2187980022663365</v>
      </c>
      <c r="L5539" s="184">
        <v>6.607909794211049E-2</v>
      </c>
      <c r="M5539" s="184">
        <v>1171.9862874508269</v>
      </c>
      <c r="N5539" s="184">
        <v>0.27605797344748956</v>
      </c>
      <c r="O5539" s="184">
        <v>8.8103132300891146E-2</v>
      </c>
      <c r="P5539" s="184">
        <v>8.2231641974790506E-2</v>
      </c>
      <c r="Q5539" s="184">
        <v>5.8714903261006422E-3</v>
      </c>
    </row>
    <row r="5540" spans="1:17" x14ac:dyDescent="0.2">
      <c r="A5540" s="187" t="str">
        <f>B5540&amp;C5540&amp;D5540&amp;E5540</f>
        <v>201130EMABRA35</v>
      </c>
      <c r="B5540" s="184">
        <v>2011</v>
      </c>
      <c r="C5540" s="184" t="s">
        <v>4</v>
      </c>
      <c r="D5540" s="184" t="s">
        <v>92</v>
      </c>
      <c r="E5540" s="184">
        <v>35</v>
      </c>
      <c r="F5540" s="184">
        <v>6884697</v>
      </c>
      <c r="G5540" s="184">
        <v>3.9721747492933279E-2</v>
      </c>
      <c r="H5540" s="184">
        <v>0.62951920759911439</v>
      </c>
      <c r="I5540" s="184">
        <v>0.60451360459291092</v>
      </c>
      <c r="J5540" s="184">
        <v>0.36499151669274627</v>
      </c>
      <c r="K5540" s="184">
        <v>0.38801460688829154</v>
      </c>
      <c r="L5540" s="184">
        <v>2.91211072905605E-2</v>
      </c>
      <c r="M5540" s="184">
        <v>2648.5854626173632</v>
      </c>
      <c r="N5540" s="184">
        <v>0.26224009883002691</v>
      </c>
      <c r="O5540" s="184">
        <v>0.16536792384274399</v>
      </c>
      <c r="P5540" s="184">
        <v>0.13073773708306083</v>
      </c>
      <c r="Q5540" s="184">
        <v>3.4630186759683164E-2</v>
      </c>
    </row>
    <row r="5541" spans="1:17" x14ac:dyDescent="0.2">
      <c r="A5541" s="187" t="str">
        <f>B5541&amp;C5541&amp;D5541&amp;E5541</f>
        <v>201130EMAIND35</v>
      </c>
      <c r="B5541" s="184">
        <v>2011</v>
      </c>
      <c r="C5541" s="184" t="s">
        <v>4</v>
      </c>
      <c r="D5541" s="184" t="s">
        <v>107</v>
      </c>
      <c r="E5541" s="184">
        <v>35</v>
      </c>
      <c r="F5541" s="184">
        <v>28338</v>
      </c>
      <c r="G5541" s="184">
        <v>0</v>
      </c>
      <c r="H5541" s="184">
        <v>0.77778954054626293</v>
      </c>
      <c r="I5541" s="184">
        <v>0.77778954054626293</v>
      </c>
      <c r="J5541" s="184">
        <v>0.22221045945373702</v>
      </c>
      <c r="K5541" s="184">
        <v>0.22221045945373702</v>
      </c>
      <c r="L5541" s="184">
        <v>3.7052720728350627E-2</v>
      </c>
      <c r="M5541" s="184">
        <v>1513.033664534277</v>
      </c>
      <c r="N5541" s="184">
        <v>0.33333333333333331</v>
      </c>
      <c r="O5541" s="184">
        <v>0.25926318018208766</v>
      </c>
      <c r="P5541" s="184">
        <v>0.25926318018208766</v>
      </c>
      <c r="Q5541" s="184">
        <v>0</v>
      </c>
    </row>
    <row r="5542" spans="1:17" x14ac:dyDescent="0.2">
      <c r="A5542" s="187" t="str">
        <f>B5542&amp;C5542&amp;D5542&amp;E5542</f>
        <v>201130EMANEG35</v>
      </c>
      <c r="B5542" s="184">
        <v>2011</v>
      </c>
      <c r="C5542" s="184" t="s">
        <v>4</v>
      </c>
      <c r="D5542" s="184" t="s">
        <v>94</v>
      </c>
      <c r="E5542" s="184">
        <v>35</v>
      </c>
      <c r="F5542" s="184">
        <v>4041150</v>
      </c>
      <c r="G5542" s="184">
        <v>5.2884271527087072E-2</v>
      </c>
      <c r="H5542" s="184">
        <v>0.70234289744255962</v>
      </c>
      <c r="I5542" s="184">
        <v>0.66520000494908627</v>
      </c>
      <c r="J5542" s="184">
        <v>0.29168231815201118</v>
      </c>
      <c r="K5542" s="184">
        <v>0.3283055565866152</v>
      </c>
      <c r="L5542" s="184">
        <v>3.1429419843361422E-2</v>
      </c>
      <c r="M5542" s="184">
        <v>1379.2247055379089</v>
      </c>
      <c r="N5542" s="184">
        <v>0.27769008781381982</v>
      </c>
      <c r="O5542" s="184">
        <v>0.14976975191666977</v>
      </c>
      <c r="P5542" s="184">
        <v>0.13754988295619217</v>
      </c>
      <c r="Q5542" s="184">
        <v>1.2219868960477588E-2</v>
      </c>
    </row>
    <row r="5543" spans="1:17" x14ac:dyDescent="0.2">
      <c r="A5543" s="187" t="str">
        <f>B5543&amp;C5543&amp;D5543&amp;E5543</f>
        <v>201115A17BRA41</v>
      </c>
      <c r="B5543" s="184">
        <v>2011</v>
      </c>
      <c r="C5543" s="184" t="s">
        <v>0</v>
      </c>
      <c r="D5543" s="184" t="s">
        <v>92</v>
      </c>
      <c r="E5543" s="184">
        <v>41</v>
      </c>
      <c r="F5543" s="184">
        <v>128951</v>
      </c>
      <c r="G5543" s="184">
        <v>0.16132230707565082</v>
      </c>
      <c r="H5543" s="184">
        <v>0.3675969942071019</v>
      </c>
      <c r="I5543" s="184">
        <v>0.30829539902753761</v>
      </c>
      <c r="J5543" s="184">
        <v>6.7211576490294758E-2</v>
      </c>
      <c r="K5543" s="184">
        <v>8.3031539111755634E-2</v>
      </c>
      <c r="L5543" s="184">
        <v>0.83792293196640588</v>
      </c>
      <c r="M5543" s="184">
        <v>465.89721245477244</v>
      </c>
      <c r="N5543" s="184">
        <v>0.122527161479942</v>
      </c>
      <c r="O5543" s="184">
        <v>2.3714434164915355E-2</v>
      </c>
      <c r="P5543" s="184">
        <v>2.3714434164915355E-2</v>
      </c>
      <c r="Q5543" s="184">
        <v>0</v>
      </c>
    </row>
    <row r="5544" spans="1:17" x14ac:dyDescent="0.2">
      <c r="A5544" s="187" t="str">
        <f>B5544&amp;C5544&amp;D5544&amp;E5544</f>
        <v>201115A17IND41</v>
      </c>
      <c r="B5544" s="184">
        <v>2011</v>
      </c>
      <c r="C5544" s="184" t="s">
        <v>0</v>
      </c>
      <c r="D5544" s="184" t="s">
        <v>107</v>
      </c>
      <c r="E5544" s="184">
        <v>41</v>
      </c>
      <c r="F5544" s="184">
        <v>509</v>
      </c>
      <c r="H5544" s="184">
        <v>0</v>
      </c>
      <c r="I5544" s="184">
        <v>0</v>
      </c>
      <c r="J5544" s="184">
        <v>0</v>
      </c>
      <c r="K5544" s="184">
        <v>0</v>
      </c>
      <c r="L5544" s="184">
        <v>1</v>
      </c>
      <c r="N5544" s="184">
        <v>0</v>
      </c>
      <c r="O5544" s="184">
        <v>0</v>
      </c>
      <c r="P5544" s="184">
        <v>0</v>
      </c>
      <c r="Q5544" s="184">
        <v>0</v>
      </c>
    </row>
    <row r="5545" spans="1:17" x14ac:dyDescent="0.2">
      <c r="A5545" s="187" t="str">
        <f>B5545&amp;C5545&amp;D5545&amp;E5545</f>
        <v>201115A17NEG41</v>
      </c>
      <c r="B5545" s="184">
        <v>2011</v>
      </c>
      <c r="C5545" s="184" t="s">
        <v>0</v>
      </c>
      <c r="D5545" s="184" t="s">
        <v>94</v>
      </c>
      <c r="E5545" s="184">
        <v>41</v>
      </c>
      <c r="F5545" s="184">
        <v>50957</v>
      </c>
      <c r="G5545" s="184">
        <v>0.23816865218406913</v>
      </c>
      <c r="H5545" s="184">
        <v>0.42006005063092411</v>
      </c>
      <c r="I5545" s="184">
        <v>0.32001491453578507</v>
      </c>
      <c r="J5545" s="184">
        <v>0.1699864591714583</v>
      </c>
      <c r="K5545" s="184">
        <v>0.19000333614616244</v>
      </c>
      <c r="L5545" s="184">
        <v>0.71997959063524153</v>
      </c>
      <c r="M5545" s="184">
        <v>508.68306404134233</v>
      </c>
      <c r="N5545" s="184">
        <v>8.9997448829405191E-2</v>
      </c>
      <c r="O5545" s="184">
        <v>2.0016876974704164E-2</v>
      </c>
      <c r="P5545" s="184">
        <v>2.0016876974704164E-2</v>
      </c>
      <c r="Q5545" s="184">
        <v>0</v>
      </c>
    </row>
    <row r="5546" spans="1:17" x14ac:dyDescent="0.2">
      <c r="A5546" s="187" t="str">
        <f>B5546&amp;C5546&amp;D5546&amp;E5546</f>
        <v>201115A29BRA41</v>
      </c>
      <c r="B5546" s="184">
        <v>2011</v>
      </c>
      <c r="C5546" s="184" t="s">
        <v>3</v>
      </c>
      <c r="D5546" s="184" t="s">
        <v>92</v>
      </c>
      <c r="E5546" s="184">
        <v>41</v>
      </c>
      <c r="F5546" s="184">
        <v>589211</v>
      </c>
      <c r="G5546" s="184">
        <v>8.9803877683675676E-2</v>
      </c>
      <c r="H5546" s="184">
        <v>0.71280576907084214</v>
      </c>
      <c r="I5546" s="184">
        <v>0.6487930469729859</v>
      </c>
      <c r="J5546" s="184">
        <v>0.11505895171678736</v>
      </c>
      <c r="K5546" s="184">
        <v>0.16090840123487171</v>
      </c>
      <c r="L5546" s="184">
        <v>0.37542238688687074</v>
      </c>
      <c r="M5546" s="184">
        <v>1227.7241403994369</v>
      </c>
      <c r="N5546" s="184">
        <v>0.24827099290407001</v>
      </c>
      <c r="O5546" s="184">
        <v>7.0069974932579326E-2</v>
      </c>
      <c r="P5546" s="184">
        <v>5.4503395218351319E-2</v>
      </c>
      <c r="Q5546" s="184">
        <v>1.5566579714228011E-2</v>
      </c>
    </row>
    <row r="5547" spans="1:17" x14ac:dyDescent="0.2">
      <c r="A5547" s="187" t="str">
        <f>B5547&amp;C5547&amp;D5547&amp;E5547</f>
        <v>201115A29IND41</v>
      </c>
      <c r="B5547" s="184">
        <v>2011</v>
      </c>
      <c r="C5547" s="184" t="s">
        <v>3</v>
      </c>
      <c r="D5547" s="184" t="s">
        <v>107</v>
      </c>
      <c r="E5547" s="184">
        <v>41</v>
      </c>
      <c r="F5547" s="184">
        <v>2547</v>
      </c>
      <c r="G5547" s="184">
        <v>0</v>
      </c>
      <c r="H5547" s="184">
        <v>0.80015704750687078</v>
      </c>
      <c r="I5547" s="184">
        <v>0.80015704750687078</v>
      </c>
      <c r="J5547" s="184">
        <v>0</v>
      </c>
      <c r="K5547" s="184">
        <v>0</v>
      </c>
      <c r="L5547" s="184">
        <v>0.39968590498625833</v>
      </c>
      <c r="M5547" s="184">
        <v>687.58586849852793</v>
      </c>
      <c r="N5547" s="184">
        <v>0.19984295249312917</v>
      </c>
      <c r="O5547" s="184">
        <v>0.19984295249312917</v>
      </c>
      <c r="P5547" s="184">
        <v>0.19984295249312917</v>
      </c>
      <c r="Q5547" s="184">
        <v>0</v>
      </c>
    </row>
    <row r="5548" spans="1:17" x14ac:dyDescent="0.2">
      <c r="A5548" s="187" t="str">
        <f>B5548&amp;C5548&amp;D5548&amp;E5548</f>
        <v>201115A29NEG41</v>
      </c>
      <c r="B5548" s="184">
        <v>2011</v>
      </c>
      <c r="C5548" s="184" t="s">
        <v>3</v>
      </c>
      <c r="D5548" s="184" t="s">
        <v>94</v>
      </c>
      <c r="E5548" s="184">
        <v>41</v>
      </c>
      <c r="F5548" s="184">
        <v>246694</v>
      </c>
      <c r="G5548" s="184">
        <v>0.1218935618679115</v>
      </c>
      <c r="H5548" s="184">
        <v>0.74591599309265733</v>
      </c>
      <c r="I5548" s="184">
        <v>0.65499363584035286</v>
      </c>
      <c r="J5548" s="184">
        <v>0.13633489262000698</v>
      </c>
      <c r="K5548" s="184">
        <v>0.1900694787874857</v>
      </c>
      <c r="L5548" s="184">
        <v>0.28714926183855305</v>
      </c>
      <c r="M5548" s="184">
        <v>988.498528591487</v>
      </c>
      <c r="N5548" s="184">
        <v>0.20912728232833033</v>
      </c>
      <c r="O5548" s="184">
        <v>6.2128074415581776E-2</v>
      </c>
      <c r="P5548" s="184">
        <v>5.3845685155472507E-2</v>
      </c>
      <c r="Q5548" s="184">
        <v>8.2823892601092668E-3</v>
      </c>
    </row>
    <row r="5549" spans="1:17" x14ac:dyDescent="0.2">
      <c r="A5549" s="187" t="str">
        <f>B5549&amp;C5549&amp;D5549&amp;E5549</f>
        <v>201118A24BRA41</v>
      </c>
      <c r="B5549" s="184">
        <v>2011</v>
      </c>
      <c r="C5549" s="184" t="s">
        <v>1</v>
      </c>
      <c r="D5549" s="184" t="s">
        <v>92</v>
      </c>
      <c r="E5549" s="184">
        <v>41</v>
      </c>
      <c r="F5549" s="184">
        <v>272190</v>
      </c>
      <c r="G5549" s="184">
        <v>9.3503145157116718E-2</v>
      </c>
      <c r="H5549" s="184">
        <v>0.78088467614533963</v>
      </c>
      <c r="I5549" s="184">
        <v>0.7078695029207539</v>
      </c>
      <c r="J5549" s="184">
        <v>0.12735221720121973</v>
      </c>
      <c r="K5549" s="184">
        <v>0.18726257393732321</v>
      </c>
      <c r="L5549" s="184">
        <v>0.32022851684485104</v>
      </c>
      <c r="M5549" s="184">
        <v>1056.3686638108704</v>
      </c>
      <c r="N5549" s="184">
        <v>0.25281237370954113</v>
      </c>
      <c r="O5549" s="184">
        <v>4.8693927036261436E-2</v>
      </c>
      <c r="P5549" s="184">
        <v>4.1206510158345276E-2</v>
      </c>
      <c r="Q5549" s="184">
        <v>7.4874168779161619E-3</v>
      </c>
    </row>
    <row r="5550" spans="1:17" x14ac:dyDescent="0.2">
      <c r="A5550" s="187" t="str">
        <f>B5550&amp;C5550&amp;D5550&amp;E5550</f>
        <v>201118A24IND41</v>
      </c>
      <c r="B5550" s="184">
        <v>2011</v>
      </c>
      <c r="C5550" s="184" t="s">
        <v>1</v>
      </c>
      <c r="D5550" s="184" t="s">
        <v>107</v>
      </c>
      <c r="E5550" s="184">
        <v>41</v>
      </c>
      <c r="F5550" s="184">
        <v>1019</v>
      </c>
      <c r="G5550" s="184">
        <v>0</v>
      </c>
      <c r="H5550" s="184">
        <v>1</v>
      </c>
      <c r="I5550" s="184">
        <v>1</v>
      </c>
      <c r="J5550" s="184">
        <v>0</v>
      </c>
      <c r="K5550" s="184">
        <v>0</v>
      </c>
      <c r="L5550" s="184">
        <v>0.49950932286555444</v>
      </c>
      <c r="M5550" s="184">
        <v>700.19627085377817</v>
      </c>
      <c r="N5550" s="184">
        <v>0.49950932286555444</v>
      </c>
      <c r="O5550" s="184">
        <v>0.49950932286555444</v>
      </c>
      <c r="P5550" s="184">
        <v>0.49950932286555444</v>
      </c>
      <c r="Q5550" s="184">
        <v>0</v>
      </c>
    </row>
    <row r="5551" spans="1:17" x14ac:dyDescent="0.2">
      <c r="A5551" s="187" t="str">
        <f>B5551&amp;C5551&amp;D5551&amp;E5551</f>
        <v>201118A24NEG41</v>
      </c>
      <c r="B5551" s="184">
        <v>2011</v>
      </c>
      <c r="C5551" s="184" t="s">
        <v>1</v>
      </c>
      <c r="D5551" s="184" t="s">
        <v>94</v>
      </c>
      <c r="E5551" s="184">
        <v>41</v>
      </c>
      <c r="F5551" s="184">
        <v>113665</v>
      </c>
      <c r="G5551" s="184">
        <v>0.1348601911143931</v>
      </c>
      <c r="H5551" s="184">
        <v>0.79823164562530247</v>
      </c>
      <c r="I5551" s="184">
        <v>0.69058197334271765</v>
      </c>
      <c r="J5551" s="184">
        <v>0.13896098183257818</v>
      </c>
      <c r="K5551" s="184">
        <v>0.21522016451854134</v>
      </c>
      <c r="L5551" s="184">
        <v>0.24663704746403906</v>
      </c>
      <c r="M5551" s="184">
        <v>914.91544045516969</v>
      </c>
      <c r="N5551" s="184">
        <v>0.18834293757972992</v>
      </c>
      <c r="O5551" s="184">
        <v>4.4833501957506711E-2</v>
      </c>
      <c r="P5551" s="184">
        <v>4.0355430431531253E-2</v>
      </c>
      <c r="Q5551" s="184">
        <v>4.4780715259754543E-3</v>
      </c>
    </row>
    <row r="5552" spans="1:17" x14ac:dyDescent="0.2">
      <c r="A5552" s="187" t="str">
        <f>B5552&amp;C5552&amp;D5552&amp;E5552</f>
        <v>201125A29BRA41</v>
      </c>
      <c r="B5552" s="184">
        <v>2011</v>
      </c>
      <c r="C5552" s="184" t="s">
        <v>2</v>
      </c>
      <c r="D5552" s="184" t="s">
        <v>92</v>
      </c>
      <c r="E5552" s="184">
        <v>41</v>
      </c>
      <c r="F5552" s="184">
        <v>188070</v>
      </c>
      <c r="G5552" s="184">
        <v>6.3708276577398429E-2</v>
      </c>
      <c r="H5552" s="184">
        <v>0.85097038336789488</v>
      </c>
      <c r="I5552" s="184">
        <v>0.79675652682511833</v>
      </c>
      <c r="J5552" s="184">
        <v>0.13007390865103419</v>
      </c>
      <c r="K5552" s="184">
        <v>0.17616313074918913</v>
      </c>
      <c r="L5552" s="184">
        <v>0.13818790875737758</v>
      </c>
      <c r="M5552" s="184">
        <v>1656.6344084551333</v>
      </c>
      <c r="N5552" s="184">
        <v>0.32791513798053917</v>
      </c>
      <c r="O5552" s="184">
        <v>0.13279098208114001</v>
      </c>
      <c r="P5552" s="184">
        <v>9.4858297442441647E-2</v>
      </c>
      <c r="Q5552" s="184">
        <v>3.7932684638698359E-2</v>
      </c>
    </row>
    <row r="5553" spans="1:17" x14ac:dyDescent="0.2">
      <c r="A5553" s="187" t="str">
        <f>B5553&amp;C5553&amp;D5553&amp;E5553</f>
        <v>201125A29IND41</v>
      </c>
      <c r="B5553" s="184">
        <v>2011</v>
      </c>
      <c r="C5553" s="184" t="s">
        <v>2</v>
      </c>
      <c r="D5553" s="184" t="s">
        <v>107</v>
      </c>
      <c r="E5553" s="184">
        <v>41</v>
      </c>
      <c r="F5553" s="184">
        <v>1019</v>
      </c>
      <c r="G5553" s="184">
        <v>0</v>
      </c>
      <c r="H5553" s="184">
        <v>1</v>
      </c>
      <c r="I5553" s="184">
        <v>1</v>
      </c>
      <c r="J5553" s="184">
        <v>0</v>
      </c>
      <c r="K5553" s="184">
        <v>0</v>
      </c>
      <c r="L5553" s="184">
        <v>0</v>
      </c>
      <c r="M5553" s="184">
        <v>674.97546614327769</v>
      </c>
      <c r="N5553" s="184">
        <v>0</v>
      </c>
      <c r="O5553" s="184">
        <v>0</v>
      </c>
      <c r="P5553" s="184">
        <v>0</v>
      </c>
      <c r="Q5553" s="184">
        <v>0</v>
      </c>
    </row>
    <row r="5554" spans="1:17" x14ac:dyDescent="0.2">
      <c r="A5554" s="187" t="str">
        <f>B5554&amp;C5554&amp;D5554&amp;E5554</f>
        <v>201125A29NEG41</v>
      </c>
      <c r="B5554" s="184">
        <v>2011</v>
      </c>
      <c r="C5554" s="184" t="s">
        <v>2</v>
      </c>
      <c r="D5554" s="184" t="s">
        <v>94</v>
      </c>
      <c r="E5554" s="184">
        <v>41</v>
      </c>
      <c r="F5554" s="184">
        <v>82072</v>
      </c>
      <c r="G5554" s="184">
        <v>7.0898896726351968E-2</v>
      </c>
      <c r="H5554" s="184">
        <v>0.87577980309971737</v>
      </c>
      <c r="I5554" s="184">
        <v>0.81368798128472564</v>
      </c>
      <c r="J5554" s="184">
        <v>0.11180426942197096</v>
      </c>
      <c r="K5554" s="184">
        <v>0.15527829223121162</v>
      </c>
      <c r="L5554" s="184">
        <v>7.4519933716736528E-2</v>
      </c>
      <c r="M5554" s="184">
        <v>1190.2816864131028</v>
      </c>
      <c r="N5554" s="184">
        <v>0.31251915697068522</v>
      </c>
      <c r="O5554" s="184">
        <v>0.11253877370866693</v>
      </c>
      <c r="P5554" s="184">
        <v>9.378026801368268E-2</v>
      </c>
      <c r="Q5554" s="184">
        <v>1.8758505694984245E-2</v>
      </c>
    </row>
    <row r="5555" spans="1:17" x14ac:dyDescent="0.2">
      <c r="A5555" s="187" t="str">
        <f>B5555&amp;C5555&amp;D5555&amp;E5555</f>
        <v>201130EMABRA41</v>
      </c>
      <c r="B5555" s="184">
        <v>2011</v>
      </c>
      <c r="C5555" s="184" t="s">
        <v>4</v>
      </c>
      <c r="D5555" s="184" t="s">
        <v>92</v>
      </c>
      <c r="E5555" s="184">
        <v>41</v>
      </c>
      <c r="F5555" s="184">
        <v>1247741</v>
      </c>
      <c r="G5555" s="184">
        <v>1.7509740996021136E-2</v>
      </c>
      <c r="H5555" s="184">
        <v>0.69975579867937332</v>
      </c>
      <c r="I5555" s="184">
        <v>0.6875032558840336</v>
      </c>
      <c r="J5555" s="184">
        <v>0.29575048026794021</v>
      </c>
      <c r="K5555" s="184">
        <v>0.30718554571822199</v>
      </c>
      <c r="L5555" s="184">
        <v>3.5542632645717338E-2</v>
      </c>
      <c r="M5555" s="184">
        <v>2127.8102694766985</v>
      </c>
      <c r="N5555" s="184">
        <v>0.28893124048391999</v>
      </c>
      <c r="O5555" s="184">
        <v>0.19370429375151837</v>
      </c>
      <c r="P5555" s="184">
        <v>0.15039315090789115</v>
      </c>
      <c r="Q5555" s="184">
        <v>4.33111428436272E-2</v>
      </c>
    </row>
    <row r="5556" spans="1:17" x14ac:dyDescent="0.2">
      <c r="A5556" s="187" t="str">
        <f>B5556&amp;C5556&amp;D5556&amp;E5556</f>
        <v>201130EMAIND41</v>
      </c>
      <c r="B5556" s="184">
        <v>2011</v>
      </c>
      <c r="C5556" s="184" t="s">
        <v>4</v>
      </c>
      <c r="D5556" s="184" t="s">
        <v>107</v>
      </c>
      <c r="E5556" s="184">
        <v>41</v>
      </c>
      <c r="F5556" s="184">
        <v>3567</v>
      </c>
      <c r="G5556" s="184">
        <v>0</v>
      </c>
      <c r="H5556" s="184">
        <v>0.57134847210541073</v>
      </c>
      <c r="I5556" s="184">
        <v>0.57134847210541073</v>
      </c>
      <c r="J5556" s="184">
        <v>0.42865152789458927</v>
      </c>
      <c r="K5556" s="184">
        <v>0.42865152789458927</v>
      </c>
      <c r="L5556" s="184">
        <v>0</v>
      </c>
      <c r="M5556" s="184">
        <v>601.39597644749756</v>
      </c>
      <c r="N5556" s="184">
        <v>0.28595458368376786</v>
      </c>
      <c r="O5556" s="184">
        <v>0.28595458368376786</v>
      </c>
      <c r="P5556" s="184">
        <v>0.28595458368376786</v>
      </c>
      <c r="Q5556" s="184">
        <v>0</v>
      </c>
    </row>
    <row r="5557" spans="1:17" x14ac:dyDescent="0.2">
      <c r="A5557" s="187" t="str">
        <f>B5557&amp;C5557&amp;D5557&amp;E5557</f>
        <v>201130EMANEG41</v>
      </c>
      <c r="B5557" s="184">
        <v>2011</v>
      </c>
      <c r="C5557" s="184" t="s">
        <v>4</v>
      </c>
      <c r="D5557" s="184" t="s">
        <v>94</v>
      </c>
      <c r="E5557" s="184">
        <v>41</v>
      </c>
      <c r="F5557" s="184">
        <v>463320</v>
      </c>
      <c r="G5557" s="184">
        <v>2.1639061903000238E-2</v>
      </c>
      <c r="H5557" s="184">
        <v>0.7117629284295951</v>
      </c>
      <c r="I5557" s="184">
        <v>0.69636104636104634</v>
      </c>
      <c r="J5557" s="184">
        <v>0.28493913493913492</v>
      </c>
      <c r="K5557" s="184">
        <v>0.29924242424242425</v>
      </c>
      <c r="L5557" s="184">
        <v>3.0801605801605802E-2</v>
      </c>
      <c r="M5557" s="184">
        <v>1214.1947226624407</v>
      </c>
      <c r="N5557" s="184">
        <v>0.28552609663401118</v>
      </c>
      <c r="O5557" s="184">
        <v>0.18298467881315419</v>
      </c>
      <c r="P5557" s="184">
        <v>0.1642436421292621</v>
      </c>
      <c r="Q5557" s="184">
        <v>1.8741036683892095E-2</v>
      </c>
    </row>
    <row r="5558" spans="1:17" x14ac:dyDescent="0.2">
      <c r="A5558" s="187" t="str">
        <f>B5558&amp;C5558&amp;D5558&amp;E5558</f>
        <v>201115A17BRA43</v>
      </c>
      <c r="B5558" s="184">
        <v>2011</v>
      </c>
      <c r="C5558" s="184" t="s">
        <v>0</v>
      </c>
      <c r="D5558" s="184" t="s">
        <v>92</v>
      </c>
      <c r="E5558" s="184">
        <v>43</v>
      </c>
      <c r="F5558" s="184">
        <v>165585</v>
      </c>
      <c r="G5558" s="184">
        <v>0.21557285873192436</v>
      </c>
      <c r="H5558" s="184">
        <v>0.29860796569737597</v>
      </c>
      <c r="I5558" s="184">
        <v>0.23423619289186823</v>
      </c>
      <c r="J5558" s="184">
        <v>7.8092822417489507E-2</v>
      </c>
      <c r="K5558" s="184">
        <v>8.6306126762689853E-2</v>
      </c>
      <c r="L5558" s="184">
        <v>0.84657426699278315</v>
      </c>
      <c r="M5558" s="184">
        <v>501.99087113255013</v>
      </c>
      <c r="N5558" s="184">
        <v>0.10165806748540561</v>
      </c>
      <c r="O5558" s="184">
        <v>1.5115180582806483E-2</v>
      </c>
      <c r="P5558" s="184">
        <v>1.5115180582806483E-2</v>
      </c>
      <c r="Q5558" s="184">
        <v>0</v>
      </c>
    </row>
    <row r="5559" spans="1:17" x14ac:dyDescent="0.2">
      <c r="A5559" s="187" t="str">
        <f>B5559&amp;C5559&amp;D5559&amp;E5559</f>
        <v>201115A17IND43</v>
      </c>
      <c r="B5559" s="184">
        <v>2011</v>
      </c>
      <c r="C5559" s="184" t="s">
        <v>0</v>
      </c>
      <c r="D5559" s="184" t="s">
        <v>107</v>
      </c>
      <c r="E5559" s="184">
        <v>43</v>
      </c>
      <c r="F5559" s="184">
        <v>227</v>
      </c>
      <c r="G5559" s="184">
        <v>0</v>
      </c>
      <c r="H5559" s="184">
        <v>1</v>
      </c>
      <c r="I5559" s="184">
        <v>1</v>
      </c>
      <c r="J5559" s="184">
        <v>0</v>
      </c>
      <c r="K5559" s="184">
        <v>0</v>
      </c>
      <c r="L5559" s="184">
        <v>0</v>
      </c>
      <c r="M5559" s="184">
        <v>0</v>
      </c>
      <c r="N5559" s="184">
        <v>0</v>
      </c>
      <c r="O5559" s="184">
        <v>0</v>
      </c>
      <c r="P5559" s="184">
        <v>0</v>
      </c>
      <c r="Q5559" s="184">
        <v>0</v>
      </c>
    </row>
    <row r="5560" spans="1:17" x14ac:dyDescent="0.2">
      <c r="A5560" s="187" t="str">
        <f>B5560&amp;C5560&amp;D5560&amp;E5560</f>
        <v>201115A17NEG43</v>
      </c>
      <c r="B5560" s="184">
        <v>2011</v>
      </c>
      <c r="C5560" s="184" t="s">
        <v>0</v>
      </c>
      <c r="D5560" s="184" t="s">
        <v>94</v>
      </c>
      <c r="E5560" s="184">
        <v>43</v>
      </c>
      <c r="F5560" s="184">
        <v>36060</v>
      </c>
      <c r="G5560" s="184">
        <v>0.235146588255643</v>
      </c>
      <c r="H5560" s="184">
        <v>0.32066001109262343</v>
      </c>
      <c r="I5560" s="184">
        <v>0.24525790349417637</v>
      </c>
      <c r="J5560" s="184">
        <v>8.8047698280643377E-2</v>
      </c>
      <c r="K5560" s="184">
        <v>0.1194675540765391</v>
      </c>
      <c r="L5560" s="184">
        <v>0.77995008319467551</v>
      </c>
      <c r="M5560" s="184">
        <v>534.01183706626432</v>
      </c>
      <c r="N5560" s="184">
        <v>7.5513033832501381E-2</v>
      </c>
      <c r="O5560" s="184">
        <v>1.2590127565169163E-2</v>
      </c>
      <c r="P5560" s="184">
        <v>1.2590127565169163E-2</v>
      </c>
      <c r="Q5560" s="184">
        <v>0</v>
      </c>
    </row>
    <row r="5561" spans="1:17" x14ac:dyDescent="0.2">
      <c r="A5561" s="187" t="str">
        <f>B5561&amp;C5561&amp;D5561&amp;E5561</f>
        <v>201115A29BRA43</v>
      </c>
      <c r="B5561" s="184">
        <v>2011</v>
      </c>
      <c r="C5561" s="184" t="s">
        <v>3</v>
      </c>
      <c r="D5561" s="184" t="s">
        <v>92</v>
      </c>
      <c r="E5561" s="184">
        <v>43</v>
      </c>
      <c r="F5561" s="184">
        <v>789865</v>
      </c>
      <c r="G5561" s="184">
        <v>9.7791402371150415E-2</v>
      </c>
      <c r="H5561" s="184">
        <v>0.71654016825660083</v>
      </c>
      <c r="I5561" s="184">
        <v>0.64646870034752779</v>
      </c>
      <c r="J5561" s="184">
        <v>0.10195919555873471</v>
      </c>
      <c r="K5561" s="184">
        <v>0.14244965911896337</v>
      </c>
      <c r="L5561" s="184">
        <v>0.3882676153519905</v>
      </c>
      <c r="M5561" s="184">
        <v>1141.2480568274038</v>
      </c>
      <c r="N5561" s="184">
        <v>0.23802150319633547</v>
      </c>
      <c r="O5561" s="184">
        <v>5.6060366073861008E-2</v>
      </c>
      <c r="P5561" s="184">
        <v>4.5137705354257873E-2</v>
      </c>
      <c r="Q5561" s="184">
        <v>1.0922660719603135E-2</v>
      </c>
    </row>
    <row r="5562" spans="1:17" x14ac:dyDescent="0.2">
      <c r="A5562" s="187" t="str">
        <f>B5562&amp;C5562&amp;D5562&amp;E5562</f>
        <v>201115A29IND43</v>
      </c>
      <c r="B5562" s="184">
        <v>2011</v>
      </c>
      <c r="C5562" s="184" t="s">
        <v>3</v>
      </c>
      <c r="D5562" s="184" t="s">
        <v>107</v>
      </c>
      <c r="E5562" s="184">
        <v>43</v>
      </c>
      <c r="F5562" s="184">
        <v>1361</v>
      </c>
      <c r="G5562" s="184">
        <v>0</v>
      </c>
      <c r="H5562" s="184">
        <v>1</v>
      </c>
      <c r="I5562" s="184">
        <v>1</v>
      </c>
      <c r="J5562" s="184">
        <v>0</v>
      </c>
      <c r="K5562" s="184">
        <v>0</v>
      </c>
      <c r="L5562" s="184">
        <v>0</v>
      </c>
      <c r="M5562" s="184">
        <v>891.88096987509186</v>
      </c>
      <c r="N5562" s="184">
        <v>0.16605437178545188</v>
      </c>
      <c r="O5562" s="184">
        <v>0</v>
      </c>
      <c r="P5562" s="184">
        <v>0</v>
      </c>
      <c r="Q5562" s="184">
        <v>0</v>
      </c>
    </row>
    <row r="5563" spans="1:17" x14ac:dyDescent="0.2">
      <c r="A5563" s="187" t="str">
        <f>B5563&amp;C5563&amp;D5563&amp;E5563</f>
        <v>201115A29NEG43</v>
      </c>
      <c r="B5563" s="184">
        <v>2011</v>
      </c>
      <c r="C5563" s="184" t="s">
        <v>3</v>
      </c>
      <c r="D5563" s="184" t="s">
        <v>94</v>
      </c>
      <c r="E5563" s="184">
        <v>43</v>
      </c>
      <c r="F5563" s="184">
        <v>177373</v>
      </c>
      <c r="G5563" s="184">
        <v>0.10257506412513202</v>
      </c>
      <c r="H5563" s="184">
        <v>0.6725826365906874</v>
      </c>
      <c r="I5563" s="184">
        <v>0.60359242951294734</v>
      </c>
      <c r="J5563" s="184">
        <v>0.1637227762962796</v>
      </c>
      <c r="K5563" s="184">
        <v>0.20971060984479037</v>
      </c>
      <c r="L5563" s="184">
        <v>0.29539445124116975</v>
      </c>
      <c r="M5563" s="184">
        <v>850.99876363357555</v>
      </c>
      <c r="N5563" s="184">
        <v>0.19872370972026746</v>
      </c>
      <c r="O5563" s="184">
        <v>3.334859455457017E-2</v>
      </c>
      <c r="P5563" s="184">
        <v>3.334859455457017E-2</v>
      </c>
      <c r="Q5563" s="184">
        <v>0</v>
      </c>
    </row>
    <row r="5564" spans="1:17" x14ac:dyDescent="0.2">
      <c r="A5564" s="187" t="str">
        <f>B5564&amp;C5564&amp;D5564&amp;E5564</f>
        <v>201118A24BRA43</v>
      </c>
      <c r="B5564" s="184">
        <v>2011</v>
      </c>
      <c r="C5564" s="184" t="s">
        <v>1</v>
      </c>
      <c r="D5564" s="184" t="s">
        <v>92</v>
      </c>
      <c r="E5564" s="184">
        <v>43</v>
      </c>
      <c r="F5564" s="184">
        <v>364759</v>
      </c>
      <c r="G5564" s="184">
        <v>9.8534853656367771E-2</v>
      </c>
      <c r="H5564" s="184">
        <v>0.80160873343769445</v>
      </c>
      <c r="I5564" s="184">
        <v>0.72262233419874489</v>
      </c>
      <c r="J5564" s="184">
        <v>0.1051050145438495</v>
      </c>
      <c r="K5564" s="184">
        <v>0.1517495113211737</v>
      </c>
      <c r="L5564" s="184">
        <v>0.34140076050213974</v>
      </c>
      <c r="M5564" s="184">
        <v>970.75840827075001</v>
      </c>
      <c r="N5564" s="184">
        <v>0.26868151299899384</v>
      </c>
      <c r="O5564" s="184">
        <v>4.2918749091866139E-2</v>
      </c>
      <c r="P5564" s="184">
        <v>3.4211630144835359E-2</v>
      </c>
      <c r="Q5564" s="184">
        <v>8.70711894703078E-3</v>
      </c>
    </row>
    <row r="5565" spans="1:17" x14ac:dyDescent="0.2">
      <c r="A5565" s="187" t="str">
        <f>B5565&amp;C5565&amp;D5565&amp;E5565</f>
        <v>201118A24IND43</v>
      </c>
      <c r="B5565" s="184">
        <v>2011</v>
      </c>
      <c r="C5565" s="184" t="s">
        <v>1</v>
      </c>
      <c r="D5565" s="184" t="s">
        <v>107</v>
      </c>
      <c r="E5565" s="184">
        <v>43</v>
      </c>
      <c r="F5565" s="184">
        <v>226</v>
      </c>
      <c r="G5565" s="184">
        <v>0</v>
      </c>
      <c r="H5565" s="184">
        <v>1</v>
      </c>
      <c r="I5565" s="184">
        <v>1</v>
      </c>
      <c r="J5565" s="184">
        <v>0</v>
      </c>
      <c r="K5565" s="184">
        <v>0</v>
      </c>
      <c r="L5565" s="184">
        <v>0</v>
      </c>
      <c r="M5565" s="184">
        <v>600</v>
      </c>
      <c r="N5565" s="184">
        <v>1</v>
      </c>
      <c r="O5565" s="184">
        <v>0</v>
      </c>
      <c r="P5565" s="184">
        <v>0</v>
      </c>
      <c r="Q5565" s="184">
        <v>0</v>
      </c>
    </row>
    <row r="5566" spans="1:17" x14ac:dyDescent="0.2">
      <c r="A5566" s="187" t="str">
        <f>B5566&amp;C5566&amp;D5566&amp;E5566</f>
        <v>201118A24NEG43</v>
      </c>
      <c r="B5566" s="184">
        <v>2011</v>
      </c>
      <c r="C5566" s="184" t="s">
        <v>1</v>
      </c>
      <c r="D5566" s="184" t="s">
        <v>94</v>
      </c>
      <c r="E5566" s="184">
        <v>43</v>
      </c>
      <c r="F5566" s="184">
        <v>83014</v>
      </c>
      <c r="G5566" s="184">
        <v>0.10927004030452306</v>
      </c>
      <c r="H5566" s="184">
        <v>0.6993760088659744</v>
      </c>
      <c r="I5566" s="184">
        <v>0.62295516418917296</v>
      </c>
      <c r="J5566" s="184">
        <v>0.21591538776591901</v>
      </c>
      <c r="K5566" s="184">
        <v>0.27048449659093649</v>
      </c>
      <c r="L5566" s="184">
        <v>0.20765172139639096</v>
      </c>
      <c r="M5566" s="184">
        <v>739.96786034912714</v>
      </c>
      <c r="N5566" s="184">
        <v>0.22675693256559135</v>
      </c>
      <c r="O5566" s="184">
        <v>4.1005131664538515E-2</v>
      </c>
      <c r="P5566" s="184">
        <v>4.1005131664538515E-2</v>
      </c>
      <c r="Q5566" s="184">
        <v>0</v>
      </c>
    </row>
    <row r="5567" spans="1:17" x14ac:dyDescent="0.2">
      <c r="A5567" s="187" t="str">
        <f>B5567&amp;C5567&amp;D5567&amp;E5567</f>
        <v>201125A29BRA43</v>
      </c>
      <c r="B5567" s="184">
        <v>2011</v>
      </c>
      <c r="C5567" s="184" t="s">
        <v>2</v>
      </c>
      <c r="D5567" s="184" t="s">
        <v>92</v>
      </c>
      <c r="E5567" s="184">
        <v>43</v>
      </c>
      <c r="F5567" s="184">
        <v>259521</v>
      </c>
      <c r="G5567" s="184">
        <v>7.0838036683903607E-2</v>
      </c>
      <c r="H5567" s="184">
        <v>0.86363338612289564</v>
      </c>
      <c r="I5567" s="184">
        <v>0.80245529263527804</v>
      </c>
      <c r="J5567" s="184">
        <v>0.1127654409469754</v>
      </c>
      <c r="K5567" s="184">
        <v>0.16520050400545622</v>
      </c>
      <c r="L5567" s="184">
        <v>0.16172101679632861</v>
      </c>
      <c r="M5567" s="184">
        <v>1476.015859255232</v>
      </c>
      <c r="N5567" s="184">
        <v>0.28173424761082017</v>
      </c>
      <c r="O5567" s="184">
        <v>0.10062323077279073</v>
      </c>
      <c r="P5567" s="184">
        <v>7.9627758451796024E-2</v>
      </c>
      <c r="Q5567" s="184">
        <v>2.0995472320994701E-2</v>
      </c>
    </row>
    <row r="5568" spans="1:17" x14ac:dyDescent="0.2">
      <c r="A5568" s="187" t="str">
        <f>B5568&amp;C5568&amp;D5568&amp;E5568</f>
        <v>201125A29IND43</v>
      </c>
      <c r="B5568" s="184">
        <v>2011</v>
      </c>
      <c r="C5568" s="184" t="s">
        <v>2</v>
      </c>
      <c r="D5568" s="184" t="s">
        <v>107</v>
      </c>
      <c r="E5568" s="184">
        <v>43</v>
      </c>
      <c r="F5568" s="184">
        <v>908</v>
      </c>
      <c r="G5568" s="184">
        <v>0</v>
      </c>
      <c r="H5568" s="184">
        <v>1</v>
      </c>
      <c r="I5568" s="184">
        <v>1</v>
      </c>
      <c r="J5568" s="184">
        <v>0</v>
      </c>
      <c r="K5568" s="184">
        <v>0</v>
      </c>
      <c r="L5568" s="184">
        <v>0</v>
      </c>
      <c r="M5568" s="184">
        <v>1187.5</v>
      </c>
      <c r="N5568" s="184">
        <v>0</v>
      </c>
      <c r="O5568" s="184">
        <v>0</v>
      </c>
      <c r="P5568" s="184">
        <v>0</v>
      </c>
      <c r="Q5568" s="184">
        <v>0</v>
      </c>
    </row>
    <row r="5569" spans="1:17" x14ac:dyDescent="0.2">
      <c r="A5569" s="187" t="str">
        <f>B5569&amp;C5569&amp;D5569&amp;E5569</f>
        <v>201125A29NEG43</v>
      </c>
      <c r="B5569" s="184">
        <v>2011</v>
      </c>
      <c r="C5569" s="184" t="s">
        <v>2</v>
      </c>
      <c r="D5569" s="184" t="s">
        <v>94</v>
      </c>
      <c r="E5569" s="184">
        <v>43</v>
      </c>
      <c r="F5569" s="184">
        <v>58299</v>
      </c>
      <c r="G5569" s="184">
        <v>6.3892747146566828E-2</v>
      </c>
      <c r="H5569" s="184">
        <v>0.85210724026141105</v>
      </c>
      <c r="I5569" s="184">
        <v>0.79766376781762982</v>
      </c>
      <c r="J5569" s="184">
        <v>0.13621159882673803</v>
      </c>
      <c r="K5569" s="184">
        <v>0.17899106331154907</v>
      </c>
      <c r="L5569" s="184">
        <v>0.12061956465805589</v>
      </c>
      <c r="M5569" s="184">
        <v>1032.9642951136066</v>
      </c>
      <c r="N5569" s="184">
        <v>0.23530123606188955</v>
      </c>
      <c r="O5569" s="184">
        <v>3.5301236061889535E-2</v>
      </c>
      <c r="P5569" s="184">
        <v>3.5301236061889535E-2</v>
      </c>
      <c r="Q5569" s="184">
        <v>0</v>
      </c>
    </row>
    <row r="5570" spans="1:17" x14ac:dyDescent="0.2">
      <c r="A5570" s="187" t="str">
        <f>B5570&amp;C5570&amp;D5570&amp;E5570</f>
        <v>201130EMABRA43</v>
      </c>
      <c r="B5570" s="184">
        <v>2011</v>
      </c>
      <c r="C5570" s="184" t="s">
        <v>4</v>
      </c>
      <c r="D5570" s="184" t="s">
        <v>92</v>
      </c>
      <c r="E5570" s="184">
        <v>43</v>
      </c>
      <c r="F5570" s="184">
        <v>1840924</v>
      </c>
      <c r="G5570" s="184">
        <v>3.0628522019141895E-2</v>
      </c>
      <c r="H5570" s="184">
        <v>0.65586846605291693</v>
      </c>
      <c r="I5570" s="184">
        <v>0.63578018429875427</v>
      </c>
      <c r="J5570" s="184">
        <v>0.34055778511225887</v>
      </c>
      <c r="K5570" s="184">
        <v>0.35879808183281875</v>
      </c>
      <c r="L5570" s="184">
        <v>3.3142052577944552E-2</v>
      </c>
      <c r="M5570" s="184">
        <v>1985.5195471236982</v>
      </c>
      <c r="N5570" s="184">
        <v>0.27573216103292625</v>
      </c>
      <c r="O5570" s="184">
        <v>0.17067192952248519</v>
      </c>
      <c r="P5570" s="184">
        <v>0.13433795467870352</v>
      </c>
      <c r="Q5570" s="184">
        <v>3.6333974843781675E-2</v>
      </c>
    </row>
    <row r="5571" spans="1:17" x14ac:dyDescent="0.2">
      <c r="A5571" s="187" t="str">
        <f>B5571&amp;C5571&amp;D5571&amp;E5571</f>
        <v>201130EMAIND43</v>
      </c>
      <c r="B5571" s="184">
        <v>2011</v>
      </c>
      <c r="C5571" s="184" t="s">
        <v>4</v>
      </c>
      <c r="D5571" s="184" t="s">
        <v>107</v>
      </c>
      <c r="E5571" s="184">
        <v>43</v>
      </c>
      <c r="F5571" s="184">
        <v>9530</v>
      </c>
      <c r="G5571" s="184">
        <v>3.5731150637494095E-2</v>
      </c>
      <c r="H5571" s="184">
        <v>0.66663168940188877</v>
      </c>
      <c r="I5571" s="184">
        <v>0.64281217208814267</v>
      </c>
      <c r="J5571" s="184">
        <v>0.33336831059811123</v>
      </c>
      <c r="K5571" s="184">
        <v>0.35718782791185727</v>
      </c>
      <c r="L5571" s="184">
        <v>4.7534102833158447E-2</v>
      </c>
      <c r="M5571" s="184">
        <v>1444.5274240940255</v>
      </c>
      <c r="N5571" s="184">
        <v>0.33326337880377754</v>
      </c>
      <c r="O5571" s="184">
        <v>0.14291710388247639</v>
      </c>
      <c r="P5571" s="184">
        <v>0.11909758656873033</v>
      </c>
      <c r="Q5571" s="184">
        <v>2.3819517313746066E-2</v>
      </c>
    </row>
    <row r="5572" spans="1:17" x14ac:dyDescent="0.2">
      <c r="A5572" s="187" t="str">
        <f>B5572&amp;C5572&amp;D5572&amp;E5572</f>
        <v>201130EMANEG43</v>
      </c>
      <c r="B5572" s="184">
        <v>2011</v>
      </c>
      <c r="C5572" s="184" t="s">
        <v>4</v>
      </c>
      <c r="D5572" s="184" t="s">
        <v>94</v>
      </c>
      <c r="E5572" s="184">
        <v>43</v>
      </c>
      <c r="F5572" s="184">
        <v>369959</v>
      </c>
      <c r="G5572" s="184">
        <v>2.6063121870840991E-2</v>
      </c>
      <c r="H5572" s="184">
        <v>0.68241075362405024</v>
      </c>
      <c r="I5572" s="184">
        <v>0.66462499898637417</v>
      </c>
      <c r="J5572" s="184">
        <v>0.31513762335826401</v>
      </c>
      <c r="K5572" s="184">
        <v>0.33230979649096254</v>
      </c>
      <c r="L5572" s="184">
        <v>2.8814003713925056E-2</v>
      </c>
      <c r="M5572" s="184">
        <v>1142.3336045464168</v>
      </c>
      <c r="N5572" s="184">
        <v>0.23110293400388021</v>
      </c>
      <c r="O5572" s="184">
        <v>0.12106965956017038</v>
      </c>
      <c r="P5572" s="184">
        <v>0.11061584817315717</v>
      </c>
      <c r="Q5572" s="184">
        <v>1.0453811387013212E-2</v>
      </c>
    </row>
    <row r="5573" spans="1:17" x14ac:dyDescent="0.2">
      <c r="A5573" s="187" t="str">
        <f>B5573&amp;C5573&amp;D5573&amp;E5573</f>
        <v>201115A17BRA53</v>
      </c>
      <c r="B5573" s="184">
        <v>2011</v>
      </c>
      <c r="C5573" s="184" t="s">
        <v>0</v>
      </c>
      <c r="D5573" s="184" t="s">
        <v>92</v>
      </c>
      <c r="E5573" s="184">
        <v>53</v>
      </c>
      <c r="F5573" s="184">
        <v>48522</v>
      </c>
      <c r="G5573" s="184">
        <v>0.37936454474009207</v>
      </c>
      <c r="H5573" s="184">
        <v>0.18356621738592804</v>
      </c>
      <c r="I5573" s="184">
        <v>0.11392770289765468</v>
      </c>
      <c r="J5573" s="184">
        <v>2.5308107662503607E-2</v>
      </c>
      <c r="K5573" s="184">
        <v>2.5308107662503607E-2</v>
      </c>
      <c r="L5573" s="184">
        <v>0.95566959317423028</v>
      </c>
      <c r="M5573" s="184">
        <v>468.84099131693199</v>
      </c>
      <c r="N5573" s="184">
        <v>6.3311487572647457E-2</v>
      </c>
      <c r="O5573" s="184">
        <v>0</v>
      </c>
      <c r="P5573" s="184">
        <v>0</v>
      </c>
      <c r="Q5573" s="184">
        <v>0</v>
      </c>
    </row>
    <row r="5574" spans="1:17" x14ac:dyDescent="0.2">
      <c r="A5574" s="187" t="str">
        <f>B5574&amp;C5574&amp;D5574&amp;E5574</f>
        <v>201115A17NEG53</v>
      </c>
      <c r="B5574" s="184">
        <v>2011</v>
      </c>
      <c r="C5574" s="184" t="s">
        <v>0</v>
      </c>
      <c r="D5574" s="184" t="s">
        <v>94</v>
      </c>
      <c r="E5574" s="184">
        <v>53</v>
      </c>
      <c r="F5574" s="184">
        <v>82600</v>
      </c>
      <c r="G5574" s="184">
        <v>0.3621560920830994</v>
      </c>
      <c r="H5574" s="184">
        <v>0.21561743341404357</v>
      </c>
      <c r="I5574" s="184">
        <v>0.13753026634382567</v>
      </c>
      <c r="J5574" s="184">
        <v>9.2941888619854723E-2</v>
      </c>
      <c r="K5574" s="184">
        <v>0.10409200968523002</v>
      </c>
      <c r="L5574" s="184">
        <v>0.85130750605326877</v>
      </c>
      <c r="M5574" s="184">
        <v>484.17059859154932</v>
      </c>
      <c r="N5574" s="184">
        <v>7.8050847457627123E-2</v>
      </c>
      <c r="O5574" s="184">
        <v>7.4334140435835354E-3</v>
      </c>
      <c r="P5574" s="184">
        <v>7.4334140435835354E-3</v>
      </c>
      <c r="Q5574" s="184">
        <v>0</v>
      </c>
    </row>
    <row r="5575" spans="1:17" x14ac:dyDescent="0.2">
      <c r="A5575" s="187" t="str">
        <f>B5575&amp;C5575&amp;D5575&amp;E5575</f>
        <v>201115A29BRA53</v>
      </c>
      <c r="B5575" s="184">
        <v>2011</v>
      </c>
      <c r="C5575" s="184" t="s">
        <v>3</v>
      </c>
      <c r="D5575" s="184" t="s">
        <v>92</v>
      </c>
      <c r="E5575" s="184">
        <v>53</v>
      </c>
      <c r="F5575" s="184">
        <v>298457</v>
      </c>
      <c r="G5575" s="184">
        <v>0.14016525026028712</v>
      </c>
      <c r="H5575" s="184">
        <v>0.65328338755666648</v>
      </c>
      <c r="I5575" s="184">
        <v>0.56171575804889817</v>
      </c>
      <c r="J5575" s="184">
        <v>0.10596836395192608</v>
      </c>
      <c r="K5575" s="184">
        <v>0.16049213119477848</v>
      </c>
      <c r="L5575" s="184">
        <v>0.43724556636299367</v>
      </c>
      <c r="M5575" s="184">
        <v>1642.8268702605483</v>
      </c>
      <c r="N5575" s="184">
        <v>0.23971292346971254</v>
      </c>
      <c r="O5575" s="184">
        <v>5.761634004228415E-2</v>
      </c>
      <c r="P5575" s="184">
        <v>4.4244229486994774E-2</v>
      </c>
      <c r="Q5575" s="184">
        <v>1.3372110555289371E-2</v>
      </c>
    </row>
    <row r="5576" spans="1:17" x14ac:dyDescent="0.2">
      <c r="A5576" s="187" t="str">
        <f>B5576&amp;C5576&amp;D5576&amp;E5576</f>
        <v>201115A29IND53</v>
      </c>
      <c r="B5576" s="184">
        <v>2011</v>
      </c>
      <c r="C5576" s="184" t="s">
        <v>3</v>
      </c>
      <c r="D5576" s="184" t="s">
        <v>107</v>
      </c>
      <c r="E5576" s="184">
        <v>53</v>
      </c>
      <c r="F5576" s="184">
        <v>1842</v>
      </c>
      <c r="G5576" s="184">
        <v>0</v>
      </c>
      <c r="H5576" s="184">
        <v>0.5</v>
      </c>
      <c r="I5576" s="184">
        <v>0.5</v>
      </c>
      <c r="J5576" s="184">
        <v>0</v>
      </c>
      <c r="K5576" s="184">
        <v>0</v>
      </c>
      <c r="L5576" s="184">
        <v>0.5</v>
      </c>
      <c r="M5576" s="184">
        <v>1769</v>
      </c>
      <c r="N5576" s="184">
        <v>0.16666666666666666</v>
      </c>
      <c r="O5576" s="184">
        <v>0</v>
      </c>
      <c r="P5576" s="184">
        <v>0</v>
      </c>
      <c r="Q5576" s="184">
        <v>0</v>
      </c>
    </row>
    <row r="5577" spans="1:17" x14ac:dyDescent="0.2">
      <c r="A5577" s="187" t="str">
        <f>B5577&amp;C5577&amp;D5577&amp;E5577</f>
        <v>201115A29NEG53</v>
      </c>
      <c r="B5577" s="184">
        <v>2011</v>
      </c>
      <c r="C5577" s="184" t="s">
        <v>3</v>
      </c>
      <c r="D5577" s="184" t="s">
        <v>94</v>
      </c>
      <c r="E5577" s="184">
        <v>53</v>
      </c>
      <c r="F5577" s="184">
        <v>416365</v>
      </c>
      <c r="G5577" s="184">
        <v>0.15290707109452223</v>
      </c>
      <c r="H5577" s="184">
        <v>0.65118826030045751</v>
      </c>
      <c r="I5577" s="184">
        <v>0.55161697068677717</v>
      </c>
      <c r="J5577" s="184">
        <v>0.1393753077227913</v>
      </c>
      <c r="K5577" s="184">
        <v>0.20501242899859498</v>
      </c>
      <c r="L5577" s="184">
        <v>0.38054831698149461</v>
      </c>
      <c r="M5577" s="184">
        <v>1177.3409838083016</v>
      </c>
      <c r="N5577" s="184">
        <v>0.23723293632836195</v>
      </c>
      <c r="O5577" s="184">
        <v>4.0648077719259393E-2</v>
      </c>
      <c r="P5577" s="184">
        <v>3.6953235574469723E-2</v>
      </c>
      <c r="Q5577" s="184">
        <v>3.694842144789671E-3</v>
      </c>
    </row>
    <row r="5578" spans="1:17" x14ac:dyDescent="0.2">
      <c r="A5578" s="187" t="str">
        <f>B5578&amp;C5578&amp;D5578&amp;E5578</f>
        <v>201118A24BRA53</v>
      </c>
      <c r="B5578" s="184">
        <v>2011</v>
      </c>
      <c r="C5578" s="184" t="s">
        <v>1</v>
      </c>
      <c r="D5578" s="184" t="s">
        <v>92</v>
      </c>
      <c r="E5578" s="184">
        <v>53</v>
      </c>
      <c r="F5578" s="184">
        <v>132951</v>
      </c>
      <c r="G5578" s="184">
        <v>0.17871092657049165</v>
      </c>
      <c r="H5578" s="184">
        <v>0.67205963099186916</v>
      </c>
      <c r="I5578" s="184">
        <v>0.55195523162668958</v>
      </c>
      <c r="J5578" s="184">
        <v>0.12009687779708314</v>
      </c>
      <c r="K5578" s="184">
        <v>0.19631292731908748</v>
      </c>
      <c r="L5578" s="184">
        <v>0.45034636821084462</v>
      </c>
      <c r="M5578" s="184">
        <v>1126.1118627082551</v>
      </c>
      <c r="N5578" s="184">
        <v>0.24710607667486517</v>
      </c>
      <c r="O5578" s="184">
        <v>3.695346405818685E-2</v>
      </c>
      <c r="P5578" s="184">
        <v>2.540785703003362E-2</v>
      </c>
      <c r="Q5578" s="184">
        <v>1.1545607028153229E-2</v>
      </c>
    </row>
    <row r="5579" spans="1:17" x14ac:dyDescent="0.2">
      <c r="A5579" s="187" t="str">
        <f>B5579&amp;C5579&amp;D5579&amp;E5579</f>
        <v>201118A24IND53</v>
      </c>
      <c r="B5579" s="184">
        <v>2011</v>
      </c>
      <c r="C5579" s="184" t="s">
        <v>1</v>
      </c>
      <c r="D5579" s="184" t="s">
        <v>107</v>
      </c>
      <c r="E5579" s="184">
        <v>53</v>
      </c>
      <c r="F5579" s="184">
        <v>921</v>
      </c>
      <c r="G5579" s="184">
        <v>0</v>
      </c>
      <c r="H5579" s="184">
        <v>0.33333333333333331</v>
      </c>
      <c r="I5579" s="184">
        <v>0.33333333333333331</v>
      </c>
      <c r="J5579" s="184">
        <v>0</v>
      </c>
      <c r="K5579" s="184">
        <v>0</v>
      </c>
      <c r="L5579" s="184">
        <v>0.66666666666666663</v>
      </c>
      <c r="M5579" s="184">
        <v>700</v>
      </c>
      <c r="N5579" s="184">
        <v>0.33333333333333331</v>
      </c>
      <c r="O5579" s="184">
        <v>0</v>
      </c>
      <c r="P5579" s="184">
        <v>0</v>
      </c>
      <c r="Q5579" s="184">
        <v>0</v>
      </c>
    </row>
    <row r="5580" spans="1:17" x14ac:dyDescent="0.2">
      <c r="A5580" s="187" t="str">
        <f>B5580&amp;C5580&amp;D5580&amp;E5580</f>
        <v>201118A24NEG53</v>
      </c>
      <c r="B5580" s="184">
        <v>2011</v>
      </c>
      <c r="C5580" s="184" t="s">
        <v>1</v>
      </c>
      <c r="D5580" s="184" t="s">
        <v>94</v>
      </c>
      <c r="E5580" s="184">
        <v>53</v>
      </c>
      <c r="F5580" s="184">
        <v>195587</v>
      </c>
      <c r="G5580" s="184">
        <v>0.15732927391555729</v>
      </c>
      <c r="H5580" s="184">
        <v>0.69859960017792588</v>
      </c>
      <c r="I5580" s="184">
        <v>0.58868943232423421</v>
      </c>
      <c r="J5580" s="184">
        <v>0.16482690567368996</v>
      </c>
      <c r="K5580" s="184">
        <v>0.23704540690332179</v>
      </c>
      <c r="L5580" s="184">
        <v>0.33753777091524489</v>
      </c>
      <c r="M5580" s="184">
        <v>891.33810606526151</v>
      </c>
      <c r="N5580" s="184">
        <v>0.25312884063908236</v>
      </c>
      <c r="O5580" s="184">
        <v>3.6163457599344528E-2</v>
      </c>
      <c r="P5580" s="184">
        <v>3.4591356001638672E-2</v>
      </c>
      <c r="Q5580" s="184">
        <v>1.5721015977058583E-3</v>
      </c>
    </row>
    <row r="5581" spans="1:17" x14ac:dyDescent="0.2">
      <c r="A5581" s="187" t="str">
        <f>B5581&amp;C5581&amp;D5581&amp;E5581</f>
        <v>201125A29BRA53</v>
      </c>
      <c r="B5581" s="184">
        <v>2011</v>
      </c>
      <c r="C5581" s="184" t="s">
        <v>2</v>
      </c>
      <c r="D5581" s="184" t="s">
        <v>92</v>
      </c>
      <c r="E5581" s="184">
        <v>53</v>
      </c>
      <c r="F5581" s="184">
        <v>116984</v>
      </c>
      <c r="G5581" s="184">
        <v>8.2527734984853024E-2</v>
      </c>
      <c r="H5581" s="184">
        <v>0.82677118238391578</v>
      </c>
      <c r="I5581" s="184">
        <v>0.75853962935102237</v>
      </c>
      <c r="J5581" s="184">
        <v>0.12336729809204677</v>
      </c>
      <c r="K5581" s="184">
        <v>0.17585310811734939</v>
      </c>
      <c r="L5581" s="184">
        <v>0.20732749777747383</v>
      </c>
      <c r="M5581" s="184">
        <v>2142.984174493412</v>
      </c>
      <c r="N5581" s="184">
        <v>0.30447753538945499</v>
      </c>
      <c r="O5581" s="184">
        <v>0.10499726458319086</v>
      </c>
      <c r="P5581" s="184">
        <v>8.4002940573069826E-2</v>
      </c>
      <c r="Q5581" s="184">
        <v>2.0994324010121041E-2</v>
      </c>
    </row>
    <row r="5582" spans="1:17" x14ac:dyDescent="0.2">
      <c r="A5582" s="187" t="str">
        <f>B5582&amp;C5582&amp;D5582&amp;E5582</f>
        <v>201125A29IND53</v>
      </c>
      <c r="B5582" s="184">
        <v>2011</v>
      </c>
      <c r="C5582" s="184" t="s">
        <v>2</v>
      </c>
      <c r="D5582" s="184" t="s">
        <v>107</v>
      </c>
      <c r="E5582" s="184">
        <v>53</v>
      </c>
      <c r="F5582" s="184">
        <v>921</v>
      </c>
      <c r="G5582" s="184">
        <v>0</v>
      </c>
      <c r="H5582" s="184">
        <v>0.66666666666666663</v>
      </c>
      <c r="I5582" s="184">
        <v>0.66666666666666663</v>
      </c>
      <c r="J5582" s="184">
        <v>0</v>
      </c>
      <c r="K5582" s="184">
        <v>0</v>
      </c>
      <c r="L5582" s="184">
        <v>0.33333333333333331</v>
      </c>
      <c r="M5582" s="184">
        <v>2303.5</v>
      </c>
      <c r="N5582" s="184">
        <v>0</v>
      </c>
      <c r="O5582" s="184">
        <v>0</v>
      </c>
      <c r="P5582" s="184">
        <v>0</v>
      </c>
      <c r="Q5582" s="184">
        <v>0</v>
      </c>
    </row>
    <row r="5583" spans="1:17" x14ac:dyDescent="0.2">
      <c r="A5583" s="187" t="str">
        <f>B5583&amp;C5583&amp;D5583&amp;E5583</f>
        <v>201125A29NEG53</v>
      </c>
      <c r="B5583" s="184">
        <v>2011</v>
      </c>
      <c r="C5583" s="184" t="s">
        <v>2</v>
      </c>
      <c r="D5583" s="184" t="s">
        <v>94</v>
      </c>
      <c r="E5583" s="184">
        <v>53</v>
      </c>
      <c r="F5583" s="184">
        <v>138178</v>
      </c>
      <c r="G5583" s="184">
        <v>0.11579037579808887</v>
      </c>
      <c r="H5583" s="184">
        <v>0.84445425465703661</v>
      </c>
      <c r="I5583" s="184">
        <v>0.74667457916600322</v>
      </c>
      <c r="J5583" s="184">
        <v>0.13110625425176223</v>
      </c>
      <c r="K5583" s="184">
        <v>0.21999884207326781</v>
      </c>
      <c r="L5583" s="184">
        <v>0.16001823734603193</v>
      </c>
      <c r="M5583" s="184">
        <v>1572.9605683940813</v>
      </c>
      <c r="N5583" s="184">
        <v>0.31024832078159986</v>
      </c>
      <c r="O5583" s="184">
        <v>6.6957925038527516E-2</v>
      </c>
      <c r="P5583" s="184">
        <v>5.8031170945887008E-2</v>
      </c>
      <c r="Q5583" s="184">
        <v>8.9267540926405171E-3</v>
      </c>
    </row>
    <row r="5584" spans="1:17" x14ac:dyDescent="0.2">
      <c r="A5584" s="187" t="str">
        <f>B5584&amp;C5584&amp;D5584&amp;E5584</f>
        <v>201130EMABRA53</v>
      </c>
      <c r="B5584" s="184">
        <v>2011</v>
      </c>
      <c r="C5584" s="184" t="s">
        <v>4</v>
      </c>
      <c r="D5584" s="184" t="s">
        <v>92</v>
      </c>
      <c r="E5584" s="184">
        <v>53</v>
      </c>
      <c r="F5584" s="184">
        <v>595079</v>
      </c>
      <c r="G5584" s="184">
        <v>3.9140512725418387E-2</v>
      </c>
      <c r="H5584" s="184">
        <v>0.72497937248667821</v>
      </c>
      <c r="I5584" s="184">
        <v>0.69660330813219762</v>
      </c>
      <c r="J5584" s="184">
        <v>0.26521688716960268</v>
      </c>
      <c r="K5584" s="184">
        <v>0.29101346207814427</v>
      </c>
      <c r="L5584" s="184">
        <v>6.5535836418357904E-2</v>
      </c>
      <c r="M5584" s="184">
        <v>4229.3906064998037</v>
      </c>
      <c r="N5584" s="184">
        <v>0.29974686867802841</v>
      </c>
      <c r="O5584" s="184">
        <v>0.1633050468057318</v>
      </c>
      <c r="P5584" s="184">
        <v>0.12403266471207995</v>
      </c>
      <c r="Q5584" s="184">
        <v>3.9272382093651859E-2</v>
      </c>
    </row>
    <row r="5585" spans="1:17" x14ac:dyDescent="0.2">
      <c r="A5585" s="187" t="str">
        <f>B5585&amp;C5585&amp;D5585&amp;E5585</f>
        <v>201130EMAIND53</v>
      </c>
      <c r="B5585" s="184">
        <v>2011</v>
      </c>
      <c r="C5585" s="184" t="s">
        <v>4</v>
      </c>
      <c r="D5585" s="184" t="s">
        <v>107</v>
      </c>
      <c r="E5585" s="184">
        <v>53</v>
      </c>
      <c r="F5585" s="184">
        <v>3687</v>
      </c>
      <c r="G5585" s="184">
        <v>0</v>
      </c>
      <c r="H5585" s="184">
        <v>0.83319772172497963</v>
      </c>
      <c r="I5585" s="184">
        <v>0.83319772172497963</v>
      </c>
      <c r="J5585" s="184">
        <v>0.16680227827502034</v>
      </c>
      <c r="K5585" s="184">
        <v>0.16680227827502034</v>
      </c>
      <c r="L5585" s="184">
        <v>0</v>
      </c>
      <c r="M5585" s="184">
        <v>1218.76953125</v>
      </c>
      <c r="N5585" s="184">
        <v>0.166531055058313</v>
      </c>
      <c r="O5585" s="184">
        <v>0</v>
      </c>
      <c r="P5585" s="184">
        <v>0</v>
      </c>
      <c r="Q5585" s="184">
        <v>0</v>
      </c>
    </row>
    <row r="5586" spans="1:17" x14ac:dyDescent="0.2">
      <c r="A5586" s="187" t="str">
        <f>B5586&amp;C5586&amp;D5586&amp;E5586</f>
        <v>201130EMANEG53</v>
      </c>
      <c r="B5586" s="184">
        <v>2011</v>
      </c>
      <c r="C5586" s="184" t="s">
        <v>4</v>
      </c>
      <c r="D5586" s="184" t="s">
        <v>94</v>
      </c>
      <c r="E5586" s="184">
        <v>53</v>
      </c>
      <c r="F5586" s="184">
        <v>753233</v>
      </c>
      <c r="G5586" s="184">
        <v>4.5585576782137101E-2</v>
      </c>
      <c r="H5586" s="184">
        <v>0.70647727861100085</v>
      </c>
      <c r="I5586" s="184">
        <v>0.67427210438204377</v>
      </c>
      <c r="J5586" s="184">
        <v>0.28536986563254663</v>
      </c>
      <c r="K5586" s="184">
        <v>0.31512825380725484</v>
      </c>
      <c r="L5586" s="184">
        <v>5.6665069108761831E-2</v>
      </c>
      <c r="M5586" s="184">
        <v>2334.1648648811547</v>
      </c>
      <c r="N5586" s="184">
        <v>0.29995035873466674</v>
      </c>
      <c r="O5586" s="184">
        <v>0.14711381956930547</v>
      </c>
      <c r="P5586" s="184">
        <v>0.12627247331948346</v>
      </c>
      <c r="Q5586" s="184">
        <v>2.0841346249821997E-2</v>
      </c>
    </row>
    <row r="5587" spans="1:17" x14ac:dyDescent="0.2">
      <c r="A5587" s="187" t="str">
        <f>B5587&amp;C5587&amp;D5587&amp;E5587</f>
        <v>201115A17EDU10</v>
      </c>
      <c r="B5587" s="184">
        <v>2011</v>
      </c>
      <c r="C5587" s="184" t="s">
        <v>0</v>
      </c>
      <c r="D5587" s="184" t="s">
        <v>9</v>
      </c>
      <c r="E5587" s="184">
        <v>0</v>
      </c>
      <c r="F5587" s="184">
        <v>1010597</v>
      </c>
      <c r="G5587" s="184">
        <v>0.30496371888641555</v>
      </c>
      <c r="H5587" s="184">
        <v>0.20536969731752616</v>
      </c>
      <c r="I5587" s="184">
        <v>0.14273939067699587</v>
      </c>
      <c r="J5587" s="184">
        <v>0.12150540719990263</v>
      </c>
      <c r="K5587" s="184">
        <v>0.13817970961718667</v>
      </c>
      <c r="L5587" s="184">
        <v>0.80328657219445532</v>
      </c>
      <c r="M5587" s="184">
        <v>421.65906677000805</v>
      </c>
      <c r="N5587" s="184">
        <v>8.1293360154591821E-2</v>
      </c>
      <c r="O5587" s="184">
        <v>1.7555912820350367E-2</v>
      </c>
      <c r="P5587" s="184">
        <v>1.7555912820350367E-2</v>
      </c>
      <c r="Q5587" s="184">
        <v>0</v>
      </c>
    </row>
    <row r="5588" spans="1:17" x14ac:dyDescent="0.2">
      <c r="A5588" s="187" t="str">
        <f>B5588&amp;C5588&amp;D5588&amp;E5588</f>
        <v>201115A17EDU20</v>
      </c>
      <c r="B5588" s="184">
        <v>2011</v>
      </c>
      <c r="C5588" s="184" t="s">
        <v>0</v>
      </c>
      <c r="D5588" s="184" t="s">
        <v>11</v>
      </c>
      <c r="E5588" s="184">
        <v>0</v>
      </c>
      <c r="F5588" s="184">
        <v>704472</v>
      </c>
      <c r="G5588" s="184">
        <v>0.34215766431058131</v>
      </c>
      <c r="H5588" s="184">
        <v>0.21528747771380552</v>
      </c>
      <c r="I5588" s="184">
        <v>0.14162521718393351</v>
      </c>
      <c r="J5588" s="184">
        <v>4.5705152227483843E-2</v>
      </c>
      <c r="K5588" s="184">
        <v>5.7549483868769805E-2</v>
      </c>
      <c r="L5588" s="184">
        <v>0.90891760069953098</v>
      </c>
      <c r="M5588" s="184">
        <v>415.05227862852939</v>
      </c>
      <c r="N5588" s="184">
        <v>7.3882283469037802E-2</v>
      </c>
      <c r="O5588" s="184">
        <v>1.0353853666291917E-2</v>
      </c>
      <c r="P5588" s="184">
        <v>1.0353853666291917E-2</v>
      </c>
      <c r="Q5588" s="184">
        <v>0</v>
      </c>
    </row>
    <row r="5589" spans="1:17" x14ac:dyDescent="0.2">
      <c r="A5589" s="187" t="str">
        <f>B5589&amp;C5589&amp;D5589&amp;E5589</f>
        <v>201115A17EDU30</v>
      </c>
      <c r="B5589" s="184">
        <v>2011</v>
      </c>
      <c r="C5589" s="184" t="s">
        <v>0</v>
      </c>
      <c r="D5589" s="184" t="s">
        <v>13</v>
      </c>
      <c r="E5589" s="184">
        <v>0</v>
      </c>
      <c r="F5589" s="184">
        <v>1093436</v>
      </c>
      <c r="G5589" s="184">
        <v>0.34736732099001966</v>
      </c>
      <c r="H5589" s="184">
        <v>0.2625347985615985</v>
      </c>
      <c r="I5589" s="184">
        <v>0.17133878891860155</v>
      </c>
      <c r="J5589" s="184">
        <v>2.5059537092248656E-2</v>
      </c>
      <c r="K5589" s="184">
        <v>2.864182265811625E-2</v>
      </c>
      <c r="L5589" s="184">
        <v>0.95316323954945692</v>
      </c>
      <c r="M5589" s="184">
        <v>470.11387364585494</v>
      </c>
      <c r="N5589" s="184">
        <v>8.4617663951068012E-2</v>
      </c>
      <c r="O5589" s="184">
        <v>1.4408707962788861E-2</v>
      </c>
      <c r="P5589" s="184">
        <v>1.4408707962788861E-2</v>
      </c>
      <c r="Q5589" s="184">
        <v>0</v>
      </c>
    </row>
    <row r="5590" spans="1:17" x14ac:dyDescent="0.2">
      <c r="A5590" s="187" t="str">
        <f>B5590&amp;C5590&amp;D5590&amp;E5590</f>
        <v>201115A17EDU40</v>
      </c>
      <c r="B5590" s="184">
        <v>2011</v>
      </c>
      <c r="C5590" s="184" t="s">
        <v>0</v>
      </c>
      <c r="D5590" s="184" t="s">
        <v>15</v>
      </c>
      <c r="E5590" s="184">
        <v>0</v>
      </c>
      <c r="F5590" s="184">
        <v>138007</v>
      </c>
      <c r="G5590" s="184">
        <v>0.31274348900051391</v>
      </c>
      <c r="H5590" s="184">
        <v>0.43708652459657843</v>
      </c>
      <c r="I5590" s="184">
        <v>0.30039055989913555</v>
      </c>
      <c r="J5590" s="184">
        <v>0.41442825363930813</v>
      </c>
      <c r="K5590" s="184">
        <v>0.54676936677125076</v>
      </c>
      <c r="L5590" s="184">
        <v>0.19666393733651191</v>
      </c>
      <c r="M5590" s="184">
        <v>639.58436515495646</v>
      </c>
      <c r="N5590" s="184">
        <v>0.15578919909859645</v>
      </c>
      <c r="O5590" s="184">
        <v>2.3513300049997465E-2</v>
      </c>
      <c r="P5590" s="184">
        <v>2.3513300049997465E-2</v>
      </c>
      <c r="Q5590" s="184">
        <v>0</v>
      </c>
    </row>
    <row r="5591" spans="1:17" x14ac:dyDescent="0.2">
      <c r="A5591" s="187" t="str">
        <f>B5591&amp;C5591&amp;D5591&amp;E5591</f>
        <v>201115A17EDU50</v>
      </c>
      <c r="B5591" s="184">
        <v>2011</v>
      </c>
      <c r="C5591" s="184" t="s">
        <v>0</v>
      </c>
      <c r="D5591" s="184" t="s">
        <v>17</v>
      </c>
      <c r="E5591" s="184">
        <v>0</v>
      </c>
      <c r="F5591" s="184">
        <v>4597</v>
      </c>
      <c r="G5591" s="184">
        <v>0</v>
      </c>
      <c r="H5591" s="184">
        <v>0.14052643028061779</v>
      </c>
      <c r="I5591" s="184">
        <v>0.14052643028061779</v>
      </c>
      <c r="J5591" s="184">
        <v>0.28736132260169678</v>
      </c>
      <c r="K5591" s="184">
        <v>0.28736132260169678</v>
      </c>
      <c r="L5591" s="184">
        <v>0.71263867739830322</v>
      </c>
      <c r="M5591" s="184">
        <v>450.26315789473682</v>
      </c>
      <c r="N5591" s="184">
        <v>0.14052643028061779</v>
      </c>
      <c r="O5591" s="184">
        <v>0</v>
      </c>
      <c r="P5591" s="184">
        <v>0</v>
      </c>
      <c r="Q5591" s="184">
        <v>0</v>
      </c>
    </row>
    <row r="5592" spans="1:17" x14ac:dyDescent="0.2">
      <c r="A5592" s="187" t="str">
        <f>B5592&amp;C5592&amp;D5592&amp;E5592</f>
        <v>201115A29EDU10</v>
      </c>
      <c r="B5592" s="184">
        <v>2011</v>
      </c>
      <c r="C5592" s="184" t="s">
        <v>3</v>
      </c>
      <c r="D5592" s="184" t="s">
        <v>9</v>
      </c>
      <c r="E5592" s="184">
        <v>0</v>
      </c>
      <c r="F5592" s="184">
        <v>2577480</v>
      </c>
      <c r="G5592" s="184">
        <v>0.18207704781675166</v>
      </c>
      <c r="H5592" s="184">
        <v>0.49022805220603072</v>
      </c>
      <c r="I5592" s="184">
        <v>0.40096877570340023</v>
      </c>
      <c r="J5592" s="184">
        <v>0.21071434113940749</v>
      </c>
      <c r="K5592" s="184">
        <v>0.272296972236448</v>
      </c>
      <c r="L5592" s="184">
        <v>0.38473470211214056</v>
      </c>
      <c r="M5592" s="184">
        <v>650.4263212876964</v>
      </c>
      <c r="N5592" s="184">
        <v>0.19021357159258104</v>
      </c>
      <c r="O5592" s="184">
        <v>6.3586220240095637E-2</v>
      </c>
      <c r="P5592" s="184">
        <v>6.257180276864871E-2</v>
      </c>
      <c r="Q5592" s="184">
        <v>1.0144174714469261E-3</v>
      </c>
    </row>
    <row r="5593" spans="1:17" x14ac:dyDescent="0.2">
      <c r="A5593" s="187" t="str">
        <f>B5593&amp;C5593&amp;D5593&amp;E5593</f>
        <v>201115A29EDU20</v>
      </c>
      <c r="B5593" s="184">
        <v>2011</v>
      </c>
      <c r="C5593" s="184" t="s">
        <v>3</v>
      </c>
      <c r="D5593" s="184" t="s">
        <v>11</v>
      </c>
      <c r="E5593" s="184">
        <v>0</v>
      </c>
      <c r="F5593" s="184">
        <v>1887827</v>
      </c>
      <c r="G5593" s="184">
        <v>0.18112032352787663</v>
      </c>
      <c r="H5593" s="184">
        <v>0.54803432729799928</v>
      </c>
      <c r="I5593" s="184">
        <v>0.44877417263340336</v>
      </c>
      <c r="J5593" s="184">
        <v>0.14016273736947293</v>
      </c>
      <c r="K5593" s="184">
        <v>0.20327763084223288</v>
      </c>
      <c r="L5593" s="184">
        <v>0.42488903909097603</v>
      </c>
      <c r="M5593" s="184">
        <v>749.43485991266994</v>
      </c>
      <c r="N5593" s="184">
        <v>0.20724123024534361</v>
      </c>
      <c r="O5593" s="184">
        <v>6.3262107393194239E-2</v>
      </c>
      <c r="P5593" s="184">
        <v>6.0346414259686045E-2</v>
      </c>
      <c r="Q5593" s="184">
        <v>2.9156931335081937E-3</v>
      </c>
    </row>
    <row r="5594" spans="1:17" x14ac:dyDescent="0.2">
      <c r="A5594" s="187" t="str">
        <f>B5594&amp;C5594&amp;D5594&amp;E5594</f>
        <v>201115A29EDU30</v>
      </c>
      <c r="B5594" s="184">
        <v>2011</v>
      </c>
      <c r="C5594" s="184" t="s">
        <v>3</v>
      </c>
      <c r="D5594" s="184" t="s">
        <v>13</v>
      </c>
      <c r="E5594" s="184">
        <v>0</v>
      </c>
      <c r="F5594" s="184">
        <v>2404528</v>
      </c>
      <c r="G5594" s="184">
        <v>0.21679709968398331</v>
      </c>
      <c r="H5594" s="184">
        <v>0.49166239694443148</v>
      </c>
      <c r="I5594" s="184">
        <v>0.38507141526320343</v>
      </c>
      <c r="J5594" s="184">
        <v>7.0066141878988311E-2</v>
      </c>
      <c r="K5594" s="184">
        <v>0.10338453118449858</v>
      </c>
      <c r="L5594" s="184">
        <v>0.6822752739830853</v>
      </c>
      <c r="M5594" s="184">
        <v>703.88715408347787</v>
      </c>
      <c r="N5594" s="184">
        <v>0.17189683627700211</v>
      </c>
      <c r="O5594" s="184">
        <v>3.8593228008997379E-2</v>
      </c>
      <c r="P5594" s="184">
        <v>3.6174184446248654E-2</v>
      </c>
      <c r="Q5594" s="184">
        <v>2.4190435627487257E-3</v>
      </c>
    </row>
    <row r="5595" spans="1:17" x14ac:dyDescent="0.2">
      <c r="A5595" s="187" t="str">
        <f>B5595&amp;C5595&amp;D5595&amp;E5595</f>
        <v>201115A29EDU40</v>
      </c>
      <c r="B5595" s="184">
        <v>2011</v>
      </c>
      <c r="C5595" s="184" t="s">
        <v>3</v>
      </c>
      <c r="D5595" s="184" t="s">
        <v>15</v>
      </c>
      <c r="E5595" s="184">
        <v>0</v>
      </c>
      <c r="F5595" s="184">
        <v>5356722</v>
      </c>
      <c r="G5595" s="184">
        <v>0.12289631013404637</v>
      </c>
      <c r="H5595" s="184">
        <v>0.80714530266831097</v>
      </c>
      <c r="I5595" s="184">
        <v>0.70795012322834749</v>
      </c>
      <c r="J5595" s="184">
        <v>0.15768318759121716</v>
      </c>
      <c r="K5595" s="184">
        <v>0.24880066578030369</v>
      </c>
      <c r="L5595" s="184">
        <v>9.3789074736377959E-2</v>
      </c>
      <c r="M5595" s="184">
        <v>944.02068978063255</v>
      </c>
      <c r="N5595" s="184">
        <v>0.25267357755662895</v>
      </c>
      <c r="O5595" s="184">
        <v>5.8816651730966132E-2</v>
      </c>
      <c r="P5595" s="184">
        <v>5.2750042864651174E-2</v>
      </c>
      <c r="Q5595" s="184">
        <v>6.0666088663149584E-3</v>
      </c>
    </row>
    <row r="5596" spans="1:17" x14ac:dyDescent="0.2">
      <c r="A5596" s="187" t="str">
        <f>B5596&amp;C5596&amp;D5596&amp;E5596</f>
        <v>201115A29EDU50</v>
      </c>
      <c r="B5596" s="184">
        <v>2011</v>
      </c>
      <c r="C5596" s="184" t="s">
        <v>3</v>
      </c>
      <c r="D5596" s="184" t="s">
        <v>17</v>
      </c>
      <c r="E5596" s="184">
        <v>0</v>
      </c>
      <c r="F5596" s="184">
        <v>2700474</v>
      </c>
      <c r="G5596" s="184">
        <v>9.3004387855577381E-2</v>
      </c>
      <c r="H5596" s="184">
        <v>0.81608265808150715</v>
      </c>
      <c r="I5596" s="184">
        <v>0.74018339002708411</v>
      </c>
      <c r="J5596" s="184">
        <v>4.6099314416654262E-2</v>
      </c>
      <c r="K5596" s="184">
        <v>8.0870987833987662E-2</v>
      </c>
      <c r="L5596" s="184">
        <v>0.49018987037090528</v>
      </c>
      <c r="M5596" s="184">
        <v>1958.9150939204005</v>
      </c>
      <c r="N5596" s="184">
        <v>0.2643532209530623</v>
      </c>
      <c r="O5596" s="184">
        <v>6.5585523134086832E-2</v>
      </c>
      <c r="P5596" s="184">
        <v>5.0788491205617979E-2</v>
      </c>
      <c r="Q5596" s="184">
        <v>1.4797031928468854E-2</v>
      </c>
    </row>
    <row r="5597" spans="1:17" x14ac:dyDescent="0.2">
      <c r="A5597" s="187" t="str">
        <f>B5597&amp;C5597&amp;D5597&amp;E5597</f>
        <v>201118A24EDU10</v>
      </c>
      <c r="B5597" s="184">
        <v>2011</v>
      </c>
      <c r="C5597" s="184" t="s">
        <v>1</v>
      </c>
      <c r="D5597" s="184" t="s">
        <v>9</v>
      </c>
      <c r="E5597" s="184">
        <v>0</v>
      </c>
      <c r="F5597" s="184">
        <v>864948</v>
      </c>
      <c r="G5597" s="184">
        <v>0.18836707558766713</v>
      </c>
      <c r="H5597" s="184">
        <v>0.64518791881130422</v>
      </c>
      <c r="I5597" s="184">
        <v>0.52365575734032566</v>
      </c>
      <c r="J5597" s="184">
        <v>0.26682413278023648</v>
      </c>
      <c r="K5597" s="184">
        <v>0.36438722327816236</v>
      </c>
      <c r="L5597" s="184">
        <v>0.16389771408223386</v>
      </c>
      <c r="M5597" s="184">
        <v>648.96486816417416</v>
      </c>
      <c r="N5597" s="184">
        <v>0.23908739577134416</v>
      </c>
      <c r="O5597" s="184">
        <v>7.4369649634259016E-2</v>
      </c>
      <c r="P5597" s="184">
        <v>7.3532578618682315E-2</v>
      </c>
      <c r="Q5597" s="184">
        <v>8.3707101557669911E-4</v>
      </c>
    </row>
    <row r="5598" spans="1:17" x14ac:dyDescent="0.2">
      <c r="A5598" s="187" t="str">
        <f>B5598&amp;C5598&amp;D5598&amp;E5598</f>
        <v>201118A24EDU20</v>
      </c>
      <c r="B5598" s="184">
        <v>2011</v>
      </c>
      <c r="C5598" s="184" t="s">
        <v>1</v>
      </c>
      <c r="D5598" s="184" t="s">
        <v>11</v>
      </c>
      <c r="E5598" s="184">
        <v>0</v>
      </c>
      <c r="F5598" s="184">
        <v>729762</v>
      </c>
      <c r="G5598" s="184">
        <v>0.18786215191971842</v>
      </c>
      <c r="H5598" s="184">
        <v>0.71088108177734655</v>
      </c>
      <c r="I5598" s="184">
        <v>0.57733343199563691</v>
      </c>
      <c r="J5598" s="184">
        <v>0.19875932153222559</v>
      </c>
      <c r="K5598" s="184">
        <v>0.30206423464088294</v>
      </c>
      <c r="L5598" s="184">
        <v>0.20011181727741373</v>
      </c>
      <c r="M5598" s="184">
        <v>739.78622121016883</v>
      </c>
      <c r="N5598" s="184">
        <v>0.25519006671079264</v>
      </c>
      <c r="O5598" s="184">
        <v>6.5561411555330962E-2</v>
      </c>
      <c r="P5598" s="184">
        <v>6.4119535633560279E-2</v>
      </c>
      <c r="Q5598" s="184">
        <v>1.4418759217706785E-3</v>
      </c>
    </row>
    <row r="5599" spans="1:17" x14ac:dyDescent="0.2">
      <c r="A5599" s="187" t="str">
        <f>B5599&amp;C5599&amp;D5599&amp;E5599</f>
        <v>201118A24EDU30</v>
      </c>
      <c r="B5599" s="184">
        <v>2011</v>
      </c>
      <c r="C5599" s="184" t="s">
        <v>1</v>
      </c>
      <c r="D5599" s="184" t="s">
        <v>13</v>
      </c>
      <c r="E5599" s="184">
        <v>0</v>
      </c>
      <c r="F5599" s="184">
        <v>971453</v>
      </c>
      <c r="G5599" s="184">
        <v>0.19701749032330598</v>
      </c>
      <c r="H5599" s="184">
        <v>0.64092652964168106</v>
      </c>
      <c r="I5599" s="184">
        <v>0.51465279329005109</v>
      </c>
      <c r="J5599" s="184">
        <v>9.2439881291220466E-2</v>
      </c>
      <c r="K5599" s="184">
        <v>0.14231259772732185</v>
      </c>
      <c r="L5599" s="184">
        <v>0.56388934925312906</v>
      </c>
      <c r="M5599" s="184">
        <v>696.32667027168134</v>
      </c>
      <c r="N5599" s="184">
        <v>0.22111944117522891</v>
      </c>
      <c r="O5599" s="184">
        <v>4.1895383043943406E-2</v>
      </c>
      <c r="P5599" s="184">
        <v>3.9067897745116514E-2</v>
      </c>
      <c r="Q5599" s="184">
        <v>2.8274852988268923E-3</v>
      </c>
    </row>
    <row r="5600" spans="1:17" x14ac:dyDescent="0.2">
      <c r="A5600" s="187" t="str">
        <f>B5600&amp;C5600&amp;D5600&amp;E5600</f>
        <v>201118A24EDU40</v>
      </c>
      <c r="B5600" s="184">
        <v>2011</v>
      </c>
      <c r="C5600" s="184" t="s">
        <v>1</v>
      </c>
      <c r="D5600" s="184" t="s">
        <v>15</v>
      </c>
      <c r="E5600" s="184">
        <v>0</v>
      </c>
      <c r="F5600" s="184">
        <v>3011957</v>
      </c>
      <c r="G5600" s="184">
        <v>0.14159332712038086</v>
      </c>
      <c r="H5600" s="184">
        <v>0.78732531706129938</v>
      </c>
      <c r="I5600" s="184">
        <v>0.67584530589248115</v>
      </c>
      <c r="J5600" s="184">
        <v>0.15986350402744792</v>
      </c>
      <c r="K5600" s="184">
        <v>0.25940111362811619</v>
      </c>
      <c r="L5600" s="184">
        <v>0.12970138683918794</v>
      </c>
      <c r="M5600" s="184">
        <v>862.13137985874346</v>
      </c>
      <c r="N5600" s="184">
        <v>0.23072680766691772</v>
      </c>
      <c r="O5600" s="184">
        <v>3.8452862170432874E-2</v>
      </c>
      <c r="P5600" s="184">
        <v>3.4536877597824034E-2</v>
      </c>
      <c r="Q5600" s="184">
        <v>3.9159845726088388E-3</v>
      </c>
    </row>
    <row r="5601" spans="1:17" x14ac:dyDescent="0.2">
      <c r="A5601" s="187" t="str">
        <f>B5601&amp;C5601&amp;D5601&amp;E5601</f>
        <v>201118A24EDU50</v>
      </c>
      <c r="B5601" s="184">
        <v>2011</v>
      </c>
      <c r="C5601" s="184" t="s">
        <v>1</v>
      </c>
      <c r="D5601" s="184" t="s">
        <v>17</v>
      </c>
      <c r="E5601" s="184">
        <v>0</v>
      </c>
      <c r="F5601" s="184">
        <v>1291110</v>
      </c>
      <c r="G5601" s="184">
        <v>0.1250652735972014</v>
      </c>
      <c r="H5601" s="184">
        <v>0.72975036983680708</v>
      </c>
      <c r="I5601" s="184">
        <v>0.63848394017550791</v>
      </c>
      <c r="J5601" s="184">
        <v>4.1891085964789986E-2</v>
      </c>
      <c r="K5601" s="184">
        <v>7.3143264322946919E-2</v>
      </c>
      <c r="L5601" s="184">
        <v>0.67316107845187478</v>
      </c>
      <c r="M5601" s="184">
        <v>1314.0868434135079</v>
      </c>
      <c r="N5601" s="184">
        <v>0.23734770856085075</v>
      </c>
      <c r="O5601" s="184">
        <v>3.427438405712914E-2</v>
      </c>
      <c r="P5601" s="184">
        <v>2.6545375684488542E-2</v>
      </c>
      <c r="Q5601" s="184">
        <v>7.7290083726405962E-3</v>
      </c>
    </row>
    <row r="5602" spans="1:17" x14ac:dyDescent="0.2">
      <c r="A5602" s="187" t="str">
        <f>B5602&amp;C5602&amp;D5602&amp;E5602</f>
        <v>201125A29EDU10</v>
      </c>
      <c r="B5602" s="184">
        <v>2011</v>
      </c>
      <c r="C5602" s="184" t="s">
        <v>2</v>
      </c>
      <c r="D5602" s="184" t="s">
        <v>9</v>
      </c>
      <c r="E5602" s="184">
        <v>0</v>
      </c>
      <c r="F5602" s="184">
        <v>701935</v>
      </c>
      <c r="G5602" s="184">
        <v>0.12380887352822455</v>
      </c>
      <c r="H5602" s="184">
        <v>0.70940044306096717</v>
      </c>
      <c r="I5602" s="184">
        <v>0.6215703733251654</v>
      </c>
      <c r="J5602" s="184">
        <v>0.27001075598167923</v>
      </c>
      <c r="K5602" s="184">
        <v>0.3519129264105651</v>
      </c>
      <c r="L5602" s="184">
        <v>5.4255735929965028E-2</v>
      </c>
      <c r="M5602" s="184">
        <v>727.37348314181327</v>
      </c>
      <c r="N5602" s="184">
        <v>0.28708424461551868</v>
      </c>
      <c r="O5602" s="184">
        <v>0.11670364174789043</v>
      </c>
      <c r="P5602" s="184">
        <v>0.11400657980260592</v>
      </c>
      <c r="Q5602" s="184">
        <v>2.6970619452844984E-3</v>
      </c>
    </row>
    <row r="5603" spans="1:17" x14ac:dyDescent="0.2">
      <c r="A5603" s="187" t="str">
        <f>B5603&amp;C5603&amp;D5603&amp;E5603</f>
        <v>201125A29EDU20</v>
      </c>
      <c r="B5603" s="184">
        <v>2011</v>
      </c>
      <c r="C5603" s="184" t="s">
        <v>2</v>
      </c>
      <c r="D5603" s="184" t="s">
        <v>11</v>
      </c>
      <c r="E5603" s="184">
        <v>0</v>
      </c>
      <c r="F5603" s="184">
        <v>453593</v>
      </c>
      <c r="G5603" s="184">
        <v>0.10444699524379661</v>
      </c>
      <c r="H5603" s="184">
        <v>0.80282544042787252</v>
      </c>
      <c r="I5603" s="184">
        <v>0.71897273546990359</v>
      </c>
      <c r="J5603" s="184">
        <v>0.19259115550724989</v>
      </c>
      <c r="K5603" s="184">
        <v>0.27067437107715508</v>
      </c>
      <c r="L5603" s="184">
        <v>3.4780078175809588E-2</v>
      </c>
      <c r="M5603" s="184">
        <v>867.20857029876129</v>
      </c>
      <c r="N5603" s="184">
        <v>0.33765921016293843</v>
      </c>
      <c r="O5603" s="184">
        <v>0.14190996962165148</v>
      </c>
      <c r="P5603" s="184">
        <v>0.13208505937586301</v>
      </c>
      <c r="Q5603" s="184">
        <v>9.8249102457884565E-3</v>
      </c>
    </row>
    <row r="5604" spans="1:17" x14ac:dyDescent="0.2">
      <c r="A5604" s="187" t="str">
        <f>B5604&amp;C5604&amp;D5604&amp;E5604</f>
        <v>201125A29EDU30</v>
      </c>
      <c r="B5604" s="184">
        <v>2011</v>
      </c>
      <c r="C5604" s="184" t="s">
        <v>2</v>
      </c>
      <c r="D5604" s="184" t="s">
        <v>13</v>
      </c>
      <c r="E5604" s="184">
        <v>0</v>
      </c>
      <c r="F5604" s="184">
        <v>339639</v>
      </c>
      <c r="G5604" s="184">
        <v>0.12444912502155797</v>
      </c>
      <c r="H5604" s="184">
        <v>0.80238429626750751</v>
      </c>
      <c r="I5604" s="184">
        <v>0.70252827266597773</v>
      </c>
      <c r="J5604" s="184">
        <v>0.15096617290711609</v>
      </c>
      <c r="K5604" s="184">
        <v>0.23266762650932313</v>
      </c>
      <c r="L5604" s="184">
        <v>0.14879033326561436</v>
      </c>
      <c r="M5604" s="184">
        <v>904.75909208707674</v>
      </c>
      <c r="N5604" s="184">
        <v>0.31213435441748444</v>
      </c>
      <c r="O5604" s="184">
        <v>0.10701067898562885</v>
      </c>
      <c r="P5604" s="184">
        <v>9.7971669920121074E-2</v>
      </c>
      <c r="Q5604" s="184">
        <v>9.0390090655077891E-3</v>
      </c>
    </row>
    <row r="5605" spans="1:17" x14ac:dyDescent="0.2">
      <c r="A5605" s="187" t="str">
        <f>B5605&amp;C5605&amp;D5605&amp;E5605</f>
        <v>201125A29EDU40</v>
      </c>
      <c r="B5605" s="184">
        <v>2011</v>
      </c>
      <c r="C5605" s="184" t="s">
        <v>2</v>
      </c>
      <c r="D5605" s="184" t="s">
        <v>15</v>
      </c>
      <c r="E5605" s="184">
        <v>0</v>
      </c>
      <c r="F5605" s="184">
        <v>2206758</v>
      </c>
      <c r="G5605" s="184">
        <v>9.3408254587085654E-2</v>
      </c>
      <c r="H5605" s="184">
        <v>0.85734004362961413</v>
      </c>
      <c r="I5605" s="184">
        <v>0.77725740656655595</v>
      </c>
      <c r="J5605" s="184">
        <v>0.13865090780230546</v>
      </c>
      <c r="K5605" s="184">
        <v>0.2156978699068951</v>
      </c>
      <c r="L5605" s="184">
        <v>3.8339500751781573E-2</v>
      </c>
      <c r="M5605" s="184">
        <v>1048.7336613505054</v>
      </c>
      <c r="N5605" s="184">
        <v>0.2886784909368818</v>
      </c>
      <c r="O5605" s="184">
        <v>8.8809401636565061E-2</v>
      </c>
      <c r="P5605" s="184">
        <v>7.942897913225426E-2</v>
      </c>
      <c r="Q5605" s="184">
        <v>9.380422504310806E-3</v>
      </c>
    </row>
    <row r="5606" spans="1:17" x14ac:dyDescent="0.2">
      <c r="A5606" s="187" t="str">
        <f>B5606&amp;C5606&amp;D5606&amp;E5606</f>
        <v>201125A29EDU50</v>
      </c>
      <c r="B5606" s="184">
        <v>2011</v>
      </c>
      <c r="C5606" s="184" t="s">
        <v>2</v>
      </c>
      <c r="D5606" s="184" t="s">
        <v>17</v>
      </c>
      <c r="E5606" s="184">
        <v>0</v>
      </c>
      <c r="F5606" s="184">
        <v>1404767</v>
      </c>
      <c r="G5606" s="184">
        <v>6.9096477649059143E-2</v>
      </c>
      <c r="H5606" s="184">
        <v>0.89764067635415701</v>
      </c>
      <c r="I5606" s="184">
        <v>0.83561686742356567</v>
      </c>
      <c r="J5606" s="184">
        <v>4.917755044074925E-2</v>
      </c>
      <c r="K5606" s="184">
        <v>8.7297751157309367E-2</v>
      </c>
      <c r="L5606" s="184">
        <v>0.32129456344005802</v>
      </c>
      <c r="M5606" s="184">
        <v>2420.2129955009782</v>
      </c>
      <c r="N5606" s="184">
        <v>0.28957898356097489</v>
      </c>
      <c r="O5606" s="184">
        <v>9.4577962039256336E-2</v>
      </c>
      <c r="P5606" s="184">
        <v>7.3236344532580849E-2</v>
      </c>
      <c r="Q5606" s="184">
        <v>2.1341617506675483E-2</v>
      </c>
    </row>
    <row r="5607" spans="1:17" x14ac:dyDescent="0.2">
      <c r="A5607" s="187" t="str">
        <f>B5607&amp;C5607&amp;D5607&amp;E5607</f>
        <v>201130EMAEDU10</v>
      </c>
      <c r="B5607" s="184">
        <v>2011</v>
      </c>
      <c r="C5607" s="184" t="s">
        <v>4</v>
      </c>
      <c r="D5607" s="184" t="s">
        <v>9</v>
      </c>
      <c r="E5607" s="184">
        <v>0</v>
      </c>
      <c r="F5607" s="184">
        <v>12398714</v>
      </c>
      <c r="G5607" s="184">
        <v>5.0938118807579272E-2</v>
      </c>
      <c r="H5607" s="184">
        <v>0.51047302163756658</v>
      </c>
      <c r="I5607" s="184">
        <v>0.48447048621332828</v>
      </c>
      <c r="J5607" s="184">
        <v>0.48328286304531259</v>
      </c>
      <c r="K5607" s="184">
        <v>0.5083590927252617</v>
      </c>
      <c r="L5607" s="184">
        <v>1.7349863864913731E-2</v>
      </c>
      <c r="M5607" s="184">
        <v>901.39096609844819</v>
      </c>
      <c r="N5607" s="184">
        <v>0.23535270603337571</v>
      </c>
      <c r="O5607" s="184">
        <v>0.16153111097059877</v>
      </c>
      <c r="P5607" s="184">
        <v>0.15053441141164403</v>
      </c>
      <c r="Q5607" s="184">
        <v>1.0996699558954732E-2</v>
      </c>
    </row>
    <row r="5608" spans="1:17" x14ac:dyDescent="0.2">
      <c r="A5608" s="187" t="str">
        <f>B5608&amp;C5608&amp;D5608&amp;E5608</f>
        <v>201130EMAEDU20</v>
      </c>
      <c r="B5608" s="184">
        <v>2011</v>
      </c>
      <c r="C5608" s="184" t="s">
        <v>4</v>
      </c>
      <c r="D5608" s="184" t="s">
        <v>11</v>
      </c>
      <c r="E5608" s="184">
        <v>0</v>
      </c>
      <c r="F5608" s="184">
        <v>3909972</v>
      </c>
      <c r="G5608" s="184">
        <v>5.9750768657230439E-2</v>
      </c>
      <c r="H5608" s="184">
        <v>0.65722746863660408</v>
      </c>
      <c r="I5608" s="184">
        <v>0.61795762220292116</v>
      </c>
      <c r="J5608" s="184">
        <v>0.34001573412801933</v>
      </c>
      <c r="K5608" s="184">
        <v>0.37838941046125141</v>
      </c>
      <c r="L5608" s="184">
        <v>1.2934875236958219E-2</v>
      </c>
      <c r="M5608" s="184">
        <v>1120.9323797945124</v>
      </c>
      <c r="N5608" s="184">
        <v>0.30368739844235826</v>
      </c>
      <c r="O5608" s="184">
        <v>0.17782338244454157</v>
      </c>
      <c r="P5608" s="184">
        <v>0.15936270891720578</v>
      </c>
      <c r="Q5608" s="184">
        <v>1.846067352733579E-2</v>
      </c>
    </row>
    <row r="5609" spans="1:17" x14ac:dyDescent="0.2">
      <c r="A5609" s="187" t="str">
        <f>B5609&amp;C5609&amp;D5609&amp;E5609</f>
        <v>201130EMAEDU30</v>
      </c>
      <c r="B5609" s="184">
        <v>2011</v>
      </c>
      <c r="C5609" s="184" t="s">
        <v>4</v>
      </c>
      <c r="D5609" s="184" t="s">
        <v>13</v>
      </c>
      <c r="E5609" s="184">
        <v>0</v>
      </c>
      <c r="F5609" s="184">
        <v>1145553</v>
      </c>
      <c r="G5609" s="184">
        <v>6.4093375773995181E-2</v>
      </c>
      <c r="H5609" s="184">
        <v>0.73690086796507892</v>
      </c>
      <c r="I5609" s="184">
        <v>0.68967040372640986</v>
      </c>
      <c r="J5609" s="184">
        <v>0.23719723138082655</v>
      </c>
      <c r="K5609" s="184">
        <v>0.27570527072950796</v>
      </c>
      <c r="L5609" s="184">
        <v>0.10930965219418046</v>
      </c>
      <c r="M5609" s="184">
        <v>1149.8927739548965</v>
      </c>
      <c r="N5609" s="184">
        <v>0.32870238216826286</v>
      </c>
      <c r="O5609" s="184">
        <v>0.20199327311787407</v>
      </c>
      <c r="P5609" s="184">
        <v>0.17619176066057179</v>
      </c>
      <c r="Q5609" s="184">
        <v>2.5801512457302282E-2</v>
      </c>
    </row>
    <row r="5610" spans="1:17" x14ac:dyDescent="0.2">
      <c r="A5610" s="187" t="str">
        <f>B5610&amp;C5610&amp;D5610&amp;E5610</f>
        <v>201130EMAEDU40</v>
      </c>
      <c r="B5610" s="184">
        <v>2011</v>
      </c>
      <c r="C5610" s="184" t="s">
        <v>4</v>
      </c>
      <c r="D5610" s="184" t="s">
        <v>15</v>
      </c>
      <c r="E5610" s="184">
        <v>0</v>
      </c>
      <c r="F5610" s="184">
        <v>9039032</v>
      </c>
      <c r="G5610" s="184">
        <v>5.6588553903137537E-2</v>
      </c>
      <c r="H5610" s="184">
        <v>0.7388284497720552</v>
      </c>
      <c r="I5610" s="184">
        <v>0.69701921621695773</v>
      </c>
      <c r="J5610" s="184">
        <v>0.25947402332462149</v>
      </c>
      <c r="K5610" s="184">
        <v>0.30016123407904738</v>
      </c>
      <c r="L5610" s="184">
        <v>1.538228872295175E-2</v>
      </c>
      <c r="M5610" s="184">
        <v>1526.0098175709616</v>
      </c>
      <c r="N5610" s="184">
        <v>0.30889154635213362</v>
      </c>
      <c r="O5610" s="184">
        <v>0.16694622422412539</v>
      </c>
      <c r="P5610" s="184">
        <v>0.13901323303057586</v>
      </c>
      <c r="Q5610" s="184">
        <v>2.7932991193549538E-2</v>
      </c>
    </row>
    <row r="5611" spans="1:17" x14ac:dyDescent="0.2">
      <c r="A5611" s="187" t="str">
        <f>B5611&amp;C5611&amp;D5611&amp;E5611</f>
        <v>201130EMAEDU50</v>
      </c>
      <c r="B5611" s="184">
        <v>2011</v>
      </c>
      <c r="C5611" s="184" t="s">
        <v>4</v>
      </c>
      <c r="D5611" s="184" t="s">
        <v>17</v>
      </c>
      <c r="E5611" s="184">
        <v>0</v>
      </c>
      <c r="F5611" s="184">
        <v>6199626</v>
      </c>
      <c r="G5611" s="184">
        <v>2.651036276315492E-2</v>
      </c>
      <c r="H5611" s="184">
        <v>0.81324292787984309</v>
      </c>
      <c r="I5611" s="184">
        <v>0.79168356284717822</v>
      </c>
      <c r="J5611" s="184">
        <v>0.1762464380915881</v>
      </c>
      <c r="K5611" s="184">
        <v>0.19442366362099908</v>
      </c>
      <c r="L5611" s="184">
        <v>9.1258730768597973E-2</v>
      </c>
      <c r="M5611" s="184">
        <v>4269.2477127315133</v>
      </c>
      <c r="N5611" s="184">
        <v>0.29443256061559309</v>
      </c>
      <c r="O5611" s="184">
        <v>0.17992095371759506</v>
      </c>
      <c r="P5611" s="184">
        <v>0.12239171465905241</v>
      </c>
      <c r="Q5611" s="184">
        <v>5.7529239058542646E-2</v>
      </c>
    </row>
    <row r="5612" spans="1:17" x14ac:dyDescent="0.2">
      <c r="A5612" s="187" t="str">
        <f>B5612&amp;C5612&amp;D5612&amp;E5612</f>
        <v>201115A17EDU115</v>
      </c>
      <c r="B5612" s="184">
        <v>2011</v>
      </c>
      <c r="C5612" s="184" t="s">
        <v>0</v>
      </c>
      <c r="D5612" s="184" t="s">
        <v>9</v>
      </c>
      <c r="E5612" s="184">
        <v>15</v>
      </c>
      <c r="F5612" s="184">
        <v>53473</v>
      </c>
      <c r="G5612" s="184">
        <v>0.29549045824723469</v>
      </c>
      <c r="H5612" s="184">
        <v>0.15385334654872551</v>
      </c>
      <c r="I5612" s="184">
        <v>0.10839115067417202</v>
      </c>
      <c r="J5612" s="184">
        <v>0.10135956464009874</v>
      </c>
      <c r="K5612" s="184">
        <v>0.11185084061114955</v>
      </c>
      <c r="L5612" s="184">
        <v>0.84270566454098328</v>
      </c>
      <c r="M5612" s="184">
        <v>313.142751752121</v>
      </c>
      <c r="N5612" s="184">
        <v>5.9450563835954595E-2</v>
      </c>
      <c r="O5612" s="184">
        <v>1.0491275971050811E-2</v>
      </c>
      <c r="P5612" s="184">
        <v>1.0491275971050811E-2</v>
      </c>
      <c r="Q5612" s="184">
        <v>0</v>
      </c>
    </row>
    <row r="5613" spans="1:17" x14ac:dyDescent="0.2">
      <c r="A5613" s="187" t="str">
        <f>B5613&amp;C5613&amp;D5613&amp;E5613</f>
        <v>201115A17EDU215</v>
      </c>
      <c r="B5613" s="184">
        <v>2011</v>
      </c>
      <c r="C5613" s="184" t="s">
        <v>0</v>
      </c>
      <c r="D5613" s="184" t="s">
        <v>11</v>
      </c>
      <c r="E5613" s="184">
        <v>15</v>
      </c>
      <c r="F5613" s="184">
        <v>28602</v>
      </c>
      <c r="G5613" s="184">
        <v>0.3888888888888889</v>
      </c>
      <c r="H5613" s="184">
        <v>0.11768407803650094</v>
      </c>
      <c r="I5613" s="184">
        <v>7.1918047688972794E-2</v>
      </c>
      <c r="J5613" s="184">
        <v>3.2690021676805819E-2</v>
      </c>
      <c r="K5613" s="184">
        <v>3.2690021676805819E-2</v>
      </c>
      <c r="L5613" s="184">
        <v>0.94769596531711064</v>
      </c>
      <c r="M5613" s="184">
        <v>259.54545454545456</v>
      </c>
      <c r="N5613" s="184">
        <v>4.5766030347528144E-2</v>
      </c>
      <c r="O5613" s="184">
        <v>1.9614013006083491E-2</v>
      </c>
      <c r="P5613" s="184">
        <v>1.9614013006083491E-2</v>
      </c>
      <c r="Q5613" s="184">
        <v>0</v>
      </c>
    </row>
    <row r="5614" spans="1:17" x14ac:dyDescent="0.2">
      <c r="A5614" s="187" t="str">
        <f>B5614&amp;C5614&amp;D5614&amp;E5614</f>
        <v>201115A17EDU315</v>
      </c>
      <c r="B5614" s="184">
        <v>2011</v>
      </c>
      <c r="C5614" s="184" t="s">
        <v>0</v>
      </c>
      <c r="D5614" s="184" t="s">
        <v>13</v>
      </c>
      <c r="E5614" s="184">
        <v>15</v>
      </c>
      <c r="F5614" s="184">
        <v>34400</v>
      </c>
      <c r="G5614" s="184">
        <v>0.44444444444444442</v>
      </c>
      <c r="H5614" s="184">
        <v>0.14677325581395348</v>
      </c>
      <c r="I5614" s="184">
        <v>8.15406976744186E-2</v>
      </c>
      <c r="J5614" s="184">
        <v>2.1715116279069767E-2</v>
      </c>
      <c r="K5614" s="184">
        <v>2.1715116279069767E-2</v>
      </c>
      <c r="L5614" s="184">
        <v>0.97284883720930238</v>
      </c>
      <c r="M5614" s="184">
        <v>480.21428571428572</v>
      </c>
      <c r="N5614" s="184">
        <v>4.892441860465116E-2</v>
      </c>
      <c r="O5614" s="184">
        <v>5.4360465116279066E-3</v>
      </c>
      <c r="P5614" s="184">
        <v>5.4360465116279066E-3</v>
      </c>
      <c r="Q5614" s="184">
        <v>0</v>
      </c>
    </row>
    <row r="5615" spans="1:17" x14ac:dyDescent="0.2">
      <c r="A5615" s="187" t="str">
        <f>B5615&amp;C5615&amp;D5615&amp;E5615</f>
        <v>201115A17EDU415</v>
      </c>
      <c r="B5615" s="184">
        <v>2011</v>
      </c>
      <c r="C5615" s="184" t="s">
        <v>0</v>
      </c>
      <c r="D5615" s="184" t="s">
        <v>15</v>
      </c>
      <c r="E5615" s="184">
        <v>15</v>
      </c>
      <c r="F5615" s="184">
        <v>4114</v>
      </c>
      <c r="G5615" s="184">
        <v>0.5</v>
      </c>
      <c r="H5615" s="184">
        <v>0.18181818181818182</v>
      </c>
      <c r="I5615" s="184">
        <v>9.0909090909090912E-2</v>
      </c>
      <c r="J5615" s="184">
        <v>0.5</v>
      </c>
      <c r="K5615" s="184">
        <v>0.59090909090909094</v>
      </c>
      <c r="L5615" s="184">
        <v>0.31818181818181818</v>
      </c>
      <c r="M5615" s="184">
        <v>762.5</v>
      </c>
      <c r="N5615" s="184">
        <v>9.0909090909090912E-2</v>
      </c>
      <c r="O5615" s="184">
        <v>4.5454545454545456E-2</v>
      </c>
      <c r="P5615" s="184">
        <v>4.5454545454545456E-2</v>
      </c>
      <c r="Q5615" s="184">
        <v>0</v>
      </c>
    </row>
    <row r="5616" spans="1:17" x14ac:dyDescent="0.2">
      <c r="A5616" s="187" t="str">
        <f>B5616&amp;C5616&amp;D5616&amp;E5616</f>
        <v>201115A17EDU515</v>
      </c>
      <c r="B5616" s="184">
        <v>2011</v>
      </c>
      <c r="C5616" s="184" t="s">
        <v>0</v>
      </c>
      <c r="D5616" s="184" t="s">
        <v>17</v>
      </c>
      <c r="E5616" s="184">
        <v>15</v>
      </c>
      <c r="F5616" s="184">
        <v>561</v>
      </c>
      <c r="G5616" s="184">
        <v>0</v>
      </c>
      <c r="H5616" s="184">
        <v>0.66666666666666663</v>
      </c>
      <c r="I5616" s="184">
        <v>0.66666666666666663</v>
      </c>
      <c r="J5616" s="184">
        <v>0</v>
      </c>
      <c r="K5616" s="184">
        <v>0</v>
      </c>
      <c r="L5616" s="184">
        <v>1</v>
      </c>
      <c r="M5616" s="184">
        <v>305</v>
      </c>
      <c r="N5616" s="184">
        <v>0.66666666666666663</v>
      </c>
      <c r="O5616" s="184">
        <v>0</v>
      </c>
      <c r="P5616" s="184">
        <v>0</v>
      </c>
      <c r="Q5616" s="184">
        <v>0</v>
      </c>
    </row>
    <row r="5617" spans="1:17" x14ac:dyDescent="0.2">
      <c r="A5617" s="187" t="str">
        <f>B5617&amp;C5617&amp;D5617&amp;E5617</f>
        <v>201115A29EDU115</v>
      </c>
      <c r="B5617" s="184">
        <v>2011</v>
      </c>
      <c r="C5617" s="184" t="s">
        <v>3</v>
      </c>
      <c r="D5617" s="184" t="s">
        <v>9</v>
      </c>
      <c r="E5617" s="184">
        <v>15</v>
      </c>
      <c r="F5617" s="184">
        <v>131432</v>
      </c>
      <c r="G5617" s="184">
        <v>0.20712158980750589</v>
      </c>
      <c r="H5617" s="184">
        <v>0.43952766449570879</v>
      </c>
      <c r="I5617" s="184">
        <v>0.34849199586097757</v>
      </c>
      <c r="J5617" s="184">
        <v>0.20482835230385293</v>
      </c>
      <c r="K5617" s="184">
        <v>0.26457027207985878</v>
      </c>
      <c r="L5617" s="184">
        <v>0.45095562724450666</v>
      </c>
      <c r="M5617" s="184">
        <v>506.54719121937666</v>
      </c>
      <c r="N5617" s="184">
        <v>0.20056759388885506</v>
      </c>
      <c r="O5617" s="184">
        <v>0.1081091362834013</v>
      </c>
      <c r="P5617" s="184">
        <v>0.1081091362834013</v>
      </c>
      <c r="Q5617" s="184">
        <v>0</v>
      </c>
    </row>
    <row r="5618" spans="1:17" x14ac:dyDescent="0.2">
      <c r="A5618" s="187" t="str">
        <f>B5618&amp;C5618&amp;D5618&amp;E5618</f>
        <v>201115A29EDU215</v>
      </c>
      <c r="B5618" s="184">
        <v>2011</v>
      </c>
      <c r="C5618" s="184" t="s">
        <v>3</v>
      </c>
      <c r="D5618" s="184" t="s">
        <v>11</v>
      </c>
      <c r="E5618" s="184">
        <v>15</v>
      </c>
      <c r="F5618" s="184">
        <v>77772</v>
      </c>
      <c r="G5618" s="184">
        <v>0.23302004361823658</v>
      </c>
      <c r="H5618" s="184">
        <v>0.49524250372884843</v>
      </c>
      <c r="I5618" s="184">
        <v>0.37984107390834748</v>
      </c>
      <c r="J5618" s="184">
        <v>0.12019750038574294</v>
      </c>
      <c r="K5618" s="184">
        <v>0.1802962505786144</v>
      </c>
      <c r="L5618" s="184">
        <v>0.51680553412539221</v>
      </c>
      <c r="M5618" s="184">
        <v>610.09877400757125</v>
      </c>
      <c r="N5618" s="184">
        <v>0.20291221995400399</v>
      </c>
      <c r="O5618" s="184">
        <v>0.10871081940101811</v>
      </c>
      <c r="P5618" s="184">
        <v>0.10871081940101811</v>
      </c>
      <c r="Q5618" s="184">
        <v>0</v>
      </c>
    </row>
    <row r="5619" spans="1:17" x14ac:dyDescent="0.2">
      <c r="A5619" s="187" t="str">
        <f>B5619&amp;C5619&amp;D5619&amp;E5619</f>
        <v>201115A29EDU315</v>
      </c>
      <c r="B5619" s="184">
        <v>2011</v>
      </c>
      <c r="C5619" s="184" t="s">
        <v>3</v>
      </c>
      <c r="D5619" s="184" t="s">
        <v>13</v>
      </c>
      <c r="E5619" s="184">
        <v>15</v>
      </c>
      <c r="F5619" s="184">
        <v>105067</v>
      </c>
      <c r="G5619" s="184">
        <v>0.24900642651784205</v>
      </c>
      <c r="H5619" s="184">
        <v>0.45022699801079313</v>
      </c>
      <c r="I5619" s="184">
        <v>0.33811758211426995</v>
      </c>
      <c r="J5619" s="184">
        <v>6.75949632139492E-2</v>
      </c>
      <c r="K5619" s="184">
        <v>9.2502879115231237E-2</v>
      </c>
      <c r="L5619" s="184">
        <v>0.71885558738709587</v>
      </c>
      <c r="M5619" s="184">
        <v>631.15874530211045</v>
      </c>
      <c r="N5619" s="184">
        <v>0.19398098356286941</v>
      </c>
      <c r="O5619" s="184">
        <v>8.5412165570540696E-2</v>
      </c>
      <c r="P5619" s="184">
        <v>8.3632348882141869E-2</v>
      </c>
      <c r="Q5619" s="184">
        <v>1.7798166883988312E-3</v>
      </c>
    </row>
    <row r="5620" spans="1:17" x14ac:dyDescent="0.2">
      <c r="A5620" s="187" t="str">
        <f>B5620&amp;C5620&amp;D5620&amp;E5620</f>
        <v>201115A29EDU415</v>
      </c>
      <c r="B5620" s="184">
        <v>2011</v>
      </c>
      <c r="C5620" s="184" t="s">
        <v>3</v>
      </c>
      <c r="D5620" s="184" t="s">
        <v>15</v>
      </c>
      <c r="E5620" s="184">
        <v>15</v>
      </c>
      <c r="F5620" s="184">
        <v>179667</v>
      </c>
      <c r="G5620" s="184">
        <v>0.18017540190043627</v>
      </c>
      <c r="H5620" s="184">
        <v>0.74506726332604212</v>
      </c>
      <c r="I5620" s="184">
        <v>0.61082446971341431</v>
      </c>
      <c r="J5620" s="184">
        <v>0.1883373129177868</v>
      </c>
      <c r="K5620" s="184">
        <v>0.31321277697072919</v>
      </c>
      <c r="L5620" s="184">
        <v>0.12071220647085998</v>
      </c>
      <c r="M5620" s="184">
        <v>751.34297196440536</v>
      </c>
      <c r="N5620" s="184">
        <v>0.26175031930973325</v>
      </c>
      <c r="O5620" s="184">
        <v>0.10010987601300664</v>
      </c>
      <c r="P5620" s="184">
        <v>9.8023905004657186E-2</v>
      </c>
      <c r="Q5620" s="184">
        <v>2.0859710083494616E-3</v>
      </c>
    </row>
    <row r="5621" spans="1:17" x14ac:dyDescent="0.2">
      <c r="A5621" s="187" t="str">
        <f>B5621&amp;C5621&amp;D5621&amp;E5621</f>
        <v>201115A29EDU515</v>
      </c>
      <c r="B5621" s="184">
        <v>2011</v>
      </c>
      <c r="C5621" s="184" t="s">
        <v>3</v>
      </c>
      <c r="D5621" s="184" t="s">
        <v>17</v>
      </c>
      <c r="E5621" s="184">
        <v>15</v>
      </c>
      <c r="F5621" s="184">
        <v>83943</v>
      </c>
      <c r="G5621" s="184">
        <v>0.17209100382077111</v>
      </c>
      <c r="H5621" s="184">
        <v>0.6859416508821462</v>
      </c>
      <c r="I5621" s="184">
        <v>0.56789726361936077</v>
      </c>
      <c r="J5621" s="184">
        <v>5.3452938303372527E-2</v>
      </c>
      <c r="K5621" s="184">
        <v>9.3551576665118E-2</v>
      </c>
      <c r="L5621" s="184">
        <v>0.57908342565788695</v>
      </c>
      <c r="M5621" s="184">
        <v>1642.3367496010608</v>
      </c>
      <c r="N5621" s="184">
        <v>0.23159763172629047</v>
      </c>
      <c r="O5621" s="184">
        <v>5.5668727588959174E-2</v>
      </c>
      <c r="P5621" s="184">
        <v>4.6769831909748281E-2</v>
      </c>
      <c r="Q5621" s="184">
        <v>8.8988956792108928E-3</v>
      </c>
    </row>
    <row r="5622" spans="1:17" x14ac:dyDescent="0.2">
      <c r="A5622" s="187" t="str">
        <f>B5622&amp;C5622&amp;D5622&amp;E5622</f>
        <v>201118A24EDU115</v>
      </c>
      <c r="B5622" s="184">
        <v>2011</v>
      </c>
      <c r="C5622" s="184" t="s">
        <v>1</v>
      </c>
      <c r="D5622" s="184" t="s">
        <v>9</v>
      </c>
      <c r="E5622" s="184">
        <v>15</v>
      </c>
      <c r="F5622" s="184">
        <v>45053</v>
      </c>
      <c r="G5622" s="184">
        <v>0.25715486607313437</v>
      </c>
      <c r="H5622" s="184">
        <v>0.58089361418773444</v>
      </c>
      <c r="I5622" s="184">
        <v>0.43151399462854861</v>
      </c>
      <c r="J5622" s="184">
        <v>0.2738774332452889</v>
      </c>
      <c r="K5622" s="184">
        <v>0.37347124497813688</v>
      </c>
      <c r="L5622" s="184">
        <v>0.26555390318069827</v>
      </c>
      <c r="M5622" s="184">
        <v>498.91797698168261</v>
      </c>
      <c r="N5622" s="184">
        <v>0.2614032361884891</v>
      </c>
      <c r="O5622" s="184">
        <v>0.13277695159034913</v>
      </c>
      <c r="P5622" s="184">
        <v>0.13277695159034913</v>
      </c>
      <c r="Q5622" s="184">
        <v>0</v>
      </c>
    </row>
    <row r="5623" spans="1:17" x14ac:dyDescent="0.2">
      <c r="A5623" s="187" t="str">
        <f>B5623&amp;C5623&amp;D5623&amp;E5623</f>
        <v>201118A24EDU215</v>
      </c>
      <c r="B5623" s="184">
        <v>2011</v>
      </c>
      <c r="C5623" s="184" t="s">
        <v>1</v>
      </c>
      <c r="D5623" s="184" t="s">
        <v>11</v>
      </c>
      <c r="E5623" s="184">
        <v>15</v>
      </c>
      <c r="F5623" s="184">
        <v>30661</v>
      </c>
      <c r="G5623" s="184">
        <v>0.23898329152269607</v>
      </c>
      <c r="H5623" s="184">
        <v>0.68905123772871069</v>
      </c>
      <c r="I5623" s="184">
        <v>0.5243795049085157</v>
      </c>
      <c r="J5623" s="184">
        <v>0.13414435276083625</v>
      </c>
      <c r="K5623" s="184">
        <v>0.22562864877205571</v>
      </c>
      <c r="L5623" s="184">
        <v>0.36587195460030658</v>
      </c>
      <c r="M5623" s="184">
        <v>589.88432042276213</v>
      </c>
      <c r="N5623" s="184">
        <v>0.30061691934107765</v>
      </c>
      <c r="O5623" s="184">
        <v>0.153409463805211</v>
      </c>
      <c r="P5623" s="184">
        <v>0.153409463805211</v>
      </c>
      <c r="Q5623" s="184">
        <v>0</v>
      </c>
    </row>
    <row r="5624" spans="1:17" x14ac:dyDescent="0.2">
      <c r="A5624" s="187" t="str">
        <f>B5624&amp;C5624&amp;D5624&amp;E5624</f>
        <v>201118A24EDU315</v>
      </c>
      <c r="B5624" s="184">
        <v>2011</v>
      </c>
      <c r="C5624" s="184" t="s">
        <v>1</v>
      </c>
      <c r="D5624" s="184" t="s">
        <v>13</v>
      </c>
      <c r="E5624" s="184">
        <v>15</v>
      </c>
      <c r="F5624" s="184">
        <v>50478</v>
      </c>
      <c r="G5624" s="184">
        <v>0.26431600259770027</v>
      </c>
      <c r="H5624" s="184">
        <v>0.51858235270811048</v>
      </c>
      <c r="I5624" s="184">
        <v>0.38151273822259202</v>
      </c>
      <c r="J5624" s="184">
        <v>8.5165814810412452E-2</v>
      </c>
      <c r="K5624" s="184">
        <v>0.11109790403740244</v>
      </c>
      <c r="L5624" s="184">
        <v>0.69257894528309361</v>
      </c>
      <c r="M5624" s="184">
        <v>542.51012566206248</v>
      </c>
      <c r="N5624" s="184">
        <v>0.20741709259479377</v>
      </c>
      <c r="O5624" s="184">
        <v>8.1461230635128168E-2</v>
      </c>
      <c r="P5624" s="184">
        <v>8.1461230635128168E-2</v>
      </c>
      <c r="Q5624" s="184">
        <v>0</v>
      </c>
    </row>
    <row r="5625" spans="1:17" x14ac:dyDescent="0.2">
      <c r="A5625" s="187" t="str">
        <f>B5625&amp;C5625&amp;D5625&amp;E5625</f>
        <v>201118A24EDU415</v>
      </c>
      <c r="B5625" s="184">
        <v>2011</v>
      </c>
      <c r="C5625" s="184" t="s">
        <v>1</v>
      </c>
      <c r="D5625" s="184" t="s">
        <v>15</v>
      </c>
      <c r="E5625" s="184">
        <v>15</v>
      </c>
      <c r="F5625" s="184">
        <v>94412</v>
      </c>
      <c r="G5625" s="184">
        <v>0.23412379421221866</v>
      </c>
      <c r="H5625" s="184">
        <v>0.68516713977036814</v>
      </c>
      <c r="I5625" s="184">
        <v>0.52475320933779601</v>
      </c>
      <c r="J5625" s="184">
        <v>0.20394653222048045</v>
      </c>
      <c r="K5625" s="184">
        <v>0.34851501927721051</v>
      </c>
      <c r="L5625" s="184">
        <v>0.19010295301444732</v>
      </c>
      <c r="M5625" s="184">
        <v>669.58790955237657</v>
      </c>
      <c r="N5625" s="184">
        <v>0.2218150235139601</v>
      </c>
      <c r="O5625" s="184">
        <v>6.5351862051434145E-2</v>
      </c>
      <c r="P5625" s="184">
        <v>6.5351862051434145E-2</v>
      </c>
      <c r="Q5625" s="184">
        <v>0</v>
      </c>
    </row>
    <row r="5626" spans="1:17" x14ac:dyDescent="0.2">
      <c r="A5626" s="187" t="str">
        <f>B5626&amp;C5626&amp;D5626&amp;E5626</f>
        <v>201118A24EDU515</v>
      </c>
      <c r="B5626" s="184">
        <v>2011</v>
      </c>
      <c r="C5626" s="184" t="s">
        <v>1</v>
      </c>
      <c r="D5626" s="184" t="s">
        <v>17</v>
      </c>
      <c r="E5626" s="184">
        <v>15</v>
      </c>
      <c r="F5626" s="184">
        <v>41691</v>
      </c>
      <c r="G5626" s="184">
        <v>0.31200787401574803</v>
      </c>
      <c r="H5626" s="184">
        <v>0.56050466527547915</v>
      </c>
      <c r="I5626" s="184">
        <v>0.38562279628696838</v>
      </c>
      <c r="J5626" s="184">
        <v>3.5859058309946991E-2</v>
      </c>
      <c r="K5626" s="184">
        <v>8.071286368760644E-2</v>
      </c>
      <c r="L5626" s="184">
        <v>0.73991988678611686</v>
      </c>
      <c r="M5626" s="184">
        <v>1203.8973840433166</v>
      </c>
      <c r="N5626" s="184">
        <v>0.15243098030750041</v>
      </c>
      <c r="O5626" s="184">
        <v>4.0344438847712938E-2</v>
      </c>
      <c r="P5626" s="184">
        <v>3.1397663764361615E-2</v>
      </c>
      <c r="Q5626" s="184">
        <v>8.9467750833513229E-3</v>
      </c>
    </row>
    <row r="5627" spans="1:17" x14ac:dyDescent="0.2">
      <c r="A5627" s="187" t="str">
        <f>B5627&amp;C5627&amp;D5627&amp;E5627</f>
        <v>201125A29EDU115</v>
      </c>
      <c r="B5627" s="184">
        <v>2011</v>
      </c>
      <c r="C5627" s="184" t="s">
        <v>2</v>
      </c>
      <c r="D5627" s="184" t="s">
        <v>9</v>
      </c>
      <c r="E5627" s="184">
        <v>15</v>
      </c>
      <c r="F5627" s="184">
        <v>32906</v>
      </c>
      <c r="G5627" s="184">
        <v>0.11998288403936672</v>
      </c>
      <c r="H5627" s="184">
        <v>0.7102048258676229</v>
      </c>
      <c r="I5627" s="184">
        <v>0.62499240260134925</v>
      </c>
      <c r="J5627" s="184">
        <v>0.27842946575092686</v>
      </c>
      <c r="K5627" s="184">
        <v>0.36364188901720051</v>
      </c>
      <c r="L5627" s="184">
        <v>6.8194250288701144E-2</v>
      </c>
      <c r="M5627" s="184">
        <v>568.33421612919972</v>
      </c>
      <c r="N5627" s="184">
        <v>0.34659332644502522</v>
      </c>
      <c r="O5627" s="184">
        <v>0.23296663222512612</v>
      </c>
      <c r="P5627" s="184">
        <v>0.23296663222512612</v>
      </c>
      <c r="Q5627" s="184">
        <v>0</v>
      </c>
    </row>
    <row r="5628" spans="1:17" x14ac:dyDescent="0.2">
      <c r="A5628" s="187" t="str">
        <f>B5628&amp;C5628&amp;D5628&amp;E5628</f>
        <v>201125A29EDU215</v>
      </c>
      <c r="B5628" s="184">
        <v>2011</v>
      </c>
      <c r="C5628" s="184" t="s">
        <v>2</v>
      </c>
      <c r="D5628" s="184" t="s">
        <v>11</v>
      </c>
      <c r="E5628" s="184">
        <v>15</v>
      </c>
      <c r="F5628" s="184">
        <v>18509</v>
      </c>
      <c r="G5628" s="184">
        <v>0.1866219781787064</v>
      </c>
      <c r="H5628" s="184">
        <v>0.75763142255119131</v>
      </c>
      <c r="I5628" s="184">
        <v>0.61624074774434057</v>
      </c>
      <c r="J5628" s="184">
        <v>0.23231941217785942</v>
      </c>
      <c r="K5628" s="184">
        <v>0.33329731481981739</v>
      </c>
      <c r="L5628" s="184">
        <v>0.10097790264195797</v>
      </c>
      <c r="M5628" s="184">
        <v>702.33122381673945</v>
      </c>
      <c r="N5628" s="184">
        <v>0.28572208274205874</v>
      </c>
      <c r="O5628" s="184">
        <v>0.17345267983844559</v>
      </c>
      <c r="P5628" s="184">
        <v>0.17345267983844559</v>
      </c>
      <c r="Q5628" s="184">
        <v>0</v>
      </c>
    </row>
    <row r="5629" spans="1:17" x14ac:dyDescent="0.2">
      <c r="A5629" s="187" t="str">
        <f>B5629&amp;C5629&amp;D5629&amp;E5629</f>
        <v>201125A29EDU315</v>
      </c>
      <c r="B5629" s="184">
        <v>2011</v>
      </c>
      <c r="C5629" s="184" t="s">
        <v>2</v>
      </c>
      <c r="D5629" s="184" t="s">
        <v>13</v>
      </c>
      <c r="E5629" s="184">
        <v>15</v>
      </c>
      <c r="F5629" s="184">
        <v>20189</v>
      </c>
      <c r="G5629" s="184">
        <v>0.16270680432889664</v>
      </c>
      <c r="H5629" s="184">
        <v>0.7963742632126406</v>
      </c>
      <c r="I5629" s="184">
        <v>0.66679875179553227</v>
      </c>
      <c r="J5629" s="184">
        <v>0.10183763435534202</v>
      </c>
      <c r="K5629" s="184">
        <v>0.16662539006389618</v>
      </c>
      <c r="L5629" s="184">
        <v>0.3517757194511863</v>
      </c>
      <c r="M5629" s="184">
        <v>796.5172251061822</v>
      </c>
      <c r="N5629" s="184">
        <v>0.40754866511466642</v>
      </c>
      <c r="O5629" s="184">
        <v>0.23156174154242409</v>
      </c>
      <c r="P5629" s="184">
        <v>0.22229927188072712</v>
      </c>
      <c r="Q5629" s="184">
        <v>9.2624696616969635E-3</v>
      </c>
    </row>
    <row r="5630" spans="1:17" x14ac:dyDescent="0.2">
      <c r="A5630" s="187" t="str">
        <f>B5630&amp;C5630&amp;D5630&amp;E5630</f>
        <v>201125A29EDU415</v>
      </c>
      <c r="B5630" s="184">
        <v>2011</v>
      </c>
      <c r="C5630" s="184" t="s">
        <v>2</v>
      </c>
      <c r="D5630" s="184" t="s">
        <v>15</v>
      </c>
      <c r="E5630" s="184">
        <v>15</v>
      </c>
      <c r="F5630" s="184">
        <v>81141</v>
      </c>
      <c r="G5630" s="184">
        <v>0.12567954638452095</v>
      </c>
      <c r="H5630" s="184">
        <v>0.84332211828791859</v>
      </c>
      <c r="I5630" s="184">
        <v>0.73733377700545966</v>
      </c>
      <c r="J5630" s="184">
        <v>0.15437325150047448</v>
      </c>
      <c r="K5630" s="184">
        <v>0.25805696257132643</v>
      </c>
      <c r="L5630" s="184">
        <v>2.9960192750890426E-2</v>
      </c>
      <c r="M5630" s="184">
        <v>820.29940490949662</v>
      </c>
      <c r="N5630" s="184">
        <v>0.31713447323783228</v>
      </c>
      <c r="O5630" s="184">
        <v>0.14352396399519607</v>
      </c>
      <c r="P5630" s="184">
        <v>0.13889335991184518</v>
      </c>
      <c r="Q5630" s="184">
        <v>4.6306040833508739E-3</v>
      </c>
    </row>
    <row r="5631" spans="1:17" x14ac:dyDescent="0.2">
      <c r="A5631" s="187" t="str">
        <f>B5631&amp;C5631&amp;D5631&amp;E5631</f>
        <v>201125A29EDU515</v>
      </c>
      <c r="B5631" s="184">
        <v>2011</v>
      </c>
      <c r="C5631" s="184" t="s">
        <v>2</v>
      </c>
      <c r="D5631" s="184" t="s">
        <v>17</v>
      </c>
      <c r="E5631" s="184">
        <v>15</v>
      </c>
      <c r="F5631" s="184">
        <v>41691</v>
      </c>
      <c r="G5631" s="184">
        <v>7.7368638808440221E-2</v>
      </c>
      <c r="H5631" s="184">
        <v>0.81163800340601089</v>
      </c>
      <c r="I5631" s="184">
        <v>0.7488426758772877</v>
      </c>
      <c r="J5631" s="184">
        <v>7.176608860425511E-2</v>
      </c>
      <c r="K5631" s="184">
        <v>0.10764913290638267</v>
      </c>
      <c r="L5631" s="184">
        <v>0.41258305149792524</v>
      </c>
      <c r="M5631" s="184">
        <v>1893.1530392497395</v>
      </c>
      <c r="N5631" s="184">
        <v>0.304909932599362</v>
      </c>
      <c r="O5631" s="184">
        <v>7.1742102612074546E-2</v>
      </c>
      <c r="P5631" s="184">
        <v>6.2771341536542666E-2</v>
      </c>
      <c r="Q5631" s="184">
        <v>8.9707610755318887E-3</v>
      </c>
    </row>
    <row r="5632" spans="1:17" x14ac:dyDescent="0.2">
      <c r="A5632" s="187" t="str">
        <f>B5632&amp;C5632&amp;D5632&amp;E5632</f>
        <v>201130EMAEDU115</v>
      </c>
      <c r="B5632" s="184">
        <v>2011</v>
      </c>
      <c r="C5632" s="184" t="s">
        <v>4</v>
      </c>
      <c r="D5632" s="184" t="s">
        <v>9</v>
      </c>
      <c r="E5632" s="184">
        <v>15</v>
      </c>
      <c r="F5632" s="184">
        <v>357650</v>
      </c>
      <c r="G5632" s="184">
        <v>4.7713044655784832E-2</v>
      </c>
      <c r="H5632" s="184">
        <v>0.53684328253879487</v>
      </c>
      <c r="I5632" s="184">
        <v>0.51122885502586324</v>
      </c>
      <c r="J5632" s="184">
        <v>0.45897385712288552</v>
      </c>
      <c r="K5632" s="184">
        <v>0.48249965049629528</v>
      </c>
      <c r="L5632" s="184">
        <v>1.568013420942262E-2</v>
      </c>
      <c r="M5632" s="184">
        <v>761.7173587870675</v>
      </c>
      <c r="N5632" s="184">
        <v>0.29737041082080146</v>
      </c>
      <c r="O5632" s="184">
        <v>0.24135091993615054</v>
      </c>
      <c r="P5632" s="184">
        <v>0.23140104735500855</v>
      </c>
      <c r="Q5632" s="184">
        <v>9.9498725811420097E-3</v>
      </c>
    </row>
    <row r="5633" spans="1:17" x14ac:dyDescent="0.2">
      <c r="A5633" s="187" t="str">
        <f>B5633&amp;C5633&amp;D5633&amp;E5633</f>
        <v>201130EMAEDU215</v>
      </c>
      <c r="B5633" s="184">
        <v>2011</v>
      </c>
      <c r="C5633" s="184" t="s">
        <v>4</v>
      </c>
      <c r="D5633" s="184" t="s">
        <v>11</v>
      </c>
      <c r="E5633" s="184">
        <v>15</v>
      </c>
      <c r="F5633" s="184">
        <v>125256</v>
      </c>
      <c r="G5633" s="184">
        <v>6.9933477635112928E-2</v>
      </c>
      <c r="H5633" s="184">
        <v>0.70448521428115218</v>
      </c>
      <c r="I5633" s="184">
        <v>0.65521811330395352</v>
      </c>
      <c r="J5633" s="184">
        <v>0.2910359583572843</v>
      </c>
      <c r="K5633" s="184">
        <v>0.34030305933448296</v>
      </c>
      <c r="L5633" s="184">
        <v>2.0893210704477232E-2</v>
      </c>
      <c r="M5633" s="184">
        <v>829.48676335025516</v>
      </c>
      <c r="N5633" s="184">
        <v>0.34029507568499712</v>
      </c>
      <c r="O5633" s="184">
        <v>0.25222743820655297</v>
      </c>
      <c r="P5633" s="184">
        <v>0.24326978348342596</v>
      </c>
      <c r="Q5633" s="184">
        <v>8.9576547231270363E-3</v>
      </c>
    </row>
    <row r="5634" spans="1:17" x14ac:dyDescent="0.2">
      <c r="A5634" s="187" t="str">
        <f>B5634&amp;C5634&amp;D5634&amp;E5634</f>
        <v>201130EMAEDU315</v>
      </c>
      <c r="B5634" s="184">
        <v>2011</v>
      </c>
      <c r="C5634" s="184" t="s">
        <v>4</v>
      </c>
      <c r="D5634" s="184" t="s">
        <v>13</v>
      </c>
      <c r="E5634" s="184">
        <v>15</v>
      </c>
      <c r="F5634" s="184">
        <v>56278</v>
      </c>
      <c r="G5634" s="184">
        <v>7.5231919727375987E-2</v>
      </c>
      <c r="H5634" s="184">
        <v>0.75084402430790009</v>
      </c>
      <c r="I5634" s="184">
        <v>0.6943565869433882</v>
      </c>
      <c r="J5634" s="184">
        <v>0.21592807136003411</v>
      </c>
      <c r="K5634" s="184">
        <v>0.25912434699171966</v>
      </c>
      <c r="L5634" s="184">
        <v>0.13289384839546536</v>
      </c>
      <c r="M5634" s="184">
        <v>884.8422516379195</v>
      </c>
      <c r="N5634" s="184">
        <v>0.40534489498560716</v>
      </c>
      <c r="O5634" s="184">
        <v>0.30566118198940972</v>
      </c>
      <c r="P5634" s="184">
        <v>0.28904722982337683</v>
      </c>
      <c r="Q5634" s="184">
        <v>1.6613952166032907E-2</v>
      </c>
    </row>
    <row r="5635" spans="1:17" x14ac:dyDescent="0.2">
      <c r="A5635" s="187" t="str">
        <f>B5635&amp;C5635&amp;D5635&amp;E5635</f>
        <v>201130EMAEDU415</v>
      </c>
      <c r="B5635" s="184">
        <v>2011</v>
      </c>
      <c r="C5635" s="184" t="s">
        <v>4</v>
      </c>
      <c r="D5635" s="184" t="s">
        <v>15</v>
      </c>
      <c r="E5635" s="184">
        <v>15</v>
      </c>
      <c r="F5635" s="184">
        <v>338950</v>
      </c>
      <c r="G5635" s="184">
        <v>9.0850192192975174E-2</v>
      </c>
      <c r="H5635" s="184">
        <v>0.74680926390323055</v>
      </c>
      <c r="I5635" s="184">
        <v>0.67896149874612777</v>
      </c>
      <c r="J5635" s="184">
        <v>0.24988051335005163</v>
      </c>
      <c r="K5635" s="184">
        <v>0.3166248709249152</v>
      </c>
      <c r="L5635" s="184">
        <v>1.9858386192653784E-2</v>
      </c>
      <c r="M5635" s="184">
        <v>1218.5144760891192</v>
      </c>
      <c r="N5635" s="184">
        <v>0.3276140772897464</v>
      </c>
      <c r="O5635" s="184">
        <v>0.20164958080788678</v>
      </c>
      <c r="P5635" s="184">
        <v>0.18562660133751394</v>
      </c>
      <c r="Q5635" s="184">
        <v>1.6022979470372855E-2</v>
      </c>
    </row>
    <row r="5636" spans="1:17" x14ac:dyDescent="0.2">
      <c r="A5636" s="187" t="str">
        <f>B5636&amp;C5636&amp;D5636&amp;E5636</f>
        <v>201130EMAEDU515</v>
      </c>
      <c r="B5636" s="184">
        <v>2011</v>
      </c>
      <c r="C5636" s="184" t="s">
        <v>4</v>
      </c>
      <c r="D5636" s="184" t="s">
        <v>17</v>
      </c>
      <c r="E5636" s="184">
        <v>15</v>
      </c>
      <c r="F5636" s="184">
        <v>148254</v>
      </c>
      <c r="G5636" s="184">
        <v>5.7853469620976448E-2</v>
      </c>
      <c r="H5636" s="184">
        <v>0.849946713073509</v>
      </c>
      <c r="I5636" s="184">
        <v>0.80077434672926195</v>
      </c>
      <c r="J5636" s="184">
        <v>0.12861710307984944</v>
      </c>
      <c r="K5636" s="184">
        <v>0.16896677324051965</v>
      </c>
      <c r="L5636" s="184">
        <v>0.15008026764876495</v>
      </c>
      <c r="M5636" s="184">
        <v>3041.0963138904503</v>
      </c>
      <c r="N5636" s="184">
        <v>0.31528323013207066</v>
      </c>
      <c r="O5636" s="184">
        <v>0.16520296248330568</v>
      </c>
      <c r="P5636" s="184">
        <v>0.11603059613905864</v>
      </c>
      <c r="Q5636" s="184">
        <v>4.9172366344247036E-2</v>
      </c>
    </row>
    <row r="5637" spans="1:17" x14ac:dyDescent="0.2">
      <c r="A5637" s="187" t="str">
        <f>B5637&amp;C5637&amp;D5637&amp;E5637</f>
        <v>201115A17EDU123</v>
      </c>
      <c r="B5637" s="184">
        <v>2011</v>
      </c>
      <c r="C5637" s="184" t="s">
        <v>0</v>
      </c>
      <c r="D5637" s="184" t="s">
        <v>9</v>
      </c>
      <c r="E5637" s="184">
        <v>23</v>
      </c>
      <c r="F5637" s="184">
        <v>75458</v>
      </c>
      <c r="G5637" s="184">
        <v>0.19989951642278464</v>
      </c>
      <c r="H5637" s="184">
        <v>0.21101804977603436</v>
      </c>
      <c r="I5637" s="184">
        <v>0.16883564366932599</v>
      </c>
      <c r="J5637" s="184">
        <v>0.13922977020329189</v>
      </c>
      <c r="K5637" s="184">
        <v>0.16032759945930186</v>
      </c>
      <c r="L5637" s="184">
        <v>0.77209838585703305</v>
      </c>
      <c r="M5637" s="184">
        <v>297.1440345368917</v>
      </c>
      <c r="N5637" s="184">
        <v>8.8632086723740358E-2</v>
      </c>
      <c r="O5637" s="184">
        <v>2.5338598955710463E-2</v>
      </c>
      <c r="P5637" s="184">
        <v>2.5338598955710463E-2</v>
      </c>
      <c r="Q5637" s="184">
        <v>0</v>
      </c>
    </row>
    <row r="5638" spans="1:17" x14ac:dyDescent="0.2">
      <c r="A5638" s="187" t="str">
        <f>B5638&amp;C5638&amp;D5638&amp;E5638</f>
        <v>201115A17EDU223</v>
      </c>
      <c r="B5638" s="184">
        <v>2011</v>
      </c>
      <c r="C5638" s="184" t="s">
        <v>0</v>
      </c>
      <c r="D5638" s="184" t="s">
        <v>11</v>
      </c>
      <c r="E5638" s="184">
        <v>23</v>
      </c>
      <c r="F5638" s="184">
        <v>44889</v>
      </c>
      <c r="G5638" s="184">
        <v>0.26658990998534643</v>
      </c>
      <c r="H5638" s="184">
        <v>0.21283610684131971</v>
      </c>
      <c r="I5638" s="184">
        <v>0.15609614827686069</v>
      </c>
      <c r="J5638" s="184">
        <v>5.6762235737040256E-2</v>
      </c>
      <c r="K5638" s="184">
        <v>6.384637661787966E-2</v>
      </c>
      <c r="L5638" s="184">
        <v>0.90777250551360023</v>
      </c>
      <c r="M5638" s="184">
        <v>339.16355073497931</v>
      </c>
      <c r="N5638" s="184">
        <v>8.5143353605560385E-2</v>
      </c>
      <c r="O5638" s="184">
        <v>1.4190558934260064E-2</v>
      </c>
      <c r="P5638" s="184">
        <v>1.4190558934260064E-2</v>
      </c>
      <c r="Q5638" s="184">
        <v>0</v>
      </c>
    </row>
    <row r="5639" spans="1:17" x14ac:dyDescent="0.2">
      <c r="A5639" s="187" t="str">
        <f>B5639&amp;C5639&amp;D5639&amp;E5639</f>
        <v>201115A17EDU323</v>
      </c>
      <c r="B5639" s="184">
        <v>2011</v>
      </c>
      <c r="C5639" s="184" t="s">
        <v>0</v>
      </c>
      <c r="D5639" s="184" t="s">
        <v>13</v>
      </c>
      <c r="E5639" s="184">
        <v>23</v>
      </c>
      <c r="F5639" s="184">
        <v>72922</v>
      </c>
      <c r="G5639" s="184">
        <v>0.2997722453467368</v>
      </c>
      <c r="H5639" s="184">
        <v>0.17461122843586296</v>
      </c>
      <c r="I5639" s="184">
        <v>0.12226762842489235</v>
      </c>
      <c r="J5639" s="184">
        <v>4.8010202682318093E-2</v>
      </c>
      <c r="K5639" s="184">
        <v>4.8010202682318093E-2</v>
      </c>
      <c r="L5639" s="184">
        <v>0.93890732563561063</v>
      </c>
      <c r="M5639" s="184">
        <v>216.45323014804845</v>
      </c>
      <c r="N5639" s="184">
        <v>4.3690518636351171E-2</v>
      </c>
      <c r="O5639" s="184">
        <v>2.1817832752804366E-2</v>
      </c>
      <c r="P5639" s="184">
        <v>2.1817832752804366E-2</v>
      </c>
      <c r="Q5639" s="184">
        <v>0</v>
      </c>
    </row>
    <row r="5640" spans="1:17" x14ac:dyDescent="0.2">
      <c r="A5640" s="187" t="str">
        <f>B5640&amp;C5640&amp;D5640&amp;E5640</f>
        <v>201115A17EDU423</v>
      </c>
      <c r="B5640" s="184">
        <v>2011</v>
      </c>
      <c r="C5640" s="184" t="s">
        <v>0</v>
      </c>
      <c r="D5640" s="184" t="s">
        <v>15</v>
      </c>
      <c r="E5640" s="184">
        <v>23</v>
      </c>
      <c r="F5640" s="184">
        <v>6050</v>
      </c>
      <c r="G5640" s="184">
        <v>0</v>
      </c>
      <c r="H5640" s="184">
        <v>0.26314049586776861</v>
      </c>
      <c r="I5640" s="184">
        <v>0.26314049586776861</v>
      </c>
      <c r="J5640" s="184">
        <v>0.47388429752066114</v>
      </c>
      <c r="K5640" s="184">
        <v>0.47388429752066114</v>
      </c>
      <c r="L5640" s="184">
        <v>0.26297520661157026</v>
      </c>
      <c r="M5640" s="184">
        <v>330.1507537688442</v>
      </c>
      <c r="N5640" s="184">
        <v>0.21057851239669423</v>
      </c>
      <c r="O5640" s="184">
        <v>0.15785123966942149</v>
      </c>
      <c r="P5640" s="184">
        <v>0.15785123966942149</v>
      </c>
      <c r="Q5640" s="184">
        <v>0</v>
      </c>
    </row>
    <row r="5641" spans="1:17" x14ac:dyDescent="0.2">
      <c r="A5641" s="187" t="str">
        <f>B5641&amp;C5641&amp;D5641&amp;E5641</f>
        <v>201115A17EDU523</v>
      </c>
      <c r="B5641" s="184">
        <v>2011</v>
      </c>
      <c r="C5641" s="184" t="s">
        <v>0</v>
      </c>
      <c r="D5641" s="184" t="s">
        <v>17</v>
      </c>
      <c r="E5641" s="184">
        <v>23</v>
      </c>
      <c r="F5641" s="184">
        <v>319</v>
      </c>
      <c r="H5641" s="184">
        <v>0</v>
      </c>
      <c r="I5641" s="184">
        <v>0</v>
      </c>
      <c r="J5641" s="184">
        <v>0</v>
      </c>
      <c r="K5641" s="184">
        <v>0</v>
      </c>
      <c r="L5641" s="184">
        <v>1</v>
      </c>
      <c r="N5641" s="184">
        <v>0</v>
      </c>
      <c r="O5641" s="184">
        <v>0</v>
      </c>
      <c r="P5641" s="184">
        <v>0</v>
      </c>
      <c r="Q5641" s="184">
        <v>0</v>
      </c>
    </row>
    <row r="5642" spans="1:17" x14ac:dyDescent="0.2">
      <c r="A5642" s="187" t="str">
        <f>B5642&amp;C5642&amp;D5642&amp;E5642</f>
        <v>201115A29EDU123</v>
      </c>
      <c r="B5642" s="184">
        <v>2011</v>
      </c>
      <c r="C5642" s="184" t="s">
        <v>3</v>
      </c>
      <c r="D5642" s="184" t="s">
        <v>9</v>
      </c>
      <c r="E5642" s="184">
        <v>23</v>
      </c>
      <c r="F5642" s="184">
        <v>225109</v>
      </c>
      <c r="G5642" s="184">
        <v>0.12434574547629729</v>
      </c>
      <c r="H5642" s="184">
        <v>0.53470096708705561</v>
      </c>
      <c r="I5642" s="184">
        <v>0.46821317672771856</v>
      </c>
      <c r="J5642" s="184">
        <v>0.21073790919065874</v>
      </c>
      <c r="K5642" s="184">
        <v>0.26591562309814354</v>
      </c>
      <c r="L5642" s="184">
        <v>0.319618495928639</v>
      </c>
      <c r="M5642" s="184">
        <v>499.90048872682843</v>
      </c>
      <c r="N5642" s="184">
        <v>0.20819876329018194</v>
      </c>
      <c r="O5642" s="184">
        <v>6.2311490724676365E-2</v>
      </c>
      <c r="P5642" s="184">
        <v>6.0896837047911385E-2</v>
      </c>
      <c r="Q5642" s="184">
        <v>1.4146536767649807E-3</v>
      </c>
    </row>
    <row r="5643" spans="1:17" x14ac:dyDescent="0.2">
      <c r="A5643" s="187" t="str">
        <f>B5643&amp;C5643&amp;D5643&amp;E5643</f>
        <v>201115A29EDU223</v>
      </c>
      <c r="B5643" s="184">
        <v>2011</v>
      </c>
      <c r="C5643" s="184" t="s">
        <v>3</v>
      </c>
      <c r="D5643" s="184" t="s">
        <v>11</v>
      </c>
      <c r="E5643" s="184">
        <v>23</v>
      </c>
      <c r="F5643" s="184">
        <v>138187</v>
      </c>
      <c r="G5643" s="184">
        <v>0.14411881676929195</v>
      </c>
      <c r="H5643" s="184">
        <v>0.52768350134238384</v>
      </c>
      <c r="I5643" s="184">
        <v>0.45163437950024243</v>
      </c>
      <c r="J5643" s="184">
        <v>0.18205040995173208</v>
      </c>
      <c r="K5643" s="184">
        <v>0.23044135844905816</v>
      </c>
      <c r="L5643" s="184">
        <v>0.39859031602104394</v>
      </c>
      <c r="M5643" s="184">
        <v>555.88103409201278</v>
      </c>
      <c r="N5643" s="184">
        <v>0.23272811480095812</v>
      </c>
      <c r="O5643" s="184">
        <v>8.5275749527813763E-2</v>
      </c>
      <c r="P5643" s="184">
        <v>8.296728346371221E-2</v>
      </c>
      <c r="Q5643" s="184">
        <v>2.3084660641015434E-3</v>
      </c>
    </row>
    <row r="5644" spans="1:17" x14ac:dyDescent="0.2">
      <c r="A5644" s="187" t="str">
        <f>B5644&amp;C5644&amp;D5644&amp;E5644</f>
        <v>201115A29EDU323</v>
      </c>
      <c r="B5644" s="184">
        <v>2011</v>
      </c>
      <c r="C5644" s="184" t="s">
        <v>3</v>
      </c>
      <c r="D5644" s="184" t="s">
        <v>13</v>
      </c>
      <c r="E5644" s="184">
        <v>23</v>
      </c>
      <c r="F5644" s="184">
        <v>172570</v>
      </c>
      <c r="G5644" s="184">
        <v>0.15916200830811836</v>
      </c>
      <c r="H5644" s="184">
        <v>0.45196731761024511</v>
      </c>
      <c r="I5644" s="184">
        <v>0.38003129164976529</v>
      </c>
      <c r="J5644" s="184">
        <v>9.4077765544416755E-2</v>
      </c>
      <c r="K5644" s="184">
        <v>0.12359622182302833</v>
      </c>
      <c r="L5644" s="184">
        <v>0.65133568986498236</v>
      </c>
      <c r="M5644" s="184">
        <v>508.94701822795781</v>
      </c>
      <c r="N5644" s="184">
        <v>0.14942921712928087</v>
      </c>
      <c r="O5644" s="184">
        <v>5.1637016862722374E-2</v>
      </c>
      <c r="P5644" s="184">
        <v>4.9794286376542853E-2</v>
      </c>
      <c r="Q5644" s="184">
        <v>1.8427304861795214E-3</v>
      </c>
    </row>
    <row r="5645" spans="1:17" x14ac:dyDescent="0.2">
      <c r="A5645" s="187" t="str">
        <f>B5645&amp;C5645&amp;D5645&amp;E5645</f>
        <v>201115A29EDU423</v>
      </c>
      <c r="B5645" s="184">
        <v>2011</v>
      </c>
      <c r="C5645" s="184" t="s">
        <v>3</v>
      </c>
      <c r="D5645" s="184" t="s">
        <v>15</v>
      </c>
      <c r="E5645" s="184">
        <v>23</v>
      </c>
      <c r="F5645" s="184">
        <v>356001</v>
      </c>
      <c r="G5645" s="184">
        <v>0.10331946317436737</v>
      </c>
      <c r="H5645" s="184">
        <v>0.77902590161263596</v>
      </c>
      <c r="I5645" s="184">
        <v>0.6985373636590908</v>
      </c>
      <c r="J5645" s="184">
        <v>0.19322417633658331</v>
      </c>
      <c r="K5645" s="184">
        <v>0.26656104898581745</v>
      </c>
      <c r="L5645" s="184">
        <v>7.9609326940092859E-2</v>
      </c>
      <c r="M5645" s="184">
        <v>707.42824334248996</v>
      </c>
      <c r="N5645" s="184">
        <v>0.24011998964442094</v>
      </c>
      <c r="O5645" s="184">
        <v>6.4516946004660014E-2</v>
      </c>
      <c r="P5645" s="184">
        <v>6.0934703571549169E-2</v>
      </c>
      <c r="Q5645" s="184">
        <v>3.5822424331108387E-3</v>
      </c>
    </row>
    <row r="5646" spans="1:17" x14ac:dyDescent="0.2">
      <c r="A5646" s="187" t="str">
        <f>B5646&amp;C5646&amp;D5646&amp;E5646</f>
        <v>201115A29EDU523</v>
      </c>
      <c r="B5646" s="184">
        <v>2011</v>
      </c>
      <c r="C5646" s="184" t="s">
        <v>3</v>
      </c>
      <c r="D5646" s="184" t="s">
        <v>17</v>
      </c>
      <c r="E5646" s="184">
        <v>23</v>
      </c>
      <c r="F5646" s="184">
        <v>129619</v>
      </c>
      <c r="G5646" s="184">
        <v>8.2189865794907085E-2</v>
      </c>
      <c r="H5646" s="184">
        <v>0.71742568604911316</v>
      </c>
      <c r="I5646" s="184">
        <v>0.65846056519491736</v>
      </c>
      <c r="J5646" s="184">
        <v>6.1441609640561952E-2</v>
      </c>
      <c r="K5646" s="184">
        <v>8.8474683495475201E-2</v>
      </c>
      <c r="L5646" s="184">
        <v>0.6191221965915491</v>
      </c>
      <c r="M5646" s="184">
        <v>1207.7858543569014</v>
      </c>
      <c r="N5646" s="184">
        <v>0.2776444811331672</v>
      </c>
      <c r="O5646" s="184">
        <v>4.1776282798046585E-2</v>
      </c>
      <c r="P5646" s="184">
        <v>3.6869594735339725E-2</v>
      </c>
      <c r="Q5646" s="184">
        <v>4.9066880627068564E-3</v>
      </c>
    </row>
    <row r="5647" spans="1:17" x14ac:dyDescent="0.2">
      <c r="A5647" s="187" t="str">
        <f>B5647&amp;C5647&amp;D5647&amp;E5647</f>
        <v>201118A24EDU123</v>
      </c>
      <c r="B5647" s="184">
        <v>2011</v>
      </c>
      <c r="C5647" s="184" t="s">
        <v>1</v>
      </c>
      <c r="D5647" s="184" t="s">
        <v>9</v>
      </c>
      <c r="E5647" s="184">
        <v>23</v>
      </c>
      <c r="F5647" s="184">
        <v>81843</v>
      </c>
      <c r="G5647" s="184">
        <v>0.14045548362058322</v>
      </c>
      <c r="H5647" s="184">
        <v>0.69263101303715646</v>
      </c>
      <c r="I5647" s="184">
        <v>0.59534718913040818</v>
      </c>
      <c r="J5647" s="184">
        <v>0.22570042642620627</v>
      </c>
      <c r="K5647" s="184">
        <v>0.31520105567977713</v>
      </c>
      <c r="L5647" s="184">
        <v>0.13613870459294014</v>
      </c>
      <c r="M5647" s="184">
        <v>498.66894027616036</v>
      </c>
      <c r="N5647" s="184">
        <v>0.27227740918588028</v>
      </c>
      <c r="O5647" s="184">
        <v>8.9451755189814644E-2</v>
      </c>
      <c r="P5647" s="184">
        <v>8.9451755189814644E-2</v>
      </c>
      <c r="Q5647" s="184">
        <v>0</v>
      </c>
    </row>
    <row r="5648" spans="1:17" x14ac:dyDescent="0.2">
      <c r="A5648" s="187" t="str">
        <f>B5648&amp;C5648&amp;D5648&amp;E5648</f>
        <v>201118A24EDU223</v>
      </c>
      <c r="B5648" s="184">
        <v>2011</v>
      </c>
      <c r="C5648" s="184" t="s">
        <v>1</v>
      </c>
      <c r="D5648" s="184" t="s">
        <v>11</v>
      </c>
      <c r="E5648" s="184">
        <v>23</v>
      </c>
      <c r="F5648" s="184">
        <v>57627</v>
      </c>
      <c r="G5648" s="184">
        <v>0.16672636596588875</v>
      </c>
      <c r="H5648" s="184">
        <v>0.62979159074739266</v>
      </c>
      <c r="I5648" s="184">
        <v>0.52478872750620364</v>
      </c>
      <c r="J5648" s="184">
        <v>0.24311520641366027</v>
      </c>
      <c r="K5648" s="184">
        <v>0.3260103770801881</v>
      </c>
      <c r="L5648" s="184">
        <v>0.23209606608013605</v>
      </c>
      <c r="M5648" s="184">
        <v>578.66407644997025</v>
      </c>
      <c r="N5648" s="184">
        <v>0.26511878112690235</v>
      </c>
      <c r="O5648" s="184">
        <v>8.2843111735818278E-2</v>
      </c>
      <c r="P5648" s="184">
        <v>8.2843111735818278E-2</v>
      </c>
      <c r="Q5648" s="184">
        <v>0</v>
      </c>
    </row>
    <row r="5649" spans="1:17" x14ac:dyDescent="0.2">
      <c r="A5649" s="187" t="str">
        <f>B5649&amp;C5649&amp;D5649&amp;E5649</f>
        <v>201118A24EDU323</v>
      </c>
      <c r="B5649" s="184">
        <v>2011</v>
      </c>
      <c r="C5649" s="184" t="s">
        <v>1</v>
      </c>
      <c r="D5649" s="184" t="s">
        <v>13</v>
      </c>
      <c r="E5649" s="184">
        <v>23</v>
      </c>
      <c r="F5649" s="184">
        <v>77682</v>
      </c>
      <c r="G5649" s="184">
        <v>0.15338707988692282</v>
      </c>
      <c r="H5649" s="184">
        <v>0.61474987770654721</v>
      </c>
      <c r="I5649" s="184">
        <v>0.520455189104297</v>
      </c>
      <c r="J5649" s="184">
        <v>0.11063051929661954</v>
      </c>
      <c r="K5649" s="184">
        <v>0.15983110630519295</v>
      </c>
      <c r="L5649" s="184">
        <v>0.55326845343837694</v>
      </c>
      <c r="M5649" s="184">
        <v>530.47535086385972</v>
      </c>
      <c r="N5649" s="184">
        <v>0.20484796992868362</v>
      </c>
      <c r="O5649" s="184">
        <v>6.1442805283077162E-2</v>
      </c>
      <c r="P5649" s="184">
        <v>5.7349192863211558E-2</v>
      </c>
      <c r="Q5649" s="184">
        <v>4.0936124198656058E-3</v>
      </c>
    </row>
    <row r="5650" spans="1:17" x14ac:dyDescent="0.2">
      <c r="A5650" s="187" t="str">
        <f>B5650&amp;C5650&amp;D5650&amp;E5650</f>
        <v>201118A24EDU423</v>
      </c>
      <c r="B5650" s="184">
        <v>2011</v>
      </c>
      <c r="C5650" s="184" t="s">
        <v>1</v>
      </c>
      <c r="D5650" s="184" t="s">
        <v>15</v>
      </c>
      <c r="E5650" s="184">
        <v>23</v>
      </c>
      <c r="F5650" s="184">
        <v>195836</v>
      </c>
      <c r="G5650" s="184">
        <v>0.13762546098045308</v>
      </c>
      <c r="H5650" s="184">
        <v>0.75601013092587677</v>
      </c>
      <c r="I5650" s="184">
        <v>0.65196388815131023</v>
      </c>
      <c r="J5650" s="184">
        <v>0.20329765722339099</v>
      </c>
      <c r="K5650" s="184">
        <v>0.29759084131620334</v>
      </c>
      <c r="L5650" s="184">
        <v>0.11546395963969852</v>
      </c>
      <c r="M5650" s="184">
        <v>619.59716783355088</v>
      </c>
      <c r="N5650" s="184">
        <v>0.22017018529808041</v>
      </c>
      <c r="O5650" s="184">
        <v>3.2628240923365387E-2</v>
      </c>
      <c r="P5650" s="184">
        <v>3.2628240923365387E-2</v>
      </c>
      <c r="Q5650" s="184">
        <v>0</v>
      </c>
    </row>
    <row r="5651" spans="1:17" x14ac:dyDescent="0.2">
      <c r="A5651" s="187" t="str">
        <f>B5651&amp;C5651&amp;D5651&amp;E5651</f>
        <v>201118A24EDU523</v>
      </c>
      <c r="B5651" s="184">
        <v>2011</v>
      </c>
      <c r="C5651" s="184" t="s">
        <v>1</v>
      </c>
      <c r="D5651" s="184" t="s">
        <v>17</v>
      </c>
      <c r="E5651" s="184">
        <v>23</v>
      </c>
      <c r="F5651" s="184">
        <v>66880</v>
      </c>
      <c r="G5651" s="184">
        <v>9.928330017498023E-2</v>
      </c>
      <c r="H5651" s="184">
        <v>0.62378887559808616</v>
      </c>
      <c r="I5651" s="184">
        <v>0.5618570574162679</v>
      </c>
      <c r="J5651" s="184">
        <v>4.7637559808612437E-2</v>
      </c>
      <c r="K5651" s="184">
        <v>6.6701555023923442E-2</v>
      </c>
      <c r="L5651" s="184">
        <v>0.81900418660287078</v>
      </c>
      <c r="M5651" s="184">
        <v>851.0408234473133</v>
      </c>
      <c r="N5651" s="184">
        <v>0.24760765550239233</v>
      </c>
      <c r="O5651" s="184">
        <v>1.903409090909091E-2</v>
      </c>
      <c r="P5651" s="184">
        <v>1.4279306220095694E-2</v>
      </c>
      <c r="Q5651" s="184">
        <v>4.7547846889952157E-3</v>
      </c>
    </row>
    <row r="5652" spans="1:17" x14ac:dyDescent="0.2">
      <c r="A5652" s="187" t="str">
        <f>B5652&amp;C5652&amp;D5652&amp;E5652</f>
        <v>201125A29EDU123</v>
      </c>
      <c r="B5652" s="184">
        <v>2011</v>
      </c>
      <c r="C5652" s="184" t="s">
        <v>2</v>
      </c>
      <c r="D5652" s="184" t="s">
        <v>9</v>
      </c>
      <c r="E5652" s="184">
        <v>23</v>
      </c>
      <c r="F5652" s="184">
        <v>67808</v>
      </c>
      <c r="G5652" s="184">
        <v>8.003182846134517E-2</v>
      </c>
      <c r="H5652" s="184">
        <v>0.70428268050967435</v>
      </c>
      <c r="I5652" s="184">
        <v>0.6479176498348278</v>
      </c>
      <c r="J5652" s="184">
        <v>0.27225401132609722</v>
      </c>
      <c r="K5652" s="184">
        <v>0.32392932987258138</v>
      </c>
      <c r="L5652" s="184">
        <v>3.7547192071731947E-2</v>
      </c>
      <c r="M5652" s="184">
        <v>560.04388400782989</v>
      </c>
      <c r="N5652" s="184">
        <v>0.26417638429966367</v>
      </c>
      <c r="O5652" s="184">
        <v>7.073745351094253E-2</v>
      </c>
      <c r="P5652" s="184">
        <v>6.6025574538072868E-2</v>
      </c>
      <c r="Q5652" s="184">
        <v>4.711878972869653E-3</v>
      </c>
    </row>
    <row r="5653" spans="1:17" x14ac:dyDescent="0.2">
      <c r="A5653" s="187" t="str">
        <f>B5653&amp;C5653&amp;D5653&amp;E5653</f>
        <v>201125A29EDU223</v>
      </c>
      <c r="B5653" s="184">
        <v>2011</v>
      </c>
      <c r="C5653" s="184" t="s">
        <v>2</v>
      </c>
      <c r="D5653" s="184" t="s">
        <v>11</v>
      </c>
      <c r="E5653" s="184">
        <v>23</v>
      </c>
      <c r="F5653" s="184">
        <v>35671</v>
      </c>
      <c r="G5653" s="184">
        <v>7.0589539007092195E-2</v>
      </c>
      <c r="H5653" s="184">
        <v>0.75893583022623423</v>
      </c>
      <c r="I5653" s="184">
        <v>0.70536289983459954</v>
      </c>
      <c r="J5653" s="184">
        <v>0.2410641697737658</v>
      </c>
      <c r="K5653" s="184">
        <v>0.2856942614448712</v>
      </c>
      <c r="L5653" s="184">
        <v>2.6800482184407504E-2</v>
      </c>
      <c r="M5653" s="184">
        <v>589.70507645259943</v>
      </c>
      <c r="N5653" s="184">
        <v>0.36612374197527403</v>
      </c>
      <c r="O5653" s="184">
        <v>0.17866053657032324</v>
      </c>
      <c r="P5653" s="184">
        <v>0.16971769784979396</v>
      </c>
      <c r="Q5653" s="184">
        <v>8.9428387205292819E-3</v>
      </c>
    </row>
    <row r="5654" spans="1:17" x14ac:dyDescent="0.2">
      <c r="A5654" s="187" t="str">
        <f>B5654&amp;C5654&amp;D5654&amp;E5654</f>
        <v>201125A29EDU323</v>
      </c>
      <c r="B5654" s="184">
        <v>2011</v>
      </c>
      <c r="C5654" s="184" t="s">
        <v>2</v>
      </c>
      <c r="D5654" s="184" t="s">
        <v>13</v>
      </c>
      <c r="E5654" s="184">
        <v>23</v>
      </c>
      <c r="F5654" s="184">
        <v>21966</v>
      </c>
      <c r="G5654" s="184">
        <v>7.2652501713502404E-2</v>
      </c>
      <c r="H5654" s="184">
        <v>0.79704998634252933</v>
      </c>
      <c r="I5654" s="184">
        <v>0.7391423108440317</v>
      </c>
      <c r="J5654" s="184">
        <v>0.18847309478284621</v>
      </c>
      <c r="K5654" s="184">
        <v>0.24638077028134389</v>
      </c>
      <c r="L5654" s="184">
        <v>4.3476281525994719E-2</v>
      </c>
      <c r="M5654" s="184">
        <v>617.22893569844791</v>
      </c>
      <c r="N5654" s="184">
        <v>0.30447054538832741</v>
      </c>
      <c r="O5654" s="184">
        <v>0.11595192570335974</v>
      </c>
      <c r="P5654" s="184">
        <v>0.11595192570335974</v>
      </c>
      <c r="Q5654" s="184">
        <v>0</v>
      </c>
    </row>
    <row r="5655" spans="1:17" x14ac:dyDescent="0.2">
      <c r="A5655" s="187" t="str">
        <f>B5655&amp;C5655&amp;D5655&amp;E5655</f>
        <v>201125A29EDU423</v>
      </c>
      <c r="B5655" s="184">
        <v>2011</v>
      </c>
      <c r="C5655" s="184" t="s">
        <v>2</v>
      </c>
      <c r="D5655" s="184" t="s">
        <v>15</v>
      </c>
      <c r="E5655" s="184">
        <v>23</v>
      </c>
      <c r="F5655" s="184">
        <v>154115</v>
      </c>
      <c r="G5655" s="184">
        <v>6.4829897876072934E-2</v>
      </c>
      <c r="H5655" s="184">
        <v>0.8285241540408137</v>
      </c>
      <c r="I5655" s="184">
        <v>0.77481101774648797</v>
      </c>
      <c r="J5655" s="184">
        <v>0.16940596307951855</v>
      </c>
      <c r="K5655" s="184">
        <v>0.21899231093663823</v>
      </c>
      <c r="L5655" s="184">
        <v>2.6850079486098043E-2</v>
      </c>
      <c r="M5655" s="184">
        <v>806.22535330170365</v>
      </c>
      <c r="N5655" s="184">
        <v>0.26654770788047888</v>
      </c>
      <c r="O5655" s="184">
        <v>0.10124257859390715</v>
      </c>
      <c r="P5655" s="184">
        <v>9.2982513058430388E-2</v>
      </c>
      <c r="Q5655" s="184">
        <v>8.2600655354767537E-3</v>
      </c>
    </row>
    <row r="5656" spans="1:17" x14ac:dyDescent="0.2">
      <c r="A5656" s="187" t="str">
        <f>B5656&amp;C5656&amp;D5656&amp;E5656</f>
        <v>201125A29EDU523</v>
      </c>
      <c r="B5656" s="184">
        <v>2011</v>
      </c>
      <c r="C5656" s="184" t="s">
        <v>2</v>
      </c>
      <c r="D5656" s="184" t="s">
        <v>17</v>
      </c>
      <c r="E5656" s="184">
        <v>23</v>
      </c>
      <c r="F5656" s="184">
        <v>62420</v>
      </c>
      <c r="G5656" s="184">
        <v>6.8281551693873968E-2</v>
      </c>
      <c r="H5656" s="184">
        <v>0.82141941685357256</v>
      </c>
      <c r="I5656" s="184">
        <v>0.76533162447933356</v>
      </c>
      <c r="J5656" s="184">
        <v>7.6545978852931754E-2</v>
      </c>
      <c r="K5656" s="184">
        <v>0.11225568727971803</v>
      </c>
      <c r="L5656" s="184">
        <v>0.40301185517462351</v>
      </c>
      <c r="M5656" s="184">
        <v>1497.5969517912042</v>
      </c>
      <c r="N5656" s="184">
        <v>0.31124639538609422</v>
      </c>
      <c r="O5656" s="184">
        <v>6.635693687920538E-2</v>
      </c>
      <c r="P5656" s="184">
        <v>6.1262415892342201E-2</v>
      </c>
      <c r="Q5656" s="184">
        <v>5.0945209868631849E-3</v>
      </c>
    </row>
    <row r="5657" spans="1:17" x14ac:dyDescent="0.2">
      <c r="A5657" s="187" t="str">
        <f>B5657&amp;C5657&amp;D5657&amp;E5657</f>
        <v>201130EMAEDU123</v>
      </c>
      <c r="B5657" s="184">
        <v>2011</v>
      </c>
      <c r="C5657" s="184" t="s">
        <v>4</v>
      </c>
      <c r="D5657" s="184" t="s">
        <v>9</v>
      </c>
      <c r="E5657" s="184">
        <v>23</v>
      </c>
      <c r="F5657" s="184">
        <v>862961</v>
      </c>
      <c r="G5657" s="184">
        <v>2.7894319793143715E-2</v>
      </c>
      <c r="H5657" s="184">
        <v>0.55571456879279602</v>
      </c>
      <c r="I5657" s="184">
        <v>0.54021328889718079</v>
      </c>
      <c r="J5657" s="184">
        <v>0.44243946134298073</v>
      </c>
      <c r="K5657" s="184">
        <v>0.4575722425463028</v>
      </c>
      <c r="L5657" s="184">
        <v>6.6457232713876989E-3</v>
      </c>
      <c r="M5657" s="184">
        <v>604.94240400306467</v>
      </c>
      <c r="N5657" s="184">
        <v>0.29572959708035323</v>
      </c>
      <c r="O5657" s="184">
        <v>0.21039378409808596</v>
      </c>
      <c r="P5657" s="184">
        <v>0.20000559319308403</v>
      </c>
      <c r="Q5657" s="184">
        <v>1.0388190905001945E-2</v>
      </c>
    </row>
    <row r="5658" spans="1:17" x14ac:dyDescent="0.2">
      <c r="A5658" s="187" t="str">
        <f>B5658&amp;C5658&amp;D5658&amp;E5658</f>
        <v>201130EMAEDU223</v>
      </c>
      <c r="B5658" s="184">
        <v>2011</v>
      </c>
      <c r="C5658" s="184" t="s">
        <v>4</v>
      </c>
      <c r="D5658" s="184" t="s">
        <v>11</v>
      </c>
      <c r="E5658" s="184">
        <v>23</v>
      </c>
      <c r="F5658" s="184">
        <v>207629</v>
      </c>
      <c r="G5658" s="184">
        <v>3.2577024471107149E-2</v>
      </c>
      <c r="H5658" s="184">
        <v>0.65952732999725472</v>
      </c>
      <c r="I5658" s="184">
        <v>0.6380418920285702</v>
      </c>
      <c r="J5658" s="184">
        <v>0.33433672560191496</v>
      </c>
      <c r="K5658" s="184">
        <v>0.35582216357059948</v>
      </c>
      <c r="L5658" s="184">
        <v>1.8412649485380173E-2</v>
      </c>
      <c r="M5658" s="184">
        <v>841.54259846430068</v>
      </c>
      <c r="N5658" s="184">
        <v>0.33640761947026449</v>
      </c>
      <c r="O5658" s="184">
        <v>0.21963619875452822</v>
      </c>
      <c r="P5658" s="184">
        <v>0.20120012927437522</v>
      </c>
      <c r="Q5658" s="184">
        <v>1.8436069480153007E-2</v>
      </c>
    </row>
    <row r="5659" spans="1:17" x14ac:dyDescent="0.2">
      <c r="A5659" s="187" t="str">
        <f>B5659&amp;C5659&amp;D5659&amp;E5659</f>
        <v>201130EMAEDU323</v>
      </c>
      <c r="B5659" s="184">
        <v>2011</v>
      </c>
      <c r="C5659" s="184" t="s">
        <v>4</v>
      </c>
      <c r="D5659" s="184" t="s">
        <v>13</v>
      </c>
      <c r="E5659" s="184">
        <v>23</v>
      </c>
      <c r="F5659" s="184">
        <v>62396</v>
      </c>
      <c r="G5659" s="184">
        <v>6.2020600482138942E-2</v>
      </c>
      <c r="H5659" s="184">
        <v>0.65816719020450032</v>
      </c>
      <c r="I5659" s="184">
        <v>0.61734726585037503</v>
      </c>
      <c r="J5659" s="184">
        <v>0.30610936598499905</v>
      </c>
      <c r="K5659" s="184">
        <v>0.33162382203987434</v>
      </c>
      <c r="L5659" s="184">
        <v>0.11225078530675044</v>
      </c>
      <c r="M5659" s="184">
        <v>987.35444465326066</v>
      </c>
      <c r="N5659" s="184">
        <v>0.32139880761587281</v>
      </c>
      <c r="O5659" s="184">
        <v>0.2296301044938778</v>
      </c>
      <c r="P5659" s="184">
        <v>0.18366561959099942</v>
      </c>
      <c r="Q5659" s="184">
        <v>4.596448490287839E-2</v>
      </c>
    </row>
    <row r="5660" spans="1:17" x14ac:dyDescent="0.2">
      <c r="A5660" s="187" t="str">
        <f>B5660&amp;C5660&amp;D5660&amp;E5660</f>
        <v>201130EMAEDU423</v>
      </c>
      <c r="B5660" s="184">
        <v>2011</v>
      </c>
      <c r="C5660" s="184" t="s">
        <v>4</v>
      </c>
      <c r="D5660" s="184" t="s">
        <v>15</v>
      </c>
      <c r="E5660" s="184">
        <v>23</v>
      </c>
      <c r="F5660" s="184">
        <v>484612</v>
      </c>
      <c r="G5660" s="184">
        <v>4.2403493488550166E-2</v>
      </c>
      <c r="H5660" s="184">
        <v>0.74377440096407021</v>
      </c>
      <c r="I5660" s="184">
        <v>0.71223576799583999</v>
      </c>
      <c r="J5660" s="184">
        <v>0.25491320891764957</v>
      </c>
      <c r="K5660" s="184">
        <v>0.28579564682673975</v>
      </c>
      <c r="L5660" s="184">
        <v>1.0511501985093229E-2</v>
      </c>
      <c r="M5660" s="184">
        <v>1274.5628489770208</v>
      </c>
      <c r="N5660" s="184">
        <v>0.33072885478655528</v>
      </c>
      <c r="O5660" s="184">
        <v>0.21370489826427749</v>
      </c>
      <c r="P5660" s="184">
        <v>0.18280837672983766</v>
      </c>
      <c r="Q5660" s="184">
        <v>3.0896521534439825E-2</v>
      </c>
    </row>
    <row r="5661" spans="1:17" x14ac:dyDescent="0.2">
      <c r="A5661" s="187" t="str">
        <f>B5661&amp;C5661&amp;D5661&amp;E5661</f>
        <v>201130EMAEDU523</v>
      </c>
      <c r="B5661" s="184">
        <v>2011</v>
      </c>
      <c r="C5661" s="184" t="s">
        <v>4</v>
      </c>
      <c r="D5661" s="184" t="s">
        <v>17</v>
      </c>
      <c r="E5661" s="184">
        <v>23</v>
      </c>
      <c r="F5661" s="184">
        <v>230232</v>
      </c>
      <c r="G5661" s="184">
        <v>2.5539245056920311E-2</v>
      </c>
      <c r="H5661" s="184">
        <v>0.81191146321970886</v>
      </c>
      <c r="I5661" s="184">
        <v>0.79117585739601792</v>
      </c>
      <c r="J5661" s="184">
        <v>0.17702578268876612</v>
      </c>
      <c r="K5661" s="184">
        <v>0.19223218318913096</v>
      </c>
      <c r="L5661" s="184">
        <v>0.13135445984919558</v>
      </c>
      <c r="M5661" s="184">
        <v>3148.8418388057007</v>
      </c>
      <c r="N5661" s="184">
        <v>0.25170697383508811</v>
      </c>
      <c r="O5661" s="184">
        <v>0.117550992042809</v>
      </c>
      <c r="P5661" s="184">
        <v>8.2985857743493513E-2</v>
      </c>
      <c r="Q5661" s="184">
        <v>3.4565134299315473E-2</v>
      </c>
    </row>
    <row r="5662" spans="1:17" x14ac:dyDescent="0.2">
      <c r="A5662" s="187" t="str">
        <f>B5662&amp;C5662&amp;D5662&amp;E5662</f>
        <v>201115A17EDU126</v>
      </c>
      <c r="B5662" s="184">
        <v>2011</v>
      </c>
      <c r="C5662" s="184" t="s">
        <v>0</v>
      </c>
      <c r="D5662" s="184" t="s">
        <v>9</v>
      </c>
      <c r="E5662" s="184">
        <v>26</v>
      </c>
      <c r="F5662" s="184">
        <v>68493</v>
      </c>
      <c r="G5662" s="184">
        <v>0.39404416685255411</v>
      </c>
      <c r="H5662" s="184">
        <v>0.13090388798855357</v>
      </c>
      <c r="I5662" s="184">
        <v>7.9321974508343912E-2</v>
      </c>
      <c r="J5662" s="184">
        <v>0.16268815791394742</v>
      </c>
      <c r="K5662" s="184">
        <v>0.17854379279634416</v>
      </c>
      <c r="L5662" s="184">
        <v>0.78177331990130383</v>
      </c>
      <c r="M5662" s="184">
        <v>294.86091225199425</v>
      </c>
      <c r="N5662" s="184">
        <v>5.9480530857167889E-2</v>
      </c>
      <c r="O5662" s="184">
        <v>1.5855634882396743E-2</v>
      </c>
      <c r="P5662" s="184">
        <v>1.5855634882396743E-2</v>
      </c>
      <c r="Q5662" s="184">
        <v>0</v>
      </c>
    </row>
    <row r="5663" spans="1:17" x14ac:dyDescent="0.2">
      <c r="A5663" s="187" t="str">
        <f>B5663&amp;C5663&amp;D5663&amp;E5663</f>
        <v>201115A17EDU226</v>
      </c>
      <c r="B5663" s="184">
        <v>2011</v>
      </c>
      <c r="C5663" s="184" t="s">
        <v>0</v>
      </c>
      <c r="D5663" s="184" t="s">
        <v>11</v>
      </c>
      <c r="E5663" s="184">
        <v>26</v>
      </c>
      <c r="F5663" s="184">
        <v>45945</v>
      </c>
      <c r="G5663" s="184">
        <v>0.33316989458200541</v>
      </c>
      <c r="H5663" s="184">
        <v>8.8780063118946567E-2</v>
      </c>
      <c r="I5663" s="184">
        <v>5.9201218848623352E-2</v>
      </c>
      <c r="J5663" s="184">
        <v>8.2816410926107309E-2</v>
      </c>
      <c r="K5663" s="184">
        <v>8.8714767656981178E-2</v>
      </c>
      <c r="L5663" s="184">
        <v>0.87576450103384484</v>
      </c>
      <c r="M5663" s="184">
        <v>455</v>
      </c>
      <c r="N5663" s="184">
        <v>4.7360975078898686E-2</v>
      </c>
      <c r="O5663" s="184">
        <v>1.7760365654587006E-2</v>
      </c>
      <c r="P5663" s="184">
        <v>1.7760365654587006E-2</v>
      </c>
      <c r="Q5663" s="184">
        <v>0</v>
      </c>
    </row>
    <row r="5664" spans="1:17" x14ac:dyDescent="0.2">
      <c r="A5664" s="187" t="str">
        <f>B5664&amp;C5664&amp;D5664&amp;E5664</f>
        <v>201115A17EDU326</v>
      </c>
      <c r="B5664" s="184">
        <v>2011</v>
      </c>
      <c r="C5664" s="184" t="s">
        <v>0</v>
      </c>
      <c r="D5664" s="184" t="s">
        <v>13</v>
      </c>
      <c r="E5664" s="184">
        <v>26</v>
      </c>
      <c r="F5664" s="184">
        <v>67682</v>
      </c>
      <c r="G5664" s="184">
        <v>0.51725450393301198</v>
      </c>
      <c r="H5664" s="184">
        <v>0.11645636949262729</v>
      </c>
      <c r="I5664" s="184">
        <v>5.6218787860878819E-2</v>
      </c>
      <c r="J5664" s="184">
        <v>4.0173162731597767E-2</v>
      </c>
      <c r="K5664" s="184">
        <v>4.4191956502467419E-2</v>
      </c>
      <c r="L5664" s="184">
        <v>0.94777045595579323</v>
      </c>
      <c r="M5664" s="184">
        <v>363.30932982917216</v>
      </c>
      <c r="N5664" s="184">
        <v>4.8181200319139507E-2</v>
      </c>
      <c r="O5664" s="184">
        <v>1.204160633551018E-2</v>
      </c>
      <c r="P5664" s="184">
        <v>1.204160633551018E-2</v>
      </c>
      <c r="Q5664" s="184">
        <v>0</v>
      </c>
    </row>
    <row r="5665" spans="1:17" x14ac:dyDescent="0.2">
      <c r="A5665" s="187" t="str">
        <f>B5665&amp;C5665&amp;D5665&amp;E5665</f>
        <v>201115A17EDU426</v>
      </c>
      <c r="B5665" s="184">
        <v>2011</v>
      </c>
      <c r="C5665" s="184" t="s">
        <v>0</v>
      </c>
      <c r="D5665" s="184" t="s">
        <v>15</v>
      </c>
      <c r="E5665" s="184">
        <v>26</v>
      </c>
      <c r="F5665" s="184">
        <v>11146</v>
      </c>
      <c r="G5665" s="184">
        <v>0.49981610886355277</v>
      </c>
      <c r="H5665" s="184">
        <v>0.24394401579041808</v>
      </c>
      <c r="I5665" s="184">
        <v>0.12201686703750224</v>
      </c>
      <c r="J5665" s="184">
        <v>0.63403911717207972</v>
      </c>
      <c r="K5665" s="184">
        <v>0.7559662659249955</v>
      </c>
      <c r="L5665" s="184">
        <v>0.12201686703750224</v>
      </c>
      <c r="M5665" s="184">
        <v>857.6</v>
      </c>
      <c r="N5665" s="184">
        <v>7.321012022250134E-2</v>
      </c>
      <c r="O5665" s="184">
        <v>4.8806746815000898E-2</v>
      </c>
      <c r="P5665" s="184">
        <v>4.8806746815000898E-2</v>
      </c>
      <c r="Q5665" s="184">
        <v>0</v>
      </c>
    </row>
    <row r="5666" spans="1:17" x14ac:dyDescent="0.2">
      <c r="A5666" s="187" t="str">
        <f>B5666&amp;C5666&amp;D5666&amp;E5666</f>
        <v>201115A17EDU526</v>
      </c>
      <c r="B5666" s="184">
        <v>2011</v>
      </c>
      <c r="C5666" s="184" t="s">
        <v>0</v>
      </c>
      <c r="D5666" s="184" t="s">
        <v>17</v>
      </c>
      <c r="E5666" s="184">
        <v>26</v>
      </c>
      <c r="F5666" s="184">
        <v>544</v>
      </c>
      <c r="G5666" s="184">
        <v>0</v>
      </c>
      <c r="H5666" s="184">
        <v>0.5</v>
      </c>
      <c r="I5666" s="184">
        <v>0.5</v>
      </c>
      <c r="J5666" s="184">
        <v>0.5</v>
      </c>
      <c r="K5666" s="184">
        <v>0.5</v>
      </c>
      <c r="L5666" s="184">
        <v>0.5</v>
      </c>
      <c r="M5666" s="184">
        <v>650</v>
      </c>
      <c r="N5666" s="184">
        <v>0.5</v>
      </c>
      <c r="O5666" s="184">
        <v>0</v>
      </c>
      <c r="P5666" s="184">
        <v>0</v>
      </c>
      <c r="Q5666" s="184">
        <v>0</v>
      </c>
    </row>
    <row r="5667" spans="1:17" x14ac:dyDescent="0.2">
      <c r="A5667" s="187" t="str">
        <f>B5667&amp;C5667&amp;D5667&amp;E5667</f>
        <v>201115A29EDU126</v>
      </c>
      <c r="B5667" s="184">
        <v>2011</v>
      </c>
      <c r="C5667" s="184" t="s">
        <v>3</v>
      </c>
      <c r="D5667" s="184" t="s">
        <v>9</v>
      </c>
      <c r="E5667" s="184">
        <v>26</v>
      </c>
      <c r="F5667" s="184">
        <v>211207</v>
      </c>
      <c r="G5667" s="184">
        <v>0.21832978240368831</v>
      </c>
      <c r="H5667" s="184">
        <v>0.40667686203582265</v>
      </c>
      <c r="I5667" s="184">
        <v>0.31788719123892673</v>
      </c>
      <c r="J5667" s="184">
        <v>0.29731495641716421</v>
      </c>
      <c r="K5667" s="184">
        <v>0.36036210921039546</v>
      </c>
      <c r="L5667" s="184">
        <v>0.36421141344747099</v>
      </c>
      <c r="M5667" s="184">
        <v>548.1397657718444</v>
      </c>
      <c r="N5667" s="184">
        <v>0.16902825840323171</v>
      </c>
      <c r="O5667" s="184">
        <v>6.3238442441245019E-2</v>
      </c>
      <c r="P5667" s="184">
        <v>6.3238442441245019E-2</v>
      </c>
      <c r="Q5667" s="184">
        <v>0</v>
      </c>
    </row>
    <row r="5668" spans="1:17" x14ac:dyDescent="0.2">
      <c r="A5668" s="187" t="str">
        <f>B5668&amp;C5668&amp;D5668&amp;E5668</f>
        <v>201115A29EDU226</v>
      </c>
      <c r="B5668" s="184">
        <v>2011</v>
      </c>
      <c r="C5668" s="184" t="s">
        <v>3</v>
      </c>
      <c r="D5668" s="184" t="s">
        <v>11</v>
      </c>
      <c r="E5668" s="184">
        <v>26</v>
      </c>
      <c r="F5668" s="184">
        <v>119608</v>
      </c>
      <c r="G5668" s="184">
        <v>0.20879231935320869</v>
      </c>
      <c r="H5668" s="184">
        <v>0.41364290014045885</v>
      </c>
      <c r="I5668" s="184">
        <v>0.32727743963614475</v>
      </c>
      <c r="J5668" s="184">
        <v>0.20678382716875127</v>
      </c>
      <c r="K5668" s="184">
        <v>0.27041669453548256</v>
      </c>
      <c r="L5668" s="184">
        <v>0.44548859608052971</v>
      </c>
      <c r="M5668" s="184">
        <v>643.35501032911679</v>
      </c>
      <c r="N5668" s="184">
        <v>0.17317490111952805</v>
      </c>
      <c r="O5668" s="184">
        <v>6.8353221157069113E-2</v>
      </c>
      <c r="P5668" s="184">
        <v>6.6073942481732248E-2</v>
      </c>
      <c r="Q5668" s="184">
        <v>2.2792786753368642E-3</v>
      </c>
    </row>
    <row r="5669" spans="1:17" x14ac:dyDescent="0.2">
      <c r="A5669" s="187" t="str">
        <f>B5669&amp;C5669&amp;D5669&amp;E5669</f>
        <v>201115A29EDU326</v>
      </c>
      <c r="B5669" s="184">
        <v>2011</v>
      </c>
      <c r="C5669" s="184" t="s">
        <v>3</v>
      </c>
      <c r="D5669" s="184" t="s">
        <v>13</v>
      </c>
      <c r="E5669" s="184">
        <v>26</v>
      </c>
      <c r="F5669" s="184">
        <v>142435</v>
      </c>
      <c r="G5669" s="184">
        <v>0.31252035635597281</v>
      </c>
      <c r="H5669" s="184">
        <v>0.36644785340681713</v>
      </c>
      <c r="I5669" s="184">
        <v>0.25192543967423736</v>
      </c>
      <c r="J5669" s="184">
        <v>8.0169902060589035E-2</v>
      </c>
      <c r="K5669" s="184">
        <v>0.12979253694667744</v>
      </c>
      <c r="L5669" s="184">
        <v>0.73278337487274903</v>
      </c>
      <c r="M5669" s="184">
        <v>570.66018822231081</v>
      </c>
      <c r="N5669" s="184">
        <v>0.13957921540766585</v>
      </c>
      <c r="O5669" s="184">
        <v>3.250494151080098E-2</v>
      </c>
      <c r="P5669" s="184">
        <v>3.250494151080098E-2</v>
      </c>
      <c r="Q5669" s="184">
        <v>0</v>
      </c>
    </row>
    <row r="5670" spans="1:17" x14ac:dyDescent="0.2">
      <c r="A5670" s="187" t="str">
        <f>B5670&amp;C5670&amp;D5670&amp;E5670</f>
        <v>201115A29EDU426</v>
      </c>
      <c r="B5670" s="184">
        <v>2011</v>
      </c>
      <c r="C5670" s="184" t="s">
        <v>3</v>
      </c>
      <c r="D5670" s="184" t="s">
        <v>15</v>
      </c>
      <c r="E5670" s="184">
        <v>26</v>
      </c>
      <c r="F5670" s="184">
        <v>340336</v>
      </c>
      <c r="G5670" s="184">
        <v>0.15459799704372956</v>
      </c>
      <c r="H5670" s="184">
        <v>0.70766536599125573</v>
      </c>
      <c r="I5670" s="184">
        <v>0.59826171783178972</v>
      </c>
      <c r="J5670" s="184">
        <v>0.26197346152037987</v>
      </c>
      <c r="K5670" s="184">
        <v>0.36338794602980584</v>
      </c>
      <c r="L5670" s="184">
        <v>6.7909360161722526E-2</v>
      </c>
      <c r="M5670" s="184">
        <v>753.16954456858923</v>
      </c>
      <c r="N5670" s="184">
        <v>0.21168492313478446</v>
      </c>
      <c r="O5670" s="184">
        <v>4.6327746697381413E-2</v>
      </c>
      <c r="P5670" s="184">
        <v>4.3935992666071177E-2</v>
      </c>
      <c r="Q5670" s="184">
        <v>2.3917540313102346E-3</v>
      </c>
    </row>
    <row r="5671" spans="1:17" x14ac:dyDescent="0.2">
      <c r="A5671" s="187" t="str">
        <f>B5671&amp;C5671&amp;D5671&amp;E5671</f>
        <v>201115A29EDU526</v>
      </c>
      <c r="B5671" s="184">
        <v>2011</v>
      </c>
      <c r="C5671" s="184" t="s">
        <v>3</v>
      </c>
      <c r="D5671" s="184" t="s">
        <v>17</v>
      </c>
      <c r="E5671" s="184">
        <v>26</v>
      </c>
      <c r="F5671" s="184">
        <v>127498</v>
      </c>
      <c r="G5671" s="184">
        <v>0.19118617660106252</v>
      </c>
      <c r="H5671" s="184">
        <v>0.72489764545326196</v>
      </c>
      <c r="I5671" s="184">
        <v>0.58630723619194025</v>
      </c>
      <c r="J5671" s="184">
        <v>5.9702897300349812E-2</v>
      </c>
      <c r="K5671" s="184">
        <v>0.11087232740905739</v>
      </c>
      <c r="L5671" s="184">
        <v>0.59275439614739056</v>
      </c>
      <c r="M5671" s="184">
        <v>1532.9648744747333</v>
      </c>
      <c r="N5671" s="184">
        <v>0.23884296224254498</v>
      </c>
      <c r="O5671" s="184">
        <v>3.8384915841817129E-2</v>
      </c>
      <c r="P5671" s="184">
        <v>3.4126025506282451E-2</v>
      </c>
      <c r="Q5671" s="184">
        <v>4.2588903355346751E-3</v>
      </c>
    </row>
    <row r="5672" spans="1:17" x14ac:dyDescent="0.2">
      <c r="A5672" s="187" t="str">
        <f>B5672&amp;C5672&amp;D5672&amp;E5672</f>
        <v>201118A24EDU126</v>
      </c>
      <c r="B5672" s="184">
        <v>2011</v>
      </c>
      <c r="C5672" s="184" t="s">
        <v>1</v>
      </c>
      <c r="D5672" s="184" t="s">
        <v>9</v>
      </c>
      <c r="E5672" s="184">
        <v>26</v>
      </c>
      <c r="F5672" s="184">
        <v>83730</v>
      </c>
      <c r="G5672" s="184">
        <v>0.22216344882306269</v>
      </c>
      <c r="H5672" s="184">
        <v>0.4967275767347426</v>
      </c>
      <c r="I5672" s="184">
        <v>0.38637286516182967</v>
      </c>
      <c r="J5672" s="184">
        <v>0.35717186193717904</v>
      </c>
      <c r="K5672" s="184">
        <v>0.43831362713483818</v>
      </c>
      <c r="L5672" s="184">
        <v>0.2434969544965962</v>
      </c>
      <c r="M5672" s="184">
        <v>551.3813862455288</v>
      </c>
      <c r="N5672" s="184">
        <v>0.20263025028249945</v>
      </c>
      <c r="O5672" s="184">
        <v>6.5383598201620471E-2</v>
      </c>
      <c r="P5672" s="184">
        <v>6.5383598201620471E-2</v>
      </c>
      <c r="Q5672" s="184">
        <v>0</v>
      </c>
    </row>
    <row r="5673" spans="1:17" x14ac:dyDescent="0.2">
      <c r="A5673" s="187" t="str">
        <f>B5673&amp;C5673&amp;D5673&amp;E5673</f>
        <v>201118A24EDU226</v>
      </c>
      <c r="B5673" s="184">
        <v>2011</v>
      </c>
      <c r="C5673" s="184" t="s">
        <v>1</v>
      </c>
      <c r="D5673" s="184" t="s">
        <v>11</v>
      </c>
      <c r="E5673" s="184">
        <v>26</v>
      </c>
      <c r="F5673" s="184">
        <v>42404</v>
      </c>
      <c r="G5673" s="184">
        <v>0.22098643966291653</v>
      </c>
      <c r="H5673" s="184">
        <v>0.55129233091217811</v>
      </c>
      <c r="I5673" s="184">
        <v>0.42946420149042541</v>
      </c>
      <c r="J5673" s="184">
        <v>0.28204886331478163</v>
      </c>
      <c r="K5673" s="184">
        <v>0.37182812942175264</v>
      </c>
      <c r="L5673" s="184">
        <v>0.28204886331478163</v>
      </c>
      <c r="M5673" s="184">
        <v>614.67169310573615</v>
      </c>
      <c r="N5673" s="184">
        <v>0.21797471936609752</v>
      </c>
      <c r="O5673" s="184">
        <v>7.0512215828695407E-2</v>
      </c>
      <c r="P5673" s="184">
        <v>7.0512215828695407E-2</v>
      </c>
      <c r="Q5673" s="184">
        <v>0</v>
      </c>
    </row>
    <row r="5674" spans="1:17" x14ac:dyDescent="0.2">
      <c r="A5674" s="187" t="str">
        <f>B5674&amp;C5674&amp;D5674&amp;E5674</f>
        <v>201118A24EDU326</v>
      </c>
      <c r="B5674" s="184">
        <v>2011</v>
      </c>
      <c r="C5674" s="184" t="s">
        <v>1</v>
      </c>
      <c r="D5674" s="184" t="s">
        <v>13</v>
      </c>
      <c r="E5674" s="184">
        <v>26</v>
      </c>
      <c r="F5674" s="184">
        <v>52188</v>
      </c>
      <c r="G5674" s="184">
        <v>0.23367827551827278</v>
      </c>
      <c r="H5674" s="184">
        <v>0.55735034873917377</v>
      </c>
      <c r="I5674" s="184">
        <v>0.42710968038629571</v>
      </c>
      <c r="J5674" s="184">
        <v>7.8140568713114131E-2</v>
      </c>
      <c r="K5674" s="184">
        <v>0.11979765463324903</v>
      </c>
      <c r="L5674" s="184">
        <v>0.66666666666666663</v>
      </c>
      <c r="M5674" s="184">
        <v>567.78895408400854</v>
      </c>
      <c r="N5674" s="184">
        <v>0.22513290700362124</v>
      </c>
      <c r="O5674" s="184">
        <v>4.7114569689498419E-2</v>
      </c>
      <c r="P5674" s="184">
        <v>4.7114569689498419E-2</v>
      </c>
      <c r="Q5674" s="184">
        <v>0</v>
      </c>
    </row>
    <row r="5675" spans="1:17" x14ac:dyDescent="0.2">
      <c r="A5675" s="187" t="str">
        <f>B5675&amp;C5675&amp;D5675&amp;E5675</f>
        <v>201118A24EDU426</v>
      </c>
      <c r="B5675" s="184">
        <v>2011</v>
      </c>
      <c r="C5675" s="184" t="s">
        <v>1</v>
      </c>
      <c r="D5675" s="184" t="s">
        <v>15</v>
      </c>
      <c r="E5675" s="184">
        <v>26</v>
      </c>
      <c r="F5675" s="184">
        <v>179947</v>
      </c>
      <c r="G5675" s="184">
        <v>0.18774501235985916</v>
      </c>
      <c r="H5675" s="184">
        <v>0.66767992797879372</v>
      </c>
      <c r="I5675" s="184">
        <v>0.54232635164798526</v>
      </c>
      <c r="J5675" s="184">
        <v>0.28698450099195877</v>
      </c>
      <c r="K5675" s="184">
        <v>0.39873962889072895</v>
      </c>
      <c r="L5675" s="184">
        <v>8.9154028686224282E-2</v>
      </c>
      <c r="M5675" s="184">
        <v>693.76866136206718</v>
      </c>
      <c r="N5675" s="184">
        <v>0.18131449815779091</v>
      </c>
      <c r="O5675" s="184">
        <v>2.5685340683645742E-2</v>
      </c>
      <c r="P5675" s="184">
        <v>2.5685340683645742E-2</v>
      </c>
      <c r="Q5675" s="184">
        <v>0</v>
      </c>
    </row>
    <row r="5676" spans="1:17" x14ac:dyDescent="0.2">
      <c r="A5676" s="187" t="str">
        <f>B5676&amp;C5676&amp;D5676&amp;E5676</f>
        <v>201118A24EDU526</v>
      </c>
      <c r="B5676" s="184">
        <v>2011</v>
      </c>
      <c r="C5676" s="184" t="s">
        <v>1</v>
      </c>
      <c r="D5676" s="184" t="s">
        <v>17</v>
      </c>
      <c r="E5676" s="184">
        <v>26</v>
      </c>
      <c r="F5676" s="184">
        <v>64159</v>
      </c>
      <c r="G5676" s="184">
        <v>0.24112920058442913</v>
      </c>
      <c r="H5676" s="184">
        <v>0.59739085708941853</v>
      </c>
      <c r="I5676" s="184">
        <v>0.45334247728300003</v>
      </c>
      <c r="J5676" s="184">
        <v>3.8139621876899579E-2</v>
      </c>
      <c r="K5676" s="184">
        <v>6.7800308608301246E-2</v>
      </c>
      <c r="L5676" s="184">
        <v>0.77543290886703342</v>
      </c>
      <c r="M5676" s="184">
        <v>1008.4158063367746</v>
      </c>
      <c r="N5676" s="184">
        <v>0.21189544724824264</v>
      </c>
      <c r="O5676" s="184">
        <v>1.6957870290995807E-2</v>
      </c>
      <c r="P5676" s="184">
        <v>1.6957870290995807E-2</v>
      </c>
      <c r="Q5676" s="184">
        <v>0</v>
      </c>
    </row>
    <row r="5677" spans="1:17" x14ac:dyDescent="0.2">
      <c r="A5677" s="187" t="str">
        <f>B5677&amp;C5677&amp;D5677&amp;E5677</f>
        <v>201125A29EDU126</v>
      </c>
      <c r="B5677" s="184">
        <v>2011</v>
      </c>
      <c r="C5677" s="184" t="s">
        <v>2</v>
      </c>
      <c r="D5677" s="184" t="s">
        <v>9</v>
      </c>
      <c r="E5677" s="184">
        <v>26</v>
      </c>
      <c r="F5677" s="184">
        <v>58984</v>
      </c>
      <c r="G5677" s="184">
        <v>0.16923251075390536</v>
      </c>
      <c r="H5677" s="184">
        <v>0.59907771599077719</v>
      </c>
      <c r="I5677" s="184">
        <v>0.49769428997694293</v>
      </c>
      <c r="J5677" s="184">
        <v>0.3686762511867625</v>
      </c>
      <c r="K5677" s="184">
        <v>0.46083683710836837</v>
      </c>
      <c r="L5677" s="184">
        <v>5.0691713006917133E-2</v>
      </c>
      <c r="M5677" s="184">
        <v>589.3393810416967</v>
      </c>
      <c r="N5677" s="184">
        <v>0.24884714498847146</v>
      </c>
      <c r="O5677" s="184">
        <v>0.11523463990234641</v>
      </c>
      <c r="P5677" s="184">
        <v>0.11523463990234641</v>
      </c>
      <c r="Q5677" s="184">
        <v>0</v>
      </c>
    </row>
    <row r="5678" spans="1:17" x14ac:dyDescent="0.2">
      <c r="A5678" s="187" t="str">
        <f>B5678&amp;C5678&amp;D5678&amp;E5678</f>
        <v>201125A29EDU226</v>
      </c>
      <c r="B5678" s="184">
        <v>2011</v>
      </c>
      <c r="C5678" s="184" t="s">
        <v>2</v>
      </c>
      <c r="D5678" s="184" t="s">
        <v>11</v>
      </c>
      <c r="E5678" s="184">
        <v>26</v>
      </c>
      <c r="F5678" s="184">
        <v>31259</v>
      </c>
      <c r="G5678" s="184">
        <v>0.17280530450974158</v>
      </c>
      <c r="H5678" s="184">
        <v>0.70440513132217919</v>
      </c>
      <c r="I5678" s="184">
        <v>0.58268018810582556</v>
      </c>
      <c r="J5678" s="184">
        <v>0.28689337470808407</v>
      </c>
      <c r="K5678" s="184">
        <v>0.39991682395470107</v>
      </c>
      <c r="L5678" s="184">
        <v>3.4773985092293416E-2</v>
      </c>
      <c r="M5678" s="184">
        <v>692.84881927138963</v>
      </c>
      <c r="N5678" s="184">
        <v>0.29841546454964984</v>
      </c>
      <c r="O5678" s="184">
        <v>0.14041372188337045</v>
      </c>
      <c r="P5678" s="184">
        <v>0.13163584729079936</v>
      </c>
      <c r="Q5678" s="184">
        <v>8.7778745925710788E-3</v>
      </c>
    </row>
    <row r="5679" spans="1:17" x14ac:dyDescent="0.2">
      <c r="A5679" s="187" t="str">
        <f>B5679&amp;C5679&amp;D5679&amp;E5679</f>
        <v>201125A29EDU326</v>
      </c>
      <c r="B5679" s="184">
        <v>2011</v>
      </c>
      <c r="C5679" s="184" t="s">
        <v>2</v>
      </c>
      <c r="D5679" s="184" t="s">
        <v>13</v>
      </c>
      <c r="E5679" s="184">
        <v>26</v>
      </c>
      <c r="F5679" s="184">
        <v>22565</v>
      </c>
      <c r="G5679" s="184">
        <v>0.35715223959017472</v>
      </c>
      <c r="H5679" s="184">
        <v>0.67476179924662083</v>
      </c>
      <c r="I5679" s="184">
        <v>0.43376911145579439</v>
      </c>
      <c r="J5679" s="184">
        <v>0.20483048969643253</v>
      </c>
      <c r="K5679" s="184">
        <v>0.40966097939286505</v>
      </c>
      <c r="L5679" s="184">
        <v>0.24085973853312653</v>
      </c>
      <c r="M5679" s="184">
        <v>686.51784254971392</v>
      </c>
      <c r="N5679" s="184">
        <v>0.21688455572789719</v>
      </c>
      <c r="O5679" s="184">
        <v>6.027033015732329E-2</v>
      </c>
      <c r="P5679" s="184">
        <v>6.027033015732329E-2</v>
      </c>
      <c r="Q5679" s="184">
        <v>0</v>
      </c>
    </row>
    <row r="5680" spans="1:17" x14ac:dyDescent="0.2">
      <c r="A5680" s="187" t="str">
        <f>B5680&amp;C5680&amp;D5680&amp;E5680</f>
        <v>201125A29EDU426</v>
      </c>
      <c r="B5680" s="184">
        <v>2011</v>
      </c>
      <c r="C5680" s="184" t="s">
        <v>2</v>
      </c>
      <c r="D5680" s="184" t="s">
        <v>15</v>
      </c>
      <c r="E5680" s="184">
        <v>26</v>
      </c>
      <c r="F5680" s="184">
        <v>149243</v>
      </c>
      <c r="G5680" s="184">
        <v>0.11288545322009189</v>
      </c>
      <c r="H5680" s="184">
        <v>0.79050943762856551</v>
      </c>
      <c r="I5680" s="184">
        <v>0.70127242148710489</v>
      </c>
      <c r="J5680" s="184">
        <v>0.20402966973325382</v>
      </c>
      <c r="K5680" s="184">
        <v>0.29144415483473263</v>
      </c>
      <c r="L5680" s="184">
        <v>3.8253050394323349E-2</v>
      </c>
      <c r="M5680" s="184">
        <v>808.41603912403707</v>
      </c>
      <c r="N5680" s="184">
        <v>0.25864529659682534</v>
      </c>
      <c r="O5680" s="184">
        <v>7.1031807186936746E-2</v>
      </c>
      <c r="P5680" s="184">
        <v>6.5577615030520689E-2</v>
      </c>
      <c r="Q5680" s="184">
        <v>5.454192156416046E-3</v>
      </c>
    </row>
    <row r="5681" spans="1:17" x14ac:dyDescent="0.2">
      <c r="A5681" s="187" t="str">
        <f>B5681&amp;C5681&amp;D5681&amp;E5681</f>
        <v>201125A29EDU526</v>
      </c>
      <c r="B5681" s="184">
        <v>2011</v>
      </c>
      <c r="C5681" s="184" t="s">
        <v>2</v>
      </c>
      <c r="D5681" s="184" t="s">
        <v>17</v>
      </c>
      <c r="E5681" s="184">
        <v>26</v>
      </c>
      <c r="F5681" s="184">
        <v>62795</v>
      </c>
      <c r="G5681" s="184">
        <v>0.15658733255299778</v>
      </c>
      <c r="H5681" s="184">
        <v>0.85712238235528304</v>
      </c>
      <c r="I5681" s="184">
        <v>0.72290787483079866</v>
      </c>
      <c r="J5681" s="184">
        <v>7.7920216577753013E-2</v>
      </c>
      <c r="K5681" s="184">
        <v>0.15150887809538977</v>
      </c>
      <c r="L5681" s="184">
        <v>0.40691137829445018</v>
      </c>
      <c r="M5681" s="184">
        <v>1875.5155274775461</v>
      </c>
      <c r="N5681" s="184">
        <v>0.26411338482363245</v>
      </c>
      <c r="O5681" s="184">
        <v>6.0609921172067843E-2</v>
      </c>
      <c r="P5681" s="184">
        <v>5.1962735886615173E-2</v>
      </c>
      <c r="Q5681" s="184">
        <v>8.6471852854526632E-3</v>
      </c>
    </row>
    <row r="5682" spans="1:17" x14ac:dyDescent="0.2">
      <c r="A5682" s="187" t="str">
        <f>B5682&amp;C5682&amp;D5682&amp;E5682</f>
        <v>201130EMAEDU126</v>
      </c>
      <c r="B5682" s="184">
        <v>2011</v>
      </c>
      <c r="C5682" s="184" t="s">
        <v>4</v>
      </c>
      <c r="D5682" s="184" t="s">
        <v>9</v>
      </c>
      <c r="E5682" s="184">
        <v>26</v>
      </c>
      <c r="F5682" s="184">
        <v>856048</v>
      </c>
      <c r="G5682" s="184">
        <v>0.10414483838622819</v>
      </c>
      <c r="H5682" s="184">
        <v>0.41474777115301947</v>
      </c>
      <c r="I5682" s="184">
        <v>0.37155393155523991</v>
      </c>
      <c r="J5682" s="184">
        <v>0.56651963441302355</v>
      </c>
      <c r="K5682" s="184">
        <v>0.60939690297740312</v>
      </c>
      <c r="L5682" s="184">
        <v>2.95322224921967E-2</v>
      </c>
      <c r="M5682" s="184">
        <v>688.10923177233155</v>
      </c>
      <c r="N5682" s="184">
        <v>0.18587615203057095</v>
      </c>
      <c r="O5682" s="184">
        <v>0.12158722650981567</v>
      </c>
      <c r="P5682" s="184">
        <v>0.11617947325041211</v>
      </c>
      <c r="Q5682" s="184">
        <v>5.4077532594035667E-3</v>
      </c>
    </row>
    <row r="5683" spans="1:17" x14ac:dyDescent="0.2">
      <c r="A5683" s="187" t="str">
        <f>B5683&amp;C5683&amp;D5683&amp;E5683</f>
        <v>201130EMAEDU226</v>
      </c>
      <c r="B5683" s="184">
        <v>2011</v>
      </c>
      <c r="C5683" s="184" t="s">
        <v>4</v>
      </c>
      <c r="D5683" s="184" t="s">
        <v>11</v>
      </c>
      <c r="E5683" s="184">
        <v>26</v>
      </c>
      <c r="F5683" s="184">
        <v>221814</v>
      </c>
      <c r="G5683" s="184">
        <v>0.11441751618361351</v>
      </c>
      <c r="H5683" s="184">
        <v>0.53555230959272182</v>
      </c>
      <c r="I5683" s="184">
        <v>0.47427574454272498</v>
      </c>
      <c r="J5683" s="184">
        <v>0.45464668596211238</v>
      </c>
      <c r="K5683" s="184">
        <v>0.5134707457599611</v>
      </c>
      <c r="L5683" s="184">
        <v>1.8384772827684456E-2</v>
      </c>
      <c r="M5683" s="184">
        <v>839.67750485014892</v>
      </c>
      <c r="N5683" s="184">
        <v>0.26471728565374592</v>
      </c>
      <c r="O5683" s="184">
        <v>0.1605489283814367</v>
      </c>
      <c r="P5683" s="184">
        <v>0.15441766525106621</v>
      </c>
      <c r="Q5683" s="184">
        <v>6.131263130370491E-3</v>
      </c>
    </row>
    <row r="5684" spans="1:17" x14ac:dyDescent="0.2">
      <c r="A5684" s="187" t="str">
        <f>B5684&amp;C5684&amp;D5684&amp;E5684</f>
        <v>201130EMAEDU326</v>
      </c>
      <c r="B5684" s="184">
        <v>2011</v>
      </c>
      <c r="C5684" s="184" t="s">
        <v>4</v>
      </c>
      <c r="D5684" s="184" t="s">
        <v>13</v>
      </c>
      <c r="E5684" s="184">
        <v>26</v>
      </c>
      <c r="F5684" s="184">
        <v>74496</v>
      </c>
      <c r="G5684" s="184">
        <v>0.1333957511313226</v>
      </c>
      <c r="H5684" s="184">
        <v>0.6021665592783505</v>
      </c>
      <c r="I5684" s="184">
        <v>0.52184009879725091</v>
      </c>
      <c r="J5684" s="184">
        <v>0.28833762886597936</v>
      </c>
      <c r="K5684" s="184">
        <v>0.35405927835051548</v>
      </c>
      <c r="L5684" s="184">
        <v>0.22626718213058419</v>
      </c>
      <c r="M5684" s="184">
        <v>944.89922933208777</v>
      </c>
      <c r="N5684" s="184">
        <v>0.29559976374570446</v>
      </c>
      <c r="O5684" s="184">
        <v>0.18976857817869416</v>
      </c>
      <c r="P5684" s="184">
        <v>0.17517719072164947</v>
      </c>
      <c r="Q5684" s="184">
        <v>1.4591387457044674E-2</v>
      </c>
    </row>
    <row r="5685" spans="1:17" x14ac:dyDescent="0.2">
      <c r="A5685" s="187" t="str">
        <f>B5685&amp;C5685&amp;D5685&amp;E5685</f>
        <v>201130EMAEDU426</v>
      </c>
      <c r="B5685" s="184">
        <v>2011</v>
      </c>
      <c r="C5685" s="184" t="s">
        <v>4</v>
      </c>
      <c r="D5685" s="184" t="s">
        <v>15</v>
      </c>
      <c r="E5685" s="184">
        <v>26</v>
      </c>
      <c r="F5685" s="184">
        <v>597238</v>
      </c>
      <c r="G5685" s="184">
        <v>9.0913497073755886E-2</v>
      </c>
      <c r="H5685" s="184">
        <v>0.69092221191551773</v>
      </c>
      <c r="I5685" s="184">
        <v>0.62810805742434339</v>
      </c>
      <c r="J5685" s="184">
        <v>0.30634688348698508</v>
      </c>
      <c r="K5685" s="184">
        <v>0.36779642286659592</v>
      </c>
      <c r="L5685" s="184">
        <v>1.3199093158841199E-2</v>
      </c>
      <c r="M5685" s="184">
        <v>1125.0641218531432</v>
      </c>
      <c r="N5685" s="184">
        <v>0.28517632153163935</v>
      </c>
      <c r="O5685" s="184">
        <v>0.13712388594488967</v>
      </c>
      <c r="P5685" s="184">
        <v>0.12482277348188518</v>
      </c>
      <c r="Q5685" s="184">
        <v>1.2301112463004488E-2</v>
      </c>
    </row>
    <row r="5686" spans="1:17" x14ac:dyDescent="0.2">
      <c r="A5686" s="187" t="str">
        <f>B5686&amp;C5686&amp;D5686&amp;E5686</f>
        <v>201130EMAEDU526</v>
      </c>
      <c r="B5686" s="184">
        <v>2011</v>
      </c>
      <c r="C5686" s="184" t="s">
        <v>4</v>
      </c>
      <c r="D5686" s="184" t="s">
        <v>17</v>
      </c>
      <c r="E5686" s="184">
        <v>26</v>
      </c>
      <c r="F5686" s="184">
        <v>280264</v>
      </c>
      <c r="G5686" s="184">
        <v>3.1451284519138221E-2</v>
      </c>
      <c r="H5686" s="184">
        <v>0.77110153284046468</v>
      </c>
      <c r="I5686" s="184">
        <v>0.74684939913795567</v>
      </c>
      <c r="J5686" s="184">
        <v>0.20562041503725059</v>
      </c>
      <c r="K5686" s="184">
        <v>0.22405303570918847</v>
      </c>
      <c r="L5686" s="184">
        <v>0.11737147832044073</v>
      </c>
      <c r="M5686" s="184">
        <v>3195.8733797400687</v>
      </c>
      <c r="N5686" s="184">
        <v>0.28736892482642362</v>
      </c>
      <c r="O5686" s="184">
        <v>0.14658990256864482</v>
      </c>
      <c r="P5686" s="184">
        <v>0.10291365467584788</v>
      </c>
      <c r="Q5686" s="184">
        <v>4.3676247892796935E-2</v>
      </c>
    </row>
    <row r="5687" spans="1:17" x14ac:dyDescent="0.2">
      <c r="A5687" s="187" t="str">
        <f>B5687&amp;C5687&amp;D5687&amp;E5687</f>
        <v>201115A17EDU129</v>
      </c>
      <c r="B5687" s="184">
        <v>2011</v>
      </c>
      <c r="C5687" s="184" t="s">
        <v>0</v>
      </c>
      <c r="D5687" s="184" t="s">
        <v>9</v>
      </c>
      <c r="E5687" s="184">
        <v>29</v>
      </c>
      <c r="F5687" s="184">
        <v>88867</v>
      </c>
      <c r="G5687" s="184">
        <v>0.37246897452645328</v>
      </c>
      <c r="H5687" s="184">
        <v>0.34455984786253613</v>
      </c>
      <c r="I5687" s="184">
        <v>0.21622199466618655</v>
      </c>
      <c r="J5687" s="184">
        <v>9.796662428122925E-2</v>
      </c>
      <c r="K5687" s="184">
        <v>0.12497327466888722</v>
      </c>
      <c r="L5687" s="184">
        <v>0.83110716013818398</v>
      </c>
      <c r="M5687" s="184">
        <v>267.93451517593337</v>
      </c>
      <c r="N5687" s="184">
        <v>0.14527327354361011</v>
      </c>
      <c r="O5687" s="184">
        <v>4.7272890949396289E-2</v>
      </c>
      <c r="P5687" s="184">
        <v>4.7272890949396289E-2</v>
      </c>
      <c r="Q5687" s="184">
        <v>0</v>
      </c>
    </row>
    <row r="5688" spans="1:17" x14ac:dyDescent="0.2">
      <c r="A5688" s="187" t="str">
        <f>B5688&amp;C5688&amp;D5688&amp;E5688</f>
        <v>201115A17EDU229</v>
      </c>
      <c r="B5688" s="184">
        <v>2011</v>
      </c>
      <c r="C5688" s="184" t="s">
        <v>0</v>
      </c>
      <c r="D5688" s="184" t="s">
        <v>11</v>
      </c>
      <c r="E5688" s="184">
        <v>29</v>
      </c>
      <c r="F5688" s="184">
        <v>39932</v>
      </c>
      <c r="G5688" s="184">
        <v>0.5398707614416095</v>
      </c>
      <c r="H5688" s="184">
        <v>0.37591405389161575</v>
      </c>
      <c r="I5688" s="184">
        <v>0.17296904738054694</v>
      </c>
      <c r="J5688" s="184">
        <v>2.258840028047681E-2</v>
      </c>
      <c r="K5688" s="184">
        <v>3.7613943704297305E-2</v>
      </c>
      <c r="L5688" s="184">
        <v>0.9323099268756887</v>
      </c>
      <c r="M5688" s="184">
        <v>251.3447858332072</v>
      </c>
      <c r="N5688" s="184">
        <v>9.7766202544325359E-2</v>
      </c>
      <c r="O5688" s="184">
        <v>3.005108684764099E-2</v>
      </c>
      <c r="P5688" s="184">
        <v>3.005108684764099E-2</v>
      </c>
      <c r="Q5688" s="184">
        <v>0</v>
      </c>
    </row>
    <row r="5689" spans="1:17" x14ac:dyDescent="0.2">
      <c r="A5689" s="187" t="str">
        <f>B5689&amp;C5689&amp;D5689&amp;E5689</f>
        <v>201115A17EDU329</v>
      </c>
      <c r="B5689" s="184">
        <v>2011</v>
      </c>
      <c r="C5689" s="184" t="s">
        <v>0</v>
      </c>
      <c r="D5689" s="184" t="s">
        <v>13</v>
      </c>
      <c r="E5689" s="184">
        <v>29</v>
      </c>
      <c r="F5689" s="184">
        <v>52840</v>
      </c>
      <c r="G5689" s="184">
        <v>0.55544041450777204</v>
      </c>
      <c r="H5689" s="184">
        <v>0.25567751703255109</v>
      </c>
      <c r="I5689" s="184">
        <v>0.11366389099167297</v>
      </c>
      <c r="J5689" s="184">
        <v>5.6775170325510981E-3</v>
      </c>
      <c r="K5689" s="184">
        <v>5.6775170325510981E-3</v>
      </c>
      <c r="L5689" s="184">
        <v>0.98864496593489781</v>
      </c>
      <c r="M5689" s="184">
        <v>249.23742923742924</v>
      </c>
      <c r="N5689" s="184">
        <v>7.3864496593489787E-2</v>
      </c>
      <c r="O5689" s="184">
        <v>1.1355034065102196E-2</v>
      </c>
      <c r="P5689" s="184">
        <v>1.1355034065102196E-2</v>
      </c>
      <c r="Q5689" s="184">
        <v>0</v>
      </c>
    </row>
    <row r="5690" spans="1:17" x14ac:dyDescent="0.2">
      <c r="A5690" s="187" t="str">
        <f>B5690&amp;C5690&amp;D5690&amp;E5690</f>
        <v>201115A17EDU429</v>
      </c>
      <c r="B5690" s="184">
        <v>2011</v>
      </c>
      <c r="C5690" s="184" t="s">
        <v>0</v>
      </c>
      <c r="D5690" s="184" t="s">
        <v>15</v>
      </c>
      <c r="E5690" s="184">
        <v>29</v>
      </c>
      <c r="F5690" s="184">
        <v>7202</v>
      </c>
      <c r="G5690" s="184">
        <v>0.5002082465639317</v>
      </c>
      <c r="H5690" s="184">
        <v>0.33337961677311856</v>
      </c>
      <c r="I5690" s="184">
        <v>0.16662038322688141</v>
      </c>
      <c r="J5690" s="184">
        <v>0.45834490419327967</v>
      </c>
      <c r="K5690" s="184">
        <v>0.54165509580672033</v>
      </c>
      <c r="L5690" s="184">
        <v>0.29172452096639823</v>
      </c>
      <c r="M5690" s="184">
        <v>416.25</v>
      </c>
      <c r="N5690" s="184">
        <v>0</v>
      </c>
      <c r="O5690" s="184">
        <v>0</v>
      </c>
      <c r="P5690" s="184">
        <v>0</v>
      </c>
      <c r="Q5690" s="184">
        <v>0</v>
      </c>
    </row>
    <row r="5691" spans="1:17" x14ac:dyDescent="0.2">
      <c r="A5691" s="187" t="str">
        <f>B5691&amp;C5691&amp;D5691&amp;E5691</f>
        <v>201115A29EDU129</v>
      </c>
      <c r="B5691" s="184">
        <v>2011</v>
      </c>
      <c r="C5691" s="184" t="s">
        <v>3</v>
      </c>
      <c r="D5691" s="184" t="s">
        <v>9</v>
      </c>
      <c r="E5691" s="184">
        <v>29</v>
      </c>
      <c r="F5691" s="184">
        <v>240488</v>
      </c>
      <c r="G5691" s="184">
        <v>0.27327393595012828</v>
      </c>
      <c r="H5691" s="184">
        <v>0.60299058580885534</v>
      </c>
      <c r="I5691" s="184">
        <v>0.43820897508399587</v>
      </c>
      <c r="J5691" s="184">
        <v>0.14232726788862646</v>
      </c>
      <c r="K5691" s="184">
        <v>0.24594990186620538</v>
      </c>
      <c r="L5691" s="184">
        <v>0.41820381890156683</v>
      </c>
      <c r="M5691" s="184">
        <v>504.66331618441529</v>
      </c>
      <c r="N5691" s="184">
        <v>0.23752227421852881</v>
      </c>
      <c r="O5691" s="184">
        <v>8.3751061668359786E-2</v>
      </c>
      <c r="P5691" s="184">
        <v>8.250204006861292E-2</v>
      </c>
      <c r="Q5691" s="184">
        <v>1.2490215997468649E-3</v>
      </c>
    </row>
    <row r="5692" spans="1:17" x14ac:dyDescent="0.2">
      <c r="A5692" s="187" t="str">
        <f>B5692&amp;C5692&amp;D5692&amp;E5692</f>
        <v>201115A29EDU229</v>
      </c>
      <c r="B5692" s="184">
        <v>2011</v>
      </c>
      <c r="C5692" s="184" t="s">
        <v>3</v>
      </c>
      <c r="D5692" s="184" t="s">
        <v>11</v>
      </c>
      <c r="E5692" s="184">
        <v>29</v>
      </c>
      <c r="F5692" s="184">
        <v>106889</v>
      </c>
      <c r="G5692" s="184">
        <v>0.31075505948362514</v>
      </c>
      <c r="H5692" s="184">
        <v>0.62360953886742321</v>
      </c>
      <c r="I5692" s="184">
        <v>0.42981971952212106</v>
      </c>
      <c r="J5692" s="184">
        <v>0.10392088989512485</v>
      </c>
      <c r="K5692" s="184">
        <v>0.19379917484493259</v>
      </c>
      <c r="L5692" s="184">
        <v>0.48033006202696255</v>
      </c>
      <c r="M5692" s="184">
        <v>557.72174418344764</v>
      </c>
      <c r="N5692" s="184">
        <v>0.1910299469543171</v>
      </c>
      <c r="O5692" s="184">
        <v>7.8661040892888889E-2</v>
      </c>
      <c r="P5692" s="184">
        <v>7.304774111461422E-2</v>
      </c>
      <c r="Q5692" s="184">
        <v>5.6132997782746587E-3</v>
      </c>
    </row>
    <row r="5693" spans="1:17" x14ac:dyDescent="0.2">
      <c r="A5693" s="187" t="str">
        <f>B5693&amp;C5693&amp;D5693&amp;E5693</f>
        <v>201115A29EDU329</v>
      </c>
      <c r="B5693" s="184">
        <v>2011</v>
      </c>
      <c r="C5693" s="184" t="s">
        <v>3</v>
      </c>
      <c r="D5693" s="184" t="s">
        <v>13</v>
      </c>
      <c r="E5693" s="184">
        <v>29</v>
      </c>
      <c r="F5693" s="184">
        <v>146817</v>
      </c>
      <c r="G5693" s="184">
        <v>0.31431324269350175</v>
      </c>
      <c r="H5693" s="184">
        <v>0.57261080120149577</v>
      </c>
      <c r="I5693" s="184">
        <v>0.3926316434745295</v>
      </c>
      <c r="J5693" s="184">
        <v>6.3385030343897503E-2</v>
      </c>
      <c r="K5693" s="184">
        <v>0.11453033368070455</v>
      </c>
      <c r="L5693" s="184">
        <v>0.66665985546632878</v>
      </c>
      <c r="M5693" s="184">
        <v>563.53629784636848</v>
      </c>
      <c r="N5693" s="184">
        <v>0.21061593684655047</v>
      </c>
      <c r="O5693" s="184">
        <v>5.9291498940858348E-2</v>
      </c>
      <c r="P5693" s="184">
        <v>5.5204778738157025E-2</v>
      </c>
      <c r="Q5693" s="184">
        <v>4.0867202027013222E-3</v>
      </c>
    </row>
    <row r="5694" spans="1:17" x14ac:dyDescent="0.2">
      <c r="A5694" s="187" t="str">
        <f>B5694&amp;C5694&amp;D5694&amp;E5694</f>
        <v>201115A29EDU429</v>
      </c>
      <c r="B5694" s="184">
        <v>2011</v>
      </c>
      <c r="C5694" s="184" t="s">
        <v>3</v>
      </c>
      <c r="D5694" s="184" t="s">
        <v>15</v>
      </c>
      <c r="E5694" s="184">
        <v>29</v>
      </c>
      <c r="F5694" s="184">
        <v>344387</v>
      </c>
      <c r="G5694" s="184">
        <v>0.19958629719114016</v>
      </c>
      <c r="H5694" s="184">
        <v>0.86050867193012515</v>
      </c>
      <c r="I5694" s="184">
        <v>0.68876293239872588</v>
      </c>
      <c r="J5694" s="184">
        <v>0.11072427240284911</v>
      </c>
      <c r="K5694" s="184">
        <v>0.26852639617639457</v>
      </c>
      <c r="L5694" s="184">
        <v>9.4158606451463039E-2</v>
      </c>
      <c r="M5694" s="184">
        <v>769.53749143835614</v>
      </c>
      <c r="N5694" s="184">
        <v>0.23930805993245818</v>
      </c>
      <c r="O5694" s="184">
        <v>5.7649067591270177E-2</v>
      </c>
      <c r="P5694" s="184">
        <v>5.153190783828359E-2</v>
      </c>
      <c r="Q5694" s="184">
        <v>6.1171597529865876E-3</v>
      </c>
    </row>
    <row r="5695" spans="1:17" x14ac:dyDescent="0.2">
      <c r="A5695" s="187" t="str">
        <f>B5695&amp;C5695&amp;D5695&amp;E5695</f>
        <v>201115A29EDU529</v>
      </c>
      <c r="B5695" s="184">
        <v>2011</v>
      </c>
      <c r="C5695" s="184" t="s">
        <v>3</v>
      </c>
      <c r="D5695" s="184" t="s">
        <v>17</v>
      </c>
      <c r="E5695" s="184">
        <v>29</v>
      </c>
      <c r="F5695" s="184">
        <v>130003</v>
      </c>
      <c r="G5695" s="184">
        <v>0.1428340312143129</v>
      </c>
      <c r="H5695" s="184">
        <v>0.80828903948370423</v>
      </c>
      <c r="I5695" s="184">
        <v>0.69283785758790184</v>
      </c>
      <c r="J5695" s="184">
        <v>3.002238409882849E-2</v>
      </c>
      <c r="K5695" s="184">
        <v>7.3913678915101963E-2</v>
      </c>
      <c r="L5695" s="184">
        <v>0.55191803266078476</v>
      </c>
      <c r="M5695" s="184">
        <v>1714.8811109843732</v>
      </c>
      <c r="N5695" s="184">
        <v>0.2563325461720114</v>
      </c>
      <c r="O5695" s="184">
        <v>5.3137235294570123E-2</v>
      </c>
      <c r="P5695" s="184">
        <v>3.2345407413675066E-2</v>
      </c>
      <c r="Q5695" s="184">
        <v>2.0791827880895057E-2</v>
      </c>
    </row>
    <row r="5696" spans="1:17" x14ac:dyDescent="0.2">
      <c r="A5696" s="187" t="str">
        <f>B5696&amp;C5696&amp;D5696&amp;E5696</f>
        <v>201118A24EDU129</v>
      </c>
      <c r="B5696" s="184">
        <v>2011</v>
      </c>
      <c r="C5696" s="184" t="s">
        <v>1</v>
      </c>
      <c r="D5696" s="184" t="s">
        <v>9</v>
      </c>
      <c r="E5696" s="184">
        <v>29</v>
      </c>
      <c r="F5696" s="184">
        <v>84670</v>
      </c>
      <c r="G5696" s="184">
        <v>0.2975598661338012</v>
      </c>
      <c r="H5696" s="184">
        <v>0.72698712649108299</v>
      </c>
      <c r="I5696" s="184">
        <v>0.5106649344513996</v>
      </c>
      <c r="J5696" s="184">
        <v>0.15601747962678636</v>
      </c>
      <c r="K5696" s="184">
        <v>0.31915672611314516</v>
      </c>
      <c r="L5696" s="184">
        <v>0.25526160387386321</v>
      </c>
      <c r="M5696" s="184">
        <v>496.73868005387533</v>
      </c>
      <c r="N5696" s="184">
        <v>0.27304830518483525</v>
      </c>
      <c r="O5696" s="184">
        <v>8.5118696114326209E-2</v>
      </c>
      <c r="P5696" s="184">
        <v>8.5118696114326209E-2</v>
      </c>
      <c r="Q5696" s="184">
        <v>0</v>
      </c>
    </row>
    <row r="5697" spans="1:17" x14ac:dyDescent="0.2">
      <c r="A5697" s="187" t="str">
        <f>B5697&amp;C5697&amp;D5697&amp;E5697</f>
        <v>201118A24EDU229</v>
      </c>
      <c r="B5697" s="184">
        <v>2011</v>
      </c>
      <c r="C5697" s="184" t="s">
        <v>1</v>
      </c>
      <c r="D5697" s="184" t="s">
        <v>11</v>
      </c>
      <c r="E5697" s="184">
        <v>29</v>
      </c>
      <c r="F5697" s="184">
        <v>36634</v>
      </c>
      <c r="G5697" s="184">
        <v>0.29063238198505209</v>
      </c>
      <c r="H5697" s="184">
        <v>0.7048916307255555</v>
      </c>
      <c r="I5697" s="184">
        <v>0.50002729704645954</v>
      </c>
      <c r="J5697" s="184">
        <v>0.16394606103619588</v>
      </c>
      <c r="K5697" s="184">
        <v>0.28683736419719386</v>
      </c>
      <c r="L5697" s="184">
        <v>0.33608123601026368</v>
      </c>
      <c r="M5697" s="184">
        <v>581.96886446886447</v>
      </c>
      <c r="N5697" s="184">
        <v>0.23772997761642189</v>
      </c>
      <c r="O5697" s="184">
        <v>7.3783916580226025E-2</v>
      </c>
      <c r="P5697" s="184">
        <v>7.3783916580226025E-2</v>
      </c>
      <c r="Q5697" s="184">
        <v>0</v>
      </c>
    </row>
    <row r="5698" spans="1:17" x14ac:dyDescent="0.2">
      <c r="A5698" s="187" t="str">
        <f>B5698&amp;C5698&amp;D5698&amp;E5698</f>
        <v>201118A24EDU329</v>
      </c>
      <c r="B5698" s="184">
        <v>2011</v>
      </c>
      <c r="C5698" s="184" t="s">
        <v>1</v>
      </c>
      <c r="D5698" s="184" t="s">
        <v>13</v>
      </c>
      <c r="E5698" s="184">
        <v>29</v>
      </c>
      <c r="F5698" s="184">
        <v>65158</v>
      </c>
      <c r="G5698" s="184">
        <v>0.29497907949790797</v>
      </c>
      <c r="H5698" s="184">
        <v>0.71892937168114435</v>
      </c>
      <c r="I5698" s="184">
        <v>0.506860247398631</v>
      </c>
      <c r="J5698" s="184">
        <v>7.8317320973633323E-2</v>
      </c>
      <c r="K5698" s="184">
        <v>0.14289879984038797</v>
      </c>
      <c r="L5698" s="184">
        <v>0.61287946223027101</v>
      </c>
      <c r="M5698" s="184">
        <v>540.49800157451705</v>
      </c>
      <c r="N5698" s="184">
        <v>0.25801896927468615</v>
      </c>
      <c r="O5698" s="184">
        <v>6.9124282513275417E-2</v>
      </c>
      <c r="P5698" s="184">
        <v>6.9124282513275417E-2</v>
      </c>
      <c r="Q5698" s="184">
        <v>0</v>
      </c>
    </row>
    <row r="5699" spans="1:17" x14ac:dyDescent="0.2">
      <c r="A5699" s="187" t="str">
        <f>B5699&amp;C5699&amp;D5699&amp;E5699</f>
        <v>201118A24EDU429</v>
      </c>
      <c r="B5699" s="184">
        <v>2011</v>
      </c>
      <c r="C5699" s="184" t="s">
        <v>1</v>
      </c>
      <c r="D5699" s="184" t="s">
        <v>15</v>
      </c>
      <c r="E5699" s="184">
        <v>29</v>
      </c>
      <c r="F5699" s="184">
        <v>172047</v>
      </c>
      <c r="G5699" s="184">
        <v>0.2315755523302693</v>
      </c>
      <c r="H5699" s="184">
        <v>0.82897696559661027</v>
      </c>
      <c r="I5699" s="184">
        <v>0.63700616691950451</v>
      </c>
      <c r="J5699" s="184">
        <v>0.12215847995024616</v>
      </c>
      <c r="K5699" s="184">
        <v>0.29843008015251649</v>
      </c>
      <c r="L5699" s="184">
        <v>0.1256284619900376</v>
      </c>
      <c r="M5699" s="184">
        <v>714.55956852369229</v>
      </c>
      <c r="N5699" s="184">
        <v>0.22725870029753067</v>
      </c>
      <c r="O5699" s="184">
        <v>4.0227776904400075E-2</v>
      </c>
      <c r="P5699" s="184">
        <v>3.4981688180870697E-2</v>
      </c>
      <c r="Q5699" s="184">
        <v>5.2460887235293773E-3</v>
      </c>
    </row>
    <row r="5700" spans="1:17" x14ac:dyDescent="0.2">
      <c r="A5700" s="187" t="str">
        <f>B5700&amp;C5700&amp;D5700&amp;E5700</f>
        <v>201118A24EDU529</v>
      </c>
      <c r="B5700" s="184">
        <v>2011</v>
      </c>
      <c r="C5700" s="184" t="s">
        <v>1</v>
      </c>
      <c r="D5700" s="184" t="s">
        <v>17</v>
      </c>
      <c r="E5700" s="184">
        <v>29</v>
      </c>
      <c r="F5700" s="184">
        <v>61547</v>
      </c>
      <c r="G5700" s="184">
        <v>0.16441169088959365</v>
      </c>
      <c r="H5700" s="184">
        <v>0.71212244301103222</v>
      </c>
      <c r="I5700" s="184">
        <v>0.59504118803516015</v>
      </c>
      <c r="J5700" s="184">
        <v>4.3901408679545714E-2</v>
      </c>
      <c r="K5700" s="184">
        <v>7.8070417729540029E-2</v>
      </c>
      <c r="L5700" s="184">
        <v>0.73165223325263617</v>
      </c>
      <c r="M5700" s="184">
        <v>1040.4884092285668</v>
      </c>
      <c r="N5700" s="184">
        <v>0.19994475766487399</v>
      </c>
      <c r="O5700" s="184">
        <v>2.9278437616780673E-2</v>
      </c>
      <c r="P5700" s="184">
        <v>1.9513542495978684E-2</v>
      </c>
      <c r="Q5700" s="184">
        <v>9.7648951208019891E-3</v>
      </c>
    </row>
    <row r="5701" spans="1:17" x14ac:dyDescent="0.2">
      <c r="A5701" s="187" t="str">
        <f>B5701&amp;C5701&amp;D5701&amp;E5701</f>
        <v>201125A29EDU129</v>
      </c>
      <c r="B5701" s="184">
        <v>2011</v>
      </c>
      <c r="C5701" s="184" t="s">
        <v>2</v>
      </c>
      <c r="D5701" s="184" t="s">
        <v>9</v>
      </c>
      <c r="E5701" s="184">
        <v>29</v>
      </c>
      <c r="F5701" s="184">
        <v>66951</v>
      </c>
      <c r="G5701" s="184">
        <v>0.18749763427836028</v>
      </c>
      <c r="H5701" s="184">
        <v>0.78920404474914485</v>
      </c>
      <c r="I5701" s="184">
        <v>0.64123015339576706</v>
      </c>
      <c r="J5701" s="184">
        <v>0.18389568490388494</v>
      </c>
      <c r="K5701" s="184">
        <v>0.31394602022374574</v>
      </c>
      <c r="L5701" s="184">
        <v>7.6204985735836658E-2</v>
      </c>
      <c r="M5701" s="184">
        <v>618.83649923969972</v>
      </c>
      <c r="N5701" s="184">
        <v>0.31538911644236395</v>
      </c>
      <c r="O5701" s="184">
        <v>0.13065070291518507</v>
      </c>
      <c r="P5701" s="184">
        <v>0.12614964516661414</v>
      </c>
      <c r="Q5701" s="184">
        <v>4.5010577485709137E-3</v>
      </c>
    </row>
    <row r="5702" spans="1:17" x14ac:dyDescent="0.2">
      <c r="A5702" s="187" t="str">
        <f>B5702&amp;C5702&amp;D5702&amp;E5702</f>
        <v>201125A29EDU229</v>
      </c>
      <c r="B5702" s="184">
        <v>2011</v>
      </c>
      <c r="C5702" s="184" t="s">
        <v>2</v>
      </c>
      <c r="D5702" s="184" t="s">
        <v>11</v>
      </c>
      <c r="E5702" s="184">
        <v>29</v>
      </c>
      <c r="F5702" s="184">
        <v>30323</v>
      </c>
      <c r="G5702" s="184">
        <v>0.19769198001781357</v>
      </c>
      <c r="H5702" s="184">
        <v>0.85159779705174288</v>
      </c>
      <c r="I5702" s="184">
        <v>0.68324374237377572</v>
      </c>
      <c r="J5702" s="184">
        <v>0.13850872275170661</v>
      </c>
      <c r="K5702" s="184">
        <v>0.28707581703657292</v>
      </c>
      <c r="L5702" s="184">
        <v>5.9393859446624675E-2</v>
      </c>
      <c r="M5702" s="184">
        <v>636.62362063823446</v>
      </c>
      <c r="N5702" s="184">
        <v>0.2574283547142433</v>
      </c>
      <c r="O5702" s="184">
        <v>0.14856709428486628</v>
      </c>
      <c r="P5702" s="184">
        <v>0.12878013389176532</v>
      </c>
      <c r="Q5702" s="184">
        <v>1.9786960393100947E-2</v>
      </c>
    </row>
    <row r="5703" spans="1:17" x14ac:dyDescent="0.2">
      <c r="A5703" s="187" t="str">
        <f>B5703&amp;C5703&amp;D5703&amp;E5703</f>
        <v>201125A29EDU329</v>
      </c>
      <c r="B5703" s="184">
        <v>2011</v>
      </c>
      <c r="C5703" s="184" t="s">
        <v>2</v>
      </c>
      <c r="D5703" s="184" t="s">
        <v>13</v>
      </c>
      <c r="E5703" s="184">
        <v>29</v>
      </c>
      <c r="F5703" s="184">
        <v>28819</v>
      </c>
      <c r="G5703" s="184">
        <v>0.2151380982500527</v>
      </c>
      <c r="H5703" s="184">
        <v>0.82289461813386999</v>
      </c>
      <c r="I5703" s="184">
        <v>0.64585863492834583</v>
      </c>
      <c r="J5703" s="184">
        <v>0.13543148617231687</v>
      </c>
      <c r="K5703" s="184">
        <v>0.24997397550227279</v>
      </c>
      <c r="L5703" s="184">
        <v>0.19789028071758216</v>
      </c>
      <c r="M5703" s="184">
        <v>708.16261672036262</v>
      </c>
      <c r="N5703" s="184">
        <v>0.35417606440195704</v>
      </c>
      <c r="O5703" s="184">
        <v>0.12495228842083347</v>
      </c>
      <c r="P5703" s="184">
        <v>0.10413269023907838</v>
      </c>
      <c r="Q5703" s="184">
        <v>2.0819598181755092E-2</v>
      </c>
    </row>
    <row r="5704" spans="1:17" x14ac:dyDescent="0.2">
      <c r="A5704" s="187" t="str">
        <f>B5704&amp;C5704&amp;D5704&amp;E5704</f>
        <v>201125A29EDU429</v>
      </c>
      <c r="B5704" s="184">
        <v>2011</v>
      </c>
      <c r="C5704" s="184" t="s">
        <v>2</v>
      </c>
      <c r="D5704" s="184" t="s">
        <v>15</v>
      </c>
      <c r="E5704" s="184">
        <v>29</v>
      </c>
      <c r="F5704" s="184">
        <v>165138</v>
      </c>
      <c r="G5704" s="184">
        <v>0.16466654331104122</v>
      </c>
      <c r="H5704" s="184">
        <v>0.91634875074180377</v>
      </c>
      <c r="I5704" s="184">
        <v>0.76545676948976005</v>
      </c>
      <c r="J5704" s="184">
        <v>8.365124925819617E-2</v>
      </c>
      <c r="K5704" s="184">
        <v>0.22545991837130158</v>
      </c>
      <c r="L5704" s="184">
        <v>5.2755876902953892E-2</v>
      </c>
      <c r="M5704" s="184">
        <v>820.7556835550979</v>
      </c>
      <c r="N5704" s="184">
        <v>0.26231815479440418</v>
      </c>
      <c r="O5704" s="184">
        <v>7.8319319574369994E-2</v>
      </c>
      <c r="P5704" s="184">
        <v>7.102731166357272E-2</v>
      </c>
      <c r="Q5704" s="184">
        <v>7.292007910797268E-3</v>
      </c>
    </row>
    <row r="5705" spans="1:17" x14ac:dyDescent="0.2">
      <c r="A5705" s="187" t="str">
        <f>B5705&amp;C5705&amp;D5705&amp;E5705</f>
        <v>201125A29EDU529</v>
      </c>
      <c r="B5705" s="184">
        <v>2011</v>
      </c>
      <c r="C5705" s="184" t="s">
        <v>2</v>
      </c>
      <c r="D5705" s="184" t="s">
        <v>17</v>
      </c>
      <c r="E5705" s="184">
        <v>29</v>
      </c>
      <c r="F5705" s="184">
        <v>68456</v>
      </c>
      <c r="G5705" s="184">
        <v>0.12739383846794339</v>
      </c>
      <c r="H5705" s="184">
        <v>0.89474991235245993</v>
      </c>
      <c r="I5705" s="184">
        <v>0.78076428654902419</v>
      </c>
      <c r="J5705" s="184">
        <v>1.7544115928479608E-2</v>
      </c>
      <c r="K5705" s="184">
        <v>7.0176463713918433E-2</v>
      </c>
      <c r="L5705" s="184">
        <v>0.39032371158116164</v>
      </c>
      <c r="M5705" s="184">
        <v>2191.925819895614</v>
      </c>
      <c r="N5705" s="184">
        <v>0.30702933271006194</v>
      </c>
      <c r="O5705" s="184">
        <v>7.4588056561879168E-2</v>
      </c>
      <c r="P5705" s="184">
        <v>4.3882201706205444E-2</v>
      </c>
      <c r="Q5705" s="184">
        <v>3.0705854855673717E-2</v>
      </c>
    </row>
    <row r="5706" spans="1:17" x14ac:dyDescent="0.2">
      <c r="A5706" s="187" t="str">
        <f>B5706&amp;C5706&amp;D5706&amp;E5706</f>
        <v>201130EMAEDU129</v>
      </c>
      <c r="B5706" s="184">
        <v>2011</v>
      </c>
      <c r="C5706" s="184" t="s">
        <v>4</v>
      </c>
      <c r="D5706" s="184" t="s">
        <v>9</v>
      </c>
      <c r="E5706" s="184">
        <v>29</v>
      </c>
      <c r="F5706" s="184">
        <v>710676</v>
      </c>
      <c r="G5706" s="184">
        <v>8.3314829206913146E-2</v>
      </c>
      <c r="H5706" s="184">
        <v>0.60834473093223917</v>
      </c>
      <c r="I5706" s="184">
        <v>0.55766059357569409</v>
      </c>
      <c r="J5706" s="184">
        <v>0.38109067985973916</v>
      </c>
      <c r="K5706" s="184">
        <v>0.42755207717722282</v>
      </c>
      <c r="L5706" s="184">
        <v>3.5065205522629157E-2</v>
      </c>
      <c r="M5706" s="184">
        <v>681.35690085754538</v>
      </c>
      <c r="N5706" s="184">
        <v>0.27846190446520114</v>
      </c>
      <c r="O5706" s="184">
        <v>0.2083118560350736</v>
      </c>
      <c r="P5706" s="184">
        <v>0.19726072401624534</v>
      </c>
      <c r="Q5706" s="184">
        <v>1.1051132018828274E-2</v>
      </c>
    </row>
    <row r="5707" spans="1:17" x14ac:dyDescent="0.2">
      <c r="A5707" s="187" t="str">
        <f>B5707&amp;C5707&amp;D5707&amp;E5707</f>
        <v>201130EMAEDU229</v>
      </c>
      <c r="B5707" s="184">
        <v>2011</v>
      </c>
      <c r="C5707" s="184" t="s">
        <v>4</v>
      </c>
      <c r="D5707" s="184" t="s">
        <v>11</v>
      </c>
      <c r="E5707" s="184">
        <v>29</v>
      </c>
      <c r="F5707" s="184">
        <v>159729</v>
      </c>
      <c r="G5707" s="184">
        <v>0.10415925749230169</v>
      </c>
      <c r="H5707" s="184">
        <v>0.72175372036386631</v>
      </c>
      <c r="I5707" s="184">
        <v>0.64657638875845969</v>
      </c>
      <c r="J5707" s="184">
        <v>0.27259921492027123</v>
      </c>
      <c r="K5707" s="184">
        <v>0.34777654652567785</v>
      </c>
      <c r="L5707" s="184">
        <v>2.0685035278502965E-2</v>
      </c>
      <c r="M5707" s="184">
        <v>993.45710970632956</v>
      </c>
      <c r="N5707" s="184">
        <v>0.31387537641880936</v>
      </c>
      <c r="O5707" s="184">
        <v>0.21052532727306875</v>
      </c>
      <c r="P5707" s="184">
        <v>0.19173099437171709</v>
      </c>
      <c r="Q5707" s="184">
        <v>1.8794332901351664E-2</v>
      </c>
    </row>
    <row r="5708" spans="1:17" x14ac:dyDescent="0.2">
      <c r="A5708" s="187" t="str">
        <f>B5708&amp;C5708&amp;D5708&amp;E5708</f>
        <v>201130EMAEDU329</v>
      </c>
      <c r="B5708" s="184">
        <v>2011</v>
      </c>
      <c r="C5708" s="184" t="s">
        <v>4</v>
      </c>
      <c r="D5708" s="184" t="s">
        <v>13</v>
      </c>
      <c r="E5708" s="184">
        <v>29</v>
      </c>
      <c r="F5708" s="184">
        <v>94572</v>
      </c>
      <c r="G5708" s="184">
        <v>9.3650793650793651E-2</v>
      </c>
      <c r="H5708" s="184">
        <v>0.74609821088694328</v>
      </c>
      <c r="I5708" s="184">
        <v>0.67622552129594382</v>
      </c>
      <c r="J5708" s="184">
        <v>0.22216935245104258</v>
      </c>
      <c r="K5708" s="184">
        <v>0.27933214905045889</v>
      </c>
      <c r="L5708" s="184">
        <v>0.16825275980205559</v>
      </c>
      <c r="M5708" s="184">
        <v>832.47045608081567</v>
      </c>
      <c r="N5708" s="184">
        <v>0.32061286638751429</v>
      </c>
      <c r="O5708" s="184">
        <v>0.22221164826798628</v>
      </c>
      <c r="P5708" s="184">
        <v>0.21586727572643066</v>
      </c>
      <c r="Q5708" s="184">
        <v>6.3443725415556398E-3</v>
      </c>
    </row>
    <row r="5709" spans="1:17" x14ac:dyDescent="0.2">
      <c r="A5709" s="187" t="str">
        <f>B5709&amp;C5709&amp;D5709&amp;E5709</f>
        <v>201130EMAEDU429</v>
      </c>
      <c r="B5709" s="184">
        <v>2011</v>
      </c>
      <c r="C5709" s="184" t="s">
        <v>4</v>
      </c>
      <c r="D5709" s="184" t="s">
        <v>15</v>
      </c>
      <c r="E5709" s="184">
        <v>29</v>
      </c>
      <c r="F5709" s="184">
        <v>638597</v>
      </c>
      <c r="G5709" s="184">
        <v>9.7917756243648971E-2</v>
      </c>
      <c r="H5709" s="184">
        <v>0.78746220229659702</v>
      </c>
      <c r="I5709" s="184">
        <v>0.71035567032103186</v>
      </c>
      <c r="J5709" s="184">
        <v>0.21065867832138266</v>
      </c>
      <c r="K5709" s="184">
        <v>0.2854163110694225</v>
      </c>
      <c r="L5709" s="184">
        <v>2.2560394113971722E-2</v>
      </c>
      <c r="M5709" s="184">
        <v>1192.8852275386653</v>
      </c>
      <c r="N5709" s="184">
        <v>0.31511506399058747</v>
      </c>
      <c r="O5709" s="184">
        <v>0.18013557951862535</v>
      </c>
      <c r="P5709" s="184">
        <v>0.15191047427764817</v>
      </c>
      <c r="Q5709" s="184">
        <v>2.8225105240977162E-2</v>
      </c>
    </row>
    <row r="5710" spans="1:17" x14ac:dyDescent="0.2">
      <c r="A5710" s="187" t="str">
        <f>B5710&amp;C5710&amp;D5710&amp;E5710</f>
        <v>201130EMAEDU529</v>
      </c>
      <c r="B5710" s="184">
        <v>2011</v>
      </c>
      <c r="C5710" s="184" t="s">
        <v>4</v>
      </c>
      <c r="D5710" s="184" t="s">
        <v>17</v>
      </c>
      <c r="E5710" s="184">
        <v>29</v>
      </c>
      <c r="F5710" s="184">
        <v>289444</v>
      </c>
      <c r="G5710" s="184">
        <v>5.2109416966241065E-2</v>
      </c>
      <c r="H5710" s="184">
        <v>0.83612028578930642</v>
      </c>
      <c r="I5710" s="184">
        <v>0.7925505451831788</v>
      </c>
      <c r="J5710" s="184">
        <v>0.150391785630381</v>
      </c>
      <c r="K5710" s="184">
        <v>0.18359337212034108</v>
      </c>
      <c r="L5710" s="184">
        <v>0.13486201130443196</v>
      </c>
      <c r="M5710" s="184">
        <v>4128.8435488206587</v>
      </c>
      <c r="N5710" s="184">
        <v>0.28528489103246224</v>
      </c>
      <c r="O5710" s="184">
        <v>0.17220947748096349</v>
      </c>
      <c r="P5710" s="184">
        <v>9.2321830820469589E-2</v>
      </c>
      <c r="Q5710" s="184">
        <v>7.9887646660493916E-2</v>
      </c>
    </row>
    <row r="5711" spans="1:17" x14ac:dyDescent="0.2">
      <c r="A5711" s="187" t="str">
        <f>B5711&amp;C5711&amp;D5711&amp;E5711</f>
        <v>201115A17EDU131</v>
      </c>
      <c r="B5711" s="184">
        <v>2011</v>
      </c>
      <c r="C5711" s="184" t="s">
        <v>0</v>
      </c>
      <c r="D5711" s="184" t="s">
        <v>9</v>
      </c>
      <c r="E5711" s="184">
        <v>31</v>
      </c>
      <c r="F5711" s="184">
        <v>87424</v>
      </c>
      <c r="G5711" s="184">
        <v>0.36682813563393252</v>
      </c>
      <c r="H5711" s="184">
        <v>0.28572245607613472</v>
      </c>
      <c r="I5711" s="184">
        <v>0.18091142020497805</v>
      </c>
      <c r="J5711" s="184">
        <v>0.13333867130307467</v>
      </c>
      <c r="K5711" s="184">
        <v>0.16192349926793559</v>
      </c>
      <c r="L5711" s="184">
        <v>0.77142432284040996</v>
      </c>
      <c r="M5711" s="184">
        <v>435.07876623376626</v>
      </c>
      <c r="N5711" s="184">
        <v>0.10946650805270863</v>
      </c>
      <c r="O5711" s="184">
        <v>0</v>
      </c>
      <c r="P5711" s="184">
        <v>0</v>
      </c>
      <c r="Q5711" s="184">
        <v>0</v>
      </c>
    </row>
    <row r="5712" spans="1:17" x14ac:dyDescent="0.2">
      <c r="A5712" s="187" t="str">
        <f>B5712&amp;C5712&amp;D5712&amp;E5712</f>
        <v>201115A17EDU231</v>
      </c>
      <c r="B5712" s="184">
        <v>2011</v>
      </c>
      <c r="C5712" s="184" t="s">
        <v>0</v>
      </c>
      <c r="D5712" s="184" t="s">
        <v>11</v>
      </c>
      <c r="E5712" s="184">
        <v>31</v>
      </c>
      <c r="F5712" s="184">
        <v>70355</v>
      </c>
      <c r="G5712" s="184">
        <v>0.28065073544906649</v>
      </c>
      <c r="H5712" s="184">
        <v>0.3372468197000924</v>
      </c>
      <c r="I5712" s="184">
        <v>0.24259825172340274</v>
      </c>
      <c r="J5712" s="184">
        <v>4.143273399189823E-2</v>
      </c>
      <c r="K5712" s="184">
        <v>7.6924170279297849E-2</v>
      </c>
      <c r="L5712" s="184">
        <v>0.85796318669604155</v>
      </c>
      <c r="M5712" s="184">
        <v>370.89861410532802</v>
      </c>
      <c r="N5712" s="184">
        <v>0.12428398834482268</v>
      </c>
      <c r="O5712" s="184">
        <v>1.7738611328263806E-2</v>
      </c>
      <c r="P5712" s="184">
        <v>1.7738611328263806E-2</v>
      </c>
      <c r="Q5712" s="184">
        <v>0</v>
      </c>
    </row>
    <row r="5713" spans="1:17" x14ac:dyDescent="0.2">
      <c r="A5713" s="187" t="str">
        <f>B5713&amp;C5713&amp;D5713&amp;E5713</f>
        <v>201115A17EDU331</v>
      </c>
      <c r="B5713" s="184">
        <v>2011</v>
      </c>
      <c r="C5713" s="184" t="s">
        <v>0</v>
      </c>
      <c r="D5713" s="184" t="s">
        <v>13</v>
      </c>
      <c r="E5713" s="184">
        <v>31</v>
      </c>
      <c r="F5713" s="184">
        <v>96586</v>
      </c>
      <c r="G5713" s="184">
        <v>0.283682877735212</v>
      </c>
      <c r="H5713" s="184">
        <v>0.31890750212246083</v>
      </c>
      <c r="I5713" s="184">
        <v>0.22843890418901289</v>
      </c>
      <c r="J5713" s="184">
        <v>3.4477046362826912E-2</v>
      </c>
      <c r="K5713" s="184">
        <v>3.878408879133622E-2</v>
      </c>
      <c r="L5713" s="184">
        <v>0.95260182635164514</v>
      </c>
      <c r="M5713" s="184">
        <v>429.31571758277988</v>
      </c>
      <c r="N5713" s="184">
        <v>0.13361149649017456</v>
      </c>
      <c r="O5713" s="184">
        <v>2.1545565609922764E-2</v>
      </c>
      <c r="P5713" s="184">
        <v>2.1545565609922764E-2</v>
      </c>
      <c r="Q5713" s="184">
        <v>0</v>
      </c>
    </row>
    <row r="5714" spans="1:17" x14ac:dyDescent="0.2">
      <c r="A5714" s="187" t="str">
        <f>B5714&amp;C5714&amp;D5714&amp;E5714</f>
        <v>201115A17EDU431</v>
      </c>
      <c r="B5714" s="184">
        <v>2011</v>
      </c>
      <c r="C5714" s="184" t="s">
        <v>0</v>
      </c>
      <c r="D5714" s="184" t="s">
        <v>15</v>
      </c>
      <c r="E5714" s="184">
        <v>31</v>
      </c>
      <c r="F5714" s="184">
        <v>5413</v>
      </c>
      <c r="G5714" s="184">
        <v>0.25015015015015013</v>
      </c>
      <c r="H5714" s="184">
        <v>0.61518566414188069</v>
      </c>
      <c r="I5714" s="184">
        <v>0.46129687788656937</v>
      </c>
      <c r="J5714" s="184">
        <v>0.38481433585811936</v>
      </c>
      <c r="K5714" s="184">
        <v>0.53870312211343063</v>
      </c>
      <c r="L5714" s="184">
        <v>7.7036763347496762E-2</v>
      </c>
      <c r="M5714" s="184">
        <v>528.39407288746497</v>
      </c>
      <c r="N5714" s="184">
        <v>0.3074080916312581</v>
      </c>
      <c r="O5714" s="184">
        <v>0</v>
      </c>
      <c r="P5714" s="184">
        <v>0</v>
      </c>
      <c r="Q5714" s="184">
        <v>0</v>
      </c>
    </row>
    <row r="5715" spans="1:17" x14ac:dyDescent="0.2">
      <c r="A5715" s="187" t="str">
        <f>B5715&amp;C5715&amp;D5715&amp;E5715</f>
        <v>201115A17EDU531</v>
      </c>
      <c r="B5715" s="184">
        <v>2011</v>
      </c>
      <c r="C5715" s="184" t="s">
        <v>0</v>
      </c>
      <c r="D5715" s="184" t="s">
        <v>17</v>
      </c>
      <c r="E5715" s="184">
        <v>31</v>
      </c>
      <c r="F5715" s="184">
        <v>832</v>
      </c>
      <c r="H5715" s="184">
        <v>0</v>
      </c>
      <c r="I5715" s="184">
        <v>0</v>
      </c>
      <c r="J5715" s="184">
        <v>0</v>
      </c>
      <c r="K5715" s="184">
        <v>0</v>
      </c>
      <c r="L5715" s="184">
        <v>1</v>
      </c>
      <c r="N5715" s="184">
        <v>0</v>
      </c>
      <c r="O5715" s="184">
        <v>0</v>
      </c>
      <c r="P5715" s="184">
        <v>0</v>
      </c>
      <c r="Q5715" s="184">
        <v>0</v>
      </c>
    </row>
    <row r="5716" spans="1:17" x14ac:dyDescent="0.2">
      <c r="A5716" s="187" t="str">
        <f>B5716&amp;C5716&amp;D5716&amp;E5716</f>
        <v>201115A29EDU131</v>
      </c>
      <c r="B5716" s="184">
        <v>2011</v>
      </c>
      <c r="C5716" s="184" t="s">
        <v>3</v>
      </c>
      <c r="D5716" s="184" t="s">
        <v>9</v>
      </c>
      <c r="E5716" s="184">
        <v>31</v>
      </c>
      <c r="F5716" s="184">
        <v>228957</v>
      </c>
      <c r="G5716" s="184">
        <v>0.17976213839934058</v>
      </c>
      <c r="H5716" s="184">
        <v>0.55637084692758898</v>
      </c>
      <c r="I5716" s="184">
        <v>0.45635643374083346</v>
      </c>
      <c r="J5716" s="184">
        <v>0.19818131788938534</v>
      </c>
      <c r="K5716" s="184">
        <v>0.26545595897919699</v>
      </c>
      <c r="L5716" s="184">
        <v>0.35090431827810464</v>
      </c>
      <c r="M5716" s="184">
        <v>649.37909793172196</v>
      </c>
      <c r="N5716" s="184">
        <v>0.20543158759068297</v>
      </c>
      <c r="O5716" s="184">
        <v>5.2717322466664045E-2</v>
      </c>
      <c r="P5716" s="184">
        <v>5.0900387408989459E-2</v>
      </c>
      <c r="Q5716" s="184">
        <v>1.8169350576745852E-3</v>
      </c>
    </row>
    <row r="5717" spans="1:17" x14ac:dyDescent="0.2">
      <c r="A5717" s="187" t="str">
        <f>B5717&amp;C5717&amp;D5717&amp;E5717</f>
        <v>201115A29EDU231</v>
      </c>
      <c r="B5717" s="184">
        <v>2011</v>
      </c>
      <c r="C5717" s="184" t="s">
        <v>3</v>
      </c>
      <c r="D5717" s="184" t="s">
        <v>11</v>
      </c>
      <c r="E5717" s="184">
        <v>31</v>
      </c>
      <c r="F5717" s="184">
        <v>167782</v>
      </c>
      <c r="G5717" s="184">
        <v>0.15791981485263087</v>
      </c>
      <c r="H5717" s="184">
        <v>0.61292033710409932</v>
      </c>
      <c r="I5717" s="184">
        <v>0.51612807094920787</v>
      </c>
      <c r="J5717" s="184">
        <v>0.10916546471015962</v>
      </c>
      <c r="K5717" s="184">
        <v>0.1687427733606704</v>
      </c>
      <c r="L5717" s="184">
        <v>0.439177027333087</v>
      </c>
      <c r="M5717" s="184">
        <v>640.40877951935681</v>
      </c>
      <c r="N5717" s="184">
        <v>0.21092846670083798</v>
      </c>
      <c r="O5717" s="184">
        <v>5.9571348535599769E-2</v>
      </c>
      <c r="P5717" s="184">
        <v>5.9571348535599769E-2</v>
      </c>
      <c r="Q5717" s="184">
        <v>0</v>
      </c>
    </row>
    <row r="5718" spans="1:17" x14ac:dyDescent="0.2">
      <c r="A5718" s="187" t="str">
        <f>B5718&amp;C5718&amp;D5718&amp;E5718</f>
        <v>201115A29EDU331</v>
      </c>
      <c r="B5718" s="184">
        <v>2011</v>
      </c>
      <c r="C5718" s="184" t="s">
        <v>3</v>
      </c>
      <c r="D5718" s="184" t="s">
        <v>13</v>
      </c>
      <c r="E5718" s="184">
        <v>31</v>
      </c>
      <c r="F5718" s="184">
        <v>223560</v>
      </c>
      <c r="G5718" s="184">
        <v>0.1953276008813446</v>
      </c>
      <c r="H5718" s="184">
        <v>0.56234120594023973</v>
      </c>
      <c r="I5718" s="184">
        <v>0.45250044730721062</v>
      </c>
      <c r="J5718" s="184">
        <v>6.1460010735373057E-2</v>
      </c>
      <c r="K5718" s="184">
        <v>9.6842011093218827E-2</v>
      </c>
      <c r="L5718" s="184">
        <v>0.63316335659330825</v>
      </c>
      <c r="M5718" s="184">
        <v>705.61631627287318</v>
      </c>
      <c r="N5718" s="184">
        <v>0.19923957774199319</v>
      </c>
      <c r="O5718" s="184">
        <v>4.840311325818572E-2</v>
      </c>
      <c r="P5718" s="184">
        <v>4.4681517266058332E-2</v>
      </c>
      <c r="Q5718" s="184">
        <v>3.7215959921273931E-3</v>
      </c>
    </row>
    <row r="5719" spans="1:17" x14ac:dyDescent="0.2">
      <c r="A5719" s="187" t="str">
        <f>B5719&amp;C5719&amp;D5719&amp;E5719</f>
        <v>201115A29EDU431</v>
      </c>
      <c r="B5719" s="184">
        <v>2011</v>
      </c>
      <c r="C5719" s="184" t="s">
        <v>3</v>
      </c>
      <c r="D5719" s="184" t="s">
        <v>15</v>
      </c>
      <c r="E5719" s="184">
        <v>31</v>
      </c>
      <c r="F5719" s="184">
        <v>449205</v>
      </c>
      <c r="G5719" s="184">
        <v>9.3543115000976326E-2</v>
      </c>
      <c r="H5719" s="184">
        <v>0.8322458565688271</v>
      </c>
      <c r="I5719" s="184">
        <v>0.75439498669872329</v>
      </c>
      <c r="J5719" s="184">
        <v>0.14088667757482665</v>
      </c>
      <c r="K5719" s="184">
        <v>0.21132445097449939</v>
      </c>
      <c r="L5719" s="184">
        <v>7.5061497534533228E-2</v>
      </c>
      <c r="M5719" s="184">
        <v>926.44251249054685</v>
      </c>
      <c r="N5719" s="184">
        <v>0.25948063801605059</v>
      </c>
      <c r="O5719" s="184">
        <v>6.0239756903863489E-2</v>
      </c>
      <c r="P5719" s="184">
        <v>5.282888658852862E-2</v>
      </c>
      <c r="Q5719" s="184">
        <v>7.4108703153348693E-3</v>
      </c>
    </row>
    <row r="5720" spans="1:17" x14ac:dyDescent="0.2">
      <c r="A5720" s="187" t="str">
        <f>B5720&amp;C5720&amp;D5720&amp;E5720</f>
        <v>201115A29EDU531</v>
      </c>
      <c r="B5720" s="184">
        <v>2011</v>
      </c>
      <c r="C5720" s="184" t="s">
        <v>3</v>
      </c>
      <c r="D5720" s="184" t="s">
        <v>17</v>
      </c>
      <c r="E5720" s="184">
        <v>31</v>
      </c>
      <c r="F5720" s="184">
        <v>228145</v>
      </c>
      <c r="G5720" s="184">
        <v>9.5260377672406624E-2</v>
      </c>
      <c r="H5720" s="184">
        <v>0.84304280172697188</v>
      </c>
      <c r="I5720" s="184">
        <v>0.76273422604045671</v>
      </c>
      <c r="J5720" s="184">
        <v>3.8322119704573845E-2</v>
      </c>
      <c r="K5720" s="184">
        <v>7.6644239409147691E-2</v>
      </c>
      <c r="L5720" s="184">
        <v>0.54014771307720966</v>
      </c>
      <c r="M5720" s="184">
        <v>1724.9263335592236</v>
      </c>
      <c r="N5720" s="184">
        <v>0.27916018321681385</v>
      </c>
      <c r="O5720" s="184">
        <v>7.4794538561002877E-2</v>
      </c>
      <c r="P5720" s="184">
        <v>5.6547371189375181E-2</v>
      </c>
      <c r="Q5720" s="184">
        <v>1.8247167371627692E-2</v>
      </c>
    </row>
    <row r="5721" spans="1:17" x14ac:dyDescent="0.2">
      <c r="A5721" s="187" t="str">
        <f>B5721&amp;C5721&amp;D5721&amp;E5721</f>
        <v>201118A24EDU131</v>
      </c>
      <c r="B5721" s="184">
        <v>2011</v>
      </c>
      <c r="C5721" s="184" t="s">
        <v>1</v>
      </c>
      <c r="D5721" s="184" t="s">
        <v>9</v>
      </c>
      <c r="E5721" s="184">
        <v>31</v>
      </c>
      <c r="F5721" s="184">
        <v>78673</v>
      </c>
      <c r="G5721" s="184">
        <v>0.1654366649959384</v>
      </c>
      <c r="H5721" s="184">
        <v>0.73543655383676743</v>
      </c>
      <c r="I5721" s="184">
        <v>0.61376838305390669</v>
      </c>
      <c r="J5721" s="184">
        <v>0.21167363644452353</v>
      </c>
      <c r="K5721" s="184">
        <v>0.32276638745185771</v>
      </c>
      <c r="L5721" s="184">
        <v>0.13224359055838725</v>
      </c>
      <c r="M5721" s="184">
        <v>693.63618694037996</v>
      </c>
      <c r="N5721" s="184">
        <v>0.29101470644312533</v>
      </c>
      <c r="O5721" s="184">
        <v>8.9941911456281068E-2</v>
      </c>
      <c r="P5721" s="184">
        <v>8.4654201568517787E-2</v>
      </c>
      <c r="Q5721" s="184">
        <v>5.2877098877632733E-3</v>
      </c>
    </row>
    <row r="5722" spans="1:17" x14ac:dyDescent="0.2">
      <c r="A5722" s="187" t="str">
        <f>B5722&amp;C5722&amp;D5722&amp;E5722</f>
        <v>201118A24EDU231</v>
      </c>
      <c r="B5722" s="184">
        <v>2011</v>
      </c>
      <c r="C5722" s="184" t="s">
        <v>1</v>
      </c>
      <c r="D5722" s="184" t="s">
        <v>11</v>
      </c>
      <c r="E5722" s="184">
        <v>31</v>
      </c>
      <c r="F5722" s="184">
        <v>65777</v>
      </c>
      <c r="G5722" s="184">
        <v>0.16943013210397861</v>
      </c>
      <c r="H5722" s="184">
        <v>0.784864010216337</v>
      </c>
      <c r="I5722" s="184">
        <v>0.65188439728172465</v>
      </c>
      <c r="J5722" s="184">
        <v>0.17714398649984037</v>
      </c>
      <c r="K5722" s="184">
        <v>0.27847119813916721</v>
      </c>
      <c r="L5722" s="184">
        <v>0.17089560180610244</v>
      </c>
      <c r="M5722" s="184">
        <v>693.61878533472452</v>
      </c>
      <c r="N5722" s="184">
        <v>0.22784559952567007</v>
      </c>
      <c r="O5722" s="184">
        <v>6.328959970810466E-2</v>
      </c>
      <c r="P5722" s="184">
        <v>6.328959970810466E-2</v>
      </c>
      <c r="Q5722" s="184">
        <v>0</v>
      </c>
    </row>
    <row r="5723" spans="1:17" x14ac:dyDescent="0.2">
      <c r="A5723" s="187" t="str">
        <f>B5723&amp;C5723&amp;D5723&amp;E5723</f>
        <v>201118A24EDU331</v>
      </c>
      <c r="B5723" s="184">
        <v>2011</v>
      </c>
      <c r="C5723" s="184" t="s">
        <v>1</v>
      </c>
      <c r="D5723" s="184" t="s">
        <v>13</v>
      </c>
      <c r="E5723" s="184">
        <v>31</v>
      </c>
      <c r="F5723" s="184">
        <v>89512</v>
      </c>
      <c r="G5723" s="184">
        <v>0.21425229271944601</v>
      </c>
      <c r="H5723" s="184">
        <v>0.71628385021002772</v>
      </c>
      <c r="I5723" s="184">
        <v>0.56281839306461701</v>
      </c>
      <c r="J5723" s="184">
        <v>6.0461167217803202E-2</v>
      </c>
      <c r="K5723" s="184">
        <v>0.12093350612208419</v>
      </c>
      <c r="L5723" s="184">
        <v>0.50231253910090268</v>
      </c>
      <c r="M5723" s="184">
        <v>721.91011601872583</v>
      </c>
      <c r="N5723" s="184">
        <v>0.20926803110197514</v>
      </c>
      <c r="O5723" s="184">
        <v>4.1849137545803917E-2</v>
      </c>
      <c r="P5723" s="184">
        <v>3.7201715971042985E-2</v>
      </c>
      <c r="Q5723" s="184">
        <v>4.647421574760926E-3</v>
      </c>
    </row>
    <row r="5724" spans="1:17" x14ac:dyDescent="0.2">
      <c r="A5724" s="187" t="str">
        <f>B5724&amp;C5724&amp;D5724&amp;E5724</f>
        <v>201118A24EDU431</v>
      </c>
      <c r="B5724" s="184">
        <v>2011</v>
      </c>
      <c r="C5724" s="184" t="s">
        <v>1</v>
      </c>
      <c r="D5724" s="184" t="s">
        <v>15</v>
      </c>
      <c r="E5724" s="184">
        <v>31</v>
      </c>
      <c r="F5724" s="184">
        <v>276026</v>
      </c>
      <c r="G5724" s="184">
        <v>0.1050810876669292</v>
      </c>
      <c r="H5724" s="184">
        <v>0.83257736590031373</v>
      </c>
      <c r="I5724" s="184">
        <v>0.74508923072464184</v>
      </c>
      <c r="J5724" s="184">
        <v>0.12369849217102737</v>
      </c>
      <c r="K5724" s="184">
        <v>0.1991225464267859</v>
      </c>
      <c r="L5724" s="184">
        <v>0.10707686957025787</v>
      </c>
      <c r="M5724" s="184">
        <v>860.54401794283547</v>
      </c>
      <c r="N5724" s="184">
        <v>0.24583191438487678</v>
      </c>
      <c r="O5724" s="184">
        <v>4.2227906066819795E-2</v>
      </c>
      <c r="P5724" s="184">
        <v>3.6195865606863123E-2</v>
      </c>
      <c r="Q5724" s="184">
        <v>6.0320404599566706E-3</v>
      </c>
    </row>
    <row r="5725" spans="1:17" x14ac:dyDescent="0.2">
      <c r="A5725" s="187" t="str">
        <f>B5725&amp;C5725&amp;D5725&amp;E5725</f>
        <v>201118A24EDU531</v>
      </c>
      <c r="B5725" s="184">
        <v>2011</v>
      </c>
      <c r="C5725" s="184" t="s">
        <v>1</v>
      </c>
      <c r="D5725" s="184" t="s">
        <v>17</v>
      </c>
      <c r="E5725" s="184">
        <v>31</v>
      </c>
      <c r="F5725" s="184">
        <v>111163</v>
      </c>
      <c r="G5725" s="184">
        <v>0.13729969033686168</v>
      </c>
      <c r="H5725" s="184">
        <v>0.76402220163183798</v>
      </c>
      <c r="I5725" s="184">
        <v>0.65912218993729932</v>
      </c>
      <c r="J5725" s="184">
        <v>1.872025763968227E-2</v>
      </c>
      <c r="K5725" s="184">
        <v>5.9930012684076536E-2</v>
      </c>
      <c r="L5725" s="184">
        <v>0.73409317848564726</v>
      </c>
      <c r="M5725" s="184">
        <v>1132.7204889489019</v>
      </c>
      <c r="N5725" s="184">
        <v>0.27709759542293749</v>
      </c>
      <c r="O5725" s="184">
        <v>5.6160772919046809E-2</v>
      </c>
      <c r="P5725" s="184">
        <v>4.4916024216690803E-2</v>
      </c>
      <c r="Q5725" s="184">
        <v>1.1244748702356E-2</v>
      </c>
    </row>
    <row r="5726" spans="1:17" x14ac:dyDescent="0.2">
      <c r="A5726" s="187" t="str">
        <f>B5726&amp;C5726&amp;D5726&amp;E5726</f>
        <v>201125A29EDU131</v>
      </c>
      <c r="B5726" s="184">
        <v>2011</v>
      </c>
      <c r="C5726" s="184" t="s">
        <v>2</v>
      </c>
      <c r="D5726" s="184" t="s">
        <v>9</v>
      </c>
      <c r="E5726" s="184">
        <v>31</v>
      </c>
      <c r="F5726" s="184">
        <v>62860</v>
      </c>
      <c r="G5726" s="184">
        <v>9.3474308034211057E-2</v>
      </c>
      <c r="H5726" s="184">
        <v>0.7086700604517977</v>
      </c>
      <c r="I5726" s="184">
        <v>0.6424276169265033</v>
      </c>
      <c r="J5726" s="184">
        <v>0.2714762965319758</v>
      </c>
      <c r="K5726" s="184">
        <v>0.33771874005727015</v>
      </c>
      <c r="L5726" s="184">
        <v>3.9723194400254534E-2</v>
      </c>
      <c r="M5726" s="184">
        <v>681.92523316724157</v>
      </c>
      <c r="N5726" s="184">
        <v>0.23178491886732422</v>
      </c>
      <c r="O5726" s="184">
        <v>7.9446388800509068E-2</v>
      </c>
      <c r="P5726" s="184">
        <v>7.9446388800509068E-2</v>
      </c>
      <c r="Q5726" s="184">
        <v>0</v>
      </c>
    </row>
    <row r="5727" spans="1:17" x14ac:dyDescent="0.2">
      <c r="A5727" s="187" t="str">
        <f>B5727&amp;C5727&amp;D5727&amp;E5727</f>
        <v>201125A29EDU231</v>
      </c>
      <c r="B5727" s="184">
        <v>2011</v>
      </c>
      <c r="C5727" s="184" t="s">
        <v>2</v>
      </c>
      <c r="D5727" s="184" t="s">
        <v>11</v>
      </c>
      <c r="E5727" s="184">
        <v>31</v>
      </c>
      <c r="F5727" s="184">
        <v>31650</v>
      </c>
      <c r="G5727" s="184">
        <v>3.0344927958084703E-2</v>
      </c>
      <c r="H5727" s="184">
        <v>0.86837282780410741</v>
      </c>
      <c r="I5727" s="184">
        <v>0.84202211690363349</v>
      </c>
      <c r="J5727" s="184">
        <v>0.11845181674565561</v>
      </c>
      <c r="K5727" s="184">
        <v>0.14480252764612955</v>
      </c>
      <c r="L5727" s="184">
        <v>6.5813586097946283E-2</v>
      </c>
      <c r="M5727" s="184">
        <v>730.77992629704772</v>
      </c>
      <c r="N5727" s="184">
        <v>0.36837282780410741</v>
      </c>
      <c r="O5727" s="184">
        <v>0.14483412322274883</v>
      </c>
      <c r="P5727" s="184">
        <v>0.14483412322274883</v>
      </c>
      <c r="Q5727" s="184">
        <v>0</v>
      </c>
    </row>
    <row r="5728" spans="1:17" x14ac:dyDescent="0.2">
      <c r="A5728" s="187" t="str">
        <f>B5728&amp;C5728&amp;D5728&amp;E5728</f>
        <v>201125A29EDU331</v>
      </c>
      <c r="B5728" s="184">
        <v>2011</v>
      </c>
      <c r="C5728" s="184" t="s">
        <v>2</v>
      </c>
      <c r="D5728" s="184" t="s">
        <v>13</v>
      </c>
      <c r="E5728" s="184">
        <v>31</v>
      </c>
      <c r="F5728" s="184">
        <v>37462</v>
      </c>
      <c r="G5728" s="184">
        <v>6.7567128802883208E-2</v>
      </c>
      <c r="H5728" s="184">
        <v>0.82213976829854252</v>
      </c>
      <c r="I5728" s="184">
        <v>0.76659014467994235</v>
      </c>
      <c r="J5728" s="184">
        <v>0.1334151940633175</v>
      </c>
      <c r="K5728" s="184">
        <v>0.18896481768191767</v>
      </c>
      <c r="L5728" s="184">
        <v>0.12223052693395975</v>
      </c>
      <c r="M5728" s="184">
        <v>882.00825266383458</v>
      </c>
      <c r="N5728" s="184">
        <v>0.34448240884095882</v>
      </c>
      <c r="O5728" s="184">
        <v>0.13330841919812075</v>
      </c>
      <c r="P5728" s="184">
        <v>0.12220383321766057</v>
      </c>
      <c r="Q5728" s="184">
        <v>1.1104585980460199E-2</v>
      </c>
    </row>
    <row r="5729" spans="1:17" x14ac:dyDescent="0.2">
      <c r="A5729" s="187" t="str">
        <f>B5729&amp;C5729&amp;D5729&amp;E5729</f>
        <v>201125A29EDU431</v>
      </c>
      <c r="B5729" s="184">
        <v>2011</v>
      </c>
      <c r="C5729" s="184" t="s">
        <v>2</v>
      </c>
      <c r="D5729" s="184" t="s">
        <v>15</v>
      </c>
      <c r="E5729" s="184">
        <v>31</v>
      </c>
      <c r="F5729" s="184">
        <v>167766</v>
      </c>
      <c r="G5729" s="184">
        <v>7.0991997498329851E-2</v>
      </c>
      <c r="H5729" s="184">
        <v>0.83870390901612957</v>
      </c>
      <c r="I5729" s="184">
        <v>0.77916264320541706</v>
      </c>
      <c r="J5729" s="184">
        <v>0.16129609098387038</v>
      </c>
      <c r="K5729" s="184">
        <v>0.22083735679458294</v>
      </c>
      <c r="L5729" s="184">
        <v>2.2322759081101057E-2</v>
      </c>
      <c r="M5729" s="184">
        <v>1036.8415000079804</v>
      </c>
      <c r="N5729" s="184">
        <v>0.28039054397196095</v>
      </c>
      <c r="O5729" s="184">
        <v>9.1818366057484835E-2</v>
      </c>
      <c r="P5729" s="184">
        <v>8.1899788991810024E-2</v>
      </c>
      <c r="Q5729" s="184">
        <v>9.9185770656748089E-3</v>
      </c>
    </row>
    <row r="5730" spans="1:17" x14ac:dyDescent="0.2">
      <c r="A5730" s="187" t="str">
        <f>B5730&amp;C5730&amp;D5730&amp;E5730</f>
        <v>201125A29EDU531</v>
      </c>
      <c r="B5730" s="184">
        <v>2011</v>
      </c>
      <c r="C5730" s="184" t="s">
        <v>2</v>
      </c>
      <c r="D5730" s="184" t="s">
        <v>17</v>
      </c>
      <c r="E5730" s="184">
        <v>31</v>
      </c>
      <c r="F5730" s="184">
        <v>116150</v>
      </c>
      <c r="G5730" s="184">
        <v>6.2017596946138447E-2</v>
      </c>
      <c r="H5730" s="184">
        <v>0.92470942746448559</v>
      </c>
      <c r="I5730" s="184">
        <v>0.86736117089969866</v>
      </c>
      <c r="J5730" s="184">
        <v>5.7356866121394748E-2</v>
      </c>
      <c r="K5730" s="184">
        <v>9.3189840723202758E-2</v>
      </c>
      <c r="L5730" s="184">
        <v>0.35123547137322431</v>
      </c>
      <c r="M5730" s="184">
        <v>2163.885025864703</v>
      </c>
      <c r="N5730" s="184">
        <v>0.28313387860525185</v>
      </c>
      <c r="O5730" s="184">
        <v>9.316401205337925E-2</v>
      </c>
      <c r="P5730" s="184">
        <v>6.808437365475678E-2</v>
      </c>
      <c r="Q5730" s="184">
        <v>2.507963839862247E-2</v>
      </c>
    </row>
    <row r="5731" spans="1:17" x14ac:dyDescent="0.2">
      <c r="A5731" s="187" t="str">
        <f>B5731&amp;C5731&amp;D5731&amp;E5731</f>
        <v>201130EMAEDU131</v>
      </c>
      <c r="B5731" s="184">
        <v>2011</v>
      </c>
      <c r="C5731" s="184" t="s">
        <v>4</v>
      </c>
      <c r="D5731" s="184" t="s">
        <v>9</v>
      </c>
      <c r="E5731" s="184">
        <v>31</v>
      </c>
      <c r="F5731" s="184">
        <v>1155260</v>
      </c>
      <c r="G5731" s="184">
        <v>4.1365571596707028E-2</v>
      </c>
      <c r="H5731" s="184">
        <v>0.55748316396309061</v>
      </c>
      <c r="I5731" s="184">
        <v>0.53442255423021656</v>
      </c>
      <c r="J5731" s="184">
        <v>0.43927341031456124</v>
      </c>
      <c r="K5731" s="184">
        <v>0.46161383584647614</v>
      </c>
      <c r="L5731" s="184">
        <v>1.6572892682166784E-2</v>
      </c>
      <c r="M5731" s="184">
        <v>851.4144469420014</v>
      </c>
      <c r="N5731" s="184">
        <v>0.22704930560862588</v>
      </c>
      <c r="O5731" s="184">
        <v>0.14967538332210173</v>
      </c>
      <c r="P5731" s="184">
        <v>0.13738198125594869</v>
      </c>
      <c r="Q5731" s="184">
        <v>1.2293402066153022E-2</v>
      </c>
    </row>
    <row r="5732" spans="1:17" x14ac:dyDescent="0.2">
      <c r="A5732" s="187" t="str">
        <f>B5732&amp;C5732&amp;D5732&amp;E5732</f>
        <v>201130EMAEDU231</v>
      </c>
      <c r="B5732" s="184">
        <v>2011</v>
      </c>
      <c r="C5732" s="184" t="s">
        <v>4</v>
      </c>
      <c r="D5732" s="184" t="s">
        <v>11</v>
      </c>
      <c r="E5732" s="184">
        <v>31</v>
      </c>
      <c r="F5732" s="184">
        <v>288905</v>
      </c>
      <c r="G5732" s="184">
        <v>4.4543646451826242E-2</v>
      </c>
      <c r="H5732" s="184">
        <v>0.71179453453557395</v>
      </c>
      <c r="I5732" s="184">
        <v>0.68008861044287916</v>
      </c>
      <c r="J5732" s="184">
        <v>0.28532216472542876</v>
      </c>
      <c r="K5732" s="184">
        <v>0.31558470777591252</v>
      </c>
      <c r="L5732" s="184">
        <v>2.305256053027812E-2</v>
      </c>
      <c r="M5732" s="184">
        <v>1115.275891692386</v>
      </c>
      <c r="N5732" s="184">
        <v>0.30543950433533512</v>
      </c>
      <c r="O5732" s="184">
        <v>0.18299440992713867</v>
      </c>
      <c r="P5732" s="184">
        <v>0.14986241151935759</v>
      </c>
      <c r="Q5732" s="184">
        <v>3.3131998407781103E-2</v>
      </c>
    </row>
    <row r="5733" spans="1:17" x14ac:dyDescent="0.2">
      <c r="A5733" s="187" t="str">
        <f>B5733&amp;C5733&amp;D5733&amp;E5733</f>
        <v>201130EMAEDU331</v>
      </c>
      <c r="B5733" s="184">
        <v>2011</v>
      </c>
      <c r="C5733" s="184" t="s">
        <v>4</v>
      </c>
      <c r="D5733" s="184" t="s">
        <v>13</v>
      </c>
      <c r="E5733" s="184">
        <v>31</v>
      </c>
      <c r="F5733" s="184">
        <v>88691</v>
      </c>
      <c r="G5733" s="184">
        <v>3.0503609764669704E-2</v>
      </c>
      <c r="H5733" s="184">
        <v>0.76994283523694629</v>
      </c>
      <c r="I5733" s="184">
        <v>0.74645679944977505</v>
      </c>
      <c r="J5733" s="184">
        <v>0.20658240407707659</v>
      </c>
      <c r="K5733" s="184">
        <v>0.23006843986424777</v>
      </c>
      <c r="L5733" s="184">
        <v>9.8589484840626448E-2</v>
      </c>
      <c r="M5733" s="184">
        <v>1234.5572944463629</v>
      </c>
      <c r="N5733" s="184">
        <v>0.37561872117802259</v>
      </c>
      <c r="O5733" s="184">
        <v>0.28173095353530797</v>
      </c>
      <c r="P5733" s="184">
        <v>0.24416231635678931</v>
      </c>
      <c r="Q5733" s="184">
        <v>3.7568637178518674E-2</v>
      </c>
    </row>
    <row r="5734" spans="1:17" x14ac:dyDescent="0.2">
      <c r="A5734" s="187" t="str">
        <f>B5734&amp;C5734&amp;D5734&amp;E5734</f>
        <v>201130EMAEDU431</v>
      </c>
      <c r="B5734" s="184">
        <v>2011</v>
      </c>
      <c r="C5734" s="184" t="s">
        <v>4</v>
      </c>
      <c r="D5734" s="184" t="s">
        <v>15</v>
      </c>
      <c r="E5734" s="184">
        <v>31</v>
      </c>
      <c r="F5734" s="184">
        <v>643625</v>
      </c>
      <c r="G5734" s="184">
        <v>4.0608672856629009E-2</v>
      </c>
      <c r="H5734" s="184">
        <v>0.76455544765973971</v>
      </c>
      <c r="I5734" s="184">
        <v>0.73350786560497183</v>
      </c>
      <c r="J5734" s="184">
        <v>0.23479821324529035</v>
      </c>
      <c r="K5734" s="184">
        <v>0.26584579530005825</v>
      </c>
      <c r="L5734" s="184">
        <v>1.3579335793357933E-2</v>
      </c>
      <c r="M5734" s="184">
        <v>1735.9398444279439</v>
      </c>
      <c r="N5734" s="184">
        <v>0.33505068945426297</v>
      </c>
      <c r="O5734" s="184">
        <v>0.19988191881918818</v>
      </c>
      <c r="P5734" s="184">
        <v>0.15654146436201205</v>
      </c>
      <c r="Q5734" s="184">
        <v>4.3340454457176152E-2</v>
      </c>
    </row>
    <row r="5735" spans="1:17" x14ac:dyDescent="0.2">
      <c r="A5735" s="187" t="str">
        <f>B5735&amp;C5735&amp;D5735&amp;E5735</f>
        <v>201130EMAEDU531</v>
      </c>
      <c r="B5735" s="184">
        <v>2011</v>
      </c>
      <c r="C5735" s="184" t="s">
        <v>4</v>
      </c>
      <c r="D5735" s="184" t="s">
        <v>17</v>
      </c>
      <c r="E5735" s="184">
        <v>31</v>
      </c>
      <c r="F5735" s="184">
        <v>485014</v>
      </c>
      <c r="G5735" s="184">
        <v>3.1541088278676931E-2</v>
      </c>
      <c r="H5735" s="184">
        <v>0.81632282779466159</v>
      </c>
      <c r="I5735" s="184">
        <v>0.79057511741929098</v>
      </c>
      <c r="J5735" s="184">
        <v>0.17251873141806215</v>
      </c>
      <c r="K5735" s="184">
        <v>0.19139653700717918</v>
      </c>
      <c r="L5735" s="184">
        <v>0.1158791292622481</v>
      </c>
      <c r="M5735" s="184">
        <v>4134.8589091032691</v>
      </c>
      <c r="N5735" s="184">
        <v>0.2995789812252842</v>
      </c>
      <c r="O5735" s="184">
        <v>0.17855360876180892</v>
      </c>
      <c r="P5735" s="184">
        <v>0.10901747166061186</v>
      </c>
      <c r="Q5735" s="184">
        <v>6.9536137101197076E-2</v>
      </c>
    </row>
    <row r="5736" spans="1:17" x14ac:dyDescent="0.2">
      <c r="A5736" s="187" t="str">
        <f>B5736&amp;C5736&amp;D5736&amp;E5736</f>
        <v>201115A17EDU133</v>
      </c>
      <c r="B5736" s="184">
        <v>2011</v>
      </c>
      <c r="C5736" s="184" t="s">
        <v>0</v>
      </c>
      <c r="D5736" s="184" t="s">
        <v>9</v>
      </c>
      <c r="E5736" s="184">
        <v>33</v>
      </c>
      <c r="F5736" s="184">
        <v>253368</v>
      </c>
      <c r="G5736" s="184">
        <v>0.347008855955178</v>
      </c>
      <c r="H5736" s="184">
        <v>0.13102680685800891</v>
      </c>
      <c r="I5736" s="184">
        <v>8.5559344510751159E-2</v>
      </c>
      <c r="J5736" s="184">
        <v>8.8235294117647065E-2</v>
      </c>
      <c r="K5736" s="184">
        <v>0.10160714849546904</v>
      </c>
      <c r="L5736" s="184">
        <v>0.85026917369202104</v>
      </c>
      <c r="M5736" s="184">
        <v>539.03685538783873</v>
      </c>
      <c r="N5736" s="184">
        <v>6.1495532190331846E-2</v>
      </c>
      <c r="O5736" s="184">
        <v>2.1391809541852169E-2</v>
      </c>
      <c r="P5736" s="184">
        <v>2.1391809541852169E-2</v>
      </c>
      <c r="Q5736" s="184">
        <v>0</v>
      </c>
    </row>
    <row r="5737" spans="1:17" x14ac:dyDescent="0.2">
      <c r="A5737" s="187" t="str">
        <f>B5737&amp;C5737&amp;D5737&amp;E5737</f>
        <v>201115A17EDU233</v>
      </c>
      <c r="B5737" s="184">
        <v>2011</v>
      </c>
      <c r="C5737" s="184" t="s">
        <v>0</v>
      </c>
      <c r="D5737" s="184" t="s">
        <v>11</v>
      </c>
      <c r="E5737" s="184">
        <v>33</v>
      </c>
      <c r="F5737" s="184">
        <v>132097</v>
      </c>
      <c r="G5737" s="184">
        <v>0.47055758207399689</v>
      </c>
      <c r="H5737" s="184">
        <v>8.7163220966411048E-2</v>
      </c>
      <c r="I5737" s="184">
        <v>4.6147906462675158E-2</v>
      </c>
      <c r="J5737" s="184">
        <v>3.0750130585857363E-2</v>
      </c>
      <c r="K5737" s="184">
        <v>4.6132766073415744E-2</v>
      </c>
      <c r="L5737" s="184">
        <v>0.92822698471577703</v>
      </c>
      <c r="M5737" s="184">
        <v>382.18503937007875</v>
      </c>
      <c r="N5737" s="184">
        <v>2.0507657251867945E-2</v>
      </c>
      <c r="O5737" s="184">
        <v>5.1250217643095605E-3</v>
      </c>
      <c r="P5737" s="184">
        <v>5.1250217643095605E-3</v>
      </c>
      <c r="Q5737" s="184">
        <v>0</v>
      </c>
    </row>
    <row r="5738" spans="1:17" x14ac:dyDescent="0.2">
      <c r="A5738" s="187" t="str">
        <f>B5738&amp;C5738&amp;D5738&amp;E5738</f>
        <v>201115A17EDU333</v>
      </c>
      <c r="B5738" s="184">
        <v>2011</v>
      </c>
      <c r="C5738" s="184" t="s">
        <v>0</v>
      </c>
      <c r="D5738" s="184" t="s">
        <v>13</v>
      </c>
      <c r="E5738" s="184">
        <v>33</v>
      </c>
      <c r="F5738" s="184">
        <v>174102</v>
      </c>
      <c r="G5738" s="184">
        <v>0.37836651637872559</v>
      </c>
      <c r="H5738" s="184">
        <v>0.14395584197769123</v>
      </c>
      <c r="I5738" s="184">
        <v>8.9487771536225891E-2</v>
      </c>
      <c r="J5738" s="184">
        <v>2.7236907100435376E-2</v>
      </c>
      <c r="K5738" s="184">
        <v>3.1125432217895255E-2</v>
      </c>
      <c r="L5738" s="184">
        <v>0.94553767331794003</v>
      </c>
      <c r="M5738" s="184">
        <v>441.98020532778634</v>
      </c>
      <c r="N5738" s="184">
        <v>7.0027914670710276E-2</v>
      </c>
      <c r="O5738" s="184">
        <v>1.5559844229244925E-2</v>
      </c>
      <c r="P5738" s="184">
        <v>1.5559844229244925E-2</v>
      </c>
      <c r="Q5738" s="184">
        <v>0</v>
      </c>
    </row>
    <row r="5739" spans="1:17" x14ac:dyDescent="0.2">
      <c r="A5739" s="187" t="str">
        <f>B5739&amp;C5739&amp;D5739&amp;E5739</f>
        <v>201115A17EDU433</v>
      </c>
      <c r="B5739" s="184">
        <v>2011</v>
      </c>
      <c r="C5739" s="184" t="s">
        <v>0</v>
      </c>
      <c r="D5739" s="184" t="s">
        <v>15</v>
      </c>
      <c r="E5739" s="184">
        <v>33</v>
      </c>
      <c r="F5739" s="184">
        <v>14902</v>
      </c>
      <c r="G5739" s="184">
        <v>0.55553732567678427</v>
      </c>
      <c r="H5739" s="184">
        <v>0.40900550261709839</v>
      </c>
      <c r="I5739" s="184">
        <v>0.18178767950610655</v>
      </c>
      <c r="J5739" s="184">
        <v>0.40920681787679508</v>
      </c>
      <c r="K5739" s="184">
        <v>0.63642464098778684</v>
      </c>
      <c r="L5739" s="184">
        <v>0.27264796671587704</v>
      </c>
      <c r="M5739" s="184">
        <v>549.90771502399411</v>
      </c>
      <c r="N5739" s="184">
        <v>0.13635753590122132</v>
      </c>
      <c r="O5739" s="184">
        <v>0</v>
      </c>
      <c r="P5739" s="184">
        <v>0</v>
      </c>
      <c r="Q5739" s="184">
        <v>0</v>
      </c>
    </row>
    <row r="5740" spans="1:17" x14ac:dyDescent="0.2">
      <c r="A5740" s="187" t="str">
        <f>B5740&amp;C5740&amp;D5740&amp;E5740</f>
        <v>201115A17EDU533</v>
      </c>
      <c r="B5740" s="184">
        <v>2011</v>
      </c>
      <c r="C5740" s="184" t="s">
        <v>0</v>
      </c>
      <c r="D5740" s="184" t="s">
        <v>17</v>
      </c>
      <c r="E5740" s="184">
        <v>33</v>
      </c>
      <c r="F5740" s="184">
        <v>678</v>
      </c>
      <c r="H5740" s="184">
        <v>0</v>
      </c>
      <c r="I5740" s="184">
        <v>0</v>
      </c>
      <c r="J5740" s="184">
        <v>0</v>
      </c>
      <c r="K5740" s="184">
        <v>0</v>
      </c>
      <c r="L5740" s="184">
        <v>1</v>
      </c>
      <c r="N5740" s="184">
        <v>0</v>
      </c>
      <c r="O5740" s="184">
        <v>0</v>
      </c>
      <c r="P5740" s="184">
        <v>0</v>
      </c>
      <c r="Q5740" s="184">
        <v>0</v>
      </c>
    </row>
    <row r="5741" spans="1:17" x14ac:dyDescent="0.2">
      <c r="A5741" s="187" t="str">
        <f>B5741&amp;C5741&amp;D5741&amp;E5741</f>
        <v>201115A29EDU133</v>
      </c>
      <c r="B5741" s="184">
        <v>2011</v>
      </c>
      <c r="C5741" s="184" t="s">
        <v>3</v>
      </c>
      <c r="D5741" s="184" t="s">
        <v>9</v>
      </c>
      <c r="E5741" s="184">
        <v>33</v>
      </c>
      <c r="F5741" s="184">
        <v>565687</v>
      </c>
      <c r="G5741" s="184">
        <v>0.17192872640531887</v>
      </c>
      <c r="H5741" s="184">
        <v>0.41797142235900769</v>
      </c>
      <c r="I5741" s="184">
        <v>0.34611012803900393</v>
      </c>
      <c r="J5741" s="184">
        <v>0.19401011513434108</v>
      </c>
      <c r="K5741" s="184">
        <v>0.24551209414393471</v>
      </c>
      <c r="L5741" s="184">
        <v>0.45148465494169038</v>
      </c>
      <c r="M5741" s="184">
        <v>666.9570938063772</v>
      </c>
      <c r="N5741" s="184">
        <v>0.17985731200741936</v>
      </c>
      <c r="O5741" s="184">
        <v>6.7151142725160123E-2</v>
      </c>
      <c r="P5741" s="184">
        <v>6.7151142725160123E-2</v>
      </c>
      <c r="Q5741" s="184">
        <v>0</v>
      </c>
    </row>
    <row r="5742" spans="1:17" x14ac:dyDescent="0.2">
      <c r="A5742" s="187" t="str">
        <f>B5742&amp;C5742&amp;D5742&amp;E5742</f>
        <v>201115A29EDU233</v>
      </c>
      <c r="B5742" s="184">
        <v>2011</v>
      </c>
      <c r="C5742" s="184" t="s">
        <v>3</v>
      </c>
      <c r="D5742" s="184" t="s">
        <v>11</v>
      </c>
      <c r="E5742" s="184">
        <v>33</v>
      </c>
      <c r="F5742" s="184">
        <v>363095</v>
      </c>
      <c r="G5742" s="184">
        <v>0.17578672387246336</v>
      </c>
      <c r="H5742" s="184">
        <v>0.47758575579393825</v>
      </c>
      <c r="I5742" s="184">
        <v>0.39363252041476748</v>
      </c>
      <c r="J5742" s="184">
        <v>0.13994409176661754</v>
      </c>
      <c r="K5742" s="184">
        <v>0.2052410526170837</v>
      </c>
      <c r="L5742" s="184">
        <v>0.43844173012572468</v>
      </c>
      <c r="M5742" s="184">
        <v>710.71092520932586</v>
      </c>
      <c r="N5742" s="184">
        <v>0.17908536333466449</v>
      </c>
      <c r="O5742" s="184">
        <v>5.2228755559839711E-2</v>
      </c>
      <c r="P5742" s="184">
        <v>5.0364229747035902E-2</v>
      </c>
      <c r="Q5742" s="184">
        <v>1.8645258128038116E-3</v>
      </c>
    </row>
    <row r="5743" spans="1:17" x14ac:dyDescent="0.2">
      <c r="A5743" s="187" t="str">
        <f>B5743&amp;C5743&amp;D5743&amp;E5743</f>
        <v>201115A29EDU333</v>
      </c>
      <c r="B5743" s="184">
        <v>2011</v>
      </c>
      <c r="C5743" s="184" t="s">
        <v>3</v>
      </c>
      <c r="D5743" s="184" t="s">
        <v>13</v>
      </c>
      <c r="E5743" s="184">
        <v>33</v>
      </c>
      <c r="F5743" s="184">
        <v>435577</v>
      </c>
      <c r="G5743" s="184">
        <v>0.21225030881865567</v>
      </c>
      <c r="H5743" s="184">
        <v>0.38100037421626948</v>
      </c>
      <c r="I5743" s="184">
        <v>0.30013292712884287</v>
      </c>
      <c r="J5743" s="184">
        <v>9.1763339202942301E-2</v>
      </c>
      <c r="K5743" s="184">
        <v>0.11352986957529897</v>
      </c>
      <c r="L5743" s="184">
        <v>0.71074919015466842</v>
      </c>
      <c r="M5743" s="184">
        <v>677.31502793202367</v>
      </c>
      <c r="N5743" s="184">
        <v>0.15550867010884414</v>
      </c>
      <c r="O5743" s="184">
        <v>2.9551606260201986E-2</v>
      </c>
      <c r="P5743" s="184">
        <v>2.7995050243699734E-2</v>
      </c>
      <c r="Q5743" s="184">
        <v>1.5565560165022487E-3</v>
      </c>
    </row>
    <row r="5744" spans="1:17" x14ac:dyDescent="0.2">
      <c r="A5744" s="187" t="str">
        <f>B5744&amp;C5744&amp;D5744&amp;E5744</f>
        <v>201115A29EDU433</v>
      </c>
      <c r="B5744" s="184">
        <v>2011</v>
      </c>
      <c r="C5744" s="184" t="s">
        <v>3</v>
      </c>
      <c r="D5744" s="184" t="s">
        <v>15</v>
      </c>
      <c r="E5744" s="184">
        <v>33</v>
      </c>
      <c r="F5744" s="184">
        <v>868469</v>
      </c>
      <c r="G5744" s="184">
        <v>0.13728613752575519</v>
      </c>
      <c r="H5744" s="184">
        <v>0.77846992811487803</v>
      </c>
      <c r="I5744" s="184">
        <v>0.67159679850403409</v>
      </c>
      <c r="J5744" s="184">
        <v>0.1739440325446274</v>
      </c>
      <c r="K5744" s="184">
        <v>0.27613766294479136</v>
      </c>
      <c r="L5744" s="184">
        <v>8.8147072607082114E-2</v>
      </c>
      <c r="M5744" s="184">
        <v>951.28648946369924</v>
      </c>
      <c r="N5744" s="184">
        <v>0.26365592784543834</v>
      </c>
      <c r="O5744" s="184">
        <v>6.6310944892678955E-2</v>
      </c>
      <c r="P5744" s="184">
        <v>5.8511011907160765E-2</v>
      </c>
      <c r="Q5744" s="184">
        <v>7.7999329855181938E-3</v>
      </c>
    </row>
    <row r="5745" spans="1:17" x14ac:dyDescent="0.2">
      <c r="A5745" s="187" t="str">
        <f>B5745&amp;C5745&amp;D5745&amp;E5745</f>
        <v>201115A29EDU533</v>
      </c>
      <c r="B5745" s="184">
        <v>2011</v>
      </c>
      <c r="C5745" s="184" t="s">
        <v>3</v>
      </c>
      <c r="D5745" s="184" t="s">
        <v>17</v>
      </c>
      <c r="E5745" s="184">
        <v>33</v>
      </c>
      <c r="F5745" s="184">
        <v>473519</v>
      </c>
      <c r="G5745" s="184">
        <v>0.13757688456587042</v>
      </c>
      <c r="H5745" s="184">
        <v>0.73819635537327966</v>
      </c>
      <c r="I5745" s="184">
        <v>0.63663760060314367</v>
      </c>
      <c r="J5745" s="184">
        <v>6.2949955545606409E-2</v>
      </c>
      <c r="K5745" s="184">
        <v>0.11158369569119718</v>
      </c>
      <c r="L5745" s="184">
        <v>0.52361996033950065</v>
      </c>
      <c r="M5745" s="184">
        <v>1800.2777777777778</v>
      </c>
      <c r="N5745" s="184">
        <v>0.22318850985916089</v>
      </c>
      <c r="O5745" s="184">
        <v>5.5797127464790222E-2</v>
      </c>
      <c r="P5745" s="184">
        <v>4.5784857629788879E-2</v>
      </c>
      <c r="Q5745" s="184">
        <v>1.0012269835001341E-2</v>
      </c>
    </row>
    <row r="5746" spans="1:17" x14ac:dyDescent="0.2">
      <c r="A5746" s="187" t="str">
        <f>B5746&amp;C5746&amp;D5746&amp;E5746</f>
        <v>201118A24EDU133</v>
      </c>
      <c r="B5746" s="184">
        <v>2011</v>
      </c>
      <c r="C5746" s="184" t="s">
        <v>1</v>
      </c>
      <c r="D5746" s="184" t="s">
        <v>9</v>
      </c>
      <c r="E5746" s="184">
        <v>33</v>
      </c>
      <c r="F5746" s="184">
        <v>179536</v>
      </c>
      <c r="G5746" s="184">
        <v>0.1592332136208939</v>
      </c>
      <c r="H5746" s="184">
        <v>0.59244942518492116</v>
      </c>
      <c r="I5746" s="184">
        <v>0.49811179930487481</v>
      </c>
      <c r="J5746" s="184">
        <v>0.29432537207022547</v>
      </c>
      <c r="K5746" s="184">
        <v>0.36980884056679442</v>
      </c>
      <c r="L5746" s="184">
        <v>0.17735718741645129</v>
      </c>
      <c r="M5746" s="184">
        <v>682.33366515630007</v>
      </c>
      <c r="N5746" s="184">
        <v>0.23485111093716804</v>
      </c>
      <c r="O5746" s="184">
        <v>7.1973297252569082E-2</v>
      </c>
      <c r="P5746" s="184">
        <v>7.1973297252569082E-2</v>
      </c>
      <c r="Q5746" s="184">
        <v>0</v>
      </c>
    </row>
    <row r="5747" spans="1:17" x14ac:dyDescent="0.2">
      <c r="A5747" s="187" t="str">
        <f>B5747&amp;C5747&amp;D5747&amp;E5747</f>
        <v>201118A24EDU233</v>
      </c>
      <c r="B5747" s="184">
        <v>2011</v>
      </c>
      <c r="C5747" s="184" t="s">
        <v>1</v>
      </c>
      <c r="D5747" s="184" t="s">
        <v>11</v>
      </c>
      <c r="E5747" s="184">
        <v>33</v>
      </c>
      <c r="F5747" s="184">
        <v>141577</v>
      </c>
      <c r="G5747" s="184">
        <v>0.19260125973230688</v>
      </c>
      <c r="H5747" s="184">
        <v>0.64592412609392769</v>
      </c>
      <c r="I5747" s="184">
        <v>0.52151832571674772</v>
      </c>
      <c r="J5747" s="184">
        <v>0.20097897257322869</v>
      </c>
      <c r="K5747" s="184">
        <v>0.30624324572494122</v>
      </c>
      <c r="L5747" s="184">
        <v>0.24880453746018069</v>
      </c>
      <c r="M5747" s="184">
        <v>660.31889583213899</v>
      </c>
      <c r="N5747" s="184">
        <v>0.23921258396490955</v>
      </c>
      <c r="O5747" s="184">
        <v>4.3043714727674695E-2</v>
      </c>
      <c r="P5747" s="184">
        <v>4.3043714727674695E-2</v>
      </c>
      <c r="Q5747" s="184">
        <v>0</v>
      </c>
    </row>
    <row r="5748" spans="1:17" x14ac:dyDescent="0.2">
      <c r="A5748" s="187" t="str">
        <f>B5748&amp;C5748&amp;D5748&amp;E5748</f>
        <v>201118A24EDU333</v>
      </c>
      <c r="B5748" s="184">
        <v>2011</v>
      </c>
      <c r="C5748" s="184" t="s">
        <v>1</v>
      </c>
      <c r="D5748" s="184" t="s">
        <v>13</v>
      </c>
      <c r="E5748" s="184">
        <v>33</v>
      </c>
      <c r="F5748" s="184">
        <v>205932</v>
      </c>
      <c r="G5748" s="184">
        <v>0.2080765648839836</v>
      </c>
      <c r="H5748" s="184">
        <v>0.49013266515160342</v>
      </c>
      <c r="I5748" s="184">
        <v>0.38814754384942601</v>
      </c>
      <c r="J5748" s="184">
        <v>0.12171007905522212</v>
      </c>
      <c r="K5748" s="184">
        <v>0.14144960472388943</v>
      </c>
      <c r="L5748" s="184">
        <v>0.65132665151603442</v>
      </c>
      <c r="M5748" s="184">
        <v>647.50291024631645</v>
      </c>
      <c r="N5748" s="184">
        <v>0.18749878600703146</v>
      </c>
      <c r="O5748" s="184">
        <v>2.9606860517063883E-2</v>
      </c>
      <c r="P5748" s="184">
        <v>2.9606860517063883E-2</v>
      </c>
      <c r="Q5748" s="184">
        <v>0</v>
      </c>
    </row>
    <row r="5749" spans="1:17" x14ac:dyDescent="0.2">
      <c r="A5749" s="187" t="str">
        <f>B5749&amp;C5749&amp;D5749&amp;E5749</f>
        <v>201118A24EDU433</v>
      </c>
      <c r="B5749" s="184">
        <v>2011</v>
      </c>
      <c r="C5749" s="184" t="s">
        <v>1</v>
      </c>
      <c r="D5749" s="184" t="s">
        <v>15</v>
      </c>
      <c r="E5749" s="184">
        <v>33</v>
      </c>
      <c r="F5749" s="184">
        <v>492482</v>
      </c>
      <c r="G5749" s="184">
        <v>0.16979625110852836</v>
      </c>
      <c r="H5749" s="184">
        <v>0.73727364654951855</v>
      </c>
      <c r="I5749" s="184">
        <v>0.61208734532429609</v>
      </c>
      <c r="J5749" s="184">
        <v>0.18843937443398948</v>
      </c>
      <c r="K5749" s="184">
        <v>0.30537359741066677</v>
      </c>
      <c r="L5749" s="184">
        <v>0.12930827928736482</v>
      </c>
      <c r="M5749" s="184">
        <v>890.45942004579149</v>
      </c>
      <c r="N5749" s="184">
        <v>0.23246534898737417</v>
      </c>
      <c r="O5749" s="184">
        <v>4.9524652677661318E-2</v>
      </c>
      <c r="P5749" s="184">
        <v>4.1272574429116193E-2</v>
      </c>
      <c r="Q5749" s="184">
        <v>8.2520782485451249E-3</v>
      </c>
    </row>
    <row r="5750" spans="1:17" x14ac:dyDescent="0.2">
      <c r="A5750" s="187" t="str">
        <f>B5750&amp;C5750&amp;D5750&amp;E5750</f>
        <v>201118A24EDU533</v>
      </c>
      <c r="B5750" s="184">
        <v>2011</v>
      </c>
      <c r="C5750" s="184" t="s">
        <v>1</v>
      </c>
      <c r="D5750" s="184" t="s">
        <v>17</v>
      </c>
      <c r="E5750" s="184">
        <v>33</v>
      </c>
      <c r="F5750" s="184">
        <v>234388</v>
      </c>
      <c r="G5750" s="184">
        <v>0.18805016115489831</v>
      </c>
      <c r="H5750" s="184">
        <v>0.63008345137123056</v>
      </c>
      <c r="I5750" s="184">
        <v>0.51159615679983617</v>
      </c>
      <c r="J5750" s="184">
        <v>6.3578340188064242E-2</v>
      </c>
      <c r="K5750" s="184">
        <v>0.10693380207177842</v>
      </c>
      <c r="L5750" s="184">
        <v>0.68209549976961281</v>
      </c>
      <c r="M5750" s="184">
        <v>1337.5691365171249</v>
      </c>
      <c r="N5750" s="184">
        <v>0.17633155280987081</v>
      </c>
      <c r="O5750" s="184">
        <v>2.31240507193201E-2</v>
      </c>
      <c r="P5750" s="184">
        <v>2.31240507193201E-2</v>
      </c>
      <c r="Q5750" s="184">
        <v>0</v>
      </c>
    </row>
    <row r="5751" spans="1:17" x14ac:dyDescent="0.2">
      <c r="A5751" s="187" t="str">
        <f>B5751&amp;C5751&amp;D5751&amp;E5751</f>
        <v>201125A29EDU133</v>
      </c>
      <c r="B5751" s="184">
        <v>2011</v>
      </c>
      <c r="C5751" s="184" t="s">
        <v>2</v>
      </c>
      <c r="D5751" s="184" t="s">
        <v>9</v>
      </c>
      <c r="E5751" s="184">
        <v>33</v>
      </c>
      <c r="F5751" s="184">
        <v>132783</v>
      </c>
      <c r="G5751" s="184">
        <v>0.12587094976103719</v>
      </c>
      <c r="H5751" s="184">
        <v>0.72958887809433437</v>
      </c>
      <c r="I5751" s="184">
        <v>0.63775483307351089</v>
      </c>
      <c r="J5751" s="184">
        <v>0.26020650233840176</v>
      </c>
      <c r="K5751" s="184">
        <v>0.35204054735922519</v>
      </c>
      <c r="L5751" s="184">
        <v>6.1197593065377344E-2</v>
      </c>
      <c r="M5751" s="184">
        <v>683.61055569337634</v>
      </c>
      <c r="N5751" s="184">
        <v>0.33163130822469744</v>
      </c>
      <c r="O5751" s="184">
        <v>0.14797074926760204</v>
      </c>
      <c r="P5751" s="184">
        <v>0.14797074926760204</v>
      </c>
      <c r="Q5751" s="184">
        <v>0</v>
      </c>
    </row>
    <row r="5752" spans="1:17" x14ac:dyDescent="0.2">
      <c r="A5752" s="187" t="str">
        <f>B5752&amp;C5752&amp;D5752&amp;E5752</f>
        <v>201125A29EDU233</v>
      </c>
      <c r="B5752" s="184">
        <v>2011</v>
      </c>
      <c r="C5752" s="184" t="s">
        <v>2</v>
      </c>
      <c r="D5752" s="184" t="s">
        <v>11</v>
      </c>
      <c r="E5752" s="184">
        <v>33</v>
      </c>
      <c r="F5752" s="184">
        <v>89421</v>
      </c>
      <c r="G5752" s="184">
        <v>0.10578165145428478</v>
      </c>
      <c r="H5752" s="184">
        <v>0.78781270618758459</v>
      </c>
      <c r="I5752" s="184">
        <v>0.70447657709039269</v>
      </c>
      <c r="J5752" s="184">
        <v>0.20461636528332272</v>
      </c>
      <c r="K5752" s="184">
        <v>0.28037038279598753</v>
      </c>
      <c r="L5752" s="184">
        <v>1.5153040113619844E-2</v>
      </c>
      <c r="M5752" s="184">
        <v>805.44675810687863</v>
      </c>
      <c r="N5752" s="184">
        <v>0.31814674405341026</v>
      </c>
      <c r="O5752" s="184">
        <v>0.13635499491170977</v>
      </c>
      <c r="P5752" s="184">
        <v>0.12878406638261705</v>
      </c>
      <c r="Q5752" s="184">
        <v>7.5709285290927186E-3</v>
      </c>
    </row>
    <row r="5753" spans="1:17" x14ac:dyDescent="0.2">
      <c r="A5753" s="187" t="str">
        <f>B5753&amp;C5753&amp;D5753&amp;E5753</f>
        <v>201125A29EDU333</v>
      </c>
      <c r="B5753" s="184">
        <v>2011</v>
      </c>
      <c r="C5753" s="184" t="s">
        <v>2</v>
      </c>
      <c r="D5753" s="184" t="s">
        <v>13</v>
      </c>
      <c r="E5753" s="184">
        <v>33</v>
      </c>
      <c r="F5753" s="184">
        <v>55543</v>
      </c>
      <c r="G5753" s="184">
        <v>0.11859952950598128</v>
      </c>
      <c r="H5753" s="184">
        <v>0.71940658588841078</v>
      </c>
      <c r="I5753" s="184">
        <v>0.63408530327854096</v>
      </c>
      <c r="J5753" s="184">
        <v>0.18299335649856868</v>
      </c>
      <c r="K5753" s="184">
        <v>0.2683146391084385</v>
      </c>
      <c r="L5753" s="184">
        <v>0.19511009488144321</v>
      </c>
      <c r="M5753" s="184">
        <v>846.88959532347008</v>
      </c>
      <c r="N5753" s="184">
        <v>0.30484489494625783</v>
      </c>
      <c r="O5753" s="184">
        <v>7.3204544226995308E-2</v>
      </c>
      <c r="P5753" s="184">
        <v>6.0997785499522894E-2</v>
      </c>
      <c r="Q5753" s="184">
        <v>1.2206758727472409E-2</v>
      </c>
    </row>
    <row r="5754" spans="1:17" x14ac:dyDescent="0.2">
      <c r="A5754" s="187" t="str">
        <f>B5754&amp;C5754&amp;D5754&amp;E5754</f>
        <v>201125A29EDU433</v>
      </c>
      <c r="B5754" s="184">
        <v>2011</v>
      </c>
      <c r="C5754" s="184" t="s">
        <v>2</v>
      </c>
      <c r="D5754" s="184" t="s">
        <v>15</v>
      </c>
      <c r="E5754" s="184">
        <v>33</v>
      </c>
      <c r="F5754" s="184">
        <v>361085</v>
      </c>
      <c r="G5754" s="184">
        <v>9.0515106488360572E-2</v>
      </c>
      <c r="H5754" s="184">
        <v>0.84990514698755137</v>
      </c>
      <c r="I5754" s="184">
        <v>0.77297589210296747</v>
      </c>
      <c r="J5754" s="184">
        <v>0.14446459974798179</v>
      </c>
      <c r="K5754" s="184">
        <v>0.22139385463256575</v>
      </c>
      <c r="L5754" s="184">
        <v>2.4393148427655539E-2</v>
      </c>
      <c r="M5754" s="184">
        <v>1021.4552831632554</v>
      </c>
      <c r="N5754" s="184">
        <v>0.31145021255383082</v>
      </c>
      <c r="O5754" s="184">
        <v>9.1942340446155332E-2</v>
      </c>
      <c r="P5754" s="184">
        <v>8.4437182380879855E-2</v>
      </c>
      <c r="Q5754" s="184">
        <v>7.5051580652754895E-3</v>
      </c>
    </row>
    <row r="5755" spans="1:17" x14ac:dyDescent="0.2">
      <c r="A5755" s="187" t="str">
        <f>B5755&amp;C5755&amp;D5755&amp;E5755</f>
        <v>201125A29EDU533</v>
      </c>
      <c r="B5755" s="184">
        <v>2011</v>
      </c>
      <c r="C5755" s="184" t="s">
        <v>2</v>
      </c>
      <c r="D5755" s="184" t="s">
        <v>17</v>
      </c>
      <c r="E5755" s="184">
        <v>33</v>
      </c>
      <c r="F5755" s="184">
        <v>238453</v>
      </c>
      <c r="G5755" s="184">
        <v>0.10065092685246649</v>
      </c>
      <c r="H5755" s="184">
        <v>0.84656515120380116</v>
      </c>
      <c r="I5755" s="184">
        <v>0.76135758409414012</v>
      </c>
      <c r="J5755" s="184">
        <v>6.2511270564849258E-2</v>
      </c>
      <c r="K5755" s="184">
        <v>0.11647158978918278</v>
      </c>
      <c r="L5755" s="184">
        <v>0.36649150985728846</v>
      </c>
      <c r="M5755" s="184">
        <v>2126.5345850340136</v>
      </c>
      <c r="N5755" s="184">
        <v>0.26988127639409026</v>
      </c>
      <c r="O5755" s="184">
        <v>8.8071863218328134E-2</v>
      </c>
      <c r="P5755" s="184">
        <v>6.8189538399600763E-2</v>
      </c>
      <c r="Q5755" s="184">
        <v>1.9882324818727381E-2</v>
      </c>
    </row>
    <row r="5756" spans="1:17" x14ac:dyDescent="0.2">
      <c r="A5756" s="187" t="str">
        <f>B5756&amp;C5756&amp;D5756&amp;E5756</f>
        <v>201130EMAEDU133</v>
      </c>
      <c r="B5756" s="184">
        <v>2011</v>
      </c>
      <c r="C5756" s="184" t="s">
        <v>4</v>
      </c>
      <c r="D5756" s="184" t="s">
        <v>9</v>
      </c>
      <c r="E5756" s="184">
        <v>33</v>
      </c>
      <c r="F5756" s="184">
        <v>2528163</v>
      </c>
      <c r="G5756" s="184">
        <v>6.3439514933250743E-2</v>
      </c>
      <c r="H5756" s="184">
        <v>0.48150257716769052</v>
      </c>
      <c r="I5756" s="184">
        <v>0.45095628723306214</v>
      </c>
      <c r="J5756" s="184">
        <v>0.51447632134478671</v>
      </c>
      <c r="K5756" s="184">
        <v>0.54448664900166643</v>
      </c>
      <c r="L5756" s="184">
        <v>1.1255207832722811E-2</v>
      </c>
      <c r="M5756" s="184">
        <v>866.87232783081959</v>
      </c>
      <c r="N5756" s="184">
        <v>0.23631126772107816</v>
      </c>
      <c r="O5756" s="184">
        <v>0.16307886149534362</v>
      </c>
      <c r="P5756" s="184">
        <v>0.15288544273047253</v>
      </c>
      <c r="Q5756" s="184">
        <v>1.0193418764871095E-2</v>
      </c>
    </row>
    <row r="5757" spans="1:17" x14ac:dyDescent="0.2">
      <c r="A5757" s="187" t="str">
        <f>B5757&amp;C5757&amp;D5757&amp;E5757</f>
        <v>201130EMAEDU233</v>
      </c>
      <c r="B5757" s="184">
        <v>2011</v>
      </c>
      <c r="C5757" s="184" t="s">
        <v>4</v>
      </c>
      <c r="D5757" s="184" t="s">
        <v>11</v>
      </c>
      <c r="E5757" s="184">
        <v>33</v>
      </c>
      <c r="F5757" s="184">
        <v>902988</v>
      </c>
      <c r="G5757" s="184">
        <v>6.395089362344912E-2</v>
      </c>
      <c r="H5757" s="184">
        <v>0.64516029005922559</v>
      </c>
      <c r="I5757" s="184">
        <v>0.60390171297957451</v>
      </c>
      <c r="J5757" s="184">
        <v>0.35183967007313499</v>
      </c>
      <c r="K5757" s="184">
        <v>0.39084572552459168</v>
      </c>
      <c r="L5757" s="184">
        <v>1.3504055424878293E-2</v>
      </c>
      <c r="M5757" s="184">
        <v>979.46689180121666</v>
      </c>
      <c r="N5757" s="184">
        <v>0.29933066663122876</v>
      </c>
      <c r="O5757" s="184">
        <v>0.17480077254625753</v>
      </c>
      <c r="P5757" s="184">
        <v>0.16429897185787629</v>
      </c>
      <c r="Q5757" s="184">
        <v>1.0501800688381241E-2</v>
      </c>
    </row>
    <row r="5758" spans="1:17" x14ac:dyDescent="0.2">
      <c r="A5758" s="187" t="str">
        <f>B5758&amp;C5758&amp;D5758&amp;E5758</f>
        <v>201130EMAEDU333</v>
      </c>
      <c r="B5758" s="184">
        <v>2011</v>
      </c>
      <c r="C5758" s="184" t="s">
        <v>4</v>
      </c>
      <c r="D5758" s="184" t="s">
        <v>13</v>
      </c>
      <c r="E5758" s="184">
        <v>33</v>
      </c>
      <c r="F5758" s="184">
        <v>242516</v>
      </c>
      <c r="G5758" s="184">
        <v>8.984131743432433E-2</v>
      </c>
      <c r="H5758" s="184">
        <v>0.71511982714542544</v>
      </c>
      <c r="I5758" s="184">
        <v>0.65087251975127414</v>
      </c>
      <c r="J5758" s="184">
        <v>0.26812663906711309</v>
      </c>
      <c r="K5758" s="184">
        <v>0.32399511784789459</v>
      </c>
      <c r="L5758" s="184">
        <v>8.9379669794982602E-2</v>
      </c>
      <c r="M5758" s="184">
        <v>1052.3104444873634</v>
      </c>
      <c r="N5758" s="184">
        <v>0.3519891471078197</v>
      </c>
      <c r="O5758" s="184">
        <v>0.18718352603539559</v>
      </c>
      <c r="P5758" s="184">
        <v>0.16762605353873558</v>
      </c>
      <c r="Q5758" s="184">
        <v>1.9557472496660015E-2</v>
      </c>
    </row>
    <row r="5759" spans="1:17" x14ac:dyDescent="0.2">
      <c r="A5759" s="187" t="str">
        <f>B5759&amp;C5759&amp;D5759&amp;E5759</f>
        <v>201130EMAEDU433</v>
      </c>
      <c r="B5759" s="184">
        <v>2011</v>
      </c>
      <c r="C5759" s="184" t="s">
        <v>4</v>
      </c>
      <c r="D5759" s="184" t="s">
        <v>15</v>
      </c>
      <c r="E5759" s="184">
        <v>33</v>
      </c>
      <c r="F5759" s="184">
        <v>1992313</v>
      </c>
      <c r="G5759" s="184">
        <v>5.542215537062925E-2</v>
      </c>
      <c r="H5759" s="184">
        <v>0.69942222933846243</v>
      </c>
      <c r="I5759" s="184">
        <v>0.66065874187439422</v>
      </c>
      <c r="J5759" s="184">
        <v>0.30023796461700547</v>
      </c>
      <c r="K5759" s="184">
        <v>0.33866164603654142</v>
      </c>
      <c r="L5759" s="184">
        <v>1.0540512459638621E-2</v>
      </c>
      <c r="M5759" s="184">
        <v>1485.2534155242897</v>
      </c>
      <c r="N5759" s="184">
        <v>0.31938265827691403</v>
      </c>
      <c r="O5759" s="184">
        <v>0.16972227856897545</v>
      </c>
      <c r="P5759" s="184">
        <v>0.14489645698310333</v>
      </c>
      <c r="Q5759" s="184">
        <v>2.4825821585872116E-2</v>
      </c>
    </row>
    <row r="5760" spans="1:17" x14ac:dyDescent="0.2">
      <c r="A5760" s="187" t="str">
        <f>B5760&amp;C5760&amp;D5760&amp;E5760</f>
        <v>201130EMAEDU533</v>
      </c>
      <c r="B5760" s="184">
        <v>2011</v>
      </c>
      <c r="C5760" s="184" t="s">
        <v>4</v>
      </c>
      <c r="D5760" s="184" t="s">
        <v>17</v>
      </c>
      <c r="E5760" s="184">
        <v>33</v>
      </c>
      <c r="F5760" s="184">
        <v>1327101</v>
      </c>
      <c r="G5760" s="184">
        <v>2.6671904172845387E-2</v>
      </c>
      <c r="H5760" s="184">
        <v>0.78457329170876977</v>
      </c>
      <c r="I5760" s="184">
        <v>0.76364722805573959</v>
      </c>
      <c r="J5760" s="184">
        <v>0.20623750566083515</v>
      </c>
      <c r="K5760" s="184">
        <v>0.22563165878105737</v>
      </c>
      <c r="L5760" s="184">
        <v>6.8400219727059203E-2</v>
      </c>
      <c r="M5760" s="184">
        <v>4272.2413314657697</v>
      </c>
      <c r="N5760" s="184">
        <v>0.29248565105444124</v>
      </c>
      <c r="O5760" s="184">
        <v>0.18324302370354631</v>
      </c>
      <c r="P5760" s="184">
        <v>0.12863150581606073</v>
      </c>
      <c r="Q5760" s="184">
        <v>5.4611517887485576E-2</v>
      </c>
    </row>
    <row r="5761" spans="1:17" x14ac:dyDescent="0.2">
      <c r="A5761" s="187" t="str">
        <f>B5761&amp;C5761&amp;D5761&amp;E5761</f>
        <v>201115A17EDU135</v>
      </c>
      <c r="B5761" s="184">
        <v>2011</v>
      </c>
      <c r="C5761" s="184" t="s">
        <v>0</v>
      </c>
      <c r="D5761" s="184" t="s">
        <v>9</v>
      </c>
      <c r="E5761" s="184">
        <v>35</v>
      </c>
      <c r="F5761" s="184">
        <v>200483</v>
      </c>
      <c r="G5761" s="184">
        <v>0.34210922220550627</v>
      </c>
      <c r="H5761" s="184">
        <v>0.19892958505209918</v>
      </c>
      <c r="I5761" s="184">
        <v>0.13087393943626144</v>
      </c>
      <c r="J5761" s="184">
        <v>0.13089389125262491</v>
      </c>
      <c r="K5761" s="184">
        <v>0.14659597073068539</v>
      </c>
      <c r="L5761" s="184">
        <v>0.80629280288104233</v>
      </c>
      <c r="M5761" s="184">
        <v>446.1936239479117</v>
      </c>
      <c r="N5761" s="184">
        <v>6.8055645615837754E-2</v>
      </c>
      <c r="O5761" s="184">
        <v>5.2323638413232041E-3</v>
      </c>
      <c r="P5761" s="184">
        <v>5.2323638413232041E-3</v>
      </c>
      <c r="Q5761" s="184">
        <v>0</v>
      </c>
    </row>
    <row r="5762" spans="1:17" x14ac:dyDescent="0.2">
      <c r="A5762" s="187" t="str">
        <f>B5762&amp;C5762&amp;D5762&amp;E5762</f>
        <v>201115A17EDU235</v>
      </c>
      <c r="B5762" s="184">
        <v>2011</v>
      </c>
      <c r="C5762" s="184" t="s">
        <v>0</v>
      </c>
      <c r="D5762" s="184" t="s">
        <v>11</v>
      </c>
      <c r="E5762" s="184">
        <v>35</v>
      </c>
      <c r="F5762" s="184">
        <v>222516</v>
      </c>
      <c r="G5762" s="184">
        <v>0.3488753462603878</v>
      </c>
      <c r="H5762" s="184">
        <v>0.20279440579553829</v>
      </c>
      <c r="I5762" s="184">
        <v>0.13204443725395026</v>
      </c>
      <c r="J5762" s="184">
        <v>5.6602671268582934E-2</v>
      </c>
      <c r="K5762" s="184">
        <v>6.131693900663323E-2</v>
      </c>
      <c r="L5762" s="184">
        <v>0.92453576372036173</v>
      </c>
      <c r="M5762" s="184">
        <v>463.22084949969371</v>
      </c>
      <c r="N5762" s="184">
        <v>7.5464236279638316E-2</v>
      </c>
      <c r="O5762" s="184">
        <v>0</v>
      </c>
      <c r="P5762" s="184">
        <v>0</v>
      </c>
      <c r="Q5762" s="184">
        <v>0</v>
      </c>
    </row>
    <row r="5763" spans="1:17" x14ac:dyDescent="0.2">
      <c r="A5763" s="187" t="str">
        <f>B5763&amp;C5763&amp;D5763&amp;E5763</f>
        <v>201115A17EDU335</v>
      </c>
      <c r="B5763" s="184">
        <v>2011</v>
      </c>
      <c r="C5763" s="184" t="s">
        <v>0</v>
      </c>
      <c r="D5763" s="184" t="s">
        <v>13</v>
      </c>
      <c r="E5763" s="184">
        <v>35</v>
      </c>
      <c r="F5763" s="184">
        <v>410424</v>
      </c>
      <c r="G5763" s="184">
        <v>0.37602701095986463</v>
      </c>
      <c r="H5763" s="184">
        <v>0.31968403407208157</v>
      </c>
      <c r="I5763" s="184">
        <v>0.19947420228836521</v>
      </c>
      <c r="J5763" s="184">
        <v>2.0459329863750656E-2</v>
      </c>
      <c r="K5763" s="184">
        <v>2.5571116698828528E-2</v>
      </c>
      <c r="L5763" s="184">
        <v>0.95141609652456971</v>
      </c>
      <c r="M5763" s="184">
        <v>533.58561381955849</v>
      </c>
      <c r="N5763" s="184">
        <v>9.2068202639221872E-2</v>
      </c>
      <c r="O5763" s="184">
        <v>1.5349979533360623E-2</v>
      </c>
      <c r="P5763" s="184">
        <v>1.5349979533360623E-2</v>
      </c>
      <c r="Q5763" s="184">
        <v>0</v>
      </c>
    </row>
    <row r="5764" spans="1:17" x14ac:dyDescent="0.2">
      <c r="A5764" s="187" t="str">
        <f>B5764&amp;C5764&amp;D5764&amp;E5764</f>
        <v>201115A17EDU435</v>
      </c>
      <c r="B5764" s="184">
        <v>2011</v>
      </c>
      <c r="C5764" s="184" t="s">
        <v>0</v>
      </c>
      <c r="D5764" s="184" t="s">
        <v>15</v>
      </c>
      <c r="E5764" s="184">
        <v>35</v>
      </c>
      <c r="F5764" s="184">
        <v>64030</v>
      </c>
      <c r="G5764" s="184">
        <v>0.2903245635603639</v>
      </c>
      <c r="H5764" s="184">
        <v>0.5081368108699047</v>
      </c>
      <c r="I5764" s="184">
        <v>0.36061221302514446</v>
      </c>
      <c r="J5764" s="184">
        <v>0.40988599094174605</v>
      </c>
      <c r="K5764" s="184">
        <v>0.55741058878650629</v>
      </c>
      <c r="L5764" s="184">
        <v>9.837576136186163E-2</v>
      </c>
      <c r="M5764" s="184">
        <v>668.25803378085755</v>
      </c>
      <c r="N5764" s="184">
        <v>0.19672028736529751</v>
      </c>
      <c r="O5764" s="184">
        <v>1.6382945494299549E-2</v>
      </c>
      <c r="P5764" s="184">
        <v>1.6382945494299549E-2</v>
      </c>
      <c r="Q5764" s="184">
        <v>0</v>
      </c>
    </row>
    <row r="5765" spans="1:17" x14ac:dyDescent="0.2">
      <c r="A5765" s="187" t="str">
        <f>B5765&amp;C5765&amp;D5765&amp;E5765</f>
        <v>201115A17EDU535</v>
      </c>
      <c r="B5765" s="184">
        <v>2011</v>
      </c>
      <c r="C5765" s="184" t="s">
        <v>0</v>
      </c>
      <c r="D5765" s="184" t="s">
        <v>17</v>
      </c>
      <c r="E5765" s="184">
        <v>35</v>
      </c>
      <c r="F5765" s="184">
        <v>1049</v>
      </c>
      <c r="H5765" s="184">
        <v>0</v>
      </c>
      <c r="I5765" s="184">
        <v>0</v>
      </c>
      <c r="J5765" s="184">
        <v>1</v>
      </c>
      <c r="K5765" s="184">
        <v>1</v>
      </c>
      <c r="L5765" s="184">
        <v>0</v>
      </c>
      <c r="N5765" s="184">
        <v>0</v>
      </c>
      <c r="O5765" s="184">
        <v>0</v>
      </c>
      <c r="P5765" s="184">
        <v>0</v>
      </c>
      <c r="Q5765" s="184">
        <v>0</v>
      </c>
    </row>
    <row r="5766" spans="1:17" x14ac:dyDescent="0.2">
      <c r="A5766" s="187" t="str">
        <f>B5766&amp;C5766&amp;D5766&amp;E5766</f>
        <v>201115A29EDU135</v>
      </c>
      <c r="B5766" s="184">
        <v>2011</v>
      </c>
      <c r="C5766" s="184" t="s">
        <v>3</v>
      </c>
      <c r="D5766" s="184" t="s">
        <v>9</v>
      </c>
      <c r="E5766" s="184">
        <v>35</v>
      </c>
      <c r="F5766" s="184">
        <v>527961</v>
      </c>
      <c r="G5766" s="184">
        <v>0.18548740289975335</v>
      </c>
      <c r="H5766" s="184">
        <v>0.49302505298686833</v>
      </c>
      <c r="I5766" s="184">
        <v>0.40157511634382087</v>
      </c>
      <c r="J5766" s="184">
        <v>0.23260430221171641</v>
      </c>
      <c r="K5766" s="184">
        <v>0.29224317705285052</v>
      </c>
      <c r="L5766" s="184">
        <v>0.35190667492485239</v>
      </c>
      <c r="M5766" s="184">
        <v>783.77657764512583</v>
      </c>
      <c r="N5766" s="184">
        <v>0.16500461208308947</v>
      </c>
      <c r="O5766" s="184">
        <v>4.7711857504626289E-2</v>
      </c>
      <c r="P5766" s="184">
        <v>4.7711857504626289E-2</v>
      </c>
      <c r="Q5766" s="184">
        <v>0</v>
      </c>
    </row>
    <row r="5767" spans="1:17" x14ac:dyDescent="0.2">
      <c r="A5767" s="187" t="str">
        <f>B5767&amp;C5767&amp;D5767&amp;E5767</f>
        <v>201115A29EDU235</v>
      </c>
      <c r="B5767" s="184">
        <v>2011</v>
      </c>
      <c r="C5767" s="184" t="s">
        <v>3</v>
      </c>
      <c r="D5767" s="184" t="s">
        <v>11</v>
      </c>
      <c r="E5767" s="184">
        <v>35</v>
      </c>
      <c r="F5767" s="184">
        <v>558411</v>
      </c>
      <c r="G5767" s="184">
        <v>0.18770647452071898</v>
      </c>
      <c r="H5767" s="184">
        <v>0.55074846304961755</v>
      </c>
      <c r="I5767" s="184">
        <v>0.4473694107028694</v>
      </c>
      <c r="J5767" s="184">
        <v>0.13346083798492508</v>
      </c>
      <c r="K5767" s="184">
        <v>0.20112605231630465</v>
      </c>
      <c r="L5767" s="184">
        <v>0.4285588930017496</v>
      </c>
      <c r="M5767" s="184">
        <v>884.56108666333978</v>
      </c>
      <c r="N5767" s="184">
        <v>0.22787026720563514</v>
      </c>
      <c r="O5767" s="184">
        <v>6.2151819018553503E-2</v>
      </c>
      <c r="P5767" s="184">
        <v>5.8384063470533459E-2</v>
      </c>
      <c r="Q5767" s="184">
        <v>3.7677555480200445E-3</v>
      </c>
    </row>
    <row r="5768" spans="1:17" x14ac:dyDescent="0.2">
      <c r="A5768" s="187" t="str">
        <f>B5768&amp;C5768&amp;D5768&amp;E5768</f>
        <v>201115A29EDU335</v>
      </c>
      <c r="B5768" s="184">
        <v>2011</v>
      </c>
      <c r="C5768" s="184" t="s">
        <v>3</v>
      </c>
      <c r="D5768" s="184" t="s">
        <v>13</v>
      </c>
      <c r="E5768" s="184">
        <v>35</v>
      </c>
      <c r="F5768" s="184">
        <v>761007</v>
      </c>
      <c r="G5768" s="184">
        <v>0.24333749395012355</v>
      </c>
      <c r="H5768" s="184">
        <v>0.51585596453120663</v>
      </c>
      <c r="I5768" s="184">
        <v>0.39032886688295904</v>
      </c>
      <c r="J5768" s="184">
        <v>5.3787941503823225E-2</v>
      </c>
      <c r="K5768" s="184">
        <v>9.5172580541309088E-2</v>
      </c>
      <c r="L5768" s="184">
        <v>0.69931551220948029</v>
      </c>
      <c r="M5768" s="184">
        <v>767.97390921751901</v>
      </c>
      <c r="N5768" s="184">
        <v>0.16826783459284869</v>
      </c>
      <c r="O5768" s="184">
        <v>3.3098250081799507E-2</v>
      </c>
      <c r="P5768" s="184">
        <v>3.1719813352571E-2</v>
      </c>
      <c r="Q5768" s="184">
        <v>1.378436729228509E-3</v>
      </c>
    </row>
    <row r="5769" spans="1:17" x14ac:dyDescent="0.2">
      <c r="A5769" s="187" t="str">
        <f>B5769&amp;C5769&amp;D5769&amp;E5769</f>
        <v>201115A29EDU435</v>
      </c>
      <c r="B5769" s="184">
        <v>2011</v>
      </c>
      <c r="C5769" s="184" t="s">
        <v>3</v>
      </c>
      <c r="D5769" s="184" t="s">
        <v>15</v>
      </c>
      <c r="E5769" s="184">
        <v>35</v>
      </c>
      <c r="F5769" s="184">
        <v>2028959</v>
      </c>
      <c r="G5769" s="184">
        <v>0.11333621272843765</v>
      </c>
      <c r="H5769" s="184">
        <v>0.82617637911855291</v>
      </c>
      <c r="I5769" s="184">
        <v>0.7325406772635622</v>
      </c>
      <c r="J5769" s="184">
        <v>0.14692066227065209</v>
      </c>
      <c r="K5769" s="184">
        <v>0.23331422665514681</v>
      </c>
      <c r="L5769" s="184">
        <v>8.4325508795397047E-2</v>
      </c>
      <c r="M5769" s="184">
        <v>993.06101804155446</v>
      </c>
      <c r="N5769" s="184">
        <v>0.25465479237244254</v>
      </c>
      <c r="O5769" s="184">
        <v>5.3312523731329296E-2</v>
      </c>
      <c r="P5769" s="184">
        <v>4.8654032969904976E-2</v>
      </c>
      <c r="Q5769" s="184">
        <v>4.6584907614243233E-3</v>
      </c>
    </row>
    <row r="5770" spans="1:17" x14ac:dyDescent="0.2">
      <c r="A5770" s="187" t="str">
        <f>B5770&amp;C5770&amp;D5770&amp;E5770</f>
        <v>201115A29EDU535</v>
      </c>
      <c r="B5770" s="184">
        <v>2011</v>
      </c>
      <c r="C5770" s="184" t="s">
        <v>3</v>
      </c>
      <c r="D5770" s="184" t="s">
        <v>17</v>
      </c>
      <c r="E5770" s="184">
        <v>35</v>
      </c>
      <c r="F5770" s="184">
        <v>1013947</v>
      </c>
      <c r="G5770" s="184">
        <v>6.2279874882730547E-2</v>
      </c>
      <c r="H5770" s="184">
        <v>0.88095531620489043</v>
      </c>
      <c r="I5770" s="184">
        <v>0.82608952933437352</v>
      </c>
      <c r="J5770" s="184">
        <v>3.7266247644107631E-2</v>
      </c>
      <c r="K5770" s="184">
        <v>6.3144326084104987E-2</v>
      </c>
      <c r="L5770" s="184">
        <v>0.40270645309863334</v>
      </c>
      <c r="M5770" s="184">
        <v>2205.0482632102762</v>
      </c>
      <c r="N5770" s="184">
        <v>0.27225387520255001</v>
      </c>
      <c r="O5770" s="184">
        <v>7.3492006978668506E-2</v>
      </c>
      <c r="P5770" s="184">
        <v>5.900012525309508E-2</v>
      </c>
      <c r="Q5770" s="184">
        <v>1.4491881725573428E-2</v>
      </c>
    </row>
    <row r="5771" spans="1:17" x14ac:dyDescent="0.2">
      <c r="A5771" s="187" t="str">
        <f>B5771&amp;C5771&amp;D5771&amp;E5771</f>
        <v>201118A24EDU135</v>
      </c>
      <c r="B5771" s="184">
        <v>2011</v>
      </c>
      <c r="C5771" s="184" t="s">
        <v>1</v>
      </c>
      <c r="D5771" s="184" t="s">
        <v>9</v>
      </c>
      <c r="E5771" s="184">
        <v>35</v>
      </c>
      <c r="F5771" s="184">
        <v>153236</v>
      </c>
      <c r="G5771" s="184">
        <v>0.17710928272973589</v>
      </c>
      <c r="H5771" s="184">
        <v>0.65752825706752982</v>
      </c>
      <c r="I5771" s="184">
        <v>0.54107389908376624</v>
      </c>
      <c r="J5771" s="184">
        <v>0.29451303871152995</v>
      </c>
      <c r="K5771" s="184">
        <v>0.38355869377952961</v>
      </c>
      <c r="L5771" s="184">
        <v>0.10961523401811585</v>
      </c>
      <c r="M5771" s="184">
        <v>761.74428619157811</v>
      </c>
      <c r="N5771" s="184">
        <v>0.18493043410164714</v>
      </c>
      <c r="O5771" s="184">
        <v>5.4797828186588009E-2</v>
      </c>
      <c r="P5771" s="184">
        <v>5.4797828186588009E-2</v>
      </c>
      <c r="Q5771" s="184">
        <v>0</v>
      </c>
    </row>
    <row r="5772" spans="1:17" x14ac:dyDescent="0.2">
      <c r="A5772" s="187" t="str">
        <f>B5772&amp;C5772&amp;D5772&amp;E5772</f>
        <v>201118A24EDU235</v>
      </c>
      <c r="B5772" s="184">
        <v>2011</v>
      </c>
      <c r="C5772" s="184" t="s">
        <v>1</v>
      </c>
      <c r="D5772" s="184" t="s">
        <v>11</v>
      </c>
      <c r="E5772" s="184">
        <v>35</v>
      </c>
      <c r="F5772" s="184">
        <v>214132</v>
      </c>
      <c r="G5772" s="184">
        <v>0.18710010510205963</v>
      </c>
      <c r="H5772" s="184">
        <v>0.75980703491304424</v>
      </c>
      <c r="I5772" s="184">
        <v>0.61764705882352944</v>
      </c>
      <c r="J5772" s="184">
        <v>0.1862776231483384</v>
      </c>
      <c r="K5772" s="184">
        <v>0.30392468197186784</v>
      </c>
      <c r="L5772" s="184">
        <v>0.13234360114322008</v>
      </c>
      <c r="M5772" s="184">
        <v>838.86313568329808</v>
      </c>
      <c r="N5772" s="184">
        <v>0.28077923053096931</v>
      </c>
      <c r="O5772" s="184">
        <v>6.8968753813086037E-2</v>
      </c>
      <c r="P5772" s="184">
        <v>6.4041073389587103E-2</v>
      </c>
      <c r="Q5772" s="184">
        <v>4.927680423498935E-3</v>
      </c>
    </row>
    <row r="5773" spans="1:17" x14ac:dyDescent="0.2">
      <c r="A5773" s="187" t="str">
        <f>B5773&amp;C5773&amp;D5773&amp;E5773</f>
        <v>201118A24EDU335</v>
      </c>
      <c r="B5773" s="184">
        <v>2011</v>
      </c>
      <c r="C5773" s="184" t="s">
        <v>1</v>
      </c>
      <c r="D5773" s="184" t="s">
        <v>13</v>
      </c>
      <c r="E5773" s="184">
        <v>35</v>
      </c>
      <c r="F5773" s="184">
        <v>257157</v>
      </c>
      <c r="G5773" s="184">
        <v>0.20932229207632869</v>
      </c>
      <c r="H5773" s="184">
        <v>0.70204194324867686</v>
      </c>
      <c r="I5773" s="184">
        <v>0.555088914554144</v>
      </c>
      <c r="J5773" s="184">
        <v>8.1619399821898683E-2</v>
      </c>
      <c r="K5773" s="184">
        <v>0.16734912913123112</v>
      </c>
      <c r="L5773" s="184">
        <v>0.51836815641806366</v>
      </c>
      <c r="M5773" s="184">
        <v>770.71488625123641</v>
      </c>
      <c r="N5773" s="184">
        <v>0.24081008877845053</v>
      </c>
      <c r="O5773" s="184">
        <v>3.6720758136080292E-2</v>
      </c>
      <c r="P5773" s="184">
        <v>3.2641538048740655E-2</v>
      </c>
      <c r="Q5773" s="184">
        <v>4.0792200873396404E-3</v>
      </c>
    </row>
    <row r="5774" spans="1:17" x14ac:dyDescent="0.2">
      <c r="A5774" s="187" t="str">
        <f>B5774&amp;C5774&amp;D5774&amp;E5774</f>
        <v>201118A24EDU435</v>
      </c>
      <c r="B5774" s="184">
        <v>2011</v>
      </c>
      <c r="C5774" s="184" t="s">
        <v>1</v>
      </c>
      <c r="D5774" s="184" t="s">
        <v>15</v>
      </c>
      <c r="E5774" s="184">
        <v>35</v>
      </c>
      <c r="F5774" s="184">
        <v>1157761</v>
      </c>
      <c r="G5774" s="184">
        <v>0.12763156503441786</v>
      </c>
      <c r="H5774" s="184">
        <v>0.81686116564645039</v>
      </c>
      <c r="I5774" s="184">
        <v>0.71260389665915502</v>
      </c>
      <c r="J5774" s="184">
        <v>0.14415237687225602</v>
      </c>
      <c r="K5774" s="184">
        <v>0.23753088936317598</v>
      </c>
      <c r="L5774" s="184">
        <v>0.11604640335958803</v>
      </c>
      <c r="M5774" s="184">
        <v>899.33182140217832</v>
      </c>
      <c r="N5774" s="184">
        <v>0.23592821722261029</v>
      </c>
      <c r="O5774" s="184">
        <v>3.5390831944338778E-2</v>
      </c>
      <c r="P5774" s="184">
        <v>3.2667595736881785E-2</v>
      </c>
      <c r="Q5774" s="184">
        <v>2.7232362074569986E-3</v>
      </c>
    </row>
    <row r="5775" spans="1:17" x14ac:dyDescent="0.2">
      <c r="A5775" s="187" t="str">
        <f>B5775&amp;C5775&amp;D5775&amp;E5775</f>
        <v>201118A24EDU535</v>
      </c>
      <c r="B5775" s="184">
        <v>2011</v>
      </c>
      <c r="C5775" s="184" t="s">
        <v>1</v>
      </c>
      <c r="D5775" s="184" t="s">
        <v>17</v>
      </c>
      <c r="E5775" s="184">
        <v>35</v>
      </c>
      <c r="F5775" s="184">
        <v>462899</v>
      </c>
      <c r="G5775" s="184">
        <v>9.1404744939698621E-2</v>
      </c>
      <c r="H5775" s="184">
        <v>0.81860189803823291</v>
      </c>
      <c r="I5775" s="184">
        <v>0.74377780034089513</v>
      </c>
      <c r="J5775" s="184">
        <v>3.4011739061868787E-2</v>
      </c>
      <c r="K5775" s="184">
        <v>6.1216377654736781E-2</v>
      </c>
      <c r="L5775" s="184">
        <v>0.58504771019164004</v>
      </c>
      <c r="M5775" s="184">
        <v>1444.5831404555975</v>
      </c>
      <c r="N5775" s="184">
        <v>0.24490439599135017</v>
      </c>
      <c r="O5775" s="184">
        <v>3.1745585970157635E-2</v>
      </c>
      <c r="P5775" s="184">
        <v>2.4942806098090513E-2</v>
      </c>
      <c r="Q5775" s="184">
        <v>6.8027798720671252E-3</v>
      </c>
    </row>
    <row r="5776" spans="1:17" x14ac:dyDescent="0.2">
      <c r="A5776" s="187" t="str">
        <f>B5776&amp;C5776&amp;D5776&amp;E5776</f>
        <v>201125A29EDU135</v>
      </c>
      <c r="B5776" s="184">
        <v>2011</v>
      </c>
      <c r="C5776" s="184" t="s">
        <v>2</v>
      </c>
      <c r="D5776" s="184" t="s">
        <v>9</v>
      </c>
      <c r="E5776" s="184">
        <v>35</v>
      </c>
      <c r="F5776" s="184">
        <v>174242</v>
      </c>
      <c r="G5776" s="184">
        <v>0.14034046749513199</v>
      </c>
      <c r="H5776" s="184">
        <v>0.68674028075894444</v>
      </c>
      <c r="I5776" s="184">
        <v>0.59036282870949597</v>
      </c>
      <c r="J5776" s="184">
        <v>0.29518715349915636</v>
      </c>
      <c r="K5776" s="184">
        <v>0.3795181414354748</v>
      </c>
      <c r="L5776" s="184">
        <v>4.2171233112567576E-2</v>
      </c>
      <c r="M5776" s="184">
        <v>886.90377769086513</v>
      </c>
      <c r="N5776" s="184">
        <v>0.25903054372654127</v>
      </c>
      <c r="O5776" s="184">
        <v>9.0357089565087631E-2</v>
      </c>
      <c r="P5776" s="184">
        <v>9.0357089565087631E-2</v>
      </c>
      <c r="Q5776" s="184">
        <v>0</v>
      </c>
    </row>
    <row r="5777" spans="1:17" x14ac:dyDescent="0.2">
      <c r="A5777" s="187" t="str">
        <f>B5777&amp;C5777&amp;D5777&amp;E5777</f>
        <v>201125A29EDU235</v>
      </c>
      <c r="B5777" s="184">
        <v>2011</v>
      </c>
      <c r="C5777" s="184" t="s">
        <v>2</v>
      </c>
      <c r="D5777" s="184" t="s">
        <v>11</v>
      </c>
      <c r="E5777" s="184">
        <v>35</v>
      </c>
      <c r="F5777" s="184">
        <v>121763</v>
      </c>
      <c r="G5777" s="184">
        <v>0.1157641395908544</v>
      </c>
      <c r="H5777" s="184">
        <v>0.81896799520379759</v>
      </c>
      <c r="I5777" s="184">
        <v>0.7241608698865829</v>
      </c>
      <c r="J5777" s="184">
        <v>0.18103200479620246</v>
      </c>
      <c r="K5777" s="184">
        <v>0.27583913011341704</v>
      </c>
      <c r="L5777" s="184">
        <v>4.3108333401772295E-2</v>
      </c>
      <c r="M5777" s="184">
        <v>1095.8147451089735</v>
      </c>
      <c r="N5777" s="184">
        <v>0.41379565220962033</v>
      </c>
      <c r="O5777" s="184">
        <v>0.16380181171620278</v>
      </c>
      <c r="P5777" s="184">
        <v>0.15517850250075968</v>
      </c>
      <c r="Q5777" s="184">
        <v>8.6233092154431156E-3</v>
      </c>
    </row>
    <row r="5778" spans="1:17" x14ac:dyDescent="0.2">
      <c r="A5778" s="187" t="str">
        <f>B5778&amp;C5778&amp;D5778&amp;E5778</f>
        <v>201125A29EDU335</v>
      </c>
      <c r="B5778" s="184">
        <v>2011</v>
      </c>
      <c r="C5778" s="184" t="s">
        <v>2</v>
      </c>
      <c r="D5778" s="184" t="s">
        <v>13</v>
      </c>
      <c r="E5778" s="184">
        <v>35</v>
      </c>
      <c r="F5778" s="184">
        <v>93426</v>
      </c>
      <c r="G5778" s="184">
        <v>0.10392309690828787</v>
      </c>
      <c r="H5778" s="184">
        <v>0.86516601374349755</v>
      </c>
      <c r="I5778" s="184">
        <v>0.77525528225547491</v>
      </c>
      <c r="J5778" s="184">
        <v>0.12359514482049964</v>
      </c>
      <c r="K5778" s="184">
        <v>0.20226703487251943</v>
      </c>
      <c r="L5778" s="184">
        <v>8.988932417100165E-2</v>
      </c>
      <c r="M5778" s="184">
        <v>1024.6392496392496</v>
      </c>
      <c r="N5778" s="184">
        <v>0.3033416821869715</v>
      </c>
      <c r="O5778" s="184">
        <v>0.10109605463147303</v>
      </c>
      <c r="P5778" s="184">
        <v>0.10109605463147303</v>
      </c>
      <c r="Q5778" s="184">
        <v>0</v>
      </c>
    </row>
    <row r="5779" spans="1:17" x14ac:dyDescent="0.2">
      <c r="A5779" s="187" t="str">
        <f>B5779&amp;C5779&amp;D5779&amp;E5779</f>
        <v>201125A29EDU435</v>
      </c>
      <c r="B5779" s="184">
        <v>2011</v>
      </c>
      <c r="C5779" s="184" t="s">
        <v>2</v>
      </c>
      <c r="D5779" s="184" t="s">
        <v>15</v>
      </c>
      <c r="E5779" s="184">
        <v>35</v>
      </c>
      <c r="F5779" s="184">
        <v>807168</v>
      </c>
      <c r="G5779" s="184">
        <v>8.5717724050589389E-2</v>
      </c>
      <c r="H5779" s="184">
        <v>0.86476669045353627</v>
      </c>
      <c r="I5779" s="184">
        <v>0.79064085791309868</v>
      </c>
      <c r="J5779" s="184">
        <v>0.13003117071043452</v>
      </c>
      <c r="K5779" s="184">
        <v>0.20155655328258801</v>
      </c>
      <c r="L5779" s="184">
        <v>3.771209958769426E-2</v>
      </c>
      <c r="M5779" s="184">
        <v>1125.7358180077067</v>
      </c>
      <c r="N5779" s="184">
        <v>0.28608666349508405</v>
      </c>
      <c r="O5779" s="184">
        <v>8.1924704646368543E-2</v>
      </c>
      <c r="P5779" s="184">
        <v>7.4123354741516018E-2</v>
      </c>
      <c r="Q5779" s="184">
        <v>7.801349904852521E-3</v>
      </c>
    </row>
    <row r="5780" spans="1:17" x14ac:dyDescent="0.2">
      <c r="A5780" s="187" t="str">
        <f>B5780&amp;C5780&amp;D5780&amp;E5780</f>
        <v>201125A29EDU535</v>
      </c>
      <c r="B5780" s="184">
        <v>2011</v>
      </c>
      <c r="C5780" s="184" t="s">
        <v>2</v>
      </c>
      <c r="D5780" s="184" t="s">
        <v>17</v>
      </c>
      <c r="E5780" s="184">
        <v>35</v>
      </c>
      <c r="F5780" s="184">
        <v>549999</v>
      </c>
      <c r="G5780" s="184">
        <v>4.0821524677627591E-2</v>
      </c>
      <c r="H5780" s="184">
        <v>0.93511442748077722</v>
      </c>
      <c r="I5780" s="184">
        <v>0.89694163080296507</v>
      </c>
      <c r="J5780" s="184">
        <v>3.8169160307564197E-2</v>
      </c>
      <c r="K5780" s="184">
        <v>6.2980114509299107E-2</v>
      </c>
      <c r="L5780" s="184">
        <v>0.25000954547190085</v>
      </c>
      <c r="M5780" s="184">
        <v>2739.5071707208917</v>
      </c>
      <c r="N5780" s="184">
        <v>0.29579144689353981</v>
      </c>
      <c r="O5780" s="184">
        <v>0.10876747048630997</v>
      </c>
      <c r="P5780" s="184">
        <v>8.777652323004223E-2</v>
      </c>
      <c r="Q5780" s="184">
        <v>2.0990947256267739E-2</v>
      </c>
    </row>
    <row r="5781" spans="1:17" x14ac:dyDescent="0.2">
      <c r="A5781" s="187" t="str">
        <f>B5781&amp;C5781&amp;D5781&amp;E5781</f>
        <v>201130EMAEDU135</v>
      </c>
      <c r="B5781" s="184">
        <v>2011</v>
      </c>
      <c r="C5781" s="184" t="s">
        <v>4</v>
      </c>
      <c r="D5781" s="184" t="s">
        <v>9</v>
      </c>
      <c r="E5781" s="184">
        <v>35</v>
      </c>
      <c r="F5781" s="184">
        <v>3908898</v>
      </c>
      <c r="G5781" s="184">
        <v>4.8675345588367031E-2</v>
      </c>
      <c r="H5781" s="184">
        <v>0.48550205198498403</v>
      </c>
      <c r="I5781" s="184">
        <v>0.46187007182075357</v>
      </c>
      <c r="J5781" s="184">
        <v>0.508052141549869</v>
      </c>
      <c r="K5781" s="184">
        <v>0.53060965008552285</v>
      </c>
      <c r="L5781" s="184">
        <v>1.8798904448261378E-2</v>
      </c>
      <c r="M5781" s="184">
        <v>1045.1892168002753</v>
      </c>
      <c r="N5781" s="184">
        <v>0.22156725116237366</v>
      </c>
      <c r="O5781" s="184">
        <v>0.14574026872286194</v>
      </c>
      <c r="P5781" s="184">
        <v>0.13471545860925033</v>
      </c>
      <c r="Q5781" s="184">
        <v>1.102481011361162E-2</v>
      </c>
    </row>
    <row r="5782" spans="1:17" x14ac:dyDescent="0.2">
      <c r="A5782" s="187" t="str">
        <f>B5782&amp;C5782&amp;D5782&amp;E5782</f>
        <v>201130EMAEDU235</v>
      </c>
      <c r="B5782" s="184">
        <v>2011</v>
      </c>
      <c r="C5782" s="184" t="s">
        <v>4</v>
      </c>
      <c r="D5782" s="184" t="s">
        <v>11</v>
      </c>
      <c r="E5782" s="184">
        <v>35</v>
      </c>
      <c r="F5782" s="184">
        <v>1413892</v>
      </c>
      <c r="G5782" s="184">
        <v>6.3437436130725153E-2</v>
      </c>
      <c r="H5782" s="184">
        <v>0.64365736562622888</v>
      </c>
      <c r="I5782" s="184">
        <v>0.60282539260424417</v>
      </c>
      <c r="J5782" s="184">
        <v>0.35485807968359678</v>
      </c>
      <c r="K5782" s="184">
        <v>0.3956900527055815</v>
      </c>
      <c r="L5782" s="184">
        <v>7.4234807184707175E-3</v>
      </c>
      <c r="M5782" s="184">
        <v>1294.8697312163779</v>
      </c>
      <c r="N5782" s="184">
        <v>0.30408353065923971</v>
      </c>
      <c r="O5782" s="184">
        <v>0.16356505521701836</v>
      </c>
      <c r="P5782" s="184">
        <v>0.14498088600807627</v>
      </c>
      <c r="Q5782" s="184">
        <v>1.8584169208942104E-2</v>
      </c>
    </row>
    <row r="5783" spans="1:17" x14ac:dyDescent="0.2">
      <c r="A5783" s="187" t="str">
        <f>B5783&amp;C5783&amp;D5783&amp;E5783</f>
        <v>201130EMAEDU335</v>
      </c>
      <c r="B5783" s="184">
        <v>2011</v>
      </c>
      <c r="C5783" s="184" t="s">
        <v>4</v>
      </c>
      <c r="D5783" s="184" t="s">
        <v>13</v>
      </c>
      <c r="E5783" s="184">
        <v>35</v>
      </c>
      <c r="F5783" s="184">
        <v>340089</v>
      </c>
      <c r="G5783" s="184">
        <v>4.8583120875391003E-2</v>
      </c>
      <c r="H5783" s="184">
        <v>0.76235044356036219</v>
      </c>
      <c r="I5783" s="184">
        <v>0.72531307981146109</v>
      </c>
      <c r="J5783" s="184">
        <v>0.2222153612730785</v>
      </c>
      <c r="K5783" s="184">
        <v>0.24999338408475427</v>
      </c>
      <c r="L5783" s="184">
        <v>8.6406793515814984E-2</v>
      </c>
      <c r="M5783" s="184">
        <v>1318.4446604441584</v>
      </c>
      <c r="N5783" s="184">
        <v>0.29936575425844414</v>
      </c>
      <c r="O5783" s="184">
        <v>0.1666563752429511</v>
      </c>
      <c r="P5783" s="184">
        <v>0.14196871995271826</v>
      </c>
      <c r="Q5783" s="184">
        <v>2.4687655290232851E-2</v>
      </c>
    </row>
    <row r="5784" spans="1:17" x14ac:dyDescent="0.2">
      <c r="A5784" s="187" t="str">
        <f>B5784&amp;C5784&amp;D5784&amp;E5784</f>
        <v>201130EMAEDU435</v>
      </c>
      <c r="B5784" s="184">
        <v>2011</v>
      </c>
      <c r="C5784" s="184" t="s">
        <v>4</v>
      </c>
      <c r="D5784" s="184" t="s">
        <v>15</v>
      </c>
      <c r="E5784" s="184">
        <v>35</v>
      </c>
      <c r="F5784" s="184">
        <v>3010426</v>
      </c>
      <c r="G5784" s="184">
        <v>5.3763000263223178E-2</v>
      </c>
      <c r="H5784" s="184">
        <v>0.74582235205250025</v>
      </c>
      <c r="I5784" s="184">
        <v>0.70572470474278393</v>
      </c>
      <c r="J5784" s="184">
        <v>0.25173646520459231</v>
      </c>
      <c r="K5784" s="184">
        <v>0.29043896113041806</v>
      </c>
      <c r="L5784" s="184">
        <v>1.4645435562940262E-2</v>
      </c>
      <c r="M5784" s="184">
        <v>1614.868835829513</v>
      </c>
      <c r="N5784" s="184">
        <v>0.28601377827164171</v>
      </c>
      <c r="O5784" s="184">
        <v>0.15207903565390299</v>
      </c>
      <c r="P5784" s="184">
        <v>0.12591846283083272</v>
      </c>
      <c r="Q5784" s="184">
        <v>2.6160572823070296E-2</v>
      </c>
    </row>
    <row r="5785" spans="1:17" x14ac:dyDescent="0.2">
      <c r="A5785" s="187" t="str">
        <f>B5785&amp;C5785&amp;D5785&amp;E5785</f>
        <v>201130EMAEDU535</v>
      </c>
      <c r="B5785" s="184">
        <v>2011</v>
      </c>
      <c r="C5785" s="184" t="s">
        <v>4</v>
      </c>
      <c r="D5785" s="184" t="s">
        <v>17</v>
      </c>
      <c r="E5785" s="184">
        <v>35</v>
      </c>
      <c r="F5785" s="184">
        <v>2280880</v>
      </c>
      <c r="G5785" s="184">
        <v>2.0638539691277373E-2</v>
      </c>
      <c r="H5785" s="184">
        <v>0.82512582862754724</v>
      </c>
      <c r="I5785" s="184">
        <v>0.80809643646311946</v>
      </c>
      <c r="J5785" s="184">
        <v>0.16520948055136614</v>
      </c>
      <c r="K5785" s="184">
        <v>0.18039747816632176</v>
      </c>
      <c r="L5785" s="184">
        <v>7.5013591245484193E-2</v>
      </c>
      <c r="M5785" s="184">
        <v>4390.3544538086098</v>
      </c>
      <c r="N5785" s="184">
        <v>0.29727648977587595</v>
      </c>
      <c r="O5785" s="184">
        <v>0.19097628985303919</v>
      </c>
      <c r="P5785" s="184">
        <v>0.13345156255480342</v>
      </c>
      <c r="Q5785" s="184">
        <v>5.7524727298235767E-2</v>
      </c>
    </row>
    <row r="5786" spans="1:17" x14ac:dyDescent="0.2">
      <c r="A5786" s="187" t="str">
        <f>B5786&amp;C5786&amp;D5786&amp;E5786</f>
        <v>201115A17EDU141</v>
      </c>
      <c r="B5786" s="184">
        <v>2011</v>
      </c>
      <c r="C5786" s="184" t="s">
        <v>0</v>
      </c>
      <c r="D5786" s="184" t="s">
        <v>9</v>
      </c>
      <c r="E5786" s="184">
        <v>41</v>
      </c>
      <c r="F5786" s="184">
        <v>65233</v>
      </c>
      <c r="G5786" s="184">
        <v>0.10258087236504503</v>
      </c>
      <c r="H5786" s="184">
        <v>0.30470773994757255</v>
      </c>
      <c r="I5786" s="184">
        <v>0.2734505541673693</v>
      </c>
      <c r="J5786" s="184">
        <v>0.17970965615562676</v>
      </c>
      <c r="K5786" s="184">
        <v>0.18752778501678599</v>
      </c>
      <c r="L5786" s="184">
        <v>0.67965600233010903</v>
      </c>
      <c r="M5786" s="184">
        <v>498.19461291473419</v>
      </c>
      <c r="N5786" s="184">
        <v>0.1172259439240875</v>
      </c>
      <c r="O5786" s="184">
        <v>2.3439056919044042E-2</v>
      </c>
      <c r="P5786" s="184">
        <v>2.3439056919044042E-2</v>
      </c>
      <c r="Q5786" s="184">
        <v>0</v>
      </c>
    </row>
    <row r="5787" spans="1:17" x14ac:dyDescent="0.2">
      <c r="A5787" s="187" t="str">
        <f>B5787&amp;C5787&amp;D5787&amp;E5787</f>
        <v>201115A17EDU241</v>
      </c>
      <c r="B5787" s="184">
        <v>2011</v>
      </c>
      <c r="C5787" s="184" t="s">
        <v>0</v>
      </c>
      <c r="D5787" s="184" t="s">
        <v>11</v>
      </c>
      <c r="E5787" s="184">
        <v>41</v>
      </c>
      <c r="F5787" s="184">
        <v>33644</v>
      </c>
      <c r="G5787" s="184">
        <v>0.33345443976166256</v>
      </c>
      <c r="H5787" s="184">
        <v>0.40904767566282252</v>
      </c>
      <c r="I5787" s="184">
        <v>0.27264891213886577</v>
      </c>
      <c r="J5787" s="184">
        <v>3.0317441445725835E-2</v>
      </c>
      <c r="K5787" s="184">
        <v>4.5476162168588755E-2</v>
      </c>
      <c r="L5787" s="184">
        <v>0.90904767566282252</v>
      </c>
      <c r="M5787" s="184">
        <v>408.08677640902647</v>
      </c>
      <c r="N5787" s="184">
        <v>0.1211508738556652</v>
      </c>
      <c r="O5787" s="184">
        <v>3.0317441445725835E-2</v>
      </c>
      <c r="P5787" s="184">
        <v>3.0317441445725835E-2</v>
      </c>
      <c r="Q5787" s="184">
        <v>0</v>
      </c>
    </row>
    <row r="5788" spans="1:17" x14ac:dyDescent="0.2">
      <c r="A5788" s="187" t="str">
        <f>B5788&amp;C5788&amp;D5788&amp;E5788</f>
        <v>201115A17EDU341</v>
      </c>
      <c r="B5788" s="184">
        <v>2011</v>
      </c>
      <c r="C5788" s="184" t="s">
        <v>0</v>
      </c>
      <c r="D5788" s="184" t="s">
        <v>13</v>
      </c>
      <c r="E5788" s="184">
        <v>41</v>
      </c>
      <c r="F5788" s="184">
        <v>69309</v>
      </c>
      <c r="G5788" s="184">
        <v>0.1481306543618065</v>
      </c>
      <c r="H5788" s="184">
        <v>0.39710571498650971</v>
      </c>
      <c r="I5788" s="184">
        <v>0.33828218557474499</v>
      </c>
      <c r="J5788" s="184">
        <v>2.2046198906346938E-2</v>
      </c>
      <c r="K5788" s="184">
        <v>2.2046198906346938E-2</v>
      </c>
      <c r="L5788" s="184">
        <v>0.95589317404666063</v>
      </c>
      <c r="M5788" s="184">
        <v>455.28759703147659</v>
      </c>
      <c r="N5788" s="184">
        <v>0.10291592722445858</v>
      </c>
      <c r="O5788" s="184">
        <v>1.4702275317779798E-2</v>
      </c>
      <c r="P5788" s="184">
        <v>1.4702275317779798E-2</v>
      </c>
      <c r="Q5788" s="184">
        <v>0</v>
      </c>
    </row>
    <row r="5789" spans="1:17" x14ac:dyDescent="0.2">
      <c r="A5789" s="187" t="str">
        <f>B5789&amp;C5789&amp;D5789&amp;E5789</f>
        <v>201115A17EDU441</v>
      </c>
      <c r="B5789" s="184">
        <v>2011</v>
      </c>
      <c r="C5789" s="184" t="s">
        <v>0</v>
      </c>
      <c r="D5789" s="184" t="s">
        <v>15</v>
      </c>
      <c r="E5789" s="184">
        <v>41</v>
      </c>
      <c r="F5789" s="184">
        <v>12231</v>
      </c>
      <c r="G5789" s="184">
        <v>0.26684107259646828</v>
      </c>
      <c r="H5789" s="184">
        <v>0.62505109966478622</v>
      </c>
      <c r="I5789" s="184">
        <v>0.45826179380263266</v>
      </c>
      <c r="J5789" s="184">
        <v>0.25002043986591449</v>
      </c>
      <c r="K5789" s="184">
        <v>0.416809745728068</v>
      </c>
      <c r="L5789" s="184">
        <v>0.33325157386967541</v>
      </c>
      <c r="M5789" s="184">
        <v>640.53178963893254</v>
      </c>
      <c r="N5789" s="184">
        <v>0.12509197939661515</v>
      </c>
      <c r="O5789" s="184">
        <v>4.1697326465538385E-2</v>
      </c>
      <c r="P5789" s="184">
        <v>4.1697326465538385E-2</v>
      </c>
      <c r="Q5789" s="184">
        <v>0</v>
      </c>
    </row>
    <row r="5790" spans="1:17" x14ac:dyDescent="0.2">
      <c r="A5790" s="187" t="str">
        <f>B5790&amp;C5790&amp;D5790&amp;E5790</f>
        <v>201115A29EDU141</v>
      </c>
      <c r="B5790" s="184">
        <v>2011</v>
      </c>
      <c r="C5790" s="184" t="s">
        <v>3</v>
      </c>
      <c r="D5790" s="184" t="s">
        <v>9</v>
      </c>
      <c r="E5790" s="184">
        <v>41</v>
      </c>
      <c r="F5790" s="184">
        <v>154436</v>
      </c>
      <c r="G5790" s="184">
        <v>0.15880947709778306</v>
      </c>
      <c r="H5790" s="184">
        <v>0.5610803180605558</v>
      </c>
      <c r="I5790" s="184">
        <v>0.47197544613950115</v>
      </c>
      <c r="J5790" s="184">
        <v>0.20464140485379056</v>
      </c>
      <c r="K5790" s="184">
        <v>0.28054339661736899</v>
      </c>
      <c r="L5790" s="184">
        <v>0.32998135149835528</v>
      </c>
      <c r="M5790" s="184">
        <v>709.20693013408606</v>
      </c>
      <c r="N5790" s="184">
        <v>0.21123960734543759</v>
      </c>
      <c r="O5790" s="184">
        <v>4.9496231448625971E-2</v>
      </c>
      <c r="P5790" s="184">
        <v>4.6200367789893546E-2</v>
      </c>
      <c r="Q5790" s="184">
        <v>3.2958636587324197E-3</v>
      </c>
    </row>
    <row r="5791" spans="1:17" x14ac:dyDescent="0.2">
      <c r="A5791" s="187" t="str">
        <f>B5791&amp;C5791&amp;D5791&amp;E5791</f>
        <v>201115A29EDU241</v>
      </c>
      <c r="B5791" s="184">
        <v>2011</v>
      </c>
      <c r="C5791" s="184" t="s">
        <v>3</v>
      </c>
      <c r="D5791" s="184" t="s">
        <v>11</v>
      </c>
      <c r="E5791" s="184">
        <v>41</v>
      </c>
      <c r="F5791" s="184">
        <v>111639</v>
      </c>
      <c r="G5791" s="184">
        <v>0.1503429707032502</v>
      </c>
      <c r="H5791" s="184">
        <v>0.69863578140255644</v>
      </c>
      <c r="I5791" s="184">
        <v>0.59360080258690961</v>
      </c>
      <c r="J5791" s="184">
        <v>0.12784062917080949</v>
      </c>
      <c r="K5791" s="184">
        <v>0.17351463198344663</v>
      </c>
      <c r="L5791" s="184">
        <v>0.34700239163733104</v>
      </c>
      <c r="M5791" s="184">
        <v>826.50618330194607</v>
      </c>
      <c r="N5791" s="184">
        <v>0.23852245118329884</v>
      </c>
      <c r="O5791" s="184">
        <v>8.2569963106271932E-2</v>
      </c>
      <c r="P5791" s="184">
        <v>6.8811302078646636E-2</v>
      </c>
      <c r="Q5791" s="184">
        <v>1.3758661027625303E-2</v>
      </c>
    </row>
    <row r="5792" spans="1:17" x14ac:dyDescent="0.2">
      <c r="A5792" s="187" t="str">
        <f>B5792&amp;C5792&amp;D5792&amp;E5792</f>
        <v>201115A29EDU341</v>
      </c>
      <c r="B5792" s="184">
        <v>2011</v>
      </c>
      <c r="C5792" s="184" t="s">
        <v>3</v>
      </c>
      <c r="D5792" s="184" t="s">
        <v>13</v>
      </c>
      <c r="E5792" s="184">
        <v>41</v>
      </c>
      <c r="F5792" s="184">
        <v>152386</v>
      </c>
      <c r="G5792" s="184">
        <v>8.2870832068681441E-2</v>
      </c>
      <c r="H5792" s="184">
        <v>0.60538369666504799</v>
      </c>
      <c r="I5792" s="184">
        <v>0.55521504600160121</v>
      </c>
      <c r="J5792" s="184">
        <v>8.6943682490517496E-2</v>
      </c>
      <c r="K5792" s="184">
        <v>0.10366437861745829</v>
      </c>
      <c r="L5792" s="184">
        <v>0.59531059283661225</v>
      </c>
      <c r="M5792" s="184">
        <v>792.34200982199127</v>
      </c>
      <c r="N5792" s="184">
        <v>0.19396794981166249</v>
      </c>
      <c r="O5792" s="184">
        <v>4.3468560103946556E-2</v>
      </c>
      <c r="P5792" s="184">
        <v>3.6781594109695115E-2</v>
      </c>
      <c r="Q5792" s="184">
        <v>6.6869659942514403E-3</v>
      </c>
    </row>
    <row r="5793" spans="1:17" x14ac:dyDescent="0.2">
      <c r="A5793" s="187" t="str">
        <f>B5793&amp;C5793&amp;D5793&amp;E5793</f>
        <v>201115A29EDU441</v>
      </c>
      <c r="B5793" s="184">
        <v>2011</v>
      </c>
      <c r="C5793" s="184" t="s">
        <v>3</v>
      </c>
      <c r="D5793" s="184" t="s">
        <v>15</v>
      </c>
      <c r="E5793" s="184">
        <v>41</v>
      </c>
      <c r="F5793" s="184">
        <v>262998</v>
      </c>
      <c r="G5793" s="184">
        <v>9.4485305751574308E-2</v>
      </c>
      <c r="H5793" s="184">
        <v>0.8411052555532742</v>
      </c>
      <c r="I5793" s="184">
        <v>0.76163316831306704</v>
      </c>
      <c r="J5793" s="184">
        <v>0.12983368694818972</v>
      </c>
      <c r="K5793" s="184">
        <v>0.20155666583015841</v>
      </c>
      <c r="L5793" s="184">
        <v>0.12789070639320452</v>
      </c>
      <c r="M5793" s="184">
        <v>1215.7229586626354</v>
      </c>
      <c r="N5793" s="184">
        <v>0.24808173446185902</v>
      </c>
      <c r="O5793" s="184">
        <v>8.3350443729610105E-2</v>
      </c>
      <c r="P5793" s="184">
        <v>6.3973870523730214E-2</v>
      </c>
      <c r="Q5793" s="184">
        <v>1.9376573205879894E-2</v>
      </c>
    </row>
    <row r="5794" spans="1:17" x14ac:dyDescent="0.2">
      <c r="A5794" s="187" t="str">
        <f>B5794&amp;C5794&amp;D5794&amp;E5794</f>
        <v>201115A29EDU541</v>
      </c>
      <c r="B5794" s="184">
        <v>2011</v>
      </c>
      <c r="C5794" s="184" t="s">
        <v>3</v>
      </c>
      <c r="D5794" s="184" t="s">
        <v>17</v>
      </c>
      <c r="E5794" s="184">
        <v>41</v>
      </c>
      <c r="F5794" s="184">
        <v>156993</v>
      </c>
      <c r="G5794" s="184">
        <v>4.7789146220405358E-2</v>
      </c>
      <c r="H5794" s="184">
        <v>0.81492168440631108</v>
      </c>
      <c r="I5794" s="184">
        <v>0.77597727287203888</v>
      </c>
      <c r="J5794" s="184">
        <v>5.1951360888702044E-2</v>
      </c>
      <c r="K5794" s="184">
        <v>6.4939201110877559E-2</v>
      </c>
      <c r="L5794" s="184">
        <v>0.50325173733860751</v>
      </c>
      <c r="M5794" s="184">
        <v>1761.8308477570363</v>
      </c>
      <c r="N5794" s="184">
        <v>0.28245845356162375</v>
      </c>
      <c r="O5794" s="184">
        <v>7.4684858560572762E-2</v>
      </c>
      <c r="P5794" s="184">
        <v>5.5206283082685215E-2</v>
      </c>
      <c r="Q5794" s="184">
        <v>1.947857547788755E-2</v>
      </c>
    </row>
    <row r="5795" spans="1:17" x14ac:dyDescent="0.2">
      <c r="A5795" s="187" t="str">
        <f>B5795&amp;C5795&amp;D5795&amp;E5795</f>
        <v>201118A24EDU141</v>
      </c>
      <c r="B5795" s="184">
        <v>2011</v>
      </c>
      <c r="C5795" s="184" t="s">
        <v>1</v>
      </c>
      <c r="D5795" s="184" t="s">
        <v>9</v>
      </c>
      <c r="E5795" s="184">
        <v>41</v>
      </c>
      <c r="F5795" s="184">
        <v>53013</v>
      </c>
      <c r="G5795" s="184">
        <v>0.24668772931104771</v>
      </c>
      <c r="H5795" s="184">
        <v>0.74034670741138964</v>
      </c>
      <c r="I5795" s="184">
        <v>0.55771225925716339</v>
      </c>
      <c r="J5795" s="184">
        <v>0.22119102861562259</v>
      </c>
      <c r="K5795" s="184">
        <v>0.39420519495218154</v>
      </c>
      <c r="L5795" s="184">
        <v>8.6544809763642885E-2</v>
      </c>
      <c r="M5795" s="184">
        <v>703.88504955947133</v>
      </c>
      <c r="N5795" s="184">
        <v>0.23075472054024485</v>
      </c>
      <c r="O5795" s="184">
        <v>3.8462263972987756E-2</v>
      </c>
      <c r="P5795" s="184">
        <v>3.8462263972987756E-2</v>
      </c>
      <c r="Q5795" s="184">
        <v>0</v>
      </c>
    </row>
    <row r="5796" spans="1:17" x14ac:dyDescent="0.2">
      <c r="A5796" s="187" t="str">
        <f>B5796&amp;C5796&amp;D5796&amp;E5796</f>
        <v>201118A24EDU241</v>
      </c>
      <c r="B5796" s="184">
        <v>2011</v>
      </c>
      <c r="C5796" s="184" t="s">
        <v>1</v>
      </c>
      <c r="D5796" s="184" t="s">
        <v>11</v>
      </c>
      <c r="E5796" s="184">
        <v>41</v>
      </c>
      <c r="F5796" s="184">
        <v>46899</v>
      </c>
      <c r="G5796" s="184">
        <v>0.17566600397614315</v>
      </c>
      <c r="H5796" s="184">
        <v>0.80438815326552804</v>
      </c>
      <c r="I5796" s="184">
        <v>0.66308450073562331</v>
      </c>
      <c r="J5796" s="184">
        <v>0.18473741444380476</v>
      </c>
      <c r="K5796" s="184">
        <v>0.27171155035288597</v>
      </c>
      <c r="L5796" s="184">
        <v>0.1738843045693938</v>
      </c>
      <c r="M5796" s="184">
        <v>811.28046946514974</v>
      </c>
      <c r="N5796" s="184">
        <v>0.25004797543657648</v>
      </c>
      <c r="O5796" s="184">
        <v>5.4372161453335892E-2</v>
      </c>
      <c r="P5796" s="184">
        <v>5.4372161453335892E-2</v>
      </c>
      <c r="Q5796" s="184">
        <v>0</v>
      </c>
    </row>
    <row r="5797" spans="1:17" x14ac:dyDescent="0.2">
      <c r="A5797" s="187" t="str">
        <f>B5797&amp;C5797&amp;D5797&amp;E5797</f>
        <v>201118A24EDU341</v>
      </c>
      <c r="B5797" s="184">
        <v>2011</v>
      </c>
      <c r="C5797" s="184" t="s">
        <v>1</v>
      </c>
      <c r="D5797" s="184" t="s">
        <v>13</v>
      </c>
      <c r="E5797" s="184">
        <v>41</v>
      </c>
      <c r="F5797" s="184">
        <v>56576</v>
      </c>
      <c r="G5797" s="184">
        <v>4.7041986935346121E-2</v>
      </c>
      <c r="H5797" s="184">
        <v>0.76574872737556565</v>
      </c>
      <c r="I5797" s="184">
        <v>0.72972638574660631</v>
      </c>
      <c r="J5797" s="184">
        <v>0.12611354638009051</v>
      </c>
      <c r="K5797" s="184">
        <v>0.15312146493212669</v>
      </c>
      <c r="L5797" s="184">
        <v>0.3964048359728507</v>
      </c>
      <c r="M5797" s="184">
        <v>836.8582536030035</v>
      </c>
      <c r="N5797" s="184">
        <v>0.25224476809954749</v>
      </c>
      <c r="O5797" s="184">
        <v>5.4033512443438916E-2</v>
      </c>
      <c r="P5797" s="184">
        <v>4.5036764705882353E-2</v>
      </c>
      <c r="Q5797" s="184">
        <v>8.9967477375565603E-3</v>
      </c>
    </row>
    <row r="5798" spans="1:17" x14ac:dyDescent="0.2">
      <c r="A5798" s="187" t="str">
        <f>B5798&amp;C5798&amp;D5798&amp;E5798</f>
        <v>201118A24EDU441</v>
      </c>
      <c r="B5798" s="184">
        <v>2011</v>
      </c>
      <c r="C5798" s="184" t="s">
        <v>1</v>
      </c>
      <c r="D5798" s="184" t="s">
        <v>15</v>
      </c>
      <c r="E5798" s="184">
        <v>41</v>
      </c>
      <c r="F5798" s="184">
        <v>148826</v>
      </c>
      <c r="G5798" s="184">
        <v>8.6085313392031515E-2</v>
      </c>
      <c r="H5798" s="184">
        <v>0.83564027790842998</v>
      </c>
      <c r="I5798" s="184">
        <v>0.76370392270167842</v>
      </c>
      <c r="J5798" s="184">
        <v>0.12327147138268851</v>
      </c>
      <c r="K5798" s="184">
        <v>0.18835418542458979</v>
      </c>
      <c r="L5798" s="184">
        <v>0.17464690309488934</v>
      </c>
      <c r="M5798" s="184">
        <v>1094.8478201309777</v>
      </c>
      <c r="N5798" s="184">
        <v>0.20548828833671537</v>
      </c>
      <c r="O5798" s="184">
        <v>4.4521790547350594E-2</v>
      </c>
      <c r="P5798" s="184">
        <v>3.7674868638544343E-2</v>
      </c>
      <c r="Q5798" s="184">
        <v>6.8469219088062565E-3</v>
      </c>
    </row>
    <row r="5799" spans="1:17" x14ac:dyDescent="0.2">
      <c r="A5799" s="187" t="str">
        <f>B5799&amp;C5799&amp;D5799&amp;E5799</f>
        <v>201118A24EDU541</v>
      </c>
      <c r="B5799" s="184">
        <v>2011</v>
      </c>
      <c r="C5799" s="184" t="s">
        <v>1</v>
      </c>
      <c r="D5799" s="184" t="s">
        <v>17</v>
      </c>
      <c r="E5799" s="184">
        <v>41</v>
      </c>
      <c r="F5799" s="184">
        <v>81560</v>
      </c>
      <c r="G5799" s="184">
        <v>5.125926422750595E-2</v>
      </c>
      <c r="H5799" s="184">
        <v>0.73121628249141735</v>
      </c>
      <c r="I5799" s="184">
        <v>0.6937346738597352</v>
      </c>
      <c r="J5799" s="184">
        <v>5.625306522805297E-2</v>
      </c>
      <c r="K5799" s="184">
        <v>6.2506130456105938E-2</v>
      </c>
      <c r="L5799" s="184">
        <v>0.66875919568415887</v>
      </c>
      <c r="M5799" s="184">
        <v>1261.0693150237043</v>
      </c>
      <c r="N5799" s="184">
        <v>0.2687224129475233</v>
      </c>
      <c r="O5799" s="184">
        <v>5.6240804315841102E-2</v>
      </c>
      <c r="P5799" s="184">
        <v>4.3746934771947035E-2</v>
      </c>
      <c r="Q5799" s="184">
        <v>1.2493869543894066E-2</v>
      </c>
    </row>
    <row r="5800" spans="1:17" x14ac:dyDescent="0.2">
      <c r="A5800" s="187" t="str">
        <f>B5800&amp;C5800&amp;D5800&amp;E5800</f>
        <v>201125A29EDU141</v>
      </c>
      <c r="B5800" s="184">
        <v>2011</v>
      </c>
      <c r="C5800" s="184" t="s">
        <v>2</v>
      </c>
      <c r="D5800" s="184" t="s">
        <v>9</v>
      </c>
      <c r="E5800" s="184">
        <v>41</v>
      </c>
      <c r="F5800" s="184">
        <v>36190</v>
      </c>
      <c r="G5800" s="184">
        <v>7.4111748891956694E-2</v>
      </c>
      <c r="H5800" s="184">
        <v>0.76059684995855203</v>
      </c>
      <c r="I5800" s="184">
        <v>0.7042276872064106</v>
      </c>
      <c r="J5800" s="184">
        <v>0.22533849129593811</v>
      </c>
      <c r="K5800" s="184">
        <v>0.28170765404807957</v>
      </c>
      <c r="L5800" s="184">
        <v>5.6286266924564794E-2</v>
      </c>
      <c r="M5800" s="184">
        <v>857.48678731582322</v>
      </c>
      <c r="N5800" s="184">
        <v>0.3521138436032053</v>
      </c>
      <c r="O5800" s="184">
        <v>0.11262779773418072</v>
      </c>
      <c r="P5800" s="184">
        <v>9.8563138988670904E-2</v>
      </c>
      <c r="Q5800" s="184">
        <v>1.4064658745509809E-2</v>
      </c>
    </row>
    <row r="5801" spans="1:17" x14ac:dyDescent="0.2">
      <c r="A5801" s="187" t="str">
        <f>B5801&amp;C5801&amp;D5801&amp;E5801</f>
        <v>201125A29EDU241</v>
      </c>
      <c r="B5801" s="184">
        <v>2011</v>
      </c>
      <c r="C5801" s="184" t="s">
        <v>2</v>
      </c>
      <c r="D5801" s="184" t="s">
        <v>11</v>
      </c>
      <c r="E5801" s="184">
        <v>41</v>
      </c>
      <c r="F5801" s="184">
        <v>31096</v>
      </c>
      <c r="G5801" s="184">
        <v>1.9239474875509279E-2</v>
      </c>
      <c r="H5801" s="184">
        <v>0.85245690764085413</v>
      </c>
      <c r="I5801" s="184">
        <v>0.8360560843838436</v>
      </c>
      <c r="J5801" s="184">
        <v>0.14754309235914587</v>
      </c>
      <c r="K5801" s="184">
        <v>0.16394391561615643</v>
      </c>
      <c r="L5801" s="184">
        <v>0</v>
      </c>
      <c r="M5801" s="184">
        <v>1006.1416169289203</v>
      </c>
      <c r="N5801" s="184">
        <v>0.34995259423938274</v>
      </c>
      <c r="O5801" s="184">
        <v>0.18328047863471408</v>
      </c>
      <c r="P5801" s="184">
        <v>0.13329192140451826</v>
      </c>
      <c r="Q5801" s="184">
        <v>4.9988557230195838E-2</v>
      </c>
    </row>
    <row r="5802" spans="1:17" x14ac:dyDescent="0.2">
      <c r="A5802" s="187" t="str">
        <f>B5802&amp;C5802&amp;D5802&amp;E5802</f>
        <v>201125A29EDU341</v>
      </c>
      <c r="B5802" s="184">
        <v>2011</v>
      </c>
      <c r="C5802" s="184" t="s">
        <v>2</v>
      </c>
      <c r="D5802" s="184" t="s">
        <v>13</v>
      </c>
      <c r="E5802" s="184">
        <v>41</v>
      </c>
      <c r="F5802" s="184">
        <v>26501</v>
      </c>
      <c r="G5802" s="184">
        <v>7.1475287302625437E-2</v>
      </c>
      <c r="H5802" s="184">
        <v>0.80774310403381</v>
      </c>
      <c r="I5802" s="184">
        <v>0.75000943360627903</v>
      </c>
      <c r="J5802" s="184">
        <v>0.17305007358212898</v>
      </c>
      <c r="K5802" s="184">
        <v>0.21153918720048301</v>
      </c>
      <c r="L5802" s="184">
        <v>7.6902758386475978E-2</v>
      </c>
      <c r="M5802" s="184">
        <v>1105.5055251471651</v>
      </c>
      <c r="N5802" s="184">
        <v>0.30768650239613599</v>
      </c>
      <c r="O5802" s="184">
        <v>9.6147315195652991E-2</v>
      </c>
      <c r="P5802" s="184">
        <v>7.6902758386475978E-2</v>
      </c>
      <c r="Q5802" s="184">
        <v>1.9244556809177013E-2</v>
      </c>
    </row>
    <row r="5803" spans="1:17" x14ac:dyDescent="0.2">
      <c r="A5803" s="187" t="str">
        <f>B5803&amp;C5803&amp;D5803&amp;E5803</f>
        <v>201125A29EDU441</v>
      </c>
      <c r="B5803" s="184">
        <v>2011</v>
      </c>
      <c r="C5803" s="184" t="s">
        <v>2</v>
      </c>
      <c r="D5803" s="184" t="s">
        <v>15</v>
      </c>
      <c r="E5803" s="184">
        <v>41</v>
      </c>
      <c r="F5803" s="184">
        <v>101941</v>
      </c>
      <c r="G5803" s="184">
        <v>9.1424791757755128E-2</v>
      </c>
      <c r="H5803" s="184">
        <v>0.87500613099734159</v>
      </c>
      <c r="I5803" s="184">
        <v>0.79500887768415063</v>
      </c>
      <c r="J5803" s="184">
        <v>0.12499386900265839</v>
      </c>
      <c r="K5803" s="184">
        <v>0.19500495384585201</v>
      </c>
      <c r="L5803" s="184">
        <v>3.499082802797697E-2</v>
      </c>
      <c r="M5803" s="184">
        <v>1421.9473514292101</v>
      </c>
      <c r="N5803" s="184">
        <v>0.32502133587074877</v>
      </c>
      <c r="O5803" s="184">
        <v>0.14503487311287902</v>
      </c>
      <c r="P5803" s="184">
        <v>0.10504115125415682</v>
      </c>
      <c r="Q5803" s="184">
        <v>3.99937218587222E-2</v>
      </c>
    </row>
    <row r="5804" spans="1:17" x14ac:dyDescent="0.2">
      <c r="A5804" s="187" t="str">
        <f>B5804&amp;C5804&amp;D5804&amp;E5804</f>
        <v>201125A29EDU541</v>
      </c>
      <c r="B5804" s="184">
        <v>2011</v>
      </c>
      <c r="C5804" s="184" t="s">
        <v>2</v>
      </c>
      <c r="D5804" s="184" t="s">
        <v>17</v>
      </c>
      <c r="E5804" s="184">
        <v>41</v>
      </c>
      <c r="F5804" s="184">
        <v>75433</v>
      </c>
      <c r="G5804" s="184">
        <v>4.4759074071362683E-2</v>
      </c>
      <c r="H5804" s="184">
        <v>0.90542600718518418</v>
      </c>
      <c r="I5804" s="184">
        <v>0.86489997746344438</v>
      </c>
      <c r="J5804" s="184">
        <v>4.7300253204830778E-2</v>
      </c>
      <c r="K5804" s="184">
        <v>6.7569896464412124E-2</v>
      </c>
      <c r="L5804" s="184">
        <v>0.32430103535587873</v>
      </c>
      <c r="M5804" s="184">
        <v>2201.5677348348299</v>
      </c>
      <c r="N5804" s="184">
        <v>0.29731019580289791</v>
      </c>
      <c r="O5804" s="184">
        <v>9.4627020004507317E-2</v>
      </c>
      <c r="P5804" s="184">
        <v>6.7596410059257886E-2</v>
      </c>
      <c r="Q5804" s="184">
        <v>2.7030609945249428E-2</v>
      </c>
    </row>
    <row r="5805" spans="1:17" x14ac:dyDescent="0.2">
      <c r="A5805" s="187" t="str">
        <f>B5805&amp;C5805&amp;D5805&amp;E5805</f>
        <v>201130EMAEDU141</v>
      </c>
      <c r="B5805" s="184">
        <v>2011</v>
      </c>
      <c r="C5805" s="184" t="s">
        <v>4</v>
      </c>
      <c r="D5805" s="184" t="s">
        <v>9</v>
      </c>
      <c r="E5805" s="184">
        <v>41</v>
      </c>
      <c r="F5805" s="184">
        <v>715626</v>
      </c>
      <c r="G5805" s="184">
        <v>1.4926575013542994E-2</v>
      </c>
      <c r="H5805" s="184">
        <v>0.57265387227406495</v>
      </c>
      <c r="I5805" s="184">
        <v>0.56410611129277022</v>
      </c>
      <c r="J5805" s="184">
        <v>0.42022369226383616</v>
      </c>
      <c r="K5805" s="184">
        <v>0.42877145324513083</v>
      </c>
      <c r="L5805" s="184">
        <v>1.9227920729543085E-2</v>
      </c>
      <c r="M5805" s="184">
        <v>1046.3762338706786</v>
      </c>
      <c r="N5805" s="184">
        <v>0.24339130398251219</v>
      </c>
      <c r="O5805" s="184">
        <v>0.17201444621669046</v>
      </c>
      <c r="P5805" s="184">
        <v>0.15702348560489682</v>
      </c>
      <c r="Q5805" s="184">
        <v>1.4990960611793636E-2</v>
      </c>
    </row>
    <row r="5806" spans="1:17" x14ac:dyDescent="0.2">
      <c r="A5806" s="187" t="str">
        <f>B5806&amp;C5806&amp;D5806&amp;E5806</f>
        <v>201130EMAEDU241</v>
      </c>
      <c r="B5806" s="184">
        <v>2011</v>
      </c>
      <c r="C5806" s="184" t="s">
        <v>4</v>
      </c>
      <c r="D5806" s="184" t="s">
        <v>11</v>
      </c>
      <c r="E5806" s="184">
        <v>41</v>
      </c>
      <c r="F5806" s="184">
        <v>183999</v>
      </c>
      <c r="G5806" s="184">
        <v>2.5462665696388567E-2</v>
      </c>
      <c r="H5806" s="184">
        <v>0.76177587921673484</v>
      </c>
      <c r="I5806" s="184">
        <v>0.74237903466866673</v>
      </c>
      <c r="J5806" s="184">
        <v>0.23822412078326513</v>
      </c>
      <c r="K5806" s="184">
        <v>0.25485464594916279</v>
      </c>
      <c r="L5806" s="184">
        <v>2.4934918124555026E-2</v>
      </c>
      <c r="M5806" s="184">
        <v>1328.2953549846115</v>
      </c>
      <c r="N5806" s="184">
        <v>0.34068119935434432</v>
      </c>
      <c r="O5806" s="184">
        <v>0.22435448018739232</v>
      </c>
      <c r="P5806" s="184">
        <v>0.17450638318686515</v>
      </c>
      <c r="Q5806" s="184">
        <v>4.9848097000527176E-2</v>
      </c>
    </row>
    <row r="5807" spans="1:17" x14ac:dyDescent="0.2">
      <c r="A5807" s="187" t="str">
        <f>B5807&amp;C5807&amp;D5807&amp;E5807</f>
        <v>201130EMAEDU341</v>
      </c>
      <c r="B5807" s="184">
        <v>2011</v>
      </c>
      <c r="C5807" s="184" t="s">
        <v>4</v>
      </c>
      <c r="D5807" s="184" t="s">
        <v>13</v>
      </c>
      <c r="E5807" s="184">
        <v>41</v>
      </c>
      <c r="F5807" s="184">
        <v>63711</v>
      </c>
      <c r="G5807" s="184">
        <v>4.7630615143134762E-2</v>
      </c>
      <c r="H5807" s="184">
        <v>0.83998053711290044</v>
      </c>
      <c r="I5807" s="184">
        <v>0.79997174742195221</v>
      </c>
      <c r="J5807" s="184">
        <v>0.15201456577357128</v>
      </c>
      <c r="K5807" s="184">
        <v>0.1840184583509912</v>
      </c>
      <c r="L5807" s="184">
        <v>7.1981290514981713E-2</v>
      </c>
      <c r="M5807" s="184">
        <v>1353.3377264259384</v>
      </c>
      <c r="N5807" s="184">
        <v>0.32798103938095463</v>
      </c>
      <c r="O5807" s="184">
        <v>0.23994286700883677</v>
      </c>
      <c r="P5807" s="184">
        <v>0.1839713707209116</v>
      </c>
      <c r="Q5807" s="184">
        <v>5.5971496287925165E-2</v>
      </c>
    </row>
    <row r="5808" spans="1:17" x14ac:dyDescent="0.2">
      <c r="A5808" s="187" t="str">
        <f>B5808&amp;C5808&amp;D5808&amp;E5808</f>
        <v>201130EMAEDU441</v>
      </c>
      <c r="B5808" s="184">
        <v>2011</v>
      </c>
      <c r="C5808" s="184" t="s">
        <v>4</v>
      </c>
      <c r="D5808" s="184" t="s">
        <v>15</v>
      </c>
      <c r="E5808" s="184">
        <v>41</v>
      </c>
      <c r="F5808" s="184">
        <v>432740</v>
      </c>
      <c r="G5808" s="184">
        <v>1.5257938231409068E-2</v>
      </c>
      <c r="H5808" s="184">
        <v>0.7715002079770763</v>
      </c>
      <c r="I5808" s="184">
        <v>0.75972870545824278</v>
      </c>
      <c r="J5808" s="184">
        <v>0.22614502934787634</v>
      </c>
      <c r="K5808" s="184">
        <v>0.23673799510098442</v>
      </c>
      <c r="L5808" s="184">
        <v>2.2382955123168645E-2</v>
      </c>
      <c r="M5808" s="184">
        <v>1757.9604295632546</v>
      </c>
      <c r="N5808" s="184">
        <v>0.31801774737717797</v>
      </c>
      <c r="O5808" s="184">
        <v>0.1754771918472986</v>
      </c>
      <c r="P5808" s="184">
        <v>0.13073670102139853</v>
      </c>
      <c r="Q5808" s="184">
        <v>4.4740490825900078E-2</v>
      </c>
    </row>
    <row r="5809" spans="1:17" x14ac:dyDescent="0.2">
      <c r="A5809" s="187" t="str">
        <f>B5809&amp;C5809&amp;D5809&amp;E5809</f>
        <v>201130EMAEDU541</v>
      </c>
      <c r="B5809" s="184">
        <v>2011</v>
      </c>
      <c r="C5809" s="184" t="s">
        <v>4</v>
      </c>
      <c r="D5809" s="184" t="s">
        <v>17</v>
      </c>
      <c r="E5809" s="184">
        <v>41</v>
      </c>
      <c r="F5809" s="184">
        <v>318552</v>
      </c>
      <c r="G5809" s="184">
        <v>1.9041105617406448E-2</v>
      </c>
      <c r="H5809" s="184">
        <v>0.83998530852105779</v>
      </c>
      <c r="I5809" s="184">
        <v>0.82399105954443863</v>
      </c>
      <c r="J5809" s="184">
        <v>0.1584168361837314</v>
      </c>
      <c r="K5809" s="184">
        <v>0.17441108516035059</v>
      </c>
      <c r="L5809" s="184">
        <v>8.1616188251839569E-2</v>
      </c>
      <c r="M5809" s="184">
        <v>3738.4671703397353</v>
      </c>
      <c r="N5809" s="184">
        <v>0.3088286998668977</v>
      </c>
      <c r="O5809" s="184">
        <v>0.22561151711494512</v>
      </c>
      <c r="P5809" s="184">
        <v>0.16320726286446169</v>
      </c>
      <c r="Q5809" s="184">
        <v>6.2404254250483439E-2</v>
      </c>
    </row>
    <row r="5810" spans="1:17" x14ac:dyDescent="0.2">
      <c r="A5810" s="187" t="str">
        <f>B5810&amp;C5810&amp;D5810&amp;E5810</f>
        <v>201115A17EDU143</v>
      </c>
      <c r="B5810" s="184">
        <v>2011</v>
      </c>
      <c r="C5810" s="184" t="s">
        <v>0</v>
      </c>
      <c r="D5810" s="184" t="s">
        <v>9</v>
      </c>
      <c r="E5810" s="184">
        <v>43</v>
      </c>
      <c r="F5810" s="184">
        <v>77574</v>
      </c>
      <c r="G5810" s="184">
        <v>0.22974000304090011</v>
      </c>
      <c r="H5810" s="184">
        <v>0.25435068450769588</v>
      </c>
      <c r="I5810" s="184">
        <v>0.1959161574754428</v>
      </c>
      <c r="J5810" s="184">
        <v>0.13450382860236676</v>
      </c>
      <c r="K5810" s="184">
        <v>0.15203547580374868</v>
      </c>
      <c r="L5810" s="184">
        <v>0.75732848634851879</v>
      </c>
      <c r="M5810" s="184">
        <v>487.35134593547525</v>
      </c>
      <c r="N5810" s="184">
        <v>7.06163042491669E-2</v>
      </c>
      <c r="O5810" s="184">
        <v>1.7660559380713425E-2</v>
      </c>
      <c r="P5810" s="184">
        <v>1.7660559380713425E-2</v>
      </c>
      <c r="Q5810" s="184">
        <v>0</v>
      </c>
    </row>
    <row r="5811" spans="1:17" x14ac:dyDescent="0.2">
      <c r="A5811" s="187" t="str">
        <f>B5811&amp;C5811&amp;D5811&amp;E5811</f>
        <v>201115A17EDU243</v>
      </c>
      <c r="B5811" s="184">
        <v>2011</v>
      </c>
      <c r="C5811" s="184" t="s">
        <v>0</v>
      </c>
      <c r="D5811" s="184" t="s">
        <v>11</v>
      </c>
      <c r="E5811" s="184">
        <v>43</v>
      </c>
      <c r="F5811" s="184">
        <v>51486</v>
      </c>
      <c r="G5811" s="184">
        <v>0.1973195637038756</v>
      </c>
      <c r="H5811" s="184">
        <v>0.33477061725517615</v>
      </c>
      <c r="I5811" s="184">
        <v>0.26871382511750769</v>
      </c>
      <c r="J5811" s="184">
        <v>4.8459775472944104E-2</v>
      </c>
      <c r="K5811" s="184">
        <v>5.7258283805306294E-2</v>
      </c>
      <c r="L5811" s="184">
        <v>0.86790583848036362</v>
      </c>
      <c r="M5811" s="184">
        <v>458.8792193711601</v>
      </c>
      <c r="N5811" s="184">
        <v>0.10577632754535213</v>
      </c>
      <c r="O5811" s="184">
        <v>2.2044827720156937E-2</v>
      </c>
      <c r="P5811" s="184">
        <v>2.2044827720156937E-2</v>
      </c>
      <c r="Q5811" s="184">
        <v>0</v>
      </c>
    </row>
    <row r="5812" spans="1:17" x14ac:dyDescent="0.2">
      <c r="A5812" s="187" t="str">
        <f>B5812&amp;C5812&amp;D5812&amp;E5812</f>
        <v>201115A17EDU343</v>
      </c>
      <c r="B5812" s="184">
        <v>2011</v>
      </c>
      <c r="C5812" s="184" t="s">
        <v>0</v>
      </c>
      <c r="D5812" s="184" t="s">
        <v>13</v>
      </c>
      <c r="E5812" s="184">
        <v>43</v>
      </c>
      <c r="F5812" s="184">
        <v>64194</v>
      </c>
      <c r="G5812" s="184">
        <v>0.24474671669793621</v>
      </c>
      <c r="H5812" s="184">
        <v>0.33211826650465776</v>
      </c>
      <c r="I5812" s="184">
        <v>0.25083341122223263</v>
      </c>
      <c r="J5812" s="184">
        <v>1.4144624108172103E-2</v>
      </c>
      <c r="K5812" s="184">
        <v>2.1216936162258154E-2</v>
      </c>
      <c r="L5812" s="184">
        <v>0.94698881515406419</v>
      </c>
      <c r="M5812" s="184">
        <v>521.04661417322836</v>
      </c>
      <c r="N5812" s="184">
        <v>0.12012026046047918</v>
      </c>
      <c r="O5812" s="184">
        <v>7.0567342742312369E-3</v>
      </c>
      <c r="P5812" s="184">
        <v>7.0567342742312369E-3</v>
      </c>
      <c r="Q5812" s="184">
        <v>0</v>
      </c>
    </row>
    <row r="5813" spans="1:17" x14ac:dyDescent="0.2">
      <c r="A5813" s="187" t="str">
        <f>B5813&amp;C5813&amp;D5813&amp;E5813</f>
        <v>201115A17EDU443</v>
      </c>
      <c r="B5813" s="184">
        <v>2011</v>
      </c>
      <c r="C5813" s="184" t="s">
        <v>0</v>
      </c>
      <c r="D5813" s="184" t="s">
        <v>15</v>
      </c>
      <c r="E5813" s="184">
        <v>43</v>
      </c>
      <c r="F5813" s="184">
        <v>8618</v>
      </c>
      <c r="G5813" s="184">
        <v>7.6662143826322929E-2</v>
      </c>
      <c r="H5813" s="184">
        <v>0.34207472731492228</v>
      </c>
      <c r="I5813" s="184">
        <v>0.3158505453701555</v>
      </c>
      <c r="J5813" s="184">
        <v>0.26328614527732652</v>
      </c>
      <c r="K5813" s="184">
        <v>0.2895103272220933</v>
      </c>
      <c r="L5813" s="184">
        <v>0.47342770944534696</v>
      </c>
      <c r="M5813" s="184">
        <v>750</v>
      </c>
      <c r="N5813" s="184">
        <v>0.10524483638895335</v>
      </c>
      <c r="O5813" s="184">
        <v>0</v>
      </c>
      <c r="P5813" s="184">
        <v>0</v>
      </c>
      <c r="Q5813" s="184">
        <v>0</v>
      </c>
    </row>
    <row r="5814" spans="1:17" x14ac:dyDescent="0.2">
      <c r="A5814" s="187" t="str">
        <f>B5814&amp;C5814&amp;D5814&amp;E5814</f>
        <v>201115A29EDU143</v>
      </c>
      <c r="B5814" s="184">
        <v>2011</v>
      </c>
      <c r="C5814" s="184" t="s">
        <v>3</v>
      </c>
      <c r="D5814" s="184" t="s">
        <v>9</v>
      </c>
      <c r="E5814" s="184">
        <v>43</v>
      </c>
      <c r="F5814" s="184">
        <v>183504</v>
      </c>
      <c r="G5814" s="184">
        <v>0.12706300867784187</v>
      </c>
      <c r="H5814" s="184">
        <v>0.50552031563344668</v>
      </c>
      <c r="I5814" s="184">
        <v>0.4412873833812887</v>
      </c>
      <c r="J5814" s="184">
        <v>0.21510157816723341</v>
      </c>
      <c r="K5814" s="184">
        <v>0.2546266021449124</v>
      </c>
      <c r="L5814" s="184">
        <v>0.3658830325224518</v>
      </c>
      <c r="M5814" s="184">
        <v>719.58058218185943</v>
      </c>
      <c r="N5814" s="184">
        <v>0.18409277841750288</v>
      </c>
      <c r="O5814" s="184">
        <v>6.4681691067609806E-2</v>
      </c>
      <c r="P5814" s="184">
        <v>6.219224653177606E-2</v>
      </c>
      <c r="Q5814" s="184">
        <v>2.4894445358337445E-3</v>
      </c>
    </row>
    <row r="5815" spans="1:17" x14ac:dyDescent="0.2">
      <c r="A5815" s="187" t="str">
        <f>B5815&amp;C5815&amp;D5815&amp;E5815</f>
        <v>201115A29EDU243</v>
      </c>
      <c r="B5815" s="184">
        <v>2011</v>
      </c>
      <c r="C5815" s="184" t="s">
        <v>3</v>
      </c>
      <c r="D5815" s="184" t="s">
        <v>11</v>
      </c>
      <c r="E5815" s="184">
        <v>43</v>
      </c>
      <c r="F5815" s="184">
        <v>158777</v>
      </c>
      <c r="G5815" s="184">
        <v>0.12723319405617178</v>
      </c>
      <c r="H5815" s="184">
        <v>0.62856081170446598</v>
      </c>
      <c r="I5815" s="184">
        <v>0.54858701197276682</v>
      </c>
      <c r="J5815" s="184">
        <v>0.15145770483130427</v>
      </c>
      <c r="K5815" s="184">
        <v>0.2085818474968037</v>
      </c>
      <c r="L5815" s="184">
        <v>0.34284562625569193</v>
      </c>
      <c r="M5815" s="184">
        <v>795.74462959714674</v>
      </c>
      <c r="N5815" s="184">
        <v>0.18719335923968836</v>
      </c>
      <c r="O5815" s="184">
        <v>4.0012092431523455E-2</v>
      </c>
      <c r="P5815" s="184">
        <v>4.0012092431523455E-2</v>
      </c>
      <c r="Q5815" s="184">
        <v>0</v>
      </c>
    </row>
    <row r="5816" spans="1:17" x14ac:dyDescent="0.2">
      <c r="A5816" s="187" t="str">
        <f>B5816&amp;C5816&amp;D5816&amp;E5816</f>
        <v>201115A29EDU343</v>
      </c>
      <c r="B5816" s="184">
        <v>2011</v>
      </c>
      <c r="C5816" s="184" t="s">
        <v>3</v>
      </c>
      <c r="D5816" s="184" t="s">
        <v>13</v>
      </c>
      <c r="E5816" s="184">
        <v>43</v>
      </c>
      <c r="F5816" s="184">
        <v>154255</v>
      </c>
      <c r="G5816" s="184">
        <v>0.16092355367391922</v>
      </c>
      <c r="H5816" s="184">
        <v>0.59412012576577744</v>
      </c>
      <c r="I5816" s="184">
        <v>0.49851220381835271</v>
      </c>
      <c r="J5816" s="184">
        <v>5.7346601406761531E-2</v>
      </c>
      <c r="K5816" s="184">
        <v>8.0885546659751714E-2</v>
      </c>
      <c r="L5816" s="184">
        <v>0.62352597970892354</v>
      </c>
      <c r="M5816" s="184">
        <v>777.01518738962648</v>
      </c>
      <c r="N5816" s="184">
        <v>0.1897248063271855</v>
      </c>
      <c r="O5816" s="184">
        <v>2.9405853943146088E-2</v>
      </c>
      <c r="P5816" s="184">
        <v>2.2060873229392888E-2</v>
      </c>
      <c r="Q5816" s="184">
        <v>7.3449807137532007E-3</v>
      </c>
    </row>
    <row r="5817" spans="1:17" x14ac:dyDescent="0.2">
      <c r="A5817" s="187" t="str">
        <f>B5817&amp;C5817&amp;D5817&amp;E5817</f>
        <v>201115A29EDU443</v>
      </c>
      <c r="B5817" s="184">
        <v>2011</v>
      </c>
      <c r="C5817" s="184" t="s">
        <v>3</v>
      </c>
      <c r="D5817" s="184" t="s">
        <v>15</v>
      </c>
      <c r="E5817" s="184">
        <v>43</v>
      </c>
      <c r="F5817" s="184">
        <v>301018</v>
      </c>
      <c r="G5817" s="184">
        <v>7.5875777375423129E-2</v>
      </c>
      <c r="H5817" s="184">
        <v>0.84400268422486358</v>
      </c>
      <c r="I5817" s="184">
        <v>0.77996332445235828</v>
      </c>
      <c r="J5817" s="184">
        <v>0.10401039140516515</v>
      </c>
      <c r="K5817" s="184">
        <v>0.15674477938196388</v>
      </c>
      <c r="L5817" s="184">
        <v>0.14843630613451686</v>
      </c>
      <c r="M5817" s="184">
        <v>1011.1835978057728</v>
      </c>
      <c r="N5817" s="184">
        <v>0.25999774099887712</v>
      </c>
      <c r="O5817" s="184">
        <v>4.2223388634566705E-2</v>
      </c>
      <c r="P5817" s="184">
        <v>3.5436419084573019E-2</v>
      </c>
      <c r="Q5817" s="184">
        <v>6.7869695499936881E-3</v>
      </c>
    </row>
    <row r="5818" spans="1:17" x14ac:dyDescent="0.2">
      <c r="A5818" s="187" t="str">
        <f>B5818&amp;C5818&amp;D5818&amp;E5818</f>
        <v>201115A29EDU543</v>
      </c>
      <c r="B5818" s="184">
        <v>2011</v>
      </c>
      <c r="C5818" s="184" t="s">
        <v>3</v>
      </c>
      <c r="D5818" s="184" t="s">
        <v>17</v>
      </c>
      <c r="E5818" s="184">
        <v>43</v>
      </c>
      <c r="F5818" s="184">
        <v>171045</v>
      </c>
      <c r="G5818" s="184">
        <v>6.1163275072965886E-2</v>
      </c>
      <c r="H5818" s="184">
        <v>0.86735654359963754</v>
      </c>
      <c r="I5818" s="184">
        <v>0.81430617673711592</v>
      </c>
      <c r="J5818" s="184">
        <v>3.4488000233856585E-2</v>
      </c>
      <c r="K5818" s="184">
        <v>5.9691893946037591E-2</v>
      </c>
      <c r="L5818" s="184">
        <v>0.56495659037095503</v>
      </c>
      <c r="M5818" s="184">
        <v>1824.0962034313541</v>
      </c>
      <c r="N5818" s="184">
        <v>0.30636382238592186</v>
      </c>
      <c r="O5818" s="184">
        <v>8.6217077377298376E-2</v>
      </c>
      <c r="P5818" s="184">
        <v>5.704346809319185E-2</v>
      </c>
      <c r="Q5818" s="184">
        <v>2.9173609284106523E-2</v>
      </c>
    </row>
    <row r="5819" spans="1:17" x14ac:dyDescent="0.2">
      <c r="A5819" s="187" t="str">
        <f>B5819&amp;C5819&amp;D5819&amp;E5819</f>
        <v>201118A24EDU143</v>
      </c>
      <c r="B5819" s="184">
        <v>2011</v>
      </c>
      <c r="C5819" s="184" t="s">
        <v>1</v>
      </c>
      <c r="D5819" s="184" t="s">
        <v>9</v>
      </c>
      <c r="E5819" s="184">
        <v>43</v>
      </c>
      <c r="F5819" s="184">
        <v>63741</v>
      </c>
      <c r="G5819" s="184">
        <v>0.10635054640964307</v>
      </c>
      <c r="H5819" s="184">
        <v>0.66898856309125998</v>
      </c>
      <c r="I5819" s="184">
        <v>0.59784126386470249</v>
      </c>
      <c r="J5819" s="184">
        <v>0.28116910622676144</v>
      </c>
      <c r="K5819" s="184">
        <v>0.33096437144067398</v>
      </c>
      <c r="L5819" s="184">
        <v>0.10316750600084718</v>
      </c>
      <c r="M5819" s="184">
        <v>738.09698750918437</v>
      </c>
      <c r="N5819" s="184">
        <v>0.25980138372476114</v>
      </c>
      <c r="O5819" s="184">
        <v>8.542382453993505E-2</v>
      </c>
      <c r="P5819" s="184">
        <v>8.542382453993505E-2</v>
      </c>
      <c r="Q5819" s="184">
        <v>0</v>
      </c>
    </row>
    <row r="5820" spans="1:17" x14ac:dyDescent="0.2">
      <c r="A5820" s="187" t="str">
        <f>B5820&amp;C5820&amp;D5820&amp;E5820</f>
        <v>201118A24EDU243</v>
      </c>
      <c r="B5820" s="184">
        <v>2011</v>
      </c>
      <c r="C5820" s="184" t="s">
        <v>1</v>
      </c>
      <c r="D5820" s="184" t="s">
        <v>11</v>
      </c>
      <c r="E5820" s="184">
        <v>43</v>
      </c>
      <c r="F5820" s="184">
        <v>63962</v>
      </c>
      <c r="G5820" s="184">
        <v>0.13673702817926589</v>
      </c>
      <c r="H5820" s="184">
        <v>0.751774491104093</v>
      </c>
      <c r="I5820" s="184">
        <v>0.64897908132953941</v>
      </c>
      <c r="J5820" s="184">
        <v>0.20216691160376474</v>
      </c>
      <c r="K5820" s="184">
        <v>0.29433100903661547</v>
      </c>
      <c r="L5820" s="184">
        <v>0.14535192770707608</v>
      </c>
      <c r="M5820" s="184">
        <v>816.79539053124006</v>
      </c>
      <c r="N5820" s="184">
        <v>0.23049623213783182</v>
      </c>
      <c r="O5820" s="184">
        <v>4.6105500140708543E-2</v>
      </c>
      <c r="P5820" s="184">
        <v>4.6105500140708543E-2</v>
      </c>
      <c r="Q5820" s="184">
        <v>0</v>
      </c>
    </row>
    <row r="5821" spans="1:17" x14ac:dyDescent="0.2">
      <c r="A5821" s="187" t="str">
        <f>B5821&amp;C5821&amp;D5821&amp;E5821</f>
        <v>201118A24EDU343</v>
      </c>
      <c r="B5821" s="184">
        <v>2011</v>
      </c>
      <c r="C5821" s="184" t="s">
        <v>1</v>
      </c>
      <c r="D5821" s="184" t="s">
        <v>13</v>
      </c>
      <c r="E5821" s="184">
        <v>43</v>
      </c>
      <c r="F5821" s="184">
        <v>70097</v>
      </c>
      <c r="G5821" s="184">
        <v>0.14347623918906352</v>
      </c>
      <c r="H5821" s="184">
        <v>0.76700857383340226</v>
      </c>
      <c r="I5821" s="184">
        <v>0.65696106823401856</v>
      </c>
      <c r="J5821" s="184">
        <v>7.764954277643836E-2</v>
      </c>
      <c r="K5821" s="184">
        <v>0.10678060402014351</v>
      </c>
      <c r="L5821" s="184">
        <v>0.46602565017047803</v>
      </c>
      <c r="M5821" s="184">
        <v>762.34612111292961</v>
      </c>
      <c r="N5821" s="184">
        <v>0.22658601651996518</v>
      </c>
      <c r="O5821" s="184">
        <v>2.2668587814029133E-2</v>
      </c>
      <c r="P5821" s="184">
        <v>1.6191848438592237E-2</v>
      </c>
      <c r="Q5821" s="184">
        <v>6.4767393754368947E-3</v>
      </c>
    </row>
    <row r="5822" spans="1:17" x14ac:dyDescent="0.2">
      <c r="A5822" s="187" t="str">
        <f>B5822&amp;C5822&amp;D5822&amp;E5822</f>
        <v>201118A24EDU443</v>
      </c>
      <c r="B5822" s="184">
        <v>2011</v>
      </c>
      <c r="C5822" s="184" t="s">
        <v>1</v>
      </c>
      <c r="D5822" s="184" t="s">
        <v>15</v>
      </c>
      <c r="E5822" s="184">
        <v>43</v>
      </c>
      <c r="F5822" s="184">
        <v>170580</v>
      </c>
      <c r="G5822" s="184">
        <v>8.3066305151589845E-2</v>
      </c>
      <c r="H5822" s="184">
        <v>0.83242466877711341</v>
      </c>
      <c r="I5822" s="184">
        <v>0.76327822722476257</v>
      </c>
      <c r="J5822" s="184">
        <v>9.9759643568999884E-2</v>
      </c>
      <c r="K5822" s="184">
        <v>0.15294290069175753</v>
      </c>
      <c r="L5822" s="184">
        <v>0.18483995779106577</v>
      </c>
      <c r="M5822" s="184">
        <v>900.5999232594379</v>
      </c>
      <c r="N5822" s="184">
        <v>0.2646382928831047</v>
      </c>
      <c r="O5822" s="184">
        <v>2.9270723414233792E-2</v>
      </c>
      <c r="P5822" s="184">
        <v>2.5278461718841599E-2</v>
      </c>
      <c r="Q5822" s="184">
        <v>3.9922616953921913E-3</v>
      </c>
    </row>
    <row r="5823" spans="1:17" x14ac:dyDescent="0.2">
      <c r="A5823" s="187" t="str">
        <f>B5823&amp;C5823&amp;D5823&amp;E5823</f>
        <v>201118A24EDU543</v>
      </c>
      <c r="B5823" s="184">
        <v>2011</v>
      </c>
      <c r="C5823" s="184" t="s">
        <v>1</v>
      </c>
      <c r="D5823" s="184" t="s">
        <v>17</v>
      </c>
      <c r="E5823" s="184">
        <v>43</v>
      </c>
      <c r="F5823" s="184">
        <v>79619</v>
      </c>
      <c r="G5823" s="184">
        <v>7.0664111791372622E-2</v>
      </c>
      <c r="H5823" s="184">
        <v>0.80622715683442392</v>
      </c>
      <c r="I5823" s="184">
        <v>0.74925583089463565</v>
      </c>
      <c r="J5823" s="184">
        <v>3.7038897750536932E-2</v>
      </c>
      <c r="K5823" s="184">
        <v>5.4132807495698265E-2</v>
      </c>
      <c r="L5823" s="184">
        <v>0.77490297542043984</v>
      </c>
      <c r="M5823" s="184">
        <v>1361.1265745339379</v>
      </c>
      <c r="N5823" s="184">
        <v>0.3105540134892425</v>
      </c>
      <c r="O5823" s="184">
        <v>5.1281729235483992E-2</v>
      </c>
      <c r="P5823" s="184">
        <v>2.5647144525804143E-2</v>
      </c>
      <c r="Q5823" s="184">
        <v>2.5634584709679852E-2</v>
      </c>
    </row>
    <row r="5824" spans="1:17" x14ac:dyDescent="0.2">
      <c r="A5824" s="187" t="str">
        <f>B5824&amp;C5824&amp;D5824&amp;E5824</f>
        <v>201125A29EDU143</v>
      </c>
      <c r="B5824" s="184">
        <v>2011</v>
      </c>
      <c r="C5824" s="184" t="s">
        <v>2</v>
      </c>
      <c r="D5824" s="184" t="s">
        <v>9</v>
      </c>
      <c r="E5824" s="184">
        <v>43</v>
      </c>
      <c r="F5824" s="184">
        <v>42189</v>
      </c>
      <c r="G5824" s="184">
        <v>8.9464332719136619E-2</v>
      </c>
      <c r="H5824" s="184">
        <v>0.72037734954609023</v>
      </c>
      <c r="I5824" s="184">
        <v>0.65592927066296902</v>
      </c>
      <c r="J5824" s="184">
        <v>0.26348100215696035</v>
      </c>
      <c r="K5824" s="184">
        <v>0.32792908104008156</v>
      </c>
      <c r="L5824" s="184">
        <v>4.3044395458531844E-2</v>
      </c>
      <c r="M5824" s="184">
        <v>820.62786831930043</v>
      </c>
      <c r="N5824" s="184">
        <v>0.27866917220776716</v>
      </c>
      <c r="O5824" s="184">
        <v>0.12019369760046256</v>
      </c>
      <c r="P5824" s="184">
        <v>0.10925604702707911</v>
      </c>
      <c r="Q5824" s="184">
        <v>1.0937650573383443E-2</v>
      </c>
    </row>
    <row r="5825" spans="1:17" x14ac:dyDescent="0.2">
      <c r="A5825" s="187" t="str">
        <f>B5825&amp;C5825&amp;D5825&amp;E5825</f>
        <v>201125A29EDU243</v>
      </c>
      <c r="B5825" s="184">
        <v>2011</v>
      </c>
      <c r="C5825" s="184" t="s">
        <v>2</v>
      </c>
      <c r="D5825" s="184" t="s">
        <v>11</v>
      </c>
      <c r="E5825" s="184">
        <v>43</v>
      </c>
      <c r="F5825" s="184">
        <v>43329</v>
      </c>
      <c r="G5825" s="184">
        <v>7.8944315545243615E-2</v>
      </c>
      <c r="H5825" s="184">
        <v>0.79577188488079575</v>
      </c>
      <c r="I5825" s="184">
        <v>0.73295021809873295</v>
      </c>
      <c r="J5825" s="184">
        <v>0.19898912968219898</v>
      </c>
      <c r="K5825" s="184">
        <v>0.26181079646426181</v>
      </c>
      <c r="L5825" s="184">
        <v>1.0477970874010478E-2</v>
      </c>
      <c r="M5825" s="184">
        <v>918.95137920975014</v>
      </c>
      <c r="N5825" s="184">
        <v>0.22001430912322001</v>
      </c>
      <c r="O5825" s="184">
        <v>5.2366775139052364E-2</v>
      </c>
      <c r="P5825" s="184">
        <v>5.2366775139052364E-2</v>
      </c>
      <c r="Q5825" s="184">
        <v>0</v>
      </c>
    </row>
    <row r="5826" spans="1:17" x14ac:dyDescent="0.2">
      <c r="A5826" s="187" t="str">
        <f>B5826&amp;C5826&amp;D5826&amp;E5826</f>
        <v>201125A29EDU343</v>
      </c>
      <c r="B5826" s="184">
        <v>2011</v>
      </c>
      <c r="C5826" s="184" t="s">
        <v>2</v>
      </c>
      <c r="D5826" s="184" t="s">
        <v>13</v>
      </c>
      <c r="E5826" s="184">
        <v>43</v>
      </c>
      <c r="F5826" s="184">
        <v>19964</v>
      </c>
      <c r="G5826" s="184">
        <v>0.10965521405712216</v>
      </c>
      <c r="H5826" s="184">
        <v>0.82954317771989583</v>
      </c>
      <c r="I5826" s="184">
        <v>0.73857944299739531</v>
      </c>
      <c r="J5826" s="184">
        <v>0.12497495491885394</v>
      </c>
      <c r="K5826" s="184">
        <v>0.18182728912041676</v>
      </c>
      <c r="L5826" s="184">
        <v>0.13644560208375076</v>
      </c>
      <c r="M5826" s="184">
        <v>1098.1892166836217</v>
      </c>
      <c r="N5826" s="184">
        <v>0.2841114005209377</v>
      </c>
      <c r="O5826" s="184">
        <v>0.12492486475656181</v>
      </c>
      <c r="P5826" s="184">
        <v>9.0913644560208381E-2</v>
      </c>
      <c r="Q5826" s="184">
        <v>3.4011220196353435E-2</v>
      </c>
    </row>
    <row r="5827" spans="1:17" x14ac:dyDescent="0.2">
      <c r="A5827" s="187" t="str">
        <f>B5827&amp;C5827&amp;D5827&amp;E5827</f>
        <v>201125A29EDU443</v>
      </c>
      <c r="B5827" s="184">
        <v>2011</v>
      </c>
      <c r="C5827" s="184" t="s">
        <v>2</v>
      </c>
      <c r="D5827" s="184" t="s">
        <v>15</v>
      </c>
      <c r="E5827" s="184">
        <v>43</v>
      </c>
      <c r="F5827" s="184">
        <v>121820</v>
      </c>
      <c r="G5827" s="184">
        <v>6.6497429364810248E-2</v>
      </c>
      <c r="H5827" s="184">
        <v>0.89572319816122148</v>
      </c>
      <c r="I5827" s="184">
        <v>0.83615990806107376</v>
      </c>
      <c r="J5827" s="184">
        <v>9.8694795600065666E-2</v>
      </c>
      <c r="K5827" s="184">
        <v>0.15267607946150058</v>
      </c>
      <c r="L5827" s="184">
        <v>7.4470530290592682E-2</v>
      </c>
      <c r="M5827" s="184">
        <v>1158.4411230355317</v>
      </c>
      <c r="N5827" s="184">
        <v>0.2644475455590215</v>
      </c>
      <c r="O5827" s="184">
        <v>6.3347561976686909E-2</v>
      </c>
      <c r="P5827" s="184">
        <v>5.2167131833853228E-2</v>
      </c>
      <c r="Q5827" s="184">
        <v>1.1180430142833689E-2</v>
      </c>
    </row>
    <row r="5828" spans="1:17" x14ac:dyDescent="0.2">
      <c r="A5828" s="187" t="str">
        <f>B5828&amp;C5828&amp;D5828&amp;E5828</f>
        <v>201125A29EDU543</v>
      </c>
      <c r="B5828" s="184">
        <v>2011</v>
      </c>
      <c r="C5828" s="184" t="s">
        <v>2</v>
      </c>
      <c r="D5828" s="184" t="s">
        <v>17</v>
      </c>
      <c r="E5828" s="184">
        <v>43</v>
      </c>
      <c r="F5828" s="184">
        <v>91426</v>
      </c>
      <c r="G5828" s="184">
        <v>5.3917258750564363E-2</v>
      </c>
      <c r="H5828" s="184">
        <v>0.92059151663640537</v>
      </c>
      <c r="I5828" s="184">
        <v>0.87095574563034583</v>
      </c>
      <c r="J5828" s="184">
        <v>3.2266532496226456E-2</v>
      </c>
      <c r="K5828" s="184">
        <v>6.4533064992452913E-2</v>
      </c>
      <c r="L5828" s="184">
        <v>0.38212324721632795</v>
      </c>
      <c r="M5828" s="184">
        <v>2159.6267687372033</v>
      </c>
      <c r="N5828" s="184">
        <v>0.30271476385273338</v>
      </c>
      <c r="O5828" s="184">
        <v>0.11664078052195218</v>
      </c>
      <c r="P5828" s="184">
        <v>8.438518583335157E-2</v>
      </c>
      <c r="Q5828" s="184">
        <v>3.225559468860062E-2</v>
      </c>
    </row>
    <row r="5829" spans="1:17" x14ac:dyDescent="0.2">
      <c r="A5829" s="187" t="str">
        <f>B5829&amp;C5829&amp;D5829&amp;E5829</f>
        <v>201130EMAEDU143</v>
      </c>
      <c r="B5829" s="184">
        <v>2011</v>
      </c>
      <c r="C5829" s="184" t="s">
        <v>4</v>
      </c>
      <c r="D5829" s="184" t="s">
        <v>9</v>
      </c>
      <c r="E5829" s="184">
        <v>43</v>
      </c>
      <c r="F5829" s="184">
        <v>902101</v>
      </c>
      <c r="G5829" s="184">
        <v>2.9456731171986262E-2</v>
      </c>
      <c r="H5829" s="184">
        <v>0.52929771721791685</v>
      </c>
      <c r="I5829" s="184">
        <v>0.5137063366518827</v>
      </c>
      <c r="J5829" s="184">
        <v>0.46919358253676696</v>
      </c>
      <c r="K5829" s="184">
        <v>0.48428169351325406</v>
      </c>
      <c r="L5829" s="184">
        <v>5.7853832331413004E-3</v>
      </c>
      <c r="M5829" s="184">
        <v>951.7017005035525</v>
      </c>
      <c r="N5829" s="184">
        <v>0.20930240333074049</v>
      </c>
      <c r="O5829" s="184">
        <v>0.14255832250500927</v>
      </c>
      <c r="P5829" s="184">
        <v>0.12890794772984093</v>
      </c>
      <c r="Q5829" s="184">
        <v>1.365037477516833E-2</v>
      </c>
    </row>
    <row r="5830" spans="1:17" x14ac:dyDescent="0.2">
      <c r="A5830" s="187" t="str">
        <f>B5830&amp;C5830&amp;D5830&amp;E5830</f>
        <v>201130EMAEDU243</v>
      </c>
      <c r="B5830" s="184">
        <v>2011</v>
      </c>
      <c r="C5830" s="184" t="s">
        <v>4</v>
      </c>
      <c r="D5830" s="184" t="s">
        <v>11</v>
      </c>
      <c r="E5830" s="184">
        <v>43</v>
      </c>
      <c r="F5830" s="184">
        <v>281706</v>
      </c>
      <c r="G5830" s="184">
        <v>2.685781347574237E-2</v>
      </c>
      <c r="H5830" s="184">
        <v>0.65939667596714302</v>
      </c>
      <c r="I5830" s="184">
        <v>0.64168672303749297</v>
      </c>
      <c r="J5830" s="184">
        <v>0.3397975193996578</v>
      </c>
      <c r="K5830" s="184">
        <v>0.35750747232930785</v>
      </c>
      <c r="L5830" s="184">
        <v>5.6335328321015527E-3</v>
      </c>
      <c r="M5830" s="184">
        <v>1087.4530050154431</v>
      </c>
      <c r="N5830" s="184">
        <v>0.26330671870882272</v>
      </c>
      <c r="O5830" s="184">
        <v>0.14617625481662974</v>
      </c>
      <c r="P5830" s="184">
        <v>0.12195243555865783</v>
      </c>
      <c r="Q5830" s="184">
        <v>2.4223819257971922E-2</v>
      </c>
    </row>
    <row r="5831" spans="1:17" x14ac:dyDescent="0.2">
      <c r="A5831" s="187" t="str">
        <f>B5831&amp;C5831&amp;D5831&amp;E5831</f>
        <v>201130EMAEDU343</v>
      </c>
      <c r="B5831" s="184">
        <v>2011</v>
      </c>
      <c r="C5831" s="184" t="s">
        <v>4</v>
      </c>
      <c r="D5831" s="184" t="s">
        <v>13</v>
      </c>
      <c r="E5831" s="184">
        <v>43</v>
      </c>
      <c r="F5831" s="184">
        <v>77354</v>
      </c>
      <c r="G5831" s="184">
        <v>2.1111958482915125E-2</v>
      </c>
      <c r="H5831" s="184">
        <v>0.69499961217260908</v>
      </c>
      <c r="I5831" s="184">
        <v>0.68032680921477884</v>
      </c>
      <c r="J5831" s="184">
        <v>0.28445846368642863</v>
      </c>
      <c r="K5831" s="184">
        <v>0.29913126664425888</v>
      </c>
      <c r="L5831" s="184">
        <v>7.6259792641621638E-2</v>
      </c>
      <c r="M5831" s="184">
        <v>1137.9250347786899</v>
      </c>
      <c r="N5831" s="184">
        <v>0.2902241642319725</v>
      </c>
      <c r="O5831" s="184">
        <v>0.17004938335444839</v>
      </c>
      <c r="P5831" s="184">
        <v>0.13779507200661892</v>
      </c>
      <c r="Q5831" s="184">
        <v>3.225431134782946E-2</v>
      </c>
    </row>
    <row r="5832" spans="1:17" x14ac:dyDescent="0.2">
      <c r="A5832" s="187" t="str">
        <f>B5832&amp;C5832&amp;D5832&amp;E5832</f>
        <v>201130EMAEDU443</v>
      </c>
      <c r="B5832" s="184">
        <v>2011</v>
      </c>
      <c r="C5832" s="184" t="s">
        <v>4</v>
      </c>
      <c r="D5832" s="184" t="s">
        <v>15</v>
      </c>
      <c r="E5832" s="184">
        <v>43</v>
      </c>
      <c r="F5832" s="184">
        <v>532368</v>
      </c>
      <c r="G5832" s="184">
        <v>3.8088914449893985E-2</v>
      </c>
      <c r="H5832" s="184">
        <v>0.76099803143690081</v>
      </c>
      <c r="I5832" s="184">
        <v>0.73201244252096298</v>
      </c>
      <c r="J5832" s="184">
        <v>0.23772465662849759</v>
      </c>
      <c r="K5832" s="184">
        <v>0.26458014005349684</v>
      </c>
      <c r="L5832" s="184">
        <v>2.0029378174495838E-2</v>
      </c>
      <c r="M5832" s="184">
        <v>1541.3076965416017</v>
      </c>
      <c r="N5832" s="184">
        <v>0.31599281086792225</v>
      </c>
      <c r="O5832" s="184">
        <v>0.16119147080167096</v>
      </c>
      <c r="P5832" s="184">
        <v>0.12621777204585705</v>
      </c>
      <c r="Q5832" s="184">
        <v>3.4973698755813909E-2</v>
      </c>
    </row>
    <row r="5833" spans="1:17" x14ac:dyDescent="0.2">
      <c r="A5833" s="187" t="str">
        <f>B5833&amp;C5833&amp;D5833&amp;E5833</f>
        <v>201130EMAEDU543</v>
      </c>
      <c r="B5833" s="184">
        <v>2011</v>
      </c>
      <c r="C5833" s="184" t="s">
        <v>4</v>
      </c>
      <c r="D5833" s="184" t="s">
        <v>17</v>
      </c>
      <c r="E5833" s="184">
        <v>43</v>
      </c>
      <c r="F5833" s="184">
        <v>426884</v>
      </c>
      <c r="G5833" s="184">
        <v>2.3737768568381223E-2</v>
      </c>
      <c r="H5833" s="184">
        <v>0.80605738327039667</v>
      </c>
      <c r="I5833" s="184">
        <v>0.78692337965348902</v>
      </c>
      <c r="J5833" s="184">
        <v>0.18544147824701793</v>
      </c>
      <c r="K5833" s="184">
        <v>0.19979432351645882</v>
      </c>
      <c r="L5833" s="184">
        <v>0.1142160399546481</v>
      </c>
      <c r="M5833" s="184">
        <v>3968.25524377477</v>
      </c>
      <c r="N5833" s="184">
        <v>0.33351546560983047</v>
      </c>
      <c r="O5833" s="184">
        <v>0.21435171071453696</v>
      </c>
      <c r="P5833" s="184">
        <v>0.14255094622798584</v>
      </c>
      <c r="Q5833" s="184">
        <v>7.1800764486551136E-2</v>
      </c>
    </row>
    <row r="5834" spans="1:17" x14ac:dyDescent="0.2">
      <c r="A5834" s="187" t="str">
        <f>B5834&amp;C5834&amp;D5834&amp;E5834</f>
        <v>201115A17EDU153</v>
      </c>
      <c r="B5834" s="184">
        <v>2011</v>
      </c>
      <c r="C5834" s="184" t="s">
        <v>0</v>
      </c>
      <c r="D5834" s="184" t="s">
        <v>9</v>
      </c>
      <c r="E5834" s="184">
        <v>53</v>
      </c>
      <c r="F5834" s="184">
        <v>40224</v>
      </c>
      <c r="G5834" s="184">
        <v>0.30001627869119324</v>
      </c>
      <c r="H5834" s="184">
        <v>0.15271976929196499</v>
      </c>
      <c r="I5834" s="184">
        <v>0.10690135242641209</v>
      </c>
      <c r="J5834" s="184">
        <v>0.11450875099443118</v>
      </c>
      <c r="K5834" s="184">
        <v>0.12214101034208433</v>
      </c>
      <c r="L5834" s="184">
        <v>0.83201571201272873</v>
      </c>
      <c r="M5834" s="184">
        <v>443.95</v>
      </c>
      <c r="N5834" s="184">
        <v>8.4004574383452671E-2</v>
      </c>
      <c r="O5834" s="184">
        <v>1.5264518695306284E-2</v>
      </c>
      <c r="P5834" s="184">
        <v>1.5264518695306284E-2</v>
      </c>
      <c r="Q5834" s="184">
        <v>0</v>
      </c>
    </row>
    <row r="5835" spans="1:17" x14ac:dyDescent="0.2">
      <c r="A5835" s="187" t="str">
        <f>B5835&amp;C5835&amp;D5835&amp;E5835</f>
        <v>201115A17EDU253</v>
      </c>
      <c r="B5835" s="184">
        <v>2011</v>
      </c>
      <c r="C5835" s="184" t="s">
        <v>0</v>
      </c>
      <c r="D5835" s="184" t="s">
        <v>11</v>
      </c>
      <c r="E5835" s="184">
        <v>53</v>
      </c>
      <c r="F5835" s="184">
        <v>35006</v>
      </c>
      <c r="G5835" s="184">
        <v>0.33341375150784075</v>
      </c>
      <c r="H5835" s="184">
        <v>0.23681654573501684</v>
      </c>
      <c r="I5835" s="184">
        <v>0.15785865280237674</v>
      </c>
      <c r="J5835" s="184">
        <v>2.6309775467062788E-2</v>
      </c>
      <c r="K5835" s="184">
        <v>4.3849625778437984E-2</v>
      </c>
      <c r="L5835" s="184">
        <v>0.88599097297606122</v>
      </c>
      <c r="M5835" s="184">
        <v>562.83333333333337</v>
      </c>
      <c r="N5835" s="184">
        <v>8.7699251556875968E-2</v>
      </c>
      <c r="O5835" s="184">
        <v>0</v>
      </c>
      <c r="P5835" s="184">
        <v>0</v>
      </c>
      <c r="Q5835" s="184">
        <v>0</v>
      </c>
    </row>
    <row r="5836" spans="1:17" x14ac:dyDescent="0.2">
      <c r="A5836" s="187" t="str">
        <f>B5836&amp;C5836&amp;D5836&amp;E5836</f>
        <v>201115A17EDU353</v>
      </c>
      <c r="B5836" s="184">
        <v>2011</v>
      </c>
      <c r="C5836" s="184" t="s">
        <v>0</v>
      </c>
      <c r="D5836" s="184" t="s">
        <v>13</v>
      </c>
      <c r="E5836" s="184">
        <v>53</v>
      </c>
      <c r="F5836" s="184">
        <v>50977</v>
      </c>
      <c r="G5836" s="184">
        <v>0.43600233781414377</v>
      </c>
      <c r="H5836" s="184">
        <v>0.23494909468976205</v>
      </c>
      <c r="I5836" s="184">
        <v>0.13251074013770917</v>
      </c>
      <c r="J5836" s="184">
        <v>2.4108911862212371E-2</v>
      </c>
      <c r="K5836" s="184">
        <v>2.4108911862212371E-2</v>
      </c>
      <c r="L5836" s="184">
        <v>0.97589108813778758</v>
      </c>
      <c r="M5836" s="184">
        <v>430.0676535899334</v>
      </c>
      <c r="N5836" s="184">
        <v>5.4200914137748399E-2</v>
      </c>
      <c r="O5836" s="184">
        <v>0</v>
      </c>
      <c r="P5836" s="184">
        <v>0</v>
      </c>
      <c r="Q5836" s="184">
        <v>0</v>
      </c>
    </row>
    <row r="5837" spans="1:17" x14ac:dyDescent="0.2">
      <c r="A5837" s="187" t="str">
        <f>B5837&amp;C5837&amp;D5837&amp;E5837</f>
        <v>201115A17EDU453</v>
      </c>
      <c r="B5837" s="184">
        <v>2011</v>
      </c>
      <c r="C5837" s="184" t="s">
        <v>0</v>
      </c>
      <c r="D5837" s="184" t="s">
        <v>15</v>
      </c>
      <c r="E5837" s="184">
        <v>53</v>
      </c>
      <c r="F5837" s="184">
        <v>4301</v>
      </c>
      <c r="G5837" s="184">
        <v>0</v>
      </c>
      <c r="H5837" s="184">
        <v>7.1378749128109736E-2</v>
      </c>
      <c r="I5837" s="184">
        <v>7.1378749128109736E-2</v>
      </c>
      <c r="J5837" s="184">
        <v>0.49965124389676818</v>
      </c>
      <c r="K5837" s="184">
        <v>0.49965124389676818</v>
      </c>
      <c r="L5837" s="184">
        <v>0.42897000697512205</v>
      </c>
      <c r="M5837" s="184">
        <v>546</v>
      </c>
      <c r="N5837" s="184">
        <v>7.1378749128109736E-2</v>
      </c>
      <c r="O5837" s="184">
        <v>0</v>
      </c>
      <c r="P5837" s="184">
        <v>0</v>
      </c>
      <c r="Q5837" s="184">
        <v>0</v>
      </c>
    </row>
    <row r="5838" spans="1:17" x14ac:dyDescent="0.2">
      <c r="A5838" s="187" t="str">
        <f>B5838&amp;C5838&amp;D5838&amp;E5838</f>
        <v>201115A17EDU553</v>
      </c>
      <c r="B5838" s="184">
        <v>2011</v>
      </c>
      <c r="C5838" s="184" t="s">
        <v>0</v>
      </c>
      <c r="D5838" s="184" t="s">
        <v>17</v>
      </c>
      <c r="E5838" s="184">
        <v>53</v>
      </c>
      <c r="F5838" s="184">
        <v>614</v>
      </c>
      <c r="H5838" s="184">
        <v>0</v>
      </c>
      <c r="I5838" s="184">
        <v>0</v>
      </c>
      <c r="J5838" s="184">
        <v>0</v>
      </c>
      <c r="K5838" s="184">
        <v>0</v>
      </c>
      <c r="L5838" s="184">
        <v>1</v>
      </c>
      <c r="N5838" s="184">
        <v>0</v>
      </c>
      <c r="O5838" s="184">
        <v>0</v>
      </c>
      <c r="P5838" s="184">
        <v>0</v>
      </c>
      <c r="Q5838" s="184">
        <v>0</v>
      </c>
    </row>
    <row r="5839" spans="1:17" x14ac:dyDescent="0.2">
      <c r="A5839" s="187" t="str">
        <f>B5839&amp;C5839&amp;D5839&amp;E5839</f>
        <v>201115A29EDU153</v>
      </c>
      <c r="B5839" s="184">
        <v>2011</v>
      </c>
      <c r="C5839" s="184" t="s">
        <v>3</v>
      </c>
      <c r="D5839" s="184" t="s">
        <v>9</v>
      </c>
      <c r="E5839" s="184">
        <v>53</v>
      </c>
      <c r="F5839" s="184">
        <v>108699</v>
      </c>
      <c r="G5839" s="184">
        <v>0.14460313100796485</v>
      </c>
      <c r="H5839" s="184">
        <v>0.46894635645222127</v>
      </c>
      <c r="I5839" s="184">
        <v>0.40113524503445291</v>
      </c>
      <c r="J5839" s="184">
        <v>0.2090451614090286</v>
      </c>
      <c r="K5839" s="184">
        <v>0.25706768231538468</v>
      </c>
      <c r="L5839" s="184">
        <v>0.39829253258999625</v>
      </c>
      <c r="M5839" s="184">
        <v>718.99702249412644</v>
      </c>
      <c r="N5839" s="184">
        <v>0.2017023638802794</v>
      </c>
      <c r="O5839" s="184">
        <v>6.817782300966832E-2</v>
      </c>
      <c r="P5839" s="184">
        <v>6.2497108756996808E-2</v>
      </c>
      <c r="Q5839" s="184">
        <v>5.6807142526715086E-3</v>
      </c>
    </row>
    <row r="5840" spans="1:17" x14ac:dyDescent="0.2">
      <c r="A5840" s="187" t="str">
        <f>B5840&amp;C5840&amp;D5840&amp;E5840</f>
        <v>201115A29EDU253</v>
      </c>
      <c r="B5840" s="184">
        <v>2011</v>
      </c>
      <c r="C5840" s="184" t="s">
        <v>3</v>
      </c>
      <c r="D5840" s="184" t="s">
        <v>11</v>
      </c>
      <c r="E5840" s="184">
        <v>53</v>
      </c>
      <c r="F5840" s="184">
        <v>85667</v>
      </c>
      <c r="G5840" s="184">
        <v>0.1756783521489404</v>
      </c>
      <c r="H5840" s="184">
        <v>0.53043762475632394</v>
      </c>
      <c r="I5840" s="184">
        <v>0.43725121692133495</v>
      </c>
      <c r="J5840" s="184">
        <v>0.14336909194905856</v>
      </c>
      <c r="K5840" s="184">
        <v>0.20070739024361772</v>
      </c>
      <c r="L5840" s="184">
        <v>0.43014229516616664</v>
      </c>
      <c r="M5840" s="184">
        <v>769.46150355064344</v>
      </c>
      <c r="N5840" s="184">
        <v>0.21221883786316775</v>
      </c>
      <c r="O5840" s="184">
        <v>3.9561855670103091E-2</v>
      </c>
      <c r="P5840" s="184">
        <v>3.9561855670103091E-2</v>
      </c>
      <c r="Q5840" s="184">
        <v>0</v>
      </c>
    </row>
    <row r="5841" spans="1:17" x14ac:dyDescent="0.2">
      <c r="A5841" s="187" t="str">
        <f>B5841&amp;C5841&amp;D5841&amp;E5841</f>
        <v>201115A29EDU353</v>
      </c>
      <c r="B5841" s="184">
        <v>2011</v>
      </c>
      <c r="C5841" s="184" t="s">
        <v>3</v>
      </c>
      <c r="D5841" s="184" t="s">
        <v>13</v>
      </c>
      <c r="E5841" s="184">
        <v>53</v>
      </c>
      <c r="F5841" s="184">
        <v>110854</v>
      </c>
      <c r="G5841" s="184">
        <v>0.22227300426569166</v>
      </c>
      <c r="H5841" s="184">
        <v>0.4737041514063543</v>
      </c>
      <c r="I5841" s="184">
        <v>0.36841250654013386</v>
      </c>
      <c r="J5841" s="184">
        <v>6.9244231150883143E-2</v>
      </c>
      <c r="K5841" s="184">
        <v>9.4168906850451942E-2</v>
      </c>
      <c r="L5841" s="184">
        <v>0.72303209627077059</v>
      </c>
      <c r="M5841" s="184">
        <v>678.84796767874627</v>
      </c>
      <c r="N5841" s="184">
        <v>0.15512295451675176</v>
      </c>
      <c r="O5841" s="184">
        <v>1.3856062929619139E-2</v>
      </c>
      <c r="P5841" s="184">
        <v>1.3856062929619139E-2</v>
      </c>
      <c r="Q5841" s="184">
        <v>0</v>
      </c>
    </row>
    <row r="5842" spans="1:17" x14ac:dyDescent="0.2">
      <c r="A5842" s="187" t="str">
        <f>B5842&amp;C5842&amp;D5842&amp;E5842</f>
        <v>201115A29EDU453</v>
      </c>
      <c r="B5842" s="184">
        <v>2011</v>
      </c>
      <c r="C5842" s="184" t="s">
        <v>3</v>
      </c>
      <c r="D5842" s="184" t="s">
        <v>15</v>
      </c>
      <c r="E5842" s="184">
        <v>53</v>
      </c>
      <c r="F5842" s="184">
        <v>225682</v>
      </c>
      <c r="G5842" s="184">
        <v>0.1395880085160251</v>
      </c>
      <c r="H5842" s="184">
        <v>0.77006584486135354</v>
      </c>
      <c r="I5842" s="184">
        <v>0.66257388715094689</v>
      </c>
      <c r="J5842" s="184">
        <v>0.16326069425120301</v>
      </c>
      <c r="K5842" s="184">
        <v>0.25306847688340228</v>
      </c>
      <c r="L5842" s="184">
        <v>0.16462544642461516</v>
      </c>
      <c r="M5842" s="184">
        <v>1055.1998961578402</v>
      </c>
      <c r="N5842" s="184">
        <v>0.26937017573399741</v>
      </c>
      <c r="O5842" s="184">
        <v>4.8975992768585885E-2</v>
      </c>
      <c r="P5842" s="184">
        <v>4.3534708129137456E-2</v>
      </c>
      <c r="Q5842" s="184">
        <v>5.4412846394484276E-3</v>
      </c>
    </row>
    <row r="5843" spans="1:17" x14ac:dyDescent="0.2">
      <c r="A5843" s="187" t="str">
        <f>B5843&amp;C5843&amp;D5843&amp;E5843</f>
        <v>201115A29EDU553</v>
      </c>
      <c r="B5843" s="184">
        <v>2011</v>
      </c>
      <c r="C5843" s="184" t="s">
        <v>3</v>
      </c>
      <c r="D5843" s="184" t="s">
        <v>17</v>
      </c>
      <c r="E5843" s="184">
        <v>53</v>
      </c>
      <c r="F5843" s="184">
        <v>185762</v>
      </c>
      <c r="G5843" s="184">
        <v>0.12127805533804993</v>
      </c>
      <c r="H5843" s="184">
        <v>0.77687040406541708</v>
      </c>
      <c r="I5843" s="184">
        <v>0.68265307221067817</v>
      </c>
      <c r="J5843" s="184">
        <v>5.4542909744727121E-2</v>
      </c>
      <c r="K5843" s="184">
        <v>0.1107384718080124</v>
      </c>
      <c r="L5843" s="184">
        <v>0.49751832990600875</v>
      </c>
      <c r="M5843" s="184">
        <v>2397.5030462116792</v>
      </c>
      <c r="N5843" s="184">
        <v>0.28264122909960054</v>
      </c>
      <c r="O5843" s="184">
        <v>5.7858980846459448E-2</v>
      </c>
      <c r="P5843" s="184">
        <v>3.8027153023761584E-2</v>
      </c>
      <c r="Q5843" s="184">
        <v>1.9831827822697861E-2</v>
      </c>
    </row>
    <row r="5844" spans="1:17" x14ac:dyDescent="0.2">
      <c r="A5844" s="187" t="str">
        <f>B5844&amp;C5844&amp;D5844&amp;E5844</f>
        <v>201118A24EDU153</v>
      </c>
      <c r="B5844" s="184">
        <v>2011</v>
      </c>
      <c r="C5844" s="184" t="s">
        <v>1</v>
      </c>
      <c r="D5844" s="184" t="s">
        <v>9</v>
      </c>
      <c r="E5844" s="184">
        <v>53</v>
      </c>
      <c r="F5844" s="184">
        <v>41453</v>
      </c>
      <c r="G5844" s="184">
        <v>0.17077723499741848</v>
      </c>
      <c r="H5844" s="184">
        <v>0.60741080259571079</v>
      </c>
      <c r="I5844" s="184">
        <v>0.50367886522085248</v>
      </c>
      <c r="J5844" s="184">
        <v>0.30369333944467231</v>
      </c>
      <c r="K5844" s="184">
        <v>0.39258919740428921</v>
      </c>
      <c r="L5844" s="184">
        <v>0.15557378235592118</v>
      </c>
      <c r="M5844" s="184">
        <v>657.00262492708532</v>
      </c>
      <c r="N5844" s="184">
        <v>0.25182737075724315</v>
      </c>
      <c r="O5844" s="184">
        <v>5.9247822835500445E-2</v>
      </c>
      <c r="P5844" s="184">
        <v>5.1841844981062889E-2</v>
      </c>
      <c r="Q5844" s="184">
        <v>7.4059778544375557E-3</v>
      </c>
    </row>
    <row r="5845" spans="1:17" x14ac:dyDescent="0.2">
      <c r="A5845" s="187" t="str">
        <f>B5845&amp;C5845&amp;D5845&amp;E5845</f>
        <v>201118A24EDU253</v>
      </c>
      <c r="B5845" s="184">
        <v>2011</v>
      </c>
      <c r="C5845" s="184" t="s">
        <v>1</v>
      </c>
      <c r="D5845" s="184" t="s">
        <v>11</v>
      </c>
      <c r="E5845" s="184">
        <v>53</v>
      </c>
      <c r="F5845" s="184">
        <v>30089</v>
      </c>
      <c r="G5845" s="184">
        <v>0.17908706431383986</v>
      </c>
      <c r="H5845" s="184">
        <v>0.68367177373791088</v>
      </c>
      <c r="I5845" s="184">
        <v>0.56123500282495264</v>
      </c>
      <c r="J5845" s="184">
        <v>0.2449067765628635</v>
      </c>
      <c r="K5845" s="184">
        <v>0.33673435474758218</v>
      </c>
      <c r="L5845" s="184">
        <v>0.1632490278839443</v>
      </c>
      <c r="M5845" s="184">
        <v>837.43945046485464</v>
      </c>
      <c r="N5845" s="184">
        <v>0.27835605399234437</v>
      </c>
      <c r="O5845" s="184">
        <v>7.2157679135048017E-2</v>
      </c>
      <c r="P5845" s="184">
        <v>7.2157679135048017E-2</v>
      </c>
      <c r="Q5845" s="184">
        <v>0</v>
      </c>
    </row>
    <row r="5846" spans="1:17" x14ac:dyDescent="0.2">
      <c r="A5846" s="187" t="str">
        <f>B5846&amp;C5846&amp;D5846&amp;E5846</f>
        <v>201118A24EDU353</v>
      </c>
      <c r="B5846" s="184">
        <v>2011</v>
      </c>
      <c r="C5846" s="184" t="s">
        <v>1</v>
      </c>
      <c r="D5846" s="184" t="s">
        <v>13</v>
      </c>
      <c r="E5846" s="184">
        <v>53</v>
      </c>
      <c r="F5846" s="184">
        <v>46673</v>
      </c>
      <c r="G5846" s="184">
        <v>0.18372433043131522</v>
      </c>
      <c r="H5846" s="184">
        <v>0.64478392218198954</v>
      </c>
      <c r="I5846" s="184">
        <v>0.52632142780622626</v>
      </c>
      <c r="J5846" s="184">
        <v>7.8932144923188993E-2</v>
      </c>
      <c r="K5846" s="184">
        <v>0.1183982173847835</v>
      </c>
      <c r="L5846" s="184">
        <v>0.59218391789685687</v>
      </c>
      <c r="M5846" s="184">
        <v>719.78208833706492</v>
      </c>
      <c r="N5846" s="184">
        <v>0.22368392860968869</v>
      </c>
      <c r="O5846" s="184">
        <v>1.9733036230797248E-2</v>
      </c>
      <c r="P5846" s="184">
        <v>1.9733036230797248E-2</v>
      </c>
      <c r="Q5846" s="184">
        <v>0</v>
      </c>
    </row>
    <row r="5847" spans="1:17" x14ac:dyDescent="0.2">
      <c r="A5847" s="187" t="str">
        <f>B5847&amp;C5847&amp;D5847&amp;E5847</f>
        <v>201118A24EDU453</v>
      </c>
      <c r="B5847" s="184">
        <v>2011</v>
      </c>
      <c r="C5847" s="184" t="s">
        <v>1</v>
      </c>
      <c r="D5847" s="184" t="s">
        <v>15</v>
      </c>
      <c r="E5847" s="184">
        <v>53</v>
      </c>
      <c r="F5847" s="184">
        <v>124040</v>
      </c>
      <c r="G5847" s="184">
        <v>0.17231324479264093</v>
      </c>
      <c r="H5847" s="184">
        <v>0.73267494356659146</v>
      </c>
      <c r="I5847" s="184">
        <v>0.60642534666236703</v>
      </c>
      <c r="J5847" s="184">
        <v>0.16584166397936151</v>
      </c>
      <c r="K5847" s="184">
        <v>0.26239116414059982</v>
      </c>
      <c r="L5847" s="184">
        <v>0.22028377942599162</v>
      </c>
      <c r="M5847" s="184">
        <v>896.65735999785545</v>
      </c>
      <c r="N5847" s="184">
        <v>0.22523379554982265</v>
      </c>
      <c r="O5847" s="184">
        <v>2.475008061915511E-2</v>
      </c>
      <c r="P5847" s="184">
        <v>2.2275072557239602E-2</v>
      </c>
      <c r="Q5847" s="184">
        <v>2.4750080619155112E-3</v>
      </c>
    </row>
    <row r="5848" spans="1:17" x14ac:dyDescent="0.2">
      <c r="A5848" s="187" t="str">
        <f>B5848&amp;C5848&amp;D5848&amp;E5848</f>
        <v>201118A24EDU553</v>
      </c>
      <c r="B5848" s="184">
        <v>2011</v>
      </c>
      <c r="C5848" s="184" t="s">
        <v>1</v>
      </c>
      <c r="D5848" s="184" t="s">
        <v>17</v>
      </c>
      <c r="E5848" s="184">
        <v>53</v>
      </c>
      <c r="F5848" s="184">
        <v>87204</v>
      </c>
      <c r="G5848" s="184">
        <v>0.13919758267584353</v>
      </c>
      <c r="H5848" s="184">
        <v>0.68311086647401498</v>
      </c>
      <c r="I5848" s="184">
        <v>0.58802348516123115</v>
      </c>
      <c r="J5848" s="184">
        <v>4.5777716618503737E-2</v>
      </c>
      <c r="K5848" s="184">
        <v>9.1555433237007475E-2</v>
      </c>
      <c r="L5848" s="184">
        <v>0.69012889317003812</v>
      </c>
      <c r="M5848" s="184">
        <v>1424.5111762921008</v>
      </c>
      <c r="N5848" s="184">
        <v>0.29223430117884502</v>
      </c>
      <c r="O5848" s="184">
        <v>3.8748222558598229E-2</v>
      </c>
      <c r="P5848" s="184">
        <v>2.4666299711022431E-2</v>
      </c>
      <c r="Q5848" s="184">
        <v>1.40819228475758E-2</v>
      </c>
    </row>
    <row r="5849" spans="1:17" x14ac:dyDescent="0.2">
      <c r="A5849" s="187" t="str">
        <f>B5849&amp;C5849&amp;D5849&amp;E5849</f>
        <v>201125A29EDU153</v>
      </c>
      <c r="B5849" s="184">
        <v>2011</v>
      </c>
      <c r="C5849" s="184" t="s">
        <v>2</v>
      </c>
      <c r="D5849" s="184" t="s">
        <v>9</v>
      </c>
      <c r="E5849" s="184">
        <v>53</v>
      </c>
      <c r="F5849" s="184">
        <v>27022</v>
      </c>
      <c r="G5849" s="184">
        <v>6.2487278648483614E-2</v>
      </c>
      <c r="H5849" s="184">
        <v>0.72725927022426173</v>
      </c>
      <c r="I5849" s="184">
        <v>0.68181481755606543</v>
      </c>
      <c r="J5849" s="184">
        <v>0.20457405077344387</v>
      </c>
      <c r="K5849" s="184">
        <v>0.25001850344164017</v>
      </c>
      <c r="L5849" s="184">
        <v>0.12500925172082009</v>
      </c>
      <c r="M5849" s="184">
        <v>854.67351106695367</v>
      </c>
      <c r="N5849" s="184">
        <v>0.3022947591638897</v>
      </c>
      <c r="O5849" s="184">
        <v>0.16279157830960314</v>
      </c>
      <c r="P5849" s="184">
        <v>0.15116631323841259</v>
      </c>
      <c r="Q5849" s="184">
        <v>1.1625265071190547E-2</v>
      </c>
    </row>
    <row r="5850" spans="1:17" x14ac:dyDescent="0.2">
      <c r="A5850" s="187" t="str">
        <f>B5850&amp;C5850&amp;D5850&amp;E5850</f>
        <v>201125A29EDU253</v>
      </c>
      <c r="B5850" s="184">
        <v>2011</v>
      </c>
      <c r="C5850" s="184" t="s">
        <v>2</v>
      </c>
      <c r="D5850" s="184" t="s">
        <v>11</v>
      </c>
      <c r="E5850" s="184">
        <v>53</v>
      </c>
      <c r="F5850" s="184">
        <v>20572</v>
      </c>
      <c r="G5850" s="184">
        <v>9.2581423401688775E-2</v>
      </c>
      <c r="H5850" s="184">
        <v>0.80594983472681314</v>
      </c>
      <c r="I5850" s="184">
        <v>0.73133385183744892</v>
      </c>
      <c r="J5850" s="184">
        <v>0.19405016527318686</v>
      </c>
      <c r="K5850" s="184">
        <v>0.26866614816255102</v>
      </c>
      <c r="L5850" s="184">
        <v>4.4818199494458484E-2</v>
      </c>
      <c r="M5850" s="184">
        <v>769.05496842804916</v>
      </c>
      <c r="N5850" s="184">
        <v>0.32835893447404241</v>
      </c>
      <c r="O5850" s="184">
        <v>5.9692786311491344E-2</v>
      </c>
      <c r="P5850" s="184">
        <v>5.9692786311491344E-2</v>
      </c>
      <c r="Q5850" s="184">
        <v>0</v>
      </c>
    </row>
    <row r="5851" spans="1:17" x14ac:dyDescent="0.2">
      <c r="A5851" s="187" t="str">
        <f>B5851&amp;C5851&amp;D5851&amp;E5851</f>
        <v>201125A29EDU353</v>
      </c>
      <c r="B5851" s="184">
        <v>2011</v>
      </c>
      <c r="C5851" s="184" t="s">
        <v>2</v>
      </c>
      <c r="D5851" s="184" t="s">
        <v>13</v>
      </c>
      <c r="E5851" s="184">
        <v>53</v>
      </c>
      <c r="F5851" s="184">
        <v>13204</v>
      </c>
      <c r="G5851" s="184">
        <v>8.8209941576477352E-2</v>
      </c>
      <c r="H5851" s="184">
        <v>0.79074522871857011</v>
      </c>
      <c r="I5851" s="184">
        <v>0.72099363829142682</v>
      </c>
      <c r="J5851" s="184">
        <v>0.20925477128142986</v>
      </c>
      <c r="K5851" s="184">
        <v>0.27900636170857318</v>
      </c>
      <c r="L5851" s="184">
        <v>0.20933050590730082</v>
      </c>
      <c r="M5851" s="184">
        <v>749.74758403361341</v>
      </c>
      <c r="N5851" s="184">
        <v>0.30240836110269614</v>
      </c>
      <c r="O5851" s="184">
        <v>4.6576794910633143E-2</v>
      </c>
      <c r="P5851" s="184">
        <v>4.6576794910633143E-2</v>
      </c>
      <c r="Q5851" s="184">
        <v>0</v>
      </c>
    </row>
    <row r="5852" spans="1:17" x14ac:dyDescent="0.2">
      <c r="A5852" s="187" t="str">
        <f>B5852&amp;C5852&amp;D5852&amp;E5852</f>
        <v>201125A29EDU453</v>
      </c>
      <c r="B5852" s="184">
        <v>2011</v>
      </c>
      <c r="C5852" s="184" t="s">
        <v>2</v>
      </c>
      <c r="D5852" s="184" t="s">
        <v>15</v>
      </c>
      <c r="E5852" s="184">
        <v>53</v>
      </c>
      <c r="F5852" s="184">
        <v>97341</v>
      </c>
      <c r="G5852" s="184">
        <v>0.10410159560301203</v>
      </c>
      <c r="H5852" s="184">
        <v>0.84858384442321322</v>
      </c>
      <c r="I5852" s="184">
        <v>0.76024491221581858</v>
      </c>
      <c r="J5852" s="184">
        <v>0.14510843323984754</v>
      </c>
      <c r="K5852" s="184">
        <v>0.23029350427877257</v>
      </c>
      <c r="L5852" s="184">
        <v>8.2020936707040193E-2</v>
      </c>
      <c r="M5852" s="184">
        <v>1218.5016010573793</v>
      </c>
      <c r="N5852" s="184">
        <v>0.3343606496748544</v>
      </c>
      <c r="O5852" s="184">
        <v>8.201066354362499E-2</v>
      </c>
      <c r="P5852" s="184">
        <v>7.2549080038216168E-2</v>
      </c>
      <c r="Q5852" s="184">
        <v>9.4615835054088198E-3</v>
      </c>
    </row>
    <row r="5853" spans="1:17" x14ac:dyDescent="0.2">
      <c r="A5853" s="187" t="str">
        <f>B5853&amp;C5853&amp;D5853&amp;E5853</f>
        <v>201125A29EDU553</v>
      </c>
      <c r="B5853" s="184">
        <v>2011</v>
      </c>
      <c r="C5853" s="184" t="s">
        <v>2</v>
      </c>
      <c r="D5853" s="184" t="s">
        <v>17</v>
      </c>
      <c r="E5853" s="184">
        <v>53</v>
      </c>
      <c r="F5853" s="184">
        <v>97944</v>
      </c>
      <c r="G5853" s="184">
        <v>0.10868154301830239</v>
      </c>
      <c r="H5853" s="184">
        <v>0.86521890059625906</v>
      </c>
      <c r="I5853" s="184">
        <v>0.77118557543085842</v>
      </c>
      <c r="J5853" s="184">
        <v>6.2688883443600421E-2</v>
      </c>
      <c r="K5853" s="184">
        <v>0.12851221105938088</v>
      </c>
      <c r="L5853" s="184">
        <v>0.32287837948215309</v>
      </c>
      <c r="M5853" s="184">
        <v>3047.5274132735112</v>
      </c>
      <c r="N5853" s="184">
        <v>0.27587192681532302</v>
      </c>
      <c r="O5853" s="184">
        <v>7.523687004819081E-2</v>
      </c>
      <c r="P5853" s="184">
        <v>5.0161316670750633E-2</v>
      </c>
      <c r="Q5853" s="184">
        <v>2.507555337744017E-2</v>
      </c>
    </row>
    <row r="5854" spans="1:17" x14ac:dyDescent="0.2">
      <c r="A5854" s="187" t="str">
        <f>B5854&amp;C5854&amp;D5854&amp;E5854</f>
        <v>201130EMAEDU153</v>
      </c>
      <c r="B5854" s="184">
        <v>2011</v>
      </c>
      <c r="C5854" s="184" t="s">
        <v>4</v>
      </c>
      <c r="D5854" s="184" t="s">
        <v>9</v>
      </c>
      <c r="E5854" s="184">
        <v>53</v>
      </c>
      <c r="F5854" s="184">
        <v>401331</v>
      </c>
      <c r="G5854" s="184">
        <v>4.6638790607912511E-2</v>
      </c>
      <c r="H5854" s="184">
        <v>0.55776404015637959</v>
      </c>
      <c r="I5854" s="184">
        <v>0.53175059987890294</v>
      </c>
      <c r="J5854" s="184">
        <v>0.42923173141372084</v>
      </c>
      <c r="K5854" s="184">
        <v>0.45448021707767405</v>
      </c>
      <c r="L5854" s="184">
        <v>3.3660494703872862E-2</v>
      </c>
      <c r="M5854" s="184">
        <v>1119.8513192399814</v>
      </c>
      <c r="N5854" s="184">
        <v>0.27649101041531182</v>
      </c>
      <c r="O5854" s="184">
        <v>0.19047214079180383</v>
      </c>
      <c r="P5854" s="184">
        <v>0.17741548189576684</v>
      </c>
      <c r="Q5854" s="184">
        <v>1.3056658896036979E-2</v>
      </c>
    </row>
    <row r="5855" spans="1:17" x14ac:dyDescent="0.2">
      <c r="A5855" s="187" t="str">
        <f>B5855&amp;C5855&amp;D5855&amp;E5855</f>
        <v>201130EMAEDU253</v>
      </c>
      <c r="B5855" s="184">
        <v>2011</v>
      </c>
      <c r="C5855" s="184" t="s">
        <v>4</v>
      </c>
      <c r="D5855" s="184" t="s">
        <v>11</v>
      </c>
      <c r="E5855" s="184">
        <v>53</v>
      </c>
      <c r="F5855" s="184">
        <v>124054</v>
      </c>
      <c r="G5855" s="184">
        <v>5.3379380678657516E-2</v>
      </c>
      <c r="H5855" s="184">
        <v>0.69556805907104968</v>
      </c>
      <c r="I5855" s="184">
        <v>0.65843906685798115</v>
      </c>
      <c r="J5855" s="184">
        <v>0.30443194092895032</v>
      </c>
      <c r="K5855" s="184">
        <v>0.3415609331420188</v>
      </c>
      <c r="L5855" s="184">
        <v>9.8989149886339819E-3</v>
      </c>
      <c r="M5855" s="184">
        <v>1176.5894507012717</v>
      </c>
      <c r="N5855" s="184">
        <v>0.32838626053143227</v>
      </c>
      <c r="O5855" s="184">
        <v>0.19654082955281918</v>
      </c>
      <c r="P5855" s="184">
        <v>0.18409753726506806</v>
      </c>
      <c r="Q5855" s="184">
        <v>1.2443292287751134E-2</v>
      </c>
    </row>
    <row r="5856" spans="1:17" x14ac:dyDescent="0.2">
      <c r="A5856" s="187" t="str">
        <f>B5856&amp;C5856&amp;D5856&amp;E5856</f>
        <v>201130EMAEDU353</v>
      </c>
      <c r="B5856" s="184">
        <v>2011</v>
      </c>
      <c r="C5856" s="184" t="s">
        <v>4</v>
      </c>
      <c r="D5856" s="184" t="s">
        <v>13</v>
      </c>
      <c r="E5856" s="184">
        <v>53</v>
      </c>
      <c r="F5856" s="184">
        <v>45450</v>
      </c>
      <c r="G5856" s="184">
        <v>4.9599009634533613E-2</v>
      </c>
      <c r="H5856" s="184">
        <v>0.81755775577557754</v>
      </c>
      <c r="I5856" s="184">
        <v>0.77700770077007697</v>
      </c>
      <c r="J5856" s="184">
        <v>0.16215621562156216</v>
      </c>
      <c r="K5856" s="184">
        <v>0.19592959295929593</v>
      </c>
      <c r="L5856" s="184">
        <v>0.16893289328932892</v>
      </c>
      <c r="M5856" s="184">
        <v>1236.7537534941357</v>
      </c>
      <c r="N5856" s="184">
        <v>0.38512651265126513</v>
      </c>
      <c r="O5856" s="184">
        <v>0.20266226622662267</v>
      </c>
      <c r="P5856" s="184">
        <v>0.16888888888888889</v>
      </c>
      <c r="Q5856" s="184">
        <v>3.3773377337733772E-2</v>
      </c>
    </row>
    <row r="5857" spans="1:17" x14ac:dyDescent="0.2">
      <c r="A5857" s="187" t="str">
        <f>B5857&amp;C5857&amp;D5857&amp;E5857</f>
        <v>201130EMAEDU453</v>
      </c>
      <c r="B5857" s="184">
        <v>2011</v>
      </c>
      <c r="C5857" s="184" t="s">
        <v>4</v>
      </c>
      <c r="D5857" s="184" t="s">
        <v>15</v>
      </c>
      <c r="E5857" s="184">
        <v>53</v>
      </c>
      <c r="F5857" s="184">
        <v>368163</v>
      </c>
      <c r="G5857" s="184">
        <v>5.1646821775339365E-2</v>
      </c>
      <c r="H5857" s="184">
        <v>0.75894916110527133</v>
      </c>
      <c r="I5857" s="184">
        <v>0.71975184904512401</v>
      </c>
      <c r="J5857" s="184">
        <v>0.23938309933371904</v>
      </c>
      <c r="K5857" s="184">
        <v>0.27691267183285662</v>
      </c>
      <c r="L5857" s="184">
        <v>2.9193590882299416E-2</v>
      </c>
      <c r="M5857" s="184">
        <v>2014.4758520096314</v>
      </c>
      <c r="N5857" s="184">
        <v>0.35421127523132973</v>
      </c>
      <c r="O5857" s="184">
        <v>0.14619003180528312</v>
      </c>
      <c r="P5857" s="184">
        <v>0.11193609559541721</v>
      </c>
      <c r="Q5857" s="184">
        <v>3.4253936209865894E-2</v>
      </c>
    </row>
    <row r="5858" spans="1:17" x14ac:dyDescent="0.2">
      <c r="A5858" s="187" t="str">
        <f>B5858&amp;C5858&amp;D5858&amp;E5858</f>
        <v>201130EMAEDU553</v>
      </c>
      <c r="B5858" s="184">
        <v>2011</v>
      </c>
      <c r="C5858" s="184" t="s">
        <v>4</v>
      </c>
      <c r="D5858" s="184" t="s">
        <v>17</v>
      </c>
      <c r="E5858" s="184">
        <v>53</v>
      </c>
      <c r="F5858" s="184">
        <v>413001</v>
      </c>
      <c r="G5858" s="184">
        <v>2.8900662797162888E-2</v>
      </c>
      <c r="H5858" s="184">
        <v>0.82305611850818761</v>
      </c>
      <c r="I5858" s="184">
        <v>0.79926925116404079</v>
      </c>
      <c r="J5858" s="184">
        <v>0.16430468691359101</v>
      </c>
      <c r="K5858" s="184">
        <v>0.18288817702620574</v>
      </c>
      <c r="L5858" s="184">
        <v>0.1174767131314452</v>
      </c>
      <c r="M5858" s="184">
        <v>6233.8219144939994</v>
      </c>
      <c r="N5858" s="184">
        <v>0.25501391037794097</v>
      </c>
      <c r="O5858" s="184">
        <v>0.10705785216016427</v>
      </c>
      <c r="P5858" s="184">
        <v>6.3200815494393478E-2</v>
      </c>
      <c r="Q5858" s="184">
        <v>4.3857036665770788E-2</v>
      </c>
    </row>
    <row r="5859" spans="1:17" x14ac:dyDescent="0.2">
      <c r="A5859" s="187" t="str">
        <f>B5859&amp;C5859&amp;D5859&amp;E5859</f>
        <v>201115A17Q10</v>
      </c>
      <c r="B5859" s="184">
        <v>2011</v>
      </c>
      <c r="C5859" s="184" t="s">
        <v>0</v>
      </c>
      <c r="D5859" s="184" t="s">
        <v>37</v>
      </c>
      <c r="E5859" s="184">
        <v>0</v>
      </c>
      <c r="F5859" s="184">
        <v>465915</v>
      </c>
      <c r="G5859" s="184">
        <v>0.53463862644477478</v>
      </c>
      <c r="H5859" s="184">
        <v>0.17901119302877133</v>
      </c>
      <c r="I5859" s="184">
        <v>8.3304894669628579E-2</v>
      </c>
      <c r="J5859" s="184">
        <v>0.11960550744234463</v>
      </c>
      <c r="K5859" s="184">
        <v>0.13984954337164504</v>
      </c>
      <c r="L5859" s="184">
        <v>0.83666119356534985</v>
      </c>
      <c r="M5859" s="184">
        <v>242.0592842604282</v>
      </c>
      <c r="N5859" s="184">
        <v>4.0067717665459267E-2</v>
      </c>
      <c r="O5859" s="184">
        <v>1.2222265190284062E-2</v>
      </c>
      <c r="P5859" s="184">
        <v>1.2222265190284062E-2</v>
      </c>
      <c r="Q5859" s="184">
        <v>0</v>
      </c>
    </row>
    <row r="5860" spans="1:17" x14ac:dyDescent="0.2">
      <c r="A5860" s="187" t="str">
        <f>B5860&amp;C5860&amp;D5860&amp;E5860</f>
        <v>201115A17Q20</v>
      </c>
      <c r="B5860" s="184">
        <v>2011</v>
      </c>
      <c r="C5860" s="184" t="s">
        <v>0</v>
      </c>
      <c r="D5860" s="184" t="s">
        <v>39</v>
      </c>
      <c r="E5860" s="184">
        <v>0</v>
      </c>
      <c r="F5860" s="184">
        <v>668217</v>
      </c>
      <c r="G5860" s="184">
        <v>0.40296807846306432</v>
      </c>
      <c r="H5860" s="184">
        <v>0.24443855813306156</v>
      </c>
      <c r="I5860" s="184">
        <v>0.14593762205989971</v>
      </c>
      <c r="J5860" s="184">
        <v>0.10163464862462344</v>
      </c>
      <c r="K5860" s="184">
        <v>0.12753042798970993</v>
      </c>
      <c r="L5860" s="184">
        <v>0.81542822167050522</v>
      </c>
      <c r="M5860" s="184">
        <v>369.84724871305809</v>
      </c>
      <c r="N5860" s="184">
        <v>8.0617523948058795E-2</v>
      </c>
      <c r="O5860" s="184">
        <v>1.7388064057035364E-2</v>
      </c>
      <c r="P5860" s="184">
        <v>1.7388064057035364E-2</v>
      </c>
      <c r="Q5860" s="184">
        <v>0</v>
      </c>
    </row>
    <row r="5861" spans="1:17" x14ac:dyDescent="0.2">
      <c r="A5861" s="187" t="str">
        <f>B5861&amp;C5861&amp;D5861&amp;E5861</f>
        <v>201115A17Q30</v>
      </c>
      <c r="B5861" s="184">
        <v>2011</v>
      </c>
      <c r="C5861" s="184" t="s">
        <v>0</v>
      </c>
      <c r="D5861" s="184" t="s">
        <v>41</v>
      </c>
      <c r="E5861" s="184">
        <v>0</v>
      </c>
      <c r="F5861" s="184">
        <v>622417</v>
      </c>
      <c r="G5861" s="184">
        <v>0.32588278816664079</v>
      </c>
      <c r="H5861" s="184">
        <v>0.26926321099841427</v>
      </c>
      <c r="I5861" s="184">
        <v>0.18151496504754852</v>
      </c>
      <c r="J5861" s="184">
        <v>7.2658683808443536E-2</v>
      </c>
      <c r="K5861" s="184">
        <v>8.2239077660153884E-2</v>
      </c>
      <c r="L5861" s="184">
        <v>0.86904599328103183</v>
      </c>
      <c r="M5861" s="184">
        <v>451.41295650480623</v>
      </c>
      <c r="N5861" s="184">
        <v>0.10590488370336928</v>
      </c>
      <c r="O5861" s="184">
        <v>1.6514651752763822E-2</v>
      </c>
      <c r="P5861" s="184">
        <v>1.6514651752763822E-2</v>
      </c>
      <c r="Q5861" s="184">
        <v>0</v>
      </c>
    </row>
    <row r="5862" spans="1:17" x14ac:dyDescent="0.2">
      <c r="A5862" s="187" t="str">
        <f>B5862&amp;C5862&amp;D5862&amp;E5862</f>
        <v>201115A17Q40</v>
      </c>
      <c r="B5862" s="184">
        <v>2011</v>
      </c>
      <c r="C5862" s="184" t="s">
        <v>0</v>
      </c>
      <c r="D5862" s="184" t="s">
        <v>43</v>
      </c>
      <c r="E5862" s="184">
        <v>0</v>
      </c>
      <c r="F5862" s="184">
        <v>551467</v>
      </c>
      <c r="G5862" s="184">
        <v>0.23785285644336646</v>
      </c>
      <c r="H5862" s="184">
        <v>0.31849231232331221</v>
      </c>
      <c r="I5862" s="184">
        <v>0.24273800608195958</v>
      </c>
      <c r="J5862" s="184">
        <v>5.8503953999060686E-2</v>
      </c>
      <c r="K5862" s="184">
        <v>7.8097148152110649E-2</v>
      </c>
      <c r="L5862" s="184">
        <v>0.86541896432606125</v>
      </c>
      <c r="M5862" s="184">
        <v>527.40297470529356</v>
      </c>
      <c r="N5862" s="184">
        <v>0.11842775723660709</v>
      </c>
      <c r="O5862" s="184">
        <v>1.5942930402000483E-2</v>
      </c>
      <c r="P5862" s="184">
        <v>1.5942930402000483E-2</v>
      </c>
      <c r="Q5862" s="184">
        <v>0</v>
      </c>
    </row>
    <row r="5863" spans="1:17" x14ac:dyDescent="0.2">
      <c r="A5863" s="187" t="str">
        <f>B5863&amp;C5863&amp;D5863&amp;E5863</f>
        <v>201115A17Q50</v>
      </c>
      <c r="B5863" s="184">
        <v>2011</v>
      </c>
      <c r="C5863" s="184" t="s">
        <v>0</v>
      </c>
      <c r="D5863" s="184" t="s">
        <v>45</v>
      </c>
      <c r="E5863" s="184">
        <v>0</v>
      </c>
      <c r="F5863" s="184">
        <v>432512</v>
      </c>
      <c r="G5863" s="184">
        <v>0.2274370088361265</v>
      </c>
      <c r="H5863" s="184">
        <v>0.17976148638650488</v>
      </c>
      <c r="I5863" s="184">
        <v>0.13887707161882212</v>
      </c>
      <c r="J5863" s="184">
        <v>4.9575503107428233E-2</v>
      </c>
      <c r="K5863" s="184">
        <v>5.3968444806155667E-2</v>
      </c>
      <c r="L5863" s="184">
        <v>0.90489512429712937</v>
      </c>
      <c r="M5863" s="184">
        <v>600.06491193021009</v>
      </c>
      <c r="N5863" s="184">
        <v>6.0241103137022786E-2</v>
      </c>
      <c r="O5863" s="184">
        <v>9.1350066587747858E-3</v>
      </c>
      <c r="P5863" s="184">
        <v>9.1350066587747858E-3</v>
      </c>
      <c r="Q5863" s="184">
        <v>0</v>
      </c>
    </row>
    <row r="5864" spans="1:17" x14ac:dyDescent="0.2">
      <c r="A5864" s="187" t="str">
        <f>B5864&amp;C5864&amp;D5864&amp;E5864</f>
        <v>201115A29Q10</v>
      </c>
      <c r="B5864" s="184">
        <v>2011</v>
      </c>
      <c r="C5864" s="184" t="s">
        <v>3</v>
      </c>
      <c r="D5864" s="184" t="s">
        <v>37</v>
      </c>
      <c r="E5864" s="184">
        <v>0</v>
      </c>
      <c r="F5864" s="184">
        <v>1633376</v>
      </c>
      <c r="G5864" s="184">
        <v>0.46642781424276192</v>
      </c>
      <c r="H5864" s="184">
        <v>0.45163758987520325</v>
      </c>
      <c r="I5864" s="184">
        <v>0.24098125599984327</v>
      </c>
      <c r="J5864" s="184">
        <v>0.27280981231510687</v>
      </c>
      <c r="K5864" s="184">
        <v>0.4366955312187763</v>
      </c>
      <c r="L5864" s="184">
        <v>0.36056670356366199</v>
      </c>
      <c r="M5864" s="184">
        <v>445.15188014623499</v>
      </c>
      <c r="N5864" s="184">
        <v>0.11286298099618305</v>
      </c>
      <c r="O5864" s="184">
        <v>4.1697064517829799E-2</v>
      </c>
      <c r="P5864" s="184">
        <v>4.1557898557210697E-2</v>
      </c>
      <c r="Q5864" s="184">
        <v>1.3916596061909847E-4</v>
      </c>
    </row>
    <row r="5865" spans="1:17" x14ac:dyDescent="0.2">
      <c r="A5865" s="187" t="str">
        <f>B5865&amp;C5865&amp;D5865&amp;E5865</f>
        <v>201115A29Q20</v>
      </c>
      <c r="B5865" s="184">
        <v>2011</v>
      </c>
      <c r="C5865" s="184" t="s">
        <v>3</v>
      </c>
      <c r="D5865" s="184" t="s">
        <v>39</v>
      </c>
      <c r="E5865" s="184">
        <v>0</v>
      </c>
      <c r="F5865" s="184">
        <v>2527408</v>
      </c>
      <c r="G5865" s="184">
        <v>0.23489767682683574</v>
      </c>
      <c r="H5865" s="184">
        <v>0.5593699157397618</v>
      </c>
      <c r="I5865" s="184">
        <v>0.4279752220456689</v>
      </c>
      <c r="J5865" s="184">
        <v>0.21160018485341503</v>
      </c>
      <c r="K5865" s="184">
        <v>0.30400829624658937</v>
      </c>
      <c r="L5865" s="184">
        <v>0.33077999278312009</v>
      </c>
      <c r="M5865" s="184">
        <v>598.41944478342702</v>
      </c>
      <c r="N5865" s="184">
        <v>0.17962221907079073</v>
      </c>
      <c r="O5865" s="184">
        <v>5.2801310079994425E-2</v>
      </c>
      <c r="P5865" s="184">
        <v>5.2058566977205907E-2</v>
      </c>
      <c r="Q5865" s="184">
        <v>7.4274310278851514E-4</v>
      </c>
    </row>
    <row r="5866" spans="1:17" x14ac:dyDescent="0.2">
      <c r="A5866" s="187" t="str">
        <f>B5866&amp;C5866&amp;D5866&amp;E5866</f>
        <v>201115A29Q30</v>
      </c>
      <c r="B5866" s="184">
        <v>2011</v>
      </c>
      <c r="C5866" s="184" t="s">
        <v>3</v>
      </c>
      <c r="D5866" s="184" t="s">
        <v>41</v>
      </c>
      <c r="E5866" s="184">
        <v>0</v>
      </c>
      <c r="F5866" s="184">
        <v>2824563</v>
      </c>
      <c r="G5866" s="184">
        <v>0.14754358778521556</v>
      </c>
      <c r="H5866" s="184">
        <v>0.67306199224446406</v>
      </c>
      <c r="I5866" s="184">
        <v>0.57375601110685082</v>
      </c>
      <c r="J5866" s="184">
        <v>0.12916900773677203</v>
      </c>
      <c r="K5866" s="184">
        <v>0.19181657481174963</v>
      </c>
      <c r="L5866" s="184">
        <v>0.33486631383332571</v>
      </c>
      <c r="M5866" s="184">
        <v>713.38868203947891</v>
      </c>
      <c r="N5866" s="184">
        <v>0.23915599089296685</v>
      </c>
      <c r="O5866" s="184">
        <v>5.6043471698541049E-2</v>
      </c>
      <c r="P5866" s="184">
        <v>5.4711642504306567E-2</v>
      </c>
      <c r="Q5866" s="184">
        <v>1.3318291942344799E-3</v>
      </c>
    </row>
    <row r="5867" spans="1:17" x14ac:dyDescent="0.2">
      <c r="A5867" s="187" t="str">
        <f>B5867&amp;C5867&amp;D5867&amp;E5867</f>
        <v>201115A29Q40</v>
      </c>
      <c r="B5867" s="184">
        <v>2011</v>
      </c>
      <c r="C5867" s="184" t="s">
        <v>3</v>
      </c>
      <c r="D5867" s="184" t="s">
        <v>43</v>
      </c>
      <c r="E5867" s="184">
        <v>0</v>
      </c>
      <c r="F5867" s="184">
        <v>3350879</v>
      </c>
      <c r="G5867" s="184">
        <v>8.0775850281154443E-2</v>
      </c>
      <c r="H5867" s="184">
        <v>0.78132752629981561</v>
      </c>
      <c r="I5867" s="184">
        <v>0.718215131014877</v>
      </c>
      <c r="J5867" s="184">
        <v>7.8445983874678854E-2</v>
      </c>
      <c r="K5867" s="184">
        <v>0.11695587933792895</v>
      </c>
      <c r="L5867" s="184">
        <v>0.31047047655257026</v>
      </c>
      <c r="M5867" s="184">
        <v>886.22314069504023</v>
      </c>
      <c r="N5867" s="184">
        <v>0.26210670053264884</v>
      </c>
      <c r="O5867" s="184">
        <v>4.7450587728835703E-2</v>
      </c>
      <c r="P5867" s="184">
        <v>4.3783365187179409E-2</v>
      </c>
      <c r="Q5867" s="184">
        <v>3.6672225416562927E-3</v>
      </c>
    </row>
    <row r="5868" spans="1:17" x14ac:dyDescent="0.2">
      <c r="A5868" s="187" t="str">
        <f>B5868&amp;C5868&amp;D5868&amp;E5868</f>
        <v>201115A29Q50</v>
      </c>
      <c r="B5868" s="184">
        <v>2011</v>
      </c>
      <c r="C5868" s="184" t="s">
        <v>3</v>
      </c>
      <c r="D5868" s="184" t="s">
        <v>45</v>
      </c>
      <c r="E5868" s="184">
        <v>0</v>
      </c>
      <c r="F5868" s="184">
        <v>3386267</v>
      </c>
      <c r="G5868" s="184">
        <v>6.3455810433945159E-2</v>
      </c>
      <c r="H5868" s="184">
        <v>0.74695763801259618</v>
      </c>
      <c r="I5868" s="184">
        <v>0.69955883573268141</v>
      </c>
      <c r="J5868" s="184">
        <v>6.0818889945772142E-2</v>
      </c>
      <c r="K5868" s="184">
        <v>8.501692276480266E-2</v>
      </c>
      <c r="L5868" s="184">
        <v>0.40857173991300744</v>
      </c>
      <c r="M5868" s="184">
        <v>1871.9136275889202</v>
      </c>
      <c r="N5868" s="184">
        <v>0.25903750391342617</v>
      </c>
      <c r="O5868" s="184">
        <v>8.1497911854875385E-2</v>
      </c>
      <c r="P5868" s="184">
        <v>6.4652753575247066E-2</v>
      </c>
      <c r="Q5868" s="184">
        <v>1.6845158279628326E-2</v>
      </c>
    </row>
    <row r="5869" spans="1:17" x14ac:dyDescent="0.2">
      <c r="A5869" s="187" t="str">
        <f>B5869&amp;C5869&amp;D5869&amp;E5869</f>
        <v>201118A24Q10</v>
      </c>
      <c r="B5869" s="184">
        <v>2011</v>
      </c>
      <c r="C5869" s="184" t="s">
        <v>1</v>
      </c>
      <c r="D5869" s="184" t="s">
        <v>37</v>
      </c>
      <c r="E5869" s="184">
        <v>0</v>
      </c>
      <c r="F5869" s="184">
        <v>689475</v>
      </c>
      <c r="G5869" s="184">
        <v>0.51594503720084495</v>
      </c>
      <c r="H5869" s="184">
        <v>0.51288444106022701</v>
      </c>
      <c r="I5869" s="184">
        <v>0.2482642590376736</v>
      </c>
      <c r="J5869" s="184">
        <v>0.32282388774067228</v>
      </c>
      <c r="K5869" s="184">
        <v>0.53944668044526634</v>
      </c>
      <c r="L5869" s="184">
        <v>0.24867036513289098</v>
      </c>
      <c r="M5869" s="184">
        <v>456.01165494356553</v>
      </c>
      <c r="N5869" s="184">
        <v>0.11103289008623506</v>
      </c>
      <c r="O5869" s="184">
        <v>3.1707094034090499E-2</v>
      </c>
      <c r="P5869" s="184">
        <v>3.1707094034090499E-2</v>
      </c>
      <c r="Q5869" s="184">
        <v>0</v>
      </c>
    </row>
    <row r="5870" spans="1:17" x14ac:dyDescent="0.2">
      <c r="A5870" s="187" t="str">
        <f>B5870&amp;C5870&amp;D5870&amp;E5870</f>
        <v>201118A24Q20</v>
      </c>
      <c r="B5870" s="184">
        <v>2011</v>
      </c>
      <c r="C5870" s="184" t="s">
        <v>1</v>
      </c>
      <c r="D5870" s="184" t="s">
        <v>39</v>
      </c>
      <c r="E5870" s="184">
        <v>0</v>
      </c>
      <c r="F5870" s="184">
        <v>1103634</v>
      </c>
      <c r="G5870" s="184">
        <v>0.25157958022076199</v>
      </c>
      <c r="H5870" s="184">
        <v>0.64504899269141758</v>
      </c>
      <c r="I5870" s="184">
        <v>0.48276783788828542</v>
      </c>
      <c r="J5870" s="184">
        <v>0.24041031718848821</v>
      </c>
      <c r="K5870" s="184">
        <v>0.36254772868541563</v>
      </c>
      <c r="L5870" s="184">
        <v>0.22572610122558748</v>
      </c>
      <c r="M5870" s="184">
        <v>580.6028577380963</v>
      </c>
      <c r="N5870" s="184">
        <v>0.19120227045208463</v>
      </c>
      <c r="O5870" s="184">
        <v>4.3283442562989709E-2</v>
      </c>
      <c r="P5870" s="184">
        <v>4.3283442562989709E-2</v>
      </c>
      <c r="Q5870" s="184">
        <v>0</v>
      </c>
    </row>
    <row r="5871" spans="1:17" x14ac:dyDescent="0.2">
      <c r="A5871" s="187" t="str">
        <f>B5871&amp;C5871&amp;D5871&amp;E5871</f>
        <v>201118A24Q30</v>
      </c>
      <c r="B5871" s="184">
        <v>2011</v>
      </c>
      <c r="C5871" s="184" t="s">
        <v>1</v>
      </c>
      <c r="D5871" s="184" t="s">
        <v>41</v>
      </c>
      <c r="E5871" s="184">
        <v>0</v>
      </c>
      <c r="F5871" s="184">
        <v>1309306</v>
      </c>
      <c r="G5871" s="184">
        <v>0.15702176085378627</v>
      </c>
      <c r="H5871" s="184">
        <v>0.75973225510308517</v>
      </c>
      <c r="I5871" s="184">
        <v>0.64043775862938079</v>
      </c>
      <c r="J5871" s="184">
        <v>0.14371201231797609</v>
      </c>
      <c r="K5871" s="184">
        <v>0.23260185166798289</v>
      </c>
      <c r="L5871" s="184">
        <v>0.24059234434120061</v>
      </c>
      <c r="M5871" s="184">
        <v>688.46966413803216</v>
      </c>
      <c r="N5871" s="184">
        <v>0.26410585249202567</v>
      </c>
      <c r="O5871" s="184">
        <v>4.8952647956495371E-2</v>
      </c>
      <c r="P5871" s="184">
        <v>4.8200142089014408E-2</v>
      </c>
      <c r="Q5871" s="184">
        <v>7.5250586748096368E-4</v>
      </c>
    </row>
    <row r="5872" spans="1:17" x14ac:dyDescent="0.2">
      <c r="A5872" s="187" t="str">
        <f>B5872&amp;C5872&amp;D5872&amp;E5872</f>
        <v>201118A24Q40</v>
      </c>
      <c r="B5872" s="184">
        <v>2011</v>
      </c>
      <c r="C5872" s="184" t="s">
        <v>1</v>
      </c>
      <c r="D5872" s="184" t="s">
        <v>43</v>
      </c>
      <c r="E5872" s="184">
        <v>0</v>
      </c>
      <c r="F5872" s="184">
        <v>1665818</v>
      </c>
      <c r="G5872" s="184">
        <v>8.1432662313207463E-2</v>
      </c>
      <c r="H5872" s="184">
        <v>0.84481618039905915</v>
      </c>
      <c r="I5872" s="184">
        <v>0.77602054966388889</v>
      </c>
      <c r="J5872" s="184">
        <v>8.7708861352200546E-2</v>
      </c>
      <c r="K5872" s="184">
        <v>0.13128625095898833</v>
      </c>
      <c r="L5872" s="184">
        <v>0.26363144112982329</v>
      </c>
      <c r="M5872" s="184">
        <v>835.95942706363144</v>
      </c>
      <c r="N5872" s="184">
        <v>0.27300341173926623</v>
      </c>
      <c r="O5872" s="184">
        <v>3.9538334014079433E-2</v>
      </c>
      <c r="P5872" s="184">
        <v>3.6494798298935635E-2</v>
      </c>
      <c r="Q5872" s="184">
        <v>3.0435357151437975E-3</v>
      </c>
    </row>
    <row r="5873" spans="1:17" x14ac:dyDescent="0.2">
      <c r="A5873" s="187" t="str">
        <f>B5873&amp;C5873&amp;D5873&amp;E5873</f>
        <v>201118A24Q50</v>
      </c>
      <c r="B5873" s="184">
        <v>2011</v>
      </c>
      <c r="C5873" s="184" t="s">
        <v>1</v>
      </c>
      <c r="D5873" s="184" t="s">
        <v>45</v>
      </c>
      <c r="E5873" s="184">
        <v>0</v>
      </c>
      <c r="F5873" s="184">
        <v>1508610</v>
      </c>
      <c r="G5873" s="184">
        <v>8.4912001548552538E-2</v>
      </c>
      <c r="H5873" s="184">
        <v>0.74652362108165793</v>
      </c>
      <c r="I5873" s="184">
        <v>0.68313480621234113</v>
      </c>
      <c r="J5873" s="184">
        <v>7.0281252278587572E-2</v>
      </c>
      <c r="K5873" s="184">
        <v>9.9625483060565692E-2</v>
      </c>
      <c r="L5873" s="184">
        <v>0.46625966949708675</v>
      </c>
      <c r="M5873" s="184">
        <v>1344.7703767960691</v>
      </c>
      <c r="N5873" s="184">
        <v>0.24947070482099415</v>
      </c>
      <c r="O5873" s="184">
        <v>5.5667137298572859E-2</v>
      </c>
      <c r="P5873" s="184">
        <v>4.5561808552243455E-2</v>
      </c>
      <c r="Q5873" s="184">
        <v>1.0105328746329403E-2</v>
      </c>
    </row>
    <row r="5874" spans="1:17" x14ac:dyDescent="0.2">
      <c r="A5874" s="187" t="str">
        <f>B5874&amp;C5874&amp;D5874&amp;E5874</f>
        <v>201125A29Q10</v>
      </c>
      <c r="B5874" s="184">
        <v>2011</v>
      </c>
      <c r="C5874" s="184" t="s">
        <v>2</v>
      </c>
      <c r="D5874" s="184" t="s">
        <v>37</v>
      </c>
      <c r="E5874" s="184">
        <v>0</v>
      </c>
      <c r="F5874" s="184">
        <v>477986</v>
      </c>
      <c r="G5874" s="184">
        <v>0.38926859769380945</v>
      </c>
      <c r="H5874" s="184">
        <v>0.62903306791412306</v>
      </c>
      <c r="I5874" s="184">
        <v>0.38417024766415753</v>
      </c>
      <c r="J5874" s="184">
        <v>0.35000188290033601</v>
      </c>
      <c r="K5874" s="184">
        <v>0.5778307314440172</v>
      </c>
      <c r="L5874" s="184">
        <v>5.7901277443272399E-2</v>
      </c>
      <c r="M5874" s="184">
        <v>477.95593809222993</v>
      </c>
      <c r="N5874" s="184">
        <v>0.18657879447009248</v>
      </c>
      <c r="O5874" s="184">
        <v>8.4909796057916778E-2</v>
      </c>
      <c r="P5874" s="184">
        <v>8.4433658519191282E-2</v>
      </c>
      <c r="Q5874" s="184">
        <v>4.7613753872550356E-4</v>
      </c>
    </row>
    <row r="5875" spans="1:17" x14ac:dyDescent="0.2">
      <c r="A5875" s="187" t="str">
        <f>B5875&amp;C5875&amp;D5875&amp;E5875</f>
        <v>201125A29Q20</v>
      </c>
      <c r="B5875" s="184">
        <v>2011</v>
      </c>
      <c r="C5875" s="184" t="s">
        <v>2</v>
      </c>
      <c r="D5875" s="184" t="s">
        <v>39</v>
      </c>
      <c r="E5875" s="184">
        <v>0</v>
      </c>
      <c r="F5875" s="184">
        <v>755557</v>
      </c>
      <c r="G5875" s="184">
        <v>0.16186771150560797</v>
      </c>
      <c r="H5875" s="184">
        <v>0.71274569622146311</v>
      </c>
      <c r="I5875" s="184">
        <v>0.59737518148862367</v>
      </c>
      <c r="J5875" s="184">
        <v>0.26677140176055547</v>
      </c>
      <c r="K5875" s="184">
        <v>0.37457796036566399</v>
      </c>
      <c r="L5875" s="184">
        <v>5.5606658399035412E-2</v>
      </c>
      <c r="M5875" s="184">
        <v>668.83595693817006</v>
      </c>
      <c r="N5875" s="184">
        <v>0.25040363095537921</v>
      </c>
      <c r="O5875" s="184">
        <v>9.8069729401565747E-2</v>
      </c>
      <c r="P5875" s="184">
        <v>9.5584317114747838E-2</v>
      </c>
      <c r="Q5875" s="184">
        <v>2.4854122868179034E-3</v>
      </c>
    </row>
    <row r="5876" spans="1:17" x14ac:dyDescent="0.2">
      <c r="A5876" s="187" t="str">
        <f>B5876&amp;C5876&amp;D5876&amp;E5876</f>
        <v>201125A29Q30</v>
      </c>
      <c r="B5876" s="184">
        <v>2011</v>
      </c>
      <c r="C5876" s="184" t="s">
        <v>2</v>
      </c>
      <c r="D5876" s="184" t="s">
        <v>41</v>
      </c>
      <c r="E5876" s="184">
        <v>0</v>
      </c>
      <c r="F5876" s="184">
        <v>892840</v>
      </c>
      <c r="G5876" s="184">
        <v>9.4325857144790803E-2</v>
      </c>
      <c r="H5876" s="184">
        <v>0.82746068724519506</v>
      </c>
      <c r="I5876" s="184">
        <v>0.74940974866717436</v>
      </c>
      <c r="J5876" s="184">
        <v>0.14723690694861341</v>
      </c>
      <c r="K5876" s="184">
        <v>0.20839568119707899</v>
      </c>
      <c r="L5876" s="184">
        <v>0.10072689395636396</v>
      </c>
      <c r="M5876" s="184">
        <v>788.85211992772417</v>
      </c>
      <c r="N5876" s="184">
        <v>0.29553578832478322</v>
      </c>
      <c r="O5876" s="184">
        <v>9.4004164117321432E-2</v>
      </c>
      <c r="P5876" s="184">
        <v>9.0894523222013787E-2</v>
      </c>
      <c r="Q5876" s="184">
        <v>3.1096408953076361E-3</v>
      </c>
    </row>
    <row r="5877" spans="1:17" x14ac:dyDescent="0.2">
      <c r="A5877" s="187" t="str">
        <f>B5877&amp;C5877&amp;D5877&amp;E5877</f>
        <v>201125A29Q40</v>
      </c>
      <c r="B5877" s="184">
        <v>2011</v>
      </c>
      <c r="C5877" s="184" t="s">
        <v>2</v>
      </c>
      <c r="D5877" s="184" t="s">
        <v>43</v>
      </c>
      <c r="E5877" s="184">
        <v>0</v>
      </c>
      <c r="F5877" s="184">
        <v>1133594</v>
      </c>
      <c r="G5877" s="184">
        <v>5.3231979566957049E-2</v>
      </c>
      <c r="H5877" s="184">
        <v>0.91318937820771806</v>
      </c>
      <c r="I5877" s="184">
        <v>0.86457849988620261</v>
      </c>
      <c r="J5877" s="184">
        <v>7.4535503892928151E-2</v>
      </c>
      <c r="K5877" s="184">
        <v>0.11480124277298574</v>
      </c>
      <c r="L5877" s="184">
        <v>0.10933103033361151</v>
      </c>
      <c r="M5877" s="184">
        <v>1001.5286512033189</v>
      </c>
      <c r="N5877" s="184">
        <v>0.31601061262591906</v>
      </c>
      <c r="O5877" s="184">
        <v>7.4403966235120661E-2</v>
      </c>
      <c r="P5877" s="184">
        <v>6.8036214218342342E-2</v>
      </c>
      <c r="Q5877" s="184">
        <v>6.3677520167783252E-3</v>
      </c>
    </row>
    <row r="5878" spans="1:17" x14ac:dyDescent="0.2">
      <c r="A5878" s="187" t="str">
        <f>B5878&amp;C5878&amp;D5878&amp;E5878</f>
        <v>201125A29Q50</v>
      </c>
      <c r="B5878" s="184">
        <v>2011</v>
      </c>
      <c r="C5878" s="184" t="s">
        <v>2</v>
      </c>
      <c r="D5878" s="184" t="s">
        <v>45</v>
      </c>
      <c r="E5878" s="184">
        <v>0</v>
      </c>
      <c r="F5878" s="184">
        <v>1445145</v>
      </c>
      <c r="G5878" s="184">
        <v>3.5605642218862324E-2</v>
      </c>
      <c r="H5878" s="184">
        <v>0.91716471357545437</v>
      </c>
      <c r="I5878" s="184">
        <v>0.88450847492812135</v>
      </c>
      <c r="J5878" s="184">
        <v>5.4305969297198553E-2</v>
      </c>
      <c r="K5878" s="184">
        <v>7.90591947520837E-2</v>
      </c>
      <c r="L5878" s="184">
        <v>0.1998076317601348</v>
      </c>
      <c r="M5878" s="184">
        <v>2356.6886390146474</v>
      </c>
      <c r="N5878" s="184">
        <v>0.32854488744048765</v>
      </c>
      <c r="O5878" s="184">
        <v>0.13013668286888661</v>
      </c>
      <c r="P5878" s="184">
        <v>0.10121011339708083</v>
      </c>
      <c r="Q5878" s="184">
        <v>2.8926569471805785E-2</v>
      </c>
    </row>
    <row r="5879" spans="1:17" x14ac:dyDescent="0.2">
      <c r="A5879" s="187" t="str">
        <f>B5879&amp;C5879&amp;D5879&amp;E5879</f>
        <v>201130EMAQ10</v>
      </c>
      <c r="B5879" s="184">
        <v>2011</v>
      </c>
      <c r="C5879" s="184" t="s">
        <v>4</v>
      </c>
      <c r="D5879" s="184" t="s">
        <v>37</v>
      </c>
      <c r="E5879" s="184">
        <v>0</v>
      </c>
      <c r="F5879" s="184">
        <v>2387360</v>
      </c>
      <c r="G5879" s="184">
        <v>0.25782246447843804</v>
      </c>
      <c r="H5879" s="184">
        <v>0.55337234434689364</v>
      </c>
      <c r="I5879" s="184">
        <v>0.41070052275316665</v>
      </c>
      <c r="J5879" s="184">
        <v>0.43596273708196503</v>
      </c>
      <c r="K5879" s="184">
        <v>0.57488062127203265</v>
      </c>
      <c r="L5879" s="184">
        <v>2.4211681522686147E-2</v>
      </c>
      <c r="M5879" s="184">
        <v>505.00805413619719</v>
      </c>
      <c r="N5879" s="184">
        <v>0.19571870063638669</v>
      </c>
      <c r="O5879" s="184">
        <v>0.12412561880253212</v>
      </c>
      <c r="P5879" s="184">
        <v>0.12205371096864734</v>
      </c>
      <c r="Q5879" s="184">
        <v>2.0719078338847789E-3</v>
      </c>
    </row>
    <row r="5880" spans="1:17" x14ac:dyDescent="0.2">
      <c r="A5880" s="187" t="str">
        <f>B5880&amp;C5880&amp;D5880&amp;E5880</f>
        <v>201130EMAQ20</v>
      </c>
      <c r="B5880" s="184">
        <v>2011</v>
      </c>
      <c r="C5880" s="184" t="s">
        <v>4</v>
      </c>
      <c r="D5880" s="184" t="s">
        <v>39</v>
      </c>
      <c r="E5880" s="184">
        <v>0</v>
      </c>
      <c r="F5880" s="184">
        <v>4204397</v>
      </c>
      <c r="G5880" s="184">
        <v>8.8242038357510738E-2</v>
      </c>
      <c r="H5880" s="184">
        <v>0.62338856202209258</v>
      </c>
      <c r="I5880" s="184">
        <v>0.56837948462050558</v>
      </c>
      <c r="J5880" s="184">
        <v>0.36944917428111568</v>
      </c>
      <c r="K5880" s="184">
        <v>0.4219439791247116</v>
      </c>
      <c r="L5880" s="184">
        <v>2.5357025038311082E-2</v>
      </c>
      <c r="M5880" s="184">
        <v>680.12598689455092</v>
      </c>
      <c r="N5880" s="184">
        <v>0.25585930978160798</v>
      </c>
      <c r="O5880" s="184">
        <v>0.14134803718131089</v>
      </c>
      <c r="P5880" s="184">
        <v>0.13770045823113053</v>
      </c>
      <c r="Q5880" s="184">
        <v>3.6475789501803635E-3</v>
      </c>
    </row>
    <row r="5881" spans="1:17" x14ac:dyDescent="0.2">
      <c r="A5881" s="187" t="str">
        <f>B5881&amp;C5881&amp;D5881&amp;E5881</f>
        <v>201130EMAQ30</v>
      </c>
      <c r="B5881" s="184">
        <v>2011</v>
      </c>
      <c r="C5881" s="184" t="s">
        <v>4</v>
      </c>
      <c r="D5881" s="184" t="s">
        <v>41</v>
      </c>
      <c r="E5881" s="184">
        <v>0</v>
      </c>
      <c r="F5881" s="184">
        <v>5831918</v>
      </c>
      <c r="G5881" s="184">
        <v>5.088119463644699E-2</v>
      </c>
      <c r="H5881" s="184">
        <v>0.61395530595594794</v>
      </c>
      <c r="I5881" s="184">
        <v>0.58271652653552397</v>
      </c>
      <c r="J5881" s="184">
        <v>0.3782338846328086</v>
      </c>
      <c r="K5881" s="184">
        <v>0.40784061092765705</v>
      </c>
      <c r="L5881" s="184">
        <v>2.8410550354103059E-2</v>
      </c>
      <c r="M5881" s="184">
        <v>853.9603540536524</v>
      </c>
      <c r="N5881" s="184">
        <v>0.25543810366840786</v>
      </c>
      <c r="O5881" s="184">
        <v>0.14252078908707322</v>
      </c>
      <c r="P5881" s="184">
        <v>0.13325951657407797</v>
      </c>
      <c r="Q5881" s="184">
        <v>9.2612725129952184E-3</v>
      </c>
    </row>
    <row r="5882" spans="1:17" x14ac:dyDescent="0.2">
      <c r="A5882" s="187" t="str">
        <f>B5882&amp;C5882&amp;D5882&amp;E5882</f>
        <v>201130EMAQ40</v>
      </c>
      <c r="B5882" s="184">
        <v>2011</v>
      </c>
      <c r="C5882" s="184" t="s">
        <v>4</v>
      </c>
      <c r="D5882" s="184" t="s">
        <v>43</v>
      </c>
      <c r="E5882" s="184">
        <v>0</v>
      </c>
      <c r="F5882" s="184">
        <v>7380932</v>
      </c>
      <c r="G5882" s="184">
        <v>2.6154663360981864E-2</v>
      </c>
      <c r="H5882" s="184">
        <v>0.6741250291968548</v>
      </c>
      <c r="I5882" s="184">
        <v>0.65649351599499906</v>
      </c>
      <c r="J5882" s="184">
        <v>0.32167387533173319</v>
      </c>
      <c r="K5882" s="184">
        <v>0.33757959021977169</v>
      </c>
      <c r="L5882" s="184">
        <v>3.5003438590140108E-2</v>
      </c>
      <c r="M5882" s="184">
        <v>1110.4224714964337</v>
      </c>
      <c r="N5882" s="184">
        <v>0.28801978354256758</v>
      </c>
      <c r="O5882" s="184">
        <v>0.16003939781882456</v>
      </c>
      <c r="P5882" s="184">
        <v>0.14767698942506013</v>
      </c>
      <c r="Q5882" s="184">
        <v>1.2362408393764436E-2</v>
      </c>
    </row>
    <row r="5883" spans="1:17" x14ac:dyDescent="0.2">
      <c r="A5883" s="187" t="str">
        <f>B5883&amp;C5883&amp;D5883&amp;E5883</f>
        <v>201130EMAQ50</v>
      </c>
      <c r="B5883" s="184">
        <v>2011</v>
      </c>
      <c r="C5883" s="184" t="s">
        <v>4</v>
      </c>
      <c r="D5883" s="184" t="s">
        <v>45</v>
      </c>
      <c r="E5883" s="184">
        <v>0</v>
      </c>
      <c r="F5883" s="184">
        <v>10031644</v>
      </c>
      <c r="G5883" s="184">
        <v>1.474735110291585E-2</v>
      </c>
      <c r="H5883" s="184">
        <v>0.7018174688017238</v>
      </c>
      <c r="I5883" s="184">
        <v>0.69146752017914515</v>
      </c>
      <c r="J5883" s="184">
        <v>0.29329410014948698</v>
      </c>
      <c r="K5883" s="184">
        <v>0.30259387195159637</v>
      </c>
      <c r="L5883" s="184">
        <v>4.1093364158456977E-2</v>
      </c>
      <c r="M5883" s="184">
        <v>3491.660170983987</v>
      </c>
      <c r="N5883" s="184">
        <v>0.30936778486860478</v>
      </c>
      <c r="O5883" s="184">
        <v>0.20803248112132533</v>
      </c>
      <c r="P5883" s="184">
        <v>0.15443199065814811</v>
      </c>
      <c r="Q5883" s="184">
        <v>5.3600490463177226E-2</v>
      </c>
    </row>
    <row r="5884" spans="1:17" x14ac:dyDescent="0.2">
      <c r="A5884" s="187" t="str">
        <f>B5884&amp;C5884&amp;D5884&amp;E5884</f>
        <v>201115A17Q115</v>
      </c>
      <c r="B5884" s="184">
        <v>2011</v>
      </c>
      <c r="C5884" s="184" t="s">
        <v>0</v>
      </c>
      <c r="D5884" s="184" t="s">
        <v>37</v>
      </c>
      <c r="E5884" s="184">
        <v>15</v>
      </c>
      <c r="F5884" s="184">
        <v>29727</v>
      </c>
      <c r="G5884" s="184">
        <v>0.5</v>
      </c>
      <c r="H5884" s="184">
        <v>0.15097386214552427</v>
      </c>
      <c r="I5884" s="184">
        <v>7.5486931072762137E-2</v>
      </c>
      <c r="J5884" s="184">
        <v>8.1777508662158979E-2</v>
      </c>
      <c r="K5884" s="184">
        <v>0.10693981901974636</v>
      </c>
      <c r="L5884" s="184">
        <v>0.86789787062266621</v>
      </c>
      <c r="M5884" s="184">
        <v>237.91666666666666</v>
      </c>
      <c r="N5884" s="184">
        <v>5.032462071517476E-2</v>
      </c>
      <c r="O5884" s="184">
        <v>6.290577589396845E-3</v>
      </c>
      <c r="P5884" s="184">
        <v>6.290577589396845E-3</v>
      </c>
      <c r="Q5884" s="184">
        <v>0</v>
      </c>
    </row>
    <row r="5885" spans="1:17" x14ac:dyDescent="0.2">
      <c r="A5885" s="187" t="str">
        <f>B5885&amp;C5885&amp;D5885&amp;E5885</f>
        <v>201115A17Q215</v>
      </c>
      <c r="B5885" s="184">
        <v>2011</v>
      </c>
      <c r="C5885" s="184" t="s">
        <v>0</v>
      </c>
      <c r="D5885" s="184" t="s">
        <v>39</v>
      </c>
      <c r="E5885" s="184">
        <v>15</v>
      </c>
      <c r="F5885" s="184">
        <v>36455</v>
      </c>
      <c r="G5885" s="184">
        <v>0.38469450730302407</v>
      </c>
      <c r="H5885" s="184">
        <v>0.13334247702647098</v>
      </c>
      <c r="I5885" s="184">
        <v>8.2046358524207927E-2</v>
      </c>
      <c r="J5885" s="184">
        <v>6.1500480043889728E-2</v>
      </c>
      <c r="K5885" s="184">
        <v>6.1500480043889728E-2</v>
      </c>
      <c r="L5885" s="184">
        <v>0.90261966808393912</v>
      </c>
      <c r="M5885" s="184">
        <v>330.57706452691406</v>
      </c>
      <c r="N5885" s="184">
        <v>4.6166506652036761E-2</v>
      </c>
      <c r="O5885" s="184">
        <v>1.0259223700452612E-2</v>
      </c>
      <c r="P5885" s="184">
        <v>1.0259223700452612E-2</v>
      </c>
      <c r="Q5885" s="184">
        <v>0</v>
      </c>
    </row>
    <row r="5886" spans="1:17" x14ac:dyDescent="0.2">
      <c r="A5886" s="187" t="str">
        <f>B5886&amp;C5886&amp;D5886&amp;E5886</f>
        <v>201115A17Q315</v>
      </c>
      <c r="B5886" s="184">
        <v>2011</v>
      </c>
      <c r="C5886" s="184" t="s">
        <v>0</v>
      </c>
      <c r="D5886" s="184" t="s">
        <v>41</v>
      </c>
      <c r="E5886" s="184">
        <v>15</v>
      </c>
      <c r="F5886" s="184">
        <v>22623</v>
      </c>
      <c r="G5886" s="184">
        <v>0.45</v>
      </c>
      <c r="H5886" s="184">
        <v>0.16531848119170756</v>
      </c>
      <c r="I5886" s="184">
        <v>9.092516465543915E-2</v>
      </c>
      <c r="J5886" s="184">
        <v>0.13216637934845069</v>
      </c>
      <c r="K5886" s="184">
        <v>0.13216637934845069</v>
      </c>
      <c r="L5886" s="184">
        <v>0.82650400035362237</v>
      </c>
      <c r="M5886" s="184">
        <v>414.54545454545456</v>
      </c>
      <c r="N5886" s="184">
        <v>4.1329620297926889E-2</v>
      </c>
      <c r="O5886" s="184">
        <v>1.6531848119170755E-2</v>
      </c>
      <c r="P5886" s="184">
        <v>1.6531848119170755E-2</v>
      </c>
      <c r="Q5886" s="184">
        <v>0</v>
      </c>
    </row>
    <row r="5887" spans="1:17" x14ac:dyDescent="0.2">
      <c r="A5887" s="187" t="str">
        <f>B5887&amp;C5887&amp;D5887&amp;E5887</f>
        <v>201115A17Q415</v>
      </c>
      <c r="B5887" s="184">
        <v>2011</v>
      </c>
      <c r="C5887" s="184" t="s">
        <v>0</v>
      </c>
      <c r="D5887" s="184" t="s">
        <v>43</v>
      </c>
      <c r="E5887" s="184">
        <v>15</v>
      </c>
      <c r="F5887" s="184">
        <v>10469</v>
      </c>
      <c r="G5887" s="184">
        <v>0</v>
      </c>
      <c r="H5887" s="184">
        <v>0.17862260005731206</v>
      </c>
      <c r="I5887" s="184">
        <v>0.17862260005731206</v>
      </c>
      <c r="J5887" s="184">
        <v>3.572452001146241E-2</v>
      </c>
      <c r="K5887" s="184">
        <v>3.572452001146241E-2</v>
      </c>
      <c r="L5887" s="184">
        <v>0.96427547998853758</v>
      </c>
      <c r="M5887" s="184">
        <v>374</v>
      </c>
      <c r="N5887" s="184">
        <v>0.12503582004011846</v>
      </c>
      <c r="O5887" s="184">
        <v>0</v>
      </c>
      <c r="P5887" s="184">
        <v>0</v>
      </c>
      <c r="Q5887" s="184">
        <v>0</v>
      </c>
    </row>
    <row r="5888" spans="1:17" x14ac:dyDescent="0.2">
      <c r="A5888" s="187" t="str">
        <f>B5888&amp;C5888&amp;D5888&amp;E5888</f>
        <v>201115A17Q515</v>
      </c>
      <c r="B5888" s="184">
        <v>2011</v>
      </c>
      <c r="C5888" s="184" t="s">
        <v>0</v>
      </c>
      <c r="D5888" s="184" t="s">
        <v>45</v>
      </c>
      <c r="E5888" s="184">
        <v>15</v>
      </c>
      <c r="F5888" s="184">
        <v>12526</v>
      </c>
      <c r="G5888" s="184">
        <v>0.4</v>
      </c>
      <c r="H5888" s="184">
        <v>7.4644738942998556E-2</v>
      </c>
      <c r="I5888" s="184">
        <v>4.4786843365799141E-2</v>
      </c>
      <c r="J5888" s="184">
        <v>2.9857895577199426E-2</v>
      </c>
      <c r="K5888" s="184">
        <v>4.4786843365799141E-2</v>
      </c>
      <c r="L5888" s="184">
        <v>0.95521315663420081</v>
      </c>
      <c r="M5888" s="184">
        <v>870</v>
      </c>
      <c r="N5888" s="184">
        <v>2.9857895577199426E-2</v>
      </c>
      <c r="O5888" s="184">
        <v>0</v>
      </c>
      <c r="P5888" s="184">
        <v>0</v>
      </c>
      <c r="Q5888" s="184">
        <v>0</v>
      </c>
    </row>
    <row r="5889" spans="1:17" x14ac:dyDescent="0.2">
      <c r="A5889" s="187" t="str">
        <f>B5889&amp;C5889&amp;D5889&amp;E5889</f>
        <v>201115A29Q115</v>
      </c>
      <c r="B5889" s="184">
        <v>2011</v>
      </c>
      <c r="C5889" s="184" t="s">
        <v>3</v>
      </c>
      <c r="D5889" s="184" t="s">
        <v>37</v>
      </c>
      <c r="E5889" s="184">
        <v>15</v>
      </c>
      <c r="F5889" s="184">
        <v>111615</v>
      </c>
      <c r="G5889" s="184">
        <v>0.48214933812152583</v>
      </c>
      <c r="H5889" s="184">
        <v>0.46903194015141336</v>
      </c>
      <c r="I5889" s="184">
        <v>0.24288850064955428</v>
      </c>
      <c r="J5889" s="184">
        <v>0.2244680374501635</v>
      </c>
      <c r="K5889" s="184">
        <v>0.38862160103928683</v>
      </c>
      <c r="L5889" s="184">
        <v>0.40702414550015681</v>
      </c>
      <c r="M5889" s="184">
        <v>408.4624492807082</v>
      </c>
      <c r="N5889" s="184">
        <v>0.14238229628634144</v>
      </c>
      <c r="O5889" s="184">
        <v>5.863907180934462E-2</v>
      </c>
      <c r="P5889" s="184">
        <v>5.863907180934462E-2</v>
      </c>
      <c r="Q5889" s="184">
        <v>0</v>
      </c>
    </row>
    <row r="5890" spans="1:17" x14ac:dyDescent="0.2">
      <c r="A5890" s="187" t="str">
        <f>B5890&amp;C5890&amp;D5890&amp;E5890</f>
        <v>201115A29Q215</v>
      </c>
      <c r="B5890" s="184">
        <v>2011</v>
      </c>
      <c r="C5890" s="184" t="s">
        <v>3</v>
      </c>
      <c r="D5890" s="184" t="s">
        <v>39</v>
      </c>
      <c r="E5890" s="184">
        <v>15</v>
      </c>
      <c r="F5890" s="184">
        <v>145451</v>
      </c>
      <c r="G5890" s="184">
        <v>0.21429571994345895</v>
      </c>
      <c r="H5890" s="184">
        <v>0.53988628472819022</v>
      </c>
      <c r="I5890" s="184">
        <v>0.42419096465476347</v>
      </c>
      <c r="J5890" s="184">
        <v>0.16449525957195207</v>
      </c>
      <c r="K5890" s="184">
        <v>0.2351926078198156</v>
      </c>
      <c r="L5890" s="184">
        <v>0.41902771380052389</v>
      </c>
      <c r="M5890" s="184">
        <v>550.67453281252529</v>
      </c>
      <c r="N5890" s="184">
        <v>0.19097246186762371</v>
      </c>
      <c r="O5890" s="184">
        <v>8.2572986403478502E-2</v>
      </c>
      <c r="P5890" s="184">
        <v>8.2572986403478502E-2</v>
      </c>
      <c r="Q5890" s="184">
        <v>0</v>
      </c>
    </row>
    <row r="5891" spans="1:17" x14ac:dyDescent="0.2">
      <c r="A5891" s="187" t="str">
        <f>B5891&amp;C5891&amp;D5891&amp;E5891</f>
        <v>201115A29Q315</v>
      </c>
      <c r="B5891" s="184">
        <v>2011</v>
      </c>
      <c r="C5891" s="184" t="s">
        <v>3</v>
      </c>
      <c r="D5891" s="184" t="s">
        <v>41</v>
      </c>
      <c r="E5891" s="184">
        <v>15</v>
      </c>
      <c r="F5891" s="184">
        <v>107684</v>
      </c>
      <c r="G5891" s="184">
        <v>0.15109478324761205</v>
      </c>
      <c r="H5891" s="184">
        <v>0.63194160692396273</v>
      </c>
      <c r="I5891" s="184">
        <v>0.53645852680063888</v>
      </c>
      <c r="J5891" s="184">
        <v>0.12844990899297945</v>
      </c>
      <c r="K5891" s="184">
        <v>0.17185468593291484</v>
      </c>
      <c r="L5891" s="184">
        <v>0.38543330485494598</v>
      </c>
      <c r="M5891" s="184">
        <v>657.33648386650043</v>
      </c>
      <c r="N5891" s="184">
        <v>0.2569648230006315</v>
      </c>
      <c r="O5891" s="184">
        <v>0.11459455443705657</v>
      </c>
      <c r="P5891" s="184">
        <v>0.11285799190223246</v>
      </c>
      <c r="Q5891" s="184">
        <v>1.736562534824115E-3</v>
      </c>
    </row>
    <row r="5892" spans="1:17" x14ac:dyDescent="0.2">
      <c r="A5892" s="187" t="str">
        <f>B5892&amp;C5892&amp;D5892&amp;E5892</f>
        <v>201115A29Q415</v>
      </c>
      <c r="B5892" s="184">
        <v>2011</v>
      </c>
      <c r="C5892" s="184" t="s">
        <v>3</v>
      </c>
      <c r="D5892" s="184" t="s">
        <v>43</v>
      </c>
      <c r="E5892" s="184">
        <v>15</v>
      </c>
      <c r="F5892" s="184">
        <v>80008</v>
      </c>
      <c r="G5892" s="184">
        <v>7.8238719068413398E-2</v>
      </c>
      <c r="H5892" s="184">
        <v>0.68693130686931303</v>
      </c>
      <c r="I5892" s="184">
        <v>0.63318668133186684</v>
      </c>
      <c r="J5892" s="184">
        <v>8.1766823317668227E-2</v>
      </c>
      <c r="K5892" s="184">
        <v>0.10045245475452455</v>
      </c>
      <c r="L5892" s="184">
        <v>0.41355864413558646</v>
      </c>
      <c r="M5892" s="184">
        <v>850.97041058033949</v>
      </c>
      <c r="N5892" s="184">
        <v>0.29442055794420557</v>
      </c>
      <c r="O5892" s="184">
        <v>0.10983901609839015</v>
      </c>
      <c r="P5892" s="184">
        <v>0.10750174982501749</v>
      </c>
      <c r="Q5892" s="184">
        <v>2.3372662733726628E-3</v>
      </c>
    </row>
    <row r="5893" spans="1:17" x14ac:dyDescent="0.2">
      <c r="A5893" s="187" t="str">
        <f>B5893&amp;C5893&amp;D5893&amp;E5893</f>
        <v>201115A29Q515</v>
      </c>
      <c r="B5893" s="184">
        <v>2011</v>
      </c>
      <c r="C5893" s="184" t="s">
        <v>3</v>
      </c>
      <c r="D5893" s="184" t="s">
        <v>45</v>
      </c>
      <c r="E5893" s="184">
        <v>15</v>
      </c>
      <c r="F5893" s="184">
        <v>77033</v>
      </c>
      <c r="G5893" s="184">
        <v>0.12888062507834372</v>
      </c>
      <c r="H5893" s="184">
        <v>0.6213700621811431</v>
      </c>
      <c r="I5893" s="184">
        <v>0.54128750016226812</v>
      </c>
      <c r="J5893" s="184">
        <v>7.2825931743538477E-2</v>
      </c>
      <c r="K5893" s="184">
        <v>0.12137655290589747</v>
      </c>
      <c r="L5893" s="184">
        <v>0.52425583840691647</v>
      </c>
      <c r="M5893" s="184">
        <v>1825.1812120776076</v>
      </c>
      <c r="N5893" s="184">
        <v>0.2579184342711397</v>
      </c>
      <c r="O5893" s="184">
        <v>0.10461182104468678</v>
      </c>
      <c r="P5893" s="184">
        <v>9.4891080863024752E-2</v>
      </c>
      <c r="Q5893" s="184">
        <v>9.720740181662026E-3</v>
      </c>
    </row>
    <row r="5894" spans="1:17" x14ac:dyDescent="0.2">
      <c r="A5894" s="187" t="str">
        <f>B5894&amp;C5894&amp;D5894&amp;E5894</f>
        <v>201118A24Q115</v>
      </c>
      <c r="B5894" s="184">
        <v>2011</v>
      </c>
      <c r="C5894" s="184" t="s">
        <v>1</v>
      </c>
      <c r="D5894" s="184" t="s">
        <v>37</v>
      </c>
      <c r="E5894" s="184">
        <v>15</v>
      </c>
      <c r="F5894" s="184">
        <v>50481</v>
      </c>
      <c r="G5894" s="184">
        <v>0.53335472599565015</v>
      </c>
      <c r="H5894" s="184">
        <v>0.55559517442205975</v>
      </c>
      <c r="I5894" s="184">
        <v>0.25926586240367661</v>
      </c>
      <c r="J5894" s="184">
        <v>0.24074404231294944</v>
      </c>
      <c r="K5894" s="184">
        <v>0.448168617895842</v>
      </c>
      <c r="L5894" s="184">
        <v>0.32960915988193579</v>
      </c>
      <c r="M5894" s="184">
        <v>396.5080990220049</v>
      </c>
      <c r="N5894" s="184">
        <v>0.14813494185931342</v>
      </c>
      <c r="O5894" s="184">
        <v>5.9269824290327053E-2</v>
      </c>
      <c r="P5894" s="184">
        <v>5.9269824290327053E-2</v>
      </c>
      <c r="Q5894" s="184">
        <v>0</v>
      </c>
    </row>
    <row r="5895" spans="1:17" x14ac:dyDescent="0.2">
      <c r="A5895" s="187" t="str">
        <f>B5895&amp;C5895&amp;D5895&amp;E5895</f>
        <v>201118A24Q215</v>
      </c>
      <c r="B5895" s="184">
        <v>2011</v>
      </c>
      <c r="C5895" s="184" t="s">
        <v>1</v>
      </c>
      <c r="D5895" s="184" t="s">
        <v>39</v>
      </c>
      <c r="E5895" s="184">
        <v>15</v>
      </c>
      <c r="F5895" s="184">
        <v>63563</v>
      </c>
      <c r="G5895" s="184">
        <v>0.25964307755605842</v>
      </c>
      <c r="H5895" s="184">
        <v>0.61180246369743407</v>
      </c>
      <c r="I5895" s="184">
        <v>0.45295218916665353</v>
      </c>
      <c r="J5895" s="184">
        <v>0.19997482812327927</v>
      </c>
      <c r="K5895" s="184">
        <v>0.2999858408193446</v>
      </c>
      <c r="L5895" s="184">
        <v>0.36470902883753126</v>
      </c>
      <c r="M5895" s="184">
        <v>517.54329477961858</v>
      </c>
      <c r="N5895" s="184">
        <v>0.21533388033324918</v>
      </c>
      <c r="O5895" s="184">
        <v>7.3718757889421865E-2</v>
      </c>
      <c r="P5895" s="184">
        <v>7.3718757889421865E-2</v>
      </c>
      <c r="Q5895" s="184">
        <v>0</v>
      </c>
    </row>
    <row r="5896" spans="1:17" x14ac:dyDescent="0.2">
      <c r="A5896" s="187" t="str">
        <f>B5896&amp;C5896&amp;D5896&amp;E5896</f>
        <v>201118A24Q315</v>
      </c>
      <c r="B5896" s="184">
        <v>2011</v>
      </c>
      <c r="C5896" s="184" t="s">
        <v>1</v>
      </c>
      <c r="D5896" s="184" t="s">
        <v>41</v>
      </c>
      <c r="E5896" s="184">
        <v>15</v>
      </c>
      <c r="F5896" s="184">
        <v>48980</v>
      </c>
      <c r="G5896" s="184">
        <v>0.16852480692370106</v>
      </c>
      <c r="H5896" s="184">
        <v>0.67939975500204164</v>
      </c>
      <c r="I5896" s="184">
        <v>0.56490404246631276</v>
      </c>
      <c r="J5896" s="184">
        <v>0.13738260514495712</v>
      </c>
      <c r="K5896" s="184">
        <v>0.19463046141282156</v>
      </c>
      <c r="L5896" s="184">
        <v>0.3587790935075541</v>
      </c>
      <c r="M5896" s="184">
        <v>639.56478369294155</v>
      </c>
      <c r="N5896" s="184">
        <v>0.27106982441812982</v>
      </c>
      <c r="O5896" s="184">
        <v>0.12217231523070642</v>
      </c>
      <c r="P5896" s="184">
        <v>0.12217231523070642</v>
      </c>
      <c r="Q5896" s="184">
        <v>0</v>
      </c>
    </row>
    <row r="5897" spans="1:17" x14ac:dyDescent="0.2">
      <c r="A5897" s="187" t="str">
        <f>B5897&amp;C5897&amp;D5897&amp;E5897</f>
        <v>201118A24Q415</v>
      </c>
      <c r="B5897" s="184">
        <v>2011</v>
      </c>
      <c r="C5897" s="184" t="s">
        <v>1</v>
      </c>
      <c r="D5897" s="184" t="s">
        <v>43</v>
      </c>
      <c r="E5897" s="184">
        <v>15</v>
      </c>
      <c r="F5897" s="184">
        <v>39441</v>
      </c>
      <c r="G5897" s="184">
        <v>0.12061311985430816</v>
      </c>
      <c r="H5897" s="184">
        <v>0.66826398924976549</v>
      </c>
      <c r="I5897" s="184">
        <v>0.58766258462006538</v>
      </c>
      <c r="J5897" s="184">
        <v>9.4749118937146617E-2</v>
      </c>
      <c r="K5897" s="184">
        <v>0.10897289622474075</v>
      </c>
      <c r="L5897" s="184">
        <v>0.4550341015694328</v>
      </c>
      <c r="M5897" s="184">
        <v>730.84325653637075</v>
      </c>
      <c r="N5897" s="184">
        <v>0.30808042392434271</v>
      </c>
      <c r="O5897" s="184">
        <v>9.4799827590578326E-2</v>
      </c>
      <c r="P5897" s="184">
        <v>9.4799827590578326E-2</v>
      </c>
      <c r="Q5897" s="184">
        <v>0</v>
      </c>
    </row>
    <row r="5898" spans="1:17" x14ac:dyDescent="0.2">
      <c r="A5898" s="187" t="str">
        <f>B5898&amp;C5898&amp;D5898&amp;E5898</f>
        <v>201118A24Q515</v>
      </c>
      <c r="B5898" s="184">
        <v>2011</v>
      </c>
      <c r="C5898" s="184" t="s">
        <v>1</v>
      </c>
      <c r="D5898" s="184" t="s">
        <v>45</v>
      </c>
      <c r="E5898" s="184">
        <v>15</v>
      </c>
      <c r="F5898" s="184">
        <v>31412</v>
      </c>
      <c r="G5898" s="184">
        <v>0.23993153981922233</v>
      </c>
      <c r="H5898" s="184">
        <v>0.59521838787724435</v>
      </c>
      <c r="I5898" s="184">
        <v>0.452406723545142</v>
      </c>
      <c r="J5898" s="184">
        <v>7.7390806061377812E-2</v>
      </c>
      <c r="K5898" s="184">
        <v>0.15478161212275562</v>
      </c>
      <c r="L5898" s="184">
        <v>0.59521838787724435</v>
      </c>
      <c r="M5898" s="184">
        <v>1336.525508408979</v>
      </c>
      <c r="N5898" s="184">
        <v>0.20237488857761365</v>
      </c>
      <c r="O5898" s="184">
        <v>8.3312110021647776E-2</v>
      </c>
      <c r="P5898" s="184">
        <v>7.1437667133579519E-2</v>
      </c>
      <c r="Q5898" s="184">
        <v>1.1874442888068255E-2</v>
      </c>
    </row>
    <row r="5899" spans="1:17" x14ac:dyDescent="0.2">
      <c r="A5899" s="187" t="str">
        <f>B5899&amp;C5899&amp;D5899&amp;E5899</f>
        <v>201125A29Q115</v>
      </c>
      <c r="B5899" s="184">
        <v>2011</v>
      </c>
      <c r="C5899" s="184" t="s">
        <v>2</v>
      </c>
      <c r="D5899" s="184" t="s">
        <v>37</v>
      </c>
      <c r="E5899" s="184">
        <v>15</v>
      </c>
      <c r="F5899" s="184">
        <v>31407</v>
      </c>
      <c r="G5899" s="184">
        <v>0.40563181267662496</v>
      </c>
      <c r="H5899" s="184">
        <v>0.63094214665520421</v>
      </c>
      <c r="I5899" s="184">
        <v>0.37501194001337279</v>
      </c>
      <c r="J5899" s="184">
        <v>0.33336517336899418</v>
      </c>
      <c r="K5899" s="184">
        <v>0.55952494666794028</v>
      </c>
      <c r="L5899" s="184">
        <v>9.5233546661572258E-2</v>
      </c>
      <c r="M5899" s="184">
        <v>454.2395992528443</v>
      </c>
      <c r="N5899" s="184">
        <v>0.2202693667016907</v>
      </c>
      <c r="O5899" s="184">
        <v>0.10717356003438724</v>
      </c>
      <c r="P5899" s="184">
        <v>0.10717356003438724</v>
      </c>
      <c r="Q5899" s="184">
        <v>0</v>
      </c>
    </row>
    <row r="5900" spans="1:17" x14ac:dyDescent="0.2">
      <c r="A5900" s="187" t="str">
        <f>B5900&amp;C5900&amp;D5900&amp;E5900</f>
        <v>201125A29Q215</v>
      </c>
      <c r="B5900" s="184">
        <v>2011</v>
      </c>
      <c r="C5900" s="184" t="s">
        <v>2</v>
      </c>
      <c r="D5900" s="184" t="s">
        <v>39</v>
      </c>
      <c r="E5900" s="184">
        <v>15</v>
      </c>
      <c r="F5900" s="184">
        <v>45433</v>
      </c>
      <c r="G5900" s="184">
        <v>0.13977226982575192</v>
      </c>
      <c r="H5900" s="184">
        <v>0.76547883696872321</v>
      </c>
      <c r="I5900" s="184">
        <v>0.65848612242202809</v>
      </c>
      <c r="J5900" s="184">
        <v>0.19749961481742345</v>
      </c>
      <c r="K5900" s="184">
        <v>0.28391257456034158</v>
      </c>
      <c r="L5900" s="184">
        <v>0.10699271454669514</v>
      </c>
      <c r="M5900" s="184">
        <v>604.56339205134202</v>
      </c>
      <c r="N5900" s="184">
        <v>0.27386315719390131</v>
      </c>
      <c r="O5900" s="184">
        <v>0.15353203577531679</v>
      </c>
      <c r="P5900" s="184">
        <v>0.15353203577531679</v>
      </c>
      <c r="Q5900" s="184">
        <v>0</v>
      </c>
    </row>
    <row r="5901" spans="1:17" x14ac:dyDescent="0.2">
      <c r="A5901" s="187" t="str">
        <f>B5901&amp;C5901&amp;D5901&amp;E5901</f>
        <v>201125A29Q315</v>
      </c>
      <c r="B5901" s="184">
        <v>2011</v>
      </c>
      <c r="C5901" s="184" t="s">
        <v>2</v>
      </c>
      <c r="D5901" s="184" t="s">
        <v>41</v>
      </c>
      <c r="E5901" s="184">
        <v>15</v>
      </c>
      <c r="F5901" s="184">
        <v>36081</v>
      </c>
      <c r="G5901" s="184">
        <v>9.6381271549640699E-2</v>
      </c>
      <c r="H5901" s="184">
        <v>0.86009256949641089</v>
      </c>
      <c r="I5901" s="184">
        <v>0.77719575399794905</v>
      </c>
      <c r="J5901" s="184">
        <v>0.11399351459216762</v>
      </c>
      <c r="K5901" s="184">
        <v>0.16582134641501067</v>
      </c>
      <c r="L5901" s="184">
        <v>0.14506249826778636</v>
      </c>
      <c r="M5901" s="184">
        <v>692.6815491049141</v>
      </c>
      <c r="N5901" s="184">
        <v>0.37302181203403456</v>
      </c>
      <c r="O5901" s="184">
        <v>0.1657936309969236</v>
      </c>
      <c r="P5901" s="184">
        <v>0.16061084781463927</v>
      </c>
      <c r="Q5901" s="184">
        <v>5.1827831822843047E-3</v>
      </c>
    </row>
    <row r="5902" spans="1:17" x14ac:dyDescent="0.2">
      <c r="A5902" s="187" t="str">
        <f>B5902&amp;C5902&amp;D5902&amp;E5902</f>
        <v>201125A29Q415</v>
      </c>
      <c r="B5902" s="184">
        <v>2011</v>
      </c>
      <c r="C5902" s="184" t="s">
        <v>2</v>
      </c>
      <c r="D5902" s="184" t="s">
        <v>43</v>
      </c>
      <c r="E5902" s="184">
        <v>15</v>
      </c>
      <c r="F5902" s="184">
        <v>30098</v>
      </c>
      <c r="G5902" s="184">
        <v>4.1933191186922528E-2</v>
      </c>
      <c r="H5902" s="184">
        <v>0.88819855139876402</v>
      </c>
      <c r="I5902" s="184">
        <v>0.85095355173101206</v>
      </c>
      <c r="J5902" s="184">
        <v>8.0769486344607622E-2</v>
      </c>
      <c r="K5902" s="184">
        <v>0.11180144860123596</v>
      </c>
      <c r="L5902" s="184">
        <v>0.16765233570336899</v>
      </c>
      <c r="M5902" s="184">
        <v>994.50632516008125</v>
      </c>
      <c r="N5902" s="184">
        <v>0.33543757060269785</v>
      </c>
      <c r="O5902" s="184">
        <v>0.16775201010033888</v>
      </c>
      <c r="P5902" s="184">
        <v>0.16153897268921524</v>
      </c>
      <c r="Q5902" s="184">
        <v>6.2130374111236623E-3</v>
      </c>
    </row>
    <row r="5903" spans="1:17" x14ac:dyDescent="0.2">
      <c r="A5903" s="187" t="str">
        <f>B5903&amp;C5903&amp;D5903&amp;E5903</f>
        <v>201125A29Q515</v>
      </c>
      <c r="B5903" s="184">
        <v>2011</v>
      </c>
      <c r="C5903" s="184" t="s">
        <v>2</v>
      </c>
      <c r="D5903" s="184" t="s">
        <v>45</v>
      </c>
      <c r="E5903" s="184">
        <v>15</v>
      </c>
      <c r="F5903" s="184">
        <v>33095</v>
      </c>
      <c r="G5903" s="184">
        <v>4.6362541616490754E-2</v>
      </c>
      <c r="H5903" s="184">
        <v>0.85311980661731379</v>
      </c>
      <c r="I5903" s="184">
        <v>0.81356700407916605</v>
      </c>
      <c r="J5903" s="184">
        <v>8.4756005438888046E-2</v>
      </c>
      <c r="K5903" s="184">
        <v>0.11865840761444327</v>
      </c>
      <c r="L5903" s="184">
        <v>0.29379060281009217</v>
      </c>
      <c r="M5903" s="184">
        <v>2102.9952460538534</v>
      </c>
      <c r="N5903" s="184">
        <v>0.39774522912361737</v>
      </c>
      <c r="O5903" s="184">
        <v>0.16476236781329767</v>
      </c>
      <c r="P5903" s="184">
        <v>0.15339735018840403</v>
      </c>
      <c r="Q5903" s="184">
        <v>1.1365017624893644E-2</v>
      </c>
    </row>
    <row r="5904" spans="1:17" x14ac:dyDescent="0.2">
      <c r="A5904" s="187" t="str">
        <f>B5904&amp;C5904&amp;D5904&amp;E5904</f>
        <v>201130EMAQ115</v>
      </c>
      <c r="B5904" s="184">
        <v>2011</v>
      </c>
      <c r="C5904" s="184" t="s">
        <v>4</v>
      </c>
      <c r="D5904" s="184" t="s">
        <v>37</v>
      </c>
      <c r="E5904" s="184">
        <v>15</v>
      </c>
      <c r="F5904" s="184">
        <v>135355</v>
      </c>
      <c r="G5904" s="184">
        <v>0.1937985419545433</v>
      </c>
      <c r="H5904" s="184">
        <v>0.62020612463521851</v>
      </c>
      <c r="I5904" s="184">
        <v>0.5000110819696354</v>
      </c>
      <c r="J5904" s="184">
        <v>0.37289350227180379</v>
      </c>
      <c r="K5904" s="184">
        <v>0.49170699272283996</v>
      </c>
      <c r="L5904" s="184">
        <v>1.9334343023900115E-2</v>
      </c>
      <c r="M5904" s="184">
        <v>459.12303668789434</v>
      </c>
      <c r="N5904" s="184">
        <v>0.29281518968638026</v>
      </c>
      <c r="O5904" s="184">
        <v>0.21685198182556981</v>
      </c>
      <c r="P5904" s="184">
        <v>0.21685198182556981</v>
      </c>
      <c r="Q5904" s="184">
        <v>0</v>
      </c>
    </row>
    <row r="5905" spans="1:17" x14ac:dyDescent="0.2">
      <c r="A5905" s="187" t="str">
        <f>B5905&amp;C5905&amp;D5905&amp;E5905</f>
        <v>201130EMAQ215</v>
      </c>
      <c r="B5905" s="184">
        <v>2011</v>
      </c>
      <c r="C5905" s="184" t="s">
        <v>4</v>
      </c>
      <c r="D5905" s="184" t="s">
        <v>39</v>
      </c>
      <c r="E5905" s="184">
        <v>15</v>
      </c>
      <c r="F5905" s="184">
        <v>212011</v>
      </c>
      <c r="G5905" s="184">
        <v>7.8141604205336015E-2</v>
      </c>
      <c r="H5905" s="184">
        <v>0.66578620920612608</v>
      </c>
      <c r="I5905" s="184">
        <v>0.61376060676097</v>
      </c>
      <c r="J5905" s="184">
        <v>0.32451146402780989</v>
      </c>
      <c r="K5905" s="184">
        <v>0.37300894764894277</v>
      </c>
      <c r="L5905" s="184">
        <v>4.0563933003476237E-2</v>
      </c>
      <c r="M5905" s="184">
        <v>617.13924410562231</v>
      </c>
      <c r="N5905" s="184">
        <v>0.30423421426246749</v>
      </c>
      <c r="O5905" s="184">
        <v>0.21075321563503779</v>
      </c>
      <c r="P5905" s="184">
        <v>0.20722509681101453</v>
      </c>
      <c r="Q5905" s="184">
        <v>3.5281188240232817E-3</v>
      </c>
    </row>
    <row r="5906" spans="1:17" x14ac:dyDescent="0.2">
      <c r="A5906" s="187" t="str">
        <f>B5906&amp;C5906&amp;D5906&amp;E5906</f>
        <v>201130EMAQ315</v>
      </c>
      <c r="B5906" s="184">
        <v>2011</v>
      </c>
      <c r="C5906" s="184" t="s">
        <v>4</v>
      </c>
      <c r="D5906" s="184" t="s">
        <v>41</v>
      </c>
      <c r="E5906" s="184">
        <v>15</v>
      </c>
      <c r="F5906" s="184">
        <v>208265</v>
      </c>
      <c r="G5906" s="184">
        <v>5.9221183127794216E-2</v>
      </c>
      <c r="H5906" s="184">
        <v>0.66695316063668886</v>
      </c>
      <c r="I5906" s="184">
        <v>0.62745540537296229</v>
      </c>
      <c r="J5906" s="184">
        <v>0.32676157779751758</v>
      </c>
      <c r="K5906" s="184">
        <v>0.36357045110796343</v>
      </c>
      <c r="L5906" s="184">
        <v>4.3084531726406264E-2</v>
      </c>
      <c r="M5906" s="184">
        <v>803.35195941137306</v>
      </c>
      <c r="N5906" s="184">
        <v>0.30847415232020625</v>
      </c>
      <c r="O5906" s="184">
        <v>0.20055221245748975</v>
      </c>
      <c r="P5906" s="184">
        <v>0.19875319277890818</v>
      </c>
      <c r="Q5906" s="184">
        <v>1.7990196785815644E-3</v>
      </c>
    </row>
    <row r="5907" spans="1:17" x14ac:dyDescent="0.2">
      <c r="A5907" s="187" t="str">
        <f>B5907&amp;C5907&amp;D5907&amp;E5907</f>
        <v>201130EMAQ415</v>
      </c>
      <c r="B5907" s="184">
        <v>2011</v>
      </c>
      <c r="C5907" s="184" t="s">
        <v>4</v>
      </c>
      <c r="D5907" s="184" t="s">
        <v>43</v>
      </c>
      <c r="E5907" s="184">
        <v>15</v>
      </c>
      <c r="F5907" s="184">
        <v>179485</v>
      </c>
      <c r="G5907" s="184">
        <v>4.4856760250485725E-2</v>
      </c>
      <c r="H5907" s="184">
        <v>0.7197760258517425</v>
      </c>
      <c r="I5907" s="184">
        <v>0.68748920522606349</v>
      </c>
      <c r="J5907" s="184">
        <v>0.27397275538345822</v>
      </c>
      <c r="K5907" s="184">
        <v>0.30209209683260441</v>
      </c>
      <c r="L5907" s="184">
        <v>5.1046048416302198E-2</v>
      </c>
      <c r="M5907" s="184">
        <v>1071.0153248942413</v>
      </c>
      <c r="N5907" s="184">
        <v>0.34097982130308202</v>
      </c>
      <c r="O5907" s="184">
        <v>0.22522281341676983</v>
      </c>
      <c r="P5907" s="184">
        <v>0.21062142355185223</v>
      </c>
      <c r="Q5907" s="184">
        <v>1.4601389864917623E-2</v>
      </c>
    </row>
    <row r="5908" spans="1:17" x14ac:dyDescent="0.2">
      <c r="A5908" s="187" t="str">
        <f>B5908&amp;C5908&amp;D5908&amp;E5908</f>
        <v>201130EMAQ515</v>
      </c>
      <c r="B5908" s="184">
        <v>2011</v>
      </c>
      <c r="C5908" s="184" t="s">
        <v>4</v>
      </c>
      <c r="D5908" s="184" t="s">
        <v>45</v>
      </c>
      <c r="E5908" s="184">
        <v>15</v>
      </c>
      <c r="F5908" s="184">
        <v>186955</v>
      </c>
      <c r="G5908" s="184">
        <v>2.6351712267790373E-2</v>
      </c>
      <c r="H5908" s="184">
        <v>0.72098633360969222</v>
      </c>
      <c r="I5908" s="184">
        <v>0.70198710919740048</v>
      </c>
      <c r="J5908" s="184">
        <v>0.27001150009360542</v>
      </c>
      <c r="K5908" s="184">
        <v>0.28801048380626354</v>
      </c>
      <c r="L5908" s="184">
        <v>5.8013960578748899E-2</v>
      </c>
      <c r="M5908" s="184">
        <v>3375.193790003048</v>
      </c>
      <c r="N5908" s="184">
        <v>0.32764322197865808</v>
      </c>
      <c r="O5908" s="184">
        <v>0.23145443533907525</v>
      </c>
      <c r="P5908" s="184">
        <v>0.17334026508594122</v>
      </c>
      <c r="Q5908" s="184">
        <v>5.8114170253134027E-2</v>
      </c>
    </row>
    <row r="5909" spans="1:17" x14ac:dyDescent="0.2">
      <c r="A5909" s="187" t="str">
        <f>B5909&amp;C5909&amp;D5909&amp;E5909</f>
        <v>201115A17Q123</v>
      </c>
      <c r="B5909" s="184">
        <v>2011</v>
      </c>
      <c r="C5909" s="184" t="s">
        <v>0</v>
      </c>
      <c r="D5909" s="184" t="s">
        <v>37</v>
      </c>
      <c r="E5909" s="184">
        <v>23</v>
      </c>
      <c r="F5909" s="184">
        <v>55718</v>
      </c>
      <c r="G5909" s="184">
        <v>0.47048498845265591</v>
      </c>
      <c r="H5909" s="184">
        <v>0.19428191966689401</v>
      </c>
      <c r="I5909" s="184">
        <v>0.10287519293585556</v>
      </c>
      <c r="J5909" s="184">
        <v>0.10849276714885674</v>
      </c>
      <c r="K5909" s="184">
        <v>0.13133996195125452</v>
      </c>
      <c r="L5909" s="184">
        <v>0.85152015506658529</v>
      </c>
      <c r="M5909" s="184">
        <v>141.71667829727843</v>
      </c>
      <c r="N5909" s="184">
        <v>2.859040166552999E-2</v>
      </c>
      <c r="O5909" s="184">
        <v>0</v>
      </c>
      <c r="P5909" s="184">
        <v>0</v>
      </c>
      <c r="Q5909" s="184">
        <v>0</v>
      </c>
    </row>
    <row r="5910" spans="1:17" x14ac:dyDescent="0.2">
      <c r="A5910" s="187" t="str">
        <f>B5910&amp;C5910&amp;D5910&amp;E5910</f>
        <v>201115A17Q223</v>
      </c>
      <c r="B5910" s="184">
        <v>2011</v>
      </c>
      <c r="C5910" s="184" t="s">
        <v>0</v>
      </c>
      <c r="D5910" s="184" t="s">
        <v>39</v>
      </c>
      <c r="E5910" s="184">
        <v>23</v>
      </c>
      <c r="F5910" s="184">
        <v>63046</v>
      </c>
      <c r="G5910" s="184">
        <v>0.16652957451581546</v>
      </c>
      <c r="H5910" s="184">
        <v>0.21211496367731497</v>
      </c>
      <c r="I5910" s="184">
        <v>0.17679154902769406</v>
      </c>
      <c r="J5910" s="184">
        <v>0.13640833676997749</v>
      </c>
      <c r="K5910" s="184">
        <v>0.14146813437807315</v>
      </c>
      <c r="L5910" s="184">
        <v>0.79286552675824007</v>
      </c>
      <c r="M5910" s="184">
        <v>280.32469047191819</v>
      </c>
      <c r="N5910" s="184">
        <v>9.5945817339720199E-2</v>
      </c>
      <c r="O5910" s="184">
        <v>4.5474732734828535E-2</v>
      </c>
      <c r="P5910" s="184">
        <v>4.5474732734828535E-2</v>
      </c>
      <c r="Q5910" s="184">
        <v>0</v>
      </c>
    </row>
    <row r="5911" spans="1:17" x14ac:dyDescent="0.2">
      <c r="A5911" s="187" t="str">
        <f>B5911&amp;C5911&amp;D5911&amp;E5911</f>
        <v>201115A17Q323</v>
      </c>
      <c r="B5911" s="184">
        <v>2011</v>
      </c>
      <c r="C5911" s="184" t="s">
        <v>0</v>
      </c>
      <c r="D5911" s="184" t="s">
        <v>41</v>
      </c>
      <c r="E5911" s="184">
        <v>23</v>
      </c>
      <c r="F5911" s="184">
        <v>38840</v>
      </c>
      <c r="G5911" s="184">
        <v>0.17233535528596186</v>
      </c>
      <c r="H5911" s="184">
        <v>0.2376930998970134</v>
      </c>
      <c r="I5911" s="184">
        <v>0.19673017507723997</v>
      </c>
      <c r="J5911" s="184">
        <v>6.5525231719876412E-2</v>
      </c>
      <c r="K5911" s="184">
        <v>6.5525231719876412E-2</v>
      </c>
      <c r="L5911" s="184">
        <v>0.88529866117404732</v>
      </c>
      <c r="M5911" s="184">
        <v>354.55398508048683</v>
      </c>
      <c r="N5911" s="184">
        <v>0.11477857878475799</v>
      </c>
      <c r="O5911" s="184">
        <v>3.2749742533470648E-2</v>
      </c>
      <c r="P5911" s="184">
        <v>3.2749742533470648E-2</v>
      </c>
      <c r="Q5911" s="184">
        <v>0</v>
      </c>
    </row>
    <row r="5912" spans="1:17" x14ac:dyDescent="0.2">
      <c r="A5912" s="187" t="str">
        <f>B5912&amp;C5912&amp;D5912&amp;E5912</f>
        <v>201115A17Q423</v>
      </c>
      <c r="B5912" s="184">
        <v>2011</v>
      </c>
      <c r="C5912" s="184" t="s">
        <v>0</v>
      </c>
      <c r="D5912" s="184" t="s">
        <v>43</v>
      </c>
      <c r="E5912" s="184">
        <v>23</v>
      </c>
      <c r="F5912" s="184">
        <v>22930</v>
      </c>
      <c r="G5912" s="184">
        <v>0</v>
      </c>
      <c r="H5912" s="184">
        <v>0.16672481465329264</v>
      </c>
      <c r="I5912" s="184">
        <v>0.16672481465329264</v>
      </c>
      <c r="J5912" s="184">
        <v>4.1735717400785001E-2</v>
      </c>
      <c r="K5912" s="184">
        <v>4.1735717400785001E-2</v>
      </c>
      <c r="L5912" s="184">
        <v>0.90261665939816838</v>
      </c>
      <c r="M5912" s="184">
        <v>340.96521056761708</v>
      </c>
      <c r="N5912" s="184">
        <v>6.9559529001308323E-2</v>
      </c>
      <c r="O5912" s="184">
        <v>2.7823811600523333E-2</v>
      </c>
      <c r="P5912" s="184">
        <v>2.7823811600523333E-2</v>
      </c>
      <c r="Q5912" s="184">
        <v>0</v>
      </c>
    </row>
    <row r="5913" spans="1:17" x14ac:dyDescent="0.2">
      <c r="A5913" s="187" t="str">
        <f>B5913&amp;C5913&amp;D5913&amp;E5913</f>
        <v>201115A17Q523</v>
      </c>
      <c r="B5913" s="184">
        <v>2011</v>
      </c>
      <c r="C5913" s="184" t="s">
        <v>0</v>
      </c>
      <c r="D5913" s="184" t="s">
        <v>45</v>
      </c>
      <c r="E5913" s="184">
        <v>23</v>
      </c>
      <c r="F5913" s="184">
        <v>15602</v>
      </c>
      <c r="G5913" s="184">
        <v>0.19962335216572505</v>
      </c>
      <c r="H5913" s="184">
        <v>0.10210229457761826</v>
      </c>
      <c r="I5913" s="184">
        <v>8.1720292270221762E-2</v>
      </c>
      <c r="J5913" s="184">
        <v>6.1274195615946672E-2</v>
      </c>
      <c r="K5913" s="184">
        <v>6.1274195615946672E-2</v>
      </c>
      <c r="L5913" s="184">
        <v>0.91827970772977818</v>
      </c>
      <c r="M5913" s="184">
        <v>362.66666666666669</v>
      </c>
      <c r="N5913" s="184">
        <v>8.1720292270221762E-2</v>
      </c>
      <c r="O5913" s="184">
        <v>2.0382002307396486E-2</v>
      </c>
      <c r="P5913" s="184">
        <v>2.0382002307396486E-2</v>
      </c>
      <c r="Q5913" s="184">
        <v>0</v>
      </c>
    </row>
    <row r="5914" spans="1:17" x14ac:dyDescent="0.2">
      <c r="A5914" s="187" t="str">
        <f>B5914&amp;C5914&amp;D5914&amp;E5914</f>
        <v>201115A29Q123</v>
      </c>
      <c r="B5914" s="184">
        <v>2011</v>
      </c>
      <c r="C5914" s="184" t="s">
        <v>3</v>
      </c>
      <c r="D5914" s="184" t="s">
        <v>37</v>
      </c>
      <c r="E5914" s="184">
        <v>23</v>
      </c>
      <c r="F5914" s="184">
        <v>209183</v>
      </c>
      <c r="G5914" s="184">
        <v>0.30032373560877301</v>
      </c>
      <c r="H5914" s="184">
        <v>0.44595402112026311</v>
      </c>
      <c r="I5914" s="184">
        <v>0.31202344358767203</v>
      </c>
      <c r="J5914" s="184">
        <v>0.29375714087664867</v>
      </c>
      <c r="K5914" s="184">
        <v>0.39724547405859939</v>
      </c>
      <c r="L5914" s="184">
        <v>0.3379146488959428</v>
      </c>
      <c r="M5914" s="184">
        <v>389.63836371993261</v>
      </c>
      <c r="N5914" s="184">
        <v>0.11432319595526276</v>
      </c>
      <c r="O5914" s="184">
        <v>3.2006473111689901E-2</v>
      </c>
      <c r="P5914" s="184">
        <v>3.2006473111689901E-2</v>
      </c>
      <c r="Q5914" s="184">
        <v>0</v>
      </c>
    </row>
    <row r="5915" spans="1:17" x14ac:dyDescent="0.2">
      <c r="A5915" s="187" t="str">
        <f>B5915&amp;C5915&amp;D5915&amp;E5915</f>
        <v>201115A29Q223</v>
      </c>
      <c r="B5915" s="184">
        <v>2011</v>
      </c>
      <c r="C5915" s="184" t="s">
        <v>3</v>
      </c>
      <c r="D5915" s="184" t="s">
        <v>39</v>
      </c>
      <c r="E5915" s="184">
        <v>23</v>
      </c>
      <c r="F5915" s="184">
        <v>268745</v>
      </c>
      <c r="G5915" s="184">
        <v>0.14453890212125547</v>
      </c>
      <c r="H5915" s="184">
        <v>0.59834043424063699</v>
      </c>
      <c r="I5915" s="184">
        <v>0.51185696478074005</v>
      </c>
      <c r="J5915" s="184">
        <v>0.19905858713650487</v>
      </c>
      <c r="K5915" s="184">
        <v>0.26541144951533985</v>
      </c>
      <c r="L5915" s="184">
        <v>0.29027144691064022</v>
      </c>
      <c r="M5915" s="184">
        <v>504.96719952892943</v>
      </c>
      <c r="N5915" s="184">
        <v>0.2218115979823117</v>
      </c>
      <c r="O5915" s="184">
        <v>7.5920365389343811E-2</v>
      </c>
      <c r="P5915" s="184">
        <v>7.5920365389343811E-2</v>
      </c>
      <c r="Q5915" s="184">
        <v>0</v>
      </c>
    </row>
    <row r="5916" spans="1:17" x14ac:dyDescent="0.2">
      <c r="A5916" s="187" t="str">
        <f>B5916&amp;C5916&amp;D5916&amp;E5916</f>
        <v>201115A29Q323</v>
      </c>
      <c r="B5916" s="184">
        <v>2011</v>
      </c>
      <c r="C5916" s="184" t="s">
        <v>3</v>
      </c>
      <c r="D5916" s="184" t="s">
        <v>41</v>
      </c>
      <c r="E5916" s="184">
        <v>23</v>
      </c>
      <c r="F5916" s="184">
        <v>221942</v>
      </c>
      <c r="G5916" s="184">
        <v>7.4817946910970171E-2</v>
      </c>
      <c r="H5916" s="184">
        <v>0.72886610015229203</v>
      </c>
      <c r="I5916" s="184">
        <v>0.67433383496589194</v>
      </c>
      <c r="J5916" s="184">
        <v>0.10040911589514377</v>
      </c>
      <c r="K5916" s="184">
        <v>0.13916698957385262</v>
      </c>
      <c r="L5916" s="184">
        <v>0.31128853484243629</v>
      </c>
      <c r="M5916" s="184">
        <v>603.21699418025833</v>
      </c>
      <c r="N5916" s="184">
        <v>0.26432606576905027</v>
      </c>
      <c r="O5916" s="184">
        <v>6.0349962097967731E-2</v>
      </c>
      <c r="P5916" s="184">
        <v>5.8915099447713247E-2</v>
      </c>
      <c r="Q5916" s="184">
        <v>1.4348626502544851E-3</v>
      </c>
    </row>
    <row r="5917" spans="1:17" x14ac:dyDescent="0.2">
      <c r="A5917" s="187" t="str">
        <f>B5917&amp;C5917&amp;D5917&amp;E5917</f>
        <v>201115A29Q423</v>
      </c>
      <c r="B5917" s="184">
        <v>2011</v>
      </c>
      <c r="C5917" s="184" t="s">
        <v>3</v>
      </c>
      <c r="D5917" s="184" t="s">
        <v>43</v>
      </c>
      <c r="E5917" s="184">
        <v>23</v>
      </c>
      <c r="F5917" s="184">
        <v>163983</v>
      </c>
      <c r="G5917" s="184">
        <v>4.1465280151019544E-2</v>
      </c>
      <c r="H5917" s="184">
        <v>0.74945573626534456</v>
      </c>
      <c r="I5917" s="184">
        <v>0.71837934420031346</v>
      </c>
      <c r="J5917" s="184">
        <v>8.7435892744979662E-2</v>
      </c>
      <c r="K5917" s="184">
        <v>0.10298018697060062</v>
      </c>
      <c r="L5917" s="184">
        <v>0.31066025136751979</v>
      </c>
      <c r="M5917" s="184">
        <v>775.58111916605833</v>
      </c>
      <c r="N5917" s="184">
        <v>0.27186964502417932</v>
      </c>
      <c r="O5917" s="184">
        <v>8.1551136398285193E-2</v>
      </c>
      <c r="P5917" s="184">
        <v>7.5727361982644542E-2</v>
      </c>
      <c r="Q5917" s="184">
        <v>5.8237744156406455E-3</v>
      </c>
    </row>
    <row r="5918" spans="1:17" x14ac:dyDescent="0.2">
      <c r="A5918" s="187" t="str">
        <f>B5918&amp;C5918&amp;D5918&amp;E5918</f>
        <v>201115A29Q523</v>
      </c>
      <c r="B5918" s="184">
        <v>2011</v>
      </c>
      <c r="C5918" s="184" t="s">
        <v>3</v>
      </c>
      <c r="D5918" s="184" t="s">
        <v>45</v>
      </c>
      <c r="E5918" s="184">
        <v>23</v>
      </c>
      <c r="F5918" s="184">
        <v>127061</v>
      </c>
      <c r="G5918" s="184">
        <v>5.746531746700196E-2</v>
      </c>
      <c r="H5918" s="184">
        <v>0.65410314730719887</v>
      </c>
      <c r="I5918" s="184">
        <v>0.61651490229102557</v>
      </c>
      <c r="J5918" s="184">
        <v>7.7718576116983185E-2</v>
      </c>
      <c r="K5918" s="184">
        <v>9.5261331171641969E-2</v>
      </c>
      <c r="L5918" s="184">
        <v>0.54635962254350268</v>
      </c>
      <c r="M5918" s="184">
        <v>1365.6018382587604</v>
      </c>
      <c r="N5918" s="184">
        <v>0.26815466586914949</v>
      </c>
      <c r="O5918" s="184">
        <v>5.5131000070832117E-2</v>
      </c>
      <c r="P5918" s="184">
        <v>4.5112190207852919E-2</v>
      </c>
      <c r="Q5918" s="184">
        <v>1.0018809862979199E-2</v>
      </c>
    </row>
    <row r="5919" spans="1:17" x14ac:dyDescent="0.2">
      <c r="A5919" s="187" t="str">
        <f>B5919&amp;C5919&amp;D5919&amp;E5919</f>
        <v>201118A24Q123</v>
      </c>
      <c r="B5919" s="184">
        <v>2011</v>
      </c>
      <c r="C5919" s="184" t="s">
        <v>1</v>
      </c>
      <c r="D5919" s="184" t="s">
        <v>37</v>
      </c>
      <c r="E5919" s="184">
        <v>23</v>
      </c>
      <c r="F5919" s="184">
        <v>91065</v>
      </c>
      <c r="G5919" s="184">
        <v>0.35615790039797784</v>
      </c>
      <c r="H5919" s="184">
        <v>0.51045956185142483</v>
      </c>
      <c r="I5919" s="184">
        <v>0.32865535606434965</v>
      </c>
      <c r="J5919" s="184">
        <v>0.31823422829846815</v>
      </c>
      <c r="K5919" s="184">
        <v>0.47904244221160708</v>
      </c>
      <c r="L5919" s="184">
        <v>0.24124526437160271</v>
      </c>
      <c r="M5919" s="184">
        <v>374.9961241605132</v>
      </c>
      <c r="N5919" s="184">
        <v>0.11183220776368528</v>
      </c>
      <c r="O5919" s="184">
        <v>2.7947070773623236E-2</v>
      </c>
      <c r="P5919" s="184">
        <v>2.7947070773623236E-2</v>
      </c>
      <c r="Q5919" s="184">
        <v>0</v>
      </c>
    </row>
    <row r="5920" spans="1:17" x14ac:dyDescent="0.2">
      <c r="A5920" s="187" t="str">
        <f>B5920&amp;C5920&amp;D5920&amp;E5920</f>
        <v>201118A24Q223</v>
      </c>
      <c r="B5920" s="184">
        <v>2011</v>
      </c>
      <c r="C5920" s="184" t="s">
        <v>1</v>
      </c>
      <c r="D5920" s="184" t="s">
        <v>39</v>
      </c>
      <c r="E5920" s="184">
        <v>23</v>
      </c>
      <c r="F5920" s="184">
        <v>125456</v>
      </c>
      <c r="G5920" s="184">
        <v>0.16976671418141362</v>
      </c>
      <c r="H5920" s="184">
        <v>0.68780289503889813</v>
      </c>
      <c r="I5920" s="184">
        <v>0.57103685754368061</v>
      </c>
      <c r="J5920" s="184">
        <v>0.21319825277388088</v>
      </c>
      <c r="K5920" s="184">
        <v>0.30966235174084938</v>
      </c>
      <c r="L5920" s="184">
        <v>0.20305923989287081</v>
      </c>
      <c r="M5920" s="184">
        <v>503.89794807370185</v>
      </c>
      <c r="N5920" s="184">
        <v>0.2543772025859658</v>
      </c>
      <c r="O5920" s="184">
        <v>7.8873554584175748E-2</v>
      </c>
      <c r="P5920" s="184">
        <v>7.8873554584175748E-2</v>
      </c>
      <c r="Q5920" s="184">
        <v>0</v>
      </c>
    </row>
    <row r="5921" spans="1:17" x14ac:dyDescent="0.2">
      <c r="A5921" s="187" t="str">
        <f>B5921&amp;C5921&amp;D5921&amp;E5921</f>
        <v>201118A24Q323</v>
      </c>
      <c r="B5921" s="184">
        <v>2011</v>
      </c>
      <c r="C5921" s="184" t="s">
        <v>1</v>
      </c>
      <c r="D5921" s="184" t="s">
        <v>41</v>
      </c>
      <c r="E5921" s="184">
        <v>23</v>
      </c>
      <c r="F5921" s="184">
        <v>111771</v>
      </c>
      <c r="G5921" s="184">
        <v>8.9311350381336918E-2</v>
      </c>
      <c r="H5921" s="184">
        <v>0.7977024451780873</v>
      </c>
      <c r="I5921" s="184">
        <v>0.72645856259673802</v>
      </c>
      <c r="J5921" s="184">
        <v>0.11681026384303621</v>
      </c>
      <c r="K5921" s="184">
        <v>0.17096563509318161</v>
      </c>
      <c r="L5921" s="184">
        <v>0.2591906666308792</v>
      </c>
      <c r="M5921" s="184">
        <v>581.19870192248482</v>
      </c>
      <c r="N5921" s="184">
        <v>0.26275649825486974</v>
      </c>
      <c r="O5921" s="184">
        <v>4.5705364593146884E-2</v>
      </c>
      <c r="P5921" s="184">
        <v>4.5705364593146884E-2</v>
      </c>
      <c r="Q5921" s="184">
        <v>0</v>
      </c>
    </row>
    <row r="5922" spans="1:17" x14ac:dyDescent="0.2">
      <c r="A5922" s="187" t="str">
        <f>B5922&amp;C5922&amp;D5922&amp;E5922</f>
        <v>201118A24Q423</v>
      </c>
      <c r="B5922" s="184">
        <v>2011</v>
      </c>
      <c r="C5922" s="184" t="s">
        <v>1</v>
      </c>
      <c r="D5922" s="184" t="s">
        <v>43</v>
      </c>
      <c r="E5922" s="184">
        <v>23</v>
      </c>
      <c r="F5922" s="184">
        <v>79594</v>
      </c>
      <c r="G5922" s="184">
        <v>5.4219663912357254E-2</v>
      </c>
      <c r="H5922" s="184">
        <v>0.8119456240420132</v>
      </c>
      <c r="I5922" s="184">
        <v>0.76792220519134613</v>
      </c>
      <c r="J5922" s="184">
        <v>9.6049953514083977E-2</v>
      </c>
      <c r="K5922" s="184">
        <v>0.116064024926502</v>
      </c>
      <c r="L5922" s="184">
        <v>0.29199437143503282</v>
      </c>
      <c r="M5922" s="184">
        <v>719.70328196066885</v>
      </c>
      <c r="N5922" s="184">
        <v>0.29998492348669498</v>
      </c>
      <c r="O5922" s="184">
        <v>5.9979395431816469E-2</v>
      </c>
      <c r="P5922" s="184">
        <v>5.5984119405985376E-2</v>
      </c>
      <c r="Q5922" s="184">
        <v>3.9952760258310932E-3</v>
      </c>
    </row>
    <row r="5923" spans="1:17" x14ac:dyDescent="0.2">
      <c r="A5923" s="187" t="str">
        <f>B5923&amp;C5923&amp;D5923&amp;E5923</f>
        <v>201118A24Q523</v>
      </c>
      <c r="B5923" s="184">
        <v>2011</v>
      </c>
      <c r="C5923" s="184" t="s">
        <v>1</v>
      </c>
      <c r="D5923" s="184" t="s">
        <v>45</v>
      </c>
      <c r="E5923" s="184">
        <v>23</v>
      </c>
      <c r="F5923" s="184">
        <v>56372</v>
      </c>
      <c r="G5923" s="184">
        <v>7.1444593988335581E-2</v>
      </c>
      <c r="H5923" s="184">
        <v>0.63265450933087353</v>
      </c>
      <c r="I5923" s="184">
        <v>0.58745476477683956</v>
      </c>
      <c r="J5923" s="184">
        <v>8.4811608600014188E-2</v>
      </c>
      <c r="K5923" s="184">
        <v>9.6111544738522667E-2</v>
      </c>
      <c r="L5923" s="184">
        <v>0.68361952742496279</v>
      </c>
      <c r="M5923" s="184">
        <v>943.22387969561544</v>
      </c>
      <c r="N5923" s="184">
        <v>0.27680408713545734</v>
      </c>
      <c r="O5923" s="184">
        <v>3.3864329809125099E-2</v>
      </c>
      <c r="P5923" s="184">
        <v>2.8223231391470944E-2</v>
      </c>
      <c r="Q5923" s="184">
        <v>5.641098417654155E-3</v>
      </c>
    </row>
    <row r="5924" spans="1:17" x14ac:dyDescent="0.2">
      <c r="A5924" s="187" t="str">
        <f>B5924&amp;C5924&amp;D5924&amp;E5924</f>
        <v>201125A29Q123</v>
      </c>
      <c r="B5924" s="184">
        <v>2011</v>
      </c>
      <c r="C5924" s="184" t="s">
        <v>2</v>
      </c>
      <c r="D5924" s="184" t="s">
        <v>37</v>
      </c>
      <c r="E5924" s="184">
        <v>23</v>
      </c>
      <c r="F5924" s="184">
        <v>62400</v>
      </c>
      <c r="G5924" s="184">
        <v>0.17697909717589505</v>
      </c>
      <c r="H5924" s="184">
        <v>0.57653846153846156</v>
      </c>
      <c r="I5924" s="184">
        <v>0.47450320512820515</v>
      </c>
      <c r="J5924" s="184">
        <v>0.42346153846153844</v>
      </c>
      <c r="K5924" s="184">
        <v>0.51530448717948718</v>
      </c>
      <c r="L5924" s="184">
        <v>2.0384615384615383E-2</v>
      </c>
      <c r="M5924" s="184">
        <v>452.43395589178965</v>
      </c>
      <c r="N5924" s="184">
        <v>0.19492276219777388</v>
      </c>
      <c r="O5924" s="184">
        <v>6.6687070118071554E-2</v>
      </c>
      <c r="P5924" s="184">
        <v>6.6687070118071554E-2</v>
      </c>
      <c r="Q5924" s="184">
        <v>0</v>
      </c>
    </row>
    <row r="5925" spans="1:17" x14ac:dyDescent="0.2">
      <c r="A5925" s="187" t="str">
        <f>B5925&amp;C5925&amp;D5925&amp;E5925</f>
        <v>201125A29Q223</v>
      </c>
      <c r="B5925" s="184">
        <v>2011</v>
      </c>
      <c r="C5925" s="184" t="s">
        <v>2</v>
      </c>
      <c r="D5925" s="184" t="s">
        <v>39</v>
      </c>
      <c r="E5925" s="184">
        <v>23</v>
      </c>
      <c r="F5925" s="184">
        <v>80243</v>
      </c>
      <c r="G5925" s="184">
        <v>0.10412339096157935</v>
      </c>
      <c r="H5925" s="184">
        <v>0.76192315840634073</v>
      </c>
      <c r="I5925" s="184">
        <v>0.68258913550091593</v>
      </c>
      <c r="J5925" s="184">
        <v>0.22617549194322245</v>
      </c>
      <c r="K5925" s="184">
        <v>0.29360816519821042</v>
      </c>
      <c r="L5925" s="184">
        <v>3.1741086449908404E-2</v>
      </c>
      <c r="M5925" s="184">
        <v>552.07921786281565</v>
      </c>
      <c r="N5925" s="184">
        <v>0.26991762521341428</v>
      </c>
      <c r="O5925" s="184">
        <v>9.5235721495956036E-2</v>
      </c>
      <c r="P5925" s="184">
        <v>9.5235721495956036E-2</v>
      </c>
      <c r="Q5925" s="184">
        <v>0</v>
      </c>
    </row>
    <row r="5926" spans="1:17" x14ac:dyDescent="0.2">
      <c r="A5926" s="187" t="str">
        <f>B5926&amp;C5926&amp;D5926&amp;E5926</f>
        <v>201125A29Q323</v>
      </c>
      <c r="B5926" s="184">
        <v>2011</v>
      </c>
      <c r="C5926" s="184" t="s">
        <v>2</v>
      </c>
      <c r="D5926" s="184" t="s">
        <v>41</v>
      </c>
      <c r="E5926" s="184">
        <v>23</v>
      </c>
      <c r="F5926" s="184">
        <v>71331</v>
      </c>
      <c r="G5926" s="184">
        <v>4.0221541957269541E-2</v>
      </c>
      <c r="H5926" s="184">
        <v>0.88844962218390322</v>
      </c>
      <c r="I5926" s="184">
        <v>0.85271480842831304</v>
      </c>
      <c r="J5926" s="184">
        <v>9.3703999663540399E-2</v>
      </c>
      <c r="K5926" s="184">
        <v>0.12943881341913052</v>
      </c>
      <c r="L5926" s="184">
        <v>8.0371787862219796E-2</v>
      </c>
      <c r="M5926" s="184">
        <v>663.84754623921083</v>
      </c>
      <c r="N5926" s="184">
        <v>0.34820765165215684</v>
      </c>
      <c r="O5926" s="184">
        <v>9.8260223465253538E-2</v>
      </c>
      <c r="P5926" s="184">
        <v>9.3802133714654221E-2</v>
      </c>
      <c r="Q5926" s="184">
        <v>4.458089750599319E-3</v>
      </c>
    </row>
    <row r="5927" spans="1:17" x14ac:dyDescent="0.2">
      <c r="A5927" s="187" t="str">
        <f>B5927&amp;C5927&amp;D5927&amp;E5927</f>
        <v>201125A29Q423</v>
      </c>
      <c r="B5927" s="184">
        <v>2011</v>
      </c>
      <c r="C5927" s="184" t="s">
        <v>2</v>
      </c>
      <c r="D5927" s="184" t="s">
        <v>43</v>
      </c>
      <c r="E5927" s="184">
        <v>23</v>
      </c>
      <c r="F5927" s="184">
        <v>61459</v>
      </c>
      <c r="G5927" s="184">
        <v>2.9238369850685963E-2</v>
      </c>
      <c r="H5927" s="184">
        <v>0.88594022030947461</v>
      </c>
      <c r="I5927" s="184">
        <v>0.86003677248246801</v>
      </c>
      <c r="J5927" s="184">
        <v>9.3330513024943454E-2</v>
      </c>
      <c r="K5927" s="184">
        <v>0.10888559852910071</v>
      </c>
      <c r="L5927" s="184">
        <v>0.11397842464081745</v>
      </c>
      <c r="M5927" s="184">
        <v>871.63087197532968</v>
      </c>
      <c r="N5927" s="184">
        <v>0.31093899998372898</v>
      </c>
      <c r="O5927" s="184">
        <v>0.12953351014497469</v>
      </c>
      <c r="P5927" s="184">
        <v>0.11916887681218373</v>
      </c>
      <c r="Q5927" s="184">
        <v>1.0364633332790966E-2</v>
      </c>
    </row>
    <row r="5928" spans="1:17" x14ac:dyDescent="0.2">
      <c r="A5928" s="187" t="str">
        <f>B5928&amp;C5928&amp;D5928&amp;E5928</f>
        <v>201125A29Q523</v>
      </c>
      <c r="B5928" s="184">
        <v>2011</v>
      </c>
      <c r="C5928" s="184" t="s">
        <v>2</v>
      </c>
      <c r="D5928" s="184" t="s">
        <v>45</v>
      </c>
      <c r="E5928" s="184">
        <v>23</v>
      </c>
      <c r="F5928" s="184">
        <v>55087</v>
      </c>
      <c r="G5928" s="184">
        <v>4.1653945130195838E-2</v>
      </c>
      <c r="H5928" s="184">
        <v>0.83239239748034921</v>
      </c>
      <c r="I5928" s="184">
        <v>0.79771997022891061</v>
      </c>
      <c r="J5928" s="184">
        <v>7.5117541343692709E-2</v>
      </c>
      <c r="K5928" s="184">
        <v>0.1040172817543159</v>
      </c>
      <c r="L5928" s="184">
        <v>0.30056093089113584</v>
      </c>
      <c r="M5928" s="184">
        <v>1713.0033224103404</v>
      </c>
      <c r="N5928" s="184">
        <v>0.31210630457276672</v>
      </c>
      <c r="O5928" s="184">
        <v>8.6735527438415602E-2</v>
      </c>
      <c r="P5928" s="184">
        <v>6.9399313812696276E-2</v>
      </c>
      <c r="Q5928" s="184">
        <v>1.7336213625719316E-2</v>
      </c>
    </row>
    <row r="5929" spans="1:17" x14ac:dyDescent="0.2">
      <c r="A5929" s="187" t="str">
        <f>B5929&amp;C5929&amp;D5929&amp;E5929</f>
        <v>201130EMAQ123</v>
      </c>
      <c r="B5929" s="184">
        <v>2011</v>
      </c>
      <c r="C5929" s="184" t="s">
        <v>4</v>
      </c>
      <c r="D5929" s="184" t="s">
        <v>37</v>
      </c>
      <c r="E5929" s="184">
        <v>23</v>
      </c>
      <c r="F5929" s="184">
        <v>302197</v>
      </c>
      <c r="G5929" s="184">
        <v>0.10232921890535199</v>
      </c>
      <c r="H5929" s="184">
        <v>0.54582937620161687</v>
      </c>
      <c r="I5929" s="184">
        <v>0.48997508247930988</v>
      </c>
      <c r="J5929" s="184">
        <v>0.44574234687968445</v>
      </c>
      <c r="K5929" s="184">
        <v>0.49843645039494106</v>
      </c>
      <c r="L5929" s="184">
        <v>1.8971068541381947E-2</v>
      </c>
      <c r="M5929" s="184">
        <v>409.42035807630225</v>
      </c>
      <c r="N5929" s="184">
        <v>0.24365115799418507</v>
      </c>
      <c r="O5929" s="184">
        <v>0.15784116085507274</v>
      </c>
      <c r="P5929" s="184">
        <v>0.15466424489198485</v>
      </c>
      <c r="Q5929" s="184">
        <v>3.1769159630878957E-3</v>
      </c>
    </row>
    <row r="5930" spans="1:17" x14ac:dyDescent="0.2">
      <c r="A5930" s="187" t="str">
        <f>B5930&amp;C5930&amp;D5930&amp;E5930</f>
        <v>201130EMAQ223</v>
      </c>
      <c r="B5930" s="184">
        <v>2011</v>
      </c>
      <c r="C5930" s="184" t="s">
        <v>4</v>
      </c>
      <c r="D5930" s="184" t="s">
        <v>39</v>
      </c>
      <c r="E5930" s="184">
        <v>23</v>
      </c>
      <c r="F5930" s="184">
        <v>420671</v>
      </c>
      <c r="G5930" s="184">
        <v>4.3010914056960198E-2</v>
      </c>
      <c r="H5930" s="184">
        <v>0.63359965388629114</v>
      </c>
      <c r="I5930" s="184">
        <v>0.60634795362646821</v>
      </c>
      <c r="J5930" s="184">
        <v>0.36261829315545879</v>
      </c>
      <c r="K5930" s="184">
        <v>0.38684387561776307</v>
      </c>
      <c r="L5930" s="184">
        <v>1.5888901302918434E-2</v>
      </c>
      <c r="M5930" s="184">
        <v>544.67500284232358</v>
      </c>
      <c r="N5930" s="184">
        <v>0.305227969613589</v>
      </c>
      <c r="O5930" s="184">
        <v>0.18071855373654619</v>
      </c>
      <c r="P5930" s="184">
        <v>0.17844148040763189</v>
      </c>
      <c r="Q5930" s="184">
        <v>2.2770733289143009E-3</v>
      </c>
    </row>
    <row r="5931" spans="1:17" x14ac:dyDescent="0.2">
      <c r="A5931" s="187" t="str">
        <f>B5931&amp;C5931&amp;D5931&amp;E5931</f>
        <v>201130EMAQ323</v>
      </c>
      <c r="B5931" s="184">
        <v>2011</v>
      </c>
      <c r="C5931" s="184" t="s">
        <v>4</v>
      </c>
      <c r="D5931" s="184" t="s">
        <v>41</v>
      </c>
      <c r="E5931" s="184">
        <v>23</v>
      </c>
      <c r="F5931" s="184">
        <v>406934</v>
      </c>
      <c r="G5931" s="184">
        <v>2.0457062089243132E-2</v>
      </c>
      <c r="H5931" s="184">
        <v>0.65023566475153216</v>
      </c>
      <c r="I5931" s="184">
        <v>0.63693375338506986</v>
      </c>
      <c r="J5931" s="184">
        <v>0.3435053350174721</v>
      </c>
      <c r="K5931" s="184">
        <v>0.35680724638393452</v>
      </c>
      <c r="L5931" s="184">
        <v>1.7216551086908442E-2</v>
      </c>
      <c r="M5931" s="184">
        <v>683.14153323816504</v>
      </c>
      <c r="N5931" s="184">
        <v>0.32966523689789479</v>
      </c>
      <c r="O5931" s="184">
        <v>0.21978997189764829</v>
      </c>
      <c r="P5931" s="184">
        <v>0.20879800818419367</v>
      </c>
      <c r="Q5931" s="184">
        <v>1.0991963713454617E-2</v>
      </c>
    </row>
    <row r="5932" spans="1:17" x14ac:dyDescent="0.2">
      <c r="A5932" s="187" t="str">
        <f>B5932&amp;C5932&amp;D5932&amp;E5932</f>
        <v>201130EMAQ423</v>
      </c>
      <c r="B5932" s="184">
        <v>2011</v>
      </c>
      <c r="C5932" s="184" t="s">
        <v>4</v>
      </c>
      <c r="D5932" s="184" t="s">
        <v>43</v>
      </c>
      <c r="E5932" s="184">
        <v>23</v>
      </c>
      <c r="F5932" s="184">
        <v>312988</v>
      </c>
      <c r="G5932" s="184">
        <v>1.2983952469216929E-2</v>
      </c>
      <c r="H5932" s="184">
        <v>0.70500146970490885</v>
      </c>
      <c r="I5932" s="184">
        <v>0.69584776413153215</v>
      </c>
      <c r="J5932" s="184">
        <v>0.2919441000932943</v>
      </c>
      <c r="K5932" s="184">
        <v>0.30008179227318621</v>
      </c>
      <c r="L5932" s="184">
        <v>3.8659629123161274E-2</v>
      </c>
      <c r="M5932" s="184">
        <v>1025.0180080076402</v>
      </c>
      <c r="N5932" s="184">
        <v>0.33438236348734762</v>
      </c>
      <c r="O5932" s="184">
        <v>0.22224605573199469</v>
      </c>
      <c r="P5932" s="184">
        <v>0.19981943448417169</v>
      </c>
      <c r="Q5932" s="184">
        <v>2.2426621247822968E-2</v>
      </c>
    </row>
    <row r="5933" spans="1:17" x14ac:dyDescent="0.2">
      <c r="A5933" s="187" t="str">
        <f>B5933&amp;C5933&amp;D5933&amp;E5933</f>
        <v>201130EMAQ523</v>
      </c>
      <c r="B5933" s="184">
        <v>2011</v>
      </c>
      <c r="C5933" s="184" t="s">
        <v>4</v>
      </c>
      <c r="D5933" s="184" t="s">
        <v>45</v>
      </c>
      <c r="E5933" s="184">
        <v>23</v>
      </c>
      <c r="F5933" s="184">
        <v>346137</v>
      </c>
      <c r="G5933" s="184">
        <v>1.4125273112800625E-2</v>
      </c>
      <c r="H5933" s="184">
        <v>0.71666998905057822</v>
      </c>
      <c r="I5933" s="184">
        <v>0.70654682972349103</v>
      </c>
      <c r="J5933" s="184">
        <v>0.28240841054264643</v>
      </c>
      <c r="K5933" s="184">
        <v>0.29161285849244661</v>
      </c>
      <c r="L5933" s="184">
        <v>5.5180463226988156E-2</v>
      </c>
      <c r="M5933" s="184">
        <v>3100.8092958022912</v>
      </c>
      <c r="N5933" s="184">
        <v>0.31461242224899388</v>
      </c>
      <c r="O5933" s="184">
        <v>0.23089990379531805</v>
      </c>
      <c r="P5933" s="184">
        <v>0.17018983812767777</v>
      </c>
      <c r="Q5933" s="184">
        <v>6.071006566764027E-2</v>
      </c>
    </row>
    <row r="5934" spans="1:17" x14ac:dyDescent="0.2">
      <c r="A5934" s="187" t="str">
        <f>B5934&amp;C5934&amp;D5934&amp;E5934</f>
        <v>201115A17Q126</v>
      </c>
      <c r="B5934" s="184">
        <v>2011</v>
      </c>
      <c r="C5934" s="184" t="s">
        <v>0</v>
      </c>
      <c r="D5934" s="184" t="s">
        <v>37</v>
      </c>
      <c r="E5934" s="184">
        <v>26</v>
      </c>
      <c r="F5934" s="184">
        <v>58441</v>
      </c>
      <c r="G5934" s="184">
        <v>0.71433578689099198</v>
      </c>
      <c r="H5934" s="184">
        <v>9.7636932975137314E-2</v>
      </c>
      <c r="I5934" s="184">
        <v>2.7891377628719564E-2</v>
      </c>
      <c r="J5934" s="184">
        <v>0.14881675536010677</v>
      </c>
      <c r="K5934" s="184">
        <v>0.16739959959617393</v>
      </c>
      <c r="L5934" s="184">
        <v>0.80934617819681387</v>
      </c>
      <c r="M5934" s="184">
        <v>431.55582822085887</v>
      </c>
      <c r="N5934" s="184">
        <v>1.3928577539740935E-2</v>
      </c>
      <c r="O5934" s="184">
        <v>9.2743108434147261E-3</v>
      </c>
      <c r="P5934" s="184">
        <v>9.2743108434147261E-3</v>
      </c>
      <c r="Q5934" s="184">
        <v>0</v>
      </c>
    </row>
    <row r="5935" spans="1:17" x14ac:dyDescent="0.2">
      <c r="A5935" s="187" t="str">
        <f>B5935&amp;C5935&amp;D5935&amp;E5935</f>
        <v>201115A17Q226</v>
      </c>
      <c r="B5935" s="184">
        <v>2011</v>
      </c>
      <c r="C5935" s="184" t="s">
        <v>0</v>
      </c>
      <c r="D5935" s="184" t="s">
        <v>39</v>
      </c>
      <c r="E5935" s="184">
        <v>26</v>
      </c>
      <c r="F5935" s="184">
        <v>49746</v>
      </c>
      <c r="G5935" s="184">
        <v>0.46682202870109163</v>
      </c>
      <c r="H5935" s="184">
        <v>0.16389257427732884</v>
      </c>
      <c r="I5935" s="184">
        <v>8.7383910264141842E-2</v>
      </c>
      <c r="J5935" s="184">
        <v>0.14754955172275158</v>
      </c>
      <c r="K5935" s="184">
        <v>0.16393277851485547</v>
      </c>
      <c r="L5935" s="184">
        <v>0.81419611627065491</v>
      </c>
      <c r="M5935" s="184">
        <v>309.0561306648263</v>
      </c>
      <c r="N5935" s="184">
        <v>6.5532907168415547E-2</v>
      </c>
      <c r="O5935" s="184">
        <v>1.0915450488481486E-2</v>
      </c>
      <c r="P5935" s="184">
        <v>1.0915450488481486E-2</v>
      </c>
      <c r="Q5935" s="184">
        <v>0</v>
      </c>
    </row>
    <row r="5936" spans="1:17" x14ac:dyDescent="0.2">
      <c r="A5936" s="187" t="str">
        <f>B5936&amp;C5936&amp;D5936&amp;E5936</f>
        <v>201115A17Q326</v>
      </c>
      <c r="B5936" s="184">
        <v>2011</v>
      </c>
      <c r="C5936" s="184" t="s">
        <v>0</v>
      </c>
      <c r="D5936" s="184" t="s">
        <v>41</v>
      </c>
      <c r="E5936" s="184">
        <v>26</v>
      </c>
      <c r="F5936" s="184">
        <v>31799</v>
      </c>
      <c r="G5936" s="184">
        <v>0.21060782036391792</v>
      </c>
      <c r="H5936" s="184">
        <v>0.16245793892889712</v>
      </c>
      <c r="I5936" s="184">
        <v>0.12824302651026762</v>
      </c>
      <c r="J5936" s="184">
        <v>9.3996666561841566E-2</v>
      </c>
      <c r="K5936" s="184">
        <v>0.11965785087581371</v>
      </c>
      <c r="L5936" s="184">
        <v>0.83757350860089941</v>
      </c>
      <c r="M5936" s="184">
        <v>409.74497302599315</v>
      </c>
      <c r="N5936" s="184">
        <v>0.10258184219629549</v>
      </c>
      <c r="O5936" s="184">
        <v>2.5661184313972137E-2</v>
      </c>
      <c r="P5936" s="184">
        <v>2.5661184313972137E-2</v>
      </c>
      <c r="Q5936" s="184">
        <v>0</v>
      </c>
    </row>
    <row r="5937" spans="1:17" x14ac:dyDescent="0.2">
      <c r="A5937" s="187" t="str">
        <f>B5937&amp;C5937&amp;D5937&amp;E5937</f>
        <v>201115A17Q426</v>
      </c>
      <c r="B5937" s="184">
        <v>2011</v>
      </c>
      <c r="C5937" s="184" t="s">
        <v>0</v>
      </c>
      <c r="D5937" s="184" t="s">
        <v>43</v>
      </c>
      <c r="E5937" s="184">
        <v>26</v>
      </c>
      <c r="F5937" s="184">
        <v>15221</v>
      </c>
      <c r="G5937" s="184">
        <v>0.24977000919963202</v>
      </c>
      <c r="H5937" s="184">
        <v>0.1428289862689705</v>
      </c>
      <c r="I5937" s="184">
        <v>0.10715458905459563</v>
      </c>
      <c r="J5937" s="184">
        <v>8.9350239800275941E-2</v>
      </c>
      <c r="K5937" s="184">
        <v>0.10715458905459563</v>
      </c>
      <c r="L5937" s="184">
        <v>0.83930096577097435</v>
      </c>
      <c r="M5937" s="184">
        <v>564.79460453709385</v>
      </c>
      <c r="N5937" s="184">
        <v>8.928454109454044E-2</v>
      </c>
      <c r="O5937" s="184">
        <v>5.3610143880165557E-2</v>
      </c>
      <c r="P5937" s="184">
        <v>5.3610143880165557E-2</v>
      </c>
      <c r="Q5937" s="184">
        <v>0</v>
      </c>
    </row>
    <row r="5938" spans="1:17" x14ac:dyDescent="0.2">
      <c r="A5938" s="187" t="str">
        <f>B5938&amp;C5938&amp;D5938&amp;E5938</f>
        <v>201115A17Q526</v>
      </c>
      <c r="B5938" s="184">
        <v>2011</v>
      </c>
      <c r="C5938" s="184" t="s">
        <v>0</v>
      </c>
      <c r="D5938" s="184" t="s">
        <v>45</v>
      </c>
      <c r="E5938" s="184">
        <v>26</v>
      </c>
      <c r="F5938" s="184">
        <v>13868</v>
      </c>
      <c r="G5938" s="184">
        <v>0.5</v>
      </c>
      <c r="H5938" s="184">
        <v>3.9226997404095763E-2</v>
      </c>
      <c r="I5938" s="184">
        <v>1.9613498702047882E-2</v>
      </c>
      <c r="J5938" s="184">
        <v>5.8768387655033172E-2</v>
      </c>
      <c r="K5938" s="184">
        <v>5.8768387655033172E-2</v>
      </c>
      <c r="L5938" s="184">
        <v>0.9216181136429189</v>
      </c>
      <c r="M5938" s="184">
        <v>1200</v>
      </c>
      <c r="N5938" s="184">
        <v>1.9613498702047882E-2</v>
      </c>
      <c r="O5938" s="184">
        <v>0</v>
      </c>
      <c r="P5938" s="184">
        <v>0</v>
      </c>
      <c r="Q5938" s="184">
        <v>0</v>
      </c>
    </row>
    <row r="5939" spans="1:17" x14ac:dyDescent="0.2">
      <c r="A5939" s="187" t="str">
        <f>B5939&amp;C5939&amp;D5939&amp;E5939</f>
        <v>201115A29Q126</v>
      </c>
      <c r="B5939" s="184">
        <v>2011</v>
      </c>
      <c r="C5939" s="184" t="s">
        <v>3</v>
      </c>
      <c r="D5939" s="184" t="s">
        <v>37</v>
      </c>
      <c r="E5939" s="184">
        <v>26</v>
      </c>
      <c r="F5939" s="184">
        <v>211207</v>
      </c>
      <c r="G5939" s="184">
        <v>0.50003261876492311</v>
      </c>
      <c r="H5939" s="184">
        <v>0.36288096511952728</v>
      </c>
      <c r="I5939" s="184">
        <v>0.18142864583086735</v>
      </c>
      <c r="J5939" s="184">
        <v>0.338511507667833</v>
      </c>
      <c r="K5939" s="184">
        <v>0.48135241729677519</v>
      </c>
      <c r="L5939" s="184">
        <v>0.35781011046035405</v>
      </c>
      <c r="M5939" s="184">
        <v>483.11529528432368</v>
      </c>
      <c r="N5939" s="184">
        <v>7.9985569369087114E-2</v>
      </c>
      <c r="O5939" s="184">
        <v>3.6124046462834007E-2</v>
      </c>
      <c r="P5939" s="184">
        <v>3.6124046462834007E-2</v>
      </c>
      <c r="Q5939" s="184">
        <v>0</v>
      </c>
    </row>
    <row r="5940" spans="1:17" x14ac:dyDescent="0.2">
      <c r="A5940" s="187" t="str">
        <f>B5940&amp;C5940&amp;D5940&amp;E5940</f>
        <v>201115A29Q226</v>
      </c>
      <c r="B5940" s="184">
        <v>2011</v>
      </c>
      <c r="C5940" s="184" t="s">
        <v>3</v>
      </c>
      <c r="D5940" s="184" t="s">
        <v>39</v>
      </c>
      <c r="E5940" s="184">
        <v>26</v>
      </c>
      <c r="F5940" s="184">
        <v>219371</v>
      </c>
      <c r="G5940" s="184">
        <v>0.23263671409793837</v>
      </c>
      <c r="H5940" s="184">
        <v>0.51673648750290602</v>
      </c>
      <c r="I5940" s="184">
        <v>0.39652460899571956</v>
      </c>
      <c r="J5940" s="184">
        <v>0.2527863755920336</v>
      </c>
      <c r="K5940" s="184">
        <v>0.34200965487689805</v>
      </c>
      <c r="L5940" s="184">
        <v>0.31722059889411092</v>
      </c>
      <c r="M5940" s="184">
        <v>579.8563102108385</v>
      </c>
      <c r="N5940" s="184">
        <v>0.18261000699182459</v>
      </c>
      <c r="O5940" s="184">
        <v>5.2169065060527264E-2</v>
      </c>
      <c r="P5940" s="184">
        <v>5.0926074021944275E-2</v>
      </c>
      <c r="Q5940" s="184">
        <v>1.2429910385829902E-3</v>
      </c>
    </row>
    <row r="5941" spans="1:17" x14ac:dyDescent="0.2">
      <c r="A5941" s="187" t="str">
        <f>B5941&amp;C5941&amp;D5941&amp;E5941</f>
        <v>201115A29Q326</v>
      </c>
      <c r="B5941" s="184">
        <v>2011</v>
      </c>
      <c r="C5941" s="184" t="s">
        <v>3</v>
      </c>
      <c r="D5941" s="184" t="s">
        <v>41</v>
      </c>
      <c r="E5941" s="184">
        <v>26</v>
      </c>
      <c r="F5941" s="184">
        <v>157108</v>
      </c>
      <c r="G5941" s="184">
        <v>0.11493936324025533</v>
      </c>
      <c r="H5941" s="184">
        <v>0.64714082032741804</v>
      </c>
      <c r="I5941" s="184">
        <v>0.5727588665122082</v>
      </c>
      <c r="J5941" s="184">
        <v>0.12798839015199734</v>
      </c>
      <c r="K5941" s="184">
        <v>0.17294472592102247</v>
      </c>
      <c r="L5941" s="184">
        <v>0.36157293072281488</v>
      </c>
      <c r="M5941" s="184">
        <v>662.41695838195255</v>
      </c>
      <c r="N5941" s="184">
        <v>0.24746034574942077</v>
      </c>
      <c r="O5941" s="184">
        <v>5.3650991674516896E-2</v>
      </c>
      <c r="P5941" s="184">
        <v>5.1919698551315022E-2</v>
      </c>
      <c r="Q5941" s="184">
        <v>1.7312931232018739E-3</v>
      </c>
    </row>
    <row r="5942" spans="1:17" x14ac:dyDescent="0.2">
      <c r="A5942" s="187" t="str">
        <f>B5942&amp;C5942&amp;D5942&amp;E5942</f>
        <v>201115A29Q426</v>
      </c>
      <c r="B5942" s="184">
        <v>2011</v>
      </c>
      <c r="C5942" s="184" t="s">
        <v>3</v>
      </c>
      <c r="D5942" s="184" t="s">
        <v>43</v>
      </c>
      <c r="E5942" s="184">
        <v>26</v>
      </c>
      <c r="F5942" s="184">
        <v>122055</v>
      </c>
      <c r="G5942" s="184">
        <v>8.8884477040220483E-2</v>
      </c>
      <c r="H5942" s="184">
        <v>0.70155257875547905</v>
      </c>
      <c r="I5942" s="184">
        <v>0.63919544467658018</v>
      </c>
      <c r="J5942" s="184">
        <v>0.13810986850190488</v>
      </c>
      <c r="K5942" s="184">
        <v>0.16927614599975421</v>
      </c>
      <c r="L5942" s="184">
        <v>0.32292818811191676</v>
      </c>
      <c r="M5942" s="184">
        <v>839.82579437814832</v>
      </c>
      <c r="N5942" s="184">
        <v>0.24724099791077792</v>
      </c>
      <c r="O5942" s="184">
        <v>3.5647863668018517E-2</v>
      </c>
      <c r="P5942" s="184">
        <v>3.5647863668018517E-2</v>
      </c>
      <c r="Q5942" s="184">
        <v>0</v>
      </c>
    </row>
    <row r="5943" spans="1:17" x14ac:dyDescent="0.2">
      <c r="A5943" s="187" t="str">
        <f>B5943&amp;C5943&amp;D5943&amp;E5943</f>
        <v>201115A29Q526</v>
      </c>
      <c r="B5943" s="184">
        <v>2011</v>
      </c>
      <c r="C5943" s="184" t="s">
        <v>3</v>
      </c>
      <c r="D5943" s="184" t="s">
        <v>45</v>
      </c>
      <c r="E5943" s="184">
        <v>26</v>
      </c>
      <c r="F5943" s="184">
        <v>101947</v>
      </c>
      <c r="G5943" s="184">
        <v>0.13250306549070012</v>
      </c>
      <c r="H5943" s="184">
        <v>0.66396264725788889</v>
      </c>
      <c r="I5943" s="184">
        <v>0.57598556112489818</v>
      </c>
      <c r="J5943" s="184">
        <v>7.7324492138071743E-2</v>
      </c>
      <c r="K5943" s="184">
        <v>0.11198956320441013</v>
      </c>
      <c r="L5943" s="184">
        <v>0.48263313290239046</v>
      </c>
      <c r="M5943" s="184">
        <v>1704.5657527247956</v>
      </c>
      <c r="N5943" s="184">
        <v>0.21872149254024151</v>
      </c>
      <c r="O5943" s="184">
        <v>5.8677548137757857E-2</v>
      </c>
      <c r="P5943" s="184">
        <v>5.0693007150774419E-2</v>
      </c>
      <c r="Q5943" s="184">
        <v>7.9845409869834325E-3</v>
      </c>
    </row>
    <row r="5944" spans="1:17" x14ac:dyDescent="0.2">
      <c r="A5944" s="187" t="str">
        <f>B5944&amp;C5944&amp;D5944&amp;E5944</f>
        <v>201118A24Q126</v>
      </c>
      <c r="B5944" s="184">
        <v>2011</v>
      </c>
      <c r="C5944" s="184" t="s">
        <v>1</v>
      </c>
      <c r="D5944" s="184" t="s">
        <v>37</v>
      </c>
      <c r="E5944" s="184">
        <v>26</v>
      </c>
      <c r="F5944" s="184">
        <v>86992</v>
      </c>
      <c r="G5944" s="184">
        <v>0.50361219282932723</v>
      </c>
      <c r="H5944" s="184">
        <v>0.42802786463123044</v>
      </c>
      <c r="I5944" s="184">
        <v>0.21246781313224206</v>
      </c>
      <c r="J5944" s="184">
        <v>0.38133391576236897</v>
      </c>
      <c r="K5944" s="184">
        <v>0.55002758874379254</v>
      </c>
      <c r="L5944" s="184">
        <v>0.27812902335846973</v>
      </c>
      <c r="M5944" s="184">
        <v>461.80960882973545</v>
      </c>
      <c r="N5944" s="184">
        <v>9.7492133999629832E-2</v>
      </c>
      <c r="O5944" s="184">
        <v>3.4598833981121596E-2</v>
      </c>
      <c r="P5944" s="184">
        <v>3.4598833981121596E-2</v>
      </c>
      <c r="Q5944" s="184">
        <v>0</v>
      </c>
    </row>
    <row r="5945" spans="1:17" x14ac:dyDescent="0.2">
      <c r="A5945" s="187" t="str">
        <f>B5945&amp;C5945&amp;D5945&amp;E5945</f>
        <v>201118A24Q226</v>
      </c>
      <c r="B5945" s="184">
        <v>2011</v>
      </c>
      <c r="C5945" s="184" t="s">
        <v>1</v>
      </c>
      <c r="D5945" s="184" t="s">
        <v>39</v>
      </c>
      <c r="E5945" s="184">
        <v>26</v>
      </c>
      <c r="F5945" s="184">
        <v>105468</v>
      </c>
      <c r="G5945" s="184">
        <v>0.23638096512055645</v>
      </c>
      <c r="H5945" s="184">
        <v>0.56705351386202452</v>
      </c>
      <c r="I5945" s="184">
        <v>0.43301285698031633</v>
      </c>
      <c r="J5945" s="184">
        <v>0.29894375545189061</v>
      </c>
      <c r="K5945" s="184">
        <v>0.40462509955626352</v>
      </c>
      <c r="L5945" s="184">
        <v>0.23453559373459248</v>
      </c>
      <c r="M5945" s="184">
        <v>569.78444896976066</v>
      </c>
      <c r="N5945" s="184">
        <v>0.19638579413665919</v>
      </c>
      <c r="O5945" s="184">
        <v>3.8746720407620061E-2</v>
      </c>
      <c r="P5945" s="184">
        <v>3.8746720407620061E-2</v>
      </c>
      <c r="Q5945" s="184">
        <v>0</v>
      </c>
    </row>
    <row r="5946" spans="1:17" x14ac:dyDescent="0.2">
      <c r="A5946" s="187" t="str">
        <f>B5946&amp;C5946&amp;D5946&amp;E5946</f>
        <v>201118A24Q326</v>
      </c>
      <c r="B5946" s="184">
        <v>2011</v>
      </c>
      <c r="C5946" s="184" t="s">
        <v>1</v>
      </c>
      <c r="D5946" s="184" t="s">
        <v>41</v>
      </c>
      <c r="E5946" s="184">
        <v>26</v>
      </c>
      <c r="F5946" s="184">
        <v>64965</v>
      </c>
      <c r="G5946" s="184">
        <v>0.11372246696035242</v>
      </c>
      <c r="H5946" s="184">
        <v>0.69883783575771574</v>
      </c>
      <c r="I5946" s="184">
        <v>0.61936427307011466</v>
      </c>
      <c r="J5946" s="184">
        <v>0.15055799276533519</v>
      </c>
      <c r="K5946" s="184">
        <v>0.19653659662895406</v>
      </c>
      <c r="L5946" s="184">
        <v>0.33476487339336564</v>
      </c>
      <c r="M5946" s="184">
        <v>638.61378830429703</v>
      </c>
      <c r="N5946" s="184">
        <v>0.28878626952974679</v>
      </c>
      <c r="O5946" s="184">
        <v>5.4413915185099672E-2</v>
      </c>
      <c r="P5946" s="184">
        <v>5.4413915185099672E-2</v>
      </c>
      <c r="Q5946" s="184">
        <v>0</v>
      </c>
    </row>
    <row r="5947" spans="1:17" x14ac:dyDescent="0.2">
      <c r="A5947" s="187" t="str">
        <f>B5947&amp;C5947&amp;D5947&amp;E5947</f>
        <v>201118A24Q426</v>
      </c>
      <c r="B5947" s="184">
        <v>2011</v>
      </c>
      <c r="C5947" s="184" t="s">
        <v>1</v>
      </c>
      <c r="D5947" s="184" t="s">
        <v>43</v>
      </c>
      <c r="E5947" s="184">
        <v>26</v>
      </c>
      <c r="F5947" s="184">
        <v>60347</v>
      </c>
      <c r="G5947" s="184">
        <v>0.10458993532254575</v>
      </c>
      <c r="H5947" s="184">
        <v>0.68919747460519998</v>
      </c>
      <c r="I5947" s="184">
        <v>0.61711435531178016</v>
      </c>
      <c r="J5947" s="184">
        <v>0.18468192287934776</v>
      </c>
      <c r="K5947" s="184">
        <v>0.21170894990637479</v>
      </c>
      <c r="L5947" s="184">
        <v>0.3018211344391602</v>
      </c>
      <c r="M5947" s="184">
        <v>758.07051368115788</v>
      </c>
      <c r="N5947" s="184">
        <v>0.21175866240243923</v>
      </c>
      <c r="O5947" s="184">
        <v>1.802906523936567E-2</v>
      </c>
      <c r="P5947" s="184">
        <v>1.802906523936567E-2</v>
      </c>
      <c r="Q5947" s="184">
        <v>0</v>
      </c>
    </row>
    <row r="5948" spans="1:17" x14ac:dyDescent="0.2">
      <c r="A5948" s="187" t="str">
        <f>B5948&amp;C5948&amp;D5948&amp;E5948</f>
        <v>201118A24Q526</v>
      </c>
      <c r="B5948" s="184">
        <v>2011</v>
      </c>
      <c r="C5948" s="184" t="s">
        <v>1</v>
      </c>
      <c r="D5948" s="184" t="s">
        <v>45</v>
      </c>
      <c r="E5948" s="184">
        <v>26</v>
      </c>
      <c r="F5948" s="184">
        <v>47031</v>
      </c>
      <c r="G5948" s="184">
        <v>0.18096778285134449</v>
      </c>
      <c r="H5948" s="184">
        <v>0.67053645467882883</v>
      </c>
      <c r="I5948" s="184">
        <v>0.54919095915460014</v>
      </c>
      <c r="J5948" s="184">
        <v>8.6687503986732153E-2</v>
      </c>
      <c r="K5948" s="184">
        <v>0.1156046012204716</v>
      </c>
      <c r="L5948" s="184">
        <v>0.52010376134889758</v>
      </c>
      <c r="M5948" s="184">
        <v>1080.4871268728948</v>
      </c>
      <c r="N5948" s="184">
        <v>0.20818183751142863</v>
      </c>
      <c r="O5948" s="184">
        <v>3.4700516680487341E-2</v>
      </c>
      <c r="P5948" s="184">
        <v>3.4700516680487341E-2</v>
      </c>
      <c r="Q5948" s="184">
        <v>0</v>
      </c>
    </row>
    <row r="5949" spans="1:17" x14ac:dyDescent="0.2">
      <c r="A5949" s="187" t="str">
        <f>B5949&amp;C5949&amp;D5949&amp;E5949</f>
        <v>201125A29Q126</v>
      </c>
      <c r="B5949" s="184">
        <v>2011</v>
      </c>
      <c r="C5949" s="184" t="s">
        <v>2</v>
      </c>
      <c r="D5949" s="184" t="s">
        <v>37</v>
      </c>
      <c r="E5949" s="184">
        <v>26</v>
      </c>
      <c r="F5949" s="184">
        <v>65774</v>
      </c>
      <c r="G5949" s="184">
        <v>0.45979467093941012</v>
      </c>
      <c r="H5949" s="184">
        <v>0.51239091434305351</v>
      </c>
      <c r="I5949" s="184">
        <v>0.2767963024903457</v>
      </c>
      <c r="J5949" s="184">
        <v>0.45042113905190501</v>
      </c>
      <c r="K5949" s="184">
        <v>0.66947426034603341</v>
      </c>
      <c r="L5949" s="184">
        <v>6.200018244291057E-2</v>
      </c>
      <c r="M5949" s="184">
        <v>509.36130945842029</v>
      </c>
      <c r="N5949" s="184">
        <v>0.11566880530300727</v>
      </c>
      <c r="O5949" s="184">
        <v>6.1984978867029528E-2</v>
      </c>
      <c r="P5949" s="184">
        <v>6.1984978867029528E-2</v>
      </c>
      <c r="Q5949" s="184">
        <v>0</v>
      </c>
    </row>
    <row r="5950" spans="1:17" x14ac:dyDescent="0.2">
      <c r="A5950" s="187" t="str">
        <f>B5950&amp;C5950&amp;D5950&amp;E5950</f>
        <v>201125A29Q226</v>
      </c>
      <c r="B5950" s="184">
        <v>2011</v>
      </c>
      <c r="C5950" s="184" t="s">
        <v>2</v>
      </c>
      <c r="D5950" s="184" t="s">
        <v>39</v>
      </c>
      <c r="E5950" s="184">
        <v>26</v>
      </c>
      <c r="F5950" s="184">
        <v>64157</v>
      </c>
      <c r="G5950" s="184">
        <v>0.18564694479933036</v>
      </c>
      <c r="H5950" s="184">
        <v>0.70760789937185342</v>
      </c>
      <c r="I5950" s="184">
        <v>0.57624265473759684</v>
      </c>
      <c r="J5950" s="184">
        <v>0.25850647630032575</v>
      </c>
      <c r="K5950" s="184">
        <v>0.37715292173885934</v>
      </c>
      <c r="L5950" s="184">
        <v>6.780242218308212E-2</v>
      </c>
      <c r="M5950" s="184">
        <v>624.13924803895054</v>
      </c>
      <c r="N5950" s="184">
        <v>0.25109180558816624</v>
      </c>
      <c r="O5950" s="184">
        <v>0.10639430226187681</v>
      </c>
      <c r="P5950" s="184">
        <v>0.10213665179619628</v>
      </c>
      <c r="Q5950" s="184">
        <v>4.2576504656805193E-3</v>
      </c>
    </row>
    <row r="5951" spans="1:17" x14ac:dyDescent="0.2">
      <c r="A5951" s="187" t="str">
        <f>B5951&amp;C5951&amp;D5951&amp;E5951</f>
        <v>201125A29Q326</v>
      </c>
      <c r="B5951" s="184">
        <v>2011</v>
      </c>
      <c r="C5951" s="184" t="s">
        <v>2</v>
      </c>
      <c r="D5951" s="184" t="s">
        <v>41</v>
      </c>
      <c r="E5951" s="184">
        <v>26</v>
      </c>
      <c r="F5951" s="184">
        <v>60344</v>
      </c>
      <c r="G5951" s="184">
        <v>0.10634967224342042</v>
      </c>
      <c r="H5951" s="184">
        <v>0.84689447169561183</v>
      </c>
      <c r="I5951" s="184">
        <v>0.75682752220601879</v>
      </c>
      <c r="J5951" s="184">
        <v>0.12160281055283044</v>
      </c>
      <c r="K5951" s="184">
        <v>0.17562640859074638</v>
      </c>
      <c r="L5951" s="184">
        <v>0.1395996287949092</v>
      </c>
      <c r="M5951" s="184">
        <v>705.95022991022552</v>
      </c>
      <c r="N5951" s="184">
        <v>0.27931525918069733</v>
      </c>
      <c r="O5951" s="184">
        <v>6.7579212514914486E-2</v>
      </c>
      <c r="P5951" s="184">
        <v>6.3071722126474883E-2</v>
      </c>
      <c r="Q5951" s="184">
        <v>4.5074903884396132E-3</v>
      </c>
    </row>
    <row r="5952" spans="1:17" x14ac:dyDescent="0.2">
      <c r="A5952" s="187" t="str">
        <f>B5952&amp;C5952&amp;D5952&amp;E5952</f>
        <v>201125A29Q426</v>
      </c>
      <c r="B5952" s="184">
        <v>2011</v>
      </c>
      <c r="C5952" s="184" t="s">
        <v>2</v>
      </c>
      <c r="D5952" s="184" t="s">
        <v>43</v>
      </c>
      <c r="E5952" s="184">
        <v>26</v>
      </c>
      <c r="F5952" s="184">
        <v>46487</v>
      </c>
      <c r="G5952" s="184">
        <v>6.4926068365860068E-2</v>
      </c>
      <c r="H5952" s="184">
        <v>0.90053133133994445</v>
      </c>
      <c r="I5952" s="184">
        <v>0.84206337255576824</v>
      </c>
      <c r="J5952" s="184">
        <v>9.3617570503581646E-2</v>
      </c>
      <c r="K5952" s="184">
        <v>0.13453223481833632</v>
      </c>
      <c r="L5952" s="184">
        <v>0.18125497450900252</v>
      </c>
      <c r="M5952" s="184">
        <v>929.06386511687322</v>
      </c>
      <c r="N5952" s="184">
        <v>0.34502118871942694</v>
      </c>
      <c r="O5952" s="184">
        <v>5.263837201798352E-2</v>
      </c>
      <c r="P5952" s="184">
        <v>5.263837201798352E-2</v>
      </c>
      <c r="Q5952" s="184">
        <v>0</v>
      </c>
    </row>
    <row r="5953" spans="1:17" x14ac:dyDescent="0.2">
      <c r="A5953" s="187" t="str">
        <f>B5953&amp;C5953&amp;D5953&amp;E5953</f>
        <v>201125A29Q526</v>
      </c>
      <c r="B5953" s="184">
        <v>2011</v>
      </c>
      <c r="C5953" s="184" t="s">
        <v>2</v>
      </c>
      <c r="D5953" s="184" t="s">
        <v>45</v>
      </c>
      <c r="E5953" s="184">
        <v>26</v>
      </c>
      <c r="F5953" s="184">
        <v>41048</v>
      </c>
      <c r="G5953" s="184">
        <v>8.396753629700357E-2</v>
      </c>
      <c r="H5953" s="184">
        <v>0.86749658935879947</v>
      </c>
      <c r="I5953" s="184">
        <v>0.79465503800428772</v>
      </c>
      <c r="J5953" s="184">
        <v>7.2865913077372835E-2</v>
      </c>
      <c r="K5953" s="184">
        <v>0.12582829857727537</v>
      </c>
      <c r="L5953" s="184">
        <v>0.29139056714090822</v>
      </c>
      <c r="M5953" s="184">
        <v>2202.9430393329039</v>
      </c>
      <c r="N5953" s="184">
        <v>0.29806567920483334</v>
      </c>
      <c r="O5953" s="184">
        <v>0.10597349444552719</v>
      </c>
      <c r="P5953" s="184">
        <v>8.6143052036640036E-2</v>
      </c>
      <c r="Q5953" s="184">
        <v>1.9830442408887157E-2</v>
      </c>
    </row>
    <row r="5954" spans="1:17" x14ac:dyDescent="0.2">
      <c r="A5954" s="187" t="str">
        <f>B5954&amp;C5954&amp;D5954&amp;E5954</f>
        <v>201130EMAQ126</v>
      </c>
      <c r="B5954" s="184">
        <v>2011</v>
      </c>
      <c r="C5954" s="184" t="s">
        <v>4</v>
      </c>
      <c r="D5954" s="184" t="s">
        <v>37</v>
      </c>
      <c r="E5954" s="184">
        <v>26</v>
      </c>
      <c r="F5954" s="184">
        <v>327844</v>
      </c>
      <c r="G5954" s="184">
        <v>0.28670360110803322</v>
      </c>
      <c r="H5954" s="184">
        <v>0.48009419113968838</v>
      </c>
      <c r="I5954" s="184">
        <v>0.34244945766889129</v>
      </c>
      <c r="J5954" s="184">
        <v>0.49834982491672869</v>
      </c>
      <c r="K5954" s="184">
        <v>0.63267895706494548</v>
      </c>
      <c r="L5954" s="184">
        <v>3.5651102353558402E-2</v>
      </c>
      <c r="M5954" s="184">
        <v>483.57120334906921</v>
      </c>
      <c r="N5954" s="184">
        <v>0.18355331500152766</v>
      </c>
      <c r="O5954" s="184">
        <v>0.10879926672777268</v>
      </c>
      <c r="P5954" s="184">
        <v>0.10879926672777268</v>
      </c>
      <c r="Q5954" s="184">
        <v>0</v>
      </c>
    </row>
    <row r="5955" spans="1:17" x14ac:dyDescent="0.2">
      <c r="A5955" s="187" t="str">
        <f>B5955&amp;C5955&amp;D5955&amp;E5955</f>
        <v>201130EMAQ226</v>
      </c>
      <c r="B5955" s="184">
        <v>2011</v>
      </c>
      <c r="C5955" s="184" t="s">
        <v>4</v>
      </c>
      <c r="D5955" s="184" t="s">
        <v>39</v>
      </c>
      <c r="E5955" s="184">
        <v>26</v>
      </c>
      <c r="F5955" s="184">
        <v>409674</v>
      </c>
      <c r="G5955" s="184">
        <v>0.10561333601418414</v>
      </c>
      <c r="H5955" s="184">
        <v>0.53417107260895247</v>
      </c>
      <c r="I5955" s="184">
        <v>0.47775548362844605</v>
      </c>
      <c r="J5955" s="184">
        <v>0.44658923924876853</v>
      </c>
      <c r="K5955" s="184">
        <v>0.50234088567983326</v>
      </c>
      <c r="L5955" s="184">
        <v>3.5828488017301562E-2</v>
      </c>
      <c r="M5955" s="184">
        <v>628.72962947824487</v>
      </c>
      <c r="N5955" s="184">
        <v>0.20730330212890768</v>
      </c>
      <c r="O5955" s="184">
        <v>0.10565345978050986</v>
      </c>
      <c r="P5955" s="184">
        <v>0.10033974531322562</v>
      </c>
      <c r="Q5955" s="184">
        <v>5.3137144672842371E-3</v>
      </c>
    </row>
    <row r="5956" spans="1:17" x14ac:dyDescent="0.2">
      <c r="A5956" s="187" t="str">
        <f>B5956&amp;C5956&amp;D5956&amp;E5956</f>
        <v>201130EMAQ326</v>
      </c>
      <c r="B5956" s="184">
        <v>2011</v>
      </c>
      <c r="C5956" s="184" t="s">
        <v>4</v>
      </c>
      <c r="D5956" s="184" t="s">
        <v>41</v>
      </c>
      <c r="E5956" s="184">
        <v>26</v>
      </c>
      <c r="F5956" s="184">
        <v>362640</v>
      </c>
      <c r="G5956" s="184">
        <v>6.9390427261277962E-2</v>
      </c>
      <c r="H5956" s="184">
        <v>0.49702459739686744</v>
      </c>
      <c r="I5956" s="184">
        <v>0.46253584822413413</v>
      </c>
      <c r="J5956" s="184">
        <v>0.48049305095962941</v>
      </c>
      <c r="K5956" s="184">
        <v>0.51273439223472317</v>
      </c>
      <c r="L5956" s="184">
        <v>4.1978270461063311E-2</v>
      </c>
      <c r="M5956" s="184">
        <v>802.70796618455415</v>
      </c>
      <c r="N5956" s="184">
        <v>0.20542686962276638</v>
      </c>
      <c r="O5956" s="184">
        <v>0.1124669093315685</v>
      </c>
      <c r="P5956" s="184">
        <v>0.11021674387822634</v>
      </c>
      <c r="Q5956" s="184">
        <v>2.2501654533421574E-3</v>
      </c>
    </row>
    <row r="5957" spans="1:17" x14ac:dyDescent="0.2">
      <c r="A5957" s="187" t="str">
        <f>B5957&amp;C5957&amp;D5957&amp;E5957</f>
        <v>201130EMAQ426</v>
      </c>
      <c r="B5957" s="184">
        <v>2011</v>
      </c>
      <c r="C5957" s="184" t="s">
        <v>4</v>
      </c>
      <c r="D5957" s="184" t="s">
        <v>43</v>
      </c>
      <c r="E5957" s="184">
        <v>26</v>
      </c>
      <c r="F5957" s="184">
        <v>326725</v>
      </c>
      <c r="G5957" s="184">
        <v>4.3493645361744208E-2</v>
      </c>
      <c r="H5957" s="184">
        <v>0.63143622312342185</v>
      </c>
      <c r="I5957" s="184">
        <v>0.6039727599663326</v>
      </c>
      <c r="J5957" s="184">
        <v>0.35608233223659042</v>
      </c>
      <c r="K5957" s="184">
        <v>0.38021577779478155</v>
      </c>
      <c r="L5957" s="184">
        <v>4.9087152804346161E-2</v>
      </c>
      <c r="M5957" s="184">
        <v>1066.3103687675148</v>
      </c>
      <c r="N5957" s="184">
        <v>0.28866477924860356</v>
      </c>
      <c r="O5957" s="184">
        <v>0.15473563394291837</v>
      </c>
      <c r="P5957" s="184">
        <v>0.14808172010100237</v>
      </c>
      <c r="Q5957" s="184">
        <v>6.653913841915984E-3</v>
      </c>
    </row>
    <row r="5958" spans="1:17" x14ac:dyDescent="0.2">
      <c r="A5958" s="187" t="str">
        <f>B5958&amp;C5958&amp;D5958&amp;E5958</f>
        <v>201130EMAQ526</v>
      </c>
      <c r="B5958" s="184">
        <v>2011</v>
      </c>
      <c r="C5958" s="184" t="s">
        <v>4</v>
      </c>
      <c r="D5958" s="184" t="s">
        <v>45</v>
      </c>
      <c r="E5958" s="184">
        <v>26</v>
      </c>
      <c r="F5958" s="184">
        <v>317523</v>
      </c>
      <c r="G5958" s="184">
        <v>2.7564832873114873E-2</v>
      </c>
      <c r="H5958" s="184">
        <v>0.65238738611061242</v>
      </c>
      <c r="I5958" s="184">
        <v>0.63440443684394521</v>
      </c>
      <c r="J5958" s="184">
        <v>0.33647956211046132</v>
      </c>
      <c r="K5958" s="184">
        <v>0.35103913732233571</v>
      </c>
      <c r="L5958" s="184">
        <v>5.9085483571268853E-2</v>
      </c>
      <c r="M5958" s="184">
        <v>3245.7338238068287</v>
      </c>
      <c r="N5958" s="184">
        <v>0.28278240257713921</v>
      </c>
      <c r="O5958" s="184">
        <v>0.17309953317720039</v>
      </c>
      <c r="P5958" s="184">
        <v>0.1242706878780524</v>
      </c>
      <c r="Q5958" s="184">
        <v>4.8828845299147994E-2</v>
      </c>
    </row>
    <row r="5959" spans="1:17" x14ac:dyDescent="0.2">
      <c r="A5959" s="187" t="str">
        <f>B5959&amp;C5959&amp;D5959&amp;E5959</f>
        <v>201115A17Q129</v>
      </c>
      <c r="B5959" s="184">
        <v>2011</v>
      </c>
      <c r="C5959" s="184" t="s">
        <v>0</v>
      </c>
      <c r="D5959" s="184" t="s">
        <v>37</v>
      </c>
      <c r="E5959" s="184">
        <v>29</v>
      </c>
      <c r="F5959" s="184">
        <v>47733</v>
      </c>
      <c r="G5959" s="184">
        <v>0.6250455420808827</v>
      </c>
      <c r="H5959" s="184">
        <v>0.40250979406280768</v>
      </c>
      <c r="I5959" s="184">
        <v>0.15092284163995559</v>
      </c>
      <c r="J5959" s="184">
        <v>8.1725431043512875E-2</v>
      </c>
      <c r="K5959" s="184">
        <v>0.10686527140552657</v>
      </c>
      <c r="L5959" s="184">
        <v>0.86170992814195635</v>
      </c>
      <c r="M5959" s="184">
        <v>134.53914491948916</v>
      </c>
      <c r="N5959" s="184">
        <v>9.4274401357551385E-2</v>
      </c>
      <c r="O5959" s="184">
        <v>5.6564640814530831E-2</v>
      </c>
      <c r="P5959" s="184">
        <v>5.6564640814530831E-2</v>
      </c>
      <c r="Q5959" s="184">
        <v>0</v>
      </c>
    </row>
    <row r="5960" spans="1:17" x14ac:dyDescent="0.2">
      <c r="A5960" s="187" t="str">
        <f>B5960&amp;C5960&amp;D5960&amp;E5960</f>
        <v>201115A17Q229</v>
      </c>
      <c r="B5960" s="184">
        <v>2011</v>
      </c>
      <c r="C5960" s="184" t="s">
        <v>0</v>
      </c>
      <c r="D5960" s="184" t="s">
        <v>39</v>
      </c>
      <c r="E5960" s="184">
        <v>29</v>
      </c>
      <c r="F5960" s="184">
        <v>54939</v>
      </c>
      <c r="G5960" s="184">
        <v>0.38454046850171714</v>
      </c>
      <c r="H5960" s="184">
        <v>0.35510293234314422</v>
      </c>
      <c r="I5960" s="184">
        <v>0.21855148437357796</v>
      </c>
      <c r="J5960" s="184">
        <v>8.2000036404011725E-2</v>
      </c>
      <c r="K5960" s="184">
        <v>0.10930304519558055</v>
      </c>
      <c r="L5960" s="184">
        <v>0.84699393873204831</v>
      </c>
      <c r="M5960" s="184">
        <v>238.89564420754559</v>
      </c>
      <c r="N5960" s="184">
        <v>0.13658785198128834</v>
      </c>
      <c r="O5960" s="184">
        <v>2.7303008791568831E-2</v>
      </c>
      <c r="P5960" s="184">
        <v>2.7303008791568831E-2</v>
      </c>
      <c r="Q5960" s="184">
        <v>0</v>
      </c>
    </row>
    <row r="5961" spans="1:17" x14ac:dyDescent="0.2">
      <c r="A5961" s="187" t="str">
        <f>B5961&amp;C5961&amp;D5961&amp;E5961</f>
        <v>201115A17Q329</v>
      </c>
      <c r="B5961" s="184">
        <v>2011</v>
      </c>
      <c r="C5961" s="184" t="s">
        <v>0</v>
      </c>
      <c r="D5961" s="184" t="s">
        <v>41</v>
      </c>
      <c r="E5961" s="184">
        <v>29</v>
      </c>
      <c r="F5961" s="184">
        <v>34831</v>
      </c>
      <c r="G5961" s="184">
        <v>0.36815353606169487</v>
      </c>
      <c r="H5961" s="184">
        <v>0.3276104619448193</v>
      </c>
      <c r="I5961" s="184">
        <v>0.20699951192902874</v>
      </c>
      <c r="J5961" s="184">
        <v>4.3065085699520542E-2</v>
      </c>
      <c r="K5961" s="184">
        <v>5.1678102839424651E-2</v>
      </c>
      <c r="L5961" s="184">
        <v>0.8965863742068847</v>
      </c>
      <c r="M5961" s="184">
        <v>365.31705963938975</v>
      </c>
      <c r="N5961" s="184">
        <v>0.11219890327581752</v>
      </c>
      <c r="O5961" s="184">
        <v>8.6417271970371228E-3</v>
      </c>
      <c r="P5961" s="184">
        <v>8.6417271970371228E-3</v>
      </c>
      <c r="Q5961" s="184">
        <v>0</v>
      </c>
    </row>
    <row r="5962" spans="1:17" x14ac:dyDescent="0.2">
      <c r="A5962" s="187" t="str">
        <f>B5962&amp;C5962&amp;D5962&amp;E5962</f>
        <v>201115A17Q429</v>
      </c>
      <c r="B5962" s="184">
        <v>2011</v>
      </c>
      <c r="C5962" s="184" t="s">
        <v>0</v>
      </c>
      <c r="D5962" s="184" t="s">
        <v>43</v>
      </c>
      <c r="E5962" s="184">
        <v>29</v>
      </c>
      <c r="F5962" s="184">
        <v>24622</v>
      </c>
      <c r="G5962" s="184">
        <v>0.3495921425004162</v>
      </c>
      <c r="H5962" s="184">
        <v>0.24396880838274715</v>
      </c>
      <c r="I5962" s="184">
        <v>0.15867922995694908</v>
      </c>
      <c r="J5962" s="184">
        <v>7.3145967021363015E-2</v>
      </c>
      <c r="K5962" s="184">
        <v>7.3145967021363015E-2</v>
      </c>
      <c r="L5962" s="184">
        <v>0.90244496791487283</v>
      </c>
      <c r="M5962" s="184">
        <v>399.02226772459687</v>
      </c>
      <c r="N5962" s="184">
        <v>9.7676874340021119E-2</v>
      </c>
      <c r="O5962" s="184">
        <v>1.2184225489399724E-2</v>
      </c>
      <c r="P5962" s="184">
        <v>1.2184225489399724E-2</v>
      </c>
      <c r="Q5962" s="184">
        <v>0</v>
      </c>
    </row>
    <row r="5963" spans="1:17" x14ac:dyDescent="0.2">
      <c r="A5963" s="187" t="str">
        <f>B5963&amp;C5963&amp;D5963&amp;E5963</f>
        <v>201115A17Q529</v>
      </c>
      <c r="B5963" s="184">
        <v>2011</v>
      </c>
      <c r="C5963" s="184" t="s">
        <v>0</v>
      </c>
      <c r="D5963" s="184" t="s">
        <v>45</v>
      </c>
      <c r="E5963" s="184">
        <v>29</v>
      </c>
      <c r="F5963" s="184">
        <v>17110</v>
      </c>
      <c r="G5963" s="184">
        <v>0.55588452997779425</v>
      </c>
      <c r="H5963" s="184">
        <v>0.15791934541203975</v>
      </c>
      <c r="I5963" s="184">
        <v>7.0134424313267094E-2</v>
      </c>
      <c r="J5963" s="184">
        <v>5.2659263588544711E-2</v>
      </c>
      <c r="K5963" s="184">
        <v>7.0192869666861488E-2</v>
      </c>
      <c r="L5963" s="184">
        <v>0.91227352425482178</v>
      </c>
      <c r="M5963" s="184">
        <v>274.25</v>
      </c>
      <c r="N5963" s="184">
        <v>3.5067212156633547E-2</v>
      </c>
      <c r="O5963" s="184">
        <v>1.7533606078316773E-2</v>
      </c>
      <c r="P5963" s="184">
        <v>1.7533606078316773E-2</v>
      </c>
      <c r="Q5963" s="184">
        <v>0</v>
      </c>
    </row>
    <row r="5964" spans="1:17" x14ac:dyDescent="0.2">
      <c r="A5964" s="187" t="str">
        <f>B5964&amp;C5964&amp;D5964&amp;E5964</f>
        <v>201115A29Q129</v>
      </c>
      <c r="B5964" s="184">
        <v>2011</v>
      </c>
      <c r="C5964" s="184" t="s">
        <v>3</v>
      </c>
      <c r="D5964" s="184" t="s">
        <v>37</v>
      </c>
      <c r="E5964" s="184">
        <v>29</v>
      </c>
      <c r="F5964" s="184">
        <v>168743</v>
      </c>
      <c r="G5964" s="184">
        <v>0.52584334178668835</v>
      </c>
      <c r="H5964" s="184">
        <v>0.61925531725760474</v>
      </c>
      <c r="I5964" s="184">
        <v>0.29362403181168995</v>
      </c>
      <c r="J5964" s="184">
        <v>0.18146530522747611</v>
      </c>
      <c r="K5964" s="184">
        <v>0.3985765335450952</v>
      </c>
      <c r="L5964" s="184">
        <v>0.37008942593174238</v>
      </c>
      <c r="M5964" s="184">
        <v>314.97814196621391</v>
      </c>
      <c r="N5964" s="184">
        <v>0.15154681405579334</v>
      </c>
      <c r="O5964" s="184">
        <v>7.3104848524426655E-2</v>
      </c>
      <c r="P5964" s="184">
        <v>7.3104848524426655E-2</v>
      </c>
      <c r="Q5964" s="184">
        <v>0</v>
      </c>
    </row>
    <row r="5965" spans="1:17" x14ac:dyDescent="0.2">
      <c r="A5965" s="187" t="str">
        <f>B5965&amp;C5965&amp;D5965&amp;E5965</f>
        <v>201115A29Q229</v>
      </c>
      <c r="B5965" s="184">
        <v>2011</v>
      </c>
      <c r="C5965" s="184" t="s">
        <v>3</v>
      </c>
      <c r="D5965" s="184" t="s">
        <v>39</v>
      </c>
      <c r="E5965" s="184">
        <v>29</v>
      </c>
      <c r="F5965" s="184">
        <v>222463</v>
      </c>
      <c r="G5965" s="184">
        <v>0.30396578486299958</v>
      </c>
      <c r="H5965" s="184">
        <v>0.67475939819205888</v>
      </c>
      <c r="I5965" s="184">
        <v>0.46965562812692446</v>
      </c>
      <c r="J5965" s="184">
        <v>0.11741727837887649</v>
      </c>
      <c r="K5965" s="184">
        <v>0.25370061538323224</v>
      </c>
      <c r="L5965" s="184">
        <v>0.38325474348543354</v>
      </c>
      <c r="M5965" s="184">
        <v>487.84784793407414</v>
      </c>
      <c r="N5965" s="184">
        <v>0.22939545002989262</v>
      </c>
      <c r="O5965" s="184">
        <v>5.6674593078399553E-2</v>
      </c>
      <c r="P5965" s="184">
        <v>5.6674593078399553E-2</v>
      </c>
      <c r="Q5965" s="184">
        <v>0</v>
      </c>
    </row>
    <row r="5966" spans="1:17" x14ac:dyDescent="0.2">
      <c r="A5966" s="187" t="str">
        <f>B5966&amp;C5966&amp;D5966&amp;E5966</f>
        <v>201115A29Q329</v>
      </c>
      <c r="B5966" s="184">
        <v>2011</v>
      </c>
      <c r="C5966" s="184" t="s">
        <v>3</v>
      </c>
      <c r="D5966" s="184" t="s">
        <v>41</v>
      </c>
      <c r="E5966" s="184">
        <v>29</v>
      </c>
      <c r="F5966" s="184">
        <v>200853</v>
      </c>
      <c r="G5966" s="184">
        <v>0.16734828185963427</v>
      </c>
      <c r="H5966" s="184">
        <v>0.74139295902973812</v>
      </c>
      <c r="I5966" s="184">
        <v>0.61732212115328122</v>
      </c>
      <c r="J5966" s="184">
        <v>8.9692461651058236E-2</v>
      </c>
      <c r="K5966" s="184">
        <v>0.16743588594643843</v>
      </c>
      <c r="L5966" s="184">
        <v>0.34528237068901135</v>
      </c>
      <c r="M5966" s="184">
        <v>596.72473808582879</v>
      </c>
      <c r="N5966" s="184">
        <v>0.27953777140495784</v>
      </c>
      <c r="O5966" s="184">
        <v>6.5764514346312974E-2</v>
      </c>
      <c r="P5966" s="184">
        <v>6.5764514346312974E-2</v>
      </c>
      <c r="Q5966" s="184">
        <v>0</v>
      </c>
    </row>
    <row r="5967" spans="1:17" x14ac:dyDescent="0.2">
      <c r="A5967" s="187" t="str">
        <f>B5967&amp;C5967&amp;D5967&amp;E5967</f>
        <v>201115A29Q429</v>
      </c>
      <c r="B5967" s="184">
        <v>2011</v>
      </c>
      <c r="C5967" s="184" t="s">
        <v>3</v>
      </c>
      <c r="D5967" s="184" t="s">
        <v>43</v>
      </c>
      <c r="E5967" s="184">
        <v>29</v>
      </c>
      <c r="F5967" s="184">
        <v>178364</v>
      </c>
      <c r="G5967" s="184">
        <v>0.10062906255018188</v>
      </c>
      <c r="H5967" s="184">
        <v>0.80301518243591752</v>
      </c>
      <c r="I5967" s="184">
        <v>0.72220851741382786</v>
      </c>
      <c r="J5967" s="184">
        <v>5.8930053149738738E-2</v>
      </c>
      <c r="K5967" s="184">
        <v>0.10439886972707497</v>
      </c>
      <c r="L5967" s="184">
        <v>0.30300957592339262</v>
      </c>
      <c r="M5967" s="184">
        <v>822.41949757794066</v>
      </c>
      <c r="N5967" s="184">
        <v>0.25465001347829996</v>
      </c>
      <c r="O5967" s="184">
        <v>6.0719741216641206E-2</v>
      </c>
      <c r="P5967" s="184">
        <v>5.7350166232365891E-2</v>
      </c>
      <c r="Q5967" s="184">
        <v>3.3695749842753168E-3</v>
      </c>
    </row>
    <row r="5968" spans="1:17" x14ac:dyDescent="0.2">
      <c r="A5968" s="187" t="str">
        <f>B5968&amp;C5968&amp;D5968&amp;E5968</f>
        <v>201115A29Q529</v>
      </c>
      <c r="B5968" s="184">
        <v>2011</v>
      </c>
      <c r="C5968" s="184" t="s">
        <v>3</v>
      </c>
      <c r="D5968" s="184" t="s">
        <v>45</v>
      </c>
      <c r="E5968" s="184">
        <v>29</v>
      </c>
      <c r="F5968" s="184">
        <v>147728</v>
      </c>
      <c r="G5968" s="184">
        <v>0.11254577157802964</v>
      </c>
      <c r="H5968" s="184">
        <v>0.77642694682118485</v>
      </c>
      <c r="I5968" s="184">
        <v>0.68904337701722085</v>
      </c>
      <c r="J5968" s="184">
        <v>4.2673020686667389E-2</v>
      </c>
      <c r="K5968" s="184">
        <v>8.1284522906964154E-2</v>
      </c>
      <c r="L5968" s="184">
        <v>0.43699231019170365</v>
      </c>
      <c r="M5968" s="184">
        <v>1772.4272872847305</v>
      </c>
      <c r="N5968" s="184">
        <v>0.24032069891743765</v>
      </c>
      <c r="O5968" s="184">
        <v>7.7400493800363568E-2</v>
      </c>
      <c r="P5968" s="184">
        <v>4.2773421602409309E-2</v>
      </c>
      <c r="Q5968" s="184">
        <v>3.4627072197954259E-2</v>
      </c>
    </row>
    <row r="5969" spans="1:17" x14ac:dyDescent="0.2">
      <c r="A5969" s="187" t="str">
        <f>B5969&amp;C5969&amp;D5969&amp;E5969</f>
        <v>201118A24Q129</v>
      </c>
      <c r="B5969" s="184">
        <v>2011</v>
      </c>
      <c r="C5969" s="184" t="s">
        <v>1</v>
      </c>
      <c r="D5969" s="184" t="s">
        <v>37</v>
      </c>
      <c r="E5969" s="184">
        <v>29</v>
      </c>
      <c r="F5969" s="184">
        <v>67259</v>
      </c>
      <c r="G5969" s="184">
        <v>0.60135454402268074</v>
      </c>
      <c r="H5969" s="184">
        <v>0.66077402280735664</v>
      </c>
      <c r="I5969" s="184">
        <v>0.26341456162000626</v>
      </c>
      <c r="J5969" s="184">
        <v>0.21423155265466332</v>
      </c>
      <c r="K5969" s="184">
        <v>0.52679938744257271</v>
      </c>
      <c r="L5969" s="184">
        <v>0.2633848258225665</v>
      </c>
      <c r="M5969" s="184">
        <v>330.13800304792005</v>
      </c>
      <c r="N5969" s="184">
        <v>0.1250687640315794</v>
      </c>
      <c r="O5969" s="184">
        <v>4.4692903551941006E-2</v>
      </c>
      <c r="P5969" s="184">
        <v>4.4692903551941006E-2</v>
      </c>
      <c r="Q5969" s="184">
        <v>0</v>
      </c>
    </row>
    <row r="5970" spans="1:17" x14ac:dyDescent="0.2">
      <c r="A5970" s="187" t="str">
        <f>B5970&amp;C5970&amp;D5970&amp;E5970</f>
        <v>201118A24Q229</v>
      </c>
      <c r="B5970" s="184">
        <v>2011</v>
      </c>
      <c r="C5970" s="184" t="s">
        <v>1</v>
      </c>
      <c r="D5970" s="184" t="s">
        <v>39</v>
      </c>
      <c r="E5970" s="184">
        <v>29</v>
      </c>
      <c r="F5970" s="184">
        <v>103586</v>
      </c>
      <c r="G5970" s="184">
        <v>0.29846257115933233</v>
      </c>
      <c r="H5970" s="184">
        <v>0.74785202633560521</v>
      </c>
      <c r="I5970" s="184">
        <v>0.5246461877087637</v>
      </c>
      <c r="J5970" s="184">
        <v>0.12464039542023053</v>
      </c>
      <c r="K5970" s="184">
        <v>0.27827119494912439</v>
      </c>
      <c r="L5970" s="184">
        <v>0.30720367617245575</v>
      </c>
      <c r="M5970" s="184">
        <v>478.16991130901999</v>
      </c>
      <c r="N5970" s="184">
        <v>0.26661904118317148</v>
      </c>
      <c r="O5970" s="184">
        <v>5.5055702508060932E-2</v>
      </c>
      <c r="P5970" s="184">
        <v>5.5055702508060932E-2</v>
      </c>
      <c r="Q5970" s="184">
        <v>0</v>
      </c>
    </row>
    <row r="5971" spans="1:17" x14ac:dyDescent="0.2">
      <c r="A5971" s="187" t="str">
        <f>B5971&amp;C5971&amp;D5971&amp;E5971</f>
        <v>201118A24Q329</v>
      </c>
      <c r="B5971" s="184">
        <v>2011</v>
      </c>
      <c r="C5971" s="184" t="s">
        <v>1</v>
      </c>
      <c r="D5971" s="184" t="s">
        <v>41</v>
      </c>
      <c r="E5971" s="184">
        <v>29</v>
      </c>
      <c r="F5971" s="184">
        <v>92164</v>
      </c>
      <c r="G5971" s="184">
        <v>0.18446416382252559</v>
      </c>
      <c r="H5971" s="184">
        <v>0.79477887244477241</v>
      </c>
      <c r="I5971" s="184">
        <v>0.64817065231543769</v>
      </c>
      <c r="J5971" s="184">
        <v>9.7727963196041837E-2</v>
      </c>
      <c r="K5971" s="184">
        <v>0.20197691072436091</v>
      </c>
      <c r="L5971" s="184">
        <v>0.31593680829825094</v>
      </c>
      <c r="M5971" s="184">
        <v>572.12256854933207</v>
      </c>
      <c r="N5971" s="184">
        <v>0.29639555574844839</v>
      </c>
      <c r="O5971" s="184">
        <v>5.5379540818540865E-2</v>
      </c>
      <c r="P5971" s="184">
        <v>5.5379540818540865E-2</v>
      </c>
      <c r="Q5971" s="184">
        <v>0</v>
      </c>
    </row>
    <row r="5972" spans="1:17" x14ac:dyDescent="0.2">
      <c r="A5972" s="187" t="str">
        <f>B5972&amp;C5972&amp;D5972&amp;E5972</f>
        <v>201118A24Q429</v>
      </c>
      <c r="B5972" s="184">
        <v>2011</v>
      </c>
      <c r="C5972" s="184" t="s">
        <v>1</v>
      </c>
      <c r="D5972" s="184" t="s">
        <v>43</v>
      </c>
      <c r="E5972" s="184">
        <v>29</v>
      </c>
      <c r="F5972" s="184">
        <v>72671</v>
      </c>
      <c r="G5972" s="184">
        <v>0.13661690410825386</v>
      </c>
      <c r="H5972" s="184">
        <v>0.84709168719296557</v>
      </c>
      <c r="I5972" s="184">
        <v>0.73136464339282525</v>
      </c>
      <c r="J5972" s="184">
        <v>6.1991716090324889E-2</v>
      </c>
      <c r="K5972" s="184">
        <v>0.12813914766550619</v>
      </c>
      <c r="L5972" s="184">
        <v>0.33050322687179207</v>
      </c>
      <c r="M5972" s="184">
        <v>729.30241396827785</v>
      </c>
      <c r="N5972" s="184">
        <v>0.25723010598167773</v>
      </c>
      <c r="O5972" s="184">
        <v>6.229014384214672E-2</v>
      </c>
      <c r="P5972" s="184">
        <v>6.229014384214672E-2</v>
      </c>
      <c r="Q5972" s="184">
        <v>0</v>
      </c>
    </row>
    <row r="5973" spans="1:17" x14ac:dyDescent="0.2">
      <c r="A5973" s="187" t="str">
        <f>B5973&amp;C5973&amp;D5973&amp;E5973</f>
        <v>201118A24Q529</v>
      </c>
      <c r="B5973" s="184">
        <v>2011</v>
      </c>
      <c r="C5973" s="184" t="s">
        <v>1</v>
      </c>
      <c r="D5973" s="184" t="s">
        <v>45</v>
      </c>
      <c r="E5973" s="184">
        <v>29</v>
      </c>
      <c r="F5973" s="184">
        <v>63057</v>
      </c>
      <c r="G5973" s="184">
        <v>0.10691468191625296</v>
      </c>
      <c r="H5973" s="184">
        <v>0.75707693039630808</v>
      </c>
      <c r="I5973" s="184">
        <v>0.67613429119685364</v>
      </c>
      <c r="J5973" s="184">
        <v>7.1411579999048486E-2</v>
      </c>
      <c r="K5973" s="184">
        <v>9.9973040265156923E-2</v>
      </c>
      <c r="L5973" s="184">
        <v>0.49049272880092615</v>
      </c>
      <c r="M5973" s="184">
        <v>1231.508924592471</v>
      </c>
      <c r="N5973" s="184">
        <v>0.20468782212918471</v>
      </c>
      <c r="O5973" s="184">
        <v>5.7122920532216882E-2</v>
      </c>
      <c r="P5973" s="184">
        <v>3.8076660798959674E-2</v>
      </c>
      <c r="Q5973" s="184">
        <v>1.9046259733257211E-2</v>
      </c>
    </row>
    <row r="5974" spans="1:17" x14ac:dyDescent="0.2">
      <c r="A5974" s="187" t="str">
        <f>B5974&amp;C5974&amp;D5974&amp;E5974</f>
        <v>201125A29Q129</v>
      </c>
      <c r="B5974" s="184">
        <v>2011</v>
      </c>
      <c r="C5974" s="184" t="s">
        <v>2</v>
      </c>
      <c r="D5974" s="184" t="s">
        <v>37</v>
      </c>
      <c r="E5974" s="184">
        <v>29</v>
      </c>
      <c r="F5974" s="184">
        <v>53751</v>
      </c>
      <c r="G5974" s="184">
        <v>0.3969979676289821</v>
      </c>
      <c r="H5974" s="184">
        <v>0.75978121337277449</v>
      </c>
      <c r="I5974" s="184">
        <v>0.45814961582110098</v>
      </c>
      <c r="J5974" s="184">
        <v>0.22903759930047812</v>
      </c>
      <c r="K5974" s="184">
        <v>0.49718144778701789</v>
      </c>
      <c r="L5974" s="184">
        <v>6.7031311045375894E-2</v>
      </c>
      <c r="M5974" s="184">
        <v>356.85645252984648</v>
      </c>
      <c r="N5974" s="184">
        <v>0.23601055172026716</v>
      </c>
      <c r="O5974" s="184">
        <v>0.12362724738545584</v>
      </c>
      <c r="P5974" s="184">
        <v>0.12362724738545584</v>
      </c>
      <c r="Q5974" s="184">
        <v>0</v>
      </c>
    </row>
    <row r="5975" spans="1:17" x14ac:dyDescent="0.2">
      <c r="A5975" s="187" t="str">
        <f>B5975&amp;C5975&amp;D5975&amp;E5975</f>
        <v>201125A29Q229</v>
      </c>
      <c r="B5975" s="184">
        <v>2011</v>
      </c>
      <c r="C5975" s="184" t="s">
        <v>2</v>
      </c>
      <c r="D5975" s="184" t="s">
        <v>39</v>
      </c>
      <c r="E5975" s="184">
        <v>29</v>
      </c>
      <c r="F5975" s="184">
        <v>63938</v>
      </c>
      <c r="G5975" s="184">
        <v>0.28240453202341292</v>
      </c>
      <c r="H5975" s="184">
        <v>0.83100816415902901</v>
      </c>
      <c r="I5975" s="184">
        <v>0.59632769245206296</v>
      </c>
      <c r="J5975" s="184">
        <v>0.13614751790797336</v>
      </c>
      <c r="K5975" s="184">
        <v>0.33796803153054522</v>
      </c>
      <c r="L5975" s="184">
        <v>0.10799524539397541</v>
      </c>
      <c r="M5975" s="184">
        <v>580.04062631137219</v>
      </c>
      <c r="N5975" s="184">
        <v>0.24883480872094843</v>
      </c>
      <c r="O5975" s="184">
        <v>8.4535018298977138E-2</v>
      </c>
      <c r="P5975" s="184">
        <v>8.4535018298977138E-2</v>
      </c>
      <c r="Q5975" s="184">
        <v>0</v>
      </c>
    </row>
    <row r="5976" spans="1:17" x14ac:dyDescent="0.2">
      <c r="A5976" s="187" t="str">
        <f>B5976&amp;C5976&amp;D5976&amp;E5976</f>
        <v>201125A29Q329</v>
      </c>
      <c r="B5976" s="184">
        <v>2011</v>
      </c>
      <c r="C5976" s="184" t="s">
        <v>2</v>
      </c>
      <c r="D5976" s="184" t="s">
        <v>41</v>
      </c>
      <c r="E5976" s="184">
        <v>29</v>
      </c>
      <c r="F5976" s="184">
        <v>73858</v>
      </c>
      <c r="G5976" s="184">
        <v>0.11217120622568093</v>
      </c>
      <c r="H5976" s="184">
        <v>0.86991253486419884</v>
      </c>
      <c r="I5976" s="184">
        <v>0.77233339651764199</v>
      </c>
      <c r="J5976" s="184">
        <v>0.10165452625308023</v>
      </c>
      <c r="K5976" s="184">
        <v>0.1789244225405508</v>
      </c>
      <c r="L5976" s="184">
        <v>0.12190961033334236</v>
      </c>
      <c r="M5976" s="184">
        <v>651.73821503076624</v>
      </c>
      <c r="N5976" s="184">
        <v>0.3374177475696607</v>
      </c>
      <c r="O5976" s="184">
        <v>0.10566221668607327</v>
      </c>
      <c r="P5976" s="184">
        <v>0.10566221668607327</v>
      </c>
      <c r="Q5976" s="184">
        <v>0</v>
      </c>
    </row>
    <row r="5977" spans="1:17" x14ac:dyDescent="0.2">
      <c r="A5977" s="187" t="str">
        <f>B5977&amp;C5977&amp;D5977&amp;E5977</f>
        <v>201125A29Q429</v>
      </c>
      <c r="B5977" s="184">
        <v>2011</v>
      </c>
      <c r="C5977" s="184" t="s">
        <v>2</v>
      </c>
      <c r="D5977" s="184" t="s">
        <v>43</v>
      </c>
      <c r="E5977" s="184">
        <v>29</v>
      </c>
      <c r="F5977" s="184">
        <v>81071</v>
      </c>
      <c r="G5977" s="184">
        <v>5.1583997462432099E-2</v>
      </c>
      <c r="H5977" s="184">
        <v>0.93329303943456965</v>
      </c>
      <c r="I5977" s="184">
        <v>0.88515005365667132</v>
      </c>
      <c r="J5977" s="184">
        <v>5.1868115602373227E-2</v>
      </c>
      <c r="K5977" s="184">
        <v>9.2610181199195771E-2</v>
      </c>
      <c r="L5977" s="184">
        <v>9.6310641289733684E-2</v>
      </c>
      <c r="M5977" s="184">
        <v>914.43862876254184</v>
      </c>
      <c r="N5977" s="184">
        <v>0.30002096927384636</v>
      </c>
      <c r="O5977" s="184">
        <v>7.4058541278632303E-2</v>
      </c>
      <c r="P5977" s="184">
        <v>6.6657621097556463E-2</v>
      </c>
      <c r="Q5977" s="184">
        <v>7.4009201810758471E-3</v>
      </c>
    </row>
    <row r="5978" spans="1:17" x14ac:dyDescent="0.2">
      <c r="A5978" s="187" t="str">
        <f>B5978&amp;C5978&amp;D5978&amp;E5978</f>
        <v>201125A29Q529</v>
      </c>
      <c r="B5978" s="184">
        <v>2011</v>
      </c>
      <c r="C5978" s="184" t="s">
        <v>2</v>
      </c>
      <c r="D5978" s="184" t="s">
        <v>45</v>
      </c>
      <c r="E5978" s="184">
        <v>29</v>
      </c>
      <c r="F5978" s="184">
        <v>67561</v>
      </c>
      <c r="G5978" s="184">
        <v>9.8087427442070371E-2</v>
      </c>
      <c r="H5978" s="184">
        <v>0.95112564941312294</v>
      </c>
      <c r="I5978" s="184">
        <v>0.85783218128802119</v>
      </c>
      <c r="J5978" s="184">
        <v>1.3321294829857461E-2</v>
      </c>
      <c r="K5978" s="184">
        <v>6.6650878465386837E-2</v>
      </c>
      <c r="L5978" s="184">
        <v>0.26669232249374641</v>
      </c>
      <c r="M5978" s="184">
        <v>2201.3710918627926</v>
      </c>
      <c r="N5978" s="184">
        <v>0.32593925157223352</v>
      </c>
      <c r="O5978" s="184">
        <v>0.1116397317910825</v>
      </c>
      <c r="P5978" s="184">
        <v>5.3597181130224054E-2</v>
      </c>
      <c r="Q5978" s="184">
        <v>5.804255066085845E-2</v>
      </c>
    </row>
    <row r="5979" spans="1:17" x14ac:dyDescent="0.2">
      <c r="A5979" s="187" t="str">
        <f>B5979&amp;C5979&amp;D5979&amp;E5979</f>
        <v>201130EMAQ129</v>
      </c>
      <c r="B5979" s="184">
        <v>2011</v>
      </c>
      <c r="C5979" s="184" t="s">
        <v>4</v>
      </c>
      <c r="D5979" s="184" t="s">
        <v>37</v>
      </c>
      <c r="E5979" s="184">
        <v>29</v>
      </c>
      <c r="F5979" s="184">
        <v>248597</v>
      </c>
      <c r="G5979" s="184">
        <v>0.27874460093334213</v>
      </c>
      <c r="H5979" s="184">
        <v>0.671476325136667</v>
      </c>
      <c r="I5979" s="184">
        <v>0.48430592485025964</v>
      </c>
      <c r="J5979" s="184">
        <v>0.32006822286672809</v>
      </c>
      <c r="K5979" s="184">
        <v>0.49879121630590878</v>
      </c>
      <c r="L5979" s="184">
        <v>3.8648897613406438E-2</v>
      </c>
      <c r="M5979" s="184">
        <v>402.15443906409627</v>
      </c>
      <c r="N5979" s="184">
        <v>0.24332552409908184</v>
      </c>
      <c r="O5979" s="184">
        <v>0.17190127299927016</v>
      </c>
      <c r="P5979" s="184">
        <v>0.17069158094654371</v>
      </c>
      <c r="Q5979" s="184">
        <v>1.2096920527264444E-3</v>
      </c>
    </row>
    <row r="5980" spans="1:17" x14ac:dyDescent="0.2">
      <c r="A5980" s="187" t="str">
        <f>B5980&amp;C5980&amp;D5980&amp;E5980</f>
        <v>201130EMAQ229</v>
      </c>
      <c r="B5980" s="184">
        <v>2011</v>
      </c>
      <c r="C5980" s="184" t="s">
        <v>4</v>
      </c>
      <c r="D5980" s="184" t="s">
        <v>39</v>
      </c>
      <c r="E5980" s="184">
        <v>29</v>
      </c>
      <c r="F5980" s="184">
        <v>347094</v>
      </c>
      <c r="G5980" s="184">
        <v>0.11702007986950898</v>
      </c>
      <c r="H5980" s="184">
        <v>0.71711409589333153</v>
      </c>
      <c r="I5980" s="184">
        <v>0.63319734711634312</v>
      </c>
      <c r="J5980" s="184">
        <v>0.27250254974156857</v>
      </c>
      <c r="K5980" s="184">
        <v>0.35209482157571148</v>
      </c>
      <c r="L5980" s="184">
        <v>4.0663336156775975E-2</v>
      </c>
      <c r="M5980" s="184">
        <v>583.17607687722671</v>
      </c>
      <c r="N5980" s="184">
        <v>0.28954623912514627</v>
      </c>
      <c r="O5980" s="184">
        <v>0.17738609640536127</v>
      </c>
      <c r="P5980" s="184">
        <v>0.17303905100610498</v>
      </c>
      <c r="Q5980" s="184">
        <v>4.3470453992562816E-3</v>
      </c>
    </row>
    <row r="5981" spans="1:17" x14ac:dyDescent="0.2">
      <c r="A5981" s="187" t="str">
        <f>B5981&amp;C5981&amp;D5981&amp;E5981</f>
        <v>201130EMAQ329</v>
      </c>
      <c r="B5981" s="184">
        <v>2011</v>
      </c>
      <c r="C5981" s="184" t="s">
        <v>4</v>
      </c>
      <c r="D5981" s="184" t="s">
        <v>41</v>
      </c>
      <c r="E5981" s="184">
        <v>29</v>
      </c>
      <c r="F5981" s="184">
        <v>400231</v>
      </c>
      <c r="G5981" s="184">
        <v>5.7801830597123349E-2</v>
      </c>
      <c r="H5981" s="184">
        <v>0.68790273616986186</v>
      </c>
      <c r="I5981" s="184">
        <v>0.64814069874647395</v>
      </c>
      <c r="J5981" s="184">
        <v>0.29784299567000055</v>
      </c>
      <c r="K5981" s="184">
        <v>0.3353563317184326</v>
      </c>
      <c r="L5981" s="184">
        <v>4.9501412934030598E-2</v>
      </c>
      <c r="M5981" s="184">
        <v>744.10514791485161</v>
      </c>
      <c r="N5981" s="184">
        <v>0.29148139158373598</v>
      </c>
      <c r="O5981" s="184">
        <v>0.17954563084445402</v>
      </c>
      <c r="P5981" s="184">
        <v>0.17278189129471938</v>
      </c>
      <c r="Q5981" s="184">
        <v>6.7637395497346306E-3</v>
      </c>
    </row>
    <row r="5982" spans="1:17" x14ac:dyDescent="0.2">
      <c r="A5982" s="187" t="str">
        <f>B5982&amp;C5982&amp;D5982&amp;E5982</f>
        <v>201130EMAQ429</v>
      </c>
      <c r="B5982" s="184">
        <v>2011</v>
      </c>
      <c r="C5982" s="184" t="s">
        <v>4</v>
      </c>
      <c r="D5982" s="184" t="s">
        <v>43</v>
      </c>
      <c r="E5982" s="184">
        <v>29</v>
      </c>
      <c r="F5982" s="184">
        <v>344373</v>
      </c>
      <c r="G5982" s="184">
        <v>4.6374933120323134E-2</v>
      </c>
      <c r="H5982" s="184">
        <v>0.770681789803498</v>
      </c>
      <c r="I5982" s="184">
        <v>0.73494147334430981</v>
      </c>
      <c r="J5982" s="184">
        <v>0.22234611888853076</v>
      </c>
      <c r="K5982" s="184">
        <v>0.25198258864661283</v>
      </c>
      <c r="L5982" s="184">
        <v>6.102975552671086E-2</v>
      </c>
      <c r="M5982" s="184">
        <v>992.92984819869298</v>
      </c>
      <c r="N5982" s="184">
        <v>0.3103466299622793</v>
      </c>
      <c r="O5982" s="184">
        <v>0.18918440179688883</v>
      </c>
      <c r="P5982" s="184">
        <v>0.17174981778478568</v>
      </c>
      <c r="Q5982" s="184">
        <v>1.7434584012103155E-2</v>
      </c>
    </row>
    <row r="5983" spans="1:17" x14ac:dyDescent="0.2">
      <c r="A5983" s="187" t="str">
        <f>B5983&amp;C5983&amp;D5983&amp;E5983</f>
        <v>201130EMAQ529</v>
      </c>
      <c r="B5983" s="184">
        <v>2011</v>
      </c>
      <c r="C5983" s="184" t="s">
        <v>4</v>
      </c>
      <c r="D5983" s="184" t="s">
        <v>45</v>
      </c>
      <c r="E5983" s="184">
        <v>29</v>
      </c>
      <c r="F5983" s="184">
        <v>457545</v>
      </c>
      <c r="G5983" s="184">
        <v>2.7930731306244804E-2</v>
      </c>
      <c r="H5983" s="184">
        <v>0.7283502169185545</v>
      </c>
      <c r="I5983" s="184">
        <v>0.70800686271295721</v>
      </c>
      <c r="J5983" s="184">
        <v>0.2670578850167743</v>
      </c>
      <c r="K5983" s="184">
        <v>0.28346501437017124</v>
      </c>
      <c r="L5983" s="184">
        <v>6.5615403949338319E-2</v>
      </c>
      <c r="M5983" s="184">
        <v>3491.010825911806</v>
      </c>
      <c r="N5983" s="184">
        <v>0.32216284737020401</v>
      </c>
      <c r="O5983" s="184">
        <v>0.2296495426679343</v>
      </c>
      <c r="P5983" s="184">
        <v>0.14892961348064124</v>
      </c>
      <c r="Q5983" s="184">
        <v>8.0719929187293052E-2</v>
      </c>
    </row>
    <row r="5984" spans="1:17" x14ac:dyDescent="0.2">
      <c r="A5984" s="187" t="str">
        <f>B5984&amp;C5984&amp;D5984&amp;E5984</f>
        <v>201115A17Q131</v>
      </c>
      <c r="B5984" s="184">
        <v>2011</v>
      </c>
      <c r="C5984" s="184" t="s">
        <v>0</v>
      </c>
      <c r="D5984" s="184" t="s">
        <v>37</v>
      </c>
      <c r="E5984" s="184">
        <v>31</v>
      </c>
      <c r="F5984" s="184">
        <v>34547</v>
      </c>
      <c r="G5984" s="184">
        <v>0.60019221528111488</v>
      </c>
      <c r="H5984" s="184">
        <v>0.2409471155237792</v>
      </c>
      <c r="I5984" s="184">
        <v>9.6332532491967465E-2</v>
      </c>
      <c r="J5984" s="184">
        <v>8.4290965930471529E-2</v>
      </c>
      <c r="K5984" s="184">
        <v>0.10840304512692853</v>
      </c>
      <c r="L5984" s="184">
        <v>0.86751382175007963</v>
      </c>
      <c r="M5984" s="184">
        <v>336.875</v>
      </c>
      <c r="N5984" s="184">
        <v>2.4083133122991866E-2</v>
      </c>
      <c r="O5984" s="184">
        <v>0</v>
      </c>
      <c r="P5984" s="184">
        <v>0</v>
      </c>
      <c r="Q5984" s="184">
        <v>0</v>
      </c>
    </row>
    <row r="5985" spans="1:17" x14ac:dyDescent="0.2">
      <c r="A5985" s="187" t="str">
        <f>B5985&amp;C5985&amp;D5985&amp;E5985</f>
        <v>201115A17Q231</v>
      </c>
      <c r="B5985" s="184">
        <v>2011</v>
      </c>
      <c r="C5985" s="184" t="s">
        <v>0</v>
      </c>
      <c r="D5985" s="184" t="s">
        <v>39</v>
      </c>
      <c r="E5985" s="184">
        <v>31</v>
      </c>
      <c r="F5985" s="184">
        <v>57037</v>
      </c>
      <c r="G5985" s="184">
        <v>0.4616130820399113</v>
      </c>
      <c r="H5985" s="184">
        <v>0.3795431035994179</v>
      </c>
      <c r="I5985" s="184">
        <v>0.20434104177989726</v>
      </c>
      <c r="J5985" s="184">
        <v>0.16059750688149799</v>
      </c>
      <c r="K5985" s="184">
        <v>0.22629170538422427</v>
      </c>
      <c r="L5985" s="184">
        <v>0.68611602994547394</v>
      </c>
      <c r="M5985" s="184">
        <v>381.55658515658513</v>
      </c>
      <c r="N5985" s="184">
        <v>0.11674877710959553</v>
      </c>
      <c r="O5985" s="184">
        <v>0</v>
      </c>
      <c r="P5985" s="184">
        <v>0</v>
      </c>
      <c r="Q5985" s="184">
        <v>0</v>
      </c>
    </row>
    <row r="5986" spans="1:17" x14ac:dyDescent="0.2">
      <c r="A5986" s="187" t="str">
        <f>B5986&amp;C5986&amp;D5986&amp;E5986</f>
        <v>201115A17Q331</v>
      </c>
      <c r="B5986" s="184">
        <v>2011</v>
      </c>
      <c r="C5986" s="184" t="s">
        <v>0</v>
      </c>
      <c r="D5986" s="184" t="s">
        <v>41</v>
      </c>
      <c r="E5986" s="184">
        <v>31</v>
      </c>
      <c r="F5986" s="184">
        <v>59528</v>
      </c>
      <c r="G5986" s="184">
        <v>0.23992119552159916</v>
      </c>
      <c r="H5986" s="184">
        <v>0.34960018814675448</v>
      </c>
      <c r="I5986" s="184">
        <v>0.26572369305200916</v>
      </c>
      <c r="J5986" s="184">
        <v>5.5973659454374415E-2</v>
      </c>
      <c r="K5986" s="184">
        <v>7.6955382341083192E-2</v>
      </c>
      <c r="L5986" s="184">
        <v>0.8880694799086144</v>
      </c>
      <c r="M5986" s="184">
        <v>391.03255784549248</v>
      </c>
      <c r="N5986" s="184">
        <v>0.18179680150517405</v>
      </c>
      <c r="O5986" s="184">
        <v>4.1946646956054295E-2</v>
      </c>
      <c r="P5986" s="184">
        <v>4.1946646956054295E-2</v>
      </c>
      <c r="Q5986" s="184">
        <v>0</v>
      </c>
    </row>
    <row r="5987" spans="1:17" x14ac:dyDescent="0.2">
      <c r="A5987" s="187" t="str">
        <f>B5987&amp;C5987&amp;D5987&amp;E5987</f>
        <v>201115A17Q431</v>
      </c>
      <c r="B5987" s="184">
        <v>2011</v>
      </c>
      <c r="C5987" s="184" t="s">
        <v>0</v>
      </c>
      <c r="D5987" s="184" t="s">
        <v>43</v>
      </c>
      <c r="E5987" s="184">
        <v>31</v>
      </c>
      <c r="F5987" s="184">
        <v>50790</v>
      </c>
      <c r="G5987" s="184">
        <v>0.1874687218496647</v>
      </c>
      <c r="H5987" s="184">
        <v>0.39342390234298091</v>
      </c>
      <c r="I5987" s="184">
        <v>0.31966922622563498</v>
      </c>
      <c r="J5987" s="184">
        <v>2.4571766095688126E-2</v>
      </c>
      <c r="K5987" s="184">
        <v>3.2762354794250839E-2</v>
      </c>
      <c r="L5987" s="184">
        <v>0.9098641464855286</v>
      </c>
      <c r="M5987" s="184">
        <v>425.45614683419564</v>
      </c>
      <c r="N5987" s="184">
        <v>0.18850167355778696</v>
      </c>
      <c r="O5987" s="184">
        <v>0</v>
      </c>
      <c r="P5987" s="184">
        <v>0</v>
      </c>
      <c r="Q5987" s="184">
        <v>0</v>
      </c>
    </row>
    <row r="5988" spans="1:17" x14ac:dyDescent="0.2">
      <c r="A5988" s="187" t="str">
        <f>B5988&amp;C5988&amp;D5988&amp;E5988</f>
        <v>201115A17Q531</v>
      </c>
      <c r="B5988" s="184">
        <v>2011</v>
      </c>
      <c r="C5988" s="184" t="s">
        <v>0</v>
      </c>
      <c r="D5988" s="184" t="s">
        <v>45</v>
      </c>
      <c r="E5988" s="184">
        <v>31</v>
      </c>
      <c r="F5988" s="184">
        <v>42057</v>
      </c>
      <c r="G5988" s="184">
        <v>7.6852022907814524E-2</v>
      </c>
      <c r="H5988" s="184">
        <v>0.12870627957296052</v>
      </c>
      <c r="I5988" s="184">
        <v>0.11881494162683977</v>
      </c>
      <c r="J5988" s="184">
        <v>3.961290629383931E-2</v>
      </c>
      <c r="K5988" s="184">
        <v>3.961290629383931E-2</v>
      </c>
      <c r="L5988" s="184">
        <v>0.94060441781391924</v>
      </c>
      <c r="M5988" s="184">
        <v>696.83009805883535</v>
      </c>
      <c r="N5988" s="184">
        <v>7.9202035333000451E-2</v>
      </c>
      <c r="O5988" s="184">
        <v>9.8913379461207408E-3</v>
      </c>
      <c r="P5988" s="184">
        <v>9.8913379461207408E-3</v>
      </c>
      <c r="Q5988" s="184">
        <v>0</v>
      </c>
    </row>
    <row r="5989" spans="1:17" x14ac:dyDescent="0.2">
      <c r="A5989" s="187" t="str">
        <f>B5989&amp;C5989&amp;D5989&amp;E5989</f>
        <v>201115A29Q131</v>
      </c>
      <c r="B5989" s="184">
        <v>2011</v>
      </c>
      <c r="C5989" s="184" t="s">
        <v>3</v>
      </c>
      <c r="D5989" s="184" t="s">
        <v>37</v>
      </c>
      <c r="E5989" s="184">
        <v>31</v>
      </c>
      <c r="F5989" s="184">
        <v>104905</v>
      </c>
      <c r="G5989" s="184">
        <v>0.46337414806569416</v>
      </c>
      <c r="H5989" s="184">
        <v>0.48812735331967017</v>
      </c>
      <c r="I5989" s="184">
        <v>0.26194175682760595</v>
      </c>
      <c r="J5989" s="184">
        <v>0.25791906963443118</v>
      </c>
      <c r="K5989" s="184">
        <v>0.42458414756207996</v>
      </c>
      <c r="L5989" s="184">
        <v>0.36106953910681094</v>
      </c>
      <c r="M5989" s="184">
        <v>502.49062920775867</v>
      </c>
      <c r="N5989" s="184">
        <v>9.5257614031743001E-2</v>
      </c>
      <c r="O5989" s="184">
        <v>3.9702588055860064E-2</v>
      </c>
      <c r="P5989" s="184">
        <v>3.9702588055860064E-2</v>
      </c>
      <c r="Q5989" s="184">
        <v>0</v>
      </c>
    </row>
    <row r="5990" spans="1:17" x14ac:dyDescent="0.2">
      <c r="A5990" s="187" t="str">
        <f>B5990&amp;C5990&amp;D5990&amp;E5990</f>
        <v>201115A29Q231</v>
      </c>
      <c r="B5990" s="184">
        <v>2011</v>
      </c>
      <c r="C5990" s="184" t="s">
        <v>3</v>
      </c>
      <c r="D5990" s="184" t="s">
        <v>39</v>
      </c>
      <c r="E5990" s="184">
        <v>31</v>
      </c>
      <c r="F5990" s="184">
        <v>194436</v>
      </c>
      <c r="G5990" s="184">
        <v>0.24308839350496636</v>
      </c>
      <c r="H5990" s="184">
        <v>0.61669135345306425</v>
      </c>
      <c r="I5990" s="184">
        <v>0.4667808430537555</v>
      </c>
      <c r="J5990" s="184">
        <v>0.19702112777469194</v>
      </c>
      <c r="K5990" s="184">
        <v>0.29124236252545826</v>
      </c>
      <c r="L5990" s="184">
        <v>0.31262214816186301</v>
      </c>
      <c r="M5990" s="184">
        <v>592.87862360757606</v>
      </c>
      <c r="N5990" s="184">
        <v>0.16486658849184307</v>
      </c>
      <c r="O5990" s="184">
        <v>3.2108251558353389E-2</v>
      </c>
      <c r="P5990" s="184">
        <v>2.9968730070563065E-2</v>
      </c>
      <c r="Q5990" s="184">
        <v>2.1395214877903269E-3</v>
      </c>
    </row>
    <row r="5991" spans="1:17" x14ac:dyDescent="0.2">
      <c r="A5991" s="187" t="str">
        <f>B5991&amp;C5991&amp;D5991&amp;E5991</f>
        <v>201115A29Q331</v>
      </c>
      <c r="B5991" s="184">
        <v>2011</v>
      </c>
      <c r="C5991" s="184" t="s">
        <v>3</v>
      </c>
      <c r="D5991" s="184" t="s">
        <v>41</v>
      </c>
      <c r="E5991" s="184">
        <v>31</v>
      </c>
      <c r="F5991" s="184">
        <v>262671</v>
      </c>
      <c r="G5991" s="184">
        <v>0.12443340543713383</v>
      </c>
      <c r="H5991" s="184">
        <v>0.70047321554339836</v>
      </c>
      <c r="I5991" s="184">
        <v>0.61331094791583385</v>
      </c>
      <c r="J5991" s="184">
        <v>0.12678217237532882</v>
      </c>
      <c r="K5991" s="184">
        <v>0.1838421447361909</v>
      </c>
      <c r="L5991" s="184">
        <v>0.32329415885270929</v>
      </c>
      <c r="M5991" s="184">
        <v>699.47333006412202</v>
      </c>
      <c r="N5991" s="184">
        <v>0.23928412348527245</v>
      </c>
      <c r="O5991" s="184">
        <v>5.7044744185692366E-2</v>
      </c>
      <c r="P5991" s="184">
        <v>5.5461013968043676E-2</v>
      </c>
      <c r="Q5991" s="184">
        <v>1.5837302176486935E-3</v>
      </c>
    </row>
    <row r="5992" spans="1:17" x14ac:dyDescent="0.2">
      <c r="A5992" s="187" t="str">
        <f>B5992&amp;C5992&amp;D5992&amp;E5992</f>
        <v>201115A29Q431</v>
      </c>
      <c r="B5992" s="184">
        <v>2011</v>
      </c>
      <c r="C5992" s="184" t="s">
        <v>3</v>
      </c>
      <c r="D5992" s="184" t="s">
        <v>43</v>
      </c>
      <c r="E5992" s="184">
        <v>31</v>
      </c>
      <c r="F5992" s="184">
        <v>326388</v>
      </c>
      <c r="G5992" s="184">
        <v>7.0986636962608499E-2</v>
      </c>
      <c r="H5992" s="184">
        <v>0.80866024486194343</v>
      </c>
      <c r="I5992" s="184">
        <v>0.75125617363383457</v>
      </c>
      <c r="J5992" s="184">
        <v>6.6319840190203067E-2</v>
      </c>
      <c r="K5992" s="184">
        <v>0.10459330612645072</v>
      </c>
      <c r="L5992" s="184">
        <v>0.29721374560339225</v>
      </c>
      <c r="M5992" s="184">
        <v>843.50946774279066</v>
      </c>
      <c r="N5992" s="184">
        <v>0.25890657744770029</v>
      </c>
      <c r="O5992" s="184">
        <v>5.1015968724340353E-2</v>
      </c>
      <c r="P5992" s="184">
        <v>4.5917742073850756E-2</v>
      </c>
      <c r="Q5992" s="184">
        <v>5.0982266504896014E-3</v>
      </c>
    </row>
    <row r="5993" spans="1:17" x14ac:dyDescent="0.2">
      <c r="A5993" s="187" t="str">
        <f>B5993&amp;C5993&amp;D5993&amp;E5993</f>
        <v>201115A29Q531</v>
      </c>
      <c r="B5993" s="184">
        <v>2011</v>
      </c>
      <c r="C5993" s="184" t="s">
        <v>3</v>
      </c>
      <c r="D5993" s="184" t="s">
        <v>45</v>
      </c>
      <c r="E5993" s="184">
        <v>31</v>
      </c>
      <c r="F5993" s="184">
        <v>312665</v>
      </c>
      <c r="G5993" s="184">
        <v>6.3984788737342244E-2</v>
      </c>
      <c r="H5993" s="184">
        <v>0.7283386371995586</v>
      </c>
      <c r="I5993" s="184">
        <v>0.6817360433691011</v>
      </c>
      <c r="J5993" s="184">
        <v>6.3921449474677372E-2</v>
      </c>
      <c r="K5993" s="184">
        <v>8.1233908496313942E-2</v>
      </c>
      <c r="L5993" s="184">
        <v>0.45405465913997411</v>
      </c>
      <c r="M5993" s="184">
        <v>1646.2532476366962</v>
      </c>
      <c r="N5993" s="184">
        <v>0.27827547055154878</v>
      </c>
      <c r="O5993" s="184">
        <v>8.7867206115171195E-2</v>
      </c>
      <c r="P5993" s="184">
        <v>6.9230646218796474E-2</v>
      </c>
      <c r="Q5993" s="184">
        <v>1.8636559896374714E-2</v>
      </c>
    </row>
    <row r="5994" spans="1:17" x14ac:dyDescent="0.2">
      <c r="A5994" s="187" t="str">
        <f>B5994&amp;C5994&amp;D5994&amp;E5994</f>
        <v>201118A24Q131</v>
      </c>
      <c r="B5994" s="184">
        <v>2011</v>
      </c>
      <c r="C5994" s="184" t="s">
        <v>1</v>
      </c>
      <c r="D5994" s="184" t="s">
        <v>37</v>
      </c>
      <c r="E5994" s="184">
        <v>31</v>
      </c>
      <c r="F5994" s="184">
        <v>41630</v>
      </c>
      <c r="G5994" s="184">
        <v>0.53443777179540275</v>
      </c>
      <c r="H5994" s="184">
        <v>0.57999039154455923</v>
      </c>
      <c r="I5994" s="184">
        <v>0.27002161902474175</v>
      </c>
      <c r="J5994" s="184">
        <v>0.34001921691088155</v>
      </c>
      <c r="K5994" s="184">
        <v>0.6</v>
      </c>
      <c r="L5994" s="184">
        <v>0.16994955560893588</v>
      </c>
      <c r="M5994" s="184">
        <v>526.30059603238146</v>
      </c>
      <c r="N5994" s="184">
        <v>0.11001681479702138</v>
      </c>
      <c r="O5994" s="184">
        <v>4.0019216910881575E-2</v>
      </c>
      <c r="P5994" s="184">
        <v>4.0019216910881575E-2</v>
      </c>
      <c r="Q5994" s="184">
        <v>0</v>
      </c>
    </row>
    <row r="5995" spans="1:17" x14ac:dyDescent="0.2">
      <c r="A5995" s="187" t="str">
        <f>B5995&amp;C5995&amp;D5995&amp;E5995</f>
        <v>201118A24Q231</v>
      </c>
      <c r="B5995" s="184">
        <v>2011</v>
      </c>
      <c r="C5995" s="184" t="s">
        <v>1</v>
      </c>
      <c r="D5995" s="184" t="s">
        <v>39</v>
      </c>
      <c r="E5995" s="184">
        <v>31</v>
      </c>
      <c r="F5995" s="184">
        <v>78282</v>
      </c>
      <c r="G5995" s="184">
        <v>0.25760442439237374</v>
      </c>
      <c r="H5995" s="184">
        <v>0.70217930047775989</v>
      </c>
      <c r="I5995" s="184">
        <v>0.52129480595794686</v>
      </c>
      <c r="J5995" s="184">
        <v>0.18612196929051378</v>
      </c>
      <c r="K5995" s="184">
        <v>0.30847448966556806</v>
      </c>
      <c r="L5995" s="184">
        <v>0.23405125060678061</v>
      </c>
      <c r="M5995" s="184">
        <v>582.85679278572832</v>
      </c>
      <c r="N5995" s="184">
        <v>0.15427556781891111</v>
      </c>
      <c r="O5995" s="184">
        <v>2.659615237219284E-2</v>
      </c>
      <c r="P5995" s="184">
        <v>2.659615237219284E-2</v>
      </c>
      <c r="Q5995" s="184">
        <v>0</v>
      </c>
    </row>
    <row r="5996" spans="1:17" x14ac:dyDescent="0.2">
      <c r="A5996" s="187" t="str">
        <f>B5996&amp;C5996&amp;D5996&amp;E5996</f>
        <v>201118A24Q331</v>
      </c>
      <c r="B5996" s="184">
        <v>2011</v>
      </c>
      <c r="C5996" s="184" t="s">
        <v>1</v>
      </c>
      <c r="D5996" s="184" t="s">
        <v>41</v>
      </c>
      <c r="E5996" s="184">
        <v>31</v>
      </c>
      <c r="F5996" s="184">
        <v>129044</v>
      </c>
      <c r="G5996" s="184">
        <v>0.1416931916001041</v>
      </c>
      <c r="H5996" s="184">
        <v>0.77420104770465892</v>
      </c>
      <c r="I5996" s="184">
        <v>0.66450203031524135</v>
      </c>
      <c r="J5996" s="184">
        <v>0.14838349710176374</v>
      </c>
      <c r="K5996" s="184">
        <v>0.22582220017978363</v>
      </c>
      <c r="L5996" s="184">
        <v>0.2064644617339822</v>
      </c>
      <c r="M5996" s="184">
        <v>692.62149271137025</v>
      </c>
      <c r="N5996" s="184">
        <v>0.23223861628591799</v>
      </c>
      <c r="O5996" s="184">
        <v>4.5147391587365547E-2</v>
      </c>
      <c r="P5996" s="184">
        <v>4.5147391587365547E-2</v>
      </c>
      <c r="Q5996" s="184">
        <v>0</v>
      </c>
    </row>
    <row r="5997" spans="1:17" x14ac:dyDescent="0.2">
      <c r="A5997" s="187" t="str">
        <f>B5997&amp;C5997&amp;D5997&amp;E5997</f>
        <v>201118A24Q431</v>
      </c>
      <c r="B5997" s="184">
        <v>2011</v>
      </c>
      <c r="C5997" s="184" t="s">
        <v>1</v>
      </c>
      <c r="D5997" s="184" t="s">
        <v>43</v>
      </c>
      <c r="E5997" s="184">
        <v>31</v>
      </c>
      <c r="F5997" s="184">
        <v>181520</v>
      </c>
      <c r="G5997" s="184">
        <v>7.2364011023113781E-2</v>
      </c>
      <c r="H5997" s="184">
        <v>0.88759365359189069</v>
      </c>
      <c r="I5997" s="184">
        <v>0.82336381665932123</v>
      </c>
      <c r="J5997" s="184">
        <v>5.2754517408550021E-2</v>
      </c>
      <c r="K5997" s="184">
        <v>0.10093102688408991</v>
      </c>
      <c r="L5997" s="184">
        <v>0.23624944909651829</v>
      </c>
      <c r="M5997" s="184">
        <v>811.77174705768209</v>
      </c>
      <c r="N5997" s="184">
        <v>0.27519281621859848</v>
      </c>
      <c r="O5997" s="184">
        <v>5.0446231820185101E-2</v>
      </c>
      <c r="P5997" s="184">
        <v>5.0446231820185101E-2</v>
      </c>
      <c r="Q5997" s="184">
        <v>0</v>
      </c>
    </row>
    <row r="5998" spans="1:17" x14ac:dyDescent="0.2">
      <c r="A5998" s="187" t="str">
        <f>B5998&amp;C5998&amp;D5998&amp;E5998</f>
        <v>201118A24Q531</v>
      </c>
      <c r="B5998" s="184">
        <v>2011</v>
      </c>
      <c r="C5998" s="184" t="s">
        <v>1</v>
      </c>
      <c r="D5998" s="184" t="s">
        <v>45</v>
      </c>
      <c r="E5998" s="184">
        <v>31</v>
      </c>
      <c r="F5998" s="184">
        <v>140296</v>
      </c>
      <c r="G5998" s="184">
        <v>9.4115319762238941E-2</v>
      </c>
      <c r="H5998" s="184">
        <v>0.75666448081199744</v>
      </c>
      <c r="I5998" s="184">
        <v>0.68545076124764781</v>
      </c>
      <c r="J5998" s="184">
        <v>5.0457603923133948E-2</v>
      </c>
      <c r="K5998" s="184">
        <v>7.1235102925243765E-2</v>
      </c>
      <c r="L5998" s="184">
        <v>0.51333608941095965</v>
      </c>
      <c r="M5998" s="184">
        <v>1184.9112784144083</v>
      </c>
      <c r="N5998" s="184">
        <v>0.29076381365113757</v>
      </c>
      <c r="O5998" s="184">
        <v>7.4171751154701482E-2</v>
      </c>
      <c r="P5998" s="184">
        <v>5.0436220562239835E-2</v>
      </c>
      <c r="Q5998" s="184">
        <v>2.3735530592461654E-2</v>
      </c>
    </row>
    <row r="5999" spans="1:17" x14ac:dyDescent="0.2">
      <c r="A5999" s="187" t="str">
        <f>B5999&amp;C5999&amp;D5999&amp;E5999</f>
        <v>201125A29Q131</v>
      </c>
      <c r="B5999" s="184">
        <v>2011</v>
      </c>
      <c r="C5999" s="184" t="s">
        <v>2</v>
      </c>
      <c r="D5999" s="184" t="s">
        <v>37</v>
      </c>
      <c r="E5999" s="184">
        <v>31</v>
      </c>
      <c r="F5999" s="184">
        <v>28728</v>
      </c>
      <c r="G5999" s="184">
        <v>0.31102572312946952</v>
      </c>
      <c r="H5999" s="184">
        <v>0.65225563909774431</v>
      </c>
      <c r="I5999" s="184">
        <v>0.44938735728209411</v>
      </c>
      <c r="J5999" s="184">
        <v>0.34774436090225563</v>
      </c>
      <c r="K5999" s="184">
        <v>0.55061264271790589</v>
      </c>
      <c r="L5999" s="184">
        <v>2.8996101364522416E-2</v>
      </c>
      <c r="M5999" s="184">
        <v>524.45197521301316</v>
      </c>
      <c r="N5999" s="184">
        <v>0.15946115288220553</v>
      </c>
      <c r="O5999" s="184">
        <v>8.6988304093567254E-2</v>
      </c>
      <c r="P5999" s="184">
        <v>8.6988304093567254E-2</v>
      </c>
      <c r="Q5999" s="184">
        <v>0</v>
      </c>
    </row>
    <row r="6000" spans="1:17" x14ac:dyDescent="0.2">
      <c r="A6000" s="187" t="str">
        <f>B6000&amp;C6000&amp;D6000&amp;E6000</f>
        <v>201125A29Q231</v>
      </c>
      <c r="B6000" s="184">
        <v>2011</v>
      </c>
      <c r="C6000" s="184" t="s">
        <v>2</v>
      </c>
      <c r="D6000" s="184" t="s">
        <v>39</v>
      </c>
      <c r="E6000" s="184">
        <v>31</v>
      </c>
      <c r="F6000" s="184">
        <v>59117</v>
      </c>
      <c r="G6000" s="184">
        <v>0.1153819500589037</v>
      </c>
      <c r="H6000" s="184">
        <v>0.73229358729299521</v>
      </c>
      <c r="I6000" s="184">
        <v>0.64780012517549945</v>
      </c>
      <c r="J6000" s="184">
        <v>0.24659573388365444</v>
      </c>
      <c r="K6000" s="184">
        <v>0.33108919600115028</v>
      </c>
      <c r="L6000" s="184">
        <v>5.6312059136965679E-2</v>
      </c>
      <c r="M6000" s="184">
        <v>667.87155316482142</v>
      </c>
      <c r="N6000" s="184">
        <v>0.22531589897998883</v>
      </c>
      <c r="O6000" s="184">
        <v>7.0385845019199214E-2</v>
      </c>
      <c r="P6000" s="184">
        <v>6.3348952078082443E-2</v>
      </c>
      <c r="Q6000" s="184">
        <v>7.0368929411167682E-3</v>
      </c>
    </row>
    <row r="6001" spans="1:17" x14ac:dyDescent="0.2">
      <c r="A6001" s="187" t="str">
        <f>B6001&amp;C6001&amp;D6001&amp;E6001</f>
        <v>201125A29Q331</v>
      </c>
      <c r="B6001" s="184">
        <v>2011</v>
      </c>
      <c r="C6001" s="184" t="s">
        <v>2</v>
      </c>
      <c r="D6001" s="184" t="s">
        <v>41</v>
      </c>
      <c r="E6001" s="184">
        <v>31</v>
      </c>
      <c r="F6001" s="184">
        <v>74099</v>
      </c>
      <c r="G6001" s="184">
        <v>5.9200025285648814E-2</v>
      </c>
      <c r="H6001" s="184">
        <v>0.85395214510317274</v>
      </c>
      <c r="I6001" s="184">
        <v>0.80339815652033086</v>
      </c>
      <c r="J6001" s="184">
        <v>0.14604785489682723</v>
      </c>
      <c r="K6001" s="184">
        <v>0.19660184347966908</v>
      </c>
      <c r="L6001" s="184">
        <v>7.3037422907191729E-2</v>
      </c>
      <c r="M6001" s="184">
        <v>791.29878550671083</v>
      </c>
      <c r="N6001" s="184">
        <v>0.2977368115629091</v>
      </c>
      <c r="O6001" s="184">
        <v>8.9893250921065065E-2</v>
      </c>
      <c r="P6001" s="184">
        <v>8.4279140069366654E-2</v>
      </c>
      <c r="Q6001" s="184">
        <v>5.6141108516984031E-3</v>
      </c>
    </row>
    <row r="6002" spans="1:17" x14ac:dyDescent="0.2">
      <c r="A6002" s="187" t="str">
        <f>B6002&amp;C6002&amp;D6002&amp;E6002</f>
        <v>201125A29Q431</v>
      </c>
      <c r="B6002" s="184">
        <v>2011</v>
      </c>
      <c r="C6002" s="184" t="s">
        <v>2</v>
      </c>
      <c r="D6002" s="184" t="s">
        <v>43</v>
      </c>
      <c r="E6002" s="184">
        <v>31</v>
      </c>
      <c r="F6002" s="184">
        <v>94078</v>
      </c>
      <c r="G6002" s="184">
        <v>4.0210528857180794E-2</v>
      </c>
      <c r="H6002" s="184">
        <v>0.88053530049533368</v>
      </c>
      <c r="I6002" s="184">
        <v>0.8451285103849997</v>
      </c>
      <c r="J6002" s="184">
        <v>0.11503220731733242</v>
      </c>
      <c r="K6002" s="184">
        <v>0.15043899742766639</v>
      </c>
      <c r="L6002" s="184">
        <v>8.4089797827334764E-2</v>
      </c>
      <c r="M6002" s="184">
        <v>988.5381219499925</v>
      </c>
      <c r="N6002" s="184">
        <v>0.26549246370033375</v>
      </c>
      <c r="O6002" s="184">
        <v>7.9657305640000856E-2</v>
      </c>
      <c r="P6002" s="184">
        <v>6.1969854801335066E-2</v>
      </c>
      <c r="Q6002" s="184">
        <v>1.7687450838665787E-2</v>
      </c>
    </row>
    <row r="6003" spans="1:17" x14ac:dyDescent="0.2">
      <c r="A6003" s="187" t="str">
        <f>B6003&amp;C6003&amp;D6003&amp;E6003</f>
        <v>201125A29Q531</v>
      </c>
      <c r="B6003" s="184">
        <v>2011</v>
      </c>
      <c r="C6003" s="184" t="s">
        <v>2</v>
      </c>
      <c r="D6003" s="184" t="s">
        <v>45</v>
      </c>
      <c r="E6003" s="184">
        <v>31</v>
      </c>
      <c r="F6003" s="184">
        <v>130312</v>
      </c>
      <c r="G6003" s="184">
        <v>3.5848341885051135E-2</v>
      </c>
      <c r="H6003" s="184">
        <v>0.89136840812818463</v>
      </c>
      <c r="I6003" s="184">
        <v>0.85941432868807166</v>
      </c>
      <c r="J6003" s="184">
        <v>8.6262201485665171E-2</v>
      </c>
      <c r="K6003" s="184">
        <v>0.10543157959359077</v>
      </c>
      <c r="L6003" s="184">
        <v>0.23320185401190988</v>
      </c>
      <c r="M6003" s="184">
        <v>2084.7638492035144</v>
      </c>
      <c r="N6003" s="184">
        <v>0.32907944011295964</v>
      </c>
      <c r="O6003" s="184">
        <v>0.12777794830867456</v>
      </c>
      <c r="P6003" s="184">
        <v>0.10861624409110443</v>
      </c>
      <c r="Q6003" s="184">
        <v>1.9161704217570141E-2</v>
      </c>
    </row>
    <row r="6004" spans="1:17" x14ac:dyDescent="0.2">
      <c r="A6004" s="187" t="str">
        <f>B6004&amp;C6004&amp;D6004&amp;E6004</f>
        <v>201130EMAQ131</v>
      </c>
      <c r="B6004" s="184">
        <v>2011</v>
      </c>
      <c r="C6004" s="184" t="s">
        <v>4</v>
      </c>
      <c r="D6004" s="184" t="s">
        <v>37</v>
      </c>
      <c r="E6004" s="184">
        <v>31</v>
      </c>
      <c r="F6004" s="184">
        <v>152371</v>
      </c>
      <c r="G6004" s="184">
        <v>0.25236445906074706</v>
      </c>
      <c r="H6004" s="184">
        <v>0.56276456806085151</v>
      </c>
      <c r="I6004" s="184">
        <v>0.42074279226361971</v>
      </c>
      <c r="J6004" s="184">
        <v>0.43450525362437736</v>
      </c>
      <c r="K6004" s="184">
        <v>0.57379685110683787</v>
      </c>
      <c r="L6004" s="184">
        <v>1.3650891573855918E-2</v>
      </c>
      <c r="M6004" s="184">
        <v>522.36395825859086</v>
      </c>
      <c r="N6004" s="184">
        <v>0.15932742498531713</v>
      </c>
      <c r="O6004" s="184">
        <v>8.5160719824201356E-2</v>
      </c>
      <c r="P6004" s="184">
        <v>8.5160719824201356E-2</v>
      </c>
      <c r="Q6004" s="184">
        <v>0</v>
      </c>
    </row>
    <row r="6005" spans="1:17" x14ac:dyDescent="0.2">
      <c r="A6005" s="187" t="str">
        <f>B6005&amp;C6005&amp;D6005&amp;E6005</f>
        <v>201130EMAQ231</v>
      </c>
      <c r="B6005" s="184">
        <v>2011</v>
      </c>
      <c r="C6005" s="184" t="s">
        <v>4</v>
      </c>
      <c r="D6005" s="184" t="s">
        <v>39</v>
      </c>
      <c r="E6005" s="184">
        <v>31</v>
      </c>
      <c r="F6005" s="184">
        <v>323886</v>
      </c>
      <c r="G6005" s="184">
        <v>7.4241366160002778E-2</v>
      </c>
      <c r="H6005" s="184">
        <v>0.62339526870565565</v>
      </c>
      <c r="I6005" s="184">
        <v>0.57711355229926575</v>
      </c>
      <c r="J6005" s="184">
        <v>0.37145785862927078</v>
      </c>
      <c r="K6005" s="184">
        <v>0.41516768245617286</v>
      </c>
      <c r="L6005" s="184">
        <v>3.4706656045645691E-2</v>
      </c>
      <c r="M6005" s="184">
        <v>684.22537034758375</v>
      </c>
      <c r="N6005" s="184">
        <v>0.19715589344196327</v>
      </c>
      <c r="O6005" s="184">
        <v>9.6637094727197309E-2</v>
      </c>
      <c r="P6005" s="184">
        <v>9.0195447200777573E-2</v>
      </c>
      <c r="Q6005" s="184">
        <v>6.4416475264197316E-3</v>
      </c>
    </row>
    <row r="6006" spans="1:17" x14ac:dyDescent="0.2">
      <c r="A6006" s="187" t="str">
        <f>B6006&amp;C6006&amp;D6006&amp;E6006</f>
        <v>201130EMAQ331</v>
      </c>
      <c r="B6006" s="184">
        <v>2011</v>
      </c>
      <c r="C6006" s="184" t="s">
        <v>4</v>
      </c>
      <c r="D6006" s="184" t="s">
        <v>41</v>
      </c>
      <c r="E6006" s="184">
        <v>31</v>
      </c>
      <c r="F6006" s="184">
        <v>507092</v>
      </c>
      <c r="G6006" s="184">
        <v>3.8058073707967169E-2</v>
      </c>
      <c r="H6006" s="184">
        <v>0.62563006318380099</v>
      </c>
      <c r="I6006" s="184">
        <v>0.60181978812523174</v>
      </c>
      <c r="J6006" s="184">
        <v>0.36451965323846558</v>
      </c>
      <c r="K6006" s="184">
        <v>0.38750759231066551</v>
      </c>
      <c r="L6006" s="184">
        <v>3.2832306563700474E-2</v>
      </c>
      <c r="M6006" s="184">
        <v>792.16875724986733</v>
      </c>
      <c r="N6006" s="184">
        <v>0.22780434520670251</v>
      </c>
      <c r="O6006" s="184">
        <v>0.11926108967939335</v>
      </c>
      <c r="P6006" s="184">
        <v>0.11350119207757295</v>
      </c>
      <c r="Q6006" s="184">
        <v>5.759897601820412E-3</v>
      </c>
    </row>
    <row r="6007" spans="1:17" x14ac:dyDescent="0.2">
      <c r="A6007" s="187" t="str">
        <f>B6007&amp;C6007&amp;D6007&amp;E6007</f>
        <v>201130EMAQ431</v>
      </c>
      <c r="B6007" s="184">
        <v>2011</v>
      </c>
      <c r="C6007" s="184" t="s">
        <v>4</v>
      </c>
      <c r="D6007" s="184" t="s">
        <v>43</v>
      </c>
      <c r="E6007" s="184">
        <v>31</v>
      </c>
      <c r="F6007" s="184">
        <v>640696</v>
      </c>
      <c r="G6007" s="184">
        <v>1.9132873496835616E-2</v>
      </c>
      <c r="H6007" s="184">
        <v>0.71347253611697281</v>
      </c>
      <c r="I6007" s="184">
        <v>0.69982175633998023</v>
      </c>
      <c r="J6007" s="184">
        <v>0.28392872750883413</v>
      </c>
      <c r="K6007" s="184">
        <v>0.29627935869741656</v>
      </c>
      <c r="L6007" s="184">
        <v>2.7935245420605093E-2</v>
      </c>
      <c r="M6007" s="184">
        <v>1041.1510639579101</v>
      </c>
      <c r="N6007" s="184">
        <v>0.31968403949037216</v>
      </c>
      <c r="O6007" s="184">
        <v>0.18948247470079616</v>
      </c>
      <c r="P6007" s="184">
        <v>0.17124640509690403</v>
      </c>
      <c r="Q6007" s="184">
        <v>1.8236069603892114E-2</v>
      </c>
    </row>
    <row r="6008" spans="1:17" x14ac:dyDescent="0.2">
      <c r="A6008" s="187" t="str">
        <f>B6008&amp;C6008&amp;D6008&amp;E6008</f>
        <v>201130EMAQ531</v>
      </c>
      <c r="B6008" s="184">
        <v>2011</v>
      </c>
      <c r="C6008" s="184" t="s">
        <v>4</v>
      </c>
      <c r="D6008" s="184" t="s">
        <v>45</v>
      </c>
      <c r="E6008" s="184">
        <v>31</v>
      </c>
      <c r="F6008" s="184">
        <v>825964</v>
      </c>
      <c r="G6008" s="184">
        <v>1.5850785752005974E-2</v>
      </c>
      <c r="H6008" s="184">
        <v>0.73135269818055026</v>
      </c>
      <c r="I6008" s="184">
        <v>0.71976018325253888</v>
      </c>
      <c r="J6008" s="184">
        <v>0.26511809231395073</v>
      </c>
      <c r="K6008" s="184">
        <v>0.27519722409209119</v>
      </c>
      <c r="L6008" s="184">
        <v>5.0911419868178272E-2</v>
      </c>
      <c r="M6008" s="184">
        <v>3436.700494200129</v>
      </c>
      <c r="N6008" s="184">
        <v>0.34273164447845184</v>
      </c>
      <c r="O6008" s="184">
        <v>0.2499963678804403</v>
      </c>
      <c r="P6008" s="184">
        <v>0.17640720418807598</v>
      </c>
      <c r="Q6008" s="184">
        <v>7.3589163692364318E-2</v>
      </c>
    </row>
    <row r="6009" spans="1:17" x14ac:dyDescent="0.2">
      <c r="A6009" s="187" t="str">
        <f>B6009&amp;C6009&amp;D6009&amp;E6009</f>
        <v>201115A17Q133</v>
      </c>
      <c r="B6009" s="184">
        <v>2011</v>
      </c>
      <c r="C6009" s="184" t="s">
        <v>0</v>
      </c>
      <c r="D6009" s="184" t="s">
        <v>37</v>
      </c>
      <c r="E6009" s="184">
        <v>33</v>
      </c>
      <c r="F6009" s="184">
        <v>92128</v>
      </c>
      <c r="G6009" s="184">
        <v>0.56251730183630155</v>
      </c>
      <c r="H6009" s="184">
        <v>0.11762981938172977</v>
      </c>
      <c r="I6009" s="184">
        <v>5.146101076762765E-2</v>
      </c>
      <c r="J6009" s="184">
        <v>0.11769494616186175</v>
      </c>
      <c r="K6009" s="184">
        <v>0.14709968739145537</v>
      </c>
      <c r="L6009" s="184">
        <v>0.83819251476207013</v>
      </c>
      <c r="M6009" s="184">
        <v>250.29192153554104</v>
      </c>
      <c r="N6009" s="184">
        <v>3.6764067384508513E-2</v>
      </c>
      <c r="O6009" s="184">
        <v>2.2067124001389372E-2</v>
      </c>
      <c r="P6009" s="184">
        <v>2.2067124001389372E-2</v>
      </c>
      <c r="Q6009" s="184">
        <v>0</v>
      </c>
    </row>
    <row r="6010" spans="1:17" x14ac:dyDescent="0.2">
      <c r="A6010" s="187" t="str">
        <f>B6010&amp;C6010&amp;D6010&amp;E6010</f>
        <v>201115A17Q233</v>
      </c>
      <c r="B6010" s="184">
        <v>2011</v>
      </c>
      <c r="C6010" s="184" t="s">
        <v>0</v>
      </c>
      <c r="D6010" s="184" t="s">
        <v>39</v>
      </c>
      <c r="E6010" s="184">
        <v>33</v>
      </c>
      <c r="F6010" s="184">
        <v>127359</v>
      </c>
      <c r="G6010" s="184">
        <v>0.60872913992297817</v>
      </c>
      <c r="H6010" s="184">
        <v>0.12233136252640174</v>
      </c>
      <c r="I6010" s="184">
        <v>4.7864697430099169E-2</v>
      </c>
      <c r="J6010" s="184">
        <v>3.7241184368595859E-2</v>
      </c>
      <c r="K6010" s="184">
        <v>6.9158834475773215E-2</v>
      </c>
      <c r="L6010" s="184">
        <v>0.89893136723749401</v>
      </c>
      <c r="M6010" s="184">
        <v>219.97703412073491</v>
      </c>
      <c r="N6010" s="184">
        <v>3.190979828673278E-2</v>
      </c>
      <c r="O6010" s="184">
        <v>1.595489914336639E-2</v>
      </c>
      <c r="P6010" s="184">
        <v>1.595489914336639E-2</v>
      </c>
      <c r="Q6010" s="184">
        <v>0</v>
      </c>
    </row>
    <row r="6011" spans="1:17" x14ac:dyDescent="0.2">
      <c r="A6011" s="187" t="str">
        <f>B6011&amp;C6011&amp;D6011&amp;E6011</f>
        <v>201115A17Q333</v>
      </c>
      <c r="B6011" s="184">
        <v>2011</v>
      </c>
      <c r="C6011" s="184" t="s">
        <v>0</v>
      </c>
      <c r="D6011" s="184" t="s">
        <v>41</v>
      </c>
      <c r="E6011" s="184">
        <v>33</v>
      </c>
      <c r="F6011" s="184">
        <v>115168</v>
      </c>
      <c r="G6011" s="184">
        <v>0.28009682942669895</v>
      </c>
      <c r="H6011" s="184">
        <v>0.14706342039455406</v>
      </c>
      <c r="I6011" s="184">
        <v>0.10587142261739373</v>
      </c>
      <c r="J6011" s="184">
        <v>7.6444845790497359E-2</v>
      </c>
      <c r="K6011" s="184">
        <v>7.6444845790497359E-2</v>
      </c>
      <c r="L6011" s="184">
        <v>0.86474541539316474</v>
      </c>
      <c r="M6011" s="184">
        <v>557.19347166406953</v>
      </c>
      <c r="N6011" s="184">
        <v>8.8227632675743267E-2</v>
      </c>
      <c r="O6011" s="184">
        <v>5.8870519588774661E-3</v>
      </c>
      <c r="P6011" s="184">
        <v>5.8870519588774661E-3</v>
      </c>
      <c r="Q6011" s="184">
        <v>0</v>
      </c>
    </row>
    <row r="6012" spans="1:17" x14ac:dyDescent="0.2">
      <c r="A6012" s="187" t="str">
        <f>B6012&amp;C6012&amp;D6012&amp;E6012</f>
        <v>201115A17Q433</v>
      </c>
      <c r="B6012" s="184">
        <v>2011</v>
      </c>
      <c r="C6012" s="184" t="s">
        <v>0</v>
      </c>
      <c r="D6012" s="184" t="s">
        <v>43</v>
      </c>
      <c r="E6012" s="184">
        <v>33</v>
      </c>
      <c r="F6012" s="184">
        <v>88745</v>
      </c>
      <c r="G6012" s="184">
        <v>0.23078233223572159</v>
      </c>
      <c r="H6012" s="184">
        <v>0.19847878753732603</v>
      </c>
      <c r="I6012" s="184">
        <v>0.15267339005014366</v>
      </c>
      <c r="J6012" s="184">
        <v>5.3445264521944896E-2</v>
      </c>
      <c r="K6012" s="184">
        <v>6.1085131556707417E-2</v>
      </c>
      <c r="L6012" s="184">
        <v>0.8702124063327511</v>
      </c>
      <c r="M6012" s="184">
        <v>536.28371097497973</v>
      </c>
      <c r="N6012" s="184">
        <v>8.3948391458673721E-2</v>
      </c>
      <c r="O6012" s="184">
        <v>3.8142993971491353E-2</v>
      </c>
      <c r="P6012" s="184">
        <v>3.8142993971491353E-2</v>
      </c>
      <c r="Q6012" s="184">
        <v>0</v>
      </c>
    </row>
    <row r="6013" spans="1:17" x14ac:dyDescent="0.2">
      <c r="A6013" s="187" t="str">
        <f>B6013&amp;C6013&amp;D6013&amp;E6013</f>
        <v>201115A17Q533</v>
      </c>
      <c r="B6013" s="184">
        <v>2011</v>
      </c>
      <c r="C6013" s="184" t="s">
        <v>0</v>
      </c>
      <c r="D6013" s="184" t="s">
        <v>45</v>
      </c>
      <c r="E6013" s="184">
        <v>33</v>
      </c>
      <c r="F6013" s="184">
        <v>69775</v>
      </c>
      <c r="G6013" s="184">
        <v>0.3331692913385827</v>
      </c>
      <c r="H6013" s="184">
        <v>0.11648871372268005</v>
      </c>
      <c r="I6013" s="184">
        <v>7.7678251522751707E-2</v>
      </c>
      <c r="J6013" s="184">
        <v>3.8810462199928342E-2</v>
      </c>
      <c r="K6013" s="184">
        <v>4.8513077749910427E-2</v>
      </c>
      <c r="L6013" s="184">
        <v>0.9320816911501254</v>
      </c>
      <c r="M6013" s="184">
        <v>685.73099630996307</v>
      </c>
      <c r="N6013" s="184">
        <v>5.8258688642063773E-2</v>
      </c>
      <c r="O6013" s="184">
        <v>9.7169473307058395E-3</v>
      </c>
      <c r="P6013" s="184">
        <v>9.7169473307058395E-3</v>
      </c>
      <c r="Q6013" s="184">
        <v>0</v>
      </c>
    </row>
    <row r="6014" spans="1:17" x14ac:dyDescent="0.2">
      <c r="A6014" s="187" t="str">
        <f>B6014&amp;C6014&amp;D6014&amp;E6014</f>
        <v>201115A29Q133</v>
      </c>
      <c r="B6014" s="184">
        <v>2011</v>
      </c>
      <c r="C6014" s="184" t="s">
        <v>3</v>
      </c>
      <c r="D6014" s="184" t="s">
        <v>37</v>
      </c>
      <c r="E6014" s="184">
        <v>33</v>
      </c>
      <c r="F6014" s="184">
        <v>300779</v>
      </c>
      <c r="G6014" s="184">
        <v>0.45561272176168971</v>
      </c>
      <c r="H6014" s="184">
        <v>0.38061500304210066</v>
      </c>
      <c r="I6014" s="184">
        <v>0.20720196556275539</v>
      </c>
      <c r="J6014" s="184">
        <v>0.28381635686002016</v>
      </c>
      <c r="K6014" s="184">
        <v>0.42794875972059221</v>
      </c>
      <c r="L6014" s="184">
        <v>0.39412325993503533</v>
      </c>
      <c r="M6014" s="184">
        <v>484.99088604345172</v>
      </c>
      <c r="N6014" s="184">
        <v>0.11936006170643562</v>
      </c>
      <c r="O6014" s="184">
        <v>3.3785603383214916E-2</v>
      </c>
      <c r="P6014" s="184">
        <v>3.3785603383214916E-2</v>
      </c>
      <c r="Q6014" s="184">
        <v>0</v>
      </c>
    </row>
    <row r="6015" spans="1:17" x14ac:dyDescent="0.2">
      <c r="A6015" s="187" t="str">
        <f>B6015&amp;C6015&amp;D6015&amp;E6015</f>
        <v>201115A29Q233</v>
      </c>
      <c r="B6015" s="184">
        <v>2011</v>
      </c>
      <c r="C6015" s="184" t="s">
        <v>3</v>
      </c>
      <c r="D6015" s="184" t="s">
        <v>39</v>
      </c>
      <c r="E6015" s="184">
        <v>33</v>
      </c>
      <c r="F6015" s="184">
        <v>485727</v>
      </c>
      <c r="G6015" s="184">
        <v>0.22904666284578623</v>
      </c>
      <c r="H6015" s="184">
        <v>0.49930722401678307</v>
      </c>
      <c r="I6015" s="184">
        <v>0.3849425706209455</v>
      </c>
      <c r="J6015" s="184">
        <v>0.19665367583025031</v>
      </c>
      <c r="K6015" s="184">
        <v>0.28173233112427354</v>
      </c>
      <c r="L6015" s="184">
        <v>0.37795922400854803</v>
      </c>
      <c r="M6015" s="184">
        <v>593.68362418907134</v>
      </c>
      <c r="N6015" s="184">
        <v>0.17016348689696065</v>
      </c>
      <c r="O6015" s="184">
        <v>5.4398870147222618E-2</v>
      </c>
      <c r="P6015" s="184">
        <v>5.3005083102236443E-2</v>
      </c>
      <c r="Q6015" s="184">
        <v>1.3937870449861754E-3</v>
      </c>
    </row>
    <row r="6016" spans="1:17" x14ac:dyDescent="0.2">
      <c r="A6016" s="187" t="str">
        <f>B6016&amp;C6016&amp;D6016&amp;E6016</f>
        <v>201115A29Q333</v>
      </c>
      <c r="B6016" s="184">
        <v>2011</v>
      </c>
      <c r="C6016" s="184" t="s">
        <v>3</v>
      </c>
      <c r="D6016" s="184" t="s">
        <v>41</v>
      </c>
      <c r="E6016" s="184">
        <v>33</v>
      </c>
      <c r="F6016" s="184">
        <v>494531</v>
      </c>
      <c r="G6016" s="184">
        <v>0.15946697512079813</v>
      </c>
      <c r="H6016" s="184">
        <v>0.60137180480091235</v>
      </c>
      <c r="I6016" s="184">
        <v>0.50547286216637577</v>
      </c>
      <c r="J6016" s="184">
        <v>0.13698433465242826</v>
      </c>
      <c r="K6016" s="184">
        <v>0.20137868000186035</v>
      </c>
      <c r="L6016" s="184">
        <v>0.3520527530124502</v>
      </c>
      <c r="M6016" s="184">
        <v>720.21686028835234</v>
      </c>
      <c r="N6016" s="184">
        <v>0.24384720068104931</v>
      </c>
      <c r="O6016" s="184">
        <v>7.6723198343481E-2</v>
      </c>
      <c r="P6016" s="184">
        <v>7.2614254718106647E-2</v>
      </c>
      <c r="Q6016" s="184">
        <v>4.1089436253743446E-3</v>
      </c>
    </row>
    <row r="6017" spans="1:17" x14ac:dyDescent="0.2">
      <c r="A6017" s="187" t="str">
        <f>B6017&amp;C6017&amp;D6017&amp;E6017</f>
        <v>201115A29Q433</v>
      </c>
      <c r="B6017" s="184">
        <v>2011</v>
      </c>
      <c r="C6017" s="184" t="s">
        <v>3</v>
      </c>
      <c r="D6017" s="184" t="s">
        <v>43</v>
      </c>
      <c r="E6017" s="184">
        <v>33</v>
      </c>
      <c r="F6017" s="184">
        <v>543295</v>
      </c>
      <c r="G6017" s="184">
        <v>8.5616066124894155E-2</v>
      </c>
      <c r="H6017" s="184">
        <v>0.72817714133205713</v>
      </c>
      <c r="I6017" s="184">
        <v>0.66583347904913537</v>
      </c>
      <c r="J6017" s="184">
        <v>8.4791871819177425E-2</v>
      </c>
      <c r="K6017" s="184">
        <v>0.12095454587286833</v>
      </c>
      <c r="L6017" s="184">
        <v>0.33416283970955007</v>
      </c>
      <c r="M6017" s="184">
        <v>864.24241728957497</v>
      </c>
      <c r="N6017" s="184">
        <v>0.26466918655331478</v>
      </c>
      <c r="O6017" s="184">
        <v>5.4922717128287543E-2</v>
      </c>
      <c r="P6017" s="184">
        <v>4.9930245458583128E-2</v>
      </c>
      <c r="Q6017" s="184">
        <v>4.9924716697044144E-3</v>
      </c>
    </row>
    <row r="6018" spans="1:17" x14ac:dyDescent="0.2">
      <c r="A6018" s="187" t="str">
        <f>B6018&amp;C6018&amp;D6018&amp;E6018</f>
        <v>201115A29Q533</v>
      </c>
      <c r="B6018" s="184">
        <v>2011</v>
      </c>
      <c r="C6018" s="184" t="s">
        <v>3</v>
      </c>
      <c r="D6018" s="184" t="s">
        <v>45</v>
      </c>
      <c r="E6018" s="184">
        <v>33</v>
      </c>
      <c r="F6018" s="184">
        <v>506732</v>
      </c>
      <c r="G6018" s="184">
        <v>9.8166713457283186E-2</v>
      </c>
      <c r="H6018" s="184">
        <v>0.65372425660901623</v>
      </c>
      <c r="I6018" s="184">
        <v>0.58955029483040344</v>
      </c>
      <c r="J6018" s="184">
        <v>8.9570029127822998E-2</v>
      </c>
      <c r="K6018" s="184">
        <v>0.13101600056834778</v>
      </c>
      <c r="L6018" s="184">
        <v>0.44120560769795475</v>
      </c>
      <c r="M6018" s="184">
        <v>1855.7637107356131</v>
      </c>
      <c r="N6018" s="184">
        <v>0.20989201392452025</v>
      </c>
      <c r="O6018" s="184">
        <v>6.5523787722109511E-2</v>
      </c>
      <c r="P6018" s="184">
        <v>5.3489813155672035E-2</v>
      </c>
      <c r="Q6018" s="184">
        <v>1.2033974566437487E-2</v>
      </c>
    </row>
    <row r="6019" spans="1:17" x14ac:dyDescent="0.2">
      <c r="A6019" s="187" t="str">
        <f>B6019&amp;C6019&amp;D6019&amp;E6019</f>
        <v>201118A24Q133</v>
      </c>
      <c r="B6019" s="184">
        <v>2011</v>
      </c>
      <c r="C6019" s="184" t="s">
        <v>1</v>
      </c>
      <c r="D6019" s="184" t="s">
        <v>37</v>
      </c>
      <c r="E6019" s="184">
        <v>33</v>
      </c>
      <c r="F6019" s="184">
        <v>132098</v>
      </c>
      <c r="G6019" s="184">
        <v>0.47779873698023456</v>
      </c>
      <c r="H6019" s="184">
        <v>0.46151342185347244</v>
      </c>
      <c r="I6019" s="184">
        <v>0.24100289179245712</v>
      </c>
      <c r="J6019" s="184">
        <v>0.32310103105270327</v>
      </c>
      <c r="K6019" s="184">
        <v>0.50258141682690127</v>
      </c>
      <c r="L6019" s="184">
        <v>0.2923132825629457</v>
      </c>
      <c r="M6019" s="184">
        <v>501.23611634627468</v>
      </c>
      <c r="N6019" s="184">
        <v>0.15895017335614467</v>
      </c>
      <c r="O6019" s="184">
        <v>4.6155127254008388E-2</v>
      </c>
      <c r="P6019" s="184">
        <v>4.6155127254008388E-2</v>
      </c>
      <c r="Q6019" s="184">
        <v>0</v>
      </c>
    </row>
    <row r="6020" spans="1:17" x14ac:dyDescent="0.2">
      <c r="A6020" s="187" t="str">
        <f>B6020&amp;C6020&amp;D6020&amp;E6020</f>
        <v>201118A24Q233</v>
      </c>
      <c r="B6020" s="184">
        <v>2011</v>
      </c>
      <c r="C6020" s="184" t="s">
        <v>1</v>
      </c>
      <c r="D6020" s="184" t="s">
        <v>39</v>
      </c>
      <c r="E6020" s="184">
        <v>33</v>
      </c>
      <c r="F6020" s="184">
        <v>224241</v>
      </c>
      <c r="G6020" s="184">
        <v>0.23809077562240341</v>
      </c>
      <c r="H6020" s="184">
        <v>0.57104632961858004</v>
      </c>
      <c r="I6020" s="184">
        <v>0.43508546608336568</v>
      </c>
      <c r="J6020" s="184">
        <v>0.25676838758300219</v>
      </c>
      <c r="K6020" s="184">
        <v>0.35345900169906486</v>
      </c>
      <c r="L6020" s="184">
        <v>0.2749140433729782</v>
      </c>
      <c r="M6020" s="184">
        <v>578.4162805953016</v>
      </c>
      <c r="N6020" s="184">
        <v>0.18129155685178</v>
      </c>
      <c r="O6020" s="184">
        <v>3.021302973140505E-2</v>
      </c>
      <c r="P6020" s="184">
        <v>3.021302973140505E-2</v>
      </c>
      <c r="Q6020" s="184">
        <v>0</v>
      </c>
    </row>
    <row r="6021" spans="1:17" x14ac:dyDescent="0.2">
      <c r="A6021" s="187" t="str">
        <f>B6021&amp;C6021&amp;D6021&amp;E6021</f>
        <v>201118A24Q333</v>
      </c>
      <c r="B6021" s="184">
        <v>2011</v>
      </c>
      <c r="C6021" s="184" t="s">
        <v>1</v>
      </c>
      <c r="D6021" s="184" t="s">
        <v>41</v>
      </c>
      <c r="E6021" s="184">
        <v>33</v>
      </c>
      <c r="F6021" s="184">
        <v>224230</v>
      </c>
      <c r="G6021" s="184">
        <v>0.18340681724422442</v>
      </c>
      <c r="H6021" s="184">
        <v>0.69186103554386125</v>
      </c>
      <c r="I6021" s="184">
        <v>0.56496900503946845</v>
      </c>
      <c r="J6021" s="184">
        <v>0.1601213040181956</v>
      </c>
      <c r="K6021" s="184">
        <v>0.25681220175712438</v>
      </c>
      <c r="L6021" s="184">
        <v>0.25678098381126524</v>
      </c>
      <c r="M6021" s="184">
        <v>686.48684511734018</v>
      </c>
      <c r="N6021" s="184">
        <v>0.25683450028988092</v>
      </c>
      <c r="O6021" s="184">
        <v>6.3443785398920746E-2</v>
      </c>
      <c r="P6021" s="184">
        <v>6.0424564063684606E-2</v>
      </c>
      <c r="Q6021" s="184">
        <v>3.0192213352361412E-3</v>
      </c>
    </row>
    <row r="6022" spans="1:17" x14ac:dyDescent="0.2">
      <c r="A6022" s="187" t="str">
        <f>B6022&amp;C6022&amp;D6022&amp;E6022</f>
        <v>201118A24Q433</v>
      </c>
      <c r="B6022" s="184">
        <v>2011</v>
      </c>
      <c r="C6022" s="184" t="s">
        <v>1</v>
      </c>
      <c r="D6022" s="184" t="s">
        <v>43</v>
      </c>
      <c r="E6022" s="184">
        <v>33</v>
      </c>
      <c r="F6022" s="184">
        <v>266895</v>
      </c>
      <c r="G6022" s="184">
        <v>9.5401349973291902E-2</v>
      </c>
      <c r="H6022" s="184">
        <v>0.77157683733303362</v>
      </c>
      <c r="I6022" s="184">
        <v>0.69796736544333915</v>
      </c>
      <c r="J6022" s="184">
        <v>0.11166563629891905</v>
      </c>
      <c r="K6022" s="184">
        <v>0.14720770340396036</v>
      </c>
      <c r="L6022" s="184">
        <v>0.31982614886003857</v>
      </c>
      <c r="M6022" s="184">
        <v>825.253875802538</v>
      </c>
      <c r="N6022" s="184">
        <v>0.26463749497590311</v>
      </c>
      <c r="O6022" s="184">
        <v>4.5797225571620144E-2</v>
      </c>
      <c r="P6022" s="184">
        <v>4.0711149175296842E-2</v>
      </c>
      <c r="Q6022" s="184">
        <v>5.0860763963232998E-3</v>
      </c>
    </row>
    <row r="6023" spans="1:17" x14ac:dyDescent="0.2">
      <c r="A6023" s="187" t="str">
        <f>B6023&amp;C6023&amp;D6023&amp;E6023</f>
        <v>201118A24Q533</v>
      </c>
      <c r="B6023" s="184">
        <v>2011</v>
      </c>
      <c r="C6023" s="184" t="s">
        <v>1</v>
      </c>
      <c r="D6023" s="184" t="s">
        <v>45</v>
      </c>
      <c r="E6023" s="184">
        <v>33</v>
      </c>
      <c r="F6023" s="184">
        <v>231008</v>
      </c>
      <c r="G6023" s="184">
        <v>0.13490521343284606</v>
      </c>
      <c r="H6023" s="184">
        <v>0.63046734312231612</v>
      </c>
      <c r="I6023" s="184">
        <v>0.5454140116359607</v>
      </c>
      <c r="J6023" s="184">
        <v>0.10557643025349771</v>
      </c>
      <c r="K6023" s="184">
        <v>0.15836680980745255</v>
      </c>
      <c r="L6023" s="184">
        <v>0.4809790137138108</v>
      </c>
      <c r="M6023" s="184">
        <v>1461.2417794356918</v>
      </c>
      <c r="N6023" s="184">
        <v>0.19647804405042249</v>
      </c>
      <c r="O6023" s="184">
        <v>4.4002805097658956E-2</v>
      </c>
      <c r="P6023" s="184">
        <v>3.8132878515029785E-2</v>
      </c>
      <c r="Q6023" s="184">
        <v>5.8699265826291733E-3</v>
      </c>
    </row>
    <row r="6024" spans="1:17" x14ac:dyDescent="0.2">
      <c r="A6024" s="187" t="str">
        <f>B6024&amp;C6024&amp;D6024&amp;E6024</f>
        <v>201125A29Q133</v>
      </c>
      <c r="B6024" s="184">
        <v>2011</v>
      </c>
      <c r="C6024" s="184" t="s">
        <v>2</v>
      </c>
      <c r="D6024" s="184" t="s">
        <v>37</v>
      </c>
      <c r="E6024" s="184">
        <v>33</v>
      </c>
      <c r="F6024" s="184">
        <v>76553</v>
      </c>
      <c r="G6024" s="184">
        <v>0.39677593195716865</v>
      </c>
      <c r="H6024" s="184">
        <v>0.55750917664885768</v>
      </c>
      <c r="I6024" s="184">
        <v>0.33630295350933342</v>
      </c>
      <c r="J6024" s="184">
        <v>0.41594712160202735</v>
      </c>
      <c r="K6024" s="184">
        <v>0.63715334474155161</v>
      </c>
      <c r="L6024" s="184">
        <v>3.5387248050370329E-2</v>
      </c>
      <c r="M6024" s="184">
        <v>508.12254806758597</v>
      </c>
      <c r="N6024" s="184">
        <v>0.15044478988413257</v>
      </c>
      <c r="O6024" s="184">
        <v>2.6543701749114992E-2</v>
      </c>
      <c r="P6024" s="184">
        <v>2.6543701749114992E-2</v>
      </c>
      <c r="Q6024" s="184">
        <v>0</v>
      </c>
    </row>
    <row r="6025" spans="1:17" x14ac:dyDescent="0.2">
      <c r="A6025" s="187" t="str">
        <f>B6025&amp;C6025&amp;D6025&amp;E6025</f>
        <v>201125A29Q233</v>
      </c>
      <c r="B6025" s="184">
        <v>2011</v>
      </c>
      <c r="C6025" s="184" t="s">
        <v>2</v>
      </c>
      <c r="D6025" s="184" t="s">
        <v>39</v>
      </c>
      <c r="E6025" s="184">
        <v>33</v>
      </c>
      <c r="F6025" s="184">
        <v>134127</v>
      </c>
      <c r="G6025" s="184">
        <v>0.15752060265938622</v>
      </c>
      <c r="H6025" s="184">
        <v>0.73732358138182463</v>
      </c>
      <c r="I6025" s="184">
        <v>0.62117992648758269</v>
      </c>
      <c r="J6025" s="184">
        <v>0.24751914230542696</v>
      </c>
      <c r="K6025" s="184">
        <v>0.36366279719966899</v>
      </c>
      <c r="L6025" s="184">
        <v>5.5551827745345832E-2</v>
      </c>
      <c r="M6025" s="184">
        <v>638.90438926029503</v>
      </c>
      <c r="N6025" s="184">
        <v>0.28283641623237676</v>
      </c>
      <c r="O6025" s="184">
        <v>0.13133820930908766</v>
      </c>
      <c r="P6025" s="184">
        <v>0.12629075428511782</v>
      </c>
      <c r="Q6025" s="184">
        <v>5.0474550239698194E-3</v>
      </c>
    </row>
    <row r="6026" spans="1:17" x14ac:dyDescent="0.2">
      <c r="A6026" s="187" t="str">
        <f>B6026&amp;C6026&amp;D6026&amp;E6026</f>
        <v>201125A29Q333</v>
      </c>
      <c r="B6026" s="184">
        <v>2011</v>
      </c>
      <c r="C6026" s="184" t="s">
        <v>2</v>
      </c>
      <c r="D6026" s="184" t="s">
        <v>41</v>
      </c>
      <c r="E6026" s="184">
        <v>33</v>
      </c>
      <c r="F6026" s="184">
        <v>155133</v>
      </c>
      <c r="G6026" s="184">
        <v>0.11352973093741023</v>
      </c>
      <c r="H6026" s="184">
        <v>0.80784874913783655</v>
      </c>
      <c r="I6026" s="184">
        <v>0.71613389801009453</v>
      </c>
      <c r="J6026" s="184">
        <v>0.14848549309302342</v>
      </c>
      <c r="K6026" s="184">
        <v>0.21400346799198108</v>
      </c>
      <c r="L6026" s="184">
        <v>0.10914505617760245</v>
      </c>
      <c r="M6026" s="184">
        <v>776.5713977100886</v>
      </c>
      <c r="N6026" s="184">
        <v>0.34060451354644078</v>
      </c>
      <c r="O6026" s="184">
        <v>0.14850483133827103</v>
      </c>
      <c r="P6026" s="184">
        <v>0.13977039056809318</v>
      </c>
      <c r="Q6026" s="184">
        <v>8.7344407701778481E-3</v>
      </c>
    </row>
    <row r="6027" spans="1:17" x14ac:dyDescent="0.2">
      <c r="A6027" s="187" t="str">
        <f>B6027&amp;C6027&amp;D6027&amp;E6027</f>
        <v>201125A29Q433</v>
      </c>
      <c r="B6027" s="184">
        <v>2011</v>
      </c>
      <c r="C6027" s="184" t="s">
        <v>2</v>
      </c>
      <c r="D6027" s="184" t="s">
        <v>43</v>
      </c>
      <c r="E6027" s="184">
        <v>33</v>
      </c>
      <c r="F6027" s="184">
        <v>187655</v>
      </c>
      <c r="G6027" s="184">
        <v>5.904539405245509E-2</v>
      </c>
      <c r="H6027" s="184">
        <v>0.91695398470597644</v>
      </c>
      <c r="I6027" s="184">
        <v>0.8628120753510431</v>
      </c>
      <c r="J6027" s="184">
        <v>6.1394580480136421E-2</v>
      </c>
      <c r="K6027" s="184">
        <v>0.1119288055207695</v>
      </c>
      <c r="L6027" s="184">
        <v>0.1010471343689217</v>
      </c>
      <c r="M6027" s="184">
        <v>936.54420020875671</v>
      </c>
      <c r="N6027" s="184">
        <v>0.35017985132290641</v>
      </c>
      <c r="O6027" s="184">
        <v>7.580400202499267E-2</v>
      </c>
      <c r="P6027" s="184">
        <v>6.8583304468306197E-2</v>
      </c>
      <c r="Q6027" s="184">
        <v>7.2206975566864728E-3</v>
      </c>
    </row>
    <row r="6028" spans="1:17" x14ac:dyDescent="0.2">
      <c r="A6028" s="187" t="str">
        <f>B6028&amp;C6028&amp;D6028&amp;E6028</f>
        <v>201125A29Q533</v>
      </c>
      <c r="B6028" s="184">
        <v>2011</v>
      </c>
      <c r="C6028" s="184" t="s">
        <v>2</v>
      </c>
      <c r="D6028" s="184" t="s">
        <v>45</v>
      </c>
      <c r="E6028" s="184">
        <v>33</v>
      </c>
      <c r="F6028" s="184">
        <v>205949</v>
      </c>
      <c r="G6028" s="184">
        <v>5.7258918711829268E-2</v>
      </c>
      <c r="H6028" s="184">
        <v>0.86182501493088093</v>
      </c>
      <c r="I6028" s="184">
        <v>0.81247784645713261</v>
      </c>
      <c r="J6028" s="184">
        <v>8.8813249882252407E-2</v>
      </c>
      <c r="K6028" s="184">
        <v>0.12828904243283532</v>
      </c>
      <c r="L6028" s="184">
        <v>0.23028516768714585</v>
      </c>
      <c r="M6028" s="184">
        <v>2190.7287678764587</v>
      </c>
      <c r="N6028" s="184">
        <v>0.27631112556992266</v>
      </c>
      <c r="O6028" s="184">
        <v>0.10857056844170158</v>
      </c>
      <c r="P6028" s="184">
        <v>8.5545450572714607E-2</v>
      </c>
      <c r="Q6028" s="184">
        <v>2.3025117868986981E-2</v>
      </c>
    </row>
    <row r="6029" spans="1:17" x14ac:dyDescent="0.2">
      <c r="A6029" s="187" t="str">
        <f>B6029&amp;C6029&amp;D6029&amp;E6029</f>
        <v>201130EMAQ133</v>
      </c>
      <c r="B6029" s="184">
        <v>2011</v>
      </c>
      <c r="C6029" s="184" t="s">
        <v>4</v>
      </c>
      <c r="D6029" s="184" t="s">
        <v>37</v>
      </c>
      <c r="E6029" s="184">
        <v>33</v>
      </c>
      <c r="F6029" s="184">
        <v>425423</v>
      </c>
      <c r="G6029" s="184">
        <v>0.29112337509897623</v>
      </c>
      <c r="H6029" s="184">
        <v>0.59076025508728958</v>
      </c>
      <c r="I6029" s="184">
        <v>0.41877613575194572</v>
      </c>
      <c r="J6029" s="184">
        <v>0.4028719650794621</v>
      </c>
      <c r="K6029" s="184">
        <v>0.57167101919736352</v>
      </c>
      <c r="L6029" s="184">
        <v>1.7514332793478492E-2</v>
      </c>
      <c r="M6029" s="184">
        <v>543.03438540164018</v>
      </c>
      <c r="N6029" s="184">
        <v>0.21337116234900322</v>
      </c>
      <c r="O6029" s="184">
        <v>0.14649184458762221</v>
      </c>
      <c r="P6029" s="184">
        <v>0.1433067793701798</v>
      </c>
      <c r="Q6029" s="184">
        <v>3.1850652174424043E-3</v>
      </c>
    </row>
    <row r="6030" spans="1:17" x14ac:dyDescent="0.2">
      <c r="A6030" s="187" t="str">
        <f>B6030&amp;C6030&amp;D6030&amp;E6030</f>
        <v>201130EMAQ233</v>
      </c>
      <c r="B6030" s="184">
        <v>2011</v>
      </c>
      <c r="C6030" s="184" t="s">
        <v>4</v>
      </c>
      <c r="D6030" s="184" t="s">
        <v>39</v>
      </c>
      <c r="E6030" s="184">
        <v>33</v>
      </c>
      <c r="F6030" s="184">
        <v>852210</v>
      </c>
      <c r="G6030" s="184">
        <v>0.10622174800945366</v>
      </c>
      <c r="H6030" s="184">
        <v>0.61366564579153027</v>
      </c>
      <c r="I6030" s="184">
        <v>0.54848100820220369</v>
      </c>
      <c r="J6030" s="184">
        <v>0.37918001431572029</v>
      </c>
      <c r="K6030" s="184">
        <v>0.44197908966099902</v>
      </c>
      <c r="L6030" s="184">
        <v>1.6691895190152663E-2</v>
      </c>
      <c r="M6030" s="184">
        <v>698.05928702390349</v>
      </c>
      <c r="N6030" s="184">
        <v>0.26433732617505196</v>
      </c>
      <c r="O6030" s="184">
        <v>0.14728931805146817</v>
      </c>
      <c r="P6030" s="184">
        <v>0.14330862096523972</v>
      </c>
      <c r="Q6030" s="184">
        <v>3.9806970862284567E-3</v>
      </c>
    </row>
    <row r="6031" spans="1:17" x14ac:dyDescent="0.2">
      <c r="A6031" s="187" t="str">
        <f>B6031&amp;C6031&amp;D6031&amp;E6031</f>
        <v>201130EMAQ333</v>
      </c>
      <c r="B6031" s="184">
        <v>2011</v>
      </c>
      <c r="C6031" s="184" t="s">
        <v>4</v>
      </c>
      <c r="D6031" s="184" t="s">
        <v>41</v>
      </c>
      <c r="E6031" s="184">
        <v>33</v>
      </c>
      <c r="F6031" s="184">
        <v>1218019</v>
      </c>
      <c r="G6031" s="184">
        <v>5.312949270897515E-2</v>
      </c>
      <c r="H6031" s="184">
        <v>0.57563634064821645</v>
      </c>
      <c r="I6031" s="184">
        <v>0.5450530738847259</v>
      </c>
      <c r="J6031" s="184">
        <v>0.42102463097866288</v>
      </c>
      <c r="K6031" s="184">
        <v>0.45049461461602813</v>
      </c>
      <c r="L6031" s="184">
        <v>2.3360883533015495E-2</v>
      </c>
      <c r="M6031" s="184">
        <v>845.20026962501038</v>
      </c>
      <c r="N6031" s="184">
        <v>0.27283046099827069</v>
      </c>
      <c r="O6031" s="184">
        <v>0.14866059980405436</v>
      </c>
      <c r="P6031" s="184">
        <v>0.13808167250777537</v>
      </c>
      <c r="Q6031" s="184">
        <v>1.0578927296279005E-2</v>
      </c>
    </row>
    <row r="6032" spans="1:17" x14ac:dyDescent="0.2">
      <c r="A6032" s="187" t="str">
        <f>B6032&amp;C6032&amp;D6032&amp;E6032</f>
        <v>201130EMAQ433</v>
      </c>
      <c r="B6032" s="184">
        <v>2011</v>
      </c>
      <c r="C6032" s="184" t="s">
        <v>4</v>
      </c>
      <c r="D6032" s="184" t="s">
        <v>43</v>
      </c>
      <c r="E6032" s="184">
        <v>33</v>
      </c>
      <c r="F6032" s="184">
        <v>1499126</v>
      </c>
      <c r="G6032" s="184">
        <v>2.8255990689175964E-2</v>
      </c>
      <c r="H6032" s="184">
        <v>0.65567670762831143</v>
      </c>
      <c r="I6032" s="184">
        <v>0.63714991268245635</v>
      </c>
      <c r="J6032" s="184">
        <v>0.3407078524420229</v>
      </c>
      <c r="K6032" s="184">
        <v>0.35787919094192217</v>
      </c>
      <c r="L6032" s="184">
        <v>2.2595165449735378E-2</v>
      </c>
      <c r="M6032" s="184">
        <v>1094.3893828101443</v>
      </c>
      <c r="N6032" s="184">
        <v>0.3033318473513929</v>
      </c>
      <c r="O6032" s="184">
        <v>0.17539480849518968</v>
      </c>
      <c r="P6032" s="184">
        <v>0.16318884605938944</v>
      </c>
      <c r="Q6032" s="184">
        <v>1.2205962435800242E-2</v>
      </c>
    </row>
    <row r="6033" spans="1:17" x14ac:dyDescent="0.2">
      <c r="A6033" s="187" t="str">
        <f>B6033&amp;C6033&amp;D6033&amp;E6033</f>
        <v>201130EMAQ533</v>
      </c>
      <c r="B6033" s="184">
        <v>2011</v>
      </c>
      <c r="C6033" s="184" t="s">
        <v>4</v>
      </c>
      <c r="D6033" s="184" t="s">
        <v>45</v>
      </c>
      <c r="E6033" s="184">
        <v>33</v>
      </c>
      <c r="F6033" s="184">
        <v>2029594</v>
      </c>
      <c r="G6033" s="184">
        <v>1.6769436686189101E-2</v>
      </c>
      <c r="H6033" s="184">
        <v>0.63684165404509474</v>
      </c>
      <c r="I6033" s="184">
        <v>0.62616217824845755</v>
      </c>
      <c r="J6033" s="184">
        <v>0.36015429686922606</v>
      </c>
      <c r="K6033" s="184">
        <v>0.3708337726658632</v>
      </c>
      <c r="L6033" s="184">
        <v>3.0705648518866334E-2</v>
      </c>
      <c r="M6033" s="184">
        <v>3444.7283317136889</v>
      </c>
      <c r="N6033" s="184">
        <v>0.28570837320173392</v>
      </c>
      <c r="O6033" s="184">
        <v>0.18424275988202565</v>
      </c>
      <c r="P6033" s="184">
        <v>0.14653029127993086</v>
      </c>
      <c r="Q6033" s="184">
        <v>3.7712468602094804E-2</v>
      </c>
    </row>
    <row r="6034" spans="1:17" x14ac:dyDescent="0.2">
      <c r="A6034" s="187" t="str">
        <f>B6034&amp;C6034&amp;D6034&amp;E6034</f>
        <v>201115A17Q135</v>
      </c>
      <c r="B6034" s="184">
        <v>2011</v>
      </c>
      <c r="C6034" s="184" t="s">
        <v>0</v>
      </c>
      <c r="D6034" s="184" t="s">
        <v>37</v>
      </c>
      <c r="E6034" s="184">
        <v>35</v>
      </c>
      <c r="F6034" s="184">
        <v>94472</v>
      </c>
      <c r="G6034" s="184">
        <v>0.46156101135947236</v>
      </c>
      <c r="H6034" s="184">
        <v>0.1444343297484969</v>
      </c>
      <c r="I6034" s="184">
        <v>7.7769074434753158E-2</v>
      </c>
      <c r="J6034" s="184">
        <v>0.13331992548056568</v>
      </c>
      <c r="K6034" s="184">
        <v>0.14442374460157506</v>
      </c>
      <c r="L6034" s="184">
        <v>0.83335803200948433</v>
      </c>
      <c r="M6034" s="184">
        <v>304.2466312780727</v>
      </c>
      <c r="N6034" s="184">
        <v>4.4447031924803114E-2</v>
      </c>
      <c r="O6034" s="184">
        <v>0</v>
      </c>
      <c r="P6034" s="184">
        <v>0</v>
      </c>
      <c r="Q6034" s="184">
        <v>0</v>
      </c>
    </row>
    <row r="6035" spans="1:17" x14ac:dyDescent="0.2">
      <c r="A6035" s="187" t="str">
        <f>B6035&amp;C6035&amp;D6035&amp;E6035</f>
        <v>201115A17Q235</v>
      </c>
      <c r="B6035" s="184">
        <v>2011</v>
      </c>
      <c r="C6035" s="184" t="s">
        <v>0</v>
      </c>
      <c r="D6035" s="184" t="s">
        <v>39</v>
      </c>
      <c r="E6035" s="184">
        <v>35</v>
      </c>
      <c r="F6035" s="184">
        <v>185790</v>
      </c>
      <c r="G6035" s="184">
        <v>0.37498759305210916</v>
      </c>
      <c r="H6035" s="184">
        <v>0.27113945852844612</v>
      </c>
      <c r="I6035" s="184">
        <v>0.16946552559341191</v>
      </c>
      <c r="J6035" s="184">
        <v>0.10735776952473222</v>
      </c>
      <c r="K6035" s="184">
        <v>0.12994240809516119</v>
      </c>
      <c r="L6035" s="184">
        <v>0.79661445718284085</v>
      </c>
      <c r="M6035" s="184">
        <v>454.74584722883912</v>
      </c>
      <c r="N6035" s="184">
        <v>7.9105441627644116E-2</v>
      </c>
      <c r="O6035" s="184">
        <v>5.6515420636202166E-3</v>
      </c>
      <c r="P6035" s="184">
        <v>5.6515420636202166E-3</v>
      </c>
      <c r="Q6035" s="184">
        <v>0</v>
      </c>
    </row>
    <row r="6036" spans="1:17" x14ac:dyDescent="0.2">
      <c r="A6036" s="187" t="str">
        <f>B6036&amp;C6036&amp;D6036&amp;E6036</f>
        <v>201115A17Q335</v>
      </c>
      <c r="B6036" s="184">
        <v>2011</v>
      </c>
      <c r="C6036" s="184" t="s">
        <v>0</v>
      </c>
      <c r="D6036" s="184" t="s">
        <v>41</v>
      </c>
      <c r="E6036" s="184">
        <v>35</v>
      </c>
      <c r="F6036" s="184">
        <v>202583</v>
      </c>
      <c r="G6036" s="184">
        <v>0.38985951881156145</v>
      </c>
      <c r="H6036" s="184">
        <v>0.30570186047200409</v>
      </c>
      <c r="I6036" s="184">
        <v>0.18652108024858946</v>
      </c>
      <c r="J6036" s="184">
        <v>7.2543105788738446E-2</v>
      </c>
      <c r="K6036" s="184">
        <v>8.2909227329045376E-2</v>
      </c>
      <c r="L6036" s="184">
        <v>0.88600721679509142</v>
      </c>
      <c r="M6036" s="184">
        <v>475.85425819086436</v>
      </c>
      <c r="N6036" s="184">
        <v>0.10362172541624914</v>
      </c>
      <c r="O6036" s="184">
        <v>1.5549182310460404E-2</v>
      </c>
      <c r="P6036" s="184">
        <v>1.5549182310460404E-2</v>
      </c>
      <c r="Q6036" s="184">
        <v>0</v>
      </c>
    </row>
    <row r="6037" spans="1:17" x14ac:dyDescent="0.2">
      <c r="A6037" s="187" t="str">
        <f>B6037&amp;C6037&amp;D6037&amp;E6037</f>
        <v>201115A17Q435</v>
      </c>
      <c r="B6037" s="184">
        <v>2011</v>
      </c>
      <c r="C6037" s="184" t="s">
        <v>0</v>
      </c>
      <c r="D6037" s="184" t="s">
        <v>43</v>
      </c>
      <c r="E6037" s="184">
        <v>35</v>
      </c>
      <c r="F6037" s="184">
        <v>220426</v>
      </c>
      <c r="G6037" s="184">
        <v>0.33783105228598281</v>
      </c>
      <c r="H6037" s="184">
        <v>0.35235861468247848</v>
      </c>
      <c r="I6037" s="184">
        <v>0.23332093310226562</v>
      </c>
      <c r="J6037" s="184">
        <v>6.1907397493943549E-2</v>
      </c>
      <c r="K6037" s="184">
        <v>9.9997277998058312E-2</v>
      </c>
      <c r="L6037" s="184">
        <v>0.86667180822588985</v>
      </c>
      <c r="M6037" s="184">
        <v>566.3459070581373</v>
      </c>
      <c r="N6037" s="184">
        <v>0.11904675492001851</v>
      </c>
      <c r="O6037" s="184">
        <v>9.5224701260286891E-3</v>
      </c>
      <c r="P6037" s="184">
        <v>9.5224701260286891E-3</v>
      </c>
      <c r="Q6037" s="184">
        <v>0</v>
      </c>
    </row>
    <row r="6038" spans="1:17" x14ac:dyDescent="0.2">
      <c r="A6038" s="187" t="str">
        <f>B6038&amp;C6038&amp;D6038&amp;E6038</f>
        <v>201115A17Q535</v>
      </c>
      <c r="B6038" s="184">
        <v>2011</v>
      </c>
      <c r="C6038" s="184" t="s">
        <v>0</v>
      </c>
      <c r="D6038" s="184" t="s">
        <v>45</v>
      </c>
      <c r="E6038" s="184">
        <v>35</v>
      </c>
      <c r="F6038" s="184">
        <v>148001</v>
      </c>
      <c r="G6038" s="184">
        <v>0.28134583891618281</v>
      </c>
      <c r="H6038" s="184">
        <v>0.22692414240444322</v>
      </c>
      <c r="I6038" s="184">
        <v>0.16307997918932982</v>
      </c>
      <c r="J6038" s="184">
        <v>5.6736103134438283E-2</v>
      </c>
      <c r="K6038" s="184">
        <v>5.6736103134438283E-2</v>
      </c>
      <c r="L6038" s="184">
        <v>0.86527793731123437</v>
      </c>
      <c r="M6038" s="184">
        <v>645.01321677162741</v>
      </c>
      <c r="N6038" s="184">
        <v>5.6709076290025071E-2</v>
      </c>
      <c r="O6038" s="184">
        <v>7.0877899473652207E-3</v>
      </c>
      <c r="P6038" s="184">
        <v>7.0877899473652207E-3</v>
      </c>
      <c r="Q6038" s="184">
        <v>0</v>
      </c>
    </row>
    <row r="6039" spans="1:17" x14ac:dyDescent="0.2">
      <c r="A6039" s="187" t="str">
        <f>B6039&amp;C6039&amp;D6039&amp;E6039</f>
        <v>201115A29Q135</v>
      </c>
      <c r="B6039" s="184">
        <v>2011</v>
      </c>
      <c r="C6039" s="184" t="s">
        <v>3</v>
      </c>
      <c r="D6039" s="184" t="s">
        <v>37</v>
      </c>
      <c r="E6039" s="184">
        <v>35</v>
      </c>
      <c r="F6039" s="184">
        <v>329589</v>
      </c>
      <c r="G6039" s="184">
        <v>0.54839760532041748</v>
      </c>
      <c r="H6039" s="184">
        <v>0.49362691109229978</v>
      </c>
      <c r="I6039" s="184">
        <v>0.22292309512756797</v>
      </c>
      <c r="J6039" s="184">
        <v>0.24520539217024839</v>
      </c>
      <c r="K6039" s="184">
        <v>0.47131730731304744</v>
      </c>
      <c r="L6039" s="184">
        <v>0.33760835464775829</v>
      </c>
      <c r="M6039" s="184">
        <v>486.06716753092974</v>
      </c>
      <c r="N6039" s="184">
        <v>0.11147520093206995</v>
      </c>
      <c r="O6039" s="184">
        <v>4.140308080670168E-2</v>
      </c>
      <c r="P6039" s="184">
        <v>4.140308080670168E-2</v>
      </c>
      <c r="Q6039" s="184">
        <v>0</v>
      </c>
    </row>
    <row r="6040" spans="1:17" x14ac:dyDescent="0.2">
      <c r="A6040" s="187" t="str">
        <f>B6040&amp;C6040&amp;D6040&amp;E6040</f>
        <v>201115A29Q235</v>
      </c>
      <c r="B6040" s="184">
        <v>2011</v>
      </c>
      <c r="C6040" s="184" t="s">
        <v>3</v>
      </c>
      <c r="D6040" s="184" t="s">
        <v>39</v>
      </c>
      <c r="E6040" s="184">
        <v>35</v>
      </c>
      <c r="F6040" s="184">
        <v>661277</v>
      </c>
      <c r="G6040" s="184">
        <v>0.25513308728413653</v>
      </c>
      <c r="H6040" s="184">
        <v>0.54126031904935445</v>
      </c>
      <c r="I6040" s="184">
        <v>0.40316690282589596</v>
      </c>
      <c r="J6040" s="184">
        <v>0.25555856320422454</v>
      </c>
      <c r="K6040" s="184">
        <v>0.35714685373905336</v>
      </c>
      <c r="L6040" s="184">
        <v>0.28253969214111485</v>
      </c>
      <c r="M6040" s="184">
        <v>690.08276288891807</v>
      </c>
      <c r="N6040" s="184">
        <v>0.14944534312389054</v>
      </c>
      <c r="O6040" s="184">
        <v>4.1335720387502502E-2</v>
      </c>
      <c r="P6040" s="184">
        <v>4.1335720387502502E-2</v>
      </c>
      <c r="Q6040" s="184">
        <v>0</v>
      </c>
    </row>
    <row r="6041" spans="1:17" x14ac:dyDescent="0.2">
      <c r="A6041" s="187" t="str">
        <f>B6041&amp;C6041&amp;D6041&amp;E6041</f>
        <v>201115A29Q335</v>
      </c>
      <c r="B6041" s="184">
        <v>2011</v>
      </c>
      <c r="C6041" s="184" t="s">
        <v>3</v>
      </c>
      <c r="D6041" s="184" t="s">
        <v>41</v>
      </c>
      <c r="E6041" s="184">
        <v>35</v>
      </c>
      <c r="F6041" s="184">
        <v>908988</v>
      </c>
      <c r="G6041" s="184">
        <v>0.16695237253689141</v>
      </c>
      <c r="H6041" s="184">
        <v>0.68475601438082789</v>
      </c>
      <c r="I6041" s="184">
        <v>0.57043437317104295</v>
      </c>
      <c r="J6041" s="184">
        <v>0.13625592417061611</v>
      </c>
      <c r="K6041" s="184">
        <v>0.21015788987313364</v>
      </c>
      <c r="L6041" s="184">
        <v>0.3210218396722509</v>
      </c>
      <c r="M6041" s="184">
        <v>774.75465075465081</v>
      </c>
      <c r="N6041" s="184">
        <v>0.23005205201236209</v>
      </c>
      <c r="O6041" s="184">
        <v>4.2776048584815263E-2</v>
      </c>
      <c r="P6041" s="184">
        <v>4.2776048584815263E-2</v>
      </c>
      <c r="Q6041" s="184">
        <v>0</v>
      </c>
    </row>
    <row r="6042" spans="1:17" x14ac:dyDescent="0.2">
      <c r="A6042" s="187" t="str">
        <f>B6042&amp;C6042&amp;D6042&amp;E6042</f>
        <v>201115A29Q435</v>
      </c>
      <c r="B6042" s="184">
        <v>2011</v>
      </c>
      <c r="C6042" s="184" t="s">
        <v>3</v>
      </c>
      <c r="D6042" s="184" t="s">
        <v>43</v>
      </c>
      <c r="E6042" s="184">
        <v>35</v>
      </c>
      <c r="F6042" s="184">
        <v>1295266</v>
      </c>
      <c r="G6042" s="184">
        <v>9.0719807923169263E-2</v>
      </c>
      <c r="H6042" s="184">
        <v>0.80388893092229707</v>
      </c>
      <c r="I6042" s="184">
        <v>0.73096028151746439</v>
      </c>
      <c r="J6042" s="184">
        <v>7.7795603374133188E-2</v>
      </c>
      <c r="K6042" s="184">
        <v>0.12479367172457241</v>
      </c>
      <c r="L6042" s="184">
        <v>0.28524797223118648</v>
      </c>
      <c r="M6042" s="184">
        <v>932.89730224717675</v>
      </c>
      <c r="N6042" s="184">
        <v>0.25769147032347023</v>
      </c>
      <c r="O6042" s="184">
        <v>3.8896257602685474E-2</v>
      </c>
      <c r="P6042" s="184">
        <v>3.646432470241634E-2</v>
      </c>
      <c r="Q6042" s="184">
        <v>2.4319329002691339E-3</v>
      </c>
    </row>
    <row r="6043" spans="1:17" x14ac:dyDescent="0.2">
      <c r="A6043" s="187" t="str">
        <f>B6043&amp;C6043&amp;D6043&amp;E6043</f>
        <v>201115A29Q535</v>
      </c>
      <c r="B6043" s="184">
        <v>2011</v>
      </c>
      <c r="C6043" s="184" t="s">
        <v>3</v>
      </c>
      <c r="D6043" s="184" t="s">
        <v>45</v>
      </c>
      <c r="E6043" s="184">
        <v>35</v>
      </c>
      <c r="F6043" s="184">
        <v>1335135</v>
      </c>
      <c r="G6043" s="184">
        <v>4.3864063930587102E-2</v>
      </c>
      <c r="H6043" s="184">
        <v>0.80659858366382431</v>
      </c>
      <c r="I6043" s="184">
        <v>0.77121789182367328</v>
      </c>
      <c r="J6043" s="184">
        <v>4.8742636512412604E-2</v>
      </c>
      <c r="K6043" s="184">
        <v>6.5252577454714314E-2</v>
      </c>
      <c r="L6043" s="184">
        <v>0.33570388013197167</v>
      </c>
      <c r="M6043" s="184">
        <v>1990.8839328723486</v>
      </c>
      <c r="N6043" s="184">
        <v>0.27279263894662337</v>
      </c>
      <c r="O6043" s="184">
        <v>8.8830717492987599E-2</v>
      </c>
      <c r="P6043" s="184">
        <v>7.3893651203810848E-2</v>
      </c>
      <c r="Q6043" s="184">
        <v>1.4937066289176749E-2</v>
      </c>
    </row>
    <row r="6044" spans="1:17" x14ac:dyDescent="0.2">
      <c r="A6044" s="187" t="str">
        <f>B6044&amp;C6044&amp;D6044&amp;E6044</f>
        <v>201118A24Q135</v>
      </c>
      <c r="B6044" s="184">
        <v>2011</v>
      </c>
      <c r="C6044" s="184" t="s">
        <v>1</v>
      </c>
      <c r="D6044" s="184" t="s">
        <v>37</v>
      </c>
      <c r="E6044" s="184">
        <v>35</v>
      </c>
      <c r="F6044" s="184">
        <v>134351</v>
      </c>
      <c r="G6044" s="184">
        <v>0.62857959494773519</v>
      </c>
      <c r="H6044" s="184">
        <v>0.54686604491220758</v>
      </c>
      <c r="I6044" s="184">
        <v>0.20311720791062218</v>
      </c>
      <c r="J6044" s="184">
        <v>0.33592604446561619</v>
      </c>
      <c r="K6044" s="184">
        <v>0.63279022858036038</v>
      </c>
      <c r="L6044" s="184">
        <v>0.17971581901139552</v>
      </c>
      <c r="M6044" s="184">
        <v>543.96489427974643</v>
      </c>
      <c r="N6044" s="184">
        <v>6.2507908389219283E-2</v>
      </c>
      <c r="O6044" s="184">
        <v>7.8153493461157707E-3</v>
      </c>
      <c r="P6044" s="184">
        <v>7.8153493461157707E-3</v>
      </c>
      <c r="Q6044" s="184">
        <v>0</v>
      </c>
    </row>
    <row r="6045" spans="1:17" x14ac:dyDescent="0.2">
      <c r="A6045" s="187" t="str">
        <f>B6045&amp;C6045&amp;D6045&amp;E6045</f>
        <v>201118A24Q235</v>
      </c>
      <c r="B6045" s="184">
        <v>2011</v>
      </c>
      <c r="C6045" s="184" t="s">
        <v>1</v>
      </c>
      <c r="D6045" s="184" t="s">
        <v>39</v>
      </c>
      <c r="E6045" s="184">
        <v>35</v>
      </c>
      <c r="F6045" s="184">
        <v>262406</v>
      </c>
      <c r="G6045" s="184">
        <v>0.28312997164797576</v>
      </c>
      <c r="H6045" s="184">
        <v>0.66400158532960374</v>
      </c>
      <c r="I6045" s="184">
        <v>0.47600283530102205</v>
      </c>
      <c r="J6045" s="184">
        <v>0.27600740836718674</v>
      </c>
      <c r="K6045" s="184">
        <v>0.42800850590306622</v>
      </c>
      <c r="L6045" s="184">
        <v>0.12799631105996051</v>
      </c>
      <c r="M6045" s="184">
        <v>659.15598129793602</v>
      </c>
      <c r="N6045" s="184">
        <v>0.13654120608975462</v>
      </c>
      <c r="O6045" s="184">
        <v>3.2128467957621185E-2</v>
      </c>
      <c r="P6045" s="184">
        <v>3.2128467957621185E-2</v>
      </c>
      <c r="Q6045" s="184">
        <v>0</v>
      </c>
    </row>
    <row r="6046" spans="1:17" x14ac:dyDescent="0.2">
      <c r="A6046" s="187" t="str">
        <f>B6046&amp;C6046&amp;D6046&amp;E6046</f>
        <v>201118A24Q335</v>
      </c>
      <c r="B6046" s="184">
        <v>2011</v>
      </c>
      <c r="C6046" s="184" t="s">
        <v>1</v>
      </c>
      <c r="D6046" s="184" t="s">
        <v>41</v>
      </c>
      <c r="E6046" s="184">
        <v>35</v>
      </c>
      <c r="F6046" s="184">
        <v>424050</v>
      </c>
      <c r="G6046" s="184">
        <v>0.18182958516261985</v>
      </c>
      <c r="H6046" s="184">
        <v>0.789600282985497</v>
      </c>
      <c r="I6046" s="184">
        <v>0.64602759108595686</v>
      </c>
      <c r="J6046" s="184">
        <v>0.14108713595094918</v>
      </c>
      <c r="K6046" s="184">
        <v>0.2549510670911449</v>
      </c>
      <c r="L6046" s="184">
        <v>0.20297370593090439</v>
      </c>
      <c r="M6046" s="184">
        <v>741.58427876823339</v>
      </c>
      <c r="N6046" s="184">
        <v>0.27046808510638298</v>
      </c>
      <c r="O6046" s="184">
        <v>3.7217494089834519E-2</v>
      </c>
      <c r="P6046" s="184">
        <v>3.7217494089834519E-2</v>
      </c>
      <c r="Q6046" s="184">
        <v>0</v>
      </c>
    </row>
    <row r="6047" spans="1:17" x14ac:dyDescent="0.2">
      <c r="A6047" s="187" t="str">
        <f>B6047&amp;C6047&amp;D6047&amp;E6047</f>
        <v>201118A24Q435</v>
      </c>
      <c r="B6047" s="184">
        <v>2011</v>
      </c>
      <c r="C6047" s="184" t="s">
        <v>1</v>
      </c>
      <c r="D6047" s="184" t="s">
        <v>43</v>
      </c>
      <c r="E6047" s="184">
        <v>35</v>
      </c>
      <c r="F6047" s="184">
        <v>645538</v>
      </c>
      <c r="G6047" s="184">
        <v>7.7627195052371326E-2</v>
      </c>
      <c r="H6047" s="184">
        <v>0.8796817538239422</v>
      </c>
      <c r="I6047" s="184">
        <v>0.81139452673583889</v>
      </c>
      <c r="J6047" s="184">
        <v>8.7802731984794075E-2</v>
      </c>
      <c r="K6047" s="184">
        <v>0.13983375107274862</v>
      </c>
      <c r="L6047" s="184">
        <v>0.2113740786754614</v>
      </c>
      <c r="M6047" s="184">
        <v>882.5102408235424</v>
      </c>
      <c r="N6047" s="184">
        <v>0.26665974737350862</v>
      </c>
      <c r="O6047" s="184">
        <v>3.4143613544051626E-2</v>
      </c>
      <c r="P6047" s="184">
        <v>3.089051302944211E-2</v>
      </c>
      <c r="Q6047" s="184">
        <v>3.2531005146095196E-3</v>
      </c>
    </row>
    <row r="6048" spans="1:17" x14ac:dyDescent="0.2">
      <c r="A6048" s="187" t="str">
        <f>B6048&amp;C6048&amp;D6048&amp;E6048</f>
        <v>201118A24Q535</v>
      </c>
      <c r="B6048" s="184">
        <v>2011</v>
      </c>
      <c r="C6048" s="184" t="s">
        <v>1</v>
      </c>
      <c r="D6048" s="184" t="s">
        <v>45</v>
      </c>
      <c r="E6048" s="184">
        <v>35</v>
      </c>
      <c r="F6048" s="184">
        <v>590947</v>
      </c>
      <c r="G6048" s="184">
        <v>5.9606130964398679E-2</v>
      </c>
      <c r="H6048" s="184">
        <v>0.80462038050789664</v>
      </c>
      <c r="I6048" s="184">
        <v>0.75666007273071867</v>
      </c>
      <c r="J6048" s="184">
        <v>5.8612701308239146E-2</v>
      </c>
      <c r="K6048" s="184">
        <v>8.3479567541590027E-2</v>
      </c>
      <c r="L6048" s="184">
        <v>0.39787662853013889</v>
      </c>
      <c r="M6048" s="184">
        <v>1371.0263761724359</v>
      </c>
      <c r="N6048" s="184">
        <v>0.26287128964187989</v>
      </c>
      <c r="O6048" s="184">
        <v>5.5062467530929173E-2</v>
      </c>
      <c r="P6048" s="184">
        <v>4.7956923378915536E-2</v>
      </c>
      <c r="Q6048" s="184">
        <v>7.1055441520136327E-3</v>
      </c>
    </row>
    <row r="6049" spans="1:17" x14ac:dyDescent="0.2">
      <c r="A6049" s="187" t="str">
        <f>B6049&amp;C6049&amp;D6049&amp;E6049</f>
        <v>201125A29Q135</v>
      </c>
      <c r="B6049" s="184">
        <v>2011</v>
      </c>
      <c r="C6049" s="184" t="s">
        <v>2</v>
      </c>
      <c r="D6049" s="184" t="s">
        <v>37</v>
      </c>
      <c r="E6049" s="184">
        <v>35</v>
      </c>
      <c r="F6049" s="184">
        <v>100766</v>
      </c>
      <c r="G6049" s="184">
        <v>0.48612673167762677</v>
      </c>
      <c r="H6049" s="184">
        <v>0.75002480995573906</v>
      </c>
      <c r="I6049" s="184">
        <v>0.38541770041482248</v>
      </c>
      <c r="J6049" s="184">
        <v>0.22914475120576386</v>
      </c>
      <c r="K6049" s="184">
        <v>0.56250124049778694</v>
      </c>
      <c r="L6049" s="184">
        <v>8.3341603318579677E-2</v>
      </c>
      <c r="M6049" s="184">
        <v>479.78100780183843</v>
      </c>
      <c r="N6049" s="184">
        <v>0.23960462854534267</v>
      </c>
      <c r="O6049" s="184">
        <v>0.1250024809955739</v>
      </c>
      <c r="P6049" s="184">
        <v>0.1250024809955739</v>
      </c>
      <c r="Q6049" s="184">
        <v>0</v>
      </c>
    </row>
    <row r="6050" spans="1:17" x14ac:dyDescent="0.2">
      <c r="A6050" s="187" t="str">
        <f>B6050&amp;C6050&amp;D6050&amp;E6050</f>
        <v>201125A29Q235</v>
      </c>
      <c r="B6050" s="184">
        <v>2011</v>
      </c>
      <c r="C6050" s="184" t="s">
        <v>2</v>
      </c>
      <c r="D6050" s="184" t="s">
        <v>39</v>
      </c>
      <c r="E6050" s="184">
        <v>35</v>
      </c>
      <c r="F6050" s="184">
        <v>213081</v>
      </c>
      <c r="G6050" s="184">
        <v>0.173250318805791</v>
      </c>
      <c r="H6050" s="184">
        <v>0.62563062872804243</v>
      </c>
      <c r="I6050" s="184">
        <v>0.51723992284624154</v>
      </c>
      <c r="J6050" s="184">
        <v>0.35959564672589295</v>
      </c>
      <c r="K6050" s="184">
        <v>0.46798635260769378</v>
      </c>
      <c r="L6050" s="184">
        <v>2.4624438593774198E-2</v>
      </c>
      <c r="M6050" s="184">
        <v>792.36126989311708</v>
      </c>
      <c r="N6050" s="184">
        <v>0.22660396750531489</v>
      </c>
      <c r="O6050" s="184">
        <v>8.3742802033029695E-2</v>
      </c>
      <c r="P6050" s="184">
        <v>8.3742802033029695E-2</v>
      </c>
      <c r="Q6050" s="184">
        <v>0</v>
      </c>
    </row>
    <row r="6051" spans="1:17" x14ac:dyDescent="0.2">
      <c r="A6051" s="187" t="str">
        <f>B6051&amp;C6051&amp;D6051&amp;E6051</f>
        <v>201125A29Q335</v>
      </c>
      <c r="B6051" s="184">
        <v>2011</v>
      </c>
      <c r="C6051" s="184" t="s">
        <v>2</v>
      </c>
      <c r="D6051" s="184" t="s">
        <v>41</v>
      </c>
      <c r="E6051" s="184">
        <v>35</v>
      </c>
      <c r="F6051" s="184">
        <v>282355</v>
      </c>
      <c r="G6051" s="184">
        <v>8.3708873379860424E-2</v>
      </c>
      <c r="H6051" s="184">
        <v>0.79925979706397976</v>
      </c>
      <c r="I6051" s="184">
        <v>0.73235465991393811</v>
      </c>
      <c r="J6051" s="184">
        <v>0.17471268438667634</v>
      </c>
      <c r="K6051" s="184">
        <v>0.23418391740893557</v>
      </c>
      <c r="L6051" s="184">
        <v>9.2946822262754331E-2</v>
      </c>
      <c r="M6051" s="184">
        <v>873.31743751934391</v>
      </c>
      <c r="N6051" s="184">
        <v>0.26021497759912166</v>
      </c>
      <c r="O6051" s="184">
        <v>7.0638026597722725E-2</v>
      </c>
      <c r="P6051" s="184">
        <v>7.0638026597722725E-2</v>
      </c>
      <c r="Q6051" s="184">
        <v>0</v>
      </c>
    </row>
    <row r="6052" spans="1:17" x14ac:dyDescent="0.2">
      <c r="A6052" s="187" t="str">
        <f>B6052&amp;C6052&amp;D6052&amp;E6052</f>
        <v>201125A29Q435</v>
      </c>
      <c r="B6052" s="184">
        <v>2011</v>
      </c>
      <c r="C6052" s="184" t="s">
        <v>2</v>
      </c>
      <c r="D6052" s="184" t="s">
        <v>43</v>
      </c>
      <c r="E6052" s="184">
        <v>35</v>
      </c>
      <c r="F6052" s="184">
        <v>429302</v>
      </c>
      <c r="G6052" s="184">
        <v>6.10063353996457E-2</v>
      </c>
      <c r="H6052" s="184">
        <v>0.92175904142072485</v>
      </c>
      <c r="I6052" s="184">
        <v>0.86552590018215614</v>
      </c>
      <c r="J6052" s="184">
        <v>7.0905795919888562E-2</v>
      </c>
      <c r="K6052" s="184">
        <v>0.11490978378856842</v>
      </c>
      <c r="L6052" s="184">
        <v>9.7798286520910688E-2</v>
      </c>
      <c r="M6052" s="184">
        <v>1054.6604480423714</v>
      </c>
      <c r="N6052" s="184">
        <v>0.31539335945325203</v>
      </c>
      <c r="O6052" s="184">
        <v>6.1124802586524168E-2</v>
      </c>
      <c r="P6052" s="184">
        <v>5.867897191254641E-2</v>
      </c>
      <c r="Q6052" s="184">
        <v>2.4458306739777594E-3</v>
      </c>
    </row>
    <row r="6053" spans="1:17" x14ac:dyDescent="0.2">
      <c r="A6053" s="187" t="str">
        <f>B6053&amp;C6053&amp;D6053&amp;E6053</f>
        <v>201125A29Q535</v>
      </c>
      <c r="B6053" s="184">
        <v>2011</v>
      </c>
      <c r="C6053" s="184" t="s">
        <v>2</v>
      </c>
      <c r="D6053" s="184" t="s">
        <v>45</v>
      </c>
      <c r="E6053" s="184">
        <v>35</v>
      </c>
      <c r="F6053" s="184">
        <v>596187</v>
      </c>
      <c r="G6053" s="184">
        <v>1.6636582165907951E-2</v>
      </c>
      <c r="H6053" s="184">
        <v>0.95246122441448744</v>
      </c>
      <c r="I6053" s="184">
        <v>0.93661552499467449</v>
      </c>
      <c r="J6053" s="184">
        <v>3.6974975972303994E-2</v>
      </c>
      <c r="K6053" s="184">
        <v>4.929996796307199E-2</v>
      </c>
      <c r="L6053" s="184">
        <v>0.14261297210439006</v>
      </c>
      <c r="M6053" s="184">
        <v>2545.4180870991659</v>
      </c>
      <c r="N6053" s="184">
        <v>0.33626865396259897</v>
      </c>
      <c r="O6053" s="184">
        <v>0.14259452151757754</v>
      </c>
      <c r="P6053" s="184">
        <v>0.11618669981062989</v>
      </c>
      <c r="Q6053" s="184">
        <v>2.6407821706947651E-2</v>
      </c>
    </row>
    <row r="6054" spans="1:17" x14ac:dyDescent="0.2">
      <c r="A6054" s="187" t="str">
        <f>B6054&amp;C6054&amp;D6054&amp;E6054</f>
        <v>201130EMAQ135</v>
      </c>
      <c r="B6054" s="184">
        <v>2011</v>
      </c>
      <c r="C6054" s="184" t="s">
        <v>4</v>
      </c>
      <c r="D6054" s="184" t="s">
        <v>37</v>
      </c>
      <c r="E6054" s="184">
        <v>35</v>
      </c>
      <c r="F6054" s="184">
        <v>541620</v>
      </c>
      <c r="G6054" s="184">
        <v>0.33704645935732458</v>
      </c>
      <c r="H6054" s="184">
        <v>0.52326169639230458</v>
      </c>
      <c r="I6054" s="184">
        <v>0.34689819430597096</v>
      </c>
      <c r="J6054" s="184">
        <v>0.46317159632214466</v>
      </c>
      <c r="K6054" s="184">
        <v>0.63565784129094194</v>
      </c>
      <c r="L6054" s="184">
        <v>2.3258003766478342E-2</v>
      </c>
      <c r="M6054" s="184">
        <v>602.65032173593704</v>
      </c>
      <c r="N6054" s="184">
        <v>0.13565784129094199</v>
      </c>
      <c r="O6054" s="184">
        <v>7.3636497913666402E-2</v>
      </c>
      <c r="P6054" s="184">
        <v>6.9759240796130134E-2</v>
      </c>
      <c r="Q6054" s="184">
        <v>3.87725711753628E-3</v>
      </c>
    </row>
    <row r="6055" spans="1:17" x14ac:dyDescent="0.2">
      <c r="A6055" s="187" t="str">
        <f>B6055&amp;C6055&amp;D6055&amp;E6055</f>
        <v>201130EMAQ235</v>
      </c>
      <c r="B6055" s="184">
        <v>2011</v>
      </c>
      <c r="C6055" s="184" t="s">
        <v>4</v>
      </c>
      <c r="D6055" s="184" t="s">
        <v>39</v>
      </c>
      <c r="E6055" s="184">
        <v>35</v>
      </c>
      <c r="F6055" s="184">
        <v>1105275</v>
      </c>
      <c r="G6055" s="184">
        <v>9.5680491641795429E-2</v>
      </c>
      <c r="H6055" s="184">
        <v>0.61538531134785457</v>
      </c>
      <c r="I6055" s="184">
        <v>0.55650494220895252</v>
      </c>
      <c r="J6055" s="184">
        <v>0.37986473954445726</v>
      </c>
      <c r="K6055" s="184">
        <v>0.43589513921874645</v>
      </c>
      <c r="L6055" s="184">
        <v>2.1843432629888488E-2</v>
      </c>
      <c r="M6055" s="184">
        <v>777.69291860879127</v>
      </c>
      <c r="N6055" s="184">
        <v>0.25357650153122946</v>
      </c>
      <c r="O6055" s="184">
        <v>0.12774413391991107</v>
      </c>
      <c r="P6055" s="184">
        <v>0.12583781682644976</v>
      </c>
      <c r="Q6055" s="184">
        <v>1.9063170934613051E-3</v>
      </c>
    </row>
    <row r="6056" spans="1:17" x14ac:dyDescent="0.2">
      <c r="A6056" s="187" t="str">
        <f>B6056&amp;C6056&amp;D6056&amp;E6056</f>
        <v>201130EMAQ335</v>
      </c>
      <c r="B6056" s="184">
        <v>2011</v>
      </c>
      <c r="C6056" s="184" t="s">
        <v>4</v>
      </c>
      <c r="D6056" s="184" t="s">
        <v>41</v>
      </c>
      <c r="E6056" s="184">
        <v>35</v>
      </c>
      <c r="F6056" s="184">
        <v>1816975</v>
      </c>
      <c r="G6056" s="184">
        <v>6.3386997049126551E-2</v>
      </c>
      <c r="H6056" s="184">
        <v>0.61063140659612813</v>
      </c>
      <c r="I6056" s="184">
        <v>0.57192531542811542</v>
      </c>
      <c r="J6056" s="184">
        <v>0.38185775808693018</v>
      </c>
      <c r="K6056" s="184">
        <v>0.41825286533936901</v>
      </c>
      <c r="L6056" s="184">
        <v>2.4841838770483907E-2</v>
      </c>
      <c r="M6056" s="184">
        <v>953.05982732439418</v>
      </c>
      <c r="N6056" s="184">
        <v>0.23076893407593688</v>
      </c>
      <c r="O6056" s="184">
        <v>0.12319464249899166</v>
      </c>
      <c r="P6056" s="184">
        <v>0.11047035720346735</v>
      </c>
      <c r="Q6056" s="184">
        <v>1.2724285295524322E-2</v>
      </c>
    </row>
    <row r="6057" spans="1:17" x14ac:dyDescent="0.2">
      <c r="A6057" s="187" t="str">
        <f>B6057&amp;C6057&amp;D6057&amp;E6057</f>
        <v>201130EMAQ435</v>
      </c>
      <c r="B6057" s="184">
        <v>2011</v>
      </c>
      <c r="C6057" s="184" t="s">
        <v>4</v>
      </c>
      <c r="D6057" s="184" t="s">
        <v>43</v>
      </c>
      <c r="E6057" s="184">
        <v>35</v>
      </c>
      <c r="F6057" s="184">
        <v>2807854</v>
      </c>
      <c r="G6057" s="184">
        <v>2.6042611373140335E-2</v>
      </c>
      <c r="H6057" s="184">
        <v>0.64598622293039454</v>
      </c>
      <c r="I6057" s="184">
        <v>0.62916305477421541</v>
      </c>
      <c r="J6057" s="184">
        <v>0.35027533482866274</v>
      </c>
      <c r="K6057" s="184">
        <v>0.36560269871581641</v>
      </c>
      <c r="L6057" s="184">
        <v>3.6262213063784653E-2</v>
      </c>
      <c r="M6057" s="184">
        <v>1168.3838949211988</v>
      </c>
      <c r="N6057" s="184">
        <v>0.26038160851535502</v>
      </c>
      <c r="O6057" s="184">
        <v>0.13430787791521356</v>
      </c>
      <c r="P6057" s="184">
        <v>0.12570270747089465</v>
      </c>
      <c r="Q6057" s="184">
        <v>8.6051704443189086E-3</v>
      </c>
    </row>
    <row r="6058" spans="1:17" x14ac:dyDescent="0.2">
      <c r="A6058" s="187" t="str">
        <f>B6058&amp;C6058&amp;D6058&amp;E6058</f>
        <v>201130EMAQ535</v>
      </c>
      <c r="B6058" s="184">
        <v>2011</v>
      </c>
      <c r="C6058" s="184" t="s">
        <v>4</v>
      </c>
      <c r="D6058" s="184" t="s">
        <v>45</v>
      </c>
      <c r="E6058" s="184">
        <v>35</v>
      </c>
      <c r="F6058" s="184">
        <v>3801833</v>
      </c>
      <c r="G6058" s="184">
        <v>1.0453795720372491E-2</v>
      </c>
      <c r="H6058" s="184">
        <v>0.71314652695160463</v>
      </c>
      <c r="I6058" s="184">
        <v>0.7056914388401595</v>
      </c>
      <c r="J6058" s="184">
        <v>0.28105495428126381</v>
      </c>
      <c r="K6058" s="184">
        <v>0.28795767725725985</v>
      </c>
      <c r="L6058" s="184">
        <v>3.1474817541959368E-2</v>
      </c>
      <c r="M6058" s="184">
        <v>3437.2111236223504</v>
      </c>
      <c r="N6058" s="184">
        <v>0.31115070020171848</v>
      </c>
      <c r="O6058" s="184">
        <v>0.20844813541257598</v>
      </c>
      <c r="P6058" s="184">
        <v>0.16013249398382307</v>
      </c>
      <c r="Q6058" s="184">
        <v>4.8315641428752922E-2</v>
      </c>
    </row>
    <row r="6059" spans="1:17" x14ac:dyDescent="0.2">
      <c r="A6059" s="187" t="str">
        <f>B6059&amp;C6059&amp;D6059&amp;E6059</f>
        <v>201115A17Q141</v>
      </c>
      <c r="B6059" s="184">
        <v>2011</v>
      </c>
      <c r="C6059" s="184" t="s">
        <v>0</v>
      </c>
      <c r="D6059" s="184" t="s">
        <v>37</v>
      </c>
      <c r="E6059" s="184">
        <v>41</v>
      </c>
      <c r="F6059" s="184">
        <v>15289</v>
      </c>
      <c r="G6059" s="184">
        <v>0.20015698587127159</v>
      </c>
      <c r="H6059" s="184">
        <v>0.16665576558309897</v>
      </c>
      <c r="I6059" s="184">
        <v>0.13329844986591668</v>
      </c>
      <c r="J6059" s="184">
        <v>0.19994767479887501</v>
      </c>
      <c r="K6059" s="184">
        <v>0.19994767479887501</v>
      </c>
      <c r="L6059" s="184">
        <v>0.76669500948394276</v>
      </c>
      <c r="M6059" s="184">
        <v>81.91952894995093</v>
      </c>
      <c r="N6059" s="184">
        <v>0</v>
      </c>
      <c r="O6059" s="184">
        <v>0</v>
      </c>
      <c r="P6059" s="184">
        <v>0</v>
      </c>
      <c r="Q6059" s="184">
        <v>0</v>
      </c>
    </row>
    <row r="6060" spans="1:17" x14ac:dyDescent="0.2">
      <c r="A6060" s="187" t="str">
        <f>B6060&amp;C6060&amp;D6060&amp;E6060</f>
        <v>201115A17Q241</v>
      </c>
      <c r="B6060" s="184">
        <v>2011</v>
      </c>
      <c r="C6060" s="184" t="s">
        <v>0</v>
      </c>
      <c r="D6060" s="184" t="s">
        <v>39</v>
      </c>
      <c r="E6060" s="184">
        <v>41</v>
      </c>
      <c r="F6060" s="184">
        <v>32110</v>
      </c>
      <c r="G6060" s="184">
        <v>0.36009102322661646</v>
      </c>
      <c r="H6060" s="184">
        <v>0.39688570538772966</v>
      </c>
      <c r="I6060" s="184">
        <v>0.25397072563064466</v>
      </c>
      <c r="J6060" s="184">
        <v>0.12703207723450638</v>
      </c>
      <c r="K6060" s="184">
        <v>0.17468078480224231</v>
      </c>
      <c r="L6060" s="184">
        <v>0.73008408595453134</v>
      </c>
      <c r="M6060" s="184">
        <v>405.67811158798281</v>
      </c>
      <c r="N6060" s="184">
        <v>0.15870445344129555</v>
      </c>
      <c r="O6060" s="184">
        <v>6.3469324198069138E-2</v>
      </c>
      <c r="P6060" s="184">
        <v>6.3469324198069138E-2</v>
      </c>
      <c r="Q6060" s="184">
        <v>0</v>
      </c>
    </row>
    <row r="6061" spans="1:17" x14ac:dyDescent="0.2">
      <c r="A6061" s="187" t="str">
        <f>B6061&amp;C6061&amp;D6061&amp;E6061</f>
        <v>201115A17Q341</v>
      </c>
      <c r="B6061" s="184">
        <v>2011</v>
      </c>
      <c r="C6061" s="184" t="s">
        <v>0</v>
      </c>
      <c r="D6061" s="184" t="s">
        <v>41</v>
      </c>
      <c r="E6061" s="184">
        <v>41</v>
      </c>
      <c r="F6061" s="184">
        <v>38730</v>
      </c>
      <c r="G6061" s="184">
        <v>0.32259493670886075</v>
      </c>
      <c r="H6061" s="184">
        <v>0.40795249160857217</v>
      </c>
      <c r="I6061" s="184">
        <v>0.27634908339788278</v>
      </c>
      <c r="J6061" s="184">
        <v>7.8931061192873742E-2</v>
      </c>
      <c r="K6061" s="184">
        <v>9.2099147947327653E-2</v>
      </c>
      <c r="L6061" s="184">
        <v>0.80263361735089078</v>
      </c>
      <c r="M6061" s="184">
        <v>518.35373259833693</v>
      </c>
      <c r="N6061" s="184">
        <v>0.10526723470178156</v>
      </c>
      <c r="O6061" s="184">
        <v>1.3168086754453912E-2</v>
      </c>
      <c r="P6061" s="184">
        <v>1.3168086754453912E-2</v>
      </c>
      <c r="Q6061" s="184">
        <v>0</v>
      </c>
    </row>
    <row r="6062" spans="1:17" x14ac:dyDescent="0.2">
      <c r="A6062" s="187" t="str">
        <f>B6062&amp;C6062&amp;D6062&amp;E6062</f>
        <v>201115A17Q441</v>
      </c>
      <c r="B6062" s="184">
        <v>2011</v>
      </c>
      <c r="C6062" s="184" t="s">
        <v>0</v>
      </c>
      <c r="D6062" s="184" t="s">
        <v>43</v>
      </c>
      <c r="E6062" s="184">
        <v>41</v>
      </c>
      <c r="F6062" s="184">
        <v>43831</v>
      </c>
      <c r="G6062" s="184">
        <v>0.10002943485086342</v>
      </c>
      <c r="H6062" s="184">
        <v>0.46505897652346512</v>
      </c>
      <c r="I6062" s="184">
        <v>0.41853938992950196</v>
      </c>
      <c r="J6062" s="184">
        <v>8.1380757911067511E-2</v>
      </c>
      <c r="K6062" s="184">
        <v>9.3016358285231915E-2</v>
      </c>
      <c r="L6062" s="184">
        <v>0.80230886815267732</v>
      </c>
      <c r="M6062" s="184">
        <v>525.17388934314522</v>
      </c>
      <c r="N6062" s="184">
        <v>0.13951312997650064</v>
      </c>
      <c r="O6062" s="184">
        <v>2.3271200748328807E-2</v>
      </c>
      <c r="P6062" s="184">
        <v>2.3271200748328807E-2</v>
      </c>
      <c r="Q6062" s="184">
        <v>0</v>
      </c>
    </row>
    <row r="6063" spans="1:17" x14ac:dyDescent="0.2">
      <c r="A6063" s="187" t="str">
        <f>B6063&amp;C6063&amp;D6063&amp;E6063</f>
        <v>201115A17Q541</v>
      </c>
      <c r="B6063" s="184">
        <v>2011</v>
      </c>
      <c r="C6063" s="184" t="s">
        <v>0</v>
      </c>
      <c r="D6063" s="184" t="s">
        <v>45</v>
      </c>
      <c r="E6063" s="184">
        <v>41</v>
      </c>
      <c r="F6063" s="184">
        <v>42812</v>
      </c>
      <c r="G6063" s="184">
        <v>3.7055874445978347E-2</v>
      </c>
      <c r="H6063" s="184">
        <v>0.32147528730262542</v>
      </c>
      <c r="I6063" s="184">
        <v>0.30956273941885454</v>
      </c>
      <c r="J6063" s="184">
        <v>8.3364477249369337E-2</v>
      </c>
      <c r="K6063" s="184">
        <v>9.5277025133140236E-2</v>
      </c>
      <c r="L6063" s="184">
        <v>0.85711949920583019</v>
      </c>
      <c r="M6063" s="184">
        <v>505.91775447068591</v>
      </c>
      <c r="N6063" s="184">
        <v>8.3364477249369337E-2</v>
      </c>
      <c r="O6063" s="184">
        <v>1.1912547883770906E-2</v>
      </c>
      <c r="P6063" s="184">
        <v>1.1912547883770906E-2</v>
      </c>
      <c r="Q6063" s="184">
        <v>0</v>
      </c>
    </row>
    <row r="6064" spans="1:17" x14ac:dyDescent="0.2">
      <c r="A6064" s="187" t="str">
        <f>B6064&amp;C6064&amp;D6064&amp;E6064</f>
        <v>201115A29Q141</v>
      </c>
      <c r="B6064" s="184">
        <v>2011</v>
      </c>
      <c r="C6064" s="184" t="s">
        <v>3</v>
      </c>
      <c r="D6064" s="184" t="s">
        <v>37</v>
      </c>
      <c r="E6064" s="184">
        <v>41</v>
      </c>
      <c r="F6064" s="184">
        <v>52502</v>
      </c>
      <c r="G6064" s="184">
        <v>0.40003922914725643</v>
      </c>
      <c r="H6064" s="184">
        <v>0.3884232981600701</v>
      </c>
      <c r="I6064" s="184">
        <v>0.23303874138128072</v>
      </c>
      <c r="J6064" s="184">
        <v>0.34945335415793682</v>
      </c>
      <c r="K6064" s="184">
        <v>0.48541007961601462</v>
      </c>
      <c r="L6064" s="184">
        <v>0.32036874785722447</v>
      </c>
      <c r="M6064" s="184">
        <v>424.94417654270535</v>
      </c>
      <c r="N6064" s="184">
        <v>8.7406194049750488E-2</v>
      </c>
      <c r="O6064" s="184">
        <v>4.8550531408327303E-2</v>
      </c>
      <c r="P6064" s="184">
        <v>4.8550531408327303E-2</v>
      </c>
      <c r="Q6064" s="184">
        <v>0</v>
      </c>
    </row>
    <row r="6065" spans="1:17" x14ac:dyDescent="0.2">
      <c r="A6065" s="187" t="str">
        <f>B6065&amp;C6065&amp;D6065&amp;E6065</f>
        <v>201115A29Q241</v>
      </c>
      <c r="B6065" s="184">
        <v>2011</v>
      </c>
      <c r="C6065" s="184" t="s">
        <v>3</v>
      </c>
      <c r="D6065" s="184" t="s">
        <v>39</v>
      </c>
      <c r="E6065" s="184">
        <v>41</v>
      </c>
      <c r="F6065" s="184">
        <v>105511</v>
      </c>
      <c r="G6065" s="184">
        <v>0.23439080459770115</v>
      </c>
      <c r="H6065" s="184">
        <v>0.61841893262313885</v>
      </c>
      <c r="I6065" s="184">
        <v>0.47346722142714975</v>
      </c>
      <c r="J6065" s="184">
        <v>0.20769398451346305</v>
      </c>
      <c r="K6065" s="184">
        <v>0.31399569713110481</v>
      </c>
      <c r="L6065" s="184">
        <v>0.32364398024850488</v>
      </c>
      <c r="M6065" s="184">
        <v>605.39584834654499</v>
      </c>
      <c r="N6065" s="184">
        <v>0.19903430410849318</v>
      </c>
      <c r="O6065" s="184">
        <v>8.2522237671663404E-2</v>
      </c>
      <c r="P6065" s="184">
        <v>7.7665187329765142E-2</v>
      </c>
      <c r="Q6065" s="184">
        <v>4.8570503418982492E-3</v>
      </c>
    </row>
    <row r="6066" spans="1:17" x14ac:dyDescent="0.2">
      <c r="A6066" s="187" t="str">
        <f>B6066&amp;C6066&amp;D6066&amp;E6066</f>
        <v>201115A29Q341</v>
      </c>
      <c r="B6066" s="184">
        <v>2011</v>
      </c>
      <c r="C6066" s="184" t="s">
        <v>3</v>
      </c>
      <c r="D6066" s="184" t="s">
        <v>41</v>
      </c>
      <c r="E6066" s="184">
        <v>41</v>
      </c>
      <c r="F6066" s="184">
        <v>145771</v>
      </c>
      <c r="G6066" s="184">
        <v>0.18270906573980938</v>
      </c>
      <c r="H6066" s="184">
        <v>0.68882699576733375</v>
      </c>
      <c r="I6066" s="184">
        <v>0.56297205891432456</v>
      </c>
      <c r="J6066" s="184">
        <v>0.15036598500387593</v>
      </c>
      <c r="K6066" s="184">
        <v>0.21329345343038053</v>
      </c>
      <c r="L6066" s="184">
        <v>0.30764692565736668</v>
      </c>
      <c r="M6066" s="184">
        <v>768.09710595259855</v>
      </c>
      <c r="N6066" s="184">
        <v>0.18532492745470636</v>
      </c>
      <c r="O6066" s="184">
        <v>3.8471300876031581E-2</v>
      </c>
      <c r="P6066" s="184">
        <v>3.8471300876031581E-2</v>
      </c>
      <c r="Q6066" s="184">
        <v>0</v>
      </c>
    </row>
    <row r="6067" spans="1:17" x14ac:dyDescent="0.2">
      <c r="A6067" s="187" t="str">
        <f>B6067&amp;C6067&amp;D6067&amp;E6067</f>
        <v>201115A29Q441</v>
      </c>
      <c r="B6067" s="184">
        <v>2011</v>
      </c>
      <c r="C6067" s="184" t="s">
        <v>3</v>
      </c>
      <c r="D6067" s="184" t="s">
        <v>43</v>
      </c>
      <c r="E6067" s="184">
        <v>41</v>
      </c>
      <c r="F6067" s="184">
        <v>226301</v>
      </c>
      <c r="G6067" s="184">
        <v>6.093610730668058E-2</v>
      </c>
      <c r="H6067" s="184">
        <v>0.813058713836881</v>
      </c>
      <c r="I6067" s="184">
        <v>0.76351408080388505</v>
      </c>
      <c r="J6067" s="184">
        <v>7.8824220838617592E-2</v>
      </c>
      <c r="K6067" s="184">
        <v>0.11260666103994238</v>
      </c>
      <c r="L6067" s="184">
        <v>0.34009129433807184</v>
      </c>
      <c r="M6067" s="184">
        <v>895.70400037040463</v>
      </c>
      <c r="N6067" s="184">
        <v>0.25900901896147166</v>
      </c>
      <c r="O6067" s="184">
        <v>3.8289711490448561E-2</v>
      </c>
      <c r="P6067" s="184">
        <v>3.6036075845886674E-2</v>
      </c>
      <c r="Q6067" s="184">
        <v>2.2536356445618886E-3</v>
      </c>
    </row>
    <row r="6068" spans="1:17" x14ac:dyDescent="0.2">
      <c r="A6068" s="187" t="str">
        <f>B6068&amp;C6068&amp;D6068&amp;E6068</f>
        <v>201115A29Q541</v>
      </c>
      <c r="B6068" s="184">
        <v>2011</v>
      </c>
      <c r="C6068" s="184" t="s">
        <v>3</v>
      </c>
      <c r="D6068" s="184" t="s">
        <v>45</v>
      </c>
      <c r="E6068" s="184">
        <v>41</v>
      </c>
      <c r="F6068" s="184">
        <v>269627</v>
      </c>
      <c r="G6068" s="184">
        <v>2.4509874637545261E-2</v>
      </c>
      <c r="H6068" s="184">
        <v>0.77127661547248605</v>
      </c>
      <c r="I6068" s="184">
        <v>0.75237272231638519</v>
      </c>
      <c r="J6068" s="184">
        <v>6.9952193215071193E-2</v>
      </c>
      <c r="K6068" s="184">
        <v>8.1297496170635725E-2</v>
      </c>
      <c r="L6068" s="184">
        <v>0.39506429252263314</v>
      </c>
      <c r="M6068" s="184">
        <v>1710.9314009661837</v>
      </c>
      <c r="N6068" s="184">
        <v>0.28545731696009674</v>
      </c>
      <c r="O6068" s="184">
        <v>0.10019768049935651</v>
      </c>
      <c r="P6068" s="184">
        <v>7.1847404006275331E-2</v>
      </c>
      <c r="Q6068" s="184">
        <v>2.8350276493081184E-2</v>
      </c>
    </row>
    <row r="6069" spans="1:17" x14ac:dyDescent="0.2">
      <c r="A6069" s="187" t="str">
        <f>B6069&amp;C6069&amp;D6069&amp;E6069</f>
        <v>201118A24Q141</v>
      </c>
      <c r="B6069" s="184">
        <v>2011</v>
      </c>
      <c r="C6069" s="184" t="s">
        <v>1</v>
      </c>
      <c r="D6069" s="184" t="s">
        <v>37</v>
      </c>
      <c r="E6069" s="184">
        <v>41</v>
      </c>
      <c r="F6069" s="184">
        <v>24470</v>
      </c>
      <c r="G6069" s="184">
        <v>0.42859811338376763</v>
      </c>
      <c r="H6069" s="184">
        <v>0.43755619125459749</v>
      </c>
      <c r="I6069" s="184">
        <v>0.25002043318348999</v>
      </c>
      <c r="J6069" s="184">
        <v>0.41659174499387003</v>
      </c>
      <c r="K6069" s="184">
        <v>0.58328565590518999</v>
      </c>
      <c r="L6069" s="184">
        <v>0.18753575807110748</v>
      </c>
      <c r="M6069" s="184">
        <v>422.93069630598234</v>
      </c>
      <c r="N6069" s="184">
        <v>6.2525541479362484E-2</v>
      </c>
      <c r="O6069" s="184">
        <v>2.0841847159787496E-2</v>
      </c>
      <c r="P6069" s="184">
        <v>2.0841847159787496E-2</v>
      </c>
      <c r="Q6069" s="184">
        <v>0</v>
      </c>
    </row>
    <row r="6070" spans="1:17" x14ac:dyDescent="0.2">
      <c r="A6070" s="187" t="str">
        <f>B6070&amp;C6070&amp;D6070&amp;E6070</f>
        <v>201118A24Q241</v>
      </c>
      <c r="B6070" s="184">
        <v>2011</v>
      </c>
      <c r="C6070" s="184" t="s">
        <v>1</v>
      </c>
      <c r="D6070" s="184" t="s">
        <v>39</v>
      </c>
      <c r="E6070" s="184">
        <v>41</v>
      </c>
      <c r="F6070" s="184">
        <v>41794</v>
      </c>
      <c r="G6070" s="184">
        <v>0.26312166580622959</v>
      </c>
      <c r="H6070" s="184">
        <v>0.69519548260515862</v>
      </c>
      <c r="I6070" s="184">
        <v>0.51227448916112361</v>
      </c>
      <c r="J6070" s="184">
        <v>0.23158826625831458</v>
      </c>
      <c r="K6070" s="184">
        <v>0.39012776953629708</v>
      </c>
      <c r="L6070" s="184">
        <v>0.21955304589175481</v>
      </c>
      <c r="M6070" s="184">
        <v>630.48482017748711</v>
      </c>
      <c r="N6070" s="184">
        <v>0.19512370196678949</v>
      </c>
      <c r="O6070" s="184">
        <v>7.3168397377614006E-2</v>
      </c>
      <c r="P6070" s="184">
        <v>7.3168397377614006E-2</v>
      </c>
      <c r="Q6070" s="184">
        <v>0</v>
      </c>
    </row>
    <row r="6071" spans="1:17" x14ac:dyDescent="0.2">
      <c r="A6071" s="187" t="str">
        <f>B6071&amp;C6071&amp;D6071&amp;E6071</f>
        <v>201118A24Q341</v>
      </c>
      <c r="B6071" s="184">
        <v>2011</v>
      </c>
      <c r="C6071" s="184" t="s">
        <v>1</v>
      </c>
      <c r="D6071" s="184" t="s">
        <v>41</v>
      </c>
      <c r="E6071" s="184">
        <v>41</v>
      </c>
      <c r="F6071" s="184">
        <v>62191</v>
      </c>
      <c r="G6071" s="184">
        <v>0.14429591279551843</v>
      </c>
      <c r="H6071" s="184">
        <v>0.79508288980720687</v>
      </c>
      <c r="I6071" s="184">
        <v>0.68035567847437728</v>
      </c>
      <c r="J6071" s="184">
        <v>0.15574600826486149</v>
      </c>
      <c r="K6071" s="184">
        <v>0.2458715891366918</v>
      </c>
      <c r="L6071" s="184">
        <v>0.16391439275779454</v>
      </c>
      <c r="M6071" s="184">
        <v>764.03429287199845</v>
      </c>
      <c r="N6071" s="184">
        <v>0.19676480519689343</v>
      </c>
      <c r="O6071" s="184">
        <v>3.2802173947998906E-2</v>
      </c>
      <c r="P6071" s="184">
        <v>3.2802173947998906E-2</v>
      </c>
      <c r="Q6071" s="184">
        <v>0</v>
      </c>
    </row>
    <row r="6072" spans="1:17" x14ac:dyDescent="0.2">
      <c r="A6072" s="187" t="str">
        <f>B6072&amp;C6072&amp;D6072&amp;E6072</f>
        <v>201118A24Q441</v>
      </c>
      <c r="B6072" s="184">
        <v>2011</v>
      </c>
      <c r="C6072" s="184" t="s">
        <v>1</v>
      </c>
      <c r="D6072" s="184" t="s">
        <v>43</v>
      </c>
      <c r="E6072" s="184">
        <v>41</v>
      </c>
      <c r="F6072" s="184">
        <v>114683</v>
      </c>
      <c r="G6072" s="184">
        <v>7.0678345653078609E-2</v>
      </c>
      <c r="H6072" s="184">
        <v>0.88000837090065664</v>
      </c>
      <c r="I6072" s="184">
        <v>0.81781083508453734</v>
      </c>
      <c r="J6072" s="184">
        <v>7.9994419399562269E-2</v>
      </c>
      <c r="K6072" s="184">
        <v>0.12442123069679029</v>
      </c>
      <c r="L6072" s="184">
        <v>0.3022243924557258</v>
      </c>
      <c r="M6072" s="184">
        <v>865.90993613323519</v>
      </c>
      <c r="N6072" s="184">
        <v>0.27999790727483587</v>
      </c>
      <c r="O6072" s="184">
        <v>2.2217765492705981E-2</v>
      </c>
      <c r="P6072" s="184">
        <v>2.2217765492705981E-2</v>
      </c>
      <c r="Q6072" s="184">
        <v>0</v>
      </c>
    </row>
    <row r="6073" spans="1:17" x14ac:dyDescent="0.2">
      <c r="A6073" s="187" t="str">
        <f>B6073&amp;C6073&amp;D6073&amp;E6073</f>
        <v>201118A24Q541</v>
      </c>
      <c r="B6073" s="184">
        <v>2011</v>
      </c>
      <c r="C6073" s="184" t="s">
        <v>1</v>
      </c>
      <c r="D6073" s="184" t="s">
        <v>45</v>
      </c>
      <c r="E6073" s="184">
        <v>41</v>
      </c>
      <c r="F6073" s="184">
        <v>123856</v>
      </c>
      <c r="G6073" s="184">
        <v>4.082245535356771E-2</v>
      </c>
      <c r="H6073" s="184">
        <v>0.80654954140291957</v>
      </c>
      <c r="I6073" s="184">
        <v>0.77362420875855831</v>
      </c>
      <c r="J6073" s="184">
        <v>7.8211794341816299E-2</v>
      </c>
      <c r="K6073" s="184">
        <v>9.4682534556258885E-2</v>
      </c>
      <c r="L6073" s="184">
        <v>0.41564397364681566</v>
      </c>
      <c r="M6073" s="184">
        <v>1391.9137635934794</v>
      </c>
      <c r="N6073" s="184">
        <v>0.26337843947810358</v>
      </c>
      <c r="O6073" s="184">
        <v>7.4069887611419707E-2</v>
      </c>
      <c r="P6073" s="184">
        <v>5.7615295181501096E-2</v>
      </c>
      <c r="Q6073" s="184">
        <v>1.6454592429918615E-2</v>
      </c>
    </row>
    <row r="6074" spans="1:17" x14ac:dyDescent="0.2">
      <c r="A6074" s="187" t="str">
        <f>B6074&amp;C6074&amp;D6074&amp;E6074</f>
        <v>201125A29Q141</v>
      </c>
      <c r="B6074" s="184">
        <v>2011</v>
      </c>
      <c r="C6074" s="184" t="s">
        <v>2</v>
      </c>
      <c r="D6074" s="184" t="s">
        <v>37</v>
      </c>
      <c r="E6074" s="184">
        <v>41</v>
      </c>
      <c r="F6074" s="184">
        <v>12743</v>
      </c>
      <c r="G6074" s="184">
        <v>0.4285514149621743</v>
      </c>
      <c r="H6074" s="184">
        <v>0.56015067095660365</v>
      </c>
      <c r="I6074" s="184">
        <v>0.32009730832613986</v>
      </c>
      <c r="J6074" s="184">
        <v>0.39990583065212271</v>
      </c>
      <c r="K6074" s="184">
        <v>0.63995919328258655</v>
      </c>
      <c r="L6074" s="184">
        <v>3.9943498391273639E-2</v>
      </c>
      <c r="M6074" s="184">
        <v>599.35033096347149</v>
      </c>
      <c r="N6074" s="184">
        <v>0.24005336263046378</v>
      </c>
      <c r="O6074" s="184">
        <v>0.16000941693478773</v>
      </c>
      <c r="P6074" s="184">
        <v>0.16000941693478773</v>
      </c>
      <c r="Q6074" s="184">
        <v>0</v>
      </c>
    </row>
    <row r="6075" spans="1:17" x14ac:dyDescent="0.2">
      <c r="A6075" s="187" t="str">
        <f>B6075&amp;C6075&amp;D6075&amp;E6075</f>
        <v>201125A29Q241</v>
      </c>
      <c r="B6075" s="184">
        <v>2011</v>
      </c>
      <c r="C6075" s="184" t="s">
        <v>2</v>
      </c>
      <c r="D6075" s="184" t="s">
        <v>39</v>
      </c>
      <c r="E6075" s="184">
        <v>41</v>
      </c>
      <c r="F6075" s="184">
        <v>31607</v>
      </c>
      <c r="G6075" s="184">
        <v>0.13048484073173852</v>
      </c>
      <c r="H6075" s="184">
        <v>0.74195589584585697</v>
      </c>
      <c r="I6075" s="184">
        <v>0.64514189894643592</v>
      </c>
      <c r="J6075" s="184">
        <v>0.25804410415414308</v>
      </c>
      <c r="K6075" s="184">
        <v>0.35485810105356408</v>
      </c>
      <c r="L6075" s="184">
        <v>4.8375359888632265E-2</v>
      </c>
      <c r="M6075" s="184">
        <v>658.92648717571478</v>
      </c>
      <c r="N6075" s="184">
        <v>0.24593221429030807</v>
      </c>
      <c r="O6075" s="184">
        <v>0.11476622290822561</v>
      </c>
      <c r="P6075" s="184">
        <v>9.8366454434368769E-2</v>
      </c>
      <c r="Q6075" s="184">
        <v>1.6399768473856841E-2</v>
      </c>
    </row>
    <row r="6076" spans="1:17" x14ac:dyDescent="0.2">
      <c r="A6076" s="187" t="str">
        <f>B6076&amp;C6076&amp;D6076&amp;E6076</f>
        <v>201125A29Q341</v>
      </c>
      <c r="B6076" s="184">
        <v>2011</v>
      </c>
      <c r="C6076" s="184" t="s">
        <v>2</v>
      </c>
      <c r="D6076" s="184" t="s">
        <v>41</v>
      </c>
      <c r="E6076" s="184">
        <v>41</v>
      </c>
      <c r="F6076" s="184">
        <v>44850</v>
      </c>
      <c r="G6076" s="184">
        <v>0.17387100443635536</v>
      </c>
      <c r="H6076" s="184">
        <v>0.78403567447045708</v>
      </c>
      <c r="I6076" s="184">
        <v>0.64771460423634342</v>
      </c>
      <c r="J6076" s="184">
        <v>0.20459308807134893</v>
      </c>
      <c r="K6076" s="184">
        <v>0.27277591973244147</v>
      </c>
      <c r="L6076" s="184">
        <v>7.9509476031215165E-2</v>
      </c>
      <c r="M6076" s="184">
        <v>866.02857142857147</v>
      </c>
      <c r="N6076" s="184">
        <v>0.23859531772575251</v>
      </c>
      <c r="O6076" s="184">
        <v>6.8182831661092527E-2</v>
      </c>
      <c r="P6076" s="184">
        <v>6.8182831661092527E-2</v>
      </c>
      <c r="Q6076" s="184">
        <v>0</v>
      </c>
    </row>
    <row r="6077" spans="1:17" x14ac:dyDescent="0.2">
      <c r="A6077" s="187" t="str">
        <f>B6077&amp;C6077&amp;D6077&amp;E6077</f>
        <v>201125A29Q441</v>
      </c>
      <c r="B6077" s="184">
        <v>2011</v>
      </c>
      <c r="C6077" s="184" t="s">
        <v>2</v>
      </c>
      <c r="D6077" s="184" t="s">
        <v>43</v>
      </c>
      <c r="E6077" s="184">
        <v>41</v>
      </c>
      <c r="F6077" s="184">
        <v>67787</v>
      </c>
      <c r="G6077" s="184">
        <v>3.2541075131599935E-2</v>
      </c>
      <c r="H6077" s="184">
        <v>0.92480859161786189</v>
      </c>
      <c r="I6077" s="184">
        <v>0.89471432575567589</v>
      </c>
      <c r="J6077" s="184">
        <v>7.519140838213817E-2</v>
      </c>
      <c r="K6077" s="184">
        <v>0.10528567424432413</v>
      </c>
      <c r="L6077" s="184">
        <v>0.10528567424432413</v>
      </c>
      <c r="M6077" s="184">
        <v>1053.8528936521022</v>
      </c>
      <c r="N6077" s="184">
        <v>0.30076563352855268</v>
      </c>
      <c r="O6077" s="184">
        <v>7.519140838213817E-2</v>
      </c>
      <c r="P6077" s="184">
        <v>6.766784191659167E-2</v>
      </c>
      <c r="Q6077" s="184">
        <v>7.5235664655464909E-3</v>
      </c>
    </row>
    <row r="6078" spans="1:17" x14ac:dyDescent="0.2">
      <c r="A6078" s="187" t="str">
        <f>B6078&amp;C6078&amp;D6078&amp;E6078</f>
        <v>201125A29Q541</v>
      </c>
      <c r="B6078" s="184">
        <v>2011</v>
      </c>
      <c r="C6078" s="184" t="s">
        <v>2</v>
      </c>
      <c r="D6078" s="184" t="s">
        <v>45</v>
      </c>
      <c r="E6078" s="184">
        <v>41</v>
      </c>
      <c r="F6078" s="184">
        <v>102959</v>
      </c>
      <c r="G6078" s="184">
        <v>5.3977815011983284E-3</v>
      </c>
      <c r="H6078" s="184">
        <v>0.9158791363552482</v>
      </c>
      <c r="I6078" s="184">
        <v>0.91093542089569635</v>
      </c>
      <c r="J6078" s="184">
        <v>5.4439145679348093E-2</v>
      </c>
      <c r="K6078" s="184">
        <v>5.9382861138899949E-2</v>
      </c>
      <c r="L6078" s="184">
        <v>0.17817772122883865</v>
      </c>
      <c r="M6078" s="184">
        <v>2207.126880551024</v>
      </c>
      <c r="N6078" s="184">
        <v>0.39605085519478628</v>
      </c>
      <c r="O6078" s="184">
        <v>0.16833885332996629</v>
      </c>
      <c r="P6078" s="184">
        <v>0.11388999504657193</v>
      </c>
      <c r="Q6078" s="184">
        <v>5.4448858283394359E-2</v>
      </c>
    </row>
    <row r="6079" spans="1:17" x14ac:dyDescent="0.2">
      <c r="A6079" s="187" t="str">
        <f>B6079&amp;C6079&amp;D6079&amp;E6079</f>
        <v>201130EMAQ141</v>
      </c>
      <c r="B6079" s="184">
        <v>2011</v>
      </c>
      <c r="C6079" s="184" t="s">
        <v>4</v>
      </c>
      <c r="D6079" s="184" t="s">
        <v>37</v>
      </c>
      <c r="E6079" s="184">
        <v>41</v>
      </c>
      <c r="F6079" s="184">
        <v>69830</v>
      </c>
      <c r="G6079" s="184">
        <v>0.16901058215677064</v>
      </c>
      <c r="H6079" s="184">
        <v>0.51830158957468142</v>
      </c>
      <c r="I6079" s="184">
        <v>0.43070313618788486</v>
      </c>
      <c r="J6079" s="184">
        <v>0.47439495918659602</v>
      </c>
      <c r="K6079" s="184">
        <v>0.56199341257339253</v>
      </c>
      <c r="L6079" s="184">
        <v>2.1896033223542891E-2</v>
      </c>
      <c r="M6079" s="184">
        <v>542.46026732278233</v>
      </c>
      <c r="N6079" s="184">
        <v>0.15445758799769185</v>
      </c>
      <c r="O6079" s="184">
        <v>0.11031448355452972</v>
      </c>
      <c r="P6079" s="184">
        <v>0.11031448355452972</v>
      </c>
      <c r="Q6079" s="184">
        <v>0</v>
      </c>
    </row>
    <row r="6080" spans="1:17" x14ac:dyDescent="0.2">
      <c r="A6080" s="187" t="str">
        <f>B6080&amp;C6080&amp;D6080&amp;E6080</f>
        <v>201130EMAQ241</v>
      </c>
      <c r="B6080" s="184">
        <v>2011</v>
      </c>
      <c r="C6080" s="184" t="s">
        <v>4</v>
      </c>
      <c r="D6080" s="184" t="s">
        <v>39</v>
      </c>
      <c r="E6080" s="184">
        <v>41</v>
      </c>
      <c r="F6080" s="184">
        <v>174320</v>
      </c>
      <c r="G6080" s="184">
        <v>4.5670772676371783E-2</v>
      </c>
      <c r="H6080" s="184">
        <v>0.64034534189995407</v>
      </c>
      <c r="I6080" s="184">
        <v>0.61110027535566769</v>
      </c>
      <c r="J6080" s="184">
        <v>0.35672900413033504</v>
      </c>
      <c r="K6080" s="184">
        <v>0.38597407067462136</v>
      </c>
      <c r="L6080" s="184">
        <v>2.3388022028453418E-2</v>
      </c>
      <c r="M6080" s="184">
        <v>672.56757441775324</v>
      </c>
      <c r="N6080" s="184">
        <v>0.233874483708123</v>
      </c>
      <c r="O6080" s="184">
        <v>0.12278568150527765</v>
      </c>
      <c r="P6080" s="184">
        <v>0.12278568150527765</v>
      </c>
      <c r="Q6080" s="184">
        <v>0</v>
      </c>
    </row>
    <row r="6081" spans="1:17" x14ac:dyDescent="0.2">
      <c r="A6081" s="187" t="str">
        <f>B6081&amp;C6081&amp;D6081&amp;E6081</f>
        <v>201130EMAQ341</v>
      </c>
      <c r="B6081" s="184">
        <v>2011</v>
      </c>
      <c r="C6081" s="184" t="s">
        <v>4</v>
      </c>
      <c r="D6081" s="184" t="s">
        <v>41</v>
      </c>
      <c r="E6081" s="184">
        <v>41</v>
      </c>
      <c r="F6081" s="184">
        <v>294091</v>
      </c>
      <c r="G6081" s="184">
        <v>8.2188393644240902E-3</v>
      </c>
      <c r="H6081" s="184">
        <v>0.63257971172188199</v>
      </c>
      <c r="I6081" s="184">
        <v>0.62738064068604615</v>
      </c>
      <c r="J6081" s="184">
        <v>0.36395877466498466</v>
      </c>
      <c r="K6081" s="184">
        <v>0.3674236885861859</v>
      </c>
      <c r="L6081" s="184">
        <v>1.3866456300940865E-2</v>
      </c>
      <c r="M6081" s="184">
        <v>886.30261182502556</v>
      </c>
      <c r="N6081" s="184">
        <v>0.24478423331210125</v>
      </c>
      <c r="O6081" s="184">
        <v>0.14583368814739373</v>
      </c>
      <c r="P6081" s="184">
        <v>0.14062217922821982</v>
      </c>
      <c r="Q6081" s="184">
        <v>5.2115089191739246E-3</v>
      </c>
    </row>
    <row r="6082" spans="1:17" x14ac:dyDescent="0.2">
      <c r="A6082" s="187" t="str">
        <f>B6082&amp;C6082&amp;D6082&amp;E6082</f>
        <v>201130EMAQ441</v>
      </c>
      <c r="B6082" s="184">
        <v>2011</v>
      </c>
      <c r="C6082" s="184" t="s">
        <v>4</v>
      </c>
      <c r="D6082" s="184" t="s">
        <v>43</v>
      </c>
      <c r="E6082" s="184">
        <v>41</v>
      </c>
      <c r="F6082" s="184">
        <v>422040</v>
      </c>
      <c r="G6082" s="184">
        <v>1.6464443395799531E-2</v>
      </c>
      <c r="H6082" s="184">
        <v>0.7330916500805611</v>
      </c>
      <c r="I6082" s="184">
        <v>0.72102170410387645</v>
      </c>
      <c r="J6082" s="184">
        <v>0.26207705430764855</v>
      </c>
      <c r="K6082" s="184">
        <v>0.27294095346412661</v>
      </c>
      <c r="L6082" s="184">
        <v>4.8303478343284995E-2</v>
      </c>
      <c r="M6082" s="184">
        <v>1166.5492145908643</v>
      </c>
      <c r="N6082" s="184">
        <v>0.28778666337707071</v>
      </c>
      <c r="O6082" s="184">
        <v>0.16807304800833153</v>
      </c>
      <c r="P6082" s="184">
        <v>0.15356165975930597</v>
      </c>
      <c r="Q6082" s="184">
        <v>1.4511388249025576E-2</v>
      </c>
    </row>
    <row r="6083" spans="1:17" x14ac:dyDescent="0.2">
      <c r="A6083" s="187" t="str">
        <f>B6083&amp;C6083&amp;D6083&amp;E6083</f>
        <v>201130EMAQ541</v>
      </c>
      <c r="B6083" s="184">
        <v>2011</v>
      </c>
      <c r="C6083" s="184" t="s">
        <v>4</v>
      </c>
      <c r="D6083" s="184" t="s">
        <v>45</v>
      </c>
      <c r="E6083" s="184">
        <v>41</v>
      </c>
      <c r="F6083" s="184">
        <v>666680</v>
      </c>
      <c r="G6083" s="184">
        <v>8.1188264750230565E-3</v>
      </c>
      <c r="H6083" s="184">
        <v>0.75304943901121979</v>
      </c>
      <c r="I6083" s="184">
        <v>0.74693556128877425</v>
      </c>
      <c r="J6083" s="184">
        <v>0.24312863742725146</v>
      </c>
      <c r="K6083" s="184">
        <v>0.248477530449391</v>
      </c>
      <c r="L6083" s="184">
        <v>3.5939281214375715E-2</v>
      </c>
      <c r="M6083" s="184">
        <v>3028.859328027761</v>
      </c>
      <c r="N6083" s="184">
        <v>0.33257034859302814</v>
      </c>
      <c r="O6083" s="184">
        <v>0.24539809203815924</v>
      </c>
      <c r="P6083" s="184">
        <v>0.16590118197636047</v>
      </c>
      <c r="Q6083" s="184">
        <v>7.9496910061798765E-2</v>
      </c>
    </row>
    <row r="6084" spans="1:17" x14ac:dyDescent="0.2">
      <c r="A6084" s="187" t="str">
        <f>B6084&amp;C6084&amp;D6084&amp;E6084</f>
        <v>201115A17Q143</v>
      </c>
      <c r="B6084" s="184">
        <v>2011</v>
      </c>
      <c r="C6084" s="184" t="s">
        <v>0</v>
      </c>
      <c r="D6084" s="184" t="s">
        <v>37</v>
      </c>
      <c r="E6084" s="184">
        <v>43</v>
      </c>
      <c r="F6084" s="184">
        <v>24042</v>
      </c>
      <c r="G6084" s="184">
        <v>0.3600282236726054</v>
      </c>
      <c r="H6084" s="184">
        <v>0.2357956908743033</v>
      </c>
      <c r="I6084" s="184">
        <v>0.15090258713917312</v>
      </c>
      <c r="J6084" s="184">
        <v>0.14154396472839198</v>
      </c>
      <c r="K6084" s="184">
        <v>0.15098577489393561</v>
      </c>
      <c r="L6084" s="184">
        <v>0.78304633557940273</v>
      </c>
      <c r="M6084" s="184">
        <v>347.55788313120178</v>
      </c>
      <c r="N6084" s="184">
        <v>3.8492517698927468E-2</v>
      </c>
      <c r="O6084" s="184">
        <v>9.6231294247318671E-3</v>
      </c>
      <c r="P6084" s="184">
        <v>9.6231294247318671E-3</v>
      </c>
      <c r="Q6084" s="184">
        <v>0</v>
      </c>
    </row>
    <row r="6085" spans="1:17" x14ac:dyDescent="0.2">
      <c r="A6085" s="187" t="str">
        <f>B6085&amp;C6085&amp;D6085&amp;E6085</f>
        <v>201115A17Q243</v>
      </c>
      <c r="B6085" s="184">
        <v>2011</v>
      </c>
      <c r="C6085" s="184" t="s">
        <v>0</v>
      </c>
      <c r="D6085" s="184" t="s">
        <v>39</v>
      </c>
      <c r="E6085" s="184">
        <v>43</v>
      </c>
      <c r="F6085" s="184">
        <v>39010</v>
      </c>
      <c r="G6085" s="184">
        <v>0.35267162372471034</v>
      </c>
      <c r="H6085" s="184">
        <v>0.29648807997949245</v>
      </c>
      <c r="I6085" s="184">
        <v>0.19192514739810304</v>
      </c>
      <c r="J6085" s="184">
        <v>0.11627787746731608</v>
      </c>
      <c r="K6085" s="184">
        <v>0.14529607792873622</v>
      </c>
      <c r="L6085" s="184">
        <v>0.790745962573699</v>
      </c>
      <c r="M6085" s="184">
        <v>443.8927474288767</v>
      </c>
      <c r="N6085" s="184">
        <v>9.3053063317098186E-2</v>
      </c>
      <c r="O6085" s="184">
        <v>2.3276083055626763E-2</v>
      </c>
      <c r="P6085" s="184">
        <v>2.3276083055626763E-2</v>
      </c>
      <c r="Q6085" s="184">
        <v>0</v>
      </c>
    </row>
    <row r="6086" spans="1:17" x14ac:dyDescent="0.2">
      <c r="A6086" s="187" t="str">
        <f>B6086&amp;C6086&amp;D6086&amp;E6086</f>
        <v>201115A17Q343</v>
      </c>
      <c r="B6086" s="184">
        <v>2011</v>
      </c>
      <c r="C6086" s="184" t="s">
        <v>0</v>
      </c>
      <c r="D6086" s="184" t="s">
        <v>41</v>
      </c>
      <c r="E6086" s="184">
        <v>43</v>
      </c>
      <c r="F6086" s="184">
        <v>49453</v>
      </c>
      <c r="G6086" s="184">
        <v>0.28367440942291244</v>
      </c>
      <c r="H6086" s="184">
        <v>0.30730188259559582</v>
      </c>
      <c r="I6086" s="184">
        <v>0.220128202535741</v>
      </c>
      <c r="J6086" s="184">
        <v>8.25632418660142E-2</v>
      </c>
      <c r="K6086" s="184">
        <v>9.6333892787090772E-2</v>
      </c>
      <c r="L6086" s="184">
        <v>0.82569308232058725</v>
      </c>
      <c r="M6086" s="184">
        <v>441.65735807459123</v>
      </c>
      <c r="N6086" s="184">
        <v>9.1763897033547009E-2</v>
      </c>
      <c r="O6086" s="184">
        <v>1.3770650921076578E-2</v>
      </c>
      <c r="P6086" s="184">
        <v>1.3770650921076578E-2</v>
      </c>
      <c r="Q6086" s="184">
        <v>0</v>
      </c>
    </row>
    <row r="6087" spans="1:17" x14ac:dyDescent="0.2">
      <c r="A6087" s="187" t="str">
        <f>B6087&amp;C6087&amp;D6087&amp;E6087</f>
        <v>201115A17Q443</v>
      </c>
      <c r="B6087" s="184">
        <v>2011</v>
      </c>
      <c r="C6087" s="184" t="s">
        <v>0</v>
      </c>
      <c r="D6087" s="184" t="s">
        <v>43</v>
      </c>
      <c r="E6087" s="184">
        <v>43</v>
      </c>
      <c r="F6087" s="184">
        <v>47409</v>
      </c>
      <c r="G6087" s="184">
        <v>9.5265588914549656E-2</v>
      </c>
      <c r="H6087" s="184">
        <v>0.40186462486025859</v>
      </c>
      <c r="I6087" s="184">
        <v>0.36358075470902151</v>
      </c>
      <c r="J6087" s="184">
        <v>5.7436351747558477E-2</v>
      </c>
      <c r="K6087" s="184">
        <v>6.2224472146638822E-2</v>
      </c>
      <c r="L6087" s="184">
        <v>0.81819907612478648</v>
      </c>
      <c r="M6087" s="184">
        <v>588.80762313627656</v>
      </c>
      <c r="N6087" s="184">
        <v>0.1435381467653821</v>
      </c>
      <c r="O6087" s="184">
        <v>4.7881203990803433E-3</v>
      </c>
      <c r="P6087" s="184">
        <v>4.7881203990803433E-3</v>
      </c>
      <c r="Q6087" s="184">
        <v>0</v>
      </c>
    </row>
    <row r="6088" spans="1:17" x14ac:dyDescent="0.2">
      <c r="A6088" s="187" t="str">
        <f>B6088&amp;C6088&amp;D6088&amp;E6088</f>
        <v>201115A17Q543</v>
      </c>
      <c r="B6088" s="184">
        <v>2011</v>
      </c>
      <c r="C6088" s="184" t="s">
        <v>0</v>
      </c>
      <c r="D6088" s="184" t="s">
        <v>45</v>
      </c>
      <c r="E6088" s="184">
        <v>43</v>
      </c>
      <c r="F6088" s="184">
        <v>36060</v>
      </c>
      <c r="G6088" s="184">
        <v>0.11752497081333506</v>
      </c>
      <c r="H6088" s="184">
        <v>0.21378258458125346</v>
      </c>
      <c r="I6088" s="184">
        <v>0.18865779256794232</v>
      </c>
      <c r="J6088" s="184">
        <v>3.1475318912922906E-2</v>
      </c>
      <c r="K6088" s="184">
        <v>3.7742651136993897E-2</v>
      </c>
      <c r="L6088" s="184">
        <v>0.93078202995008319</v>
      </c>
      <c r="M6088" s="184">
        <v>552.37321769807443</v>
      </c>
      <c r="N6088" s="184">
        <v>8.1752634498058793E-2</v>
      </c>
      <c r="O6088" s="184">
        <v>1.8857459789240156E-2</v>
      </c>
      <c r="P6088" s="184">
        <v>1.8857459789240156E-2</v>
      </c>
      <c r="Q6088" s="184">
        <v>0</v>
      </c>
    </row>
    <row r="6089" spans="1:17" x14ac:dyDescent="0.2">
      <c r="A6089" s="187" t="str">
        <f>B6089&amp;C6089&amp;D6089&amp;E6089</f>
        <v>201115A29Q143</v>
      </c>
      <c r="B6089" s="184">
        <v>2011</v>
      </c>
      <c r="C6089" s="184" t="s">
        <v>3</v>
      </c>
      <c r="D6089" s="184" t="s">
        <v>37</v>
      </c>
      <c r="E6089" s="184">
        <v>43</v>
      </c>
      <c r="F6089" s="184">
        <v>75766</v>
      </c>
      <c r="G6089" s="184">
        <v>0.39568983989959289</v>
      </c>
      <c r="H6089" s="184">
        <v>0.4311564554021593</v>
      </c>
      <c r="I6089" s="184">
        <v>0.2605522265924029</v>
      </c>
      <c r="J6089" s="184">
        <v>0.31140617163371431</v>
      </c>
      <c r="K6089" s="184">
        <v>0.44909326082939577</v>
      </c>
      <c r="L6089" s="184">
        <v>0.32329804925692263</v>
      </c>
      <c r="M6089" s="184">
        <v>490.45251000455903</v>
      </c>
      <c r="N6089" s="184">
        <v>8.1353816738146137E-2</v>
      </c>
      <c r="O6089" s="184">
        <v>3.3128410765737658E-2</v>
      </c>
      <c r="P6089" s="184">
        <v>3.0114322892462124E-2</v>
      </c>
      <c r="Q6089" s="184">
        <v>3.0140878732755299E-3</v>
      </c>
    </row>
    <row r="6090" spans="1:17" x14ac:dyDescent="0.2">
      <c r="A6090" s="187" t="str">
        <f>B6090&amp;C6090&amp;D6090&amp;E6090</f>
        <v>201115A29Q243</v>
      </c>
      <c r="B6090" s="184">
        <v>2011</v>
      </c>
      <c r="C6090" s="184" t="s">
        <v>3</v>
      </c>
      <c r="D6090" s="184" t="s">
        <v>39</v>
      </c>
      <c r="E6090" s="184">
        <v>43</v>
      </c>
      <c r="F6090" s="184">
        <v>129541</v>
      </c>
      <c r="G6090" s="184">
        <v>0.21125957647974861</v>
      </c>
      <c r="H6090" s="184">
        <v>0.55519874016720572</v>
      </c>
      <c r="I6090" s="184">
        <v>0.43790768945739189</v>
      </c>
      <c r="J6090" s="184">
        <v>0.22593619008653631</v>
      </c>
      <c r="K6090" s="184">
        <v>0.29945731467257469</v>
      </c>
      <c r="L6090" s="184">
        <v>0.34671648358434781</v>
      </c>
      <c r="M6090" s="184">
        <v>657.1236624535054</v>
      </c>
      <c r="N6090" s="184">
        <v>0.17165221821662641</v>
      </c>
      <c r="O6090" s="184">
        <v>3.329447819609236E-2</v>
      </c>
      <c r="P6090" s="184">
        <v>3.329447819609236E-2</v>
      </c>
      <c r="Q6090" s="184">
        <v>0</v>
      </c>
    </row>
    <row r="6091" spans="1:17" x14ac:dyDescent="0.2">
      <c r="A6091" s="187" t="str">
        <f>B6091&amp;C6091&amp;D6091&amp;E6091</f>
        <v>201115A29Q343</v>
      </c>
      <c r="B6091" s="184">
        <v>2011</v>
      </c>
      <c r="C6091" s="184" t="s">
        <v>3</v>
      </c>
      <c r="D6091" s="184" t="s">
        <v>41</v>
      </c>
      <c r="E6091" s="184">
        <v>43</v>
      </c>
      <c r="F6091" s="184">
        <v>195750</v>
      </c>
      <c r="G6091" s="184">
        <v>0.12543877841018197</v>
      </c>
      <c r="H6091" s="184">
        <v>0.66508812260536398</v>
      </c>
      <c r="I6091" s="184">
        <v>0.58166028097062583</v>
      </c>
      <c r="J6091" s="184">
        <v>0.14368837803320561</v>
      </c>
      <c r="K6091" s="184">
        <v>0.19235249042145594</v>
      </c>
      <c r="L6091" s="184">
        <v>0.31750191570881225</v>
      </c>
      <c r="M6091" s="184">
        <v>738.30665729843668</v>
      </c>
      <c r="N6091" s="184">
        <v>0.20328629362608552</v>
      </c>
      <c r="O6091" s="184">
        <v>4.5310707848599051E-2</v>
      </c>
      <c r="P6091" s="184">
        <v>4.4148369654268389E-2</v>
      </c>
      <c r="Q6091" s="184">
        <v>1.162338194330657E-3</v>
      </c>
    </row>
    <row r="6092" spans="1:17" x14ac:dyDescent="0.2">
      <c r="A6092" s="187" t="str">
        <f>B6092&amp;C6092&amp;D6092&amp;E6092</f>
        <v>201115A29Q443</v>
      </c>
      <c r="B6092" s="184">
        <v>2011</v>
      </c>
      <c r="C6092" s="184" t="s">
        <v>3</v>
      </c>
      <c r="D6092" s="184" t="s">
        <v>43</v>
      </c>
      <c r="E6092" s="184">
        <v>43</v>
      </c>
      <c r="F6092" s="184">
        <v>255860</v>
      </c>
      <c r="G6092" s="184">
        <v>5.5061640875742286E-2</v>
      </c>
      <c r="H6092" s="184">
        <v>0.8049362932853904</v>
      </c>
      <c r="I6092" s="184">
        <v>0.76061518017665908</v>
      </c>
      <c r="J6092" s="184">
        <v>6.7392323927147654E-2</v>
      </c>
      <c r="K6092" s="184">
        <v>8.9548972094113971E-2</v>
      </c>
      <c r="L6092" s="184">
        <v>0.31562182443523801</v>
      </c>
      <c r="M6092" s="184">
        <v>872.47728031817314</v>
      </c>
      <c r="N6092" s="184">
        <v>0.26620976165049115</v>
      </c>
      <c r="O6092" s="184">
        <v>3.9040342991710775E-2</v>
      </c>
      <c r="P6092" s="184">
        <v>3.2828312463570819E-2</v>
      </c>
      <c r="Q6092" s="184">
        <v>6.2120305281399505E-3</v>
      </c>
    </row>
    <row r="6093" spans="1:17" x14ac:dyDescent="0.2">
      <c r="A6093" s="187" t="str">
        <f>B6093&amp;C6093&amp;D6093&amp;E6093</f>
        <v>201115A29Q543</v>
      </c>
      <c r="B6093" s="184">
        <v>2011</v>
      </c>
      <c r="C6093" s="184" t="s">
        <v>3</v>
      </c>
      <c r="D6093" s="184" t="s">
        <v>45</v>
      </c>
      <c r="E6093" s="184">
        <v>43</v>
      </c>
      <c r="F6093" s="184">
        <v>272215</v>
      </c>
      <c r="G6093" s="184">
        <v>4.4068125890428703E-2</v>
      </c>
      <c r="H6093" s="184">
        <v>0.79418107011002337</v>
      </c>
      <c r="I6093" s="184">
        <v>0.75918299873261941</v>
      </c>
      <c r="J6093" s="184">
        <v>3.2500045919585621E-2</v>
      </c>
      <c r="K6093" s="184">
        <v>4.6665319692155101E-2</v>
      </c>
      <c r="L6093" s="184">
        <v>0.46995573351946074</v>
      </c>
      <c r="M6093" s="184">
        <v>1652.7171406312755</v>
      </c>
      <c r="N6093" s="184">
        <v>0.28001395955402897</v>
      </c>
      <c r="O6093" s="184">
        <v>8.2526679279246187E-2</v>
      </c>
      <c r="P6093" s="184">
        <v>6.0856308432672701E-2</v>
      </c>
      <c r="Q6093" s="184">
        <v>2.1670370846573479E-2</v>
      </c>
    </row>
    <row r="6094" spans="1:17" x14ac:dyDescent="0.2">
      <c r="A6094" s="187" t="str">
        <f>B6094&amp;C6094&amp;D6094&amp;E6094</f>
        <v>201118A24Q143</v>
      </c>
      <c r="B6094" s="184">
        <v>2011</v>
      </c>
      <c r="C6094" s="184" t="s">
        <v>1</v>
      </c>
      <c r="D6094" s="184" t="s">
        <v>37</v>
      </c>
      <c r="E6094" s="184">
        <v>43</v>
      </c>
      <c r="F6094" s="184">
        <v>28585</v>
      </c>
      <c r="G6094" s="184">
        <v>0.44049308927904368</v>
      </c>
      <c r="H6094" s="184">
        <v>0.46825258002448839</v>
      </c>
      <c r="I6094" s="184">
        <v>0.26199055448661884</v>
      </c>
      <c r="J6094" s="184">
        <v>0.40479272345635825</v>
      </c>
      <c r="K6094" s="184">
        <v>0.59520727654364181</v>
      </c>
      <c r="L6094" s="184">
        <v>0.15868462480321846</v>
      </c>
      <c r="M6094" s="184">
        <v>522.13179329683533</v>
      </c>
      <c r="N6094" s="184">
        <v>8.7318523701241907E-2</v>
      </c>
      <c r="O6094" s="184">
        <v>2.378870036732552E-2</v>
      </c>
      <c r="P6094" s="184">
        <v>2.378870036732552E-2</v>
      </c>
      <c r="Q6094" s="184">
        <v>0</v>
      </c>
    </row>
    <row r="6095" spans="1:17" x14ac:dyDescent="0.2">
      <c r="A6095" s="187" t="str">
        <f>B6095&amp;C6095&amp;D6095&amp;E6095</f>
        <v>201118A24Q243</v>
      </c>
      <c r="B6095" s="184">
        <v>2011</v>
      </c>
      <c r="C6095" s="184" t="s">
        <v>1</v>
      </c>
      <c r="D6095" s="184" t="s">
        <v>39</v>
      </c>
      <c r="E6095" s="184">
        <v>43</v>
      </c>
      <c r="F6095" s="184">
        <v>53085</v>
      </c>
      <c r="G6095" s="184">
        <v>0.22445124145376036</v>
      </c>
      <c r="H6095" s="184">
        <v>0.62820005651313926</v>
      </c>
      <c r="I6095" s="184">
        <v>0.48719977394744279</v>
      </c>
      <c r="J6095" s="184">
        <v>0.28635207685786945</v>
      </c>
      <c r="K6095" s="184">
        <v>0.39316191014410851</v>
      </c>
      <c r="L6095" s="184">
        <v>0.21367617971178299</v>
      </c>
      <c r="M6095" s="184">
        <v>630.64926729304409</v>
      </c>
      <c r="N6095" s="184">
        <v>0.19231421305453517</v>
      </c>
      <c r="O6095" s="184">
        <v>1.7104643496279551E-2</v>
      </c>
      <c r="P6095" s="184">
        <v>1.7104643496279551E-2</v>
      </c>
      <c r="Q6095" s="184">
        <v>0</v>
      </c>
    </row>
    <row r="6096" spans="1:17" x14ac:dyDescent="0.2">
      <c r="A6096" s="187" t="str">
        <f>B6096&amp;C6096&amp;D6096&amp;E6096</f>
        <v>201118A24Q343</v>
      </c>
      <c r="B6096" s="184">
        <v>2011</v>
      </c>
      <c r="C6096" s="184" t="s">
        <v>1</v>
      </c>
      <c r="D6096" s="184" t="s">
        <v>41</v>
      </c>
      <c r="E6096" s="184">
        <v>43</v>
      </c>
      <c r="F6096" s="184">
        <v>90500</v>
      </c>
      <c r="G6096" s="184">
        <v>0.10819913845442193</v>
      </c>
      <c r="H6096" s="184">
        <v>0.76439779005524866</v>
      </c>
      <c r="I6096" s="184">
        <v>0.68169060773480661</v>
      </c>
      <c r="J6096" s="184">
        <v>0.16793370165745855</v>
      </c>
      <c r="K6096" s="184">
        <v>0.22056353591160222</v>
      </c>
      <c r="L6096" s="184">
        <v>0.19293922651933701</v>
      </c>
      <c r="M6096" s="184">
        <v>709.36821033180422</v>
      </c>
      <c r="N6096" s="184">
        <v>0.2356243093922652</v>
      </c>
      <c r="O6096" s="184">
        <v>4.7635359116022097E-2</v>
      </c>
      <c r="P6096" s="184">
        <v>4.7635359116022097E-2</v>
      </c>
      <c r="Q6096" s="184">
        <v>0</v>
      </c>
    </row>
    <row r="6097" spans="1:17" x14ac:dyDescent="0.2">
      <c r="A6097" s="187" t="str">
        <f>B6097&amp;C6097&amp;D6097&amp;E6097</f>
        <v>201118A24Q443</v>
      </c>
      <c r="B6097" s="184">
        <v>2011</v>
      </c>
      <c r="C6097" s="184" t="s">
        <v>1</v>
      </c>
      <c r="D6097" s="184" t="s">
        <v>43</v>
      </c>
      <c r="E6097" s="184">
        <v>43</v>
      </c>
      <c r="F6097" s="184">
        <v>129294</v>
      </c>
      <c r="G6097" s="184">
        <v>5.9635037775869024E-2</v>
      </c>
      <c r="H6097" s="184">
        <v>0.88243847355639082</v>
      </c>
      <c r="I6097" s="184">
        <v>0.82981422185097531</v>
      </c>
      <c r="J6097" s="184">
        <v>6.6685229012947239E-2</v>
      </c>
      <c r="K6097" s="184">
        <v>9.2989620554704777E-2</v>
      </c>
      <c r="L6097" s="184">
        <v>0.25090104722570267</v>
      </c>
      <c r="M6097" s="184">
        <v>810.04458943051543</v>
      </c>
      <c r="N6097" s="184">
        <v>0.30000618744876018</v>
      </c>
      <c r="O6097" s="184">
        <v>2.8067814438411682E-2</v>
      </c>
      <c r="P6097" s="184">
        <v>2.2800748681299984E-2</v>
      </c>
      <c r="Q6097" s="184">
        <v>5.2670657571116993E-3</v>
      </c>
    </row>
    <row r="6098" spans="1:17" x14ac:dyDescent="0.2">
      <c r="A6098" s="187" t="str">
        <f>B6098&amp;C6098&amp;D6098&amp;E6098</f>
        <v>201118A24Q543</v>
      </c>
      <c r="B6098" s="184">
        <v>2011</v>
      </c>
      <c r="C6098" s="184" t="s">
        <v>1</v>
      </c>
      <c r="D6098" s="184" t="s">
        <v>45</v>
      </c>
      <c r="E6098" s="184">
        <v>43</v>
      </c>
      <c r="F6098" s="184">
        <v>124533</v>
      </c>
      <c r="G6098" s="184">
        <v>5.7398666731545908E-2</v>
      </c>
      <c r="H6098" s="184">
        <v>0.82512265825122655</v>
      </c>
      <c r="I6098" s="184">
        <v>0.77776171777761716</v>
      </c>
      <c r="J6098" s="184">
        <v>3.4601270346012701E-2</v>
      </c>
      <c r="K6098" s="184">
        <v>4.7352910473529103E-2</v>
      </c>
      <c r="L6098" s="184">
        <v>0.52821340528213401</v>
      </c>
      <c r="M6098" s="184">
        <v>1304.1915814035124</v>
      </c>
      <c r="N6098" s="184">
        <v>0.29694137296941375</v>
      </c>
      <c r="O6098" s="184">
        <v>6.37903206379032E-2</v>
      </c>
      <c r="P6098" s="184">
        <v>4.9207840492078402E-2</v>
      </c>
      <c r="Q6098" s="184">
        <v>1.4582480145824802E-2</v>
      </c>
    </row>
    <row r="6099" spans="1:17" x14ac:dyDescent="0.2">
      <c r="A6099" s="187" t="str">
        <f>B6099&amp;C6099&amp;D6099&amp;E6099</f>
        <v>201125A29Q143</v>
      </c>
      <c r="B6099" s="184">
        <v>2011</v>
      </c>
      <c r="C6099" s="184" t="s">
        <v>2</v>
      </c>
      <c r="D6099" s="184" t="s">
        <v>37</v>
      </c>
      <c r="E6099" s="184">
        <v>43</v>
      </c>
      <c r="F6099" s="184">
        <v>23139</v>
      </c>
      <c r="G6099" s="184">
        <v>0.36648791596268271</v>
      </c>
      <c r="H6099" s="184">
        <v>0.58831410173300491</v>
      </c>
      <c r="I6099" s="184">
        <v>0.37270409265741822</v>
      </c>
      <c r="J6099" s="184">
        <v>0.37253122433985913</v>
      </c>
      <c r="K6099" s="184">
        <v>0.57833095639396692</v>
      </c>
      <c r="L6099" s="184">
        <v>4.8964950948614895E-2</v>
      </c>
      <c r="M6099" s="184">
        <v>523.05635435992576</v>
      </c>
      <c r="N6099" s="184">
        <v>0.11768010717835689</v>
      </c>
      <c r="O6099" s="184">
        <v>6.8628722070962447E-2</v>
      </c>
      <c r="P6099" s="184">
        <v>5.8818445049483553E-2</v>
      </c>
      <c r="Q6099" s="184">
        <v>9.810277021478889E-3</v>
      </c>
    </row>
    <row r="6100" spans="1:17" x14ac:dyDescent="0.2">
      <c r="A6100" s="187" t="str">
        <f>B6100&amp;C6100&amp;D6100&amp;E6100</f>
        <v>201125A29Q243</v>
      </c>
      <c r="B6100" s="184">
        <v>2011</v>
      </c>
      <c r="C6100" s="184" t="s">
        <v>2</v>
      </c>
      <c r="D6100" s="184" t="s">
        <v>39</v>
      </c>
      <c r="E6100" s="184">
        <v>43</v>
      </c>
      <c r="F6100" s="184">
        <v>37446</v>
      </c>
      <c r="G6100" s="184">
        <v>0.13440959751175621</v>
      </c>
      <c r="H6100" s="184">
        <v>0.72122523099930569</v>
      </c>
      <c r="I6100" s="184">
        <v>0.62428563798536563</v>
      </c>
      <c r="J6100" s="184">
        <v>0.2545265181861881</v>
      </c>
      <c r="K6100" s="184">
        <v>0.32721786038562195</v>
      </c>
      <c r="L6100" s="184">
        <v>7.2744752443518662E-2</v>
      </c>
      <c r="M6100" s="184">
        <v>754.70535141378275</v>
      </c>
      <c r="N6100" s="184">
        <v>0.22424290979009773</v>
      </c>
      <c r="O6100" s="184">
        <v>6.6682689739892109E-2</v>
      </c>
      <c r="P6100" s="184">
        <v>6.6682689739892109E-2</v>
      </c>
      <c r="Q6100" s="184">
        <v>0</v>
      </c>
    </row>
    <row r="6101" spans="1:17" x14ac:dyDescent="0.2">
      <c r="A6101" s="187" t="str">
        <f>B6101&amp;C6101&amp;D6101&amp;E6101</f>
        <v>201125A29Q343</v>
      </c>
      <c r="B6101" s="184">
        <v>2011</v>
      </c>
      <c r="C6101" s="184" t="s">
        <v>2</v>
      </c>
      <c r="D6101" s="184" t="s">
        <v>41</v>
      </c>
      <c r="E6101" s="184">
        <v>43</v>
      </c>
      <c r="F6101" s="184">
        <v>55797</v>
      </c>
      <c r="G6101" s="184">
        <v>9.8982888074035269E-2</v>
      </c>
      <c r="H6101" s="184">
        <v>0.821119415022313</v>
      </c>
      <c r="I6101" s="184">
        <v>0.73984264386974208</v>
      </c>
      <c r="J6101" s="184">
        <v>0.15853898955140958</v>
      </c>
      <c r="K6101" s="184">
        <v>0.23169704464397728</v>
      </c>
      <c r="L6101" s="184">
        <v>6.9125580228327682E-2</v>
      </c>
      <c r="M6101" s="184">
        <v>859.78200624984856</v>
      </c>
      <c r="N6101" s="184">
        <v>0.25005872468062806</v>
      </c>
      <c r="O6101" s="184">
        <v>6.9692644056158867E-2</v>
      </c>
      <c r="P6101" s="184">
        <v>6.559095097844353E-2</v>
      </c>
      <c r="Q6101" s="184">
        <v>4.1016930777153385E-3</v>
      </c>
    </row>
    <row r="6102" spans="1:17" x14ac:dyDescent="0.2">
      <c r="A6102" s="187" t="str">
        <f>B6102&amp;C6102&amp;D6102&amp;E6102</f>
        <v>201125A29Q443</v>
      </c>
      <c r="B6102" s="184">
        <v>2011</v>
      </c>
      <c r="C6102" s="184" t="s">
        <v>2</v>
      </c>
      <c r="D6102" s="184" t="s">
        <v>43</v>
      </c>
      <c r="E6102" s="184">
        <v>43</v>
      </c>
      <c r="F6102" s="184">
        <v>79157</v>
      </c>
      <c r="G6102" s="184">
        <v>3.7373806744042302E-2</v>
      </c>
      <c r="H6102" s="184">
        <v>0.91975441211769016</v>
      </c>
      <c r="I6102" s="184">
        <v>0.88537968846722337</v>
      </c>
      <c r="J6102" s="184">
        <v>7.4510150713139711E-2</v>
      </c>
      <c r="K6102" s="184">
        <v>0.1002943517313693</v>
      </c>
      <c r="L6102" s="184">
        <v>0.12033048245891077</v>
      </c>
      <c r="M6102" s="184">
        <v>1037.8219707779235</v>
      </c>
      <c r="N6102" s="184">
        <v>0.28453059673128089</v>
      </c>
      <c r="O6102" s="184">
        <v>7.7587735968579749E-2</v>
      </c>
      <c r="P6102" s="184">
        <v>6.609654123907259E-2</v>
      </c>
      <c r="Q6102" s="184">
        <v>1.1491194729507158E-2</v>
      </c>
    </row>
    <row r="6103" spans="1:17" x14ac:dyDescent="0.2">
      <c r="A6103" s="187" t="str">
        <f>B6103&amp;C6103&amp;D6103&amp;E6103</f>
        <v>201125A29Q543</v>
      </c>
      <c r="B6103" s="184">
        <v>2011</v>
      </c>
      <c r="C6103" s="184" t="s">
        <v>2</v>
      </c>
      <c r="D6103" s="184" t="s">
        <v>45</v>
      </c>
      <c r="E6103" s="184">
        <v>43</v>
      </c>
      <c r="F6103" s="184">
        <v>111622</v>
      </c>
      <c r="G6103" s="184">
        <v>2.5755741364307062E-2</v>
      </c>
      <c r="H6103" s="184">
        <v>0.94716095393381228</v>
      </c>
      <c r="I6103" s="184">
        <v>0.92276612137392267</v>
      </c>
      <c r="J6103" s="184">
        <v>3.0486821594309366E-2</v>
      </c>
      <c r="K6103" s="184">
        <v>4.8780706312375695E-2</v>
      </c>
      <c r="L6103" s="184">
        <v>0.25608750963071797</v>
      </c>
      <c r="M6103" s="184">
        <v>2053.1285909845537</v>
      </c>
      <c r="N6103" s="184">
        <v>0.32517783232696063</v>
      </c>
      <c r="O6103" s="184">
        <v>0.12399885327265235</v>
      </c>
      <c r="P6103" s="184">
        <v>8.7420042643923238E-2</v>
      </c>
      <c r="Q6103" s="184">
        <v>3.6578810628729107E-2</v>
      </c>
    </row>
    <row r="6104" spans="1:17" x14ac:dyDescent="0.2">
      <c r="A6104" s="187" t="str">
        <f>B6104&amp;C6104&amp;D6104&amp;E6104</f>
        <v>201130EMAQ143</v>
      </c>
      <c r="B6104" s="184">
        <v>2011</v>
      </c>
      <c r="C6104" s="184" t="s">
        <v>4</v>
      </c>
      <c r="D6104" s="184" t="s">
        <v>37</v>
      </c>
      <c r="E6104" s="184">
        <v>43</v>
      </c>
      <c r="F6104" s="184">
        <v>102749</v>
      </c>
      <c r="G6104" s="184">
        <v>0.18926592935289796</v>
      </c>
      <c r="H6104" s="184">
        <v>0.4901556219525251</v>
      </c>
      <c r="I6104" s="184">
        <v>0.39738586263613274</v>
      </c>
      <c r="J6104" s="184">
        <v>0.50101704152838467</v>
      </c>
      <c r="K6104" s="184">
        <v>0.58936826635782347</v>
      </c>
      <c r="L6104" s="184">
        <v>1.9873672736474321E-2</v>
      </c>
      <c r="M6104" s="184">
        <v>542.78009355636652</v>
      </c>
      <c r="N6104" s="184">
        <v>0.17293931336513646</v>
      </c>
      <c r="O6104" s="184">
        <v>8.8654492844294983E-2</v>
      </c>
      <c r="P6104" s="184">
        <v>8.6435442246031127E-2</v>
      </c>
      <c r="Q6104" s="184">
        <v>2.2190505982638618E-3</v>
      </c>
    </row>
    <row r="6105" spans="1:17" x14ac:dyDescent="0.2">
      <c r="A6105" s="187" t="str">
        <f>B6105&amp;C6105&amp;D6105&amp;E6105</f>
        <v>201130EMAQ243</v>
      </c>
      <c r="B6105" s="184">
        <v>2011</v>
      </c>
      <c r="C6105" s="184" t="s">
        <v>4</v>
      </c>
      <c r="D6105" s="184" t="s">
        <v>39</v>
      </c>
      <c r="E6105" s="184">
        <v>43</v>
      </c>
      <c r="F6105" s="184">
        <v>221383</v>
      </c>
      <c r="G6105" s="184">
        <v>6.5476061622830747E-2</v>
      </c>
      <c r="H6105" s="184">
        <v>0.62599657606952652</v>
      </c>
      <c r="I6105" s="184">
        <v>0.58500878567911718</v>
      </c>
      <c r="J6105" s="184">
        <v>0.37297805161191239</v>
      </c>
      <c r="K6105" s="184">
        <v>0.41191509736519966</v>
      </c>
      <c r="L6105" s="184">
        <v>1.6392405920960508E-2</v>
      </c>
      <c r="M6105" s="184">
        <v>701.79716008678804</v>
      </c>
      <c r="N6105" s="184">
        <v>0.22140496167956122</v>
      </c>
      <c r="O6105" s="184">
        <v>0.1307753078348044</v>
      </c>
      <c r="P6105" s="184">
        <v>0.12150848134829828</v>
      </c>
      <c r="Q6105" s="184">
        <v>9.2668264865061207E-3</v>
      </c>
    </row>
    <row r="6106" spans="1:17" x14ac:dyDescent="0.2">
      <c r="A6106" s="187" t="str">
        <f>B6106&amp;C6106&amp;D6106&amp;E6106</f>
        <v>201130EMAQ343</v>
      </c>
      <c r="B6106" s="184">
        <v>2011</v>
      </c>
      <c r="C6106" s="184" t="s">
        <v>4</v>
      </c>
      <c r="D6106" s="184" t="s">
        <v>41</v>
      </c>
      <c r="E6106" s="184">
        <v>43</v>
      </c>
      <c r="F6106" s="184">
        <v>411934</v>
      </c>
      <c r="G6106" s="184">
        <v>4.4168444676847447E-2</v>
      </c>
      <c r="H6106" s="184">
        <v>0.63601693475168353</v>
      </c>
      <c r="I6106" s="184">
        <v>0.60792505595556567</v>
      </c>
      <c r="J6106" s="184">
        <v>0.35847732889249251</v>
      </c>
      <c r="K6106" s="184">
        <v>0.38546708938810587</v>
      </c>
      <c r="L6106" s="184">
        <v>2.2578859720246446E-2</v>
      </c>
      <c r="M6106" s="184">
        <v>844.13888389737451</v>
      </c>
      <c r="N6106" s="184">
        <v>0.22301375477562491</v>
      </c>
      <c r="O6106" s="184">
        <v>0.11733033418395976</v>
      </c>
      <c r="P6106" s="184">
        <v>0.1084817050261775</v>
      </c>
      <c r="Q6106" s="184">
        <v>8.8486291577822562E-3</v>
      </c>
    </row>
    <row r="6107" spans="1:17" x14ac:dyDescent="0.2">
      <c r="A6107" s="187" t="str">
        <f>B6107&amp;C6107&amp;D6107&amp;E6107</f>
        <v>201130EMAQ443</v>
      </c>
      <c r="B6107" s="184">
        <v>2011</v>
      </c>
      <c r="C6107" s="184" t="s">
        <v>4</v>
      </c>
      <c r="D6107" s="184" t="s">
        <v>43</v>
      </c>
      <c r="E6107" s="184">
        <v>43</v>
      </c>
      <c r="F6107" s="184">
        <v>567296</v>
      </c>
      <c r="G6107" s="184">
        <v>1.5968818437793304E-2</v>
      </c>
      <c r="H6107" s="184">
        <v>0.67611969765342961</v>
      </c>
      <c r="I6107" s="184">
        <v>0.66532286495938631</v>
      </c>
      <c r="J6107" s="184">
        <v>0.3226816335740072</v>
      </c>
      <c r="K6107" s="184">
        <v>0.33187789090703973</v>
      </c>
      <c r="L6107" s="184">
        <v>2.1588377143501807E-2</v>
      </c>
      <c r="M6107" s="184">
        <v>1048.6802045385298</v>
      </c>
      <c r="N6107" s="184">
        <v>0.25652978800975529</v>
      </c>
      <c r="O6107" s="184">
        <v>0.13689104572178978</v>
      </c>
      <c r="P6107" s="184">
        <v>0.11962635347753908</v>
      </c>
      <c r="Q6107" s="184">
        <v>1.7264692244250708E-2</v>
      </c>
    </row>
    <row r="6108" spans="1:17" x14ac:dyDescent="0.2">
      <c r="A6108" s="187" t="str">
        <f>B6108&amp;C6108&amp;D6108&amp;E6108</f>
        <v>201130EMAQ543</v>
      </c>
      <c r="B6108" s="184">
        <v>2011</v>
      </c>
      <c r="C6108" s="184" t="s">
        <v>4</v>
      </c>
      <c r="D6108" s="184" t="s">
        <v>45</v>
      </c>
      <c r="E6108" s="184">
        <v>43</v>
      </c>
      <c r="F6108" s="184">
        <v>812929</v>
      </c>
      <c r="G6108" s="184">
        <v>1.2370959910489983E-2</v>
      </c>
      <c r="H6108" s="184">
        <v>0.69923449649354374</v>
      </c>
      <c r="I6108" s="184">
        <v>0.69058429456939041</v>
      </c>
      <c r="J6108" s="184">
        <v>0.2979731317249108</v>
      </c>
      <c r="K6108" s="184">
        <v>0.3052296079977464</v>
      </c>
      <c r="L6108" s="184">
        <v>4.9662393640773059E-2</v>
      </c>
      <c r="M6108" s="184">
        <v>3138.4300351267198</v>
      </c>
      <c r="N6108" s="184">
        <v>0.32141414937309787</v>
      </c>
      <c r="O6108" s="184">
        <v>0.21555731746954132</v>
      </c>
      <c r="P6108" s="184">
        <v>0.15496252376121578</v>
      </c>
      <c r="Q6108" s="184">
        <v>6.0594793708325538E-2</v>
      </c>
    </row>
    <row r="6109" spans="1:17" x14ac:dyDescent="0.2">
      <c r="A6109" s="187" t="str">
        <f>B6109&amp;C6109&amp;D6109&amp;E6109</f>
        <v>201115A17Q153</v>
      </c>
      <c r="B6109" s="184">
        <v>2011</v>
      </c>
      <c r="C6109" s="184" t="s">
        <v>0</v>
      </c>
      <c r="D6109" s="184" t="s">
        <v>37</v>
      </c>
      <c r="E6109" s="184">
        <v>53</v>
      </c>
      <c r="F6109" s="184">
        <v>13818</v>
      </c>
      <c r="G6109" s="184">
        <v>0.5714285714285714</v>
      </c>
      <c r="H6109" s="184">
        <v>0.15552178318135765</v>
      </c>
      <c r="I6109" s="184">
        <v>6.6652192792010415E-2</v>
      </c>
      <c r="J6109" s="184">
        <v>0.13330438558402083</v>
      </c>
      <c r="K6109" s="184">
        <v>0.15552178318135765</v>
      </c>
      <c r="L6109" s="184">
        <v>0.84447821681864232</v>
      </c>
      <c r="M6109" s="184">
        <v>440</v>
      </c>
      <c r="N6109" s="184">
        <v>6.6652192792010415E-2</v>
      </c>
      <c r="O6109" s="184">
        <v>0</v>
      </c>
      <c r="P6109" s="184">
        <v>0</v>
      </c>
      <c r="Q6109" s="184">
        <v>0</v>
      </c>
    </row>
    <row r="6110" spans="1:17" x14ac:dyDescent="0.2">
      <c r="A6110" s="187" t="str">
        <f>B6110&amp;C6110&amp;D6110&amp;E6110</f>
        <v>201115A17Q253</v>
      </c>
      <c r="B6110" s="184">
        <v>2011</v>
      </c>
      <c r="C6110" s="184" t="s">
        <v>0</v>
      </c>
      <c r="D6110" s="184" t="s">
        <v>39</v>
      </c>
      <c r="E6110" s="184">
        <v>53</v>
      </c>
      <c r="F6110" s="184">
        <v>22725</v>
      </c>
      <c r="G6110" s="184">
        <v>0.61132211973232053</v>
      </c>
      <c r="H6110" s="184">
        <v>0.2433003300330033</v>
      </c>
      <c r="I6110" s="184">
        <v>9.4565456545654569E-2</v>
      </c>
      <c r="J6110" s="184">
        <v>0.12158415841584158</v>
      </c>
      <c r="K6110" s="184">
        <v>0.12158415841584158</v>
      </c>
      <c r="L6110" s="184">
        <v>0.83788778877887793</v>
      </c>
      <c r="M6110" s="184">
        <v>467.28571428571428</v>
      </c>
      <c r="N6110" s="184">
        <v>5.4037403740374038E-2</v>
      </c>
      <c r="O6110" s="184">
        <v>1.3509350935093509E-2</v>
      </c>
      <c r="P6110" s="184">
        <v>1.3509350935093509E-2</v>
      </c>
      <c r="Q6110" s="184">
        <v>0</v>
      </c>
    </row>
    <row r="6111" spans="1:17" x14ac:dyDescent="0.2">
      <c r="A6111" s="187" t="str">
        <f>B6111&amp;C6111&amp;D6111&amp;E6111</f>
        <v>201115A17Q353</v>
      </c>
      <c r="B6111" s="184">
        <v>2011</v>
      </c>
      <c r="C6111" s="184" t="s">
        <v>0</v>
      </c>
      <c r="D6111" s="184" t="s">
        <v>41</v>
      </c>
      <c r="E6111" s="184">
        <v>53</v>
      </c>
      <c r="F6111" s="184">
        <v>28862</v>
      </c>
      <c r="G6111" s="184">
        <v>0.37503392130257801</v>
      </c>
      <c r="H6111" s="184">
        <v>0.25535305938604391</v>
      </c>
      <c r="I6111" s="184">
        <v>0.1595870002078858</v>
      </c>
      <c r="J6111" s="184">
        <v>4.2547294019818445E-2</v>
      </c>
      <c r="K6111" s="184">
        <v>5.3184117524773061E-2</v>
      </c>
      <c r="L6111" s="184">
        <v>0.90423394082184183</v>
      </c>
      <c r="M6111" s="184">
        <v>394.5562310030395</v>
      </c>
      <c r="N6111" s="184">
        <v>9.5766059178158128E-2</v>
      </c>
      <c r="O6111" s="184">
        <v>0</v>
      </c>
      <c r="P6111" s="184">
        <v>0</v>
      </c>
      <c r="Q6111" s="184">
        <v>0</v>
      </c>
    </row>
    <row r="6112" spans="1:17" x14ac:dyDescent="0.2">
      <c r="A6112" s="187" t="str">
        <f>B6112&amp;C6112&amp;D6112&amp;E6112</f>
        <v>201115A17Q453</v>
      </c>
      <c r="B6112" s="184">
        <v>2011</v>
      </c>
      <c r="C6112" s="184" t="s">
        <v>0</v>
      </c>
      <c r="D6112" s="184" t="s">
        <v>43</v>
      </c>
      <c r="E6112" s="184">
        <v>53</v>
      </c>
      <c r="F6112" s="184">
        <v>27024</v>
      </c>
      <c r="G6112" s="184">
        <v>0.17400538015007788</v>
      </c>
      <c r="H6112" s="184">
        <v>0.26136027235050324</v>
      </c>
      <c r="I6112" s="184">
        <v>0.21588217880402605</v>
      </c>
      <c r="J6112" s="184">
        <v>6.8235642391947904E-2</v>
      </c>
      <c r="K6112" s="184">
        <v>7.959591474245116E-2</v>
      </c>
      <c r="L6112" s="184">
        <v>0.85224245115452935</v>
      </c>
      <c r="M6112" s="184">
        <v>519.64192663695576</v>
      </c>
      <c r="N6112" s="184">
        <v>9.0882178804026048E-2</v>
      </c>
      <c r="O6112" s="184">
        <v>1.1360272350503256E-2</v>
      </c>
      <c r="P6112" s="184">
        <v>1.1360272350503256E-2</v>
      </c>
      <c r="Q6112" s="184">
        <v>0</v>
      </c>
    </row>
    <row r="6113" spans="1:17" x14ac:dyDescent="0.2">
      <c r="A6113" s="187" t="str">
        <f>B6113&amp;C6113&amp;D6113&amp;E6113</f>
        <v>201115A17Q553</v>
      </c>
      <c r="B6113" s="184">
        <v>2011</v>
      </c>
      <c r="C6113" s="184" t="s">
        <v>0</v>
      </c>
      <c r="D6113" s="184" t="s">
        <v>45</v>
      </c>
      <c r="E6113" s="184">
        <v>53</v>
      </c>
      <c r="F6113" s="184">
        <v>34701</v>
      </c>
      <c r="G6113" s="184">
        <v>0.36363636363636365</v>
      </c>
      <c r="H6113" s="184">
        <v>9.7317080199417885E-2</v>
      </c>
      <c r="I6113" s="184">
        <v>6.19290510359932E-2</v>
      </c>
      <c r="J6113" s="184">
        <v>2.6541021872568515E-2</v>
      </c>
      <c r="K6113" s="184">
        <v>2.6541021872568515E-2</v>
      </c>
      <c r="L6113" s="184">
        <v>0.97345897812743154</v>
      </c>
      <c r="M6113" s="184">
        <v>562.14285714285711</v>
      </c>
      <c r="N6113" s="184">
        <v>3.5388029163424685E-2</v>
      </c>
      <c r="O6113" s="184">
        <v>0</v>
      </c>
      <c r="P6113" s="184">
        <v>0</v>
      </c>
      <c r="Q6113" s="184">
        <v>0</v>
      </c>
    </row>
    <row r="6114" spans="1:17" x14ac:dyDescent="0.2">
      <c r="A6114" s="187" t="str">
        <f>B6114&amp;C6114&amp;D6114&amp;E6114</f>
        <v>201115A29Q153</v>
      </c>
      <c r="B6114" s="184">
        <v>2011</v>
      </c>
      <c r="C6114" s="184" t="s">
        <v>3</v>
      </c>
      <c r="D6114" s="184" t="s">
        <v>37</v>
      </c>
      <c r="E6114" s="184">
        <v>53</v>
      </c>
      <c r="F6114" s="184">
        <v>69087</v>
      </c>
      <c r="G6114" s="184">
        <v>0.38538521559181738</v>
      </c>
      <c r="H6114" s="184">
        <v>0.42666492972628717</v>
      </c>
      <c r="I6114" s="184">
        <v>0.26223457379825438</v>
      </c>
      <c r="J6114" s="184">
        <v>0.31554416894640092</v>
      </c>
      <c r="K6114" s="184">
        <v>0.43107965319090424</v>
      </c>
      <c r="L6114" s="184">
        <v>0.37335533457814063</v>
      </c>
      <c r="M6114" s="184">
        <v>550.10029254291544</v>
      </c>
      <c r="N6114" s="184">
        <v>0.12556774202970514</v>
      </c>
      <c r="O6114" s="184">
        <v>2.6915718604413417E-2</v>
      </c>
      <c r="P6114" s="184">
        <v>2.6915718604413417E-2</v>
      </c>
      <c r="Q6114" s="184">
        <v>0</v>
      </c>
    </row>
    <row r="6115" spans="1:17" x14ac:dyDescent="0.2">
      <c r="A6115" s="187" t="str">
        <f>B6115&amp;C6115&amp;D6115&amp;E6115</f>
        <v>201115A29Q253</v>
      </c>
      <c r="B6115" s="184">
        <v>2011</v>
      </c>
      <c r="C6115" s="184" t="s">
        <v>3</v>
      </c>
      <c r="D6115" s="184" t="s">
        <v>39</v>
      </c>
      <c r="E6115" s="184">
        <v>53</v>
      </c>
      <c r="F6115" s="184">
        <v>94886</v>
      </c>
      <c r="G6115" s="184">
        <v>0.25292884680166189</v>
      </c>
      <c r="H6115" s="184">
        <v>0.56313892460426196</v>
      </c>
      <c r="I6115" s="184">
        <v>0.42070484581497797</v>
      </c>
      <c r="J6115" s="184">
        <v>0.22972830554560209</v>
      </c>
      <c r="K6115" s="184">
        <v>0.31387138250110658</v>
      </c>
      <c r="L6115" s="184">
        <v>0.33662500263474066</v>
      </c>
      <c r="M6115" s="184">
        <v>654.53851549387514</v>
      </c>
      <c r="N6115" s="184">
        <v>0.19738422949644838</v>
      </c>
      <c r="O6115" s="184">
        <v>4.2060999515207725E-2</v>
      </c>
      <c r="P6115" s="184">
        <v>4.2060999515207725E-2</v>
      </c>
      <c r="Q6115" s="184">
        <v>0</v>
      </c>
    </row>
    <row r="6116" spans="1:17" x14ac:dyDescent="0.2">
      <c r="A6116" s="187" t="str">
        <f>B6116&amp;C6116&amp;D6116&amp;E6116</f>
        <v>201115A29Q353</v>
      </c>
      <c r="B6116" s="184">
        <v>2011</v>
      </c>
      <c r="C6116" s="184" t="s">
        <v>3</v>
      </c>
      <c r="D6116" s="184" t="s">
        <v>41</v>
      </c>
      <c r="E6116" s="184">
        <v>53</v>
      </c>
      <c r="F6116" s="184">
        <v>129265</v>
      </c>
      <c r="G6116" s="184">
        <v>0.14593184979137691</v>
      </c>
      <c r="H6116" s="184">
        <v>0.66746605809770632</v>
      </c>
      <c r="I6116" s="184">
        <v>0.57006150156654933</v>
      </c>
      <c r="J6116" s="184">
        <v>0.12114648203303292</v>
      </c>
      <c r="K6116" s="184">
        <v>0.18527830425869338</v>
      </c>
      <c r="L6116" s="184">
        <v>0.3966889722662747</v>
      </c>
      <c r="M6116" s="184">
        <v>715.65967783522638</v>
      </c>
      <c r="N6116" s="184">
        <v>0.26903332868065571</v>
      </c>
      <c r="O6116" s="184">
        <v>3.570930070255432E-2</v>
      </c>
      <c r="P6116" s="184">
        <v>3.3328680655717369E-2</v>
      </c>
      <c r="Q6116" s="184">
        <v>2.3806200468369548E-3</v>
      </c>
    </row>
    <row r="6117" spans="1:17" x14ac:dyDescent="0.2">
      <c r="A6117" s="187" t="str">
        <f>B6117&amp;C6117&amp;D6117&amp;E6117</f>
        <v>201115A29Q453</v>
      </c>
      <c r="B6117" s="184">
        <v>2011</v>
      </c>
      <c r="C6117" s="184" t="s">
        <v>3</v>
      </c>
      <c r="D6117" s="184" t="s">
        <v>43</v>
      </c>
      <c r="E6117" s="184">
        <v>53</v>
      </c>
      <c r="F6117" s="184">
        <v>159359</v>
      </c>
      <c r="G6117" s="184">
        <v>8.6525234109554983E-2</v>
      </c>
      <c r="H6117" s="184">
        <v>0.75722111710038342</v>
      </c>
      <c r="I6117" s="184">
        <v>0.69170238267057393</v>
      </c>
      <c r="J6117" s="184">
        <v>6.9371670253954909E-2</v>
      </c>
      <c r="K6117" s="184">
        <v>0.1117665145991127</v>
      </c>
      <c r="L6117" s="184">
        <v>0.35837950790353856</v>
      </c>
      <c r="M6117" s="184">
        <v>903.72956300066221</v>
      </c>
      <c r="N6117" s="184">
        <v>0.28708764487728966</v>
      </c>
      <c r="O6117" s="184">
        <v>3.8535633381233565E-2</v>
      </c>
      <c r="P6117" s="184">
        <v>3.2756229645015345E-2</v>
      </c>
      <c r="Q6117" s="184">
        <v>5.7794037362182242E-3</v>
      </c>
    </row>
    <row r="6118" spans="1:17" x14ac:dyDescent="0.2">
      <c r="A6118" s="187" t="str">
        <f>B6118&amp;C6118&amp;D6118&amp;E6118</f>
        <v>201115A29Q553</v>
      </c>
      <c r="B6118" s="184">
        <v>2011</v>
      </c>
      <c r="C6118" s="184" t="s">
        <v>3</v>
      </c>
      <c r="D6118" s="184" t="s">
        <v>45</v>
      </c>
      <c r="E6118" s="184">
        <v>53</v>
      </c>
      <c r="F6118" s="184">
        <v>236124</v>
      </c>
      <c r="G6118" s="184">
        <v>0.12007949737145789</v>
      </c>
      <c r="H6118" s="184">
        <v>0.66058511629482819</v>
      </c>
      <c r="I6118" s="184">
        <v>0.58126238755907911</v>
      </c>
      <c r="J6118" s="184">
        <v>7.6726635157798442E-2</v>
      </c>
      <c r="K6118" s="184">
        <v>0.12484118514001118</v>
      </c>
      <c r="L6118" s="184">
        <v>0.47334874896240958</v>
      </c>
      <c r="M6118" s="184">
        <v>2381.5254426229508</v>
      </c>
      <c r="N6118" s="184">
        <v>0.23145465941623891</v>
      </c>
      <c r="O6118" s="184">
        <v>6.2420592570005588E-2</v>
      </c>
      <c r="P6118" s="184">
        <v>4.6818620724703969E-2</v>
      </c>
      <c r="Q6118" s="184">
        <v>1.5601971845301621E-2</v>
      </c>
    </row>
    <row r="6119" spans="1:17" x14ac:dyDescent="0.2">
      <c r="A6119" s="187" t="str">
        <f>B6119&amp;C6119&amp;D6119&amp;E6119</f>
        <v>201118A24Q153</v>
      </c>
      <c r="B6119" s="184">
        <v>2011</v>
      </c>
      <c r="C6119" s="184" t="s">
        <v>1</v>
      </c>
      <c r="D6119" s="184" t="s">
        <v>37</v>
      </c>
      <c r="E6119" s="184">
        <v>53</v>
      </c>
      <c r="F6119" s="184">
        <v>32544</v>
      </c>
      <c r="G6119" s="184">
        <v>0.45837008889190473</v>
      </c>
      <c r="H6119" s="184">
        <v>0.45283308751229107</v>
      </c>
      <c r="I6119" s="184">
        <v>0.24526794493608653</v>
      </c>
      <c r="J6119" s="184">
        <v>0.31130162241887904</v>
      </c>
      <c r="K6119" s="184">
        <v>0.4528023598820059</v>
      </c>
      <c r="L6119" s="184">
        <v>0.36796337266470008</v>
      </c>
      <c r="M6119" s="184">
        <v>506.57692307692309</v>
      </c>
      <c r="N6119" s="184">
        <v>0.12263397246804326</v>
      </c>
      <c r="O6119" s="184">
        <v>9.4333824975417896E-3</v>
      </c>
      <c r="P6119" s="184">
        <v>9.4333824975417896E-3</v>
      </c>
      <c r="Q6119" s="184">
        <v>0</v>
      </c>
    </row>
    <row r="6120" spans="1:17" x14ac:dyDescent="0.2">
      <c r="A6120" s="187" t="str">
        <f>B6120&amp;C6120&amp;D6120&amp;E6120</f>
        <v>201118A24Q253</v>
      </c>
      <c r="B6120" s="184">
        <v>2011</v>
      </c>
      <c r="C6120" s="184" t="s">
        <v>1</v>
      </c>
      <c r="D6120" s="184" t="s">
        <v>39</v>
      </c>
      <c r="E6120" s="184">
        <v>53</v>
      </c>
      <c r="F6120" s="184">
        <v>45753</v>
      </c>
      <c r="G6120" s="184">
        <v>0.26806996340685535</v>
      </c>
      <c r="H6120" s="184">
        <v>0.6510392761130418</v>
      </c>
      <c r="I6120" s="184">
        <v>0.4765152011889931</v>
      </c>
      <c r="J6120" s="184">
        <v>0.26168775817979151</v>
      </c>
      <c r="K6120" s="184">
        <v>0.38919852250125675</v>
      </c>
      <c r="L6120" s="184">
        <v>0.21482744300920159</v>
      </c>
      <c r="M6120" s="184">
        <v>641.09489955049992</v>
      </c>
      <c r="N6120" s="184">
        <v>0.22144995956549296</v>
      </c>
      <c r="O6120" s="184">
        <v>4.6969597622013859E-2</v>
      </c>
      <c r="P6120" s="184">
        <v>4.6969597622013859E-2</v>
      </c>
      <c r="Q6120" s="184">
        <v>0</v>
      </c>
    </row>
    <row r="6121" spans="1:17" x14ac:dyDescent="0.2">
      <c r="A6121" s="187" t="str">
        <f>B6121&amp;C6121&amp;D6121&amp;E6121</f>
        <v>201118A24Q353</v>
      </c>
      <c r="B6121" s="184">
        <v>2011</v>
      </c>
      <c r="C6121" s="184" t="s">
        <v>1</v>
      </c>
      <c r="D6121" s="184" t="s">
        <v>41</v>
      </c>
      <c r="E6121" s="184">
        <v>53</v>
      </c>
      <c r="F6121" s="184">
        <v>61411</v>
      </c>
      <c r="G6121" s="184">
        <v>0.12929239221941602</v>
      </c>
      <c r="H6121" s="184">
        <v>0.73501489961081889</v>
      </c>
      <c r="I6121" s="184">
        <v>0.63998306492322221</v>
      </c>
      <c r="J6121" s="184">
        <v>0.16000390809464102</v>
      </c>
      <c r="K6121" s="184">
        <v>0.23500675774698343</v>
      </c>
      <c r="L6121" s="184">
        <v>0.32002409991695296</v>
      </c>
      <c r="M6121" s="184">
        <v>685.35446033280743</v>
      </c>
      <c r="N6121" s="184">
        <v>0.34670398009950248</v>
      </c>
      <c r="O6121" s="184">
        <v>3.5169547001832939E-2</v>
      </c>
      <c r="P6121" s="184">
        <v>3.0145326001571091E-2</v>
      </c>
      <c r="Q6121" s="184">
        <v>5.0242210002618484E-3</v>
      </c>
    </row>
    <row r="6122" spans="1:17" x14ac:dyDescent="0.2">
      <c r="A6122" s="187" t="str">
        <f>B6122&amp;C6122&amp;D6122&amp;E6122</f>
        <v>201118A24Q453</v>
      </c>
      <c r="B6122" s="184">
        <v>2011</v>
      </c>
      <c r="C6122" s="184" t="s">
        <v>1</v>
      </c>
      <c r="D6122" s="184" t="s">
        <v>43</v>
      </c>
      <c r="E6122" s="184">
        <v>53</v>
      </c>
      <c r="F6122" s="184">
        <v>75835</v>
      </c>
      <c r="G6122" s="184">
        <v>9.2241529242493708E-2</v>
      </c>
      <c r="H6122" s="184">
        <v>0.83400804377925764</v>
      </c>
      <c r="I6122" s="184">
        <v>0.75707786642051822</v>
      </c>
      <c r="J6122" s="184">
        <v>6.8833652007648183E-2</v>
      </c>
      <c r="K6122" s="184">
        <v>0.11742599063756841</v>
      </c>
      <c r="L6122" s="184">
        <v>0.31579086173930243</v>
      </c>
      <c r="M6122" s="184">
        <v>823.93369097591142</v>
      </c>
      <c r="N6122" s="184">
        <v>0.31174259906375684</v>
      </c>
      <c r="O6122" s="184">
        <v>2.8337838728819148E-2</v>
      </c>
      <c r="P6122" s="184">
        <v>2.024131337772796E-2</v>
      </c>
      <c r="Q6122" s="184">
        <v>8.0965253510911842E-3</v>
      </c>
    </row>
    <row r="6123" spans="1:17" x14ac:dyDescent="0.2">
      <c r="A6123" s="187" t="str">
        <f>B6123&amp;C6123&amp;D6123&amp;E6123</f>
        <v>201118A24Q553</v>
      </c>
      <c r="B6123" s="184">
        <v>2011</v>
      </c>
      <c r="C6123" s="184" t="s">
        <v>1</v>
      </c>
      <c r="D6123" s="184" t="s">
        <v>45</v>
      </c>
      <c r="E6123" s="184">
        <v>53</v>
      </c>
      <c r="F6123" s="184">
        <v>100098</v>
      </c>
      <c r="G6123" s="184">
        <v>0.15688559660270124</v>
      </c>
      <c r="H6123" s="184">
        <v>0.62576674858638537</v>
      </c>
      <c r="I6123" s="184">
        <v>0.52759295890027769</v>
      </c>
      <c r="J6123" s="184">
        <v>0.10124078403164899</v>
      </c>
      <c r="K6123" s="184">
        <v>0.14726567963395873</v>
      </c>
      <c r="L6123" s="184">
        <v>0.5521289136646087</v>
      </c>
      <c r="M6123" s="184">
        <v>1599.2806422904318</v>
      </c>
      <c r="N6123" s="184">
        <v>0.20550860157046094</v>
      </c>
      <c r="O6123" s="184">
        <v>3.98809167016324E-2</v>
      </c>
      <c r="P6123" s="184">
        <v>3.3746928010549661E-2</v>
      </c>
      <c r="Q6123" s="184">
        <v>6.1339886910827387E-3</v>
      </c>
    </row>
    <row r="6124" spans="1:17" x14ac:dyDescent="0.2">
      <c r="A6124" s="187" t="str">
        <f>B6124&amp;C6124&amp;D6124&amp;E6124</f>
        <v>201125A29Q153</v>
      </c>
      <c r="B6124" s="184">
        <v>2011</v>
      </c>
      <c r="C6124" s="184" t="s">
        <v>2</v>
      </c>
      <c r="D6124" s="184" t="s">
        <v>37</v>
      </c>
      <c r="E6124" s="184">
        <v>53</v>
      </c>
      <c r="F6124" s="184">
        <v>22725</v>
      </c>
      <c r="G6124" s="184">
        <v>0.26820744976570565</v>
      </c>
      <c r="H6124" s="184">
        <v>0.55405940594059411</v>
      </c>
      <c r="I6124" s="184">
        <v>0.40545654565456546</v>
      </c>
      <c r="J6124" s="184">
        <v>0.43243124312431241</v>
      </c>
      <c r="K6124" s="184">
        <v>0.56752475247524747</v>
      </c>
      <c r="L6124" s="184">
        <v>9.4609460946094612E-2</v>
      </c>
      <c r="M6124" s="184">
        <v>598.80942044714561</v>
      </c>
      <c r="N6124" s="184">
        <v>0.16670435529826783</v>
      </c>
      <c r="O6124" s="184">
        <v>6.9467685767265155E-2</v>
      </c>
      <c r="P6124" s="184">
        <v>6.9467685767265155E-2</v>
      </c>
      <c r="Q6124" s="184">
        <v>0</v>
      </c>
    </row>
    <row r="6125" spans="1:17" x14ac:dyDescent="0.2">
      <c r="A6125" s="187" t="str">
        <f>B6125&amp;C6125&amp;D6125&amp;E6125</f>
        <v>201125A29Q253</v>
      </c>
      <c r="B6125" s="184">
        <v>2011</v>
      </c>
      <c r="C6125" s="184" t="s">
        <v>2</v>
      </c>
      <c r="D6125" s="184" t="s">
        <v>39</v>
      </c>
      <c r="E6125" s="184">
        <v>53</v>
      </c>
      <c r="F6125" s="184">
        <v>26408</v>
      </c>
      <c r="G6125" s="184">
        <v>0.11866651948338669</v>
      </c>
      <c r="H6125" s="184">
        <v>0.68607997576491975</v>
      </c>
      <c r="I6125" s="184">
        <v>0.60466525295365037</v>
      </c>
      <c r="J6125" s="184">
        <v>0.26741896395031811</v>
      </c>
      <c r="K6125" s="184">
        <v>0.34883368676158738</v>
      </c>
      <c r="L6125" s="184">
        <v>0.11629051802484096</v>
      </c>
      <c r="M6125" s="184">
        <v>698.09462675350699</v>
      </c>
      <c r="N6125" s="184">
        <v>0.27904422902150866</v>
      </c>
      <c r="O6125" s="184">
        <v>5.8126325355952739E-2</v>
      </c>
      <c r="P6125" s="184">
        <v>5.8126325355952739E-2</v>
      </c>
      <c r="Q6125" s="184">
        <v>0</v>
      </c>
    </row>
    <row r="6126" spans="1:17" x14ac:dyDescent="0.2">
      <c r="A6126" s="187" t="str">
        <f>B6126&amp;C6126&amp;D6126&amp;E6126</f>
        <v>201125A29Q353</v>
      </c>
      <c r="B6126" s="184">
        <v>2011</v>
      </c>
      <c r="C6126" s="184" t="s">
        <v>2</v>
      </c>
      <c r="D6126" s="184" t="s">
        <v>41</v>
      </c>
      <c r="E6126" s="184">
        <v>53</v>
      </c>
      <c r="F6126" s="184">
        <v>38992</v>
      </c>
      <c r="G6126" s="184">
        <v>0.1181748193769987</v>
      </c>
      <c r="H6126" s="184">
        <v>0.86612638489946658</v>
      </c>
      <c r="I6126" s="184">
        <v>0.76377205580631924</v>
      </c>
      <c r="J6126" s="184">
        <v>0.11812679524004924</v>
      </c>
      <c r="K6126" s="184">
        <v>0.20473430447271235</v>
      </c>
      <c r="L6126" s="184">
        <v>0.14174702503077555</v>
      </c>
      <c r="M6126" s="184">
        <v>805.31610758537317</v>
      </c>
      <c r="N6126" s="184">
        <v>0.27556934755847351</v>
      </c>
      <c r="O6126" s="184">
        <v>6.2987279441936814E-2</v>
      </c>
      <c r="P6126" s="184">
        <v>6.2987279441936814E-2</v>
      </c>
      <c r="Q6126" s="184">
        <v>0</v>
      </c>
    </row>
    <row r="6127" spans="1:17" x14ac:dyDescent="0.2">
      <c r="A6127" s="187" t="str">
        <f>B6127&amp;C6127&amp;D6127&amp;E6127</f>
        <v>201125A29Q453</v>
      </c>
      <c r="B6127" s="184">
        <v>2011</v>
      </c>
      <c r="C6127" s="184" t="s">
        <v>2</v>
      </c>
      <c r="D6127" s="184" t="s">
        <v>43</v>
      </c>
      <c r="E6127" s="184">
        <v>53</v>
      </c>
      <c r="F6127" s="184">
        <v>56500</v>
      </c>
      <c r="G6127" s="184">
        <v>6.7077045274027011E-2</v>
      </c>
      <c r="H6127" s="184">
        <v>0.89132743362831857</v>
      </c>
      <c r="I6127" s="184">
        <v>0.83153982300884954</v>
      </c>
      <c r="J6127" s="184">
        <v>7.0637168141592918E-2</v>
      </c>
      <c r="K6127" s="184">
        <v>0.11955752212389381</v>
      </c>
      <c r="L6127" s="184">
        <v>0.17932743362831857</v>
      </c>
      <c r="M6127" s="184">
        <v>1048.9359754799711</v>
      </c>
      <c r="N6127" s="184">
        <v>0.34784070796460176</v>
      </c>
      <c r="O6127" s="184">
        <v>6.5221238938053094E-2</v>
      </c>
      <c r="P6127" s="184">
        <v>5.978761061946903E-2</v>
      </c>
      <c r="Q6127" s="184">
        <v>5.4336283185840708E-3</v>
      </c>
    </row>
    <row r="6128" spans="1:17" x14ac:dyDescent="0.2">
      <c r="A6128" s="187" t="str">
        <f>B6128&amp;C6128&amp;D6128&amp;E6128</f>
        <v>201125A29Q553</v>
      </c>
      <c r="B6128" s="184">
        <v>2011</v>
      </c>
      <c r="C6128" s="184" t="s">
        <v>2</v>
      </c>
      <c r="D6128" s="184" t="s">
        <v>45</v>
      </c>
      <c r="E6128" s="184">
        <v>53</v>
      </c>
      <c r="F6128" s="184">
        <v>101325</v>
      </c>
      <c r="G6128" s="184">
        <v>8.5310954259989996E-2</v>
      </c>
      <c r="H6128" s="184">
        <v>0.88788551690106099</v>
      </c>
      <c r="I6128" s="184">
        <v>0.81213915618060695</v>
      </c>
      <c r="J6128" s="184">
        <v>6.9696521095484826E-2</v>
      </c>
      <c r="K6128" s="184">
        <v>0.13635331852948435</v>
      </c>
      <c r="L6128" s="184">
        <v>0.22424870466321242</v>
      </c>
      <c r="M6128" s="184">
        <v>2931.0573824279986</v>
      </c>
      <c r="N6128" s="184">
        <v>0.32423390081421172</v>
      </c>
      <c r="O6128" s="184">
        <v>0.10606464347396991</v>
      </c>
      <c r="P6128" s="184">
        <v>7.5766099185788305E-2</v>
      </c>
      <c r="Q6128" s="184">
        <v>3.0298544288181593E-2</v>
      </c>
    </row>
    <row r="6129" spans="1:17" x14ac:dyDescent="0.2">
      <c r="A6129" s="187" t="str">
        <f>B6129&amp;C6129&amp;D6129&amp;E6129</f>
        <v>201130EMAQ153</v>
      </c>
      <c r="B6129" s="184">
        <v>2011</v>
      </c>
      <c r="C6129" s="184" t="s">
        <v>4</v>
      </c>
      <c r="D6129" s="184" t="s">
        <v>37</v>
      </c>
      <c r="E6129" s="184">
        <v>53</v>
      </c>
      <c r="F6129" s="184">
        <v>81374</v>
      </c>
      <c r="G6129" s="184">
        <v>0.24062874911245502</v>
      </c>
      <c r="H6129" s="184">
        <v>0.5019170742497604</v>
      </c>
      <c r="I6129" s="184">
        <v>0.38114139651485734</v>
      </c>
      <c r="J6129" s="184">
        <v>0.48676481431415441</v>
      </c>
      <c r="K6129" s="184">
        <v>0.60375549929953054</v>
      </c>
      <c r="L6129" s="184">
        <v>3.019391943372576E-2</v>
      </c>
      <c r="M6129" s="184">
        <v>606.48431404159282</v>
      </c>
      <c r="N6129" s="184">
        <v>0.20001474672499817</v>
      </c>
      <c r="O6129" s="184">
        <v>0.10942069948632241</v>
      </c>
      <c r="P6129" s="184">
        <v>0.10942069948632241</v>
      </c>
      <c r="Q6129" s="184">
        <v>0</v>
      </c>
    </row>
    <row r="6130" spans="1:17" x14ac:dyDescent="0.2">
      <c r="A6130" s="187" t="str">
        <f>B6130&amp;C6130&amp;D6130&amp;E6130</f>
        <v>201130EMAQ253</v>
      </c>
      <c r="B6130" s="184">
        <v>2011</v>
      </c>
      <c r="C6130" s="184" t="s">
        <v>4</v>
      </c>
      <c r="D6130" s="184" t="s">
        <v>39</v>
      </c>
      <c r="E6130" s="184">
        <v>53</v>
      </c>
      <c r="F6130" s="184">
        <v>137873</v>
      </c>
      <c r="G6130" s="184">
        <v>7.4823602388152277E-2</v>
      </c>
      <c r="H6130" s="184">
        <v>0.65479825636636613</v>
      </c>
      <c r="I6130" s="184">
        <v>0.6058038919875538</v>
      </c>
      <c r="J6130" s="184">
        <v>0.33629499611961733</v>
      </c>
      <c r="K6130" s="184">
        <v>0.38306267361992558</v>
      </c>
      <c r="L6130" s="184">
        <v>3.786092998629173E-2</v>
      </c>
      <c r="M6130" s="184">
        <v>715.44942770940088</v>
      </c>
      <c r="N6130" s="184">
        <v>0.27740986019131714</v>
      </c>
      <c r="O6130" s="184">
        <v>0.14765516286728012</v>
      </c>
      <c r="P6130" s="184">
        <v>0.14541851536146994</v>
      </c>
      <c r="Q6130" s="184">
        <v>2.2366475058101837E-3</v>
      </c>
    </row>
    <row r="6131" spans="1:17" x14ac:dyDescent="0.2">
      <c r="A6131" s="187" t="str">
        <f>B6131&amp;C6131&amp;D6131&amp;E6131</f>
        <v>201130EMAQ353</v>
      </c>
      <c r="B6131" s="184">
        <v>2011</v>
      </c>
      <c r="C6131" s="184" t="s">
        <v>4</v>
      </c>
      <c r="D6131" s="184" t="s">
        <v>41</v>
      </c>
      <c r="E6131" s="184">
        <v>53</v>
      </c>
      <c r="F6131" s="184">
        <v>205737</v>
      </c>
      <c r="G6131" s="184">
        <v>5.0622822868214394E-2</v>
      </c>
      <c r="H6131" s="184">
        <v>0.70744202549857338</v>
      </c>
      <c r="I6131" s="184">
        <v>0.67162931315222829</v>
      </c>
      <c r="J6131" s="184">
        <v>0.28359993584041759</v>
      </c>
      <c r="K6131" s="184">
        <v>0.31792045183899831</v>
      </c>
      <c r="L6131" s="184">
        <v>5.3733650242785695E-2</v>
      </c>
      <c r="M6131" s="184">
        <v>898.57963945317306</v>
      </c>
      <c r="N6131" s="184">
        <v>0.33631407292021614</v>
      </c>
      <c r="O6131" s="184">
        <v>0.14946210387966705</v>
      </c>
      <c r="P6131" s="184">
        <v>0.1419899722533223</v>
      </c>
      <c r="Q6131" s="184">
        <v>7.4721316263447399E-3</v>
      </c>
    </row>
    <row r="6132" spans="1:17" x14ac:dyDescent="0.2">
      <c r="A6132" s="187" t="str">
        <f>B6132&amp;C6132&amp;D6132&amp;E6132</f>
        <v>201130EMAQ453</v>
      </c>
      <c r="B6132" s="184">
        <v>2011</v>
      </c>
      <c r="C6132" s="184" t="s">
        <v>4</v>
      </c>
      <c r="D6132" s="184" t="s">
        <v>43</v>
      </c>
      <c r="E6132" s="184">
        <v>53</v>
      </c>
      <c r="F6132" s="184">
        <v>280349</v>
      </c>
      <c r="G6132" s="184">
        <v>2.5184906425045957E-2</v>
      </c>
      <c r="H6132" s="184">
        <v>0.73931777891128558</v>
      </c>
      <c r="I6132" s="184">
        <v>0.72069812983103199</v>
      </c>
      <c r="J6132" s="184">
        <v>0.25301320853650272</v>
      </c>
      <c r="K6132" s="184">
        <v>0.27163285761675626</v>
      </c>
      <c r="L6132" s="184">
        <v>4.9288565323935524E-2</v>
      </c>
      <c r="M6132" s="184">
        <v>1170.3490128534449</v>
      </c>
      <c r="N6132" s="184">
        <v>0.36075302990265745</v>
      </c>
      <c r="O6132" s="184">
        <v>0.16229351311588977</v>
      </c>
      <c r="P6132" s="184">
        <v>0.1502238949871805</v>
      </c>
      <c r="Q6132" s="184">
        <v>1.2069618128709264E-2</v>
      </c>
    </row>
    <row r="6133" spans="1:17" x14ac:dyDescent="0.2">
      <c r="A6133" s="187" t="str">
        <f>B6133&amp;C6133&amp;D6133&amp;E6133</f>
        <v>201130EMAQ553</v>
      </c>
      <c r="B6133" s="184">
        <v>2011</v>
      </c>
      <c r="C6133" s="184" t="s">
        <v>4</v>
      </c>
      <c r="D6133" s="184" t="s">
        <v>45</v>
      </c>
      <c r="E6133" s="184">
        <v>53</v>
      </c>
      <c r="F6133" s="184">
        <v>586484</v>
      </c>
      <c r="G6133" s="184">
        <v>2.5187562102883396E-2</v>
      </c>
      <c r="H6133" s="184">
        <v>0.74816704292018199</v>
      </c>
      <c r="I6133" s="184">
        <v>0.72932253906329925</v>
      </c>
      <c r="J6133" s="184">
        <v>0.24241070515137667</v>
      </c>
      <c r="K6133" s="184">
        <v>0.25759099992497664</v>
      </c>
      <c r="L6133" s="184">
        <v>7.6967146588824253E-2</v>
      </c>
      <c r="M6133" s="184">
        <v>5426.9250986589859</v>
      </c>
      <c r="N6133" s="184">
        <v>0.28510420400430131</v>
      </c>
      <c r="O6133" s="184">
        <v>0.15670029187362383</v>
      </c>
      <c r="P6133" s="184">
        <v>0.10534418898390428</v>
      </c>
      <c r="Q6133" s="184">
        <v>5.1356102889719563E-2</v>
      </c>
    </row>
    <row r="6134" spans="1:17" x14ac:dyDescent="0.2">
      <c r="A6134" s="187" t="str">
        <f>B6134&amp;C6134&amp;D6134&amp;E6134</f>
        <v>201115A17CHEFE0</v>
      </c>
      <c r="B6134" s="184">
        <v>2011</v>
      </c>
      <c r="C6134" s="184" t="s">
        <v>0</v>
      </c>
      <c r="D6134" s="184" t="s">
        <v>98</v>
      </c>
      <c r="E6134" s="184">
        <v>0</v>
      </c>
      <c r="F6134" s="184">
        <v>55187</v>
      </c>
      <c r="G6134" s="184">
        <v>0.26475772650710955</v>
      </c>
      <c r="H6134" s="184">
        <v>0.4625908275499665</v>
      </c>
      <c r="I6134" s="184">
        <v>0.340116331744795</v>
      </c>
      <c r="J6134" s="184">
        <v>0.24418794281261891</v>
      </c>
      <c r="K6134" s="184">
        <v>0.34187399206334823</v>
      </c>
      <c r="L6134" s="184">
        <v>0.47837352999800675</v>
      </c>
      <c r="M6134" s="184">
        <v>554.63376784605839</v>
      </c>
      <c r="N6134" s="184">
        <v>0.16152354721220577</v>
      </c>
      <c r="O6134" s="184">
        <v>5.9343686013010308E-2</v>
      </c>
      <c r="P6134" s="184">
        <v>5.9343686013010308E-2</v>
      </c>
      <c r="Q6134" s="184">
        <v>0</v>
      </c>
    </row>
    <row r="6135" spans="1:17" x14ac:dyDescent="0.2">
      <c r="A6135" s="187" t="str">
        <f>B6135&amp;C6135&amp;D6135&amp;E6135</f>
        <v>201115A17CONJU0</v>
      </c>
      <c r="B6135" s="184">
        <v>2011</v>
      </c>
      <c r="C6135" s="184" t="s">
        <v>0</v>
      </c>
      <c r="D6135" s="184" t="s">
        <v>100</v>
      </c>
      <c r="E6135" s="184">
        <v>0</v>
      </c>
      <c r="F6135" s="184">
        <v>63148</v>
      </c>
      <c r="G6135" s="184">
        <v>0.24273539804614425</v>
      </c>
      <c r="H6135" s="184">
        <v>0.38093051244695003</v>
      </c>
      <c r="I6135" s="184">
        <v>0.28846519288021788</v>
      </c>
      <c r="J6135" s="184">
        <v>0.46972192310128585</v>
      </c>
      <c r="K6135" s="184">
        <v>0.52630328751504407</v>
      </c>
      <c r="L6135" s="184">
        <v>0.27532146702983468</v>
      </c>
      <c r="M6135" s="184">
        <v>611.54984628897671</v>
      </c>
      <c r="N6135" s="184">
        <v>0.12619560397795654</v>
      </c>
      <c r="O6135" s="184">
        <v>4.2123265978336606E-2</v>
      </c>
      <c r="P6135" s="184">
        <v>4.2123265978336606E-2</v>
      </c>
      <c r="Q6135" s="184">
        <v>0</v>
      </c>
    </row>
    <row r="6136" spans="1:17" x14ac:dyDescent="0.2">
      <c r="A6136" s="187" t="str">
        <f>B6136&amp;C6136&amp;D6136&amp;E6136</f>
        <v>201115A17FILHO0</v>
      </c>
      <c r="B6136" s="184">
        <v>2011</v>
      </c>
      <c r="C6136" s="184" t="s">
        <v>0</v>
      </c>
      <c r="D6136" s="184" t="s">
        <v>102</v>
      </c>
      <c r="E6136" s="184">
        <v>0</v>
      </c>
      <c r="F6136" s="184">
        <v>2507502</v>
      </c>
      <c r="G6136" s="184">
        <v>0.33733305126084651</v>
      </c>
      <c r="H6136" s="184">
        <v>0.22809832255368093</v>
      </c>
      <c r="I6136" s="184">
        <v>0.15115321941916696</v>
      </c>
      <c r="J6136" s="184">
        <v>6.6752090327345706E-2</v>
      </c>
      <c r="K6136" s="184">
        <v>8.0267533186414206E-2</v>
      </c>
      <c r="L6136" s="184">
        <v>0.88262940567943715</v>
      </c>
      <c r="M6136" s="184">
        <v>448.07416333212075</v>
      </c>
      <c r="N6136" s="184">
        <v>7.8240592824472113E-2</v>
      </c>
      <c r="O6136" s="184">
        <v>1.2854954171218831E-2</v>
      </c>
      <c r="P6136" s="184">
        <v>1.2854954171218831E-2</v>
      </c>
      <c r="Q6136" s="184">
        <v>0</v>
      </c>
    </row>
    <row r="6137" spans="1:17" x14ac:dyDescent="0.2">
      <c r="A6137" s="187" t="str">
        <f>B6137&amp;C6137&amp;D6137&amp;E6137</f>
        <v>201115A17OUTRO0</v>
      </c>
      <c r="B6137" s="184">
        <v>2011</v>
      </c>
      <c r="C6137" s="184" t="s">
        <v>0</v>
      </c>
      <c r="D6137" s="184" t="s">
        <v>104</v>
      </c>
      <c r="E6137" s="184">
        <v>0</v>
      </c>
      <c r="F6137" s="184">
        <v>325272</v>
      </c>
      <c r="G6137" s="184">
        <v>0.32941272563914076</v>
      </c>
      <c r="H6137" s="184">
        <v>0.26347487641112671</v>
      </c>
      <c r="I6137" s="184">
        <v>0.17668289923510169</v>
      </c>
      <c r="J6137" s="184">
        <v>9.3423350303745795E-2</v>
      </c>
      <c r="K6137" s="184">
        <v>0.10732556137632504</v>
      </c>
      <c r="L6137" s="184">
        <v>0.82320334981184973</v>
      </c>
      <c r="M6137" s="184">
        <v>450.10856093642417</v>
      </c>
      <c r="N6137" s="184">
        <v>0.11006173294965445</v>
      </c>
      <c r="O6137" s="184">
        <v>1.8031063233232496E-2</v>
      </c>
      <c r="P6137" s="184">
        <v>1.8031063233232496E-2</v>
      </c>
      <c r="Q6137" s="184">
        <v>0</v>
      </c>
    </row>
    <row r="6138" spans="1:17" x14ac:dyDescent="0.2">
      <c r="A6138" s="187" t="str">
        <f>B6138&amp;C6138&amp;D6138&amp;E6138</f>
        <v>201115A29CHEFE0</v>
      </c>
      <c r="B6138" s="184">
        <v>2011</v>
      </c>
      <c r="C6138" s="184" t="s">
        <v>3</v>
      </c>
      <c r="D6138" s="184" t="s">
        <v>98</v>
      </c>
      <c r="E6138" s="184">
        <v>0</v>
      </c>
      <c r="F6138" s="184">
        <v>2576412</v>
      </c>
      <c r="G6138" s="184">
        <v>9.1865596831152141E-2</v>
      </c>
      <c r="H6138" s="184">
        <v>0.85915955988405579</v>
      </c>
      <c r="I6138" s="184">
        <v>0.780232354142117</v>
      </c>
      <c r="J6138" s="184">
        <v>0.11270285963580359</v>
      </c>
      <c r="K6138" s="184">
        <v>0.18251040594439089</v>
      </c>
      <c r="L6138" s="184">
        <v>0.12244741912395998</v>
      </c>
      <c r="M6138" s="184">
        <v>1365.7966975503143</v>
      </c>
      <c r="N6138" s="184">
        <v>0.30743386569493275</v>
      </c>
      <c r="O6138" s="184">
        <v>0.11283924587702007</v>
      </c>
      <c r="P6138" s="184">
        <v>0.1006527784204761</v>
      </c>
      <c r="Q6138" s="184">
        <v>1.2186467456543981E-2</v>
      </c>
    </row>
    <row r="6139" spans="1:17" x14ac:dyDescent="0.2">
      <c r="A6139" s="187" t="str">
        <f>B6139&amp;C6139&amp;D6139&amp;E6139</f>
        <v>201115A29CONJU0</v>
      </c>
      <c r="B6139" s="184">
        <v>2011</v>
      </c>
      <c r="C6139" s="184" t="s">
        <v>3</v>
      </c>
      <c r="D6139" s="184" t="s">
        <v>100</v>
      </c>
      <c r="E6139" s="184">
        <v>0</v>
      </c>
      <c r="F6139" s="184">
        <v>2232234</v>
      </c>
      <c r="G6139" s="184">
        <v>0.13767820879742465</v>
      </c>
      <c r="H6139" s="184">
        <v>0.68981880931837791</v>
      </c>
      <c r="I6139" s="184">
        <v>0.59484579125665138</v>
      </c>
      <c r="J6139" s="184">
        <v>0.28187322655241343</v>
      </c>
      <c r="K6139" s="184">
        <v>0.36608572398771816</v>
      </c>
      <c r="L6139" s="184">
        <v>9.5954098002270366E-2</v>
      </c>
      <c r="M6139" s="184">
        <v>1112.8152146605628</v>
      </c>
      <c r="N6139" s="184">
        <v>0.23345751803038978</v>
      </c>
      <c r="O6139" s="184">
        <v>8.0382658012737043E-2</v>
      </c>
      <c r="P6139" s="184">
        <v>6.962247463597418E-2</v>
      </c>
      <c r="Q6139" s="184">
        <v>1.0760183376762864E-2</v>
      </c>
    </row>
    <row r="6140" spans="1:17" x14ac:dyDescent="0.2">
      <c r="A6140" s="187" t="str">
        <f>B6140&amp;C6140&amp;D6140&amp;E6140</f>
        <v>201115A29FILHO0</v>
      </c>
      <c r="B6140" s="184">
        <v>2011</v>
      </c>
      <c r="C6140" s="184" t="s">
        <v>3</v>
      </c>
      <c r="D6140" s="184" t="s">
        <v>102</v>
      </c>
      <c r="E6140" s="184">
        <v>0</v>
      </c>
      <c r="F6140" s="184">
        <v>8570139</v>
      </c>
      <c r="G6140" s="184">
        <v>0.16190354334263557</v>
      </c>
      <c r="H6140" s="184">
        <v>0.60736447798571291</v>
      </c>
      <c r="I6140" s="184">
        <v>0.50903001689937588</v>
      </c>
      <c r="J6140" s="184">
        <v>9.8979608148712636E-2</v>
      </c>
      <c r="K6140" s="184">
        <v>0.15490553887165656</v>
      </c>
      <c r="L6140" s="184">
        <v>0.48262542766225847</v>
      </c>
      <c r="M6140" s="184">
        <v>987.61296917619438</v>
      </c>
      <c r="N6140" s="184">
        <v>0.19582279716205037</v>
      </c>
      <c r="O6140" s="184">
        <v>3.8562386895679764E-2</v>
      </c>
      <c r="P6140" s="184">
        <v>3.5624942805864895E-2</v>
      </c>
      <c r="Q6140" s="184">
        <v>2.9374440898148682E-3</v>
      </c>
    </row>
    <row r="6141" spans="1:17" x14ac:dyDescent="0.2">
      <c r="A6141" s="187" t="str">
        <f>B6141&amp;C6141&amp;D6141&amp;E6141</f>
        <v>201115A29OUTRO0</v>
      </c>
      <c r="B6141" s="184">
        <v>2011</v>
      </c>
      <c r="C6141" s="184" t="s">
        <v>3</v>
      </c>
      <c r="D6141" s="184" t="s">
        <v>104</v>
      </c>
      <c r="E6141" s="184">
        <v>0</v>
      </c>
      <c r="F6141" s="184">
        <v>1548246</v>
      </c>
      <c r="G6141" s="184">
        <v>0.14485218853229284</v>
      </c>
      <c r="H6141" s="184">
        <v>0.67769721349191281</v>
      </c>
      <c r="I6141" s="184">
        <v>0.57953128895537276</v>
      </c>
      <c r="J6141" s="184">
        <v>0.11464650966319306</v>
      </c>
      <c r="K6141" s="184">
        <v>0.17462147488189861</v>
      </c>
      <c r="L6141" s="184">
        <v>0.38406428952504962</v>
      </c>
      <c r="M6141" s="184">
        <v>931.34768864339412</v>
      </c>
      <c r="N6141" s="184">
        <v>0.23976616119143856</v>
      </c>
      <c r="O6141" s="184">
        <v>4.3834119384128879E-2</v>
      </c>
      <c r="P6141" s="184">
        <v>4.0052420610161434E-2</v>
      </c>
      <c r="Q6141" s="184">
        <v>3.7816987739674444E-3</v>
      </c>
    </row>
    <row r="6142" spans="1:17" x14ac:dyDescent="0.2">
      <c r="A6142" s="187" t="str">
        <f>B6142&amp;C6142&amp;D6142&amp;E6142</f>
        <v>201118A24CHEFE0</v>
      </c>
      <c r="B6142" s="184">
        <v>2011</v>
      </c>
      <c r="C6142" s="184" t="s">
        <v>1</v>
      </c>
      <c r="D6142" s="184" t="s">
        <v>98</v>
      </c>
      <c r="E6142" s="184">
        <v>0</v>
      </c>
      <c r="F6142" s="184">
        <v>945511</v>
      </c>
      <c r="G6142" s="184">
        <v>0.12457419293282757</v>
      </c>
      <c r="H6142" s="184">
        <v>0.82028236583180947</v>
      </c>
      <c r="I6142" s="184">
        <v>0.71809635213128142</v>
      </c>
      <c r="J6142" s="184">
        <v>0.1365029068937326</v>
      </c>
      <c r="K6142" s="184">
        <v>0.22606294374153235</v>
      </c>
      <c r="L6142" s="184">
        <v>0.14576985355009089</v>
      </c>
      <c r="M6142" s="184">
        <v>979.94881221806065</v>
      </c>
      <c r="N6142" s="184">
        <v>0.29437332236465485</v>
      </c>
      <c r="O6142" s="184">
        <v>8.3740771680455253E-2</v>
      </c>
      <c r="P6142" s="184">
        <v>7.8069145079148347E-2</v>
      </c>
      <c r="Q6142" s="184">
        <v>5.6716266013069122E-3</v>
      </c>
    </row>
    <row r="6143" spans="1:17" x14ac:dyDescent="0.2">
      <c r="A6143" s="187" t="str">
        <f>B6143&amp;C6143&amp;D6143&amp;E6143</f>
        <v>201118A24CONJU0</v>
      </c>
      <c r="B6143" s="184">
        <v>2011</v>
      </c>
      <c r="C6143" s="184" t="s">
        <v>1</v>
      </c>
      <c r="D6143" s="184" t="s">
        <v>100</v>
      </c>
      <c r="E6143" s="184">
        <v>0</v>
      </c>
      <c r="F6143" s="184">
        <v>838429</v>
      </c>
      <c r="G6143" s="184">
        <v>0.16537026895010287</v>
      </c>
      <c r="H6143" s="184">
        <v>0.64462464919510176</v>
      </c>
      <c r="I6143" s="184">
        <v>0.5380228975858421</v>
      </c>
      <c r="J6143" s="184">
        <v>0.31910632862174376</v>
      </c>
      <c r="K6143" s="184">
        <v>0.41276959647149608</v>
      </c>
      <c r="L6143" s="184">
        <v>0.11451059064035238</v>
      </c>
      <c r="M6143" s="184">
        <v>842.02679260572063</v>
      </c>
      <c r="N6143" s="184">
        <v>0.20029276248628422</v>
      </c>
      <c r="O6143" s="184">
        <v>4.9302778736273777E-2</v>
      </c>
      <c r="P6143" s="184">
        <v>4.4099438951499571E-2</v>
      </c>
      <c r="Q6143" s="184">
        <v>5.2033397847742018E-3</v>
      </c>
    </row>
    <row r="6144" spans="1:17" x14ac:dyDescent="0.2">
      <c r="A6144" s="187" t="str">
        <f>B6144&amp;C6144&amp;D6144&amp;E6144</f>
        <v>201118A24FILHO0</v>
      </c>
      <c r="B6144" s="184">
        <v>2011</v>
      </c>
      <c r="C6144" s="184" t="s">
        <v>1</v>
      </c>
      <c r="D6144" s="184" t="s">
        <v>102</v>
      </c>
      <c r="E6144" s="184">
        <v>0</v>
      </c>
      <c r="F6144" s="184">
        <v>4258902</v>
      </c>
      <c r="G6144" s="184">
        <v>0.16217219897734073</v>
      </c>
      <c r="H6144" s="184">
        <v>0.72268814825980965</v>
      </c>
      <c r="I6144" s="184">
        <v>0.60548822208165387</v>
      </c>
      <c r="J6144" s="184">
        <v>0.11722622403614828</v>
      </c>
      <c r="K6144" s="184">
        <v>0.19265693364158179</v>
      </c>
      <c r="L6144" s="184">
        <v>0.3751962360251539</v>
      </c>
      <c r="M6144" s="184">
        <v>884.22073075054948</v>
      </c>
      <c r="N6144" s="184">
        <v>0.22136454727251928</v>
      </c>
      <c r="O6144" s="184">
        <v>3.766372789017209E-2</v>
      </c>
      <c r="P6144" s="184">
        <v>3.4337666523294529E-2</v>
      </c>
      <c r="Q6144" s="184">
        <v>3.3260613668775591E-3</v>
      </c>
    </row>
    <row r="6145" spans="1:17" x14ac:dyDescent="0.2">
      <c r="A6145" s="187" t="str">
        <f>B6145&amp;C6145&amp;D6145&amp;E6145</f>
        <v>201118A24OUTRO0</v>
      </c>
      <c r="B6145" s="184">
        <v>2011</v>
      </c>
      <c r="C6145" s="184" t="s">
        <v>1</v>
      </c>
      <c r="D6145" s="184" t="s">
        <v>104</v>
      </c>
      <c r="E6145" s="184">
        <v>0</v>
      </c>
      <c r="F6145" s="184">
        <v>826388</v>
      </c>
      <c r="G6145" s="184">
        <v>0.15136807081018219</v>
      </c>
      <c r="H6145" s="184">
        <v>0.74918803274006884</v>
      </c>
      <c r="I6145" s="184">
        <v>0.63578488555012902</v>
      </c>
      <c r="J6145" s="184">
        <v>0.12749096066254592</v>
      </c>
      <c r="K6145" s="184">
        <v>0.20483356486299414</v>
      </c>
      <c r="L6145" s="184">
        <v>0.31898938513143948</v>
      </c>
      <c r="M6145" s="184">
        <v>866.09423920360666</v>
      </c>
      <c r="N6145" s="184">
        <v>0.26649830346036002</v>
      </c>
      <c r="O6145" s="184">
        <v>3.8772344225714794E-2</v>
      </c>
      <c r="P6145" s="184">
        <v>3.584635788515806E-2</v>
      </c>
      <c r="Q6145" s="184">
        <v>2.9259863405567362E-3</v>
      </c>
    </row>
    <row r="6146" spans="1:17" x14ac:dyDescent="0.2">
      <c r="A6146" s="187" t="str">
        <f>B6146&amp;C6146&amp;D6146&amp;E6146</f>
        <v>201125A29CHEFE0</v>
      </c>
      <c r="B6146" s="184">
        <v>2011</v>
      </c>
      <c r="C6146" s="184" t="s">
        <v>2</v>
      </c>
      <c r="D6146" s="184" t="s">
        <v>98</v>
      </c>
      <c r="E6146" s="184">
        <v>0</v>
      </c>
      <c r="F6146" s="184">
        <v>1575714</v>
      </c>
      <c r="G6146" s="184">
        <v>7.0779944408021891E-2</v>
      </c>
      <c r="H6146" s="184">
        <v>0.89637713442921751</v>
      </c>
      <c r="I6146" s="184">
        <v>0.83293161068569554</v>
      </c>
      <c r="J6146" s="184">
        <v>9.3816517464463733E-2</v>
      </c>
      <c r="K6146" s="184">
        <v>0.15079513160383165</v>
      </c>
      <c r="L6146" s="184">
        <v>9.5986962100990406E-2</v>
      </c>
      <c r="M6146" s="184">
        <v>1575.8059723145361</v>
      </c>
      <c r="N6146" s="184">
        <v>0.32038389365499914</v>
      </c>
      <c r="O6146" s="184">
        <v>0.13216399770141832</v>
      </c>
      <c r="P6146" s="184">
        <v>0.11564357744745554</v>
      </c>
      <c r="Q6146" s="184">
        <v>1.6520420253962765E-2</v>
      </c>
    </row>
    <row r="6147" spans="1:17" x14ac:dyDescent="0.2">
      <c r="A6147" s="187" t="str">
        <f>B6147&amp;C6147&amp;D6147&amp;E6147</f>
        <v>201125A29CONJU0</v>
      </c>
      <c r="B6147" s="184">
        <v>2011</v>
      </c>
      <c r="C6147" s="184" t="s">
        <v>2</v>
      </c>
      <c r="D6147" s="184" t="s">
        <v>100</v>
      </c>
      <c r="E6147" s="184">
        <v>0</v>
      </c>
      <c r="F6147" s="184">
        <v>1330657</v>
      </c>
      <c r="G6147" s="184">
        <v>0.11974141554992772</v>
      </c>
      <c r="H6147" s="184">
        <v>0.73295372135719428</v>
      </c>
      <c r="I6147" s="184">
        <v>0.64518880522929656</v>
      </c>
      <c r="J6147" s="184">
        <v>0.24949855597648379</v>
      </c>
      <c r="K6147" s="184">
        <v>0.32906752078108786</v>
      </c>
      <c r="L6147" s="184">
        <v>7.5749798783608394E-2</v>
      </c>
      <c r="M6147" s="184">
        <v>1268.0205557303286</v>
      </c>
      <c r="N6147" s="184">
        <v>0.25943253666934812</v>
      </c>
      <c r="O6147" s="184">
        <v>0.10176900002255419</v>
      </c>
      <c r="P6147" s="184">
        <v>8.6999015133859103E-2</v>
      </c>
      <c r="Q6147" s="184">
        <v>1.476998488869509E-2</v>
      </c>
    </row>
    <row r="6148" spans="1:17" x14ac:dyDescent="0.2">
      <c r="A6148" s="187" t="str">
        <f>B6148&amp;C6148&amp;D6148&amp;E6148</f>
        <v>201125A29FILHO0</v>
      </c>
      <c r="B6148" s="184">
        <v>2011</v>
      </c>
      <c r="C6148" s="184" t="s">
        <v>2</v>
      </c>
      <c r="D6148" s="184" t="s">
        <v>102</v>
      </c>
      <c r="E6148" s="184">
        <v>0</v>
      </c>
      <c r="F6148" s="184">
        <v>1803735</v>
      </c>
      <c r="G6148" s="184">
        <v>9.6861673298473755E-2</v>
      </c>
      <c r="H6148" s="184">
        <v>0.86231236850202497</v>
      </c>
      <c r="I6148" s="184">
        <v>0.77878734958294871</v>
      </c>
      <c r="J6148" s="184">
        <v>0.10069827330511411</v>
      </c>
      <c r="K6148" s="184">
        <v>0.16952822892498068</v>
      </c>
      <c r="L6148" s="184">
        <v>0.18020829002042982</v>
      </c>
      <c r="M6148" s="184">
        <v>1337.9572726853346</v>
      </c>
      <c r="N6148" s="184">
        <v>0.2989980457789046</v>
      </c>
      <c r="O6148" s="184">
        <v>7.6424241214323271E-2</v>
      </c>
      <c r="P6148" s="184">
        <v>7.0320350295794989E-2</v>
      </c>
      <c r="Q6148" s="184">
        <v>6.1038909185282784E-3</v>
      </c>
    </row>
    <row r="6149" spans="1:17" x14ac:dyDescent="0.2">
      <c r="A6149" s="187" t="str">
        <f>B6149&amp;C6149&amp;D6149&amp;E6149</f>
        <v>201125A29OUTRO0</v>
      </c>
      <c r="B6149" s="184">
        <v>2011</v>
      </c>
      <c r="C6149" s="184" t="s">
        <v>2</v>
      </c>
      <c r="D6149" s="184" t="s">
        <v>104</v>
      </c>
      <c r="E6149" s="184">
        <v>0</v>
      </c>
      <c r="F6149" s="184">
        <v>396586</v>
      </c>
      <c r="G6149" s="184">
        <v>8.7215936310503714E-2</v>
      </c>
      <c r="H6149" s="184">
        <v>0.86846484747318364</v>
      </c>
      <c r="I6149" s="184">
        <v>0.79272087264805113</v>
      </c>
      <c r="J6149" s="184">
        <v>0.10528863852985229</v>
      </c>
      <c r="K6149" s="184">
        <v>0.16686166430484181</v>
      </c>
      <c r="L6149" s="184">
        <v>0.1594912578860575</v>
      </c>
      <c r="M6149" s="184">
        <v>1132.7368222599675</v>
      </c>
      <c r="N6149" s="184">
        <v>0.29044393901953169</v>
      </c>
      <c r="O6149" s="184">
        <v>7.5544774651651853E-2</v>
      </c>
      <c r="P6149" s="184">
        <v>6.6878306344651597E-2</v>
      </c>
      <c r="Q6149" s="184">
        <v>8.6664683070002465E-3</v>
      </c>
    </row>
    <row r="6150" spans="1:17" x14ac:dyDescent="0.2">
      <c r="A6150" s="187" t="str">
        <f>B6150&amp;C6150&amp;D6150&amp;E6150</f>
        <v>201130EMACHEFE0</v>
      </c>
      <c r="B6150" s="184">
        <v>2011</v>
      </c>
      <c r="C6150" s="184" t="s">
        <v>4</v>
      </c>
      <c r="D6150" s="184" t="s">
        <v>98</v>
      </c>
      <c r="E6150" s="184">
        <v>0</v>
      </c>
      <c r="F6150" s="184">
        <v>17965183</v>
      </c>
      <c r="G6150" s="184">
        <v>3.7652875286199886E-2</v>
      </c>
      <c r="H6150" s="184">
        <v>0.68786507768943961</v>
      </c>
      <c r="I6150" s="184">
        <v>0.66196497970546697</v>
      </c>
      <c r="J6150" s="184">
        <v>0.30798817913516385</v>
      </c>
      <c r="K6150" s="184">
        <v>0.33308366522066601</v>
      </c>
      <c r="L6150" s="184">
        <v>2.8765807729317312E-2</v>
      </c>
      <c r="M6150" s="184">
        <v>2132.8124558269528</v>
      </c>
      <c r="N6150" s="184">
        <v>0.30415121253679489</v>
      </c>
      <c r="O6150" s="184">
        <v>0.19720095007882854</v>
      </c>
      <c r="P6150" s="184">
        <v>0.16604108716873464</v>
      </c>
      <c r="Q6150" s="184">
        <v>3.1159862910093882E-2</v>
      </c>
    </row>
    <row r="6151" spans="1:17" x14ac:dyDescent="0.2">
      <c r="A6151" s="187" t="str">
        <f>B6151&amp;C6151&amp;D6151&amp;E6151</f>
        <v>201130EMACONJU0</v>
      </c>
      <c r="B6151" s="184">
        <v>2011</v>
      </c>
      <c r="C6151" s="184" t="s">
        <v>4</v>
      </c>
      <c r="D6151" s="184" t="s">
        <v>100</v>
      </c>
      <c r="E6151" s="184">
        <v>0</v>
      </c>
      <c r="F6151" s="184">
        <v>10371042</v>
      </c>
      <c r="G6151" s="184">
        <v>5.8005660499443619E-2</v>
      </c>
      <c r="H6151" s="184">
        <v>0.60352325253335204</v>
      </c>
      <c r="I6151" s="184">
        <v>0.56851548764338244</v>
      </c>
      <c r="J6151" s="184">
        <v>0.38795889554781476</v>
      </c>
      <c r="K6151" s="184">
        <v>0.42061501631176501</v>
      </c>
      <c r="L6151" s="184">
        <v>3.3426631576653529E-2</v>
      </c>
      <c r="M6151" s="184">
        <v>1669.5103384484757</v>
      </c>
      <c r="N6151" s="184">
        <v>0.24306432849674986</v>
      </c>
      <c r="O6151" s="184">
        <v>0.14452829365620889</v>
      </c>
      <c r="P6151" s="184">
        <v>0.12195897554479844</v>
      </c>
      <c r="Q6151" s="184">
        <v>2.2569318111410438E-2</v>
      </c>
    </row>
    <row r="6152" spans="1:17" x14ac:dyDescent="0.2">
      <c r="A6152" s="187" t="str">
        <f>B6152&amp;C6152&amp;D6152&amp;E6152</f>
        <v>201130EMAFILHO0</v>
      </c>
      <c r="B6152" s="184">
        <v>2011</v>
      </c>
      <c r="C6152" s="184" t="s">
        <v>4</v>
      </c>
      <c r="D6152" s="184" t="s">
        <v>102</v>
      </c>
      <c r="E6152" s="184">
        <v>0</v>
      </c>
      <c r="F6152" s="184">
        <v>2444723</v>
      </c>
      <c r="G6152" s="184">
        <v>8.2333276687270612E-2</v>
      </c>
      <c r="H6152" s="184">
        <v>0.80635106717611771</v>
      </c>
      <c r="I6152" s="184">
        <v>0.73996154165523043</v>
      </c>
      <c r="J6152" s="184">
        <v>0.18613847049338514</v>
      </c>
      <c r="K6152" s="184">
        <v>0.24684596168972928</v>
      </c>
      <c r="L6152" s="184">
        <v>6.8685082113597334E-2</v>
      </c>
      <c r="M6152" s="184">
        <v>1519.4872046192224</v>
      </c>
      <c r="N6152" s="184">
        <v>0.32127877665004956</v>
      </c>
      <c r="O6152" s="184">
        <v>0.14140890249403773</v>
      </c>
      <c r="P6152" s="184">
        <v>0.12686492013888603</v>
      </c>
      <c r="Q6152" s="184">
        <v>1.4543982355151695E-2</v>
      </c>
    </row>
    <row r="6153" spans="1:17" x14ac:dyDescent="0.2">
      <c r="A6153" s="187" t="str">
        <f>B6153&amp;C6153&amp;D6153&amp;E6153</f>
        <v>201130EMAOUTRO0</v>
      </c>
      <c r="B6153" s="184">
        <v>2011</v>
      </c>
      <c r="C6153" s="184" t="s">
        <v>4</v>
      </c>
      <c r="D6153" s="184" t="s">
        <v>104</v>
      </c>
      <c r="E6153" s="184">
        <v>0</v>
      </c>
      <c r="F6153" s="184">
        <v>1911949</v>
      </c>
      <c r="G6153" s="184">
        <v>5.8222195305063458E-2</v>
      </c>
      <c r="H6153" s="184">
        <v>0.45770729240162789</v>
      </c>
      <c r="I6153" s="184">
        <v>0.43105856903086848</v>
      </c>
      <c r="J6153" s="184">
        <v>0.53330763529780345</v>
      </c>
      <c r="K6153" s="184">
        <v>0.55820108172341421</v>
      </c>
      <c r="L6153" s="184">
        <v>3.3658847594784172E-2</v>
      </c>
      <c r="M6153" s="184">
        <v>1240.417337880624</v>
      </c>
      <c r="N6153" s="184">
        <v>0.17278949113115191</v>
      </c>
      <c r="O6153" s="184">
        <v>8.7370892289226412E-2</v>
      </c>
      <c r="P6153" s="184">
        <v>7.7785382831233971E-2</v>
      </c>
      <c r="Q6153" s="184">
        <v>9.5855094579924364E-3</v>
      </c>
    </row>
    <row r="6154" spans="1:17" x14ac:dyDescent="0.2">
      <c r="A6154" s="187" t="str">
        <f>B6154&amp;C6154&amp;D6154&amp;E6154</f>
        <v>201115A17CHEFE15</v>
      </c>
      <c r="B6154" s="184">
        <v>2011</v>
      </c>
      <c r="C6154" s="184" t="s">
        <v>0</v>
      </c>
      <c r="D6154" s="184" t="s">
        <v>98</v>
      </c>
      <c r="E6154" s="184">
        <v>15</v>
      </c>
      <c r="F6154" s="184">
        <v>2991</v>
      </c>
      <c r="G6154" s="184">
        <v>0</v>
      </c>
      <c r="H6154" s="184">
        <v>0.3126044801069876</v>
      </c>
      <c r="I6154" s="184">
        <v>0.3126044801069876</v>
      </c>
      <c r="J6154" s="184">
        <v>0.31227014376462719</v>
      </c>
      <c r="K6154" s="184">
        <v>0.31227014376462719</v>
      </c>
      <c r="L6154" s="184">
        <v>0.43764627214978269</v>
      </c>
      <c r="M6154" s="184">
        <v>808</v>
      </c>
      <c r="N6154" s="184">
        <v>0.18756268806419257</v>
      </c>
      <c r="O6154" s="184">
        <v>0.12504179204279506</v>
      </c>
      <c r="P6154" s="184">
        <v>0.12504179204279506</v>
      </c>
      <c r="Q6154" s="184">
        <v>0</v>
      </c>
    </row>
    <row r="6155" spans="1:17" x14ac:dyDescent="0.2">
      <c r="A6155" s="187" t="str">
        <f>B6155&amp;C6155&amp;D6155&amp;E6155</f>
        <v>201115A17CONJU15</v>
      </c>
      <c r="B6155" s="184">
        <v>2011</v>
      </c>
      <c r="C6155" s="184" t="s">
        <v>0</v>
      </c>
      <c r="D6155" s="184" t="s">
        <v>100</v>
      </c>
      <c r="E6155" s="184">
        <v>15</v>
      </c>
      <c r="F6155" s="184">
        <v>3553</v>
      </c>
      <c r="G6155" s="184">
        <v>0</v>
      </c>
      <c r="H6155" s="184">
        <v>0.21052631578947367</v>
      </c>
      <c r="I6155" s="184">
        <v>0.21052631578947367</v>
      </c>
      <c r="J6155" s="184">
        <v>0.47368421052631576</v>
      </c>
      <c r="K6155" s="184">
        <v>0.47368421052631576</v>
      </c>
      <c r="L6155" s="184">
        <v>0.42105263157894735</v>
      </c>
      <c r="M6155" s="184">
        <v>435</v>
      </c>
      <c r="N6155" s="184">
        <v>0.21052631578947367</v>
      </c>
      <c r="O6155" s="184">
        <v>0.15789473684210525</v>
      </c>
      <c r="P6155" s="184">
        <v>0.15789473684210525</v>
      </c>
      <c r="Q6155" s="184">
        <v>0</v>
      </c>
    </row>
    <row r="6156" spans="1:17" x14ac:dyDescent="0.2">
      <c r="A6156" s="187" t="str">
        <f>B6156&amp;C6156&amp;D6156&amp;E6156</f>
        <v>201115A17FILHO15</v>
      </c>
      <c r="B6156" s="184">
        <v>2011</v>
      </c>
      <c r="C6156" s="184" t="s">
        <v>0</v>
      </c>
      <c r="D6156" s="184" t="s">
        <v>102</v>
      </c>
      <c r="E6156" s="184">
        <v>15</v>
      </c>
      <c r="F6156" s="184">
        <v>92544</v>
      </c>
      <c r="G6156" s="184">
        <v>0.35387526740167846</v>
      </c>
      <c r="H6156" s="184">
        <v>0.13133212309820194</v>
      </c>
      <c r="I6156" s="184">
        <v>8.4856932918395578E-2</v>
      </c>
      <c r="J6156" s="184">
        <v>5.6546075380359613E-2</v>
      </c>
      <c r="K6156" s="184">
        <v>6.2608056708160442E-2</v>
      </c>
      <c r="L6156" s="184">
        <v>0.91921680497925307</v>
      </c>
      <c r="M6156" s="184">
        <v>303.7582833289851</v>
      </c>
      <c r="N6156" s="184">
        <v>5.6578492392807746E-2</v>
      </c>
      <c r="O6156" s="184">
        <v>6.06198132780083E-3</v>
      </c>
      <c r="P6156" s="184">
        <v>6.06198132780083E-3</v>
      </c>
      <c r="Q6156" s="184">
        <v>0</v>
      </c>
    </row>
    <row r="6157" spans="1:17" x14ac:dyDescent="0.2">
      <c r="A6157" s="187" t="str">
        <f>B6157&amp;C6157&amp;D6157&amp;E6157</f>
        <v>201115A17OUTRO15</v>
      </c>
      <c r="B6157" s="184">
        <v>2011</v>
      </c>
      <c r="C6157" s="184" t="s">
        <v>0</v>
      </c>
      <c r="D6157" s="184" t="s">
        <v>104</v>
      </c>
      <c r="E6157" s="184">
        <v>15</v>
      </c>
      <c r="F6157" s="184">
        <v>22062</v>
      </c>
      <c r="G6157" s="184">
        <v>0.52380952380952384</v>
      </c>
      <c r="H6157" s="184">
        <v>0.17799836823497417</v>
      </c>
      <c r="I6157" s="184">
        <v>8.4761127730940078E-2</v>
      </c>
      <c r="J6157" s="184">
        <v>5.9332789411658052E-2</v>
      </c>
      <c r="K6157" s="184">
        <v>7.6285014957846065E-2</v>
      </c>
      <c r="L6157" s="184">
        <v>0.88981053394977794</v>
      </c>
      <c r="M6157" s="184">
        <v>320</v>
      </c>
      <c r="N6157" s="184">
        <v>1.6952225546188016E-2</v>
      </c>
      <c r="O6157" s="184">
        <v>0</v>
      </c>
      <c r="P6157" s="184">
        <v>0</v>
      </c>
      <c r="Q6157" s="184">
        <v>0</v>
      </c>
    </row>
    <row r="6158" spans="1:17" x14ac:dyDescent="0.2">
      <c r="A6158" s="187" t="str">
        <f>B6158&amp;C6158&amp;D6158&amp;E6158</f>
        <v>201115A29CHEFE15</v>
      </c>
      <c r="B6158" s="184">
        <v>2011</v>
      </c>
      <c r="C6158" s="184" t="s">
        <v>3</v>
      </c>
      <c r="D6158" s="184" t="s">
        <v>98</v>
      </c>
      <c r="E6158" s="184">
        <v>15</v>
      </c>
      <c r="F6158" s="184">
        <v>97771</v>
      </c>
      <c r="G6158" s="184">
        <v>0.10979470942702482</v>
      </c>
      <c r="H6158" s="184">
        <v>0.80113735156641541</v>
      </c>
      <c r="I6158" s="184">
        <v>0.71317670884004458</v>
      </c>
      <c r="J6158" s="184">
        <v>0.15106728989168566</v>
      </c>
      <c r="K6158" s="184">
        <v>0.21417393705700055</v>
      </c>
      <c r="L6158" s="184">
        <v>0.16632743860653978</v>
      </c>
      <c r="M6158" s="184">
        <v>955.01287364429948</v>
      </c>
      <c r="N6158" s="184">
        <v>0.32627288314835157</v>
      </c>
      <c r="O6158" s="184">
        <v>0.17082661683624753</v>
      </c>
      <c r="P6158" s="184">
        <v>0.16698666283355751</v>
      </c>
      <c r="Q6158" s="184">
        <v>3.8399540026900214E-3</v>
      </c>
    </row>
    <row r="6159" spans="1:17" x14ac:dyDescent="0.2">
      <c r="A6159" s="187" t="str">
        <f>B6159&amp;C6159&amp;D6159&amp;E6159</f>
        <v>201115A29CONJU15</v>
      </c>
      <c r="B6159" s="184">
        <v>2011</v>
      </c>
      <c r="C6159" s="184" t="s">
        <v>3</v>
      </c>
      <c r="D6159" s="184" t="s">
        <v>100</v>
      </c>
      <c r="E6159" s="184">
        <v>15</v>
      </c>
      <c r="F6159" s="184">
        <v>81893</v>
      </c>
      <c r="G6159" s="184">
        <v>0.15674325860494587</v>
      </c>
      <c r="H6159" s="184">
        <v>0.65525747011344071</v>
      </c>
      <c r="I6159" s="184">
        <v>0.5525502790226271</v>
      </c>
      <c r="J6159" s="184">
        <v>0.28538458720525561</v>
      </c>
      <c r="K6159" s="184">
        <v>0.36070237993479298</v>
      </c>
      <c r="L6159" s="184">
        <v>0.15296789713406519</v>
      </c>
      <c r="M6159" s="184">
        <v>818.13827307217628</v>
      </c>
      <c r="N6159" s="184">
        <v>0.29225941167132724</v>
      </c>
      <c r="O6159" s="184">
        <v>0.12330724237724836</v>
      </c>
      <c r="P6159" s="184">
        <v>0.11874030747438731</v>
      </c>
      <c r="Q6159" s="184">
        <v>4.5669349028610506E-3</v>
      </c>
    </row>
    <row r="6160" spans="1:17" x14ac:dyDescent="0.2">
      <c r="A6160" s="187" t="str">
        <f>B6160&amp;C6160&amp;D6160&amp;E6160</f>
        <v>201115A29FILHO15</v>
      </c>
      <c r="B6160" s="184">
        <v>2011</v>
      </c>
      <c r="C6160" s="184" t="s">
        <v>3</v>
      </c>
      <c r="D6160" s="184" t="s">
        <v>102</v>
      </c>
      <c r="E6160" s="184">
        <v>15</v>
      </c>
      <c r="F6160" s="184">
        <v>307913</v>
      </c>
      <c r="G6160" s="184">
        <v>0.24127363055681011</v>
      </c>
      <c r="H6160" s="184">
        <v>0.50335646757363284</v>
      </c>
      <c r="I6160" s="184">
        <v>0.38190982517789118</v>
      </c>
      <c r="J6160" s="184">
        <v>9.9560590166702934E-2</v>
      </c>
      <c r="K6160" s="184">
        <v>0.16817737477794054</v>
      </c>
      <c r="L6160" s="184">
        <v>0.55920990669442339</v>
      </c>
      <c r="M6160" s="184">
        <v>801.19093664309423</v>
      </c>
      <c r="N6160" s="184">
        <v>0.18785584917685236</v>
      </c>
      <c r="O6160" s="184">
        <v>7.1730739841125837E-2</v>
      </c>
      <c r="P6160" s="184">
        <v>6.9909832574080039E-2</v>
      </c>
      <c r="Q6160" s="184">
        <v>1.8209072670458055E-3</v>
      </c>
    </row>
    <row r="6161" spans="1:17" x14ac:dyDescent="0.2">
      <c r="A6161" s="187" t="str">
        <f>B6161&amp;C6161&amp;D6161&amp;E6161</f>
        <v>201115A29OUTRO15</v>
      </c>
      <c r="B6161" s="184">
        <v>2011</v>
      </c>
      <c r="C6161" s="184" t="s">
        <v>3</v>
      </c>
      <c r="D6161" s="184" t="s">
        <v>104</v>
      </c>
      <c r="E6161" s="184">
        <v>15</v>
      </c>
      <c r="F6161" s="184">
        <v>90304</v>
      </c>
      <c r="G6161" s="184">
        <v>0.25682059392753837</v>
      </c>
      <c r="H6161" s="184">
        <v>0.53212482282069451</v>
      </c>
      <c r="I6161" s="184">
        <v>0.39546420978029767</v>
      </c>
      <c r="J6161" s="184">
        <v>0.14283974131821403</v>
      </c>
      <c r="K6161" s="184">
        <v>0.22565999291282779</v>
      </c>
      <c r="L6161" s="184">
        <v>0.49069808646350105</v>
      </c>
      <c r="M6161" s="184">
        <v>706.95833839795796</v>
      </c>
      <c r="N6161" s="184">
        <v>0.16979314316087882</v>
      </c>
      <c r="O6161" s="184">
        <v>6.0052710843373491E-2</v>
      </c>
      <c r="P6161" s="184">
        <v>6.0052710843373491E-2</v>
      </c>
      <c r="Q6161" s="184">
        <v>0</v>
      </c>
    </row>
    <row r="6162" spans="1:17" x14ac:dyDescent="0.2">
      <c r="A6162" s="187" t="str">
        <f>B6162&amp;C6162&amp;D6162&amp;E6162</f>
        <v>201118A24CHEFE15</v>
      </c>
      <c r="B6162" s="184">
        <v>2011</v>
      </c>
      <c r="C6162" s="184" t="s">
        <v>1</v>
      </c>
      <c r="D6162" s="184" t="s">
        <v>98</v>
      </c>
      <c r="E6162" s="184">
        <v>15</v>
      </c>
      <c r="F6162" s="184">
        <v>35334</v>
      </c>
      <c r="G6162" s="184">
        <v>0.16221491307333646</v>
      </c>
      <c r="H6162" s="184">
        <v>0.78301352804664059</v>
      </c>
      <c r="I6162" s="184">
        <v>0.6559970566593083</v>
      </c>
      <c r="J6162" s="184">
        <v>0.14289353031074886</v>
      </c>
      <c r="K6162" s="184">
        <v>0.22227882492783155</v>
      </c>
      <c r="L6162" s="184">
        <v>0.19576045734986133</v>
      </c>
      <c r="M6162" s="184">
        <v>719.53983994432849</v>
      </c>
      <c r="N6162" s="184">
        <v>0.3068149657553631</v>
      </c>
      <c r="O6162" s="184">
        <v>0.15342163355408389</v>
      </c>
      <c r="P6162" s="184">
        <v>0.15342163355408389</v>
      </c>
      <c r="Q6162" s="184">
        <v>0</v>
      </c>
    </row>
    <row r="6163" spans="1:17" x14ac:dyDescent="0.2">
      <c r="A6163" s="187" t="str">
        <f>B6163&amp;C6163&amp;D6163&amp;E6163</f>
        <v>201118A24CONJU15</v>
      </c>
      <c r="B6163" s="184">
        <v>2011</v>
      </c>
      <c r="C6163" s="184" t="s">
        <v>1</v>
      </c>
      <c r="D6163" s="184" t="s">
        <v>100</v>
      </c>
      <c r="E6163" s="184">
        <v>15</v>
      </c>
      <c r="F6163" s="184">
        <v>30474</v>
      </c>
      <c r="G6163" s="184">
        <v>0.22674386545354289</v>
      </c>
      <c r="H6163" s="184">
        <v>0.5950974601299468</v>
      </c>
      <c r="I6163" s="184">
        <v>0.46016276169849707</v>
      </c>
      <c r="J6163" s="184">
        <v>0.35581151145238565</v>
      </c>
      <c r="K6163" s="184">
        <v>0.44782437487694426</v>
      </c>
      <c r="L6163" s="184">
        <v>0.1472402703944346</v>
      </c>
      <c r="M6163" s="184">
        <v>634.65484650890176</v>
      </c>
      <c r="N6163" s="184">
        <v>0.22701319157314431</v>
      </c>
      <c r="O6163" s="184">
        <v>6.1363785522084401E-2</v>
      </c>
      <c r="P6163" s="184">
        <v>6.1363785522084401E-2</v>
      </c>
      <c r="Q6163" s="184">
        <v>0</v>
      </c>
    </row>
    <row r="6164" spans="1:17" x14ac:dyDescent="0.2">
      <c r="A6164" s="187" t="str">
        <f>B6164&amp;C6164&amp;D6164&amp;E6164</f>
        <v>201118A24FILHO15</v>
      </c>
      <c r="B6164" s="184">
        <v>2011</v>
      </c>
      <c r="C6164" s="184" t="s">
        <v>1</v>
      </c>
      <c r="D6164" s="184" t="s">
        <v>102</v>
      </c>
      <c r="E6164" s="184">
        <v>15</v>
      </c>
      <c r="F6164" s="184">
        <v>149186</v>
      </c>
      <c r="G6164" s="184">
        <v>0.27545215538733514</v>
      </c>
      <c r="H6164" s="184">
        <v>0.59150322416312517</v>
      </c>
      <c r="I6164" s="184">
        <v>0.42857238614883436</v>
      </c>
      <c r="J6164" s="184">
        <v>0.12028608582574772</v>
      </c>
      <c r="K6164" s="184">
        <v>0.20802220047457537</v>
      </c>
      <c r="L6164" s="184">
        <v>0.5</v>
      </c>
      <c r="M6164" s="184">
        <v>695.37804324569652</v>
      </c>
      <c r="N6164" s="184">
        <v>0.21582695185873732</v>
      </c>
      <c r="O6164" s="184">
        <v>8.2805924871979006E-2</v>
      </c>
      <c r="P6164" s="184">
        <v>8.0302552366123256E-2</v>
      </c>
      <c r="Q6164" s="184">
        <v>2.5033725058557438E-3</v>
      </c>
    </row>
    <row r="6165" spans="1:17" x14ac:dyDescent="0.2">
      <c r="A6165" s="187" t="str">
        <f>B6165&amp;C6165&amp;D6165&amp;E6165</f>
        <v>201118A24OUTRO15</v>
      </c>
      <c r="B6165" s="184">
        <v>2011</v>
      </c>
      <c r="C6165" s="184" t="s">
        <v>1</v>
      </c>
      <c r="D6165" s="184" t="s">
        <v>104</v>
      </c>
      <c r="E6165" s="184">
        <v>15</v>
      </c>
      <c r="F6165" s="184">
        <v>47301</v>
      </c>
      <c r="G6165" s="184">
        <v>0.29932690558486447</v>
      </c>
      <c r="H6165" s="184">
        <v>0.58106593940931484</v>
      </c>
      <c r="I6165" s="184">
        <v>0.40713726982516224</v>
      </c>
      <c r="J6165" s="184">
        <v>0.16202617280818588</v>
      </c>
      <c r="K6165" s="184">
        <v>0.27665377053339252</v>
      </c>
      <c r="L6165" s="184">
        <v>0.44271791294052981</v>
      </c>
      <c r="M6165" s="184">
        <v>618.61448467966579</v>
      </c>
      <c r="N6165" s="184">
        <v>0.18578888395594173</v>
      </c>
      <c r="O6165" s="184">
        <v>6.3254476649542299E-2</v>
      </c>
      <c r="P6165" s="184">
        <v>6.3254476649542299E-2</v>
      </c>
      <c r="Q6165" s="184">
        <v>0</v>
      </c>
    </row>
    <row r="6166" spans="1:17" x14ac:dyDescent="0.2">
      <c r="A6166" s="187" t="str">
        <f>B6166&amp;C6166&amp;D6166&amp;E6166</f>
        <v>201125A29CHEFE15</v>
      </c>
      <c r="B6166" s="184">
        <v>2011</v>
      </c>
      <c r="C6166" s="184" t="s">
        <v>2</v>
      </c>
      <c r="D6166" s="184" t="s">
        <v>98</v>
      </c>
      <c r="E6166" s="184">
        <v>15</v>
      </c>
      <c r="F6166" s="184">
        <v>59446</v>
      </c>
      <c r="G6166" s="184">
        <v>8.2693158508627282E-2</v>
      </c>
      <c r="H6166" s="184">
        <v>0.83649026006796079</v>
      </c>
      <c r="I6166" s="184">
        <v>0.76731823840123814</v>
      </c>
      <c r="J6166" s="184">
        <v>0.147814823537328</v>
      </c>
      <c r="K6166" s="184">
        <v>0.20442081889445884</v>
      </c>
      <c r="L6166" s="184">
        <v>0.13518150926891634</v>
      </c>
      <c r="M6166" s="184">
        <v>1080.8419501801945</v>
      </c>
      <c r="N6166" s="184">
        <v>0.3449349945828819</v>
      </c>
      <c r="O6166" s="184">
        <v>0.18355566088840736</v>
      </c>
      <c r="P6166" s="184">
        <v>0.17722440411700974</v>
      </c>
      <c r="Q6166" s="184">
        <v>6.3312567713976163E-3</v>
      </c>
    </row>
    <row r="6167" spans="1:17" x14ac:dyDescent="0.2">
      <c r="A6167" s="187" t="str">
        <f>B6167&amp;C6167&amp;D6167&amp;E6167</f>
        <v>201125A29CONJU15</v>
      </c>
      <c r="B6167" s="184">
        <v>2011</v>
      </c>
      <c r="C6167" s="184" t="s">
        <v>2</v>
      </c>
      <c r="D6167" s="184" t="s">
        <v>100</v>
      </c>
      <c r="E6167" s="184">
        <v>15</v>
      </c>
      <c r="F6167" s="184">
        <v>47866</v>
      </c>
      <c r="G6167" s="184">
        <v>0.12361262867329921</v>
      </c>
      <c r="H6167" s="184">
        <v>0.7265700079388292</v>
      </c>
      <c r="I6167" s="184">
        <v>0.63675677934233066</v>
      </c>
      <c r="J6167" s="184">
        <v>0.22657000793882923</v>
      </c>
      <c r="K6167" s="184">
        <v>0.29684953829440519</v>
      </c>
      <c r="L6167" s="184">
        <v>0.13671499603058537</v>
      </c>
      <c r="M6167" s="184">
        <v>913.20768470892801</v>
      </c>
      <c r="N6167" s="184">
        <v>0.33986545773618015</v>
      </c>
      <c r="O6167" s="184">
        <v>0.16017632557556513</v>
      </c>
      <c r="P6167" s="184">
        <v>0.15236284627919608</v>
      </c>
      <c r="Q6167" s="184">
        <v>7.8134792963690299E-3</v>
      </c>
    </row>
    <row r="6168" spans="1:17" x14ac:dyDescent="0.2">
      <c r="A6168" s="187" t="str">
        <f>B6168&amp;C6168&amp;D6168&amp;E6168</f>
        <v>201125A29FILHO15</v>
      </c>
      <c r="B6168" s="184">
        <v>2011</v>
      </c>
      <c r="C6168" s="184" t="s">
        <v>2</v>
      </c>
      <c r="D6168" s="184" t="s">
        <v>102</v>
      </c>
      <c r="E6168" s="184">
        <v>15</v>
      </c>
      <c r="F6168" s="184">
        <v>66183</v>
      </c>
      <c r="G6168" s="184">
        <v>0.16095764947245017</v>
      </c>
      <c r="H6168" s="184">
        <v>0.82486439115785015</v>
      </c>
      <c r="I6168" s="184">
        <v>0.69209615762355892</v>
      </c>
      <c r="J6168" s="184">
        <v>0.11298974056781953</v>
      </c>
      <c r="K6168" s="184">
        <v>0.22597948113563907</v>
      </c>
      <c r="L6168" s="184">
        <v>0.1892782134384963</v>
      </c>
      <c r="M6168" s="184">
        <v>1050.3558211256745</v>
      </c>
      <c r="N6168" s="184">
        <v>0.30879144190557001</v>
      </c>
      <c r="O6168" s="184">
        <v>0.13881144311776472</v>
      </c>
      <c r="P6168" s="184">
        <v>0.13597793805685193</v>
      </c>
      <c r="Q6168" s="184">
        <v>2.8335050609127827E-3</v>
      </c>
    </row>
    <row r="6169" spans="1:17" x14ac:dyDescent="0.2">
      <c r="A6169" s="187" t="str">
        <f>B6169&amp;C6169&amp;D6169&amp;E6169</f>
        <v>201125A29OUTRO15</v>
      </c>
      <c r="B6169" s="184">
        <v>2011</v>
      </c>
      <c r="C6169" s="184" t="s">
        <v>2</v>
      </c>
      <c r="D6169" s="184" t="s">
        <v>104</v>
      </c>
      <c r="E6169" s="184">
        <v>15</v>
      </c>
      <c r="F6169" s="184">
        <v>20941</v>
      </c>
      <c r="G6169" s="184">
        <v>0.12361035995432967</v>
      </c>
      <c r="H6169" s="184">
        <v>0.79466119096509236</v>
      </c>
      <c r="I6169" s="184">
        <v>0.69643283510816101</v>
      </c>
      <c r="J6169" s="184">
        <v>0.18747910797001099</v>
      </c>
      <c r="K6169" s="184">
        <v>0.26784776276204575</v>
      </c>
      <c r="L6169" s="184">
        <v>0.17859701064896613</v>
      </c>
      <c r="M6169" s="184">
        <v>867.75627692764817</v>
      </c>
      <c r="N6169" s="184">
        <v>0.29468506757079416</v>
      </c>
      <c r="O6169" s="184">
        <v>0.116088056921828</v>
      </c>
      <c r="P6169" s="184">
        <v>0.116088056921828</v>
      </c>
      <c r="Q6169" s="184">
        <v>0</v>
      </c>
    </row>
    <row r="6170" spans="1:17" x14ac:dyDescent="0.2">
      <c r="A6170" s="187" t="str">
        <f>B6170&amp;C6170&amp;D6170&amp;E6170</f>
        <v>201130EMACHEFE15</v>
      </c>
      <c r="B6170" s="184">
        <v>2011</v>
      </c>
      <c r="C6170" s="184" t="s">
        <v>4</v>
      </c>
      <c r="D6170" s="184" t="s">
        <v>98</v>
      </c>
      <c r="E6170" s="184">
        <v>15</v>
      </c>
      <c r="F6170" s="184">
        <v>530026</v>
      </c>
      <c r="G6170" s="184">
        <v>4.9331868936481789E-2</v>
      </c>
      <c r="H6170" s="184">
        <v>0.70087882481236774</v>
      </c>
      <c r="I6170" s="184">
        <v>0.66630316248636856</v>
      </c>
      <c r="J6170" s="184">
        <v>0.29312524291261183</v>
      </c>
      <c r="K6170" s="184">
        <v>0.32699527947685586</v>
      </c>
      <c r="L6170" s="184">
        <v>3.5630327568836245E-2</v>
      </c>
      <c r="M6170" s="184">
        <v>1475.4047181427757</v>
      </c>
      <c r="N6170" s="184">
        <v>0.34804928519103107</v>
      </c>
      <c r="O6170" s="184">
        <v>0.25415367071209022</v>
      </c>
      <c r="P6170" s="184">
        <v>0.2343878622189664</v>
      </c>
      <c r="Q6170" s="184">
        <v>1.9765808493123788E-2</v>
      </c>
    </row>
    <row r="6171" spans="1:17" x14ac:dyDescent="0.2">
      <c r="A6171" s="187" t="str">
        <f>B6171&amp;C6171&amp;D6171&amp;E6171</f>
        <v>201130EMACONJU15</v>
      </c>
      <c r="B6171" s="184">
        <v>2011</v>
      </c>
      <c r="C6171" s="184" t="s">
        <v>4</v>
      </c>
      <c r="D6171" s="184" t="s">
        <v>100</v>
      </c>
      <c r="E6171" s="184">
        <v>15</v>
      </c>
      <c r="F6171" s="184">
        <v>320064</v>
      </c>
      <c r="G6171" s="184">
        <v>7.6445779981837117E-2</v>
      </c>
      <c r="H6171" s="184">
        <v>0.65711545190961806</v>
      </c>
      <c r="I6171" s="184">
        <v>0.60688174865026989</v>
      </c>
      <c r="J6171" s="184">
        <v>0.3335364177164567</v>
      </c>
      <c r="K6171" s="184">
        <v>0.37968343831233753</v>
      </c>
      <c r="L6171" s="184">
        <v>4.6725029994001202E-2</v>
      </c>
      <c r="M6171" s="184">
        <v>1300.808301972859</v>
      </c>
      <c r="N6171" s="184">
        <v>0.29647065447572812</v>
      </c>
      <c r="O6171" s="184">
        <v>0.2064149444307159</v>
      </c>
      <c r="P6171" s="184">
        <v>0.18886987747543721</v>
      </c>
      <c r="Q6171" s="184">
        <v>1.7545066955278691E-2</v>
      </c>
    </row>
    <row r="6172" spans="1:17" x14ac:dyDescent="0.2">
      <c r="A6172" s="187" t="str">
        <f>B6172&amp;C6172&amp;D6172&amp;E6172</f>
        <v>201130EMAFILHO15</v>
      </c>
      <c r="B6172" s="184">
        <v>2011</v>
      </c>
      <c r="C6172" s="184" t="s">
        <v>4</v>
      </c>
      <c r="D6172" s="184" t="s">
        <v>102</v>
      </c>
      <c r="E6172" s="184">
        <v>15</v>
      </c>
      <c r="F6172" s="184">
        <v>96089</v>
      </c>
      <c r="G6172" s="184">
        <v>0.13941466927270857</v>
      </c>
      <c r="H6172" s="184">
        <v>0.80933301418476622</v>
      </c>
      <c r="I6172" s="184">
        <v>0.69650011968071268</v>
      </c>
      <c r="J6172" s="184">
        <v>0.18093642352402461</v>
      </c>
      <c r="K6172" s="184">
        <v>0.28210305029712041</v>
      </c>
      <c r="L6172" s="184">
        <v>8.367242868590577E-2</v>
      </c>
      <c r="M6172" s="184">
        <v>1042.4116301367558</v>
      </c>
      <c r="N6172" s="184">
        <v>0.3457033902732069</v>
      </c>
      <c r="O6172" s="184">
        <v>0.17185394138849711</v>
      </c>
      <c r="P6172" s="184">
        <v>0.15427049051872746</v>
      </c>
      <c r="Q6172" s="184">
        <v>1.7583450869769628E-2</v>
      </c>
    </row>
    <row r="6173" spans="1:17" x14ac:dyDescent="0.2">
      <c r="A6173" s="187" t="str">
        <f>B6173&amp;C6173&amp;D6173&amp;E6173</f>
        <v>201130EMAOUTRO15</v>
      </c>
      <c r="B6173" s="184">
        <v>2011</v>
      </c>
      <c r="C6173" s="184" t="s">
        <v>4</v>
      </c>
      <c r="D6173" s="184" t="s">
        <v>104</v>
      </c>
      <c r="E6173" s="184">
        <v>15</v>
      </c>
      <c r="F6173" s="184">
        <v>80209</v>
      </c>
      <c r="G6173" s="184">
        <v>8.4436731880096039E-2</v>
      </c>
      <c r="H6173" s="184">
        <v>0.52446732910271909</v>
      </c>
      <c r="I6173" s="184">
        <v>0.48018302185540274</v>
      </c>
      <c r="J6173" s="184">
        <v>0.46154421573638871</v>
      </c>
      <c r="K6173" s="184">
        <v>0.50116570459674104</v>
      </c>
      <c r="L6173" s="184">
        <v>3.4971137902230422E-2</v>
      </c>
      <c r="M6173" s="184">
        <v>938.45150205077039</v>
      </c>
      <c r="N6173" s="184">
        <v>0.21212083432033813</v>
      </c>
      <c r="O6173" s="184">
        <v>0.13285292174194915</v>
      </c>
      <c r="P6173" s="184">
        <v>0.12585869416150308</v>
      </c>
      <c r="Q6173" s="184">
        <v>6.9942275804460849E-3</v>
      </c>
    </row>
    <row r="6174" spans="1:17" x14ac:dyDescent="0.2">
      <c r="A6174" s="187" t="str">
        <f>B6174&amp;C6174&amp;D6174&amp;E6174</f>
        <v>201115A17CHEFE23</v>
      </c>
      <c r="B6174" s="184">
        <v>2011</v>
      </c>
      <c r="C6174" s="184" t="s">
        <v>0</v>
      </c>
      <c r="D6174" s="184" t="s">
        <v>98</v>
      </c>
      <c r="E6174" s="184">
        <v>23</v>
      </c>
      <c r="F6174" s="184">
        <v>5732</v>
      </c>
      <c r="G6174" s="184">
        <v>0.3996860282574568</v>
      </c>
      <c r="H6174" s="184">
        <v>0.55565247732030709</v>
      </c>
      <c r="I6174" s="184">
        <v>0.33356594556873692</v>
      </c>
      <c r="J6174" s="184">
        <v>5.5652477320307051E-2</v>
      </c>
      <c r="K6174" s="184">
        <v>0.22226099092812282</v>
      </c>
      <c r="L6174" s="184">
        <v>0.55547801814375442</v>
      </c>
      <c r="M6174" s="184">
        <v>413.19560669456069</v>
      </c>
      <c r="N6174" s="184">
        <v>0.16678297278436846</v>
      </c>
      <c r="O6174" s="184">
        <v>0.1113049546406141</v>
      </c>
      <c r="P6174" s="184">
        <v>0.1113049546406141</v>
      </c>
      <c r="Q6174" s="184">
        <v>0</v>
      </c>
    </row>
    <row r="6175" spans="1:17" x14ac:dyDescent="0.2">
      <c r="A6175" s="187" t="str">
        <f>B6175&amp;C6175&amp;D6175&amp;E6175</f>
        <v>201115A17CONJU23</v>
      </c>
      <c r="B6175" s="184">
        <v>2011</v>
      </c>
      <c r="C6175" s="184" t="s">
        <v>0</v>
      </c>
      <c r="D6175" s="184" t="s">
        <v>100</v>
      </c>
      <c r="E6175" s="184">
        <v>23</v>
      </c>
      <c r="F6175" s="184">
        <v>7961</v>
      </c>
      <c r="G6175" s="184">
        <v>0.33333333333333331</v>
      </c>
      <c r="H6175" s="184">
        <v>0.24004522044969226</v>
      </c>
      <c r="I6175" s="184">
        <v>0.16003014696646151</v>
      </c>
      <c r="J6175" s="184">
        <v>0.51990955910061554</v>
      </c>
      <c r="K6175" s="184">
        <v>0.51990955910061554</v>
      </c>
      <c r="L6175" s="184">
        <v>0.36000502449441024</v>
      </c>
      <c r="M6175" s="184">
        <v>247.55886970172685</v>
      </c>
      <c r="N6175" s="184">
        <v>3.994473056148725E-2</v>
      </c>
      <c r="O6175" s="184">
        <v>0</v>
      </c>
      <c r="P6175" s="184">
        <v>0</v>
      </c>
      <c r="Q6175" s="184">
        <v>0</v>
      </c>
    </row>
    <row r="6176" spans="1:17" x14ac:dyDescent="0.2">
      <c r="A6176" s="187" t="str">
        <f>B6176&amp;C6176&amp;D6176&amp;E6176</f>
        <v>201115A17FILHO23</v>
      </c>
      <c r="B6176" s="184">
        <v>2011</v>
      </c>
      <c r="C6176" s="184" t="s">
        <v>0</v>
      </c>
      <c r="D6176" s="184" t="s">
        <v>102</v>
      </c>
      <c r="E6176" s="184">
        <v>23</v>
      </c>
      <c r="F6176" s="184">
        <v>157284</v>
      </c>
      <c r="G6176" s="184">
        <v>0.23796881426915453</v>
      </c>
      <c r="H6176" s="184">
        <v>0.17003000940973018</v>
      </c>
      <c r="I6176" s="184">
        <v>0.1295681696803235</v>
      </c>
      <c r="J6176" s="184">
        <v>7.690547035934997E-2</v>
      </c>
      <c r="K6176" s="184">
        <v>8.297728948907708E-2</v>
      </c>
      <c r="L6176" s="184">
        <v>0.89070089773912164</v>
      </c>
      <c r="M6176" s="184">
        <v>283.49815987045486</v>
      </c>
      <c r="N6176" s="184">
        <v>6.0743623000432338E-2</v>
      </c>
      <c r="O6176" s="184">
        <v>1.8215457389181355E-2</v>
      </c>
      <c r="P6176" s="184">
        <v>1.8215457389181355E-2</v>
      </c>
      <c r="Q6176" s="184">
        <v>0</v>
      </c>
    </row>
    <row r="6177" spans="1:17" x14ac:dyDescent="0.2">
      <c r="A6177" s="187" t="str">
        <f>B6177&amp;C6177&amp;D6177&amp;E6177</f>
        <v>201115A17OUTRO23</v>
      </c>
      <c r="B6177" s="184">
        <v>2011</v>
      </c>
      <c r="C6177" s="184" t="s">
        <v>0</v>
      </c>
      <c r="D6177" s="184" t="s">
        <v>104</v>
      </c>
      <c r="E6177" s="184">
        <v>23</v>
      </c>
      <c r="F6177" s="184">
        <v>28661</v>
      </c>
      <c r="G6177" s="184">
        <v>0.15986437272384779</v>
      </c>
      <c r="H6177" s="184">
        <v>0.2778339904399707</v>
      </c>
      <c r="I6177" s="184">
        <v>0.23341823383692126</v>
      </c>
      <c r="J6177" s="184">
        <v>0.1000662921740344</v>
      </c>
      <c r="K6177" s="184">
        <v>0.1000662921740344</v>
      </c>
      <c r="L6177" s="184">
        <v>0.81099752276612824</v>
      </c>
      <c r="M6177" s="184">
        <v>259.31270553064275</v>
      </c>
      <c r="N6177" s="184">
        <v>0.14451693939499669</v>
      </c>
      <c r="O6177" s="184">
        <v>5.554586371724643E-2</v>
      </c>
      <c r="P6177" s="184">
        <v>5.554586371724643E-2</v>
      </c>
      <c r="Q6177" s="184">
        <v>0</v>
      </c>
    </row>
    <row r="6178" spans="1:17" x14ac:dyDescent="0.2">
      <c r="A6178" s="187" t="str">
        <f>B6178&amp;C6178&amp;D6178&amp;E6178</f>
        <v>201115A29CHEFE23</v>
      </c>
      <c r="B6178" s="184">
        <v>2011</v>
      </c>
      <c r="C6178" s="184" t="s">
        <v>3</v>
      </c>
      <c r="D6178" s="184" t="s">
        <v>98</v>
      </c>
      <c r="E6178" s="184">
        <v>23</v>
      </c>
      <c r="F6178" s="184">
        <v>197732</v>
      </c>
      <c r="G6178" s="184">
        <v>7.7790888936565827E-2</v>
      </c>
      <c r="H6178" s="184">
        <v>0.84860315983250056</v>
      </c>
      <c r="I6178" s="184">
        <v>0.78258956567475169</v>
      </c>
      <c r="J6178" s="184">
        <v>0.11597515829506605</v>
      </c>
      <c r="K6178" s="184">
        <v>0.17554568810308904</v>
      </c>
      <c r="L6178" s="184">
        <v>9.6620678494123355E-2</v>
      </c>
      <c r="M6178" s="184">
        <v>806.84824612485522</v>
      </c>
      <c r="N6178" s="184">
        <v>0.31500197875125574</v>
      </c>
      <c r="O6178" s="184">
        <v>0.10337706880980649</v>
      </c>
      <c r="P6178" s="184">
        <v>9.8531665093813101E-2</v>
      </c>
      <c r="Q6178" s="184">
        <v>4.8454037159933842E-3</v>
      </c>
    </row>
    <row r="6179" spans="1:17" x14ac:dyDescent="0.2">
      <c r="A6179" s="187" t="str">
        <f>B6179&amp;C6179&amp;D6179&amp;E6179</f>
        <v>201115A29CONJU23</v>
      </c>
      <c r="B6179" s="184">
        <v>2011</v>
      </c>
      <c r="C6179" s="184" t="s">
        <v>3</v>
      </c>
      <c r="D6179" s="184" t="s">
        <v>100</v>
      </c>
      <c r="E6179" s="184">
        <v>23</v>
      </c>
      <c r="F6179" s="184">
        <v>176106</v>
      </c>
      <c r="G6179" s="184">
        <v>0.12756894511695641</v>
      </c>
      <c r="H6179" s="184">
        <v>0.62388561434590528</v>
      </c>
      <c r="I6179" s="184">
        <v>0.54429718465015386</v>
      </c>
      <c r="J6179" s="184">
        <v>0.33089162209124051</v>
      </c>
      <c r="K6179" s="184">
        <v>0.39962295435703499</v>
      </c>
      <c r="L6179" s="184">
        <v>9.9462823526739574E-2</v>
      </c>
      <c r="M6179" s="184">
        <v>679.51279098978398</v>
      </c>
      <c r="N6179" s="184">
        <v>0.2209877807358864</v>
      </c>
      <c r="O6179" s="184">
        <v>8.3344710674221223E-2</v>
      </c>
      <c r="P6179" s="184">
        <v>7.791203040025485E-2</v>
      </c>
      <c r="Q6179" s="184">
        <v>5.4326802739663683E-3</v>
      </c>
    </row>
    <row r="6180" spans="1:17" x14ac:dyDescent="0.2">
      <c r="A6180" s="187" t="str">
        <f>B6180&amp;C6180&amp;D6180&amp;E6180</f>
        <v>201115A29FILHO23</v>
      </c>
      <c r="B6180" s="184">
        <v>2011</v>
      </c>
      <c r="C6180" s="184" t="s">
        <v>3</v>
      </c>
      <c r="D6180" s="184" t="s">
        <v>102</v>
      </c>
      <c r="E6180" s="184">
        <v>23</v>
      </c>
      <c r="F6180" s="184">
        <v>540965</v>
      </c>
      <c r="G6180" s="184">
        <v>0.13526990417985227</v>
      </c>
      <c r="H6180" s="184">
        <v>0.54383740168033057</v>
      </c>
      <c r="I6180" s="184">
        <v>0.47027256846561238</v>
      </c>
      <c r="J6180" s="184">
        <v>0.13419537308328636</v>
      </c>
      <c r="K6180" s="184">
        <v>0.18069560877321084</v>
      </c>
      <c r="L6180" s="184">
        <v>0.4949932065845295</v>
      </c>
      <c r="M6180" s="184">
        <v>666.53446637644856</v>
      </c>
      <c r="N6180" s="184">
        <v>0.18598800292070652</v>
      </c>
      <c r="O6180" s="184">
        <v>3.7664174207203791E-2</v>
      </c>
      <c r="P6180" s="184">
        <v>3.5900659007514352E-2</v>
      </c>
      <c r="Q6180" s="184">
        <v>1.7635151996894438E-3</v>
      </c>
    </row>
    <row r="6181" spans="1:17" x14ac:dyDescent="0.2">
      <c r="A6181" s="187" t="str">
        <f>B6181&amp;C6181&amp;D6181&amp;E6181</f>
        <v>201115A29OUTRO23</v>
      </c>
      <c r="B6181" s="184">
        <v>2011</v>
      </c>
      <c r="C6181" s="184" t="s">
        <v>3</v>
      </c>
      <c r="D6181" s="184" t="s">
        <v>104</v>
      </c>
      <c r="E6181" s="184">
        <v>23</v>
      </c>
      <c r="F6181" s="184">
        <v>106683</v>
      </c>
      <c r="G6181" s="184">
        <v>0.1049839412709337</v>
      </c>
      <c r="H6181" s="184">
        <v>0.6537498945473974</v>
      </c>
      <c r="I6181" s="184">
        <v>0.58511665401235435</v>
      </c>
      <c r="J6181" s="184">
        <v>0.11045808610556508</v>
      </c>
      <c r="K6181" s="184">
        <v>0.15522623098338068</v>
      </c>
      <c r="L6181" s="184">
        <v>0.40893113242034812</v>
      </c>
      <c r="M6181" s="184">
        <v>632.11946408022357</v>
      </c>
      <c r="N6181" s="184">
        <v>0.22984917934441287</v>
      </c>
      <c r="O6181" s="184">
        <v>7.1642154795047014E-2</v>
      </c>
      <c r="P6181" s="184">
        <v>7.1642154795047014E-2</v>
      </c>
      <c r="Q6181" s="184">
        <v>0</v>
      </c>
    </row>
    <row r="6182" spans="1:17" x14ac:dyDescent="0.2">
      <c r="A6182" s="187" t="str">
        <f>B6182&amp;C6182&amp;D6182&amp;E6182</f>
        <v>201118A24CHEFE23</v>
      </c>
      <c r="B6182" s="184">
        <v>2011</v>
      </c>
      <c r="C6182" s="184" t="s">
        <v>1</v>
      </c>
      <c r="D6182" s="184" t="s">
        <v>98</v>
      </c>
      <c r="E6182" s="184">
        <v>23</v>
      </c>
      <c r="F6182" s="184">
        <v>78329</v>
      </c>
      <c r="G6182" s="184">
        <v>0.12629875795117462</v>
      </c>
      <c r="H6182" s="184">
        <v>0.80482324554124274</v>
      </c>
      <c r="I6182" s="184">
        <v>0.70317506925915052</v>
      </c>
      <c r="J6182" s="184">
        <v>0.14232276679135442</v>
      </c>
      <c r="K6182" s="184">
        <v>0.23176601258793039</v>
      </c>
      <c r="L6182" s="184">
        <v>0.13416486869486396</v>
      </c>
      <c r="M6182" s="184">
        <v>651.34780771844748</v>
      </c>
      <c r="N6182" s="184">
        <v>0.30188437379823102</v>
      </c>
      <c r="O6182" s="184">
        <v>8.9719266760671712E-2</v>
      </c>
      <c r="P6182" s="184">
        <v>8.9719266760671712E-2</v>
      </c>
      <c r="Q6182" s="184">
        <v>0</v>
      </c>
    </row>
    <row r="6183" spans="1:17" x14ac:dyDescent="0.2">
      <c r="A6183" s="187" t="str">
        <f>B6183&amp;C6183&amp;D6183&amp;E6183</f>
        <v>201118A24CONJU23</v>
      </c>
      <c r="B6183" s="184">
        <v>2011</v>
      </c>
      <c r="C6183" s="184" t="s">
        <v>1</v>
      </c>
      <c r="D6183" s="184" t="s">
        <v>100</v>
      </c>
      <c r="E6183" s="184">
        <v>23</v>
      </c>
      <c r="F6183" s="184">
        <v>73242</v>
      </c>
      <c r="G6183" s="184">
        <v>0.18986384266263237</v>
      </c>
      <c r="H6183" s="184">
        <v>0.59564184484312277</v>
      </c>
      <c r="I6183" s="184">
        <v>0.48255099533054807</v>
      </c>
      <c r="J6183" s="184">
        <v>0.34780590371644687</v>
      </c>
      <c r="K6183" s="184">
        <v>0.44783047977936158</v>
      </c>
      <c r="L6183" s="184">
        <v>0.11740531389093689</v>
      </c>
      <c r="M6183" s="184">
        <v>615.19808708065671</v>
      </c>
      <c r="N6183" s="184">
        <v>0.18770226537216828</v>
      </c>
      <c r="O6183" s="184">
        <v>5.2424441884701883E-2</v>
      </c>
      <c r="P6183" s="184">
        <v>5.2424441884701883E-2</v>
      </c>
      <c r="Q6183" s="184">
        <v>0</v>
      </c>
    </row>
    <row r="6184" spans="1:17" x14ac:dyDescent="0.2">
      <c r="A6184" s="187" t="str">
        <f>B6184&amp;C6184&amp;D6184&amp;E6184</f>
        <v>201118A24FILHO23</v>
      </c>
      <c r="B6184" s="184">
        <v>2011</v>
      </c>
      <c r="C6184" s="184" t="s">
        <v>1</v>
      </c>
      <c r="D6184" s="184" t="s">
        <v>102</v>
      </c>
      <c r="E6184" s="184">
        <v>23</v>
      </c>
      <c r="F6184" s="184">
        <v>275436</v>
      </c>
      <c r="G6184" s="184">
        <v>0.13787943565626337</v>
      </c>
      <c r="H6184" s="184">
        <v>0.66237528863329409</v>
      </c>
      <c r="I6184" s="184">
        <v>0.57104735764388093</v>
      </c>
      <c r="J6184" s="184">
        <v>0.15147620499862036</v>
      </c>
      <c r="K6184" s="184">
        <v>0.21621719746147924</v>
      </c>
      <c r="L6184" s="184">
        <v>0.39536589262115335</v>
      </c>
      <c r="M6184" s="184">
        <v>599.6092038922252</v>
      </c>
      <c r="N6184" s="184">
        <v>0.22424447058481825</v>
      </c>
      <c r="O6184" s="184">
        <v>3.9294064682902745E-2</v>
      </c>
      <c r="P6184" s="184">
        <v>3.6984998329920561E-2</v>
      </c>
      <c r="Q6184" s="184">
        <v>2.3090663529821811E-3</v>
      </c>
    </row>
    <row r="6185" spans="1:17" x14ac:dyDescent="0.2">
      <c r="A6185" s="187" t="str">
        <f>B6185&amp;C6185&amp;D6185&amp;E6185</f>
        <v>201118A24OUTRO23</v>
      </c>
      <c r="B6185" s="184">
        <v>2011</v>
      </c>
      <c r="C6185" s="184" t="s">
        <v>1</v>
      </c>
      <c r="D6185" s="184" t="s">
        <v>104</v>
      </c>
      <c r="E6185" s="184">
        <v>23</v>
      </c>
      <c r="F6185" s="184">
        <v>52861</v>
      </c>
      <c r="G6185" s="184">
        <v>0.10763545013164569</v>
      </c>
      <c r="H6185" s="184">
        <v>0.78316717428728178</v>
      </c>
      <c r="I6185" s="184">
        <v>0.69887062295454117</v>
      </c>
      <c r="J6185" s="184">
        <v>0.10841641285635913</v>
      </c>
      <c r="K6185" s="184">
        <v>0.17464671496944817</v>
      </c>
      <c r="L6185" s="184">
        <v>0.31927129641890994</v>
      </c>
      <c r="M6185" s="184">
        <v>608.29339503112431</v>
      </c>
      <c r="N6185" s="184">
        <v>0.26501579614460569</v>
      </c>
      <c r="O6185" s="184">
        <v>5.4198747658954619E-2</v>
      </c>
      <c r="P6185" s="184">
        <v>5.4198747658954619E-2</v>
      </c>
      <c r="Q6185" s="184">
        <v>0</v>
      </c>
    </row>
    <row r="6186" spans="1:17" x14ac:dyDescent="0.2">
      <c r="A6186" s="187" t="str">
        <f>B6186&amp;C6186&amp;D6186&amp;E6186</f>
        <v>201125A29CHEFE23</v>
      </c>
      <c r="B6186" s="184">
        <v>2011</v>
      </c>
      <c r="C6186" s="184" t="s">
        <v>2</v>
      </c>
      <c r="D6186" s="184" t="s">
        <v>98</v>
      </c>
      <c r="E6186" s="184">
        <v>23</v>
      </c>
      <c r="F6186" s="184">
        <v>113671</v>
      </c>
      <c r="G6186" s="184">
        <v>3.7589839519543172E-2</v>
      </c>
      <c r="H6186" s="184">
        <v>0.89354364789612128</v>
      </c>
      <c r="I6186" s="184">
        <v>0.85995548556799883</v>
      </c>
      <c r="J6186" s="184">
        <v>0.10086125748871744</v>
      </c>
      <c r="K6186" s="184">
        <v>0.13444941981683983</v>
      </c>
      <c r="L6186" s="184">
        <v>4.7611088140334823E-2</v>
      </c>
      <c r="M6186" s="184">
        <v>902.39409203980097</v>
      </c>
      <c r="N6186" s="184">
        <v>0.33152480767873527</v>
      </c>
      <c r="O6186" s="184">
        <v>0.11237560872326911</v>
      </c>
      <c r="P6186" s="184">
        <v>0.10395052579575129</v>
      </c>
      <c r="Q6186" s="184">
        <v>8.4250829275178199E-3</v>
      </c>
    </row>
    <row r="6187" spans="1:17" x14ac:dyDescent="0.2">
      <c r="A6187" s="187" t="str">
        <f>B6187&amp;C6187&amp;D6187&amp;E6187</f>
        <v>201125A29CONJU23</v>
      </c>
      <c r="B6187" s="184">
        <v>2011</v>
      </c>
      <c r="C6187" s="184" t="s">
        <v>2</v>
      </c>
      <c r="D6187" s="184" t="s">
        <v>100</v>
      </c>
      <c r="E6187" s="184">
        <v>23</v>
      </c>
      <c r="F6187" s="184">
        <v>94903</v>
      </c>
      <c r="G6187" s="184">
        <v>7.9212845662412754E-2</v>
      </c>
      <c r="H6187" s="184">
        <v>0.67788162650285033</v>
      </c>
      <c r="I6187" s="184">
        <v>0.62418469384529462</v>
      </c>
      <c r="J6187" s="184">
        <v>0.30198202375056638</v>
      </c>
      <c r="K6187" s="184">
        <v>0.35232816665437339</v>
      </c>
      <c r="L6187" s="184">
        <v>6.375983899349863E-2</v>
      </c>
      <c r="M6187" s="184">
        <v>726.83003865827106</v>
      </c>
      <c r="N6187" s="184">
        <v>0.26175147255618897</v>
      </c>
      <c r="O6187" s="184">
        <v>0.11409544482260835</v>
      </c>
      <c r="P6187" s="184">
        <v>0.10403253848666533</v>
      </c>
      <c r="Q6187" s="184">
        <v>1.0062906335943015E-2</v>
      </c>
    </row>
    <row r="6188" spans="1:17" x14ac:dyDescent="0.2">
      <c r="A6188" s="187" t="str">
        <f>B6188&amp;C6188&amp;D6188&amp;E6188</f>
        <v>201125A29FILHO23</v>
      </c>
      <c r="B6188" s="184">
        <v>2011</v>
      </c>
      <c r="C6188" s="184" t="s">
        <v>2</v>
      </c>
      <c r="D6188" s="184" t="s">
        <v>102</v>
      </c>
      <c r="E6188" s="184">
        <v>23</v>
      </c>
      <c r="F6188" s="184">
        <v>108245</v>
      </c>
      <c r="G6188" s="184">
        <v>9.7362725262315902E-2</v>
      </c>
      <c r="H6188" s="184">
        <v>0.78536652963185372</v>
      </c>
      <c r="I6188" s="184">
        <v>0.70890110397708905</v>
      </c>
      <c r="J6188" s="184">
        <v>0.17346759665573466</v>
      </c>
      <c r="K6188" s="184">
        <v>0.23229710379232296</v>
      </c>
      <c r="L6188" s="184">
        <v>0.17352302646773524</v>
      </c>
      <c r="M6188" s="184">
        <v>908.06089238149502</v>
      </c>
      <c r="N6188" s="184">
        <v>0.27062681879070627</v>
      </c>
      <c r="O6188" s="184">
        <v>6.1776525474617767E-2</v>
      </c>
      <c r="P6188" s="184">
        <v>5.8838745438588386E-2</v>
      </c>
      <c r="Q6188" s="184">
        <v>2.9377800360293779E-3</v>
      </c>
    </row>
    <row r="6189" spans="1:17" x14ac:dyDescent="0.2">
      <c r="A6189" s="187" t="str">
        <f>B6189&amp;C6189&amp;D6189&amp;E6189</f>
        <v>201125A29OUTRO23</v>
      </c>
      <c r="B6189" s="184">
        <v>2011</v>
      </c>
      <c r="C6189" s="184" t="s">
        <v>2</v>
      </c>
      <c r="D6189" s="184" t="s">
        <v>104</v>
      </c>
      <c r="E6189" s="184">
        <v>23</v>
      </c>
      <c r="F6189" s="184">
        <v>25161</v>
      </c>
      <c r="G6189" s="184">
        <v>7.815719752722991E-2</v>
      </c>
      <c r="H6189" s="184">
        <v>0.81006319303684271</v>
      </c>
      <c r="I6189" s="184">
        <v>0.74675092404912369</v>
      </c>
      <c r="J6189" s="184">
        <v>0.12658479392710942</v>
      </c>
      <c r="K6189" s="184">
        <v>0.17725845554628195</v>
      </c>
      <c r="L6189" s="184">
        <v>0.1393028893923135</v>
      </c>
      <c r="M6189" s="184">
        <v>820.47353369967482</v>
      </c>
      <c r="N6189" s="184">
        <v>0.25316958785421884</v>
      </c>
      <c r="O6189" s="184">
        <v>0.12662453797543818</v>
      </c>
      <c r="P6189" s="184">
        <v>0.12662453797543818</v>
      </c>
      <c r="Q6189" s="184">
        <v>0</v>
      </c>
    </row>
    <row r="6190" spans="1:17" x14ac:dyDescent="0.2">
      <c r="A6190" s="187" t="str">
        <f>B6190&amp;C6190&amp;D6190&amp;E6190</f>
        <v>201130EMACHEFE23</v>
      </c>
      <c r="B6190" s="184">
        <v>2011</v>
      </c>
      <c r="C6190" s="184" t="s">
        <v>4</v>
      </c>
      <c r="D6190" s="184" t="s">
        <v>98</v>
      </c>
      <c r="E6190" s="184">
        <v>23</v>
      </c>
      <c r="F6190" s="184">
        <v>994135</v>
      </c>
      <c r="G6190" s="184">
        <v>2.6566414573040813E-2</v>
      </c>
      <c r="H6190" s="184">
        <v>0.6873754570556313</v>
      </c>
      <c r="I6190" s="184">
        <v>0.66911435569615796</v>
      </c>
      <c r="J6190" s="184">
        <v>0.30942175861427273</v>
      </c>
      <c r="K6190" s="184">
        <v>0.32640234978146832</v>
      </c>
      <c r="L6190" s="184">
        <v>2.2099614237502955E-2</v>
      </c>
      <c r="M6190" s="184">
        <v>1306.2073241661035</v>
      </c>
      <c r="N6190" s="184">
        <v>0.3417016946688794</v>
      </c>
      <c r="O6190" s="184">
        <v>0.23852050601835589</v>
      </c>
      <c r="P6190" s="184">
        <v>0.21312268078285063</v>
      </c>
      <c r="Q6190" s="184">
        <v>2.539782523550527E-2</v>
      </c>
    </row>
    <row r="6191" spans="1:17" x14ac:dyDescent="0.2">
      <c r="A6191" s="187" t="str">
        <f>B6191&amp;C6191&amp;D6191&amp;E6191</f>
        <v>201130EMACONJU23</v>
      </c>
      <c r="B6191" s="184">
        <v>2011</v>
      </c>
      <c r="C6191" s="184" t="s">
        <v>4</v>
      </c>
      <c r="D6191" s="184" t="s">
        <v>100</v>
      </c>
      <c r="E6191" s="184">
        <v>23</v>
      </c>
      <c r="F6191" s="184">
        <v>575705</v>
      </c>
      <c r="G6191" s="184">
        <v>3.1077225153434109E-2</v>
      </c>
      <c r="H6191" s="184">
        <v>0.60509809711571028</v>
      </c>
      <c r="I6191" s="184">
        <v>0.58629332731173078</v>
      </c>
      <c r="J6191" s="184">
        <v>0.38936955558836556</v>
      </c>
      <c r="K6191" s="184">
        <v>0.40651722670464907</v>
      </c>
      <c r="L6191" s="184">
        <v>2.6546582016831535E-2</v>
      </c>
      <c r="M6191" s="184">
        <v>1166.082007369567</v>
      </c>
      <c r="N6191" s="184">
        <v>0.27643545269326264</v>
      </c>
      <c r="O6191" s="184">
        <v>0.18171062498586341</v>
      </c>
      <c r="P6191" s="184">
        <v>0.16177496611564351</v>
      </c>
      <c r="Q6191" s="184">
        <v>1.993565887021987E-2</v>
      </c>
    </row>
    <row r="6192" spans="1:17" x14ac:dyDescent="0.2">
      <c r="A6192" s="187" t="str">
        <f>B6192&amp;C6192&amp;D6192&amp;E6192</f>
        <v>201130EMAFILHO23</v>
      </c>
      <c r="B6192" s="184">
        <v>2011</v>
      </c>
      <c r="C6192" s="184" t="s">
        <v>4</v>
      </c>
      <c r="D6192" s="184" t="s">
        <v>102</v>
      </c>
      <c r="E6192" s="184">
        <v>23</v>
      </c>
      <c r="F6192" s="184">
        <v>164301</v>
      </c>
      <c r="G6192" s="184">
        <v>6.4506052982592404E-2</v>
      </c>
      <c r="H6192" s="184">
        <v>0.7209572674542456</v>
      </c>
      <c r="I6192" s="184">
        <v>0.67445115976165693</v>
      </c>
      <c r="J6192" s="184">
        <v>0.27323631627318151</v>
      </c>
      <c r="K6192" s="184">
        <v>0.31586539339383207</v>
      </c>
      <c r="L6192" s="184">
        <v>6.0054412328592037E-2</v>
      </c>
      <c r="M6192" s="184">
        <v>1119.4652529740979</v>
      </c>
      <c r="N6192" s="184">
        <v>0.27487220300590776</v>
      </c>
      <c r="O6192" s="184">
        <v>0.13061924148275122</v>
      </c>
      <c r="P6192" s="184">
        <v>0.12283204260920139</v>
      </c>
      <c r="Q6192" s="184">
        <v>7.7871988735498483E-3</v>
      </c>
    </row>
    <row r="6193" spans="1:17" x14ac:dyDescent="0.2">
      <c r="A6193" s="187" t="str">
        <f>B6193&amp;C6193&amp;D6193&amp;E6193</f>
        <v>201130EMAOUTRO23</v>
      </c>
      <c r="B6193" s="184">
        <v>2011</v>
      </c>
      <c r="C6193" s="184" t="s">
        <v>4</v>
      </c>
      <c r="D6193" s="184" t="s">
        <v>104</v>
      </c>
      <c r="E6193" s="184">
        <v>23</v>
      </c>
      <c r="F6193" s="184">
        <v>113689</v>
      </c>
      <c r="G6193" s="184">
        <v>6.9772536419730552E-2</v>
      </c>
      <c r="H6193" s="184">
        <v>0.48182321948473467</v>
      </c>
      <c r="I6193" s="184">
        <v>0.44820519135536419</v>
      </c>
      <c r="J6193" s="184">
        <v>0.50976787552005909</v>
      </c>
      <c r="K6193" s="184">
        <v>0.54338590364942962</v>
      </c>
      <c r="L6193" s="184">
        <v>4.2026933124576699E-2</v>
      </c>
      <c r="M6193" s="184">
        <v>1016.2553953069726</v>
      </c>
      <c r="N6193" s="184">
        <v>0.17086085725092137</v>
      </c>
      <c r="O6193" s="184">
        <v>7.8433269709470579E-2</v>
      </c>
      <c r="P6193" s="184">
        <v>7.2839060946969361E-2</v>
      </c>
      <c r="Q6193" s="184">
        <v>5.5942087625012096E-3</v>
      </c>
    </row>
    <row r="6194" spans="1:17" x14ac:dyDescent="0.2">
      <c r="A6194" s="187" t="str">
        <f>B6194&amp;C6194&amp;D6194&amp;E6194</f>
        <v>201115A17CHEFE26</v>
      </c>
      <c r="B6194" s="184">
        <v>2011</v>
      </c>
      <c r="C6194" s="184" t="s">
        <v>0</v>
      </c>
      <c r="D6194" s="184" t="s">
        <v>98</v>
      </c>
      <c r="E6194" s="184">
        <v>26</v>
      </c>
      <c r="F6194" s="184">
        <v>1902</v>
      </c>
      <c r="G6194" s="184">
        <v>0</v>
      </c>
      <c r="H6194" s="184">
        <v>0.28548895899053628</v>
      </c>
      <c r="I6194" s="184">
        <v>0.28548895899053628</v>
      </c>
      <c r="J6194" s="184">
        <v>0.57150368033648791</v>
      </c>
      <c r="K6194" s="184">
        <v>0.57150368033648791</v>
      </c>
      <c r="L6194" s="184">
        <v>0.28548895899053628</v>
      </c>
      <c r="M6194" s="184">
        <v>522.45856353591159</v>
      </c>
      <c r="N6194" s="184">
        <v>0.28548895899053628</v>
      </c>
      <c r="O6194" s="184">
        <v>0</v>
      </c>
      <c r="P6194" s="184">
        <v>0</v>
      </c>
      <c r="Q6194" s="184">
        <v>0</v>
      </c>
    </row>
    <row r="6195" spans="1:17" x14ac:dyDescent="0.2">
      <c r="A6195" s="187" t="str">
        <f>B6195&amp;C6195&amp;D6195&amp;E6195</f>
        <v>201115A17CONJU26</v>
      </c>
      <c r="B6195" s="184">
        <v>2011</v>
      </c>
      <c r="C6195" s="184" t="s">
        <v>0</v>
      </c>
      <c r="D6195" s="184" t="s">
        <v>100</v>
      </c>
      <c r="E6195" s="184">
        <v>26</v>
      </c>
      <c r="F6195" s="184">
        <v>6796</v>
      </c>
      <c r="G6195" s="184">
        <v>0.42879663688912245</v>
      </c>
      <c r="H6195" s="184">
        <v>0.28001765744555623</v>
      </c>
      <c r="I6195" s="184">
        <v>0.15994702766333138</v>
      </c>
      <c r="J6195" s="184">
        <v>0.52001177163037082</v>
      </c>
      <c r="K6195" s="184">
        <v>0.600058858151854</v>
      </c>
      <c r="L6195" s="184">
        <v>0.27987051206592112</v>
      </c>
      <c r="M6195" s="184">
        <v>637.67249310027603</v>
      </c>
      <c r="N6195" s="184">
        <v>7.9899941141848146E-2</v>
      </c>
      <c r="O6195" s="184">
        <v>0</v>
      </c>
      <c r="P6195" s="184">
        <v>0</v>
      </c>
      <c r="Q6195" s="184">
        <v>0</v>
      </c>
    </row>
    <row r="6196" spans="1:17" x14ac:dyDescent="0.2">
      <c r="A6196" s="187" t="str">
        <f>B6196&amp;C6196&amp;D6196&amp;E6196</f>
        <v>201115A17FILHO26</v>
      </c>
      <c r="B6196" s="184">
        <v>2011</v>
      </c>
      <c r="C6196" s="184" t="s">
        <v>0</v>
      </c>
      <c r="D6196" s="184" t="s">
        <v>102</v>
      </c>
      <c r="E6196" s="184">
        <v>26</v>
      </c>
      <c r="F6196" s="184">
        <v>153313</v>
      </c>
      <c r="G6196" s="184">
        <v>0.41930698943870892</v>
      </c>
      <c r="H6196" s="184">
        <v>0.10993196923939914</v>
      </c>
      <c r="I6196" s="184">
        <v>6.3836726174557934E-2</v>
      </c>
      <c r="J6196" s="184">
        <v>9.9280556769484649E-2</v>
      </c>
      <c r="K6196" s="184">
        <v>0.11345417544500466</v>
      </c>
      <c r="L6196" s="184">
        <v>0.85994012249450469</v>
      </c>
      <c r="M6196" s="184">
        <v>371.47881808472766</v>
      </c>
      <c r="N6196" s="184">
        <v>5.3191836308727897E-2</v>
      </c>
      <c r="O6196" s="184">
        <v>1.7728437901547815E-2</v>
      </c>
      <c r="P6196" s="184">
        <v>1.7728437901547815E-2</v>
      </c>
      <c r="Q6196" s="184">
        <v>0</v>
      </c>
    </row>
    <row r="6197" spans="1:17" x14ac:dyDescent="0.2">
      <c r="A6197" s="187" t="str">
        <f>B6197&amp;C6197&amp;D6197&amp;E6197</f>
        <v>201115A17OUTRO26</v>
      </c>
      <c r="B6197" s="184">
        <v>2011</v>
      </c>
      <c r="C6197" s="184" t="s">
        <v>0</v>
      </c>
      <c r="D6197" s="184" t="s">
        <v>104</v>
      </c>
      <c r="E6197" s="184">
        <v>26</v>
      </c>
      <c r="F6197" s="184">
        <v>31799</v>
      </c>
      <c r="G6197" s="184">
        <v>0.52944997834560414</v>
      </c>
      <c r="H6197" s="184">
        <v>0.14522469260039625</v>
      </c>
      <c r="I6197" s="184">
        <v>6.8335482247869436E-2</v>
      </c>
      <c r="J6197" s="184">
        <v>0.16239504386930406</v>
      </c>
      <c r="K6197" s="184">
        <v>0.17091732444416491</v>
      </c>
      <c r="L6197" s="184">
        <v>0.79489921066700209</v>
      </c>
      <c r="M6197" s="184">
        <v>426.19696272434425</v>
      </c>
      <c r="N6197" s="184">
        <v>4.270574546369383E-2</v>
      </c>
      <c r="O6197" s="184">
        <v>1.7076008679518223E-2</v>
      </c>
      <c r="P6197" s="184">
        <v>1.7076008679518223E-2</v>
      </c>
      <c r="Q6197" s="184">
        <v>0</v>
      </c>
    </row>
    <row r="6198" spans="1:17" x14ac:dyDescent="0.2">
      <c r="A6198" s="187" t="str">
        <f>B6198&amp;C6198&amp;D6198&amp;E6198</f>
        <v>201115A29CHEFE26</v>
      </c>
      <c r="B6198" s="184">
        <v>2011</v>
      </c>
      <c r="C6198" s="184" t="s">
        <v>3</v>
      </c>
      <c r="D6198" s="184" t="s">
        <v>98</v>
      </c>
      <c r="E6198" s="184">
        <v>26</v>
      </c>
      <c r="F6198" s="184">
        <v>151406</v>
      </c>
      <c r="G6198" s="184">
        <v>0.1152867281181173</v>
      </c>
      <c r="H6198" s="184">
        <v>0.80967729152081158</v>
      </c>
      <c r="I6198" s="184">
        <v>0.71633224574983823</v>
      </c>
      <c r="J6198" s="184">
        <v>0.16696828395175883</v>
      </c>
      <c r="K6198" s="184">
        <v>0.25133746350871167</v>
      </c>
      <c r="L6198" s="184">
        <v>0.10052441779057633</v>
      </c>
      <c r="M6198" s="184">
        <v>942.98452657500923</v>
      </c>
      <c r="N6198" s="184">
        <v>0.29729819305060251</v>
      </c>
      <c r="O6198" s="184">
        <v>0.10450610491707653</v>
      </c>
      <c r="P6198" s="184">
        <v>9.550450080205751E-2</v>
      </c>
      <c r="Q6198" s="184">
        <v>9.0016041150190237E-3</v>
      </c>
    </row>
    <row r="6199" spans="1:17" x14ac:dyDescent="0.2">
      <c r="A6199" s="187" t="str">
        <f>B6199&amp;C6199&amp;D6199&amp;E6199</f>
        <v>201115A29CONJU26</v>
      </c>
      <c r="B6199" s="184">
        <v>2011</v>
      </c>
      <c r="C6199" s="184" t="s">
        <v>3</v>
      </c>
      <c r="D6199" s="184" t="s">
        <v>100</v>
      </c>
      <c r="E6199" s="184">
        <v>26</v>
      </c>
      <c r="F6199" s="184">
        <v>145430</v>
      </c>
      <c r="G6199" s="184">
        <v>0.22217543164309247</v>
      </c>
      <c r="H6199" s="184">
        <v>0.55516743450457262</v>
      </c>
      <c r="I6199" s="184">
        <v>0.43182287010933096</v>
      </c>
      <c r="J6199" s="184">
        <v>0.39999312383964797</v>
      </c>
      <c r="K6199" s="184">
        <v>0.50838203946916039</v>
      </c>
      <c r="L6199" s="184">
        <v>0.10276421646152788</v>
      </c>
      <c r="M6199" s="184">
        <v>861.31367869511382</v>
      </c>
      <c r="N6199" s="184">
        <v>0.19667534686341778</v>
      </c>
      <c r="O6199" s="184">
        <v>5.4320120144945507E-2</v>
      </c>
      <c r="P6199" s="184">
        <v>5.4320120144945507E-2</v>
      </c>
      <c r="Q6199" s="184">
        <v>0</v>
      </c>
    </row>
    <row r="6200" spans="1:17" x14ac:dyDescent="0.2">
      <c r="A6200" s="187" t="str">
        <f>B6200&amp;C6200&amp;D6200&amp;E6200</f>
        <v>201115A29FILHO26</v>
      </c>
      <c r="B6200" s="184">
        <v>2011</v>
      </c>
      <c r="C6200" s="184" t="s">
        <v>3</v>
      </c>
      <c r="D6200" s="184" t="s">
        <v>102</v>
      </c>
      <c r="E6200" s="184">
        <v>26</v>
      </c>
      <c r="F6200" s="184">
        <v>533350</v>
      </c>
      <c r="G6200" s="184">
        <v>0.21643099395953116</v>
      </c>
      <c r="H6200" s="184">
        <v>0.4898059435642636</v>
      </c>
      <c r="I6200" s="184">
        <v>0.38379675635136401</v>
      </c>
      <c r="J6200" s="184">
        <v>0.1697196962594919</v>
      </c>
      <c r="K6200" s="184">
        <v>0.23443892378363176</v>
      </c>
      <c r="L6200" s="184">
        <v>0.47759445017343211</v>
      </c>
      <c r="M6200" s="184">
        <v>777.36302796613927</v>
      </c>
      <c r="N6200" s="184">
        <v>0.16524223471987215</v>
      </c>
      <c r="O6200" s="184">
        <v>3.6720705037536723E-2</v>
      </c>
      <c r="P6200" s="184">
        <v>3.6212336656174141E-2</v>
      </c>
      <c r="Q6200" s="184">
        <v>5.083683813625773E-4</v>
      </c>
    </row>
    <row r="6201" spans="1:17" x14ac:dyDescent="0.2">
      <c r="A6201" s="187" t="str">
        <f>B6201&amp;C6201&amp;D6201&amp;E6201</f>
        <v>201115A29OUTRO26</v>
      </c>
      <c r="B6201" s="184">
        <v>2011</v>
      </c>
      <c r="C6201" s="184" t="s">
        <v>3</v>
      </c>
      <c r="D6201" s="184" t="s">
        <v>104</v>
      </c>
      <c r="E6201" s="184">
        <v>26</v>
      </c>
      <c r="F6201" s="184">
        <v>110898</v>
      </c>
      <c r="G6201" s="184">
        <v>0.20773496374235745</v>
      </c>
      <c r="H6201" s="184">
        <v>0.50734909556529428</v>
      </c>
      <c r="I6201" s="184">
        <v>0.40195494959332001</v>
      </c>
      <c r="J6201" s="184">
        <v>0.19609911810853217</v>
      </c>
      <c r="K6201" s="184">
        <v>0.25001352594275822</v>
      </c>
      <c r="L6201" s="184">
        <v>0.43624772313296906</v>
      </c>
      <c r="M6201" s="184">
        <v>719.61555441100734</v>
      </c>
      <c r="N6201" s="184">
        <v>0.15443019711807246</v>
      </c>
      <c r="O6201" s="184">
        <v>3.1876138433515486E-2</v>
      </c>
      <c r="P6201" s="184">
        <v>3.1876138433515486E-2</v>
      </c>
      <c r="Q6201" s="184">
        <v>0</v>
      </c>
    </row>
    <row r="6202" spans="1:17" x14ac:dyDescent="0.2">
      <c r="A6202" s="187" t="str">
        <f>B6202&amp;C6202&amp;D6202&amp;E6202</f>
        <v>201118A24CHEFE26</v>
      </c>
      <c r="B6202" s="184">
        <v>2011</v>
      </c>
      <c r="C6202" s="184" t="s">
        <v>1</v>
      </c>
      <c r="D6202" s="184" t="s">
        <v>98</v>
      </c>
      <c r="E6202" s="184">
        <v>26</v>
      </c>
      <c r="F6202" s="184">
        <v>51380</v>
      </c>
      <c r="G6202" s="184">
        <v>0.13100946292208945</v>
      </c>
      <c r="H6202" s="184">
        <v>0.76716621253405992</v>
      </c>
      <c r="I6202" s="184">
        <v>0.66666017905799924</v>
      </c>
      <c r="J6202" s="184">
        <v>0.17989490073958739</v>
      </c>
      <c r="K6202" s="184">
        <v>0.2698131568703776</v>
      </c>
      <c r="L6202" s="184">
        <v>0.14285714285714285</v>
      </c>
      <c r="M6202" s="184">
        <v>806.77479175533529</v>
      </c>
      <c r="N6202" s="184">
        <v>0.28877173656463923</v>
      </c>
      <c r="O6202" s="184">
        <v>8.0199071524116775E-2</v>
      </c>
      <c r="P6202" s="184">
        <v>8.0199071524116775E-2</v>
      </c>
      <c r="Q6202" s="184">
        <v>0</v>
      </c>
    </row>
    <row r="6203" spans="1:17" x14ac:dyDescent="0.2">
      <c r="A6203" s="187" t="str">
        <f>B6203&amp;C6203&amp;D6203&amp;E6203</f>
        <v>201118A24CONJU26</v>
      </c>
      <c r="B6203" s="184">
        <v>2011</v>
      </c>
      <c r="C6203" s="184" t="s">
        <v>1</v>
      </c>
      <c r="D6203" s="184" t="s">
        <v>100</v>
      </c>
      <c r="E6203" s="184">
        <v>26</v>
      </c>
      <c r="F6203" s="184">
        <v>50557</v>
      </c>
      <c r="G6203" s="184">
        <v>0.2603364371383684</v>
      </c>
      <c r="H6203" s="184">
        <v>0.51618964732875761</v>
      </c>
      <c r="I6203" s="184">
        <v>0.38180667365547799</v>
      </c>
      <c r="J6203" s="184">
        <v>0.45158929525090491</v>
      </c>
      <c r="K6203" s="184">
        <v>0.56447178432264578</v>
      </c>
      <c r="L6203" s="184">
        <v>9.6722511224954011E-2</v>
      </c>
      <c r="M6203" s="184">
        <v>652.75182481751824</v>
      </c>
      <c r="N6203" s="184">
        <v>0.17846276225514568</v>
      </c>
      <c r="O6203" s="184">
        <v>4.3273341950879986E-2</v>
      </c>
      <c r="P6203" s="184">
        <v>4.3273341950879986E-2</v>
      </c>
      <c r="Q6203" s="184">
        <v>0</v>
      </c>
    </row>
    <row r="6204" spans="1:17" x14ac:dyDescent="0.2">
      <c r="A6204" s="187" t="str">
        <f>B6204&amp;C6204&amp;D6204&amp;E6204</f>
        <v>201118A24FILHO26</v>
      </c>
      <c r="B6204" s="184">
        <v>2011</v>
      </c>
      <c r="C6204" s="184" t="s">
        <v>1</v>
      </c>
      <c r="D6204" s="184" t="s">
        <v>102</v>
      </c>
      <c r="E6204" s="184">
        <v>26</v>
      </c>
      <c r="F6204" s="184">
        <v>265312</v>
      </c>
      <c r="G6204" s="184">
        <v>0.22454208671631964</v>
      </c>
      <c r="H6204" s="184">
        <v>0.58399921601736826</v>
      </c>
      <c r="I6204" s="184">
        <v>0.45286681341213364</v>
      </c>
      <c r="J6204" s="184">
        <v>0.2069601073453142</v>
      </c>
      <c r="K6204" s="184">
        <v>0.28686226028223377</v>
      </c>
      <c r="L6204" s="184">
        <v>0.38119270896152452</v>
      </c>
      <c r="M6204" s="184">
        <v>676.801449086405</v>
      </c>
      <c r="N6204" s="184">
        <v>0.18855159208780606</v>
      </c>
      <c r="O6204" s="184">
        <v>3.2791581232661925E-2</v>
      </c>
      <c r="P6204" s="184">
        <v>3.2791581232661925E-2</v>
      </c>
      <c r="Q6204" s="184">
        <v>0</v>
      </c>
    </row>
    <row r="6205" spans="1:17" x14ac:dyDescent="0.2">
      <c r="A6205" s="187" t="str">
        <f>B6205&amp;C6205&amp;D6205&amp;E6205</f>
        <v>201118A24OUTRO26</v>
      </c>
      <c r="B6205" s="184">
        <v>2011</v>
      </c>
      <c r="C6205" s="184" t="s">
        <v>1</v>
      </c>
      <c r="D6205" s="184" t="s">
        <v>104</v>
      </c>
      <c r="E6205" s="184">
        <v>26</v>
      </c>
      <c r="F6205" s="184">
        <v>55179</v>
      </c>
      <c r="G6205" s="184">
        <v>0.19495541560142171</v>
      </c>
      <c r="H6205" s="184">
        <v>0.58127186067163228</v>
      </c>
      <c r="I6205" s="184">
        <v>0.46794976349698253</v>
      </c>
      <c r="J6205" s="184">
        <v>0.23650301745229163</v>
      </c>
      <c r="K6205" s="184">
        <v>0.29561971039707136</v>
      </c>
      <c r="L6205" s="184">
        <v>0.35464578915891914</v>
      </c>
      <c r="M6205" s="184">
        <v>631.89394451962107</v>
      </c>
      <c r="N6205" s="184">
        <v>0.18720890193733122</v>
      </c>
      <c r="O6205" s="184">
        <v>2.9576469308976241E-2</v>
      </c>
      <c r="P6205" s="184">
        <v>2.9576469308976241E-2</v>
      </c>
      <c r="Q6205" s="184">
        <v>0</v>
      </c>
    </row>
    <row r="6206" spans="1:17" x14ac:dyDescent="0.2">
      <c r="A6206" s="187" t="str">
        <f>B6206&amp;C6206&amp;D6206&amp;E6206</f>
        <v>201125A29CHEFE26</v>
      </c>
      <c r="B6206" s="184">
        <v>2011</v>
      </c>
      <c r="C6206" s="184" t="s">
        <v>2</v>
      </c>
      <c r="D6206" s="184" t="s">
        <v>98</v>
      </c>
      <c r="E6206" s="184">
        <v>26</v>
      </c>
      <c r="F6206" s="184">
        <v>98124</v>
      </c>
      <c r="G6206" s="184">
        <v>0.1085441123078785</v>
      </c>
      <c r="H6206" s="184">
        <v>0.84209775386245977</v>
      </c>
      <c r="I6206" s="184">
        <v>0.75069300069300071</v>
      </c>
      <c r="J6206" s="184">
        <v>0.1523582405935347</v>
      </c>
      <c r="K6206" s="184">
        <v>0.23545717663364721</v>
      </c>
      <c r="L6206" s="184">
        <v>7.4772736537442416E-2</v>
      </c>
      <c r="M6206" s="184">
        <v>1013.4085008375209</v>
      </c>
      <c r="N6206" s="184">
        <v>0.30194447841506666</v>
      </c>
      <c r="O6206" s="184">
        <v>0.11912478088948678</v>
      </c>
      <c r="P6206" s="184">
        <v>0.10528514940279646</v>
      </c>
      <c r="Q6206" s="184">
        <v>1.3839631486690309E-2</v>
      </c>
    </row>
    <row r="6207" spans="1:17" x14ac:dyDescent="0.2">
      <c r="A6207" s="187" t="str">
        <f>B6207&amp;C6207&amp;D6207&amp;E6207</f>
        <v>201125A29CONJU26</v>
      </c>
      <c r="B6207" s="184">
        <v>2011</v>
      </c>
      <c r="C6207" s="184" t="s">
        <v>2</v>
      </c>
      <c r="D6207" s="184" t="s">
        <v>100</v>
      </c>
      <c r="E6207" s="184">
        <v>26</v>
      </c>
      <c r="F6207" s="184">
        <v>88077</v>
      </c>
      <c r="G6207" s="184">
        <v>0.19583601956843263</v>
      </c>
      <c r="H6207" s="184">
        <v>0.59877152945717949</v>
      </c>
      <c r="I6207" s="184">
        <v>0.48151049649738298</v>
      </c>
      <c r="J6207" s="184">
        <v>0.36111584182022549</v>
      </c>
      <c r="K6207" s="184">
        <v>0.46911225405043316</v>
      </c>
      <c r="L6207" s="184">
        <v>9.2566731382767345E-2</v>
      </c>
      <c r="M6207" s="184">
        <v>965.27591762210352</v>
      </c>
      <c r="N6207" s="184">
        <v>0.21608365407541127</v>
      </c>
      <c r="O6207" s="184">
        <v>6.4818284001498694E-2</v>
      </c>
      <c r="P6207" s="184">
        <v>6.4818284001498694E-2</v>
      </c>
      <c r="Q6207" s="184">
        <v>0</v>
      </c>
    </row>
    <row r="6208" spans="1:17" x14ac:dyDescent="0.2">
      <c r="A6208" s="187" t="str">
        <f>B6208&amp;C6208&amp;D6208&amp;E6208</f>
        <v>201125A29FILHO26</v>
      </c>
      <c r="B6208" s="184">
        <v>2011</v>
      </c>
      <c r="C6208" s="184" t="s">
        <v>2</v>
      </c>
      <c r="D6208" s="184" t="s">
        <v>102</v>
      </c>
      <c r="E6208" s="184">
        <v>26</v>
      </c>
      <c r="F6208" s="184">
        <v>114725</v>
      </c>
      <c r="G6208" s="184">
        <v>0.16415106996712953</v>
      </c>
      <c r="H6208" s="184">
        <v>0.77962083242536495</v>
      </c>
      <c r="I6208" s="184">
        <v>0.65164523861407719</v>
      </c>
      <c r="J6208" s="184">
        <v>0.17772935280017432</v>
      </c>
      <c r="K6208" s="184">
        <v>0.27488341686641971</v>
      </c>
      <c r="L6208" s="184">
        <v>0.18958378731749836</v>
      </c>
      <c r="M6208" s="184">
        <v>997.12666347238746</v>
      </c>
      <c r="N6208" s="184">
        <v>0.26130376661162225</v>
      </c>
      <c r="O6208" s="184">
        <v>7.1269429372755627E-2</v>
      </c>
      <c r="P6208" s="184">
        <v>6.8901645216813884E-2</v>
      </c>
      <c r="Q6208" s="184">
        <v>2.3677841559417404E-3</v>
      </c>
    </row>
    <row r="6209" spans="1:17" x14ac:dyDescent="0.2">
      <c r="A6209" s="187" t="str">
        <f>B6209&amp;C6209&amp;D6209&amp;E6209</f>
        <v>201125A29OUTRO26</v>
      </c>
      <c r="B6209" s="184">
        <v>2011</v>
      </c>
      <c r="C6209" s="184" t="s">
        <v>2</v>
      </c>
      <c r="D6209" s="184" t="s">
        <v>104</v>
      </c>
      <c r="E6209" s="184">
        <v>26</v>
      </c>
      <c r="F6209" s="184">
        <v>23920</v>
      </c>
      <c r="G6209" s="184">
        <v>0.15276926221132231</v>
      </c>
      <c r="H6209" s="184">
        <v>0.81822742474916388</v>
      </c>
      <c r="I6209" s="184">
        <v>0.69322742474916388</v>
      </c>
      <c r="J6209" s="184">
        <v>0.14770066889632108</v>
      </c>
      <c r="K6209" s="184">
        <v>0.2499581939799331</v>
      </c>
      <c r="L6209" s="184">
        <v>0.14770066889632108</v>
      </c>
      <c r="M6209" s="184">
        <v>900.99859550561803</v>
      </c>
      <c r="N6209" s="184">
        <v>0.22734113712374582</v>
      </c>
      <c r="O6209" s="184">
        <v>5.6856187290969896E-2</v>
      </c>
      <c r="P6209" s="184">
        <v>5.6856187290969896E-2</v>
      </c>
      <c r="Q6209" s="184">
        <v>0</v>
      </c>
    </row>
    <row r="6210" spans="1:17" x14ac:dyDescent="0.2">
      <c r="A6210" s="187" t="str">
        <f>B6210&amp;C6210&amp;D6210&amp;E6210</f>
        <v>201130EMACHEFE26</v>
      </c>
      <c r="B6210" s="184">
        <v>2011</v>
      </c>
      <c r="C6210" s="184" t="s">
        <v>4</v>
      </c>
      <c r="D6210" s="184" t="s">
        <v>98</v>
      </c>
      <c r="E6210" s="184">
        <v>26</v>
      </c>
      <c r="F6210" s="184">
        <v>1097968</v>
      </c>
      <c r="G6210" s="184">
        <v>6.851937421611988E-2</v>
      </c>
      <c r="H6210" s="184">
        <v>0.60708144499657546</v>
      </c>
      <c r="I6210" s="184">
        <v>0.56548460428719238</v>
      </c>
      <c r="J6210" s="184">
        <v>0.38128160383544873</v>
      </c>
      <c r="K6210" s="184">
        <v>0.42188752313364325</v>
      </c>
      <c r="L6210" s="184">
        <v>3.3674934060009036E-2</v>
      </c>
      <c r="M6210" s="184">
        <v>1470.8993442759133</v>
      </c>
      <c r="N6210" s="184">
        <v>0.26972031546662772</v>
      </c>
      <c r="O6210" s="184">
        <v>0.16128961589017088</v>
      </c>
      <c r="P6210" s="184">
        <v>0.14416989192347013</v>
      </c>
      <c r="Q6210" s="184">
        <v>1.7119723966700744E-2</v>
      </c>
    </row>
    <row r="6211" spans="1:17" x14ac:dyDescent="0.2">
      <c r="A6211" s="187" t="str">
        <f>B6211&amp;C6211&amp;D6211&amp;E6211</f>
        <v>201130EMACONJU26</v>
      </c>
      <c r="B6211" s="184">
        <v>2011</v>
      </c>
      <c r="C6211" s="184" t="s">
        <v>4</v>
      </c>
      <c r="D6211" s="184" t="s">
        <v>100</v>
      </c>
      <c r="E6211" s="184">
        <v>26</v>
      </c>
      <c r="F6211" s="184">
        <v>607566</v>
      </c>
      <c r="G6211" s="184">
        <v>9.918040052639833E-2</v>
      </c>
      <c r="H6211" s="184">
        <v>0.48276895020458682</v>
      </c>
      <c r="I6211" s="184">
        <v>0.43488773236158706</v>
      </c>
      <c r="J6211" s="184">
        <v>0.49486640134569743</v>
      </c>
      <c r="K6211" s="184">
        <v>0.54051411698482144</v>
      </c>
      <c r="L6211" s="184">
        <v>4.4734234634591141E-2</v>
      </c>
      <c r="M6211" s="184">
        <v>1224.0409218565762</v>
      </c>
      <c r="N6211" s="184">
        <v>0.20815124140860933</v>
      </c>
      <c r="O6211" s="184">
        <v>0.11549101423692643</v>
      </c>
      <c r="P6211" s="184">
        <v>0.10609523558605881</v>
      </c>
      <c r="Q6211" s="184">
        <v>9.3957786508676189E-3</v>
      </c>
    </row>
    <row r="6212" spans="1:17" x14ac:dyDescent="0.2">
      <c r="A6212" s="187" t="str">
        <f>B6212&amp;C6212&amp;D6212&amp;E6212</f>
        <v>201130EMAFILHO26</v>
      </c>
      <c r="B6212" s="184">
        <v>2011</v>
      </c>
      <c r="C6212" s="184" t="s">
        <v>4</v>
      </c>
      <c r="D6212" s="184" t="s">
        <v>102</v>
      </c>
      <c r="E6212" s="184">
        <v>26</v>
      </c>
      <c r="F6212" s="184">
        <v>193561</v>
      </c>
      <c r="G6212" s="184">
        <v>0.14568836303338811</v>
      </c>
      <c r="H6212" s="184">
        <v>0.71348567118376116</v>
      </c>
      <c r="I6212" s="184">
        <v>0.60953911170122077</v>
      </c>
      <c r="J6212" s="184">
        <v>0.26123030982480977</v>
      </c>
      <c r="K6212" s="184">
        <v>0.35674541875687765</v>
      </c>
      <c r="L6212" s="184">
        <v>9.1309716316820014E-2</v>
      </c>
      <c r="M6212" s="184">
        <v>1068.0207793012946</v>
      </c>
      <c r="N6212" s="184">
        <v>0.25702491720956183</v>
      </c>
      <c r="O6212" s="184">
        <v>0.10814678576779413</v>
      </c>
      <c r="P6212" s="184">
        <v>0.10113090963572208</v>
      </c>
      <c r="Q6212" s="184">
        <v>7.0158761320720598E-3</v>
      </c>
    </row>
    <row r="6213" spans="1:17" x14ac:dyDescent="0.2">
      <c r="A6213" s="187" t="str">
        <f>B6213&amp;C6213&amp;D6213&amp;E6213</f>
        <v>201130EMAOUTRO26</v>
      </c>
      <c r="B6213" s="184">
        <v>2011</v>
      </c>
      <c r="C6213" s="184" t="s">
        <v>4</v>
      </c>
      <c r="D6213" s="184" t="s">
        <v>104</v>
      </c>
      <c r="E6213" s="184">
        <v>26</v>
      </c>
      <c r="F6213" s="184">
        <v>130765</v>
      </c>
      <c r="G6213" s="184">
        <v>0.12087712206952304</v>
      </c>
      <c r="H6213" s="184">
        <v>0.3783887125759951</v>
      </c>
      <c r="I6213" s="184">
        <v>0.33265017397621688</v>
      </c>
      <c r="J6213" s="184">
        <v>0.59665812717470268</v>
      </c>
      <c r="K6213" s="184">
        <v>0.64031659847818601</v>
      </c>
      <c r="L6213" s="184">
        <v>3.9505984017129965E-2</v>
      </c>
      <c r="M6213" s="184">
        <v>938.01994663627181</v>
      </c>
      <c r="N6213" s="184">
        <v>0.14136045577945169</v>
      </c>
      <c r="O6213" s="184">
        <v>6.6539211562727033E-2</v>
      </c>
      <c r="P6213" s="184">
        <v>6.0299009673842392E-2</v>
      </c>
      <c r="Q6213" s="184">
        <v>6.2402018888846403E-3</v>
      </c>
    </row>
    <row r="6214" spans="1:17" x14ac:dyDescent="0.2">
      <c r="A6214" s="187" t="str">
        <f>B6214&amp;C6214&amp;D6214&amp;E6214</f>
        <v>201115A17CHEFE29</v>
      </c>
      <c r="B6214" s="184">
        <v>2011</v>
      </c>
      <c r="C6214" s="184" t="s">
        <v>0</v>
      </c>
      <c r="D6214" s="184" t="s">
        <v>98</v>
      </c>
      <c r="E6214" s="184">
        <v>29</v>
      </c>
      <c r="F6214" s="184">
        <v>5403</v>
      </c>
      <c r="G6214" s="184">
        <v>0</v>
      </c>
      <c r="H6214" s="184">
        <v>0.4997223764575236</v>
      </c>
      <c r="I6214" s="184">
        <v>0.4997223764575236</v>
      </c>
      <c r="J6214" s="184">
        <v>0.22228391634277253</v>
      </c>
      <c r="K6214" s="184">
        <v>0.22228391634277253</v>
      </c>
      <c r="L6214" s="184">
        <v>0.55561724967610582</v>
      </c>
      <c r="M6214" s="184">
        <v>324.44444444444446</v>
      </c>
      <c r="N6214" s="184">
        <v>0.27762354247640197</v>
      </c>
      <c r="O6214" s="184">
        <v>0.1110494169905608</v>
      </c>
      <c r="P6214" s="184">
        <v>0.1110494169905608</v>
      </c>
      <c r="Q6214" s="184">
        <v>0</v>
      </c>
    </row>
    <row r="6215" spans="1:17" x14ac:dyDescent="0.2">
      <c r="A6215" s="187" t="str">
        <f>B6215&amp;C6215&amp;D6215&amp;E6215</f>
        <v>201115A17CONJU29</v>
      </c>
      <c r="B6215" s="184">
        <v>2011</v>
      </c>
      <c r="C6215" s="184" t="s">
        <v>0</v>
      </c>
      <c r="D6215" s="184" t="s">
        <v>100</v>
      </c>
      <c r="E6215" s="184">
        <v>29</v>
      </c>
      <c r="F6215" s="184">
        <v>2402</v>
      </c>
      <c r="G6215" s="184">
        <v>0.39973351099267157</v>
      </c>
      <c r="H6215" s="184">
        <v>0.62489592006661121</v>
      </c>
      <c r="I6215" s="184">
        <v>0.37510407993338885</v>
      </c>
      <c r="J6215" s="184">
        <v>0.24979184013322231</v>
      </c>
      <c r="K6215" s="184">
        <v>0.49958368026644462</v>
      </c>
      <c r="L6215" s="184">
        <v>0.12531223980016654</v>
      </c>
      <c r="M6215" s="184">
        <v>288.23529411764707</v>
      </c>
      <c r="N6215" s="184">
        <v>0</v>
      </c>
      <c r="O6215" s="184">
        <v>0</v>
      </c>
      <c r="P6215" s="184">
        <v>0</v>
      </c>
      <c r="Q6215" s="184">
        <v>0</v>
      </c>
    </row>
    <row r="6216" spans="1:17" x14ac:dyDescent="0.2">
      <c r="A6216" s="187" t="str">
        <f>B6216&amp;C6216&amp;D6216&amp;E6216</f>
        <v>201115A17FILHO29</v>
      </c>
      <c r="B6216" s="184">
        <v>2011</v>
      </c>
      <c r="C6216" s="184" t="s">
        <v>0</v>
      </c>
      <c r="D6216" s="184" t="s">
        <v>102</v>
      </c>
      <c r="E6216" s="184">
        <v>29</v>
      </c>
      <c r="F6216" s="184">
        <v>158521</v>
      </c>
      <c r="G6216" s="184">
        <v>0.46695121464757272</v>
      </c>
      <c r="H6216" s="184">
        <v>0.31628617028658662</v>
      </c>
      <c r="I6216" s="184">
        <v>0.16859595889503598</v>
      </c>
      <c r="J6216" s="184">
        <v>6.2496451574239373E-2</v>
      </c>
      <c r="K6216" s="184">
        <v>7.7636401486238418E-2</v>
      </c>
      <c r="L6216" s="184">
        <v>0.89963474870837301</v>
      </c>
      <c r="M6216" s="184">
        <v>270.75732986297174</v>
      </c>
      <c r="N6216" s="184">
        <v>0.10986556986140637</v>
      </c>
      <c r="O6216" s="184">
        <v>2.8393714397461536E-2</v>
      </c>
      <c r="P6216" s="184">
        <v>2.8393714397461536E-2</v>
      </c>
      <c r="Q6216" s="184">
        <v>0</v>
      </c>
    </row>
    <row r="6217" spans="1:17" x14ac:dyDescent="0.2">
      <c r="A6217" s="187" t="str">
        <f>B6217&amp;C6217&amp;D6217&amp;E6217</f>
        <v>201115A17OUTRO29</v>
      </c>
      <c r="B6217" s="184">
        <v>2011</v>
      </c>
      <c r="C6217" s="184" t="s">
        <v>0</v>
      </c>
      <c r="D6217" s="184" t="s">
        <v>104</v>
      </c>
      <c r="E6217" s="184">
        <v>29</v>
      </c>
      <c r="F6217" s="184">
        <v>22515</v>
      </c>
      <c r="G6217" s="184">
        <v>0.58336804109398865</v>
      </c>
      <c r="H6217" s="184">
        <v>0.31992005329780149</v>
      </c>
      <c r="I6217" s="184">
        <v>0.13328891849877858</v>
      </c>
      <c r="J6217" s="184">
        <v>6.6666666666666666E-2</v>
      </c>
      <c r="K6217" s="184">
        <v>9.331556739951144E-2</v>
      </c>
      <c r="L6217" s="184">
        <v>0.86671108150122145</v>
      </c>
      <c r="M6217" s="184">
        <v>161.10699740836728</v>
      </c>
      <c r="N6217" s="184">
        <v>7.9991117033089046E-2</v>
      </c>
      <c r="O6217" s="184">
        <v>3.9973351099267154E-2</v>
      </c>
      <c r="P6217" s="184">
        <v>3.9973351099267154E-2</v>
      </c>
      <c r="Q6217" s="184">
        <v>0</v>
      </c>
    </row>
    <row r="6218" spans="1:17" x14ac:dyDescent="0.2">
      <c r="A6218" s="187" t="str">
        <f>B6218&amp;C6218&amp;D6218&amp;E6218</f>
        <v>201115A29CHEFE29</v>
      </c>
      <c r="B6218" s="184">
        <v>2011</v>
      </c>
      <c r="C6218" s="184" t="s">
        <v>3</v>
      </c>
      <c r="D6218" s="184" t="s">
        <v>98</v>
      </c>
      <c r="E6218" s="184">
        <v>29</v>
      </c>
      <c r="F6218" s="184">
        <v>184058</v>
      </c>
      <c r="G6218" s="184">
        <v>0.14827970469424712</v>
      </c>
      <c r="H6218" s="184">
        <v>0.85808821132469115</v>
      </c>
      <c r="I6218" s="184">
        <v>0.73085114474785118</v>
      </c>
      <c r="J6218" s="184">
        <v>0.10112029903617338</v>
      </c>
      <c r="K6218" s="184">
        <v>0.21205272251138227</v>
      </c>
      <c r="L6218" s="184">
        <v>0.14680698475480555</v>
      </c>
      <c r="M6218" s="184">
        <v>1107.1036588603897</v>
      </c>
      <c r="N6218" s="184">
        <v>0.30885185951087846</v>
      </c>
      <c r="O6218" s="184">
        <v>0.12256337139063334</v>
      </c>
      <c r="P6218" s="184">
        <v>0.10622666768249546</v>
      </c>
      <c r="Q6218" s="184">
        <v>1.6336703708137876E-2</v>
      </c>
    </row>
    <row r="6219" spans="1:17" x14ac:dyDescent="0.2">
      <c r="A6219" s="187" t="str">
        <f>B6219&amp;C6219&amp;D6219&amp;E6219</f>
        <v>201115A29CONJU29</v>
      </c>
      <c r="B6219" s="184">
        <v>2011</v>
      </c>
      <c r="C6219" s="184" t="s">
        <v>3</v>
      </c>
      <c r="D6219" s="184" t="s">
        <v>100</v>
      </c>
      <c r="E6219" s="184">
        <v>29</v>
      </c>
      <c r="F6219" s="184">
        <v>145921</v>
      </c>
      <c r="G6219" s="184">
        <v>0.22728446625286086</v>
      </c>
      <c r="H6219" s="184">
        <v>0.76953282940769319</v>
      </c>
      <c r="I6219" s="184">
        <v>0.59462997101171178</v>
      </c>
      <c r="J6219" s="184">
        <v>0.1851960992591882</v>
      </c>
      <c r="K6219" s="184">
        <v>0.33953988802160073</v>
      </c>
      <c r="L6219" s="184">
        <v>0.12757588009950591</v>
      </c>
      <c r="M6219" s="184">
        <v>756.20632352246423</v>
      </c>
      <c r="N6219" s="184">
        <v>0.24792700297961065</v>
      </c>
      <c r="O6219" s="184">
        <v>9.0909090909090912E-2</v>
      </c>
      <c r="P6219" s="184">
        <v>8.0580232726171722E-2</v>
      </c>
      <c r="Q6219" s="184">
        <v>1.0328858182919193E-2</v>
      </c>
    </row>
    <row r="6220" spans="1:17" x14ac:dyDescent="0.2">
      <c r="A6220" s="187" t="str">
        <f>B6220&amp;C6220&amp;D6220&amp;E6220</f>
        <v>201115A29FILHO29</v>
      </c>
      <c r="B6220" s="184">
        <v>2011</v>
      </c>
      <c r="C6220" s="184" t="s">
        <v>3</v>
      </c>
      <c r="D6220" s="184" t="s">
        <v>102</v>
      </c>
      <c r="E6220" s="184">
        <v>29</v>
      </c>
      <c r="F6220" s="184">
        <v>529316</v>
      </c>
      <c r="G6220" s="184">
        <v>0.26927559414990859</v>
      </c>
      <c r="H6220" s="184">
        <v>0.66138185885180123</v>
      </c>
      <c r="I6220" s="184">
        <v>0.48328786584951144</v>
      </c>
      <c r="J6220" s="184">
        <v>7.9406252597692115E-2</v>
      </c>
      <c r="K6220" s="184">
        <v>0.17073166123827732</v>
      </c>
      <c r="L6220" s="184">
        <v>0.4979917478406094</v>
      </c>
      <c r="M6220" s="184">
        <v>745.43503853679965</v>
      </c>
      <c r="N6220" s="184">
        <v>0.20873731381632143</v>
      </c>
      <c r="O6220" s="184">
        <v>4.4810661306289627E-2</v>
      </c>
      <c r="P6220" s="184">
        <v>4.1973036900452662E-2</v>
      </c>
      <c r="Q6220" s="184">
        <v>2.8376244058369669E-3</v>
      </c>
    </row>
    <row r="6221" spans="1:17" x14ac:dyDescent="0.2">
      <c r="A6221" s="187" t="str">
        <f>B6221&amp;C6221&amp;D6221&amp;E6221</f>
        <v>201115A29OUTRO29</v>
      </c>
      <c r="B6221" s="184">
        <v>2011</v>
      </c>
      <c r="C6221" s="184" t="s">
        <v>3</v>
      </c>
      <c r="D6221" s="184" t="s">
        <v>104</v>
      </c>
      <c r="E6221" s="184">
        <v>29</v>
      </c>
      <c r="F6221" s="184">
        <v>109289</v>
      </c>
      <c r="G6221" s="184">
        <v>0.23046697112819911</v>
      </c>
      <c r="H6221" s="184">
        <v>0.7032455233372068</v>
      </c>
      <c r="I6221" s="184">
        <v>0.54117065761421557</v>
      </c>
      <c r="J6221" s="184">
        <v>8.2441965797106748E-2</v>
      </c>
      <c r="K6221" s="184">
        <v>0.18132657449514589</v>
      </c>
      <c r="L6221" s="184">
        <v>0.40935501285582265</v>
      </c>
      <c r="M6221" s="184">
        <v>726.54000418526789</v>
      </c>
      <c r="N6221" s="184">
        <v>0.1895433209197632</v>
      </c>
      <c r="O6221" s="184">
        <v>4.1211832846855583E-2</v>
      </c>
      <c r="P6221" s="184">
        <v>3.8457667285820167E-2</v>
      </c>
      <c r="Q6221" s="184">
        <v>2.7541655610354198E-3</v>
      </c>
    </row>
    <row r="6222" spans="1:17" x14ac:dyDescent="0.2">
      <c r="A6222" s="187" t="str">
        <f>B6222&amp;C6222&amp;D6222&amp;E6222</f>
        <v>201118A24CHEFE29</v>
      </c>
      <c r="B6222" s="184">
        <v>2011</v>
      </c>
      <c r="C6222" s="184" t="s">
        <v>1</v>
      </c>
      <c r="D6222" s="184" t="s">
        <v>98</v>
      </c>
      <c r="E6222" s="184">
        <v>29</v>
      </c>
      <c r="F6222" s="184">
        <v>58256</v>
      </c>
      <c r="G6222" s="184">
        <v>0.21333274135902502</v>
      </c>
      <c r="H6222" s="184">
        <v>0.7732594067563856</v>
      </c>
      <c r="I6222" s="184">
        <v>0.60829785773139244</v>
      </c>
      <c r="J6222" s="184">
        <v>0.16489288656962373</v>
      </c>
      <c r="K6222" s="184">
        <v>0.30923853336995333</v>
      </c>
      <c r="L6222" s="184">
        <v>0.15974320241691842</v>
      </c>
      <c r="M6222" s="184">
        <v>790.56322571304474</v>
      </c>
      <c r="N6222" s="184">
        <v>0.30929003021148038</v>
      </c>
      <c r="O6222" s="184">
        <v>8.2497940126338917E-2</v>
      </c>
      <c r="P6222" s="184">
        <v>7.7348255973633623E-2</v>
      </c>
      <c r="Q6222" s="184">
        <v>5.1496841527053005E-3</v>
      </c>
    </row>
    <row r="6223" spans="1:17" x14ac:dyDescent="0.2">
      <c r="A6223" s="187" t="str">
        <f>B6223&amp;C6223&amp;D6223&amp;E6223</f>
        <v>201118A24CONJU29</v>
      </c>
      <c r="B6223" s="184">
        <v>2011</v>
      </c>
      <c r="C6223" s="184" t="s">
        <v>1</v>
      </c>
      <c r="D6223" s="184" t="s">
        <v>100</v>
      </c>
      <c r="E6223" s="184">
        <v>29</v>
      </c>
      <c r="F6223" s="184">
        <v>50750</v>
      </c>
      <c r="G6223" s="184">
        <v>0.29318214439500501</v>
      </c>
      <c r="H6223" s="184">
        <v>0.68640394088669954</v>
      </c>
      <c r="I6223" s="184">
        <v>0.48516256157635468</v>
      </c>
      <c r="J6223" s="184">
        <v>0.22482758620689655</v>
      </c>
      <c r="K6223" s="184">
        <v>0.40242364532019703</v>
      </c>
      <c r="L6223" s="184">
        <v>0.20711330049261084</v>
      </c>
      <c r="M6223" s="184">
        <v>619.24141376295745</v>
      </c>
      <c r="N6223" s="184">
        <v>0.20832507433102082</v>
      </c>
      <c r="O6223" s="184">
        <v>0.10118929633300297</v>
      </c>
      <c r="P6223" s="184">
        <v>8.9296333002973238E-2</v>
      </c>
      <c r="Q6223" s="184">
        <v>1.1892963330029732E-2</v>
      </c>
    </row>
    <row r="6224" spans="1:17" x14ac:dyDescent="0.2">
      <c r="A6224" s="187" t="str">
        <f>B6224&amp;C6224&amp;D6224&amp;E6224</f>
        <v>201118A24FILHO29</v>
      </c>
      <c r="B6224" s="184">
        <v>2011</v>
      </c>
      <c r="C6224" s="184" t="s">
        <v>1</v>
      </c>
      <c r="D6224" s="184" t="s">
        <v>102</v>
      </c>
      <c r="E6224" s="184">
        <v>29</v>
      </c>
      <c r="F6224" s="184">
        <v>255500</v>
      </c>
      <c r="G6224" s="184">
        <v>0.25378225672554927</v>
      </c>
      <c r="H6224" s="184">
        <v>0.77791389432485325</v>
      </c>
      <c r="I6224" s="184">
        <v>0.58049315068493146</v>
      </c>
      <c r="J6224" s="184">
        <v>8.5776908023483367E-2</v>
      </c>
      <c r="K6224" s="184">
        <v>0.20564383561643837</v>
      </c>
      <c r="L6224" s="184">
        <v>0.39478669275929551</v>
      </c>
      <c r="M6224" s="184">
        <v>691.61879600312511</v>
      </c>
      <c r="N6224" s="184">
        <v>0.23499804305283759</v>
      </c>
      <c r="O6224" s="184">
        <v>4.7017612524461842E-2</v>
      </c>
      <c r="P6224" s="184">
        <v>4.4661448140900194E-2</v>
      </c>
      <c r="Q6224" s="184">
        <v>2.3561643835616438E-3</v>
      </c>
    </row>
    <row r="6225" spans="1:17" x14ac:dyDescent="0.2">
      <c r="A6225" s="187" t="str">
        <f>B6225&amp;C6225&amp;D6225&amp;E6225</f>
        <v>201118A24OUTRO29</v>
      </c>
      <c r="B6225" s="184">
        <v>2011</v>
      </c>
      <c r="C6225" s="184" t="s">
        <v>1</v>
      </c>
      <c r="D6225" s="184" t="s">
        <v>104</v>
      </c>
      <c r="E6225" s="184">
        <v>29</v>
      </c>
      <c r="F6225" s="184">
        <v>55550</v>
      </c>
      <c r="G6225" s="184">
        <v>0.22860065661131465</v>
      </c>
      <c r="H6225" s="184">
        <v>0.75668766876687665</v>
      </c>
      <c r="I6225" s="184">
        <v>0.58370837083708371</v>
      </c>
      <c r="J6225" s="184">
        <v>9.1917191719171912E-2</v>
      </c>
      <c r="K6225" s="184">
        <v>0.21621962196219621</v>
      </c>
      <c r="L6225" s="184">
        <v>0.3567776777677768</v>
      </c>
      <c r="M6225" s="184">
        <v>646.00735271013355</v>
      </c>
      <c r="N6225" s="184">
        <v>0.20534653465346533</v>
      </c>
      <c r="O6225" s="184">
        <v>2.1620162016201622E-2</v>
      </c>
      <c r="P6225" s="184">
        <v>2.1620162016201622E-2</v>
      </c>
      <c r="Q6225" s="184">
        <v>0</v>
      </c>
    </row>
    <row r="6226" spans="1:17" x14ac:dyDescent="0.2">
      <c r="A6226" s="187" t="str">
        <f>B6226&amp;C6226&amp;D6226&amp;E6226</f>
        <v>201125A29CHEFE29</v>
      </c>
      <c r="B6226" s="184">
        <v>2011</v>
      </c>
      <c r="C6226" s="184" t="s">
        <v>2</v>
      </c>
      <c r="D6226" s="184" t="s">
        <v>98</v>
      </c>
      <c r="E6226" s="184">
        <v>29</v>
      </c>
      <c r="F6226" s="184">
        <v>120399</v>
      </c>
      <c r="G6226" s="184">
        <v>0.12531876469040121</v>
      </c>
      <c r="H6226" s="184">
        <v>0.91521524265151699</v>
      </c>
      <c r="I6226" s="184">
        <v>0.80052159901660314</v>
      </c>
      <c r="J6226" s="184">
        <v>6.4826119818270911E-2</v>
      </c>
      <c r="K6226" s="184">
        <v>0.1645694731683818</v>
      </c>
      <c r="L6226" s="184">
        <v>0.12220201164461499</v>
      </c>
      <c r="M6226" s="184">
        <v>1245.0252902243556</v>
      </c>
      <c r="N6226" s="184">
        <v>0.31004421352384282</v>
      </c>
      <c r="O6226" s="184">
        <v>0.14251575783312101</v>
      </c>
      <c r="P6226" s="184">
        <v>0.12001765210368114</v>
      </c>
      <c r="Q6226" s="184">
        <v>2.2498105729439877E-2</v>
      </c>
    </row>
    <row r="6227" spans="1:17" x14ac:dyDescent="0.2">
      <c r="A6227" s="187" t="str">
        <f>B6227&amp;C6227&amp;D6227&amp;E6227</f>
        <v>201125A29CONJU29</v>
      </c>
      <c r="B6227" s="184">
        <v>2011</v>
      </c>
      <c r="C6227" s="184" t="s">
        <v>2</v>
      </c>
      <c r="D6227" s="184" t="s">
        <v>100</v>
      </c>
      <c r="E6227" s="184">
        <v>29</v>
      </c>
      <c r="F6227" s="184">
        <v>92769</v>
      </c>
      <c r="G6227" s="184">
        <v>0.1936541373181489</v>
      </c>
      <c r="H6227" s="184">
        <v>0.81875410967025619</v>
      </c>
      <c r="I6227" s="184">
        <v>0.66019898888637363</v>
      </c>
      <c r="J6227" s="184">
        <v>0.1618428569888648</v>
      </c>
      <c r="K6227" s="184">
        <v>0.30099494443186842</v>
      </c>
      <c r="L6227" s="184">
        <v>8.4122928995677429E-2</v>
      </c>
      <c r="M6227" s="184">
        <v>818.33058280052217</v>
      </c>
      <c r="N6227" s="184">
        <v>0.2759735695205961</v>
      </c>
      <c r="O6227" s="184">
        <v>8.7661810985303179E-2</v>
      </c>
      <c r="P6227" s="184">
        <v>7.791800495301128E-2</v>
      </c>
      <c r="Q6227" s="184">
        <v>9.7438060322919025E-3</v>
      </c>
    </row>
    <row r="6228" spans="1:17" x14ac:dyDescent="0.2">
      <c r="A6228" s="187" t="str">
        <f>B6228&amp;C6228&amp;D6228&amp;E6228</f>
        <v>201125A29FILHO29</v>
      </c>
      <c r="B6228" s="184">
        <v>2011</v>
      </c>
      <c r="C6228" s="184" t="s">
        <v>2</v>
      </c>
      <c r="D6228" s="184" t="s">
        <v>102</v>
      </c>
      <c r="E6228" s="184">
        <v>29</v>
      </c>
      <c r="F6228" s="184">
        <v>115295</v>
      </c>
      <c r="G6228" s="184">
        <v>0.20175915402480604</v>
      </c>
      <c r="H6228" s="184">
        <v>0.87761828353354443</v>
      </c>
      <c r="I6228" s="184">
        <v>0.70055076109111414</v>
      </c>
      <c r="J6228" s="184">
        <v>8.853809792271998E-2</v>
      </c>
      <c r="K6228" s="184">
        <v>0.22136259161281929</v>
      </c>
      <c r="L6228" s="184">
        <v>0.1744741749425387</v>
      </c>
      <c r="M6228" s="184">
        <v>1003.8754242694908</v>
      </c>
      <c r="N6228" s="184">
        <v>0.28648250140942799</v>
      </c>
      <c r="O6228" s="184">
        <v>6.2491868684678431E-2</v>
      </c>
      <c r="P6228" s="184">
        <v>5.4685805975974673E-2</v>
      </c>
      <c r="Q6228" s="184">
        <v>7.8060627087037596E-3</v>
      </c>
    </row>
    <row r="6229" spans="1:17" x14ac:dyDescent="0.2">
      <c r="A6229" s="187" t="str">
        <f>B6229&amp;C6229&amp;D6229&amp;E6229</f>
        <v>201125A29OUTRO29</v>
      </c>
      <c r="B6229" s="184">
        <v>2011</v>
      </c>
      <c r="C6229" s="184" t="s">
        <v>2</v>
      </c>
      <c r="D6229" s="184" t="s">
        <v>104</v>
      </c>
      <c r="E6229" s="184">
        <v>29</v>
      </c>
      <c r="F6229" s="184">
        <v>31224</v>
      </c>
      <c r="G6229" s="184">
        <v>0.14127443881245474</v>
      </c>
      <c r="H6229" s="184">
        <v>0.88457596720471432</v>
      </c>
      <c r="I6229" s="184">
        <v>0.75960799385088396</v>
      </c>
      <c r="J6229" s="184">
        <v>7.6960030745580318E-2</v>
      </c>
      <c r="K6229" s="184">
        <v>0.18271201639764284</v>
      </c>
      <c r="L6229" s="184">
        <v>0.17310402254675891</v>
      </c>
      <c r="M6229" s="184">
        <v>905.79261986151289</v>
      </c>
      <c r="N6229" s="184">
        <v>0.24042403279528568</v>
      </c>
      <c r="O6229" s="184">
        <v>7.6960030745580318E-2</v>
      </c>
      <c r="P6229" s="184">
        <v>6.7320010248526768E-2</v>
      </c>
      <c r="Q6229" s="184">
        <v>9.6400204970535485E-3</v>
      </c>
    </row>
    <row r="6230" spans="1:17" x14ac:dyDescent="0.2">
      <c r="A6230" s="187" t="str">
        <f>B6230&amp;C6230&amp;D6230&amp;E6230</f>
        <v>201130EMACHEFE29</v>
      </c>
      <c r="B6230" s="184">
        <v>2011</v>
      </c>
      <c r="C6230" s="184" t="s">
        <v>4</v>
      </c>
      <c r="D6230" s="184" t="s">
        <v>98</v>
      </c>
      <c r="E6230" s="184">
        <v>29</v>
      </c>
      <c r="F6230" s="184">
        <v>1096148</v>
      </c>
      <c r="G6230" s="184">
        <v>6.9624601312506515E-2</v>
      </c>
      <c r="H6230" s="184">
        <v>0.73566343231023545</v>
      </c>
      <c r="I6230" s="184">
        <v>0.68444315913544518</v>
      </c>
      <c r="J6230" s="184">
        <v>0.25831000923232994</v>
      </c>
      <c r="K6230" s="184">
        <v>0.3070661990899039</v>
      </c>
      <c r="L6230" s="184">
        <v>4.4641781949152852E-2</v>
      </c>
      <c r="M6230" s="184">
        <v>1640.8003639913802</v>
      </c>
      <c r="N6230" s="184">
        <v>0.31536909358379955</v>
      </c>
      <c r="O6230" s="184">
        <v>0.21491898949208546</v>
      </c>
      <c r="P6230" s="184">
        <v>0.18472096380607214</v>
      </c>
      <c r="Q6230" s="184">
        <v>3.0198025686013309E-2</v>
      </c>
    </row>
    <row r="6231" spans="1:17" x14ac:dyDescent="0.2">
      <c r="A6231" s="187" t="str">
        <f>B6231&amp;C6231&amp;D6231&amp;E6231</f>
        <v>201130EMACONJU29</v>
      </c>
      <c r="B6231" s="184">
        <v>2011</v>
      </c>
      <c r="C6231" s="184" t="s">
        <v>4</v>
      </c>
      <c r="D6231" s="184" t="s">
        <v>100</v>
      </c>
      <c r="E6231" s="184">
        <v>29</v>
      </c>
      <c r="F6231" s="184">
        <v>567770</v>
      </c>
      <c r="G6231" s="184">
        <v>0.10196870651394216</v>
      </c>
      <c r="H6231" s="184">
        <v>0.69486411751237298</v>
      </c>
      <c r="I6231" s="184">
        <v>0.62400972224668438</v>
      </c>
      <c r="J6231" s="184">
        <v>0.29244236222414005</v>
      </c>
      <c r="K6231" s="184">
        <v>0.35695440054951827</v>
      </c>
      <c r="L6231" s="184">
        <v>5.4474523134367792E-2</v>
      </c>
      <c r="M6231" s="184">
        <v>1420.2374553994189</v>
      </c>
      <c r="N6231" s="184">
        <v>0.27638311706668928</v>
      </c>
      <c r="O6231" s="184">
        <v>0.18036178723885449</v>
      </c>
      <c r="P6231" s="184">
        <v>0.15490098380120432</v>
      </c>
      <c r="Q6231" s="184">
        <v>2.5460803437650184E-2</v>
      </c>
    </row>
    <row r="6232" spans="1:17" x14ac:dyDescent="0.2">
      <c r="A6232" s="187" t="str">
        <f>B6232&amp;C6232&amp;D6232&amp;E6232</f>
        <v>201130EMAFILHO29</v>
      </c>
      <c r="B6232" s="184">
        <v>2011</v>
      </c>
      <c r="C6232" s="184" t="s">
        <v>4</v>
      </c>
      <c r="D6232" s="184" t="s">
        <v>102</v>
      </c>
      <c r="E6232" s="184">
        <v>29</v>
      </c>
      <c r="F6232" s="184">
        <v>132418</v>
      </c>
      <c r="G6232" s="184">
        <v>0.12935135814437801</v>
      </c>
      <c r="H6232" s="184">
        <v>0.84129045900104216</v>
      </c>
      <c r="I6232" s="184">
        <v>0.73246839553535015</v>
      </c>
      <c r="J6232" s="184">
        <v>0.15191288193448022</v>
      </c>
      <c r="K6232" s="184">
        <v>0.24713407542781193</v>
      </c>
      <c r="L6232" s="184">
        <v>9.5236297180141677E-2</v>
      </c>
      <c r="M6232" s="184">
        <v>1247.5759106096291</v>
      </c>
      <c r="N6232" s="184">
        <v>0.31817012064972222</v>
      </c>
      <c r="O6232" s="184">
        <v>0.16134061974901226</v>
      </c>
      <c r="P6232" s="184">
        <v>0.13406954389258088</v>
      </c>
      <c r="Q6232" s="184">
        <v>2.7271075856431373E-2</v>
      </c>
    </row>
    <row r="6233" spans="1:17" x14ac:dyDescent="0.2">
      <c r="A6233" s="187" t="str">
        <f>B6233&amp;C6233&amp;D6233&amp;E6233</f>
        <v>201130EMAOUTRO29</v>
      </c>
      <c r="B6233" s="184">
        <v>2011</v>
      </c>
      <c r="C6233" s="184" t="s">
        <v>4</v>
      </c>
      <c r="D6233" s="184" t="s">
        <v>104</v>
      </c>
      <c r="E6233" s="184">
        <v>29</v>
      </c>
      <c r="F6233" s="184">
        <v>96682</v>
      </c>
      <c r="G6233" s="184">
        <v>0.11239431623342071</v>
      </c>
      <c r="H6233" s="184">
        <v>0.52482364866262587</v>
      </c>
      <c r="I6233" s="184">
        <v>0.46583645352806108</v>
      </c>
      <c r="J6233" s="184">
        <v>0.45653792846651908</v>
      </c>
      <c r="K6233" s="184">
        <v>0.50930886824848476</v>
      </c>
      <c r="L6233" s="184">
        <v>5.2791626155851139E-2</v>
      </c>
      <c r="M6233" s="184">
        <v>1077.6381385520028</v>
      </c>
      <c r="N6233" s="184">
        <v>0.18068913997572136</v>
      </c>
      <c r="O6233" s="184">
        <v>8.4134839854328139E-2</v>
      </c>
      <c r="P6233" s="184">
        <v>6.8540479970118598E-2</v>
      </c>
      <c r="Q6233" s="184">
        <v>1.5594359884209543E-2</v>
      </c>
    </row>
    <row r="6234" spans="1:17" x14ac:dyDescent="0.2">
      <c r="A6234" s="187" t="str">
        <f>B6234&amp;C6234&amp;D6234&amp;E6234</f>
        <v>201115A17CHEFE31</v>
      </c>
      <c r="B6234" s="184">
        <v>2011</v>
      </c>
      <c r="C6234" s="184" t="s">
        <v>0</v>
      </c>
      <c r="D6234" s="184" t="s">
        <v>98</v>
      </c>
      <c r="E6234" s="184">
        <v>31</v>
      </c>
      <c r="F6234" s="184">
        <v>4995</v>
      </c>
      <c r="G6234" s="184">
        <v>0.22237052856380138</v>
      </c>
      <c r="H6234" s="184">
        <v>0.7499499499499499</v>
      </c>
      <c r="I6234" s="184">
        <v>0.58318318318318318</v>
      </c>
      <c r="J6234" s="184">
        <v>0.16656656656656657</v>
      </c>
      <c r="K6234" s="184">
        <v>0.33333333333333331</v>
      </c>
      <c r="L6234" s="184">
        <v>0.41681681681681682</v>
      </c>
      <c r="M6234" s="184">
        <v>494.25677995193956</v>
      </c>
      <c r="N6234" s="184">
        <v>0.16656656656656657</v>
      </c>
      <c r="O6234" s="184">
        <v>0</v>
      </c>
      <c r="P6234" s="184">
        <v>0</v>
      </c>
      <c r="Q6234" s="184">
        <v>0</v>
      </c>
    </row>
    <row r="6235" spans="1:17" x14ac:dyDescent="0.2">
      <c r="A6235" s="187" t="str">
        <f>B6235&amp;C6235&amp;D6235&amp;E6235</f>
        <v>201115A17CONJU31</v>
      </c>
      <c r="B6235" s="184">
        <v>2011</v>
      </c>
      <c r="C6235" s="184" t="s">
        <v>0</v>
      </c>
      <c r="D6235" s="184" t="s">
        <v>100</v>
      </c>
      <c r="E6235" s="184">
        <v>31</v>
      </c>
      <c r="F6235" s="184">
        <v>5410</v>
      </c>
      <c r="G6235" s="184">
        <v>0.5</v>
      </c>
      <c r="H6235" s="184">
        <v>0.15378927911275417</v>
      </c>
      <c r="I6235" s="184">
        <v>7.6894639556377084E-2</v>
      </c>
      <c r="J6235" s="184">
        <v>0.69242144177449172</v>
      </c>
      <c r="K6235" s="184">
        <v>0.76931608133086871</v>
      </c>
      <c r="L6235" s="184">
        <v>0.15378927911275417</v>
      </c>
      <c r="M6235" s="184">
        <v>545</v>
      </c>
      <c r="N6235" s="184">
        <v>7.6894639556377084E-2</v>
      </c>
      <c r="O6235" s="184">
        <v>0</v>
      </c>
      <c r="P6235" s="184">
        <v>0</v>
      </c>
      <c r="Q6235" s="184">
        <v>0</v>
      </c>
    </row>
    <row r="6236" spans="1:17" x14ac:dyDescent="0.2">
      <c r="A6236" s="187" t="str">
        <f>B6236&amp;C6236&amp;D6236&amp;E6236</f>
        <v>201115A17FILHO31</v>
      </c>
      <c r="B6236" s="184">
        <v>2011</v>
      </c>
      <c r="C6236" s="184" t="s">
        <v>0</v>
      </c>
      <c r="D6236" s="184" t="s">
        <v>102</v>
      </c>
      <c r="E6236" s="184">
        <v>31</v>
      </c>
      <c r="F6236" s="184">
        <v>231892</v>
      </c>
      <c r="G6236" s="184">
        <v>0.30768574718198749</v>
      </c>
      <c r="H6236" s="184">
        <v>0.30337829679333483</v>
      </c>
      <c r="I6236" s="184">
        <v>0.21003311886567885</v>
      </c>
      <c r="J6236" s="184">
        <v>6.2852534800683077E-2</v>
      </c>
      <c r="K6236" s="184">
        <v>7.9010918876028499E-2</v>
      </c>
      <c r="L6236" s="184">
        <v>0.87790436927535231</v>
      </c>
      <c r="M6236" s="184">
        <v>405.32510799704983</v>
      </c>
      <c r="N6236" s="184">
        <v>0.12026719334862782</v>
      </c>
      <c r="O6236" s="184">
        <v>1.435582081313715E-2</v>
      </c>
      <c r="P6236" s="184">
        <v>1.435582081313715E-2</v>
      </c>
      <c r="Q6236" s="184">
        <v>0</v>
      </c>
    </row>
    <row r="6237" spans="1:17" x14ac:dyDescent="0.2">
      <c r="A6237" s="187" t="str">
        <f>B6237&amp;C6237&amp;D6237&amp;E6237</f>
        <v>201115A17OUTRO31</v>
      </c>
      <c r="B6237" s="184">
        <v>2011</v>
      </c>
      <c r="C6237" s="184" t="s">
        <v>0</v>
      </c>
      <c r="D6237" s="184" t="s">
        <v>104</v>
      </c>
      <c r="E6237" s="184">
        <v>31</v>
      </c>
      <c r="F6237" s="184">
        <v>18313</v>
      </c>
      <c r="G6237" s="184">
        <v>0.31584271083575671</v>
      </c>
      <c r="H6237" s="184">
        <v>0.43187899306503574</v>
      </c>
      <c r="I6237" s="184">
        <v>0.29547316114235789</v>
      </c>
      <c r="J6237" s="184">
        <v>4.5432206629170538E-2</v>
      </c>
      <c r="K6237" s="184">
        <v>0.11363512259050948</v>
      </c>
      <c r="L6237" s="184">
        <v>0.79544585813356627</v>
      </c>
      <c r="M6237" s="184">
        <v>492.41340904127537</v>
      </c>
      <c r="N6237" s="184">
        <v>0.20455414186643367</v>
      </c>
      <c r="O6237" s="184">
        <v>0</v>
      </c>
      <c r="P6237" s="184">
        <v>0</v>
      </c>
      <c r="Q6237" s="184">
        <v>0</v>
      </c>
    </row>
    <row r="6238" spans="1:17" x14ac:dyDescent="0.2">
      <c r="A6238" s="187" t="str">
        <f>B6238&amp;C6238&amp;D6238&amp;E6238</f>
        <v>201115A29CHEFE31</v>
      </c>
      <c r="B6238" s="184">
        <v>2011</v>
      </c>
      <c r="C6238" s="184" t="s">
        <v>3</v>
      </c>
      <c r="D6238" s="184" t="s">
        <v>98</v>
      </c>
      <c r="E6238" s="184">
        <v>31</v>
      </c>
      <c r="F6238" s="184">
        <v>202329</v>
      </c>
      <c r="G6238" s="184">
        <v>8.6542792142551936E-2</v>
      </c>
      <c r="H6238" s="184">
        <v>0.85596231879760187</v>
      </c>
      <c r="I6238" s="184">
        <v>0.7818849497600443</v>
      </c>
      <c r="J6238" s="184">
        <v>0.13168651058424646</v>
      </c>
      <c r="K6238" s="184">
        <v>0.19547370866262376</v>
      </c>
      <c r="L6238" s="184">
        <v>9.8745113157283432E-2</v>
      </c>
      <c r="M6238" s="184">
        <v>1297.5304732384357</v>
      </c>
      <c r="N6238" s="184">
        <v>0.30040676324204635</v>
      </c>
      <c r="O6238" s="184">
        <v>0.11521828309337762</v>
      </c>
      <c r="P6238" s="184">
        <v>9.671376816966426E-2</v>
      </c>
      <c r="Q6238" s="184">
        <v>1.8504514923713359E-2</v>
      </c>
    </row>
    <row r="6239" spans="1:17" x14ac:dyDescent="0.2">
      <c r="A6239" s="187" t="str">
        <f>B6239&amp;C6239&amp;D6239&amp;E6239</f>
        <v>201115A29CONJU31</v>
      </c>
      <c r="B6239" s="184">
        <v>2011</v>
      </c>
      <c r="C6239" s="184" t="s">
        <v>3</v>
      </c>
      <c r="D6239" s="184" t="s">
        <v>100</v>
      </c>
      <c r="E6239" s="184">
        <v>31</v>
      </c>
      <c r="F6239" s="184">
        <v>161118</v>
      </c>
      <c r="G6239" s="184">
        <v>0.11470681921881591</v>
      </c>
      <c r="H6239" s="184">
        <v>0.72094365620228651</v>
      </c>
      <c r="I6239" s="184">
        <v>0.6382465025633387</v>
      </c>
      <c r="J6239" s="184">
        <v>0.26097022058367159</v>
      </c>
      <c r="K6239" s="184">
        <v>0.33591529189786368</v>
      </c>
      <c r="L6239" s="184">
        <v>8.7842450874514325E-2</v>
      </c>
      <c r="M6239" s="184">
        <v>1047.1557566576303</v>
      </c>
      <c r="N6239" s="184">
        <v>0.18600032274482056</v>
      </c>
      <c r="O6239" s="184">
        <v>7.2325872962673315E-2</v>
      </c>
      <c r="P6239" s="184">
        <v>6.7155749202447892E-2</v>
      </c>
      <c r="Q6239" s="184">
        <v>5.1701237602254247E-3</v>
      </c>
    </row>
    <row r="6240" spans="1:17" x14ac:dyDescent="0.2">
      <c r="A6240" s="187" t="str">
        <f>B6240&amp;C6240&amp;D6240&amp;E6240</f>
        <v>201115A29FILHO31</v>
      </c>
      <c r="B6240" s="184">
        <v>2011</v>
      </c>
      <c r="C6240" s="184" t="s">
        <v>3</v>
      </c>
      <c r="D6240" s="184" t="s">
        <v>102</v>
      </c>
      <c r="E6240" s="184">
        <v>31</v>
      </c>
      <c r="F6240" s="184">
        <v>793484</v>
      </c>
      <c r="G6240" s="184">
        <v>0.143554476806904</v>
      </c>
      <c r="H6240" s="184">
        <v>0.6542286927020583</v>
      </c>
      <c r="I6240" s="184">
        <v>0.56031123500914948</v>
      </c>
      <c r="J6240" s="184">
        <v>8.9200286332175568E-2</v>
      </c>
      <c r="K6240" s="184">
        <v>0.13957055214723926</v>
      </c>
      <c r="L6240" s="184">
        <v>0.47114875662269184</v>
      </c>
      <c r="M6240" s="184">
        <v>903.35237859500239</v>
      </c>
      <c r="N6240" s="184">
        <v>0.2182400653321302</v>
      </c>
      <c r="O6240" s="184">
        <v>4.4594471974230103E-2</v>
      </c>
      <c r="P6240" s="184">
        <v>4.1971860806267046E-2</v>
      </c>
      <c r="Q6240" s="184">
        <v>2.6226111679630592E-3</v>
      </c>
    </row>
    <row r="6241" spans="1:17" x14ac:dyDescent="0.2">
      <c r="A6241" s="187" t="str">
        <f>B6241&amp;C6241&amp;D6241&amp;E6241</f>
        <v>201115A29OUTRO31</v>
      </c>
      <c r="B6241" s="184">
        <v>2011</v>
      </c>
      <c r="C6241" s="184" t="s">
        <v>3</v>
      </c>
      <c r="D6241" s="184" t="s">
        <v>104</v>
      </c>
      <c r="E6241" s="184">
        <v>31</v>
      </c>
      <c r="F6241" s="184">
        <v>140718</v>
      </c>
      <c r="G6241" s="184">
        <v>0.12452820228574445</v>
      </c>
      <c r="H6241" s="184">
        <v>0.80772182663198733</v>
      </c>
      <c r="I6241" s="184">
        <v>0.70713767961454821</v>
      </c>
      <c r="J6241" s="184">
        <v>7.1000156341050891E-2</v>
      </c>
      <c r="K6241" s="184">
        <v>0.13313861766085361</v>
      </c>
      <c r="L6241" s="184">
        <v>0.31656930883042683</v>
      </c>
      <c r="M6241" s="184">
        <v>929.10774640268312</v>
      </c>
      <c r="N6241" s="184">
        <v>0.30768629457496555</v>
      </c>
      <c r="O6241" s="184">
        <v>4.7328699953097686E-2</v>
      </c>
      <c r="P6241" s="184">
        <v>3.2533151409201384E-2</v>
      </c>
      <c r="Q6241" s="184">
        <v>1.4795548543896303E-2</v>
      </c>
    </row>
    <row r="6242" spans="1:17" x14ac:dyDescent="0.2">
      <c r="A6242" s="187" t="str">
        <f>B6242&amp;C6242&amp;D6242&amp;E6242</f>
        <v>201118A24CHEFE31</v>
      </c>
      <c r="B6242" s="184">
        <v>2011</v>
      </c>
      <c r="C6242" s="184" t="s">
        <v>1</v>
      </c>
      <c r="D6242" s="184" t="s">
        <v>98</v>
      </c>
      <c r="E6242" s="184">
        <v>31</v>
      </c>
      <c r="F6242" s="184">
        <v>80772</v>
      </c>
      <c r="G6242" s="184">
        <v>0.11876848251947701</v>
      </c>
      <c r="H6242" s="184">
        <v>0.8247536274946764</v>
      </c>
      <c r="I6242" s="184">
        <v>0.72679889070469961</v>
      </c>
      <c r="J6242" s="184">
        <v>0.14947011340563562</v>
      </c>
      <c r="K6242" s="184">
        <v>0.23196157084138067</v>
      </c>
      <c r="L6242" s="184">
        <v>0.12366909325013618</v>
      </c>
      <c r="M6242" s="184">
        <v>944.31787436200841</v>
      </c>
      <c r="N6242" s="184">
        <v>0.30407814589214083</v>
      </c>
      <c r="O6242" s="184">
        <v>0.11340563561630268</v>
      </c>
      <c r="P6242" s="184">
        <v>0.10310503639875204</v>
      </c>
      <c r="Q6242" s="184">
        <v>1.0300599217550636E-2</v>
      </c>
    </row>
    <row r="6243" spans="1:17" x14ac:dyDescent="0.2">
      <c r="A6243" s="187" t="str">
        <f>B6243&amp;C6243&amp;D6243&amp;E6243</f>
        <v>201118A24CONJU31</v>
      </c>
      <c r="B6243" s="184">
        <v>2011</v>
      </c>
      <c r="C6243" s="184" t="s">
        <v>1</v>
      </c>
      <c r="D6243" s="184" t="s">
        <v>100</v>
      </c>
      <c r="E6243" s="184">
        <v>31</v>
      </c>
      <c r="F6243" s="184">
        <v>58288</v>
      </c>
      <c r="G6243" s="184">
        <v>0.15532237379036959</v>
      </c>
      <c r="H6243" s="184">
        <v>0.73574320614877853</v>
      </c>
      <c r="I6243" s="184">
        <v>0.62146582486961299</v>
      </c>
      <c r="J6243" s="184">
        <v>0.25710266264068077</v>
      </c>
      <c r="K6243" s="184">
        <v>0.36424306889925884</v>
      </c>
      <c r="L6243" s="184">
        <v>4.9993137524018669E-2</v>
      </c>
      <c r="M6243" s="184">
        <v>729.99711799276668</v>
      </c>
      <c r="N6243" s="184">
        <v>0.17854446884435904</v>
      </c>
      <c r="O6243" s="184">
        <v>2.8565056272303047E-2</v>
      </c>
      <c r="P6243" s="184">
        <v>2.8565056272303047E-2</v>
      </c>
      <c r="Q6243" s="184">
        <v>0</v>
      </c>
    </row>
    <row r="6244" spans="1:17" x14ac:dyDescent="0.2">
      <c r="A6244" s="187" t="str">
        <f>B6244&amp;C6244&amp;D6244&amp;E6244</f>
        <v>201118A24FILHO31</v>
      </c>
      <c r="B6244" s="184">
        <v>2011</v>
      </c>
      <c r="C6244" s="184" t="s">
        <v>1</v>
      </c>
      <c r="D6244" s="184" t="s">
        <v>102</v>
      </c>
      <c r="E6244" s="184">
        <v>31</v>
      </c>
      <c r="F6244" s="184">
        <v>395070</v>
      </c>
      <c r="G6244" s="184">
        <v>0.14015759354461282</v>
      </c>
      <c r="H6244" s="184">
        <v>0.77448806540613058</v>
      </c>
      <c r="I6244" s="184">
        <v>0.66593768192978464</v>
      </c>
      <c r="J6244" s="184">
        <v>9.1685017844938876E-2</v>
      </c>
      <c r="K6244" s="184">
        <v>0.15913382438555193</v>
      </c>
      <c r="L6244" s="184">
        <v>0.35617485508897156</v>
      </c>
      <c r="M6244" s="184">
        <v>847.28467681636675</v>
      </c>
      <c r="N6244" s="184">
        <v>0.23391044625003163</v>
      </c>
      <c r="O6244" s="184">
        <v>4.4242792416533776E-2</v>
      </c>
      <c r="P6244" s="184">
        <v>3.8975371453160199E-2</v>
      </c>
      <c r="Q6244" s="184">
        <v>5.2674209633735798E-3</v>
      </c>
    </row>
    <row r="6245" spans="1:17" x14ac:dyDescent="0.2">
      <c r="A6245" s="187" t="str">
        <f>B6245&amp;C6245&amp;D6245&amp;E6245</f>
        <v>201118A24OUTRO31</v>
      </c>
      <c r="B6245" s="184">
        <v>2011</v>
      </c>
      <c r="C6245" s="184" t="s">
        <v>1</v>
      </c>
      <c r="D6245" s="184" t="s">
        <v>104</v>
      </c>
      <c r="E6245" s="184">
        <v>31</v>
      </c>
      <c r="F6245" s="184">
        <v>87021</v>
      </c>
      <c r="G6245" s="184">
        <v>0.14283753739741442</v>
      </c>
      <c r="H6245" s="184">
        <v>0.83733811378862577</v>
      </c>
      <c r="I6245" s="184">
        <v>0.71773479964606246</v>
      </c>
      <c r="J6245" s="184">
        <v>7.6544742073752309E-2</v>
      </c>
      <c r="K6245" s="184">
        <v>0.15311246710564116</v>
      </c>
      <c r="L6245" s="184">
        <v>0.27753071097780996</v>
      </c>
      <c r="M6245" s="184">
        <v>878.27713466256614</v>
      </c>
      <c r="N6245" s="184">
        <v>0.32054331713034784</v>
      </c>
      <c r="O6245" s="184">
        <v>5.263097413268062E-2</v>
      </c>
      <c r="P6245" s="184">
        <v>4.3047080589742708E-2</v>
      </c>
      <c r="Q6245" s="184">
        <v>9.5838935429379112E-3</v>
      </c>
    </row>
    <row r="6246" spans="1:17" x14ac:dyDescent="0.2">
      <c r="A6246" s="187" t="str">
        <f>B6246&amp;C6246&amp;D6246&amp;E6246</f>
        <v>201125A29CHEFE31</v>
      </c>
      <c r="B6246" s="184">
        <v>2011</v>
      </c>
      <c r="C6246" s="184" t="s">
        <v>2</v>
      </c>
      <c r="D6246" s="184" t="s">
        <v>98</v>
      </c>
      <c r="E6246" s="184">
        <v>31</v>
      </c>
      <c r="F6246" s="184">
        <v>116562</v>
      </c>
      <c r="G6246" s="184">
        <v>6.0715987668128725E-2</v>
      </c>
      <c r="H6246" s="184">
        <v>0.88213139788267192</v>
      </c>
      <c r="I6246" s="184">
        <v>0.82857191880715841</v>
      </c>
      <c r="J6246" s="184">
        <v>0.11786860211732812</v>
      </c>
      <c r="K6246" s="184">
        <v>0.16428166984094303</v>
      </c>
      <c r="L6246" s="184">
        <v>6.7843722654038194E-2</v>
      </c>
      <c r="M6246" s="184">
        <v>1539.2597357629008</v>
      </c>
      <c r="N6246" s="184">
        <v>0.30359808513923919</v>
      </c>
      <c r="O6246" s="184">
        <v>0.12141178085482404</v>
      </c>
      <c r="P6246" s="184">
        <v>9.6429368061632437E-2</v>
      </c>
      <c r="Q6246" s="184">
        <v>2.4982412793191605E-2</v>
      </c>
    </row>
    <row r="6247" spans="1:17" x14ac:dyDescent="0.2">
      <c r="A6247" s="187" t="str">
        <f>B6247&amp;C6247&amp;D6247&amp;E6247</f>
        <v>201125A29CONJU31</v>
      </c>
      <c r="B6247" s="184">
        <v>2011</v>
      </c>
      <c r="C6247" s="184" t="s">
        <v>2</v>
      </c>
      <c r="D6247" s="184" t="s">
        <v>100</v>
      </c>
      <c r="E6247" s="184">
        <v>31</v>
      </c>
      <c r="F6247" s="184">
        <v>97420</v>
      </c>
      <c r="G6247" s="184">
        <v>8.6236885698509111E-2</v>
      </c>
      <c r="H6247" s="184">
        <v>0.74358447957298301</v>
      </c>
      <c r="I6247" s="184">
        <v>0.67946006980086227</v>
      </c>
      <c r="J6247" s="184">
        <v>0.23932457400944365</v>
      </c>
      <c r="K6247" s="184">
        <v>0.29489837815643605</v>
      </c>
      <c r="L6247" s="184">
        <v>0.10682611373434613</v>
      </c>
      <c r="M6247" s="184">
        <v>1224.3466712124969</v>
      </c>
      <c r="N6247" s="184">
        <v>0.19652022172038597</v>
      </c>
      <c r="O6247" s="184">
        <v>0.10252514884007391</v>
      </c>
      <c r="P6247" s="184">
        <v>9.3974543214945597E-2</v>
      </c>
      <c r="Q6247" s="184">
        <v>8.5506056251283095E-3</v>
      </c>
    </row>
    <row r="6248" spans="1:17" x14ac:dyDescent="0.2">
      <c r="A6248" s="187" t="str">
        <f>B6248&amp;C6248&amp;D6248&amp;E6248</f>
        <v>201125A29FILHO31</v>
      </c>
      <c r="B6248" s="184">
        <v>2011</v>
      </c>
      <c r="C6248" s="184" t="s">
        <v>2</v>
      </c>
      <c r="D6248" s="184" t="s">
        <v>102</v>
      </c>
      <c r="E6248" s="184">
        <v>31</v>
      </c>
      <c r="F6248" s="184">
        <v>166522</v>
      </c>
      <c r="G6248" s="184">
        <v>6.9968905821054403E-2</v>
      </c>
      <c r="H6248" s="184">
        <v>0.85749630679429745</v>
      </c>
      <c r="I6248" s="184">
        <v>0.79749822846230534</v>
      </c>
      <c r="J6248" s="184">
        <v>0.11999615666398433</v>
      </c>
      <c r="K6248" s="184">
        <v>0.177490061373272</v>
      </c>
      <c r="L6248" s="184">
        <v>0.177490061373272</v>
      </c>
      <c r="M6248" s="184">
        <v>1204.4586262758462</v>
      </c>
      <c r="N6248" s="184">
        <v>0.31749558616879453</v>
      </c>
      <c r="O6248" s="184">
        <v>8.7537982969217276E-2</v>
      </c>
      <c r="P6248" s="184">
        <v>8.7537982969217276E-2</v>
      </c>
      <c r="Q6248" s="184">
        <v>0</v>
      </c>
    </row>
    <row r="6249" spans="1:17" x14ac:dyDescent="0.2">
      <c r="A6249" s="187" t="str">
        <f>B6249&amp;C6249&amp;D6249&amp;E6249</f>
        <v>201125A29OUTRO31</v>
      </c>
      <c r="B6249" s="184">
        <v>2011</v>
      </c>
      <c r="C6249" s="184" t="s">
        <v>2</v>
      </c>
      <c r="D6249" s="184" t="s">
        <v>104</v>
      </c>
      <c r="E6249" s="184">
        <v>31</v>
      </c>
      <c r="F6249" s="184">
        <v>35384</v>
      </c>
      <c r="G6249" s="184">
        <v>3.7949279328589672E-2</v>
      </c>
      <c r="H6249" s="184">
        <v>0.92940312005426184</v>
      </c>
      <c r="I6249" s="184">
        <v>0.89413294144245992</v>
      </c>
      <c r="J6249" s="184">
        <v>7.0596879945738183E-2</v>
      </c>
      <c r="K6249" s="184">
        <v>9.4110332353606149E-2</v>
      </c>
      <c r="L6249" s="184">
        <v>0.1647354736604115</v>
      </c>
      <c r="M6249" s="184">
        <v>1093.9760451072632</v>
      </c>
      <c r="N6249" s="184">
        <v>0.32944268595975584</v>
      </c>
      <c r="O6249" s="184">
        <v>5.8783631019669907E-2</v>
      </c>
      <c r="P6249" s="184">
        <v>2.3513452407867962E-2</v>
      </c>
      <c r="Q6249" s="184">
        <v>3.5270178611801942E-2</v>
      </c>
    </row>
    <row r="6250" spans="1:17" x14ac:dyDescent="0.2">
      <c r="A6250" s="187" t="str">
        <f>B6250&amp;C6250&amp;D6250&amp;E6250</f>
        <v>201130EMACHEFE31</v>
      </c>
      <c r="B6250" s="184">
        <v>2011</v>
      </c>
      <c r="C6250" s="184" t="s">
        <v>4</v>
      </c>
      <c r="D6250" s="184" t="s">
        <v>98</v>
      </c>
      <c r="E6250" s="184">
        <v>31</v>
      </c>
      <c r="F6250" s="184">
        <v>1453788</v>
      </c>
      <c r="G6250" s="184">
        <v>2.9169736507865446E-2</v>
      </c>
      <c r="H6250" s="184">
        <v>0.70675297911387358</v>
      </c>
      <c r="I6250" s="184">
        <v>0.68613718093697296</v>
      </c>
      <c r="J6250" s="184">
        <v>0.29038415504874165</v>
      </c>
      <c r="K6250" s="184">
        <v>0.31014081833114593</v>
      </c>
      <c r="L6250" s="184">
        <v>3.4647417642737453E-2</v>
      </c>
      <c r="M6250" s="184">
        <v>2103.6196909684168</v>
      </c>
      <c r="N6250" s="184">
        <v>0.29833892491433478</v>
      </c>
      <c r="O6250" s="184">
        <v>0.20396144393018895</v>
      </c>
      <c r="P6250" s="184">
        <v>0.16408861363932339</v>
      </c>
      <c r="Q6250" s="184">
        <v>3.9872830290865566E-2</v>
      </c>
    </row>
    <row r="6251" spans="1:17" x14ac:dyDescent="0.2">
      <c r="A6251" s="187" t="str">
        <f>B6251&amp;C6251&amp;D6251&amp;E6251</f>
        <v>201130EMACONJU31</v>
      </c>
      <c r="B6251" s="184">
        <v>2011</v>
      </c>
      <c r="C6251" s="184" t="s">
        <v>4</v>
      </c>
      <c r="D6251" s="184" t="s">
        <v>100</v>
      </c>
      <c r="E6251" s="184">
        <v>31</v>
      </c>
      <c r="F6251" s="184">
        <v>829306</v>
      </c>
      <c r="G6251" s="184">
        <v>4.6566782753436627E-2</v>
      </c>
      <c r="H6251" s="184">
        <v>0.63604869613869908</v>
      </c>
      <c r="I6251" s="184">
        <v>0.60642995468500172</v>
      </c>
      <c r="J6251" s="184">
        <v>0.35591808090138016</v>
      </c>
      <c r="K6251" s="184">
        <v>0.38302628945166201</v>
      </c>
      <c r="L6251" s="184">
        <v>3.6643892604177469E-2</v>
      </c>
      <c r="M6251" s="184">
        <v>1521.3183286229148</v>
      </c>
      <c r="N6251" s="184">
        <v>0.25138003784763607</v>
      </c>
      <c r="O6251" s="184">
        <v>0.1443076986246116</v>
      </c>
      <c r="P6251" s="184">
        <v>0.11513941673097383</v>
      </c>
      <c r="Q6251" s="184">
        <v>2.9168281893637758E-2</v>
      </c>
    </row>
    <row r="6252" spans="1:17" x14ac:dyDescent="0.2">
      <c r="A6252" s="187" t="str">
        <f>B6252&amp;C6252&amp;D6252&amp;E6252</f>
        <v>201130EMAFILHO31</v>
      </c>
      <c r="B6252" s="184">
        <v>2011</v>
      </c>
      <c r="C6252" s="184" t="s">
        <v>4</v>
      </c>
      <c r="D6252" s="184" t="s">
        <v>102</v>
      </c>
      <c r="E6252" s="184">
        <v>31</v>
      </c>
      <c r="F6252" s="184">
        <v>223552</v>
      </c>
      <c r="G6252" s="184">
        <v>6.6207076701173775E-2</v>
      </c>
      <c r="H6252" s="184">
        <v>0.78773171342685366</v>
      </c>
      <c r="I6252" s="184">
        <v>0.73557829945605502</v>
      </c>
      <c r="J6252" s="184">
        <v>0.20667674634984254</v>
      </c>
      <c r="K6252" s="184">
        <v>0.25696482250214714</v>
      </c>
      <c r="L6252" s="184">
        <v>5.4014278557114229E-2</v>
      </c>
      <c r="M6252" s="184">
        <v>1433.9827466897332</v>
      </c>
      <c r="N6252" s="184">
        <v>0.32960563985113084</v>
      </c>
      <c r="O6252" s="184">
        <v>0.15829426710563985</v>
      </c>
      <c r="P6252" s="184">
        <v>0.13966772831377039</v>
      </c>
      <c r="Q6252" s="184">
        <v>1.8626538791869453E-2</v>
      </c>
    </row>
    <row r="6253" spans="1:17" x14ac:dyDescent="0.2">
      <c r="A6253" s="187" t="str">
        <f>B6253&amp;C6253&amp;D6253&amp;E6253</f>
        <v>201130EMAOUTRO31</v>
      </c>
      <c r="B6253" s="184">
        <v>2011</v>
      </c>
      <c r="C6253" s="184" t="s">
        <v>4</v>
      </c>
      <c r="D6253" s="184" t="s">
        <v>104</v>
      </c>
      <c r="E6253" s="184">
        <v>31</v>
      </c>
      <c r="F6253" s="184">
        <v>154849</v>
      </c>
      <c r="G6253" s="184">
        <v>5.5542210478554462E-2</v>
      </c>
      <c r="H6253" s="184">
        <v>0.48391658970997553</v>
      </c>
      <c r="I6253" s="184">
        <v>0.45703879263023978</v>
      </c>
      <c r="J6253" s="184">
        <v>0.51339692216288124</v>
      </c>
      <c r="K6253" s="184">
        <v>0.53489528508417883</v>
      </c>
      <c r="L6253" s="184">
        <v>4.3003183746746831E-2</v>
      </c>
      <c r="M6253" s="184">
        <v>1191.817088420152</v>
      </c>
      <c r="N6253" s="184">
        <v>0.18816395327060556</v>
      </c>
      <c r="O6253" s="184">
        <v>9.4085205587378679E-2</v>
      </c>
      <c r="P6253" s="184">
        <v>7.7959818920367588E-2</v>
      </c>
      <c r="Q6253" s="184">
        <v>1.6125386667011087E-2</v>
      </c>
    </row>
    <row r="6254" spans="1:17" x14ac:dyDescent="0.2">
      <c r="A6254" s="187" t="str">
        <f>B6254&amp;C6254&amp;D6254&amp;E6254</f>
        <v>201115A17CHEFE33</v>
      </c>
      <c r="B6254" s="184">
        <v>2011</v>
      </c>
      <c r="C6254" s="184" t="s">
        <v>0</v>
      </c>
      <c r="D6254" s="184" t="s">
        <v>98</v>
      </c>
      <c r="E6254" s="184">
        <v>33</v>
      </c>
      <c r="F6254" s="184">
        <v>9488</v>
      </c>
      <c r="G6254" s="184">
        <v>0</v>
      </c>
      <c r="H6254" s="184">
        <v>0.28583473861720066</v>
      </c>
      <c r="I6254" s="184">
        <v>0.28583473861720066</v>
      </c>
      <c r="J6254" s="184">
        <v>0.42843591905564926</v>
      </c>
      <c r="K6254" s="184">
        <v>0.42843591905564926</v>
      </c>
      <c r="L6254" s="184">
        <v>0.42864671163575041</v>
      </c>
      <c r="M6254" s="184">
        <v>597.5</v>
      </c>
      <c r="N6254" s="184">
        <v>0.28583473861720066</v>
      </c>
      <c r="O6254" s="184">
        <v>0.14291736930860033</v>
      </c>
      <c r="P6254" s="184">
        <v>0.14291736930860033</v>
      </c>
      <c r="Q6254" s="184">
        <v>0</v>
      </c>
    </row>
    <row r="6255" spans="1:17" x14ac:dyDescent="0.2">
      <c r="A6255" s="187" t="str">
        <f>B6255&amp;C6255&amp;D6255&amp;E6255</f>
        <v>201115A17CONJU33</v>
      </c>
      <c r="B6255" s="184">
        <v>2011</v>
      </c>
      <c r="C6255" s="184" t="s">
        <v>0</v>
      </c>
      <c r="D6255" s="184" t="s">
        <v>100</v>
      </c>
      <c r="E6255" s="184">
        <v>33</v>
      </c>
      <c r="F6255" s="184">
        <v>9484</v>
      </c>
      <c r="G6255" s="184">
        <v>0</v>
      </c>
      <c r="H6255" s="184">
        <v>0.21436102910164487</v>
      </c>
      <c r="I6255" s="184">
        <v>0.21436102910164487</v>
      </c>
      <c r="J6255" s="184">
        <v>0.642872205820329</v>
      </c>
      <c r="K6255" s="184">
        <v>0.642872205820329</v>
      </c>
      <c r="L6255" s="184">
        <v>0.2856389708983551</v>
      </c>
      <c r="M6255" s="184">
        <v>665.39203148057061</v>
      </c>
      <c r="N6255" s="184">
        <v>0.14287220582032897</v>
      </c>
      <c r="O6255" s="184">
        <v>0</v>
      </c>
      <c r="P6255" s="184">
        <v>0</v>
      </c>
      <c r="Q6255" s="184">
        <v>0</v>
      </c>
    </row>
    <row r="6256" spans="1:17" x14ac:dyDescent="0.2">
      <c r="A6256" s="187" t="str">
        <f>B6256&amp;C6256&amp;D6256&amp;E6256</f>
        <v>201115A17FILHO33</v>
      </c>
      <c r="B6256" s="184">
        <v>2011</v>
      </c>
      <c r="C6256" s="184" t="s">
        <v>0</v>
      </c>
      <c r="D6256" s="184" t="s">
        <v>102</v>
      </c>
      <c r="E6256" s="184">
        <v>33</v>
      </c>
      <c r="F6256" s="184">
        <v>490467</v>
      </c>
      <c r="G6256" s="184">
        <v>0.41114045303196811</v>
      </c>
      <c r="H6256" s="184">
        <v>0.12430397967651238</v>
      </c>
      <c r="I6256" s="184">
        <v>7.3197585158634532E-2</v>
      </c>
      <c r="J6256" s="184">
        <v>4.8339643645749865E-2</v>
      </c>
      <c r="K6256" s="184">
        <v>6.629396065382584E-2</v>
      </c>
      <c r="L6256" s="184">
        <v>0.90332275158165587</v>
      </c>
      <c r="M6256" s="184">
        <v>452.67727918442381</v>
      </c>
      <c r="N6256" s="184">
        <v>4.971588302576932E-2</v>
      </c>
      <c r="O6256" s="184">
        <v>1.5189605009103569E-2</v>
      </c>
      <c r="P6256" s="184">
        <v>1.5189605009103569E-2</v>
      </c>
      <c r="Q6256" s="184">
        <v>0</v>
      </c>
    </row>
    <row r="6257" spans="1:17" x14ac:dyDescent="0.2">
      <c r="A6257" s="187" t="str">
        <f>B6257&amp;C6257&amp;D6257&amp;E6257</f>
        <v>201115A17OUTRO33</v>
      </c>
      <c r="B6257" s="184">
        <v>2011</v>
      </c>
      <c r="C6257" s="184" t="s">
        <v>0</v>
      </c>
      <c r="D6257" s="184" t="s">
        <v>104</v>
      </c>
      <c r="E6257" s="184">
        <v>33</v>
      </c>
      <c r="F6257" s="184">
        <v>65708</v>
      </c>
      <c r="G6257" s="184">
        <v>0.46672573341208901</v>
      </c>
      <c r="H6257" s="184">
        <v>0.15459304803068119</v>
      </c>
      <c r="I6257" s="184">
        <v>8.2440494308151216E-2</v>
      </c>
      <c r="J6257" s="184">
        <v>5.1546234857247214E-2</v>
      </c>
      <c r="K6257" s="184">
        <v>6.1849394289888601E-2</v>
      </c>
      <c r="L6257" s="184">
        <v>0.87633164911426309</v>
      </c>
      <c r="M6257" s="184">
        <v>615.78021166625649</v>
      </c>
      <c r="N6257" s="184">
        <v>6.1834175442868448E-2</v>
      </c>
      <c r="O6257" s="184">
        <v>0</v>
      </c>
      <c r="P6257" s="184">
        <v>0</v>
      </c>
      <c r="Q6257" s="184">
        <v>0</v>
      </c>
    </row>
    <row r="6258" spans="1:17" x14ac:dyDescent="0.2">
      <c r="A6258" s="187" t="str">
        <f>B6258&amp;C6258&amp;D6258&amp;E6258</f>
        <v>201115A29CHEFE33</v>
      </c>
      <c r="B6258" s="184">
        <v>2011</v>
      </c>
      <c r="C6258" s="184" t="s">
        <v>3</v>
      </c>
      <c r="D6258" s="184" t="s">
        <v>98</v>
      </c>
      <c r="E6258" s="184">
        <v>33</v>
      </c>
      <c r="F6258" s="184">
        <v>420693</v>
      </c>
      <c r="G6258" s="184">
        <v>7.4209688859919867E-2</v>
      </c>
      <c r="H6258" s="184">
        <v>0.86795121383051299</v>
      </c>
      <c r="I6258" s="184">
        <v>0.80354082430656082</v>
      </c>
      <c r="J6258" s="184">
        <v>0.10306565595339119</v>
      </c>
      <c r="K6258" s="184">
        <v>0.15942504391563445</v>
      </c>
      <c r="L6258" s="184">
        <v>0.1143256483944349</v>
      </c>
      <c r="M6258" s="184">
        <v>1201.928681508439</v>
      </c>
      <c r="N6258" s="184">
        <v>0.3268987123626968</v>
      </c>
      <c r="O6258" s="184">
        <v>0.11112141157566206</v>
      </c>
      <c r="P6258" s="184">
        <v>0.1014587834834428</v>
      </c>
      <c r="Q6258" s="184">
        <v>9.6626280922192664E-3</v>
      </c>
    </row>
    <row r="6259" spans="1:17" x14ac:dyDescent="0.2">
      <c r="A6259" s="187" t="str">
        <f>B6259&amp;C6259&amp;D6259&amp;E6259</f>
        <v>201115A29CONJU33</v>
      </c>
      <c r="B6259" s="184">
        <v>2011</v>
      </c>
      <c r="C6259" s="184" t="s">
        <v>3</v>
      </c>
      <c r="D6259" s="184" t="s">
        <v>100</v>
      </c>
      <c r="E6259" s="184">
        <v>33</v>
      </c>
      <c r="F6259" s="184">
        <v>393598</v>
      </c>
      <c r="G6259" s="184">
        <v>0.14447619945793236</v>
      </c>
      <c r="H6259" s="184">
        <v>0.61961951026173911</v>
      </c>
      <c r="I6259" s="184">
        <v>0.53009923830913774</v>
      </c>
      <c r="J6259" s="184">
        <v>0.35800232724759778</v>
      </c>
      <c r="K6259" s="184">
        <v>0.44235997134131777</v>
      </c>
      <c r="L6259" s="184">
        <v>7.2279330687655935E-2</v>
      </c>
      <c r="M6259" s="184">
        <v>1072.1460367647792</v>
      </c>
      <c r="N6259" s="184">
        <v>0.22718103242394524</v>
      </c>
      <c r="O6259" s="184">
        <v>7.7457202526435606E-2</v>
      </c>
      <c r="P6259" s="184">
        <v>7.4012063069426162E-2</v>
      </c>
      <c r="Q6259" s="184">
        <v>3.4451394570094362E-3</v>
      </c>
    </row>
    <row r="6260" spans="1:17" x14ac:dyDescent="0.2">
      <c r="A6260" s="187" t="str">
        <f>B6260&amp;C6260&amp;D6260&amp;E6260</f>
        <v>201115A29FILHO33</v>
      </c>
      <c r="B6260" s="184">
        <v>2011</v>
      </c>
      <c r="C6260" s="184" t="s">
        <v>3</v>
      </c>
      <c r="D6260" s="184" t="s">
        <v>102</v>
      </c>
      <c r="E6260" s="184">
        <v>33</v>
      </c>
      <c r="F6260" s="184">
        <v>1644121</v>
      </c>
      <c r="G6260" s="184">
        <v>0.18512592627196336</v>
      </c>
      <c r="H6260" s="184">
        <v>0.52079804345300618</v>
      </c>
      <c r="I6260" s="184">
        <v>0.4243848232581422</v>
      </c>
      <c r="J6260" s="184">
        <v>0.10053700427158342</v>
      </c>
      <c r="K6260" s="184">
        <v>0.16192786297358894</v>
      </c>
      <c r="L6260" s="184">
        <v>0.51669737203040411</v>
      </c>
      <c r="M6260" s="184">
        <v>932.4083916581958</v>
      </c>
      <c r="N6260" s="184">
        <v>0.17765751535039548</v>
      </c>
      <c r="O6260" s="184">
        <v>4.1632718627904956E-2</v>
      </c>
      <c r="P6260" s="184">
        <v>3.7924041174534191E-2</v>
      </c>
      <c r="Q6260" s="184">
        <v>3.708677453370759E-3</v>
      </c>
    </row>
    <row r="6261" spans="1:17" x14ac:dyDescent="0.2">
      <c r="A6261" s="187" t="str">
        <f>B6261&amp;C6261&amp;D6261&amp;E6261</f>
        <v>201115A29OUTRO33</v>
      </c>
      <c r="B6261" s="184">
        <v>2011</v>
      </c>
      <c r="C6261" s="184" t="s">
        <v>3</v>
      </c>
      <c r="D6261" s="184" t="s">
        <v>104</v>
      </c>
      <c r="E6261" s="184">
        <v>33</v>
      </c>
      <c r="F6261" s="184">
        <v>247935</v>
      </c>
      <c r="G6261" s="184">
        <v>0.19402151959164188</v>
      </c>
      <c r="H6261" s="184">
        <v>0.5491560287978704</v>
      </c>
      <c r="I6261" s="184">
        <v>0.44260794159759614</v>
      </c>
      <c r="J6261" s="184">
        <v>0.12842882207030068</v>
      </c>
      <c r="K6261" s="184">
        <v>0.19400246032226187</v>
      </c>
      <c r="L6261" s="184">
        <v>0.49456510779034829</v>
      </c>
      <c r="M6261" s="184">
        <v>957.49364899254181</v>
      </c>
      <c r="N6261" s="184">
        <v>0.20219412345977777</v>
      </c>
      <c r="O6261" s="184">
        <v>3.2794885756347432E-2</v>
      </c>
      <c r="P6261" s="184">
        <v>2.733377699800351E-2</v>
      </c>
      <c r="Q6261" s="184">
        <v>5.4611087583439208E-3</v>
      </c>
    </row>
    <row r="6262" spans="1:17" x14ac:dyDescent="0.2">
      <c r="A6262" s="187" t="str">
        <f>B6262&amp;C6262&amp;D6262&amp;E6262</f>
        <v>201118A24CHEFE33</v>
      </c>
      <c r="B6262" s="184">
        <v>2011</v>
      </c>
      <c r="C6262" s="184" t="s">
        <v>1</v>
      </c>
      <c r="D6262" s="184" t="s">
        <v>98</v>
      </c>
      <c r="E6262" s="184">
        <v>33</v>
      </c>
      <c r="F6262" s="184">
        <v>156493</v>
      </c>
      <c r="G6262" s="184">
        <v>0.12044421775016229</v>
      </c>
      <c r="H6262" s="184">
        <v>0.82684848523576138</v>
      </c>
      <c r="I6262" s="184">
        <v>0.72725936623363341</v>
      </c>
      <c r="J6262" s="184">
        <v>0.12554555155821667</v>
      </c>
      <c r="K6262" s="184">
        <v>0.2078239921274434</v>
      </c>
      <c r="L6262" s="184">
        <v>0.14715674183509805</v>
      </c>
      <c r="M6262" s="184">
        <v>1054.843620493637</v>
      </c>
      <c r="N6262" s="184">
        <v>0.29869067626028001</v>
      </c>
      <c r="O6262" s="184">
        <v>8.6585342475382285E-2</v>
      </c>
      <c r="P6262" s="184">
        <v>8.2252880320525523E-2</v>
      </c>
      <c r="Q6262" s="184">
        <v>4.3324621548567668E-3</v>
      </c>
    </row>
    <row r="6263" spans="1:17" x14ac:dyDescent="0.2">
      <c r="A6263" s="187" t="str">
        <f>B6263&amp;C6263&amp;D6263&amp;E6263</f>
        <v>201118A24CONJU33</v>
      </c>
      <c r="B6263" s="184">
        <v>2011</v>
      </c>
      <c r="C6263" s="184" t="s">
        <v>1</v>
      </c>
      <c r="D6263" s="184" t="s">
        <v>100</v>
      </c>
      <c r="E6263" s="184">
        <v>33</v>
      </c>
      <c r="F6263" s="184">
        <v>152420</v>
      </c>
      <c r="G6263" s="184">
        <v>0.16398659358476411</v>
      </c>
      <c r="H6263" s="184">
        <v>0.54223199055242099</v>
      </c>
      <c r="I6263" s="184">
        <v>0.45331321348904341</v>
      </c>
      <c r="J6263" s="184">
        <v>0.43109828106547698</v>
      </c>
      <c r="K6263" s="184">
        <v>0.50668547434719857</v>
      </c>
      <c r="L6263" s="184">
        <v>8.4444298648471333E-2</v>
      </c>
      <c r="M6263" s="184">
        <v>787.43889873043997</v>
      </c>
      <c r="N6263" s="184">
        <v>0.1866487337619735</v>
      </c>
      <c r="O6263" s="184">
        <v>4.443642566592311E-2</v>
      </c>
      <c r="P6263" s="184">
        <v>4.443642566592311E-2</v>
      </c>
      <c r="Q6263" s="184">
        <v>0</v>
      </c>
    </row>
    <row r="6264" spans="1:17" x14ac:dyDescent="0.2">
      <c r="A6264" s="187" t="str">
        <f>B6264&amp;C6264&amp;D6264&amp;E6264</f>
        <v>201118A24FILHO33</v>
      </c>
      <c r="B6264" s="184">
        <v>2011</v>
      </c>
      <c r="C6264" s="184" t="s">
        <v>1</v>
      </c>
      <c r="D6264" s="184" t="s">
        <v>102</v>
      </c>
      <c r="E6264" s="184">
        <v>33</v>
      </c>
      <c r="F6264" s="184">
        <v>823064</v>
      </c>
      <c r="G6264" s="184">
        <v>0.19350818905276154</v>
      </c>
      <c r="H6264" s="184">
        <v>0.63374294101066264</v>
      </c>
      <c r="I6264" s="184">
        <v>0.51110849217071819</v>
      </c>
      <c r="J6264" s="184">
        <v>0.13004092026865469</v>
      </c>
      <c r="K6264" s="184">
        <v>0.20987796817744428</v>
      </c>
      <c r="L6264" s="184">
        <v>0.41400182731841023</v>
      </c>
      <c r="M6264" s="184">
        <v>849.50160096031357</v>
      </c>
      <c r="N6264" s="184">
        <v>0.20429336102511472</v>
      </c>
      <c r="O6264" s="184">
        <v>4.036425717363866E-2</v>
      </c>
      <c r="P6264" s="184">
        <v>3.6246969184786704E-2</v>
      </c>
      <c r="Q6264" s="184">
        <v>4.1172879888519507E-3</v>
      </c>
    </row>
    <row r="6265" spans="1:17" x14ac:dyDescent="0.2">
      <c r="A6265" s="187" t="str">
        <f>B6265&amp;C6265&amp;D6265&amp;E6265</f>
        <v>201118A24OUTRO33</v>
      </c>
      <c r="B6265" s="184">
        <v>2011</v>
      </c>
      <c r="C6265" s="184" t="s">
        <v>1</v>
      </c>
      <c r="D6265" s="184" t="s">
        <v>104</v>
      </c>
      <c r="E6265" s="184">
        <v>33</v>
      </c>
      <c r="F6265" s="184">
        <v>121938</v>
      </c>
      <c r="G6265" s="184">
        <v>0.19640974272458878</v>
      </c>
      <c r="H6265" s="184">
        <v>0.62221784841476813</v>
      </c>
      <c r="I6265" s="184">
        <v>0.50000820088897635</v>
      </c>
      <c r="J6265" s="184">
        <v>0.17777887122964128</v>
      </c>
      <c r="K6265" s="184">
        <v>0.2611163050074628</v>
      </c>
      <c r="L6265" s="184">
        <v>0.39448736243008742</v>
      </c>
      <c r="M6265" s="184">
        <v>880.32774663677128</v>
      </c>
      <c r="N6265" s="184">
        <v>0.22223589037051616</v>
      </c>
      <c r="O6265" s="184">
        <v>1.1120405451950992E-2</v>
      </c>
      <c r="P6265" s="184">
        <v>1.1120405451950992E-2</v>
      </c>
      <c r="Q6265" s="184">
        <v>0</v>
      </c>
    </row>
    <row r="6266" spans="1:17" x14ac:dyDescent="0.2">
      <c r="A6266" s="187" t="str">
        <f>B6266&amp;C6266&amp;D6266&amp;E6266</f>
        <v>201125A29CHEFE33</v>
      </c>
      <c r="B6266" s="184">
        <v>2011</v>
      </c>
      <c r="C6266" s="184" t="s">
        <v>2</v>
      </c>
      <c r="D6266" s="184" t="s">
        <v>98</v>
      </c>
      <c r="E6266" s="184">
        <v>33</v>
      </c>
      <c r="F6266" s="184">
        <v>254712</v>
      </c>
      <c r="G6266" s="184">
        <v>4.9400728652165146E-2</v>
      </c>
      <c r="H6266" s="184">
        <v>0.91488818744307299</v>
      </c>
      <c r="I6266" s="184">
        <v>0.86969204434812653</v>
      </c>
      <c r="J6266" s="184">
        <v>7.7134175068312452E-2</v>
      </c>
      <c r="K6266" s="184">
        <v>0.11966848833191997</v>
      </c>
      <c r="L6266" s="184">
        <v>8.2446056722887032E-2</v>
      </c>
      <c r="M6266" s="184">
        <v>1285.5836621530834</v>
      </c>
      <c r="N6266" s="184">
        <v>0.34575913188228274</v>
      </c>
      <c r="O6266" s="184">
        <v>0.12501177800810326</v>
      </c>
      <c r="P6266" s="184">
        <v>0.11171440685951192</v>
      </c>
      <c r="Q6266" s="184">
        <v>1.329737114859135E-2</v>
      </c>
    </row>
    <row r="6267" spans="1:17" x14ac:dyDescent="0.2">
      <c r="A6267" s="187" t="str">
        <f>B6267&amp;C6267&amp;D6267&amp;E6267</f>
        <v>201125A29CONJU33</v>
      </c>
      <c r="B6267" s="184">
        <v>2011</v>
      </c>
      <c r="C6267" s="184" t="s">
        <v>2</v>
      </c>
      <c r="D6267" s="184" t="s">
        <v>100</v>
      </c>
      <c r="E6267" s="184">
        <v>33</v>
      </c>
      <c r="F6267" s="184">
        <v>231694</v>
      </c>
      <c r="G6267" s="184">
        <v>0.13619261185545317</v>
      </c>
      <c r="H6267" s="184">
        <v>0.68711749117370324</v>
      </c>
      <c r="I6267" s="184">
        <v>0.59353716539919033</v>
      </c>
      <c r="J6267" s="184">
        <v>0.29825545762945954</v>
      </c>
      <c r="K6267" s="184">
        <v>0.39183578340397246</v>
      </c>
      <c r="L6267" s="184">
        <v>5.5543087002684573E-2</v>
      </c>
      <c r="M6267" s="184">
        <v>1225.9797774293472</v>
      </c>
      <c r="N6267" s="184">
        <v>0.25729626144828954</v>
      </c>
      <c r="O6267" s="184">
        <v>0.10235051404007009</v>
      </c>
      <c r="P6267" s="184">
        <v>9.6497967146322305E-2</v>
      </c>
      <c r="Q6267" s="184">
        <v>5.8525468937477877E-3</v>
      </c>
    </row>
    <row r="6268" spans="1:17" x14ac:dyDescent="0.2">
      <c r="A6268" s="187" t="str">
        <f>B6268&amp;C6268&amp;D6268&amp;E6268</f>
        <v>201125A29FILHO33</v>
      </c>
      <c r="B6268" s="184">
        <v>2011</v>
      </c>
      <c r="C6268" s="184" t="s">
        <v>2</v>
      </c>
      <c r="D6268" s="184" t="s">
        <v>102</v>
      </c>
      <c r="E6268" s="184">
        <v>33</v>
      </c>
      <c r="F6268" s="184">
        <v>330590</v>
      </c>
      <c r="G6268" s="184">
        <v>0.11880062993967341</v>
      </c>
      <c r="H6268" s="184">
        <v>0.82784415741552986</v>
      </c>
      <c r="I6268" s="184">
        <v>0.72949575002268674</v>
      </c>
      <c r="J6268" s="184">
        <v>0.10452221785292962</v>
      </c>
      <c r="K6268" s="184">
        <v>0.18443086602740555</v>
      </c>
      <c r="L6268" s="184">
        <v>0.19877491757161439</v>
      </c>
      <c r="M6268" s="184">
        <v>1174.8917065121227</v>
      </c>
      <c r="N6268" s="184">
        <v>0.30121298284884601</v>
      </c>
      <c r="O6268" s="184">
        <v>8.4019480323058768E-2</v>
      </c>
      <c r="P6268" s="184">
        <v>7.5825040079857228E-2</v>
      </c>
      <c r="Q6268" s="184">
        <v>8.1944402432015482E-3</v>
      </c>
    </row>
    <row r="6269" spans="1:17" x14ac:dyDescent="0.2">
      <c r="A6269" s="187" t="str">
        <f>B6269&amp;C6269&amp;D6269&amp;E6269</f>
        <v>201125A29OUTRO33</v>
      </c>
      <c r="B6269" s="184">
        <v>2011</v>
      </c>
      <c r="C6269" s="184" t="s">
        <v>2</v>
      </c>
      <c r="D6269" s="184" t="s">
        <v>104</v>
      </c>
      <c r="E6269" s="184">
        <v>33</v>
      </c>
      <c r="F6269" s="184">
        <v>60289</v>
      </c>
      <c r="G6269" s="184">
        <v>0.13514214463840399</v>
      </c>
      <c r="H6269" s="184">
        <v>0.83141203204564684</v>
      </c>
      <c r="I6269" s="184">
        <v>0.71905322695682461</v>
      </c>
      <c r="J6269" s="184">
        <v>0.11240856540994211</v>
      </c>
      <c r="K6269" s="184">
        <v>0.20229229212625852</v>
      </c>
      <c r="L6269" s="184">
        <v>0.28089701272205542</v>
      </c>
      <c r="M6269" s="184">
        <v>1123.7576077131666</v>
      </c>
      <c r="N6269" s="184">
        <v>0.31463451044137403</v>
      </c>
      <c r="O6269" s="184">
        <v>0.11237539186252882</v>
      </c>
      <c r="P6269" s="184">
        <v>8.9916900263729699E-2</v>
      </c>
      <c r="Q6269" s="184">
        <v>2.2458491598799118E-2</v>
      </c>
    </row>
    <row r="6270" spans="1:17" x14ac:dyDescent="0.2">
      <c r="A6270" s="187" t="str">
        <f>B6270&amp;C6270&amp;D6270&amp;E6270</f>
        <v>201130EMACHEFE33</v>
      </c>
      <c r="B6270" s="184">
        <v>2011</v>
      </c>
      <c r="C6270" s="184" t="s">
        <v>4</v>
      </c>
      <c r="D6270" s="184" t="s">
        <v>98</v>
      </c>
      <c r="E6270" s="184">
        <v>33</v>
      </c>
      <c r="F6270" s="184">
        <v>3958231</v>
      </c>
      <c r="G6270" s="184">
        <v>4.0972603656298422E-2</v>
      </c>
      <c r="H6270" s="184">
        <v>0.6683169830158977</v>
      </c>
      <c r="I6270" s="184">
        <v>0.6409342961540142</v>
      </c>
      <c r="J6270" s="184">
        <v>0.32911520323093829</v>
      </c>
      <c r="K6270" s="184">
        <v>0.3558129881757785</v>
      </c>
      <c r="L6270" s="184">
        <v>2.1391374075944533E-2</v>
      </c>
      <c r="M6270" s="184">
        <v>2002.613389004408</v>
      </c>
      <c r="N6270" s="184">
        <v>0.31528759036101933</v>
      </c>
      <c r="O6270" s="184">
        <v>0.20071080378266129</v>
      </c>
      <c r="P6270" s="184">
        <v>0.17382484536807025</v>
      </c>
      <c r="Q6270" s="184">
        <v>2.6885958414591044E-2</v>
      </c>
    </row>
    <row r="6271" spans="1:17" x14ac:dyDescent="0.2">
      <c r="A6271" s="187" t="str">
        <f>B6271&amp;C6271&amp;D6271&amp;E6271</f>
        <v>201130EMACONJU33</v>
      </c>
      <c r="B6271" s="184">
        <v>2011</v>
      </c>
      <c r="C6271" s="184" t="s">
        <v>4</v>
      </c>
      <c r="D6271" s="184" t="s">
        <v>100</v>
      </c>
      <c r="E6271" s="184">
        <v>33</v>
      </c>
      <c r="F6271" s="184">
        <v>2116964</v>
      </c>
      <c r="G6271" s="184">
        <v>6.6399747323057021E-2</v>
      </c>
      <c r="H6271" s="184">
        <v>0.56383528487021983</v>
      </c>
      <c r="I6271" s="184">
        <v>0.52639676442301331</v>
      </c>
      <c r="J6271" s="184">
        <v>0.43040457938821824</v>
      </c>
      <c r="K6271" s="184">
        <v>0.46624363947615549</v>
      </c>
      <c r="L6271" s="184">
        <v>2.3360812937773149E-2</v>
      </c>
      <c r="M6271" s="184">
        <v>1640.9254093462175</v>
      </c>
      <c r="N6271" s="184">
        <v>0.23623413848600802</v>
      </c>
      <c r="O6271" s="184">
        <v>0.13667906889711504</v>
      </c>
      <c r="P6271" s="184">
        <v>0.1149164148891029</v>
      </c>
      <c r="Q6271" s="184">
        <v>2.1762654008012149E-2</v>
      </c>
    </row>
    <row r="6272" spans="1:17" x14ac:dyDescent="0.2">
      <c r="A6272" s="187" t="str">
        <f>B6272&amp;C6272&amp;D6272&amp;E6272</f>
        <v>201130EMAFILHO33</v>
      </c>
      <c r="B6272" s="184">
        <v>2011</v>
      </c>
      <c r="C6272" s="184" t="s">
        <v>4</v>
      </c>
      <c r="D6272" s="184" t="s">
        <v>102</v>
      </c>
      <c r="E6272" s="184">
        <v>33</v>
      </c>
      <c r="F6272" s="184">
        <v>470120</v>
      </c>
      <c r="G6272" s="184">
        <v>9.6834724211150067E-2</v>
      </c>
      <c r="H6272" s="184">
        <v>0.81844848123883263</v>
      </c>
      <c r="I6272" s="184">
        <v>0.73919424827703561</v>
      </c>
      <c r="J6272" s="184">
        <v>0.17434484812388326</v>
      </c>
      <c r="K6272" s="184">
        <v>0.24927252616353271</v>
      </c>
      <c r="L6272" s="184">
        <v>6.1971411554496723E-2</v>
      </c>
      <c r="M6272" s="184">
        <v>1577.2037304766193</v>
      </c>
      <c r="N6272" s="184">
        <v>0.33428060920616015</v>
      </c>
      <c r="O6272" s="184">
        <v>0.16570237386199269</v>
      </c>
      <c r="P6272" s="184">
        <v>0.149853228962818</v>
      </c>
      <c r="Q6272" s="184">
        <v>1.5849144899174678E-2</v>
      </c>
    </row>
    <row r="6273" spans="1:17" x14ac:dyDescent="0.2">
      <c r="A6273" s="187" t="str">
        <f>B6273&amp;C6273&amp;D6273&amp;E6273</f>
        <v>201130EMAOUTRO33</v>
      </c>
      <c r="B6273" s="184">
        <v>2011</v>
      </c>
      <c r="C6273" s="184" t="s">
        <v>4</v>
      </c>
      <c r="D6273" s="184" t="s">
        <v>104</v>
      </c>
      <c r="E6273" s="184">
        <v>33</v>
      </c>
      <c r="F6273" s="184">
        <v>447766</v>
      </c>
      <c r="G6273" s="184">
        <v>5.5147298265419101E-2</v>
      </c>
      <c r="H6273" s="184">
        <v>0.41149171665557455</v>
      </c>
      <c r="I6273" s="184">
        <v>0.38879906022342026</v>
      </c>
      <c r="J6273" s="184">
        <v>0.5794321140953087</v>
      </c>
      <c r="K6273" s="184">
        <v>0.60212477052746305</v>
      </c>
      <c r="L6273" s="184">
        <v>2.4206840179915402E-2</v>
      </c>
      <c r="M6273" s="184">
        <v>1297.4957929610068</v>
      </c>
      <c r="N6273" s="184">
        <v>0.1618747292112398</v>
      </c>
      <c r="O6273" s="184">
        <v>7.8668322293340712E-2</v>
      </c>
      <c r="P6273" s="184">
        <v>7.412800435941988E-2</v>
      </c>
      <c r="Q6273" s="184">
        <v>4.5403179339208429E-3</v>
      </c>
    </row>
    <row r="6274" spans="1:17" x14ac:dyDescent="0.2">
      <c r="A6274" s="187" t="str">
        <f>B6274&amp;C6274&amp;D6274&amp;E6274</f>
        <v>201115A17CHEFE35</v>
      </c>
      <c r="B6274" s="184">
        <v>2011</v>
      </c>
      <c r="C6274" s="184" t="s">
        <v>0</v>
      </c>
      <c r="D6274" s="184" t="s">
        <v>98</v>
      </c>
      <c r="E6274" s="184">
        <v>35</v>
      </c>
      <c r="F6274" s="184">
        <v>13645</v>
      </c>
      <c r="G6274" s="184">
        <v>0.50005954507562222</v>
      </c>
      <c r="H6274" s="184">
        <v>0.61539025283986803</v>
      </c>
      <c r="I6274" s="184">
        <v>0.30765848296079151</v>
      </c>
      <c r="J6274" s="184">
        <v>0.15382924148039576</v>
      </c>
      <c r="K6274" s="184">
        <v>0.38460974716013191</v>
      </c>
      <c r="L6274" s="184">
        <v>0.46156101135947236</v>
      </c>
      <c r="M6274" s="184">
        <v>631.66084471260717</v>
      </c>
      <c r="N6274" s="184">
        <v>7.6951264199340424E-2</v>
      </c>
      <c r="O6274" s="184">
        <v>0</v>
      </c>
      <c r="P6274" s="184">
        <v>0</v>
      </c>
      <c r="Q6274" s="184">
        <v>0</v>
      </c>
    </row>
    <row r="6275" spans="1:17" x14ac:dyDescent="0.2">
      <c r="A6275" s="187" t="str">
        <f>B6275&amp;C6275&amp;D6275&amp;E6275</f>
        <v>201115A17CONJU35</v>
      </c>
      <c r="B6275" s="184">
        <v>2011</v>
      </c>
      <c r="C6275" s="184" t="s">
        <v>0</v>
      </c>
      <c r="D6275" s="184" t="s">
        <v>100</v>
      </c>
      <c r="E6275" s="184">
        <v>35</v>
      </c>
      <c r="F6275" s="184">
        <v>16792</v>
      </c>
      <c r="G6275" s="184">
        <v>0.22215163066497248</v>
      </c>
      <c r="H6275" s="184">
        <v>0.56241067174845161</v>
      </c>
      <c r="I6275" s="184">
        <v>0.43747022391615054</v>
      </c>
      <c r="J6275" s="184">
        <v>0.31258932825154834</v>
      </c>
      <c r="K6275" s="184">
        <v>0.37505955216769893</v>
      </c>
      <c r="L6275" s="184">
        <v>0.31252977608384946</v>
      </c>
      <c r="M6275" s="184">
        <v>718.52981214266265</v>
      </c>
      <c r="N6275" s="184">
        <v>0.18752977608384946</v>
      </c>
      <c r="O6275" s="184">
        <v>0.125</v>
      </c>
      <c r="P6275" s="184">
        <v>0.125</v>
      </c>
      <c r="Q6275" s="184">
        <v>0</v>
      </c>
    </row>
    <row r="6276" spans="1:17" x14ac:dyDescent="0.2">
      <c r="A6276" s="187" t="str">
        <f>B6276&amp;C6276&amp;D6276&amp;E6276</f>
        <v>201115A17FILHO35</v>
      </c>
      <c r="B6276" s="184">
        <v>2011</v>
      </c>
      <c r="C6276" s="184" t="s">
        <v>0</v>
      </c>
      <c r="D6276" s="184" t="s">
        <v>102</v>
      </c>
      <c r="E6276" s="184">
        <v>35</v>
      </c>
      <c r="F6276" s="184">
        <v>780939</v>
      </c>
      <c r="G6276" s="184">
        <v>0.36981128330331137</v>
      </c>
      <c r="H6276" s="184">
        <v>0.25804704336702355</v>
      </c>
      <c r="I6276" s="184">
        <v>0.16261833510683932</v>
      </c>
      <c r="J6276" s="184">
        <v>7.6615459081951345E-2</v>
      </c>
      <c r="K6276" s="184">
        <v>9.1396383072173376E-2</v>
      </c>
      <c r="L6276" s="184">
        <v>0.87097199653237956</v>
      </c>
      <c r="M6276" s="184">
        <v>519.86878223552105</v>
      </c>
      <c r="N6276" s="184">
        <v>7.795359176581014E-2</v>
      </c>
      <c r="O6276" s="184">
        <v>6.7226761629269379E-3</v>
      </c>
      <c r="P6276" s="184">
        <v>6.7226761629269379E-3</v>
      </c>
      <c r="Q6276" s="184">
        <v>0</v>
      </c>
    </row>
    <row r="6277" spans="1:17" x14ac:dyDescent="0.2">
      <c r="A6277" s="187" t="str">
        <f>B6277&amp;C6277&amp;D6277&amp;E6277</f>
        <v>201115A17OUTRO35</v>
      </c>
      <c r="B6277" s="184">
        <v>2011</v>
      </c>
      <c r="C6277" s="184" t="s">
        <v>0</v>
      </c>
      <c r="D6277" s="184" t="s">
        <v>104</v>
      </c>
      <c r="E6277" s="184">
        <v>35</v>
      </c>
      <c r="F6277" s="184">
        <v>87126</v>
      </c>
      <c r="G6277" s="184">
        <v>0.25005954608867265</v>
      </c>
      <c r="H6277" s="184">
        <v>0.33731607097766453</v>
      </c>
      <c r="I6277" s="184">
        <v>0.25296696738057528</v>
      </c>
      <c r="J6277" s="184">
        <v>8.4337625966990334E-2</v>
      </c>
      <c r="K6277" s="184">
        <v>8.4337625966990334E-2</v>
      </c>
      <c r="L6277" s="184">
        <v>0.83135918095631611</v>
      </c>
      <c r="M6277" s="184">
        <v>479.19663005867307</v>
      </c>
      <c r="N6277" s="184">
        <v>0.1806923306475679</v>
      </c>
      <c r="O6277" s="184">
        <v>1.2040033973785093E-2</v>
      </c>
      <c r="P6277" s="184">
        <v>1.2040033973785093E-2</v>
      </c>
      <c r="Q6277" s="184">
        <v>0</v>
      </c>
    </row>
    <row r="6278" spans="1:17" x14ac:dyDescent="0.2">
      <c r="A6278" s="187" t="str">
        <f>B6278&amp;C6278&amp;D6278&amp;E6278</f>
        <v>201115A29CHEFE35</v>
      </c>
      <c r="B6278" s="184">
        <v>2011</v>
      </c>
      <c r="C6278" s="184" t="s">
        <v>3</v>
      </c>
      <c r="D6278" s="184" t="s">
        <v>98</v>
      </c>
      <c r="E6278" s="184">
        <v>35</v>
      </c>
      <c r="F6278" s="184">
        <v>796671</v>
      </c>
      <c r="G6278" s="184">
        <v>9.6587651559657706E-2</v>
      </c>
      <c r="H6278" s="184">
        <v>0.88669601378737273</v>
      </c>
      <c r="I6278" s="184">
        <v>0.80105212816834048</v>
      </c>
      <c r="J6278" s="184">
        <v>9.4857224625974831E-2</v>
      </c>
      <c r="K6278" s="184">
        <v>0.17259571391452683</v>
      </c>
      <c r="L6278" s="184">
        <v>0.1080446005942227</v>
      </c>
      <c r="M6278" s="184">
        <v>1745.4901667829452</v>
      </c>
      <c r="N6278" s="184">
        <v>0.31529419749579574</v>
      </c>
      <c r="O6278" s="184">
        <v>0.11872220727933616</v>
      </c>
      <c r="P6278" s="184">
        <v>0.10817071423364362</v>
      </c>
      <c r="Q6278" s="184">
        <v>1.0551493045692553E-2</v>
      </c>
    </row>
    <row r="6279" spans="1:17" x14ac:dyDescent="0.2">
      <c r="A6279" s="187" t="str">
        <f>B6279&amp;C6279&amp;D6279&amp;E6279</f>
        <v>201115A29CONJU35</v>
      </c>
      <c r="B6279" s="184">
        <v>2011</v>
      </c>
      <c r="C6279" s="184" t="s">
        <v>3</v>
      </c>
      <c r="D6279" s="184" t="s">
        <v>100</v>
      </c>
      <c r="E6279" s="184">
        <v>35</v>
      </c>
      <c r="F6279" s="184">
        <v>710611</v>
      </c>
      <c r="G6279" s="184">
        <v>0.12628400901862322</v>
      </c>
      <c r="H6279" s="184">
        <v>0.72526037452276981</v>
      </c>
      <c r="I6279" s="184">
        <v>0.63367158684568636</v>
      </c>
      <c r="J6279" s="184">
        <v>0.25258122939273386</v>
      </c>
      <c r="K6279" s="184">
        <v>0.33382961986234383</v>
      </c>
      <c r="L6279" s="184">
        <v>8.2725992139159113E-2</v>
      </c>
      <c r="M6279" s="184">
        <v>1324.5612196523982</v>
      </c>
      <c r="N6279" s="184">
        <v>0.23042986950666397</v>
      </c>
      <c r="O6279" s="184">
        <v>8.2720363180417977E-2</v>
      </c>
      <c r="P6279" s="184">
        <v>6.3518577674705284E-2</v>
      </c>
      <c r="Q6279" s="184">
        <v>1.9201785505712689E-2</v>
      </c>
    </row>
    <row r="6280" spans="1:17" x14ac:dyDescent="0.2">
      <c r="A6280" s="187" t="str">
        <f>B6280&amp;C6280&amp;D6280&amp;E6280</f>
        <v>201115A29FILHO35</v>
      </c>
      <c r="B6280" s="184">
        <v>2011</v>
      </c>
      <c r="C6280" s="184" t="s">
        <v>3</v>
      </c>
      <c r="D6280" s="184" t="s">
        <v>102</v>
      </c>
      <c r="E6280" s="184">
        <v>35</v>
      </c>
      <c r="F6280" s="184">
        <v>2866586</v>
      </c>
      <c r="G6280" s="184">
        <v>0.1403474042355822</v>
      </c>
      <c r="H6280" s="184">
        <v>0.66788228226887314</v>
      </c>
      <c r="I6280" s="184">
        <v>0.57414673761750035</v>
      </c>
      <c r="J6280" s="184">
        <v>9.1908283930780377E-2</v>
      </c>
      <c r="K6280" s="184">
        <v>0.14573084498424257</v>
      </c>
      <c r="L6280" s="184">
        <v>0.43024803721220994</v>
      </c>
      <c r="M6280" s="184">
        <v>1121.9839867793016</v>
      </c>
      <c r="N6280" s="184">
        <v>0.19999888328047527</v>
      </c>
      <c r="O6280" s="184">
        <v>3.2600532675213297E-2</v>
      </c>
      <c r="P6280" s="184">
        <v>3.1134838299012819E-2</v>
      </c>
      <c r="Q6280" s="184">
        <v>1.4656943762004736E-3</v>
      </c>
    </row>
    <row r="6281" spans="1:17" x14ac:dyDescent="0.2">
      <c r="A6281" s="187" t="str">
        <f>B6281&amp;C6281&amp;D6281&amp;E6281</f>
        <v>201115A29OUTRO35</v>
      </c>
      <c r="B6281" s="184">
        <v>2011</v>
      </c>
      <c r="C6281" s="184" t="s">
        <v>3</v>
      </c>
      <c r="D6281" s="184" t="s">
        <v>104</v>
      </c>
      <c r="E6281" s="184">
        <v>35</v>
      </c>
      <c r="F6281" s="184">
        <v>516417</v>
      </c>
      <c r="G6281" s="184">
        <v>0.11467275734425454</v>
      </c>
      <c r="H6281" s="184">
        <v>0.76218830906031365</v>
      </c>
      <c r="I6281" s="184">
        <v>0.67478607404481261</v>
      </c>
      <c r="J6281" s="184">
        <v>0.10771721302745649</v>
      </c>
      <c r="K6281" s="184">
        <v>0.16259340804040145</v>
      </c>
      <c r="L6281" s="184">
        <v>0.30692250642407204</v>
      </c>
      <c r="M6281" s="184">
        <v>997.18737072369663</v>
      </c>
      <c r="N6281" s="184">
        <v>0.28453362302170532</v>
      </c>
      <c r="O6281" s="184">
        <v>4.0647383800300918E-2</v>
      </c>
      <c r="P6281" s="184">
        <v>3.8614143221466377E-2</v>
      </c>
      <c r="Q6281" s="184">
        <v>2.0332405788345467E-3</v>
      </c>
    </row>
    <row r="6282" spans="1:17" x14ac:dyDescent="0.2">
      <c r="A6282" s="187" t="str">
        <f>B6282&amp;C6282&amp;D6282&amp;E6282</f>
        <v>201118A24CHEFE35</v>
      </c>
      <c r="B6282" s="184">
        <v>2011</v>
      </c>
      <c r="C6282" s="184" t="s">
        <v>1</v>
      </c>
      <c r="D6282" s="184" t="s">
        <v>98</v>
      </c>
      <c r="E6282" s="184">
        <v>35</v>
      </c>
      <c r="F6282" s="184">
        <v>278148</v>
      </c>
      <c r="G6282" s="184">
        <v>0.13043478260869565</v>
      </c>
      <c r="H6282" s="184">
        <v>0.86791204682399303</v>
      </c>
      <c r="I6282" s="184">
        <v>0.75470612767303735</v>
      </c>
      <c r="J6282" s="184">
        <v>0.10944173605418699</v>
      </c>
      <c r="K6282" s="184">
        <v>0.21510490817837985</v>
      </c>
      <c r="L6282" s="184">
        <v>0.11321670477587471</v>
      </c>
      <c r="M6282" s="184">
        <v>1093.5597826086957</v>
      </c>
      <c r="N6282" s="184">
        <v>0.30680009671633601</v>
      </c>
      <c r="O6282" s="184">
        <v>7.5738274046459927E-2</v>
      </c>
      <c r="P6282" s="184">
        <v>6.8166972814770174E-2</v>
      </c>
      <c r="Q6282" s="184">
        <v>7.5713012316897567E-3</v>
      </c>
    </row>
    <row r="6283" spans="1:17" x14ac:dyDescent="0.2">
      <c r="A6283" s="187" t="str">
        <f>B6283&amp;C6283&amp;D6283&amp;E6283</f>
        <v>201118A24CONJU35</v>
      </c>
      <c r="B6283" s="184">
        <v>2011</v>
      </c>
      <c r="C6283" s="184" t="s">
        <v>1</v>
      </c>
      <c r="D6283" s="184" t="s">
        <v>100</v>
      </c>
      <c r="E6283" s="184">
        <v>35</v>
      </c>
      <c r="F6283" s="184">
        <v>255069</v>
      </c>
      <c r="G6283" s="184">
        <v>0.14546105392001202</v>
      </c>
      <c r="H6283" s="184">
        <v>0.67903586872571731</v>
      </c>
      <c r="I6283" s="184">
        <v>0.5802625956113836</v>
      </c>
      <c r="J6283" s="184">
        <v>0.2839270942372456</v>
      </c>
      <c r="K6283" s="184">
        <v>0.37446730100482617</v>
      </c>
      <c r="L6283" s="184">
        <v>0.10700633946108699</v>
      </c>
      <c r="M6283" s="184">
        <v>948.68716950392798</v>
      </c>
      <c r="N6283" s="184">
        <v>0.18930563886634597</v>
      </c>
      <c r="O6283" s="184">
        <v>4.1165331733766158E-2</v>
      </c>
      <c r="P6283" s="184">
        <v>3.2932265387012924E-2</v>
      </c>
      <c r="Q6283" s="184">
        <v>8.233066346753231E-3</v>
      </c>
    </row>
    <row r="6284" spans="1:17" x14ac:dyDescent="0.2">
      <c r="A6284" s="187" t="str">
        <f>B6284&amp;C6284&amp;D6284&amp;E6284</f>
        <v>201118A24FILHO35</v>
      </c>
      <c r="B6284" s="184">
        <v>2011</v>
      </c>
      <c r="C6284" s="184" t="s">
        <v>1</v>
      </c>
      <c r="D6284" s="184" t="s">
        <v>102</v>
      </c>
      <c r="E6284" s="184">
        <v>35</v>
      </c>
      <c r="F6284" s="184">
        <v>1428578</v>
      </c>
      <c r="G6284" s="184">
        <v>0.13976936874457629</v>
      </c>
      <c r="H6284" s="184">
        <v>0.78324669706519345</v>
      </c>
      <c r="I6284" s="184">
        <v>0.67377280064511702</v>
      </c>
      <c r="J6284" s="184">
        <v>0.10727520653404994</v>
      </c>
      <c r="K6284" s="184">
        <v>0.18368475505012677</v>
      </c>
      <c r="L6284" s="184">
        <v>0.31667994327226096</v>
      </c>
      <c r="M6284" s="184">
        <v>989.24756633775564</v>
      </c>
      <c r="N6284" s="184">
        <v>0.21911934476941958</v>
      </c>
      <c r="O6284" s="184">
        <v>3.0147219529144086E-2</v>
      </c>
      <c r="P6284" s="184">
        <v>2.7940607819951693E-2</v>
      </c>
      <c r="Q6284" s="184">
        <v>2.2066117091923943E-3</v>
      </c>
    </row>
    <row r="6285" spans="1:17" x14ac:dyDescent="0.2">
      <c r="A6285" s="187" t="str">
        <f>B6285&amp;C6285&amp;D6285&amp;E6285</f>
        <v>201118A24OUTRO35</v>
      </c>
      <c r="B6285" s="184">
        <v>2011</v>
      </c>
      <c r="C6285" s="184" t="s">
        <v>1</v>
      </c>
      <c r="D6285" s="184" t="s">
        <v>104</v>
      </c>
      <c r="E6285" s="184">
        <v>35</v>
      </c>
      <c r="F6285" s="184">
        <v>283390</v>
      </c>
      <c r="G6285" s="184">
        <v>0.12055054378107548</v>
      </c>
      <c r="H6285" s="184">
        <v>0.82964465930343345</v>
      </c>
      <c r="I6285" s="184">
        <v>0.72963054447933939</v>
      </c>
      <c r="J6285" s="184">
        <v>0.11479586435654046</v>
      </c>
      <c r="K6285" s="184">
        <v>0.18517590599527153</v>
      </c>
      <c r="L6285" s="184">
        <v>0.25555947634002613</v>
      </c>
      <c r="M6285" s="184">
        <v>953.13571499226884</v>
      </c>
      <c r="N6285" s="184">
        <v>0.31850453438724019</v>
      </c>
      <c r="O6285" s="184">
        <v>4.8149193690673629E-2</v>
      </c>
      <c r="P6285" s="184">
        <v>4.444405236599739E-2</v>
      </c>
      <c r="Q6285" s="184">
        <v>3.7051413246762411E-3</v>
      </c>
    </row>
    <row r="6286" spans="1:17" x14ac:dyDescent="0.2">
      <c r="A6286" s="187" t="str">
        <f>B6286&amp;C6286&amp;D6286&amp;E6286</f>
        <v>201125A29CHEFE35</v>
      </c>
      <c r="B6286" s="184">
        <v>2011</v>
      </c>
      <c r="C6286" s="184" t="s">
        <v>2</v>
      </c>
      <c r="D6286" s="184" t="s">
        <v>98</v>
      </c>
      <c r="E6286" s="184">
        <v>35</v>
      </c>
      <c r="F6286" s="184">
        <v>504878</v>
      </c>
      <c r="G6286" s="184">
        <v>7.1272448532632496E-2</v>
      </c>
      <c r="H6286" s="184">
        <v>0.9043768989736134</v>
      </c>
      <c r="I6286" s="184">
        <v>0.83991974298741479</v>
      </c>
      <c r="J6286" s="184">
        <v>8.522851065009765E-2</v>
      </c>
      <c r="K6286" s="184">
        <v>0.1434465355986991</v>
      </c>
      <c r="L6286" s="184">
        <v>9.5640927115065416E-2</v>
      </c>
      <c r="M6286" s="184">
        <v>2064.9618968983518</v>
      </c>
      <c r="N6286" s="184">
        <v>0.32639766438624779</v>
      </c>
      <c r="O6286" s="184">
        <v>0.14552228459152508</v>
      </c>
      <c r="P6286" s="184">
        <v>0.1330499645458903</v>
      </c>
      <c r="Q6286" s="184">
        <v>1.2472320045634786E-2</v>
      </c>
    </row>
    <row r="6287" spans="1:17" x14ac:dyDescent="0.2">
      <c r="A6287" s="187" t="str">
        <f>B6287&amp;C6287&amp;D6287&amp;E6287</f>
        <v>201125A29CONJU35</v>
      </c>
      <c r="B6287" s="184">
        <v>2011</v>
      </c>
      <c r="C6287" s="184" t="s">
        <v>2</v>
      </c>
      <c r="D6287" s="184" t="s">
        <v>100</v>
      </c>
      <c r="E6287" s="184">
        <v>35</v>
      </c>
      <c r="F6287" s="184">
        <v>438750</v>
      </c>
      <c r="G6287" s="184">
        <v>0.11358055858601342</v>
      </c>
      <c r="H6287" s="184">
        <v>0.75836581196581199</v>
      </c>
      <c r="I6287" s="184">
        <v>0.67223019943019946</v>
      </c>
      <c r="J6287" s="184">
        <v>0.23206153846153846</v>
      </c>
      <c r="K6287" s="184">
        <v>0.30862678062678062</v>
      </c>
      <c r="L6287" s="184">
        <v>5.9815384615384617E-2</v>
      </c>
      <c r="M6287" s="184">
        <v>1531.6320764998507</v>
      </c>
      <c r="N6287" s="184">
        <v>0.25597948717948715</v>
      </c>
      <c r="O6287" s="184">
        <v>0.10526039886039885</v>
      </c>
      <c r="P6287" s="184">
        <v>7.8947008547008549E-2</v>
      </c>
      <c r="Q6287" s="184">
        <v>2.6313390313390313E-2</v>
      </c>
    </row>
    <row r="6288" spans="1:17" x14ac:dyDescent="0.2">
      <c r="A6288" s="187" t="str">
        <f>B6288&amp;C6288&amp;D6288&amp;E6288</f>
        <v>201125A29FILHO35</v>
      </c>
      <c r="B6288" s="184">
        <v>2011</v>
      </c>
      <c r="C6288" s="184" t="s">
        <v>2</v>
      </c>
      <c r="D6288" s="184" t="s">
        <v>102</v>
      </c>
      <c r="E6288" s="184">
        <v>35</v>
      </c>
      <c r="F6288" s="184">
        <v>657069</v>
      </c>
      <c r="G6288" s="184">
        <v>6.3601046299070513E-2</v>
      </c>
      <c r="H6288" s="184">
        <v>0.90415770642048243</v>
      </c>
      <c r="I6288" s="184">
        <v>0.84665233027277198</v>
      </c>
      <c r="J6288" s="184">
        <v>7.6673834863614024E-2</v>
      </c>
      <c r="K6288" s="184">
        <v>0.12779023207608334</v>
      </c>
      <c r="L6288" s="184">
        <v>0.15335527927812756</v>
      </c>
      <c r="M6288" s="184">
        <v>1500.9981480456154</v>
      </c>
      <c r="N6288" s="184">
        <v>0.30351150335809479</v>
      </c>
      <c r="O6288" s="184">
        <v>6.8686850239472561E-2</v>
      </c>
      <c r="P6288" s="184">
        <v>6.7088844550572319E-2</v>
      </c>
      <c r="Q6288" s="184">
        <v>1.5980056889002524E-3</v>
      </c>
    </row>
    <row r="6289" spans="1:17" x14ac:dyDescent="0.2">
      <c r="A6289" s="187" t="str">
        <f>B6289&amp;C6289&amp;D6289&amp;E6289</f>
        <v>201125A29OUTRO35</v>
      </c>
      <c r="B6289" s="184">
        <v>2011</v>
      </c>
      <c r="C6289" s="184" t="s">
        <v>2</v>
      </c>
      <c r="D6289" s="184" t="s">
        <v>104</v>
      </c>
      <c r="E6289" s="184">
        <v>35</v>
      </c>
      <c r="F6289" s="184">
        <v>145901</v>
      </c>
      <c r="G6289" s="184">
        <v>7.3149761821772977E-2</v>
      </c>
      <c r="H6289" s="184">
        <v>0.88488084385987764</v>
      </c>
      <c r="I6289" s="184">
        <v>0.82015202089087802</v>
      </c>
      <c r="J6289" s="184">
        <v>0.10792934935332862</v>
      </c>
      <c r="K6289" s="184">
        <v>0.16546151157291589</v>
      </c>
      <c r="L6289" s="184">
        <v>9.3515465966648614E-2</v>
      </c>
      <c r="M6289" s="184">
        <v>1172.6959575580961</v>
      </c>
      <c r="N6289" s="184">
        <v>0.28056010582518282</v>
      </c>
      <c r="O6289" s="184">
        <v>4.3159402608618169E-2</v>
      </c>
      <c r="P6289" s="184">
        <v>4.3159402608618169E-2</v>
      </c>
      <c r="Q6289" s="184">
        <v>0</v>
      </c>
    </row>
    <row r="6290" spans="1:17" x14ac:dyDescent="0.2">
      <c r="A6290" s="187" t="str">
        <f>B6290&amp;C6290&amp;D6290&amp;E6290</f>
        <v>201130EMACHEFE35</v>
      </c>
      <c r="B6290" s="184">
        <v>2011</v>
      </c>
      <c r="C6290" s="184" t="s">
        <v>4</v>
      </c>
      <c r="D6290" s="184" t="s">
        <v>98</v>
      </c>
      <c r="E6290" s="184">
        <v>35</v>
      </c>
      <c r="F6290" s="184">
        <v>5895903</v>
      </c>
      <c r="G6290" s="184">
        <v>3.4021128619396344E-2</v>
      </c>
      <c r="H6290" s="184">
        <v>0.69076356921068749</v>
      </c>
      <c r="I6290" s="184">
        <v>0.66726301297697743</v>
      </c>
      <c r="J6290" s="184">
        <v>0.3051407053338564</v>
      </c>
      <c r="K6290" s="184">
        <v>0.32810716187155725</v>
      </c>
      <c r="L6290" s="184">
        <v>2.4746506175559537E-2</v>
      </c>
      <c r="M6290" s="184">
        <v>2430.3987898377836</v>
      </c>
      <c r="N6290" s="184">
        <v>0.29186991938926993</v>
      </c>
      <c r="O6290" s="184">
        <v>0.18406798564845506</v>
      </c>
      <c r="P6290" s="184">
        <v>0.15056916421009209</v>
      </c>
      <c r="Q6290" s="184">
        <v>3.3498821438362969E-2</v>
      </c>
    </row>
    <row r="6291" spans="1:17" x14ac:dyDescent="0.2">
      <c r="A6291" s="187" t="str">
        <f>B6291&amp;C6291&amp;D6291&amp;E6291</f>
        <v>201130EMACONJU35</v>
      </c>
      <c r="B6291" s="184">
        <v>2011</v>
      </c>
      <c r="C6291" s="184" t="s">
        <v>4</v>
      </c>
      <c r="D6291" s="184" t="s">
        <v>100</v>
      </c>
      <c r="E6291" s="184">
        <v>35</v>
      </c>
      <c r="F6291" s="184">
        <v>3581435</v>
      </c>
      <c r="G6291" s="184">
        <v>5.9437335615876004E-2</v>
      </c>
      <c r="H6291" s="184">
        <v>0.59173878626863252</v>
      </c>
      <c r="I6291" s="184">
        <v>0.55656740943225269</v>
      </c>
      <c r="J6291" s="184">
        <v>0.39976154809454867</v>
      </c>
      <c r="K6291" s="184">
        <v>0.43258749635271893</v>
      </c>
      <c r="L6291" s="184">
        <v>3.1067993695264608E-2</v>
      </c>
      <c r="M6291" s="184">
        <v>1835.5229175609593</v>
      </c>
      <c r="N6291" s="184">
        <v>0.23101789332711425</v>
      </c>
      <c r="O6291" s="184">
        <v>0.13779160620994668</v>
      </c>
      <c r="P6291" s="184">
        <v>0.11756305536974376</v>
      </c>
      <c r="Q6291" s="184">
        <v>2.022855084020294E-2</v>
      </c>
    </row>
    <row r="6292" spans="1:17" x14ac:dyDescent="0.2">
      <c r="A6292" s="187" t="str">
        <f>B6292&amp;C6292&amp;D6292&amp;E6292</f>
        <v>201130EMAFILHO35</v>
      </c>
      <c r="B6292" s="184">
        <v>2011</v>
      </c>
      <c r="C6292" s="184" t="s">
        <v>4</v>
      </c>
      <c r="D6292" s="184" t="s">
        <v>102</v>
      </c>
      <c r="E6292" s="184">
        <v>35</v>
      </c>
      <c r="F6292" s="184">
        <v>851268</v>
      </c>
      <c r="G6292" s="184">
        <v>6.204484847631981E-2</v>
      </c>
      <c r="H6292" s="184">
        <v>0.83477236311008984</v>
      </c>
      <c r="I6292" s="184">
        <v>0.78297903832870497</v>
      </c>
      <c r="J6292" s="184">
        <v>0.16276190341936969</v>
      </c>
      <c r="K6292" s="184">
        <v>0.21085486591766636</v>
      </c>
      <c r="L6292" s="184">
        <v>5.7955896380458331E-2</v>
      </c>
      <c r="M6292" s="184">
        <v>1676.5966195317394</v>
      </c>
      <c r="N6292" s="184">
        <v>0.32798719087290956</v>
      </c>
      <c r="O6292" s="184">
        <v>0.13440303171269213</v>
      </c>
      <c r="P6292" s="184">
        <v>0.12083738611107195</v>
      </c>
      <c r="Q6292" s="184">
        <v>1.3565645601620172E-2</v>
      </c>
    </row>
    <row r="6293" spans="1:17" x14ac:dyDescent="0.2">
      <c r="A6293" s="187" t="str">
        <f>B6293&amp;C6293&amp;D6293&amp;E6293</f>
        <v>201130EMAOUTRO35</v>
      </c>
      <c r="B6293" s="184">
        <v>2011</v>
      </c>
      <c r="C6293" s="184" t="s">
        <v>4</v>
      </c>
      <c r="D6293" s="184" t="s">
        <v>104</v>
      </c>
      <c r="E6293" s="184">
        <v>35</v>
      </c>
      <c r="F6293" s="184">
        <v>625579</v>
      </c>
      <c r="G6293" s="184">
        <v>4.6761640718439745E-2</v>
      </c>
      <c r="H6293" s="184">
        <v>0.46644628416235201</v>
      </c>
      <c r="I6293" s="184">
        <v>0.44463449060790083</v>
      </c>
      <c r="J6293" s="184">
        <v>0.52516308891442964</v>
      </c>
      <c r="K6293" s="184">
        <v>0.54529643738041078</v>
      </c>
      <c r="L6293" s="184">
        <v>3.5237755743079614E-2</v>
      </c>
      <c r="M6293" s="184">
        <v>1258.632847736427</v>
      </c>
      <c r="N6293" s="184">
        <v>0.17509302623981524</v>
      </c>
      <c r="O6293" s="184">
        <v>9.2597998331943279E-2</v>
      </c>
      <c r="P6293" s="184">
        <v>8.249342400718547E-2</v>
      </c>
      <c r="Q6293" s="184">
        <v>1.0104574324757811E-2</v>
      </c>
    </row>
    <row r="6294" spans="1:17" x14ac:dyDescent="0.2">
      <c r="A6294" s="187" t="str">
        <f>B6294&amp;C6294&amp;D6294&amp;E6294</f>
        <v>201115A17CHEFE41</v>
      </c>
      <c r="B6294" s="184">
        <v>2011</v>
      </c>
      <c r="C6294" s="184" t="s">
        <v>0</v>
      </c>
      <c r="D6294" s="184" t="s">
        <v>98</v>
      </c>
      <c r="E6294" s="184">
        <v>41</v>
      </c>
      <c r="F6294" s="184">
        <v>1527</v>
      </c>
      <c r="G6294" s="184">
        <v>0</v>
      </c>
      <c r="H6294" s="184">
        <v>0.33333333333333331</v>
      </c>
      <c r="I6294" s="184">
        <v>0.33333333333333331</v>
      </c>
      <c r="J6294" s="184">
        <v>0.33333333333333331</v>
      </c>
      <c r="K6294" s="184">
        <v>0.33333333333333331</v>
      </c>
      <c r="L6294" s="184">
        <v>0.33333333333333331</v>
      </c>
      <c r="M6294" s="184">
        <v>790</v>
      </c>
      <c r="N6294" s="184">
        <v>0</v>
      </c>
      <c r="O6294" s="184">
        <v>0</v>
      </c>
      <c r="P6294" s="184">
        <v>0</v>
      </c>
      <c r="Q6294" s="184">
        <v>0</v>
      </c>
    </row>
    <row r="6295" spans="1:17" x14ac:dyDescent="0.2">
      <c r="A6295" s="187" t="str">
        <f>B6295&amp;C6295&amp;D6295&amp;E6295</f>
        <v>201115A17CONJU41</v>
      </c>
      <c r="B6295" s="184">
        <v>2011</v>
      </c>
      <c r="C6295" s="184" t="s">
        <v>0</v>
      </c>
      <c r="D6295" s="184" t="s">
        <v>100</v>
      </c>
      <c r="E6295" s="184">
        <v>41</v>
      </c>
      <c r="F6295" s="184">
        <v>4077</v>
      </c>
      <c r="G6295" s="184">
        <v>0.2501226091221187</v>
      </c>
      <c r="H6295" s="184">
        <v>0.50012263919548683</v>
      </c>
      <c r="I6295" s="184">
        <v>0.37503065979887173</v>
      </c>
      <c r="J6295" s="184">
        <v>0.49987736080451312</v>
      </c>
      <c r="K6295" s="184">
        <v>0.62496934020112827</v>
      </c>
      <c r="L6295" s="184">
        <v>0.12509197939661515</v>
      </c>
      <c r="M6295" s="184">
        <v>716.80837148463047</v>
      </c>
      <c r="N6295" s="184">
        <v>0</v>
      </c>
      <c r="O6295" s="184">
        <v>0</v>
      </c>
      <c r="P6295" s="184">
        <v>0</v>
      </c>
      <c r="Q6295" s="184">
        <v>0</v>
      </c>
    </row>
    <row r="6296" spans="1:17" x14ac:dyDescent="0.2">
      <c r="A6296" s="187" t="str">
        <f>B6296&amp;C6296&amp;D6296&amp;E6296</f>
        <v>201115A17FILHO41</v>
      </c>
      <c r="B6296" s="184">
        <v>2011</v>
      </c>
      <c r="C6296" s="184" t="s">
        <v>0</v>
      </c>
      <c r="D6296" s="184" t="s">
        <v>102</v>
      </c>
      <c r="E6296" s="184">
        <v>41</v>
      </c>
      <c r="F6296" s="184">
        <v>155957</v>
      </c>
      <c r="G6296" s="184">
        <v>0.17502697753507079</v>
      </c>
      <c r="H6296" s="184">
        <v>0.39217220131190006</v>
      </c>
      <c r="I6296" s="184">
        <v>0.32353148624300287</v>
      </c>
      <c r="J6296" s="184">
        <v>6.2100450765275046E-2</v>
      </c>
      <c r="K6296" s="184">
        <v>7.5180979372519344E-2</v>
      </c>
      <c r="L6296" s="184">
        <v>0.8529145854305995</v>
      </c>
      <c r="M6296" s="184">
        <v>454.68811314584696</v>
      </c>
      <c r="N6296" s="184">
        <v>0.12091153330725778</v>
      </c>
      <c r="O6296" s="184">
        <v>1.9607968863212297E-2</v>
      </c>
      <c r="P6296" s="184">
        <v>1.9607968863212297E-2</v>
      </c>
      <c r="Q6296" s="184">
        <v>0</v>
      </c>
    </row>
    <row r="6297" spans="1:17" x14ac:dyDescent="0.2">
      <c r="A6297" s="187" t="str">
        <f>B6297&amp;C6297&amp;D6297&amp;E6297</f>
        <v>201115A17OUTRO41</v>
      </c>
      <c r="B6297" s="184">
        <v>2011</v>
      </c>
      <c r="C6297" s="184" t="s">
        <v>0</v>
      </c>
      <c r="D6297" s="184" t="s">
        <v>104</v>
      </c>
      <c r="E6297" s="184">
        <v>41</v>
      </c>
      <c r="F6297" s="184">
        <v>18856</v>
      </c>
      <c r="G6297" s="184">
        <v>0.30017657445556212</v>
      </c>
      <c r="H6297" s="184">
        <v>0.27031183708103523</v>
      </c>
      <c r="I6297" s="184">
        <v>0.18917055579126008</v>
      </c>
      <c r="J6297" s="184">
        <v>0.27031183708103523</v>
      </c>
      <c r="K6297" s="184">
        <v>0.2973589308442936</v>
      </c>
      <c r="L6297" s="184">
        <v>0.59455876113703865</v>
      </c>
      <c r="M6297" s="184">
        <v>649.21502663302499</v>
      </c>
      <c r="N6297" s="184">
        <v>8.1088247772592284E-2</v>
      </c>
      <c r="O6297" s="184">
        <v>5.4094187526516756E-2</v>
      </c>
      <c r="P6297" s="184">
        <v>5.4094187526516756E-2</v>
      </c>
      <c r="Q6297" s="184">
        <v>0</v>
      </c>
    </row>
    <row r="6298" spans="1:17" x14ac:dyDescent="0.2">
      <c r="A6298" s="187" t="str">
        <f>B6298&amp;C6298&amp;D6298&amp;E6298</f>
        <v>201115A29CHEFE41</v>
      </c>
      <c r="B6298" s="184">
        <v>2011</v>
      </c>
      <c r="C6298" s="184" t="s">
        <v>3</v>
      </c>
      <c r="D6298" s="184" t="s">
        <v>98</v>
      </c>
      <c r="E6298" s="184">
        <v>41</v>
      </c>
      <c r="F6298" s="184">
        <v>158527</v>
      </c>
      <c r="G6298" s="184">
        <v>6.9350669807470622E-2</v>
      </c>
      <c r="H6298" s="184">
        <v>0.88102972995136475</v>
      </c>
      <c r="I6298" s="184">
        <v>0.8199297280589426</v>
      </c>
      <c r="J6298" s="184">
        <v>9.967387258952734E-2</v>
      </c>
      <c r="K6298" s="184">
        <v>0.15112882978924727</v>
      </c>
      <c r="L6298" s="184">
        <v>0.14791802027414888</v>
      </c>
      <c r="M6298" s="184">
        <v>1442.2017013128673</v>
      </c>
      <c r="N6298" s="184">
        <v>0.27423458087053376</v>
      </c>
      <c r="O6298" s="184">
        <v>0.11937247655330406</v>
      </c>
      <c r="P6298" s="184">
        <v>9.0344138009593844E-2</v>
      </c>
      <c r="Q6298" s="184">
        <v>2.902833854371021E-2</v>
      </c>
    </row>
    <row r="6299" spans="1:17" x14ac:dyDescent="0.2">
      <c r="A6299" s="187" t="str">
        <f>B6299&amp;C6299&amp;D6299&amp;E6299</f>
        <v>201115A29CONJU41</v>
      </c>
      <c r="B6299" s="184">
        <v>2011</v>
      </c>
      <c r="C6299" s="184" t="s">
        <v>3</v>
      </c>
      <c r="D6299" s="184" t="s">
        <v>100</v>
      </c>
      <c r="E6299" s="184">
        <v>41</v>
      </c>
      <c r="F6299" s="184">
        <v>155959</v>
      </c>
      <c r="G6299" s="184">
        <v>0.10711970708291726</v>
      </c>
      <c r="H6299" s="184">
        <v>0.73200007694329916</v>
      </c>
      <c r="I6299" s="184">
        <v>0.65358844311646014</v>
      </c>
      <c r="J6299" s="184">
        <v>0.248392205643791</v>
      </c>
      <c r="K6299" s="184">
        <v>0.32027648292179356</v>
      </c>
      <c r="L6299" s="184">
        <v>0.10130226533896729</v>
      </c>
      <c r="M6299" s="184">
        <v>1104.8319063757258</v>
      </c>
      <c r="N6299" s="184">
        <v>0.25817041658384576</v>
      </c>
      <c r="O6299" s="184">
        <v>9.8038587064549015E-2</v>
      </c>
      <c r="P6299" s="184">
        <v>7.8430869651639215E-2</v>
      </c>
      <c r="Q6299" s="184">
        <v>1.9607717412909804E-2</v>
      </c>
    </row>
    <row r="6300" spans="1:17" x14ac:dyDescent="0.2">
      <c r="A6300" s="187" t="str">
        <f>B6300&amp;C6300&amp;D6300&amp;E6300</f>
        <v>201115A29FILHO41</v>
      </c>
      <c r="B6300" s="184">
        <v>2011</v>
      </c>
      <c r="C6300" s="184" t="s">
        <v>3</v>
      </c>
      <c r="D6300" s="184" t="s">
        <v>102</v>
      </c>
      <c r="E6300" s="184">
        <v>41</v>
      </c>
      <c r="F6300" s="184">
        <v>457198</v>
      </c>
      <c r="G6300" s="184">
        <v>0.10083306040255398</v>
      </c>
      <c r="H6300" s="184">
        <v>0.67450207568712028</v>
      </c>
      <c r="I6300" s="184">
        <v>0.60648996714771286</v>
      </c>
      <c r="J6300" s="184">
        <v>8.1371747033014141E-2</v>
      </c>
      <c r="K6300" s="184">
        <v>0.11705650505907725</v>
      </c>
      <c r="L6300" s="184">
        <v>0.50609801442700975</v>
      </c>
      <c r="M6300" s="184">
        <v>1018.794456713781</v>
      </c>
      <c r="N6300" s="184">
        <v>0.21850051837497103</v>
      </c>
      <c r="O6300" s="184">
        <v>4.2360202800537185E-2</v>
      </c>
      <c r="P6300" s="184">
        <v>3.4560518637439357E-2</v>
      </c>
      <c r="Q6300" s="184">
        <v>7.7996841630978263E-3</v>
      </c>
    </row>
    <row r="6301" spans="1:17" x14ac:dyDescent="0.2">
      <c r="A6301" s="187" t="str">
        <f>B6301&amp;C6301&amp;D6301&amp;E6301</f>
        <v>201115A29OUTRO41</v>
      </c>
      <c r="B6301" s="184">
        <v>2011</v>
      </c>
      <c r="C6301" s="184" t="s">
        <v>3</v>
      </c>
      <c r="D6301" s="184" t="s">
        <v>104</v>
      </c>
      <c r="E6301" s="184">
        <v>41</v>
      </c>
      <c r="F6301" s="184">
        <v>66768</v>
      </c>
      <c r="G6301" s="184">
        <v>0.16281881644385637</v>
      </c>
      <c r="H6301" s="184">
        <v>0.65651210160555951</v>
      </c>
      <c r="I6301" s="184">
        <v>0.54961957824107355</v>
      </c>
      <c r="J6301" s="184">
        <v>0.14503953989935298</v>
      </c>
      <c r="K6301" s="184">
        <v>0.21375509225976516</v>
      </c>
      <c r="L6301" s="184">
        <v>0.33584950874670499</v>
      </c>
      <c r="M6301" s="184">
        <v>1324.9441237523815</v>
      </c>
      <c r="N6301" s="184">
        <v>0.22137850467289719</v>
      </c>
      <c r="O6301" s="184">
        <v>5.3468727534148094E-2</v>
      </c>
      <c r="P6301" s="184">
        <v>5.3468727534148094E-2</v>
      </c>
      <c r="Q6301" s="184">
        <v>0</v>
      </c>
    </row>
    <row r="6302" spans="1:17" x14ac:dyDescent="0.2">
      <c r="A6302" s="187" t="str">
        <f>B6302&amp;C6302&amp;D6302&amp;E6302</f>
        <v>201118A24CHEFE41</v>
      </c>
      <c r="B6302" s="184">
        <v>2011</v>
      </c>
      <c r="C6302" s="184" t="s">
        <v>1</v>
      </c>
      <c r="D6302" s="184" t="s">
        <v>98</v>
      </c>
      <c r="E6302" s="184">
        <v>41</v>
      </c>
      <c r="F6302" s="184">
        <v>64227</v>
      </c>
      <c r="G6302" s="184">
        <v>8.8265276682502739E-2</v>
      </c>
      <c r="H6302" s="184">
        <v>0.80948822146449317</v>
      </c>
      <c r="I6302" s="184">
        <v>0.73803851962570255</v>
      </c>
      <c r="J6302" s="184">
        <v>0.15080884986065052</v>
      </c>
      <c r="K6302" s="184">
        <v>0.21431796596446978</v>
      </c>
      <c r="L6302" s="184">
        <v>0.17458389773771155</v>
      </c>
      <c r="M6302" s="184">
        <v>1066.6527150753134</v>
      </c>
      <c r="N6302" s="184">
        <v>0.21433353574042069</v>
      </c>
      <c r="O6302" s="184">
        <v>5.5568530368847992E-2</v>
      </c>
      <c r="P6302" s="184">
        <v>5.5568530368847992E-2</v>
      </c>
      <c r="Q6302" s="184">
        <v>0</v>
      </c>
    </row>
    <row r="6303" spans="1:17" x14ac:dyDescent="0.2">
      <c r="A6303" s="187" t="str">
        <f>B6303&amp;C6303&amp;D6303&amp;E6303</f>
        <v>201118A24CONJU41</v>
      </c>
      <c r="B6303" s="184">
        <v>2011</v>
      </c>
      <c r="C6303" s="184" t="s">
        <v>1</v>
      </c>
      <c r="D6303" s="184" t="s">
        <v>100</v>
      </c>
      <c r="E6303" s="184">
        <v>41</v>
      </c>
      <c r="F6303" s="184">
        <v>63712</v>
      </c>
      <c r="G6303" s="184">
        <v>0.12350088183421516</v>
      </c>
      <c r="H6303" s="184">
        <v>0.71195379206428933</v>
      </c>
      <c r="I6303" s="184">
        <v>0.62402687091913611</v>
      </c>
      <c r="J6303" s="184">
        <v>0.25602712204922151</v>
      </c>
      <c r="K6303" s="184">
        <v>0.34395404319437467</v>
      </c>
      <c r="L6303" s="184">
        <v>0.15205926670015069</v>
      </c>
      <c r="M6303" s="184">
        <v>894.4963529352583</v>
      </c>
      <c r="N6303" s="184">
        <v>0.24799095931692616</v>
      </c>
      <c r="O6303" s="184">
        <v>7.2011551983927669E-2</v>
      </c>
      <c r="P6303" s="184">
        <v>6.4006780512305378E-2</v>
      </c>
      <c r="Q6303" s="184">
        <v>8.004771471622301E-3</v>
      </c>
    </row>
    <row r="6304" spans="1:17" x14ac:dyDescent="0.2">
      <c r="A6304" s="187" t="str">
        <f>B6304&amp;C6304&amp;D6304&amp;E6304</f>
        <v>201118A24FILHO41</v>
      </c>
      <c r="B6304" s="184">
        <v>2011</v>
      </c>
      <c r="C6304" s="184" t="s">
        <v>1</v>
      </c>
      <c r="D6304" s="184" t="s">
        <v>102</v>
      </c>
      <c r="E6304" s="184">
        <v>41</v>
      </c>
      <c r="F6304" s="184">
        <v>223763</v>
      </c>
      <c r="G6304" s="184">
        <v>9.3490354743154397E-2</v>
      </c>
      <c r="H6304" s="184">
        <v>0.80412311240017342</v>
      </c>
      <c r="I6304" s="184">
        <v>0.72894535736471178</v>
      </c>
      <c r="J6304" s="184">
        <v>9.3366642385023443E-2</v>
      </c>
      <c r="K6304" s="184">
        <v>0.14349110442745225</v>
      </c>
      <c r="L6304" s="184">
        <v>0.38268614560941711</v>
      </c>
      <c r="M6304" s="184">
        <v>988.85406616875582</v>
      </c>
      <c r="N6304" s="184">
        <v>0.23917269611151085</v>
      </c>
      <c r="O6304" s="184">
        <v>4.3268994427139426E-2</v>
      </c>
      <c r="P6304" s="184">
        <v>3.4165612724176918E-2</v>
      </c>
      <c r="Q6304" s="184">
        <v>9.10338170296251E-3</v>
      </c>
    </row>
    <row r="6305" spans="1:17" x14ac:dyDescent="0.2">
      <c r="A6305" s="187" t="str">
        <f>B6305&amp;C6305&amp;D6305&amp;E6305</f>
        <v>201118A24OUTRO41</v>
      </c>
      <c r="B6305" s="184">
        <v>2011</v>
      </c>
      <c r="C6305" s="184" t="s">
        <v>1</v>
      </c>
      <c r="D6305" s="184" t="s">
        <v>104</v>
      </c>
      <c r="E6305" s="184">
        <v>41</v>
      </c>
      <c r="F6305" s="184">
        <v>35172</v>
      </c>
      <c r="G6305" s="184">
        <v>0.1886729594669628</v>
      </c>
      <c r="H6305" s="184">
        <v>0.76808256567724331</v>
      </c>
      <c r="I6305" s="184">
        <v>0.62316615489593996</v>
      </c>
      <c r="J6305" s="184">
        <v>0.10147276242465597</v>
      </c>
      <c r="K6305" s="184">
        <v>0.21741726373251449</v>
      </c>
      <c r="L6305" s="184">
        <v>0.26083248038212214</v>
      </c>
      <c r="M6305" s="184">
        <v>1326.5030146425495</v>
      </c>
      <c r="N6305" s="184">
        <v>0.21738883202547482</v>
      </c>
      <c r="O6305" s="184">
        <v>2.9000341180484477E-2</v>
      </c>
      <c r="P6305" s="184">
        <v>2.9000341180484477E-2</v>
      </c>
      <c r="Q6305" s="184">
        <v>0</v>
      </c>
    </row>
    <row r="6306" spans="1:17" x14ac:dyDescent="0.2">
      <c r="A6306" s="187" t="str">
        <f>B6306&amp;C6306&amp;D6306&amp;E6306</f>
        <v>201125A29CHEFE41</v>
      </c>
      <c r="B6306" s="184">
        <v>2011</v>
      </c>
      <c r="C6306" s="184" t="s">
        <v>2</v>
      </c>
      <c r="D6306" s="184" t="s">
        <v>98</v>
      </c>
      <c r="E6306" s="184">
        <v>41</v>
      </c>
      <c r="F6306" s="184">
        <v>92773</v>
      </c>
      <c r="G6306" s="184">
        <v>5.8473963770693041E-2</v>
      </c>
      <c r="H6306" s="184">
        <v>0.93957293609131964</v>
      </c>
      <c r="I6306" s="184">
        <v>0.88463238226639218</v>
      </c>
      <c r="J6306" s="184">
        <v>6.0427063908680329E-2</v>
      </c>
      <c r="K6306" s="184">
        <v>0.1043838185679023</v>
      </c>
      <c r="L6306" s="184">
        <v>0.12640531189031293</v>
      </c>
      <c r="M6306" s="184">
        <v>1670.2417379275653</v>
      </c>
      <c r="N6306" s="184">
        <v>0.32047168993323505</v>
      </c>
      <c r="O6306" s="184">
        <v>0.16576346137171594</v>
      </c>
      <c r="P6306" s="184">
        <v>0.11604742911644846</v>
      </c>
      <c r="Q6306" s="184">
        <v>4.9716032255267495E-2</v>
      </c>
    </row>
    <row r="6307" spans="1:17" x14ac:dyDescent="0.2">
      <c r="A6307" s="187" t="str">
        <f>B6307&amp;C6307&amp;D6307&amp;E6307</f>
        <v>201125A29CONJU41</v>
      </c>
      <c r="B6307" s="184">
        <v>2011</v>
      </c>
      <c r="C6307" s="184" t="s">
        <v>2</v>
      </c>
      <c r="D6307" s="184" t="s">
        <v>100</v>
      </c>
      <c r="E6307" s="184">
        <v>41</v>
      </c>
      <c r="F6307" s="184">
        <v>88170</v>
      </c>
      <c r="G6307" s="184">
        <v>9.16226053352905E-2</v>
      </c>
      <c r="H6307" s="184">
        <v>0.75720766700691844</v>
      </c>
      <c r="I6307" s="184">
        <v>0.68783032777588748</v>
      </c>
      <c r="J6307" s="184">
        <v>0.23124645571055916</v>
      </c>
      <c r="K6307" s="184">
        <v>0.28907791765906771</v>
      </c>
      <c r="L6307" s="184">
        <v>6.3525008506294653E-2</v>
      </c>
      <c r="M6307" s="184">
        <v>1255.0291143274021</v>
      </c>
      <c r="N6307" s="184">
        <v>0.27746399001928096</v>
      </c>
      <c r="O6307" s="184">
        <v>0.12137915390722467</v>
      </c>
      <c r="P6307" s="184">
        <v>9.2480435522286492E-2</v>
      </c>
      <c r="Q6307" s="184">
        <v>2.8898718384938189E-2</v>
      </c>
    </row>
    <row r="6308" spans="1:17" x14ac:dyDescent="0.2">
      <c r="A6308" s="187" t="str">
        <f>B6308&amp;C6308&amp;D6308&amp;E6308</f>
        <v>201125A29FILHO41</v>
      </c>
      <c r="B6308" s="184">
        <v>2011</v>
      </c>
      <c r="C6308" s="184" t="s">
        <v>2</v>
      </c>
      <c r="D6308" s="184" t="s">
        <v>102</v>
      </c>
      <c r="E6308" s="184">
        <v>41</v>
      </c>
      <c r="F6308" s="184">
        <v>77478</v>
      </c>
      <c r="G6308" s="184">
        <v>5.3027375679933417E-2</v>
      </c>
      <c r="H6308" s="184">
        <v>0.86845298020083117</v>
      </c>
      <c r="I6308" s="184">
        <v>0.82240119775936393</v>
      </c>
      <c r="J6308" s="184">
        <v>8.5521051137096987E-2</v>
      </c>
      <c r="K6308" s="184">
        <v>0.12500322672242442</v>
      </c>
      <c r="L6308" s="184">
        <v>0.16440796096956556</v>
      </c>
      <c r="M6308" s="184">
        <v>1544.4706788372055</v>
      </c>
      <c r="N6308" s="184">
        <v>0.35523632515036524</v>
      </c>
      <c r="O6308" s="184">
        <v>8.5533958026794699E-2</v>
      </c>
      <c r="P6308" s="184">
        <v>6.5799323678979837E-2</v>
      </c>
      <c r="Q6308" s="184">
        <v>1.9734634347814865E-2</v>
      </c>
    </row>
    <row r="6309" spans="1:17" x14ac:dyDescent="0.2">
      <c r="A6309" s="187" t="str">
        <f>B6309&amp;C6309&amp;D6309&amp;E6309</f>
        <v>201125A29OUTRO41</v>
      </c>
      <c r="B6309" s="184">
        <v>2011</v>
      </c>
      <c r="C6309" s="184" t="s">
        <v>2</v>
      </c>
      <c r="D6309" s="184" t="s">
        <v>104</v>
      </c>
      <c r="E6309" s="184">
        <v>41</v>
      </c>
      <c r="F6309" s="184">
        <v>12740</v>
      </c>
      <c r="G6309" s="184">
        <v>4.3507933799692887E-2</v>
      </c>
      <c r="H6309" s="184">
        <v>0.92009419152276295</v>
      </c>
      <c r="I6309" s="184">
        <v>0.88006279434850865</v>
      </c>
      <c r="J6309" s="184">
        <v>7.990580847723705E-2</v>
      </c>
      <c r="K6309" s="184">
        <v>7.990580847723705E-2</v>
      </c>
      <c r="L6309" s="184">
        <v>0.16004709576138149</v>
      </c>
      <c r="M6309" s="184">
        <v>1547.1220332648104</v>
      </c>
      <c r="N6309" s="184">
        <v>0.44003139717425432</v>
      </c>
      <c r="O6309" s="184">
        <v>0.12009419152276295</v>
      </c>
      <c r="P6309" s="184">
        <v>0.12009419152276295</v>
      </c>
      <c r="Q6309" s="184">
        <v>0</v>
      </c>
    </row>
    <row r="6310" spans="1:17" x14ac:dyDescent="0.2">
      <c r="A6310" s="187" t="str">
        <f>B6310&amp;C6310&amp;D6310&amp;E6310</f>
        <v>201130EMACHEFE41</v>
      </c>
      <c r="B6310" s="184">
        <v>2011</v>
      </c>
      <c r="C6310" s="184" t="s">
        <v>4</v>
      </c>
      <c r="D6310" s="184" t="s">
        <v>98</v>
      </c>
      <c r="E6310" s="184">
        <v>41</v>
      </c>
      <c r="F6310" s="184">
        <v>946033</v>
      </c>
      <c r="G6310" s="184">
        <v>1.289002442527524E-2</v>
      </c>
      <c r="H6310" s="184">
        <v>0.75214923792299004</v>
      </c>
      <c r="I6310" s="184">
        <v>0.74245401587471049</v>
      </c>
      <c r="J6310" s="184">
        <v>0.24515740994235929</v>
      </c>
      <c r="K6310" s="184">
        <v>0.25485263199063879</v>
      </c>
      <c r="L6310" s="184">
        <v>3.2326567889280816E-2</v>
      </c>
      <c r="M6310" s="184">
        <v>2122.4973748290176</v>
      </c>
      <c r="N6310" s="184">
        <v>0.32577295151182944</v>
      </c>
      <c r="O6310" s="184">
        <v>0.23406954817600586</v>
      </c>
      <c r="P6310" s="184">
        <v>0.19038765563261498</v>
      </c>
      <c r="Q6310" s="184">
        <v>4.3681892543390895E-2</v>
      </c>
    </row>
    <row r="6311" spans="1:17" x14ac:dyDescent="0.2">
      <c r="A6311" s="187" t="str">
        <f>B6311&amp;C6311&amp;D6311&amp;E6311</f>
        <v>201130EMACONJU41</v>
      </c>
      <c r="B6311" s="184">
        <v>2011</v>
      </c>
      <c r="C6311" s="184" t="s">
        <v>4</v>
      </c>
      <c r="D6311" s="184" t="s">
        <v>100</v>
      </c>
      <c r="E6311" s="184">
        <v>41</v>
      </c>
      <c r="F6311" s="184">
        <v>597349</v>
      </c>
      <c r="G6311" s="184">
        <v>2.6667713074870508E-2</v>
      </c>
      <c r="H6311" s="184">
        <v>0.63992741261808428</v>
      </c>
      <c r="I6311" s="184">
        <v>0.62286201198964086</v>
      </c>
      <c r="J6311" s="184">
        <v>0.35324743156848004</v>
      </c>
      <c r="K6311" s="184">
        <v>0.36860696175937352</v>
      </c>
      <c r="L6311" s="184">
        <v>3.5840019820908717E-2</v>
      </c>
      <c r="M6311" s="184">
        <v>1483.5414163197474</v>
      </c>
      <c r="N6311" s="184">
        <v>0.23057809560032103</v>
      </c>
      <c r="O6311" s="184">
        <v>0.14176017317903153</v>
      </c>
      <c r="P6311" s="184">
        <v>0.1101670634794308</v>
      </c>
      <c r="Q6311" s="184">
        <v>3.1593109699600733E-2</v>
      </c>
    </row>
    <row r="6312" spans="1:17" x14ac:dyDescent="0.2">
      <c r="A6312" s="187" t="str">
        <f>B6312&amp;C6312&amp;D6312&amp;E6312</f>
        <v>201130EMAFILHO41</v>
      </c>
      <c r="B6312" s="184">
        <v>2011</v>
      </c>
      <c r="C6312" s="184" t="s">
        <v>4</v>
      </c>
      <c r="D6312" s="184" t="s">
        <v>102</v>
      </c>
      <c r="E6312" s="184">
        <v>41</v>
      </c>
      <c r="F6312" s="184">
        <v>93271</v>
      </c>
      <c r="G6312" s="184">
        <v>3.355192120302336E-2</v>
      </c>
      <c r="H6312" s="184">
        <v>0.8142080603831845</v>
      </c>
      <c r="I6312" s="184">
        <v>0.78688981569834138</v>
      </c>
      <c r="J6312" s="184">
        <v>0.18032400210140342</v>
      </c>
      <c r="K6312" s="184">
        <v>0.20217430927083446</v>
      </c>
      <c r="L6312" s="184">
        <v>5.466865370801214E-2</v>
      </c>
      <c r="M6312" s="184">
        <v>1664.5082107059075</v>
      </c>
      <c r="N6312" s="184">
        <v>0.34972285061809139</v>
      </c>
      <c r="O6312" s="184">
        <v>0.13113400735491204</v>
      </c>
      <c r="P6312" s="184">
        <v>0.12020885377019652</v>
      </c>
      <c r="Q6312" s="184">
        <v>1.0925153584715507E-2</v>
      </c>
    </row>
    <row r="6313" spans="1:17" x14ac:dyDescent="0.2">
      <c r="A6313" s="187" t="str">
        <f>B6313&amp;C6313&amp;D6313&amp;E6313</f>
        <v>201130EMAOUTRO41</v>
      </c>
      <c r="B6313" s="184">
        <v>2011</v>
      </c>
      <c r="C6313" s="184" t="s">
        <v>4</v>
      </c>
      <c r="D6313" s="184" t="s">
        <v>104</v>
      </c>
      <c r="E6313" s="184">
        <v>41</v>
      </c>
      <c r="F6313" s="184">
        <v>77975</v>
      </c>
      <c r="G6313" s="184">
        <v>1.4502644599897628E-2</v>
      </c>
      <c r="H6313" s="184">
        <v>0.45099070214812442</v>
      </c>
      <c r="I6313" s="184">
        <v>0.44445014427701185</v>
      </c>
      <c r="J6313" s="184">
        <v>0.54900929785187558</v>
      </c>
      <c r="K6313" s="184">
        <v>0.5555498557229881</v>
      </c>
      <c r="L6313" s="184">
        <v>1.9608848990060917E-2</v>
      </c>
      <c r="M6313" s="184">
        <v>1423.3724756241133</v>
      </c>
      <c r="N6313" s="184">
        <v>0.19603719140750239</v>
      </c>
      <c r="O6313" s="184">
        <v>0.11760179544725874</v>
      </c>
      <c r="P6313" s="184">
        <v>9.8005771080474507E-2</v>
      </c>
      <c r="Q6313" s="184">
        <v>1.9596024366784225E-2</v>
      </c>
    </row>
    <row r="6314" spans="1:17" x14ac:dyDescent="0.2">
      <c r="A6314" s="187" t="str">
        <f>B6314&amp;C6314&amp;D6314&amp;E6314</f>
        <v>201115A17CHEFE43</v>
      </c>
      <c r="B6314" s="184">
        <v>2011</v>
      </c>
      <c r="C6314" s="184" t="s">
        <v>0</v>
      </c>
      <c r="D6314" s="184" t="s">
        <v>98</v>
      </c>
      <c r="E6314" s="184">
        <v>43</v>
      </c>
      <c r="F6314" s="184">
        <v>6127</v>
      </c>
      <c r="G6314" s="184">
        <v>0.18196392785571142</v>
      </c>
      <c r="H6314" s="184">
        <v>0.40721397094826178</v>
      </c>
      <c r="I6314" s="184">
        <v>0.33311571731679451</v>
      </c>
      <c r="J6314" s="184">
        <v>0.29639301452586908</v>
      </c>
      <c r="K6314" s="184">
        <v>0.37049126815733641</v>
      </c>
      <c r="L6314" s="184">
        <v>0.48147543659213315</v>
      </c>
      <c r="M6314" s="184">
        <v>698.90249877511019</v>
      </c>
      <c r="N6314" s="184">
        <v>7.3935041619063169E-2</v>
      </c>
      <c r="O6314" s="184">
        <v>0</v>
      </c>
      <c r="P6314" s="184">
        <v>0</v>
      </c>
      <c r="Q6314" s="184">
        <v>0</v>
      </c>
    </row>
    <row r="6315" spans="1:17" x14ac:dyDescent="0.2">
      <c r="A6315" s="187" t="str">
        <f>B6315&amp;C6315&amp;D6315&amp;E6315</f>
        <v>201115A17CONJU43</v>
      </c>
      <c r="B6315" s="184">
        <v>2011</v>
      </c>
      <c r="C6315" s="184" t="s">
        <v>0</v>
      </c>
      <c r="D6315" s="184" t="s">
        <v>100</v>
      </c>
      <c r="E6315" s="184">
        <v>43</v>
      </c>
      <c r="F6315" s="184">
        <v>5443</v>
      </c>
      <c r="G6315" s="184">
        <v>0.16678912564290962</v>
      </c>
      <c r="H6315" s="184">
        <v>0.50009186110600767</v>
      </c>
      <c r="I6315" s="184">
        <v>0.41668197685100128</v>
      </c>
      <c r="J6315" s="184">
        <v>0.41668197685100128</v>
      </c>
      <c r="K6315" s="184">
        <v>0.50009186110600767</v>
      </c>
      <c r="L6315" s="184">
        <v>0.16663604629799741</v>
      </c>
      <c r="M6315" s="184">
        <v>542.47354497354502</v>
      </c>
      <c r="N6315" s="184">
        <v>0.20815726621348521</v>
      </c>
      <c r="O6315" s="184">
        <v>0</v>
      </c>
      <c r="P6315" s="184">
        <v>0</v>
      </c>
      <c r="Q6315" s="184">
        <v>0</v>
      </c>
    </row>
    <row r="6316" spans="1:17" x14ac:dyDescent="0.2">
      <c r="A6316" s="187" t="str">
        <f>B6316&amp;C6316&amp;D6316&amp;E6316</f>
        <v>201115A17FILHO43</v>
      </c>
      <c r="B6316" s="184">
        <v>2011</v>
      </c>
      <c r="C6316" s="184" t="s">
        <v>0</v>
      </c>
      <c r="D6316" s="184" t="s">
        <v>102</v>
      </c>
      <c r="E6316" s="184">
        <v>43</v>
      </c>
      <c r="F6316" s="184">
        <v>174194</v>
      </c>
      <c r="G6316" s="184">
        <v>0.22863978802918553</v>
      </c>
      <c r="H6316" s="184">
        <v>0.29032572878514762</v>
      </c>
      <c r="I6316" s="184">
        <v>0.22394571569629265</v>
      </c>
      <c r="J6316" s="184">
        <v>5.5995040012859223E-2</v>
      </c>
      <c r="K6316" s="184">
        <v>6.379094572717775E-2</v>
      </c>
      <c r="L6316" s="184">
        <v>0.87502439808489385</v>
      </c>
      <c r="M6316" s="184">
        <v>497.83278756156045</v>
      </c>
      <c r="N6316" s="184">
        <v>9.271271605435677E-2</v>
      </c>
      <c r="O6316" s="184">
        <v>1.4366211774998416E-2</v>
      </c>
      <c r="P6316" s="184">
        <v>1.4366211774998416E-2</v>
      </c>
      <c r="Q6316" s="184">
        <v>0</v>
      </c>
    </row>
    <row r="6317" spans="1:17" x14ac:dyDescent="0.2">
      <c r="A6317" s="187" t="str">
        <f>B6317&amp;C6317&amp;D6317&amp;E6317</f>
        <v>201115A17OUTRO43</v>
      </c>
      <c r="B6317" s="184">
        <v>2011</v>
      </c>
      <c r="C6317" s="184" t="s">
        <v>0</v>
      </c>
      <c r="D6317" s="184" t="s">
        <v>104</v>
      </c>
      <c r="E6317" s="184">
        <v>43</v>
      </c>
      <c r="F6317" s="184">
        <v>16108</v>
      </c>
      <c r="G6317" s="184">
        <v>0.16657483930211203</v>
      </c>
      <c r="H6317" s="184">
        <v>0.3380307921529675</v>
      </c>
      <c r="I6317" s="184">
        <v>0.28172336727092129</v>
      </c>
      <c r="J6317" s="184">
        <v>0.1407996026818972</v>
      </c>
      <c r="K6317" s="184">
        <v>0.15489197914079961</v>
      </c>
      <c r="L6317" s="184">
        <v>0.74646138564688358</v>
      </c>
      <c r="M6317" s="184">
        <v>462.44653212711665</v>
      </c>
      <c r="N6317" s="184">
        <v>0.11273901167121927</v>
      </c>
      <c r="O6317" s="184">
        <v>2.8184752917804819E-2</v>
      </c>
      <c r="P6317" s="184">
        <v>2.8184752917804819E-2</v>
      </c>
      <c r="Q6317" s="184">
        <v>0</v>
      </c>
    </row>
    <row r="6318" spans="1:17" x14ac:dyDescent="0.2">
      <c r="A6318" s="187" t="str">
        <f>B6318&amp;C6318&amp;D6318&amp;E6318</f>
        <v>201115A29CHEFE43</v>
      </c>
      <c r="B6318" s="184">
        <v>2011</v>
      </c>
      <c r="C6318" s="184" t="s">
        <v>3</v>
      </c>
      <c r="D6318" s="184" t="s">
        <v>98</v>
      </c>
      <c r="E6318" s="184">
        <v>43</v>
      </c>
      <c r="F6318" s="184">
        <v>204176</v>
      </c>
      <c r="G6318" s="184">
        <v>7.1509231712839558E-2</v>
      </c>
      <c r="H6318" s="184">
        <v>0.85442461405845938</v>
      </c>
      <c r="I6318" s="184">
        <v>0.79332536635059947</v>
      </c>
      <c r="J6318" s="184">
        <v>0.11334828775174359</v>
      </c>
      <c r="K6318" s="184">
        <v>0.17000039181882298</v>
      </c>
      <c r="L6318" s="184">
        <v>0.14777936682078208</v>
      </c>
      <c r="M6318" s="184">
        <v>1265.4335467700805</v>
      </c>
      <c r="N6318" s="184">
        <v>0.27170850472702995</v>
      </c>
      <c r="O6318" s="184">
        <v>9.131070772916032E-2</v>
      </c>
      <c r="P6318" s="184">
        <v>7.3487399495390779E-2</v>
      </c>
      <c r="Q6318" s="184">
        <v>1.7823308233769548E-2</v>
      </c>
    </row>
    <row r="6319" spans="1:17" x14ac:dyDescent="0.2">
      <c r="A6319" s="187" t="str">
        <f>B6319&amp;C6319&amp;D6319&amp;E6319</f>
        <v>201115A29CONJU43</v>
      </c>
      <c r="B6319" s="184">
        <v>2011</v>
      </c>
      <c r="C6319" s="184" t="s">
        <v>3</v>
      </c>
      <c r="D6319" s="184" t="s">
        <v>100</v>
      </c>
      <c r="E6319" s="184">
        <v>43</v>
      </c>
      <c r="F6319" s="184">
        <v>162418</v>
      </c>
      <c r="G6319" s="184">
        <v>9.121333526411482E-2</v>
      </c>
      <c r="H6319" s="184">
        <v>0.76532157765764874</v>
      </c>
      <c r="I6319" s="184">
        <v>0.69551404400990036</v>
      </c>
      <c r="J6319" s="184">
        <v>0.21792535310125724</v>
      </c>
      <c r="K6319" s="184">
        <v>0.27656417392160965</v>
      </c>
      <c r="L6319" s="184">
        <v>0.11868758388848527</v>
      </c>
      <c r="M6319" s="184">
        <v>1155.0443367003368</v>
      </c>
      <c r="N6319" s="184">
        <v>0.2671603233225025</v>
      </c>
      <c r="O6319" s="184">
        <v>6.8561140877114013E-2</v>
      </c>
      <c r="P6319" s="184">
        <v>6.0169799803934866E-2</v>
      </c>
      <c r="Q6319" s="184">
        <v>8.3913410731791538E-3</v>
      </c>
    </row>
    <row r="6320" spans="1:17" x14ac:dyDescent="0.2">
      <c r="A6320" s="187" t="str">
        <f>B6320&amp;C6320&amp;D6320&amp;E6320</f>
        <v>201115A29FILHO43</v>
      </c>
      <c r="B6320" s="184">
        <v>2011</v>
      </c>
      <c r="C6320" s="184" t="s">
        <v>3</v>
      </c>
      <c r="D6320" s="184" t="s">
        <v>102</v>
      </c>
      <c r="E6320" s="184">
        <v>43</v>
      </c>
      <c r="F6320" s="184">
        <v>528737</v>
      </c>
      <c r="G6320" s="184">
        <v>0.11901924160218209</v>
      </c>
      <c r="H6320" s="184">
        <v>0.63791639321628713</v>
      </c>
      <c r="I6320" s="184">
        <v>0.56199206789008527</v>
      </c>
      <c r="J6320" s="184">
        <v>8.1085681539215151E-2</v>
      </c>
      <c r="K6320" s="184">
        <v>0.11410966132500658</v>
      </c>
      <c r="L6320" s="184">
        <v>0.52852930663070674</v>
      </c>
      <c r="M6320" s="184">
        <v>979.36962918548352</v>
      </c>
      <c r="N6320" s="184">
        <v>0.2061126212416049</v>
      </c>
      <c r="O6320" s="184">
        <v>3.392682723686502E-2</v>
      </c>
      <c r="P6320" s="184">
        <v>2.7918695247253371E-2</v>
      </c>
      <c r="Q6320" s="184">
        <v>6.0081319896116486E-3</v>
      </c>
    </row>
    <row r="6321" spans="1:17" x14ac:dyDescent="0.2">
      <c r="A6321" s="187" t="str">
        <f>B6321&amp;C6321&amp;D6321&amp;E6321</f>
        <v>201115A29OUTRO43</v>
      </c>
      <c r="B6321" s="184">
        <v>2011</v>
      </c>
      <c r="C6321" s="184" t="s">
        <v>3</v>
      </c>
      <c r="D6321" s="184" t="s">
        <v>104</v>
      </c>
      <c r="E6321" s="184">
        <v>43</v>
      </c>
      <c r="F6321" s="184">
        <v>73268</v>
      </c>
      <c r="G6321" s="184">
        <v>7.1702514629131742E-2</v>
      </c>
      <c r="H6321" s="184">
        <v>0.69039689905552215</v>
      </c>
      <c r="I6321" s="184">
        <v>0.64089370530108647</v>
      </c>
      <c r="J6321" s="184">
        <v>0.1114128951247475</v>
      </c>
      <c r="K6321" s="184">
        <v>0.13307310149041873</v>
      </c>
      <c r="L6321" s="184">
        <v>0.41178959436588963</v>
      </c>
      <c r="M6321" s="184">
        <v>1020.4249117203841</v>
      </c>
      <c r="N6321" s="184">
        <v>0.21369492820876781</v>
      </c>
      <c r="O6321" s="184">
        <v>3.408036250477698E-2</v>
      </c>
      <c r="P6321" s="184">
        <v>2.7883932958453896E-2</v>
      </c>
      <c r="Q6321" s="184">
        <v>6.1964295463230882E-3</v>
      </c>
    </row>
    <row r="6322" spans="1:17" x14ac:dyDescent="0.2">
      <c r="A6322" s="187" t="str">
        <f>B6322&amp;C6322&amp;D6322&amp;E6322</f>
        <v>201118A24CHEFE43</v>
      </c>
      <c r="B6322" s="184">
        <v>2011</v>
      </c>
      <c r="C6322" s="184" t="s">
        <v>1</v>
      </c>
      <c r="D6322" s="184" t="s">
        <v>98</v>
      </c>
      <c r="E6322" s="184">
        <v>43</v>
      </c>
      <c r="F6322" s="184">
        <v>79626</v>
      </c>
      <c r="G6322" s="184">
        <v>7.9547881265444334E-2</v>
      </c>
      <c r="H6322" s="184">
        <v>0.82332403988646929</v>
      </c>
      <c r="I6322" s="184">
        <v>0.75783035691859446</v>
      </c>
      <c r="J6322" s="184">
        <v>0.13962775977695727</v>
      </c>
      <c r="K6322" s="184">
        <v>0.19656895988747394</v>
      </c>
      <c r="L6322" s="184">
        <v>0.18236505663979102</v>
      </c>
      <c r="M6322" s="184">
        <v>1081.4655056820086</v>
      </c>
      <c r="N6322" s="184">
        <v>0.27349107075578327</v>
      </c>
      <c r="O6322" s="184">
        <v>7.6922110868309343E-2</v>
      </c>
      <c r="P6322" s="184">
        <v>6.2667972772712424E-2</v>
      </c>
      <c r="Q6322" s="184">
        <v>1.4254138095596915E-2</v>
      </c>
    </row>
    <row r="6323" spans="1:17" x14ac:dyDescent="0.2">
      <c r="A6323" s="187" t="str">
        <f>B6323&amp;C6323&amp;D6323&amp;E6323</f>
        <v>201118A24CONJU43</v>
      </c>
      <c r="B6323" s="184">
        <v>2011</v>
      </c>
      <c r="C6323" s="184" t="s">
        <v>1</v>
      </c>
      <c r="D6323" s="184" t="s">
        <v>100</v>
      </c>
      <c r="E6323" s="184">
        <v>43</v>
      </c>
      <c r="F6323" s="184">
        <v>66460</v>
      </c>
      <c r="G6323" s="184">
        <v>0.11709797223491092</v>
      </c>
      <c r="H6323" s="184">
        <v>0.7576136021667168</v>
      </c>
      <c r="I6323" s="184">
        <v>0.66889858561540771</v>
      </c>
      <c r="J6323" s="184">
        <v>0.22533854950346072</v>
      </c>
      <c r="K6323" s="184">
        <v>0.2969906710803491</v>
      </c>
      <c r="L6323" s="184">
        <v>0.12962684321396328</v>
      </c>
      <c r="M6323" s="184">
        <v>976.93050157950961</v>
      </c>
      <c r="N6323" s="184">
        <v>0.22873909118266628</v>
      </c>
      <c r="O6323" s="184">
        <v>4.4402648209449294E-2</v>
      </c>
      <c r="P6323" s="184">
        <v>4.0987059885645501E-2</v>
      </c>
      <c r="Q6323" s="184">
        <v>3.4155883238037917E-3</v>
      </c>
    </row>
    <row r="6324" spans="1:17" x14ac:dyDescent="0.2">
      <c r="A6324" s="187" t="str">
        <f>B6324&amp;C6324&amp;D6324&amp;E6324</f>
        <v>201118A24FILHO43</v>
      </c>
      <c r="B6324" s="184">
        <v>2011</v>
      </c>
      <c r="C6324" s="184" t="s">
        <v>1</v>
      </c>
      <c r="D6324" s="184" t="s">
        <v>102</v>
      </c>
      <c r="E6324" s="184">
        <v>43</v>
      </c>
      <c r="F6324" s="184">
        <v>262446</v>
      </c>
      <c r="G6324" s="184">
        <v>0.1080564804238462</v>
      </c>
      <c r="H6324" s="184">
        <v>0.78391364318755097</v>
      </c>
      <c r="I6324" s="184">
        <v>0.69920669394846935</v>
      </c>
      <c r="J6324" s="184">
        <v>9.6808486317185249E-2</v>
      </c>
      <c r="K6324" s="184">
        <v>0.14002499561814621</v>
      </c>
      <c r="L6324" s="184">
        <v>0.39584143023707735</v>
      </c>
      <c r="M6324" s="184">
        <v>888.99443152578442</v>
      </c>
      <c r="N6324" s="184">
        <v>0.26620714356477143</v>
      </c>
      <c r="O6324" s="184">
        <v>3.4578541871470705E-2</v>
      </c>
      <c r="P6324" s="184">
        <v>2.8531583640063099E-2</v>
      </c>
      <c r="Q6324" s="184">
        <v>6.0469582314076039E-3</v>
      </c>
    </row>
    <row r="6325" spans="1:17" x14ac:dyDescent="0.2">
      <c r="A6325" s="187" t="str">
        <f>B6325&amp;C6325&amp;D6325&amp;E6325</f>
        <v>201118A24OUTRO43</v>
      </c>
      <c r="B6325" s="184">
        <v>2011</v>
      </c>
      <c r="C6325" s="184" t="s">
        <v>1</v>
      </c>
      <c r="D6325" s="184" t="s">
        <v>104</v>
      </c>
      <c r="E6325" s="184">
        <v>43</v>
      </c>
      <c r="F6325" s="184">
        <v>39467</v>
      </c>
      <c r="G6325" s="184">
        <v>6.2444031135909621E-2</v>
      </c>
      <c r="H6325" s="184">
        <v>0.73565257050193833</v>
      </c>
      <c r="I6325" s="184">
        <v>0.68971545848430338</v>
      </c>
      <c r="J6325" s="184">
        <v>0.12063242709098741</v>
      </c>
      <c r="K6325" s="184">
        <v>0.14358831428788607</v>
      </c>
      <c r="L6325" s="184">
        <v>0.37357792586211264</v>
      </c>
      <c r="M6325" s="184">
        <v>813.04376918838068</v>
      </c>
      <c r="N6325" s="184">
        <v>0.25869713938226874</v>
      </c>
      <c r="O6325" s="184">
        <v>2.3006562444573948E-2</v>
      </c>
      <c r="P6325" s="184">
        <v>1.725492183343046E-2</v>
      </c>
      <c r="Q6325" s="184">
        <v>5.7516406111434871E-3</v>
      </c>
    </row>
    <row r="6326" spans="1:17" x14ac:dyDescent="0.2">
      <c r="A6326" s="187" t="str">
        <f>B6326&amp;C6326&amp;D6326&amp;E6326</f>
        <v>201125A29CHEFE43</v>
      </c>
      <c r="B6326" s="184">
        <v>2011</v>
      </c>
      <c r="C6326" s="184" t="s">
        <v>2</v>
      </c>
      <c r="D6326" s="184" t="s">
        <v>98</v>
      </c>
      <c r="E6326" s="184">
        <v>43</v>
      </c>
      <c r="F6326" s="184">
        <v>118423</v>
      </c>
      <c r="G6326" s="184">
        <v>6.3966165413533838E-2</v>
      </c>
      <c r="H6326" s="184">
        <v>0.89847411398123678</v>
      </c>
      <c r="I6326" s="184">
        <v>0.84100217018653467</v>
      </c>
      <c r="J6326" s="184">
        <v>8.6207915692053064E-2</v>
      </c>
      <c r="K6326" s="184">
        <v>0.1417630021195207</v>
      </c>
      <c r="L6326" s="184">
        <v>0.10725956950930141</v>
      </c>
      <c r="M6326" s="184">
        <v>1388.3683629215304</v>
      </c>
      <c r="N6326" s="184">
        <v>0.28077715331993996</v>
      </c>
      <c r="O6326" s="184">
        <v>0.10576507387534013</v>
      </c>
      <c r="P6326" s="184">
        <v>8.4606973018335321E-2</v>
      </c>
      <c r="Q6326" s="184">
        <v>2.1158100857004807E-2</v>
      </c>
    </row>
    <row r="6327" spans="1:17" x14ac:dyDescent="0.2">
      <c r="A6327" s="187" t="str">
        <f>B6327&amp;C6327&amp;D6327&amp;E6327</f>
        <v>201125A29CONJU43</v>
      </c>
      <c r="B6327" s="184">
        <v>2011</v>
      </c>
      <c r="C6327" s="184" t="s">
        <v>2</v>
      </c>
      <c r="D6327" s="184" t="s">
        <v>100</v>
      </c>
      <c r="E6327" s="184">
        <v>43</v>
      </c>
      <c r="F6327" s="184">
        <v>90515</v>
      </c>
      <c r="G6327" s="184">
        <v>7.002765727442474E-2</v>
      </c>
      <c r="H6327" s="184">
        <v>0.78693034303706566</v>
      </c>
      <c r="I6327" s="184">
        <v>0.7318234546760205</v>
      </c>
      <c r="J6327" s="184">
        <v>0.20053029884549523</v>
      </c>
      <c r="K6327" s="184">
        <v>0.24812462022869139</v>
      </c>
      <c r="L6327" s="184">
        <v>0.10777219245428935</v>
      </c>
      <c r="M6327" s="184">
        <v>1296.7593462968082</v>
      </c>
      <c r="N6327" s="184">
        <v>0.29899875952507532</v>
      </c>
      <c r="O6327" s="184">
        <v>9.0477139819245087E-2</v>
      </c>
      <c r="P6327" s="184">
        <v>7.7917331206804885E-2</v>
      </c>
      <c r="Q6327" s="184">
        <v>1.2559808612440191E-2</v>
      </c>
    </row>
    <row r="6328" spans="1:17" x14ac:dyDescent="0.2">
      <c r="A6328" s="187" t="str">
        <f>B6328&amp;C6328&amp;D6328&amp;E6328</f>
        <v>201125A29FILHO43</v>
      </c>
      <c r="B6328" s="184">
        <v>2011</v>
      </c>
      <c r="C6328" s="184" t="s">
        <v>2</v>
      </c>
      <c r="D6328" s="184" t="s">
        <v>102</v>
      </c>
      <c r="E6328" s="184">
        <v>43</v>
      </c>
      <c r="F6328" s="184">
        <v>92097</v>
      </c>
      <c r="G6328" s="184">
        <v>7.8412486725445166E-2</v>
      </c>
      <c r="H6328" s="184">
        <v>0.87931202970780808</v>
      </c>
      <c r="I6328" s="184">
        <v>0.81036298685082031</v>
      </c>
      <c r="J6328" s="184">
        <v>8.3737798191037716E-2</v>
      </c>
      <c r="K6328" s="184">
        <v>0.13543329315830049</v>
      </c>
      <c r="L6328" s="184">
        <v>0.25127854327502525</v>
      </c>
      <c r="M6328" s="184">
        <v>1460.7690644190914</v>
      </c>
      <c r="N6328" s="184">
        <v>0.24879203448537954</v>
      </c>
      <c r="O6328" s="184">
        <v>6.8970759090958442E-2</v>
      </c>
      <c r="P6328" s="184">
        <v>5.1738927435204189E-2</v>
      </c>
      <c r="Q6328" s="184">
        <v>1.7231831655754259E-2</v>
      </c>
    </row>
    <row r="6329" spans="1:17" x14ac:dyDescent="0.2">
      <c r="A6329" s="187" t="str">
        <f>B6329&amp;C6329&amp;D6329&amp;E6329</f>
        <v>201125A29OUTRO43</v>
      </c>
      <c r="B6329" s="184">
        <v>2011</v>
      </c>
      <c r="C6329" s="184" t="s">
        <v>2</v>
      </c>
      <c r="D6329" s="184" t="s">
        <v>104</v>
      </c>
      <c r="E6329" s="184">
        <v>43</v>
      </c>
      <c r="F6329" s="184">
        <v>17693</v>
      </c>
      <c r="G6329" s="184">
        <v>5.6317913691400184E-2</v>
      </c>
      <c r="H6329" s="184">
        <v>0.91024699033516077</v>
      </c>
      <c r="I6329" s="184">
        <v>0.8589837788956084</v>
      </c>
      <c r="J6329" s="184">
        <v>6.4093144181314649E-2</v>
      </c>
      <c r="K6329" s="184">
        <v>8.9753009664839206E-2</v>
      </c>
      <c r="L6329" s="184">
        <v>0.19233595207144069</v>
      </c>
      <c r="M6329" s="184">
        <v>1540.919357026587</v>
      </c>
      <c r="N6329" s="184">
        <v>0.20522240434069972</v>
      </c>
      <c r="O6329" s="184">
        <v>6.4149663708811394E-2</v>
      </c>
      <c r="P6329" s="184">
        <v>5.1319730967049115E-2</v>
      </c>
      <c r="Q6329" s="184">
        <v>1.2829932741762279E-2</v>
      </c>
    </row>
    <row r="6330" spans="1:17" x14ac:dyDescent="0.2">
      <c r="A6330" s="187" t="str">
        <f>B6330&amp;C6330&amp;D6330&amp;E6330</f>
        <v>201130EMACHEFE43</v>
      </c>
      <c r="B6330" s="184">
        <v>2011</v>
      </c>
      <c r="C6330" s="184" t="s">
        <v>4</v>
      </c>
      <c r="D6330" s="184" t="s">
        <v>98</v>
      </c>
      <c r="E6330" s="184">
        <v>43</v>
      </c>
      <c r="F6330" s="184">
        <v>1248010</v>
      </c>
      <c r="G6330" s="184">
        <v>2.4689749013258978E-2</v>
      </c>
      <c r="H6330" s="184">
        <v>0.67013805979118757</v>
      </c>
      <c r="I6330" s="184">
        <v>0.65359251929071083</v>
      </c>
      <c r="J6330" s="184">
        <v>0.32858951450709528</v>
      </c>
      <c r="K6330" s="184">
        <v>0.34458938630299435</v>
      </c>
      <c r="L6330" s="184">
        <v>3.0168027499779648E-2</v>
      </c>
      <c r="M6330" s="184">
        <v>2051.4560840674631</v>
      </c>
      <c r="N6330" s="184">
        <v>0.28583870672004402</v>
      </c>
      <c r="O6330" s="184">
        <v>0.18678637430296091</v>
      </c>
      <c r="P6330" s="184">
        <v>0.15103009793530062</v>
      </c>
      <c r="Q6330" s="184">
        <v>3.5756276367660281E-2</v>
      </c>
    </row>
    <row r="6331" spans="1:17" x14ac:dyDescent="0.2">
      <c r="A6331" s="187" t="str">
        <f>B6331&amp;C6331&amp;D6331&amp;E6331</f>
        <v>201130EMACONJU43</v>
      </c>
      <c r="B6331" s="184">
        <v>2011</v>
      </c>
      <c r="C6331" s="184" t="s">
        <v>4</v>
      </c>
      <c r="D6331" s="184" t="s">
        <v>100</v>
      </c>
      <c r="E6331" s="184">
        <v>43</v>
      </c>
      <c r="F6331" s="184">
        <v>732414</v>
      </c>
      <c r="G6331" s="184">
        <v>3.143216958482653E-2</v>
      </c>
      <c r="H6331" s="184">
        <v>0.66025635774302516</v>
      </c>
      <c r="I6331" s="184">
        <v>0.63950306793698641</v>
      </c>
      <c r="J6331" s="184">
        <v>0.33386035766656563</v>
      </c>
      <c r="K6331" s="184">
        <v>0.35275540882615569</v>
      </c>
      <c r="L6331" s="184">
        <v>2.9417788300059804E-2</v>
      </c>
      <c r="M6331" s="184">
        <v>1605.8182058502887</v>
      </c>
      <c r="N6331" s="184">
        <v>0.25177594244714602</v>
      </c>
      <c r="O6331" s="184">
        <v>0.14030561266250385</v>
      </c>
      <c r="P6331" s="184">
        <v>0.10895868863588458</v>
      </c>
      <c r="Q6331" s="184">
        <v>3.1346924026619288E-2</v>
      </c>
    </row>
    <row r="6332" spans="1:17" x14ac:dyDescent="0.2">
      <c r="A6332" s="187" t="str">
        <f>B6332&amp;C6332&amp;D6332&amp;E6332</f>
        <v>201130EMAFILHO43</v>
      </c>
      <c r="B6332" s="184">
        <v>2011</v>
      </c>
      <c r="C6332" s="184" t="s">
        <v>4</v>
      </c>
      <c r="D6332" s="184" t="s">
        <v>102</v>
      </c>
      <c r="E6332" s="184">
        <v>43</v>
      </c>
      <c r="F6332" s="184">
        <v>127718</v>
      </c>
      <c r="G6332" s="184">
        <v>5.6082563421190869E-2</v>
      </c>
      <c r="H6332" s="184">
        <v>0.76018258976808284</v>
      </c>
      <c r="I6332" s="184">
        <v>0.71754960146572921</v>
      </c>
      <c r="J6332" s="184">
        <v>0.22737593761255265</v>
      </c>
      <c r="K6332" s="184">
        <v>0.25935263627679733</v>
      </c>
      <c r="L6332" s="184">
        <v>9.2367559780140621E-2</v>
      </c>
      <c r="M6332" s="184">
        <v>1366.9861434787101</v>
      </c>
      <c r="N6332" s="184">
        <v>0.30784133781992457</v>
      </c>
      <c r="O6332" s="184">
        <v>0.12277729408350394</v>
      </c>
      <c r="P6332" s="184">
        <v>0.11032151289110603</v>
      </c>
      <c r="Q6332" s="184">
        <v>1.2455781192397895E-2</v>
      </c>
    </row>
    <row r="6333" spans="1:17" x14ac:dyDescent="0.2">
      <c r="A6333" s="187" t="str">
        <f>B6333&amp;C6333&amp;D6333&amp;E6333</f>
        <v>201130EMAOUTRO43</v>
      </c>
      <c r="B6333" s="184">
        <v>2011</v>
      </c>
      <c r="C6333" s="184" t="s">
        <v>4</v>
      </c>
      <c r="D6333" s="184" t="s">
        <v>104</v>
      </c>
      <c r="E6333" s="184">
        <v>43</v>
      </c>
      <c r="F6333" s="184">
        <v>112271</v>
      </c>
      <c r="G6333" s="184">
        <v>5.0678696252946437E-2</v>
      </c>
      <c r="H6333" s="184">
        <v>0.43833224964594597</v>
      </c>
      <c r="I6333" s="184">
        <v>0.41611814270826841</v>
      </c>
      <c r="J6333" s="184">
        <v>0.56166775035405403</v>
      </c>
      <c r="K6333" s="184">
        <v>0.58186887085712247</v>
      </c>
      <c r="L6333" s="184">
        <v>1.0082746212289906E-2</v>
      </c>
      <c r="M6333" s="184">
        <v>1289.1535120930025</v>
      </c>
      <c r="N6333" s="184">
        <v>0.14140784352147928</v>
      </c>
      <c r="O6333" s="184">
        <v>7.8782588558042599E-2</v>
      </c>
      <c r="P6333" s="184">
        <v>6.2616347943814515E-2</v>
      </c>
      <c r="Q6333" s="184">
        <v>1.6166240614228073E-2</v>
      </c>
    </row>
    <row r="6334" spans="1:17" x14ac:dyDescent="0.2">
      <c r="A6334" s="187" t="str">
        <f>B6334&amp;C6334&amp;D6334&amp;E6334</f>
        <v>201115A17CHEFE53</v>
      </c>
      <c r="B6334" s="184">
        <v>2011</v>
      </c>
      <c r="C6334" s="184" t="s">
        <v>0</v>
      </c>
      <c r="D6334" s="184" t="s">
        <v>98</v>
      </c>
      <c r="E6334" s="184">
        <v>53</v>
      </c>
      <c r="F6334" s="184">
        <v>3377</v>
      </c>
      <c r="G6334" s="184">
        <v>0</v>
      </c>
      <c r="H6334" s="184">
        <v>9.0909090909090912E-2</v>
      </c>
      <c r="I6334" s="184">
        <v>9.0909090909090912E-2</v>
      </c>
      <c r="J6334" s="184">
        <v>0.18181818181818182</v>
      </c>
      <c r="K6334" s="184">
        <v>0.18181818181818182</v>
      </c>
      <c r="L6334" s="184">
        <v>0.72727272727272729</v>
      </c>
      <c r="M6334" s="184">
        <v>800</v>
      </c>
      <c r="N6334" s="184">
        <v>9.0909090909090912E-2</v>
      </c>
      <c r="O6334" s="184">
        <v>9.0909090909090912E-2</v>
      </c>
      <c r="P6334" s="184">
        <v>9.0909090909090912E-2</v>
      </c>
      <c r="Q6334" s="184">
        <v>0</v>
      </c>
    </row>
    <row r="6335" spans="1:17" x14ac:dyDescent="0.2">
      <c r="A6335" s="187" t="str">
        <f>B6335&amp;C6335&amp;D6335&amp;E6335</f>
        <v>201115A17CONJU53</v>
      </c>
      <c r="B6335" s="184">
        <v>2011</v>
      </c>
      <c r="C6335" s="184" t="s">
        <v>0</v>
      </c>
      <c r="D6335" s="184" t="s">
        <v>100</v>
      </c>
      <c r="E6335" s="184">
        <v>53</v>
      </c>
      <c r="F6335" s="184">
        <v>1230</v>
      </c>
      <c r="G6335" s="184">
        <v>0.33405639913232105</v>
      </c>
      <c r="H6335" s="184">
        <v>0.74959349593495939</v>
      </c>
      <c r="I6335" s="184">
        <v>0.49918699186991872</v>
      </c>
      <c r="J6335" s="184">
        <v>0.25040650406504067</v>
      </c>
      <c r="K6335" s="184">
        <v>0.25040650406504067</v>
      </c>
      <c r="L6335" s="184">
        <v>0.5</v>
      </c>
      <c r="M6335" s="184">
        <v>590</v>
      </c>
      <c r="N6335" s="184">
        <v>0.24959349593495936</v>
      </c>
      <c r="O6335" s="184">
        <v>0</v>
      </c>
      <c r="P6335" s="184">
        <v>0</v>
      </c>
      <c r="Q6335" s="184">
        <v>0</v>
      </c>
    </row>
    <row r="6336" spans="1:17" x14ac:dyDescent="0.2">
      <c r="A6336" s="187" t="str">
        <f>B6336&amp;C6336&amp;D6336&amp;E6336</f>
        <v>201115A17FILHO53</v>
      </c>
      <c r="B6336" s="184">
        <v>2011</v>
      </c>
      <c r="C6336" s="184" t="s">
        <v>0</v>
      </c>
      <c r="D6336" s="184" t="s">
        <v>102</v>
      </c>
      <c r="E6336" s="184">
        <v>53</v>
      </c>
      <c r="F6336" s="184">
        <v>112391</v>
      </c>
      <c r="G6336" s="184">
        <v>0.38574618533680682</v>
      </c>
      <c r="H6336" s="184">
        <v>0.1912608660835832</v>
      </c>
      <c r="I6336" s="184">
        <v>0.11748271658762713</v>
      </c>
      <c r="J6336" s="184">
        <v>6.5565748147093622E-2</v>
      </c>
      <c r="K6336" s="184">
        <v>6.8297283590323069E-2</v>
      </c>
      <c r="L6336" s="184">
        <v>0.90163803151497901</v>
      </c>
      <c r="M6336" s="184">
        <v>465.54725840654345</v>
      </c>
      <c r="N6336" s="184">
        <v>6.8306181099910129E-2</v>
      </c>
      <c r="O6336" s="184">
        <v>0</v>
      </c>
      <c r="P6336" s="184">
        <v>0</v>
      </c>
      <c r="Q6336" s="184">
        <v>0</v>
      </c>
    </row>
    <row r="6337" spans="1:17" x14ac:dyDescent="0.2">
      <c r="A6337" s="187" t="str">
        <f>B6337&amp;C6337&amp;D6337&amp;E6337</f>
        <v>201115A17OUTRO53</v>
      </c>
      <c r="B6337" s="184">
        <v>2011</v>
      </c>
      <c r="C6337" s="184" t="s">
        <v>0</v>
      </c>
      <c r="D6337" s="184" t="s">
        <v>104</v>
      </c>
      <c r="E6337" s="184">
        <v>53</v>
      </c>
      <c r="F6337" s="184">
        <v>14124</v>
      </c>
      <c r="G6337" s="184">
        <v>0.30786573146292584</v>
      </c>
      <c r="H6337" s="184">
        <v>0.28263947890116115</v>
      </c>
      <c r="I6337" s="184">
        <v>0.19562446898895497</v>
      </c>
      <c r="J6337" s="184">
        <v>4.3472104219767771E-2</v>
      </c>
      <c r="K6337" s="184">
        <v>8.6944208439535542E-2</v>
      </c>
      <c r="L6337" s="184">
        <v>0.86958368734069669</v>
      </c>
      <c r="M6337" s="184">
        <v>483.88888888888891</v>
      </c>
      <c r="N6337" s="184">
        <v>8.6944208439535542E-2</v>
      </c>
      <c r="O6337" s="184">
        <v>2.1736052109883885E-2</v>
      </c>
      <c r="P6337" s="184">
        <v>2.1736052109883885E-2</v>
      </c>
      <c r="Q6337" s="184">
        <v>0</v>
      </c>
    </row>
    <row r="6338" spans="1:17" x14ac:dyDescent="0.2">
      <c r="A6338" s="187" t="str">
        <f>B6338&amp;C6338&amp;D6338&amp;E6338</f>
        <v>201115A29CHEFE53</v>
      </c>
      <c r="B6338" s="184">
        <v>2011</v>
      </c>
      <c r="C6338" s="184" t="s">
        <v>3</v>
      </c>
      <c r="D6338" s="184" t="s">
        <v>98</v>
      </c>
      <c r="E6338" s="184">
        <v>53</v>
      </c>
      <c r="F6338" s="184">
        <v>163049</v>
      </c>
      <c r="G6338" s="184">
        <v>9.1124214143465193E-2</v>
      </c>
      <c r="H6338" s="184">
        <v>0.78531607062907471</v>
      </c>
      <c r="I6338" s="184">
        <v>0.71375476083876621</v>
      </c>
      <c r="J6338" s="184">
        <v>0.1487773614066937</v>
      </c>
      <c r="K6338" s="184">
        <v>0.21280719292973277</v>
      </c>
      <c r="L6338" s="184">
        <v>0.18457028255309754</v>
      </c>
      <c r="M6338" s="184">
        <v>1615.4162451496675</v>
      </c>
      <c r="N6338" s="184">
        <v>0.29167694661008586</v>
      </c>
      <c r="O6338" s="184">
        <v>7.9542090200335536E-2</v>
      </c>
      <c r="P6338" s="184">
        <v>7.1967827889075298E-2</v>
      </c>
      <c r="Q6338" s="184">
        <v>7.5742623112602389E-3</v>
      </c>
    </row>
    <row r="6339" spans="1:17" x14ac:dyDescent="0.2">
      <c r="A6339" s="187" t="str">
        <f>B6339&amp;C6339&amp;D6339&amp;E6339</f>
        <v>201115A29CONJU53</v>
      </c>
      <c r="B6339" s="184">
        <v>2011</v>
      </c>
      <c r="C6339" s="184" t="s">
        <v>3</v>
      </c>
      <c r="D6339" s="184" t="s">
        <v>100</v>
      </c>
      <c r="E6339" s="184">
        <v>53</v>
      </c>
      <c r="F6339" s="184">
        <v>99180</v>
      </c>
      <c r="G6339" s="184">
        <v>0.12831966799717567</v>
      </c>
      <c r="H6339" s="184">
        <v>0.69970760233918128</v>
      </c>
      <c r="I6339" s="184">
        <v>0.6099213551119177</v>
      </c>
      <c r="J6339" s="184">
        <v>0.26005242992538818</v>
      </c>
      <c r="K6339" s="184">
        <v>0.33744706594071383</v>
      </c>
      <c r="L6339" s="184">
        <v>0.14240774349667271</v>
      </c>
      <c r="M6339" s="184">
        <v>1393.3693943673672</v>
      </c>
      <c r="N6339" s="184">
        <v>0.26935874168179069</v>
      </c>
      <c r="O6339" s="184">
        <v>6.1927808025811652E-2</v>
      </c>
      <c r="P6339" s="184">
        <v>5.2641661625327685E-2</v>
      </c>
      <c r="Q6339" s="184">
        <v>9.2861464004839692E-3</v>
      </c>
    </row>
    <row r="6340" spans="1:17" x14ac:dyDescent="0.2">
      <c r="A6340" s="187" t="str">
        <f>B6340&amp;C6340&amp;D6340&amp;E6340</f>
        <v>201115A29FILHO53</v>
      </c>
      <c r="B6340" s="184">
        <v>2011</v>
      </c>
      <c r="C6340" s="184" t="s">
        <v>3</v>
      </c>
      <c r="D6340" s="184" t="s">
        <v>102</v>
      </c>
      <c r="E6340" s="184">
        <v>53</v>
      </c>
      <c r="F6340" s="184">
        <v>368469</v>
      </c>
      <c r="G6340" s="184">
        <v>0.1997274096745654</v>
      </c>
      <c r="H6340" s="184">
        <v>0.5674968586231135</v>
      </c>
      <c r="I6340" s="184">
        <v>0.45415218105186594</v>
      </c>
      <c r="J6340" s="184">
        <v>8.9163538859442726E-2</v>
      </c>
      <c r="K6340" s="184">
        <v>0.14666362706224947</v>
      </c>
      <c r="L6340" s="184">
        <v>0.57084856527957573</v>
      </c>
      <c r="M6340" s="184">
        <v>1307.736387234507</v>
      </c>
      <c r="N6340" s="184">
        <v>0.19997883132638025</v>
      </c>
      <c r="O6340" s="184">
        <v>2.7500278178082822E-2</v>
      </c>
      <c r="P6340" s="184">
        <v>2.0001682638159518E-2</v>
      </c>
      <c r="Q6340" s="184">
        <v>7.4985955399233042E-3</v>
      </c>
    </row>
    <row r="6341" spans="1:17" x14ac:dyDescent="0.2">
      <c r="A6341" s="187" t="str">
        <f>B6341&amp;C6341&amp;D6341&amp;E6341</f>
        <v>201115A29OUTRO53</v>
      </c>
      <c r="B6341" s="184">
        <v>2011</v>
      </c>
      <c r="C6341" s="184" t="s">
        <v>3</v>
      </c>
      <c r="D6341" s="184" t="s">
        <v>104</v>
      </c>
      <c r="E6341" s="184">
        <v>53</v>
      </c>
      <c r="F6341" s="184">
        <v>85966</v>
      </c>
      <c r="G6341" s="184">
        <v>0.10664153563811318</v>
      </c>
      <c r="H6341" s="184">
        <v>0.70356885280227066</v>
      </c>
      <c r="I6341" s="184">
        <v>0.62853918991229085</v>
      </c>
      <c r="J6341" s="184">
        <v>7.8565944675802066E-2</v>
      </c>
      <c r="K6341" s="184">
        <v>0.12857408742991416</v>
      </c>
      <c r="L6341" s="184">
        <v>0.41073214991973572</v>
      </c>
      <c r="M6341" s="184">
        <v>1026.3405844032154</v>
      </c>
      <c r="N6341" s="184">
        <v>0.26426726845497056</v>
      </c>
      <c r="O6341" s="184">
        <v>5.7138868855128769E-2</v>
      </c>
      <c r="P6341" s="184">
        <v>4.9996510248237674E-2</v>
      </c>
      <c r="Q6341" s="184">
        <v>7.1423586068910961E-3</v>
      </c>
    </row>
    <row r="6342" spans="1:17" x14ac:dyDescent="0.2">
      <c r="A6342" s="187" t="str">
        <f>B6342&amp;C6342&amp;D6342&amp;E6342</f>
        <v>201118A24CHEFE53</v>
      </c>
      <c r="B6342" s="184">
        <v>2011</v>
      </c>
      <c r="C6342" s="184" t="s">
        <v>1</v>
      </c>
      <c r="D6342" s="184" t="s">
        <v>98</v>
      </c>
      <c r="E6342" s="184">
        <v>53</v>
      </c>
      <c r="F6342" s="184">
        <v>62946</v>
      </c>
      <c r="G6342" s="184">
        <v>0.1013335093741748</v>
      </c>
      <c r="H6342" s="184">
        <v>0.72195214946144315</v>
      </c>
      <c r="I6342" s="184">
        <v>0.64879420455628634</v>
      </c>
      <c r="J6342" s="184">
        <v>0.17561084103835034</v>
      </c>
      <c r="K6342" s="184">
        <v>0.24389158961649668</v>
      </c>
      <c r="L6342" s="184">
        <v>0.21466018492040798</v>
      </c>
      <c r="M6342" s="184">
        <v>920.6870602858919</v>
      </c>
      <c r="N6342" s="184">
        <v>0.29901499066077042</v>
      </c>
      <c r="O6342" s="184">
        <v>6.8615399351841508E-2</v>
      </c>
      <c r="P6342" s="184">
        <v>6.3714299398138538E-2</v>
      </c>
      <c r="Q6342" s="184">
        <v>4.9010999537029646E-3</v>
      </c>
    </row>
    <row r="6343" spans="1:17" x14ac:dyDescent="0.2">
      <c r="A6343" s="187" t="str">
        <f>B6343&amp;C6343&amp;D6343&amp;E6343</f>
        <v>201118A24CONJU53</v>
      </c>
      <c r="B6343" s="184">
        <v>2011</v>
      </c>
      <c r="C6343" s="184" t="s">
        <v>1</v>
      </c>
      <c r="D6343" s="184" t="s">
        <v>100</v>
      </c>
      <c r="E6343" s="184">
        <v>53</v>
      </c>
      <c r="F6343" s="184">
        <v>37457</v>
      </c>
      <c r="G6343" s="184">
        <v>0.13156203128347976</v>
      </c>
      <c r="H6343" s="184">
        <v>0.6229810182342419</v>
      </c>
      <c r="I6343" s="184">
        <v>0.54102037002429448</v>
      </c>
      <c r="J6343" s="184">
        <v>0.33603865766078439</v>
      </c>
      <c r="K6343" s="184">
        <v>0.40160717622874231</v>
      </c>
      <c r="L6343" s="184">
        <v>0.16392129641989481</v>
      </c>
      <c r="M6343" s="184">
        <v>1022.9048501853894</v>
      </c>
      <c r="N6343" s="184">
        <v>0.25413140400993139</v>
      </c>
      <c r="O6343" s="184">
        <v>4.9176388925968442E-2</v>
      </c>
      <c r="P6343" s="184">
        <v>2.4588194462984221E-2</v>
      </c>
      <c r="Q6343" s="184">
        <v>2.4588194462984221E-2</v>
      </c>
    </row>
    <row r="6344" spans="1:17" x14ac:dyDescent="0.2">
      <c r="A6344" s="187" t="str">
        <f>B6344&amp;C6344&amp;D6344&amp;E6344</f>
        <v>201118A24FILHO53</v>
      </c>
      <c r="B6344" s="184">
        <v>2011</v>
      </c>
      <c r="C6344" s="184" t="s">
        <v>1</v>
      </c>
      <c r="D6344" s="184" t="s">
        <v>102</v>
      </c>
      <c r="E6344" s="184">
        <v>53</v>
      </c>
      <c r="F6344" s="184">
        <v>180547</v>
      </c>
      <c r="G6344" s="184">
        <v>0.20762977376162522</v>
      </c>
      <c r="H6344" s="184">
        <v>0.67178075514962865</v>
      </c>
      <c r="I6344" s="184">
        <v>0.5322990689404975</v>
      </c>
      <c r="J6344" s="184">
        <v>0.11054739209180989</v>
      </c>
      <c r="K6344" s="184">
        <v>0.19048779542169075</v>
      </c>
      <c r="L6344" s="184">
        <v>0.49320121630378794</v>
      </c>
      <c r="M6344" s="184">
        <v>1037.2965161480113</v>
      </c>
      <c r="N6344" s="184">
        <v>0.23126942015098562</v>
      </c>
      <c r="O6344" s="184">
        <v>2.2116124887148498E-2</v>
      </c>
      <c r="P6344" s="184">
        <v>2.0415736622596888E-2</v>
      </c>
      <c r="Q6344" s="184">
        <v>1.7003882645516125E-3</v>
      </c>
    </row>
    <row r="6345" spans="1:17" x14ac:dyDescent="0.2">
      <c r="A6345" s="187" t="str">
        <f>B6345&amp;C6345&amp;D6345&amp;E6345</f>
        <v>201118A24OUTRO53</v>
      </c>
      <c r="B6345" s="184">
        <v>2011</v>
      </c>
      <c r="C6345" s="184" t="s">
        <v>1</v>
      </c>
      <c r="D6345" s="184" t="s">
        <v>104</v>
      </c>
      <c r="E6345" s="184">
        <v>53</v>
      </c>
      <c r="F6345" s="184">
        <v>48509</v>
      </c>
      <c r="G6345" s="184">
        <v>0.12716683228442088</v>
      </c>
      <c r="H6345" s="184">
        <v>0.74683048506462724</v>
      </c>
      <c r="I6345" s="184">
        <v>0.65185841802552102</v>
      </c>
      <c r="J6345" s="184">
        <v>9.4930837576532187E-2</v>
      </c>
      <c r="K6345" s="184">
        <v>0.15823867735884062</v>
      </c>
      <c r="L6345" s="184">
        <v>0.36710713475849843</v>
      </c>
      <c r="M6345" s="184">
        <v>862.35</v>
      </c>
      <c r="N6345" s="184">
        <v>0.259477622709188</v>
      </c>
      <c r="O6345" s="184">
        <v>3.7972335030612876E-2</v>
      </c>
      <c r="P6345" s="184">
        <v>3.1643612525510727E-2</v>
      </c>
      <c r="Q6345" s="184">
        <v>6.328722505102146E-3</v>
      </c>
    </row>
    <row r="6346" spans="1:17" x14ac:dyDescent="0.2">
      <c r="A6346" s="187" t="str">
        <f>B6346&amp;C6346&amp;D6346&amp;E6346</f>
        <v>201125A29CHEFE53</v>
      </c>
      <c r="B6346" s="184">
        <v>2011</v>
      </c>
      <c r="C6346" s="184" t="s">
        <v>2</v>
      </c>
      <c r="D6346" s="184" t="s">
        <v>98</v>
      </c>
      <c r="E6346" s="184">
        <v>53</v>
      </c>
      <c r="F6346" s="184">
        <v>96726</v>
      </c>
      <c r="G6346" s="184">
        <v>8.5826427200038885E-2</v>
      </c>
      <c r="H6346" s="184">
        <v>0.85079502925790373</v>
      </c>
      <c r="I6346" s="184">
        <v>0.77777433161714538</v>
      </c>
      <c r="J6346" s="184">
        <v>0.1301614870872361</v>
      </c>
      <c r="K6346" s="184">
        <v>0.19366044290056447</v>
      </c>
      <c r="L6346" s="184">
        <v>0.14604139528151686</v>
      </c>
      <c r="M6346" s="184">
        <v>1991.7417783353799</v>
      </c>
      <c r="N6346" s="184">
        <v>0.29394872648576659</v>
      </c>
      <c r="O6346" s="184">
        <v>8.626394206758782E-2</v>
      </c>
      <c r="P6346" s="184">
        <v>7.668137173297819E-2</v>
      </c>
      <c r="Q6346" s="184">
        <v>9.5825703346096216E-3</v>
      </c>
    </row>
    <row r="6347" spans="1:17" x14ac:dyDescent="0.2">
      <c r="A6347" s="187" t="str">
        <f>B6347&amp;C6347&amp;D6347&amp;E6347</f>
        <v>201125A29CONJU53</v>
      </c>
      <c r="B6347" s="184">
        <v>2011</v>
      </c>
      <c r="C6347" s="184" t="s">
        <v>2</v>
      </c>
      <c r="D6347" s="184" t="s">
        <v>100</v>
      </c>
      <c r="E6347" s="184">
        <v>53</v>
      </c>
      <c r="F6347" s="184">
        <v>60493</v>
      </c>
      <c r="G6347" s="184">
        <v>0.12244129375276916</v>
      </c>
      <c r="H6347" s="184">
        <v>0.74620203990544365</v>
      </c>
      <c r="I6347" s="184">
        <v>0.65483609673846566</v>
      </c>
      <c r="J6347" s="184">
        <v>0.21319822128180119</v>
      </c>
      <c r="K6347" s="184">
        <v>0.2994891970971848</v>
      </c>
      <c r="L6347" s="184">
        <v>0.1218157472765444</v>
      </c>
      <c r="M6347" s="184">
        <v>1592.470704061798</v>
      </c>
      <c r="N6347" s="184">
        <v>0.27918932769080718</v>
      </c>
      <c r="O6347" s="184">
        <v>7.1082604598879204E-2</v>
      </c>
      <c r="P6347" s="184">
        <v>7.1082604598879204E-2</v>
      </c>
      <c r="Q6347" s="184">
        <v>0</v>
      </c>
    </row>
    <row r="6348" spans="1:17" x14ac:dyDescent="0.2">
      <c r="A6348" s="187" t="str">
        <f>B6348&amp;C6348&amp;D6348&amp;E6348</f>
        <v>201125A29FILHO53</v>
      </c>
      <c r="B6348" s="184">
        <v>2011</v>
      </c>
      <c r="C6348" s="184" t="s">
        <v>2</v>
      </c>
      <c r="D6348" s="184" t="s">
        <v>102</v>
      </c>
      <c r="E6348" s="184">
        <v>53</v>
      </c>
      <c r="F6348" s="184">
        <v>75531</v>
      </c>
      <c r="G6348" s="184">
        <v>0.12498303704708916</v>
      </c>
      <c r="H6348" s="184">
        <v>0.87806331175279029</v>
      </c>
      <c r="I6348" s="184">
        <v>0.76832029233030141</v>
      </c>
      <c r="J6348" s="184">
        <v>7.3162012948325847E-2</v>
      </c>
      <c r="K6348" s="184">
        <v>0.15851769472137267</v>
      </c>
      <c r="L6348" s="184">
        <v>0.26423587665991449</v>
      </c>
      <c r="M6348" s="184">
        <v>1960.1944916454263</v>
      </c>
      <c r="N6348" s="184">
        <v>0.321113185314639</v>
      </c>
      <c r="O6348" s="184">
        <v>8.1291125498139841E-2</v>
      </c>
      <c r="P6348" s="184">
        <v>4.87746752988839E-2</v>
      </c>
      <c r="Q6348" s="184">
        <v>3.2516450199255933E-2</v>
      </c>
    </row>
    <row r="6349" spans="1:17" x14ac:dyDescent="0.2">
      <c r="A6349" s="187" t="str">
        <f>B6349&amp;C6349&amp;D6349&amp;E6349</f>
        <v>201125A29OUTRO53</v>
      </c>
      <c r="B6349" s="184">
        <v>2011</v>
      </c>
      <c r="C6349" s="184" t="s">
        <v>2</v>
      </c>
      <c r="D6349" s="184" t="s">
        <v>104</v>
      </c>
      <c r="E6349" s="184">
        <v>53</v>
      </c>
      <c r="F6349" s="184">
        <v>23333</v>
      </c>
      <c r="G6349" s="184">
        <v>3.0301534817154419E-2</v>
      </c>
      <c r="H6349" s="184">
        <v>0.86842669180988297</v>
      </c>
      <c r="I6349" s="184">
        <v>0.84211203017185965</v>
      </c>
      <c r="J6349" s="184">
        <v>6.5786654095058503E-2</v>
      </c>
      <c r="K6349" s="184">
        <v>9.2101315733081904E-2</v>
      </c>
      <c r="L6349" s="184">
        <v>0.2236746239231989</v>
      </c>
      <c r="M6349" s="184">
        <v>1369.5664827948515</v>
      </c>
      <c r="N6349" s="184">
        <v>0.38156259375133933</v>
      </c>
      <c r="O6349" s="184">
        <v>0.1184159773711053</v>
      </c>
      <c r="P6349" s="184">
        <v>0.1052586465520936</v>
      </c>
      <c r="Q6349" s="184">
        <v>1.3157330819011701E-2</v>
      </c>
    </row>
    <row r="6350" spans="1:17" x14ac:dyDescent="0.2">
      <c r="A6350" s="187" t="str">
        <f>B6350&amp;C6350&amp;D6350&amp;E6350</f>
        <v>201130EMACHEFE53</v>
      </c>
      <c r="B6350" s="184">
        <v>2011</v>
      </c>
      <c r="C6350" s="184" t="s">
        <v>4</v>
      </c>
      <c r="D6350" s="184" t="s">
        <v>98</v>
      </c>
      <c r="E6350" s="184">
        <v>53</v>
      </c>
      <c r="F6350" s="184">
        <v>744941</v>
      </c>
      <c r="G6350" s="184">
        <v>3.7779989859222145E-2</v>
      </c>
      <c r="H6350" s="184">
        <v>0.72012145928335269</v>
      </c>
      <c r="I6350" s="184">
        <v>0.69291527785421936</v>
      </c>
      <c r="J6350" s="184">
        <v>0.27163359245900009</v>
      </c>
      <c r="K6350" s="184">
        <v>0.29718997880369047</v>
      </c>
      <c r="L6350" s="184">
        <v>5.4827160808708343E-2</v>
      </c>
      <c r="M6350" s="184">
        <v>3661.8044447253201</v>
      </c>
      <c r="N6350" s="184">
        <v>0.30962907516505295</v>
      </c>
      <c r="O6350" s="184">
        <v>0.17113808441663345</v>
      </c>
      <c r="P6350" s="184">
        <v>0.13848425938890024</v>
      </c>
      <c r="Q6350" s="184">
        <v>3.2653825027733202E-2</v>
      </c>
    </row>
    <row r="6351" spans="1:17" x14ac:dyDescent="0.2">
      <c r="A6351" s="187" t="str">
        <f>B6351&amp;C6351&amp;D6351&amp;E6351</f>
        <v>201130EMACONJU53</v>
      </c>
      <c r="B6351" s="184">
        <v>2011</v>
      </c>
      <c r="C6351" s="184" t="s">
        <v>4</v>
      </c>
      <c r="D6351" s="184" t="s">
        <v>100</v>
      </c>
      <c r="E6351" s="184">
        <v>53</v>
      </c>
      <c r="F6351" s="184">
        <v>442469</v>
      </c>
      <c r="G6351" s="184">
        <v>3.8069691095751833E-2</v>
      </c>
      <c r="H6351" s="184">
        <v>0.69256377282928294</v>
      </c>
      <c r="I6351" s="184">
        <v>0.66619808393356372</v>
      </c>
      <c r="J6351" s="184">
        <v>0.29911022015101624</v>
      </c>
      <c r="K6351" s="184">
        <v>0.32339440729181029</v>
      </c>
      <c r="L6351" s="184">
        <v>5.4821919727709736E-2</v>
      </c>
      <c r="M6351" s="184">
        <v>2731.9547045472714</v>
      </c>
      <c r="N6351" s="184">
        <v>0.28352740152312411</v>
      </c>
      <c r="O6351" s="184">
        <v>0.14871394461984136</v>
      </c>
      <c r="P6351" s="184">
        <v>0.12091975874438447</v>
      </c>
      <c r="Q6351" s="184">
        <v>2.779418587545688E-2</v>
      </c>
    </row>
    <row r="6352" spans="1:17" x14ac:dyDescent="0.2">
      <c r="A6352" s="187" t="str">
        <f>B6352&amp;C6352&amp;D6352&amp;E6352</f>
        <v>201130EMAFILHO53</v>
      </c>
      <c r="B6352" s="184">
        <v>2011</v>
      </c>
      <c r="C6352" s="184" t="s">
        <v>4</v>
      </c>
      <c r="D6352" s="184" t="s">
        <v>102</v>
      </c>
      <c r="E6352" s="184">
        <v>53</v>
      </c>
      <c r="F6352" s="184">
        <v>92425</v>
      </c>
      <c r="G6352" s="184">
        <v>0.10226487713411625</v>
      </c>
      <c r="H6352" s="184">
        <v>0.87707871246956992</v>
      </c>
      <c r="I6352" s="184">
        <v>0.7873843657019205</v>
      </c>
      <c r="J6352" s="184">
        <v>0.10299161482282933</v>
      </c>
      <c r="K6352" s="184">
        <v>0.17939951311874494</v>
      </c>
      <c r="L6352" s="184">
        <v>0.1328969434676765</v>
      </c>
      <c r="M6352" s="184">
        <v>2145.9508372245191</v>
      </c>
      <c r="N6352" s="184">
        <v>0.35877738707059781</v>
      </c>
      <c r="O6352" s="184">
        <v>0.10630240735731675</v>
      </c>
      <c r="P6352" s="184">
        <v>8.6361915066269945E-2</v>
      </c>
      <c r="Q6352" s="184">
        <v>1.9940492291046795E-2</v>
      </c>
    </row>
    <row r="6353" spans="1:17" x14ac:dyDescent="0.2">
      <c r="A6353" s="187" t="str">
        <f>B6353&amp;C6353&amp;D6353&amp;E6353</f>
        <v>201130EMAOUTRO53</v>
      </c>
      <c r="B6353" s="184">
        <v>2011</v>
      </c>
      <c r="C6353" s="184" t="s">
        <v>4</v>
      </c>
      <c r="D6353" s="184" t="s">
        <v>104</v>
      </c>
      <c r="E6353" s="184">
        <v>53</v>
      </c>
      <c r="F6353" s="184">
        <v>72164</v>
      </c>
      <c r="G6353" s="184">
        <v>2.1577171773966827E-2</v>
      </c>
      <c r="H6353" s="184">
        <v>0.59148605953106814</v>
      </c>
      <c r="I6353" s="184">
        <v>0.57872346322265955</v>
      </c>
      <c r="J6353" s="184">
        <v>0.40425974169946233</v>
      </c>
      <c r="K6353" s="184">
        <v>0.41702233800787097</v>
      </c>
      <c r="L6353" s="184">
        <v>5.9558782772573579E-2</v>
      </c>
      <c r="M6353" s="184">
        <v>1812.3223498640955</v>
      </c>
      <c r="N6353" s="184">
        <v>0.21704728119283853</v>
      </c>
      <c r="O6353" s="184">
        <v>6.8094894961476637E-2</v>
      </c>
      <c r="P6353" s="184">
        <v>5.9572640097555571E-2</v>
      </c>
      <c r="Q6353" s="184">
        <v>8.5222548639210683E-3</v>
      </c>
    </row>
    <row r="6354" spans="1:17" x14ac:dyDescent="0.2">
      <c r="A6354" s="187" t="str">
        <f>B6354&amp;C6354&amp;D6354&amp;E6354</f>
        <v>201115A17AGCC0</v>
      </c>
      <c r="B6354" s="184">
        <v>2011</v>
      </c>
      <c r="C6354" s="184" t="s">
        <v>0</v>
      </c>
      <c r="D6354" s="184" t="s">
        <v>23</v>
      </c>
      <c r="E6354" s="184">
        <v>0</v>
      </c>
      <c r="F6354" s="184">
        <v>416</v>
      </c>
      <c r="G6354" s="184">
        <v>0</v>
      </c>
      <c r="H6354" s="184">
        <v>1</v>
      </c>
      <c r="I6354" s="184">
        <v>1</v>
      </c>
      <c r="J6354" s="184">
        <v>0</v>
      </c>
      <c r="K6354" s="184">
        <v>0</v>
      </c>
      <c r="L6354" s="184">
        <v>1</v>
      </c>
      <c r="M6354" s="184">
        <v>545</v>
      </c>
    </row>
    <row r="6355" spans="1:17" x14ac:dyDescent="0.2">
      <c r="A6355" s="187" t="str">
        <f>B6355&amp;C6355&amp;D6355&amp;E6355</f>
        <v>201115A17AGSC0</v>
      </c>
      <c r="B6355" s="184">
        <v>2011</v>
      </c>
      <c r="C6355" s="184" t="s">
        <v>0</v>
      </c>
      <c r="D6355" s="184" t="s">
        <v>28</v>
      </c>
      <c r="E6355" s="184">
        <v>0</v>
      </c>
      <c r="F6355" s="184">
        <v>3780</v>
      </c>
      <c r="G6355" s="184">
        <v>0</v>
      </c>
      <c r="H6355" s="184">
        <v>1</v>
      </c>
      <c r="I6355" s="184">
        <v>1</v>
      </c>
      <c r="J6355" s="184">
        <v>0</v>
      </c>
      <c r="K6355" s="184">
        <v>0</v>
      </c>
      <c r="L6355" s="184">
        <v>0.77142857142857146</v>
      </c>
      <c r="M6355" s="184">
        <v>455.77734839476813</v>
      </c>
    </row>
    <row r="6356" spans="1:17" x14ac:dyDescent="0.2">
      <c r="A6356" s="187" t="str">
        <f>B6356&amp;C6356&amp;D6356&amp;E6356</f>
        <v>201115A17AUTO0</v>
      </c>
      <c r="B6356" s="184">
        <v>2011</v>
      </c>
      <c r="C6356" s="184" t="s">
        <v>0</v>
      </c>
      <c r="D6356" s="184" t="s">
        <v>34</v>
      </c>
      <c r="E6356" s="184">
        <v>0</v>
      </c>
      <c r="F6356" s="184">
        <v>4346</v>
      </c>
      <c r="G6356" s="184">
        <v>0</v>
      </c>
      <c r="H6356" s="184">
        <v>1</v>
      </c>
      <c r="I6356" s="184">
        <v>1</v>
      </c>
      <c r="J6356" s="184">
        <v>0</v>
      </c>
      <c r="K6356" s="184">
        <v>0</v>
      </c>
      <c r="L6356" s="184">
        <v>0.70524620340543032</v>
      </c>
      <c r="M6356" s="184">
        <v>0</v>
      </c>
    </row>
    <row r="6357" spans="1:17" x14ac:dyDescent="0.2">
      <c r="A6357" s="187" t="str">
        <f>B6357&amp;C6357&amp;D6357&amp;E6357</f>
        <v>201115A17CCA10</v>
      </c>
      <c r="B6357" s="184">
        <v>2011</v>
      </c>
      <c r="C6357" s="184" t="s">
        <v>0</v>
      </c>
      <c r="D6357" s="184" t="s">
        <v>24</v>
      </c>
      <c r="E6357" s="184">
        <v>0</v>
      </c>
      <c r="F6357" s="184">
        <v>37226</v>
      </c>
      <c r="G6357" s="184">
        <v>0</v>
      </c>
      <c r="H6357" s="184">
        <v>1</v>
      </c>
      <c r="I6357" s="184">
        <v>1</v>
      </c>
      <c r="J6357" s="184">
        <v>0</v>
      </c>
      <c r="K6357" s="184">
        <v>0</v>
      </c>
      <c r="L6357" s="184">
        <v>0.7076774297533982</v>
      </c>
      <c r="M6357" s="184">
        <v>627.48034861774181</v>
      </c>
    </row>
    <row r="6358" spans="1:17" x14ac:dyDescent="0.2">
      <c r="A6358" s="187" t="str">
        <f>B6358&amp;C6358&amp;D6358&amp;E6358</f>
        <v>201115A17CCA20</v>
      </c>
      <c r="B6358" s="184">
        <v>2011</v>
      </c>
      <c r="C6358" s="184" t="s">
        <v>0</v>
      </c>
      <c r="D6358" s="184" t="s">
        <v>25</v>
      </c>
      <c r="E6358" s="184">
        <v>0</v>
      </c>
      <c r="F6358" s="184">
        <v>87549</v>
      </c>
      <c r="G6358" s="184">
        <v>0</v>
      </c>
      <c r="H6358" s="184">
        <v>1</v>
      </c>
      <c r="I6358" s="184">
        <v>1</v>
      </c>
      <c r="J6358" s="184">
        <v>0</v>
      </c>
      <c r="K6358" s="184">
        <v>0</v>
      </c>
      <c r="L6358" s="184">
        <v>0.72876903219911138</v>
      </c>
      <c r="M6358" s="184">
        <v>596.95204907917775</v>
      </c>
    </row>
    <row r="6359" spans="1:17" x14ac:dyDescent="0.2">
      <c r="A6359" s="187" t="str">
        <f>B6359&amp;C6359&amp;D6359&amp;E6359</f>
        <v>201115A17CONT0</v>
      </c>
      <c r="B6359" s="184">
        <v>2011</v>
      </c>
      <c r="C6359" s="184" t="s">
        <v>0</v>
      </c>
      <c r="D6359" s="184" t="s">
        <v>31</v>
      </c>
      <c r="E6359" s="184">
        <v>0</v>
      </c>
      <c r="F6359" s="184">
        <v>44028</v>
      </c>
      <c r="G6359" s="184">
        <v>0</v>
      </c>
      <c r="H6359" s="184">
        <v>1</v>
      </c>
      <c r="I6359" s="184">
        <v>1</v>
      </c>
      <c r="J6359" s="184">
        <v>0</v>
      </c>
      <c r="K6359" s="184">
        <v>0</v>
      </c>
      <c r="L6359" s="184">
        <v>0.64000181702552916</v>
      </c>
      <c r="M6359" s="184">
        <v>476.08994584412528</v>
      </c>
    </row>
    <row r="6360" spans="1:17" x14ac:dyDescent="0.2">
      <c r="A6360" s="187" t="str">
        <f>B6360&amp;C6360&amp;D6360&amp;E6360</f>
        <v>201115A17INAT0</v>
      </c>
      <c r="B6360" s="184">
        <v>2011</v>
      </c>
      <c r="C6360" s="184" t="s">
        <v>0</v>
      </c>
      <c r="D6360" s="184" t="s">
        <v>54</v>
      </c>
      <c r="E6360" s="184">
        <v>0</v>
      </c>
      <c r="F6360" s="184">
        <v>2477636</v>
      </c>
      <c r="G6360" s="184">
        <v>1</v>
      </c>
      <c r="H6360" s="184">
        <v>9.4351631958851101E-2</v>
      </c>
      <c r="I6360" s="184">
        <v>0</v>
      </c>
      <c r="J6360" s="184">
        <v>9.7232603982183016E-2</v>
      </c>
      <c r="K6360" s="184">
        <v>0.116354056850966</v>
      </c>
      <c r="L6360" s="184">
        <v>0.883645943149034</v>
      </c>
    </row>
    <row r="6361" spans="1:17" x14ac:dyDescent="0.2">
      <c r="A6361" s="187" t="str">
        <f>B6361&amp;C6361&amp;D6361&amp;E6361</f>
        <v>201115A17SCA10</v>
      </c>
      <c r="B6361" s="184">
        <v>2011</v>
      </c>
      <c r="C6361" s="184" t="s">
        <v>0</v>
      </c>
      <c r="D6361" s="184" t="s">
        <v>29</v>
      </c>
      <c r="E6361" s="184">
        <v>0</v>
      </c>
      <c r="F6361" s="184">
        <v>167582</v>
      </c>
      <c r="G6361" s="184">
        <v>0</v>
      </c>
      <c r="H6361" s="184">
        <v>1</v>
      </c>
      <c r="I6361" s="184">
        <v>1</v>
      </c>
      <c r="J6361" s="184">
        <v>0</v>
      </c>
      <c r="K6361" s="184">
        <v>0</v>
      </c>
      <c r="L6361" s="184">
        <v>0.67408194197467508</v>
      </c>
      <c r="M6361" s="184">
        <v>445.73401204561435</v>
      </c>
    </row>
    <row r="6362" spans="1:17" x14ac:dyDescent="0.2">
      <c r="A6362" s="187" t="str">
        <f>B6362&amp;C6362&amp;D6362&amp;E6362</f>
        <v>201115A17SCA20</v>
      </c>
      <c r="B6362" s="184">
        <v>2011</v>
      </c>
      <c r="C6362" s="184" t="s">
        <v>0</v>
      </c>
      <c r="D6362" s="184" t="s">
        <v>30</v>
      </c>
      <c r="E6362" s="184">
        <v>0</v>
      </c>
      <c r="F6362" s="184">
        <v>80319</v>
      </c>
      <c r="G6362" s="184">
        <v>0</v>
      </c>
      <c r="H6362" s="184">
        <v>1</v>
      </c>
      <c r="I6362" s="184">
        <v>1</v>
      </c>
      <c r="J6362" s="184">
        <v>0</v>
      </c>
      <c r="K6362" s="184">
        <v>0</v>
      </c>
      <c r="L6362" s="184">
        <v>0.77339110297687974</v>
      </c>
      <c r="M6362" s="184">
        <v>477.90128852669631</v>
      </c>
    </row>
    <row r="6363" spans="1:17" x14ac:dyDescent="0.2">
      <c r="A6363" s="187" t="str">
        <f>B6363&amp;C6363&amp;D6363&amp;E6363</f>
        <v>201115A17SREM0</v>
      </c>
      <c r="B6363" s="184">
        <v>2011</v>
      </c>
      <c r="C6363" s="184" t="s">
        <v>0</v>
      </c>
      <c r="D6363" s="184" t="s">
        <v>35</v>
      </c>
      <c r="E6363" s="184">
        <v>0</v>
      </c>
      <c r="F6363" s="184">
        <v>25718</v>
      </c>
      <c r="G6363" s="184">
        <v>0</v>
      </c>
      <c r="H6363" s="184">
        <v>1</v>
      </c>
      <c r="I6363" s="184">
        <v>1</v>
      </c>
      <c r="J6363" s="184">
        <v>0</v>
      </c>
      <c r="K6363" s="184">
        <v>0</v>
      </c>
      <c r="L6363" s="184">
        <v>0.8648028618088498</v>
      </c>
      <c r="M6363" s="184">
        <v>0</v>
      </c>
    </row>
    <row r="6364" spans="1:17" x14ac:dyDescent="0.2">
      <c r="A6364" s="187" t="str">
        <f>B6364&amp;C6364&amp;D6364&amp;E6364</f>
        <v>201115A17TDOM0</v>
      </c>
      <c r="B6364" s="184">
        <v>2011</v>
      </c>
      <c r="C6364" s="184" t="s">
        <v>0</v>
      </c>
      <c r="D6364" s="184" t="s">
        <v>33</v>
      </c>
      <c r="E6364" s="184">
        <v>0</v>
      </c>
      <c r="F6364" s="184">
        <v>22056</v>
      </c>
      <c r="G6364" s="184">
        <v>0</v>
      </c>
      <c r="H6364" s="184">
        <v>1</v>
      </c>
      <c r="I6364" s="184">
        <v>1</v>
      </c>
      <c r="J6364" s="184">
        <v>0</v>
      </c>
      <c r="K6364" s="184">
        <v>0</v>
      </c>
      <c r="L6364" s="184">
        <v>0.58464816829887556</v>
      </c>
      <c r="M6364" s="184">
        <v>269.43616270867625</v>
      </c>
    </row>
    <row r="6365" spans="1:17" x14ac:dyDescent="0.2">
      <c r="A6365" s="187" t="str">
        <f>B6365&amp;C6365&amp;D6365&amp;E6365</f>
        <v>201115A29AGCC0</v>
      </c>
      <c r="B6365" s="184">
        <v>2011</v>
      </c>
      <c r="C6365" s="184" t="s">
        <v>3</v>
      </c>
      <c r="D6365" s="184" t="s">
        <v>23</v>
      </c>
      <c r="E6365" s="184">
        <v>0</v>
      </c>
      <c r="F6365" s="184">
        <v>7617</v>
      </c>
      <c r="G6365" s="184">
        <v>0</v>
      </c>
      <c r="H6365" s="184">
        <v>1</v>
      </c>
      <c r="I6365" s="184">
        <v>1</v>
      </c>
      <c r="J6365" s="184">
        <v>0</v>
      </c>
      <c r="K6365" s="184">
        <v>0</v>
      </c>
      <c r="L6365" s="184">
        <v>0.12629644216883287</v>
      </c>
      <c r="M6365" s="184">
        <v>978.13369418132606</v>
      </c>
    </row>
    <row r="6366" spans="1:17" x14ac:dyDescent="0.2">
      <c r="A6366" s="187" t="str">
        <f>B6366&amp;C6366&amp;D6366&amp;E6366</f>
        <v>201115A29AGSC0</v>
      </c>
      <c r="B6366" s="184">
        <v>2011</v>
      </c>
      <c r="C6366" s="184" t="s">
        <v>3</v>
      </c>
      <c r="D6366" s="184" t="s">
        <v>28</v>
      </c>
      <c r="E6366" s="184">
        <v>0</v>
      </c>
      <c r="F6366" s="184">
        <v>16748</v>
      </c>
      <c r="G6366" s="184">
        <v>0</v>
      </c>
      <c r="H6366" s="184">
        <v>1</v>
      </c>
      <c r="I6366" s="184">
        <v>1</v>
      </c>
      <c r="J6366" s="184">
        <v>0</v>
      </c>
      <c r="K6366" s="184">
        <v>0</v>
      </c>
      <c r="L6366" s="184">
        <v>0.31538094100788155</v>
      </c>
      <c r="M6366" s="184">
        <v>514.90111437668384</v>
      </c>
    </row>
    <row r="6367" spans="1:17" x14ac:dyDescent="0.2">
      <c r="A6367" s="187" t="str">
        <f>B6367&amp;C6367&amp;D6367&amp;E6367</f>
        <v>201115A29AUTO0</v>
      </c>
      <c r="B6367" s="184">
        <v>2011</v>
      </c>
      <c r="C6367" s="184" t="s">
        <v>3</v>
      </c>
      <c r="D6367" s="184" t="s">
        <v>34</v>
      </c>
      <c r="E6367" s="184">
        <v>0</v>
      </c>
      <c r="F6367" s="184">
        <v>17177</v>
      </c>
      <c r="G6367" s="184">
        <v>0</v>
      </c>
      <c r="H6367" s="184">
        <v>1</v>
      </c>
      <c r="I6367" s="184">
        <v>1</v>
      </c>
      <c r="J6367" s="184">
        <v>0</v>
      </c>
      <c r="K6367" s="184">
        <v>0</v>
      </c>
      <c r="L6367" s="184">
        <v>0.39354951388484599</v>
      </c>
      <c r="M6367" s="184">
        <v>0</v>
      </c>
    </row>
    <row r="6368" spans="1:17" x14ac:dyDescent="0.2">
      <c r="A6368" s="187" t="str">
        <f>B6368&amp;C6368&amp;D6368&amp;E6368</f>
        <v>201115A29CCA10</v>
      </c>
      <c r="B6368" s="184">
        <v>2011</v>
      </c>
      <c r="C6368" s="184" t="s">
        <v>3</v>
      </c>
      <c r="D6368" s="184" t="s">
        <v>24</v>
      </c>
      <c r="E6368" s="184">
        <v>0</v>
      </c>
      <c r="F6368" s="184">
        <v>1456974</v>
      </c>
      <c r="G6368" s="184">
        <v>0</v>
      </c>
      <c r="H6368" s="184">
        <v>1</v>
      </c>
      <c r="I6368" s="184">
        <v>1</v>
      </c>
      <c r="J6368" s="184">
        <v>0</v>
      </c>
      <c r="K6368" s="184">
        <v>0</v>
      </c>
      <c r="L6368" s="184">
        <v>0.18779470326855524</v>
      </c>
      <c r="M6368" s="184">
        <v>1018.2667406682092</v>
      </c>
    </row>
    <row r="6369" spans="1:13" x14ac:dyDescent="0.2">
      <c r="A6369" s="187" t="str">
        <f>B6369&amp;C6369&amp;D6369&amp;E6369</f>
        <v>201115A29CCA20</v>
      </c>
      <c r="B6369" s="184">
        <v>2011</v>
      </c>
      <c r="C6369" s="184" t="s">
        <v>3</v>
      </c>
      <c r="D6369" s="184" t="s">
        <v>25</v>
      </c>
      <c r="E6369" s="184">
        <v>0</v>
      </c>
      <c r="F6369" s="184">
        <v>3927047</v>
      </c>
      <c r="G6369" s="184">
        <v>0</v>
      </c>
      <c r="H6369" s="184">
        <v>1</v>
      </c>
      <c r="I6369" s="184">
        <v>1</v>
      </c>
      <c r="J6369" s="184">
        <v>0</v>
      </c>
      <c r="K6369" s="184">
        <v>0</v>
      </c>
      <c r="L6369" s="184">
        <v>0.18223285843026579</v>
      </c>
      <c r="M6369" s="184">
        <v>1189.9247967186354</v>
      </c>
    </row>
    <row r="6370" spans="1:13" x14ac:dyDescent="0.2">
      <c r="A6370" s="187" t="str">
        <f>B6370&amp;C6370&amp;D6370&amp;E6370</f>
        <v>201115A29CONT0</v>
      </c>
      <c r="B6370" s="184">
        <v>2011</v>
      </c>
      <c r="C6370" s="184" t="s">
        <v>3</v>
      </c>
      <c r="D6370" s="184" t="s">
        <v>31</v>
      </c>
      <c r="E6370" s="184">
        <v>0</v>
      </c>
      <c r="F6370" s="184">
        <v>781377</v>
      </c>
      <c r="G6370" s="184">
        <v>0</v>
      </c>
      <c r="H6370" s="184">
        <v>1</v>
      </c>
      <c r="I6370" s="184">
        <v>1</v>
      </c>
      <c r="J6370" s="184">
        <v>0</v>
      </c>
      <c r="K6370" s="184">
        <v>0</v>
      </c>
      <c r="L6370" s="184">
        <v>0.13982622984807588</v>
      </c>
      <c r="M6370" s="184">
        <v>1138.4385584798456</v>
      </c>
    </row>
    <row r="6371" spans="1:13" x14ac:dyDescent="0.2">
      <c r="A6371" s="187" t="str">
        <f>B6371&amp;C6371&amp;D6371&amp;E6371</f>
        <v>201115A29EMPR0</v>
      </c>
      <c r="B6371" s="184">
        <v>2011</v>
      </c>
      <c r="C6371" s="184" t="s">
        <v>3</v>
      </c>
      <c r="D6371" s="184" t="s">
        <v>32</v>
      </c>
      <c r="E6371" s="184">
        <v>0</v>
      </c>
      <c r="F6371" s="184">
        <v>86364</v>
      </c>
      <c r="G6371" s="184">
        <v>0</v>
      </c>
      <c r="H6371" s="184">
        <v>1</v>
      </c>
      <c r="I6371" s="184">
        <v>1</v>
      </c>
      <c r="J6371" s="184">
        <v>0</v>
      </c>
      <c r="K6371" s="184">
        <v>0</v>
      </c>
      <c r="L6371" s="184">
        <v>0.13854152193043398</v>
      </c>
      <c r="M6371" s="184">
        <v>3365.1342532737676</v>
      </c>
    </row>
    <row r="6372" spans="1:13" x14ac:dyDescent="0.2">
      <c r="A6372" s="187" t="str">
        <f>B6372&amp;C6372&amp;D6372&amp;E6372</f>
        <v>201115A29INAT0</v>
      </c>
      <c r="B6372" s="184">
        <v>2011</v>
      </c>
      <c r="C6372" s="184" t="s">
        <v>3</v>
      </c>
      <c r="D6372" s="184" t="s">
        <v>54</v>
      </c>
      <c r="E6372" s="184">
        <v>0</v>
      </c>
      <c r="F6372" s="184">
        <v>6329281</v>
      </c>
      <c r="G6372" s="184">
        <v>1</v>
      </c>
      <c r="H6372" s="184">
        <v>0.22278612689182231</v>
      </c>
      <c r="I6372" s="184">
        <v>0</v>
      </c>
      <c r="J6372" s="184">
        <v>0.30735655440167692</v>
      </c>
      <c r="K6372" s="184">
        <v>0.45587010594094335</v>
      </c>
      <c r="L6372" s="184">
        <v>0.54412989405905665</v>
      </c>
    </row>
    <row r="6373" spans="1:13" x14ac:dyDescent="0.2">
      <c r="A6373" s="187" t="str">
        <f>B6373&amp;C6373&amp;D6373&amp;E6373</f>
        <v>201115A29MILI0</v>
      </c>
      <c r="B6373" s="184">
        <v>2011</v>
      </c>
      <c r="C6373" s="184" t="s">
        <v>3</v>
      </c>
      <c r="D6373" s="184" t="s">
        <v>26</v>
      </c>
      <c r="E6373" s="184">
        <v>0</v>
      </c>
      <c r="F6373" s="184">
        <v>61013</v>
      </c>
      <c r="G6373" s="184">
        <v>0</v>
      </c>
      <c r="H6373" s="184">
        <v>1</v>
      </c>
      <c r="I6373" s="184">
        <v>1</v>
      </c>
      <c r="J6373" s="184">
        <v>0</v>
      </c>
      <c r="K6373" s="184">
        <v>0</v>
      </c>
      <c r="L6373" s="184">
        <v>0.18222346057397604</v>
      </c>
      <c r="M6373" s="184">
        <v>1424.4908923010066</v>
      </c>
    </row>
    <row r="6374" spans="1:13" x14ac:dyDescent="0.2">
      <c r="A6374" s="187" t="str">
        <f>B6374&amp;C6374&amp;D6374&amp;E6374</f>
        <v>201115A29PUBL0</v>
      </c>
      <c r="B6374" s="184">
        <v>2011</v>
      </c>
      <c r="C6374" s="184" t="s">
        <v>3</v>
      </c>
      <c r="D6374" s="184" t="s">
        <v>27</v>
      </c>
      <c r="E6374" s="184">
        <v>0</v>
      </c>
      <c r="F6374" s="184">
        <v>252088</v>
      </c>
      <c r="G6374" s="184">
        <v>0</v>
      </c>
      <c r="H6374" s="184">
        <v>1</v>
      </c>
      <c r="I6374" s="184">
        <v>1</v>
      </c>
      <c r="J6374" s="184">
        <v>0</v>
      </c>
      <c r="K6374" s="184">
        <v>0</v>
      </c>
      <c r="L6374" s="184">
        <v>0.22813065278791533</v>
      </c>
      <c r="M6374" s="184">
        <v>2187.8283169288447</v>
      </c>
    </row>
    <row r="6375" spans="1:13" x14ac:dyDescent="0.2">
      <c r="A6375" s="187" t="str">
        <f>B6375&amp;C6375&amp;D6375&amp;E6375</f>
        <v>201115A29SCA10</v>
      </c>
      <c r="B6375" s="184">
        <v>2011</v>
      </c>
      <c r="C6375" s="184" t="s">
        <v>3</v>
      </c>
      <c r="D6375" s="184" t="s">
        <v>29</v>
      </c>
      <c r="E6375" s="184">
        <v>0</v>
      </c>
      <c r="F6375" s="184">
        <v>1049777</v>
      </c>
      <c r="G6375" s="184">
        <v>0</v>
      </c>
      <c r="H6375" s="184">
        <v>1</v>
      </c>
      <c r="I6375" s="184">
        <v>1</v>
      </c>
      <c r="J6375" s="184">
        <v>0</v>
      </c>
      <c r="K6375" s="184">
        <v>0</v>
      </c>
      <c r="L6375" s="184">
        <v>0.31128039574119076</v>
      </c>
      <c r="M6375" s="184">
        <v>753.84352467385031</v>
      </c>
    </row>
    <row r="6376" spans="1:13" x14ac:dyDescent="0.2">
      <c r="A6376" s="187" t="str">
        <f>B6376&amp;C6376&amp;D6376&amp;E6376</f>
        <v>201115A29SCA20</v>
      </c>
      <c r="B6376" s="184">
        <v>2011</v>
      </c>
      <c r="C6376" s="184" t="s">
        <v>3</v>
      </c>
      <c r="D6376" s="184" t="s">
        <v>30</v>
      </c>
      <c r="E6376" s="184">
        <v>0</v>
      </c>
      <c r="F6376" s="184">
        <v>548466</v>
      </c>
      <c r="G6376" s="184">
        <v>0</v>
      </c>
      <c r="H6376" s="184">
        <v>1</v>
      </c>
      <c r="I6376" s="184">
        <v>1</v>
      </c>
      <c r="J6376" s="184">
        <v>0</v>
      </c>
      <c r="K6376" s="184">
        <v>0</v>
      </c>
      <c r="L6376" s="184">
        <v>0.40338325438586897</v>
      </c>
      <c r="M6376" s="184">
        <v>833.58463635482235</v>
      </c>
    </row>
    <row r="6377" spans="1:13" x14ac:dyDescent="0.2">
      <c r="A6377" s="187" t="str">
        <f>B6377&amp;C6377&amp;D6377&amp;E6377</f>
        <v>201115A29SREM0</v>
      </c>
      <c r="B6377" s="184">
        <v>2011</v>
      </c>
      <c r="C6377" s="184" t="s">
        <v>3</v>
      </c>
      <c r="D6377" s="184" t="s">
        <v>35</v>
      </c>
      <c r="E6377" s="184">
        <v>0</v>
      </c>
      <c r="F6377" s="184">
        <v>86260</v>
      </c>
      <c r="G6377" s="184">
        <v>0</v>
      </c>
      <c r="H6377" s="184">
        <v>1</v>
      </c>
      <c r="I6377" s="184">
        <v>1</v>
      </c>
      <c r="J6377" s="184">
        <v>0</v>
      </c>
      <c r="K6377" s="184">
        <v>0</v>
      </c>
      <c r="L6377" s="184">
        <v>0.43083700440528633</v>
      </c>
      <c r="M6377" s="184">
        <v>11.710178530025503</v>
      </c>
    </row>
    <row r="6378" spans="1:13" x14ac:dyDescent="0.2">
      <c r="A6378" s="187" t="str">
        <f>B6378&amp;C6378&amp;D6378&amp;E6378</f>
        <v>201115A29TDOM0</v>
      </c>
      <c r="B6378" s="184">
        <v>2011</v>
      </c>
      <c r="C6378" s="184" t="s">
        <v>3</v>
      </c>
      <c r="D6378" s="184" t="s">
        <v>33</v>
      </c>
      <c r="E6378" s="184">
        <v>0</v>
      </c>
      <c r="F6378" s="184">
        <v>297809</v>
      </c>
      <c r="G6378" s="184">
        <v>0</v>
      </c>
      <c r="H6378" s="184">
        <v>1</v>
      </c>
      <c r="I6378" s="184">
        <v>1</v>
      </c>
      <c r="J6378" s="184">
        <v>0</v>
      </c>
      <c r="K6378" s="184">
        <v>0</v>
      </c>
      <c r="L6378" s="184">
        <v>0.12666843513795756</v>
      </c>
      <c r="M6378" s="184">
        <v>542.39077969128277</v>
      </c>
    </row>
    <row r="6379" spans="1:13" x14ac:dyDescent="0.2">
      <c r="A6379" s="187" t="str">
        <f>B6379&amp;C6379&amp;D6379&amp;E6379</f>
        <v>201118A24AGCC0</v>
      </c>
      <c r="B6379" s="184">
        <v>2011</v>
      </c>
      <c r="C6379" s="184" t="s">
        <v>1</v>
      </c>
      <c r="D6379" s="184" t="s">
        <v>23</v>
      </c>
      <c r="E6379" s="184">
        <v>0</v>
      </c>
      <c r="F6379" s="184">
        <v>4899</v>
      </c>
      <c r="G6379" s="184">
        <v>0</v>
      </c>
      <c r="H6379" s="184">
        <v>1</v>
      </c>
      <c r="I6379" s="184">
        <v>1</v>
      </c>
      <c r="J6379" s="184">
        <v>0</v>
      </c>
      <c r="K6379" s="184">
        <v>0</v>
      </c>
      <c r="L6379" s="184">
        <v>6.511532965911411E-2</v>
      </c>
      <c r="M6379" s="184">
        <v>780.14833047945206</v>
      </c>
    </row>
    <row r="6380" spans="1:13" x14ac:dyDescent="0.2">
      <c r="A6380" s="187" t="str">
        <f>B6380&amp;C6380&amp;D6380&amp;E6380</f>
        <v>201118A24AGSC0</v>
      </c>
      <c r="B6380" s="184">
        <v>2011</v>
      </c>
      <c r="C6380" s="184" t="s">
        <v>1</v>
      </c>
      <c r="D6380" s="184" t="s">
        <v>28</v>
      </c>
      <c r="E6380" s="184">
        <v>0</v>
      </c>
      <c r="F6380" s="184">
        <v>7117</v>
      </c>
      <c r="G6380" s="184">
        <v>0</v>
      </c>
      <c r="H6380" s="184">
        <v>1</v>
      </c>
      <c r="I6380" s="184">
        <v>1</v>
      </c>
      <c r="J6380" s="184">
        <v>0</v>
      </c>
      <c r="K6380" s="184">
        <v>0</v>
      </c>
      <c r="L6380" s="184">
        <v>0.2739918504988057</v>
      </c>
      <c r="M6380" s="184">
        <v>526.58634256006746</v>
      </c>
    </row>
    <row r="6381" spans="1:13" x14ac:dyDescent="0.2">
      <c r="A6381" s="187" t="str">
        <f>B6381&amp;C6381&amp;D6381&amp;E6381</f>
        <v>201118A24AUTO0</v>
      </c>
      <c r="B6381" s="184">
        <v>2011</v>
      </c>
      <c r="C6381" s="184" t="s">
        <v>1</v>
      </c>
      <c r="D6381" s="184" t="s">
        <v>34</v>
      </c>
      <c r="E6381" s="184">
        <v>0</v>
      </c>
      <c r="F6381" s="184">
        <v>5768</v>
      </c>
      <c r="G6381" s="184">
        <v>0</v>
      </c>
      <c r="H6381" s="184">
        <v>1</v>
      </c>
      <c r="I6381" s="184">
        <v>1</v>
      </c>
      <c r="J6381" s="184">
        <v>0</v>
      </c>
      <c r="K6381" s="184">
        <v>0</v>
      </c>
      <c r="L6381" s="184">
        <v>0.51993758668515955</v>
      </c>
      <c r="M6381" s="184">
        <v>0</v>
      </c>
    </row>
    <row r="6382" spans="1:13" x14ac:dyDescent="0.2">
      <c r="A6382" s="187" t="str">
        <f>B6382&amp;C6382&amp;D6382&amp;E6382</f>
        <v>201118A24CCA10</v>
      </c>
      <c r="B6382" s="184">
        <v>2011</v>
      </c>
      <c r="C6382" s="184" t="s">
        <v>1</v>
      </c>
      <c r="D6382" s="184" t="s">
        <v>24</v>
      </c>
      <c r="E6382" s="184">
        <v>0</v>
      </c>
      <c r="F6382" s="184">
        <v>738384</v>
      </c>
      <c r="G6382" s="184">
        <v>0</v>
      </c>
      <c r="H6382" s="184">
        <v>1</v>
      </c>
      <c r="I6382" s="184">
        <v>1</v>
      </c>
      <c r="J6382" s="184">
        <v>0</v>
      </c>
      <c r="K6382" s="184">
        <v>0</v>
      </c>
      <c r="L6382" s="184">
        <v>0.21999528700513554</v>
      </c>
      <c r="M6382" s="184">
        <v>888.2097928146635</v>
      </c>
    </row>
    <row r="6383" spans="1:13" x14ac:dyDescent="0.2">
      <c r="A6383" s="187" t="str">
        <f>B6383&amp;C6383&amp;D6383&amp;E6383</f>
        <v>201118A24CCA20</v>
      </c>
      <c r="B6383" s="184">
        <v>2011</v>
      </c>
      <c r="C6383" s="184" t="s">
        <v>1</v>
      </c>
      <c r="D6383" s="184" t="s">
        <v>25</v>
      </c>
      <c r="E6383" s="184">
        <v>0</v>
      </c>
      <c r="F6383" s="184">
        <v>2007976</v>
      </c>
      <c r="G6383" s="184">
        <v>0</v>
      </c>
      <c r="H6383" s="184">
        <v>1</v>
      </c>
      <c r="I6383" s="184">
        <v>1</v>
      </c>
      <c r="J6383" s="184">
        <v>0</v>
      </c>
      <c r="K6383" s="184">
        <v>0</v>
      </c>
      <c r="L6383" s="184">
        <v>0.21344229213894986</v>
      </c>
      <c r="M6383" s="184">
        <v>975.72890056800622</v>
      </c>
    </row>
    <row r="6384" spans="1:13" x14ac:dyDescent="0.2">
      <c r="A6384" s="187" t="str">
        <f>B6384&amp;C6384&amp;D6384&amp;E6384</f>
        <v>201118A24CONT0</v>
      </c>
      <c r="B6384" s="184">
        <v>2011</v>
      </c>
      <c r="C6384" s="184" t="s">
        <v>1</v>
      </c>
      <c r="D6384" s="184" t="s">
        <v>31</v>
      </c>
      <c r="E6384" s="184">
        <v>0</v>
      </c>
      <c r="F6384" s="184">
        <v>286375</v>
      </c>
      <c r="G6384" s="184">
        <v>0</v>
      </c>
      <c r="H6384" s="184">
        <v>1</v>
      </c>
      <c r="I6384" s="184">
        <v>1</v>
      </c>
      <c r="J6384" s="184">
        <v>0</v>
      </c>
      <c r="K6384" s="184">
        <v>0</v>
      </c>
      <c r="L6384" s="184">
        <v>0.1752108249672632</v>
      </c>
      <c r="M6384" s="184">
        <v>883.13009203785384</v>
      </c>
    </row>
    <row r="6385" spans="1:13" x14ac:dyDescent="0.2">
      <c r="A6385" s="187" t="str">
        <f>B6385&amp;C6385&amp;D6385&amp;E6385</f>
        <v>201118A24EMPR0</v>
      </c>
      <c r="B6385" s="184">
        <v>2011</v>
      </c>
      <c r="C6385" s="184" t="s">
        <v>1</v>
      </c>
      <c r="D6385" s="184" t="s">
        <v>32</v>
      </c>
      <c r="E6385" s="184">
        <v>0</v>
      </c>
      <c r="F6385" s="184">
        <v>26285</v>
      </c>
      <c r="G6385" s="184">
        <v>0</v>
      </c>
      <c r="H6385" s="184">
        <v>1</v>
      </c>
      <c r="I6385" s="184">
        <v>1</v>
      </c>
      <c r="J6385" s="184">
        <v>0</v>
      </c>
      <c r="K6385" s="184">
        <v>0</v>
      </c>
      <c r="L6385" s="184">
        <v>0.22301692980787521</v>
      </c>
      <c r="M6385" s="184">
        <v>2533.5595138491349</v>
      </c>
    </row>
    <row r="6386" spans="1:13" x14ac:dyDescent="0.2">
      <c r="A6386" s="187" t="str">
        <f>B6386&amp;C6386&amp;D6386&amp;E6386</f>
        <v>201118A24INAT0</v>
      </c>
      <c r="B6386" s="184">
        <v>2011</v>
      </c>
      <c r="C6386" s="184" t="s">
        <v>1</v>
      </c>
      <c r="D6386" s="184" t="s">
        <v>54</v>
      </c>
      <c r="E6386" s="184">
        <v>0</v>
      </c>
      <c r="F6386" s="184">
        <v>2635048</v>
      </c>
      <c r="G6386" s="184">
        <v>1</v>
      </c>
      <c r="H6386" s="184">
        <v>0.29557488136838495</v>
      </c>
      <c r="I6386" s="184">
        <v>0</v>
      </c>
      <c r="J6386" s="184">
        <v>0.37996461544533533</v>
      </c>
      <c r="K6386" s="184">
        <v>0.5880735379393468</v>
      </c>
      <c r="L6386" s="184">
        <v>0.41192646206065314</v>
      </c>
    </row>
    <row r="6387" spans="1:13" x14ac:dyDescent="0.2">
      <c r="A6387" s="187" t="str">
        <f>B6387&amp;C6387&amp;D6387&amp;E6387</f>
        <v>201118A24MILI0</v>
      </c>
      <c r="B6387" s="184">
        <v>2011</v>
      </c>
      <c r="C6387" s="184" t="s">
        <v>1</v>
      </c>
      <c r="D6387" s="184" t="s">
        <v>26</v>
      </c>
      <c r="E6387" s="184">
        <v>0</v>
      </c>
      <c r="F6387" s="184">
        <v>47880</v>
      </c>
      <c r="G6387" s="184">
        <v>0</v>
      </c>
      <c r="H6387" s="184">
        <v>1</v>
      </c>
      <c r="I6387" s="184">
        <v>1</v>
      </c>
      <c r="J6387" s="184">
        <v>0</v>
      </c>
      <c r="K6387" s="184">
        <v>0</v>
      </c>
      <c r="L6387" s="184">
        <v>0.15624477861319966</v>
      </c>
      <c r="M6387" s="184">
        <v>1127.1489113263274</v>
      </c>
    </row>
    <row r="6388" spans="1:13" x14ac:dyDescent="0.2">
      <c r="A6388" s="187" t="str">
        <f>B6388&amp;C6388&amp;D6388&amp;E6388</f>
        <v>201118A24PUBL0</v>
      </c>
      <c r="B6388" s="184">
        <v>2011</v>
      </c>
      <c r="C6388" s="184" t="s">
        <v>1</v>
      </c>
      <c r="D6388" s="184" t="s">
        <v>27</v>
      </c>
      <c r="E6388" s="184">
        <v>0</v>
      </c>
      <c r="F6388" s="184">
        <v>86651</v>
      </c>
      <c r="G6388" s="184">
        <v>0</v>
      </c>
      <c r="H6388" s="184">
        <v>1</v>
      </c>
      <c r="I6388" s="184">
        <v>1</v>
      </c>
      <c r="J6388" s="184">
        <v>0</v>
      </c>
      <c r="K6388" s="184">
        <v>0</v>
      </c>
      <c r="L6388" s="184">
        <v>0.28627482660327058</v>
      </c>
      <c r="M6388" s="184">
        <v>1375.7423240518997</v>
      </c>
    </row>
    <row r="6389" spans="1:13" x14ac:dyDescent="0.2">
      <c r="A6389" s="187" t="str">
        <f>B6389&amp;C6389&amp;D6389&amp;E6389</f>
        <v>201118A24SCA10</v>
      </c>
      <c r="B6389" s="184">
        <v>2011</v>
      </c>
      <c r="C6389" s="184" t="s">
        <v>1</v>
      </c>
      <c r="D6389" s="184" t="s">
        <v>29</v>
      </c>
      <c r="E6389" s="184">
        <v>0</v>
      </c>
      <c r="F6389" s="184">
        <v>561064</v>
      </c>
      <c r="G6389" s="184">
        <v>0</v>
      </c>
      <c r="H6389" s="184">
        <v>1</v>
      </c>
      <c r="I6389" s="184">
        <v>1</v>
      </c>
      <c r="J6389" s="184">
        <v>0</v>
      </c>
      <c r="K6389" s="184">
        <v>0</v>
      </c>
      <c r="L6389" s="184">
        <v>0.30290483795075074</v>
      </c>
      <c r="M6389" s="184">
        <v>694.60216792127676</v>
      </c>
    </row>
    <row r="6390" spans="1:13" x14ac:dyDescent="0.2">
      <c r="A6390" s="187" t="str">
        <f>B6390&amp;C6390&amp;D6390&amp;E6390</f>
        <v>201118A24SCA20</v>
      </c>
      <c r="B6390" s="184">
        <v>2011</v>
      </c>
      <c r="C6390" s="184" t="s">
        <v>1</v>
      </c>
      <c r="D6390" s="184" t="s">
        <v>30</v>
      </c>
      <c r="E6390" s="184">
        <v>0</v>
      </c>
      <c r="F6390" s="184">
        <v>300321</v>
      </c>
      <c r="G6390" s="184">
        <v>0</v>
      </c>
      <c r="H6390" s="184">
        <v>1</v>
      </c>
      <c r="I6390" s="184">
        <v>1</v>
      </c>
      <c r="J6390" s="184">
        <v>0</v>
      </c>
      <c r="K6390" s="184">
        <v>0</v>
      </c>
      <c r="L6390" s="184">
        <v>0.41869199956047032</v>
      </c>
      <c r="M6390" s="184">
        <v>742.3963543193845</v>
      </c>
    </row>
    <row r="6391" spans="1:13" x14ac:dyDescent="0.2">
      <c r="A6391" s="187" t="str">
        <f>B6391&amp;C6391&amp;D6391&amp;E6391</f>
        <v>201118A24SREM0</v>
      </c>
      <c r="B6391" s="184">
        <v>2011</v>
      </c>
      <c r="C6391" s="184" t="s">
        <v>1</v>
      </c>
      <c r="D6391" s="184" t="s">
        <v>35</v>
      </c>
      <c r="E6391" s="184">
        <v>0</v>
      </c>
      <c r="F6391" s="184">
        <v>40613</v>
      </c>
      <c r="G6391" s="184">
        <v>0</v>
      </c>
      <c r="H6391" s="184">
        <v>1</v>
      </c>
      <c r="I6391" s="184">
        <v>1</v>
      </c>
      <c r="J6391" s="184">
        <v>0</v>
      </c>
      <c r="K6391" s="184">
        <v>0</v>
      </c>
      <c r="L6391" s="184">
        <v>0.27483810602516434</v>
      </c>
      <c r="M6391" s="184">
        <v>12.580208307684732</v>
      </c>
    </row>
    <row r="6392" spans="1:13" x14ac:dyDescent="0.2">
      <c r="A6392" s="187" t="str">
        <f>B6392&amp;C6392&amp;D6392&amp;E6392</f>
        <v>201118A24TDOM0</v>
      </c>
      <c r="B6392" s="184">
        <v>2011</v>
      </c>
      <c r="C6392" s="184" t="s">
        <v>1</v>
      </c>
      <c r="D6392" s="184" t="s">
        <v>33</v>
      </c>
      <c r="E6392" s="184">
        <v>0</v>
      </c>
      <c r="F6392" s="184">
        <v>115825</v>
      </c>
      <c r="G6392" s="184">
        <v>0</v>
      </c>
      <c r="H6392" s="184">
        <v>1</v>
      </c>
      <c r="I6392" s="184">
        <v>1</v>
      </c>
      <c r="J6392" s="184">
        <v>0</v>
      </c>
      <c r="K6392" s="184">
        <v>0</v>
      </c>
      <c r="L6392" s="184">
        <v>0.15021800129505719</v>
      </c>
      <c r="M6392" s="184">
        <v>474.3591163185904</v>
      </c>
    </row>
    <row r="6393" spans="1:13" x14ac:dyDescent="0.2">
      <c r="A6393" s="187" t="str">
        <f>B6393&amp;C6393&amp;D6393&amp;E6393</f>
        <v>201125A29AGCC0</v>
      </c>
      <c r="B6393" s="184">
        <v>2011</v>
      </c>
      <c r="C6393" s="184" t="s">
        <v>2</v>
      </c>
      <c r="D6393" s="184" t="s">
        <v>23</v>
      </c>
      <c r="E6393" s="184">
        <v>0</v>
      </c>
      <c r="F6393" s="184">
        <v>2302</v>
      </c>
      <c r="G6393" s="184">
        <v>0</v>
      </c>
      <c r="H6393" s="184">
        <v>1</v>
      </c>
      <c r="I6393" s="184">
        <v>1</v>
      </c>
      <c r="J6393" s="184">
        <v>0</v>
      </c>
      <c r="K6393" s="184">
        <v>0</v>
      </c>
      <c r="L6393" s="184">
        <v>9.8609904430929624E-2</v>
      </c>
      <c r="M6393" s="184">
        <v>1458.2254561251086</v>
      </c>
    </row>
    <row r="6394" spans="1:13" x14ac:dyDescent="0.2">
      <c r="A6394" s="187" t="str">
        <f>B6394&amp;C6394&amp;D6394&amp;E6394</f>
        <v>201125A29AGSC0</v>
      </c>
      <c r="B6394" s="184">
        <v>2011</v>
      </c>
      <c r="C6394" s="184" t="s">
        <v>2</v>
      </c>
      <c r="D6394" s="184" t="s">
        <v>28</v>
      </c>
      <c r="E6394" s="184">
        <v>0</v>
      </c>
      <c r="F6394" s="184">
        <v>5851</v>
      </c>
      <c r="G6394" s="184">
        <v>0</v>
      </c>
      <c r="H6394" s="184">
        <v>1</v>
      </c>
      <c r="I6394" s="184">
        <v>1</v>
      </c>
      <c r="J6394" s="184">
        <v>0</v>
      </c>
      <c r="K6394" s="184">
        <v>0</v>
      </c>
      <c r="L6394" s="184">
        <v>7.1098957443172101E-2</v>
      </c>
      <c r="M6394" s="184">
        <v>534.68039651341655</v>
      </c>
    </row>
    <row r="6395" spans="1:13" x14ac:dyDescent="0.2">
      <c r="A6395" s="187" t="str">
        <f>B6395&amp;C6395&amp;D6395&amp;E6395</f>
        <v>201125A29AUTO0</v>
      </c>
      <c r="B6395" s="184">
        <v>2011</v>
      </c>
      <c r="C6395" s="184" t="s">
        <v>2</v>
      </c>
      <c r="D6395" s="184" t="s">
        <v>34</v>
      </c>
      <c r="E6395" s="184">
        <v>0</v>
      </c>
      <c r="F6395" s="184">
        <v>7063</v>
      </c>
      <c r="G6395" s="184">
        <v>0</v>
      </c>
      <c r="H6395" s="184">
        <v>1</v>
      </c>
      <c r="I6395" s="184">
        <v>1</v>
      </c>
      <c r="J6395" s="184">
        <v>0</v>
      </c>
      <c r="K6395" s="184">
        <v>0</v>
      </c>
      <c r="L6395" s="184">
        <v>9.8541696163103501E-2</v>
      </c>
      <c r="M6395" s="184">
        <v>0</v>
      </c>
    </row>
    <row r="6396" spans="1:13" x14ac:dyDescent="0.2">
      <c r="A6396" s="187" t="str">
        <f>B6396&amp;C6396&amp;D6396&amp;E6396</f>
        <v>201125A29CCA10</v>
      </c>
      <c r="B6396" s="184">
        <v>2011</v>
      </c>
      <c r="C6396" s="184" t="s">
        <v>2</v>
      </c>
      <c r="D6396" s="184" t="s">
        <v>24</v>
      </c>
      <c r="E6396" s="184">
        <v>0</v>
      </c>
      <c r="F6396" s="184">
        <v>681364</v>
      </c>
      <c r="G6396" s="184">
        <v>0</v>
      </c>
      <c r="H6396" s="184">
        <v>1</v>
      </c>
      <c r="I6396" s="184">
        <v>1</v>
      </c>
      <c r="J6396" s="184">
        <v>0</v>
      </c>
      <c r="K6396" s="184">
        <v>0</v>
      </c>
      <c r="L6396" s="184">
        <v>0.12449586417832466</v>
      </c>
      <c r="M6396" s="184">
        <v>1182.9251356148131</v>
      </c>
    </row>
    <row r="6397" spans="1:13" x14ac:dyDescent="0.2">
      <c r="A6397" s="187" t="str">
        <f>B6397&amp;C6397&amp;D6397&amp;E6397</f>
        <v>201125A29CCA20</v>
      </c>
      <c r="B6397" s="184">
        <v>2011</v>
      </c>
      <c r="C6397" s="184" t="s">
        <v>2</v>
      </c>
      <c r="D6397" s="184" t="s">
        <v>25</v>
      </c>
      <c r="E6397" s="184">
        <v>0</v>
      </c>
      <c r="F6397" s="184">
        <v>1831522</v>
      </c>
      <c r="G6397" s="184">
        <v>0</v>
      </c>
      <c r="H6397" s="184">
        <v>1</v>
      </c>
      <c r="I6397" s="184">
        <v>1</v>
      </c>
      <c r="J6397" s="184">
        <v>0</v>
      </c>
      <c r="K6397" s="184">
        <v>0</v>
      </c>
      <c r="L6397" s="184">
        <v>0.12189151973058472</v>
      </c>
      <c r="M6397" s="184">
        <v>1457.1001577396348</v>
      </c>
    </row>
    <row r="6398" spans="1:13" x14ac:dyDescent="0.2">
      <c r="A6398" s="187" t="str">
        <f>B6398&amp;C6398&amp;D6398&amp;E6398</f>
        <v>201125A29CONT0</v>
      </c>
      <c r="B6398" s="184">
        <v>2011</v>
      </c>
      <c r="C6398" s="184" t="s">
        <v>2</v>
      </c>
      <c r="D6398" s="184" t="s">
        <v>31</v>
      </c>
      <c r="E6398" s="184">
        <v>0</v>
      </c>
      <c r="F6398" s="184">
        <v>450974</v>
      </c>
      <c r="G6398" s="184">
        <v>0</v>
      </c>
      <c r="H6398" s="184">
        <v>1</v>
      </c>
      <c r="I6398" s="184">
        <v>1</v>
      </c>
      <c r="J6398" s="184">
        <v>0</v>
      </c>
      <c r="K6398" s="184">
        <v>0</v>
      </c>
      <c r="L6398" s="184">
        <v>6.8525014745861174E-2</v>
      </c>
      <c r="M6398" s="184">
        <v>1366.5332807904952</v>
      </c>
    </row>
    <row r="6399" spans="1:13" x14ac:dyDescent="0.2">
      <c r="A6399" s="187" t="str">
        <f>B6399&amp;C6399&amp;D6399&amp;E6399</f>
        <v>201125A29EMPR0</v>
      </c>
      <c r="B6399" s="184">
        <v>2011</v>
      </c>
      <c r="C6399" s="184" t="s">
        <v>2</v>
      </c>
      <c r="D6399" s="184" t="s">
        <v>32</v>
      </c>
      <c r="E6399" s="184">
        <v>0</v>
      </c>
      <c r="F6399" s="184">
        <v>60079</v>
      </c>
      <c r="G6399" s="184">
        <v>0</v>
      </c>
      <c r="H6399" s="184">
        <v>1</v>
      </c>
      <c r="I6399" s="184">
        <v>1</v>
      </c>
      <c r="J6399" s="184">
        <v>0</v>
      </c>
      <c r="K6399" s="184">
        <v>0</v>
      </c>
      <c r="L6399" s="184">
        <v>0.10158291582749381</v>
      </c>
      <c r="M6399" s="184">
        <v>3705.9310257705911</v>
      </c>
    </row>
    <row r="6400" spans="1:13" x14ac:dyDescent="0.2">
      <c r="A6400" s="187" t="str">
        <f>B6400&amp;C6400&amp;D6400&amp;E6400</f>
        <v>201125A29INAT0</v>
      </c>
      <c r="B6400" s="184">
        <v>2011</v>
      </c>
      <c r="C6400" s="184" t="s">
        <v>2</v>
      </c>
      <c r="D6400" s="184" t="s">
        <v>54</v>
      </c>
      <c r="E6400" s="184">
        <v>0</v>
      </c>
      <c r="F6400" s="184">
        <v>1216597</v>
      </c>
      <c r="G6400" s="184">
        <v>1</v>
      </c>
      <c r="H6400" s="184">
        <v>0.32669240512675929</v>
      </c>
      <c r="I6400" s="184">
        <v>0</v>
      </c>
      <c r="J6400" s="184">
        <v>0.57801720701267556</v>
      </c>
      <c r="K6400" s="184">
        <v>0.86096299760726025</v>
      </c>
      <c r="L6400" s="184">
        <v>0.13903700239273975</v>
      </c>
    </row>
    <row r="6401" spans="1:13" x14ac:dyDescent="0.2">
      <c r="A6401" s="187" t="str">
        <f>B6401&amp;C6401&amp;D6401&amp;E6401</f>
        <v>201125A29MILI0</v>
      </c>
      <c r="B6401" s="184">
        <v>2011</v>
      </c>
      <c r="C6401" s="184" t="s">
        <v>2</v>
      </c>
      <c r="D6401" s="184" t="s">
        <v>26</v>
      </c>
      <c r="E6401" s="184">
        <v>0</v>
      </c>
      <c r="F6401" s="184">
        <v>13133</v>
      </c>
      <c r="G6401" s="184">
        <v>0</v>
      </c>
      <c r="H6401" s="184">
        <v>1</v>
      </c>
      <c r="I6401" s="184">
        <v>1</v>
      </c>
      <c r="J6401" s="184">
        <v>0</v>
      </c>
      <c r="K6401" s="184">
        <v>0</v>
      </c>
      <c r="L6401" s="184">
        <v>0.27693596284169647</v>
      </c>
      <c r="M6401" s="184">
        <v>2548.8096268721324</v>
      </c>
    </row>
    <row r="6402" spans="1:13" x14ac:dyDescent="0.2">
      <c r="A6402" s="187" t="str">
        <f>B6402&amp;C6402&amp;D6402&amp;E6402</f>
        <v>201125A29PUBL0</v>
      </c>
      <c r="B6402" s="184">
        <v>2011</v>
      </c>
      <c r="C6402" s="184" t="s">
        <v>2</v>
      </c>
      <c r="D6402" s="184" t="s">
        <v>27</v>
      </c>
      <c r="E6402" s="184">
        <v>0</v>
      </c>
      <c r="F6402" s="184">
        <v>165437</v>
      </c>
      <c r="G6402" s="184">
        <v>0</v>
      </c>
      <c r="H6402" s="184">
        <v>1</v>
      </c>
      <c r="I6402" s="184">
        <v>1</v>
      </c>
      <c r="J6402" s="184">
        <v>0</v>
      </c>
      <c r="K6402" s="184">
        <v>0</v>
      </c>
      <c r="L6402" s="184">
        <v>0.19767645689900082</v>
      </c>
      <c r="M6402" s="184">
        <v>2628.9310186383641</v>
      </c>
    </row>
    <row r="6403" spans="1:13" x14ac:dyDescent="0.2">
      <c r="A6403" s="187" t="str">
        <f>B6403&amp;C6403&amp;D6403&amp;E6403</f>
        <v>201125A29SCA10</v>
      </c>
      <c r="B6403" s="184">
        <v>2011</v>
      </c>
      <c r="C6403" s="184" t="s">
        <v>2</v>
      </c>
      <c r="D6403" s="184" t="s">
        <v>29</v>
      </c>
      <c r="E6403" s="184">
        <v>0</v>
      </c>
      <c r="F6403" s="184">
        <v>321131</v>
      </c>
      <c r="G6403" s="184">
        <v>0</v>
      </c>
      <c r="H6403" s="184">
        <v>1</v>
      </c>
      <c r="I6403" s="184">
        <v>1</v>
      </c>
      <c r="J6403" s="184">
        <v>0</v>
      </c>
      <c r="K6403" s="184">
        <v>0</v>
      </c>
      <c r="L6403" s="184">
        <v>0.13658600384266856</v>
      </c>
      <c r="M6403" s="184">
        <v>1020.3012772424812</v>
      </c>
    </row>
    <row r="6404" spans="1:13" x14ac:dyDescent="0.2">
      <c r="A6404" s="187" t="str">
        <f>B6404&amp;C6404&amp;D6404&amp;E6404</f>
        <v>201125A29SCA20</v>
      </c>
      <c r="B6404" s="184">
        <v>2011</v>
      </c>
      <c r="C6404" s="184" t="s">
        <v>2</v>
      </c>
      <c r="D6404" s="184" t="s">
        <v>30</v>
      </c>
      <c r="E6404" s="184">
        <v>0</v>
      </c>
      <c r="F6404" s="184">
        <v>167826</v>
      </c>
      <c r="G6404" s="184">
        <v>0</v>
      </c>
      <c r="H6404" s="184">
        <v>1</v>
      </c>
      <c r="I6404" s="184">
        <v>1</v>
      </c>
      <c r="J6404" s="184">
        <v>0</v>
      </c>
      <c r="K6404" s="184">
        <v>0</v>
      </c>
      <c r="L6404" s="184">
        <v>0.19890839321678405</v>
      </c>
      <c r="M6404" s="184">
        <v>1173.0248076827015</v>
      </c>
    </row>
    <row r="6405" spans="1:13" x14ac:dyDescent="0.2">
      <c r="A6405" s="187" t="str">
        <f>B6405&amp;C6405&amp;D6405&amp;E6405</f>
        <v>201125A29SREM0</v>
      </c>
      <c r="B6405" s="184">
        <v>2011</v>
      </c>
      <c r="C6405" s="184" t="s">
        <v>2</v>
      </c>
      <c r="D6405" s="184" t="s">
        <v>35</v>
      </c>
      <c r="E6405" s="184">
        <v>0</v>
      </c>
      <c r="F6405" s="184">
        <v>19929</v>
      </c>
      <c r="G6405" s="184">
        <v>0</v>
      </c>
      <c r="H6405" s="184">
        <v>1</v>
      </c>
      <c r="I6405" s="184">
        <v>1</v>
      </c>
      <c r="J6405" s="184">
        <v>0</v>
      </c>
      <c r="K6405" s="184">
        <v>0</v>
      </c>
      <c r="L6405" s="184">
        <v>0.18871995584324353</v>
      </c>
      <c r="M6405" s="184">
        <v>25.048923679060664</v>
      </c>
    </row>
    <row r="6406" spans="1:13" x14ac:dyDescent="0.2">
      <c r="A6406" s="187" t="str">
        <f>B6406&amp;C6406&amp;D6406&amp;E6406</f>
        <v>201125A29TDOM0</v>
      </c>
      <c r="B6406" s="184">
        <v>2011</v>
      </c>
      <c r="C6406" s="184" t="s">
        <v>2</v>
      </c>
      <c r="D6406" s="184" t="s">
        <v>33</v>
      </c>
      <c r="E6406" s="184">
        <v>0</v>
      </c>
      <c r="F6406" s="184">
        <v>159928</v>
      </c>
      <c r="G6406" s="184">
        <v>0</v>
      </c>
      <c r="H6406" s="184">
        <v>1</v>
      </c>
      <c r="I6406" s="184">
        <v>1</v>
      </c>
      <c r="J6406" s="184">
        <v>0</v>
      </c>
      <c r="K6406" s="184">
        <v>0</v>
      </c>
      <c r="L6406" s="184">
        <v>4.6452153469061078E-2</v>
      </c>
      <c r="M6406" s="184">
        <v>627.19591488285323</v>
      </c>
    </row>
    <row r="6407" spans="1:13" x14ac:dyDescent="0.2">
      <c r="A6407" s="187" t="str">
        <f>B6407&amp;C6407&amp;D6407&amp;E6407</f>
        <v>201130EMAAGCC0</v>
      </c>
      <c r="B6407" s="184">
        <v>2011</v>
      </c>
      <c r="C6407" s="184" t="s">
        <v>4</v>
      </c>
      <c r="D6407" s="184" t="s">
        <v>23</v>
      </c>
      <c r="E6407" s="184">
        <v>0</v>
      </c>
      <c r="F6407" s="184">
        <v>31401</v>
      </c>
      <c r="G6407" s="184">
        <v>0</v>
      </c>
      <c r="H6407" s="184">
        <v>1</v>
      </c>
      <c r="I6407" s="184">
        <v>1</v>
      </c>
      <c r="J6407" s="184">
        <v>0</v>
      </c>
      <c r="K6407" s="184">
        <v>0</v>
      </c>
      <c r="L6407" s="184">
        <v>1.3247985732938441E-2</v>
      </c>
      <c r="M6407" s="184">
        <v>928.1308616839616</v>
      </c>
    </row>
    <row r="6408" spans="1:13" x14ac:dyDescent="0.2">
      <c r="A6408" s="187" t="str">
        <f>B6408&amp;C6408&amp;D6408&amp;E6408</f>
        <v>201130EMAAGSC0</v>
      </c>
      <c r="B6408" s="184">
        <v>2011</v>
      </c>
      <c r="C6408" s="184" t="s">
        <v>4</v>
      </c>
      <c r="D6408" s="184" t="s">
        <v>28</v>
      </c>
      <c r="E6408" s="184">
        <v>0</v>
      </c>
      <c r="F6408" s="184">
        <v>41240</v>
      </c>
      <c r="G6408" s="184">
        <v>0</v>
      </c>
      <c r="H6408" s="184">
        <v>1</v>
      </c>
      <c r="I6408" s="184">
        <v>1</v>
      </c>
      <c r="J6408" s="184">
        <v>0</v>
      </c>
      <c r="K6408" s="184">
        <v>0</v>
      </c>
      <c r="L6408" s="184">
        <v>7.4442289039767214E-3</v>
      </c>
      <c r="M6408" s="184">
        <v>607.4672589586221</v>
      </c>
    </row>
    <row r="6409" spans="1:13" x14ac:dyDescent="0.2">
      <c r="A6409" s="187" t="str">
        <f>B6409&amp;C6409&amp;D6409&amp;E6409</f>
        <v>201130EMAAUTO0</v>
      </c>
      <c r="B6409" s="184">
        <v>2011</v>
      </c>
      <c r="C6409" s="184" t="s">
        <v>4</v>
      </c>
      <c r="D6409" s="184" t="s">
        <v>34</v>
      </c>
      <c r="E6409" s="184">
        <v>0</v>
      </c>
      <c r="F6409" s="184">
        <v>119251</v>
      </c>
      <c r="G6409" s="184">
        <v>0</v>
      </c>
      <c r="H6409" s="184">
        <v>1</v>
      </c>
      <c r="I6409" s="184">
        <v>1</v>
      </c>
      <c r="J6409" s="184">
        <v>0</v>
      </c>
      <c r="K6409" s="184">
        <v>0</v>
      </c>
      <c r="L6409" s="184">
        <v>6.5575970012830085E-3</v>
      </c>
      <c r="M6409" s="184">
        <v>0</v>
      </c>
    </row>
    <row r="6410" spans="1:13" x14ac:dyDescent="0.2">
      <c r="A6410" s="187" t="str">
        <f>B6410&amp;C6410&amp;D6410&amp;E6410</f>
        <v>201130EMACCA10</v>
      </c>
      <c r="B6410" s="184">
        <v>2011</v>
      </c>
      <c r="C6410" s="184" t="s">
        <v>4</v>
      </c>
      <c r="D6410" s="184" t="s">
        <v>24</v>
      </c>
      <c r="E6410" s="184">
        <v>0</v>
      </c>
      <c r="F6410" s="184">
        <v>2490290</v>
      </c>
      <c r="G6410" s="184">
        <v>0</v>
      </c>
      <c r="H6410" s="184">
        <v>1</v>
      </c>
      <c r="I6410" s="184">
        <v>1</v>
      </c>
      <c r="J6410" s="184">
        <v>0</v>
      </c>
      <c r="K6410" s="184">
        <v>0</v>
      </c>
      <c r="L6410" s="184">
        <v>4.9177405041179942E-2</v>
      </c>
      <c r="M6410" s="184">
        <v>1643.5983771931874</v>
      </c>
    </row>
    <row r="6411" spans="1:13" x14ac:dyDescent="0.2">
      <c r="A6411" s="187" t="str">
        <f>B6411&amp;C6411&amp;D6411&amp;E6411</f>
        <v>201130EMACCA20</v>
      </c>
      <c r="B6411" s="184">
        <v>2011</v>
      </c>
      <c r="C6411" s="184" t="s">
        <v>4</v>
      </c>
      <c r="D6411" s="184" t="s">
        <v>25</v>
      </c>
      <c r="E6411" s="184">
        <v>0</v>
      </c>
      <c r="F6411" s="184">
        <v>6502350</v>
      </c>
      <c r="G6411" s="184">
        <v>0</v>
      </c>
      <c r="H6411" s="184">
        <v>1</v>
      </c>
      <c r="I6411" s="184">
        <v>1</v>
      </c>
      <c r="J6411" s="184">
        <v>0</v>
      </c>
      <c r="K6411" s="184">
        <v>0</v>
      </c>
      <c r="L6411" s="184">
        <v>4.669927026382769E-2</v>
      </c>
      <c r="M6411" s="184">
        <v>1897.2851636851769</v>
      </c>
    </row>
    <row r="6412" spans="1:13" x14ac:dyDescent="0.2">
      <c r="A6412" s="187" t="str">
        <f>B6412&amp;C6412&amp;D6412&amp;E6412</f>
        <v>201130EMACONT0</v>
      </c>
      <c r="B6412" s="184">
        <v>2011</v>
      </c>
      <c r="C6412" s="184" t="s">
        <v>4</v>
      </c>
      <c r="D6412" s="184" t="s">
        <v>31</v>
      </c>
      <c r="E6412" s="184">
        <v>0</v>
      </c>
      <c r="F6412" s="184">
        <v>4700649</v>
      </c>
      <c r="G6412" s="184">
        <v>0</v>
      </c>
      <c r="H6412" s="184">
        <v>1</v>
      </c>
      <c r="I6412" s="184">
        <v>1</v>
      </c>
      <c r="J6412" s="184">
        <v>0</v>
      </c>
      <c r="K6412" s="184">
        <v>0</v>
      </c>
      <c r="L6412" s="184">
        <v>2.1639352353260158E-2</v>
      </c>
      <c r="M6412" s="184">
        <v>1601.6333811083548</v>
      </c>
    </row>
    <row r="6413" spans="1:13" x14ac:dyDescent="0.2">
      <c r="A6413" s="187" t="str">
        <f>B6413&amp;C6413&amp;D6413&amp;E6413</f>
        <v>201130EMAEMPR0</v>
      </c>
      <c r="B6413" s="184">
        <v>2011</v>
      </c>
      <c r="C6413" s="184" t="s">
        <v>4</v>
      </c>
      <c r="D6413" s="184" t="s">
        <v>32</v>
      </c>
      <c r="E6413" s="184">
        <v>0</v>
      </c>
      <c r="F6413" s="184">
        <v>846645</v>
      </c>
      <c r="G6413" s="184">
        <v>0</v>
      </c>
      <c r="H6413" s="184">
        <v>1</v>
      </c>
      <c r="I6413" s="184">
        <v>1</v>
      </c>
      <c r="J6413" s="184">
        <v>0</v>
      </c>
      <c r="K6413" s="184">
        <v>0</v>
      </c>
      <c r="L6413" s="184">
        <v>1.7937860614543284E-2</v>
      </c>
      <c r="M6413" s="184">
        <v>5646.6774332773111</v>
      </c>
    </row>
    <row r="6414" spans="1:13" x14ac:dyDescent="0.2">
      <c r="A6414" s="187" t="str">
        <f>B6414&amp;C6414&amp;D6414&amp;E6414</f>
        <v>201130EMAINAT0</v>
      </c>
      <c r="B6414" s="184">
        <v>2011</v>
      </c>
      <c r="C6414" s="184" t="s">
        <v>4</v>
      </c>
      <c r="D6414" s="184" t="s">
        <v>54</v>
      </c>
      <c r="E6414" s="184">
        <v>0</v>
      </c>
      <c r="F6414" s="184">
        <v>12271314</v>
      </c>
      <c r="G6414" s="184">
        <v>1</v>
      </c>
      <c r="H6414" s="184">
        <v>8.4882678415693705E-2</v>
      </c>
      <c r="I6414" s="184">
        <v>0</v>
      </c>
      <c r="J6414" s="184">
        <v>0.89895148962857607</v>
      </c>
      <c r="K6414" s="184">
        <v>0.97926326390148599</v>
      </c>
      <c r="L6414" s="184">
        <v>2.073673609851398E-2</v>
      </c>
    </row>
    <row r="6415" spans="1:13" x14ac:dyDescent="0.2">
      <c r="A6415" s="187" t="str">
        <f>B6415&amp;C6415&amp;D6415&amp;E6415</f>
        <v>201130EMAMILI0</v>
      </c>
      <c r="B6415" s="184">
        <v>2011</v>
      </c>
      <c r="C6415" s="184" t="s">
        <v>4</v>
      </c>
      <c r="D6415" s="184" t="s">
        <v>26</v>
      </c>
      <c r="E6415" s="184">
        <v>0</v>
      </c>
      <c r="F6415" s="184">
        <v>50727</v>
      </c>
      <c r="G6415" s="184">
        <v>0</v>
      </c>
      <c r="H6415" s="184">
        <v>1</v>
      </c>
      <c r="I6415" s="184">
        <v>1</v>
      </c>
      <c r="J6415" s="184">
        <v>0</v>
      </c>
      <c r="K6415" s="184">
        <v>0</v>
      </c>
      <c r="L6415" s="184">
        <v>0.11216906184083426</v>
      </c>
      <c r="M6415" s="184">
        <v>3954.7645986966213</v>
      </c>
    </row>
    <row r="6416" spans="1:13" x14ac:dyDescent="0.2">
      <c r="A6416" s="187" t="str">
        <f>B6416&amp;C6416&amp;D6416&amp;E6416</f>
        <v>201130EMAPUBL0</v>
      </c>
      <c r="B6416" s="184">
        <v>2011</v>
      </c>
      <c r="C6416" s="184" t="s">
        <v>4</v>
      </c>
      <c r="D6416" s="184" t="s">
        <v>27</v>
      </c>
      <c r="E6416" s="184">
        <v>0</v>
      </c>
      <c r="F6416" s="184">
        <v>1711970</v>
      </c>
      <c r="G6416" s="184">
        <v>0</v>
      </c>
      <c r="H6416" s="184">
        <v>1</v>
      </c>
      <c r="I6416" s="184">
        <v>1</v>
      </c>
      <c r="J6416" s="184">
        <v>0</v>
      </c>
      <c r="K6416" s="184">
        <v>0</v>
      </c>
      <c r="L6416" s="184">
        <v>6.6376747256085097E-2</v>
      </c>
      <c r="M6416" s="184">
        <v>3656.1066193949937</v>
      </c>
    </row>
    <row r="6417" spans="1:13" x14ac:dyDescent="0.2">
      <c r="A6417" s="187" t="str">
        <f>B6417&amp;C6417&amp;D6417&amp;E6417</f>
        <v>201130EMASCA10</v>
      </c>
      <c r="B6417" s="184">
        <v>2011</v>
      </c>
      <c r="C6417" s="184" t="s">
        <v>4</v>
      </c>
      <c r="D6417" s="184" t="s">
        <v>29</v>
      </c>
      <c r="E6417" s="184">
        <v>0</v>
      </c>
      <c r="F6417" s="184">
        <v>1245593</v>
      </c>
      <c r="G6417" s="184">
        <v>0</v>
      </c>
      <c r="H6417" s="184">
        <v>1</v>
      </c>
      <c r="I6417" s="184">
        <v>1</v>
      </c>
      <c r="J6417" s="184">
        <v>0</v>
      </c>
      <c r="K6417" s="184">
        <v>0</v>
      </c>
      <c r="L6417" s="184">
        <v>5.5470767738739699E-2</v>
      </c>
      <c r="M6417" s="184">
        <v>1316.3013907614011</v>
      </c>
    </row>
    <row r="6418" spans="1:13" x14ac:dyDescent="0.2">
      <c r="A6418" s="187" t="str">
        <f>B6418&amp;C6418&amp;D6418&amp;E6418</f>
        <v>201130EMASCA20</v>
      </c>
      <c r="B6418" s="184">
        <v>2011</v>
      </c>
      <c r="C6418" s="184" t="s">
        <v>4</v>
      </c>
      <c r="D6418" s="184" t="s">
        <v>30</v>
      </c>
      <c r="E6418" s="184">
        <v>0</v>
      </c>
      <c r="F6418" s="184">
        <v>606770</v>
      </c>
      <c r="G6418" s="184">
        <v>0</v>
      </c>
      <c r="H6418" s="184">
        <v>1</v>
      </c>
      <c r="I6418" s="184">
        <v>1</v>
      </c>
      <c r="J6418" s="184">
        <v>0</v>
      </c>
      <c r="K6418" s="184">
        <v>0</v>
      </c>
      <c r="L6418" s="184">
        <v>5.5760831946206964E-2</v>
      </c>
      <c r="M6418" s="184">
        <v>2030.5115038711754</v>
      </c>
    </row>
    <row r="6419" spans="1:13" x14ac:dyDescent="0.2">
      <c r="A6419" s="187" t="str">
        <f>B6419&amp;C6419&amp;D6419&amp;E6419</f>
        <v>201130EMASREM0</v>
      </c>
      <c r="B6419" s="184">
        <v>2011</v>
      </c>
      <c r="C6419" s="184" t="s">
        <v>4</v>
      </c>
      <c r="D6419" s="184" t="s">
        <v>35</v>
      </c>
      <c r="E6419" s="184">
        <v>0</v>
      </c>
      <c r="F6419" s="184">
        <v>129558</v>
      </c>
      <c r="G6419" s="184">
        <v>0</v>
      </c>
      <c r="H6419" s="184">
        <v>1</v>
      </c>
      <c r="I6419" s="184">
        <v>1</v>
      </c>
      <c r="J6419" s="184">
        <v>0</v>
      </c>
      <c r="K6419" s="184">
        <v>0</v>
      </c>
      <c r="L6419" s="184">
        <v>3.0696676392040632E-2</v>
      </c>
      <c r="M6419" s="184">
        <v>40.106863335340158</v>
      </c>
    </row>
    <row r="6420" spans="1:13" x14ac:dyDescent="0.2">
      <c r="A6420" s="187" t="str">
        <f>B6420&amp;C6420&amp;D6420&amp;E6420</f>
        <v>201130EMATDOM0</v>
      </c>
      <c r="B6420" s="184">
        <v>2011</v>
      </c>
      <c r="C6420" s="184" t="s">
        <v>4</v>
      </c>
      <c r="D6420" s="184" t="s">
        <v>33</v>
      </c>
      <c r="E6420" s="184">
        <v>0</v>
      </c>
      <c r="F6420" s="184">
        <v>1904680</v>
      </c>
      <c r="G6420" s="184">
        <v>0</v>
      </c>
      <c r="H6420" s="184">
        <v>1</v>
      </c>
      <c r="I6420" s="184">
        <v>1</v>
      </c>
      <c r="J6420" s="184">
        <v>0</v>
      </c>
      <c r="K6420" s="184">
        <v>0</v>
      </c>
      <c r="L6420" s="184">
        <v>3.6891236323161894E-2</v>
      </c>
      <c r="M6420" s="184">
        <v>643.94471778916625</v>
      </c>
    </row>
    <row r="6421" spans="1:13" x14ac:dyDescent="0.2">
      <c r="A6421" s="187" t="str">
        <f>B6421&amp;C6421&amp;D6421&amp;E6421</f>
        <v>201115A17CCA115</v>
      </c>
      <c r="B6421" s="184">
        <v>2011</v>
      </c>
      <c r="C6421" s="184" t="s">
        <v>0</v>
      </c>
      <c r="D6421" s="184" t="s">
        <v>24</v>
      </c>
      <c r="E6421" s="184">
        <v>15</v>
      </c>
      <c r="F6421" s="184">
        <v>187</v>
      </c>
      <c r="G6421" s="184">
        <v>0</v>
      </c>
      <c r="H6421" s="184">
        <v>1</v>
      </c>
      <c r="I6421" s="184">
        <v>1</v>
      </c>
      <c r="J6421" s="184">
        <v>0</v>
      </c>
      <c r="K6421" s="184">
        <v>0</v>
      </c>
      <c r="L6421" s="184">
        <v>0</v>
      </c>
      <c r="M6421" s="184">
        <v>545</v>
      </c>
    </row>
    <row r="6422" spans="1:13" x14ac:dyDescent="0.2">
      <c r="A6422" s="187" t="str">
        <f>B6422&amp;C6422&amp;D6422&amp;E6422</f>
        <v>201115A17CCA215</v>
      </c>
      <c r="B6422" s="184">
        <v>2011</v>
      </c>
      <c r="C6422" s="184" t="s">
        <v>0</v>
      </c>
      <c r="D6422" s="184" t="s">
        <v>25</v>
      </c>
      <c r="E6422" s="184">
        <v>15</v>
      </c>
      <c r="F6422" s="184">
        <v>374</v>
      </c>
      <c r="G6422" s="184">
        <v>0</v>
      </c>
      <c r="H6422" s="184">
        <v>1</v>
      </c>
      <c r="I6422" s="184">
        <v>1</v>
      </c>
      <c r="J6422" s="184">
        <v>0</v>
      </c>
      <c r="K6422" s="184">
        <v>0</v>
      </c>
      <c r="L6422" s="184">
        <v>0.5</v>
      </c>
      <c r="M6422" s="184">
        <v>447.5</v>
      </c>
    </row>
    <row r="6423" spans="1:13" x14ac:dyDescent="0.2">
      <c r="A6423" s="187" t="str">
        <f>B6423&amp;C6423&amp;D6423&amp;E6423</f>
        <v>201115A17CONT15</v>
      </c>
      <c r="B6423" s="184">
        <v>2011</v>
      </c>
      <c r="C6423" s="184" t="s">
        <v>0</v>
      </c>
      <c r="D6423" s="184" t="s">
        <v>31</v>
      </c>
      <c r="E6423" s="184">
        <v>15</v>
      </c>
      <c r="F6423" s="184">
        <v>1496</v>
      </c>
      <c r="G6423" s="184">
        <v>0</v>
      </c>
      <c r="H6423" s="184">
        <v>1</v>
      </c>
      <c r="I6423" s="184">
        <v>1</v>
      </c>
      <c r="J6423" s="184">
        <v>0</v>
      </c>
      <c r="K6423" s="184">
        <v>0</v>
      </c>
      <c r="L6423" s="184">
        <v>0.5</v>
      </c>
      <c r="M6423" s="184">
        <v>420</v>
      </c>
    </row>
    <row r="6424" spans="1:13" x14ac:dyDescent="0.2">
      <c r="A6424" s="187" t="str">
        <f>B6424&amp;C6424&amp;D6424&amp;E6424</f>
        <v>201115A17INAT15</v>
      </c>
      <c r="B6424" s="184">
        <v>2011</v>
      </c>
      <c r="C6424" s="184" t="s">
        <v>0</v>
      </c>
      <c r="D6424" s="184" t="s">
        <v>54</v>
      </c>
      <c r="E6424" s="184">
        <v>15</v>
      </c>
      <c r="F6424" s="184">
        <v>109744</v>
      </c>
      <c r="G6424" s="184">
        <v>1</v>
      </c>
      <c r="H6424" s="184">
        <v>5.7934830150167663E-2</v>
      </c>
      <c r="I6424" s="184">
        <v>0</v>
      </c>
      <c r="J6424" s="184">
        <v>8.345786557807261E-2</v>
      </c>
      <c r="K6424" s="184">
        <v>9.1977693541332561E-2</v>
      </c>
      <c r="L6424" s="184">
        <v>0.90802230645866744</v>
      </c>
    </row>
    <row r="6425" spans="1:13" x14ac:dyDescent="0.2">
      <c r="A6425" s="187" t="str">
        <f>B6425&amp;C6425&amp;D6425&amp;E6425</f>
        <v>201115A17SCA115</v>
      </c>
      <c r="B6425" s="184">
        <v>2011</v>
      </c>
      <c r="C6425" s="184" t="s">
        <v>0</v>
      </c>
      <c r="D6425" s="184" t="s">
        <v>29</v>
      </c>
      <c r="E6425" s="184">
        <v>15</v>
      </c>
      <c r="F6425" s="184">
        <v>5236</v>
      </c>
      <c r="G6425" s="184">
        <v>0</v>
      </c>
      <c r="H6425" s="184">
        <v>1</v>
      </c>
      <c r="I6425" s="184">
        <v>1</v>
      </c>
      <c r="J6425" s="184">
        <v>0</v>
      </c>
      <c r="K6425" s="184">
        <v>0</v>
      </c>
      <c r="L6425" s="184">
        <v>0.9285714285714286</v>
      </c>
      <c r="M6425" s="184">
        <v>355.10714285714283</v>
      </c>
    </row>
    <row r="6426" spans="1:13" x14ac:dyDescent="0.2">
      <c r="A6426" s="187" t="str">
        <f>B6426&amp;C6426&amp;D6426&amp;E6426</f>
        <v>201115A17SCA215</v>
      </c>
      <c r="B6426" s="184">
        <v>2011</v>
      </c>
      <c r="C6426" s="184" t="s">
        <v>0</v>
      </c>
      <c r="D6426" s="184" t="s">
        <v>30</v>
      </c>
      <c r="E6426" s="184">
        <v>15</v>
      </c>
      <c r="F6426" s="184">
        <v>935</v>
      </c>
      <c r="G6426" s="184">
        <v>0</v>
      </c>
      <c r="H6426" s="184">
        <v>1</v>
      </c>
      <c r="I6426" s="184">
        <v>1</v>
      </c>
      <c r="J6426" s="184">
        <v>0</v>
      </c>
      <c r="K6426" s="184">
        <v>0</v>
      </c>
      <c r="L6426" s="184">
        <v>0.8</v>
      </c>
      <c r="M6426" s="184">
        <v>793</v>
      </c>
    </row>
    <row r="6427" spans="1:13" x14ac:dyDescent="0.2">
      <c r="A6427" s="187" t="str">
        <f>B6427&amp;C6427&amp;D6427&amp;E6427</f>
        <v>201115A17SREM15</v>
      </c>
      <c r="B6427" s="184">
        <v>2011</v>
      </c>
      <c r="C6427" s="184" t="s">
        <v>0</v>
      </c>
      <c r="D6427" s="184" t="s">
        <v>35</v>
      </c>
      <c r="E6427" s="184">
        <v>15</v>
      </c>
      <c r="F6427" s="184">
        <v>748</v>
      </c>
      <c r="G6427" s="184">
        <v>0</v>
      </c>
      <c r="H6427" s="184">
        <v>1</v>
      </c>
      <c r="I6427" s="184">
        <v>1</v>
      </c>
      <c r="J6427" s="184">
        <v>0</v>
      </c>
      <c r="K6427" s="184">
        <v>0</v>
      </c>
      <c r="L6427" s="184">
        <v>1</v>
      </c>
      <c r="M6427" s="184">
        <v>0</v>
      </c>
    </row>
    <row r="6428" spans="1:13" x14ac:dyDescent="0.2">
      <c r="A6428" s="187" t="str">
        <f>B6428&amp;C6428&amp;D6428&amp;E6428</f>
        <v>201115A17TDOM15</v>
      </c>
      <c r="B6428" s="184">
        <v>2011</v>
      </c>
      <c r="C6428" s="184" t="s">
        <v>0</v>
      </c>
      <c r="D6428" s="184" t="s">
        <v>33</v>
      </c>
      <c r="E6428" s="184">
        <v>15</v>
      </c>
      <c r="F6428" s="184">
        <v>2430</v>
      </c>
      <c r="G6428" s="184">
        <v>0</v>
      </c>
      <c r="H6428" s="184">
        <v>1</v>
      </c>
      <c r="I6428" s="184">
        <v>1</v>
      </c>
      <c r="J6428" s="184">
        <v>0</v>
      </c>
      <c r="K6428" s="184">
        <v>0</v>
      </c>
      <c r="L6428" s="184">
        <v>0.23086419753086421</v>
      </c>
      <c r="M6428" s="184">
        <v>227.78939688715954</v>
      </c>
    </row>
    <row r="6429" spans="1:13" x14ac:dyDescent="0.2">
      <c r="A6429" s="187" t="str">
        <f>B6429&amp;C6429&amp;D6429&amp;E6429</f>
        <v>201115A29AGCC15</v>
      </c>
      <c r="B6429" s="184">
        <v>2011</v>
      </c>
      <c r="C6429" s="184" t="s">
        <v>3</v>
      </c>
      <c r="D6429" s="184" t="s">
        <v>23</v>
      </c>
      <c r="E6429" s="184">
        <v>15</v>
      </c>
      <c r="F6429" s="184">
        <v>187</v>
      </c>
      <c r="G6429" s="184">
        <v>0</v>
      </c>
      <c r="H6429" s="184">
        <v>1</v>
      </c>
      <c r="I6429" s="184">
        <v>1</v>
      </c>
      <c r="J6429" s="184">
        <v>0</v>
      </c>
      <c r="K6429" s="184">
        <v>0</v>
      </c>
      <c r="L6429" s="184">
        <v>0</v>
      </c>
      <c r="M6429" s="184">
        <v>615</v>
      </c>
    </row>
    <row r="6430" spans="1:13" x14ac:dyDescent="0.2">
      <c r="A6430" s="187" t="str">
        <f>B6430&amp;C6430&amp;D6430&amp;E6430</f>
        <v>201115A29AGSC15</v>
      </c>
      <c r="B6430" s="184">
        <v>2011</v>
      </c>
      <c r="C6430" s="184" t="s">
        <v>3</v>
      </c>
      <c r="D6430" s="184" t="s">
        <v>28</v>
      </c>
      <c r="E6430" s="184">
        <v>15</v>
      </c>
      <c r="F6430" s="184">
        <v>187</v>
      </c>
      <c r="G6430" s="184">
        <v>0</v>
      </c>
      <c r="H6430" s="184">
        <v>1</v>
      </c>
      <c r="I6430" s="184">
        <v>1</v>
      </c>
      <c r="J6430" s="184">
        <v>0</v>
      </c>
      <c r="K6430" s="184">
        <v>0</v>
      </c>
      <c r="L6430" s="184">
        <v>0</v>
      </c>
      <c r="M6430" s="184">
        <v>800</v>
      </c>
    </row>
    <row r="6431" spans="1:13" x14ac:dyDescent="0.2">
      <c r="A6431" s="187" t="str">
        <f>B6431&amp;C6431&amp;D6431&amp;E6431</f>
        <v>201115A29AUTO15</v>
      </c>
      <c r="B6431" s="184">
        <v>2011</v>
      </c>
      <c r="C6431" s="184" t="s">
        <v>3</v>
      </c>
      <c r="D6431" s="184" t="s">
        <v>34</v>
      </c>
      <c r="E6431" s="184">
        <v>15</v>
      </c>
      <c r="F6431" s="184">
        <v>935</v>
      </c>
      <c r="G6431" s="184">
        <v>0</v>
      </c>
      <c r="H6431" s="184">
        <v>1</v>
      </c>
      <c r="I6431" s="184">
        <v>1</v>
      </c>
      <c r="J6431" s="184">
        <v>0</v>
      </c>
      <c r="K6431" s="184">
        <v>0</v>
      </c>
      <c r="L6431" s="184">
        <v>0.4</v>
      </c>
      <c r="M6431" s="184">
        <v>0</v>
      </c>
    </row>
    <row r="6432" spans="1:13" x14ac:dyDescent="0.2">
      <c r="A6432" s="187" t="str">
        <f>B6432&amp;C6432&amp;D6432&amp;E6432</f>
        <v>201115A29CCA115</v>
      </c>
      <c r="B6432" s="184">
        <v>2011</v>
      </c>
      <c r="C6432" s="184" t="s">
        <v>3</v>
      </c>
      <c r="D6432" s="184" t="s">
        <v>24</v>
      </c>
      <c r="E6432" s="184">
        <v>15</v>
      </c>
      <c r="F6432" s="184">
        <v>27108</v>
      </c>
      <c r="G6432" s="184">
        <v>0</v>
      </c>
      <c r="H6432" s="184">
        <v>1</v>
      </c>
      <c r="I6432" s="184">
        <v>1</v>
      </c>
      <c r="J6432" s="184">
        <v>0</v>
      </c>
      <c r="K6432" s="184">
        <v>0</v>
      </c>
      <c r="L6432" s="184">
        <v>0.15172642762284197</v>
      </c>
      <c r="M6432" s="184">
        <v>897.56765181251444</v>
      </c>
    </row>
    <row r="6433" spans="1:13" x14ac:dyDescent="0.2">
      <c r="A6433" s="187" t="str">
        <f>B6433&amp;C6433&amp;D6433&amp;E6433</f>
        <v>201115A29CCA215</v>
      </c>
      <c r="B6433" s="184">
        <v>2011</v>
      </c>
      <c r="C6433" s="184" t="s">
        <v>3</v>
      </c>
      <c r="D6433" s="184" t="s">
        <v>25</v>
      </c>
      <c r="E6433" s="184">
        <v>15</v>
      </c>
      <c r="F6433" s="184">
        <v>88615</v>
      </c>
      <c r="G6433" s="184">
        <v>0</v>
      </c>
      <c r="H6433" s="184">
        <v>1</v>
      </c>
      <c r="I6433" s="184">
        <v>1</v>
      </c>
      <c r="J6433" s="184">
        <v>0</v>
      </c>
      <c r="K6433" s="184">
        <v>0</v>
      </c>
      <c r="L6433" s="184">
        <v>0.18353551881735597</v>
      </c>
      <c r="M6433" s="184">
        <v>922.177925906935</v>
      </c>
    </row>
    <row r="6434" spans="1:13" x14ac:dyDescent="0.2">
      <c r="A6434" s="187" t="str">
        <f>B6434&amp;C6434&amp;D6434&amp;E6434</f>
        <v>201115A29CONT15</v>
      </c>
      <c r="B6434" s="184">
        <v>2011</v>
      </c>
      <c r="C6434" s="184" t="s">
        <v>3</v>
      </c>
      <c r="D6434" s="184" t="s">
        <v>31</v>
      </c>
      <c r="E6434" s="184">
        <v>15</v>
      </c>
      <c r="F6434" s="184">
        <v>52911</v>
      </c>
      <c r="G6434" s="184">
        <v>0</v>
      </c>
      <c r="H6434" s="184">
        <v>1</v>
      </c>
      <c r="I6434" s="184">
        <v>1</v>
      </c>
      <c r="J6434" s="184">
        <v>0</v>
      </c>
      <c r="K6434" s="184">
        <v>0</v>
      </c>
      <c r="L6434" s="184">
        <v>0.14133167016310408</v>
      </c>
      <c r="M6434" s="184">
        <v>776.46679595794626</v>
      </c>
    </row>
    <row r="6435" spans="1:13" x14ac:dyDescent="0.2">
      <c r="A6435" s="187" t="str">
        <f>B6435&amp;C6435&amp;D6435&amp;E6435</f>
        <v>201115A29EMPR15</v>
      </c>
      <c r="B6435" s="184">
        <v>2011</v>
      </c>
      <c r="C6435" s="184" t="s">
        <v>3</v>
      </c>
      <c r="D6435" s="184" t="s">
        <v>32</v>
      </c>
      <c r="E6435" s="184">
        <v>15</v>
      </c>
      <c r="F6435" s="184">
        <v>1308</v>
      </c>
      <c r="G6435" s="184">
        <v>0</v>
      </c>
      <c r="H6435" s="184">
        <v>1</v>
      </c>
      <c r="I6435" s="184">
        <v>1</v>
      </c>
      <c r="J6435" s="184">
        <v>0</v>
      </c>
      <c r="K6435" s="184">
        <v>0</v>
      </c>
      <c r="L6435" s="184">
        <v>0.28593272171253825</v>
      </c>
      <c r="M6435" s="184">
        <v>5003.9250669045496</v>
      </c>
    </row>
    <row r="6436" spans="1:13" x14ac:dyDescent="0.2">
      <c r="A6436" s="187" t="str">
        <f>B6436&amp;C6436&amp;D6436&amp;E6436</f>
        <v>201115A29INAT15</v>
      </c>
      <c r="B6436" s="184">
        <v>2011</v>
      </c>
      <c r="C6436" s="184" t="s">
        <v>3</v>
      </c>
      <c r="D6436" s="184" t="s">
        <v>54</v>
      </c>
      <c r="E6436" s="184">
        <v>15</v>
      </c>
      <c r="F6436" s="184">
        <v>309596</v>
      </c>
      <c r="G6436" s="184">
        <v>1</v>
      </c>
      <c r="H6436" s="184">
        <v>0.21559387072184394</v>
      </c>
      <c r="I6436" s="184">
        <v>0</v>
      </c>
      <c r="J6436" s="184">
        <v>0.26387937828654118</v>
      </c>
      <c r="K6436" s="184">
        <v>0.39613237897130454</v>
      </c>
      <c r="L6436" s="184">
        <v>0.60386762102869551</v>
      </c>
    </row>
    <row r="6437" spans="1:13" x14ac:dyDescent="0.2">
      <c r="A6437" s="187" t="str">
        <f>B6437&amp;C6437&amp;D6437&amp;E6437</f>
        <v>201115A29MILI15</v>
      </c>
      <c r="B6437" s="184">
        <v>2011</v>
      </c>
      <c r="C6437" s="184" t="s">
        <v>3</v>
      </c>
      <c r="D6437" s="184" t="s">
        <v>26</v>
      </c>
      <c r="E6437" s="184">
        <v>15</v>
      </c>
      <c r="F6437" s="184">
        <v>3552</v>
      </c>
      <c r="G6437" s="184">
        <v>0</v>
      </c>
      <c r="H6437" s="184">
        <v>1</v>
      </c>
      <c r="I6437" s="184">
        <v>1</v>
      </c>
      <c r="J6437" s="184">
        <v>0</v>
      </c>
      <c r="K6437" s="184">
        <v>0</v>
      </c>
      <c r="L6437" s="184">
        <v>5.2646396396396393E-2</v>
      </c>
      <c r="M6437" s="184">
        <v>1177.835867117117</v>
      </c>
    </row>
    <row r="6438" spans="1:13" x14ac:dyDescent="0.2">
      <c r="A6438" s="187" t="str">
        <f>B6438&amp;C6438&amp;D6438&amp;E6438</f>
        <v>201115A29PUBL15</v>
      </c>
      <c r="B6438" s="184">
        <v>2011</v>
      </c>
      <c r="C6438" s="184" t="s">
        <v>3</v>
      </c>
      <c r="D6438" s="184" t="s">
        <v>27</v>
      </c>
      <c r="E6438" s="184">
        <v>15</v>
      </c>
      <c r="F6438" s="184">
        <v>8600</v>
      </c>
      <c r="G6438" s="184">
        <v>0</v>
      </c>
      <c r="H6438" s="184">
        <v>1</v>
      </c>
      <c r="I6438" s="184">
        <v>1</v>
      </c>
      <c r="J6438" s="184">
        <v>0</v>
      </c>
      <c r="K6438" s="184">
        <v>0</v>
      </c>
      <c r="L6438" s="184">
        <v>0.30441860465116277</v>
      </c>
      <c r="M6438" s="184">
        <v>1834.90257259297</v>
      </c>
    </row>
    <row r="6439" spans="1:13" x14ac:dyDescent="0.2">
      <c r="A6439" s="187" t="str">
        <f>B6439&amp;C6439&amp;D6439&amp;E6439</f>
        <v>201115A29SCA115</v>
      </c>
      <c r="B6439" s="184">
        <v>2011</v>
      </c>
      <c r="C6439" s="184" t="s">
        <v>3</v>
      </c>
      <c r="D6439" s="184" t="s">
        <v>29</v>
      </c>
      <c r="E6439" s="184">
        <v>15</v>
      </c>
      <c r="F6439" s="184">
        <v>48052</v>
      </c>
      <c r="G6439" s="184">
        <v>0</v>
      </c>
      <c r="H6439" s="184">
        <v>1</v>
      </c>
      <c r="I6439" s="184">
        <v>1</v>
      </c>
      <c r="J6439" s="184">
        <v>0</v>
      </c>
      <c r="K6439" s="184">
        <v>0</v>
      </c>
      <c r="L6439" s="184">
        <v>0.35411637392824441</v>
      </c>
      <c r="M6439" s="184">
        <v>675.18509463205919</v>
      </c>
    </row>
    <row r="6440" spans="1:13" x14ac:dyDescent="0.2">
      <c r="A6440" s="187" t="str">
        <f>B6440&amp;C6440&amp;D6440&amp;E6440</f>
        <v>201115A29SCA215</v>
      </c>
      <c r="B6440" s="184">
        <v>2011</v>
      </c>
      <c r="C6440" s="184" t="s">
        <v>3</v>
      </c>
      <c r="D6440" s="184" t="s">
        <v>30</v>
      </c>
      <c r="E6440" s="184">
        <v>15</v>
      </c>
      <c r="F6440" s="184">
        <v>15704</v>
      </c>
      <c r="G6440" s="184">
        <v>0</v>
      </c>
      <c r="H6440" s="184">
        <v>1</v>
      </c>
      <c r="I6440" s="184">
        <v>1</v>
      </c>
      <c r="J6440" s="184">
        <v>0</v>
      </c>
      <c r="K6440" s="184">
        <v>0</v>
      </c>
      <c r="L6440" s="184">
        <v>0.35723382577687213</v>
      </c>
      <c r="M6440" s="184">
        <v>639.35694692086133</v>
      </c>
    </row>
    <row r="6441" spans="1:13" x14ac:dyDescent="0.2">
      <c r="A6441" s="187" t="str">
        <f>B6441&amp;C6441&amp;D6441&amp;E6441</f>
        <v>201115A29SREM15</v>
      </c>
      <c r="B6441" s="184">
        <v>2011</v>
      </c>
      <c r="C6441" s="184" t="s">
        <v>3</v>
      </c>
      <c r="D6441" s="184" t="s">
        <v>35</v>
      </c>
      <c r="E6441" s="184">
        <v>15</v>
      </c>
      <c r="F6441" s="184">
        <v>2618</v>
      </c>
      <c r="G6441" s="184">
        <v>0</v>
      </c>
      <c r="H6441" s="184">
        <v>1</v>
      </c>
      <c r="I6441" s="184">
        <v>1</v>
      </c>
      <c r="J6441" s="184">
        <v>0</v>
      </c>
      <c r="K6441" s="184">
        <v>0</v>
      </c>
      <c r="L6441" s="184">
        <v>0.42857142857142855</v>
      </c>
      <c r="M6441" s="184">
        <v>0</v>
      </c>
    </row>
    <row r="6442" spans="1:13" x14ac:dyDescent="0.2">
      <c r="A6442" s="187" t="str">
        <f>B6442&amp;C6442&amp;D6442&amp;E6442</f>
        <v>201115A29TDOM15</v>
      </c>
      <c r="B6442" s="184">
        <v>2011</v>
      </c>
      <c r="C6442" s="184" t="s">
        <v>3</v>
      </c>
      <c r="D6442" s="184" t="s">
        <v>33</v>
      </c>
      <c r="E6442" s="184">
        <v>15</v>
      </c>
      <c r="F6442" s="184">
        <v>17760</v>
      </c>
      <c r="G6442" s="184">
        <v>0</v>
      </c>
      <c r="H6442" s="184">
        <v>1</v>
      </c>
      <c r="I6442" s="184">
        <v>1</v>
      </c>
      <c r="J6442" s="184">
        <v>0</v>
      </c>
      <c r="K6442" s="184">
        <v>0</v>
      </c>
      <c r="L6442" s="184">
        <v>0.17894144144144145</v>
      </c>
      <c r="M6442" s="184">
        <v>409.98174312460026</v>
      </c>
    </row>
    <row r="6443" spans="1:13" x14ac:dyDescent="0.2">
      <c r="A6443" s="187" t="str">
        <f>B6443&amp;C6443&amp;D6443&amp;E6443</f>
        <v>201118A24AUTO15</v>
      </c>
      <c r="B6443" s="184">
        <v>2011</v>
      </c>
      <c r="C6443" s="184" t="s">
        <v>1</v>
      </c>
      <c r="D6443" s="184" t="s">
        <v>34</v>
      </c>
      <c r="E6443" s="184">
        <v>15</v>
      </c>
      <c r="F6443" s="184">
        <v>374</v>
      </c>
      <c r="G6443" s="184">
        <v>0</v>
      </c>
      <c r="H6443" s="184">
        <v>1</v>
      </c>
      <c r="I6443" s="184">
        <v>1</v>
      </c>
      <c r="J6443" s="184">
        <v>0</v>
      </c>
      <c r="K6443" s="184">
        <v>0</v>
      </c>
      <c r="L6443" s="184">
        <v>0.5</v>
      </c>
      <c r="M6443" s="184">
        <v>0</v>
      </c>
    </row>
    <row r="6444" spans="1:13" x14ac:dyDescent="0.2">
      <c r="A6444" s="187" t="str">
        <f>B6444&amp;C6444&amp;D6444&amp;E6444</f>
        <v>201118A24CCA115</v>
      </c>
      <c r="B6444" s="184">
        <v>2011</v>
      </c>
      <c r="C6444" s="184" t="s">
        <v>1</v>
      </c>
      <c r="D6444" s="184" t="s">
        <v>24</v>
      </c>
      <c r="E6444" s="184">
        <v>15</v>
      </c>
      <c r="F6444" s="184">
        <v>10469</v>
      </c>
      <c r="G6444" s="184">
        <v>0</v>
      </c>
      <c r="H6444" s="184">
        <v>1</v>
      </c>
      <c r="I6444" s="184">
        <v>1</v>
      </c>
      <c r="J6444" s="184">
        <v>0</v>
      </c>
      <c r="K6444" s="184">
        <v>0</v>
      </c>
      <c r="L6444" s="184">
        <v>0.17862260005731206</v>
      </c>
      <c r="M6444" s="184">
        <v>756.21099554234775</v>
      </c>
    </row>
    <row r="6445" spans="1:13" x14ac:dyDescent="0.2">
      <c r="A6445" s="187" t="str">
        <f>B6445&amp;C6445&amp;D6445&amp;E6445</f>
        <v>201118A24CCA215</v>
      </c>
      <c r="B6445" s="184">
        <v>2011</v>
      </c>
      <c r="C6445" s="184" t="s">
        <v>1</v>
      </c>
      <c r="D6445" s="184" t="s">
        <v>25</v>
      </c>
      <c r="E6445" s="184">
        <v>15</v>
      </c>
      <c r="F6445" s="184">
        <v>40379</v>
      </c>
      <c r="G6445" s="184">
        <v>0</v>
      </c>
      <c r="H6445" s="184">
        <v>1</v>
      </c>
      <c r="I6445" s="184">
        <v>1</v>
      </c>
      <c r="J6445" s="184">
        <v>0</v>
      </c>
      <c r="K6445" s="184">
        <v>0</v>
      </c>
      <c r="L6445" s="184">
        <v>0.22685059065355753</v>
      </c>
      <c r="M6445" s="184">
        <v>722.69796469419464</v>
      </c>
    </row>
    <row r="6446" spans="1:13" x14ac:dyDescent="0.2">
      <c r="A6446" s="187" t="str">
        <f>B6446&amp;C6446&amp;D6446&amp;E6446</f>
        <v>201118A24CONT15</v>
      </c>
      <c r="B6446" s="184">
        <v>2011</v>
      </c>
      <c r="C6446" s="184" t="s">
        <v>1</v>
      </c>
      <c r="D6446" s="184" t="s">
        <v>31</v>
      </c>
      <c r="E6446" s="184">
        <v>15</v>
      </c>
      <c r="F6446" s="184">
        <v>22248</v>
      </c>
      <c r="G6446" s="184">
        <v>0</v>
      </c>
      <c r="H6446" s="184">
        <v>1</v>
      </c>
      <c r="I6446" s="184">
        <v>1</v>
      </c>
      <c r="J6446" s="184">
        <v>0</v>
      </c>
      <c r="K6446" s="184">
        <v>0</v>
      </c>
      <c r="L6446" s="184">
        <v>0.21004135203164329</v>
      </c>
      <c r="M6446" s="184">
        <v>648.42765042979943</v>
      </c>
    </row>
    <row r="6447" spans="1:13" x14ac:dyDescent="0.2">
      <c r="A6447" s="187" t="str">
        <f>B6447&amp;C6447&amp;D6447&amp;E6447</f>
        <v>201118A24EMPR15</v>
      </c>
      <c r="B6447" s="184">
        <v>2011</v>
      </c>
      <c r="C6447" s="184" t="s">
        <v>1</v>
      </c>
      <c r="D6447" s="184" t="s">
        <v>32</v>
      </c>
      <c r="E6447" s="184">
        <v>15</v>
      </c>
      <c r="F6447" s="184">
        <v>373</v>
      </c>
      <c r="G6447" s="184">
        <v>0</v>
      </c>
      <c r="H6447" s="184">
        <v>1</v>
      </c>
      <c r="I6447" s="184">
        <v>1</v>
      </c>
      <c r="J6447" s="184">
        <v>0</v>
      </c>
      <c r="K6447" s="184">
        <v>0</v>
      </c>
      <c r="L6447" s="184">
        <v>0</v>
      </c>
      <c r="M6447" s="184">
        <v>10326.005361930294</v>
      </c>
    </row>
    <row r="6448" spans="1:13" x14ac:dyDescent="0.2">
      <c r="A6448" s="187" t="str">
        <f>B6448&amp;C6448&amp;D6448&amp;E6448</f>
        <v>201118A24INAT15</v>
      </c>
      <c r="B6448" s="184">
        <v>2011</v>
      </c>
      <c r="C6448" s="184" t="s">
        <v>1</v>
      </c>
      <c r="D6448" s="184" t="s">
        <v>54</v>
      </c>
      <c r="E6448" s="184">
        <v>15</v>
      </c>
      <c r="F6448" s="184">
        <v>141898</v>
      </c>
      <c r="G6448" s="184">
        <v>1</v>
      </c>
      <c r="H6448" s="184">
        <v>0.28988428307657615</v>
      </c>
      <c r="I6448" s="184">
        <v>0</v>
      </c>
      <c r="J6448" s="184">
        <v>0.29247064793020339</v>
      </c>
      <c r="K6448" s="184">
        <v>0.46245190207050135</v>
      </c>
      <c r="L6448" s="184">
        <v>0.53754809792949865</v>
      </c>
    </row>
    <row r="6449" spans="1:13" x14ac:dyDescent="0.2">
      <c r="A6449" s="187" t="str">
        <f>B6449&amp;C6449&amp;D6449&amp;E6449</f>
        <v>201118A24MILI15</v>
      </c>
      <c r="B6449" s="184">
        <v>2011</v>
      </c>
      <c r="C6449" s="184" t="s">
        <v>1</v>
      </c>
      <c r="D6449" s="184" t="s">
        <v>26</v>
      </c>
      <c r="E6449" s="184">
        <v>15</v>
      </c>
      <c r="F6449" s="184">
        <v>2430</v>
      </c>
      <c r="G6449" s="184">
        <v>0</v>
      </c>
      <c r="H6449" s="184">
        <v>1</v>
      </c>
      <c r="I6449" s="184">
        <v>1</v>
      </c>
      <c r="J6449" s="184">
        <v>0</v>
      </c>
      <c r="K6449" s="184">
        <v>0</v>
      </c>
      <c r="L6449" s="184">
        <v>7.695473251028806E-2</v>
      </c>
      <c r="M6449" s="184">
        <v>875.17407407407404</v>
      </c>
    </row>
    <row r="6450" spans="1:13" x14ac:dyDescent="0.2">
      <c r="A6450" s="187" t="str">
        <f>B6450&amp;C6450&amp;D6450&amp;E6450</f>
        <v>201118A24PUBL15</v>
      </c>
      <c r="B6450" s="184">
        <v>2011</v>
      </c>
      <c r="C6450" s="184" t="s">
        <v>1</v>
      </c>
      <c r="D6450" s="184" t="s">
        <v>27</v>
      </c>
      <c r="E6450" s="184">
        <v>15</v>
      </c>
      <c r="F6450" s="184">
        <v>1870</v>
      </c>
      <c r="G6450" s="184">
        <v>0</v>
      </c>
      <c r="H6450" s="184">
        <v>1</v>
      </c>
      <c r="I6450" s="184">
        <v>1</v>
      </c>
      <c r="J6450" s="184">
        <v>0</v>
      </c>
      <c r="K6450" s="184">
        <v>0</v>
      </c>
      <c r="L6450" s="184">
        <v>0.5</v>
      </c>
      <c r="M6450" s="184">
        <v>943.7</v>
      </c>
    </row>
    <row r="6451" spans="1:13" x14ac:dyDescent="0.2">
      <c r="A6451" s="187" t="str">
        <f>B6451&amp;C6451&amp;D6451&amp;E6451</f>
        <v>201118A24SCA115</v>
      </c>
      <c r="B6451" s="184">
        <v>2011</v>
      </c>
      <c r="C6451" s="184" t="s">
        <v>1</v>
      </c>
      <c r="D6451" s="184" t="s">
        <v>29</v>
      </c>
      <c r="E6451" s="184">
        <v>15</v>
      </c>
      <c r="F6451" s="184">
        <v>25615</v>
      </c>
      <c r="G6451" s="184">
        <v>0</v>
      </c>
      <c r="H6451" s="184">
        <v>1</v>
      </c>
      <c r="I6451" s="184">
        <v>1</v>
      </c>
      <c r="J6451" s="184">
        <v>0</v>
      </c>
      <c r="K6451" s="184">
        <v>0</v>
      </c>
      <c r="L6451" s="184">
        <v>0.32117899668163186</v>
      </c>
      <c r="M6451" s="184">
        <v>583.46586443012848</v>
      </c>
    </row>
    <row r="6452" spans="1:13" x14ac:dyDescent="0.2">
      <c r="A6452" s="187" t="str">
        <f>B6452&amp;C6452&amp;D6452&amp;E6452</f>
        <v>201118A24SCA215</v>
      </c>
      <c r="B6452" s="184">
        <v>2011</v>
      </c>
      <c r="C6452" s="184" t="s">
        <v>1</v>
      </c>
      <c r="D6452" s="184" t="s">
        <v>30</v>
      </c>
      <c r="E6452" s="184">
        <v>15</v>
      </c>
      <c r="F6452" s="184">
        <v>8413</v>
      </c>
      <c r="G6452" s="184">
        <v>0</v>
      </c>
      <c r="H6452" s="184">
        <v>1</v>
      </c>
      <c r="I6452" s="184">
        <v>1</v>
      </c>
      <c r="J6452" s="184">
        <v>0</v>
      </c>
      <c r="K6452" s="184">
        <v>0</v>
      </c>
      <c r="L6452" s="184">
        <v>0.42232259598240818</v>
      </c>
      <c r="M6452" s="184">
        <v>600.65095161089687</v>
      </c>
    </row>
    <row r="6453" spans="1:13" x14ac:dyDescent="0.2">
      <c r="A6453" s="187" t="str">
        <f>B6453&amp;C6453&amp;D6453&amp;E6453</f>
        <v>201118A24SREM15</v>
      </c>
      <c r="B6453" s="184">
        <v>2011</v>
      </c>
      <c r="C6453" s="184" t="s">
        <v>1</v>
      </c>
      <c r="D6453" s="184" t="s">
        <v>35</v>
      </c>
      <c r="E6453" s="184">
        <v>15</v>
      </c>
      <c r="F6453" s="184">
        <v>1309</v>
      </c>
      <c r="G6453" s="184">
        <v>0</v>
      </c>
      <c r="H6453" s="184">
        <v>1</v>
      </c>
      <c r="I6453" s="184">
        <v>1</v>
      </c>
      <c r="J6453" s="184">
        <v>0</v>
      </c>
      <c r="K6453" s="184">
        <v>0</v>
      </c>
      <c r="L6453" s="184">
        <v>0.14285714285714285</v>
      </c>
      <c r="M6453" s="184">
        <v>0</v>
      </c>
    </row>
    <row r="6454" spans="1:13" x14ac:dyDescent="0.2">
      <c r="A6454" s="187" t="str">
        <f>B6454&amp;C6454&amp;D6454&amp;E6454</f>
        <v>201118A24TDOM15</v>
      </c>
      <c r="B6454" s="184">
        <v>2011</v>
      </c>
      <c r="C6454" s="184" t="s">
        <v>1</v>
      </c>
      <c r="D6454" s="184" t="s">
        <v>33</v>
      </c>
      <c r="E6454" s="184">
        <v>15</v>
      </c>
      <c r="F6454" s="184">
        <v>6730</v>
      </c>
      <c r="G6454" s="184">
        <v>0</v>
      </c>
      <c r="H6454" s="184">
        <v>1</v>
      </c>
      <c r="I6454" s="184">
        <v>1</v>
      </c>
      <c r="J6454" s="184">
        <v>0</v>
      </c>
      <c r="K6454" s="184">
        <v>0</v>
      </c>
      <c r="L6454" s="184">
        <v>0.24992570579494799</v>
      </c>
      <c r="M6454" s="184">
        <v>366.82347696879646</v>
      </c>
    </row>
    <row r="6455" spans="1:13" x14ac:dyDescent="0.2">
      <c r="A6455" s="187" t="str">
        <f>B6455&amp;C6455&amp;D6455&amp;E6455</f>
        <v>201125A29AGCC15</v>
      </c>
      <c r="B6455" s="184">
        <v>2011</v>
      </c>
      <c r="C6455" s="184" t="s">
        <v>2</v>
      </c>
      <c r="D6455" s="184" t="s">
        <v>23</v>
      </c>
      <c r="E6455" s="184">
        <v>15</v>
      </c>
      <c r="F6455" s="184">
        <v>187</v>
      </c>
      <c r="G6455" s="184">
        <v>0</v>
      </c>
      <c r="H6455" s="184">
        <v>1</v>
      </c>
      <c r="I6455" s="184">
        <v>1</v>
      </c>
      <c r="J6455" s="184">
        <v>0</v>
      </c>
      <c r="K6455" s="184">
        <v>0</v>
      </c>
      <c r="L6455" s="184">
        <v>0</v>
      </c>
      <c r="M6455" s="184">
        <v>615</v>
      </c>
    </row>
    <row r="6456" spans="1:13" x14ac:dyDescent="0.2">
      <c r="A6456" s="187" t="str">
        <f>B6456&amp;C6456&amp;D6456&amp;E6456</f>
        <v>201125A29AGSC15</v>
      </c>
      <c r="B6456" s="184">
        <v>2011</v>
      </c>
      <c r="C6456" s="184" t="s">
        <v>2</v>
      </c>
      <c r="D6456" s="184" t="s">
        <v>28</v>
      </c>
      <c r="E6456" s="184">
        <v>15</v>
      </c>
      <c r="F6456" s="184">
        <v>187</v>
      </c>
      <c r="G6456" s="184">
        <v>0</v>
      </c>
      <c r="H6456" s="184">
        <v>1</v>
      </c>
      <c r="I6456" s="184">
        <v>1</v>
      </c>
      <c r="J6456" s="184">
        <v>0</v>
      </c>
      <c r="K6456" s="184">
        <v>0</v>
      </c>
      <c r="L6456" s="184">
        <v>0</v>
      </c>
      <c r="M6456" s="184">
        <v>800</v>
      </c>
    </row>
    <row r="6457" spans="1:13" x14ac:dyDescent="0.2">
      <c r="A6457" s="187" t="str">
        <f>B6457&amp;C6457&amp;D6457&amp;E6457</f>
        <v>201125A29AUTO15</v>
      </c>
      <c r="B6457" s="184">
        <v>2011</v>
      </c>
      <c r="C6457" s="184" t="s">
        <v>2</v>
      </c>
      <c r="D6457" s="184" t="s">
        <v>34</v>
      </c>
      <c r="E6457" s="184">
        <v>15</v>
      </c>
      <c r="F6457" s="184">
        <v>561</v>
      </c>
      <c r="G6457" s="184">
        <v>0</v>
      </c>
      <c r="H6457" s="184">
        <v>1</v>
      </c>
      <c r="I6457" s="184">
        <v>1</v>
      </c>
      <c r="J6457" s="184">
        <v>0</v>
      </c>
      <c r="K6457" s="184">
        <v>0</v>
      </c>
      <c r="L6457" s="184">
        <v>0.33333333333333331</v>
      </c>
      <c r="M6457" s="184">
        <v>0</v>
      </c>
    </row>
    <row r="6458" spans="1:13" x14ac:dyDescent="0.2">
      <c r="A6458" s="187" t="str">
        <f>B6458&amp;C6458&amp;D6458&amp;E6458</f>
        <v>201125A29CCA115</v>
      </c>
      <c r="B6458" s="184">
        <v>2011</v>
      </c>
      <c r="C6458" s="184" t="s">
        <v>2</v>
      </c>
      <c r="D6458" s="184" t="s">
        <v>24</v>
      </c>
      <c r="E6458" s="184">
        <v>15</v>
      </c>
      <c r="F6458" s="184">
        <v>16452</v>
      </c>
      <c r="G6458" s="184">
        <v>0</v>
      </c>
      <c r="H6458" s="184">
        <v>1</v>
      </c>
      <c r="I6458" s="184">
        <v>1</v>
      </c>
      <c r="J6458" s="184">
        <v>0</v>
      </c>
      <c r="K6458" s="184">
        <v>0</v>
      </c>
      <c r="L6458" s="184">
        <v>0.1363360077802091</v>
      </c>
      <c r="M6458" s="184">
        <v>992.63423331635249</v>
      </c>
    </row>
    <row r="6459" spans="1:13" x14ac:dyDescent="0.2">
      <c r="A6459" s="187" t="str">
        <f>B6459&amp;C6459&amp;D6459&amp;E6459</f>
        <v>201125A29CCA215</v>
      </c>
      <c r="B6459" s="184">
        <v>2011</v>
      </c>
      <c r="C6459" s="184" t="s">
        <v>2</v>
      </c>
      <c r="D6459" s="184" t="s">
        <v>25</v>
      </c>
      <c r="E6459" s="184">
        <v>15</v>
      </c>
      <c r="F6459" s="184">
        <v>47862</v>
      </c>
      <c r="G6459" s="184">
        <v>0</v>
      </c>
      <c r="H6459" s="184">
        <v>1</v>
      </c>
      <c r="I6459" s="184">
        <v>1</v>
      </c>
      <c r="J6459" s="184">
        <v>0</v>
      </c>
      <c r="K6459" s="184">
        <v>0</v>
      </c>
      <c r="L6459" s="184">
        <v>0.14451966069115374</v>
      </c>
      <c r="M6459" s="184">
        <v>1095.5974664356866</v>
      </c>
    </row>
    <row r="6460" spans="1:13" x14ac:dyDescent="0.2">
      <c r="A6460" s="187" t="str">
        <f>B6460&amp;C6460&amp;D6460&amp;E6460</f>
        <v>201125A29CONT15</v>
      </c>
      <c r="B6460" s="184">
        <v>2011</v>
      </c>
      <c r="C6460" s="184" t="s">
        <v>2</v>
      </c>
      <c r="D6460" s="184" t="s">
        <v>31</v>
      </c>
      <c r="E6460" s="184">
        <v>15</v>
      </c>
      <c r="F6460" s="184">
        <v>29167</v>
      </c>
      <c r="G6460" s="184">
        <v>0</v>
      </c>
      <c r="H6460" s="184">
        <v>1</v>
      </c>
      <c r="I6460" s="184">
        <v>1</v>
      </c>
      <c r="J6460" s="184">
        <v>0</v>
      </c>
      <c r="K6460" s="184">
        <v>0</v>
      </c>
      <c r="L6460" s="184">
        <v>7.0524908286762431E-2</v>
      </c>
      <c r="M6460" s="184">
        <v>894.20148862956319</v>
      </c>
    </row>
    <row r="6461" spans="1:13" x14ac:dyDescent="0.2">
      <c r="A6461" s="187" t="str">
        <f>B6461&amp;C6461&amp;D6461&amp;E6461</f>
        <v>201125A29EMPR15</v>
      </c>
      <c r="B6461" s="184">
        <v>2011</v>
      </c>
      <c r="C6461" s="184" t="s">
        <v>2</v>
      </c>
      <c r="D6461" s="184" t="s">
        <v>32</v>
      </c>
      <c r="E6461" s="184">
        <v>15</v>
      </c>
      <c r="F6461" s="184">
        <v>935</v>
      </c>
      <c r="G6461" s="184">
        <v>0</v>
      </c>
      <c r="H6461" s="184">
        <v>1</v>
      </c>
      <c r="I6461" s="184">
        <v>1</v>
      </c>
      <c r="J6461" s="184">
        <v>0</v>
      </c>
      <c r="K6461" s="184">
        <v>0</v>
      </c>
      <c r="L6461" s="184">
        <v>0.4</v>
      </c>
      <c r="M6461" s="184">
        <v>2350</v>
      </c>
    </row>
    <row r="6462" spans="1:13" x14ac:dyDescent="0.2">
      <c r="A6462" s="187" t="str">
        <f>B6462&amp;C6462&amp;D6462&amp;E6462</f>
        <v>201125A29INAT15</v>
      </c>
      <c r="B6462" s="184">
        <v>2011</v>
      </c>
      <c r="C6462" s="184" t="s">
        <v>2</v>
      </c>
      <c r="D6462" s="184" t="s">
        <v>54</v>
      </c>
      <c r="E6462" s="184">
        <v>15</v>
      </c>
      <c r="F6462" s="184">
        <v>57954</v>
      </c>
      <c r="G6462" s="184">
        <v>1</v>
      </c>
      <c r="H6462" s="184">
        <v>0.33224626427856574</v>
      </c>
      <c r="I6462" s="184">
        <v>0</v>
      </c>
      <c r="J6462" s="184">
        <v>0.53552817752010218</v>
      </c>
      <c r="K6462" s="184">
        <v>0.80971115022259033</v>
      </c>
      <c r="L6462" s="184">
        <v>0.19028884977740967</v>
      </c>
    </row>
    <row r="6463" spans="1:13" x14ac:dyDescent="0.2">
      <c r="A6463" s="187" t="str">
        <f>B6463&amp;C6463&amp;D6463&amp;E6463</f>
        <v>201125A29MILI15</v>
      </c>
      <c r="B6463" s="184">
        <v>2011</v>
      </c>
      <c r="C6463" s="184" t="s">
        <v>2</v>
      </c>
      <c r="D6463" s="184" t="s">
        <v>26</v>
      </c>
      <c r="E6463" s="184">
        <v>15</v>
      </c>
      <c r="F6463" s="184">
        <v>1122</v>
      </c>
      <c r="G6463" s="184">
        <v>0</v>
      </c>
      <c r="H6463" s="184">
        <v>1</v>
      </c>
      <c r="I6463" s="184">
        <v>1</v>
      </c>
      <c r="J6463" s="184">
        <v>0</v>
      </c>
      <c r="K6463" s="184">
        <v>0</v>
      </c>
      <c r="L6463" s="184">
        <v>0</v>
      </c>
      <c r="M6463" s="184">
        <v>1833.3333333333333</v>
      </c>
    </row>
    <row r="6464" spans="1:13" x14ac:dyDescent="0.2">
      <c r="A6464" s="187" t="str">
        <f>B6464&amp;C6464&amp;D6464&amp;E6464</f>
        <v>201125A29PUBL15</v>
      </c>
      <c r="B6464" s="184">
        <v>2011</v>
      </c>
      <c r="C6464" s="184" t="s">
        <v>2</v>
      </c>
      <c r="D6464" s="184" t="s">
        <v>27</v>
      </c>
      <c r="E6464" s="184">
        <v>15</v>
      </c>
      <c r="F6464" s="184">
        <v>6730</v>
      </c>
      <c r="G6464" s="184">
        <v>0</v>
      </c>
      <c r="H6464" s="184">
        <v>1</v>
      </c>
      <c r="I6464" s="184">
        <v>1</v>
      </c>
      <c r="J6464" s="184">
        <v>0</v>
      </c>
      <c r="K6464" s="184">
        <v>0</v>
      </c>
      <c r="L6464" s="184">
        <v>0.25007429420505201</v>
      </c>
      <c r="M6464" s="184">
        <v>2113.4964894684053</v>
      </c>
    </row>
    <row r="6465" spans="1:13" x14ac:dyDescent="0.2">
      <c r="A6465" s="187" t="str">
        <f>B6465&amp;C6465&amp;D6465&amp;E6465</f>
        <v>201125A29SCA115</v>
      </c>
      <c r="B6465" s="184">
        <v>2011</v>
      </c>
      <c r="C6465" s="184" t="s">
        <v>2</v>
      </c>
      <c r="D6465" s="184" t="s">
        <v>29</v>
      </c>
      <c r="E6465" s="184">
        <v>15</v>
      </c>
      <c r="F6465" s="184">
        <v>17201</v>
      </c>
      <c r="G6465" s="184">
        <v>0</v>
      </c>
      <c r="H6465" s="184">
        <v>1</v>
      </c>
      <c r="I6465" s="184">
        <v>1</v>
      </c>
      <c r="J6465" s="184">
        <v>0</v>
      </c>
      <c r="K6465" s="184">
        <v>0</v>
      </c>
      <c r="L6465" s="184">
        <v>0.22830068019301203</v>
      </c>
      <c r="M6465" s="184">
        <v>923.08658444500372</v>
      </c>
    </row>
    <row r="6466" spans="1:13" x14ac:dyDescent="0.2">
      <c r="A6466" s="187" t="str">
        <f>B6466&amp;C6466&amp;D6466&amp;E6466</f>
        <v>201125A29SCA215</v>
      </c>
      <c r="B6466" s="184">
        <v>2011</v>
      </c>
      <c r="C6466" s="184" t="s">
        <v>2</v>
      </c>
      <c r="D6466" s="184" t="s">
        <v>30</v>
      </c>
      <c r="E6466" s="184">
        <v>15</v>
      </c>
      <c r="F6466" s="184">
        <v>6356</v>
      </c>
      <c r="G6466" s="184">
        <v>0</v>
      </c>
      <c r="H6466" s="184">
        <v>1</v>
      </c>
      <c r="I6466" s="184">
        <v>1</v>
      </c>
      <c r="J6466" s="184">
        <v>0</v>
      </c>
      <c r="K6466" s="184">
        <v>0</v>
      </c>
      <c r="L6466" s="184">
        <v>0.20594713656387664</v>
      </c>
      <c r="M6466" s="184">
        <v>669.22521398002857</v>
      </c>
    </row>
    <row r="6467" spans="1:13" x14ac:dyDescent="0.2">
      <c r="A6467" s="187" t="str">
        <f>B6467&amp;C6467&amp;D6467&amp;E6467</f>
        <v>201125A29SREM15</v>
      </c>
      <c r="B6467" s="184">
        <v>2011</v>
      </c>
      <c r="C6467" s="184" t="s">
        <v>2</v>
      </c>
      <c r="D6467" s="184" t="s">
        <v>35</v>
      </c>
      <c r="E6467" s="184">
        <v>15</v>
      </c>
      <c r="F6467" s="184">
        <v>561</v>
      </c>
      <c r="G6467" s="184">
        <v>0</v>
      </c>
      <c r="H6467" s="184">
        <v>1</v>
      </c>
      <c r="I6467" s="184">
        <v>1</v>
      </c>
      <c r="J6467" s="184">
        <v>0</v>
      </c>
      <c r="K6467" s="184">
        <v>0</v>
      </c>
      <c r="L6467" s="184">
        <v>0.33333333333333331</v>
      </c>
      <c r="M6467" s="184">
        <v>0</v>
      </c>
    </row>
    <row r="6468" spans="1:13" x14ac:dyDescent="0.2">
      <c r="A6468" s="187" t="str">
        <f>B6468&amp;C6468&amp;D6468&amp;E6468</f>
        <v>201125A29TDOM15</v>
      </c>
      <c r="B6468" s="184">
        <v>2011</v>
      </c>
      <c r="C6468" s="184" t="s">
        <v>2</v>
      </c>
      <c r="D6468" s="184" t="s">
        <v>33</v>
      </c>
      <c r="E6468" s="184">
        <v>15</v>
      </c>
      <c r="F6468" s="184">
        <v>8600</v>
      </c>
      <c r="G6468" s="184">
        <v>0</v>
      </c>
      <c r="H6468" s="184">
        <v>1</v>
      </c>
      <c r="I6468" s="184">
        <v>1</v>
      </c>
      <c r="J6468" s="184">
        <v>0</v>
      </c>
      <c r="K6468" s="184">
        <v>0</v>
      </c>
      <c r="L6468" s="184">
        <v>0.10872093023255813</v>
      </c>
      <c r="M6468" s="184">
        <v>489.03114227980507</v>
      </c>
    </row>
    <row r="6469" spans="1:13" x14ac:dyDescent="0.2">
      <c r="A6469" s="187" t="str">
        <f>B6469&amp;C6469&amp;D6469&amp;E6469</f>
        <v>201130EMAAGCC15</v>
      </c>
      <c r="B6469" s="184">
        <v>2011</v>
      </c>
      <c r="C6469" s="184" t="s">
        <v>4</v>
      </c>
      <c r="D6469" s="184" t="s">
        <v>23</v>
      </c>
      <c r="E6469" s="184">
        <v>15</v>
      </c>
      <c r="F6469" s="184">
        <v>935</v>
      </c>
      <c r="G6469" s="184">
        <v>0</v>
      </c>
      <c r="H6469" s="184">
        <v>1</v>
      </c>
      <c r="I6469" s="184">
        <v>1</v>
      </c>
      <c r="J6469" s="184">
        <v>0</v>
      </c>
      <c r="K6469" s="184">
        <v>0</v>
      </c>
      <c r="L6469" s="184">
        <v>0</v>
      </c>
      <c r="M6469" s="184">
        <v>1818</v>
      </c>
    </row>
    <row r="6470" spans="1:13" x14ac:dyDescent="0.2">
      <c r="A6470" s="187" t="str">
        <f>B6470&amp;C6470&amp;D6470&amp;E6470</f>
        <v>201130EMAAGSC15</v>
      </c>
      <c r="B6470" s="184">
        <v>2011</v>
      </c>
      <c r="C6470" s="184" t="s">
        <v>4</v>
      </c>
      <c r="D6470" s="184" t="s">
        <v>28</v>
      </c>
      <c r="E6470" s="184">
        <v>15</v>
      </c>
      <c r="F6470" s="184">
        <v>1122</v>
      </c>
      <c r="G6470" s="184">
        <v>0</v>
      </c>
      <c r="H6470" s="184">
        <v>1</v>
      </c>
      <c r="I6470" s="184">
        <v>1</v>
      </c>
      <c r="J6470" s="184">
        <v>0</v>
      </c>
      <c r="K6470" s="184">
        <v>0</v>
      </c>
      <c r="L6470" s="184">
        <v>0</v>
      </c>
      <c r="M6470" s="184">
        <v>589.16666666666663</v>
      </c>
    </row>
    <row r="6471" spans="1:13" x14ac:dyDescent="0.2">
      <c r="A6471" s="187" t="str">
        <f>B6471&amp;C6471&amp;D6471&amp;E6471</f>
        <v>201130EMAAUTO15</v>
      </c>
      <c r="B6471" s="184">
        <v>2011</v>
      </c>
      <c r="C6471" s="184" t="s">
        <v>4</v>
      </c>
      <c r="D6471" s="184" t="s">
        <v>34</v>
      </c>
      <c r="E6471" s="184">
        <v>15</v>
      </c>
      <c r="F6471" s="184">
        <v>2805</v>
      </c>
      <c r="G6471" s="184">
        <v>0</v>
      </c>
      <c r="H6471" s="184">
        <v>1</v>
      </c>
      <c r="I6471" s="184">
        <v>1</v>
      </c>
      <c r="J6471" s="184">
        <v>0</v>
      </c>
      <c r="K6471" s="184">
        <v>0</v>
      </c>
      <c r="L6471" s="184">
        <v>0</v>
      </c>
      <c r="M6471" s="184">
        <v>0</v>
      </c>
    </row>
    <row r="6472" spans="1:13" x14ac:dyDescent="0.2">
      <c r="A6472" s="187" t="str">
        <f>B6472&amp;C6472&amp;D6472&amp;E6472</f>
        <v>201130EMACCA115</v>
      </c>
      <c r="B6472" s="184">
        <v>2011</v>
      </c>
      <c r="C6472" s="184" t="s">
        <v>4</v>
      </c>
      <c r="D6472" s="184" t="s">
        <v>24</v>
      </c>
      <c r="E6472" s="184">
        <v>15</v>
      </c>
      <c r="F6472" s="184">
        <v>51040</v>
      </c>
      <c r="G6472" s="184">
        <v>0</v>
      </c>
      <c r="H6472" s="184">
        <v>1</v>
      </c>
      <c r="I6472" s="184">
        <v>1</v>
      </c>
      <c r="J6472" s="184">
        <v>0</v>
      </c>
      <c r="K6472" s="184">
        <v>0</v>
      </c>
      <c r="L6472" s="184">
        <v>6.5948275862068972E-2</v>
      </c>
      <c r="M6472" s="184">
        <v>1321.5161624489967</v>
      </c>
    </row>
    <row r="6473" spans="1:13" x14ac:dyDescent="0.2">
      <c r="A6473" s="187" t="str">
        <f>B6473&amp;C6473&amp;D6473&amp;E6473</f>
        <v>201130EMACCA215</v>
      </c>
      <c r="B6473" s="184">
        <v>2011</v>
      </c>
      <c r="C6473" s="184" t="s">
        <v>4</v>
      </c>
      <c r="D6473" s="184" t="s">
        <v>25</v>
      </c>
      <c r="E6473" s="184">
        <v>15</v>
      </c>
      <c r="F6473" s="184">
        <v>151055</v>
      </c>
      <c r="G6473" s="184">
        <v>0</v>
      </c>
      <c r="H6473" s="184">
        <v>1</v>
      </c>
      <c r="I6473" s="184">
        <v>1</v>
      </c>
      <c r="J6473" s="184">
        <v>0</v>
      </c>
      <c r="K6473" s="184">
        <v>0</v>
      </c>
      <c r="L6473" s="184">
        <v>6.1878123862169405E-2</v>
      </c>
      <c r="M6473" s="184">
        <v>1123.866476819999</v>
      </c>
    </row>
    <row r="6474" spans="1:13" x14ac:dyDescent="0.2">
      <c r="A6474" s="187" t="str">
        <f>B6474&amp;C6474&amp;D6474&amp;E6474</f>
        <v>201130EMACONT15</v>
      </c>
      <c r="B6474" s="184">
        <v>2011</v>
      </c>
      <c r="C6474" s="184" t="s">
        <v>4</v>
      </c>
      <c r="D6474" s="184" t="s">
        <v>31</v>
      </c>
      <c r="E6474" s="184">
        <v>15</v>
      </c>
      <c r="F6474" s="184">
        <v>209385</v>
      </c>
      <c r="G6474" s="184">
        <v>0</v>
      </c>
      <c r="H6474" s="184">
        <v>1</v>
      </c>
      <c r="I6474" s="184">
        <v>1</v>
      </c>
      <c r="J6474" s="184">
        <v>0</v>
      </c>
      <c r="K6474" s="184">
        <v>0</v>
      </c>
      <c r="L6474" s="184">
        <v>2.7685841870239033E-2</v>
      </c>
      <c r="M6474" s="184">
        <v>1095.1958512234235</v>
      </c>
    </row>
    <row r="6475" spans="1:13" x14ac:dyDescent="0.2">
      <c r="A6475" s="187" t="str">
        <f>B6475&amp;C6475&amp;D6475&amp;E6475</f>
        <v>201130EMAEMPR15</v>
      </c>
      <c r="B6475" s="184">
        <v>2011</v>
      </c>
      <c r="C6475" s="184" t="s">
        <v>4</v>
      </c>
      <c r="D6475" s="184" t="s">
        <v>32</v>
      </c>
      <c r="E6475" s="184">
        <v>15</v>
      </c>
      <c r="F6475" s="184">
        <v>18322</v>
      </c>
      <c r="G6475" s="184">
        <v>0</v>
      </c>
      <c r="H6475" s="184">
        <v>1</v>
      </c>
      <c r="I6475" s="184">
        <v>1</v>
      </c>
      <c r="J6475" s="184">
        <v>0</v>
      </c>
      <c r="K6475" s="184">
        <v>0</v>
      </c>
      <c r="L6475" s="184">
        <v>5.1031546774369607E-2</v>
      </c>
      <c r="M6475" s="184">
        <v>5124.4416687641578</v>
      </c>
    </row>
    <row r="6476" spans="1:13" x14ac:dyDescent="0.2">
      <c r="A6476" s="187" t="str">
        <f>B6476&amp;C6476&amp;D6476&amp;E6476</f>
        <v>201130EMAINAT15</v>
      </c>
      <c r="B6476" s="184">
        <v>2011</v>
      </c>
      <c r="C6476" s="184" t="s">
        <v>4</v>
      </c>
      <c r="D6476" s="184" t="s">
        <v>54</v>
      </c>
      <c r="E6476" s="184">
        <v>15</v>
      </c>
      <c r="F6476" s="184">
        <v>373548</v>
      </c>
      <c r="G6476" s="184">
        <v>1</v>
      </c>
      <c r="H6476" s="184">
        <v>0.1306338141283048</v>
      </c>
      <c r="I6476" s="184">
        <v>0</v>
      </c>
      <c r="J6476" s="184">
        <v>0.84734224249627887</v>
      </c>
      <c r="K6476" s="184">
        <v>0.96947112553139092</v>
      </c>
      <c r="L6476" s="184">
        <v>3.0528874468609121E-2</v>
      </c>
    </row>
    <row r="6477" spans="1:13" x14ac:dyDescent="0.2">
      <c r="A6477" s="187" t="str">
        <f>B6477&amp;C6477&amp;D6477&amp;E6477</f>
        <v>201130EMAMILI15</v>
      </c>
      <c r="B6477" s="184">
        <v>2011</v>
      </c>
      <c r="C6477" s="184" t="s">
        <v>4</v>
      </c>
      <c r="D6477" s="184" t="s">
        <v>26</v>
      </c>
      <c r="E6477" s="184">
        <v>15</v>
      </c>
      <c r="F6477" s="184">
        <v>3740</v>
      </c>
      <c r="G6477" s="184">
        <v>0</v>
      </c>
      <c r="H6477" s="184">
        <v>1</v>
      </c>
      <c r="I6477" s="184">
        <v>1</v>
      </c>
      <c r="J6477" s="184">
        <v>0</v>
      </c>
      <c r="K6477" s="184">
        <v>0</v>
      </c>
      <c r="L6477" s="184">
        <v>0.1</v>
      </c>
      <c r="M6477" s="184">
        <v>3794.6111111111113</v>
      </c>
    </row>
    <row r="6478" spans="1:13" x14ac:dyDescent="0.2">
      <c r="A6478" s="187" t="str">
        <f>B6478&amp;C6478&amp;D6478&amp;E6478</f>
        <v>201130EMAPUBL15</v>
      </c>
      <c r="B6478" s="184">
        <v>2011</v>
      </c>
      <c r="C6478" s="184" t="s">
        <v>4</v>
      </c>
      <c r="D6478" s="184" t="s">
        <v>27</v>
      </c>
      <c r="E6478" s="184">
        <v>15</v>
      </c>
      <c r="F6478" s="184">
        <v>69168</v>
      </c>
      <c r="G6478" s="184">
        <v>0</v>
      </c>
      <c r="H6478" s="184">
        <v>1</v>
      </c>
      <c r="I6478" s="184">
        <v>1</v>
      </c>
      <c r="J6478" s="184">
        <v>0</v>
      </c>
      <c r="K6478" s="184">
        <v>0</v>
      </c>
      <c r="L6478" s="184">
        <v>8.3795975017349061E-2</v>
      </c>
      <c r="M6478" s="184">
        <v>2754.3194635059263</v>
      </c>
    </row>
    <row r="6479" spans="1:13" x14ac:dyDescent="0.2">
      <c r="A6479" s="187" t="str">
        <f>B6479&amp;C6479&amp;D6479&amp;E6479</f>
        <v>201130EMASCA115</v>
      </c>
      <c r="B6479" s="184">
        <v>2011</v>
      </c>
      <c r="C6479" s="184" t="s">
        <v>4</v>
      </c>
      <c r="D6479" s="184" t="s">
        <v>29</v>
      </c>
      <c r="E6479" s="184">
        <v>15</v>
      </c>
      <c r="F6479" s="184">
        <v>53844</v>
      </c>
      <c r="G6479" s="184">
        <v>0</v>
      </c>
      <c r="H6479" s="184">
        <v>1</v>
      </c>
      <c r="I6479" s="184">
        <v>1</v>
      </c>
      <c r="J6479" s="184">
        <v>0</v>
      </c>
      <c r="K6479" s="184">
        <v>0</v>
      </c>
      <c r="L6479" s="184">
        <v>6.2513929128593715E-2</v>
      </c>
      <c r="M6479" s="184">
        <v>1175.6399826316931</v>
      </c>
    </row>
    <row r="6480" spans="1:13" x14ac:dyDescent="0.2">
      <c r="A6480" s="187" t="str">
        <f>B6480&amp;C6480&amp;D6480&amp;E6480</f>
        <v>201130EMASCA215</v>
      </c>
      <c r="B6480" s="184">
        <v>2011</v>
      </c>
      <c r="C6480" s="184" t="s">
        <v>4</v>
      </c>
      <c r="D6480" s="184" t="s">
        <v>30</v>
      </c>
      <c r="E6480" s="184">
        <v>15</v>
      </c>
      <c r="F6480" s="184">
        <v>20752</v>
      </c>
      <c r="G6480" s="184">
        <v>0</v>
      </c>
      <c r="H6480" s="184">
        <v>1</v>
      </c>
      <c r="I6480" s="184">
        <v>1</v>
      </c>
      <c r="J6480" s="184">
        <v>0</v>
      </c>
      <c r="K6480" s="184">
        <v>0</v>
      </c>
      <c r="L6480" s="184">
        <v>7.2089437162683109E-2</v>
      </c>
      <c r="M6480" s="184">
        <v>1271.499150169966</v>
      </c>
    </row>
    <row r="6481" spans="1:13" x14ac:dyDescent="0.2">
      <c r="A6481" s="187" t="str">
        <f>B6481&amp;C6481&amp;D6481&amp;E6481</f>
        <v>201130EMASREM15</v>
      </c>
      <c r="B6481" s="184">
        <v>2011</v>
      </c>
      <c r="C6481" s="184" t="s">
        <v>4</v>
      </c>
      <c r="D6481" s="184" t="s">
        <v>35</v>
      </c>
      <c r="E6481" s="184">
        <v>15</v>
      </c>
      <c r="F6481" s="184">
        <v>4675</v>
      </c>
      <c r="G6481" s="184">
        <v>0</v>
      </c>
      <c r="H6481" s="184">
        <v>1</v>
      </c>
      <c r="I6481" s="184">
        <v>1</v>
      </c>
      <c r="J6481" s="184">
        <v>0</v>
      </c>
      <c r="K6481" s="184">
        <v>0</v>
      </c>
      <c r="L6481" s="184">
        <v>0.08</v>
      </c>
      <c r="M6481" s="184">
        <v>12</v>
      </c>
    </row>
    <row r="6482" spans="1:13" x14ac:dyDescent="0.2">
      <c r="A6482" s="187" t="str">
        <f>B6482&amp;C6482&amp;D6482&amp;E6482</f>
        <v>201130EMATDOM15</v>
      </c>
      <c r="B6482" s="184">
        <v>2011</v>
      </c>
      <c r="C6482" s="184" t="s">
        <v>4</v>
      </c>
      <c r="D6482" s="184" t="s">
        <v>33</v>
      </c>
      <c r="E6482" s="184">
        <v>15</v>
      </c>
      <c r="F6482" s="184">
        <v>64876</v>
      </c>
      <c r="G6482" s="184">
        <v>0</v>
      </c>
      <c r="H6482" s="184">
        <v>1</v>
      </c>
      <c r="I6482" s="184">
        <v>1</v>
      </c>
      <c r="J6482" s="184">
        <v>0</v>
      </c>
      <c r="K6482" s="184">
        <v>0</v>
      </c>
      <c r="L6482" s="184">
        <v>3.7456070041309575E-2</v>
      </c>
      <c r="M6482" s="184">
        <v>490.11021790388173</v>
      </c>
    </row>
    <row r="6483" spans="1:13" x14ac:dyDescent="0.2">
      <c r="A6483" s="187" t="str">
        <f>B6483&amp;C6483&amp;D6483&amp;E6483</f>
        <v>201115A17AGSC23</v>
      </c>
      <c r="B6483" s="184">
        <v>2011</v>
      </c>
      <c r="C6483" s="184" t="s">
        <v>0</v>
      </c>
      <c r="D6483" s="184" t="s">
        <v>28</v>
      </c>
      <c r="E6483" s="184">
        <v>23</v>
      </c>
      <c r="F6483" s="184">
        <v>955</v>
      </c>
      <c r="G6483" s="184">
        <v>0</v>
      </c>
      <c r="H6483" s="184">
        <v>1</v>
      </c>
      <c r="I6483" s="184">
        <v>1</v>
      </c>
      <c r="J6483" s="184">
        <v>0</v>
      </c>
      <c r="K6483" s="184">
        <v>0</v>
      </c>
      <c r="L6483" s="184">
        <v>0.33298429319371725</v>
      </c>
      <c r="M6483" s="184">
        <v>421.56020942408378</v>
      </c>
    </row>
    <row r="6484" spans="1:13" x14ac:dyDescent="0.2">
      <c r="A6484" s="187" t="str">
        <f>B6484&amp;C6484&amp;D6484&amp;E6484</f>
        <v>201115A17CCA123</v>
      </c>
      <c r="B6484" s="184">
        <v>2011</v>
      </c>
      <c r="C6484" s="184" t="s">
        <v>0</v>
      </c>
      <c r="D6484" s="184" t="s">
        <v>24</v>
      </c>
      <c r="E6484" s="184">
        <v>23</v>
      </c>
      <c r="F6484" s="184">
        <v>637</v>
      </c>
      <c r="G6484" s="184">
        <v>0</v>
      </c>
      <c r="H6484" s="184">
        <v>1</v>
      </c>
      <c r="I6484" s="184">
        <v>1</v>
      </c>
      <c r="J6484" s="184">
        <v>0</v>
      </c>
      <c r="K6484" s="184">
        <v>0</v>
      </c>
      <c r="L6484" s="184">
        <v>1</v>
      </c>
      <c r="M6484" s="184">
        <v>485.25902668759812</v>
      </c>
    </row>
    <row r="6485" spans="1:13" x14ac:dyDescent="0.2">
      <c r="A6485" s="187" t="str">
        <f>B6485&amp;C6485&amp;D6485&amp;E6485</f>
        <v>201115A17CCA223</v>
      </c>
      <c r="B6485" s="184">
        <v>2011</v>
      </c>
      <c r="C6485" s="184" t="s">
        <v>0</v>
      </c>
      <c r="D6485" s="184" t="s">
        <v>25</v>
      </c>
      <c r="E6485" s="184">
        <v>23</v>
      </c>
      <c r="F6485" s="184">
        <v>954</v>
      </c>
      <c r="G6485" s="184">
        <v>0</v>
      </c>
      <c r="H6485" s="184">
        <v>1</v>
      </c>
      <c r="I6485" s="184">
        <v>1</v>
      </c>
      <c r="J6485" s="184">
        <v>0</v>
      </c>
      <c r="K6485" s="184">
        <v>0</v>
      </c>
      <c r="L6485" s="184">
        <v>0.66666666666666663</v>
      </c>
      <c r="M6485" s="184">
        <v>448.33333333333331</v>
      </c>
    </row>
    <row r="6486" spans="1:13" x14ac:dyDescent="0.2">
      <c r="A6486" s="187" t="str">
        <f>B6486&amp;C6486&amp;D6486&amp;E6486</f>
        <v>201115A17CONT23</v>
      </c>
      <c r="B6486" s="184">
        <v>2011</v>
      </c>
      <c r="C6486" s="184" t="s">
        <v>0</v>
      </c>
      <c r="D6486" s="184" t="s">
        <v>31</v>
      </c>
      <c r="E6486" s="184">
        <v>23</v>
      </c>
      <c r="F6486" s="184">
        <v>5095</v>
      </c>
      <c r="G6486" s="184">
        <v>0</v>
      </c>
      <c r="H6486" s="184">
        <v>1</v>
      </c>
      <c r="I6486" s="184">
        <v>1</v>
      </c>
      <c r="J6486" s="184">
        <v>0</v>
      </c>
      <c r="K6486" s="184">
        <v>0</v>
      </c>
      <c r="L6486" s="184">
        <v>0.56231599607458294</v>
      </c>
      <c r="M6486" s="184">
        <v>370.67517173699707</v>
      </c>
    </row>
    <row r="6487" spans="1:13" x14ac:dyDescent="0.2">
      <c r="A6487" s="187" t="str">
        <f>B6487&amp;C6487&amp;D6487&amp;E6487</f>
        <v>201115A17INAT23</v>
      </c>
      <c r="B6487" s="184">
        <v>2011</v>
      </c>
      <c r="C6487" s="184" t="s">
        <v>0</v>
      </c>
      <c r="D6487" s="184" t="s">
        <v>54</v>
      </c>
      <c r="E6487" s="184">
        <v>23</v>
      </c>
      <c r="F6487" s="184">
        <v>169383</v>
      </c>
      <c r="G6487" s="184">
        <v>1</v>
      </c>
      <c r="H6487" s="184">
        <v>5.6363389478282948E-2</v>
      </c>
      <c r="I6487" s="184">
        <v>0</v>
      </c>
      <c r="J6487" s="184">
        <v>0.11466321885903544</v>
      </c>
      <c r="K6487" s="184">
        <v>0.1259394390228063</v>
      </c>
      <c r="L6487" s="184">
        <v>0.87406056097719365</v>
      </c>
    </row>
    <row r="6488" spans="1:13" x14ac:dyDescent="0.2">
      <c r="A6488" s="187" t="str">
        <f>B6488&amp;C6488&amp;D6488&amp;E6488</f>
        <v>201115A17SCA123</v>
      </c>
      <c r="B6488" s="184">
        <v>2011</v>
      </c>
      <c r="C6488" s="184" t="s">
        <v>0</v>
      </c>
      <c r="D6488" s="184" t="s">
        <v>29</v>
      </c>
      <c r="E6488" s="184">
        <v>23</v>
      </c>
      <c r="F6488" s="184">
        <v>9238</v>
      </c>
      <c r="G6488" s="184">
        <v>0</v>
      </c>
      <c r="H6488" s="184">
        <v>1</v>
      </c>
      <c r="I6488" s="184">
        <v>1</v>
      </c>
      <c r="J6488" s="184">
        <v>0</v>
      </c>
      <c r="K6488" s="184">
        <v>0</v>
      </c>
      <c r="L6488" s="184">
        <v>0.6552284044165404</v>
      </c>
      <c r="M6488" s="184">
        <v>330.28924009525872</v>
      </c>
    </row>
    <row r="6489" spans="1:13" x14ac:dyDescent="0.2">
      <c r="A6489" s="187" t="str">
        <f>B6489&amp;C6489&amp;D6489&amp;E6489</f>
        <v>201115A17SCA223</v>
      </c>
      <c r="B6489" s="184">
        <v>2011</v>
      </c>
      <c r="C6489" s="184" t="s">
        <v>0</v>
      </c>
      <c r="D6489" s="184" t="s">
        <v>30</v>
      </c>
      <c r="E6489" s="184">
        <v>23</v>
      </c>
      <c r="F6489" s="184">
        <v>5096</v>
      </c>
      <c r="G6489" s="184">
        <v>0</v>
      </c>
      <c r="H6489" s="184">
        <v>1</v>
      </c>
      <c r="I6489" s="184">
        <v>1</v>
      </c>
      <c r="J6489" s="184">
        <v>0</v>
      </c>
      <c r="K6489" s="184">
        <v>0</v>
      </c>
      <c r="L6489" s="184">
        <v>0.875</v>
      </c>
      <c r="M6489" s="184">
        <v>343.68700941915228</v>
      </c>
    </row>
    <row r="6490" spans="1:13" x14ac:dyDescent="0.2">
      <c r="A6490" s="187" t="str">
        <f>B6490&amp;C6490&amp;D6490&amp;E6490</f>
        <v>201115A17SREM23</v>
      </c>
      <c r="B6490" s="184">
        <v>2011</v>
      </c>
      <c r="C6490" s="184" t="s">
        <v>0</v>
      </c>
      <c r="D6490" s="184" t="s">
        <v>35</v>
      </c>
      <c r="E6490" s="184">
        <v>23</v>
      </c>
      <c r="F6490" s="184">
        <v>4139</v>
      </c>
      <c r="G6490" s="184">
        <v>0</v>
      </c>
      <c r="H6490" s="184">
        <v>1</v>
      </c>
      <c r="I6490" s="184">
        <v>1</v>
      </c>
      <c r="J6490" s="184">
        <v>0</v>
      </c>
      <c r="K6490" s="184">
        <v>0</v>
      </c>
      <c r="L6490" s="184">
        <v>1</v>
      </c>
      <c r="M6490" s="184">
        <v>0</v>
      </c>
    </row>
    <row r="6491" spans="1:13" x14ac:dyDescent="0.2">
      <c r="A6491" s="187" t="str">
        <f>B6491&amp;C6491&amp;D6491&amp;E6491</f>
        <v>201115A17TDOM23</v>
      </c>
      <c r="B6491" s="184">
        <v>2011</v>
      </c>
      <c r="C6491" s="184" t="s">
        <v>0</v>
      </c>
      <c r="D6491" s="184" t="s">
        <v>33</v>
      </c>
      <c r="E6491" s="184">
        <v>23</v>
      </c>
      <c r="F6491" s="184">
        <v>4141</v>
      </c>
      <c r="G6491" s="184">
        <v>0</v>
      </c>
      <c r="H6491" s="184">
        <v>1</v>
      </c>
      <c r="I6491" s="184">
        <v>1</v>
      </c>
      <c r="J6491" s="184">
        <v>0</v>
      </c>
      <c r="K6491" s="184">
        <v>0</v>
      </c>
      <c r="L6491" s="184">
        <v>0.53827577879739197</v>
      </c>
      <c r="M6491" s="184">
        <v>190.04829751267809</v>
      </c>
    </row>
    <row r="6492" spans="1:13" x14ac:dyDescent="0.2">
      <c r="A6492" s="187" t="str">
        <f>B6492&amp;C6492&amp;D6492&amp;E6492</f>
        <v>201115A29AGCC23</v>
      </c>
      <c r="B6492" s="184">
        <v>2011</v>
      </c>
      <c r="C6492" s="184" t="s">
        <v>3</v>
      </c>
      <c r="D6492" s="184" t="s">
        <v>23</v>
      </c>
      <c r="E6492" s="184">
        <v>23</v>
      </c>
      <c r="F6492" s="184">
        <v>956</v>
      </c>
      <c r="G6492" s="184">
        <v>0</v>
      </c>
      <c r="H6492" s="184">
        <v>1</v>
      </c>
      <c r="I6492" s="184">
        <v>1</v>
      </c>
      <c r="J6492" s="184">
        <v>0</v>
      </c>
      <c r="K6492" s="184">
        <v>0</v>
      </c>
      <c r="L6492" s="184">
        <v>0.33368200836820083</v>
      </c>
      <c r="M6492" s="184">
        <v>545</v>
      </c>
    </row>
    <row r="6493" spans="1:13" x14ac:dyDescent="0.2">
      <c r="A6493" s="187" t="str">
        <f>B6493&amp;C6493&amp;D6493&amp;E6493</f>
        <v>201115A29AGSC23</v>
      </c>
      <c r="B6493" s="184">
        <v>2011</v>
      </c>
      <c r="C6493" s="184" t="s">
        <v>3</v>
      </c>
      <c r="D6493" s="184" t="s">
        <v>28</v>
      </c>
      <c r="E6493" s="184">
        <v>23</v>
      </c>
      <c r="F6493" s="184">
        <v>6048</v>
      </c>
      <c r="G6493" s="184">
        <v>0</v>
      </c>
      <c r="H6493" s="184">
        <v>1</v>
      </c>
      <c r="I6493" s="184">
        <v>1</v>
      </c>
      <c r="J6493" s="184">
        <v>0</v>
      </c>
      <c r="K6493" s="184">
        <v>0</v>
      </c>
      <c r="L6493" s="184">
        <v>0.2630621693121693</v>
      </c>
      <c r="M6493" s="184">
        <v>441.1491402116402</v>
      </c>
    </row>
    <row r="6494" spans="1:13" x14ac:dyDescent="0.2">
      <c r="A6494" s="187" t="str">
        <f>B6494&amp;C6494&amp;D6494&amp;E6494</f>
        <v>201115A29AUTO23</v>
      </c>
      <c r="B6494" s="184">
        <v>2011</v>
      </c>
      <c r="C6494" s="184" t="s">
        <v>3</v>
      </c>
      <c r="D6494" s="184" t="s">
        <v>34</v>
      </c>
      <c r="E6494" s="184">
        <v>23</v>
      </c>
      <c r="F6494" s="184">
        <v>2228</v>
      </c>
      <c r="G6494" s="184">
        <v>0</v>
      </c>
      <c r="H6494" s="184">
        <v>1</v>
      </c>
      <c r="I6494" s="184">
        <v>1</v>
      </c>
      <c r="J6494" s="184">
        <v>0</v>
      </c>
      <c r="K6494" s="184">
        <v>0</v>
      </c>
      <c r="L6494" s="184">
        <v>0.28545780969479356</v>
      </c>
      <c r="M6494" s="184">
        <v>0</v>
      </c>
    </row>
    <row r="6495" spans="1:13" x14ac:dyDescent="0.2">
      <c r="A6495" s="187" t="str">
        <f>B6495&amp;C6495&amp;D6495&amp;E6495</f>
        <v>201115A29CCA123</v>
      </c>
      <c r="B6495" s="184">
        <v>2011</v>
      </c>
      <c r="C6495" s="184" t="s">
        <v>3</v>
      </c>
      <c r="D6495" s="184" t="s">
        <v>24</v>
      </c>
      <c r="E6495" s="184">
        <v>23</v>
      </c>
      <c r="F6495" s="184">
        <v>69084</v>
      </c>
      <c r="G6495" s="184">
        <v>0</v>
      </c>
      <c r="H6495" s="184">
        <v>1</v>
      </c>
      <c r="I6495" s="184">
        <v>1</v>
      </c>
      <c r="J6495" s="184">
        <v>0</v>
      </c>
      <c r="K6495" s="184">
        <v>0</v>
      </c>
      <c r="L6495" s="184">
        <v>0.15211915928434949</v>
      </c>
      <c r="M6495" s="184">
        <v>765.70144783555156</v>
      </c>
    </row>
    <row r="6496" spans="1:13" x14ac:dyDescent="0.2">
      <c r="A6496" s="187" t="str">
        <f>B6496&amp;C6496&amp;D6496&amp;E6496</f>
        <v>201115A29CCA223</v>
      </c>
      <c r="B6496" s="184">
        <v>2011</v>
      </c>
      <c r="C6496" s="184" t="s">
        <v>3</v>
      </c>
      <c r="D6496" s="184" t="s">
        <v>25</v>
      </c>
      <c r="E6496" s="184">
        <v>23</v>
      </c>
      <c r="F6496" s="184">
        <v>221924</v>
      </c>
      <c r="G6496" s="184">
        <v>0</v>
      </c>
      <c r="H6496" s="184">
        <v>1</v>
      </c>
      <c r="I6496" s="184">
        <v>1</v>
      </c>
      <c r="J6496" s="184">
        <v>0</v>
      </c>
      <c r="K6496" s="184">
        <v>0</v>
      </c>
      <c r="L6496" s="184">
        <v>0.15064166110920857</v>
      </c>
      <c r="M6496" s="184">
        <v>764.91164940558679</v>
      </c>
    </row>
    <row r="6497" spans="1:13" x14ac:dyDescent="0.2">
      <c r="A6497" s="187" t="str">
        <f>B6497&amp;C6497&amp;D6497&amp;E6497</f>
        <v>201115A29CONT23</v>
      </c>
      <c r="B6497" s="184">
        <v>2011</v>
      </c>
      <c r="C6497" s="184" t="s">
        <v>3</v>
      </c>
      <c r="D6497" s="184" t="s">
        <v>31</v>
      </c>
      <c r="E6497" s="184">
        <v>23</v>
      </c>
      <c r="F6497" s="184">
        <v>60180</v>
      </c>
      <c r="G6497" s="184">
        <v>0</v>
      </c>
      <c r="H6497" s="184">
        <v>1</v>
      </c>
      <c r="I6497" s="184">
        <v>1</v>
      </c>
      <c r="J6497" s="184">
        <v>0</v>
      </c>
      <c r="K6497" s="184">
        <v>0</v>
      </c>
      <c r="L6497" s="184">
        <v>0.12163509471585245</v>
      </c>
      <c r="M6497" s="184">
        <v>658.71615947870487</v>
      </c>
    </row>
    <row r="6498" spans="1:13" x14ac:dyDescent="0.2">
      <c r="A6498" s="187" t="str">
        <f>B6498&amp;C6498&amp;D6498&amp;E6498</f>
        <v>201115A29EMPR23</v>
      </c>
      <c r="B6498" s="184">
        <v>2011</v>
      </c>
      <c r="C6498" s="184" t="s">
        <v>3</v>
      </c>
      <c r="D6498" s="184" t="s">
        <v>32</v>
      </c>
      <c r="E6498" s="184">
        <v>23</v>
      </c>
      <c r="F6498" s="184">
        <v>2864</v>
      </c>
      <c r="G6498" s="184">
        <v>0</v>
      </c>
      <c r="H6498" s="184">
        <v>1</v>
      </c>
      <c r="I6498" s="184">
        <v>1</v>
      </c>
      <c r="J6498" s="184">
        <v>0</v>
      </c>
      <c r="K6498" s="184">
        <v>0</v>
      </c>
      <c r="L6498" s="184">
        <v>0.11103351955307263</v>
      </c>
      <c r="M6498" s="184">
        <v>2456.6417910447763</v>
      </c>
    </row>
    <row r="6499" spans="1:13" x14ac:dyDescent="0.2">
      <c r="A6499" s="187" t="str">
        <f>B6499&amp;C6499&amp;D6499&amp;E6499</f>
        <v>201115A29INAT23</v>
      </c>
      <c r="B6499" s="184">
        <v>2011</v>
      </c>
      <c r="C6499" s="184" t="s">
        <v>3</v>
      </c>
      <c r="D6499" s="184" t="s">
        <v>54</v>
      </c>
      <c r="E6499" s="184">
        <v>23</v>
      </c>
      <c r="F6499" s="184">
        <v>454066</v>
      </c>
      <c r="G6499" s="184">
        <v>1</v>
      </c>
      <c r="H6499" s="184">
        <v>0.16338373716596266</v>
      </c>
      <c r="I6499" s="184">
        <v>0</v>
      </c>
      <c r="J6499" s="184">
        <v>0.3646672510163721</v>
      </c>
      <c r="K6499" s="184">
        <v>0.48318306149326307</v>
      </c>
      <c r="L6499" s="184">
        <v>0.51681693850673693</v>
      </c>
    </row>
    <row r="6500" spans="1:13" x14ac:dyDescent="0.2">
      <c r="A6500" s="187" t="str">
        <f>B6500&amp;C6500&amp;D6500&amp;E6500</f>
        <v>201115A29MILI23</v>
      </c>
      <c r="B6500" s="184">
        <v>2011</v>
      </c>
      <c r="C6500" s="184" t="s">
        <v>3</v>
      </c>
      <c r="D6500" s="184" t="s">
        <v>26</v>
      </c>
      <c r="E6500" s="184">
        <v>23</v>
      </c>
      <c r="F6500" s="184">
        <v>637</v>
      </c>
      <c r="G6500" s="184">
        <v>0</v>
      </c>
      <c r="H6500" s="184">
        <v>1</v>
      </c>
      <c r="I6500" s="184">
        <v>1</v>
      </c>
      <c r="J6500" s="184">
        <v>0</v>
      </c>
      <c r="K6500" s="184">
        <v>0</v>
      </c>
      <c r="L6500" s="184">
        <v>0.49921507064364207</v>
      </c>
      <c r="M6500" s="184">
        <v>2000</v>
      </c>
    </row>
    <row r="6501" spans="1:13" x14ac:dyDescent="0.2">
      <c r="A6501" s="187" t="str">
        <f>B6501&amp;C6501&amp;D6501&amp;E6501</f>
        <v>201115A29PUBL23</v>
      </c>
      <c r="B6501" s="184">
        <v>2011</v>
      </c>
      <c r="C6501" s="184" t="s">
        <v>3</v>
      </c>
      <c r="D6501" s="184" t="s">
        <v>27</v>
      </c>
      <c r="E6501" s="184">
        <v>23</v>
      </c>
      <c r="F6501" s="184">
        <v>13696</v>
      </c>
      <c r="G6501" s="184">
        <v>0</v>
      </c>
      <c r="H6501" s="184">
        <v>1</v>
      </c>
      <c r="I6501" s="184">
        <v>1</v>
      </c>
      <c r="J6501" s="184">
        <v>0</v>
      </c>
      <c r="K6501" s="184">
        <v>0</v>
      </c>
      <c r="L6501" s="184">
        <v>0.20933119158878505</v>
      </c>
      <c r="M6501" s="184">
        <v>1693.5559126924802</v>
      </c>
    </row>
    <row r="6502" spans="1:13" x14ac:dyDescent="0.2">
      <c r="A6502" s="187" t="str">
        <f>B6502&amp;C6502&amp;D6502&amp;E6502</f>
        <v>201115A29SCA123</v>
      </c>
      <c r="B6502" s="184">
        <v>2011</v>
      </c>
      <c r="C6502" s="184" t="s">
        <v>3</v>
      </c>
      <c r="D6502" s="184" t="s">
        <v>29</v>
      </c>
      <c r="E6502" s="184">
        <v>23</v>
      </c>
      <c r="F6502" s="184">
        <v>94256</v>
      </c>
      <c r="G6502" s="184">
        <v>0</v>
      </c>
      <c r="H6502" s="184">
        <v>1</v>
      </c>
      <c r="I6502" s="184">
        <v>1</v>
      </c>
      <c r="J6502" s="184">
        <v>0</v>
      </c>
      <c r="K6502" s="184">
        <v>0</v>
      </c>
      <c r="L6502" s="184">
        <v>0.30070234255644201</v>
      </c>
      <c r="M6502" s="184">
        <v>621.81795401260456</v>
      </c>
    </row>
    <row r="6503" spans="1:13" x14ac:dyDescent="0.2">
      <c r="A6503" s="187" t="str">
        <f>B6503&amp;C6503&amp;D6503&amp;E6503</f>
        <v>201115A29SCA223</v>
      </c>
      <c r="B6503" s="184">
        <v>2011</v>
      </c>
      <c r="C6503" s="184" t="s">
        <v>3</v>
      </c>
      <c r="D6503" s="184" t="s">
        <v>30</v>
      </c>
      <c r="E6503" s="184">
        <v>23</v>
      </c>
      <c r="F6503" s="184">
        <v>50640</v>
      </c>
      <c r="G6503" s="184">
        <v>0</v>
      </c>
      <c r="H6503" s="184">
        <v>1</v>
      </c>
      <c r="I6503" s="184">
        <v>1</v>
      </c>
      <c r="J6503" s="184">
        <v>0</v>
      </c>
      <c r="K6503" s="184">
        <v>0</v>
      </c>
      <c r="L6503" s="184">
        <v>0.30175750394944706</v>
      </c>
      <c r="M6503" s="184">
        <v>650.11384682643779</v>
      </c>
    </row>
    <row r="6504" spans="1:13" x14ac:dyDescent="0.2">
      <c r="A6504" s="187" t="str">
        <f>B6504&amp;C6504&amp;D6504&amp;E6504</f>
        <v>201115A29SREM23</v>
      </c>
      <c r="B6504" s="184">
        <v>2011</v>
      </c>
      <c r="C6504" s="184" t="s">
        <v>3</v>
      </c>
      <c r="D6504" s="184" t="s">
        <v>35</v>
      </c>
      <c r="E6504" s="184">
        <v>23</v>
      </c>
      <c r="F6504" s="184">
        <v>14970</v>
      </c>
      <c r="G6504" s="184">
        <v>0</v>
      </c>
      <c r="H6504" s="184">
        <v>1</v>
      </c>
      <c r="I6504" s="184">
        <v>1</v>
      </c>
      <c r="J6504" s="184">
        <v>0</v>
      </c>
      <c r="K6504" s="184">
        <v>0</v>
      </c>
      <c r="L6504" s="184">
        <v>0.51048764195056784</v>
      </c>
      <c r="M6504" s="184">
        <v>0</v>
      </c>
    </row>
    <row r="6505" spans="1:13" x14ac:dyDescent="0.2">
      <c r="A6505" s="187" t="str">
        <f>B6505&amp;C6505&amp;D6505&amp;E6505</f>
        <v>201115A29TDOM23</v>
      </c>
      <c r="B6505" s="184">
        <v>2011</v>
      </c>
      <c r="C6505" s="184" t="s">
        <v>3</v>
      </c>
      <c r="D6505" s="184" t="s">
        <v>33</v>
      </c>
      <c r="E6505" s="184">
        <v>23</v>
      </c>
      <c r="F6505" s="184">
        <v>28981</v>
      </c>
      <c r="G6505" s="184">
        <v>0</v>
      </c>
      <c r="H6505" s="184">
        <v>1</v>
      </c>
      <c r="I6505" s="184">
        <v>1</v>
      </c>
      <c r="J6505" s="184">
        <v>0</v>
      </c>
      <c r="K6505" s="184">
        <v>0</v>
      </c>
      <c r="L6505" s="184">
        <v>0.16483213139643216</v>
      </c>
      <c r="M6505" s="184">
        <v>389.34581167358618</v>
      </c>
    </row>
    <row r="6506" spans="1:13" x14ac:dyDescent="0.2">
      <c r="A6506" s="187" t="str">
        <f>B6506&amp;C6506&amp;D6506&amp;E6506</f>
        <v>201118A24AGCC23</v>
      </c>
      <c r="B6506" s="184">
        <v>2011</v>
      </c>
      <c r="C6506" s="184" t="s">
        <v>1</v>
      </c>
      <c r="D6506" s="184" t="s">
        <v>23</v>
      </c>
      <c r="E6506" s="184">
        <v>23</v>
      </c>
      <c r="F6506" s="184">
        <v>638</v>
      </c>
      <c r="G6506" s="184">
        <v>0</v>
      </c>
      <c r="H6506" s="184">
        <v>1</v>
      </c>
      <c r="I6506" s="184">
        <v>1</v>
      </c>
      <c r="J6506" s="184">
        <v>0</v>
      </c>
      <c r="K6506" s="184">
        <v>0</v>
      </c>
      <c r="L6506" s="184">
        <v>0.5</v>
      </c>
      <c r="M6506" s="184">
        <v>545</v>
      </c>
    </row>
    <row r="6507" spans="1:13" x14ac:dyDescent="0.2">
      <c r="A6507" s="187" t="str">
        <f>B6507&amp;C6507&amp;D6507&amp;E6507</f>
        <v>201118A24AGSC23</v>
      </c>
      <c r="B6507" s="184">
        <v>2011</v>
      </c>
      <c r="C6507" s="184" t="s">
        <v>1</v>
      </c>
      <c r="D6507" s="184" t="s">
        <v>28</v>
      </c>
      <c r="E6507" s="184">
        <v>23</v>
      </c>
      <c r="F6507" s="184">
        <v>3184</v>
      </c>
      <c r="G6507" s="184">
        <v>0</v>
      </c>
      <c r="H6507" s="184">
        <v>1</v>
      </c>
      <c r="I6507" s="184">
        <v>1</v>
      </c>
      <c r="J6507" s="184">
        <v>0</v>
      </c>
      <c r="K6507" s="184">
        <v>0</v>
      </c>
      <c r="L6507" s="184">
        <v>0.39981155778894473</v>
      </c>
      <c r="M6507" s="184">
        <v>424.1677135678392</v>
      </c>
    </row>
    <row r="6508" spans="1:13" x14ac:dyDescent="0.2">
      <c r="A6508" s="187" t="str">
        <f>B6508&amp;C6508&amp;D6508&amp;E6508</f>
        <v>201118A24AUTO23</v>
      </c>
      <c r="B6508" s="184">
        <v>2011</v>
      </c>
      <c r="C6508" s="184" t="s">
        <v>1</v>
      </c>
      <c r="D6508" s="184" t="s">
        <v>34</v>
      </c>
      <c r="E6508" s="184">
        <v>23</v>
      </c>
      <c r="F6508" s="184">
        <v>954</v>
      </c>
      <c r="G6508" s="184">
        <v>0</v>
      </c>
      <c r="H6508" s="184">
        <v>1</v>
      </c>
      <c r="I6508" s="184">
        <v>1</v>
      </c>
      <c r="J6508" s="184">
        <v>0</v>
      </c>
      <c r="K6508" s="184">
        <v>0</v>
      </c>
      <c r="L6508" s="184">
        <v>0.66666666666666663</v>
      </c>
      <c r="M6508" s="184">
        <v>0</v>
      </c>
    </row>
    <row r="6509" spans="1:13" x14ac:dyDescent="0.2">
      <c r="A6509" s="187" t="str">
        <f>B6509&amp;C6509&amp;D6509&amp;E6509</f>
        <v>201118A24CCA123</v>
      </c>
      <c r="B6509" s="184">
        <v>2011</v>
      </c>
      <c r="C6509" s="184" t="s">
        <v>1</v>
      </c>
      <c r="D6509" s="184" t="s">
        <v>24</v>
      </c>
      <c r="E6509" s="184">
        <v>23</v>
      </c>
      <c r="F6509" s="184">
        <v>35020</v>
      </c>
      <c r="G6509" s="184">
        <v>0</v>
      </c>
      <c r="H6509" s="184">
        <v>1</v>
      </c>
      <c r="I6509" s="184">
        <v>1</v>
      </c>
      <c r="J6509" s="184">
        <v>0</v>
      </c>
      <c r="K6509" s="184">
        <v>0</v>
      </c>
      <c r="L6509" s="184">
        <v>0.17278697886921759</v>
      </c>
      <c r="M6509" s="184">
        <v>661.05288032045189</v>
      </c>
    </row>
    <row r="6510" spans="1:13" x14ac:dyDescent="0.2">
      <c r="A6510" s="187" t="str">
        <f>B6510&amp;C6510&amp;D6510&amp;E6510</f>
        <v>201118A24CCA223</v>
      </c>
      <c r="B6510" s="184">
        <v>2011</v>
      </c>
      <c r="C6510" s="184" t="s">
        <v>1</v>
      </c>
      <c r="D6510" s="184" t="s">
        <v>25</v>
      </c>
      <c r="E6510" s="184">
        <v>23</v>
      </c>
      <c r="F6510" s="184">
        <v>117497</v>
      </c>
      <c r="G6510" s="184">
        <v>0</v>
      </c>
      <c r="H6510" s="184">
        <v>1</v>
      </c>
      <c r="I6510" s="184">
        <v>1</v>
      </c>
      <c r="J6510" s="184">
        <v>0</v>
      </c>
      <c r="K6510" s="184">
        <v>0</v>
      </c>
      <c r="L6510" s="184">
        <v>0.21407355081406335</v>
      </c>
      <c r="M6510" s="184">
        <v>699.39105767585147</v>
      </c>
    </row>
    <row r="6511" spans="1:13" x14ac:dyDescent="0.2">
      <c r="A6511" s="187" t="str">
        <f>B6511&amp;C6511&amp;D6511&amp;E6511</f>
        <v>201118A24CONT23</v>
      </c>
      <c r="B6511" s="184">
        <v>2011</v>
      </c>
      <c r="C6511" s="184" t="s">
        <v>1</v>
      </c>
      <c r="D6511" s="184" t="s">
        <v>31</v>
      </c>
      <c r="E6511" s="184">
        <v>23</v>
      </c>
      <c r="F6511" s="184">
        <v>23874</v>
      </c>
      <c r="G6511" s="184">
        <v>0</v>
      </c>
      <c r="H6511" s="184">
        <v>1</v>
      </c>
      <c r="I6511" s="184">
        <v>1</v>
      </c>
      <c r="J6511" s="184">
        <v>0</v>
      </c>
      <c r="K6511" s="184">
        <v>0</v>
      </c>
      <c r="L6511" s="184">
        <v>0.10660132361564882</v>
      </c>
      <c r="M6511" s="184">
        <v>518.24545763287483</v>
      </c>
    </row>
    <row r="6512" spans="1:13" x14ac:dyDescent="0.2">
      <c r="A6512" s="187" t="str">
        <f>B6512&amp;C6512&amp;D6512&amp;E6512</f>
        <v>201118A24EMPR23</v>
      </c>
      <c r="B6512" s="184">
        <v>2011</v>
      </c>
      <c r="C6512" s="184" t="s">
        <v>1</v>
      </c>
      <c r="D6512" s="184" t="s">
        <v>32</v>
      </c>
      <c r="E6512" s="184">
        <v>23</v>
      </c>
      <c r="F6512" s="184">
        <v>636</v>
      </c>
      <c r="G6512" s="184">
        <v>0</v>
      </c>
      <c r="H6512" s="184">
        <v>1</v>
      </c>
      <c r="I6512" s="184">
        <v>1</v>
      </c>
      <c r="J6512" s="184">
        <v>0</v>
      </c>
      <c r="K6512" s="184">
        <v>0</v>
      </c>
      <c r="L6512" s="184">
        <v>0.5</v>
      </c>
      <c r="M6512" s="184">
        <v>2300</v>
      </c>
    </row>
    <row r="6513" spans="1:13" x14ac:dyDescent="0.2">
      <c r="A6513" s="187" t="str">
        <f>B6513&amp;C6513&amp;D6513&amp;E6513</f>
        <v>201118A24INAT23</v>
      </c>
      <c r="B6513" s="184">
        <v>2011</v>
      </c>
      <c r="C6513" s="184" t="s">
        <v>1</v>
      </c>
      <c r="D6513" s="184" t="s">
        <v>54</v>
      </c>
      <c r="E6513" s="184">
        <v>23</v>
      </c>
      <c r="F6513" s="184">
        <v>195216</v>
      </c>
      <c r="G6513" s="184">
        <v>1</v>
      </c>
      <c r="H6513" s="184">
        <v>0.23489877878862389</v>
      </c>
      <c r="I6513" s="184">
        <v>0</v>
      </c>
      <c r="J6513" s="184">
        <v>0.4306767887878043</v>
      </c>
      <c r="K6513" s="184">
        <v>0.61337185476600276</v>
      </c>
      <c r="L6513" s="184">
        <v>0.38662814523399719</v>
      </c>
    </row>
    <row r="6514" spans="1:13" x14ac:dyDescent="0.2">
      <c r="A6514" s="187" t="str">
        <f>B6514&amp;C6514&amp;D6514&amp;E6514</f>
        <v>201118A24MILI23</v>
      </c>
      <c r="B6514" s="184">
        <v>2011</v>
      </c>
      <c r="C6514" s="184" t="s">
        <v>1</v>
      </c>
      <c r="D6514" s="184" t="s">
        <v>26</v>
      </c>
      <c r="E6514" s="184">
        <v>23</v>
      </c>
      <c r="F6514" s="184">
        <v>319</v>
      </c>
      <c r="G6514" s="184">
        <v>0</v>
      </c>
      <c r="H6514" s="184">
        <v>1</v>
      </c>
      <c r="I6514" s="184">
        <v>1</v>
      </c>
      <c r="J6514" s="184">
        <v>0</v>
      </c>
      <c r="K6514" s="184">
        <v>0</v>
      </c>
      <c r="L6514" s="184">
        <v>0</v>
      </c>
    </row>
    <row r="6515" spans="1:13" x14ac:dyDescent="0.2">
      <c r="A6515" s="187" t="str">
        <f>B6515&amp;C6515&amp;D6515&amp;E6515</f>
        <v>201118A24PUBL23</v>
      </c>
      <c r="B6515" s="184">
        <v>2011</v>
      </c>
      <c r="C6515" s="184" t="s">
        <v>1</v>
      </c>
      <c r="D6515" s="184" t="s">
        <v>27</v>
      </c>
      <c r="E6515" s="184">
        <v>23</v>
      </c>
      <c r="F6515" s="184">
        <v>1910</v>
      </c>
      <c r="G6515" s="184">
        <v>0</v>
      </c>
      <c r="H6515" s="184">
        <v>1</v>
      </c>
      <c r="I6515" s="184">
        <v>1</v>
      </c>
      <c r="J6515" s="184">
        <v>0</v>
      </c>
      <c r="K6515" s="184">
        <v>0</v>
      </c>
      <c r="L6515" s="184">
        <v>0.5</v>
      </c>
      <c r="M6515" s="184">
        <v>1500.261780104712</v>
      </c>
    </row>
    <row r="6516" spans="1:13" x14ac:dyDescent="0.2">
      <c r="A6516" s="187" t="str">
        <f>B6516&amp;C6516&amp;D6516&amp;E6516</f>
        <v>201118A24SCA123</v>
      </c>
      <c r="B6516" s="184">
        <v>2011</v>
      </c>
      <c r="C6516" s="184" t="s">
        <v>1</v>
      </c>
      <c r="D6516" s="184" t="s">
        <v>29</v>
      </c>
      <c r="E6516" s="184">
        <v>23</v>
      </c>
      <c r="F6516" s="184">
        <v>53482</v>
      </c>
      <c r="G6516" s="184">
        <v>0</v>
      </c>
      <c r="H6516" s="184">
        <v>1</v>
      </c>
      <c r="I6516" s="184">
        <v>1</v>
      </c>
      <c r="J6516" s="184">
        <v>0</v>
      </c>
      <c r="K6516" s="184">
        <v>0</v>
      </c>
      <c r="L6516" s="184">
        <v>0.3512396694214876</v>
      </c>
      <c r="M6516" s="184">
        <v>546.93968357339872</v>
      </c>
    </row>
    <row r="6517" spans="1:13" x14ac:dyDescent="0.2">
      <c r="A6517" s="187" t="str">
        <f>B6517&amp;C6517&amp;D6517&amp;E6517</f>
        <v>201118A24SCA223</v>
      </c>
      <c r="B6517" s="184">
        <v>2011</v>
      </c>
      <c r="C6517" s="184" t="s">
        <v>1</v>
      </c>
      <c r="D6517" s="184" t="s">
        <v>30</v>
      </c>
      <c r="E6517" s="184">
        <v>23</v>
      </c>
      <c r="F6517" s="184">
        <v>28346</v>
      </c>
      <c r="G6517" s="184">
        <v>0</v>
      </c>
      <c r="H6517" s="184">
        <v>1</v>
      </c>
      <c r="I6517" s="184">
        <v>1</v>
      </c>
      <c r="J6517" s="184">
        <v>0</v>
      </c>
      <c r="K6517" s="184">
        <v>0</v>
      </c>
      <c r="L6517" s="184">
        <v>0.30321738516898328</v>
      </c>
      <c r="M6517" s="184">
        <v>567.82674468388757</v>
      </c>
    </row>
    <row r="6518" spans="1:13" x14ac:dyDescent="0.2">
      <c r="A6518" s="187" t="str">
        <f>B6518&amp;C6518&amp;D6518&amp;E6518</f>
        <v>201118A24SREM23</v>
      </c>
      <c r="B6518" s="184">
        <v>2011</v>
      </c>
      <c r="C6518" s="184" t="s">
        <v>1</v>
      </c>
      <c r="D6518" s="184" t="s">
        <v>35</v>
      </c>
      <c r="E6518" s="184">
        <v>23</v>
      </c>
      <c r="F6518" s="184">
        <v>6052</v>
      </c>
      <c r="G6518" s="184">
        <v>0</v>
      </c>
      <c r="H6518" s="184">
        <v>1</v>
      </c>
      <c r="I6518" s="184">
        <v>1</v>
      </c>
      <c r="J6518" s="184">
        <v>0</v>
      </c>
      <c r="K6518" s="184">
        <v>0</v>
      </c>
      <c r="L6518" s="184">
        <v>0.47356245869134173</v>
      </c>
      <c r="M6518" s="184">
        <v>0</v>
      </c>
    </row>
    <row r="6519" spans="1:13" x14ac:dyDescent="0.2">
      <c r="A6519" s="187" t="str">
        <f>B6519&amp;C6519&amp;D6519&amp;E6519</f>
        <v>201118A24TDOM23</v>
      </c>
      <c r="B6519" s="184">
        <v>2011</v>
      </c>
      <c r="C6519" s="184" t="s">
        <v>1</v>
      </c>
      <c r="D6519" s="184" t="s">
        <v>33</v>
      </c>
      <c r="E6519" s="184">
        <v>23</v>
      </c>
      <c r="F6519" s="184">
        <v>12103</v>
      </c>
      <c r="G6519" s="184">
        <v>0</v>
      </c>
      <c r="H6519" s="184">
        <v>1</v>
      </c>
      <c r="I6519" s="184">
        <v>1</v>
      </c>
      <c r="J6519" s="184">
        <v>0</v>
      </c>
      <c r="K6519" s="184">
        <v>0</v>
      </c>
      <c r="L6519" s="184">
        <v>0.15789473684210525</v>
      </c>
      <c r="M6519" s="184">
        <v>394.37156077005699</v>
      </c>
    </row>
    <row r="6520" spans="1:13" x14ac:dyDescent="0.2">
      <c r="A6520" s="187" t="str">
        <f>B6520&amp;C6520&amp;D6520&amp;E6520</f>
        <v>201125A29AGCC23</v>
      </c>
      <c r="B6520" s="184">
        <v>2011</v>
      </c>
      <c r="C6520" s="184" t="s">
        <v>2</v>
      </c>
      <c r="D6520" s="184" t="s">
        <v>23</v>
      </c>
      <c r="E6520" s="184">
        <v>23</v>
      </c>
      <c r="F6520" s="184">
        <v>318</v>
      </c>
      <c r="G6520" s="184">
        <v>0</v>
      </c>
      <c r="H6520" s="184">
        <v>1</v>
      </c>
      <c r="I6520" s="184">
        <v>1</v>
      </c>
      <c r="J6520" s="184">
        <v>0</v>
      </c>
      <c r="K6520" s="184">
        <v>0</v>
      </c>
      <c r="L6520" s="184">
        <v>0</v>
      </c>
      <c r="M6520" s="184">
        <v>545</v>
      </c>
    </row>
    <row r="6521" spans="1:13" x14ac:dyDescent="0.2">
      <c r="A6521" s="187" t="str">
        <f>B6521&amp;C6521&amp;D6521&amp;E6521</f>
        <v>201125A29AGSC23</v>
      </c>
      <c r="B6521" s="184">
        <v>2011</v>
      </c>
      <c r="C6521" s="184" t="s">
        <v>2</v>
      </c>
      <c r="D6521" s="184" t="s">
        <v>28</v>
      </c>
      <c r="E6521" s="184">
        <v>23</v>
      </c>
      <c r="F6521" s="184">
        <v>1909</v>
      </c>
      <c r="G6521" s="184">
        <v>0</v>
      </c>
      <c r="H6521" s="184">
        <v>1</v>
      </c>
      <c r="I6521" s="184">
        <v>1</v>
      </c>
      <c r="J6521" s="184">
        <v>0</v>
      </c>
      <c r="K6521" s="184">
        <v>0</v>
      </c>
      <c r="L6521" s="184">
        <v>0</v>
      </c>
      <c r="M6521" s="184">
        <v>479.27187008905184</v>
      </c>
    </row>
    <row r="6522" spans="1:13" x14ac:dyDescent="0.2">
      <c r="A6522" s="187" t="str">
        <f>B6522&amp;C6522&amp;D6522&amp;E6522</f>
        <v>201125A29AUTO23</v>
      </c>
      <c r="B6522" s="184">
        <v>2011</v>
      </c>
      <c r="C6522" s="184" t="s">
        <v>2</v>
      </c>
      <c r="D6522" s="184" t="s">
        <v>34</v>
      </c>
      <c r="E6522" s="184">
        <v>23</v>
      </c>
      <c r="F6522" s="184">
        <v>1274</v>
      </c>
      <c r="G6522" s="184">
        <v>0</v>
      </c>
      <c r="H6522" s="184">
        <v>1</v>
      </c>
      <c r="I6522" s="184">
        <v>1</v>
      </c>
      <c r="J6522" s="184">
        <v>0</v>
      </c>
      <c r="K6522" s="184">
        <v>0</v>
      </c>
      <c r="L6522" s="184">
        <v>0</v>
      </c>
      <c r="M6522" s="184">
        <v>0</v>
      </c>
    </row>
    <row r="6523" spans="1:13" x14ac:dyDescent="0.2">
      <c r="A6523" s="187" t="str">
        <f>B6523&amp;C6523&amp;D6523&amp;E6523</f>
        <v>201125A29CCA123</v>
      </c>
      <c r="B6523" s="184">
        <v>2011</v>
      </c>
      <c r="C6523" s="184" t="s">
        <v>2</v>
      </c>
      <c r="D6523" s="184" t="s">
        <v>24</v>
      </c>
      <c r="E6523" s="184">
        <v>23</v>
      </c>
      <c r="F6523" s="184">
        <v>33427</v>
      </c>
      <c r="G6523" s="184">
        <v>0</v>
      </c>
      <c r="H6523" s="184">
        <v>1</v>
      </c>
      <c r="I6523" s="184">
        <v>1</v>
      </c>
      <c r="J6523" s="184">
        <v>0</v>
      </c>
      <c r="K6523" s="184">
        <v>0</v>
      </c>
      <c r="L6523" s="184">
        <v>0.11430879229365483</v>
      </c>
      <c r="M6523" s="184">
        <v>880.77746232142317</v>
      </c>
    </row>
    <row r="6524" spans="1:13" x14ac:dyDescent="0.2">
      <c r="A6524" s="187" t="str">
        <f>B6524&amp;C6524&amp;D6524&amp;E6524</f>
        <v>201125A29CCA223</v>
      </c>
      <c r="B6524" s="184">
        <v>2011</v>
      </c>
      <c r="C6524" s="184" t="s">
        <v>2</v>
      </c>
      <c r="D6524" s="184" t="s">
        <v>25</v>
      </c>
      <c r="E6524" s="184">
        <v>23</v>
      </c>
      <c r="F6524" s="184">
        <v>103473</v>
      </c>
      <c r="G6524" s="184">
        <v>0</v>
      </c>
      <c r="H6524" s="184">
        <v>1</v>
      </c>
      <c r="I6524" s="184">
        <v>1</v>
      </c>
      <c r="J6524" s="184">
        <v>0</v>
      </c>
      <c r="K6524" s="184">
        <v>0</v>
      </c>
      <c r="L6524" s="184">
        <v>7.385501531800566E-2</v>
      </c>
      <c r="M6524" s="184">
        <v>843.27513243142118</v>
      </c>
    </row>
    <row r="6525" spans="1:13" x14ac:dyDescent="0.2">
      <c r="A6525" s="187" t="str">
        <f>B6525&amp;C6525&amp;D6525&amp;E6525</f>
        <v>201125A29CONT23</v>
      </c>
      <c r="B6525" s="184">
        <v>2011</v>
      </c>
      <c r="C6525" s="184" t="s">
        <v>2</v>
      </c>
      <c r="D6525" s="184" t="s">
        <v>31</v>
      </c>
      <c r="E6525" s="184">
        <v>23</v>
      </c>
      <c r="F6525" s="184">
        <v>31211</v>
      </c>
      <c r="G6525" s="184">
        <v>0</v>
      </c>
      <c r="H6525" s="184">
        <v>1</v>
      </c>
      <c r="I6525" s="184">
        <v>1</v>
      </c>
      <c r="J6525" s="184">
        <v>0</v>
      </c>
      <c r="K6525" s="184">
        <v>0</v>
      </c>
      <c r="L6525" s="184">
        <v>6.119637307359585E-2</v>
      </c>
      <c r="M6525" s="184">
        <v>813.33036610235331</v>
      </c>
    </row>
    <row r="6526" spans="1:13" x14ac:dyDescent="0.2">
      <c r="A6526" s="187" t="str">
        <f>B6526&amp;C6526&amp;D6526&amp;E6526</f>
        <v>201125A29EMPR23</v>
      </c>
      <c r="B6526" s="184">
        <v>2011</v>
      </c>
      <c r="C6526" s="184" t="s">
        <v>2</v>
      </c>
      <c r="D6526" s="184" t="s">
        <v>32</v>
      </c>
      <c r="E6526" s="184">
        <v>23</v>
      </c>
      <c r="F6526" s="184">
        <v>2228</v>
      </c>
      <c r="G6526" s="184">
        <v>0</v>
      </c>
      <c r="H6526" s="184">
        <v>1</v>
      </c>
      <c r="I6526" s="184">
        <v>1</v>
      </c>
      <c r="J6526" s="184">
        <v>0</v>
      </c>
      <c r="K6526" s="184">
        <v>0</v>
      </c>
      <c r="L6526" s="184">
        <v>0</v>
      </c>
      <c r="M6526" s="184">
        <v>2508.8010471204188</v>
      </c>
    </row>
    <row r="6527" spans="1:13" x14ac:dyDescent="0.2">
      <c r="A6527" s="187" t="str">
        <f>B6527&amp;C6527&amp;D6527&amp;E6527</f>
        <v>201125A29INAT23</v>
      </c>
      <c r="B6527" s="184">
        <v>2011</v>
      </c>
      <c r="C6527" s="184" t="s">
        <v>2</v>
      </c>
      <c r="D6527" s="184" t="s">
        <v>54</v>
      </c>
      <c r="E6527" s="184">
        <v>23</v>
      </c>
      <c r="F6527" s="184">
        <v>89467</v>
      </c>
      <c r="G6527" s="184">
        <v>1</v>
      </c>
      <c r="H6527" s="184">
        <v>0.20995450836621324</v>
      </c>
      <c r="I6527" s="184">
        <v>0</v>
      </c>
      <c r="J6527" s="184">
        <v>0.69395419540165648</v>
      </c>
      <c r="K6527" s="184">
        <v>0.87546246101914671</v>
      </c>
      <c r="L6527" s="184">
        <v>0.12453753898085328</v>
      </c>
    </row>
    <row r="6528" spans="1:13" x14ac:dyDescent="0.2">
      <c r="A6528" s="187" t="str">
        <f>B6528&amp;C6528&amp;D6528&amp;E6528</f>
        <v>201125A29MILI23</v>
      </c>
      <c r="B6528" s="184">
        <v>2011</v>
      </c>
      <c r="C6528" s="184" t="s">
        <v>2</v>
      </c>
      <c r="D6528" s="184" t="s">
        <v>26</v>
      </c>
      <c r="E6528" s="184">
        <v>23</v>
      </c>
      <c r="F6528" s="184">
        <v>318</v>
      </c>
      <c r="G6528" s="184">
        <v>0</v>
      </c>
      <c r="H6528" s="184">
        <v>1</v>
      </c>
      <c r="I6528" s="184">
        <v>1</v>
      </c>
      <c r="J6528" s="184">
        <v>0</v>
      </c>
      <c r="K6528" s="184">
        <v>0</v>
      </c>
      <c r="L6528" s="184">
        <v>1</v>
      </c>
      <c r="M6528" s="184">
        <v>2000</v>
      </c>
    </row>
    <row r="6529" spans="1:13" x14ac:dyDescent="0.2">
      <c r="A6529" s="187" t="str">
        <f>B6529&amp;C6529&amp;D6529&amp;E6529</f>
        <v>201125A29PUBL23</v>
      </c>
      <c r="B6529" s="184">
        <v>2011</v>
      </c>
      <c r="C6529" s="184" t="s">
        <v>2</v>
      </c>
      <c r="D6529" s="184" t="s">
        <v>27</v>
      </c>
      <c r="E6529" s="184">
        <v>23</v>
      </c>
      <c r="F6529" s="184">
        <v>11786</v>
      </c>
      <c r="G6529" s="184">
        <v>0</v>
      </c>
      <c r="H6529" s="184">
        <v>1</v>
      </c>
      <c r="I6529" s="184">
        <v>1</v>
      </c>
      <c r="J6529" s="184">
        <v>0</v>
      </c>
      <c r="K6529" s="184">
        <v>0</v>
      </c>
      <c r="L6529" s="184">
        <v>0.16222637026981165</v>
      </c>
      <c r="M6529" s="184">
        <v>1725.7491280083711</v>
      </c>
    </row>
    <row r="6530" spans="1:13" x14ac:dyDescent="0.2">
      <c r="A6530" s="187" t="str">
        <f>B6530&amp;C6530&amp;D6530&amp;E6530</f>
        <v>201125A29SCA123</v>
      </c>
      <c r="B6530" s="184">
        <v>2011</v>
      </c>
      <c r="C6530" s="184" t="s">
        <v>2</v>
      </c>
      <c r="D6530" s="184" t="s">
        <v>29</v>
      </c>
      <c r="E6530" s="184">
        <v>23</v>
      </c>
      <c r="F6530" s="184">
        <v>31536</v>
      </c>
      <c r="G6530" s="184">
        <v>0</v>
      </c>
      <c r="H6530" s="184">
        <v>1</v>
      </c>
      <c r="I6530" s="184">
        <v>1</v>
      </c>
      <c r="J6530" s="184">
        <v>0</v>
      </c>
      <c r="K6530" s="184">
        <v>0</v>
      </c>
      <c r="L6530" s="184">
        <v>0.11114282090309488</v>
      </c>
      <c r="M6530" s="184">
        <v>831.17827245053275</v>
      </c>
    </row>
    <row r="6531" spans="1:13" x14ac:dyDescent="0.2">
      <c r="A6531" s="187" t="str">
        <f>B6531&amp;C6531&amp;D6531&amp;E6531</f>
        <v>201125A29SCA223</v>
      </c>
      <c r="B6531" s="184">
        <v>2011</v>
      </c>
      <c r="C6531" s="184" t="s">
        <v>2</v>
      </c>
      <c r="D6531" s="184" t="s">
        <v>30</v>
      </c>
      <c r="E6531" s="184">
        <v>23</v>
      </c>
      <c r="F6531" s="184">
        <v>17198</v>
      </c>
      <c r="G6531" s="184">
        <v>0</v>
      </c>
      <c r="H6531" s="184">
        <v>1</v>
      </c>
      <c r="I6531" s="184">
        <v>1</v>
      </c>
      <c r="J6531" s="184">
        <v>0</v>
      </c>
      <c r="K6531" s="184">
        <v>0</v>
      </c>
      <c r="L6531" s="184">
        <v>0.12949180137225258</v>
      </c>
      <c r="M6531" s="184">
        <v>875.01756018141646</v>
      </c>
    </row>
    <row r="6532" spans="1:13" x14ac:dyDescent="0.2">
      <c r="A6532" s="187" t="str">
        <f>B6532&amp;C6532&amp;D6532&amp;E6532</f>
        <v>201125A29SREM23</v>
      </c>
      <c r="B6532" s="184">
        <v>2011</v>
      </c>
      <c r="C6532" s="184" t="s">
        <v>2</v>
      </c>
      <c r="D6532" s="184" t="s">
        <v>35</v>
      </c>
      <c r="E6532" s="184">
        <v>23</v>
      </c>
      <c r="F6532" s="184">
        <v>4779</v>
      </c>
      <c r="G6532" s="184">
        <v>0</v>
      </c>
      <c r="H6532" s="184">
        <v>1</v>
      </c>
      <c r="I6532" s="184">
        <v>1</v>
      </c>
      <c r="J6532" s="184">
        <v>0</v>
      </c>
      <c r="K6532" s="184">
        <v>0</v>
      </c>
      <c r="L6532" s="184">
        <v>0.13329148357396944</v>
      </c>
      <c r="M6532" s="184">
        <v>0</v>
      </c>
    </row>
    <row r="6533" spans="1:13" x14ac:dyDescent="0.2">
      <c r="A6533" s="187" t="str">
        <f>B6533&amp;C6533&amp;D6533&amp;E6533</f>
        <v>201125A29TDOM23</v>
      </c>
      <c r="B6533" s="184">
        <v>2011</v>
      </c>
      <c r="C6533" s="184" t="s">
        <v>2</v>
      </c>
      <c r="D6533" s="184" t="s">
        <v>33</v>
      </c>
      <c r="E6533" s="184">
        <v>23</v>
      </c>
      <c r="F6533" s="184">
        <v>12737</v>
      </c>
      <c r="G6533" s="184">
        <v>0</v>
      </c>
      <c r="H6533" s="184">
        <v>1</v>
      </c>
      <c r="I6533" s="184">
        <v>1</v>
      </c>
      <c r="J6533" s="184">
        <v>0</v>
      </c>
      <c r="K6533" s="184">
        <v>0</v>
      </c>
      <c r="L6533" s="184">
        <v>5.0011776713511813E-2</v>
      </c>
      <c r="M6533" s="184">
        <v>450.90184394878816</v>
      </c>
    </row>
    <row r="6534" spans="1:13" x14ac:dyDescent="0.2">
      <c r="A6534" s="187" t="str">
        <f>B6534&amp;C6534&amp;D6534&amp;E6534</f>
        <v>201130EMAAGCC23</v>
      </c>
      <c r="B6534" s="184">
        <v>2011</v>
      </c>
      <c r="C6534" s="184" t="s">
        <v>4</v>
      </c>
      <c r="D6534" s="184" t="s">
        <v>23</v>
      </c>
      <c r="E6534" s="184">
        <v>23</v>
      </c>
      <c r="F6534" s="184">
        <v>2549</v>
      </c>
      <c r="G6534" s="184">
        <v>0</v>
      </c>
      <c r="H6534" s="184">
        <v>1</v>
      </c>
      <c r="I6534" s="184">
        <v>1</v>
      </c>
      <c r="J6534" s="184">
        <v>0</v>
      </c>
      <c r="K6534" s="184">
        <v>0</v>
      </c>
      <c r="L6534" s="184">
        <v>0</v>
      </c>
      <c r="M6534" s="184">
        <v>652.08003138485685</v>
      </c>
    </row>
    <row r="6535" spans="1:13" x14ac:dyDescent="0.2">
      <c r="A6535" s="187" t="str">
        <f>B6535&amp;C6535&amp;D6535&amp;E6535</f>
        <v>201130EMAAGSC23</v>
      </c>
      <c r="B6535" s="184">
        <v>2011</v>
      </c>
      <c r="C6535" s="184" t="s">
        <v>4</v>
      </c>
      <c r="D6535" s="184" t="s">
        <v>28</v>
      </c>
      <c r="E6535" s="184">
        <v>23</v>
      </c>
      <c r="F6535" s="184">
        <v>10507</v>
      </c>
      <c r="G6535" s="184">
        <v>0</v>
      </c>
      <c r="H6535" s="184">
        <v>1</v>
      </c>
      <c r="I6535" s="184">
        <v>1</v>
      </c>
      <c r="J6535" s="184">
        <v>0</v>
      </c>
      <c r="K6535" s="184">
        <v>0</v>
      </c>
      <c r="L6535" s="184">
        <v>0</v>
      </c>
      <c r="M6535" s="184">
        <v>384.2167126677453</v>
      </c>
    </row>
    <row r="6536" spans="1:13" x14ac:dyDescent="0.2">
      <c r="A6536" s="187" t="str">
        <f>B6536&amp;C6536&amp;D6536&amp;E6536</f>
        <v>201130EMAAUTO23</v>
      </c>
      <c r="B6536" s="184">
        <v>2011</v>
      </c>
      <c r="C6536" s="184" t="s">
        <v>4</v>
      </c>
      <c r="D6536" s="184" t="s">
        <v>34</v>
      </c>
      <c r="E6536" s="184">
        <v>23</v>
      </c>
      <c r="F6536" s="184">
        <v>7640</v>
      </c>
      <c r="G6536" s="184">
        <v>0</v>
      </c>
      <c r="H6536" s="184">
        <v>1</v>
      </c>
      <c r="I6536" s="184">
        <v>1</v>
      </c>
      <c r="J6536" s="184">
        <v>0</v>
      </c>
      <c r="K6536" s="184">
        <v>0</v>
      </c>
      <c r="L6536" s="184">
        <v>0</v>
      </c>
      <c r="M6536" s="184">
        <v>0</v>
      </c>
    </row>
    <row r="6537" spans="1:13" x14ac:dyDescent="0.2">
      <c r="A6537" s="187" t="str">
        <f>B6537&amp;C6537&amp;D6537&amp;E6537</f>
        <v>201130EMACCA123</v>
      </c>
      <c r="B6537" s="184">
        <v>2011</v>
      </c>
      <c r="C6537" s="184" t="s">
        <v>4</v>
      </c>
      <c r="D6537" s="184" t="s">
        <v>24</v>
      </c>
      <c r="E6537" s="184">
        <v>23</v>
      </c>
      <c r="F6537" s="184">
        <v>102524</v>
      </c>
      <c r="G6537" s="184">
        <v>0</v>
      </c>
      <c r="H6537" s="184">
        <v>1</v>
      </c>
      <c r="I6537" s="184">
        <v>1</v>
      </c>
      <c r="J6537" s="184">
        <v>0</v>
      </c>
      <c r="K6537" s="184">
        <v>0</v>
      </c>
      <c r="L6537" s="184">
        <v>4.0351527447231868E-2</v>
      </c>
      <c r="M6537" s="184">
        <v>1210.2309234567902</v>
      </c>
    </row>
    <row r="6538" spans="1:13" x14ac:dyDescent="0.2">
      <c r="A6538" s="187" t="str">
        <f>B6538&amp;C6538&amp;D6538&amp;E6538</f>
        <v>201130EMACCA223</v>
      </c>
      <c r="B6538" s="184">
        <v>2011</v>
      </c>
      <c r="C6538" s="184" t="s">
        <v>4</v>
      </c>
      <c r="D6538" s="184" t="s">
        <v>25</v>
      </c>
      <c r="E6538" s="184">
        <v>23</v>
      </c>
      <c r="F6538" s="184">
        <v>307598</v>
      </c>
      <c r="G6538" s="184">
        <v>0</v>
      </c>
      <c r="H6538" s="184">
        <v>1</v>
      </c>
      <c r="I6538" s="184">
        <v>1</v>
      </c>
      <c r="J6538" s="184">
        <v>0</v>
      </c>
      <c r="K6538" s="184">
        <v>0</v>
      </c>
      <c r="L6538" s="184">
        <v>4.4512643125117851E-2</v>
      </c>
      <c r="M6538" s="184">
        <v>1241.8661515296922</v>
      </c>
    </row>
    <row r="6539" spans="1:13" x14ac:dyDescent="0.2">
      <c r="A6539" s="187" t="str">
        <f>B6539&amp;C6539&amp;D6539&amp;E6539</f>
        <v>201130EMACONT23</v>
      </c>
      <c r="B6539" s="184">
        <v>2011</v>
      </c>
      <c r="C6539" s="184" t="s">
        <v>4</v>
      </c>
      <c r="D6539" s="184" t="s">
        <v>31</v>
      </c>
      <c r="E6539" s="184">
        <v>23</v>
      </c>
      <c r="F6539" s="184">
        <v>332452</v>
      </c>
      <c r="G6539" s="184">
        <v>0</v>
      </c>
      <c r="H6539" s="184">
        <v>1</v>
      </c>
      <c r="I6539" s="184">
        <v>1</v>
      </c>
      <c r="J6539" s="184">
        <v>0</v>
      </c>
      <c r="K6539" s="184">
        <v>0</v>
      </c>
      <c r="L6539" s="184">
        <v>1.2446909629059233E-2</v>
      </c>
      <c r="M6539" s="184">
        <v>936.37369545778336</v>
      </c>
    </row>
    <row r="6540" spans="1:13" x14ac:dyDescent="0.2">
      <c r="A6540" s="187" t="str">
        <f>B6540&amp;C6540&amp;D6540&amp;E6540</f>
        <v>201130EMAEMPR23</v>
      </c>
      <c r="B6540" s="184">
        <v>2011</v>
      </c>
      <c r="C6540" s="184" t="s">
        <v>4</v>
      </c>
      <c r="D6540" s="184" t="s">
        <v>32</v>
      </c>
      <c r="E6540" s="184">
        <v>23</v>
      </c>
      <c r="F6540" s="184">
        <v>38526</v>
      </c>
      <c r="G6540" s="184">
        <v>0</v>
      </c>
      <c r="H6540" s="184">
        <v>1</v>
      </c>
      <c r="I6540" s="184">
        <v>1</v>
      </c>
      <c r="J6540" s="184">
        <v>0</v>
      </c>
      <c r="K6540" s="184">
        <v>0</v>
      </c>
      <c r="L6540" s="184">
        <v>8.2541660177542445E-3</v>
      </c>
      <c r="M6540" s="184">
        <v>4096.2984713729847</v>
      </c>
    </row>
    <row r="6541" spans="1:13" x14ac:dyDescent="0.2">
      <c r="A6541" s="187" t="str">
        <f>B6541&amp;C6541&amp;D6541&amp;E6541</f>
        <v>201130EMAINAT23</v>
      </c>
      <c r="B6541" s="184">
        <v>2011</v>
      </c>
      <c r="C6541" s="184" t="s">
        <v>4</v>
      </c>
      <c r="D6541" s="184" t="s">
        <v>54</v>
      </c>
      <c r="E6541" s="184">
        <v>23</v>
      </c>
      <c r="F6541" s="184">
        <v>683339</v>
      </c>
      <c r="G6541" s="184">
        <v>1</v>
      </c>
      <c r="H6541" s="184">
        <v>5.918438725142279E-2</v>
      </c>
      <c r="I6541" s="184">
        <v>0</v>
      </c>
      <c r="J6541" s="184">
        <v>0.9287001034625566</v>
      </c>
      <c r="K6541" s="184">
        <v>0.98369330595795057</v>
      </c>
      <c r="L6541" s="184">
        <v>1.6306694042049406E-2</v>
      </c>
    </row>
    <row r="6542" spans="1:13" x14ac:dyDescent="0.2">
      <c r="A6542" s="187" t="str">
        <f>B6542&amp;C6542&amp;D6542&amp;E6542</f>
        <v>201130EMAMILI23</v>
      </c>
      <c r="B6542" s="184">
        <v>2011</v>
      </c>
      <c r="C6542" s="184" t="s">
        <v>4</v>
      </c>
      <c r="D6542" s="184" t="s">
        <v>26</v>
      </c>
      <c r="E6542" s="184">
        <v>23</v>
      </c>
      <c r="F6542" s="184">
        <v>955</v>
      </c>
      <c r="G6542" s="184">
        <v>0</v>
      </c>
      <c r="H6542" s="184">
        <v>1</v>
      </c>
      <c r="I6542" s="184">
        <v>1</v>
      </c>
      <c r="J6542" s="184">
        <v>0</v>
      </c>
      <c r="K6542" s="184">
        <v>0</v>
      </c>
      <c r="L6542" s="184">
        <v>0</v>
      </c>
      <c r="M6542" s="184">
        <v>2567.329842931937</v>
      </c>
    </row>
    <row r="6543" spans="1:13" x14ac:dyDescent="0.2">
      <c r="A6543" s="187" t="str">
        <f>B6543&amp;C6543&amp;D6543&amp;E6543</f>
        <v>201130EMAPUBL23</v>
      </c>
      <c r="B6543" s="184">
        <v>2011</v>
      </c>
      <c r="C6543" s="184" t="s">
        <v>4</v>
      </c>
      <c r="D6543" s="184" t="s">
        <v>27</v>
      </c>
      <c r="E6543" s="184">
        <v>23</v>
      </c>
      <c r="F6543" s="184">
        <v>89483</v>
      </c>
      <c r="G6543" s="184">
        <v>0</v>
      </c>
      <c r="H6543" s="184">
        <v>1</v>
      </c>
      <c r="I6543" s="184">
        <v>1</v>
      </c>
      <c r="J6543" s="184">
        <v>0</v>
      </c>
      <c r="K6543" s="184">
        <v>0</v>
      </c>
      <c r="L6543" s="184">
        <v>7.8271850519093009E-2</v>
      </c>
      <c r="M6543" s="184">
        <v>3115.6008724349385</v>
      </c>
    </row>
    <row r="6544" spans="1:13" x14ac:dyDescent="0.2">
      <c r="A6544" s="187" t="str">
        <f>B6544&amp;C6544&amp;D6544&amp;E6544</f>
        <v>201130EMASCA123</v>
      </c>
      <c r="B6544" s="184">
        <v>2011</v>
      </c>
      <c r="C6544" s="184" t="s">
        <v>4</v>
      </c>
      <c r="D6544" s="184" t="s">
        <v>29</v>
      </c>
      <c r="E6544" s="184">
        <v>23</v>
      </c>
      <c r="F6544" s="184">
        <v>96480</v>
      </c>
      <c r="G6544" s="184">
        <v>0</v>
      </c>
      <c r="H6544" s="184">
        <v>1</v>
      </c>
      <c r="I6544" s="184">
        <v>1</v>
      </c>
      <c r="J6544" s="184">
        <v>0</v>
      </c>
      <c r="K6544" s="184">
        <v>0</v>
      </c>
      <c r="L6544" s="184">
        <v>7.2616086235489222E-2</v>
      </c>
      <c r="M6544" s="184">
        <v>916.32459088712892</v>
      </c>
    </row>
    <row r="6545" spans="1:13" x14ac:dyDescent="0.2">
      <c r="A6545" s="187" t="str">
        <f>B6545&amp;C6545&amp;D6545&amp;E6545</f>
        <v>201130EMASCA223</v>
      </c>
      <c r="B6545" s="184">
        <v>2011</v>
      </c>
      <c r="C6545" s="184" t="s">
        <v>4</v>
      </c>
      <c r="D6545" s="184" t="s">
        <v>30</v>
      </c>
      <c r="E6545" s="184">
        <v>23</v>
      </c>
      <c r="F6545" s="184">
        <v>43620</v>
      </c>
      <c r="G6545" s="184">
        <v>0</v>
      </c>
      <c r="H6545" s="184">
        <v>1</v>
      </c>
      <c r="I6545" s="184">
        <v>1</v>
      </c>
      <c r="J6545" s="184">
        <v>0</v>
      </c>
      <c r="K6545" s="184">
        <v>0</v>
      </c>
      <c r="L6545" s="184">
        <v>4.3810178817056393E-2</v>
      </c>
      <c r="M6545" s="184">
        <v>1001.9299596193355</v>
      </c>
    </row>
    <row r="6546" spans="1:13" x14ac:dyDescent="0.2">
      <c r="A6546" s="187" t="str">
        <f>B6546&amp;C6546&amp;D6546&amp;E6546</f>
        <v>201130EMASREM23</v>
      </c>
      <c r="B6546" s="184">
        <v>2011</v>
      </c>
      <c r="C6546" s="184" t="s">
        <v>4</v>
      </c>
      <c r="D6546" s="184" t="s">
        <v>35</v>
      </c>
      <c r="E6546" s="184">
        <v>23</v>
      </c>
      <c r="F6546" s="184">
        <v>16238</v>
      </c>
      <c r="G6546" s="184">
        <v>0</v>
      </c>
      <c r="H6546" s="184">
        <v>1</v>
      </c>
      <c r="I6546" s="184">
        <v>1</v>
      </c>
      <c r="J6546" s="184">
        <v>0</v>
      </c>
      <c r="K6546" s="184">
        <v>0</v>
      </c>
      <c r="L6546" s="184">
        <v>1.9583692572976968E-2</v>
      </c>
      <c r="M6546" s="184">
        <v>0</v>
      </c>
    </row>
    <row r="6547" spans="1:13" x14ac:dyDescent="0.2">
      <c r="A6547" s="187" t="str">
        <f>B6547&amp;C6547&amp;D6547&amp;E6547</f>
        <v>201130EMATDOM23</v>
      </c>
      <c r="B6547" s="184">
        <v>2011</v>
      </c>
      <c r="C6547" s="184" t="s">
        <v>4</v>
      </c>
      <c r="D6547" s="184" t="s">
        <v>33</v>
      </c>
      <c r="E6547" s="184">
        <v>23</v>
      </c>
      <c r="F6547" s="184">
        <v>110508</v>
      </c>
      <c r="G6547" s="184">
        <v>0</v>
      </c>
      <c r="H6547" s="184">
        <v>1</v>
      </c>
      <c r="I6547" s="184">
        <v>1</v>
      </c>
      <c r="J6547" s="184">
        <v>0</v>
      </c>
      <c r="K6547" s="184">
        <v>0</v>
      </c>
      <c r="L6547" s="184">
        <v>2.0188583631954249E-2</v>
      </c>
      <c r="M6547" s="184">
        <v>460.20187310573311</v>
      </c>
    </row>
    <row r="6548" spans="1:13" x14ac:dyDescent="0.2">
      <c r="A6548" s="187" t="str">
        <f>B6548&amp;C6548&amp;D6548&amp;E6548</f>
        <v>201115A17AUTO26</v>
      </c>
      <c r="B6548" s="184">
        <v>2011</v>
      </c>
      <c r="C6548" s="184" t="s">
        <v>0</v>
      </c>
      <c r="D6548" s="184" t="s">
        <v>34</v>
      </c>
      <c r="E6548" s="184">
        <v>26</v>
      </c>
      <c r="F6548" s="184">
        <v>544</v>
      </c>
      <c r="G6548" s="184">
        <v>0</v>
      </c>
      <c r="H6548" s="184">
        <v>1</v>
      </c>
      <c r="I6548" s="184">
        <v>1</v>
      </c>
      <c r="J6548" s="184">
        <v>0</v>
      </c>
      <c r="K6548" s="184">
        <v>0</v>
      </c>
      <c r="L6548" s="184">
        <v>0</v>
      </c>
      <c r="M6548" s="184">
        <v>0</v>
      </c>
    </row>
    <row r="6549" spans="1:13" x14ac:dyDescent="0.2">
      <c r="A6549" s="187" t="str">
        <f>B6549&amp;C6549&amp;D6549&amp;E6549</f>
        <v>201115A17CCA126</v>
      </c>
      <c r="B6549" s="184">
        <v>2011</v>
      </c>
      <c r="C6549" s="184" t="s">
        <v>0</v>
      </c>
      <c r="D6549" s="184" t="s">
        <v>24</v>
      </c>
      <c r="E6549" s="184">
        <v>26</v>
      </c>
      <c r="F6549" s="184">
        <v>544</v>
      </c>
      <c r="G6549" s="184">
        <v>0</v>
      </c>
      <c r="H6549" s="184">
        <v>1</v>
      </c>
      <c r="I6549" s="184">
        <v>1</v>
      </c>
      <c r="J6549" s="184">
        <v>0</v>
      </c>
      <c r="K6549" s="184">
        <v>0</v>
      </c>
      <c r="L6549" s="184">
        <v>0.5</v>
      </c>
      <c r="M6549" s="184">
        <v>650</v>
      </c>
    </row>
    <row r="6550" spans="1:13" x14ac:dyDescent="0.2">
      <c r="A6550" s="187" t="str">
        <f>B6550&amp;C6550&amp;D6550&amp;E6550</f>
        <v>201115A17CCA226</v>
      </c>
      <c r="B6550" s="184">
        <v>2011</v>
      </c>
      <c r="C6550" s="184" t="s">
        <v>0</v>
      </c>
      <c r="D6550" s="184" t="s">
        <v>25</v>
      </c>
      <c r="E6550" s="184">
        <v>26</v>
      </c>
      <c r="F6550" s="184">
        <v>544</v>
      </c>
      <c r="G6550" s="184">
        <v>0</v>
      </c>
      <c r="H6550" s="184">
        <v>1</v>
      </c>
      <c r="I6550" s="184">
        <v>1</v>
      </c>
      <c r="J6550" s="184">
        <v>0</v>
      </c>
      <c r="K6550" s="184">
        <v>0</v>
      </c>
      <c r="L6550" s="184">
        <v>0</v>
      </c>
      <c r="M6550" s="184">
        <v>644</v>
      </c>
    </row>
    <row r="6551" spans="1:13" x14ac:dyDescent="0.2">
      <c r="A6551" s="187" t="str">
        <f>B6551&amp;C6551&amp;D6551&amp;E6551</f>
        <v>201115A17CONT26</v>
      </c>
      <c r="B6551" s="184">
        <v>2011</v>
      </c>
      <c r="C6551" s="184" t="s">
        <v>0</v>
      </c>
      <c r="D6551" s="184" t="s">
        <v>31</v>
      </c>
      <c r="E6551" s="184">
        <v>26</v>
      </c>
      <c r="F6551" s="184">
        <v>3261</v>
      </c>
      <c r="G6551" s="184">
        <v>0</v>
      </c>
      <c r="H6551" s="184">
        <v>1</v>
      </c>
      <c r="I6551" s="184">
        <v>1</v>
      </c>
      <c r="J6551" s="184">
        <v>0</v>
      </c>
      <c r="K6551" s="184">
        <v>0</v>
      </c>
      <c r="L6551" s="184">
        <v>0.41643667586629868</v>
      </c>
      <c r="M6551" s="184">
        <v>440.17298490982699</v>
      </c>
    </row>
    <row r="6552" spans="1:13" x14ac:dyDescent="0.2">
      <c r="A6552" s="187" t="str">
        <f>B6552&amp;C6552&amp;D6552&amp;E6552</f>
        <v>201115A17INAT26</v>
      </c>
      <c r="B6552" s="184">
        <v>2011</v>
      </c>
      <c r="C6552" s="184" t="s">
        <v>0</v>
      </c>
      <c r="D6552" s="184" t="s">
        <v>54</v>
      </c>
      <c r="E6552" s="184">
        <v>26</v>
      </c>
      <c r="F6552" s="184">
        <v>180220</v>
      </c>
      <c r="G6552" s="184">
        <v>1</v>
      </c>
      <c r="H6552" s="184">
        <v>5.7307734990567086E-2</v>
      </c>
      <c r="I6552" s="184">
        <v>0</v>
      </c>
      <c r="J6552" s="184">
        <v>0.13875263566751747</v>
      </c>
      <c r="K6552" s="184">
        <v>0.15533237154588836</v>
      </c>
      <c r="L6552" s="184">
        <v>0.8446676284541117</v>
      </c>
    </row>
    <row r="6553" spans="1:13" x14ac:dyDescent="0.2">
      <c r="A6553" s="187" t="str">
        <f>B6553&amp;C6553&amp;D6553&amp;E6553</f>
        <v>201115A17SCA126</v>
      </c>
      <c r="B6553" s="184">
        <v>2011</v>
      </c>
      <c r="C6553" s="184" t="s">
        <v>0</v>
      </c>
      <c r="D6553" s="184" t="s">
        <v>29</v>
      </c>
      <c r="E6553" s="184">
        <v>26</v>
      </c>
      <c r="F6553" s="184">
        <v>6794</v>
      </c>
      <c r="G6553" s="184">
        <v>0</v>
      </c>
      <c r="H6553" s="184">
        <v>1</v>
      </c>
      <c r="I6553" s="184">
        <v>1</v>
      </c>
      <c r="J6553" s="184">
        <v>0</v>
      </c>
      <c r="K6553" s="184">
        <v>0</v>
      </c>
      <c r="L6553" s="184">
        <v>0.71989991168678247</v>
      </c>
      <c r="M6553" s="184">
        <v>410.43311999999997</v>
      </c>
    </row>
    <row r="6554" spans="1:13" x14ac:dyDescent="0.2">
      <c r="A6554" s="187" t="str">
        <f>B6554&amp;C6554&amp;D6554&amp;E6554</f>
        <v>201115A17SCA226</v>
      </c>
      <c r="B6554" s="184">
        <v>2011</v>
      </c>
      <c r="C6554" s="184" t="s">
        <v>0</v>
      </c>
      <c r="D6554" s="184" t="s">
        <v>30</v>
      </c>
      <c r="E6554" s="184">
        <v>26</v>
      </c>
      <c r="F6554" s="184">
        <v>1088</v>
      </c>
      <c r="G6554" s="184">
        <v>0</v>
      </c>
      <c r="H6554" s="184">
        <v>1</v>
      </c>
      <c r="I6554" s="184">
        <v>1</v>
      </c>
      <c r="J6554" s="184">
        <v>0</v>
      </c>
      <c r="K6554" s="184">
        <v>0</v>
      </c>
      <c r="L6554" s="184">
        <v>0.5</v>
      </c>
      <c r="M6554" s="184">
        <v>436.25</v>
      </c>
    </row>
    <row r="6555" spans="1:13" x14ac:dyDescent="0.2">
      <c r="A6555" s="187" t="str">
        <f>B6555&amp;C6555&amp;D6555&amp;E6555</f>
        <v>201115A17TDOM26</v>
      </c>
      <c r="B6555" s="184">
        <v>2011</v>
      </c>
      <c r="C6555" s="184" t="s">
        <v>0</v>
      </c>
      <c r="D6555" s="184" t="s">
        <v>33</v>
      </c>
      <c r="E6555" s="184">
        <v>26</v>
      </c>
      <c r="F6555" s="184">
        <v>815</v>
      </c>
      <c r="G6555" s="184">
        <v>0</v>
      </c>
      <c r="H6555" s="184">
        <v>1</v>
      </c>
      <c r="I6555" s="184">
        <v>1</v>
      </c>
      <c r="J6555" s="184">
        <v>0</v>
      </c>
      <c r="K6555" s="184">
        <v>0</v>
      </c>
      <c r="L6555" s="184">
        <v>0.33251533742331291</v>
      </c>
      <c r="M6555" s="184">
        <v>331.88957055214723</v>
      </c>
    </row>
    <row r="6556" spans="1:13" x14ac:dyDescent="0.2">
      <c r="A6556" s="187" t="str">
        <f>B6556&amp;C6556&amp;D6556&amp;E6556</f>
        <v>201115A29AGCC26</v>
      </c>
      <c r="B6556" s="184">
        <v>2011</v>
      </c>
      <c r="C6556" s="184" t="s">
        <v>3</v>
      </c>
      <c r="D6556" s="184" t="s">
        <v>23</v>
      </c>
      <c r="E6556" s="184">
        <v>26</v>
      </c>
      <c r="F6556" s="184">
        <v>543</v>
      </c>
      <c r="G6556" s="184">
        <v>0</v>
      </c>
      <c r="H6556" s="184">
        <v>1</v>
      </c>
      <c r="I6556" s="184">
        <v>1</v>
      </c>
      <c r="J6556" s="184">
        <v>0</v>
      </c>
      <c r="K6556" s="184">
        <v>0</v>
      </c>
      <c r="L6556" s="184">
        <v>0</v>
      </c>
      <c r="M6556" s="184">
        <v>545</v>
      </c>
    </row>
    <row r="6557" spans="1:13" x14ac:dyDescent="0.2">
      <c r="A6557" s="187" t="str">
        <f>B6557&amp;C6557&amp;D6557&amp;E6557</f>
        <v>201115A29AGSC26</v>
      </c>
      <c r="B6557" s="184">
        <v>2011</v>
      </c>
      <c r="C6557" s="184" t="s">
        <v>3</v>
      </c>
      <c r="D6557" s="184" t="s">
        <v>28</v>
      </c>
      <c r="E6557" s="184">
        <v>26</v>
      </c>
      <c r="F6557" s="184">
        <v>272</v>
      </c>
      <c r="G6557" s="184">
        <v>0</v>
      </c>
      <c r="H6557" s="184">
        <v>1</v>
      </c>
      <c r="I6557" s="184">
        <v>1</v>
      </c>
      <c r="J6557" s="184">
        <v>0</v>
      </c>
      <c r="K6557" s="184">
        <v>0</v>
      </c>
      <c r="L6557" s="184">
        <v>0</v>
      </c>
      <c r="M6557" s="184">
        <v>350</v>
      </c>
    </row>
    <row r="6558" spans="1:13" x14ac:dyDescent="0.2">
      <c r="A6558" s="187" t="str">
        <f>B6558&amp;C6558&amp;D6558&amp;E6558</f>
        <v>201115A29AUTO26</v>
      </c>
      <c r="B6558" s="184">
        <v>2011</v>
      </c>
      <c r="C6558" s="184" t="s">
        <v>3</v>
      </c>
      <c r="D6558" s="184" t="s">
        <v>34</v>
      </c>
      <c r="E6558" s="184">
        <v>26</v>
      </c>
      <c r="F6558" s="184">
        <v>816</v>
      </c>
      <c r="G6558" s="184">
        <v>0</v>
      </c>
      <c r="H6558" s="184">
        <v>1</v>
      </c>
      <c r="I6558" s="184">
        <v>1</v>
      </c>
      <c r="J6558" s="184">
        <v>0</v>
      </c>
      <c r="K6558" s="184">
        <v>0</v>
      </c>
      <c r="L6558" s="184">
        <v>0</v>
      </c>
      <c r="M6558" s="184">
        <v>0</v>
      </c>
    </row>
    <row r="6559" spans="1:13" x14ac:dyDescent="0.2">
      <c r="A6559" s="187" t="str">
        <f>B6559&amp;C6559&amp;D6559&amp;E6559</f>
        <v>201115A29CCA126</v>
      </c>
      <c r="B6559" s="184">
        <v>2011</v>
      </c>
      <c r="C6559" s="184" t="s">
        <v>3</v>
      </c>
      <c r="D6559" s="184" t="s">
        <v>24</v>
      </c>
      <c r="E6559" s="184">
        <v>26</v>
      </c>
      <c r="F6559" s="184">
        <v>72037</v>
      </c>
      <c r="G6559" s="184">
        <v>0</v>
      </c>
      <c r="H6559" s="184">
        <v>1</v>
      </c>
      <c r="I6559" s="184">
        <v>1</v>
      </c>
      <c r="J6559" s="184">
        <v>0</v>
      </c>
      <c r="K6559" s="184">
        <v>0</v>
      </c>
      <c r="L6559" s="184">
        <v>0.18490497938559353</v>
      </c>
      <c r="M6559" s="184">
        <v>828.45314596984292</v>
      </c>
    </row>
    <row r="6560" spans="1:13" x14ac:dyDescent="0.2">
      <c r="A6560" s="187" t="str">
        <f>B6560&amp;C6560&amp;D6560&amp;E6560</f>
        <v>201115A29CCA226</v>
      </c>
      <c r="B6560" s="184">
        <v>2011</v>
      </c>
      <c r="C6560" s="184" t="s">
        <v>3</v>
      </c>
      <c r="D6560" s="184" t="s">
        <v>25</v>
      </c>
      <c r="E6560" s="184">
        <v>26</v>
      </c>
      <c r="F6560" s="184">
        <v>179671</v>
      </c>
      <c r="G6560" s="184">
        <v>0</v>
      </c>
      <c r="H6560" s="184">
        <v>1</v>
      </c>
      <c r="I6560" s="184">
        <v>1</v>
      </c>
      <c r="J6560" s="184">
        <v>0</v>
      </c>
      <c r="K6560" s="184">
        <v>0</v>
      </c>
      <c r="L6560" s="184">
        <v>0.13614884984221159</v>
      </c>
      <c r="M6560" s="184">
        <v>813.0249507510083</v>
      </c>
    </row>
    <row r="6561" spans="1:13" x14ac:dyDescent="0.2">
      <c r="A6561" s="187" t="str">
        <f>B6561&amp;C6561&amp;D6561&amp;E6561</f>
        <v>201115A29CONT26</v>
      </c>
      <c r="B6561" s="184">
        <v>2011</v>
      </c>
      <c r="C6561" s="184" t="s">
        <v>3</v>
      </c>
      <c r="D6561" s="184" t="s">
        <v>31</v>
      </c>
      <c r="E6561" s="184">
        <v>26</v>
      </c>
      <c r="F6561" s="184">
        <v>45132</v>
      </c>
      <c r="G6561" s="184">
        <v>0</v>
      </c>
      <c r="H6561" s="184">
        <v>1</v>
      </c>
      <c r="I6561" s="184">
        <v>1</v>
      </c>
      <c r="J6561" s="184">
        <v>0</v>
      </c>
      <c r="K6561" s="184">
        <v>0</v>
      </c>
      <c r="L6561" s="184">
        <v>0.13252237879996454</v>
      </c>
      <c r="M6561" s="184">
        <v>875.75067996373525</v>
      </c>
    </row>
    <row r="6562" spans="1:13" x14ac:dyDescent="0.2">
      <c r="A6562" s="187" t="str">
        <f>B6562&amp;C6562&amp;D6562&amp;E6562</f>
        <v>201115A29EMPR26</v>
      </c>
      <c r="B6562" s="184">
        <v>2011</v>
      </c>
      <c r="C6562" s="184" t="s">
        <v>3</v>
      </c>
      <c r="D6562" s="184" t="s">
        <v>32</v>
      </c>
      <c r="E6562" s="184">
        <v>26</v>
      </c>
      <c r="F6562" s="184">
        <v>1629</v>
      </c>
      <c r="G6562" s="184">
        <v>0</v>
      </c>
      <c r="H6562" s="184">
        <v>1</v>
      </c>
      <c r="I6562" s="184">
        <v>1</v>
      </c>
      <c r="J6562" s="184">
        <v>0</v>
      </c>
      <c r="K6562" s="184">
        <v>0</v>
      </c>
      <c r="L6562" s="184">
        <v>0.16697360343769183</v>
      </c>
      <c r="M6562" s="184">
        <v>2598.3063328424155</v>
      </c>
    </row>
    <row r="6563" spans="1:13" x14ac:dyDescent="0.2">
      <c r="A6563" s="187" t="str">
        <f>B6563&amp;C6563&amp;D6563&amp;E6563</f>
        <v>201115A29INAT26</v>
      </c>
      <c r="B6563" s="184">
        <v>2011</v>
      </c>
      <c r="C6563" s="184" t="s">
        <v>3</v>
      </c>
      <c r="D6563" s="184" t="s">
        <v>54</v>
      </c>
      <c r="E6563" s="184">
        <v>26</v>
      </c>
      <c r="F6563" s="184">
        <v>520553</v>
      </c>
      <c r="G6563" s="184">
        <v>1</v>
      </c>
      <c r="H6563" s="184">
        <v>0.19267778689201676</v>
      </c>
      <c r="I6563" s="184">
        <v>0</v>
      </c>
      <c r="J6563" s="184">
        <v>0.37598092797467308</v>
      </c>
      <c r="K6563" s="184">
        <v>0.50859758756553131</v>
      </c>
      <c r="L6563" s="184">
        <v>0.49140241243446875</v>
      </c>
    </row>
    <row r="6564" spans="1:13" x14ac:dyDescent="0.2">
      <c r="A6564" s="187" t="str">
        <f>B6564&amp;C6564&amp;D6564&amp;E6564</f>
        <v>201115A29MILI26</v>
      </c>
      <c r="B6564" s="184">
        <v>2011</v>
      </c>
      <c r="C6564" s="184" t="s">
        <v>3</v>
      </c>
      <c r="D6564" s="184" t="s">
        <v>26</v>
      </c>
      <c r="E6564" s="184">
        <v>26</v>
      </c>
      <c r="F6564" s="184">
        <v>3807</v>
      </c>
      <c r="G6564" s="184">
        <v>0</v>
      </c>
      <c r="H6564" s="184">
        <v>1</v>
      </c>
      <c r="I6564" s="184">
        <v>1</v>
      </c>
      <c r="J6564" s="184">
        <v>0</v>
      </c>
      <c r="K6564" s="184">
        <v>0</v>
      </c>
      <c r="L6564" s="184">
        <v>0.28578933543472551</v>
      </c>
      <c r="M6564" s="184">
        <v>1655.3846153846155</v>
      </c>
    </row>
    <row r="6565" spans="1:13" x14ac:dyDescent="0.2">
      <c r="A6565" s="187" t="str">
        <f>B6565&amp;C6565&amp;D6565&amp;E6565</f>
        <v>201115A29PUBL26</v>
      </c>
      <c r="B6565" s="184">
        <v>2011</v>
      </c>
      <c r="C6565" s="184" t="s">
        <v>3</v>
      </c>
      <c r="D6565" s="184" t="s">
        <v>27</v>
      </c>
      <c r="E6565" s="184">
        <v>26</v>
      </c>
      <c r="F6565" s="184">
        <v>13864</v>
      </c>
      <c r="G6565" s="184">
        <v>0</v>
      </c>
      <c r="H6565" s="184">
        <v>1</v>
      </c>
      <c r="I6565" s="184">
        <v>1</v>
      </c>
      <c r="J6565" s="184">
        <v>0</v>
      </c>
      <c r="K6565" s="184">
        <v>0</v>
      </c>
      <c r="L6565" s="184">
        <v>0.25490478938257355</v>
      </c>
      <c r="M6565" s="184">
        <v>2245.3587977457732</v>
      </c>
    </row>
    <row r="6566" spans="1:13" x14ac:dyDescent="0.2">
      <c r="A6566" s="187" t="str">
        <f>B6566&amp;C6566&amp;D6566&amp;E6566</f>
        <v>201115A29SCA126</v>
      </c>
      <c r="B6566" s="184">
        <v>2011</v>
      </c>
      <c r="C6566" s="184" t="s">
        <v>3</v>
      </c>
      <c r="D6566" s="184" t="s">
        <v>29</v>
      </c>
      <c r="E6566" s="184">
        <v>26</v>
      </c>
      <c r="F6566" s="184">
        <v>60086</v>
      </c>
      <c r="G6566" s="184">
        <v>0</v>
      </c>
      <c r="H6566" s="184">
        <v>1</v>
      </c>
      <c r="I6566" s="184">
        <v>1</v>
      </c>
      <c r="J6566" s="184">
        <v>0</v>
      </c>
      <c r="K6566" s="184">
        <v>0</v>
      </c>
      <c r="L6566" s="184">
        <v>0.29409513031321771</v>
      </c>
      <c r="M6566" s="184">
        <v>641.0230244404803</v>
      </c>
    </row>
    <row r="6567" spans="1:13" x14ac:dyDescent="0.2">
      <c r="A6567" s="187" t="str">
        <f>B6567&amp;C6567&amp;D6567&amp;E6567</f>
        <v>201115A29SCA226</v>
      </c>
      <c r="B6567" s="184">
        <v>2011</v>
      </c>
      <c r="C6567" s="184" t="s">
        <v>3</v>
      </c>
      <c r="D6567" s="184" t="s">
        <v>30</v>
      </c>
      <c r="E6567" s="184">
        <v>26</v>
      </c>
      <c r="F6567" s="184">
        <v>20658</v>
      </c>
      <c r="G6567" s="184">
        <v>0</v>
      </c>
      <c r="H6567" s="184">
        <v>1</v>
      </c>
      <c r="I6567" s="184">
        <v>1</v>
      </c>
      <c r="J6567" s="184">
        <v>0</v>
      </c>
      <c r="K6567" s="184">
        <v>0</v>
      </c>
      <c r="L6567" s="184">
        <v>0.39447187530254624</v>
      </c>
      <c r="M6567" s="184">
        <v>623.88737057865137</v>
      </c>
    </row>
    <row r="6568" spans="1:13" x14ac:dyDescent="0.2">
      <c r="A6568" s="187" t="str">
        <f>B6568&amp;C6568&amp;D6568&amp;E6568</f>
        <v>201115A29SREM26</v>
      </c>
      <c r="B6568" s="184">
        <v>2011</v>
      </c>
      <c r="C6568" s="184" t="s">
        <v>3</v>
      </c>
      <c r="D6568" s="184" t="s">
        <v>35</v>
      </c>
      <c r="E6568" s="184">
        <v>26</v>
      </c>
      <c r="F6568" s="184">
        <v>1632</v>
      </c>
      <c r="G6568" s="184">
        <v>0</v>
      </c>
      <c r="H6568" s="184">
        <v>1</v>
      </c>
      <c r="I6568" s="184">
        <v>1</v>
      </c>
      <c r="J6568" s="184">
        <v>0</v>
      </c>
      <c r="K6568" s="184">
        <v>0</v>
      </c>
      <c r="L6568" s="184">
        <v>0.16666666666666666</v>
      </c>
      <c r="M6568" s="184">
        <v>0</v>
      </c>
    </row>
    <row r="6569" spans="1:13" x14ac:dyDescent="0.2">
      <c r="A6569" s="187" t="str">
        <f>B6569&amp;C6569&amp;D6569&amp;E6569</f>
        <v>201115A29TDOM26</v>
      </c>
      <c r="B6569" s="184">
        <v>2011</v>
      </c>
      <c r="C6569" s="184" t="s">
        <v>3</v>
      </c>
      <c r="D6569" s="184" t="s">
        <v>33</v>
      </c>
      <c r="E6569" s="184">
        <v>26</v>
      </c>
      <c r="F6569" s="184">
        <v>19296</v>
      </c>
      <c r="G6569" s="184">
        <v>0</v>
      </c>
      <c r="H6569" s="184">
        <v>1</v>
      </c>
      <c r="I6569" s="184">
        <v>1</v>
      </c>
      <c r="J6569" s="184">
        <v>0</v>
      </c>
      <c r="K6569" s="184">
        <v>0</v>
      </c>
      <c r="L6569" s="184">
        <v>0.14091003316749584</v>
      </c>
      <c r="M6569" s="184">
        <v>495.07374507227331</v>
      </c>
    </row>
    <row r="6570" spans="1:13" x14ac:dyDescent="0.2">
      <c r="A6570" s="187" t="str">
        <f>B6570&amp;C6570&amp;D6570&amp;E6570</f>
        <v>201118A24AGCC26</v>
      </c>
      <c r="B6570" s="184">
        <v>2011</v>
      </c>
      <c r="C6570" s="184" t="s">
        <v>1</v>
      </c>
      <c r="D6570" s="184" t="s">
        <v>23</v>
      </c>
      <c r="E6570" s="184">
        <v>26</v>
      </c>
      <c r="F6570" s="184">
        <v>543</v>
      </c>
      <c r="G6570" s="184">
        <v>0</v>
      </c>
      <c r="H6570" s="184">
        <v>1</v>
      </c>
      <c r="I6570" s="184">
        <v>1</v>
      </c>
      <c r="J6570" s="184">
        <v>0</v>
      </c>
      <c r="K6570" s="184">
        <v>0</v>
      </c>
      <c r="L6570" s="184">
        <v>0</v>
      </c>
      <c r="M6570" s="184">
        <v>545</v>
      </c>
    </row>
    <row r="6571" spans="1:13" x14ac:dyDescent="0.2">
      <c r="A6571" s="187" t="str">
        <f>B6571&amp;C6571&amp;D6571&amp;E6571</f>
        <v>201118A24AGSC26</v>
      </c>
      <c r="B6571" s="184">
        <v>2011</v>
      </c>
      <c r="C6571" s="184" t="s">
        <v>1</v>
      </c>
      <c r="D6571" s="184" t="s">
        <v>28</v>
      </c>
      <c r="E6571" s="184">
        <v>26</v>
      </c>
      <c r="F6571" s="184">
        <v>272</v>
      </c>
      <c r="G6571" s="184">
        <v>0</v>
      </c>
      <c r="H6571" s="184">
        <v>1</v>
      </c>
      <c r="I6571" s="184">
        <v>1</v>
      </c>
      <c r="J6571" s="184">
        <v>0</v>
      </c>
      <c r="K6571" s="184">
        <v>0</v>
      </c>
      <c r="L6571" s="184">
        <v>0</v>
      </c>
      <c r="M6571" s="184">
        <v>350</v>
      </c>
    </row>
    <row r="6572" spans="1:13" x14ac:dyDescent="0.2">
      <c r="A6572" s="187" t="str">
        <f>B6572&amp;C6572&amp;D6572&amp;E6572</f>
        <v>201118A24CCA126</v>
      </c>
      <c r="B6572" s="184">
        <v>2011</v>
      </c>
      <c r="C6572" s="184" t="s">
        <v>1</v>
      </c>
      <c r="D6572" s="184" t="s">
        <v>24</v>
      </c>
      <c r="E6572" s="184">
        <v>26</v>
      </c>
      <c r="F6572" s="184">
        <v>33709</v>
      </c>
      <c r="G6572" s="184">
        <v>0</v>
      </c>
      <c r="H6572" s="184">
        <v>1</v>
      </c>
      <c r="I6572" s="184">
        <v>1</v>
      </c>
      <c r="J6572" s="184">
        <v>0</v>
      </c>
      <c r="K6572" s="184">
        <v>0</v>
      </c>
      <c r="L6572" s="184">
        <v>0.23391379156901718</v>
      </c>
      <c r="M6572" s="184">
        <v>793.55647872138013</v>
      </c>
    </row>
    <row r="6573" spans="1:13" x14ac:dyDescent="0.2">
      <c r="A6573" s="187" t="str">
        <f>B6573&amp;C6573&amp;D6573&amp;E6573</f>
        <v>201118A24CCA226</v>
      </c>
      <c r="B6573" s="184">
        <v>2011</v>
      </c>
      <c r="C6573" s="184" t="s">
        <v>1</v>
      </c>
      <c r="D6573" s="184" t="s">
        <v>25</v>
      </c>
      <c r="E6573" s="184">
        <v>26</v>
      </c>
      <c r="F6573" s="184">
        <v>85346</v>
      </c>
      <c r="G6573" s="184">
        <v>0</v>
      </c>
      <c r="H6573" s="184">
        <v>1</v>
      </c>
      <c r="I6573" s="184">
        <v>1</v>
      </c>
      <c r="J6573" s="184">
        <v>0</v>
      </c>
      <c r="K6573" s="184">
        <v>0</v>
      </c>
      <c r="L6573" s="184">
        <v>0.15607058327279544</v>
      </c>
      <c r="M6573" s="184">
        <v>713.22536691762912</v>
      </c>
    </row>
    <row r="6574" spans="1:13" x14ac:dyDescent="0.2">
      <c r="A6574" s="187" t="str">
        <f>B6574&amp;C6574&amp;D6574&amp;E6574</f>
        <v>201118A24CONT26</v>
      </c>
      <c r="B6574" s="184">
        <v>2011</v>
      </c>
      <c r="C6574" s="184" t="s">
        <v>1</v>
      </c>
      <c r="D6574" s="184" t="s">
        <v>31</v>
      </c>
      <c r="E6574" s="184">
        <v>26</v>
      </c>
      <c r="F6574" s="184">
        <v>16585</v>
      </c>
      <c r="G6574" s="184">
        <v>0</v>
      </c>
      <c r="H6574" s="184">
        <v>1</v>
      </c>
      <c r="I6574" s="184">
        <v>1</v>
      </c>
      <c r="J6574" s="184">
        <v>0</v>
      </c>
      <c r="K6574" s="184">
        <v>0</v>
      </c>
      <c r="L6574" s="184">
        <v>0.21314440759722642</v>
      </c>
      <c r="M6574" s="184">
        <v>580.16005993733825</v>
      </c>
    </row>
    <row r="6575" spans="1:13" x14ac:dyDescent="0.2">
      <c r="A6575" s="187" t="str">
        <f>B6575&amp;C6575&amp;D6575&amp;E6575</f>
        <v>201118A24INAT26</v>
      </c>
      <c r="B6575" s="184">
        <v>2011</v>
      </c>
      <c r="C6575" s="184" t="s">
        <v>1</v>
      </c>
      <c r="D6575" s="184" t="s">
        <v>54</v>
      </c>
      <c r="E6575" s="184">
        <v>26</v>
      </c>
      <c r="F6575" s="184">
        <v>222900</v>
      </c>
      <c r="G6575" s="184">
        <v>1</v>
      </c>
      <c r="H6575" s="184">
        <v>0.23778375953342307</v>
      </c>
      <c r="I6575" s="184">
        <v>0</v>
      </c>
      <c r="J6575" s="184">
        <v>0.44877972184836251</v>
      </c>
      <c r="K6575" s="184">
        <v>0.60484970838941232</v>
      </c>
      <c r="L6575" s="184">
        <v>0.39515029161058773</v>
      </c>
    </row>
    <row r="6576" spans="1:13" x14ac:dyDescent="0.2">
      <c r="A6576" s="187" t="str">
        <f>B6576&amp;C6576&amp;D6576&amp;E6576</f>
        <v>201118A24MILI26</v>
      </c>
      <c r="B6576" s="184">
        <v>2011</v>
      </c>
      <c r="C6576" s="184" t="s">
        <v>1</v>
      </c>
      <c r="D6576" s="184" t="s">
        <v>26</v>
      </c>
      <c r="E6576" s="184">
        <v>26</v>
      </c>
      <c r="F6576" s="184">
        <v>2991</v>
      </c>
      <c r="G6576" s="184">
        <v>0</v>
      </c>
      <c r="H6576" s="184">
        <v>1</v>
      </c>
      <c r="I6576" s="184">
        <v>1</v>
      </c>
      <c r="J6576" s="184">
        <v>0</v>
      </c>
      <c r="K6576" s="184">
        <v>0</v>
      </c>
      <c r="L6576" s="184">
        <v>0.36375794048813104</v>
      </c>
      <c r="M6576" s="184">
        <v>1582</v>
      </c>
    </row>
    <row r="6577" spans="1:13" x14ac:dyDescent="0.2">
      <c r="A6577" s="187" t="str">
        <f>B6577&amp;C6577&amp;D6577&amp;E6577</f>
        <v>201118A24PUBL26</v>
      </c>
      <c r="B6577" s="184">
        <v>2011</v>
      </c>
      <c r="C6577" s="184" t="s">
        <v>1</v>
      </c>
      <c r="D6577" s="184" t="s">
        <v>27</v>
      </c>
      <c r="E6577" s="184">
        <v>26</v>
      </c>
      <c r="F6577" s="184">
        <v>3806</v>
      </c>
      <c r="G6577" s="184">
        <v>0</v>
      </c>
      <c r="H6577" s="184">
        <v>1</v>
      </c>
      <c r="I6577" s="184">
        <v>1</v>
      </c>
      <c r="J6577" s="184">
        <v>0</v>
      </c>
      <c r="K6577" s="184">
        <v>0</v>
      </c>
      <c r="L6577" s="184">
        <v>0.2141355754072517</v>
      </c>
      <c r="M6577" s="184">
        <v>1304.236559139785</v>
      </c>
    </row>
    <row r="6578" spans="1:13" x14ac:dyDescent="0.2">
      <c r="A6578" s="187" t="str">
        <f>B6578&amp;C6578&amp;D6578&amp;E6578</f>
        <v>201118A24SCA126</v>
      </c>
      <c r="B6578" s="184">
        <v>2011</v>
      </c>
      <c r="C6578" s="184" t="s">
        <v>1</v>
      </c>
      <c r="D6578" s="184" t="s">
        <v>29</v>
      </c>
      <c r="E6578" s="184">
        <v>26</v>
      </c>
      <c r="F6578" s="184">
        <v>33715</v>
      </c>
      <c r="G6578" s="184">
        <v>0</v>
      </c>
      <c r="H6578" s="184">
        <v>1</v>
      </c>
      <c r="I6578" s="184">
        <v>1</v>
      </c>
      <c r="J6578" s="184">
        <v>0</v>
      </c>
      <c r="K6578" s="184">
        <v>0</v>
      </c>
      <c r="L6578" s="184">
        <v>0.2984131692125167</v>
      </c>
      <c r="M6578" s="184">
        <v>578.17384165763633</v>
      </c>
    </row>
    <row r="6579" spans="1:13" x14ac:dyDescent="0.2">
      <c r="A6579" s="187" t="str">
        <f>B6579&amp;C6579&amp;D6579&amp;E6579</f>
        <v>201118A24SCA226</v>
      </c>
      <c r="B6579" s="184">
        <v>2011</v>
      </c>
      <c r="C6579" s="184" t="s">
        <v>1</v>
      </c>
      <c r="D6579" s="184" t="s">
        <v>30</v>
      </c>
      <c r="E6579" s="184">
        <v>26</v>
      </c>
      <c r="F6579" s="184">
        <v>13045</v>
      </c>
      <c r="G6579" s="184">
        <v>0</v>
      </c>
      <c r="H6579" s="184">
        <v>1</v>
      </c>
      <c r="I6579" s="184">
        <v>1</v>
      </c>
      <c r="J6579" s="184">
        <v>0</v>
      </c>
      <c r="K6579" s="184">
        <v>0</v>
      </c>
      <c r="L6579" s="184">
        <v>0.43717899578382524</v>
      </c>
      <c r="M6579" s="184">
        <v>599.84320120421478</v>
      </c>
    </row>
    <row r="6580" spans="1:13" x14ac:dyDescent="0.2">
      <c r="A6580" s="187" t="str">
        <f>B6580&amp;C6580&amp;D6580&amp;E6580</f>
        <v>201118A24SREM26</v>
      </c>
      <c r="B6580" s="184">
        <v>2011</v>
      </c>
      <c r="C6580" s="184" t="s">
        <v>1</v>
      </c>
      <c r="D6580" s="184" t="s">
        <v>35</v>
      </c>
      <c r="E6580" s="184">
        <v>26</v>
      </c>
      <c r="F6580" s="184">
        <v>1360</v>
      </c>
      <c r="G6580" s="184">
        <v>0</v>
      </c>
      <c r="H6580" s="184">
        <v>1</v>
      </c>
      <c r="I6580" s="184">
        <v>1</v>
      </c>
      <c r="J6580" s="184">
        <v>0</v>
      </c>
      <c r="K6580" s="184">
        <v>0</v>
      </c>
      <c r="L6580" s="184">
        <v>0.2</v>
      </c>
      <c r="M6580" s="184">
        <v>0</v>
      </c>
    </row>
    <row r="6581" spans="1:13" x14ac:dyDescent="0.2">
      <c r="A6581" s="187" t="str">
        <f>B6581&amp;C6581&amp;D6581&amp;E6581</f>
        <v>201118A24TDOM26</v>
      </c>
      <c r="B6581" s="184">
        <v>2011</v>
      </c>
      <c r="C6581" s="184" t="s">
        <v>1</v>
      </c>
      <c r="D6581" s="184" t="s">
        <v>33</v>
      </c>
      <c r="E6581" s="184">
        <v>26</v>
      </c>
      <c r="F6581" s="184">
        <v>7340</v>
      </c>
      <c r="G6581" s="184">
        <v>0</v>
      </c>
      <c r="H6581" s="184">
        <v>1</v>
      </c>
      <c r="I6581" s="184">
        <v>1</v>
      </c>
      <c r="J6581" s="184">
        <v>0</v>
      </c>
      <c r="K6581" s="184">
        <v>0</v>
      </c>
      <c r="L6581" s="184">
        <v>0.29645776566757492</v>
      </c>
      <c r="M6581" s="184">
        <v>439.6525885558583</v>
      </c>
    </row>
    <row r="6582" spans="1:13" x14ac:dyDescent="0.2">
      <c r="A6582" s="187" t="str">
        <f>B6582&amp;C6582&amp;D6582&amp;E6582</f>
        <v>201125A29AUTO26</v>
      </c>
      <c r="B6582" s="184">
        <v>2011</v>
      </c>
      <c r="C6582" s="184" t="s">
        <v>2</v>
      </c>
      <c r="D6582" s="184" t="s">
        <v>34</v>
      </c>
      <c r="E6582" s="184">
        <v>26</v>
      </c>
      <c r="F6582" s="184">
        <v>272</v>
      </c>
      <c r="G6582" s="184">
        <v>0</v>
      </c>
      <c r="H6582" s="184">
        <v>1</v>
      </c>
      <c r="I6582" s="184">
        <v>1</v>
      </c>
      <c r="J6582" s="184">
        <v>0</v>
      </c>
      <c r="K6582" s="184">
        <v>0</v>
      </c>
      <c r="L6582" s="184">
        <v>0</v>
      </c>
      <c r="M6582" s="184">
        <v>0</v>
      </c>
    </row>
    <row r="6583" spans="1:13" x14ac:dyDescent="0.2">
      <c r="A6583" s="187" t="str">
        <f>B6583&amp;C6583&amp;D6583&amp;E6583</f>
        <v>201125A29CCA126</v>
      </c>
      <c r="B6583" s="184">
        <v>2011</v>
      </c>
      <c r="C6583" s="184" t="s">
        <v>2</v>
      </c>
      <c r="D6583" s="184" t="s">
        <v>24</v>
      </c>
      <c r="E6583" s="184">
        <v>26</v>
      </c>
      <c r="F6583" s="184">
        <v>37784</v>
      </c>
      <c r="G6583" s="184">
        <v>0</v>
      </c>
      <c r="H6583" s="184">
        <v>1</v>
      </c>
      <c r="I6583" s="184">
        <v>1</v>
      </c>
      <c r="J6583" s="184">
        <v>0</v>
      </c>
      <c r="K6583" s="184">
        <v>0</v>
      </c>
      <c r="L6583" s="184">
        <v>0.13664514080033877</v>
      </c>
      <c r="M6583" s="184">
        <v>864.89485870151293</v>
      </c>
    </row>
    <row r="6584" spans="1:13" x14ac:dyDescent="0.2">
      <c r="A6584" s="187" t="str">
        <f>B6584&amp;C6584&amp;D6584&amp;E6584</f>
        <v>201125A29CCA226</v>
      </c>
      <c r="B6584" s="184">
        <v>2011</v>
      </c>
      <c r="C6584" s="184" t="s">
        <v>2</v>
      </c>
      <c r="D6584" s="184" t="s">
        <v>25</v>
      </c>
      <c r="E6584" s="184">
        <v>26</v>
      </c>
      <c r="F6584" s="184">
        <v>93781</v>
      </c>
      <c r="G6584" s="184">
        <v>0</v>
      </c>
      <c r="H6584" s="184">
        <v>1</v>
      </c>
      <c r="I6584" s="184">
        <v>1</v>
      </c>
      <c r="J6584" s="184">
        <v>0</v>
      </c>
      <c r="K6584" s="184">
        <v>0</v>
      </c>
      <c r="L6584" s="184">
        <v>0.11880871391859758</v>
      </c>
      <c r="M6584" s="184">
        <v>904.25268791683482</v>
      </c>
    </row>
    <row r="6585" spans="1:13" x14ac:dyDescent="0.2">
      <c r="A6585" s="187" t="str">
        <f>B6585&amp;C6585&amp;D6585&amp;E6585</f>
        <v>201125A29CONT26</v>
      </c>
      <c r="B6585" s="184">
        <v>2011</v>
      </c>
      <c r="C6585" s="184" t="s">
        <v>2</v>
      </c>
      <c r="D6585" s="184" t="s">
        <v>31</v>
      </c>
      <c r="E6585" s="184">
        <v>26</v>
      </c>
      <c r="F6585" s="184">
        <v>25286</v>
      </c>
      <c r="G6585" s="184">
        <v>0</v>
      </c>
      <c r="H6585" s="184">
        <v>1</v>
      </c>
      <c r="I6585" s="184">
        <v>1</v>
      </c>
      <c r="J6585" s="184">
        <v>0</v>
      </c>
      <c r="K6585" s="184">
        <v>0</v>
      </c>
      <c r="L6585" s="184">
        <v>4.3027762398164991E-2</v>
      </c>
      <c r="M6585" s="184">
        <v>1136.2112138074131</v>
      </c>
    </row>
    <row r="6586" spans="1:13" x14ac:dyDescent="0.2">
      <c r="A6586" s="187" t="str">
        <f>B6586&amp;C6586&amp;D6586&amp;E6586</f>
        <v>201125A29EMPR26</v>
      </c>
      <c r="B6586" s="184">
        <v>2011</v>
      </c>
      <c r="C6586" s="184" t="s">
        <v>2</v>
      </c>
      <c r="D6586" s="184" t="s">
        <v>32</v>
      </c>
      <c r="E6586" s="184">
        <v>26</v>
      </c>
      <c r="F6586" s="184">
        <v>1629</v>
      </c>
      <c r="G6586" s="184">
        <v>0</v>
      </c>
      <c r="H6586" s="184">
        <v>1</v>
      </c>
      <c r="I6586" s="184">
        <v>1</v>
      </c>
      <c r="J6586" s="184">
        <v>0</v>
      </c>
      <c r="K6586" s="184">
        <v>0</v>
      </c>
      <c r="L6586" s="184">
        <v>0.16697360343769183</v>
      </c>
      <c r="M6586" s="184">
        <v>2598.3063328424155</v>
      </c>
    </row>
    <row r="6587" spans="1:13" x14ac:dyDescent="0.2">
      <c r="A6587" s="187" t="str">
        <f>B6587&amp;C6587&amp;D6587&amp;E6587</f>
        <v>201125A29INAT26</v>
      </c>
      <c r="B6587" s="184">
        <v>2011</v>
      </c>
      <c r="C6587" s="184" t="s">
        <v>2</v>
      </c>
      <c r="D6587" s="184" t="s">
        <v>54</v>
      </c>
      <c r="E6587" s="184">
        <v>26</v>
      </c>
      <c r="F6587" s="184">
        <v>117433</v>
      </c>
      <c r="G6587" s="184">
        <v>1</v>
      </c>
      <c r="H6587" s="184">
        <v>0.31480929551318626</v>
      </c>
      <c r="I6587" s="184">
        <v>0</v>
      </c>
      <c r="J6587" s="184">
        <v>0.60186659627191674</v>
      </c>
      <c r="K6587" s="184">
        <v>0.86804390588676095</v>
      </c>
      <c r="L6587" s="184">
        <v>0.13195609411323903</v>
      </c>
    </row>
    <row r="6588" spans="1:13" x14ac:dyDescent="0.2">
      <c r="A6588" s="187" t="str">
        <f>B6588&amp;C6588&amp;D6588&amp;E6588</f>
        <v>201125A29MILI26</v>
      </c>
      <c r="B6588" s="184">
        <v>2011</v>
      </c>
      <c r="C6588" s="184" t="s">
        <v>2</v>
      </c>
      <c r="D6588" s="184" t="s">
        <v>26</v>
      </c>
      <c r="E6588" s="184">
        <v>26</v>
      </c>
      <c r="F6588" s="184">
        <v>816</v>
      </c>
      <c r="G6588" s="184">
        <v>0</v>
      </c>
      <c r="H6588" s="184">
        <v>1</v>
      </c>
      <c r="I6588" s="184">
        <v>1</v>
      </c>
      <c r="J6588" s="184">
        <v>0</v>
      </c>
      <c r="K6588" s="184">
        <v>0</v>
      </c>
      <c r="L6588" s="184">
        <v>0</v>
      </c>
      <c r="M6588" s="184">
        <v>1900</v>
      </c>
    </row>
    <row r="6589" spans="1:13" x14ac:dyDescent="0.2">
      <c r="A6589" s="187" t="str">
        <f>B6589&amp;C6589&amp;D6589&amp;E6589</f>
        <v>201125A29PUBL26</v>
      </c>
      <c r="B6589" s="184">
        <v>2011</v>
      </c>
      <c r="C6589" s="184" t="s">
        <v>2</v>
      </c>
      <c r="D6589" s="184" t="s">
        <v>27</v>
      </c>
      <c r="E6589" s="184">
        <v>26</v>
      </c>
      <c r="F6589" s="184">
        <v>10058</v>
      </c>
      <c r="G6589" s="184">
        <v>0</v>
      </c>
      <c r="H6589" s="184">
        <v>1</v>
      </c>
      <c r="I6589" s="184">
        <v>1</v>
      </c>
      <c r="J6589" s="184">
        <v>0</v>
      </c>
      <c r="K6589" s="184">
        <v>0</v>
      </c>
      <c r="L6589" s="184">
        <v>0.27033207397096837</v>
      </c>
      <c r="M6589" s="184">
        <v>2605.229603981822</v>
      </c>
    </row>
    <row r="6590" spans="1:13" x14ac:dyDescent="0.2">
      <c r="A6590" s="187" t="str">
        <f>B6590&amp;C6590&amp;D6590&amp;E6590</f>
        <v>201125A29SCA126</v>
      </c>
      <c r="B6590" s="184">
        <v>2011</v>
      </c>
      <c r="C6590" s="184" t="s">
        <v>2</v>
      </c>
      <c r="D6590" s="184" t="s">
        <v>29</v>
      </c>
      <c r="E6590" s="184">
        <v>26</v>
      </c>
      <c r="F6590" s="184">
        <v>19577</v>
      </c>
      <c r="G6590" s="184">
        <v>0</v>
      </c>
      <c r="H6590" s="184">
        <v>1</v>
      </c>
      <c r="I6590" s="184">
        <v>1</v>
      </c>
      <c r="J6590" s="184">
        <v>0</v>
      </c>
      <c r="K6590" s="184">
        <v>0</v>
      </c>
      <c r="L6590" s="184">
        <v>0.13888746999029472</v>
      </c>
      <c r="M6590" s="184">
        <v>830.85741767568175</v>
      </c>
    </row>
    <row r="6591" spans="1:13" x14ac:dyDescent="0.2">
      <c r="A6591" s="187" t="str">
        <f>B6591&amp;C6591&amp;D6591&amp;E6591</f>
        <v>201125A29SCA226</v>
      </c>
      <c r="B6591" s="184">
        <v>2011</v>
      </c>
      <c r="C6591" s="184" t="s">
        <v>2</v>
      </c>
      <c r="D6591" s="184" t="s">
        <v>30</v>
      </c>
      <c r="E6591" s="184">
        <v>26</v>
      </c>
      <c r="F6591" s="184">
        <v>6525</v>
      </c>
      <c r="G6591" s="184">
        <v>0</v>
      </c>
      <c r="H6591" s="184">
        <v>1</v>
      </c>
      <c r="I6591" s="184">
        <v>1</v>
      </c>
      <c r="J6591" s="184">
        <v>0</v>
      </c>
      <c r="K6591" s="184">
        <v>0</v>
      </c>
      <c r="L6591" s="184">
        <v>0.29149425287356323</v>
      </c>
      <c r="M6591" s="184">
        <v>706.09262665106166</v>
      </c>
    </row>
    <row r="6592" spans="1:13" x14ac:dyDescent="0.2">
      <c r="A6592" s="187" t="str">
        <f>B6592&amp;C6592&amp;D6592&amp;E6592</f>
        <v>201125A29SREM26</v>
      </c>
      <c r="B6592" s="184">
        <v>2011</v>
      </c>
      <c r="C6592" s="184" t="s">
        <v>2</v>
      </c>
      <c r="D6592" s="184" t="s">
        <v>35</v>
      </c>
      <c r="E6592" s="184">
        <v>26</v>
      </c>
      <c r="F6592" s="184">
        <v>272</v>
      </c>
      <c r="G6592" s="184">
        <v>0</v>
      </c>
      <c r="H6592" s="184">
        <v>1</v>
      </c>
      <c r="I6592" s="184">
        <v>1</v>
      </c>
      <c r="J6592" s="184">
        <v>0</v>
      </c>
      <c r="K6592" s="184">
        <v>0</v>
      </c>
      <c r="L6592" s="184">
        <v>0</v>
      </c>
      <c r="M6592" s="184">
        <v>0</v>
      </c>
    </row>
    <row r="6593" spans="1:13" x14ac:dyDescent="0.2">
      <c r="A6593" s="187" t="str">
        <f>B6593&amp;C6593&amp;D6593&amp;E6593</f>
        <v>201125A29TDOM26</v>
      </c>
      <c r="B6593" s="184">
        <v>2011</v>
      </c>
      <c r="C6593" s="184" t="s">
        <v>2</v>
      </c>
      <c r="D6593" s="184" t="s">
        <v>33</v>
      </c>
      <c r="E6593" s="184">
        <v>26</v>
      </c>
      <c r="F6593" s="184">
        <v>11141</v>
      </c>
      <c r="G6593" s="184">
        <v>0</v>
      </c>
      <c r="H6593" s="184">
        <v>1</v>
      </c>
      <c r="I6593" s="184">
        <v>1</v>
      </c>
      <c r="J6593" s="184">
        <v>0</v>
      </c>
      <c r="K6593" s="184">
        <v>0</v>
      </c>
      <c r="L6593" s="184">
        <v>2.4414325464500494E-2</v>
      </c>
      <c r="M6593" s="184">
        <v>544.73210671573133</v>
      </c>
    </row>
    <row r="6594" spans="1:13" x14ac:dyDescent="0.2">
      <c r="A6594" s="187" t="str">
        <f>B6594&amp;C6594&amp;D6594&amp;E6594</f>
        <v>201130EMAAGCC26</v>
      </c>
      <c r="B6594" s="184">
        <v>2011</v>
      </c>
      <c r="C6594" s="184" t="s">
        <v>4</v>
      </c>
      <c r="D6594" s="184" t="s">
        <v>23</v>
      </c>
      <c r="E6594" s="184">
        <v>26</v>
      </c>
      <c r="F6594" s="184">
        <v>5440</v>
      </c>
      <c r="G6594" s="184">
        <v>0</v>
      </c>
      <c r="H6594" s="184">
        <v>1</v>
      </c>
      <c r="I6594" s="184">
        <v>1</v>
      </c>
      <c r="J6594" s="184">
        <v>0</v>
      </c>
      <c r="K6594" s="184">
        <v>0</v>
      </c>
      <c r="L6594" s="184">
        <v>0</v>
      </c>
      <c r="M6594" s="184">
        <v>681.0526315789474</v>
      </c>
    </row>
    <row r="6595" spans="1:13" x14ac:dyDescent="0.2">
      <c r="A6595" s="187" t="str">
        <f>B6595&amp;C6595&amp;D6595&amp;E6595</f>
        <v>201130EMAAGSC26</v>
      </c>
      <c r="B6595" s="184">
        <v>2011</v>
      </c>
      <c r="C6595" s="184" t="s">
        <v>4</v>
      </c>
      <c r="D6595" s="184" t="s">
        <v>28</v>
      </c>
      <c r="E6595" s="184">
        <v>26</v>
      </c>
      <c r="F6595" s="184">
        <v>2719</v>
      </c>
      <c r="G6595" s="184">
        <v>0</v>
      </c>
      <c r="H6595" s="184">
        <v>1</v>
      </c>
      <c r="I6595" s="184">
        <v>1</v>
      </c>
      <c r="J6595" s="184">
        <v>0</v>
      </c>
      <c r="K6595" s="184">
        <v>0</v>
      </c>
      <c r="L6595" s="184">
        <v>0</v>
      </c>
      <c r="M6595" s="184">
        <v>418.95365943361531</v>
      </c>
    </row>
    <row r="6596" spans="1:13" x14ac:dyDescent="0.2">
      <c r="A6596" s="187" t="str">
        <f>B6596&amp;C6596&amp;D6596&amp;E6596</f>
        <v>201130EMAAUTO26</v>
      </c>
      <c r="B6596" s="184">
        <v>2011</v>
      </c>
      <c r="C6596" s="184" t="s">
        <v>4</v>
      </c>
      <c r="D6596" s="184" t="s">
        <v>34</v>
      </c>
      <c r="E6596" s="184">
        <v>26</v>
      </c>
      <c r="F6596" s="184">
        <v>1902</v>
      </c>
      <c r="G6596" s="184">
        <v>0</v>
      </c>
      <c r="H6596" s="184">
        <v>1</v>
      </c>
      <c r="I6596" s="184">
        <v>1</v>
      </c>
      <c r="J6596" s="184">
        <v>0</v>
      </c>
      <c r="K6596" s="184">
        <v>0</v>
      </c>
      <c r="L6596" s="184">
        <v>0.14300736067297581</v>
      </c>
      <c r="M6596" s="184">
        <v>0</v>
      </c>
    </row>
    <row r="6597" spans="1:13" x14ac:dyDescent="0.2">
      <c r="A6597" s="187" t="str">
        <f>B6597&amp;C6597&amp;D6597&amp;E6597</f>
        <v>201130EMACCA126</v>
      </c>
      <c r="B6597" s="184">
        <v>2011</v>
      </c>
      <c r="C6597" s="184" t="s">
        <v>4</v>
      </c>
      <c r="D6597" s="184" t="s">
        <v>24</v>
      </c>
      <c r="E6597" s="184">
        <v>26</v>
      </c>
      <c r="F6597" s="184">
        <v>147063</v>
      </c>
      <c r="G6597" s="184">
        <v>0</v>
      </c>
      <c r="H6597" s="184">
        <v>1</v>
      </c>
      <c r="I6597" s="184">
        <v>1</v>
      </c>
      <c r="J6597" s="184">
        <v>0</v>
      </c>
      <c r="K6597" s="184">
        <v>0</v>
      </c>
      <c r="L6597" s="184">
        <v>4.2498793034277824E-2</v>
      </c>
      <c r="M6597" s="184">
        <v>1185.1895901757473</v>
      </c>
    </row>
    <row r="6598" spans="1:13" x14ac:dyDescent="0.2">
      <c r="A6598" s="187" t="str">
        <f>B6598&amp;C6598&amp;D6598&amp;E6598</f>
        <v>201130EMACCA226</v>
      </c>
      <c r="B6598" s="184">
        <v>2011</v>
      </c>
      <c r="C6598" s="184" t="s">
        <v>4</v>
      </c>
      <c r="D6598" s="184" t="s">
        <v>25</v>
      </c>
      <c r="E6598" s="184">
        <v>26</v>
      </c>
      <c r="F6598" s="184">
        <v>299858</v>
      </c>
      <c r="G6598" s="184">
        <v>0</v>
      </c>
      <c r="H6598" s="184">
        <v>1</v>
      </c>
      <c r="I6598" s="184">
        <v>1</v>
      </c>
      <c r="J6598" s="184">
        <v>0</v>
      </c>
      <c r="K6598" s="184">
        <v>0</v>
      </c>
      <c r="L6598" s="184">
        <v>4.7152318764215065E-2</v>
      </c>
      <c r="M6598" s="184">
        <v>1274.1942059571202</v>
      </c>
    </row>
    <row r="6599" spans="1:13" x14ac:dyDescent="0.2">
      <c r="A6599" s="187" t="str">
        <f>B6599&amp;C6599&amp;D6599&amp;E6599</f>
        <v>201130EMACONT26</v>
      </c>
      <c r="B6599" s="184">
        <v>2011</v>
      </c>
      <c r="C6599" s="184" t="s">
        <v>4</v>
      </c>
      <c r="D6599" s="184" t="s">
        <v>31</v>
      </c>
      <c r="E6599" s="184">
        <v>26</v>
      </c>
      <c r="F6599" s="184">
        <v>249832</v>
      </c>
      <c r="G6599" s="184">
        <v>0</v>
      </c>
      <c r="H6599" s="184">
        <v>1</v>
      </c>
      <c r="I6599" s="184">
        <v>1</v>
      </c>
      <c r="J6599" s="184">
        <v>0</v>
      </c>
      <c r="K6599" s="184">
        <v>0</v>
      </c>
      <c r="L6599" s="184">
        <v>3.1561209132537064E-2</v>
      </c>
      <c r="M6599" s="184">
        <v>1096.6910746879894</v>
      </c>
    </row>
    <row r="6600" spans="1:13" x14ac:dyDescent="0.2">
      <c r="A6600" s="187" t="str">
        <f>B6600&amp;C6600&amp;D6600&amp;E6600</f>
        <v>201130EMAEMPR26</v>
      </c>
      <c r="B6600" s="184">
        <v>2011</v>
      </c>
      <c r="C6600" s="184" t="s">
        <v>4</v>
      </c>
      <c r="D6600" s="184" t="s">
        <v>32</v>
      </c>
      <c r="E6600" s="184">
        <v>26</v>
      </c>
      <c r="F6600" s="184">
        <v>26635</v>
      </c>
      <c r="G6600" s="184">
        <v>0</v>
      </c>
      <c r="H6600" s="184">
        <v>1</v>
      </c>
      <c r="I6600" s="184">
        <v>1</v>
      </c>
      <c r="J6600" s="184">
        <v>0</v>
      </c>
      <c r="K6600" s="184">
        <v>0</v>
      </c>
      <c r="L6600" s="184">
        <v>5.1023089919279146E-2</v>
      </c>
      <c r="M6600" s="184">
        <v>4548.971869032649</v>
      </c>
    </row>
    <row r="6601" spans="1:13" x14ac:dyDescent="0.2">
      <c r="A6601" s="187" t="str">
        <f>B6601&amp;C6601&amp;D6601&amp;E6601</f>
        <v>201130EMAINAT26</v>
      </c>
      <c r="B6601" s="184">
        <v>2011</v>
      </c>
      <c r="C6601" s="184" t="s">
        <v>4</v>
      </c>
      <c r="D6601" s="184" t="s">
        <v>54</v>
      </c>
      <c r="E6601" s="184">
        <v>26</v>
      </c>
      <c r="F6601" s="184">
        <v>983271</v>
      </c>
      <c r="G6601" s="184">
        <v>1</v>
      </c>
      <c r="H6601" s="184">
        <v>0.10258006185476842</v>
      </c>
      <c r="I6601" s="184">
        <v>0</v>
      </c>
      <c r="J6601" s="184">
        <v>0.86231059392578446</v>
      </c>
      <c r="K6601" s="184">
        <v>0.96046766354341784</v>
      </c>
      <c r="L6601" s="184">
        <v>3.9532336456582162E-2</v>
      </c>
    </row>
    <row r="6602" spans="1:13" x14ac:dyDescent="0.2">
      <c r="A6602" s="187" t="str">
        <f>B6602&amp;C6602&amp;D6602&amp;E6602</f>
        <v>201130EMAMILI26</v>
      </c>
      <c r="B6602" s="184">
        <v>2011</v>
      </c>
      <c r="C6602" s="184" t="s">
        <v>4</v>
      </c>
      <c r="D6602" s="184" t="s">
        <v>26</v>
      </c>
      <c r="E6602" s="184">
        <v>26</v>
      </c>
      <c r="F6602" s="184">
        <v>2989</v>
      </c>
      <c r="G6602" s="184">
        <v>0</v>
      </c>
      <c r="H6602" s="184">
        <v>1</v>
      </c>
      <c r="I6602" s="184">
        <v>1</v>
      </c>
      <c r="J6602" s="184">
        <v>0</v>
      </c>
      <c r="K6602" s="184">
        <v>0</v>
      </c>
      <c r="L6602" s="184">
        <v>9.1000334560053533E-2</v>
      </c>
      <c r="M6602" s="184">
        <v>2740.0772911299227</v>
      </c>
    </row>
    <row r="6603" spans="1:13" x14ac:dyDescent="0.2">
      <c r="A6603" s="187" t="str">
        <f>B6603&amp;C6603&amp;D6603&amp;E6603</f>
        <v>201130EMAPUBL26</v>
      </c>
      <c r="B6603" s="184">
        <v>2011</v>
      </c>
      <c r="C6603" s="184" t="s">
        <v>4</v>
      </c>
      <c r="D6603" s="184" t="s">
        <v>27</v>
      </c>
      <c r="E6603" s="184">
        <v>26</v>
      </c>
      <c r="F6603" s="184">
        <v>108190</v>
      </c>
      <c r="G6603" s="184">
        <v>0</v>
      </c>
      <c r="H6603" s="184">
        <v>1</v>
      </c>
      <c r="I6603" s="184">
        <v>1</v>
      </c>
      <c r="J6603" s="184">
        <v>0</v>
      </c>
      <c r="K6603" s="184">
        <v>0</v>
      </c>
      <c r="L6603" s="184">
        <v>7.2862556613365381E-2</v>
      </c>
      <c r="M6603" s="184">
        <v>2806.0464892974278</v>
      </c>
    </row>
    <row r="6604" spans="1:13" x14ac:dyDescent="0.2">
      <c r="A6604" s="187" t="str">
        <f>B6604&amp;C6604&amp;D6604&amp;E6604</f>
        <v>201130EMASCA126</v>
      </c>
      <c r="B6604" s="184">
        <v>2011</v>
      </c>
      <c r="C6604" s="184" t="s">
        <v>4</v>
      </c>
      <c r="D6604" s="184" t="s">
        <v>29</v>
      </c>
      <c r="E6604" s="184">
        <v>26</v>
      </c>
      <c r="F6604" s="184">
        <v>69315</v>
      </c>
      <c r="G6604" s="184">
        <v>0</v>
      </c>
      <c r="H6604" s="184">
        <v>1</v>
      </c>
      <c r="I6604" s="184">
        <v>1</v>
      </c>
      <c r="J6604" s="184">
        <v>0</v>
      </c>
      <c r="K6604" s="184">
        <v>0</v>
      </c>
      <c r="L6604" s="184">
        <v>7.4543749549159627E-2</v>
      </c>
      <c r="M6604" s="184">
        <v>1109.6588112798265</v>
      </c>
    </row>
    <row r="6605" spans="1:13" x14ac:dyDescent="0.2">
      <c r="A6605" s="187" t="str">
        <f>B6605&amp;C6605&amp;D6605&amp;E6605</f>
        <v>201130EMASCA226</v>
      </c>
      <c r="B6605" s="184">
        <v>2011</v>
      </c>
      <c r="C6605" s="184" t="s">
        <v>4</v>
      </c>
      <c r="D6605" s="184" t="s">
        <v>30</v>
      </c>
      <c r="E6605" s="184">
        <v>26</v>
      </c>
      <c r="F6605" s="184">
        <v>23374</v>
      </c>
      <c r="G6605" s="184">
        <v>0</v>
      </c>
      <c r="H6605" s="184">
        <v>1</v>
      </c>
      <c r="I6605" s="184">
        <v>1</v>
      </c>
      <c r="J6605" s="184">
        <v>0</v>
      </c>
      <c r="K6605" s="184">
        <v>0</v>
      </c>
      <c r="L6605" s="184">
        <v>6.977838624112262E-2</v>
      </c>
      <c r="M6605" s="184">
        <v>1070.157327586207</v>
      </c>
    </row>
    <row r="6606" spans="1:13" x14ac:dyDescent="0.2">
      <c r="A6606" s="187" t="str">
        <f>B6606&amp;C6606&amp;D6606&amp;E6606</f>
        <v>201130EMASREM26</v>
      </c>
      <c r="B6606" s="184">
        <v>2011</v>
      </c>
      <c r="C6606" s="184" t="s">
        <v>4</v>
      </c>
      <c r="D6606" s="184" t="s">
        <v>35</v>
      </c>
      <c r="E6606" s="184">
        <v>26</v>
      </c>
      <c r="F6606" s="184">
        <v>3531</v>
      </c>
      <c r="G6606" s="184">
        <v>0</v>
      </c>
      <c r="H6606" s="184">
        <v>1</v>
      </c>
      <c r="I6606" s="184">
        <v>1</v>
      </c>
      <c r="J6606" s="184">
        <v>0</v>
      </c>
      <c r="K6606" s="184">
        <v>0</v>
      </c>
      <c r="L6606" s="184">
        <v>0</v>
      </c>
      <c r="M6606" s="184">
        <v>0</v>
      </c>
    </row>
    <row r="6607" spans="1:13" x14ac:dyDescent="0.2">
      <c r="A6607" s="187" t="str">
        <f>B6607&amp;C6607&amp;D6607&amp;E6607</f>
        <v>201130EMATDOM26</v>
      </c>
      <c r="B6607" s="184">
        <v>2011</v>
      </c>
      <c r="C6607" s="184" t="s">
        <v>4</v>
      </c>
      <c r="D6607" s="184" t="s">
        <v>33</v>
      </c>
      <c r="E6607" s="184">
        <v>26</v>
      </c>
      <c r="F6607" s="184">
        <v>103021</v>
      </c>
      <c r="G6607" s="184">
        <v>0</v>
      </c>
      <c r="H6607" s="184">
        <v>1</v>
      </c>
      <c r="I6607" s="184">
        <v>1</v>
      </c>
      <c r="J6607" s="184">
        <v>0</v>
      </c>
      <c r="K6607" s="184">
        <v>0</v>
      </c>
      <c r="L6607" s="184">
        <v>3.1682860775958298E-2</v>
      </c>
      <c r="M6607" s="184">
        <v>485.24114697751662</v>
      </c>
    </row>
    <row r="6608" spans="1:13" x14ac:dyDescent="0.2">
      <c r="A6608" s="187" t="str">
        <f>B6608&amp;C6608&amp;D6608&amp;E6608</f>
        <v>201115A17AGSC29</v>
      </c>
      <c r="B6608" s="184">
        <v>2011</v>
      </c>
      <c r="C6608" s="184" t="s">
        <v>0</v>
      </c>
      <c r="D6608" s="184" t="s">
        <v>28</v>
      </c>
      <c r="E6608" s="184">
        <v>29</v>
      </c>
      <c r="F6608" s="184">
        <v>300</v>
      </c>
      <c r="G6608" s="184">
        <v>0</v>
      </c>
      <c r="H6608" s="184">
        <v>1</v>
      </c>
      <c r="I6608" s="184">
        <v>1</v>
      </c>
      <c r="J6608" s="184">
        <v>0</v>
      </c>
      <c r="K6608" s="184">
        <v>0</v>
      </c>
      <c r="L6608" s="184">
        <v>1</v>
      </c>
      <c r="M6608" s="184">
        <v>200</v>
      </c>
    </row>
    <row r="6609" spans="1:13" x14ac:dyDescent="0.2">
      <c r="A6609" s="187" t="str">
        <f>B6609&amp;C6609&amp;D6609&amp;E6609</f>
        <v>201115A17AUTO29</v>
      </c>
      <c r="B6609" s="184">
        <v>2011</v>
      </c>
      <c r="C6609" s="184" t="s">
        <v>0</v>
      </c>
      <c r="D6609" s="184" t="s">
        <v>34</v>
      </c>
      <c r="E6609" s="184">
        <v>29</v>
      </c>
      <c r="F6609" s="184">
        <v>602</v>
      </c>
      <c r="G6609" s="184">
        <v>0</v>
      </c>
      <c r="H6609" s="184">
        <v>1</v>
      </c>
      <c r="I6609" s="184">
        <v>1</v>
      </c>
      <c r="J6609" s="184">
        <v>0</v>
      </c>
      <c r="K6609" s="184">
        <v>0</v>
      </c>
      <c r="L6609" s="184">
        <v>1</v>
      </c>
      <c r="M6609" s="184">
        <v>0</v>
      </c>
    </row>
    <row r="6610" spans="1:13" x14ac:dyDescent="0.2">
      <c r="A6610" s="187" t="str">
        <f>B6610&amp;C6610&amp;D6610&amp;E6610</f>
        <v>201115A17CCA129</v>
      </c>
      <c r="B6610" s="184">
        <v>2011</v>
      </c>
      <c r="C6610" s="184" t="s">
        <v>0</v>
      </c>
      <c r="D6610" s="184" t="s">
        <v>24</v>
      </c>
      <c r="E6610" s="184">
        <v>29</v>
      </c>
      <c r="F6610" s="184">
        <v>901</v>
      </c>
      <c r="G6610" s="184">
        <v>0</v>
      </c>
      <c r="H6610" s="184">
        <v>1</v>
      </c>
      <c r="I6610" s="184">
        <v>1</v>
      </c>
      <c r="J6610" s="184">
        <v>0</v>
      </c>
      <c r="K6610" s="184">
        <v>0</v>
      </c>
      <c r="L6610" s="184">
        <v>0.66703662597114322</v>
      </c>
      <c r="M6610" s="184">
        <v>570.63817980022202</v>
      </c>
    </row>
    <row r="6611" spans="1:13" x14ac:dyDescent="0.2">
      <c r="A6611" s="187" t="str">
        <f>B6611&amp;C6611&amp;D6611&amp;E6611</f>
        <v>201115A17CCA229</v>
      </c>
      <c r="B6611" s="184">
        <v>2011</v>
      </c>
      <c r="C6611" s="184" t="s">
        <v>0</v>
      </c>
      <c r="D6611" s="184" t="s">
        <v>25</v>
      </c>
      <c r="E6611" s="184">
        <v>29</v>
      </c>
      <c r="F6611" s="184">
        <v>1500</v>
      </c>
      <c r="G6611" s="184">
        <v>0</v>
      </c>
      <c r="H6611" s="184">
        <v>1</v>
      </c>
      <c r="I6611" s="184">
        <v>1</v>
      </c>
      <c r="J6611" s="184">
        <v>0</v>
      </c>
      <c r="K6611" s="184">
        <v>0</v>
      </c>
      <c r="L6611" s="184">
        <v>0.6</v>
      </c>
      <c r="M6611" s="184">
        <v>477.4</v>
      </c>
    </row>
    <row r="6612" spans="1:13" x14ac:dyDescent="0.2">
      <c r="A6612" s="187" t="str">
        <f>B6612&amp;C6612&amp;D6612&amp;E6612</f>
        <v>201115A17CONT29</v>
      </c>
      <c r="B6612" s="184">
        <v>2011</v>
      </c>
      <c r="C6612" s="184" t="s">
        <v>0</v>
      </c>
      <c r="D6612" s="184" t="s">
        <v>31</v>
      </c>
      <c r="E6612" s="184">
        <v>29</v>
      </c>
      <c r="F6612" s="184">
        <v>6001</v>
      </c>
      <c r="G6612" s="184">
        <v>0</v>
      </c>
      <c r="H6612" s="184">
        <v>1</v>
      </c>
      <c r="I6612" s="184">
        <v>1</v>
      </c>
      <c r="J6612" s="184">
        <v>0</v>
      </c>
      <c r="K6612" s="184">
        <v>0</v>
      </c>
      <c r="L6612" s="184">
        <v>0.75004165972337944</v>
      </c>
      <c r="M6612" s="184">
        <v>239.90001851508981</v>
      </c>
    </row>
    <row r="6613" spans="1:13" x14ac:dyDescent="0.2">
      <c r="A6613" s="187" t="str">
        <f>B6613&amp;C6613&amp;D6613&amp;E6613</f>
        <v>201115A17INAT29</v>
      </c>
      <c r="B6613" s="184">
        <v>2011</v>
      </c>
      <c r="C6613" s="184" t="s">
        <v>0</v>
      </c>
      <c r="D6613" s="184" t="s">
        <v>54</v>
      </c>
      <c r="E6613" s="184">
        <v>29</v>
      </c>
      <c r="F6613" s="184">
        <v>155513</v>
      </c>
      <c r="G6613" s="184">
        <v>1</v>
      </c>
      <c r="H6613" s="184">
        <v>0.18142534707709324</v>
      </c>
      <c r="I6613" s="184">
        <v>0</v>
      </c>
      <c r="J6613" s="184">
        <v>8.4938236674747453E-2</v>
      </c>
      <c r="K6613" s="184">
        <v>0.10808742677461049</v>
      </c>
      <c r="L6613" s="184">
        <v>0.89191257322538953</v>
      </c>
    </row>
    <row r="6614" spans="1:13" x14ac:dyDescent="0.2">
      <c r="A6614" s="187" t="str">
        <f>B6614&amp;C6614&amp;D6614&amp;E6614</f>
        <v>201115A17SCA129</v>
      </c>
      <c r="B6614" s="184">
        <v>2011</v>
      </c>
      <c r="C6614" s="184" t="s">
        <v>0</v>
      </c>
      <c r="D6614" s="184" t="s">
        <v>29</v>
      </c>
      <c r="E6614" s="184">
        <v>29</v>
      </c>
      <c r="F6614" s="184">
        <v>13815</v>
      </c>
      <c r="G6614" s="184">
        <v>0</v>
      </c>
      <c r="H6614" s="184">
        <v>1</v>
      </c>
      <c r="I6614" s="184">
        <v>1</v>
      </c>
      <c r="J6614" s="184">
        <v>0</v>
      </c>
      <c r="K6614" s="184">
        <v>0</v>
      </c>
      <c r="L6614" s="184">
        <v>0.84777415852334415</v>
      </c>
      <c r="M6614" s="184">
        <v>306.71668516463188</v>
      </c>
    </row>
    <row r="6615" spans="1:13" x14ac:dyDescent="0.2">
      <c r="A6615" s="187" t="str">
        <f>B6615&amp;C6615&amp;D6615&amp;E6615</f>
        <v>201115A17SCA229</v>
      </c>
      <c r="B6615" s="184">
        <v>2011</v>
      </c>
      <c r="C6615" s="184" t="s">
        <v>0</v>
      </c>
      <c r="D6615" s="184" t="s">
        <v>30</v>
      </c>
      <c r="E6615" s="184">
        <v>29</v>
      </c>
      <c r="F6615" s="184">
        <v>3906</v>
      </c>
      <c r="G6615" s="184">
        <v>0</v>
      </c>
      <c r="H6615" s="184">
        <v>1</v>
      </c>
      <c r="I6615" s="184">
        <v>1</v>
      </c>
      <c r="J6615" s="184">
        <v>0</v>
      </c>
      <c r="K6615" s="184">
        <v>0</v>
      </c>
      <c r="L6615" s="184">
        <v>0.76932923707117251</v>
      </c>
      <c r="M6615" s="184">
        <v>325.50819252432154</v>
      </c>
    </row>
    <row r="6616" spans="1:13" x14ac:dyDescent="0.2">
      <c r="A6616" s="187" t="str">
        <f>B6616&amp;C6616&amp;D6616&amp;E6616</f>
        <v>201115A17SREM29</v>
      </c>
      <c r="B6616" s="184">
        <v>2011</v>
      </c>
      <c r="C6616" s="184" t="s">
        <v>0</v>
      </c>
      <c r="D6616" s="184" t="s">
        <v>35</v>
      </c>
      <c r="E6616" s="184">
        <v>29</v>
      </c>
      <c r="F6616" s="184">
        <v>2703</v>
      </c>
      <c r="G6616" s="184">
        <v>0</v>
      </c>
      <c r="H6616" s="184">
        <v>1</v>
      </c>
      <c r="I6616" s="184">
        <v>1</v>
      </c>
      <c r="J6616" s="184">
        <v>0</v>
      </c>
      <c r="K6616" s="184">
        <v>0</v>
      </c>
      <c r="L6616" s="184">
        <v>1</v>
      </c>
      <c r="M6616" s="184">
        <v>0</v>
      </c>
    </row>
    <row r="6617" spans="1:13" x14ac:dyDescent="0.2">
      <c r="A6617" s="187" t="str">
        <f>B6617&amp;C6617&amp;D6617&amp;E6617</f>
        <v>201115A17TDOM29</v>
      </c>
      <c r="B6617" s="184">
        <v>2011</v>
      </c>
      <c r="C6617" s="184" t="s">
        <v>0</v>
      </c>
      <c r="D6617" s="184" t="s">
        <v>33</v>
      </c>
      <c r="E6617" s="184">
        <v>29</v>
      </c>
      <c r="F6617" s="184">
        <v>3600</v>
      </c>
      <c r="G6617" s="184">
        <v>0</v>
      </c>
      <c r="H6617" s="184">
        <v>1</v>
      </c>
      <c r="I6617" s="184">
        <v>1</v>
      </c>
      <c r="J6617" s="184">
        <v>0</v>
      </c>
      <c r="K6617" s="184">
        <v>0</v>
      </c>
      <c r="L6617" s="184">
        <v>0.66666666666666663</v>
      </c>
      <c r="M6617" s="184">
        <v>178.33333333333334</v>
      </c>
    </row>
    <row r="6618" spans="1:13" x14ac:dyDescent="0.2">
      <c r="A6618" s="187" t="str">
        <f>B6618&amp;C6618&amp;D6618&amp;E6618</f>
        <v>201115A29AGSC29</v>
      </c>
      <c r="B6618" s="184">
        <v>2011</v>
      </c>
      <c r="C6618" s="184" t="s">
        <v>3</v>
      </c>
      <c r="D6618" s="184" t="s">
        <v>28</v>
      </c>
      <c r="E6618" s="184">
        <v>29</v>
      </c>
      <c r="F6618" s="184">
        <v>600</v>
      </c>
      <c r="G6618" s="184">
        <v>0</v>
      </c>
      <c r="H6618" s="184">
        <v>1</v>
      </c>
      <c r="I6618" s="184">
        <v>1</v>
      </c>
      <c r="J6618" s="184">
        <v>0</v>
      </c>
      <c r="K6618" s="184">
        <v>0</v>
      </c>
      <c r="L6618" s="184">
        <v>0.5</v>
      </c>
      <c r="M6618" s="184">
        <v>190</v>
      </c>
    </row>
    <row r="6619" spans="1:13" x14ac:dyDescent="0.2">
      <c r="A6619" s="187" t="str">
        <f>B6619&amp;C6619&amp;D6619&amp;E6619</f>
        <v>201115A29AUTO29</v>
      </c>
      <c r="B6619" s="184">
        <v>2011</v>
      </c>
      <c r="C6619" s="184" t="s">
        <v>3</v>
      </c>
      <c r="D6619" s="184" t="s">
        <v>34</v>
      </c>
      <c r="E6619" s="184">
        <v>29</v>
      </c>
      <c r="F6619" s="184">
        <v>3305</v>
      </c>
      <c r="G6619" s="184">
        <v>0</v>
      </c>
      <c r="H6619" s="184">
        <v>1</v>
      </c>
      <c r="I6619" s="184">
        <v>1</v>
      </c>
      <c r="J6619" s="184">
        <v>0</v>
      </c>
      <c r="K6619" s="184">
        <v>0</v>
      </c>
      <c r="L6619" s="184">
        <v>0.45476550680786687</v>
      </c>
      <c r="M6619" s="184">
        <v>0</v>
      </c>
    </row>
    <row r="6620" spans="1:13" x14ac:dyDescent="0.2">
      <c r="A6620" s="187" t="str">
        <f>B6620&amp;C6620&amp;D6620&amp;E6620</f>
        <v>201115A29CCA129</v>
      </c>
      <c r="B6620" s="184">
        <v>2011</v>
      </c>
      <c r="C6620" s="184" t="s">
        <v>3</v>
      </c>
      <c r="D6620" s="184" t="s">
        <v>24</v>
      </c>
      <c r="E6620" s="184">
        <v>29</v>
      </c>
      <c r="F6620" s="184">
        <v>63647</v>
      </c>
      <c r="G6620" s="184">
        <v>0</v>
      </c>
      <c r="H6620" s="184">
        <v>1</v>
      </c>
      <c r="I6620" s="184">
        <v>1</v>
      </c>
      <c r="J6620" s="184">
        <v>0</v>
      </c>
      <c r="K6620" s="184">
        <v>0</v>
      </c>
      <c r="L6620" s="184">
        <v>0.15562398856191179</v>
      </c>
      <c r="M6620" s="184">
        <v>824.59751843023344</v>
      </c>
    </row>
    <row r="6621" spans="1:13" x14ac:dyDescent="0.2">
      <c r="A6621" s="187" t="str">
        <f>B6621&amp;C6621&amp;D6621&amp;E6621</f>
        <v>201115A29CCA229</v>
      </c>
      <c r="B6621" s="184">
        <v>2011</v>
      </c>
      <c r="C6621" s="184" t="s">
        <v>3</v>
      </c>
      <c r="D6621" s="184" t="s">
        <v>25</v>
      </c>
      <c r="E6621" s="184">
        <v>29</v>
      </c>
      <c r="F6621" s="184">
        <v>217982</v>
      </c>
      <c r="G6621" s="184">
        <v>0</v>
      </c>
      <c r="H6621" s="184">
        <v>1</v>
      </c>
      <c r="I6621" s="184">
        <v>1</v>
      </c>
      <c r="J6621" s="184">
        <v>0</v>
      </c>
      <c r="K6621" s="184">
        <v>0</v>
      </c>
      <c r="L6621" s="184">
        <v>0.16114633318347388</v>
      </c>
      <c r="M6621" s="184">
        <v>946.47441540642058</v>
      </c>
    </row>
    <row r="6622" spans="1:13" x14ac:dyDescent="0.2">
      <c r="A6622" s="187" t="str">
        <f>B6622&amp;C6622&amp;D6622&amp;E6622</f>
        <v>201115A29CONT29</v>
      </c>
      <c r="B6622" s="184">
        <v>2011</v>
      </c>
      <c r="C6622" s="184" t="s">
        <v>3</v>
      </c>
      <c r="D6622" s="184" t="s">
        <v>31</v>
      </c>
      <c r="E6622" s="184">
        <v>29</v>
      </c>
      <c r="F6622" s="184">
        <v>57650</v>
      </c>
      <c r="G6622" s="184">
        <v>0</v>
      </c>
      <c r="H6622" s="184">
        <v>1</v>
      </c>
      <c r="I6622" s="184">
        <v>1</v>
      </c>
      <c r="J6622" s="184">
        <v>0</v>
      </c>
      <c r="K6622" s="184">
        <v>0</v>
      </c>
      <c r="L6622" s="184">
        <v>0.19269731136166521</v>
      </c>
      <c r="M6622" s="184">
        <v>625.65752758825545</v>
      </c>
    </row>
    <row r="6623" spans="1:13" x14ac:dyDescent="0.2">
      <c r="A6623" s="187" t="str">
        <f>B6623&amp;C6623&amp;D6623&amp;E6623</f>
        <v>201115A29EMPR29</v>
      </c>
      <c r="B6623" s="184">
        <v>2011</v>
      </c>
      <c r="C6623" s="184" t="s">
        <v>3</v>
      </c>
      <c r="D6623" s="184" t="s">
        <v>32</v>
      </c>
      <c r="E6623" s="184">
        <v>29</v>
      </c>
      <c r="F6623" s="184">
        <v>6306</v>
      </c>
      <c r="G6623" s="184">
        <v>0</v>
      </c>
      <c r="H6623" s="184">
        <v>1</v>
      </c>
      <c r="I6623" s="184">
        <v>1</v>
      </c>
      <c r="J6623" s="184">
        <v>0</v>
      </c>
      <c r="K6623" s="184">
        <v>0</v>
      </c>
      <c r="L6623" s="184">
        <v>0.23818585474151602</v>
      </c>
      <c r="M6623" s="184">
        <v>6268.0806310254166</v>
      </c>
    </row>
    <row r="6624" spans="1:13" x14ac:dyDescent="0.2">
      <c r="A6624" s="187" t="str">
        <f>B6624&amp;C6624&amp;D6624&amp;E6624</f>
        <v>201115A29INAT29</v>
      </c>
      <c r="B6624" s="184">
        <v>2011</v>
      </c>
      <c r="C6624" s="184" t="s">
        <v>3</v>
      </c>
      <c r="D6624" s="184" t="s">
        <v>54</v>
      </c>
      <c r="E6624" s="184">
        <v>29</v>
      </c>
      <c r="F6624" s="184">
        <v>432340</v>
      </c>
      <c r="G6624" s="184">
        <v>1</v>
      </c>
      <c r="H6624" s="184">
        <v>0.37221168524772169</v>
      </c>
      <c r="I6624" s="184">
        <v>0</v>
      </c>
      <c r="J6624" s="184">
        <v>0.22361335985566916</v>
      </c>
      <c r="K6624" s="184">
        <v>0.45974001942915299</v>
      </c>
      <c r="L6624" s="184">
        <v>0.54025998057084701</v>
      </c>
    </row>
    <row r="6625" spans="1:13" x14ac:dyDescent="0.2">
      <c r="A6625" s="187" t="str">
        <f>B6625&amp;C6625&amp;D6625&amp;E6625</f>
        <v>201115A29MILI29</v>
      </c>
      <c r="B6625" s="184">
        <v>2011</v>
      </c>
      <c r="C6625" s="184" t="s">
        <v>3</v>
      </c>
      <c r="D6625" s="184" t="s">
        <v>26</v>
      </c>
      <c r="E6625" s="184">
        <v>29</v>
      </c>
      <c r="F6625" s="184">
        <v>3002</v>
      </c>
      <c r="G6625" s="184">
        <v>0</v>
      </c>
      <c r="H6625" s="184">
        <v>1</v>
      </c>
      <c r="I6625" s="184">
        <v>1</v>
      </c>
      <c r="J6625" s="184">
        <v>0</v>
      </c>
      <c r="K6625" s="184">
        <v>0</v>
      </c>
      <c r="L6625" s="184">
        <v>0.30013324450366424</v>
      </c>
      <c r="M6625" s="184">
        <v>1636.6255829447036</v>
      </c>
    </row>
    <row r="6626" spans="1:13" x14ac:dyDescent="0.2">
      <c r="A6626" s="187" t="str">
        <f>B6626&amp;C6626&amp;D6626&amp;E6626</f>
        <v>201115A29PUBL29</v>
      </c>
      <c r="B6626" s="184">
        <v>2011</v>
      </c>
      <c r="C6626" s="184" t="s">
        <v>3</v>
      </c>
      <c r="D6626" s="184" t="s">
        <v>27</v>
      </c>
      <c r="E6626" s="184">
        <v>29</v>
      </c>
      <c r="F6626" s="184">
        <v>9005</v>
      </c>
      <c r="G6626" s="184">
        <v>0</v>
      </c>
      <c r="H6626" s="184">
        <v>1</v>
      </c>
      <c r="I6626" s="184">
        <v>1</v>
      </c>
      <c r="J6626" s="184">
        <v>0</v>
      </c>
      <c r="K6626" s="184">
        <v>0</v>
      </c>
      <c r="L6626" s="184">
        <v>0.26662965019433649</v>
      </c>
      <c r="M6626" s="184">
        <v>1763.0258472142448</v>
      </c>
    </row>
    <row r="6627" spans="1:13" x14ac:dyDescent="0.2">
      <c r="A6627" s="187" t="str">
        <f>B6627&amp;C6627&amp;D6627&amp;E6627</f>
        <v>201115A29SCA129</v>
      </c>
      <c r="B6627" s="184">
        <v>2011</v>
      </c>
      <c r="C6627" s="184" t="s">
        <v>3</v>
      </c>
      <c r="D6627" s="184" t="s">
        <v>29</v>
      </c>
      <c r="E6627" s="184">
        <v>29</v>
      </c>
      <c r="F6627" s="184">
        <v>96984</v>
      </c>
      <c r="G6627" s="184">
        <v>0</v>
      </c>
      <c r="H6627" s="184">
        <v>1</v>
      </c>
      <c r="I6627" s="184">
        <v>1</v>
      </c>
      <c r="J6627" s="184">
        <v>0</v>
      </c>
      <c r="K6627" s="184">
        <v>0</v>
      </c>
      <c r="L6627" s="184">
        <v>0.34670667326569332</v>
      </c>
      <c r="M6627" s="184">
        <v>606.2544255061888</v>
      </c>
    </row>
    <row r="6628" spans="1:13" x14ac:dyDescent="0.2">
      <c r="A6628" s="187" t="str">
        <f>B6628&amp;C6628&amp;D6628&amp;E6628</f>
        <v>201115A29SCA229</v>
      </c>
      <c r="B6628" s="184">
        <v>2011</v>
      </c>
      <c r="C6628" s="184" t="s">
        <v>3</v>
      </c>
      <c r="D6628" s="184" t="s">
        <v>30</v>
      </c>
      <c r="E6628" s="184">
        <v>29</v>
      </c>
      <c r="F6628" s="184">
        <v>35430</v>
      </c>
      <c r="G6628" s="184">
        <v>0</v>
      </c>
      <c r="H6628" s="184">
        <v>1</v>
      </c>
      <c r="I6628" s="184">
        <v>1</v>
      </c>
      <c r="J6628" s="184">
        <v>0</v>
      </c>
      <c r="K6628" s="184">
        <v>0</v>
      </c>
      <c r="L6628" s="184">
        <v>0.3899237933954276</v>
      </c>
      <c r="M6628" s="184">
        <v>619.13896066609243</v>
      </c>
    </row>
    <row r="6629" spans="1:13" x14ac:dyDescent="0.2">
      <c r="A6629" s="187" t="str">
        <f>B6629&amp;C6629&amp;D6629&amp;E6629</f>
        <v>201115A29SREM29</v>
      </c>
      <c r="B6629" s="184">
        <v>2011</v>
      </c>
      <c r="C6629" s="184" t="s">
        <v>3</v>
      </c>
      <c r="D6629" s="184" t="s">
        <v>35</v>
      </c>
      <c r="E6629" s="184">
        <v>29</v>
      </c>
      <c r="F6629" s="184">
        <v>7206</v>
      </c>
      <c r="G6629" s="184">
        <v>0</v>
      </c>
      <c r="H6629" s="184">
        <v>1</v>
      </c>
      <c r="I6629" s="184">
        <v>1</v>
      </c>
      <c r="J6629" s="184">
        <v>0</v>
      </c>
      <c r="K6629" s="184">
        <v>0</v>
      </c>
      <c r="L6629" s="184">
        <v>0.66680543991118513</v>
      </c>
      <c r="M6629" s="184">
        <v>0</v>
      </c>
    </row>
    <row r="6630" spans="1:13" x14ac:dyDescent="0.2">
      <c r="A6630" s="187" t="str">
        <f>B6630&amp;C6630&amp;D6630&amp;E6630</f>
        <v>201115A29TDOM29</v>
      </c>
      <c r="B6630" s="184">
        <v>2011</v>
      </c>
      <c r="C6630" s="184" t="s">
        <v>3</v>
      </c>
      <c r="D6630" s="184" t="s">
        <v>33</v>
      </c>
      <c r="E6630" s="184">
        <v>29</v>
      </c>
      <c r="F6630" s="184">
        <v>34227</v>
      </c>
      <c r="G6630" s="184">
        <v>0</v>
      </c>
      <c r="H6630" s="184">
        <v>1</v>
      </c>
      <c r="I6630" s="184">
        <v>1</v>
      </c>
      <c r="J6630" s="184">
        <v>0</v>
      </c>
      <c r="K6630" s="184">
        <v>0</v>
      </c>
      <c r="L6630" s="184">
        <v>0.15779939813597452</v>
      </c>
      <c r="M6630" s="184">
        <v>406.15563495427847</v>
      </c>
    </row>
    <row r="6631" spans="1:13" x14ac:dyDescent="0.2">
      <c r="A6631" s="187" t="str">
        <f>B6631&amp;C6631&amp;D6631&amp;E6631</f>
        <v>201118A24AGSC29</v>
      </c>
      <c r="B6631" s="184">
        <v>2011</v>
      </c>
      <c r="C6631" s="184" t="s">
        <v>1</v>
      </c>
      <c r="D6631" s="184" t="s">
        <v>28</v>
      </c>
      <c r="E6631" s="184">
        <v>29</v>
      </c>
      <c r="F6631" s="184">
        <v>300</v>
      </c>
      <c r="G6631" s="184">
        <v>0</v>
      </c>
      <c r="H6631" s="184">
        <v>1</v>
      </c>
      <c r="I6631" s="184">
        <v>1</v>
      </c>
      <c r="J6631" s="184">
        <v>0</v>
      </c>
      <c r="K6631" s="184">
        <v>0</v>
      </c>
      <c r="L6631" s="184">
        <v>0</v>
      </c>
      <c r="M6631" s="184">
        <v>180</v>
      </c>
    </row>
    <row r="6632" spans="1:13" x14ac:dyDescent="0.2">
      <c r="A6632" s="187" t="str">
        <f>B6632&amp;C6632&amp;D6632&amp;E6632</f>
        <v>201118A24AUTO29</v>
      </c>
      <c r="B6632" s="184">
        <v>2011</v>
      </c>
      <c r="C6632" s="184" t="s">
        <v>1</v>
      </c>
      <c r="D6632" s="184" t="s">
        <v>34</v>
      </c>
      <c r="E6632" s="184">
        <v>29</v>
      </c>
      <c r="F6632" s="184">
        <v>1502</v>
      </c>
      <c r="G6632" s="184">
        <v>0</v>
      </c>
      <c r="H6632" s="184">
        <v>1</v>
      </c>
      <c r="I6632" s="184">
        <v>1</v>
      </c>
      <c r="J6632" s="184">
        <v>0</v>
      </c>
      <c r="K6632" s="184">
        <v>0</v>
      </c>
      <c r="L6632" s="184">
        <v>0.59986684420772307</v>
      </c>
      <c r="M6632" s="184">
        <v>0</v>
      </c>
    </row>
    <row r="6633" spans="1:13" x14ac:dyDescent="0.2">
      <c r="A6633" s="187" t="str">
        <f>B6633&amp;C6633&amp;D6633&amp;E6633</f>
        <v>201118A24CCA129</v>
      </c>
      <c r="B6633" s="184">
        <v>2011</v>
      </c>
      <c r="C6633" s="184" t="s">
        <v>1</v>
      </c>
      <c r="D6633" s="184" t="s">
        <v>24</v>
      </c>
      <c r="E6633" s="184">
        <v>29</v>
      </c>
      <c r="F6633" s="184">
        <v>26715</v>
      </c>
      <c r="G6633" s="184">
        <v>0</v>
      </c>
      <c r="H6633" s="184">
        <v>1</v>
      </c>
      <c r="I6633" s="184">
        <v>1</v>
      </c>
      <c r="J6633" s="184">
        <v>0</v>
      </c>
      <c r="K6633" s="184">
        <v>0</v>
      </c>
      <c r="L6633" s="184">
        <v>0.16848212614635971</v>
      </c>
      <c r="M6633" s="184">
        <v>676.163503649635</v>
      </c>
    </row>
    <row r="6634" spans="1:13" x14ac:dyDescent="0.2">
      <c r="A6634" s="187" t="str">
        <f>B6634&amp;C6634&amp;D6634&amp;E6634</f>
        <v>201118A24CCA229</v>
      </c>
      <c r="B6634" s="184">
        <v>2011</v>
      </c>
      <c r="C6634" s="184" t="s">
        <v>1</v>
      </c>
      <c r="D6634" s="184" t="s">
        <v>25</v>
      </c>
      <c r="E6634" s="184">
        <v>29</v>
      </c>
      <c r="F6634" s="184">
        <v>99092</v>
      </c>
      <c r="G6634" s="184">
        <v>0</v>
      </c>
      <c r="H6634" s="184">
        <v>1</v>
      </c>
      <c r="I6634" s="184">
        <v>1</v>
      </c>
      <c r="J6634" s="184">
        <v>0</v>
      </c>
      <c r="K6634" s="184">
        <v>0</v>
      </c>
      <c r="L6634" s="184">
        <v>0.23931296169216484</v>
      </c>
      <c r="M6634" s="184">
        <v>843.84049758686763</v>
      </c>
    </row>
    <row r="6635" spans="1:13" x14ac:dyDescent="0.2">
      <c r="A6635" s="187" t="str">
        <f>B6635&amp;C6635&amp;D6635&amp;E6635</f>
        <v>201118A24CONT29</v>
      </c>
      <c r="B6635" s="184">
        <v>2011</v>
      </c>
      <c r="C6635" s="184" t="s">
        <v>1</v>
      </c>
      <c r="D6635" s="184" t="s">
        <v>31</v>
      </c>
      <c r="E6635" s="184">
        <v>29</v>
      </c>
      <c r="F6635" s="184">
        <v>21623</v>
      </c>
      <c r="G6635" s="184">
        <v>0</v>
      </c>
      <c r="H6635" s="184">
        <v>1</v>
      </c>
      <c r="I6635" s="184">
        <v>1</v>
      </c>
      <c r="J6635" s="184">
        <v>0</v>
      </c>
      <c r="K6635" s="184">
        <v>0</v>
      </c>
      <c r="L6635" s="184">
        <v>0.19446885261064606</v>
      </c>
      <c r="M6635" s="184">
        <v>590.38531062696222</v>
      </c>
    </row>
    <row r="6636" spans="1:13" x14ac:dyDescent="0.2">
      <c r="A6636" s="187" t="str">
        <f>B6636&amp;C6636&amp;D6636&amp;E6636</f>
        <v>201118A24EMPR29</v>
      </c>
      <c r="B6636" s="184">
        <v>2011</v>
      </c>
      <c r="C6636" s="184" t="s">
        <v>1</v>
      </c>
      <c r="D6636" s="184" t="s">
        <v>32</v>
      </c>
      <c r="E6636" s="184">
        <v>29</v>
      </c>
      <c r="F6636" s="184">
        <v>1502</v>
      </c>
      <c r="G6636" s="184">
        <v>0</v>
      </c>
      <c r="H6636" s="184">
        <v>1</v>
      </c>
      <c r="I6636" s="184">
        <v>1</v>
      </c>
      <c r="J6636" s="184">
        <v>0</v>
      </c>
      <c r="K6636" s="184">
        <v>0</v>
      </c>
      <c r="L6636" s="184">
        <v>0.40013315579227698</v>
      </c>
      <c r="M6636" s="184">
        <v>1674.6044962531223</v>
      </c>
    </row>
    <row r="6637" spans="1:13" x14ac:dyDescent="0.2">
      <c r="A6637" s="187" t="str">
        <f>B6637&amp;C6637&amp;D6637&amp;E6637</f>
        <v>201118A24INAT29</v>
      </c>
      <c r="B6637" s="184">
        <v>2011</v>
      </c>
      <c r="C6637" s="184" t="s">
        <v>1</v>
      </c>
      <c r="D6637" s="184" t="s">
        <v>54</v>
      </c>
      <c r="E6637" s="184">
        <v>29</v>
      </c>
      <c r="F6637" s="184">
        <v>179256</v>
      </c>
      <c r="G6637" s="184">
        <v>1</v>
      </c>
      <c r="H6637" s="184">
        <v>0.44558062212701388</v>
      </c>
      <c r="I6637" s="184">
        <v>0</v>
      </c>
      <c r="J6637" s="184">
        <v>0.2679854509751417</v>
      </c>
      <c r="K6637" s="184">
        <v>0.57454701655732587</v>
      </c>
      <c r="L6637" s="184">
        <v>0.42545298344267418</v>
      </c>
    </row>
    <row r="6638" spans="1:13" x14ac:dyDescent="0.2">
      <c r="A6638" s="187" t="str">
        <f>B6638&amp;C6638&amp;D6638&amp;E6638</f>
        <v>201118A24MILI29</v>
      </c>
      <c r="B6638" s="184">
        <v>2011</v>
      </c>
      <c r="C6638" s="184" t="s">
        <v>1</v>
      </c>
      <c r="D6638" s="184" t="s">
        <v>26</v>
      </c>
      <c r="E6638" s="184">
        <v>29</v>
      </c>
      <c r="F6638" s="184">
        <v>2102</v>
      </c>
      <c r="G6638" s="184">
        <v>0</v>
      </c>
      <c r="H6638" s="184">
        <v>1</v>
      </c>
      <c r="I6638" s="184">
        <v>1</v>
      </c>
      <c r="J6638" s="184">
        <v>0</v>
      </c>
      <c r="K6638" s="184">
        <v>0</v>
      </c>
      <c r="L6638" s="184">
        <v>0.28591817316841106</v>
      </c>
      <c r="M6638" s="184">
        <v>1629.3292102759276</v>
      </c>
    </row>
    <row r="6639" spans="1:13" x14ac:dyDescent="0.2">
      <c r="A6639" s="187" t="str">
        <f>B6639&amp;C6639&amp;D6639&amp;E6639</f>
        <v>201118A24PUBL29</v>
      </c>
      <c r="B6639" s="184">
        <v>2011</v>
      </c>
      <c r="C6639" s="184" t="s">
        <v>1</v>
      </c>
      <c r="D6639" s="184" t="s">
        <v>27</v>
      </c>
      <c r="E6639" s="184">
        <v>29</v>
      </c>
      <c r="F6639" s="184">
        <v>2400</v>
      </c>
      <c r="G6639" s="184">
        <v>0</v>
      </c>
      <c r="H6639" s="184">
        <v>1</v>
      </c>
      <c r="I6639" s="184">
        <v>1</v>
      </c>
      <c r="J6639" s="184">
        <v>0</v>
      </c>
      <c r="K6639" s="184">
        <v>0</v>
      </c>
      <c r="L6639" s="184">
        <v>0.25</v>
      </c>
      <c r="M6639" s="184">
        <v>1315.5</v>
      </c>
    </row>
    <row r="6640" spans="1:13" x14ac:dyDescent="0.2">
      <c r="A6640" s="187" t="str">
        <f>B6640&amp;C6640&amp;D6640&amp;E6640</f>
        <v>201118A24SCA129</v>
      </c>
      <c r="B6640" s="184">
        <v>2011</v>
      </c>
      <c r="C6640" s="184" t="s">
        <v>1</v>
      </c>
      <c r="D6640" s="184" t="s">
        <v>29</v>
      </c>
      <c r="E6640" s="184">
        <v>29</v>
      </c>
      <c r="F6640" s="184">
        <v>50137</v>
      </c>
      <c r="G6640" s="184">
        <v>0</v>
      </c>
      <c r="H6640" s="184">
        <v>1</v>
      </c>
      <c r="I6640" s="184">
        <v>1</v>
      </c>
      <c r="J6640" s="184">
        <v>0</v>
      </c>
      <c r="K6640" s="184">
        <v>0</v>
      </c>
      <c r="L6640" s="184">
        <v>0.34120509803139398</v>
      </c>
      <c r="M6640" s="184">
        <v>544.44170984455957</v>
      </c>
    </row>
    <row r="6641" spans="1:13" x14ac:dyDescent="0.2">
      <c r="A6641" s="187" t="str">
        <f>B6641&amp;C6641&amp;D6641&amp;E6641</f>
        <v>201118A24SCA229</v>
      </c>
      <c r="B6641" s="184">
        <v>2011</v>
      </c>
      <c r="C6641" s="184" t="s">
        <v>1</v>
      </c>
      <c r="D6641" s="184" t="s">
        <v>30</v>
      </c>
      <c r="E6641" s="184">
        <v>29</v>
      </c>
      <c r="F6641" s="184">
        <v>19814</v>
      </c>
      <c r="G6641" s="184">
        <v>0</v>
      </c>
      <c r="H6641" s="184">
        <v>1</v>
      </c>
      <c r="I6641" s="184">
        <v>1</v>
      </c>
      <c r="J6641" s="184">
        <v>0</v>
      </c>
      <c r="K6641" s="184">
        <v>0</v>
      </c>
      <c r="L6641" s="184">
        <v>0.43943676188553549</v>
      </c>
      <c r="M6641" s="184">
        <v>547.83637831836074</v>
      </c>
    </row>
    <row r="6642" spans="1:13" x14ac:dyDescent="0.2">
      <c r="A6642" s="187" t="str">
        <f>B6642&amp;C6642&amp;D6642&amp;E6642</f>
        <v>201118A24SREM29</v>
      </c>
      <c r="B6642" s="184">
        <v>2011</v>
      </c>
      <c r="C6642" s="184" t="s">
        <v>1</v>
      </c>
      <c r="D6642" s="184" t="s">
        <v>35</v>
      </c>
      <c r="E6642" s="184">
        <v>29</v>
      </c>
      <c r="F6642" s="184">
        <v>3002</v>
      </c>
      <c r="G6642" s="184">
        <v>0</v>
      </c>
      <c r="H6642" s="184">
        <v>1</v>
      </c>
      <c r="I6642" s="184">
        <v>1</v>
      </c>
      <c r="J6642" s="184">
        <v>0</v>
      </c>
      <c r="K6642" s="184">
        <v>0</v>
      </c>
      <c r="L6642" s="184">
        <v>0.5</v>
      </c>
      <c r="M6642" s="184">
        <v>0</v>
      </c>
    </row>
    <row r="6643" spans="1:13" x14ac:dyDescent="0.2">
      <c r="A6643" s="187" t="str">
        <f>B6643&amp;C6643&amp;D6643&amp;E6643</f>
        <v>201118A24TDOM29</v>
      </c>
      <c r="B6643" s="184">
        <v>2011</v>
      </c>
      <c r="C6643" s="184" t="s">
        <v>1</v>
      </c>
      <c r="D6643" s="184" t="s">
        <v>33</v>
      </c>
      <c r="E6643" s="184">
        <v>29</v>
      </c>
      <c r="F6643" s="184">
        <v>12311</v>
      </c>
      <c r="G6643" s="184">
        <v>0</v>
      </c>
      <c r="H6643" s="184">
        <v>1</v>
      </c>
      <c r="I6643" s="184">
        <v>1</v>
      </c>
      <c r="J6643" s="184">
        <v>0</v>
      </c>
      <c r="K6643" s="184">
        <v>0</v>
      </c>
      <c r="L6643" s="184">
        <v>0.14629193404272603</v>
      </c>
      <c r="M6643" s="184">
        <v>395.8475661827498</v>
      </c>
    </row>
    <row r="6644" spans="1:13" x14ac:dyDescent="0.2">
      <c r="A6644" s="187" t="str">
        <f>B6644&amp;C6644&amp;D6644&amp;E6644</f>
        <v>201125A29AUTO29</v>
      </c>
      <c r="B6644" s="184">
        <v>2011</v>
      </c>
      <c r="C6644" s="184" t="s">
        <v>2</v>
      </c>
      <c r="D6644" s="184" t="s">
        <v>34</v>
      </c>
      <c r="E6644" s="184">
        <v>29</v>
      </c>
      <c r="F6644" s="184">
        <v>1201</v>
      </c>
      <c r="G6644" s="184">
        <v>0</v>
      </c>
      <c r="H6644" s="184">
        <v>1</v>
      </c>
      <c r="I6644" s="184">
        <v>1</v>
      </c>
      <c r="J6644" s="184">
        <v>0</v>
      </c>
      <c r="K6644" s="184">
        <v>0</v>
      </c>
      <c r="L6644" s="184">
        <v>0</v>
      </c>
      <c r="M6644" s="184">
        <v>0</v>
      </c>
    </row>
    <row r="6645" spans="1:13" x14ac:dyDescent="0.2">
      <c r="A6645" s="187" t="str">
        <f>B6645&amp;C6645&amp;D6645&amp;E6645</f>
        <v>201125A29CCA129</v>
      </c>
      <c r="B6645" s="184">
        <v>2011</v>
      </c>
      <c r="C6645" s="184" t="s">
        <v>2</v>
      </c>
      <c r="D6645" s="184" t="s">
        <v>24</v>
      </c>
      <c r="E6645" s="184">
        <v>29</v>
      </c>
      <c r="F6645" s="184">
        <v>36031</v>
      </c>
      <c r="G6645" s="184">
        <v>0</v>
      </c>
      <c r="H6645" s="184">
        <v>1</v>
      </c>
      <c r="I6645" s="184">
        <v>1</v>
      </c>
      <c r="J6645" s="184">
        <v>0</v>
      </c>
      <c r="K6645" s="184">
        <v>0</v>
      </c>
      <c r="L6645" s="184">
        <v>0.13330187893758152</v>
      </c>
      <c r="M6645" s="184">
        <v>941.98108085416027</v>
      </c>
    </row>
    <row r="6646" spans="1:13" x14ac:dyDescent="0.2">
      <c r="A6646" s="187" t="str">
        <f>B6646&amp;C6646&amp;D6646&amp;E6646</f>
        <v>201125A29CCA229</v>
      </c>
      <c r="B6646" s="184">
        <v>2011</v>
      </c>
      <c r="C6646" s="184" t="s">
        <v>2</v>
      </c>
      <c r="D6646" s="184" t="s">
        <v>25</v>
      </c>
      <c r="E6646" s="184">
        <v>29</v>
      </c>
      <c r="F6646" s="184">
        <v>117390</v>
      </c>
      <c r="G6646" s="184">
        <v>0</v>
      </c>
      <c r="H6646" s="184">
        <v>1</v>
      </c>
      <c r="I6646" s="184">
        <v>1</v>
      </c>
      <c r="J6646" s="184">
        <v>0</v>
      </c>
      <c r="K6646" s="184">
        <v>0</v>
      </c>
      <c r="L6646" s="184">
        <v>8.9556180253854673E-2</v>
      </c>
      <c r="M6646" s="184">
        <v>1039.9416601272997</v>
      </c>
    </row>
    <row r="6647" spans="1:13" x14ac:dyDescent="0.2">
      <c r="A6647" s="187" t="str">
        <f>B6647&amp;C6647&amp;D6647&amp;E6647</f>
        <v>201125A29CONT29</v>
      </c>
      <c r="B6647" s="184">
        <v>2011</v>
      </c>
      <c r="C6647" s="184" t="s">
        <v>2</v>
      </c>
      <c r="D6647" s="184" t="s">
        <v>31</v>
      </c>
      <c r="E6647" s="184">
        <v>29</v>
      </c>
      <c r="F6647" s="184">
        <v>30026</v>
      </c>
      <c r="G6647" s="184">
        <v>0</v>
      </c>
      <c r="H6647" s="184">
        <v>1</v>
      </c>
      <c r="I6647" s="184">
        <v>1</v>
      </c>
      <c r="J6647" s="184">
        <v>0</v>
      </c>
      <c r="K6647" s="184">
        <v>0</v>
      </c>
      <c r="L6647" s="184">
        <v>8.0030640111903015E-2</v>
      </c>
      <c r="M6647" s="184">
        <v>722.64883609146466</v>
      </c>
    </row>
    <row r="6648" spans="1:13" x14ac:dyDescent="0.2">
      <c r="A6648" s="187" t="str">
        <f>B6648&amp;C6648&amp;D6648&amp;E6648</f>
        <v>201125A29EMPR29</v>
      </c>
      <c r="B6648" s="184">
        <v>2011</v>
      </c>
      <c r="C6648" s="184" t="s">
        <v>2</v>
      </c>
      <c r="D6648" s="184" t="s">
        <v>32</v>
      </c>
      <c r="E6648" s="184">
        <v>29</v>
      </c>
      <c r="F6648" s="184">
        <v>4804</v>
      </c>
      <c r="G6648" s="184">
        <v>0</v>
      </c>
      <c r="H6648" s="184">
        <v>1</v>
      </c>
      <c r="I6648" s="184">
        <v>1</v>
      </c>
      <c r="J6648" s="184">
        <v>0</v>
      </c>
      <c r="K6648" s="184">
        <v>0</v>
      </c>
      <c r="L6648" s="184">
        <v>0.18755203996669442</v>
      </c>
      <c r="M6648" s="184">
        <v>7492.9396092362349</v>
      </c>
    </row>
    <row r="6649" spans="1:13" x14ac:dyDescent="0.2">
      <c r="A6649" s="187" t="str">
        <f>B6649&amp;C6649&amp;D6649&amp;E6649</f>
        <v>201125A29INAT29</v>
      </c>
      <c r="B6649" s="184">
        <v>2011</v>
      </c>
      <c r="C6649" s="184" t="s">
        <v>2</v>
      </c>
      <c r="D6649" s="184" t="s">
        <v>54</v>
      </c>
      <c r="E6649" s="184">
        <v>29</v>
      </c>
      <c r="F6649" s="184">
        <v>97571</v>
      </c>
      <c r="G6649" s="184">
        <v>1</v>
      </c>
      <c r="H6649" s="184">
        <v>0.54150311055539047</v>
      </c>
      <c r="I6649" s="184">
        <v>0</v>
      </c>
      <c r="J6649" s="184">
        <v>0.36312018940053908</v>
      </c>
      <c r="K6649" s="184">
        <v>0.80929784464646259</v>
      </c>
      <c r="L6649" s="184">
        <v>0.19070215535353743</v>
      </c>
    </row>
    <row r="6650" spans="1:13" x14ac:dyDescent="0.2">
      <c r="A6650" s="187" t="str">
        <f>B6650&amp;C6650&amp;D6650&amp;E6650</f>
        <v>201125A29MILI29</v>
      </c>
      <c r="B6650" s="184">
        <v>2011</v>
      </c>
      <c r="C6650" s="184" t="s">
        <v>2</v>
      </c>
      <c r="D6650" s="184" t="s">
        <v>26</v>
      </c>
      <c r="E6650" s="184">
        <v>29</v>
      </c>
      <c r="F6650" s="184">
        <v>900</v>
      </c>
      <c r="G6650" s="184">
        <v>0</v>
      </c>
      <c r="H6650" s="184">
        <v>1</v>
      </c>
      <c r="I6650" s="184">
        <v>1</v>
      </c>
      <c r="J6650" s="184">
        <v>0</v>
      </c>
      <c r="K6650" s="184">
        <v>0</v>
      </c>
      <c r="L6650" s="184">
        <v>0.33333333333333331</v>
      </c>
      <c r="M6650" s="184">
        <v>1653.6666666666667</v>
      </c>
    </row>
    <row r="6651" spans="1:13" x14ac:dyDescent="0.2">
      <c r="A6651" s="187" t="str">
        <f>B6651&amp;C6651&amp;D6651&amp;E6651</f>
        <v>201125A29PUBL29</v>
      </c>
      <c r="B6651" s="184">
        <v>2011</v>
      </c>
      <c r="C6651" s="184" t="s">
        <v>2</v>
      </c>
      <c r="D6651" s="184" t="s">
        <v>27</v>
      </c>
      <c r="E6651" s="184">
        <v>29</v>
      </c>
      <c r="F6651" s="184">
        <v>6605</v>
      </c>
      <c r="G6651" s="184">
        <v>0</v>
      </c>
      <c r="H6651" s="184">
        <v>1</v>
      </c>
      <c r="I6651" s="184">
        <v>1</v>
      </c>
      <c r="J6651" s="184">
        <v>0</v>
      </c>
      <c r="K6651" s="184">
        <v>0</v>
      </c>
      <c r="L6651" s="184">
        <v>0.27267221801665403</v>
      </c>
      <c r="M6651" s="184">
        <v>1933.3766851704995</v>
      </c>
    </row>
    <row r="6652" spans="1:13" x14ac:dyDescent="0.2">
      <c r="A6652" s="187" t="str">
        <f>B6652&amp;C6652&amp;D6652&amp;E6652</f>
        <v>201125A29SCA129</v>
      </c>
      <c r="B6652" s="184">
        <v>2011</v>
      </c>
      <c r="C6652" s="184" t="s">
        <v>2</v>
      </c>
      <c r="D6652" s="184" t="s">
        <v>29</v>
      </c>
      <c r="E6652" s="184">
        <v>29</v>
      </c>
      <c r="F6652" s="184">
        <v>33032</v>
      </c>
      <c r="G6652" s="184">
        <v>0</v>
      </c>
      <c r="H6652" s="184">
        <v>1</v>
      </c>
      <c r="I6652" s="184">
        <v>1</v>
      </c>
      <c r="J6652" s="184">
        <v>0</v>
      </c>
      <c r="K6652" s="184">
        <v>0</v>
      </c>
      <c r="L6652" s="184">
        <v>0.14549527730685397</v>
      </c>
      <c r="M6652" s="184">
        <v>825.80427611104199</v>
      </c>
    </row>
    <row r="6653" spans="1:13" x14ac:dyDescent="0.2">
      <c r="A6653" s="187" t="str">
        <f>B6653&amp;C6653&amp;D6653&amp;E6653</f>
        <v>201125A29SCA229</v>
      </c>
      <c r="B6653" s="184">
        <v>2011</v>
      </c>
      <c r="C6653" s="184" t="s">
        <v>2</v>
      </c>
      <c r="D6653" s="184" t="s">
        <v>30</v>
      </c>
      <c r="E6653" s="184">
        <v>29</v>
      </c>
      <c r="F6653" s="184">
        <v>11710</v>
      </c>
      <c r="G6653" s="184">
        <v>0</v>
      </c>
      <c r="H6653" s="184">
        <v>1</v>
      </c>
      <c r="I6653" s="184">
        <v>1</v>
      </c>
      <c r="J6653" s="184">
        <v>0</v>
      </c>
      <c r="K6653" s="184">
        <v>0</v>
      </c>
      <c r="L6653" s="184">
        <v>0.17959009393680614</v>
      </c>
      <c r="M6653" s="184">
        <v>849.53600360036</v>
      </c>
    </row>
    <row r="6654" spans="1:13" x14ac:dyDescent="0.2">
      <c r="A6654" s="187" t="str">
        <f>B6654&amp;C6654&amp;D6654&amp;E6654</f>
        <v>201125A29SREM29</v>
      </c>
      <c r="B6654" s="184">
        <v>2011</v>
      </c>
      <c r="C6654" s="184" t="s">
        <v>2</v>
      </c>
      <c r="D6654" s="184" t="s">
        <v>35</v>
      </c>
      <c r="E6654" s="184">
        <v>29</v>
      </c>
      <c r="F6654" s="184">
        <v>1501</v>
      </c>
      <c r="G6654" s="184">
        <v>0</v>
      </c>
      <c r="H6654" s="184">
        <v>1</v>
      </c>
      <c r="I6654" s="184">
        <v>1</v>
      </c>
      <c r="J6654" s="184">
        <v>0</v>
      </c>
      <c r="K6654" s="184">
        <v>0</v>
      </c>
      <c r="L6654" s="184">
        <v>0.40039973351099267</v>
      </c>
      <c r="M6654" s="184">
        <v>0</v>
      </c>
    </row>
    <row r="6655" spans="1:13" x14ac:dyDescent="0.2">
      <c r="A6655" s="187" t="str">
        <f>B6655&amp;C6655&amp;D6655&amp;E6655</f>
        <v>201125A29TDOM29</v>
      </c>
      <c r="B6655" s="184">
        <v>2011</v>
      </c>
      <c r="C6655" s="184" t="s">
        <v>2</v>
      </c>
      <c r="D6655" s="184" t="s">
        <v>33</v>
      </c>
      <c r="E6655" s="184">
        <v>29</v>
      </c>
      <c r="F6655" s="184">
        <v>18316</v>
      </c>
      <c r="G6655" s="184">
        <v>0</v>
      </c>
      <c r="H6655" s="184">
        <v>1</v>
      </c>
      <c r="I6655" s="184">
        <v>1</v>
      </c>
      <c r="J6655" s="184">
        <v>0</v>
      </c>
      <c r="K6655" s="184">
        <v>0</v>
      </c>
      <c r="L6655" s="184">
        <v>6.5516488316226251E-2</v>
      </c>
      <c r="M6655" s="184">
        <v>459.26399864529242</v>
      </c>
    </row>
    <row r="6656" spans="1:13" x14ac:dyDescent="0.2">
      <c r="A6656" s="187" t="str">
        <f>B6656&amp;C6656&amp;D6656&amp;E6656</f>
        <v>201130EMAAGCC29</v>
      </c>
      <c r="B6656" s="184">
        <v>2011</v>
      </c>
      <c r="C6656" s="184" t="s">
        <v>4</v>
      </c>
      <c r="D6656" s="184" t="s">
        <v>23</v>
      </c>
      <c r="E6656" s="184">
        <v>29</v>
      </c>
      <c r="F6656" s="184">
        <v>300</v>
      </c>
      <c r="G6656" s="184">
        <v>0</v>
      </c>
      <c r="H6656" s="184">
        <v>1</v>
      </c>
      <c r="I6656" s="184">
        <v>1</v>
      </c>
      <c r="J6656" s="184">
        <v>0</v>
      </c>
      <c r="K6656" s="184">
        <v>0</v>
      </c>
      <c r="L6656" s="184">
        <v>0</v>
      </c>
      <c r="M6656" s="184">
        <v>545</v>
      </c>
    </row>
    <row r="6657" spans="1:13" x14ac:dyDescent="0.2">
      <c r="A6657" s="187" t="str">
        <f>B6657&amp;C6657&amp;D6657&amp;E6657</f>
        <v>201130EMAAGSC29</v>
      </c>
      <c r="B6657" s="184">
        <v>2011</v>
      </c>
      <c r="C6657" s="184" t="s">
        <v>4</v>
      </c>
      <c r="D6657" s="184" t="s">
        <v>28</v>
      </c>
      <c r="E6657" s="184">
        <v>29</v>
      </c>
      <c r="F6657" s="184">
        <v>1202</v>
      </c>
      <c r="G6657" s="184">
        <v>0</v>
      </c>
      <c r="H6657" s="184">
        <v>1</v>
      </c>
      <c r="I6657" s="184">
        <v>1</v>
      </c>
      <c r="J6657" s="184">
        <v>0</v>
      </c>
      <c r="K6657" s="184">
        <v>0</v>
      </c>
      <c r="L6657" s="184">
        <v>0</v>
      </c>
      <c r="M6657" s="184">
        <v>267.36272878535772</v>
      </c>
    </row>
    <row r="6658" spans="1:13" x14ac:dyDescent="0.2">
      <c r="A6658" s="187" t="str">
        <f>B6658&amp;C6658&amp;D6658&amp;E6658</f>
        <v>201130EMAAUTO29</v>
      </c>
      <c r="B6658" s="184">
        <v>2011</v>
      </c>
      <c r="C6658" s="184" t="s">
        <v>4</v>
      </c>
      <c r="D6658" s="184" t="s">
        <v>34</v>
      </c>
      <c r="E6658" s="184">
        <v>29</v>
      </c>
      <c r="F6658" s="184">
        <v>8706</v>
      </c>
      <c r="G6658" s="184">
        <v>0</v>
      </c>
      <c r="H6658" s="184">
        <v>1</v>
      </c>
      <c r="I6658" s="184">
        <v>1</v>
      </c>
      <c r="J6658" s="184">
        <v>0</v>
      </c>
      <c r="K6658" s="184">
        <v>0</v>
      </c>
      <c r="L6658" s="184">
        <v>0</v>
      </c>
      <c r="M6658" s="184">
        <v>0</v>
      </c>
    </row>
    <row r="6659" spans="1:13" x14ac:dyDescent="0.2">
      <c r="A6659" s="187" t="str">
        <f>B6659&amp;C6659&amp;D6659&amp;E6659</f>
        <v>201130EMACCA129</v>
      </c>
      <c r="B6659" s="184">
        <v>2011</v>
      </c>
      <c r="C6659" s="184" t="s">
        <v>4</v>
      </c>
      <c r="D6659" s="184" t="s">
        <v>24</v>
      </c>
      <c r="E6659" s="184">
        <v>29</v>
      </c>
      <c r="F6659" s="184">
        <v>116178</v>
      </c>
      <c r="G6659" s="184">
        <v>0</v>
      </c>
      <c r="H6659" s="184">
        <v>1</v>
      </c>
      <c r="I6659" s="184">
        <v>1</v>
      </c>
      <c r="J6659" s="184">
        <v>0</v>
      </c>
      <c r="K6659" s="184">
        <v>0</v>
      </c>
      <c r="L6659" s="184">
        <v>6.9806675962746825E-2</v>
      </c>
      <c r="M6659" s="184">
        <v>1387.4057940199336</v>
      </c>
    </row>
    <row r="6660" spans="1:13" x14ac:dyDescent="0.2">
      <c r="A6660" s="187" t="str">
        <f>B6660&amp;C6660&amp;D6660&amp;E6660</f>
        <v>201130EMACCA229</v>
      </c>
      <c r="B6660" s="184">
        <v>2011</v>
      </c>
      <c r="C6660" s="184" t="s">
        <v>4</v>
      </c>
      <c r="D6660" s="184" t="s">
        <v>25</v>
      </c>
      <c r="E6660" s="184">
        <v>29</v>
      </c>
      <c r="F6660" s="184">
        <v>385206</v>
      </c>
      <c r="G6660" s="184">
        <v>0</v>
      </c>
      <c r="H6660" s="184">
        <v>1</v>
      </c>
      <c r="I6660" s="184">
        <v>1</v>
      </c>
      <c r="J6660" s="184">
        <v>0</v>
      </c>
      <c r="K6660" s="184">
        <v>0</v>
      </c>
      <c r="L6660" s="184">
        <v>5.7670441270385196E-2</v>
      </c>
      <c r="M6660" s="184">
        <v>1493.1741519894319</v>
      </c>
    </row>
    <row r="6661" spans="1:13" x14ac:dyDescent="0.2">
      <c r="A6661" s="187" t="str">
        <f>B6661&amp;C6661&amp;D6661&amp;E6661</f>
        <v>201130EMACONT29</v>
      </c>
      <c r="B6661" s="184">
        <v>2011</v>
      </c>
      <c r="C6661" s="184" t="s">
        <v>4</v>
      </c>
      <c r="D6661" s="184" t="s">
        <v>31</v>
      </c>
      <c r="E6661" s="184">
        <v>29</v>
      </c>
      <c r="F6661" s="184">
        <v>314026</v>
      </c>
      <c r="G6661" s="184">
        <v>0</v>
      </c>
      <c r="H6661" s="184">
        <v>1</v>
      </c>
      <c r="I6661" s="184">
        <v>1</v>
      </c>
      <c r="J6661" s="184">
        <v>0</v>
      </c>
      <c r="K6661" s="184">
        <v>0</v>
      </c>
      <c r="L6661" s="184">
        <v>3.8242056390235202E-2</v>
      </c>
      <c r="M6661" s="184">
        <v>1043.2886519924525</v>
      </c>
    </row>
    <row r="6662" spans="1:13" x14ac:dyDescent="0.2">
      <c r="A6662" s="187" t="str">
        <f>B6662&amp;C6662&amp;D6662&amp;E6662</f>
        <v>201130EMAEMPR29</v>
      </c>
      <c r="B6662" s="184">
        <v>2011</v>
      </c>
      <c r="C6662" s="184" t="s">
        <v>4</v>
      </c>
      <c r="D6662" s="184" t="s">
        <v>32</v>
      </c>
      <c r="E6662" s="184">
        <v>29</v>
      </c>
      <c r="F6662" s="184">
        <v>52545</v>
      </c>
      <c r="G6662" s="184">
        <v>0</v>
      </c>
      <c r="H6662" s="184">
        <v>1</v>
      </c>
      <c r="I6662" s="184">
        <v>1</v>
      </c>
      <c r="J6662" s="184">
        <v>0</v>
      </c>
      <c r="K6662" s="184">
        <v>0</v>
      </c>
      <c r="L6662" s="184">
        <v>2.8585022361785138E-2</v>
      </c>
      <c r="M6662" s="184">
        <v>6260.9012631493442</v>
      </c>
    </row>
    <row r="6663" spans="1:13" x14ac:dyDescent="0.2">
      <c r="A6663" s="187" t="str">
        <f>B6663&amp;C6663&amp;D6663&amp;E6663</f>
        <v>201130EMAINAT29</v>
      </c>
      <c r="B6663" s="184">
        <v>2011</v>
      </c>
      <c r="C6663" s="184" t="s">
        <v>4</v>
      </c>
      <c r="D6663" s="184" t="s">
        <v>54</v>
      </c>
      <c r="E6663" s="184">
        <v>29</v>
      </c>
      <c r="F6663" s="184">
        <v>646443</v>
      </c>
      <c r="G6663" s="184">
        <v>1</v>
      </c>
      <c r="H6663" s="184">
        <v>0.18019686190429782</v>
      </c>
      <c r="I6663" s="184">
        <v>0</v>
      </c>
      <c r="J6663" s="184">
        <v>0.79425564202876353</v>
      </c>
      <c r="K6663" s="184">
        <v>0.96098805308433999</v>
      </c>
      <c r="L6663" s="184">
        <v>3.9011946915660005E-2</v>
      </c>
    </row>
    <row r="6664" spans="1:13" x14ac:dyDescent="0.2">
      <c r="A6664" s="187" t="str">
        <f>B6664&amp;C6664&amp;D6664&amp;E6664</f>
        <v>201130EMAMILI29</v>
      </c>
      <c r="B6664" s="184">
        <v>2011</v>
      </c>
      <c r="C6664" s="184" t="s">
        <v>4</v>
      </c>
      <c r="D6664" s="184" t="s">
        <v>26</v>
      </c>
      <c r="E6664" s="184">
        <v>29</v>
      </c>
      <c r="F6664" s="184">
        <v>1801</v>
      </c>
      <c r="G6664" s="184">
        <v>0</v>
      </c>
      <c r="H6664" s="184">
        <v>1</v>
      </c>
      <c r="I6664" s="184">
        <v>1</v>
      </c>
      <c r="J6664" s="184">
        <v>0</v>
      </c>
      <c r="K6664" s="184">
        <v>0</v>
      </c>
      <c r="L6664" s="184">
        <v>0.16657412548584119</v>
      </c>
      <c r="M6664" s="184">
        <v>4015.5469183786786</v>
      </c>
    </row>
    <row r="6665" spans="1:13" x14ac:dyDescent="0.2">
      <c r="A6665" s="187" t="str">
        <f>B6665&amp;C6665&amp;D6665&amp;E6665</f>
        <v>201130EMAPUBL29</v>
      </c>
      <c r="B6665" s="184">
        <v>2011</v>
      </c>
      <c r="C6665" s="184" t="s">
        <v>4</v>
      </c>
      <c r="D6665" s="184" t="s">
        <v>27</v>
      </c>
      <c r="E6665" s="184">
        <v>29</v>
      </c>
      <c r="F6665" s="184">
        <v>104487</v>
      </c>
      <c r="G6665" s="184">
        <v>0</v>
      </c>
      <c r="H6665" s="184">
        <v>1</v>
      </c>
      <c r="I6665" s="184">
        <v>1</v>
      </c>
      <c r="J6665" s="184">
        <v>0</v>
      </c>
      <c r="K6665" s="184">
        <v>0</v>
      </c>
      <c r="L6665" s="184">
        <v>6.8927234967029391E-2</v>
      </c>
      <c r="M6665" s="184">
        <v>3017.1607035522493</v>
      </c>
    </row>
    <row r="6666" spans="1:13" x14ac:dyDescent="0.2">
      <c r="A6666" s="187" t="str">
        <f>B6666&amp;C6666&amp;D6666&amp;E6666</f>
        <v>201130EMASCA129</v>
      </c>
      <c r="B6666" s="184">
        <v>2011</v>
      </c>
      <c r="C6666" s="184" t="s">
        <v>4</v>
      </c>
      <c r="D6666" s="184" t="s">
        <v>29</v>
      </c>
      <c r="E6666" s="184">
        <v>29</v>
      </c>
      <c r="F6666" s="184">
        <v>87666</v>
      </c>
      <c r="G6666" s="184">
        <v>0</v>
      </c>
      <c r="H6666" s="184">
        <v>1</v>
      </c>
      <c r="I6666" s="184">
        <v>1</v>
      </c>
      <c r="J6666" s="184">
        <v>0</v>
      </c>
      <c r="K6666" s="184">
        <v>0</v>
      </c>
      <c r="L6666" s="184">
        <v>8.5620422968995968E-2</v>
      </c>
      <c r="M6666" s="184">
        <v>934.25450253029931</v>
      </c>
    </row>
    <row r="6667" spans="1:13" x14ac:dyDescent="0.2">
      <c r="A6667" s="187" t="str">
        <f>B6667&amp;C6667&amp;D6667&amp;E6667</f>
        <v>201130EMASCA229</v>
      </c>
      <c r="B6667" s="184">
        <v>2011</v>
      </c>
      <c r="C6667" s="184" t="s">
        <v>4</v>
      </c>
      <c r="D6667" s="184" t="s">
        <v>30</v>
      </c>
      <c r="E6667" s="184">
        <v>29</v>
      </c>
      <c r="F6667" s="184">
        <v>34233</v>
      </c>
      <c r="G6667" s="184">
        <v>0</v>
      </c>
      <c r="H6667" s="184">
        <v>1</v>
      </c>
      <c r="I6667" s="184">
        <v>1</v>
      </c>
      <c r="J6667" s="184">
        <v>0</v>
      </c>
      <c r="K6667" s="184">
        <v>0</v>
      </c>
      <c r="L6667" s="184">
        <v>0.12274705693336839</v>
      </c>
      <c r="M6667" s="184">
        <v>1600.6729869194767</v>
      </c>
    </row>
    <row r="6668" spans="1:13" x14ac:dyDescent="0.2">
      <c r="A6668" s="187" t="str">
        <f>B6668&amp;C6668&amp;D6668&amp;E6668</f>
        <v>201130EMASREM29</v>
      </c>
      <c r="B6668" s="184">
        <v>2011</v>
      </c>
      <c r="C6668" s="184" t="s">
        <v>4</v>
      </c>
      <c r="D6668" s="184" t="s">
        <v>35</v>
      </c>
      <c r="E6668" s="184">
        <v>29</v>
      </c>
      <c r="F6668" s="184">
        <v>6906</v>
      </c>
      <c r="G6668" s="184">
        <v>0</v>
      </c>
      <c r="H6668" s="184">
        <v>1</v>
      </c>
      <c r="I6668" s="184">
        <v>1</v>
      </c>
      <c r="J6668" s="184">
        <v>0</v>
      </c>
      <c r="K6668" s="184">
        <v>0</v>
      </c>
      <c r="L6668" s="184">
        <v>4.3585288155227338E-2</v>
      </c>
      <c r="M6668" s="184">
        <v>19.613379669852304</v>
      </c>
    </row>
    <row r="6669" spans="1:13" x14ac:dyDescent="0.2">
      <c r="A6669" s="187" t="str">
        <f>B6669&amp;C6669&amp;D6669&amp;E6669</f>
        <v>201130EMATDOM29</v>
      </c>
      <c r="B6669" s="184">
        <v>2011</v>
      </c>
      <c r="C6669" s="184" t="s">
        <v>4</v>
      </c>
      <c r="D6669" s="184" t="s">
        <v>33</v>
      </c>
      <c r="E6669" s="184">
        <v>29</v>
      </c>
      <c r="F6669" s="184">
        <v>128515</v>
      </c>
      <c r="G6669" s="184">
        <v>0</v>
      </c>
      <c r="H6669" s="184">
        <v>1</v>
      </c>
      <c r="I6669" s="184">
        <v>1</v>
      </c>
      <c r="J6669" s="184">
        <v>0</v>
      </c>
      <c r="K6669" s="184">
        <v>0</v>
      </c>
      <c r="L6669" s="184">
        <v>7.0124110026066999E-2</v>
      </c>
      <c r="M6669" s="184">
        <v>460.28917740056056</v>
      </c>
    </row>
    <row r="6670" spans="1:13" x14ac:dyDescent="0.2">
      <c r="A6670" s="187" t="str">
        <f>B6670&amp;C6670&amp;D6670&amp;E6670</f>
        <v>201115A17AGCC31</v>
      </c>
      <c r="B6670" s="184">
        <v>2011</v>
      </c>
      <c r="C6670" s="184" t="s">
        <v>0</v>
      </c>
      <c r="D6670" s="184" t="s">
        <v>23</v>
      </c>
      <c r="E6670" s="184">
        <v>31</v>
      </c>
      <c r="F6670" s="184">
        <v>416</v>
      </c>
      <c r="G6670" s="184">
        <v>0</v>
      </c>
      <c r="H6670" s="184">
        <v>1</v>
      </c>
      <c r="I6670" s="184">
        <v>1</v>
      </c>
      <c r="J6670" s="184">
        <v>0</v>
      </c>
      <c r="K6670" s="184">
        <v>0</v>
      </c>
      <c r="L6670" s="184">
        <v>1</v>
      </c>
      <c r="M6670" s="184">
        <v>545</v>
      </c>
    </row>
    <row r="6671" spans="1:13" x14ac:dyDescent="0.2">
      <c r="A6671" s="187" t="str">
        <f>B6671&amp;C6671&amp;D6671&amp;E6671</f>
        <v>201115A17AGSC31</v>
      </c>
      <c r="B6671" s="184">
        <v>2011</v>
      </c>
      <c r="C6671" s="184" t="s">
        <v>0</v>
      </c>
      <c r="D6671" s="184" t="s">
        <v>28</v>
      </c>
      <c r="E6671" s="184">
        <v>31</v>
      </c>
      <c r="F6671" s="184">
        <v>1249</v>
      </c>
      <c r="G6671" s="184">
        <v>0</v>
      </c>
      <c r="H6671" s="184">
        <v>1</v>
      </c>
      <c r="I6671" s="184">
        <v>1</v>
      </c>
      <c r="J6671" s="184">
        <v>0</v>
      </c>
      <c r="K6671" s="184">
        <v>0</v>
      </c>
      <c r="L6671" s="184">
        <v>1</v>
      </c>
      <c r="M6671" s="184">
        <v>495.41416566626651</v>
      </c>
    </row>
    <row r="6672" spans="1:13" x14ac:dyDescent="0.2">
      <c r="A6672" s="187" t="str">
        <f>B6672&amp;C6672&amp;D6672&amp;E6672</f>
        <v>201115A17CCA131</v>
      </c>
      <c r="B6672" s="184">
        <v>2011</v>
      </c>
      <c r="C6672" s="184" t="s">
        <v>0</v>
      </c>
      <c r="D6672" s="184" t="s">
        <v>24</v>
      </c>
      <c r="E6672" s="184">
        <v>31</v>
      </c>
      <c r="F6672" s="184">
        <v>6242</v>
      </c>
      <c r="G6672" s="184">
        <v>0</v>
      </c>
      <c r="H6672" s="184">
        <v>1</v>
      </c>
      <c r="I6672" s="184">
        <v>1</v>
      </c>
      <c r="J6672" s="184">
        <v>0</v>
      </c>
      <c r="K6672" s="184">
        <v>0</v>
      </c>
      <c r="L6672" s="184">
        <v>0.73341877603332262</v>
      </c>
      <c r="M6672" s="184">
        <v>468.85564709921044</v>
      </c>
    </row>
    <row r="6673" spans="1:13" x14ac:dyDescent="0.2">
      <c r="A6673" s="187" t="str">
        <f>B6673&amp;C6673&amp;D6673&amp;E6673</f>
        <v>201115A17CCA231</v>
      </c>
      <c r="B6673" s="184">
        <v>2011</v>
      </c>
      <c r="C6673" s="184" t="s">
        <v>0</v>
      </c>
      <c r="D6673" s="184" t="s">
        <v>25</v>
      </c>
      <c r="E6673" s="184">
        <v>31</v>
      </c>
      <c r="F6673" s="184">
        <v>10826</v>
      </c>
      <c r="G6673" s="184">
        <v>0</v>
      </c>
      <c r="H6673" s="184">
        <v>1</v>
      </c>
      <c r="I6673" s="184">
        <v>1</v>
      </c>
      <c r="J6673" s="184">
        <v>0</v>
      </c>
      <c r="K6673" s="184">
        <v>0</v>
      </c>
      <c r="L6673" s="184">
        <v>0.88453722519859601</v>
      </c>
      <c r="M6673" s="184">
        <v>531.36375392573439</v>
      </c>
    </row>
    <row r="6674" spans="1:13" x14ac:dyDescent="0.2">
      <c r="A6674" s="187" t="str">
        <f>B6674&amp;C6674&amp;D6674&amp;E6674</f>
        <v>201115A17CONT31</v>
      </c>
      <c r="B6674" s="184">
        <v>2011</v>
      </c>
      <c r="C6674" s="184" t="s">
        <v>0</v>
      </c>
      <c r="D6674" s="184" t="s">
        <v>31</v>
      </c>
      <c r="E6674" s="184">
        <v>31</v>
      </c>
      <c r="F6674" s="184">
        <v>3329</v>
      </c>
      <c r="G6674" s="184">
        <v>0</v>
      </c>
      <c r="H6674" s="184">
        <v>1</v>
      </c>
      <c r="I6674" s="184">
        <v>1</v>
      </c>
      <c r="J6674" s="184">
        <v>0</v>
      </c>
      <c r="K6674" s="184">
        <v>0</v>
      </c>
      <c r="L6674" s="184">
        <v>0.87503754881345752</v>
      </c>
      <c r="M6674" s="184">
        <v>338.05497146290179</v>
      </c>
    </row>
    <row r="6675" spans="1:13" x14ac:dyDescent="0.2">
      <c r="A6675" s="187" t="str">
        <f>B6675&amp;C6675&amp;D6675&amp;E6675</f>
        <v>201115A17INAT31</v>
      </c>
      <c r="B6675" s="184">
        <v>2011</v>
      </c>
      <c r="C6675" s="184" t="s">
        <v>0</v>
      </c>
      <c r="D6675" s="184" t="s">
        <v>54</v>
      </c>
      <c r="E6675" s="184">
        <v>31</v>
      </c>
      <c r="F6675" s="184">
        <v>203165</v>
      </c>
      <c r="G6675" s="184">
        <v>1</v>
      </c>
      <c r="H6675" s="184">
        <v>0.12498707946742796</v>
      </c>
      <c r="I6675" s="184">
        <v>0</v>
      </c>
      <c r="J6675" s="184">
        <v>9.8368321315187163E-2</v>
      </c>
      <c r="K6675" s="184">
        <v>0.12910688356754363</v>
      </c>
      <c r="L6675" s="184">
        <v>0.87089311643245637</v>
      </c>
    </row>
    <row r="6676" spans="1:13" x14ac:dyDescent="0.2">
      <c r="A6676" s="187" t="str">
        <f>B6676&amp;C6676&amp;D6676&amp;E6676</f>
        <v>201115A17SCA131</v>
      </c>
      <c r="B6676" s="184">
        <v>2011</v>
      </c>
      <c r="C6676" s="184" t="s">
        <v>0</v>
      </c>
      <c r="D6676" s="184" t="s">
        <v>29</v>
      </c>
      <c r="E6676" s="184">
        <v>31</v>
      </c>
      <c r="F6676" s="184">
        <v>23312</v>
      </c>
      <c r="G6676" s="184">
        <v>0</v>
      </c>
      <c r="H6676" s="184">
        <v>1</v>
      </c>
      <c r="I6676" s="184">
        <v>1</v>
      </c>
      <c r="J6676" s="184">
        <v>0</v>
      </c>
      <c r="K6676" s="184">
        <v>0</v>
      </c>
      <c r="L6676" s="184">
        <v>0.69642244337680159</v>
      </c>
      <c r="M6676" s="184">
        <v>412.32133653636163</v>
      </c>
    </row>
    <row r="6677" spans="1:13" x14ac:dyDescent="0.2">
      <c r="A6677" s="187" t="str">
        <f>B6677&amp;C6677&amp;D6677&amp;E6677</f>
        <v>201115A17SCA231</v>
      </c>
      <c r="B6677" s="184">
        <v>2011</v>
      </c>
      <c r="C6677" s="184" t="s">
        <v>0</v>
      </c>
      <c r="D6677" s="184" t="s">
        <v>30</v>
      </c>
      <c r="E6677" s="184">
        <v>31</v>
      </c>
      <c r="F6677" s="184">
        <v>7493</v>
      </c>
      <c r="G6677" s="184">
        <v>0</v>
      </c>
      <c r="H6677" s="184">
        <v>1</v>
      </c>
      <c r="I6677" s="184">
        <v>1</v>
      </c>
      <c r="J6677" s="184">
        <v>0</v>
      </c>
      <c r="K6677" s="184">
        <v>0</v>
      </c>
      <c r="L6677" s="184">
        <v>0.72227412251434675</v>
      </c>
      <c r="M6677" s="184">
        <v>427.26225801893457</v>
      </c>
    </row>
    <row r="6678" spans="1:13" x14ac:dyDescent="0.2">
      <c r="A6678" s="187" t="str">
        <f>B6678&amp;C6678&amp;D6678&amp;E6678</f>
        <v>201115A17SREM31</v>
      </c>
      <c r="B6678" s="184">
        <v>2011</v>
      </c>
      <c r="C6678" s="184" t="s">
        <v>0</v>
      </c>
      <c r="D6678" s="184" t="s">
        <v>35</v>
      </c>
      <c r="E6678" s="184">
        <v>31</v>
      </c>
      <c r="F6678" s="184">
        <v>2496</v>
      </c>
      <c r="G6678" s="184">
        <v>0</v>
      </c>
      <c r="H6678" s="184">
        <v>1</v>
      </c>
      <c r="I6678" s="184">
        <v>1</v>
      </c>
      <c r="J6678" s="184">
        <v>0</v>
      </c>
      <c r="K6678" s="184">
        <v>0</v>
      </c>
      <c r="L6678" s="184">
        <v>0.83333333333333337</v>
      </c>
      <c r="M6678" s="184">
        <v>0</v>
      </c>
    </row>
    <row r="6679" spans="1:13" x14ac:dyDescent="0.2">
      <c r="A6679" s="187" t="str">
        <f>B6679&amp;C6679&amp;D6679&amp;E6679</f>
        <v>201115A17TDOM31</v>
      </c>
      <c r="B6679" s="184">
        <v>2011</v>
      </c>
      <c r="C6679" s="184" t="s">
        <v>0</v>
      </c>
      <c r="D6679" s="184" t="s">
        <v>33</v>
      </c>
      <c r="E6679" s="184">
        <v>31</v>
      </c>
      <c r="F6679" s="184">
        <v>2082</v>
      </c>
      <c r="G6679" s="184">
        <v>0</v>
      </c>
      <c r="H6679" s="184">
        <v>1</v>
      </c>
      <c r="I6679" s="184">
        <v>1</v>
      </c>
      <c r="J6679" s="184">
        <v>0</v>
      </c>
      <c r="K6679" s="184">
        <v>0</v>
      </c>
      <c r="L6679" s="184">
        <v>0.80019212295869357</v>
      </c>
      <c r="M6679" s="184">
        <v>266.21021021021022</v>
      </c>
    </row>
    <row r="6680" spans="1:13" x14ac:dyDescent="0.2">
      <c r="A6680" s="187" t="str">
        <f>B6680&amp;C6680&amp;D6680&amp;E6680</f>
        <v>201115A29AGCC31</v>
      </c>
      <c r="B6680" s="184">
        <v>2011</v>
      </c>
      <c r="C6680" s="184" t="s">
        <v>3</v>
      </c>
      <c r="D6680" s="184" t="s">
        <v>23</v>
      </c>
      <c r="E6680" s="184">
        <v>31</v>
      </c>
      <c r="F6680" s="184">
        <v>2915</v>
      </c>
      <c r="G6680" s="184">
        <v>0</v>
      </c>
      <c r="H6680" s="184">
        <v>1</v>
      </c>
      <c r="I6680" s="184">
        <v>1</v>
      </c>
      <c r="J6680" s="184">
        <v>0</v>
      </c>
      <c r="K6680" s="184">
        <v>0</v>
      </c>
      <c r="L6680" s="184">
        <v>0.14271012006861064</v>
      </c>
      <c r="M6680" s="184">
        <v>1273.0102915951973</v>
      </c>
    </row>
    <row r="6681" spans="1:13" x14ac:dyDescent="0.2">
      <c r="A6681" s="187" t="str">
        <f>B6681&amp;C6681&amp;D6681&amp;E6681</f>
        <v>201115A29AGSC31</v>
      </c>
      <c r="B6681" s="184">
        <v>2011</v>
      </c>
      <c r="C6681" s="184" t="s">
        <v>3</v>
      </c>
      <c r="D6681" s="184" t="s">
        <v>28</v>
      </c>
      <c r="E6681" s="184">
        <v>31</v>
      </c>
      <c r="F6681" s="184">
        <v>5828</v>
      </c>
      <c r="G6681" s="184">
        <v>0</v>
      </c>
      <c r="H6681" s="184">
        <v>1</v>
      </c>
      <c r="I6681" s="184">
        <v>1</v>
      </c>
      <c r="J6681" s="184">
        <v>0</v>
      </c>
      <c r="K6681" s="184">
        <v>0</v>
      </c>
      <c r="L6681" s="184">
        <v>0.28568977350720659</v>
      </c>
      <c r="M6681" s="184">
        <v>599.73669623059868</v>
      </c>
    </row>
    <row r="6682" spans="1:13" x14ac:dyDescent="0.2">
      <c r="A6682" s="187" t="str">
        <f>B6682&amp;C6682&amp;D6682&amp;E6682</f>
        <v>201115A29AUTO31</v>
      </c>
      <c r="B6682" s="184">
        <v>2011</v>
      </c>
      <c r="C6682" s="184" t="s">
        <v>3</v>
      </c>
      <c r="D6682" s="184" t="s">
        <v>34</v>
      </c>
      <c r="E6682" s="184">
        <v>31</v>
      </c>
      <c r="F6682" s="184">
        <v>833</v>
      </c>
      <c r="G6682" s="184">
        <v>0</v>
      </c>
      <c r="H6682" s="184">
        <v>1</v>
      </c>
      <c r="I6682" s="184">
        <v>1</v>
      </c>
      <c r="J6682" s="184">
        <v>0</v>
      </c>
      <c r="K6682" s="184">
        <v>0</v>
      </c>
      <c r="L6682" s="184">
        <v>0</v>
      </c>
      <c r="M6682" s="184">
        <v>0</v>
      </c>
    </row>
    <row r="6683" spans="1:13" x14ac:dyDescent="0.2">
      <c r="A6683" s="187" t="str">
        <f>B6683&amp;C6683&amp;D6683&amp;E6683</f>
        <v>201115A29CCA131</v>
      </c>
      <c r="B6683" s="184">
        <v>2011</v>
      </c>
      <c r="C6683" s="184" t="s">
        <v>3</v>
      </c>
      <c r="D6683" s="184" t="s">
        <v>24</v>
      </c>
      <c r="E6683" s="184">
        <v>31</v>
      </c>
      <c r="F6683" s="184">
        <v>135295</v>
      </c>
      <c r="G6683" s="184">
        <v>0</v>
      </c>
      <c r="H6683" s="184">
        <v>1</v>
      </c>
      <c r="I6683" s="184">
        <v>1</v>
      </c>
      <c r="J6683" s="184">
        <v>0</v>
      </c>
      <c r="K6683" s="184">
        <v>0</v>
      </c>
      <c r="L6683" s="184">
        <v>0.23385934439558004</v>
      </c>
      <c r="M6683" s="184">
        <v>918.4141859377354</v>
      </c>
    </row>
    <row r="6684" spans="1:13" x14ac:dyDescent="0.2">
      <c r="A6684" s="187" t="str">
        <f>B6684&amp;C6684&amp;D6684&amp;E6684</f>
        <v>201115A29CCA231</v>
      </c>
      <c r="B6684" s="184">
        <v>2011</v>
      </c>
      <c r="C6684" s="184" t="s">
        <v>3</v>
      </c>
      <c r="D6684" s="184" t="s">
        <v>25</v>
      </c>
      <c r="E6684" s="184">
        <v>31</v>
      </c>
      <c r="F6684" s="184">
        <v>382175</v>
      </c>
      <c r="G6684" s="184">
        <v>0</v>
      </c>
      <c r="H6684" s="184">
        <v>1</v>
      </c>
      <c r="I6684" s="184">
        <v>1</v>
      </c>
      <c r="J6684" s="184">
        <v>0</v>
      </c>
      <c r="K6684" s="184">
        <v>0</v>
      </c>
      <c r="L6684" s="184">
        <v>0.17428926538889253</v>
      </c>
      <c r="M6684" s="184">
        <v>1025.9164286820589</v>
      </c>
    </row>
    <row r="6685" spans="1:13" x14ac:dyDescent="0.2">
      <c r="A6685" s="187" t="str">
        <f>B6685&amp;C6685&amp;D6685&amp;E6685</f>
        <v>201115A29CONT31</v>
      </c>
      <c r="B6685" s="184">
        <v>2011</v>
      </c>
      <c r="C6685" s="184" t="s">
        <v>3</v>
      </c>
      <c r="D6685" s="184" t="s">
        <v>31</v>
      </c>
      <c r="E6685" s="184">
        <v>31</v>
      </c>
      <c r="F6685" s="184">
        <v>68270</v>
      </c>
      <c r="G6685" s="184">
        <v>0</v>
      </c>
      <c r="H6685" s="184">
        <v>1</v>
      </c>
      <c r="I6685" s="184">
        <v>1</v>
      </c>
      <c r="J6685" s="184">
        <v>0</v>
      </c>
      <c r="K6685" s="184">
        <v>0</v>
      </c>
      <c r="L6685" s="184">
        <v>0.18287681265563205</v>
      </c>
      <c r="M6685" s="184">
        <v>1085.7030290496039</v>
      </c>
    </row>
    <row r="6686" spans="1:13" x14ac:dyDescent="0.2">
      <c r="A6686" s="187" t="str">
        <f>B6686&amp;C6686&amp;D6686&amp;E6686</f>
        <v>201115A29EMPR31</v>
      </c>
      <c r="B6686" s="184">
        <v>2011</v>
      </c>
      <c r="C6686" s="184" t="s">
        <v>3</v>
      </c>
      <c r="D6686" s="184" t="s">
        <v>32</v>
      </c>
      <c r="E6686" s="184">
        <v>31</v>
      </c>
      <c r="F6686" s="184">
        <v>8740</v>
      </c>
      <c r="G6686" s="184">
        <v>0</v>
      </c>
      <c r="H6686" s="184">
        <v>1</v>
      </c>
      <c r="I6686" s="184">
        <v>1</v>
      </c>
      <c r="J6686" s="184">
        <v>0</v>
      </c>
      <c r="K6686" s="184">
        <v>0</v>
      </c>
      <c r="L6686" s="184">
        <v>0.14290617848970252</v>
      </c>
      <c r="M6686" s="184">
        <v>3394.8744443109454</v>
      </c>
    </row>
    <row r="6687" spans="1:13" x14ac:dyDescent="0.2">
      <c r="A6687" s="187" t="str">
        <f>B6687&amp;C6687&amp;D6687&amp;E6687</f>
        <v>201115A29INAT31</v>
      </c>
      <c r="B6687" s="184">
        <v>2011</v>
      </c>
      <c r="C6687" s="184" t="s">
        <v>3</v>
      </c>
      <c r="D6687" s="184" t="s">
        <v>54</v>
      </c>
      <c r="E6687" s="184">
        <v>31</v>
      </c>
      <c r="F6687" s="184">
        <v>492513</v>
      </c>
      <c r="G6687" s="184">
        <v>1</v>
      </c>
      <c r="H6687" s="184">
        <v>0.23753281639266374</v>
      </c>
      <c r="I6687" s="184">
        <v>0</v>
      </c>
      <c r="J6687" s="184">
        <v>0.30346610140239955</v>
      </c>
      <c r="K6687" s="184">
        <v>0.45309260872301849</v>
      </c>
      <c r="L6687" s="184">
        <v>0.54690739127698151</v>
      </c>
    </row>
    <row r="6688" spans="1:13" x14ac:dyDescent="0.2">
      <c r="A6688" s="187" t="str">
        <f>B6688&amp;C6688&amp;D6688&amp;E6688</f>
        <v>201115A29MILI31</v>
      </c>
      <c r="B6688" s="184">
        <v>2011</v>
      </c>
      <c r="C6688" s="184" t="s">
        <v>3</v>
      </c>
      <c r="D6688" s="184" t="s">
        <v>26</v>
      </c>
      <c r="E6688" s="184">
        <v>31</v>
      </c>
      <c r="F6688" s="184">
        <v>833</v>
      </c>
      <c r="G6688" s="184">
        <v>0</v>
      </c>
      <c r="H6688" s="184">
        <v>1</v>
      </c>
      <c r="I6688" s="184">
        <v>1</v>
      </c>
      <c r="J6688" s="184">
        <v>0</v>
      </c>
      <c r="K6688" s="184">
        <v>0</v>
      </c>
      <c r="L6688" s="184">
        <v>0</v>
      </c>
      <c r="M6688" s="184">
        <v>1150.6602641056422</v>
      </c>
    </row>
    <row r="6689" spans="1:13" x14ac:dyDescent="0.2">
      <c r="A6689" s="187" t="str">
        <f>B6689&amp;C6689&amp;D6689&amp;E6689</f>
        <v>201115A29PUBL31</v>
      </c>
      <c r="B6689" s="184">
        <v>2011</v>
      </c>
      <c r="C6689" s="184" t="s">
        <v>3</v>
      </c>
      <c r="D6689" s="184" t="s">
        <v>27</v>
      </c>
      <c r="E6689" s="184">
        <v>31</v>
      </c>
      <c r="F6689" s="184">
        <v>27066</v>
      </c>
      <c r="G6689" s="184">
        <v>0</v>
      </c>
      <c r="H6689" s="184">
        <v>1</v>
      </c>
      <c r="I6689" s="184">
        <v>1</v>
      </c>
      <c r="J6689" s="184">
        <v>0</v>
      </c>
      <c r="K6689" s="184">
        <v>0</v>
      </c>
      <c r="L6689" s="184">
        <v>0.27691568757851176</v>
      </c>
      <c r="M6689" s="184">
        <v>1803.746217882014</v>
      </c>
    </row>
    <row r="6690" spans="1:13" x14ac:dyDescent="0.2">
      <c r="A6690" s="187" t="str">
        <f>B6690&amp;C6690&amp;D6690&amp;E6690</f>
        <v>201115A29SCA131</v>
      </c>
      <c r="B6690" s="184">
        <v>2011</v>
      </c>
      <c r="C6690" s="184" t="s">
        <v>3</v>
      </c>
      <c r="D6690" s="184" t="s">
        <v>29</v>
      </c>
      <c r="E6690" s="184">
        <v>31</v>
      </c>
      <c r="F6690" s="184">
        <v>96160</v>
      </c>
      <c r="G6690" s="184">
        <v>0</v>
      </c>
      <c r="H6690" s="184">
        <v>1</v>
      </c>
      <c r="I6690" s="184">
        <v>1</v>
      </c>
      <c r="J6690" s="184">
        <v>0</v>
      </c>
      <c r="K6690" s="184">
        <v>0</v>
      </c>
      <c r="L6690" s="184">
        <v>0.35066555740432614</v>
      </c>
      <c r="M6690" s="184">
        <v>831.11036562781101</v>
      </c>
    </row>
    <row r="6691" spans="1:13" x14ac:dyDescent="0.2">
      <c r="A6691" s="187" t="str">
        <f>B6691&amp;C6691&amp;D6691&amp;E6691</f>
        <v>201115A29SCA231</v>
      </c>
      <c r="B6691" s="184">
        <v>2011</v>
      </c>
      <c r="C6691" s="184" t="s">
        <v>3</v>
      </c>
      <c r="D6691" s="184" t="s">
        <v>30</v>
      </c>
      <c r="E6691" s="184">
        <v>31</v>
      </c>
      <c r="F6691" s="184">
        <v>45796</v>
      </c>
      <c r="G6691" s="184">
        <v>0</v>
      </c>
      <c r="H6691" s="184">
        <v>1</v>
      </c>
      <c r="I6691" s="184">
        <v>1</v>
      </c>
      <c r="J6691" s="184">
        <v>0</v>
      </c>
      <c r="K6691" s="184">
        <v>0</v>
      </c>
      <c r="L6691" s="184">
        <v>0.47263953183684165</v>
      </c>
      <c r="M6691" s="184">
        <v>836.63037911577419</v>
      </c>
    </row>
    <row r="6692" spans="1:13" x14ac:dyDescent="0.2">
      <c r="A6692" s="187" t="str">
        <f>B6692&amp;C6692&amp;D6692&amp;E6692</f>
        <v>201115A29SREM31</v>
      </c>
      <c r="B6692" s="184">
        <v>2011</v>
      </c>
      <c r="C6692" s="184" t="s">
        <v>3</v>
      </c>
      <c r="D6692" s="184" t="s">
        <v>35</v>
      </c>
      <c r="E6692" s="184">
        <v>31</v>
      </c>
      <c r="F6692" s="184">
        <v>5828</v>
      </c>
      <c r="G6692" s="184">
        <v>0</v>
      </c>
      <c r="H6692" s="184">
        <v>1</v>
      </c>
      <c r="I6692" s="184">
        <v>1</v>
      </c>
      <c r="J6692" s="184">
        <v>0</v>
      </c>
      <c r="K6692" s="184">
        <v>0</v>
      </c>
      <c r="L6692" s="184">
        <v>0.49982841455044613</v>
      </c>
      <c r="M6692" s="184">
        <v>112.06588881262869</v>
      </c>
    </row>
    <row r="6693" spans="1:13" x14ac:dyDescent="0.2">
      <c r="A6693" s="187" t="str">
        <f>B6693&amp;C6693&amp;D6693&amp;E6693</f>
        <v>201115A29TDOM31</v>
      </c>
      <c r="B6693" s="184">
        <v>2011</v>
      </c>
      <c r="C6693" s="184" t="s">
        <v>3</v>
      </c>
      <c r="D6693" s="184" t="s">
        <v>33</v>
      </c>
      <c r="E6693" s="184">
        <v>31</v>
      </c>
      <c r="F6693" s="184">
        <v>25397</v>
      </c>
      <c r="G6693" s="184">
        <v>0</v>
      </c>
      <c r="H6693" s="184">
        <v>1</v>
      </c>
      <c r="I6693" s="184">
        <v>1</v>
      </c>
      <c r="J6693" s="184">
        <v>0</v>
      </c>
      <c r="K6693" s="184">
        <v>0</v>
      </c>
      <c r="L6693" s="184">
        <v>0.13119659802338859</v>
      </c>
      <c r="M6693" s="184">
        <v>509.84465979210665</v>
      </c>
    </row>
    <row r="6694" spans="1:13" x14ac:dyDescent="0.2">
      <c r="A6694" s="187" t="str">
        <f>B6694&amp;C6694&amp;D6694&amp;E6694</f>
        <v>201118A24AGCC31</v>
      </c>
      <c r="B6694" s="184">
        <v>2011</v>
      </c>
      <c r="C6694" s="184" t="s">
        <v>1</v>
      </c>
      <c r="D6694" s="184" t="s">
        <v>23</v>
      </c>
      <c r="E6694" s="184">
        <v>31</v>
      </c>
      <c r="F6694" s="184">
        <v>1666</v>
      </c>
      <c r="G6694" s="184">
        <v>0</v>
      </c>
      <c r="H6694" s="184">
        <v>1</v>
      </c>
      <c r="I6694" s="184">
        <v>1</v>
      </c>
      <c r="J6694" s="184">
        <v>0</v>
      </c>
      <c r="K6694" s="184">
        <v>0</v>
      </c>
      <c r="L6694" s="184">
        <v>0</v>
      </c>
      <c r="M6694" s="184">
        <v>672.5</v>
      </c>
    </row>
    <row r="6695" spans="1:13" x14ac:dyDescent="0.2">
      <c r="A6695" s="187" t="str">
        <f>B6695&amp;C6695&amp;D6695&amp;E6695</f>
        <v>201118A24AGSC31</v>
      </c>
      <c r="B6695" s="184">
        <v>2011</v>
      </c>
      <c r="C6695" s="184" t="s">
        <v>1</v>
      </c>
      <c r="D6695" s="184" t="s">
        <v>28</v>
      </c>
      <c r="E6695" s="184">
        <v>31</v>
      </c>
      <c r="F6695" s="184">
        <v>1665</v>
      </c>
      <c r="G6695" s="184">
        <v>0</v>
      </c>
      <c r="H6695" s="184">
        <v>1</v>
      </c>
      <c r="I6695" s="184">
        <v>1</v>
      </c>
      <c r="J6695" s="184">
        <v>0</v>
      </c>
      <c r="K6695" s="184">
        <v>0</v>
      </c>
      <c r="L6695" s="184">
        <v>0</v>
      </c>
      <c r="M6695" s="184">
        <v>700.18018018018017</v>
      </c>
    </row>
    <row r="6696" spans="1:13" x14ac:dyDescent="0.2">
      <c r="A6696" s="187" t="str">
        <f>B6696&amp;C6696&amp;D6696&amp;E6696</f>
        <v>201118A24AUTO31</v>
      </c>
      <c r="B6696" s="184">
        <v>2011</v>
      </c>
      <c r="C6696" s="184" t="s">
        <v>1</v>
      </c>
      <c r="D6696" s="184" t="s">
        <v>34</v>
      </c>
      <c r="E6696" s="184">
        <v>31</v>
      </c>
      <c r="F6696" s="184">
        <v>416</v>
      </c>
      <c r="G6696" s="184">
        <v>0</v>
      </c>
      <c r="H6696" s="184">
        <v>1</v>
      </c>
      <c r="I6696" s="184">
        <v>1</v>
      </c>
      <c r="J6696" s="184">
        <v>0</v>
      </c>
      <c r="K6696" s="184">
        <v>0</v>
      </c>
      <c r="L6696" s="184">
        <v>0</v>
      </c>
      <c r="M6696" s="184">
        <v>0</v>
      </c>
    </row>
    <row r="6697" spans="1:13" x14ac:dyDescent="0.2">
      <c r="A6697" s="187" t="str">
        <f>B6697&amp;C6697&amp;D6697&amp;E6697</f>
        <v>201118A24CCA131</v>
      </c>
      <c r="B6697" s="184">
        <v>2011</v>
      </c>
      <c r="C6697" s="184" t="s">
        <v>1</v>
      </c>
      <c r="D6697" s="184" t="s">
        <v>24</v>
      </c>
      <c r="E6697" s="184">
        <v>31</v>
      </c>
      <c r="F6697" s="184">
        <v>74935</v>
      </c>
      <c r="G6697" s="184">
        <v>0</v>
      </c>
      <c r="H6697" s="184">
        <v>1</v>
      </c>
      <c r="I6697" s="184">
        <v>1</v>
      </c>
      <c r="J6697" s="184">
        <v>0</v>
      </c>
      <c r="K6697" s="184">
        <v>0</v>
      </c>
      <c r="L6697" s="184">
        <v>0.25555481417228265</v>
      </c>
      <c r="M6697" s="184">
        <v>789.5633115937809</v>
      </c>
    </row>
    <row r="6698" spans="1:13" x14ac:dyDescent="0.2">
      <c r="A6698" s="187" t="str">
        <f>B6698&amp;C6698&amp;D6698&amp;E6698</f>
        <v>201118A24CCA231</v>
      </c>
      <c r="B6698" s="184">
        <v>2011</v>
      </c>
      <c r="C6698" s="184" t="s">
        <v>1</v>
      </c>
      <c r="D6698" s="184" t="s">
        <v>25</v>
      </c>
      <c r="E6698" s="184">
        <v>31</v>
      </c>
      <c r="F6698" s="184">
        <v>211078</v>
      </c>
      <c r="G6698" s="184">
        <v>0</v>
      </c>
      <c r="H6698" s="184">
        <v>1</v>
      </c>
      <c r="I6698" s="184">
        <v>1</v>
      </c>
      <c r="J6698" s="184">
        <v>0</v>
      </c>
      <c r="K6698" s="184">
        <v>0</v>
      </c>
      <c r="L6698" s="184">
        <v>0.16962923658552762</v>
      </c>
      <c r="M6698" s="184">
        <v>887.56572885493779</v>
      </c>
    </row>
    <row r="6699" spans="1:13" x14ac:dyDescent="0.2">
      <c r="A6699" s="187" t="str">
        <f>B6699&amp;C6699&amp;D6699&amp;E6699</f>
        <v>201118A24CONT31</v>
      </c>
      <c r="B6699" s="184">
        <v>2011</v>
      </c>
      <c r="C6699" s="184" t="s">
        <v>1</v>
      </c>
      <c r="D6699" s="184" t="s">
        <v>31</v>
      </c>
      <c r="E6699" s="184">
        <v>31</v>
      </c>
      <c r="F6699" s="184">
        <v>29137</v>
      </c>
      <c r="G6699" s="184">
        <v>0</v>
      </c>
      <c r="H6699" s="184">
        <v>1</v>
      </c>
      <c r="I6699" s="184">
        <v>1</v>
      </c>
      <c r="J6699" s="184">
        <v>0</v>
      </c>
      <c r="K6699" s="184">
        <v>0</v>
      </c>
      <c r="L6699" s="184">
        <v>0.17143151319627964</v>
      </c>
      <c r="M6699" s="184">
        <v>834.87104523950325</v>
      </c>
    </row>
    <row r="6700" spans="1:13" x14ac:dyDescent="0.2">
      <c r="A6700" s="187" t="str">
        <f>B6700&amp;C6700&amp;D6700&amp;E6700</f>
        <v>201118A24EMPR31</v>
      </c>
      <c r="B6700" s="184">
        <v>2011</v>
      </c>
      <c r="C6700" s="184" t="s">
        <v>1</v>
      </c>
      <c r="D6700" s="184" t="s">
        <v>32</v>
      </c>
      <c r="E6700" s="184">
        <v>31</v>
      </c>
      <c r="F6700" s="184">
        <v>3747</v>
      </c>
      <c r="G6700" s="184">
        <v>0</v>
      </c>
      <c r="H6700" s="184">
        <v>1</v>
      </c>
      <c r="I6700" s="184">
        <v>1</v>
      </c>
      <c r="J6700" s="184">
        <v>0</v>
      </c>
      <c r="K6700" s="184">
        <v>0</v>
      </c>
      <c r="L6700" s="184">
        <v>0.33333333333333331</v>
      </c>
      <c r="M6700" s="184">
        <v>2938.5285285285286</v>
      </c>
    </row>
    <row r="6701" spans="1:13" x14ac:dyDescent="0.2">
      <c r="A6701" s="187" t="str">
        <f>B6701&amp;C6701&amp;D6701&amp;E6701</f>
        <v>201118A24INAT31</v>
      </c>
      <c r="B6701" s="184">
        <v>2011</v>
      </c>
      <c r="C6701" s="184" t="s">
        <v>1</v>
      </c>
      <c r="D6701" s="184" t="s">
        <v>54</v>
      </c>
      <c r="E6701" s="184">
        <v>31</v>
      </c>
      <c r="F6701" s="184">
        <v>200672</v>
      </c>
      <c r="G6701" s="184">
        <v>1</v>
      </c>
      <c r="H6701" s="184">
        <v>0.33819366927124861</v>
      </c>
      <c r="I6701" s="184">
        <v>0</v>
      </c>
      <c r="J6701" s="184">
        <v>0.34853890926487002</v>
      </c>
      <c r="K6701" s="184">
        <v>0.57885504704193913</v>
      </c>
      <c r="L6701" s="184">
        <v>0.42114495295806093</v>
      </c>
    </row>
    <row r="6702" spans="1:13" x14ac:dyDescent="0.2">
      <c r="A6702" s="187" t="str">
        <f>B6702&amp;C6702&amp;D6702&amp;E6702</f>
        <v>201118A24MILI31</v>
      </c>
      <c r="B6702" s="184">
        <v>2011</v>
      </c>
      <c r="C6702" s="184" t="s">
        <v>1</v>
      </c>
      <c r="D6702" s="184" t="s">
        <v>26</v>
      </c>
      <c r="E6702" s="184">
        <v>31</v>
      </c>
      <c r="F6702" s="184">
        <v>833</v>
      </c>
      <c r="G6702" s="184">
        <v>0</v>
      </c>
      <c r="H6702" s="184">
        <v>1</v>
      </c>
      <c r="I6702" s="184">
        <v>1</v>
      </c>
      <c r="J6702" s="184">
        <v>0</v>
      </c>
      <c r="K6702" s="184">
        <v>0</v>
      </c>
      <c r="L6702" s="184">
        <v>0</v>
      </c>
      <c r="M6702" s="184">
        <v>1150.6602641056422</v>
      </c>
    </row>
    <row r="6703" spans="1:13" x14ac:dyDescent="0.2">
      <c r="A6703" s="187" t="str">
        <f>B6703&amp;C6703&amp;D6703&amp;E6703</f>
        <v>201118A24PUBL31</v>
      </c>
      <c r="B6703" s="184">
        <v>2011</v>
      </c>
      <c r="C6703" s="184" t="s">
        <v>1</v>
      </c>
      <c r="D6703" s="184" t="s">
        <v>27</v>
      </c>
      <c r="E6703" s="184">
        <v>31</v>
      </c>
      <c r="F6703" s="184">
        <v>7498</v>
      </c>
      <c r="G6703" s="184">
        <v>0</v>
      </c>
      <c r="H6703" s="184">
        <v>1</v>
      </c>
      <c r="I6703" s="184">
        <v>1</v>
      </c>
      <c r="J6703" s="184">
        <v>0</v>
      </c>
      <c r="K6703" s="184">
        <v>0</v>
      </c>
      <c r="L6703" s="184">
        <v>0.44465190717524672</v>
      </c>
      <c r="M6703" s="184">
        <v>1242.2442812764755</v>
      </c>
    </row>
    <row r="6704" spans="1:13" x14ac:dyDescent="0.2">
      <c r="A6704" s="187" t="str">
        <f>B6704&amp;C6704&amp;D6704&amp;E6704</f>
        <v>201118A24SCA131</v>
      </c>
      <c r="B6704" s="184">
        <v>2011</v>
      </c>
      <c r="C6704" s="184" t="s">
        <v>1</v>
      </c>
      <c r="D6704" s="184" t="s">
        <v>29</v>
      </c>
      <c r="E6704" s="184">
        <v>31</v>
      </c>
      <c r="F6704" s="184">
        <v>47871</v>
      </c>
      <c r="G6704" s="184">
        <v>0</v>
      </c>
      <c r="H6704" s="184">
        <v>1</v>
      </c>
      <c r="I6704" s="184">
        <v>1</v>
      </c>
      <c r="J6704" s="184">
        <v>0</v>
      </c>
      <c r="K6704" s="184">
        <v>0</v>
      </c>
      <c r="L6704" s="184">
        <v>0.28697959098410308</v>
      </c>
      <c r="M6704" s="184">
        <v>823.92217890633231</v>
      </c>
    </row>
    <row r="6705" spans="1:13" x14ac:dyDescent="0.2">
      <c r="A6705" s="187" t="str">
        <f>B6705&amp;C6705&amp;D6705&amp;E6705</f>
        <v>201118A24SCA231</v>
      </c>
      <c r="B6705" s="184">
        <v>2011</v>
      </c>
      <c r="C6705" s="184" t="s">
        <v>1</v>
      </c>
      <c r="D6705" s="184" t="s">
        <v>30</v>
      </c>
      <c r="E6705" s="184">
        <v>31</v>
      </c>
      <c r="F6705" s="184">
        <v>27895</v>
      </c>
      <c r="G6705" s="184">
        <v>0</v>
      </c>
      <c r="H6705" s="184">
        <v>1</v>
      </c>
      <c r="I6705" s="184">
        <v>1</v>
      </c>
      <c r="J6705" s="184">
        <v>0</v>
      </c>
      <c r="K6705" s="184">
        <v>0</v>
      </c>
      <c r="L6705" s="184">
        <v>0.50733106291450081</v>
      </c>
      <c r="M6705" s="184">
        <v>733.81237802131807</v>
      </c>
    </row>
    <row r="6706" spans="1:13" x14ac:dyDescent="0.2">
      <c r="A6706" s="187" t="str">
        <f>B6706&amp;C6706&amp;D6706&amp;E6706</f>
        <v>201118A24SREM31</v>
      </c>
      <c r="B6706" s="184">
        <v>2011</v>
      </c>
      <c r="C6706" s="184" t="s">
        <v>1</v>
      </c>
      <c r="D6706" s="184" t="s">
        <v>35</v>
      </c>
      <c r="E6706" s="184">
        <v>31</v>
      </c>
      <c r="F6706" s="184">
        <v>1666</v>
      </c>
      <c r="G6706" s="184">
        <v>0</v>
      </c>
      <c r="H6706" s="184">
        <v>1</v>
      </c>
      <c r="I6706" s="184">
        <v>1</v>
      </c>
      <c r="J6706" s="184">
        <v>0</v>
      </c>
      <c r="K6706" s="184">
        <v>0</v>
      </c>
      <c r="L6706" s="184">
        <v>0</v>
      </c>
      <c r="M6706" s="184">
        <v>92.388955582232896</v>
      </c>
    </row>
    <row r="6707" spans="1:13" x14ac:dyDescent="0.2">
      <c r="A6707" s="187" t="str">
        <f>B6707&amp;C6707&amp;D6707&amp;E6707</f>
        <v>201118A24TDOM31</v>
      </c>
      <c r="B6707" s="184">
        <v>2011</v>
      </c>
      <c r="C6707" s="184" t="s">
        <v>1</v>
      </c>
      <c r="D6707" s="184" t="s">
        <v>33</v>
      </c>
      <c r="E6707" s="184">
        <v>31</v>
      </c>
      <c r="F6707" s="184">
        <v>12072</v>
      </c>
      <c r="G6707" s="184">
        <v>0</v>
      </c>
      <c r="H6707" s="184">
        <v>1</v>
      </c>
      <c r="I6707" s="184">
        <v>1</v>
      </c>
      <c r="J6707" s="184">
        <v>0</v>
      </c>
      <c r="K6707" s="184">
        <v>0</v>
      </c>
      <c r="L6707" s="184">
        <v>6.9002650762094109E-2</v>
      </c>
      <c r="M6707" s="184">
        <v>462.82189430336308</v>
      </c>
    </row>
    <row r="6708" spans="1:13" x14ac:dyDescent="0.2">
      <c r="A6708" s="187" t="str">
        <f>B6708&amp;C6708&amp;D6708&amp;E6708</f>
        <v>201125A29AGCC31</v>
      </c>
      <c r="B6708" s="184">
        <v>2011</v>
      </c>
      <c r="C6708" s="184" t="s">
        <v>2</v>
      </c>
      <c r="D6708" s="184" t="s">
        <v>23</v>
      </c>
      <c r="E6708" s="184">
        <v>31</v>
      </c>
      <c r="F6708" s="184">
        <v>833</v>
      </c>
      <c r="G6708" s="184">
        <v>0</v>
      </c>
      <c r="H6708" s="184">
        <v>1</v>
      </c>
      <c r="I6708" s="184">
        <v>1</v>
      </c>
      <c r="J6708" s="184">
        <v>0</v>
      </c>
      <c r="K6708" s="184">
        <v>0</v>
      </c>
      <c r="L6708" s="184">
        <v>0</v>
      </c>
      <c r="M6708" s="184">
        <v>2837.5990396158463</v>
      </c>
    </row>
    <row r="6709" spans="1:13" x14ac:dyDescent="0.2">
      <c r="A6709" s="187" t="str">
        <f>B6709&amp;C6709&amp;D6709&amp;E6709</f>
        <v>201125A29AGSC31</v>
      </c>
      <c r="B6709" s="184">
        <v>2011</v>
      </c>
      <c r="C6709" s="184" t="s">
        <v>2</v>
      </c>
      <c r="D6709" s="184" t="s">
        <v>28</v>
      </c>
      <c r="E6709" s="184">
        <v>31</v>
      </c>
      <c r="F6709" s="184">
        <v>2914</v>
      </c>
      <c r="G6709" s="184">
        <v>0</v>
      </c>
      <c r="H6709" s="184">
        <v>1</v>
      </c>
      <c r="I6709" s="184">
        <v>1</v>
      </c>
      <c r="J6709" s="184">
        <v>0</v>
      </c>
      <c r="K6709" s="184">
        <v>0</v>
      </c>
      <c r="L6709" s="184">
        <v>0.14275909402882636</v>
      </c>
      <c r="M6709" s="184">
        <v>572.16712422786543</v>
      </c>
    </row>
    <row r="6710" spans="1:13" x14ac:dyDescent="0.2">
      <c r="A6710" s="187" t="str">
        <f>B6710&amp;C6710&amp;D6710&amp;E6710</f>
        <v>201125A29AUTO31</v>
      </c>
      <c r="B6710" s="184">
        <v>2011</v>
      </c>
      <c r="C6710" s="184" t="s">
        <v>2</v>
      </c>
      <c r="D6710" s="184" t="s">
        <v>34</v>
      </c>
      <c r="E6710" s="184">
        <v>31</v>
      </c>
      <c r="F6710" s="184">
        <v>417</v>
      </c>
      <c r="G6710" s="184">
        <v>0</v>
      </c>
      <c r="H6710" s="184">
        <v>1</v>
      </c>
      <c r="I6710" s="184">
        <v>1</v>
      </c>
      <c r="J6710" s="184">
        <v>0</v>
      </c>
      <c r="K6710" s="184">
        <v>0</v>
      </c>
      <c r="L6710" s="184">
        <v>0</v>
      </c>
      <c r="M6710" s="184">
        <v>0</v>
      </c>
    </row>
    <row r="6711" spans="1:13" x14ac:dyDescent="0.2">
      <c r="A6711" s="187" t="str">
        <f>B6711&amp;C6711&amp;D6711&amp;E6711</f>
        <v>201125A29CCA131</v>
      </c>
      <c r="B6711" s="184">
        <v>2011</v>
      </c>
      <c r="C6711" s="184" t="s">
        <v>2</v>
      </c>
      <c r="D6711" s="184" t="s">
        <v>24</v>
      </c>
      <c r="E6711" s="184">
        <v>31</v>
      </c>
      <c r="F6711" s="184">
        <v>54118</v>
      </c>
      <c r="G6711" s="184">
        <v>0</v>
      </c>
      <c r="H6711" s="184">
        <v>1</v>
      </c>
      <c r="I6711" s="184">
        <v>1</v>
      </c>
      <c r="J6711" s="184">
        <v>0</v>
      </c>
      <c r="K6711" s="184">
        <v>0</v>
      </c>
      <c r="L6711" s="184">
        <v>0.14619904652795743</v>
      </c>
      <c r="M6711" s="184">
        <v>1140.613529377579</v>
      </c>
    </row>
    <row r="6712" spans="1:13" x14ac:dyDescent="0.2">
      <c r="A6712" s="187" t="str">
        <f>B6712&amp;C6712&amp;D6712&amp;E6712</f>
        <v>201125A29CCA231</v>
      </c>
      <c r="B6712" s="184">
        <v>2011</v>
      </c>
      <c r="C6712" s="184" t="s">
        <v>2</v>
      </c>
      <c r="D6712" s="184" t="s">
        <v>25</v>
      </c>
      <c r="E6712" s="184">
        <v>31</v>
      </c>
      <c r="F6712" s="184">
        <v>160271</v>
      </c>
      <c r="G6712" s="184">
        <v>0</v>
      </c>
      <c r="H6712" s="184">
        <v>1</v>
      </c>
      <c r="I6712" s="184">
        <v>1</v>
      </c>
      <c r="J6712" s="184">
        <v>0</v>
      </c>
      <c r="K6712" s="184">
        <v>0</v>
      </c>
      <c r="L6712" s="184">
        <v>0.13245066169175959</v>
      </c>
      <c r="M6712" s="184">
        <v>1243.1670551266986</v>
      </c>
    </row>
    <row r="6713" spans="1:13" x14ac:dyDescent="0.2">
      <c r="A6713" s="187" t="str">
        <f>B6713&amp;C6713&amp;D6713&amp;E6713</f>
        <v>201125A29CONT31</v>
      </c>
      <c r="B6713" s="184">
        <v>2011</v>
      </c>
      <c r="C6713" s="184" t="s">
        <v>2</v>
      </c>
      <c r="D6713" s="184" t="s">
        <v>31</v>
      </c>
      <c r="E6713" s="184">
        <v>31</v>
      </c>
      <c r="F6713" s="184">
        <v>35804</v>
      </c>
      <c r="G6713" s="184">
        <v>0</v>
      </c>
      <c r="H6713" s="184">
        <v>1</v>
      </c>
      <c r="I6713" s="184">
        <v>1</v>
      </c>
      <c r="J6713" s="184">
        <v>0</v>
      </c>
      <c r="K6713" s="184">
        <v>0</v>
      </c>
      <c r="L6713" s="184">
        <v>0.12783487878449334</v>
      </c>
      <c r="M6713" s="184">
        <v>1371.3381886490315</v>
      </c>
    </row>
    <row r="6714" spans="1:13" x14ac:dyDescent="0.2">
      <c r="A6714" s="187" t="str">
        <f>B6714&amp;C6714&amp;D6714&amp;E6714</f>
        <v>201125A29EMPR31</v>
      </c>
      <c r="B6714" s="184">
        <v>2011</v>
      </c>
      <c r="C6714" s="184" t="s">
        <v>2</v>
      </c>
      <c r="D6714" s="184" t="s">
        <v>32</v>
      </c>
      <c r="E6714" s="184">
        <v>31</v>
      </c>
      <c r="F6714" s="184">
        <v>4993</v>
      </c>
      <c r="G6714" s="184">
        <v>0</v>
      </c>
      <c r="H6714" s="184">
        <v>1</v>
      </c>
      <c r="I6714" s="184">
        <v>1</v>
      </c>
      <c r="J6714" s="184">
        <v>0</v>
      </c>
      <c r="K6714" s="184">
        <v>0</v>
      </c>
      <c r="L6714" s="184">
        <v>0</v>
      </c>
      <c r="M6714" s="184">
        <v>3699.2269176847585</v>
      </c>
    </row>
    <row r="6715" spans="1:13" x14ac:dyDescent="0.2">
      <c r="A6715" s="187" t="str">
        <f>B6715&amp;C6715&amp;D6715&amp;E6715</f>
        <v>201125A29INAT31</v>
      </c>
      <c r="B6715" s="184">
        <v>2011</v>
      </c>
      <c r="C6715" s="184" t="s">
        <v>2</v>
      </c>
      <c r="D6715" s="184" t="s">
        <v>54</v>
      </c>
      <c r="E6715" s="184">
        <v>31</v>
      </c>
      <c r="F6715" s="184">
        <v>88676</v>
      </c>
      <c r="G6715" s="184">
        <v>1</v>
      </c>
      <c r="H6715" s="184">
        <v>0.26759213315891561</v>
      </c>
      <c r="I6715" s="184">
        <v>0</v>
      </c>
      <c r="J6715" s="184">
        <v>0.67136542018133427</v>
      </c>
      <c r="K6715" s="184">
        <v>0.91077630926067932</v>
      </c>
      <c r="L6715" s="184">
        <v>8.9223690739320669E-2</v>
      </c>
    </row>
    <row r="6716" spans="1:13" x14ac:dyDescent="0.2">
      <c r="A6716" s="187" t="str">
        <f>B6716&amp;C6716&amp;D6716&amp;E6716</f>
        <v>201125A29PUBL31</v>
      </c>
      <c r="B6716" s="184">
        <v>2011</v>
      </c>
      <c r="C6716" s="184" t="s">
        <v>2</v>
      </c>
      <c r="D6716" s="184" t="s">
        <v>27</v>
      </c>
      <c r="E6716" s="184">
        <v>31</v>
      </c>
      <c r="F6716" s="184">
        <v>19568</v>
      </c>
      <c r="G6716" s="184">
        <v>0</v>
      </c>
      <c r="H6716" s="184">
        <v>1</v>
      </c>
      <c r="I6716" s="184">
        <v>1</v>
      </c>
      <c r="J6716" s="184">
        <v>0</v>
      </c>
      <c r="K6716" s="184">
        <v>0</v>
      </c>
      <c r="L6716" s="184">
        <v>0.21264309076042517</v>
      </c>
      <c r="M6716" s="184">
        <v>2025.85059204647</v>
      </c>
    </row>
    <row r="6717" spans="1:13" x14ac:dyDescent="0.2">
      <c r="A6717" s="187" t="str">
        <f>B6717&amp;C6717&amp;D6717&amp;E6717</f>
        <v>201125A29SCA131</v>
      </c>
      <c r="B6717" s="184">
        <v>2011</v>
      </c>
      <c r="C6717" s="184" t="s">
        <v>2</v>
      </c>
      <c r="D6717" s="184" t="s">
        <v>29</v>
      </c>
      <c r="E6717" s="184">
        <v>31</v>
      </c>
      <c r="F6717" s="184">
        <v>24977</v>
      </c>
      <c r="G6717" s="184">
        <v>0</v>
      </c>
      <c r="H6717" s="184">
        <v>1</v>
      </c>
      <c r="I6717" s="184">
        <v>1</v>
      </c>
      <c r="J6717" s="184">
        <v>0</v>
      </c>
      <c r="K6717" s="184">
        <v>0</v>
      </c>
      <c r="L6717" s="184">
        <v>0.15001801657524924</v>
      </c>
      <c r="M6717" s="184">
        <v>1242.3462414578587</v>
      </c>
    </row>
    <row r="6718" spans="1:13" x14ac:dyDescent="0.2">
      <c r="A6718" s="187" t="str">
        <f>B6718&amp;C6718&amp;D6718&amp;E6718</f>
        <v>201125A29SCA231</v>
      </c>
      <c r="B6718" s="184">
        <v>2011</v>
      </c>
      <c r="C6718" s="184" t="s">
        <v>2</v>
      </c>
      <c r="D6718" s="184" t="s">
        <v>30</v>
      </c>
      <c r="E6718" s="184">
        <v>31</v>
      </c>
      <c r="F6718" s="184">
        <v>10408</v>
      </c>
      <c r="G6718" s="184">
        <v>0</v>
      </c>
      <c r="H6718" s="184">
        <v>1</v>
      </c>
      <c r="I6718" s="184">
        <v>1</v>
      </c>
      <c r="J6718" s="184">
        <v>0</v>
      </c>
      <c r="K6718" s="184">
        <v>0</v>
      </c>
      <c r="L6718" s="184">
        <v>0.1999423520368947</v>
      </c>
      <c r="M6718" s="184">
        <v>1378.1927363566488</v>
      </c>
    </row>
    <row r="6719" spans="1:13" x14ac:dyDescent="0.2">
      <c r="A6719" s="187" t="str">
        <f>B6719&amp;C6719&amp;D6719&amp;E6719</f>
        <v>201125A29SREM31</v>
      </c>
      <c r="B6719" s="184">
        <v>2011</v>
      </c>
      <c r="C6719" s="184" t="s">
        <v>2</v>
      </c>
      <c r="D6719" s="184" t="s">
        <v>35</v>
      </c>
      <c r="E6719" s="184">
        <v>31</v>
      </c>
      <c r="F6719" s="184">
        <v>1666</v>
      </c>
      <c r="G6719" s="184">
        <v>0</v>
      </c>
      <c r="H6719" s="184">
        <v>1</v>
      </c>
      <c r="I6719" s="184">
        <v>1</v>
      </c>
      <c r="J6719" s="184">
        <v>0</v>
      </c>
      <c r="K6719" s="184">
        <v>0</v>
      </c>
      <c r="L6719" s="184">
        <v>0.5</v>
      </c>
      <c r="M6719" s="184">
        <v>299.63985594237693</v>
      </c>
    </row>
    <row r="6720" spans="1:13" x14ac:dyDescent="0.2">
      <c r="A6720" s="187" t="str">
        <f>B6720&amp;C6720&amp;D6720&amp;E6720</f>
        <v>201125A29TDOM31</v>
      </c>
      <c r="B6720" s="184">
        <v>2011</v>
      </c>
      <c r="C6720" s="184" t="s">
        <v>2</v>
      </c>
      <c r="D6720" s="184" t="s">
        <v>33</v>
      </c>
      <c r="E6720" s="184">
        <v>31</v>
      </c>
      <c r="F6720" s="184">
        <v>11243</v>
      </c>
      <c r="G6720" s="184">
        <v>0</v>
      </c>
      <c r="H6720" s="184">
        <v>1</v>
      </c>
      <c r="I6720" s="184">
        <v>1</v>
      </c>
      <c r="J6720" s="184">
        <v>0</v>
      </c>
      <c r="K6720" s="184">
        <v>0</v>
      </c>
      <c r="L6720" s="184">
        <v>7.4090545228141957E-2</v>
      </c>
      <c r="M6720" s="184">
        <v>597.94263809347865</v>
      </c>
    </row>
    <row r="6721" spans="1:13" x14ac:dyDescent="0.2">
      <c r="A6721" s="187" t="str">
        <f>B6721&amp;C6721&amp;D6721&amp;E6721</f>
        <v>201130EMAAGCC31</v>
      </c>
      <c r="B6721" s="184">
        <v>2011</v>
      </c>
      <c r="C6721" s="184" t="s">
        <v>4</v>
      </c>
      <c r="D6721" s="184" t="s">
        <v>23</v>
      </c>
      <c r="E6721" s="184">
        <v>31</v>
      </c>
      <c r="F6721" s="184">
        <v>8743</v>
      </c>
      <c r="G6721" s="184">
        <v>0</v>
      </c>
      <c r="H6721" s="184">
        <v>1</v>
      </c>
      <c r="I6721" s="184">
        <v>1</v>
      </c>
      <c r="J6721" s="184">
        <v>0</v>
      </c>
      <c r="K6721" s="184">
        <v>0</v>
      </c>
      <c r="L6721" s="184">
        <v>4.7580921880361435E-2</v>
      </c>
      <c r="M6721" s="184">
        <v>649.74779823859092</v>
      </c>
    </row>
    <row r="6722" spans="1:13" x14ac:dyDescent="0.2">
      <c r="A6722" s="187" t="str">
        <f>B6722&amp;C6722&amp;D6722&amp;E6722</f>
        <v>201130EMAAGSC31</v>
      </c>
      <c r="B6722" s="184">
        <v>2011</v>
      </c>
      <c r="C6722" s="184" t="s">
        <v>4</v>
      </c>
      <c r="D6722" s="184" t="s">
        <v>28</v>
      </c>
      <c r="E6722" s="184">
        <v>31</v>
      </c>
      <c r="F6722" s="184">
        <v>7495</v>
      </c>
      <c r="G6722" s="184">
        <v>0</v>
      </c>
      <c r="H6722" s="184">
        <v>1</v>
      </c>
      <c r="I6722" s="184">
        <v>1</v>
      </c>
      <c r="J6722" s="184">
        <v>0</v>
      </c>
      <c r="K6722" s="184">
        <v>0</v>
      </c>
      <c r="L6722" s="184">
        <v>0</v>
      </c>
      <c r="M6722" s="184">
        <v>575.39411676422037</v>
      </c>
    </row>
    <row r="6723" spans="1:13" x14ac:dyDescent="0.2">
      <c r="A6723" s="187" t="str">
        <f>B6723&amp;C6723&amp;D6723&amp;E6723</f>
        <v>201130EMAAUTO31</v>
      </c>
      <c r="B6723" s="184">
        <v>2011</v>
      </c>
      <c r="C6723" s="184" t="s">
        <v>4</v>
      </c>
      <c r="D6723" s="184" t="s">
        <v>34</v>
      </c>
      <c r="E6723" s="184">
        <v>31</v>
      </c>
      <c r="F6723" s="184">
        <v>25402</v>
      </c>
      <c r="G6723" s="184">
        <v>0</v>
      </c>
      <c r="H6723" s="184">
        <v>1</v>
      </c>
      <c r="I6723" s="184">
        <v>1</v>
      </c>
      <c r="J6723" s="184">
        <v>0</v>
      </c>
      <c r="K6723" s="184">
        <v>0</v>
      </c>
      <c r="L6723" s="184">
        <v>0</v>
      </c>
      <c r="M6723" s="184">
        <v>0</v>
      </c>
    </row>
    <row r="6724" spans="1:13" x14ac:dyDescent="0.2">
      <c r="A6724" s="187" t="str">
        <f>B6724&amp;C6724&amp;D6724&amp;E6724</f>
        <v>201130EMACCA131</v>
      </c>
      <c r="B6724" s="184">
        <v>2011</v>
      </c>
      <c r="C6724" s="184" t="s">
        <v>4</v>
      </c>
      <c r="D6724" s="184" t="s">
        <v>24</v>
      </c>
      <c r="E6724" s="184">
        <v>31</v>
      </c>
      <c r="F6724" s="184">
        <v>186916</v>
      </c>
      <c r="G6724" s="184">
        <v>0</v>
      </c>
      <c r="H6724" s="184">
        <v>1</v>
      </c>
      <c r="I6724" s="184">
        <v>1</v>
      </c>
      <c r="J6724" s="184">
        <v>0</v>
      </c>
      <c r="K6724" s="184">
        <v>0</v>
      </c>
      <c r="L6724" s="184">
        <v>6.0139313916411648E-2</v>
      </c>
      <c r="M6724" s="184">
        <v>1532.514019845546</v>
      </c>
    </row>
    <row r="6725" spans="1:13" x14ac:dyDescent="0.2">
      <c r="A6725" s="187" t="str">
        <f>B6725&amp;C6725&amp;D6725&amp;E6725</f>
        <v>201130EMACCA231</v>
      </c>
      <c r="B6725" s="184">
        <v>2011</v>
      </c>
      <c r="C6725" s="184" t="s">
        <v>4</v>
      </c>
      <c r="D6725" s="184" t="s">
        <v>25</v>
      </c>
      <c r="E6725" s="184">
        <v>31</v>
      </c>
      <c r="F6725" s="184">
        <v>548727</v>
      </c>
      <c r="G6725" s="184">
        <v>0</v>
      </c>
      <c r="H6725" s="184">
        <v>1</v>
      </c>
      <c r="I6725" s="184">
        <v>1</v>
      </c>
      <c r="J6725" s="184">
        <v>0</v>
      </c>
      <c r="K6725" s="184">
        <v>0</v>
      </c>
      <c r="L6725" s="184">
        <v>5.3862849832430337E-2</v>
      </c>
      <c r="M6725" s="184">
        <v>1703.9264377143556</v>
      </c>
    </row>
    <row r="6726" spans="1:13" x14ac:dyDescent="0.2">
      <c r="A6726" s="187" t="str">
        <f>B6726&amp;C6726&amp;D6726&amp;E6726</f>
        <v>201130EMACONT31</v>
      </c>
      <c r="B6726" s="184">
        <v>2011</v>
      </c>
      <c r="C6726" s="184" t="s">
        <v>4</v>
      </c>
      <c r="D6726" s="184" t="s">
        <v>31</v>
      </c>
      <c r="E6726" s="184">
        <v>31</v>
      </c>
      <c r="F6726" s="184">
        <v>376777</v>
      </c>
      <c r="G6726" s="184">
        <v>0</v>
      </c>
      <c r="H6726" s="184">
        <v>1</v>
      </c>
      <c r="I6726" s="184">
        <v>1</v>
      </c>
      <c r="J6726" s="184">
        <v>0</v>
      </c>
      <c r="K6726" s="184">
        <v>0</v>
      </c>
      <c r="L6726" s="184">
        <v>1.8780339564251534E-2</v>
      </c>
      <c r="M6726" s="184">
        <v>1709.1766803193336</v>
      </c>
    </row>
    <row r="6727" spans="1:13" x14ac:dyDescent="0.2">
      <c r="A6727" s="187" t="str">
        <f>B6727&amp;C6727&amp;D6727&amp;E6727</f>
        <v>201130EMAEMPR31</v>
      </c>
      <c r="B6727" s="184">
        <v>2011</v>
      </c>
      <c r="C6727" s="184" t="s">
        <v>4</v>
      </c>
      <c r="D6727" s="184" t="s">
        <v>32</v>
      </c>
      <c r="E6727" s="184">
        <v>31</v>
      </c>
      <c r="F6727" s="184">
        <v>88681</v>
      </c>
      <c r="G6727" s="184">
        <v>0</v>
      </c>
      <c r="H6727" s="184">
        <v>1</v>
      </c>
      <c r="I6727" s="184">
        <v>1</v>
      </c>
      <c r="J6727" s="184">
        <v>0</v>
      </c>
      <c r="K6727" s="184">
        <v>0</v>
      </c>
      <c r="L6727" s="184">
        <v>4.2275120939096314E-2</v>
      </c>
      <c r="M6727" s="184">
        <v>5335.2441192492452</v>
      </c>
    </row>
    <row r="6728" spans="1:13" x14ac:dyDescent="0.2">
      <c r="A6728" s="187" t="str">
        <f>B6728&amp;C6728&amp;D6728&amp;E6728</f>
        <v>201130EMAINAT31</v>
      </c>
      <c r="B6728" s="184">
        <v>2011</v>
      </c>
      <c r="C6728" s="184" t="s">
        <v>4</v>
      </c>
      <c r="D6728" s="184" t="s">
        <v>54</v>
      </c>
      <c r="E6728" s="184">
        <v>31</v>
      </c>
      <c r="F6728" s="184">
        <v>925869</v>
      </c>
      <c r="G6728" s="184">
        <v>1</v>
      </c>
      <c r="H6728" s="184">
        <v>7.5988071746650981E-2</v>
      </c>
      <c r="I6728" s="184">
        <v>0</v>
      </c>
      <c r="J6728" s="184">
        <v>0.91052189888634349</v>
      </c>
      <c r="K6728" s="184">
        <v>0.98156218644322257</v>
      </c>
      <c r="L6728" s="184">
        <v>1.8437813556777472E-2</v>
      </c>
    </row>
    <row r="6729" spans="1:13" x14ac:dyDescent="0.2">
      <c r="A6729" s="187" t="str">
        <f>B6729&amp;C6729&amp;D6729&amp;E6729</f>
        <v>201130EMAMILI31</v>
      </c>
      <c r="B6729" s="184">
        <v>2011</v>
      </c>
      <c r="C6729" s="184" t="s">
        <v>4</v>
      </c>
      <c r="D6729" s="184" t="s">
        <v>26</v>
      </c>
      <c r="E6729" s="184">
        <v>31</v>
      </c>
      <c r="F6729" s="184">
        <v>416</v>
      </c>
      <c r="G6729" s="184">
        <v>0</v>
      </c>
      <c r="H6729" s="184">
        <v>1</v>
      </c>
      <c r="I6729" s="184">
        <v>1</v>
      </c>
      <c r="J6729" s="184">
        <v>0</v>
      </c>
      <c r="K6729" s="184">
        <v>0</v>
      </c>
      <c r="L6729" s="184">
        <v>0</v>
      </c>
    </row>
    <row r="6730" spans="1:13" x14ac:dyDescent="0.2">
      <c r="A6730" s="187" t="str">
        <f>B6730&amp;C6730&amp;D6730&amp;E6730</f>
        <v>201130EMAPUBL31</v>
      </c>
      <c r="B6730" s="184">
        <v>2011</v>
      </c>
      <c r="C6730" s="184" t="s">
        <v>4</v>
      </c>
      <c r="D6730" s="184" t="s">
        <v>27</v>
      </c>
      <c r="E6730" s="184">
        <v>31</v>
      </c>
      <c r="F6730" s="184">
        <v>148202</v>
      </c>
      <c r="G6730" s="184">
        <v>0</v>
      </c>
      <c r="H6730" s="184">
        <v>1</v>
      </c>
      <c r="I6730" s="184">
        <v>1</v>
      </c>
      <c r="J6730" s="184">
        <v>0</v>
      </c>
      <c r="K6730" s="184">
        <v>0</v>
      </c>
      <c r="L6730" s="184">
        <v>8.1442895507483029E-2</v>
      </c>
      <c r="M6730" s="184">
        <v>3540.4259572637316</v>
      </c>
    </row>
    <row r="6731" spans="1:13" x14ac:dyDescent="0.2">
      <c r="A6731" s="187" t="str">
        <f>B6731&amp;C6731&amp;D6731&amp;E6731</f>
        <v>201130EMASCA131</v>
      </c>
      <c r="B6731" s="184">
        <v>2011</v>
      </c>
      <c r="C6731" s="184" t="s">
        <v>4</v>
      </c>
      <c r="D6731" s="184" t="s">
        <v>29</v>
      </c>
      <c r="E6731" s="184">
        <v>31</v>
      </c>
      <c r="F6731" s="184">
        <v>108647</v>
      </c>
      <c r="G6731" s="184">
        <v>0</v>
      </c>
      <c r="H6731" s="184">
        <v>1</v>
      </c>
      <c r="I6731" s="184">
        <v>1</v>
      </c>
      <c r="J6731" s="184">
        <v>0</v>
      </c>
      <c r="K6731" s="184">
        <v>0</v>
      </c>
      <c r="L6731" s="184">
        <v>6.5119147330345059E-2</v>
      </c>
      <c r="M6731" s="184">
        <v>1306.002305043864</v>
      </c>
    </row>
    <row r="6732" spans="1:13" x14ac:dyDescent="0.2">
      <c r="A6732" s="187" t="str">
        <f>B6732&amp;C6732&amp;D6732&amp;E6732</f>
        <v>201130EMASCA231</v>
      </c>
      <c r="B6732" s="184">
        <v>2011</v>
      </c>
      <c r="C6732" s="184" t="s">
        <v>4</v>
      </c>
      <c r="D6732" s="184" t="s">
        <v>30</v>
      </c>
      <c r="E6732" s="184">
        <v>31</v>
      </c>
      <c r="F6732" s="184">
        <v>42463</v>
      </c>
      <c r="G6732" s="184">
        <v>0</v>
      </c>
      <c r="H6732" s="184">
        <v>1</v>
      </c>
      <c r="I6732" s="184">
        <v>1</v>
      </c>
      <c r="J6732" s="184">
        <v>0</v>
      </c>
      <c r="K6732" s="184">
        <v>0</v>
      </c>
      <c r="L6732" s="184">
        <v>6.8647999434802057E-2</v>
      </c>
      <c r="M6732" s="184">
        <v>1988.2483634251928</v>
      </c>
    </row>
    <row r="6733" spans="1:13" x14ac:dyDescent="0.2">
      <c r="A6733" s="187" t="str">
        <f>B6733&amp;C6733&amp;D6733&amp;E6733</f>
        <v>201130EMASREM31</v>
      </c>
      <c r="B6733" s="184">
        <v>2011</v>
      </c>
      <c r="C6733" s="184" t="s">
        <v>4</v>
      </c>
      <c r="D6733" s="184" t="s">
        <v>35</v>
      </c>
      <c r="E6733" s="184">
        <v>31</v>
      </c>
      <c r="F6733" s="184">
        <v>9575</v>
      </c>
      <c r="G6733" s="184">
        <v>0</v>
      </c>
      <c r="H6733" s="184">
        <v>1</v>
      </c>
      <c r="I6733" s="184">
        <v>1</v>
      </c>
      <c r="J6733" s="184">
        <v>0</v>
      </c>
      <c r="K6733" s="184">
        <v>0</v>
      </c>
      <c r="L6733" s="184">
        <v>4.3446475195822454E-2</v>
      </c>
      <c r="M6733" s="184">
        <v>4.3446475195822458</v>
      </c>
    </row>
    <row r="6734" spans="1:13" x14ac:dyDescent="0.2">
      <c r="A6734" s="187" t="str">
        <f>B6734&amp;C6734&amp;D6734&amp;E6734</f>
        <v>201130EMATDOM31</v>
      </c>
      <c r="B6734" s="184">
        <v>2011</v>
      </c>
      <c r="C6734" s="184" t="s">
        <v>4</v>
      </c>
      <c r="D6734" s="184" t="s">
        <v>33</v>
      </c>
      <c r="E6734" s="184">
        <v>31</v>
      </c>
      <c r="F6734" s="184">
        <v>179834</v>
      </c>
      <c r="G6734" s="184">
        <v>0</v>
      </c>
      <c r="H6734" s="184">
        <v>1</v>
      </c>
      <c r="I6734" s="184">
        <v>1</v>
      </c>
      <c r="J6734" s="184">
        <v>0</v>
      </c>
      <c r="K6734" s="184">
        <v>0</v>
      </c>
      <c r="L6734" s="184">
        <v>4.3973887029149103E-2</v>
      </c>
      <c r="M6734" s="184">
        <v>623.18204233891925</v>
      </c>
    </row>
    <row r="6735" spans="1:13" x14ac:dyDescent="0.2">
      <c r="A6735" s="187" t="str">
        <f>B6735&amp;C6735&amp;D6735&amp;E6735</f>
        <v>201115A17AUTO33</v>
      </c>
      <c r="B6735" s="184">
        <v>2011</v>
      </c>
      <c r="C6735" s="184" t="s">
        <v>0</v>
      </c>
      <c r="D6735" s="184" t="s">
        <v>34</v>
      </c>
      <c r="E6735" s="184">
        <v>33</v>
      </c>
      <c r="F6735" s="184">
        <v>678</v>
      </c>
      <c r="G6735" s="184">
        <v>0</v>
      </c>
      <c r="H6735" s="184">
        <v>1</v>
      </c>
      <c r="I6735" s="184">
        <v>1</v>
      </c>
      <c r="J6735" s="184">
        <v>0</v>
      </c>
      <c r="K6735" s="184">
        <v>0</v>
      </c>
      <c r="L6735" s="184">
        <v>1</v>
      </c>
      <c r="M6735" s="184">
        <v>0</v>
      </c>
    </row>
    <row r="6736" spans="1:13" x14ac:dyDescent="0.2">
      <c r="A6736" s="187" t="str">
        <f>B6736&amp;C6736&amp;D6736&amp;E6736</f>
        <v>201115A17CCA133</v>
      </c>
      <c r="B6736" s="184">
        <v>2011</v>
      </c>
      <c r="C6736" s="184" t="s">
        <v>0</v>
      </c>
      <c r="D6736" s="184" t="s">
        <v>24</v>
      </c>
      <c r="E6736" s="184">
        <v>33</v>
      </c>
      <c r="F6736" s="184">
        <v>4065</v>
      </c>
      <c r="G6736" s="184">
        <v>0</v>
      </c>
      <c r="H6736" s="184">
        <v>1</v>
      </c>
      <c r="I6736" s="184">
        <v>1</v>
      </c>
      <c r="J6736" s="184">
        <v>0</v>
      </c>
      <c r="K6736" s="184">
        <v>0</v>
      </c>
      <c r="L6736" s="184">
        <v>0.5001230012300123</v>
      </c>
      <c r="M6736" s="184">
        <v>662.68929889298897</v>
      </c>
    </row>
    <row r="6737" spans="1:13" x14ac:dyDescent="0.2">
      <c r="A6737" s="187" t="str">
        <f>B6737&amp;C6737&amp;D6737&amp;E6737</f>
        <v>201115A17CCA233</v>
      </c>
      <c r="B6737" s="184">
        <v>2011</v>
      </c>
      <c r="C6737" s="184" t="s">
        <v>0</v>
      </c>
      <c r="D6737" s="184" t="s">
        <v>25</v>
      </c>
      <c r="E6737" s="184">
        <v>33</v>
      </c>
      <c r="F6737" s="184">
        <v>4742</v>
      </c>
      <c r="G6737" s="184">
        <v>0</v>
      </c>
      <c r="H6737" s="184">
        <v>1</v>
      </c>
      <c r="I6737" s="184">
        <v>1</v>
      </c>
      <c r="J6737" s="184">
        <v>0</v>
      </c>
      <c r="K6737" s="184">
        <v>0</v>
      </c>
      <c r="L6737" s="184">
        <v>0.714255588359342</v>
      </c>
      <c r="M6737" s="184">
        <v>482.09200492004919</v>
      </c>
    </row>
    <row r="6738" spans="1:13" x14ac:dyDescent="0.2">
      <c r="A6738" s="187" t="str">
        <f>B6738&amp;C6738&amp;D6738&amp;E6738</f>
        <v>201115A17CONT33</v>
      </c>
      <c r="B6738" s="184">
        <v>2011</v>
      </c>
      <c r="C6738" s="184" t="s">
        <v>0</v>
      </c>
      <c r="D6738" s="184" t="s">
        <v>31</v>
      </c>
      <c r="E6738" s="184">
        <v>33</v>
      </c>
      <c r="F6738" s="184">
        <v>8806</v>
      </c>
      <c r="G6738" s="184">
        <v>0</v>
      </c>
      <c r="H6738" s="184">
        <v>1</v>
      </c>
      <c r="I6738" s="184">
        <v>1</v>
      </c>
      <c r="J6738" s="184">
        <v>0</v>
      </c>
      <c r="K6738" s="184">
        <v>0</v>
      </c>
      <c r="L6738" s="184">
        <v>0.61537588008176247</v>
      </c>
      <c r="M6738" s="184">
        <v>545.75800590506469</v>
      </c>
    </row>
    <row r="6739" spans="1:13" x14ac:dyDescent="0.2">
      <c r="A6739" s="187" t="str">
        <f>B6739&amp;C6739&amp;D6739&amp;E6739</f>
        <v>201115A17INAT33</v>
      </c>
      <c r="B6739" s="184">
        <v>2011</v>
      </c>
      <c r="C6739" s="184" t="s">
        <v>0</v>
      </c>
      <c r="D6739" s="184" t="s">
        <v>54</v>
      </c>
      <c r="E6739" s="184">
        <v>33</v>
      </c>
      <c r="F6739" s="184">
        <v>529084</v>
      </c>
      <c r="G6739" s="184">
        <v>1</v>
      </c>
      <c r="H6739" s="184">
        <v>5.6336989967566586E-2</v>
      </c>
      <c r="I6739" s="184">
        <v>0</v>
      </c>
      <c r="J6739" s="184">
        <v>7.0419819915174153E-2</v>
      </c>
      <c r="K6739" s="184">
        <v>8.8343249843125096E-2</v>
      </c>
      <c r="L6739" s="184">
        <v>0.91165675015687486</v>
      </c>
    </row>
    <row r="6740" spans="1:13" x14ac:dyDescent="0.2">
      <c r="A6740" s="187" t="str">
        <f>B6740&amp;C6740&amp;D6740&amp;E6740</f>
        <v>201115A17SCA133</v>
      </c>
      <c r="B6740" s="184">
        <v>2011</v>
      </c>
      <c r="C6740" s="184" t="s">
        <v>0</v>
      </c>
      <c r="D6740" s="184" t="s">
        <v>29</v>
      </c>
      <c r="E6740" s="184">
        <v>33</v>
      </c>
      <c r="F6740" s="184">
        <v>19643</v>
      </c>
      <c r="G6740" s="184">
        <v>0</v>
      </c>
      <c r="H6740" s="184">
        <v>1</v>
      </c>
      <c r="I6740" s="184">
        <v>1</v>
      </c>
      <c r="J6740" s="184">
        <v>0</v>
      </c>
      <c r="K6740" s="184">
        <v>0</v>
      </c>
      <c r="L6740" s="184">
        <v>0.41378608155577051</v>
      </c>
      <c r="M6740" s="184">
        <v>513.19904038806283</v>
      </c>
    </row>
    <row r="6741" spans="1:13" x14ac:dyDescent="0.2">
      <c r="A6741" s="187" t="str">
        <f>B6741&amp;C6741&amp;D6741&amp;E6741</f>
        <v>201115A17SCA233</v>
      </c>
      <c r="B6741" s="184">
        <v>2011</v>
      </c>
      <c r="C6741" s="184" t="s">
        <v>0</v>
      </c>
      <c r="D6741" s="184" t="s">
        <v>30</v>
      </c>
      <c r="E6741" s="184">
        <v>33</v>
      </c>
      <c r="F6741" s="184">
        <v>3389</v>
      </c>
      <c r="G6741" s="184">
        <v>0</v>
      </c>
      <c r="H6741" s="184">
        <v>1</v>
      </c>
      <c r="I6741" s="184">
        <v>1</v>
      </c>
      <c r="J6741" s="184">
        <v>0</v>
      </c>
      <c r="K6741" s="184">
        <v>0</v>
      </c>
      <c r="L6741" s="184">
        <v>0.79994098554145765</v>
      </c>
      <c r="M6741" s="184">
        <v>422.01829448214812</v>
      </c>
    </row>
    <row r="6742" spans="1:13" x14ac:dyDescent="0.2">
      <c r="A6742" s="187" t="str">
        <f>B6742&amp;C6742&amp;D6742&amp;E6742</f>
        <v>201115A17SREM33</v>
      </c>
      <c r="B6742" s="184">
        <v>2011</v>
      </c>
      <c r="C6742" s="184" t="s">
        <v>0</v>
      </c>
      <c r="D6742" s="184" t="s">
        <v>35</v>
      </c>
      <c r="E6742" s="184">
        <v>33</v>
      </c>
      <c r="F6742" s="184">
        <v>1354</v>
      </c>
      <c r="G6742" s="184">
        <v>0</v>
      </c>
      <c r="H6742" s="184">
        <v>1</v>
      </c>
      <c r="I6742" s="184">
        <v>1</v>
      </c>
      <c r="J6742" s="184">
        <v>0</v>
      </c>
      <c r="K6742" s="184">
        <v>0</v>
      </c>
      <c r="L6742" s="184">
        <v>1</v>
      </c>
      <c r="M6742" s="184">
        <v>0</v>
      </c>
    </row>
    <row r="6743" spans="1:13" x14ac:dyDescent="0.2">
      <c r="A6743" s="187" t="str">
        <f>B6743&amp;C6743&amp;D6743&amp;E6743</f>
        <v>201115A17TDOM33</v>
      </c>
      <c r="B6743" s="184">
        <v>2011</v>
      </c>
      <c r="C6743" s="184" t="s">
        <v>0</v>
      </c>
      <c r="D6743" s="184" t="s">
        <v>33</v>
      </c>
      <c r="E6743" s="184">
        <v>33</v>
      </c>
      <c r="F6743" s="184">
        <v>3386</v>
      </c>
      <c r="G6743" s="184">
        <v>0</v>
      </c>
      <c r="H6743" s="184">
        <v>1</v>
      </c>
      <c r="I6743" s="184">
        <v>1</v>
      </c>
      <c r="J6743" s="184">
        <v>0</v>
      </c>
      <c r="K6743" s="184">
        <v>0</v>
      </c>
      <c r="L6743" s="184">
        <v>0.40017720023626696</v>
      </c>
      <c r="M6743" s="184">
        <v>325.93325457767276</v>
      </c>
    </row>
    <row r="6744" spans="1:13" x14ac:dyDescent="0.2">
      <c r="A6744" s="187" t="str">
        <f>B6744&amp;C6744&amp;D6744&amp;E6744</f>
        <v>201115A29AGCC33</v>
      </c>
      <c r="B6744" s="184">
        <v>2011</v>
      </c>
      <c r="C6744" s="184" t="s">
        <v>3</v>
      </c>
      <c r="D6744" s="184" t="s">
        <v>23</v>
      </c>
      <c r="E6744" s="184">
        <v>33</v>
      </c>
      <c r="F6744" s="184">
        <v>677</v>
      </c>
      <c r="G6744" s="184">
        <v>0</v>
      </c>
      <c r="H6744" s="184">
        <v>1</v>
      </c>
      <c r="I6744" s="184">
        <v>1</v>
      </c>
      <c r="J6744" s="184">
        <v>0</v>
      </c>
      <c r="K6744" s="184">
        <v>0</v>
      </c>
      <c r="L6744" s="184">
        <v>0</v>
      </c>
      <c r="M6744" s="184">
        <v>545</v>
      </c>
    </row>
    <row r="6745" spans="1:13" x14ac:dyDescent="0.2">
      <c r="A6745" s="187" t="str">
        <f>B6745&amp;C6745&amp;D6745&amp;E6745</f>
        <v>201115A29AGSC33</v>
      </c>
      <c r="B6745" s="184">
        <v>2011</v>
      </c>
      <c r="C6745" s="184" t="s">
        <v>3</v>
      </c>
      <c r="D6745" s="184" t="s">
        <v>28</v>
      </c>
      <c r="E6745" s="184">
        <v>33</v>
      </c>
      <c r="F6745" s="184">
        <v>677</v>
      </c>
      <c r="G6745" s="184">
        <v>0</v>
      </c>
      <c r="H6745" s="184">
        <v>1</v>
      </c>
      <c r="I6745" s="184">
        <v>1</v>
      </c>
      <c r="J6745" s="184">
        <v>0</v>
      </c>
      <c r="K6745" s="184">
        <v>0</v>
      </c>
      <c r="L6745" s="184">
        <v>1</v>
      </c>
      <c r="M6745" s="184">
        <v>545</v>
      </c>
    </row>
    <row r="6746" spans="1:13" x14ac:dyDescent="0.2">
      <c r="A6746" s="187" t="str">
        <f>B6746&amp;C6746&amp;D6746&amp;E6746</f>
        <v>201115A29AUTO33</v>
      </c>
      <c r="B6746" s="184">
        <v>2011</v>
      </c>
      <c r="C6746" s="184" t="s">
        <v>3</v>
      </c>
      <c r="D6746" s="184" t="s">
        <v>34</v>
      </c>
      <c r="E6746" s="184">
        <v>33</v>
      </c>
      <c r="F6746" s="184">
        <v>678</v>
      </c>
      <c r="G6746" s="184">
        <v>0</v>
      </c>
      <c r="H6746" s="184">
        <v>1</v>
      </c>
      <c r="I6746" s="184">
        <v>1</v>
      </c>
      <c r="J6746" s="184">
        <v>0</v>
      </c>
      <c r="K6746" s="184">
        <v>0</v>
      </c>
      <c r="L6746" s="184">
        <v>1</v>
      </c>
      <c r="M6746" s="184">
        <v>0</v>
      </c>
    </row>
    <row r="6747" spans="1:13" x14ac:dyDescent="0.2">
      <c r="A6747" s="187" t="str">
        <f>B6747&amp;C6747&amp;D6747&amp;E6747</f>
        <v>201115A29CCA133</v>
      </c>
      <c r="B6747" s="184">
        <v>2011</v>
      </c>
      <c r="C6747" s="184" t="s">
        <v>3</v>
      </c>
      <c r="D6747" s="184" t="s">
        <v>24</v>
      </c>
      <c r="E6747" s="184">
        <v>33</v>
      </c>
      <c r="F6747" s="184">
        <v>248615</v>
      </c>
      <c r="G6747" s="184">
        <v>0</v>
      </c>
      <c r="H6747" s="184">
        <v>1</v>
      </c>
      <c r="I6747" s="184">
        <v>1</v>
      </c>
      <c r="J6747" s="184">
        <v>0</v>
      </c>
      <c r="K6747" s="184">
        <v>0</v>
      </c>
      <c r="L6747" s="184">
        <v>0.16078675864288156</v>
      </c>
      <c r="M6747" s="184">
        <v>914.74928899683096</v>
      </c>
    </row>
    <row r="6748" spans="1:13" x14ac:dyDescent="0.2">
      <c r="A6748" s="187" t="str">
        <f>B6748&amp;C6748&amp;D6748&amp;E6748</f>
        <v>201115A29CCA233</v>
      </c>
      <c r="B6748" s="184">
        <v>2011</v>
      </c>
      <c r="C6748" s="184" t="s">
        <v>3</v>
      </c>
      <c r="D6748" s="184" t="s">
        <v>25</v>
      </c>
      <c r="E6748" s="184">
        <v>33</v>
      </c>
      <c r="F6748" s="184">
        <v>564963</v>
      </c>
      <c r="G6748" s="184">
        <v>0</v>
      </c>
      <c r="H6748" s="184">
        <v>1</v>
      </c>
      <c r="I6748" s="184">
        <v>1</v>
      </c>
      <c r="J6748" s="184">
        <v>0</v>
      </c>
      <c r="K6748" s="184">
        <v>0</v>
      </c>
      <c r="L6748" s="184">
        <v>0.19664473602696106</v>
      </c>
      <c r="M6748" s="184">
        <v>1143.029312549068</v>
      </c>
    </row>
    <row r="6749" spans="1:13" x14ac:dyDescent="0.2">
      <c r="A6749" s="187" t="str">
        <f>B6749&amp;C6749&amp;D6749&amp;E6749</f>
        <v>201115A29CONT33</v>
      </c>
      <c r="B6749" s="184">
        <v>2011</v>
      </c>
      <c r="C6749" s="184" t="s">
        <v>3</v>
      </c>
      <c r="D6749" s="184" t="s">
        <v>31</v>
      </c>
      <c r="E6749" s="184">
        <v>33</v>
      </c>
      <c r="F6749" s="184">
        <v>140917</v>
      </c>
      <c r="G6749" s="184">
        <v>0</v>
      </c>
      <c r="H6749" s="184">
        <v>1</v>
      </c>
      <c r="I6749" s="184">
        <v>1</v>
      </c>
      <c r="J6749" s="184">
        <v>0</v>
      </c>
      <c r="K6749" s="184">
        <v>0</v>
      </c>
      <c r="L6749" s="184">
        <v>0.13460405770772865</v>
      </c>
      <c r="M6749" s="184">
        <v>968.62019809671779</v>
      </c>
    </row>
    <row r="6750" spans="1:13" x14ac:dyDescent="0.2">
      <c r="A6750" s="187" t="str">
        <f>B6750&amp;C6750&amp;D6750&amp;E6750</f>
        <v>201115A29EMPR33</v>
      </c>
      <c r="B6750" s="184">
        <v>2011</v>
      </c>
      <c r="C6750" s="184" t="s">
        <v>3</v>
      </c>
      <c r="D6750" s="184" t="s">
        <v>32</v>
      </c>
      <c r="E6750" s="184">
        <v>33</v>
      </c>
      <c r="F6750" s="184">
        <v>12870</v>
      </c>
      <c r="G6750" s="184">
        <v>0</v>
      </c>
      <c r="H6750" s="184">
        <v>1</v>
      </c>
      <c r="I6750" s="184">
        <v>1</v>
      </c>
      <c r="J6750" s="184">
        <v>0</v>
      </c>
      <c r="K6750" s="184">
        <v>0</v>
      </c>
      <c r="L6750" s="184">
        <v>5.2602952602952606E-2</v>
      </c>
      <c r="M6750" s="184">
        <v>2525.3906339703108</v>
      </c>
    </row>
    <row r="6751" spans="1:13" x14ac:dyDescent="0.2">
      <c r="A6751" s="187" t="str">
        <f>B6751&amp;C6751&amp;D6751&amp;E6751</f>
        <v>201115A29INAT33</v>
      </c>
      <c r="B6751" s="184">
        <v>2011</v>
      </c>
      <c r="C6751" s="184" t="s">
        <v>3</v>
      </c>
      <c r="D6751" s="184" t="s">
        <v>54</v>
      </c>
      <c r="E6751" s="184">
        <v>33</v>
      </c>
      <c r="F6751" s="184">
        <v>1352179</v>
      </c>
      <c r="G6751" s="184">
        <v>1</v>
      </c>
      <c r="H6751" s="184">
        <v>0.18286336350438812</v>
      </c>
      <c r="I6751" s="184">
        <v>0</v>
      </c>
      <c r="J6751" s="184">
        <v>0.28206694527869464</v>
      </c>
      <c r="K6751" s="184">
        <v>0.41082578563932731</v>
      </c>
      <c r="L6751" s="184">
        <v>0.58917421436067263</v>
      </c>
    </row>
    <row r="6752" spans="1:13" x14ac:dyDescent="0.2">
      <c r="A6752" s="187" t="str">
        <f>B6752&amp;C6752&amp;D6752&amp;E6752</f>
        <v>201115A29MILI33</v>
      </c>
      <c r="B6752" s="184">
        <v>2011</v>
      </c>
      <c r="C6752" s="184" t="s">
        <v>3</v>
      </c>
      <c r="D6752" s="184" t="s">
        <v>26</v>
      </c>
      <c r="E6752" s="184">
        <v>33</v>
      </c>
      <c r="F6752" s="184">
        <v>29131</v>
      </c>
      <c r="G6752" s="184">
        <v>0</v>
      </c>
      <c r="H6752" s="184">
        <v>1</v>
      </c>
      <c r="I6752" s="184">
        <v>1</v>
      </c>
      <c r="J6752" s="184">
        <v>0</v>
      </c>
      <c r="K6752" s="184">
        <v>0</v>
      </c>
      <c r="L6752" s="184">
        <v>0.1628505715560743</v>
      </c>
      <c r="M6752" s="184">
        <v>1424.1452644526446</v>
      </c>
    </row>
    <row r="6753" spans="1:13" x14ac:dyDescent="0.2">
      <c r="A6753" s="187" t="str">
        <f>B6753&amp;C6753&amp;D6753&amp;E6753</f>
        <v>201115A29PUBL33</v>
      </c>
      <c r="B6753" s="184">
        <v>2011</v>
      </c>
      <c r="C6753" s="184" t="s">
        <v>3</v>
      </c>
      <c r="D6753" s="184" t="s">
        <v>27</v>
      </c>
      <c r="E6753" s="184">
        <v>33</v>
      </c>
      <c r="F6753" s="184">
        <v>55543</v>
      </c>
      <c r="G6753" s="184">
        <v>0</v>
      </c>
      <c r="H6753" s="184">
        <v>1</v>
      </c>
      <c r="I6753" s="184">
        <v>1</v>
      </c>
      <c r="J6753" s="184">
        <v>0</v>
      </c>
      <c r="K6753" s="184">
        <v>0</v>
      </c>
      <c r="L6753" s="184">
        <v>0.17073258556433754</v>
      </c>
      <c r="M6753" s="184">
        <v>1876.3111745107037</v>
      </c>
    </row>
    <row r="6754" spans="1:13" x14ac:dyDescent="0.2">
      <c r="A6754" s="187" t="str">
        <f>B6754&amp;C6754&amp;D6754&amp;E6754</f>
        <v>201115A29SCA133</v>
      </c>
      <c r="B6754" s="184">
        <v>2011</v>
      </c>
      <c r="C6754" s="184" t="s">
        <v>3</v>
      </c>
      <c r="D6754" s="184" t="s">
        <v>29</v>
      </c>
      <c r="E6754" s="184">
        <v>33</v>
      </c>
      <c r="F6754" s="184">
        <v>168673</v>
      </c>
      <c r="G6754" s="184">
        <v>0</v>
      </c>
      <c r="H6754" s="184">
        <v>1</v>
      </c>
      <c r="I6754" s="184">
        <v>1</v>
      </c>
      <c r="J6754" s="184">
        <v>0</v>
      </c>
      <c r="K6754" s="184">
        <v>0</v>
      </c>
      <c r="L6754" s="184">
        <v>0.21286750102268887</v>
      </c>
      <c r="M6754" s="184">
        <v>789.81429516792014</v>
      </c>
    </row>
    <row r="6755" spans="1:13" x14ac:dyDescent="0.2">
      <c r="A6755" s="187" t="str">
        <f>B6755&amp;C6755&amp;D6755&amp;E6755</f>
        <v>201115A29SCA233</v>
      </c>
      <c r="B6755" s="184">
        <v>2011</v>
      </c>
      <c r="C6755" s="184" t="s">
        <v>3</v>
      </c>
      <c r="D6755" s="184" t="s">
        <v>30</v>
      </c>
      <c r="E6755" s="184">
        <v>33</v>
      </c>
      <c r="F6755" s="184">
        <v>63686</v>
      </c>
      <c r="G6755" s="184">
        <v>0</v>
      </c>
      <c r="H6755" s="184">
        <v>1</v>
      </c>
      <c r="I6755" s="184">
        <v>1</v>
      </c>
      <c r="J6755" s="184">
        <v>0</v>
      </c>
      <c r="K6755" s="184">
        <v>0</v>
      </c>
      <c r="L6755" s="184">
        <v>0.32980560876801807</v>
      </c>
      <c r="M6755" s="184">
        <v>704.69628943122916</v>
      </c>
    </row>
    <row r="6756" spans="1:13" x14ac:dyDescent="0.2">
      <c r="A6756" s="187" t="str">
        <f>B6756&amp;C6756&amp;D6756&amp;E6756</f>
        <v>201115A29SREM33</v>
      </c>
      <c r="B6756" s="184">
        <v>2011</v>
      </c>
      <c r="C6756" s="184" t="s">
        <v>3</v>
      </c>
      <c r="D6756" s="184" t="s">
        <v>35</v>
      </c>
      <c r="E6756" s="184">
        <v>33</v>
      </c>
      <c r="F6756" s="184">
        <v>9482</v>
      </c>
      <c r="G6756" s="184">
        <v>0</v>
      </c>
      <c r="H6756" s="184">
        <v>1</v>
      </c>
      <c r="I6756" s="184">
        <v>1</v>
      </c>
      <c r="J6756" s="184">
        <v>0</v>
      </c>
      <c r="K6756" s="184">
        <v>0</v>
      </c>
      <c r="L6756" s="184">
        <v>0.35699219573929553</v>
      </c>
      <c r="M6756" s="184">
        <v>0</v>
      </c>
    </row>
    <row r="6757" spans="1:13" x14ac:dyDescent="0.2">
      <c r="A6757" s="187" t="str">
        <f>B6757&amp;C6757&amp;D6757&amp;E6757</f>
        <v>201115A29TDOM33</v>
      </c>
      <c r="B6757" s="184">
        <v>2011</v>
      </c>
      <c r="C6757" s="184" t="s">
        <v>3</v>
      </c>
      <c r="D6757" s="184" t="s">
        <v>33</v>
      </c>
      <c r="E6757" s="184">
        <v>33</v>
      </c>
      <c r="F6757" s="184">
        <v>57578</v>
      </c>
      <c r="G6757" s="184">
        <v>0</v>
      </c>
      <c r="H6757" s="184">
        <v>1</v>
      </c>
      <c r="I6757" s="184">
        <v>1</v>
      </c>
      <c r="J6757" s="184">
        <v>0</v>
      </c>
      <c r="K6757" s="184">
        <v>0</v>
      </c>
      <c r="L6757" s="184">
        <v>9.4081072631908014E-2</v>
      </c>
      <c r="M6757" s="184">
        <v>514.74655981441447</v>
      </c>
    </row>
    <row r="6758" spans="1:13" x14ac:dyDescent="0.2">
      <c r="A6758" s="187" t="str">
        <f>B6758&amp;C6758&amp;D6758&amp;E6758</f>
        <v>201118A24AGCC33</v>
      </c>
      <c r="B6758" s="184">
        <v>2011</v>
      </c>
      <c r="C6758" s="184" t="s">
        <v>1</v>
      </c>
      <c r="D6758" s="184" t="s">
        <v>23</v>
      </c>
      <c r="E6758" s="184">
        <v>33</v>
      </c>
      <c r="F6758" s="184">
        <v>677</v>
      </c>
      <c r="G6758" s="184">
        <v>0</v>
      </c>
      <c r="H6758" s="184">
        <v>1</v>
      </c>
      <c r="I6758" s="184">
        <v>1</v>
      </c>
      <c r="J6758" s="184">
        <v>0</v>
      </c>
      <c r="K6758" s="184">
        <v>0</v>
      </c>
      <c r="L6758" s="184">
        <v>0</v>
      </c>
      <c r="M6758" s="184">
        <v>545</v>
      </c>
    </row>
    <row r="6759" spans="1:13" x14ac:dyDescent="0.2">
      <c r="A6759" s="187" t="str">
        <f>B6759&amp;C6759&amp;D6759&amp;E6759</f>
        <v>201118A24AGSC33</v>
      </c>
      <c r="B6759" s="184">
        <v>2011</v>
      </c>
      <c r="C6759" s="184" t="s">
        <v>1</v>
      </c>
      <c r="D6759" s="184" t="s">
        <v>28</v>
      </c>
      <c r="E6759" s="184">
        <v>33</v>
      </c>
      <c r="F6759" s="184">
        <v>677</v>
      </c>
      <c r="G6759" s="184">
        <v>0</v>
      </c>
      <c r="H6759" s="184">
        <v>1</v>
      </c>
      <c r="I6759" s="184">
        <v>1</v>
      </c>
      <c r="J6759" s="184">
        <v>0</v>
      </c>
      <c r="K6759" s="184">
        <v>0</v>
      </c>
      <c r="L6759" s="184">
        <v>1</v>
      </c>
      <c r="M6759" s="184">
        <v>545</v>
      </c>
    </row>
    <row r="6760" spans="1:13" x14ac:dyDescent="0.2">
      <c r="A6760" s="187" t="str">
        <f>B6760&amp;C6760&amp;D6760&amp;E6760</f>
        <v>201118A24CCA133</v>
      </c>
      <c r="B6760" s="184">
        <v>2011</v>
      </c>
      <c r="C6760" s="184" t="s">
        <v>1</v>
      </c>
      <c r="D6760" s="184" t="s">
        <v>24</v>
      </c>
      <c r="E6760" s="184">
        <v>33</v>
      </c>
      <c r="F6760" s="184">
        <v>115167</v>
      </c>
      <c r="G6760" s="184">
        <v>0</v>
      </c>
      <c r="H6760" s="184">
        <v>1</v>
      </c>
      <c r="I6760" s="184">
        <v>1</v>
      </c>
      <c r="J6760" s="184">
        <v>0</v>
      </c>
      <c r="K6760" s="184">
        <v>0</v>
      </c>
      <c r="L6760" s="184">
        <v>0.19417020500664253</v>
      </c>
      <c r="M6760" s="184">
        <v>804.62303465483251</v>
      </c>
    </row>
    <row r="6761" spans="1:13" x14ac:dyDescent="0.2">
      <c r="A6761" s="187" t="str">
        <f>B6761&amp;C6761&amp;D6761&amp;E6761</f>
        <v>201118A24CCA233</v>
      </c>
      <c r="B6761" s="184">
        <v>2011</v>
      </c>
      <c r="C6761" s="184" t="s">
        <v>1</v>
      </c>
      <c r="D6761" s="184" t="s">
        <v>25</v>
      </c>
      <c r="E6761" s="184">
        <v>33</v>
      </c>
      <c r="F6761" s="184">
        <v>277060</v>
      </c>
      <c r="G6761" s="184">
        <v>0</v>
      </c>
      <c r="H6761" s="184">
        <v>1</v>
      </c>
      <c r="I6761" s="184">
        <v>1</v>
      </c>
      <c r="J6761" s="184">
        <v>0</v>
      </c>
      <c r="K6761" s="184">
        <v>0</v>
      </c>
      <c r="L6761" s="184">
        <v>0.25184075651483434</v>
      </c>
      <c r="M6761" s="184">
        <v>993.32303764556627</v>
      </c>
    </row>
    <row r="6762" spans="1:13" x14ac:dyDescent="0.2">
      <c r="A6762" s="187" t="str">
        <f>B6762&amp;C6762&amp;D6762&amp;E6762</f>
        <v>201118A24CONT33</v>
      </c>
      <c r="B6762" s="184">
        <v>2011</v>
      </c>
      <c r="C6762" s="184" t="s">
        <v>1</v>
      </c>
      <c r="D6762" s="184" t="s">
        <v>31</v>
      </c>
      <c r="E6762" s="184">
        <v>33</v>
      </c>
      <c r="F6762" s="184">
        <v>50810</v>
      </c>
      <c r="G6762" s="184">
        <v>0</v>
      </c>
      <c r="H6762" s="184">
        <v>1</v>
      </c>
      <c r="I6762" s="184">
        <v>1</v>
      </c>
      <c r="J6762" s="184">
        <v>0</v>
      </c>
      <c r="K6762" s="184">
        <v>0</v>
      </c>
      <c r="L6762" s="184">
        <v>0.14670340484156663</v>
      </c>
      <c r="M6762" s="184">
        <v>824.70304766866377</v>
      </c>
    </row>
    <row r="6763" spans="1:13" x14ac:dyDescent="0.2">
      <c r="A6763" s="187" t="str">
        <f>B6763&amp;C6763&amp;D6763&amp;E6763</f>
        <v>201118A24EMPR33</v>
      </c>
      <c r="B6763" s="184">
        <v>2011</v>
      </c>
      <c r="C6763" s="184" t="s">
        <v>1</v>
      </c>
      <c r="D6763" s="184" t="s">
        <v>32</v>
      </c>
      <c r="E6763" s="184">
        <v>33</v>
      </c>
      <c r="F6763" s="184">
        <v>4064</v>
      </c>
      <c r="G6763" s="184">
        <v>0</v>
      </c>
      <c r="H6763" s="184">
        <v>1</v>
      </c>
      <c r="I6763" s="184">
        <v>1</v>
      </c>
      <c r="J6763" s="184">
        <v>0</v>
      </c>
      <c r="K6763" s="184">
        <v>0</v>
      </c>
      <c r="L6763" s="184">
        <v>0</v>
      </c>
      <c r="M6763" s="184">
        <v>2258.5600393700788</v>
      </c>
    </row>
    <row r="6764" spans="1:13" x14ac:dyDescent="0.2">
      <c r="A6764" s="187" t="str">
        <f>B6764&amp;C6764&amp;D6764&amp;E6764</f>
        <v>201118A24INAT33</v>
      </c>
      <c r="B6764" s="184">
        <v>2011</v>
      </c>
      <c r="C6764" s="184" t="s">
        <v>1</v>
      </c>
      <c r="D6764" s="184" t="s">
        <v>54</v>
      </c>
      <c r="E6764" s="184">
        <v>33</v>
      </c>
      <c r="F6764" s="184">
        <v>589365</v>
      </c>
      <c r="G6764" s="184">
        <v>1</v>
      </c>
      <c r="H6764" s="184">
        <v>0.2459867823844307</v>
      </c>
      <c r="I6764" s="184">
        <v>0</v>
      </c>
      <c r="J6764" s="184">
        <v>0.36321294953042682</v>
      </c>
      <c r="K6764" s="184">
        <v>0.53334521052319017</v>
      </c>
      <c r="L6764" s="184">
        <v>0.46665478947680977</v>
      </c>
    </row>
    <row r="6765" spans="1:13" x14ac:dyDescent="0.2">
      <c r="A6765" s="187" t="str">
        <f>B6765&amp;C6765&amp;D6765&amp;E6765</f>
        <v>201118A24MILI33</v>
      </c>
      <c r="B6765" s="184">
        <v>2011</v>
      </c>
      <c r="C6765" s="184" t="s">
        <v>1</v>
      </c>
      <c r="D6765" s="184" t="s">
        <v>26</v>
      </c>
      <c r="E6765" s="184">
        <v>33</v>
      </c>
      <c r="F6765" s="184">
        <v>23034</v>
      </c>
      <c r="G6765" s="184">
        <v>0</v>
      </c>
      <c r="H6765" s="184">
        <v>1</v>
      </c>
      <c r="I6765" s="184">
        <v>1</v>
      </c>
      <c r="J6765" s="184">
        <v>0</v>
      </c>
      <c r="K6765" s="184">
        <v>0</v>
      </c>
      <c r="L6765" s="184">
        <v>0.14713032907875315</v>
      </c>
      <c r="M6765" s="184">
        <v>1136.7316266286646</v>
      </c>
    </row>
    <row r="6766" spans="1:13" x14ac:dyDescent="0.2">
      <c r="A6766" s="187" t="str">
        <f>B6766&amp;C6766&amp;D6766&amp;E6766</f>
        <v>201118A24PUBL33</v>
      </c>
      <c r="B6766" s="184">
        <v>2011</v>
      </c>
      <c r="C6766" s="184" t="s">
        <v>1</v>
      </c>
      <c r="D6766" s="184" t="s">
        <v>27</v>
      </c>
      <c r="E6766" s="184">
        <v>33</v>
      </c>
      <c r="F6766" s="184">
        <v>26413</v>
      </c>
      <c r="G6766" s="184">
        <v>0</v>
      </c>
      <c r="H6766" s="184">
        <v>1</v>
      </c>
      <c r="I6766" s="184">
        <v>1</v>
      </c>
      <c r="J6766" s="184">
        <v>0</v>
      </c>
      <c r="K6766" s="184">
        <v>0</v>
      </c>
      <c r="L6766" s="184">
        <v>0.15386362775905804</v>
      </c>
      <c r="M6766" s="184">
        <v>1359.3443665149091</v>
      </c>
    </row>
    <row r="6767" spans="1:13" x14ac:dyDescent="0.2">
      <c r="A6767" s="187" t="str">
        <f>B6767&amp;C6767&amp;D6767&amp;E6767</f>
        <v>201118A24SCA133</v>
      </c>
      <c r="B6767" s="184">
        <v>2011</v>
      </c>
      <c r="C6767" s="184" t="s">
        <v>1</v>
      </c>
      <c r="D6767" s="184" t="s">
        <v>29</v>
      </c>
      <c r="E6767" s="184">
        <v>33</v>
      </c>
      <c r="F6767" s="184">
        <v>101613</v>
      </c>
      <c r="G6767" s="184">
        <v>0</v>
      </c>
      <c r="H6767" s="184">
        <v>1</v>
      </c>
      <c r="I6767" s="184">
        <v>1</v>
      </c>
      <c r="J6767" s="184">
        <v>0</v>
      </c>
      <c r="K6767" s="184">
        <v>0</v>
      </c>
      <c r="L6767" s="184">
        <v>0.24002834283014968</v>
      </c>
      <c r="M6767" s="184">
        <v>689.8349413216082</v>
      </c>
    </row>
    <row r="6768" spans="1:13" x14ac:dyDescent="0.2">
      <c r="A6768" s="187" t="str">
        <f>B6768&amp;C6768&amp;D6768&amp;E6768</f>
        <v>201118A24SCA233</v>
      </c>
      <c r="B6768" s="184">
        <v>2011</v>
      </c>
      <c r="C6768" s="184" t="s">
        <v>1</v>
      </c>
      <c r="D6768" s="184" t="s">
        <v>30</v>
      </c>
      <c r="E6768" s="184">
        <v>33</v>
      </c>
      <c r="F6768" s="184">
        <v>35910</v>
      </c>
      <c r="G6768" s="184">
        <v>0</v>
      </c>
      <c r="H6768" s="184">
        <v>1</v>
      </c>
      <c r="I6768" s="184">
        <v>1</v>
      </c>
      <c r="J6768" s="184">
        <v>0</v>
      </c>
      <c r="K6768" s="184">
        <v>0</v>
      </c>
      <c r="L6768" s="184">
        <v>0.35847953216374268</v>
      </c>
      <c r="M6768" s="184">
        <v>667.28242165421091</v>
      </c>
    </row>
    <row r="6769" spans="1:13" x14ac:dyDescent="0.2">
      <c r="A6769" s="187" t="str">
        <f>B6769&amp;C6769&amp;D6769&amp;E6769</f>
        <v>201118A24SREM33</v>
      </c>
      <c r="B6769" s="184">
        <v>2011</v>
      </c>
      <c r="C6769" s="184" t="s">
        <v>1</v>
      </c>
      <c r="D6769" s="184" t="s">
        <v>35</v>
      </c>
      <c r="E6769" s="184">
        <v>33</v>
      </c>
      <c r="F6769" s="184">
        <v>6773</v>
      </c>
      <c r="G6769" s="184">
        <v>0</v>
      </c>
      <c r="H6769" s="184">
        <v>1</v>
      </c>
      <c r="I6769" s="184">
        <v>1</v>
      </c>
      <c r="J6769" s="184">
        <v>0</v>
      </c>
      <c r="K6769" s="184">
        <v>0</v>
      </c>
      <c r="L6769" s="184">
        <v>0.29986711944485456</v>
      </c>
      <c r="M6769" s="184">
        <v>0</v>
      </c>
    </row>
    <row r="6770" spans="1:13" x14ac:dyDescent="0.2">
      <c r="A6770" s="187" t="str">
        <f>B6770&amp;C6770&amp;D6770&amp;E6770</f>
        <v>201118A24TDOM33</v>
      </c>
      <c r="B6770" s="184">
        <v>2011</v>
      </c>
      <c r="C6770" s="184" t="s">
        <v>1</v>
      </c>
      <c r="D6770" s="184" t="s">
        <v>33</v>
      </c>
      <c r="E6770" s="184">
        <v>33</v>
      </c>
      <c r="F6770" s="184">
        <v>21674</v>
      </c>
      <c r="G6770" s="184">
        <v>0</v>
      </c>
      <c r="H6770" s="184">
        <v>1</v>
      </c>
      <c r="I6770" s="184">
        <v>1</v>
      </c>
      <c r="J6770" s="184">
        <v>0</v>
      </c>
      <c r="K6770" s="184">
        <v>0</v>
      </c>
      <c r="L6770" s="184">
        <v>0.12494232721232813</v>
      </c>
      <c r="M6770" s="184">
        <v>489.82321283992951</v>
      </c>
    </row>
    <row r="6771" spans="1:13" x14ac:dyDescent="0.2">
      <c r="A6771" s="187" t="str">
        <f>B6771&amp;C6771&amp;D6771&amp;E6771</f>
        <v>201125A29CCA133</v>
      </c>
      <c r="B6771" s="184">
        <v>2011</v>
      </c>
      <c r="C6771" s="184" t="s">
        <v>2</v>
      </c>
      <c r="D6771" s="184" t="s">
        <v>24</v>
      </c>
      <c r="E6771" s="184">
        <v>33</v>
      </c>
      <c r="F6771" s="184">
        <v>129383</v>
      </c>
      <c r="G6771" s="184">
        <v>0</v>
      </c>
      <c r="H6771" s="184">
        <v>1</v>
      </c>
      <c r="I6771" s="184">
        <v>1</v>
      </c>
      <c r="J6771" s="184">
        <v>0</v>
      </c>
      <c r="K6771" s="184">
        <v>0</v>
      </c>
      <c r="L6771" s="184">
        <v>0.12040994566519558</v>
      </c>
      <c r="M6771" s="184">
        <v>1026.7021503655087</v>
      </c>
    </row>
    <row r="6772" spans="1:13" x14ac:dyDescent="0.2">
      <c r="A6772" s="187" t="str">
        <f>B6772&amp;C6772&amp;D6772&amp;E6772</f>
        <v>201125A29CCA233</v>
      </c>
      <c r="B6772" s="184">
        <v>2011</v>
      </c>
      <c r="C6772" s="184" t="s">
        <v>2</v>
      </c>
      <c r="D6772" s="184" t="s">
        <v>25</v>
      </c>
      <c r="E6772" s="184">
        <v>33</v>
      </c>
      <c r="F6772" s="184">
        <v>283161</v>
      </c>
      <c r="G6772" s="184">
        <v>0</v>
      </c>
      <c r="H6772" s="184">
        <v>1</v>
      </c>
      <c r="I6772" s="184">
        <v>1</v>
      </c>
      <c r="J6772" s="184">
        <v>0</v>
      </c>
      <c r="K6772" s="184">
        <v>0</v>
      </c>
      <c r="L6772" s="184">
        <v>0.13396972040641189</v>
      </c>
      <c r="M6772" s="184">
        <v>1305.8430432429852</v>
      </c>
    </row>
    <row r="6773" spans="1:13" x14ac:dyDescent="0.2">
      <c r="A6773" s="187" t="str">
        <f>B6773&amp;C6773&amp;D6773&amp;E6773</f>
        <v>201125A29CONT33</v>
      </c>
      <c r="B6773" s="184">
        <v>2011</v>
      </c>
      <c r="C6773" s="184" t="s">
        <v>2</v>
      </c>
      <c r="D6773" s="184" t="s">
        <v>31</v>
      </c>
      <c r="E6773" s="184">
        <v>33</v>
      </c>
      <c r="F6773" s="184">
        <v>81301</v>
      </c>
      <c r="G6773" s="184">
        <v>0</v>
      </c>
      <c r="H6773" s="184">
        <v>1</v>
      </c>
      <c r="I6773" s="184">
        <v>1</v>
      </c>
      <c r="J6773" s="184">
        <v>0</v>
      </c>
      <c r="K6773" s="184">
        <v>0</v>
      </c>
      <c r="L6773" s="184">
        <v>7.4968327572846577E-2</v>
      </c>
      <c r="M6773" s="184">
        <v>1108.8173484448416</v>
      </c>
    </row>
    <row r="6774" spans="1:13" x14ac:dyDescent="0.2">
      <c r="A6774" s="187" t="str">
        <f>B6774&amp;C6774&amp;D6774&amp;E6774</f>
        <v>201125A29EMPR33</v>
      </c>
      <c r="B6774" s="184">
        <v>2011</v>
      </c>
      <c r="C6774" s="184" t="s">
        <v>2</v>
      </c>
      <c r="D6774" s="184" t="s">
        <v>32</v>
      </c>
      <c r="E6774" s="184">
        <v>33</v>
      </c>
      <c r="F6774" s="184">
        <v>8806</v>
      </c>
      <c r="G6774" s="184">
        <v>0</v>
      </c>
      <c r="H6774" s="184">
        <v>1</v>
      </c>
      <c r="I6774" s="184">
        <v>1</v>
      </c>
      <c r="J6774" s="184">
        <v>0</v>
      </c>
      <c r="K6774" s="184">
        <v>0</v>
      </c>
      <c r="L6774" s="184">
        <v>7.6879400408812179E-2</v>
      </c>
      <c r="M6774" s="184">
        <v>2658.7895190060276</v>
      </c>
    </row>
    <row r="6775" spans="1:13" x14ac:dyDescent="0.2">
      <c r="A6775" s="187" t="str">
        <f>B6775&amp;C6775&amp;D6775&amp;E6775</f>
        <v>201125A29INAT33</v>
      </c>
      <c r="B6775" s="184">
        <v>2011</v>
      </c>
      <c r="C6775" s="184" t="s">
        <v>2</v>
      </c>
      <c r="D6775" s="184" t="s">
        <v>54</v>
      </c>
      <c r="E6775" s="184">
        <v>33</v>
      </c>
      <c r="F6775" s="184">
        <v>233730</v>
      </c>
      <c r="G6775" s="184">
        <v>1</v>
      </c>
      <c r="H6775" s="184">
        <v>0.31010567749112222</v>
      </c>
      <c r="I6775" s="184">
        <v>0</v>
      </c>
      <c r="J6775" s="184">
        <v>0.55654815385273604</v>
      </c>
      <c r="K6775" s="184">
        <v>0.83187438497411548</v>
      </c>
      <c r="L6775" s="184">
        <v>0.16812561502588458</v>
      </c>
    </row>
    <row r="6776" spans="1:13" x14ac:dyDescent="0.2">
      <c r="A6776" s="187" t="str">
        <f>B6776&amp;C6776&amp;D6776&amp;E6776</f>
        <v>201125A29MILI33</v>
      </c>
      <c r="B6776" s="184">
        <v>2011</v>
      </c>
      <c r="C6776" s="184" t="s">
        <v>2</v>
      </c>
      <c r="D6776" s="184" t="s">
        <v>26</v>
      </c>
      <c r="E6776" s="184">
        <v>33</v>
      </c>
      <c r="F6776" s="184">
        <v>6097</v>
      </c>
      <c r="G6776" s="184">
        <v>0</v>
      </c>
      <c r="H6776" s="184">
        <v>1</v>
      </c>
      <c r="I6776" s="184">
        <v>1</v>
      </c>
      <c r="J6776" s="184">
        <v>0</v>
      </c>
      <c r="K6776" s="184">
        <v>0</v>
      </c>
      <c r="L6776" s="184">
        <v>0.22224044612104313</v>
      </c>
      <c r="M6776" s="184">
        <v>2615.0147617039224</v>
      </c>
    </row>
    <row r="6777" spans="1:13" x14ac:dyDescent="0.2">
      <c r="A6777" s="187" t="str">
        <f>B6777&amp;C6777&amp;D6777&amp;E6777</f>
        <v>201125A29PUBL33</v>
      </c>
      <c r="B6777" s="184">
        <v>2011</v>
      </c>
      <c r="C6777" s="184" t="s">
        <v>2</v>
      </c>
      <c r="D6777" s="184" t="s">
        <v>27</v>
      </c>
      <c r="E6777" s="184">
        <v>33</v>
      </c>
      <c r="F6777" s="184">
        <v>29130</v>
      </c>
      <c r="G6777" s="184">
        <v>0</v>
      </c>
      <c r="H6777" s="184">
        <v>1</v>
      </c>
      <c r="I6777" s="184">
        <v>1</v>
      </c>
      <c r="J6777" s="184">
        <v>0</v>
      </c>
      <c r="K6777" s="184">
        <v>0</v>
      </c>
      <c r="L6777" s="184">
        <v>0.18602814967387574</v>
      </c>
      <c r="M6777" s="184">
        <v>2365.9455364773521</v>
      </c>
    </row>
    <row r="6778" spans="1:13" x14ac:dyDescent="0.2">
      <c r="A6778" s="187" t="str">
        <f>B6778&amp;C6778&amp;D6778&amp;E6778</f>
        <v>201125A29SCA133</v>
      </c>
      <c r="B6778" s="184">
        <v>2011</v>
      </c>
      <c r="C6778" s="184" t="s">
        <v>2</v>
      </c>
      <c r="D6778" s="184" t="s">
        <v>29</v>
      </c>
      <c r="E6778" s="184">
        <v>33</v>
      </c>
      <c r="F6778" s="184">
        <v>47417</v>
      </c>
      <c r="G6778" s="184">
        <v>0</v>
      </c>
      <c r="H6778" s="184">
        <v>1</v>
      </c>
      <c r="I6778" s="184">
        <v>1</v>
      </c>
      <c r="J6778" s="184">
        <v>0</v>
      </c>
      <c r="K6778" s="184">
        <v>0</v>
      </c>
      <c r="L6778" s="184">
        <v>7.1430077820191076E-2</v>
      </c>
      <c r="M6778" s="184">
        <v>1129.5422692777893</v>
      </c>
    </row>
    <row r="6779" spans="1:13" x14ac:dyDescent="0.2">
      <c r="A6779" s="187" t="str">
        <f>B6779&amp;C6779&amp;D6779&amp;E6779</f>
        <v>201125A29SCA233</v>
      </c>
      <c r="B6779" s="184">
        <v>2011</v>
      </c>
      <c r="C6779" s="184" t="s">
        <v>2</v>
      </c>
      <c r="D6779" s="184" t="s">
        <v>30</v>
      </c>
      <c r="E6779" s="184">
        <v>33</v>
      </c>
      <c r="F6779" s="184">
        <v>24387</v>
      </c>
      <c r="G6779" s="184">
        <v>0</v>
      </c>
      <c r="H6779" s="184">
        <v>1</v>
      </c>
      <c r="I6779" s="184">
        <v>1</v>
      </c>
      <c r="J6779" s="184">
        <v>0</v>
      </c>
      <c r="K6779" s="184">
        <v>0</v>
      </c>
      <c r="L6779" s="184">
        <v>0.22224955919137246</v>
      </c>
      <c r="M6779" s="184">
        <v>798.02605184316792</v>
      </c>
    </row>
    <row r="6780" spans="1:13" x14ac:dyDescent="0.2">
      <c r="A6780" s="187" t="str">
        <f>B6780&amp;C6780&amp;D6780&amp;E6780</f>
        <v>201125A29SREM33</v>
      </c>
      <c r="B6780" s="184">
        <v>2011</v>
      </c>
      <c r="C6780" s="184" t="s">
        <v>2</v>
      </c>
      <c r="D6780" s="184" t="s">
        <v>35</v>
      </c>
      <c r="E6780" s="184">
        <v>33</v>
      </c>
      <c r="F6780" s="184">
        <v>1355</v>
      </c>
      <c r="G6780" s="184">
        <v>0</v>
      </c>
      <c r="H6780" s="184">
        <v>1</v>
      </c>
      <c r="I6780" s="184">
        <v>1</v>
      </c>
      <c r="J6780" s="184">
        <v>0</v>
      </c>
      <c r="K6780" s="184">
        <v>0</v>
      </c>
      <c r="L6780" s="184">
        <v>0</v>
      </c>
      <c r="M6780" s="184">
        <v>0</v>
      </c>
    </row>
    <row r="6781" spans="1:13" x14ac:dyDescent="0.2">
      <c r="A6781" s="187" t="str">
        <f>B6781&amp;C6781&amp;D6781&amp;E6781</f>
        <v>201125A29TDOM33</v>
      </c>
      <c r="B6781" s="184">
        <v>2011</v>
      </c>
      <c r="C6781" s="184" t="s">
        <v>2</v>
      </c>
      <c r="D6781" s="184" t="s">
        <v>33</v>
      </c>
      <c r="E6781" s="184">
        <v>33</v>
      </c>
      <c r="F6781" s="184">
        <v>32518</v>
      </c>
      <c r="G6781" s="184">
        <v>0</v>
      </c>
      <c r="H6781" s="184">
        <v>1</v>
      </c>
      <c r="I6781" s="184">
        <v>1</v>
      </c>
      <c r="J6781" s="184">
        <v>0</v>
      </c>
      <c r="K6781" s="184">
        <v>0</v>
      </c>
      <c r="L6781" s="184">
        <v>4.1638477151116307E-2</v>
      </c>
      <c r="M6781" s="184">
        <v>550.50021526539149</v>
      </c>
    </row>
    <row r="6782" spans="1:13" x14ac:dyDescent="0.2">
      <c r="A6782" s="187" t="str">
        <f>B6782&amp;C6782&amp;D6782&amp;E6782</f>
        <v>201130EMAAGCC33</v>
      </c>
      <c r="B6782" s="184">
        <v>2011</v>
      </c>
      <c r="C6782" s="184" t="s">
        <v>4</v>
      </c>
      <c r="D6782" s="184" t="s">
        <v>23</v>
      </c>
      <c r="E6782" s="184">
        <v>33</v>
      </c>
      <c r="F6782" s="184">
        <v>677</v>
      </c>
      <c r="G6782" s="184">
        <v>0</v>
      </c>
      <c r="H6782" s="184">
        <v>1</v>
      </c>
      <c r="I6782" s="184">
        <v>1</v>
      </c>
      <c r="J6782" s="184">
        <v>0</v>
      </c>
      <c r="K6782" s="184">
        <v>0</v>
      </c>
      <c r="L6782" s="184">
        <v>0</v>
      </c>
    </row>
    <row r="6783" spans="1:13" x14ac:dyDescent="0.2">
      <c r="A6783" s="187" t="str">
        <f>B6783&amp;C6783&amp;D6783&amp;E6783</f>
        <v>201130EMAAGSC33</v>
      </c>
      <c r="B6783" s="184">
        <v>2011</v>
      </c>
      <c r="C6783" s="184" t="s">
        <v>4</v>
      </c>
      <c r="D6783" s="184" t="s">
        <v>28</v>
      </c>
      <c r="E6783" s="184">
        <v>33</v>
      </c>
      <c r="F6783" s="184">
        <v>1355</v>
      </c>
      <c r="G6783" s="184">
        <v>0</v>
      </c>
      <c r="H6783" s="184">
        <v>1</v>
      </c>
      <c r="I6783" s="184">
        <v>1</v>
      </c>
      <c r="J6783" s="184">
        <v>0</v>
      </c>
      <c r="K6783" s="184">
        <v>0</v>
      </c>
      <c r="L6783" s="184">
        <v>0</v>
      </c>
      <c r="M6783" s="184">
        <v>460.10332103321031</v>
      </c>
    </row>
    <row r="6784" spans="1:13" x14ac:dyDescent="0.2">
      <c r="A6784" s="187" t="str">
        <f>B6784&amp;C6784&amp;D6784&amp;E6784</f>
        <v>201130EMAAUTO33</v>
      </c>
      <c r="B6784" s="184">
        <v>2011</v>
      </c>
      <c r="C6784" s="184" t="s">
        <v>4</v>
      </c>
      <c r="D6784" s="184" t="s">
        <v>34</v>
      </c>
      <c r="E6784" s="184">
        <v>33</v>
      </c>
      <c r="F6784" s="184">
        <v>4743</v>
      </c>
      <c r="G6784" s="184">
        <v>0</v>
      </c>
      <c r="H6784" s="184">
        <v>1</v>
      </c>
      <c r="I6784" s="184">
        <v>1</v>
      </c>
      <c r="J6784" s="184">
        <v>0</v>
      </c>
      <c r="K6784" s="184">
        <v>0</v>
      </c>
      <c r="L6784" s="184">
        <v>0</v>
      </c>
      <c r="M6784" s="184">
        <v>0</v>
      </c>
    </row>
    <row r="6785" spans="1:13" x14ac:dyDescent="0.2">
      <c r="A6785" s="187" t="str">
        <f>B6785&amp;C6785&amp;D6785&amp;E6785</f>
        <v>201130EMACCA133</v>
      </c>
      <c r="B6785" s="184">
        <v>2011</v>
      </c>
      <c r="C6785" s="184" t="s">
        <v>4</v>
      </c>
      <c r="D6785" s="184" t="s">
        <v>24</v>
      </c>
      <c r="E6785" s="184">
        <v>33</v>
      </c>
      <c r="F6785" s="184">
        <v>567005</v>
      </c>
      <c r="G6785" s="184">
        <v>0</v>
      </c>
      <c r="H6785" s="184">
        <v>1</v>
      </c>
      <c r="I6785" s="184">
        <v>1</v>
      </c>
      <c r="J6785" s="184">
        <v>0</v>
      </c>
      <c r="K6785" s="184">
        <v>0</v>
      </c>
      <c r="L6785" s="184">
        <v>4.8983695029144361E-2</v>
      </c>
      <c r="M6785" s="184">
        <v>1749.1621964572009</v>
      </c>
    </row>
    <row r="6786" spans="1:13" x14ac:dyDescent="0.2">
      <c r="A6786" s="187" t="str">
        <f>B6786&amp;C6786&amp;D6786&amp;E6786</f>
        <v>201130EMACCA233</v>
      </c>
      <c r="B6786" s="184">
        <v>2011</v>
      </c>
      <c r="C6786" s="184" t="s">
        <v>4</v>
      </c>
      <c r="D6786" s="184" t="s">
        <v>25</v>
      </c>
      <c r="E6786" s="184">
        <v>33</v>
      </c>
      <c r="F6786" s="184">
        <v>1220063</v>
      </c>
      <c r="G6786" s="184">
        <v>0</v>
      </c>
      <c r="H6786" s="184">
        <v>1</v>
      </c>
      <c r="I6786" s="184">
        <v>1</v>
      </c>
      <c r="J6786" s="184">
        <v>0</v>
      </c>
      <c r="K6786" s="184">
        <v>0</v>
      </c>
      <c r="L6786" s="184">
        <v>3.4978521600933725E-2</v>
      </c>
      <c r="M6786" s="184">
        <v>1931.5266499827071</v>
      </c>
    </row>
    <row r="6787" spans="1:13" x14ac:dyDescent="0.2">
      <c r="A6787" s="187" t="str">
        <f>B6787&amp;C6787&amp;D6787&amp;E6787</f>
        <v>201130EMACONT33</v>
      </c>
      <c r="B6787" s="184">
        <v>2011</v>
      </c>
      <c r="C6787" s="184" t="s">
        <v>4</v>
      </c>
      <c r="D6787" s="184" t="s">
        <v>31</v>
      </c>
      <c r="E6787" s="184">
        <v>33</v>
      </c>
      <c r="F6787" s="184">
        <v>1034405</v>
      </c>
      <c r="G6787" s="184">
        <v>0</v>
      </c>
      <c r="H6787" s="184">
        <v>1</v>
      </c>
      <c r="I6787" s="184">
        <v>1</v>
      </c>
      <c r="J6787" s="184">
        <v>0</v>
      </c>
      <c r="K6787" s="184">
        <v>0</v>
      </c>
      <c r="L6787" s="184">
        <v>1.703008009435376E-2</v>
      </c>
      <c r="M6787" s="184">
        <v>1440.6503180723771</v>
      </c>
    </row>
    <row r="6788" spans="1:13" x14ac:dyDescent="0.2">
      <c r="A6788" s="187" t="str">
        <f>B6788&amp;C6788&amp;D6788&amp;E6788</f>
        <v>201130EMAEMPR33</v>
      </c>
      <c r="B6788" s="184">
        <v>2011</v>
      </c>
      <c r="C6788" s="184" t="s">
        <v>4</v>
      </c>
      <c r="D6788" s="184" t="s">
        <v>32</v>
      </c>
      <c r="E6788" s="184">
        <v>33</v>
      </c>
      <c r="F6788" s="184">
        <v>161888</v>
      </c>
      <c r="G6788" s="184">
        <v>0</v>
      </c>
      <c r="H6788" s="184">
        <v>1</v>
      </c>
      <c r="I6788" s="184">
        <v>1</v>
      </c>
      <c r="J6788" s="184">
        <v>0</v>
      </c>
      <c r="K6788" s="184">
        <v>0</v>
      </c>
      <c r="L6788" s="184">
        <v>1.6733791263095474E-2</v>
      </c>
      <c r="M6788" s="184">
        <v>4624.9280312090195</v>
      </c>
    </row>
    <row r="6789" spans="1:13" x14ac:dyDescent="0.2">
      <c r="A6789" s="187" t="str">
        <f>B6789&amp;C6789&amp;D6789&amp;E6789</f>
        <v>201130EMAINAT33</v>
      </c>
      <c r="B6789" s="184">
        <v>2011</v>
      </c>
      <c r="C6789" s="184" t="s">
        <v>4</v>
      </c>
      <c r="D6789" s="184" t="s">
        <v>54</v>
      </c>
      <c r="E6789" s="184">
        <v>33</v>
      </c>
      <c r="F6789" s="184">
        <v>2820151</v>
      </c>
      <c r="G6789" s="184">
        <v>1</v>
      </c>
      <c r="H6789" s="184">
        <v>8.335121062666502E-2</v>
      </c>
      <c r="I6789" s="184">
        <v>0</v>
      </c>
      <c r="J6789" s="184">
        <v>0.90607843338885041</v>
      </c>
      <c r="K6789" s="184">
        <v>0.98654646506516852</v>
      </c>
      <c r="L6789" s="184">
        <v>1.3453534934831504E-2</v>
      </c>
    </row>
    <row r="6790" spans="1:13" x14ac:dyDescent="0.2">
      <c r="A6790" s="187" t="str">
        <f>B6790&amp;C6790&amp;D6790&amp;E6790</f>
        <v>201130EMAMILI33</v>
      </c>
      <c r="B6790" s="184">
        <v>2011</v>
      </c>
      <c r="C6790" s="184" t="s">
        <v>4</v>
      </c>
      <c r="D6790" s="184" t="s">
        <v>26</v>
      </c>
      <c r="E6790" s="184">
        <v>33</v>
      </c>
      <c r="F6790" s="184">
        <v>27779</v>
      </c>
      <c r="G6790" s="184">
        <v>0</v>
      </c>
      <c r="H6790" s="184">
        <v>1</v>
      </c>
      <c r="I6790" s="184">
        <v>1</v>
      </c>
      <c r="J6790" s="184">
        <v>0</v>
      </c>
      <c r="K6790" s="184">
        <v>0</v>
      </c>
      <c r="L6790" s="184">
        <v>0.14629756290723209</v>
      </c>
      <c r="M6790" s="184">
        <v>4148.8970441581232</v>
      </c>
    </row>
    <row r="6791" spans="1:13" x14ac:dyDescent="0.2">
      <c r="A6791" s="187" t="str">
        <f>B6791&amp;C6791&amp;D6791&amp;E6791</f>
        <v>201130EMAPUBL33</v>
      </c>
      <c r="B6791" s="184">
        <v>2011</v>
      </c>
      <c r="C6791" s="184" t="s">
        <v>4</v>
      </c>
      <c r="D6791" s="184" t="s">
        <v>27</v>
      </c>
      <c r="E6791" s="184">
        <v>33</v>
      </c>
      <c r="F6791" s="184">
        <v>361072</v>
      </c>
      <c r="G6791" s="184">
        <v>0</v>
      </c>
      <c r="H6791" s="184">
        <v>1</v>
      </c>
      <c r="I6791" s="184">
        <v>1</v>
      </c>
      <c r="J6791" s="184">
        <v>0</v>
      </c>
      <c r="K6791" s="184">
        <v>0</v>
      </c>
      <c r="L6791" s="184">
        <v>4.8771436167855717E-2</v>
      </c>
      <c r="M6791" s="184">
        <v>3577.9978898561694</v>
      </c>
    </row>
    <row r="6792" spans="1:13" x14ac:dyDescent="0.2">
      <c r="A6792" s="187" t="str">
        <f>B6792&amp;C6792&amp;D6792&amp;E6792</f>
        <v>201130EMASCA133</v>
      </c>
      <c r="B6792" s="184">
        <v>2011</v>
      </c>
      <c r="C6792" s="184" t="s">
        <v>4</v>
      </c>
      <c r="D6792" s="184" t="s">
        <v>29</v>
      </c>
      <c r="E6792" s="184">
        <v>33</v>
      </c>
      <c r="F6792" s="184">
        <v>247948</v>
      </c>
      <c r="G6792" s="184">
        <v>0</v>
      </c>
      <c r="H6792" s="184">
        <v>1</v>
      </c>
      <c r="I6792" s="184">
        <v>1</v>
      </c>
      <c r="J6792" s="184">
        <v>0</v>
      </c>
      <c r="K6792" s="184">
        <v>0</v>
      </c>
      <c r="L6792" s="184">
        <v>2.1855389033184378E-2</v>
      </c>
      <c r="M6792" s="184">
        <v>1415.259675523371</v>
      </c>
    </row>
    <row r="6793" spans="1:13" x14ac:dyDescent="0.2">
      <c r="A6793" s="187" t="str">
        <f>B6793&amp;C6793&amp;D6793&amp;E6793</f>
        <v>201130EMASCA233</v>
      </c>
      <c r="B6793" s="184">
        <v>2011</v>
      </c>
      <c r="C6793" s="184" t="s">
        <v>4</v>
      </c>
      <c r="D6793" s="184" t="s">
        <v>30</v>
      </c>
      <c r="E6793" s="184">
        <v>33</v>
      </c>
      <c r="F6793" s="184">
        <v>102287</v>
      </c>
      <c r="G6793" s="184">
        <v>0</v>
      </c>
      <c r="H6793" s="184">
        <v>1</v>
      </c>
      <c r="I6793" s="184">
        <v>1</v>
      </c>
      <c r="J6793" s="184">
        <v>0</v>
      </c>
      <c r="K6793" s="184">
        <v>0</v>
      </c>
      <c r="L6793" s="184">
        <v>4.635975246121208E-2</v>
      </c>
      <c r="M6793" s="184">
        <v>1954.7309968032548</v>
      </c>
    </row>
    <row r="6794" spans="1:13" x14ac:dyDescent="0.2">
      <c r="A6794" s="187" t="str">
        <f>B6794&amp;C6794&amp;D6794&amp;E6794</f>
        <v>201130EMASREM33</v>
      </c>
      <c r="B6794" s="184">
        <v>2011</v>
      </c>
      <c r="C6794" s="184" t="s">
        <v>4</v>
      </c>
      <c r="D6794" s="184" t="s">
        <v>35</v>
      </c>
      <c r="E6794" s="184">
        <v>33</v>
      </c>
      <c r="F6794" s="184">
        <v>14904</v>
      </c>
      <c r="G6794" s="184">
        <v>0</v>
      </c>
      <c r="H6794" s="184">
        <v>1</v>
      </c>
      <c r="I6794" s="184">
        <v>1</v>
      </c>
      <c r="J6794" s="184">
        <v>0</v>
      </c>
      <c r="K6794" s="184">
        <v>0</v>
      </c>
      <c r="L6794" s="184">
        <v>4.5424047235641439E-2</v>
      </c>
      <c r="M6794" s="184">
        <v>0</v>
      </c>
    </row>
    <row r="6795" spans="1:13" x14ac:dyDescent="0.2">
      <c r="A6795" s="187" t="str">
        <f>B6795&amp;C6795&amp;D6795&amp;E6795</f>
        <v>201130EMATDOM33</v>
      </c>
      <c r="B6795" s="184">
        <v>2011</v>
      </c>
      <c r="C6795" s="184" t="s">
        <v>4</v>
      </c>
      <c r="D6795" s="184" t="s">
        <v>33</v>
      </c>
      <c r="E6795" s="184">
        <v>33</v>
      </c>
      <c r="F6795" s="184">
        <v>425417</v>
      </c>
      <c r="G6795" s="184">
        <v>0</v>
      </c>
      <c r="H6795" s="184">
        <v>1</v>
      </c>
      <c r="I6795" s="184">
        <v>1</v>
      </c>
      <c r="J6795" s="184">
        <v>0</v>
      </c>
      <c r="K6795" s="184">
        <v>0</v>
      </c>
      <c r="L6795" s="184">
        <v>3.0255020368250445E-2</v>
      </c>
      <c r="M6795" s="184">
        <v>661.91793682189711</v>
      </c>
    </row>
    <row r="6796" spans="1:13" x14ac:dyDescent="0.2">
      <c r="A6796" s="187" t="str">
        <f>B6796&amp;C6796&amp;D6796&amp;E6796</f>
        <v>201115A17AGSC35</v>
      </c>
      <c r="B6796" s="184">
        <v>2011</v>
      </c>
      <c r="C6796" s="184" t="s">
        <v>0</v>
      </c>
      <c r="D6796" s="184" t="s">
        <v>28</v>
      </c>
      <c r="E6796" s="184">
        <v>35</v>
      </c>
      <c r="F6796" s="184">
        <v>1049</v>
      </c>
      <c r="G6796" s="184">
        <v>0</v>
      </c>
      <c r="H6796" s="184">
        <v>1</v>
      </c>
      <c r="I6796" s="184">
        <v>1</v>
      </c>
      <c r="J6796" s="184">
        <v>0</v>
      </c>
      <c r="K6796" s="184">
        <v>0</v>
      </c>
      <c r="L6796" s="184">
        <v>1</v>
      </c>
      <c r="M6796" s="184">
        <v>545</v>
      </c>
    </row>
    <row r="6797" spans="1:13" x14ac:dyDescent="0.2">
      <c r="A6797" s="187" t="str">
        <f>B6797&amp;C6797&amp;D6797&amp;E6797</f>
        <v>201115A17AUTO35</v>
      </c>
      <c r="B6797" s="184">
        <v>2011</v>
      </c>
      <c r="C6797" s="184" t="s">
        <v>0</v>
      </c>
      <c r="D6797" s="184" t="s">
        <v>34</v>
      </c>
      <c r="E6797" s="184">
        <v>35</v>
      </c>
      <c r="F6797" s="184">
        <v>1050</v>
      </c>
      <c r="G6797" s="184">
        <v>0</v>
      </c>
      <c r="H6797" s="184">
        <v>1</v>
      </c>
      <c r="I6797" s="184">
        <v>1</v>
      </c>
      <c r="J6797" s="184">
        <v>0</v>
      </c>
      <c r="K6797" s="184">
        <v>0</v>
      </c>
      <c r="L6797" s="184">
        <v>1</v>
      </c>
      <c r="M6797" s="184">
        <v>0</v>
      </c>
    </row>
    <row r="6798" spans="1:13" x14ac:dyDescent="0.2">
      <c r="A6798" s="187" t="str">
        <f>B6798&amp;C6798&amp;D6798&amp;E6798</f>
        <v>201115A17CCA135</v>
      </c>
      <c r="B6798" s="184">
        <v>2011</v>
      </c>
      <c r="C6798" s="184" t="s">
        <v>0</v>
      </c>
      <c r="D6798" s="184" t="s">
        <v>24</v>
      </c>
      <c r="E6798" s="184">
        <v>35</v>
      </c>
      <c r="F6798" s="184">
        <v>14697</v>
      </c>
      <c r="G6798" s="184">
        <v>0</v>
      </c>
      <c r="H6798" s="184">
        <v>1</v>
      </c>
      <c r="I6798" s="184">
        <v>1</v>
      </c>
      <c r="J6798" s="184">
        <v>0</v>
      </c>
      <c r="K6798" s="184">
        <v>0</v>
      </c>
      <c r="L6798" s="184">
        <v>0.785738586106008</v>
      </c>
      <c r="M6798" s="184">
        <v>684.2964550588556</v>
      </c>
    </row>
    <row r="6799" spans="1:13" x14ac:dyDescent="0.2">
      <c r="A6799" s="187" t="str">
        <f>B6799&amp;C6799&amp;D6799&amp;E6799</f>
        <v>201115A17CCA235</v>
      </c>
      <c r="B6799" s="184">
        <v>2011</v>
      </c>
      <c r="C6799" s="184" t="s">
        <v>0</v>
      </c>
      <c r="D6799" s="184" t="s">
        <v>25</v>
      </c>
      <c r="E6799" s="184">
        <v>35</v>
      </c>
      <c r="F6799" s="184">
        <v>34629</v>
      </c>
      <c r="G6799" s="184">
        <v>0</v>
      </c>
      <c r="H6799" s="184">
        <v>1</v>
      </c>
      <c r="I6799" s="184">
        <v>1</v>
      </c>
      <c r="J6799" s="184">
        <v>0</v>
      </c>
      <c r="K6799" s="184">
        <v>0</v>
      </c>
      <c r="L6799" s="184">
        <v>0.69695919604955381</v>
      </c>
      <c r="M6799" s="184">
        <v>653.62206670637283</v>
      </c>
    </row>
    <row r="6800" spans="1:13" x14ac:dyDescent="0.2">
      <c r="A6800" s="187" t="str">
        <f>B6800&amp;C6800&amp;D6800&amp;E6800</f>
        <v>201115A17CONT35</v>
      </c>
      <c r="B6800" s="184">
        <v>2011</v>
      </c>
      <c r="C6800" s="184" t="s">
        <v>0</v>
      </c>
      <c r="D6800" s="184" t="s">
        <v>31</v>
      </c>
      <c r="E6800" s="184">
        <v>35</v>
      </c>
      <c r="F6800" s="184">
        <v>8398</v>
      </c>
      <c r="G6800" s="184">
        <v>0</v>
      </c>
      <c r="H6800" s="184">
        <v>1</v>
      </c>
      <c r="I6800" s="184">
        <v>1</v>
      </c>
      <c r="J6800" s="184">
        <v>0</v>
      </c>
      <c r="K6800" s="184">
        <v>0</v>
      </c>
      <c r="L6800" s="184">
        <v>0.62514884496308643</v>
      </c>
      <c r="M6800" s="184">
        <v>668.72469635627533</v>
      </c>
    </row>
    <row r="6801" spans="1:13" x14ac:dyDescent="0.2">
      <c r="A6801" s="187" t="str">
        <f>B6801&amp;C6801&amp;D6801&amp;E6801</f>
        <v>201115A17INAT35</v>
      </c>
      <c r="B6801" s="184">
        <v>2011</v>
      </c>
      <c r="C6801" s="184" t="s">
        <v>0</v>
      </c>
      <c r="D6801" s="184" t="s">
        <v>54</v>
      </c>
      <c r="E6801" s="184">
        <v>35</v>
      </c>
      <c r="F6801" s="184">
        <v>737923</v>
      </c>
      <c r="G6801" s="184">
        <v>1</v>
      </c>
      <c r="H6801" s="184">
        <v>0.11948401120442105</v>
      </c>
      <c r="I6801" s="184">
        <v>0</v>
      </c>
      <c r="J6801" s="184">
        <v>0.10099698749056474</v>
      </c>
      <c r="K6801" s="184">
        <v>0.12232848142692394</v>
      </c>
      <c r="L6801" s="184">
        <v>0.87767151857307601</v>
      </c>
    </row>
    <row r="6802" spans="1:13" x14ac:dyDescent="0.2">
      <c r="A6802" s="187" t="str">
        <f>B6802&amp;C6802&amp;D6802&amp;E6802</f>
        <v>201115A17SCA135</v>
      </c>
      <c r="B6802" s="184">
        <v>2011</v>
      </c>
      <c r="C6802" s="184" t="s">
        <v>0</v>
      </c>
      <c r="D6802" s="184" t="s">
        <v>29</v>
      </c>
      <c r="E6802" s="184">
        <v>35</v>
      </c>
      <c r="F6802" s="184">
        <v>57724</v>
      </c>
      <c r="G6802" s="184">
        <v>0</v>
      </c>
      <c r="H6802" s="184">
        <v>1</v>
      </c>
      <c r="I6802" s="184">
        <v>1</v>
      </c>
      <c r="J6802" s="184">
        <v>0</v>
      </c>
      <c r="K6802" s="184">
        <v>0</v>
      </c>
      <c r="L6802" s="184">
        <v>0.690908460952117</v>
      </c>
      <c r="M6802" s="184">
        <v>482.84052134831461</v>
      </c>
    </row>
    <row r="6803" spans="1:13" x14ac:dyDescent="0.2">
      <c r="A6803" s="187" t="str">
        <f>B6803&amp;C6803&amp;D6803&amp;E6803</f>
        <v>201115A17SCA235</v>
      </c>
      <c r="B6803" s="184">
        <v>2011</v>
      </c>
      <c r="C6803" s="184" t="s">
        <v>0</v>
      </c>
      <c r="D6803" s="184" t="s">
        <v>30</v>
      </c>
      <c r="E6803" s="184">
        <v>35</v>
      </c>
      <c r="F6803" s="184">
        <v>34636</v>
      </c>
      <c r="G6803" s="184">
        <v>0</v>
      </c>
      <c r="H6803" s="184">
        <v>1</v>
      </c>
      <c r="I6803" s="184">
        <v>1</v>
      </c>
      <c r="J6803" s="184">
        <v>0</v>
      </c>
      <c r="K6803" s="184">
        <v>0</v>
      </c>
      <c r="L6803" s="184">
        <v>0.78790853447280285</v>
      </c>
      <c r="M6803" s="184">
        <v>494.16266312507219</v>
      </c>
    </row>
    <row r="6804" spans="1:13" x14ac:dyDescent="0.2">
      <c r="A6804" s="187" t="str">
        <f>B6804&amp;C6804&amp;D6804&amp;E6804</f>
        <v>201115A17SREM35</v>
      </c>
      <c r="B6804" s="184">
        <v>2011</v>
      </c>
      <c r="C6804" s="184" t="s">
        <v>0</v>
      </c>
      <c r="D6804" s="184" t="s">
        <v>35</v>
      </c>
      <c r="E6804" s="184">
        <v>35</v>
      </c>
      <c r="F6804" s="184">
        <v>6298</v>
      </c>
      <c r="G6804" s="184">
        <v>0</v>
      </c>
      <c r="H6804" s="184">
        <v>1</v>
      </c>
      <c r="I6804" s="184">
        <v>1</v>
      </c>
      <c r="J6804" s="184">
        <v>0</v>
      </c>
      <c r="K6804" s="184">
        <v>0</v>
      </c>
      <c r="L6804" s="184">
        <v>0.66671959352175292</v>
      </c>
      <c r="M6804" s="184">
        <v>0</v>
      </c>
    </row>
    <row r="6805" spans="1:13" x14ac:dyDescent="0.2">
      <c r="A6805" s="187" t="str">
        <f>B6805&amp;C6805&amp;D6805&amp;E6805</f>
        <v>201115A17TDOM35</v>
      </c>
      <c r="B6805" s="184">
        <v>2011</v>
      </c>
      <c r="C6805" s="184" t="s">
        <v>0</v>
      </c>
      <c r="D6805" s="184" t="s">
        <v>33</v>
      </c>
      <c r="E6805" s="184">
        <v>35</v>
      </c>
      <c r="F6805" s="184">
        <v>2098</v>
      </c>
      <c r="G6805" s="184">
        <v>0</v>
      </c>
      <c r="H6805" s="184">
        <v>1</v>
      </c>
      <c r="I6805" s="184">
        <v>1</v>
      </c>
      <c r="J6805" s="184">
        <v>0</v>
      </c>
      <c r="K6805" s="184">
        <v>0</v>
      </c>
      <c r="L6805" s="184">
        <v>1</v>
      </c>
      <c r="M6805" s="184">
        <v>322.5</v>
      </c>
    </row>
    <row r="6806" spans="1:13" x14ac:dyDescent="0.2">
      <c r="A6806" s="187" t="str">
        <f>B6806&amp;C6806&amp;D6806&amp;E6806</f>
        <v>201115A29AGSC35</v>
      </c>
      <c r="B6806" s="184">
        <v>2011</v>
      </c>
      <c r="C6806" s="184" t="s">
        <v>3</v>
      </c>
      <c r="D6806" s="184" t="s">
        <v>28</v>
      </c>
      <c r="E6806" s="184">
        <v>35</v>
      </c>
      <c r="F6806" s="184">
        <v>1049</v>
      </c>
      <c r="G6806" s="184">
        <v>0</v>
      </c>
      <c r="H6806" s="184">
        <v>1</v>
      </c>
      <c r="I6806" s="184">
        <v>1</v>
      </c>
      <c r="J6806" s="184">
        <v>0</v>
      </c>
      <c r="K6806" s="184">
        <v>0</v>
      </c>
      <c r="L6806" s="184">
        <v>1</v>
      </c>
      <c r="M6806" s="184">
        <v>545</v>
      </c>
    </row>
    <row r="6807" spans="1:13" x14ac:dyDescent="0.2">
      <c r="A6807" s="187" t="str">
        <f>B6807&amp;C6807&amp;D6807&amp;E6807</f>
        <v>201115A29AUTO35</v>
      </c>
      <c r="B6807" s="184">
        <v>2011</v>
      </c>
      <c r="C6807" s="184" t="s">
        <v>3</v>
      </c>
      <c r="D6807" s="184" t="s">
        <v>34</v>
      </c>
      <c r="E6807" s="184">
        <v>35</v>
      </c>
      <c r="F6807" s="184">
        <v>3148</v>
      </c>
      <c r="G6807" s="184">
        <v>0</v>
      </c>
      <c r="H6807" s="184">
        <v>1</v>
      </c>
      <c r="I6807" s="184">
        <v>1</v>
      </c>
      <c r="J6807" s="184">
        <v>0</v>
      </c>
      <c r="K6807" s="184">
        <v>0</v>
      </c>
      <c r="L6807" s="184">
        <v>0.66677255400254132</v>
      </c>
      <c r="M6807" s="184">
        <v>0</v>
      </c>
    </row>
    <row r="6808" spans="1:13" x14ac:dyDescent="0.2">
      <c r="A6808" s="187" t="str">
        <f>B6808&amp;C6808&amp;D6808&amp;E6808</f>
        <v>201115A29CCA135</v>
      </c>
      <c r="B6808" s="184">
        <v>2011</v>
      </c>
      <c r="C6808" s="184" t="s">
        <v>3</v>
      </c>
      <c r="D6808" s="184" t="s">
        <v>24</v>
      </c>
      <c r="E6808" s="184">
        <v>35</v>
      </c>
      <c r="F6808" s="184">
        <v>564692</v>
      </c>
      <c r="G6808" s="184">
        <v>0</v>
      </c>
      <c r="H6808" s="184">
        <v>1</v>
      </c>
      <c r="I6808" s="184">
        <v>1</v>
      </c>
      <c r="J6808" s="184">
        <v>0</v>
      </c>
      <c r="K6808" s="184">
        <v>0</v>
      </c>
      <c r="L6808" s="184">
        <v>0.18216124896403704</v>
      </c>
      <c r="M6808" s="184">
        <v>1129.630671362544</v>
      </c>
    </row>
    <row r="6809" spans="1:13" x14ac:dyDescent="0.2">
      <c r="A6809" s="187" t="str">
        <f>B6809&amp;C6809&amp;D6809&amp;E6809</f>
        <v>201115A29CCA235</v>
      </c>
      <c r="B6809" s="184">
        <v>2011</v>
      </c>
      <c r="C6809" s="184" t="s">
        <v>3</v>
      </c>
      <c r="D6809" s="184" t="s">
        <v>25</v>
      </c>
      <c r="E6809" s="184">
        <v>35</v>
      </c>
      <c r="F6809" s="184">
        <v>1551377</v>
      </c>
      <c r="G6809" s="184">
        <v>0</v>
      </c>
      <c r="H6809" s="184">
        <v>1</v>
      </c>
      <c r="I6809" s="184">
        <v>1</v>
      </c>
      <c r="J6809" s="184">
        <v>0</v>
      </c>
      <c r="K6809" s="184">
        <v>0</v>
      </c>
      <c r="L6809" s="184">
        <v>0.17388294399104795</v>
      </c>
      <c r="M6809" s="184">
        <v>1400.4750925428393</v>
      </c>
    </row>
    <row r="6810" spans="1:13" x14ac:dyDescent="0.2">
      <c r="A6810" s="187" t="str">
        <f>B6810&amp;C6810&amp;D6810&amp;E6810</f>
        <v>201115A29CONT35</v>
      </c>
      <c r="B6810" s="184">
        <v>2011</v>
      </c>
      <c r="C6810" s="184" t="s">
        <v>3</v>
      </c>
      <c r="D6810" s="184" t="s">
        <v>31</v>
      </c>
      <c r="E6810" s="184">
        <v>35</v>
      </c>
      <c r="F6810" s="184">
        <v>240359</v>
      </c>
      <c r="G6810" s="184">
        <v>0</v>
      </c>
      <c r="H6810" s="184">
        <v>1</v>
      </c>
      <c r="I6810" s="184">
        <v>1</v>
      </c>
      <c r="J6810" s="184">
        <v>0</v>
      </c>
      <c r="K6810" s="184">
        <v>0</v>
      </c>
      <c r="L6810" s="184">
        <v>0.10481820942839669</v>
      </c>
      <c r="M6810" s="184">
        <v>1518.7821334534367</v>
      </c>
    </row>
    <row r="6811" spans="1:13" x14ac:dyDescent="0.2">
      <c r="A6811" s="187" t="str">
        <f>B6811&amp;C6811&amp;D6811&amp;E6811</f>
        <v>201115A29EMPR35</v>
      </c>
      <c r="B6811" s="184">
        <v>2011</v>
      </c>
      <c r="C6811" s="184" t="s">
        <v>3</v>
      </c>
      <c r="D6811" s="184" t="s">
        <v>32</v>
      </c>
      <c r="E6811" s="184">
        <v>35</v>
      </c>
      <c r="F6811" s="184">
        <v>27290</v>
      </c>
      <c r="G6811" s="184">
        <v>0</v>
      </c>
      <c r="H6811" s="184">
        <v>1</v>
      </c>
      <c r="I6811" s="184">
        <v>1</v>
      </c>
      <c r="J6811" s="184">
        <v>0</v>
      </c>
      <c r="K6811" s="184">
        <v>0</v>
      </c>
      <c r="L6811" s="184">
        <v>0.11535360938072554</v>
      </c>
      <c r="M6811" s="184">
        <v>3347.6248213744425</v>
      </c>
    </row>
    <row r="6812" spans="1:13" x14ac:dyDescent="0.2">
      <c r="A6812" s="187" t="str">
        <f>B6812&amp;C6812&amp;D6812&amp;E6812</f>
        <v>201115A29INAT35</v>
      </c>
      <c r="B6812" s="184">
        <v>2011</v>
      </c>
      <c r="C6812" s="184" t="s">
        <v>3</v>
      </c>
      <c r="D6812" s="184" t="s">
        <v>54</v>
      </c>
      <c r="E6812" s="184">
        <v>35</v>
      </c>
      <c r="F6812" s="184">
        <v>1807504</v>
      </c>
      <c r="G6812" s="184">
        <v>1</v>
      </c>
      <c r="H6812" s="184">
        <v>0.24738589790119414</v>
      </c>
      <c r="I6812" s="184">
        <v>0</v>
      </c>
      <c r="J6812" s="184">
        <v>0.31764632332763854</v>
      </c>
      <c r="K6812" s="184">
        <v>0.48489021324434139</v>
      </c>
      <c r="L6812" s="184">
        <v>0.51510978675565866</v>
      </c>
    </row>
    <row r="6813" spans="1:13" x14ac:dyDescent="0.2">
      <c r="A6813" s="187" t="str">
        <f>B6813&amp;C6813&amp;D6813&amp;E6813</f>
        <v>201115A29MILI35</v>
      </c>
      <c r="B6813" s="184">
        <v>2011</v>
      </c>
      <c r="C6813" s="184" t="s">
        <v>3</v>
      </c>
      <c r="D6813" s="184" t="s">
        <v>26</v>
      </c>
      <c r="E6813" s="184">
        <v>35</v>
      </c>
      <c r="F6813" s="184">
        <v>4198</v>
      </c>
      <c r="G6813" s="184">
        <v>0</v>
      </c>
      <c r="H6813" s="184">
        <v>1</v>
      </c>
      <c r="I6813" s="184">
        <v>1</v>
      </c>
      <c r="J6813" s="184">
        <v>0</v>
      </c>
      <c r="K6813" s="184">
        <v>0</v>
      </c>
      <c r="L6813" s="184">
        <v>0.2498808956646022</v>
      </c>
      <c r="M6813" s="184">
        <v>1387.2796569795141</v>
      </c>
    </row>
    <row r="6814" spans="1:13" x14ac:dyDescent="0.2">
      <c r="A6814" s="187" t="str">
        <f>B6814&amp;C6814&amp;D6814&amp;E6814</f>
        <v>201115A29PUBL35</v>
      </c>
      <c r="B6814" s="184">
        <v>2011</v>
      </c>
      <c r="C6814" s="184" t="s">
        <v>3</v>
      </c>
      <c r="D6814" s="184" t="s">
        <v>27</v>
      </c>
      <c r="E6814" s="184">
        <v>35</v>
      </c>
      <c r="F6814" s="184">
        <v>73485</v>
      </c>
      <c r="G6814" s="184">
        <v>0</v>
      </c>
      <c r="H6814" s="184">
        <v>1</v>
      </c>
      <c r="I6814" s="184">
        <v>1</v>
      </c>
      <c r="J6814" s="184">
        <v>0</v>
      </c>
      <c r="K6814" s="184">
        <v>0</v>
      </c>
      <c r="L6814" s="184">
        <v>0.2000408246580935</v>
      </c>
      <c r="M6814" s="184">
        <v>1924.1622236439896</v>
      </c>
    </row>
    <row r="6815" spans="1:13" x14ac:dyDescent="0.2">
      <c r="A6815" s="187" t="str">
        <f>B6815&amp;C6815&amp;D6815&amp;E6815</f>
        <v>201115A29SCA135</v>
      </c>
      <c r="B6815" s="184">
        <v>2011</v>
      </c>
      <c r="C6815" s="184" t="s">
        <v>3</v>
      </c>
      <c r="D6815" s="184" t="s">
        <v>29</v>
      </c>
      <c r="E6815" s="184">
        <v>35</v>
      </c>
      <c r="F6815" s="184">
        <v>307549</v>
      </c>
      <c r="G6815" s="184">
        <v>0</v>
      </c>
      <c r="H6815" s="184">
        <v>1</v>
      </c>
      <c r="I6815" s="184">
        <v>1</v>
      </c>
      <c r="J6815" s="184">
        <v>0</v>
      </c>
      <c r="K6815" s="184">
        <v>0</v>
      </c>
      <c r="L6815" s="184">
        <v>0.27985459227635273</v>
      </c>
      <c r="M6815" s="184">
        <v>789.48927522523911</v>
      </c>
    </row>
    <row r="6816" spans="1:13" x14ac:dyDescent="0.2">
      <c r="A6816" s="187" t="str">
        <f>B6816&amp;C6816&amp;D6816&amp;E6816</f>
        <v>201115A29SCA235</v>
      </c>
      <c r="B6816" s="184">
        <v>2011</v>
      </c>
      <c r="C6816" s="184" t="s">
        <v>3</v>
      </c>
      <c r="D6816" s="184" t="s">
        <v>30</v>
      </c>
      <c r="E6816" s="184">
        <v>35</v>
      </c>
      <c r="F6816" s="184">
        <v>221469</v>
      </c>
      <c r="G6816" s="184">
        <v>0</v>
      </c>
      <c r="H6816" s="184">
        <v>1</v>
      </c>
      <c r="I6816" s="184">
        <v>1</v>
      </c>
      <c r="J6816" s="184">
        <v>0</v>
      </c>
      <c r="K6816" s="184">
        <v>0</v>
      </c>
      <c r="L6816" s="184">
        <v>0.39335527771381096</v>
      </c>
      <c r="M6816" s="184">
        <v>955.75573061828106</v>
      </c>
    </row>
    <row r="6817" spans="1:13" x14ac:dyDescent="0.2">
      <c r="A6817" s="187" t="str">
        <f>B6817&amp;C6817&amp;D6817&amp;E6817</f>
        <v>201115A29SREM35</v>
      </c>
      <c r="B6817" s="184">
        <v>2011</v>
      </c>
      <c r="C6817" s="184" t="s">
        <v>3</v>
      </c>
      <c r="D6817" s="184" t="s">
        <v>35</v>
      </c>
      <c r="E6817" s="184">
        <v>35</v>
      </c>
      <c r="F6817" s="184">
        <v>23091</v>
      </c>
      <c r="G6817" s="184">
        <v>0</v>
      </c>
      <c r="H6817" s="184">
        <v>1</v>
      </c>
      <c r="I6817" s="184">
        <v>1</v>
      </c>
      <c r="J6817" s="184">
        <v>0</v>
      </c>
      <c r="K6817" s="184">
        <v>0</v>
      </c>
      <c r="L6817" s="184">
        <v>0.27274695768914298</v>
      </c>
      <c r="M6817" s="184">
        <v>0</v>
      </c>
    </row>
    <row r="6818" spans="1:13" x14ac:dyDescent="0.2">
      <c r="A6818" s="187" t="str">
        <f>B6818&amp;C6818&amp;D6818&amp;E6818</f>
        <v>201115A29TDOM35</v>
      </c>
      <c r="B6818" s="184">
        <v>2011</v>
      </c>
      <c r="C6818" s="184" t="s">
        <v>3</v>
      </c>
      <c r="D6818" s="184" t="s">
        <v>33</v>
      </c>
      <c r="E6818" s="184">
        <v>35</v>
      </c>
      <c r="F6818" s="184">
        <v>62975</v>
      </c>
      <c r="G6818" s="184">
        <v>0</v>
      </c>
      <c r="H6818" s="184">
        <v>1</v>
      </c>
      <c r="I6818" s="184">
        <v>1</v>
      </c>
      <c r="J6818" s="184">
        <v>0</v>
      </c>
      <c r="K6818" s="184">
        <v>0</v>
      </c>
      <c r="L6818" s="184">
        <v>8.3318777292576418E-2</v>
      </c>
      <c r="M6818" s="184">
        <v>715.38479860700443</v>
      </c>
    </row>
    <row r="6819" spans="1:13" x14ac:dyDescent="0.2">
      <c r="A6819" s="187" t="str">
        <f>B6819&amp;C6819&amp;D6819&amp;E6819</f>
        <v>201118A24AUTO35</v>
      </c>
      <c r="B6819" s="184">
        <v>2011</v>
      </c>
      <c r="C6819" s="184" t="s">
        <v>1</v>
      </c>
      <c r="D6819" s="184" t="s">
        <v>34</v>
      </c>
      <c r="E6819" s="184">
        <v>35</v>
      </c>
      <c r="F6819" s="184">
        <v>1049</v>
      </c>
      <c r="G6819" s="184">
        <v>0</v>
      </c>
      <c r="H6819" s="184">
        <v>1</v>
      </c>
      <c r="I6819" s="184">
        <v>1</v>
      </c>
      <c r="J6819" s="184">
        <v>0</v>
      </c>
      <c r="K6819" s="184">
        <v>0</v>
      </c>
      <c r="L6819" s="184">
        <v>1</v>
      </c>
      <c r="M6819" s="184">
        <v>0</v>
      </c>
    </row>
    <row r="6820" spans="1:13" x14ac:dyDescent="0.2">
      <c r="A6820" s="187" t="str">
        <f>B6820&amp;C6820&amp;D6820&amp;E6820</f>
        <v>201118A24CCA135</v>
      </c>
      <c r="B6820" s="184">
        <v>2011</v>
      </c>
      <c r="C6820" s="184" t="s">
        <v>1</v>
      </c>
      <c r="D6820" s="184" t="s">
        <v>24</v>
      </c>
      <c r="E6820" s="184">
        <v>35</v>
      </c>
      <c r="F6820" s="184">
        <v>297035</v>
      </c>
      <c r="G6820" s="184">
        <v>0</v>
      </c>
      <c r="H6820" s="184">
        <v>1</v>
      </c>
      <c r="I6820" s="184">
        <v>1</v>
      </c>
      <c r="J6820" s="184">
        <v>0</v>
      </c>
      <c r="K6820" s="184">
        <v>0</v>
      </c>
      <c r="L6820" s="184">
        <v>0.21554025619876446</v>
      </c>
      <c r="M6820" s="184">
        <v>987.74675303976392</v>
      </c>
    </row>
    <row r="6821" spans="1:13" x14ac:dyDescent="0.2">
      <c r="A6821" s="187" t="str">
        <f>B6821&amp;C6821&amp;D6821&amp;E6821</f>
        <v>201118A24CCA235</v>
      </c>
      <c r="B6821" s="184">
        <v>2011</v>
      </c>
      <c r="C6821" s="184" t="s">
        <v>1</v>
      </c>
      <c r="D6821" s="184" t="s">
        <v>25</v>
      </c>
      <c r="E6821" s="184">
        <v>35</v>
      </c>
      <c r="F6821" s="184">
        <v>801931</v>
      </c>
      <c r="G6821" s="184">
        <v>0</v>
      </c>
      <c r="H6821" s="184">
        <v>1</v>
      </c>
      <c r="I6821" s="184">
        <v>1</v>
      </c>
      <c r="J6821" s="184">
        <v>0</v>
      </c>
      <c r="K6821" s="184">
        <v>0</v>
      </c>
      <c r="L6821" s="184">
        <v>0.20550521179502976</v>
      </c>
      <c r="M6821" s="184">
        <v>1064.5266096352993</v>
      </c>
    </row>
    <row r="6822" spans="1:13" x14ac:dyDescent="0.2">
      <c r="A6822" s="187" t="str">
        <f>B6822&amp;C6822&amp;D6822&amp;E6822</f>
        <v>201118A24CONT35</v>
      </c>
      <c r="B6822" s="184">
        <v>2011</v>
      </c>
      <c r="C6822" s="184" t="s">
        <v>1</v>
      </c>
      <c r="D6822" s="184" t="s">
        <v>31</v>
      </c>
      <c r="E6822" s="184">
        <v>35</v>
      </c>
      <c r="F6822" s="184">
        <v>79770</v>
      </c>
      <c r="G6822" s="184">
        <v>0</v>
      </c>
      <c r="H6822" s="184">
        <v>1</v>
      </c>
      <c r="I6822" s="184">
        <v>1</v>
      </c>
      <c r="J6822" s="184">
        <v>0</v>
      </c>
      <c r="K6822" s="184">
        <v>0</v>
      </c>
      <c r="L6822" s="184">
        <v>0.13159082361790148</v>
      </c>
      <c r="M6822" s="184">
        <v>1123.3663490803228</v>
      </c>
    </row>
    <row r="6823" spans="1:13" x14ac:dyDescent="0.2">
      <c r="A6823" s="187" t="str">
        <f>B6823&amp;C6823&amp;D6823&amp;E6823</f>
        <v>201118A24EMPR35</v>
      </c>
      <c r="B6823" s="184">
        <v>2011</v>
      </c>
      <c r="C6823" s="184" t="s">
        <v>1</v>
      </c>
      <c r="D6823" s="184" t="s">
        <v>32</v>
      </c>
      <c r="E6823" s="184">
        <v>35</v>
      </c>
      <c r="F6823" s="184">
        <v>8398</v>
      </c>
      <c r="G6823" s="184">
        <v>0</v>
      </c>
      <c r="H6823" s="184">
        <v>1</v>
      </c>
      <c r="I6823" s="184">
        <v>1</v>
      </c>
      <c r="J6823" s="184">
        <v>0</v>
      </c>
      <c r="K6823" s="184">
        <v>0</v>
      </c>
      <c r="L6823" s="184">
        <v>0.12502976899261728</v>
      </c>
      <c r="M6823" s="184">
        <v>2883.425940625496</v>
      </c>
    </row>
    <row r="6824" spans="1:13" x14ac:dyDescent="0.2">
      <c r="A6824" s="187" t="str">
        <f>B6824&amp;C6824&amp;D6824&amp;E6824</f>
        <v>201118A24INAT35</v>
      </c>
      <c r="B6824" s="184">
        <v>2011</v>
      </c>
      <c r="C6824" s="184" t="s">
        <v>1</v>
      </c>
      <c r="D6824" s="184" t="s">
        <v>54</v>
      </c>
      <c r="E6824" s="184">
        <v>35</v>
      </c>
      <c r="F6824" s="184">
        <v>717951</v>
      </c>
      <c r="G6824" s="184">
        <v>1</v>
      </c>
      <c r="H6824" s="184">
        <v>0.33625832403604144</v>
      </c>
      <c r="I6824" s="184">
        <v>0</v>
      </c>
      <c r="J6824" s="184">
        <v>0.40203997208723158</v>
      </c>
      <c r="K6824" s="184">
        <v>0.65496252529768739</v>
      </c>
      <c r="L6824" s="184">
        <v>0.34503747470231255</v>
      </c>
    </row>
    <row r="6825" spans="1:13" x14ac:dyDescent="0.2">
      <c r="A6825" s="187" t="str">
        <f>B6825&amp;C6825&amp;D6825&amp;E6825</f>
        <v>201118A24MILI35</v>
      </c>
      <c r="B6825" s="184">
        <v>2011</v>
      </c>
      <c r="C6825" s="184" t="s">
        <v>1</v>
      </c>
      <c r="D6825" s="184" t="s">
        <v>26</v>
      </c>
      <c r="E6825" s="184">
        <v>35</v>
      </c>
      <c r="F6825" s="184">
        <v>3149</v>
      </c>
      <c r="G6825" s="184">
        <v>0</v>
      </c>
      <c r="H6825" s="184">
        <v>1</v>
      </c>
      <c r="I6825" s="184">
        <v>1</v>
      </c>
      <c r="J6825" s="184">
        <v>0</v>
      </c>
      <c r="K6825" s="184">
        <v>0</v>
      </c>
      <c r="L6825" s="184">
        <v>0</v>
      </c>
      <c r="M6825" s="184">
        <v>783.42330898698003</v>
      </c>
    </row>
    <row r="6826" spans="1:13" x14ac:dyDescent="0.2">
      <c r="A6826" s="187" t="str">
        <f>B6826&amp;C6826&amp;D6826&amp;E6826</f>
        <v>201118A24PUBL35</v>
      </c>
      <c r="B6826" s="184">
        <v>2011</v>
      </c>
      <c r="C6826" s="184" t="s">
        <v>1</v>
      </c>
      <c r="D6826" s="184" t="s">
        <v>27</v>
      </c>
      <c r="E6826" s="184">
        <v>35</v>
      </c>
      <c r="F6826" s="184">
        <v>28347</v>
      </c>
      <c r="G6826" s="184">
        <v>0</v>
      </c>
      <c r="H6826" s="184">
        <v>1</v>
      </c>
      <c r="I6826" s="184">
        <v>1</v>
      </c>
      <c r="J6826" s="184">
        <v>0</v>
      </c>
      <c r="K6826" s="184">
        <v>0</v>
      </c>
      <c r="L6826" s="184">
        <v>0.25928669700497409</v>
      </c>
      <c r="M6826" s="184">
        <v>1089.9548453099094</v>
      </c>
    </row>
    <row r="6827" spans="1:13" x14ac:dyDescent="0.2">
      <c r="A6827" s="187" t="str">
        <f>B6827&amp;C6827&amp;D6827&amp;E6827</f>
        <v>201118A24SCA135</v>
      </c>
      <c r="B6827" s="184">
        <v>2011</v>
      </c>
      <c r="C6827" s="184" t="s">
        <v>1</v>
      </c>
      <c r="D6827" s="184" t="s">
        <v>29</v>
      </c>
      <c r="E6827" s="184">
        <v>35</v>
      </c>
      <c r="F6827" s="184">
        <v>153256</v>
      </c>
      <c r="G6827" s="184">
        <v>0</v>
      </c>
      <c r="H6827" s="184">
        <v>1</v>
      </c>
      <c r="I6827" s="184">
        <v>1</v>
      </c>
      <c r="J6827" s="184">
        <v>0</v>
      </c>
      <c r="K6827" s="184">
        <v>0</v>
      </c>
      <c r="L6827" s="184">
        <v>0.23287179621026258</v>
      </c>
      <c r="M6827" s="184">
        <v>753.43129233592754</v>
      </c>
    </row>
    <row r="6828" spans="1:13" x14ac:dyDescent="0.2">
      <c r="A6828" s="187" t="str">
        <f>B6828&amp;C6828&amp;D6828&amp;E6828</f>
        <v>201118A24SCA235</v>
      </c>
      <c r="B6828" s="184">
        <v>2011</v>
      </c>
      <c r="C6828" s="184" t="s">
        <v>1</v>
      </c>
      <c r="D6828" s="184" t="s">
        <v>30</v>
      </c>
      <c r="E6828" s="184">
        <v>35</v>
      </c>
      <c r="F6828" s="184">
        <v>118612</v>
      </c>
      <c r="G6828" s="184">
        <v>0</v>
      </c>
      <c r="H6828" s="184">
        <v>1</v>
      </c>
      <c r="I6828" s="184">
        <v>1</v>
      </c>
      <c r="J6828" s="184">
        <v>0</v>
      </c>
      <c r="K6828" s="184">
        <v>0</v>
      </c>
      <c r="L6828" s="184">
        <v>0.39820591508447711</v>
      </c>
      <c r="M6828" s="184">
        <v>827.39126563682498</v>
      </c>
    </row>
    <row r="6829" spans="1:13" x14ac:dyDescent="0.2">
      <c r="A6829" s="187" t="str">
        <f>B6829&amp;C6829&amp;D6829&amp;E6829</f>
        <v>201118A24SREM35</v>
      </c>
      <c r="B6829" s="184">
        <v>2011</v>
      </c>
      <c r="C6829" s="184" t="s">
        <v>1</v>
      </c>
      <c r="D6829" s="184" t="s">
        <v>35</v>
      </c>
      <c r="E6829" s="184">
        <v>35</v>
      </c>
      <c r="F6829" s="184">
        <v>11547</v>
      </c>
      <c r="G6829" s="184">
        <v>0</v>
      </c>
      <c r="H6829" s="184">
        <v>1</v>
      </c>
      <c r="I6829" s="184">
        <v>1</v>
      </c>
      <c r="J6829" s="184">
        <v>0</v>
      </c>
      <c r="K6829" s="184">
        <v>0</v>
      </c>
      <c r="L6829" s="184">
        <v>9.093270979475189E-2</v>
      </c>
      <c r="M6829" s="184">
        <v>0</v>
      </c>
    </row>
    <row r="6830" spans="1:13" x14ac:dyDescent="0.2">
      <c r="A6830" s="187" t="str">
        <f>B6830&amp;C6830&amp;D6830&amp;E6830</f>
        <v>201118A24TDOM35</v>
      </c>
      <c r="B6830" s="184">
        <v>2011</v>
      </c>
      <c r="C6830" s="184" t="s">
        <v>1</v>
      </c>
      <c r="D6830" s="184" t="s">
        <v>33</v>
      </c>
      <c r="E6830" s="184">
        <v>35</v>
      </c>
      <c r="F6830" s="184">
        <v>22041</v>
      </c>
      <c r="G6830" s="184">
        <v>0</v>
      </c>
      <c r="H6830" s="184">
        <v>1</v>
      </c>
      <c r="I6830" s="184">
        <v>1</v>
      </c>
      <c r="J6830" s="184">
        <v>0</v>
      </c>
      <c r="K6830" s="184">
        <v>0</v>
      </c>
      <c r="L6830" s="184">
        <v>9.5231613810625657E-2</v>
      </c>
      <c r="M6830" s="184">
        <v>550.55937217932001</v>
      </c>
    </row>
    <row r="6831" spans="1:13" x14ac:dyDescent="0.2">
      <c r="A6831" s="187" t="str">
        <f>B6831&amp;C6831&amp;D6831&amp;E6831</f>
        <v>201125A29AUTO35</v>
      </c>
      <c r="B6831" s="184">
        <v>2011</v>
      </c>
      <c r="C6831" s="184" t="s">
        <v>2</v>
      </c>
      <c r="D6831" s="184" t="s">
        <v>34</v>
      </c>
      <c r="E6831" s="184">
        <v>35</v>
      </c>
      <c r="F6831" s="184">
        <v>1049</v>
      </c>
      <c r="G6831" s="184">
        <v>0</v>
      </c>
      <c r="H6831" s="184">
        <v>1</v>
      </c>
      <c r="I6831" s="184">
        <v>1</v>
      </c>
      <c r="J6831" s="184">
        <v>0</v>
      </c>
      <c r="K6831" s="184">
        <v>0</v>
      </c>
      <c r="L6831" s="184">
        <v>0</v>
      </c>
      <c r="M6831" s="184">
        <v>0</v>
      </c>
    </row>
    <row r="6832" spans="1:13" x14ac:dyDescent="0.2">
      <c r="A6832" s="187" t="str">
        <f>B6832&amp;C6832&amp;D6832&amp;E6832</f>
        <v>201125A29CCA135</v>
      </c>
      <c r="B6832" s="184">
        <v>2011</v>
      </c>
      <c r="C6832" s="184" t="s">
        <v>2</v>
      </c>
      <c r="D6832" s="184" t="s">
        <v>24</v>
      </c>
      <c r="E6832" s="184">
        <v>35</v>
      </c>
      <c r="F6832" s="184">
        <v>252960</v>
      </c>
      <c r="G6832" s="184">
        <v>0</v>
      </c>
      <c r="H6832" s="184">
        <v>1</v>
      </c>
      <c r="I6832" s="184">
        <v>1</v>
      </c>
      <c r="J6832" s="184">
        <v>0</v>
      </c>
      <c r="K6832" s="184">
        <v>0</v>
      </c>
      <c r="L6832" s="184">
        <v>0.10789848197343453</v>
      </c>
      <c r="M6832" s="184">
        <v>1324.3695945578913</v>
      </c>
    </row>
    <row r="6833" spans="1:13" x14ac:dyDescent="0.2">
      <c r="A6833" s="187" t="str">
        <f>B6833&amp;C6833&amp;D6833&amp;E6833</f>
        <v>201125A29CCA235</v>
      </c>
      <c r="B6833" s="184">
        <v>2011</v>
      </c>
      <c r="C6833" s="184" t="s">
        <v>2</v>
      </c>
      <c r="D6833" s="184" t="s">
        <v>25</v>
      </c>
      <c r="E6833" s="184">
        <v>35</v>
      </c>
      <c r="F6833" s="184">
        <v>714817</v>
      </c>
      <c r="G6833" s="184">
        <v>0</v>
      </c>
      <c r="H6833" s="184">
        <v>1</v>
      </c>
      <c r="I6833" s="184">
        <v>1</v>
      </c>
      <c r="J6833" s="184">
        <v>0</v>
      </c>
      <c r="K6833" s="184">
        <v>0</v>
      </c>
      <c r="L6833" s="184">
        <v>0.11306670098780527</v>
      </c>
      <c r="M6833" s="184">
        <v>1818.3853941992195</v>
      </c>
    </row>
    <row r="6834" spans="1:13" x14ac:dyDescent="0.2">
      <c r="A6834" s="187" t="str">
        <f>B6834&amp;C6834&amp;D6834&amp;E6834</f>
        <v>201125A29CONT35</v>
      </c>
      <c r="B6834" s="184">
        <v>2011</v>
      </c>
      <c r="C6834" s="184" t="s">
        <v>2</v>
      </c>
      <c r="D6834" s="184" t="s">
        <v>31</v>
      </c>
      <c r="E6834" s="184">
        <v>35</v>
      </c>
      <c r="F6834" s="184">
        <v>152191</v>
      </c>
      <c r="G6834" s="184">
        <v>0</v>
      </c>
      <c r="H6834" s="184">
        <v>1</v>
      </c>
      <c r="I6834" s="184">
        <v>1</v>
      </c>
      <c r="J6834" s="184">
        <v>0</v>
      </c>
      <c r="K6834" s="184">
        <v>0</v>
      </c>
      <c r="L6834" s="184">
        <v>6.2073315767686654E-2</v>
      </c>
      <c r="M6834" s="184">
        <v>1770.7172460256968</v>
      </c>
    </row>
    <row r="6835" spans="1:13" x14ac:dyDescent="0.2">
      <c r="A6835" s="187" t="str">
        <f>B6835&amp;C6835&amp;D6835&amp;E6835</f>
        <v>201125A29EMPR35</v>
      </c>
      <c r="B6835" s="184">
        <v>2011</v>
      </c>
      <c r="C6835" s="184" t="s">
        <v>2</v>
      </c>
      <c r="D6835" s="184" t="s">
        <v>32</v>
      </c>
      <c r="E6835" s="184">
        <v>35</v>
      </c>
      <c r="F6835" s="184">
        <v>18892</v>
      </c>
      <c r="G6835" s="184">
        <v>0</v>
      </c>
      <c r="H6835" s="184">
        <v>1</v>
      </c>
      <c r="I6835" s="184">
        <v>1</v>
      </c>
      <c r="J6835" s="184">
        <v>0</v>
      </c>
      <c r="K6835" s="184">
        <v>0</v>
      </c>
      <c r="L6835" s="184">
        <v>0.11105229726868515</v>
      </c>
      <c r="M6835" s="184">
        <v>3521.7339526021196</v>
      </c>
    </row>
    <row r="6836" spans="1:13" x14ac:dyDescent="0.2">
      <c r="A6836" s="187" t="str">
        <f>B6836&amp;C6836&amp;D6836&amp;E6836</f>
        <v>201125A29INAT35</v>
      </c>
      <c r="B6836" s="184">
        <v>2011</v>
      </c>
      <c r="C6836" s="184" t="s">
        <v>2</v>
      </c>
      <c r="D6836" s="184" t="s">
        <v>54</v>
      </c>
      <c r="E6836" s="184">
        <v>35</v>
      </c>
      <c r="F6836" s="184">
        <v>351630</v>
      </c>
      <c r="G6836" s="184">
        <v>1</v>
      </c>
      <c r="H6836" s="184">
        <v>0.33434007337257915</v>
      </c>
      <c r="I6836" s="184">
        <v>0</v>
      </c>
      <c r="J6836" s="184">
        <v>0.59998862440633616</v>
      </c>
      <c r="K6836" s="184">
        <v>0.89850410943321102</v>
      </c>
      <c r="L6836" s="184">
        <v>0.10149589056678895</v>
      </c>
    </row>
    <row r="6837" spans="1:13" x14ac:dyDescent="0.2">
      <c r="A6837" s="187" t="str">
        <f>B6837&amp;C6837&amp;D6837&amp;E6837</f>
        <v>201125A29MILI35</v>
      </c>
      <c r="B6837" s="184">
        <v>2011</v>
      </c>
      <c r="C6837" s="184" t="s">
        <v>2</v>
      </c>
      <c r="D6837" s="184" t="s">
        <v>26</v>
      </c>
      <c r="E6837" s="184">
        <v>35</v>
      </c>
      <c r="F6837" s="184">
        <v>1049</v>
      </c>
      <c r="G6837" s="184">
        <v>0</v>
      </c>
      <c r="H6837" s="184">
        <v>1</v>
      </c>
      <c r="I6837" s="184">
        <v>1</v>
      </c>
      <c r="J6837" s="184">
        <v>0</v>
      </c>
      <c r="K6837" s="184">
        <v>0</v>
      </c>
      <c r="L6837" s="184">
        <v>1</v>
      </c>
      <c r="M6837" s="184">
        <v>3200</v>
      </c>
    </row>
    <row r="6838" spans="1:13" x14ac:dyDescent="0.2">
      <c r="A6838" s="187" t="str">
        <f>B6838&amp;C6838&amp;D6838&amp;E6838</f>
        <v>201125A29PUBL35</v>
      </c>
      <c r="B6838" s="184">
        <v>2011</v>
      </c>
      <c r="C6838" s="184" t="s">
        <v>2</v>
      </c>
      <c r="D6838" s="184" t="s">
        <v>27</v>
      </c>
      <c r="E6838" s="184">
        <v>35</v>
      </c>
      <c r="F6838" s="184">
        <v>45138</v>
      </c>
      <c r="G6838" s="184">
        <v>0</v>
      </c>
      <c r="H6838" s="184">
        <v>1</v>
      </c>
      <c r="I6838" s="184">
        <v>1</v>
      </c>
      <c r="J6838" s="184">
        <v>0</v>
      </c>
      <c r="K6838" s="184">
        <v>0</v>
      </c>
      <c r="L6838" s="184">
        <v>0.1628339758075236</v>
      </c>
      <c r="M6838" s="184">
        <v>2487.3535295798802</v>
      </c>
    </row>
    <row r="6839" spans="1:13" x14ac:dyDescent="0.2">
      <c r="A6839" s="187" t="str">
        <f>B6839&amp;C6839&amp;D6839&amp;E6839</f>
        <v>201125A29SCA135</v>
      </c>
      <c r="B6839" s="184">
        <v>2011</v>
      </c>
      <c r="C6839" s="184" t="s">
        <v>2</v>
      </c>
      <c r="D6839" s="184" t="s">
        <v>29</v>
      </c>
      <c r="E6839" s="184">
        <v>35</v>
      </c>
      <c r="F6839" s="184">
        <v>96569</v>
      </c>
      <c r="G6839" s="184">
        <v>0</v>
      </c>
      <c r="H6839" s="184">
        <v>1</v>
      </c>
      <c r="I6839" s="184">
        <v>1</v>
      </c>
      <c r="J6839" s="184">
        <v>0</v>
      </c>
      <c r="K6839" s="184">
        <v>0</v>
      </c>
      <c r="L6839" s="184">
        <v>0.1087098344189129</v>
      </c>
      <c r="M6839" s="184">
        <v>1027.1803915691669</v>
      </c>
    </row>
    <row r="6840" spans="1:13" x14ac:dyDescent="0.2">
      <c r="A6840" s="187" t="str">
        <f>B6840&amp;C6840&amp;D6840&amp;E6840</f>
        <v>201125A29SCA235</v>
      </c>
      <c r="B6840" s="184">
        <v>2011</v>
      </c>
      <c r="C6840" s="184" t="s">
        <v>2</v>
      </c>
      <c r="D6840" s="184" t="s">
        <v>30</v>
      </c>
      <c r="E6840" s="184">
        <v>35</v>
      </c>
      <c r="F6840" s="184">
        <v>68221</v>
      </c>
      <c r="G6840" s="184">
        <v>0</v>
      </c>
      <c r="H6840" s="184">
        <v>1</v>
      </c>
      <c r="I6840" s="184">
        <v>1</v>
      </c>
      <c r="J6840" s="184">
        <v>0</v>
      </c>
      <c r="K6840" s="184">
        <v>0</v>
      </c>
      <c r="L6840" s="184">
        <v>0.1846059131352516</v>
      </c>
      <c r="M6840" s="184">
        <v>1430.6779025632216</v>
      </c>
    </row>
    <row r="6841" spans="1:13" x14ac:dyDescent="0.2">
      <c r="A6841" s="187" t="str">
        <f>B6841&amp;C6841&amp;D6841&amp;E6841</f>
        <v>201125A29SREM35</v>
      </c>
      <c r="B6841" s="184">
        <v>2011</v>
      </c>
      <c r="C6841" s="184" t="s">
        <v>2</v>
      </c>
      <c r="D6841" s="184" t="s">
        <v>35</v>
      </c>
      <c r="E6841" s="184">
        <v>35</v>
      </c>
      <c r="F6841" s="184">
        <v>5246</v>
      </c>
      <c r="G6841" s="184">
        <v>0</v>
      </c>
      <c r="H6841" s="184">
        <v>1</v>
      </c>
      <c r="I6841" s="184">
        <v>1</v>
      </c>
      <c r="J6841" s="184">
        <v>0</v>
      </c>
      <c r="K6841" s="184">
        <v>0</v>
      </c>
      <c r="L6841" s="184">
        <v>0.19996187571483034</v>
      </c>
      <c r="M6841" s="184">
        <v>0</v>
      </c>
    </row>
    <row r="6842" spans="1:13" x14ac:dyDescent="0.2">
      <c r="A6842" s="187" t="str">
        <f>B6842&amp;C6842&amp;D6842&amp;E6842</f>
        <v>201125A29TDOM35</v>
      </c>
      <c r="B6842" s="184">
        <v>2011</v>
      </c>
      <c r="C6842" s="184" t="s">
        <v>2</v>
      </c>
      <c r="D6842" s="184" t="s">
        <v>33</v>
      </c>
      <c r="E6842" s="184">
        <v>35</v>
      </c>
      <c r="F6842" s="184">
        <v>38836</v>
      </c>
      <c r="G6842" s="184">
        <v>0</v>
      </c>
      <c r="H6842" s="184">
        <v>1</v>
      </c>
      <c r="I6842" s="184">
        <v>1</v>
      </c>
      <c r="J6842" s="184">
        <v>0</v>
      </c>
      <c r="K6842" s="184">
        <v>0</v>
      </c>
      <c r="L6842" s="184">
        <v>2.7036770007209804E-2</v>
      </c>
      <c r="M6842" s="184">
        <v>821.24588011123694</v>
      </c>
    </row>
    <row r="6843" spans="1:13" x14ac:dyDescent="0.2">
      <c r="A6843" s="187" t="str">
        <f>B6843&amp;C6843&amp;D6843&amp;E6843</f>
        <v>201130EMAAGCC35</v>
      </c>
      <c r="B6843" s="184">
        <v>2011</v>
      </c>
      <c r="C6843" s="184" t="s">
        <v>4</v>
      </c>
      <c r="D6843" s="184" t="s">
        <v>23</v>
      </c>
      <c r="E6843" s="184">
        <v>35</v>
      </c>
      <c r="F6843" s="184">
        <v>5249</v>
      </c>
      <c r="G6843" s="184">
        <v>0</v>
      </c>
      <c r="H6843" s="184">
        <v>1</v>
      </c>
      <c r="I6843" s="184">
        <v>1</v>
      </c>
      <c r="J6843" s="184">
        <v>0</v>
      </c>
      <c r="K6843" s="184">
        <v>0</v>
      </c>
      <c r="L6843" s="184">
        <v>0</v>
      </c>
      <c r="M6843" s="184">
        <v>944.95141931796536</v>
      </c>
    </row>
    <row r="6844" spans="1:13" x14ac:dyDescent="0.2">
      <c r="A6844" s="187" t="str">
        <f>B6844&amp;C6844&amp;D6844&amp;E6844</f>
        <v>201130EMAAGSC35</v>
      </c>
      <c r="B6844" s="184">
        <v>2011</v>
      </c>
      <c r="C6844" s="184" t="s">
        <v>4</v>
      </c>
      <c r="D6844" s="184" t="s">
        <v>28</v>
      </c>
      <c r="E6844" s="184">
        <v>35</v>
      </c>
      <c r="F6844" s="184">
        <v>5247</v>
      </c>
      <c r="G6844" s="184">
        <v>0</v>
      </c>
      <c r="H6844" s="184">
        <v>1</v>
      </c>
      <c r="I6844" s="184">
        <v>1</v>
      </c>
      <c r="J6844" s="184">
        <v>0</v>
      </c>
      <c r="K6844" s="184">
        <v>0</v>
      </c>
      <c r="L6844" s="184">
        <v>0</v>
      </c>
      <c r="M6844" s="184">
        <v>739.90851915380222</v>
      </c>
    </row>
    <row r="6845" spans="1:13" x14ac:dyDescent="0.2">
      <c r="A6845" s="187" t="str">
        <f>B6845&amp;C6845&amp;D6845&amp;E6845</f>
        <v>201130EMAAUTO35</v>
      </c>
      <c r="B6845" s="184">
        <v>2011</v>
      </c>
      <c r="C6845" s="184" t="s">
        <v>4</v>
      </c>
      <c r="D6845" s="184" t="s">
        <v>34</v>
      </c>
      <c r="E6845" s="184">
        <v>35</v>
      </c>
      <c r="F6845" s="184">
        <v>18895</v>
      </c>
      <c r="G6845" s="184">
        <v>0</v>
      </c>
      <c r="H6845" s="184">
        <v>1</v>
      </c>
      <c r="I6845" s="184">
        <v>1</v>
      </c>
      <c r="J6845" s="184">
        <v>0</v>
      </c>
      <c r="K6845" s="184">
        <v>0</v>
      </c>
      <c r="L6845" s="184">
        <v>0</v>
      </c>
      <c r="M6845" s="184">
        <v>0</v>
      </c>
    </row>
    <row r="6846" spans="1:13" x14ac:dyDescent="0.2">
      <c r="A6846" s="187" t="str">
        <f>B6846&amp;C6846&amp;D6846&amp;E6846</f>
        <v>201130EMACCA135</v>
      </c>
      <c r="B6846" s="184">
        <v>2011</v>
      </c>
      <c r="C6846" s="184" t="s">
        <v>4</v>
      </c>
      <c r="D6846" s="184" t="s">
        <v>24</v>
      </c>
      <c r="E6846" s="184">
        <v>35</v>
      </c>
      <c r="F6846" s="184">
        <v>862816</v>
      </c>
      <c r="G6846" s="184">
        <v>0</v>
      </c>
      <c r="H6846" s="184">
        <v>1</v>
      </c>
      <c r="I6846" s="184">
        <v>1</v>
      </c>
      <c r="J6846" s="184">
        <v>0</v>
      </c>
      <c r="K6846" s="184">
        <v>0</v>
      </c>
      <c r="L6846" s="184">
        <v>3.6499091347401993E-2</v>
      </c>
      <c r="M6846" s="184">
        <v>1694.4533228097105</v>
      </c>
    </row>
    <row r="6847" spans="1:13" x14ac:dyDescent="0.2">
      <c r="A6847" s="187" t="str">
        <f>B6847&amp;C6847&amp;D6847&amp;E6847</f>
        <v>201130EMACCA235</v>
      </c>
      <c r="B6847" s="184">
        <v>2011</v>
      </c>
      <c r="C6847" s="184" t="s">
        <v>4</v>
      </c>
      <c r="D6847" s="184" t="s">
        <v>25</v>
      </c>
      <c r="E6847" s="184">
        <v>35</v>
      </c>
      <c r="F6847" s="184">
        <v>2485633</v>
      </c>
      <c r="G6847" s="184">
        <v>0</v>
      </c>
      <c r="H6847" s="184">
        <v>1</v>
      </c>
      <c r="I6847" s="184">
        <v>1</v>
      </c>
      <c r="J6847" s="184">
        <v>0</v>
      </c>
      <c r="K6847" s="184">
        <v>0</v>
      </c>
      <c r="L6847" s="184">
        <v>4.5185673025744347E-2</v>
      </c>
      <c r="M6847" s="184">
        <v>2265.0522466435941</v>
      </c>
    </row>
    <row r="6848" spans="1:13" x14ac:dyDescent="0.2">
      <c r="A6848" s="187" t="str">
        <f>B6848&amp;C6848&amp;D6848&amp;E6848</f>
        <v>201130EMACONT35</v>
      </c>
      <c r="B6848" s="184">
        <v>2011</v>
      </c>
      <c r="C6848" s="184" t="s">
        <v>4</v>
      </c>
      <c r="D6848" s="184" t="s">
        <v>31</v>
      </c>
      <c r="E6848" s="184">
        <v>35</v>
      </c>
      <c r="F6848" s="184">
        <v>1462170</v>
      </c>
      <c r="G6848" s="184">
        <v>0</v>
      </c>
      <c r="H6848" s="184">
        <v>1</v>
      </c>
      <c r="I6848" s="184">
        <v>1</v>
      </c>
      <c r="J6848" s="184">
        <v>0</v>
      </c>
      <c r="K6848" s="184">
        <v>0</v>
      </c>
      <c r="L6848" s="184">
        <v>1.7945929679859387E-2</v>
      </c>
      <c r="M6848" s="184">
        <v>1995.5426056645761</v>
      </c>
    </row>
    <row r="6849" spans="1:13" x14ac:dyDescent="0.2">
      <c r="A6849" s="187" t="str">
        <f>B6849&amp;C6849&amp;D6849&amp;E6849</f>
        <v>201130EMAEMPR35</v>
      </c>
      <c r="B6849" s="184">
        <v>2011</v>
      </c>
      <c r="C6849" s="184" t="s">
        <v>4</v>
      </c>
      <c r="D6849" s="184" t="s">
        <v>32</v>
      </c>
      <c r="E6849" s="184">
        <v>35</v>
      </c>
      <c r="F6849" s="184">
        <v>287604</v>
      </c>
      <c r="G6849" s="184">
        <v>0</v>
      </c>
      <c r="H6849" s="184">
        <v>1</v>
      </c>
      <c r="I6849" s="184">
        <v>1</v>
      </c>
      <c r="J6849" s="184">
        <v>0</v>
      </c>
      <c r="K6849" s="184">
        <v>0</v>
      </c>
      <c r="L6849" s="184">
        <v>3.6473762534596182E-3</v>
      </c>
      <c r="M6849" s="184">
        <v>6248.6553672316386</v>
      </c>
    </row>
    <row r="6850" spans="1:13" x14ac:dyDescent="0.2">
      <c r="A6850" s="187" t="str">
        <f>B6850&amp;C6850&amp;D6850&amp;E6850</f>
        <v>201130EMAINAT35</v>
      </c>
      <c r="B6850" s="184">
        <v>2011</v>
      </c>
      <c r="C6850" s="184" t="s">
        <v>4</v>
      </c>
      <c r="D6850" s="184" t="s">
        <v>54</v>
      </c>
      <c r="E6850" s="184">
        <v>35</v>
      </c>
      <c r="F6850" s="184">
        <v>4082078</v>
      </c>
      <c r="G6850" s="184">
        <v>1</v>
      </c>
      <c r="H6850" s="184">
        <v>7.8944106408549763E-2</v>
      </c>
      <c r="I6850" s="184">
        <v>0</v>
      </c>
      <c r="J6850" s="184">
        <v>0.90588298410760404</v>
      </c>
      <c r="K6850" s="184">
        <v>0.98096900647170382</v>
      </c>
      <c r="L6850" s="184">
        <v>1.9030993528296129E-2</v>
      </c>
    </row>
    <row r="6851" spans="1:13" x14ac:dyDescent="0.2">
      <c r="A6851" s="187" t="str">
        <f>B6851&amp;C6851&amp;D6851&amp;E6851</f>
        <v>201130EMAMILI35</v>
      </c>
      <c r="B6851" s="184">
        <v>2011</v>
      </c>
      <c r="C6851" s="184" t="s">
        <v>4</v>
      </c>
      <c r="D6851" s="184" t="s">
        <v>26</v>
      </c>
      <c r="E6851" s="184">
        <v>35</v>
      </c>
      <c r="F6851" s="184">
        <v>3149</v>
      </c>
      <c r="G6851" s="184">
        <v>0</v>
      </c>
      <c r="H6851" s="184">
        <v>1</v>
      </c>
      <c r="I6851" s="184">
        <v>1</v>
      </c>
      <c r="J6851" s="184">
        <v>0</v>
      </c>
      <c r="K6851" s="184">
        <v>0</v>
      </c>
      <c r="L6851" s="184">
        <v>0</v>
      </c>
      <c r="M6851" s="184">
        <v>4065.7351540171485</v>
      </c>
    </row>
    <row r="6852" spans="1:13" x14ac:dyDescent="0.2">
      <c r="A6852" s="187" t="str">
        <f>B6852&amp;C6852&amp;D6852&amp;E6852</f>
        <v>201130EMAPUBL35</v>
      </c>
      <c r="B6852" s="184">
        <v>2011</v>
      </c>
      <c r="C6852" s="184" t="s">
        <v>4</v>
      </c>
      <c r="D6852" s="184" t="s">
        <v>27</v>
      </c>
      <c r="E6852" s="184">
        <v>35</v>
      </c>
      <c r="F6852" s="184">
        <v>464981</v>
      </c>
      <c r="G6852" s="184">
        <v>0</v>
      </c>
      <c r="H6852" s="184">
        <v>1</v>
      </c>
      <c r="I6852" s="184">
        <v>1</v>
      </c>
      <c r="J6852" s="184">
        <v>0</v>
      </c>
      <c r="K6852" s="184">
        <v>0</v>
      </c>
      <c r="L6852" s="184">
        <v>5.6430262741918487E-2</v>
      </c>
      <c r="M6852" s="184">
        <v>3038.6283399241015</v>
      </c>
    </row>
    <row r="6853" spans="1:13" x14ac:dyDescent="0.2">
      <c r="A6853" s="187" t="str">
        <f>B6853&amp;C6853&amp;D6853&amp;E6853</f>
        <v>201130EMASCA135</v>
      </c>
      <c r="B6853" s="184">
        <v>2011</v>
      </c>
      <c r="C6853" s="184" t="s">
        <v>4</v>
      </c>
      <c r="D6853" s="184" t="s">
        <v>29</v>
      </c>
      <c r="E6853" s="184">
        <v>35</v>
      </c>
      <c r="F6853" s="184">
        <v>399901</v>
      </c>
      <c r="G6853" s="184">
        <v>0</v>
      </c>
      <c r="H6853" s="184">
        <v>1</v>
      </c>
      <c r="I6853" s="184">
        <v>1</v>
      </c>
      <c r="J6853" s="184">
        <v>0</v>
      </c>
      <c r="K6853" s="184">
        <v>0</v>
      </c>
      <c r="L6853" s="184">
        <v>4.7234190462139378E-2</v>
      </c>
      <c r="M6853" s="184">
        <v>1309.1811825481261</v>
      </c>
    </row>
    <row r="6854" spans="1:13" x14ac:dyDescent="0.2">
      <c r="A6854" s="187" t="str">
        <f>B6854&amp;C6854&amp;D6854&amp;E6854</f>
        <v>201130EMASCA235</v>
      </c>
      <c r="B6854" s="184">
        <v>2011</v>
      </c>
      <c r="C6854" s="184" t="s">
        <v>4</v>
      </c>
      <c r="D6854" s="184" t="s">
        <v>30</v>
      </c>
      <c r="E6854" s="184">
        <v>35</v>
      </c>
      <c r="F6854" s="184">
        <v>248767</v>
      </c>
      <c r="G6854" s="184">
        <v>0</v>
      </c>
      <c r="H6854" s="184">
        <v>1</v>
      </c>
      <c r="I6854" s="184">
        <v>1</v>
      </c>
      <c r="J6854" s="184">
        <v>0</v>
      </c>
      <c r="K6854" s="184">
        <v>0</v>
      </c>
      <c r="L6854" s="184">
        <v>4.6416928290327897E-2</v>
      </c>
      <c r="M6854" s="184">
        <v>2460.7035431570562</v>
      </c>
    </row>
    <row r="6855" spans="1:13" x14ac:dyDescent="0.2">
      <c r="A6855" s="187" t="str">
        <f>B6855&amp;C6855&amp;D6855&amp;E6855</f>
        <v>201130EMASREM35</v>
      </c>
      <c r="B6855" s="184">
        <v>2011</v>
      </c>
      <c r="C6855" s="184" t="s">
        <v>4</v>
      </c>
      <c r="D6855" s="184" t="s">
        <v>35</v>
      </c>
      <c r="E6855" s="184">
        <v>35</v>
      </c>
      <c r="F6855" s="184">
        <v>33590</v>
      </c>
      <c r="G6855" s="184">
        <v>0</v>
      </c>
      <c r="H6855" s="184">
        <v>1</v>
      </c>
      <c r="I6855" s="184">
        <v>1</v>
      </c>
      <c r="J6855" s="184">
        <v>0</v>
      </c>
      <c r="K6855" s="184">
        <v>0</v>
      </c>
      <c r="L6855" s="184">
        <v>3.1229532598987794E-2</v>
      </c>
      <c r="M6855" s="184">
        <v>93.777910092289375</v>
      </c>
    </row>
    <row r="6856" spans="1:13" x14ac:dyDescent="0.2">
      <c r="A6856" s="187" t="str">
        <f>B6856&amp;C6856&amp;D6856&amp;E6856</f>
        <v>201130EMATDOM35</v>
      </c>
      <c r="B6856" s="184">
        <v>2011</v>
      </c>
      <c r="C6856" s="184" t="s">
        <v>4</v>
      </c>
      <c r="D6856" s="184" t="s">
        <v>33</v>
      </c>
      <c r="E6856" s="184">
        <v>35</v>
      </c>
      <c r="F6856" s="184">
        <v>585708</v>
      </c>
      <c r="G6856" s="184">
        <v>0</v>
      </c>
      <c r="H6856" s="184">
        <v>1</v>
      </c>
      <c r="I6856" s="184">
        <v>1</v>
      </c>
      <c r="J6856" s="184">
        <v>0</v>
      </c>
      <c r="K6856" s="184">
        <v>0</v>
      </c>
      <c r="L6856" s="184">
        <v>3.7638208800289563E-2</v>
      </c>
      <c r="M6856" s="184">
        <v>724.77239846648308</v>
      </c>
    </row>
    <row r="6857" spans="1:13" x14ac:dyDescent="0.2">
      <c r="A6857" s="187" t="str">
        <f>B6857&amp;C6857&amp;D6857&amp;E6857</f>
        <v>201115A17AUTO41</v>
      </c>
      <c r="B6857" s="184">
        <v>2011</v>
      </c>
      <c r="C6857" s="184" t="s">
        <v>0</v>
      </c>
      <c r="D6857" s="184" t="s">
        <v>34</v>
      </c>
      <c r="E6857" s="184">
        <v>41</v>
      </c>
      <c r="F6857" s="184">
        <v>1019</v>
      </c>
      <c r="G6857" s="184">
        <v>0</v>
      </c>
      <c r="H6857" s="184">
        <v>1</v>
      </c>
      <c r="I6857" s="184">
        <v>1</v>
      </c>
      <c r="J6857" s="184">
        <v>0</v>
      </c>
      <c r="K6857" s="184">
        <v>0</v>
      </c>
      <c r="L6857" s="184">
        <v>0.49950932286555444</v>
      </c>
      <c r="M6857" s="184">
        <v>0</v>
      </c>
    </row>
    <row r="6858" spans="1:13" x14ac:dyDescent="0.2">
      <c r="A6858" s="187" t="str">
        <f>B6858&amp;C6858&amp;D6858&amp;E6858</f>
        <v>201115A17CCA141</v>
      </c>
      <c r="B6858" s="184">
        <v>2011</v>
      </c>
      <c r="C6858" s="184" t="s">
        <v>0</v>
      </c>
      <c r="D6858" s="184" t="s">
        <v>24</v>
      </c>
      <c r="E6858" s="184">
        <v>41</v>
      </c>
      <c r="F6858" s="184">
        <v>5097</v>
      </c>
      <c r="G6858" s="184">
        <v>0</v>
      </c>
      <c r="H6858" s="184">
        <v>1</v>
      </c>
      <c r="I6858" s="184">
        <v>1</v>
      </c>
      <c r="J6858" s="184">
        <v>0</v>
      </c>
      <c r="K6858" s="184">
        <v>0</v>
      </c>
      <c r="L6858" s="184">
        <v>0.69982342554443788</v>
      </c>
      <c r="M6858" s="184">
        <v>694.27839546544578</v>
      </c>
    </row>
    <row r="6859" spans="1:13" x14ac:dyDescent="0.2">
      <c r="A6859" s="187" t="str">
        <f>B6859&amp;C6859&amp;D6859&amp;E6859</f>
        <v>201115A17CCA241</v>
      </c>
      <c r="B6859" s="184">
        <v>2011</v>
      </c>
      <c r="C6859" s="184" t="s">
        <v>0</v>
      </c>
      <c r="D6859" s="184" t="s">
        <v>25</v>
      </c>
      <c r="E6859" s="184">
        <v>41</v>
      </c>
      <c r="F6859" s="184">
        <v>17836</v>
      </c>
      <c r="G6859" s="184">
        <v>0</v>
      </c>
      <c r="H6859" s="184">
        <v>1</v>
      </c>
      <c r="I6859" s="184">
        <v>1</v>
      </c>
      <c r="J6859" s="184">
        <v>0</v>
      </c>
      <c r="K6859" s="184">
        <v>0</v>
      </c>
      <c r="L6859" s="184">
        <v>0.77152949091724599</v>
      </c>
      <c r="M6859" s="184">
        <v>580.80412073642287</v>
      </c>
    </row>
    <row r="6860" spans="1:13" x14ac:dyDescent="0.2">
      <c r="A6860" s="187" t="str">
        <f>B6860&amp;C6860&amp;D6860&amp;E6860</f>
        <v>201115A17CONT41</v>
      </c>
      <c r="B6860" s="184">
        <v>2011</v>
      </c>
      <c r="C6860" s="184" t="s">
        <v>0</v>
      </c>
      <c r="D6860" s="184" t="s">
        <v>31</v>
      </c>
      <c r="E6860" s="184">
        <v>41</v>
      </c>
      <c r="F6860" s="184">
        <v>4078</v>
      </c>
      <c r="G6860" s="184">
        <v>0</v>
      </c>
      <c r="H6860" s="184">
        <v>1</v>
      </c>
      <c r="I6860" s="184">
        <v>1</v>
      </c>
      <c r="J6860" s="184">
        <v>0</v>
      </c>
      <c r="K6860" s="184">
        <v>0</v>
      </c>
      <c r="L6860" s="184">
        <v>0.62481608631682195</v>
      </c>
      <c r="M6860" s="184">
        <v>481.27758705247669</v>
      </c>
    </row>
    <row r="6861" spans="1:13" x14ac:dyDescent="0.2">
      <c r="A6861" s="187" t="str">
        <f>B6861&amp;C6861&amp;D6861&amp;E6861</f>
        <v>201115A17INAT41</v>
      </c>
      <c r="B6861" s="184">
        <v>2011</v>
      </c>
      <c r="C6861" s="184" t="s">
        <v>0</v>
      </c>
      <c r="D6861" s="184" t="s">
        <v>54</v>
      </c>
      <c r="E6861" s="184">
        <v>41</v>
      </c>
      <c r="F6861" s="184">
        <v>124355</v>
      </c>
      <c r="G6861" s="184">
        <v>1</v>
      </c>
      <c r="H6861" s="184">
        <v>0.10248884242692292</v>
      </c>
      <c r="I6861" s="184">
        <v>0</v>
      </c>
      <c r="J6861" s="184">
        <v>0.13935105142535484</v>
      </c>
      <c r="K6861" s="184">
        <v>0.16395802340074786</v>
      </c>
      <c r="L6861" s="184">
        <v>0.83604197659925217</v>
      </c>
    </row>
    <row r="6862" spans="1:13" x14ac:dyDescent="0.2">
      <c r="A6862" s="187" t="str">
        <f>B6862&amp;C6862&amp;D6862&amp;E6862</f>
        <v>201115A17SCA141</v>
      </c>
      <c r="B6862" s="184">
        <v>2011</v>
      </c>
      <c r="C6862" s="184" t="s">
        <v>0</v>
      </c>
      <c r="D6862" s="184" t="s">
        <v>29</v>
      </c>
      <c r="E6862" s="184">
        <v>41</v>
      </c>
      <c r="F6862" s="184">
        <v>11211</v>
      </c>
      <c r="G6862" s="184">
        <v>0</v>
      </c>
      <c r="H6862" s="184">
        <v>1</v>
      </c>
      <c r="I6862" s="184">
        <v>1</v>
      </c>
      <c r="J6862" s="184">
        <v>0</v>
      </c>
      <c r="K6862" s="184">
        <v>0</v>
      </c>
      <c r="L6862" s="184">
        <v>0.63625011149763622</v>
      </c>
      <c r="M6862" s="184">
        <v>464.39702078315941</v>
      </c>
    </row>
    <row r="6863" spans="1:13" x14ac:dyDescent="0.2">
      <c r="A6863" s="187" t="str">
        <f>B6863&amp;C6863&amp;D6863&amp;E6863</f>
        <v>201115A17SCA241</v>
      </c>
      <c r="B6863" s="184">
        <v>2011</v>
      </c>
      <c r="C6863" s="184" t="s">
        <v>0</v>
      </c>
      <c r="D6863" s="184" t="s">
        <v>30</v>
      </c>
      <c r="E6863" s="184">
        <v>41</v>
      </c>
      <c r="F6863" s="184">
        <v>10194</v>
      </c>
      <c r="G6863" s="184">
        <v>0</v>
      </c>
      <c r="H6863" s="184">
        <v>1</v>
      </c>
      <c r="I6863" s="184">
        <v>1</v>
      </c>
      <c r="J6863" s="184">
        <v>0</v>
      </c>
      <c r="K6863" s="184">
        <v>0</v>
      </c>
      <c r="L6863" s="184">
        <v>0.7999803806160487</v>
      </c>
      <c r="M6863" s="184">
        <v>509.09613795952083</v>
      </c>
    </row>
    <row r="6864" spans="1:13" x14ac:dyDescent="0.2">
      <c r="A6864" s="187" t="str">
        <f>B6864&amp;C6864&amp;D6864&amp;E6864</f>
        <v>201115A17SREM41</v>
      </c>
      <c r="B6864" s="184">
        <v>2011</v>
      </c>
      <c r="C6864" s="184" t="s">
        <v>0</v>
      </c>
      <c r="D6864" s="184" t="s">
        <v>35</v>
      </c>
      <c r="E6864" s="184">
        <v>41</v>
      </c>
      <c r="F6864" s="184">
        <v>5098</v>
      </c>
      <c r="G6864" s="184">
        <v>0</v>
      </c>
      <c r="H6864" s="184">
        <v>1</v>
      </c>
      <c r="I6864" s="184">
        <v>1</v>
      </c>
      <c r="J6864" s="184">
        <v>0</v>
      </c>
      <c r="K6864" s="184">
        <v>0</v>
      </c>
      <c r="L6864" s="184">
        <v>0.90015692428403293</v>
      </c>
      <c r="M6864" s="184">
        <v>0</v>
      </c>
    </row>
    <row r="6865" spans="1:13" x14ac:dyDescent="0.2">
      <c r="A6865" s="187" t="str">
        <f>B6865&amp;C6865&amp;D6865&amp;E6865</f>
        <v>201115A17TDOM41</v>
      </c>
      <c r="B6865" s="184">
        <v>2011</v>
      </c>
      <c r="C6865" s="184" t="s">
        <v>0</v>
      </c>
      <c r="D6865" s="184" t="s">
        <v>33</v>
      </c>
      <c r="E6865" s="184">
        <v>41</v>
      </c>
      <c r="F6865" s="184">
        <v>1529</v>
      </c>
      <c r="G6865" s="184">
        <v>0</v>
      </c>
      <c r="H6865" s="184">
        <v>1</v>
      </c>
      <c r="I6865" s="184">
        <v>1</v>
      </c>
      <c r="J6865" s="184">
        <v>0</v>
      </c>
      <c r="K6865" s="184">
        <v>0</v>
      </c>
      <c r="L6865" s="184">
        <v>0.66710268149117069</v>
      </c>
      <c r="M6865" s="184">
        <v>466.64486592544148</v>
      </c>
    </row>
    <row r="6866" spans="1:13" x14ac:dyDescent="0.2">
      <c r="A6866" s="187" t="str">
        <f>B6866&amp;C6866&amp;D6866&amp;E6866</f>
        <v>201115A29AGCC41</v>
      </c>
      <c r="B6866" s="184">
        <v>2011</v>
      </c>
      <c r="C6866" s="184" t="s">
        <v>3</v>
      </c>
      <c r="D6866" s="184" t="s">
        <v>23</v>
      </c>
      <c r="E6866" s="184">
        <v>41</v>
      </c>
      <c r="F6866" s="184">
        <v>510</v>
      </c>
      <c r="G6866" s="184">
        <v>0</v>
      </c>
      <c r="H6866" s="184">
        <v>1</v>
      </c>
      <c r="I6866" s="184">
        <v>1</v>
      </c>
      <c r="J6866" s="184">
        <v>0</v>
      </c>
      <c r="K6866" s="184">
        <v>0</v>
      </c>
      <c r="L6866" s="184">
        <v>0</v>
      </c>
      <c r="M6866" s="184">
        <v>652</v>
      </c>
    </row>
    <row r="6867" spans="1:13" x14ac:dyDescent="0.2">
      <c r="A6867" s="187" t="str">
        <f>B6867&amp;C6867&amp;D6867&amp;E6867</f>
        <v>201115A29AGSC41</v>
      </c>
      <c r="B6867" s="184">
        <v>2011</v>
      </c>
      <c r="C6867" s="184" t="s">
        <v>3</v>
      </c>
      <c r="D6867" s="184" t="s">
        <v>28</v>
      </c>
      <c r="E6867" s="184">
        <v>41</v>
      </c>
      <c r="F6867" s="184">
        <v>1019</v>
      </c>
      <c r="G6867" s="184">
        <v>0</v>
      </c>
      <c r="H6867" s="184">
        <v>1</v>
      </c>
      <c r="I6867" s="184">
        <v>1</v>
      </c>
      <c r="J6867" s="184">
        <v>0</v>
      </c>
      <c r="K6867" s="184">
        <v>0</v>
      </c>
      <c r="L6867" s="184">
        <v>0</v>
      </c>
      <c r="M6867" s="184">
        <v>699.90186457311086</v>
      </c>
    </row>
    <row r="6868" spans="1:13" x14ac:dyDescent="0.2">
      <c r="A6868" s="187" t="str">
        <f>B6868&amp;C6868&amp;D6868&amp;E6868</f>
        <v>201115A29AUTO41</v>
      </c>
      <c r="B6868" s="184">
        <v>2011</v>
      </c>
      <c r="C6868" s="184" t="s">
        <v>3</v>
      </c>
      <c r="D6868" s="184" t="s">
        <v>34</v>
      </c>
      <c r="E6868" s="184">
        <v>41</v>
      </c>
      <c r="F6868" s="184">
        <v>3567</v>
      </c>
      <c r="G6868" s="184">
        <v>0</v>
      </c>
      <c r="H6868" s="184">
        <v>1</v>
      </c>
      <c r="I6868" s="184">
        <v>1</v>
      </c>
      <c r="J6868" s="184">
        <v>0</v>
      </c>
      <c r="K6868" s="184">
        <v>0</v>
      </c>
      <c r="L6868" s="184">
        <v>0.28539388842164282</v>
      </c>
      <c r="M6868" s="184">
        <v>0</v>
      </c>
    </row>
    <row r="6869" spans="1:13" x14ac:dyDescent="0.2">
      <c r="A6869" s="187" t="str">
        <f>B6869&amp;C6869&amp;D6869&amp;E6869</f>
        <v>201115A29CCA141</v>
      </c>
      <c r="B6869" s="184">
        <v>2011</v>
      </c>
      <c r="C6869" s="184" t="s">
        <v>3</v>
      </c>
      <c r="D6869" s="184" t="s">
        <v>24</v>
      </c>
      <c r="E6869" s="184">
        <v>41</v>
      </c>
      <c r="F6869" s="184">
        <v>88685</v>
      </c>
      <c r="G6869" s="184">
        <v>0</v>
      </c>
      <c r="H6869" s="184">
        <v>1</v>
      </c>
      <c r="I6869" s="184">
        <v>1</v>
      </c>
      <c r="J6869" s="184">
        <v>0</v>
      </c>
      <c r="K6869" s="184">
        <v>0</v>
      </c>
      <c r="L6869" s="184">
        <v>0.21836838247730733</v>
      </c>
      <c r="M6869" s="184">
        <v>1050.9688156406528</v>
      </c>
    </row>
    <row r="6870" spans="1:13" x14ac:dyDescent="0.2">
      <c r="A6870" s="187" t="str">
        <f>B6870&amp;C6870&amp;D6870&amp;E6870</f>
        <v>201115A29CCA241</v>
      </c>
      <c r="B6870" s="184">
        <v>2011</v>
      </c>
      <c r="C6870" s="184" t="s">
        <v>3</v>
      </c>
      <c r="D6870" s="184" t="s">
        <v>25</v>
      </c>
      <c r="E6870" s="184">
        <v>41</v>
      </c>
      <c r="F6870" s="184">
        <v>268109</v>
      </c>
      <c r="G6870" s="184">
        <v>0</v>
      </c>
      <c r="H6870" s="184">
        <v>1</v>
      </c>
      <c r="I6870" s="184">
        <v>1</v>
      </c>
      <c r="J6870" s="184">
        <v>0</v>
      </c>
      <c r="K6870" s="184">
        <v>0</v>
      </c>
      <c r="L6870" s="184">
        <v>0.2281310959348623</v>
      </c>
      <c r="M6870" s="184">
        <v>1302.7618227670646</v>
      </c>
    </row>
    <row r="6871" spans="1:13" x14ac:dyDescent="0.2">
      <c r="A6871" s="187" t="str">
        <f>B6871&amp;C6871&amp;D6871&amp;E6871</f>
        <v>201115A29CONT41</v>
      </c>
      <c r="B6871" s="184">
        <v>2011</v>
      </c>
      <c r="C6871" s="184" t="s">
        <v>3</v>
      </c>
      <c r="D6871" s="184" t="s">
        <v>31</v>
      </c>
      <c r="E6871" s="184">
        <v>41</v>
      </c>
      <c r="F6871" s="184">
        <v>45879</v>
      </c>
      <c r="G6871" s="184">
        <v>0</v>
      </c>
      <c r="H6871" s="184">
        <v>1</v>
      </c>
      <c r="I6871" s="184">
        <v>1</v>
      </c>
      <c r="J6871" s="184">
        <v>0</v>
      </c>
      <c r="K6871" s="184">
        <v>0</v>
      </c>
      <c r="L6871" s="184">
        <v>0.21107696331655004</v>
      </c>
      <c r="M6871" s="184">
        <v>1285.87983945523</v>
      </c>
    </row>
    <row r="6872" spans="1:13" x14ac:dyDescent="0.2">
      <c r="A6872" s="187" t="str">
        <f>B6872&amp;C6872&amp;D6872&amp;E6872</f>
        <v>201115A29EMPR41</v>
      </c>
      <c r="B6872" s="184">
        <v>2011</v>
      </c>
      <c r="C6872" s="184" t="s">
        <v>3</v>
      </c>
      <c r="D6872" s="184" t="s">
        <v>32</v>
      </c>
      <c r="E6872" s="184">
        <v>41</v>
      </c>
      <c r="F6872" s="184">
        <v>11211</v>
      </c>
      <c r="G6872" s="184">
        <v>0</v>
      </c>
      <c r="H6872" s="184">
        <v>1</v>
      </c>
      <c r="I6872" s="184">
        <v>1</v>
      </c>
      <c r="J6872" s="184">
        <v>0</v>
      </c>
      <c r="K6872" s="184">
        <v>0</v>
      </c>
      <c r="L6872" s="184">
        <v>0.13647310677013647</v>
      </c>
      <c r="M6872" s="184">
        <v>2753.1209119790692</v>
      </c>
    </row>
    <row r="6873" spans="1:13" x14ac:dyDescent="0.2">
      <c r="A6873" s="187" t="str">
        <f>B6873&amp;C6873&amp;D6873&amp;E6873</f>
        <v>201115A29INAT41</v>
      </c>
      <c r="B6873" s="184">
        <v>2011</v>
      </c>
      <c r="C6873" s="184" t="s">
        <v>3</v>
      </c>
      <c r="D6873" s="184" t="s">
        <v>54</v>
      </c>
      <c r="E6873" s="184">
        <v>41</v>
      </c>
      <c r="F6873" s="184">
        <v>292555</v>
      </c>
      <c r="G6873" s="184">
        <v>1</v>
      </c>
      <c r="H6873" s="184">
        <v>0.20559211088513271</v>
      </c>
      <c r="I6873" s="184">
        <v>0</v>
      </c>
      <c r="J6873" s="184">
        <v>0.34669378407478935</v>
      </c>
      <c r="K6873" s="184">
        <v>0.48434653313052245</v>
      </c>
      <c r="L6873" s="184">
        <v>0.51565346686947755</v>
      </c>
    </row>
    <row r="6874" spans="1:13" x14ac:dyDescent="0.2">
      <c r="A6874" s="187" t="str">
        <f>B6874&amp;C6874&amp;D6874&amp;E6874</f>
        <v>201115A29MILI41</v>
      </c>
      <c r="B6874" s="184">
        <v>2011</v>
      </c>
      <c r="C6874" s="184" t="s">
        <v>3</v>
      </c>
      <c r="D6874" s="184" t="s">
        <v>26</v>
      </c>
      <c r="E6874" s="184">
        <v>41</v>
      </c>
      <c r="F6874" s="184">
        <v>1528</v>
      </c>
      <c r="G6874" s="184">
        <v>0</v>
      </c>
      <c r="H6874" s="184">
        <v>1</v>
      </c>
      <c r="I6874" s="184">
        <v>1</v>
      </c>
      <c r="J6874" s="184">
        <v>0</v>
      </c>
      <c r="K6874" s="184">
        <v>0</v>
      </c>
      <c r="L6874" s="184">
        <v>0</v>
      </c>
      <c r="M6874" s="184">
        <v>1106.2827225130891</v>
      </c>
    </row>
    <row r="6875" spans="1:13" x14ac:dyDescent="0.2">
      <c r="A6875" s="187" t="str">
        <f>B6875&amp;C6875&amp;D6875&amp;E6875</f>
        <v>201115A29PUBL41</v>
      </c>
      <c r="B6875" s="184">
        <v>2011</v>
      </c>
      <c r="C6875" s="184" t="s">
        <v>3</v>
      </c>
      <c r="D6875" s="184" t="s">
        <v>27</v>
      </c>
      <c r="E6875" s="184">
        <v>41</v>
      </c>
      <c r="F6875" s="184">
        <v>8665</v>
      </c>
      <c r="G6875" s="184">
        <v>0</v>
      </c>
      <c r="H6875" s="184">
        <v>1</v>
      </c>
      <c r="I6875" s="184">
        <v>1</v>
      </c>
      <c r="J6875" s="184">
        <v>0</v>
      </c>
      <c r="K6875" s="184">
        <v>0</v>
      </c>
      <c r="L6875" s="184">
        <v>0.23519907674552798</v>
      </c>
      <c r="M6875" s="184">
        <v>1890.5112521638778</v>
      </c>
    </row>
    <row r="6876" spans="1:13" x14ac:dyDescent="0.2">
      <c r="A6876" s="187" t="str">
        <f>B6876&amp;C6876&amp;D6876&amp;E6876</f>
        <v>201115A29SCA141</v>
      </c>
      <c r="B6876" s="184">
        <v>2011</v>
      </c>
      <c r="C6876" s="184" t="s">
        <v>3</v>
      </c>
      <c r="D6876" s="184" t="s">
        <v>29</v>
      </c>
      <c r="E6876" s="184">
        <v>41</v>
      </c>
      <c r="F6876" s="184">
        <v>53522</v>
      </c>
      <c r="G6876" s="184">
        <v>0</v>
      </c>
      <c r="H6876" s="184">
        <v>1</v>
      </c>
      <c r="I6876" s="184">
        <v>1</v>
      </c>
      <c r="J6876" s="184">
        <v>0</v>
      </c>
      <c r="K6876" s="184">
        <v>0</v>
      </c>
      <c r="L6876" s="184">
        <v>0.39991031725271853</v>
      </c>
      <c r="M6876" s="184">
        <v>826.11786010714559</v>
      </c>
    </row>
    <row r="6877" spans="1:13" x14ac:dyDescent="0.2">
      <c r="A6877" s="187" t="str">
        <f>B6877&amp;C6877&amp;D6877&amp;E6877</f>
        <v>201115A29SCA241</v>
      </c>
      <c r="B6877" s="184">
        <v>2011</v>
      </c>
      <c r="C6877" s="184" t="s">
        <v>3</v>
      </c>
      <c r="D6877" s="184" t="s">
        <v>30</v>
      </c>
      <c r="E6877" s="184">
        <v>41</v>
      </c>
      <c r="F6877" s="184">
        <v>29561</v>
      </c>
      <c r="G6877" s="184">
        <v>0</v>
      </c>
      <c r="H6877" s="184">
        <v>1</v>
      </c>
      <c r="I6877" s="184">
        <v>1</v>
      </c>
      <c r="J6877" s="184">
        <v>0</v>
      </c>
      <c r="K6877" s="184">
        <v>0</v>
      </c>
      <c r="L6877" s="184">
        <v>0.55174046886099926</v>
      </c>
      <c r="M6877" s="184">
        <v>767.19689511548654</v>
      </c>
    </row>
    <row r="6878" spans="1:13" x14ac:dyDescent="0.2">
      <c r="A6878" s="187" t="str">
        <f>B6878&amp;C6878&amp;D6878&amp;E6878</f>
        <v>201115A29SREM41</v>
      </c>
      <c r="B6878" s="184">
        <v>2011</v>
      </c>
      <c r="C6878" s="184" t="s">
        <v>3</v>
      </c>
      <c r="D6878" s="184" t="s">
        <v>35</v>
      </c>
      <c r="E6878" s="184">
        <v>41</v>
      </c>
      <c r="F6878" s="184">
        <v>12236</v>
      </c>
      <c r="G6878" s="184">
        <v>0</v>
      </c>
      <c r="H6878" s="184">
        <v>1</v>
      </c>
      <c r="I6878" s="184">
        <v>1</v>
      </c>
      <c r="J6878" s="184">
        <v>0</v>
      </c>
      <c r="K6878" s="184">
        <v>0</v>
      </c>
      <c r="L6878" s="184">
        <v>0.54176201372997712</v>
      </c>
      <c r="M6878" s="184">
        <v>29.176201372997713</v>
      </c>
    </row>
    <row r="6879" spans="1:13" x14ac:dyDescent="0.2">
      <c r="A6879" s="187" t="str">
        <f>B6879&amp;C6879&amp;D6879&amp;E6879</f>
        <v>201115A29TDOM41</v>
      </c>
      <c r="B6879" s="184">
        <v>2011</v>
      </c>
      <c r="C6879" s="184" t="s">
        <v>3</v>
      </c>
      <c r="D6879" s="184" t="s">
        <v>33</v>
      </c>
      <c r="E6879" s="184">
        <v>41</v>
      </c>
      <c r="F6879" s="184">
        <v>20896</v>
      </c>
      <c r="G6879" s="184">
        <v>0</v>
      </c>
      <c r="H6879" s="184">
        <v>1</v>
      </c>
      <c r="I6879" s="184">
        <v>1</v>
      </c>
      <c r="J6879" s="184">
        <v>0</v>
      </c>
      <c r="K6879" s="184">
        <v>0</v>
      </c>
      <c r="L6879" s="184">
        <v>0.1463916539050536</v>
      </c>
      <c r="M6879" s="184">
        <v>632.21142802450231</v>
      </c>
    </row>
    <row r="6880" spans="1:13" x14ac:dyDescent="0.2">
      <c r="A6880" s="187" t="str">
        <f>B6880&amp;C6880&amp;D6880&amp;E6880</f>
        <v>201118A24AGSC41</v>
      </c>
      <c r="B6880" s="184">
        <v>2011</v>
      </c>
      <c r="C6880" s="184" t="s">
        <v>1</v>
      </c>
      <c r="D6880" s="184" t="s">
        <v>28</v>
      </c>
      <c r="E6880" s="184">
        <v>41</v>
      </c>
      <c r="F6880" s="184">
        <v>1019</v>
      </c>
      <c r="G6880" s="184">
        <v>0</v>
      </c>
      <c r="H6880" s="184">
        <v>1</v>
      </c>
      <c r="I6880" s="184">
        <v>1</v>
      </c>
      <c r="J6880" s="184">
        <v>0</v>
      </c>
      <c r="K6880" s="184">
        <v>0</v>
      </c>
      <c r="L6880" s="184">
        <v>0</v>
      </c>
      <c r="M6880" s="184">
        <v>699.90186457311086</v>
      </c>
    </row>
    <row r="6881" spans="1:13" x14ac:dyDescent="0.2">
      <c r="A6881" s="187" t="str">
        <f>B6881&amp;C6881&amp;D6881&amp;E6881</f>
        <v>201118A24AUTO41</v>
      </c>
      <c r="B6881" s="184">
        <v>2011</v>
      </c>
      <c r="C6881" s="184" t="s">
        <v>1</v>
      </c>
      <c r="D6881" s="184" t="s">
        <v>34</v>
      </c>
      <c r="E6881" s="184">
        <v>41</v>
      </c>
      <c r="F6881" s="184">
        <v>1020</v>
      </c>
      <c r="G6881" s="184">
        <v>0</v>
      </c>
      <c r="H6881" s="184">
        <v>1</v>
      </c>
      <c r="I6881" s="184">
        <v>1</v>
      </c>
      <c r="J6881" s="184">
        <v>0</v>
      </c>
      <c r="K6881" s="184">
        <v>0</v>
      </c>
      <c r="L6881" s="184">
        <v>0</v>
      </c>
      <c r="M6881" s="184">
        <v>0</v>
      </c>
    </row>
    <row r="6882" spans="1:13" x14ac:dyDescent="0.2">
      <c r="A6882" s="187" t="str">
        <f>B6882&amp;C6882&amp;D6882&amp;E6882</f>
        <v>201118A24CCA141</v>
      </c>
      <c r="B6882" s="184">
        <v>2011</v>
      </c>
      <c r="C6882" s="184" t="s">
        <v>1</v>
      </c>
      <c r="D6882" s="184" t="s">
        <v>24</v>
      </c>
      <c r="E6882" s="184">
        <v>41</v>
      </c>
      <c r="F6882" s="184">
        <v>43835</v>
      </c>
      <c r="G6882" s="184">
        <v>0</v>
      </c>
      <c r="H6882" s="184">
        <v>1</v>
      </c>
      <c r="I6882" s="184">
        <v>1</v>
      </c>
      <c r="J6882" s="184">
        <v>0</v>
      </c>
      <c r="K6882" s="184">
        <v>0</v>
      </c>
      <c r="L6882" s="184">
        <v>0.19762746663624958</v>
      </c>
      <c r="M6882" s="184">
        <v>935.57501868460383</v>
      </c>
    </row>
    <row r="6883" spans="1:13" x14ac:dyDescent="0.2">
      <c r="A6883" s="187" t="str">
        <f>B6883&amp;C6883&amp;D6883&amp;E6883</f>
        <v>201118A24CCA241</v>
      </c>
      <c r="B6883" s="184">
        <v>2011</v>
      </c>
      <c r="C6883" s="184" t="s">
        <v>1</v>
      </c>
      <c r="D6883" s="184" t="s">
        <v>25</v>
      </c>
      <c r="E6883" s="184">
        <v>41</v>
      </c>
      <c r="F6883" s="184">
        <v>149860</v>
      </c>
      <c r="G6883" s="184">
        <v>0</v>
      </c>
      <c r="H6883" s="184">
        <v>1</v>
      </c>
      <c r="I6883" s="184">
        <v>1</v>
      </c>
      <c r="J6883" s="184">
        <v>0</v>
      </c>
      <c r="K6883" s="184">
        <v>0</v>
      </c>
      <c r="L6883" s="184">
        <v>0.24149873215000667</v>
      </c>
      <c r="M6883" s="184">
        <v>1160.6125759281606</v>
      </c>
    </row>
    <row r="6884" spans="1:13" x14ac:dyDescent="0.2">
      <c r="A6884" s="187" t="str">
        <f>B6884&amp;C6884&amp;D6884&amp;E6884</f>
        <v>201118A24CONT41</v>
      </c>
      <c r="B6884" s="184">
        <v>2011</v>
      </c>
      <c r="C6884" s="184" t="s">
        <v>1</v>
      </c>
      <c r="D6884" s="184" t="s">
        <v>31</v>
      </c>
      <c r="E6884" s="184">
        <v>41</v>
      </c>
      <c r="F6884" s="184">
        <v>16312</v>
      </c>
      <c r="G6884" s="184">
        <v>0</v>
      </c>
      <c r="H6884" s="184">
        <v>1</v>
      </c>
      <c r="I6884" s="184">
        <v>1</v>
      </c>
      <c r="J6884" s="184">
        <v>0</v>
      </c>
      <c r="K6884" s="184">
        <v>0</v>
      </c>
      <c r="L6884" s="184">
        <v>0.40620402157920549</v>
      </c>
      <c r="M6884" s="184">
        <v>904.10137957220604</v>
      </c>
    </row>
    <row r="6885" spans="1:13" x14ac:dyDescent="0.2">
      <c r="A6885" s="187" t="str">
        <f>B6885&amp;C6885&amp;D6885&amp;E6885</f>
        <v>201118A24EMPR41</v>
      </c>
      <c r="B6885" s="184">
        <v>2011</v>
      </c>
      <c r="C6885" s="184" t="s">
        <v>1</v>
      </c>
      <c r="D6885" s="184" t="s">
        <v>32</v>
      </c>
      <c r="E6885" s="184">
        <v>41</v>
      </c>
      <c r="F6885" s="184">
        <v>2547</v>
      </c>
      <c r="G6885" s="184">
        <v>0</v>
      </c>
      <c r="H6885" s="184">
        <v>1</v>
      </c>
      <c r="I6885" s="184">
        <v>1</v>
      </c>
      <c r="J6885" s="184">
        <v>0</v>
      </c>
      <c r="K6885" s="184">
        <v>0</v>
      </c>
      <c r="L6885" s="184">
        <v>0.20023557126030625</v>
      </c>
      <c r="M6885" s="184">
        <v>1700.0392618767178</v>
      </c>
    </row>
    <row r="6886" spans="1:13" x14ac:dyDescent="0.2">
      <c r="A6886" s="187" t="str">
        <f>B6886&amp;C6886&amp;D6886&amp;E6886</f>
        <v>201118A24INAT41</v>
      </c>
      <c r="B6886" s="184">
        <v>2011</v>
      </c>
      <c r="C6886" s="184" t="s">
        <v>1</v>
      </c>
      <c r="D6886" s="184" t="s">
        <v>54</v>
      </c>
      <c r="E6886" s="184">
        <v>41</v>
      </c>
      <c r="F6886" s="184">
        <v>114685</v>
      </c>
      <c r="G6886" s="184">
        <v>1</v>
      </c>
      <c r="H6886" s="184">
        <v>0.27998430483498277</v>
      </c>
      <c r="I6886" s="184">
        <v>0</v>
      </c>
      <c r="J6886" s="184">
        <v>0.43997907311331036</v>
      </c>
      <c r="K6886" s="184">
        <v>0.65774948772725295</v>
      </c>
      <c r="L6886" s="184">
        <v>0.34225051227274711</v>
      </c>
    </row>
    <row r="6887" spans="1:13" x14ac:dyDescent="0.2">
      <c r="A6887" s="187" t="str">
        <f>B6887&amp;C6887&amp;D6887&amp;E6887</f>
        <v>201118A24MILI41</v>
      </c>
      <c r="B6887" s="184">
        <v>2011</v>
      </c>
      <c r="C6887" s="184" t="s">
        <v>1</v>
      </c>
      <c r="D6887" s="184" t="s">
        <v>26</v>
      </c>
      <c r="E6887" s="184">
        <v>41</v>
      </c>
      <c r="F6887" s="184">
        <v>1528</v>
      </c>
      <c r="G6887" s="184">
        <v>0</v>
      </c>
      <c r="H6887" s="184">
        <v>1</v>
      </c>
      <c r="I6887" s="184">
        <v>1</v>
      </c>
      <c r="J6887" s="184">
        <v>0</v>
      </c>
      <c r="K6887" s="184">
        <v>0</v>
      </c>
      <c r="L6887" s="184">
        <v>0</v>
      </c>
      <c r="M6887" s="184">
        <v>1106.2827225130891</v>
      </c>
    </row>
    <row r="6888" spans="1:13" x14ac:dyDescent="0.2">
      <c r="A6888" s="187" t="str">
        <f>B6888&amp;C6888&amp;D6888&amp;E6888</f>
        <v>201118A24PUBL41</v>
      </c>
      <c r="B6888" s="184">
        <v>2011</v>
      </c>
      <c r="C6888" s="184" t="s">
        <v>1</v>
      </c>
      <c r="D6888" s="184" t="s">
        <v>27</v>
      </c>
      <c r="E6888" s="184">
        <v>41</v>
      </c>
      <c r="F6888" s="184">
        <v>1529</v>
      </c>
      <c r="G6888" s="184">
        <v>0</v>
      </c>
      <c r="H6888" s="184">
        <v>1</v>
      </c>
      <c r="I6888" s="184">
        <v>1</v>
      </c>
      <c r="J6888" s="184">
        <v>0</v>
      </c>
      <c r="K6888" s="184">
        <v>0</v>
      </c>
      <c r="L6888" s="184">
        <v>0.33289731850882931</v>
      </c>
      <c r="M6888" s="184">
        <v>1187.0111183780248</v>
      </c>
    </row>
    <row r="6889" spans="1:13" x14ac:dyDescent="0.2">
      <c r="A6889" s="187" t="str">
        <f>B6889&amp;C6889&amp;D6889&amp;E6889</f>
        <v>201118A24SCA141</v>
      </c>
      <c r="B6889" s="184">
        <v>2011</v>
      </c>
      <c r="C6889" s="184" t="s">
        <v>1</v>
      </c>
      <c r="D6889" s="184" t="s">
        <v>29</v>
      </c>
      <c r="E6889" s="184">
        <v>41</v>
      </c>
      <c r="F6889" s="184">
        <v>28036</v>
      </c>
      <c r="G6889" s="184">
        <v>0</v>
      </c>
      <c r="H6889" s="184">
        <v>1</v>
      </c>
      <c r="I6889" s="184">
        <v>1</v>
      </c>
      <c r="J6889" s="184">
        <v>0</v>
      </c>
      <c r="K6889" s="184">
        <v>0</v>
      </c>
      <c r="L6889" s="184">
        <v>0.45448708802967613</v>
      </c>
      <c r="M6889" s="184">
        <v>829.72481809102578</v>
      </c>
    </row>
    <row r="6890" spans="1:13" x14ac:dyDescent="0.2">
      <c r="A6890" s="187" t="str">
        <f>B6890&amp;C6890&amp;D6890&amp;E6890</f>
        <v>201118A24SCA241</v>
      </c>
      <c r="B6890" s="184">
        <v>2011</v>
      </c>
      <c r="C6890" s="184" t="s">
        <v>1</v>
      </c>
      <c r="D6890" s="184" t="s">
        <v>30</v>
      </c>
      <c r="E6890" s="184">
        <v>41</v>
      </c>
      <c r="F6890" s="184">
        <v>13760</v>
      </c>
      <c r="G6890" s="184">
        <v>0</v>
      </c>
      <c r="H6890" s="184">
        <v>1</v>
      </c>
      <c r="I6890" s="184">
        <v>1</v>
      </c>
      <c r="J6890" s="184">
        <v>0</v>
      </c>
      <c r="K6890" s="184">
        <v>0</v>
      </c>
      <c r="L6890" s="184">
        <v>0.51853197674418605</v>
      </c>
      <c r="M6890" s="184">
        <v>829.95276162790697</v>
      </c>
    </row>
    <row r="6891" spans="1:13" x14ac:dyDescent="0.2">
      <c r="A6891" s="187" t="str">
        <f>B6891&amp;C6891&amp;D6891&amp;E6891</f>
        <v>201118A24SREM41</v>
      </c>
      <c r="B6891" s="184">
        <v>2011</v>
      </c>
      <c r="C6891" s="184" t="s">
        <v>1</v>
      </c>
      <c r="D6891" s="184" t="s">
        <v>35</v>
      </c>
      <c r="E6891" s="184">
        <v>41</v>
      </c>
      <c r="F6891" s="184">
        <v>5099</v>
      </c>
      <c r="G6891" s="184">
        <v>0</v>
      </c>
      <c r="H6891" s="184">
        <v>1</v>
      </c>
      <c r="I6891" s="184">
        <v>1</v>
      </c>
      <c r="J6891" s="184">
        <v>0</v>
      </c>
      <c r="K6891" s="184">
        <v>0</v>
      </c>
      <c r="L6891" s="184">
        <v>0.40007844675426552</v>
      </c>
      <c r="M6891" s="184">
        <v>70.01372818199647</v>
      </c>
    </row>
    <row r="6892" spans="1:13" x14ac:dyDescent="0.2">
      <c r="A6892" s="187" t="str">
        <f>B6892&amp;C6892&amp;D6892&amp;E6892</f>
        <v>201118A24TDOM41</v>
      </c>
      <c r="B6892" s="184">
        <v>2011</v>
      </c>
      <c r="C6892" s="184" t="s">
        <v>1</v>
      </c>
      <c r="D6892" s="184" t="s">
        <v>33</v>
      </c>
      <c r="E6892" s="184">
        <v>41</v>
      </c>
      <c r="F6892" s="184">
        <v>7644</v>
      </c>
      <c r="G6892" s="184">
        <v>0</v>
      </c>
      <c r="H6892" s="184">
        <v>1</v>
      </c>
      <c r="I6892" s="184">
        <v>1</v>
      </c>
      <c r="J6892" s="184">
        <v>0</v>
      </c>
      <c r="K6892" s="184">
        <v>0</v>
      </c>
      <c r="L6892" s="184">
        <v>0.26674515960230244</v>
      </c>
      <c r="M6892" s="184">
        <v>397.29722658294088</v>
      </c>
    </row>
    <row r="6893" spans="1:13" x14ac:dyDescent="0.2">
      <c r="A6893" s="187" t="str">
        <f>B6893&amp;C6893&amp;D6893&amp;E6893</f>
        <v>201125A29AGCC41</v>
      </c>
      <c r="B6893" s="184">
        <v>2011</v>
      </c>
      <c r="C6893" s="184" t="s">
        <v>2</v>
      </c>
      <c r="D6893" s="184" t="s">
        <v>23</v>
      </c>
      <c r="E6893" s="184">
        <v>41</v>
      </c>
      <c r="F6893" s="184">
        <v>510</v>
      </c>
      <c r="G6893" s="184">
        <v>0</v>
      </c>
      <c r="H6893" s="184">
        <v>1</v>
      </c>
      <c r="I6893" s="184">
        <v>1</v>
      </c>
      <c r="J6893" s="184">
        <v>0</v>
      </c>
      <c r="K6893" s="184">
        <v>0</v>
      </c>
      <c r="L6893" s="184">
        <v>0</v>
      </c>
      <c r="M6893" s="184">
        <v>652</v>
      </c>
    </row>
    <row r="6894" spans="1:13" x14ac:dyDescent="0.2">
      <c r="A6894" s="187" t="str">
        <f>B6894&amp;C6894&amp;D6894&amp;E6894</f>
        <v>201125A29AUTO41</v>
      </c>
      <c r="B6894" s="184">
        <v>2011</v>
      </c>
      <c r="C6894" s="184" t="s">
        <v>2</v>
      </c>
      <c r="D6894" s="184" t="s">
        <v>34</v>
      </c>
      <c r="E6894" s="184">
        <v>41</v>
      </c>
      <c r="F6894" s="184">
        <v>1528</v>
      </c>
      <c r="G6894" s="184">
        <v>0</v>
      </c>
      <c r="H6894" s="184">
        <v>1</v>
      </c>
      <c r="I6894" s="184">
        <v>1</v>
      </c>
      <c r="J6894" s="184">
        <v>0</v>
      </c>
      <c r="K6894" s="184">
        <v>0</v>
      </c>
      <c r="L6894" s="184">
        <v>0.33311518324607331</v>
      </c>
      <c r="M6894" s="184">
        <v>0</v>
      </c>
    </row>
    <row r="6895" spans="1:13" x14ac:dyDescent="0.2">
      <c r="A6895" s="187" t="str">
        <f>B6895&amp;C6895&amp;D6895&amp;E6895</f>
        <v>201125A29CCA141</v>
      </c>
      <c r="B6895" s="184">
        <v>2011</v>
      </c>
      <c r="C6895" s="184" t="s">
        <v>2</v>
      </c>
      <c r="D6895" s="184" t="s">
        <v>24</v>
      </c>
      <c r="E6895" s="184">
        <v>41</v>
      </c>
      <c r="F6895" s="184">
        <v>39753</v>
      </c>
      <c r="G6895" s="184">
        <v>0</v>
      </c>
      <c r="H6895" s="184">
        <v>1</v>
      </c>
      <c r="I6895" s="184">
        <v>1</v>
      </c>
      <c r="J6895" s="184">
        <v>0</v>
      </c>
      <c r="K6895" s="184">
        <v>0</v>
      </c>
      <c r="L6895" s="184">
        <v>0.17950846476995447</v>
      </c>
      <c r="M6895" s="184">
        <v>1218.561501414265</v>
      </c>
    </row>
    <row r="6896" spans="1:13" x14ac:dyDescent="0.2">
      <c r="A6896" s="187" t="str">
        <f>B6896&amp;C6896&amp;D6896&amp;E6896</f>
        <v>201125A29CCA241</v>
      </c>
      <c r="B6896" s="184">
        <v>2011</v>
      </c>
      <c r="C6896" s="184" t="s">
        <v>2</v>
      </c>
      <c r="D6896" s="184" t="s">
        <v>25</v>
      </c>
      <c r="E6896" s="184">
        <v>41</v>
      </c>
      <c r="F6896" s="184">
        <v>100413</v>
      </c>
      <c r="G6896" s="184">
        <v>0</v>
      </c>
      <c r="H6896" s="184">
        <v>1</v>
      </c>
      <c r="I6896" s="184">
        <v>1</v>
      </c>
      <c r="J6896" s="184">
        <v>0</v>
      </c>
      <c r="K6896" s="184">
        <v>0</v>
      </c>
      <c r="L6896" s="184">
        <v>0.11165884895382072</v>
      </c>
      <c r="M6896" s="184">
        <v>1649.6547746891908</v>
      </c>
    </row>
    <row r="6897" spans="1:13" x14ac:dyDescent="0.2">
      <c r="A6897" s="187" t="str">
        <f>B6897&amp;C6897&amp;D6897&amp;E6897</f>
        <v>201125A29CONT41</v>
      </c>
      <c r="B6897" s="184">
        <v>2011</v>
      </c>
      <c r="C6897" s="184" t="s">
        <v>2</v>
      </c>
      <c r="D6897" s="184" t="s">
        <v>31</v>
      </c>
      <c r="E6897" s="184">
        <v>41</v>
      </c>
      <c r="F6897" s="184">
        <v>25489</v>
      </c>
      <c r="G6897" s="184">
        <v>0</v>
      </c>
      <c r="H6897" s="184">
        <v>1</v>
      </c>
      <c r="I6897" s="184">
        <v>1</v>
      </c>
      <c r="J6897" s="184">
        <v>0</v>
      </c>
      <c r="K6897" s="184">
        <v>0</v>
      </c>
      <c r="L6897" s="184">
        <v>2.000863117423202E-2</v>
      </c>
      <c r="M6897" s="184">
        <v>1666.5260125056193</v>
      </c>
    </row>
    <row r="6898" spans="1:13" x14ac:dyDescent="0.2">
      <c r="A6898" s="187" t="str">
        <f>B6898&amp;C6898&amp;D6898&amp;E6898</f>
        <v>201125A29EMPR41</v>
      </c>
      <c r="B6898" s="184">
        <v>2011</v>
      </c>
      <c r="C6898" s="184" t="s">
        <v>2</v>
      </c>
      <c r="D6898" s="184" t="s">
        <v>32</v>
      </c>
      <c r="E6898" s="184">
        <v>41</v>
      </c>
      <c r="F6898" s="184">
        <v>8664</v>
      </c>
      <c r="G6898" s="184">
        <v>0</v>
      </c>
      <c r="H6898" s="184">
        <v>1</v>
      </c>
      <c r="I6898" s="184">
        <v>1</v>
      </c>
      <c r="J6898" s="184">
        <v>0</v>
      </c>
      <c r="K6898" s="184">
        <v>0</v>
      </c>
      <c r="L6898" s="184">
        <v>0.11772853185595568</v>
      </c>
      <c r="M6898" s="184">
        <v>3082.0232985898224</v>
      </c>
    </row>
    <row r="6899" spans="1:13" x14ac:dyDescent="0.2">
      <c r="A6899" s="187" t="str">
        <f>B6899&amp;C6899&amp;D6899&amp;E6899</f>
        <v>201125A29INAT41</v>
      </c>
      <c r="B6899" s="184">
        <v>2011</v>
      </c>
      <c r="C6899" s="184" t="s">
        <v>2</v>
      </c>
      <c r="D6899" s="184" t="s">
        <v>54</v>
      </c>
      <c r="E6899" s="184">
        <v>41</v>
      </c>
      <c r="F6899" s="184">
        <v>53515</v>
      </c>
      <c r="G6899" s="184">
        <v>1</v>
      </c>
      <c r="H6899" s="184">
        <v>0.2857516584135289</v>
      </c>
      <c r="I6899" s="184">
        <v>0</v>
      </c>
      <c r="J6899" s="184">
        <v>0.62859011492105021</v>
      </c>
      <c r="K6899" s="184">
        <v>0.85723628889096515</v>
      </c>
      <c r="L6899" s="184">
        <v>0.14276371110903485</v>
      </c>
    </row>
    <row r="6900" spans="1:13" x14ac:dyDescent="0.2">
      <c r="A6900" s="187" t="str">
        <f>B6900&amp;C6900&amp;D6900&amp;E6900</f>
        <v>201125A29PUBL41</v>
      </c>
      <c r="B6900" s="184">
        <v>2011</v>
      </c>
      <c r="C6900" s="184" t="s">
        <v>2</v>
      </c>
      <c r="D6900" s="184" t="s">
        <v>27</v>
      </c>
      <c r="E6900" s="184">
        <v>41</v>
      </c>
      <c r="F6900" s="184">
        <v>7136</v>
      </c>
      <c r="G6900" s="184">
        <v>0</v>
      </c>
      <c r="H6900" s="184">
        <v>1</v>
      </c>
      <c r="I6900" s="184">
        <v>1</v>
      </c>
      <c r="J6900" s="184">
        <v>0</v>
      </c>
      <c r="K6900" s="184">
        <v>0</v>
      </c>
      <c r="L6900" s="184">
        <v>0.21426569506726456</v>
      </c>
      <c r="M6900" s="184">
        <v>2041.2471973094171</v>
      </c>
    </row>
    <row r="6901" spans="1:13" x14ac:dyDescent="0.2">
      <c r="A6901" s="187" t="str">
        <f>B6901&amp;C6901&amp;D6901&amp;E6901</f>
        <v>201125A29SCA141</v>
      </c>
      <c r="B6901" s="184">
        <v>2011</v>
      </c>
      <c r="C6901" s="184" t="s">
        <v>2</v>
      </c>
      <c r="D6901" s="184" t="s">
        <v>29</v>
      </c>
      <c r="E6901" s="184">
        <v>41</v>
      </c>
      <c r="F6901" s="184">
        <v>14275</v>
      </c>
      <c r="G6901" s="184">
        <v>0</v>
      </c>
      <c r="H6901" s="184">
        <v>1</v>
      </c>
      <c r="I6901" s="184">
        <v>1</v>
      </c>
      <c r="J6901" s="184">
        <v>0</v>
      </c>
      <c r="K6901" s="184">
        <v>0</v>
      </c>
      <c r="L6901" s="184">
        <v>0.10711033274956216</v>
      </c>
      <c r="M6901" s="184">
        <v>1113.3774064656739</v>
      </c>
    </row>
    <row r="6902" spans="1:13" x14ac:dyDescent="0.2">
      <c r="A6902" s="187" t="str">
        <f>B6902&amp;C6902&amp;D6902&amp;E6902</f>
        <v>201125A29SCA241</v>
      </c>
      <c r="B6902" s="184">
        <v>2011</v>
      </c>
      <c r="C6902" s="184" t="s">
        <v>2</v>
      </c>
      <c r="D6902" s="184" t="s">
        <v>30</v>
      </c>
      <c r="E6902" s="184">
        <v>41</v>
      </c>
      <c r="F6902" s="184">
        <v>5607</v>
      </c>
      <c r="G6902" s="184">
        <v>0</v>
      </c>
      <c r="H6902" s="184">
        <v>1</v>
      </c>
      <c r="I6902" s="184">
        <v>1</v>
      </c>
      <c r="J6902" s="184">
        <v>0</v>
      </c>
      <c r="K6902" s="184">
        <v>0</v>
      </c>
      <c r="L6902" s="184">
        <v>0.18191546281433921</v>
      </c>
      <c r="M6902" s="184">
        <v>1058.9620117710006</v>
      </c>
    </row>
    <row r="6903" spans="1:13" x14ac:dyDescent="0.2">
      <c r="A6903" s="187" t="str">
        <f>B6903&amp;C6903&amp;D6903&amp;E6903</f>
        <v>201125A29SREM41</v>
      </c>
      <c r="B6903" s="184">
        <v>2011</v>
      </c>
      <c r="C6903" s="184" t="s">
        <v>2</v>
      </c>
      <c r="D6903" s="184" t="s">
        <v>35</v>
      </c>
      <c r="E6903" s="184">
        <v>41</v>
      </c>
      <c r="F6903" s="184">
        <v>2039</v>
      </c>
      <c r="G6903" s="184">
        <v>0</v>
      </c>
      <c r="H6903" s="184">
        <v>1</v>
      </c>
      <c r="I6903" s="184">
        <v>1</v>
      </c>
      <c r="J6903" s="184">
        <v>0</v>
      </c>
      <c r="K6903" s="184">
        <v>0</v>
      </c>
      <c r="L6903" s="184">
        <v>0</v>
      </c>
      <c r="M6903" s="184">
        <v>0</v>
      </c>
    </row>
    <row r="6904" spans="1:13" x14ac:dyDescent="0.2">
      <c r="A6904" s="187" t="str">
        <f>B6904&amp;C6904&amp;D6904&amp;E6904</f>
        <v>201125A29TDOM41</v>
      </c>
      <c r="B6904" s="184">
        <v>2011</v>
      </c>
      <c r="C6904" s="184" t="s">
        <v>2</v>
      </c>
      <c r="D6904" s="184" t="s">
        <v>33</v>
      </c>
      <c r="E6904" s="184">
        <v>41</v>
      </c>
      <c r="F6904" s="184">
        <v>11723</v>
      </c>
      <c r="G6904" s="184">
        <v>0</v>
      </c>
      <c r="H6904" s="184">
        <v>1</v>
      </c>
      <c r="I6904" s="184">
        <v>1</v>
      </c>
      <c r="J6904" s="184">
        <v>0</v>
      </c>
      <c r="K6904" s="184">
        <v>0</v>
      </c>
      <c r="L6904" s="184">
        <v>0</v>
      </c>
      <c r="M6904" s="184">
        <v>806.98200119423359</v>
      </c>
    </row>
    <row r="6905" spans="1:13" x14ac:dyDescent="0.2">
      <c r="A6905" s="187" t="str">
        <f>B6905&amp;C6905&amp;D6905&amp;E6905</f>
        <v>201130EMAAGCC41</v>
      </c>
      <c r="B6905" s="184">
        <v>2011</v>
      </c>
      <c r="C6905" s="184" t="s">
        <v>4</v>
      </c>
      <c r="D6905" s="184" t="s">
        <v>23</v>
      </c>
      <c r="E6905" s="184">
        <v>41</v>
      </c>
      <c r="F6905" s="184">
        <v>4078</v>
      </c>
      <c r="G6905" s="184">
        <v>0</v>
      </c>
      <c r="H6905" s="184">
        <v>1</v>
      </c>
      <c r="I6905" s="184">
        <v>1</v>
      </c>
      <c r="J6905" s="184">
        <v>0</v>
      </c>
      <c r="K6905" s="184">
        <v>0</v>
      </c>
      <c r="L6905" s="184">
        <v>0</v>
      </c>
      <c r="M6905" s="184">
        <v>1965.0085826385482</v>
      </c>
    </row>
    <row r="6906" spans="1:13" x14ac:dyDescent="0.2">
      <c r="A6906" s="187" t="str">
        <f>B6906&amp;C6906&amp;D6906&amp;E6906</f>
        <v>201130EMAAGSC41</v>
      </c>
      <c r="B6906" s="184">
        <v>2011</v>
      </c>
      <c r="C6906" s="184" t="s">
        <v>4</v>
      </c>
      <c r="D6906" s="184" t="s">
        <v>28</v>
      </c>
      <c r="E6906" s="184">
        <v>41</v>
      </c>
      <c r="F6906" s="184">
        <v>7644</v>
      </c>
      <c r="G6906" s="184">
        <v>0</v>
      </c>
      <c r="H6906" s="184">
        <v>1</v>
      </c>
      <c r="I6906" s="184">
        <v>1</v>
      </c>
      <c r="J6906" s="184">
        <v>0</v>
      </c>
      <c r="K6906" s="184">
        <v>0</v>
      </c>
      <c r="L6906" s="184">
        <v>0</v>
      </c>
      <c r="M6906" s="184">
        <v>985.03610675039249</v>
      </c>
    </row>
    <row r="6907" spans="1:13" x14ac:dyDescent="0.2">
      <c r="A6907" s="187" t="str">
        <f>B6907&amp;C6907&amp;D6907&amp;E6907</f>
        <v>201130EMAAUTO41</v>
      </c>
      <c r="B6907" s="184">
        <v>2011</v>
      </c>
      <c r="C6907" s="184" t="s">
        <v>4</v>
      </c>
      <c r="D6907" s="184" t="s">
        <v>34</v>
      </c>
      <c r="E6907" s="184">
        <v>41</v>
      </c>
      <c r="F6907" s="184">
        <v>28035</v>
      </c>
      <c r="G6907" s="184">
        <v>0</v>
      </c>
      <c r="H6907" s="184">
        <v>1</v>
      </c>
      <c r="I6907" s="184">
        <v>1</v>
      </c>
      <c r="J6907" s="184">
        <v>0</v>
      </c>
      <c r="K6907" s="184">
        <v>0</v>
      </c>
      <c r="L6907" s="184">
        <v>1.8191546281433921E-2</v>
      </c>
      <c r="M6907" s="184">
        <v>0</v>
      </c>
    </row>
    <row r="6908" spans="1:13" x14ac:dyDescent="0.2">
      <c r="A6908" s="187" t="str">
        <f>B6908&amp;C6908&amp;D6908&amp;E6908</f>
        <v>201130EMACCA141</v>
      </c>
      <c r="B6908" s="184">
        <v>2011</v>
      </c>
      <c r="C6908" s="184" t="s">
        <v>4</v>
      </c>
      <c r="D6908" s="184" t="s">
        <v>24</v>
      </c>
      <c r="E6908" s="184">
        <v>41</v>
      </c>
      <c r="F6908" s="184">
        <v>138655</v>
      </c>
      <c r="G6908" s="184">
        <v>0</v>
      </c>
      <c r="H6908" s="184">
        <v>1</v>
      </c>
      <c r="I6908" s="184">
        <v>1</v>
      </c>
      <c r="J6908" s="184">
        <v>0</v>
      </c>
      <c r="K6908" s="184">
        <v>0</v>
      </c>
      <c r="L6908" s="184">
        <v>5.8829468825502149E-2</v>
      </c>
      <c r="M6908" s="184">
        <v>1641.8941779676761</v>
      </c>
    </row>
    <row r="6909" spans="1:13" x14ac:dyDescent="0.2">
      <c r="A6909" s="187" t="str">
        <f>B6909&amp;C6909&amp;D6909&amp;E6909</f>
        <v>201130EMACCA241</v>
      </c>
      <c r="B6909" s="184">
        <v>2011</v>
      </c>
      <c r="C6909" s="184" t="s">
        <v>4</v>
      </c>
      <c r="D6909" s="184" t="s">
        <v>25</v>
      </c>
      <c r="E6909" s="184">
        <v>41</v>
      </c>
      <c r="F6909" s="184">
        <v>402677</v>
      </c>
      <c r="G6909" s="184">
        <v>0</v>
      </c>
      <c r="H6909" s="184">
        <v>1</v>
      </c>
      <c r="I6909" s="184">
        <v>1</v>
      </c>
      <c r="J6909" s="184">
        <v>0</v>
      </c>
      <c r="K6909" s="184">
        <v>0</v>
      </c>
      <c r="L6909" s="184">
        <v>4.8093136682750691E-2</v>
      </c>
      <c r="M6909" s="184">
        <v>1695.6374973600039</v>
      </c>
    </row>
    <row r="6910" spans="1:13" x14ac:dyDescent="0.2">
      <c r="A6910" s="187" t="str">
        <f>B6910&amp;C6910&amp;D6910&amp;E6910</f>
        <v>201130EMACONT41</v>
      </c>
      <c r="B6910" s="184">
        <v>2011</v>
      </c>
      <c r="C6910" s="184" t="s">
        <v>4</v>
      </c>
      <c r="D6910" s="184" t="s">
        <v>31</v>
      </c>
      <c r="E6910" s="184">
        <v>41</v>
      </c>
      <c r="F6910" s="184">
        <v>264525</v>
      </c>
      <c r="G6910" s="184">
        <v>0</v>
      </c>
      <c r="H6910" s="184">
        <v>1</v>
      </c>
      <c r="I6910" s="184">
        <v>1</v>
      </c>
      <c r="J6910" s="184">
        <v>0</v>
      </c>
      <c r="K6910" s="184">
        <v>0</v>
      </c>
      <c r="L6910" s="184">
        <v>2.313202910877989E-2</v>
      </c>
      <c r="M6910" s="184">
        <v>1867.1892763047256</v>
      </c>
    </row>
    <row r="6911" spans="1:13" x14ac:dyDescent="0.2">
      <c r="A6911" s="187" t="str">
        <f>B6911&amp;C6911&amp;D6911&amp;E6911</f>
        <v>201130EMAEMPR41</v>
      </c>
      <c r="B6911" s="184">
        <v>2011</v>
      </c>
      <c r="C6911" s="184" t="s">
        <v>4</v>
      </c>
      <c r="D6911" s="184" t="s">
        <v>32</v>
      </c>
      <c r="E6911" s="184">
        <v>41</v>
      </c>
      <c r="F6911" s="184">
        <v>62683</v>
      </c>
      <c r="G6911" s="184">
        <v>0</v>
      </c>
      <c r="H6911" s="184">
        <v>1</v>
      </c>
      <c r="I6911" s="184">
        <v>1</v>
      </c>
      <c r="J6911" s="184">
        <v>0</v>
      </c>
      <c r="K6911" s="184">
        <v>0</v>
      </c>
      <c r="L6911" s="184">
        <v>8.1361772729448174E-3</v>
      </c>
      <c r="M6911" s="184">
        <v>5370.0146423506912</v>
      </c>
    </row>
    <row r="6912" spans="1:13" x14ac:dyDescent="0.2">
      <c r="A6912" s="187" t="str">
        <f>B6912&amp;C6912&amp;D6912&amp;E6912</f>
        <v>201130EMAINAT41</v>
      </c>
      <c r="B6912" s="184">
        <v>2011</v>
      </c>
      <c r="C6912" s="184" t="s">
        <v>4</v>
      </c>
      <c r="D6912" s="184" t="s">
        <v>54</v>
      </c>
      <c r="E6912" s="184">
        <v>41</v>
      </c>
      <c r="F6912" s="184">
        <v>532126</v>
      </c>
      <c r="G6912" s="184">
        <v>1</v>
      </c>
      <c r="H6912" s="184">
        <v>4.2140395319905433E-2</v>
      </c>
      <c r="I6912" s="184">
        <v>0</v>
      </c>
      <c r="J6912" s="184">
        <v>0.9444511262370191</v>
      </c>
      <c r="K6912" s="184">
        <v>0.98371814194382534</v>
      </c>
      <c r="L6912" s="184">
        <v>1.6281858056174665E-2</v>
      </c>
    </row>
    <row r="6913" spans="1:13" x14ac:dyDescent="0.2">
      <c r="A6913" s="187" t="str">
        <f>B6913&amp;C6913&amp;D6913&amp;E6913</f>
        <v>201130EMAMILI41</v>
      </c>
      <c r="B6913" s="184">
        <v>2011</v>
      </c>
      <c r="C6913" s="184" t="s">
        <v>4</v>
      </c>
      <c r="D6913" s="184" t="s">
        <v>26</v>
      </c>
      <c r="E6913" s="184">
        <v>41</v>
      </c>
      <c r="F6913" s="184">
        <v>1019</v>
      </c>
      <c r="G6913" s="184">
        <v>0</v>
      </c>
      <c r="H6913" s="184">
        <v>1</v>
      </c>
      <c r="I6913" s="184">
        <v>1</v>
      </c>
      <c r="J6913" s="184">
        <v>0</v>
      </c>
      <c r="K6913" s="184">
        <v>0</v>
      </c>
      <c r="L6913" s="184">
        <v>0</v>
      </c>
      <c r="M6913" s="184">
        <v>3598.6261040235527</v>
      </c>
    </row>
    <row r="6914" spans="1:13" x14ac:dyDescent="0.2">
      <c r="A6914" s="187" t="str">
        <f>B6914&amp;C6914&amp;D6914&amp;E6914</f>
        <v>201130EMAPUBL41</v>
      </c>
      <c r="B6914" s="184">
        <v>2011</v>
      </c>
      <c r="C6914" s="184" t="s">
        <v>4</v>
      </c>
      <c r="D6914" s="184" t="s">
        <v>27</v>
      </c>
      <c r="E6914" s="184">
        <v>41</v>
      </c>
      <c r="F6914" s="184">
        <v>84596</v>
      </c>
      <c r="G6914" s="184">
        <v>0</v>
      </c>
      <c r="H6914" s="184">
        <v>1</v>
      </c>
      <c r="I6914" s="184">
        <v>1</v>
      </c>
      <c r="J6914" s="184">
        <v>0</v>
      </c>
      <c r="K6914" s="184">
        <v>0</v>
      </c>
      <c r="L6914" s="184">
        <v>9.6434819613220479E-2</v>
      </c>
      <c r="M6914" s="184">
        <v>3294.8210223722035</v>
      </c>
    </row>
    <row r="6915" spans="1:13" x14ac:dyDescent="0.2">
      <c r="A6915" s="187" t="str">
        <f>B6915&amp;C6915&amp;D6915&amp;E6915</f>
        <v>201130EMASCA141</v>
      </c>
      <c r="B6915" s="184">
        <v>2011</v>
      </c>
      <c r="C6915" s="184" t="s">
        <v>4</v>
      </c>
      <c r="D6915" s="184" t="s">
        <v>29</v>
      </c>
      <c r="E6915" s="184">
        <v>41</v>
      </c>
      <c r="F6915" s="184">
        <v>46376</v>
      </c>
      <c r="G6915" s="184">
        <v>0</v>
      </c>
      <c r="H6915" s="184">
        <v>1</v>
      </c>
      <c r="I6915" s="184">
        <v>1</v>
      </c>
      <c r="J6915" s="184">
        <v>0</v>
      </c>
      <c r="K6915" s="184">
        <v>0</v>
      </c>
      <c r="L6915" s="184">
        <v>5.494221148870105E-2</v>
      </c>
      <c r="M6915" s="184">
        <v>1607.6877910988442</v>
      </c>
    </row>
    <row r="6916" spans="1:13" x14ac:dyDescent="0.2">
      <c r="A6916" s="187" t="str">
        <f>B6916&amp;C6916&amp;D6916&amp;E6916</f>
        <v>201130EMASCA241</v>
      </c>
      <c r="B6916" s="184">
        <v>2011</v>
      </c>
      <c r="C6916" s="184" t="s">
        <v>4</v>
      </c>
      <c r="D6916" s="184" t="s">
        <v>30</v>
      </c>
      <c r="E6916" s="184">
        <v>41</v>
      </c>
      <c r="F6916" s="184">
        <v>24975</v>
      </c>
      <c r="G6916" s="184">
        <v>0</v>
      </c>
      <c r="H6916" s="184">
        <v>1</v>
      </c>
      <c r="I6916" s="184">
        <v>1</v>
      </c>
      <c r="J6916" s="184">
        <v>0</v>
      </c>
      <c r="K6916" s="184">
        <v>0</v>
      </c>
      <c r="L6916" s="184">
        <v>8.1601601601601598E-2</v>
      </c>
      <c r="M6916" s="184">
        <v>1484.9219620958752</v>
      </c>
    </row>
    <row r="6917" spans="1:13" x14ac:dyDescent="0.2">
      <c r="A6917" s="187" t="str">
        <f>B6917&amp;C6917&amp;D6917&amp;E6917</f>
        <v>201130EMASREM41</v>
      </c>
      <c r="B6917" s="184">
        <v>2011</v>
      </c>
      <c r="C6917" s="184" t="s">
        <v>4</v>
      </c>
      <c r="D6917" s="184" t="s">
        <v>35</v>
      </c>
      <c r="E6917" s="184">
        <v>41</v>
      </c>
      <c r="F6917" s="184">
        <v>21921</v>
      </c>
      <c r="G6917" s="184">
        <v>0</v>
      </c>
      <c r="H6917" s="184">
        <v>1</v>
      </c>
      <c r="I6917" s="184">
        <v>1</v>
      </c>
      <c r="J6917" s="184">
        <v>0</v>
      </c>
      <c r="K6917" s="184">
        <v>0</v>
      </c>
      <c r="L6917" s="184">
        <v>0</v>
      </c>
      <c r="M6917" s="184">
        <v>44.16313124401259</v>
      </c>
    </row>
    <row r="6918" spans="1:13" x14ac:dyDescent="0.2">
      <c r="A6918" s="187" t="str">
        <f>B6918&amp;C6918&amp;D6918&amp;E6918</f>
        <v>201130EMATDOM41</v>
      </c>
      <c r="B6918" s="184">
        <v>2011</v>
      </c>
      <c r="C6918" s="184" t="s">
        <v>4</v>
      </c>
      <c r="D6918" s="184" t="s">
        <v>33</v>
      </c>
      <c r="E6918" s="184">
        <v>41</v>
      </c>
      <c r="F6918" s="184">
        <v>93789</v>
      </c>
      <c r="G6918" s="184">
        <v>0</v>
      </c>
      <c r="H6918" s="184">
        <v>1</v>
      </c>
      <c r="I6918" s="184">
        <v>1</v>
      </c>
      <c r="J6918" s="184">
        <v>0</v>
      </c>
      <c r="K6918" s="184">
        <v>0</v>
      </c>
      <c r="L6918" s="184">
        <v>2.7178027273987354E-2</v>
      </c>
      <c r="M6918" s="184">
        <v>723.07220244458892</v>
      </c>
    </row>
    <row r="6919" spans="1:13" x14ac:dyDescent="0.2">
      <c r="A6919" s="187" t="str">
        <f>B6919&amp;C6919&amp;D6919&amp;E6919</f>
        <v>201115A17AGSC43</v>
      </c>
      <c r="B6919" s="184">
        <v>2011</v>
      </c>
      <c r="C6919" s="184" t="s">
        <v>0</v>
      </c>
      <c r="D6919" s="184" t="s">
        <v>28</v>
      </c>
      <c r="E6919" s="184">
        <v>43</v>
      </c>
      <c r="F6919" s="184">
        <v>227</v>
      </c>
      <c r="G6919" s="184">
        <v>0</v>
      </c>
      <c r="H6919" s="184">
        <v>1</v>
      </c>
      <c r="I6919" s="184">
        <v>1</v>
      </c>
      <c r="J6919" s="184">
        <v>0</v>
      </c>
      <c r="K6919" s="184">
        <v>0</v>
      </c>
      <c r="L6919" s="184">
        <v>0</v>
      </c>
      <c r="M6919" s="184">
        <v>380</v>
      </c>
    </row>
    <row r="6920" spans="1:13" x14ac:dyDescent="0.2">
      <c r="A6920" s="187" t="str">
        <f>B6920&amp;C6920&amp;D6920&amp;E6920</f>
        <v>201115A17AUTO43</v>
      </c>
      <c r="B6920" s="184">
        <v>2011</v>
      </c>
      <c r="C6920" s="184" t="s">
        <v>0</v>
      </c>
      <c r="D6920" s="184" t="s">
        <v>34</v>
      </c>
      <c r="E6920" s="184">
        <v>43</v>
      </c>
      <c r="F6920" s="184">
        <v>453</v>
      </c>
      <c r="G6920" s="184">
        <v>0</v>
      </c>
      <c r="H6920" s="184">
        <v>1</v>
      </c>
      <c r="I6920" s="184">
        <v>1</v>
      </c>
      <c r="J6920" s="184">
        <v>0</v>
      </c>
      <c r="K6920" s="184">
        <v>0</v>
      </c>
      <c r="L6920" s="184">
        <v>0.4988962472406181</v>
      </c>
      <c r="M6920" s="184">
        <v>0</v>
      </c>
    </row>
    <row r="6921" spans="1:13" x14ac:dyDescent="0.2">
      <c r="A6921" s="187" t="str">
        <f>B6921&amp;C6921&amp;D6921&amp;E6921</f>
        <v>201115A17CCA143</v>
      </c>
      <c r="B6921" s="184">
        <v>2011</v>
      </c>
      <c r="C6921" s="184" t="s">
        <v>0</v>
      </c>
      <c r="D6921" s="184" t="s">
        <v>24</v>
      </c>
      <c r="E6921" s="184">
        <v>43</v>
      </c>
      <c r="F6921" s="184">
        <v>3628</v>
      </c>
      <c r="G6921" s="184">
        <v>0</v>
      </c>
      <c r="H6921" s="184">
        <v>1</v>
      </c>
      <c r="I6921" s="184">
        <v>1</v>
      </c>
      <c r="J6921" s="184">
        <v>0</v>
      </c>
      <c r="K6921" s="184">
        <v>0</v>
      </c>
      <c r="L6921" s="184">
        <v>0.6874310915104741</v>
      </c>
      <c r="M6921" s="184">
        <v>605.23980154355013</v>
      </c>
    </row>
    <row r="6922" spans="1:13" x14ac:dyDescent="0.2">
      <c r="A6922" s="187" t="str">
        <f>B6922&amp;C6922&amp;D6922&amp;E6922</f>
        <v>201115A17CCA243</v>
      </c>
      <c r="B6922" s="184">
        <v>2011</v>
      </c>
      <c r="C6922" s="184" t="s">
        <v>0</v>
      </c>
      <c r="D6922" s="184" t="s">
        <v>25</v>
      </c>
      <c r="E6922" s="184">
        <v>43</v>
      </c>
      <c r="F6922" s="184">
        <v>13380</v>
      </c>
      <c r="G6922" s="184">
        <v>0</v>
      </c>
      <c r="H6922" s="184">
        <v>1</v>
      </c>
      <c r="I6922" s="184">
        <v>1</v>
      </c>
      <c r="J6922" s="184">
        <v>0</v>
      </c>
      <c r="K6922" s="184">
        <v>0</v>
      </c>
      <c r="L6922" s="184">
        <v>0.67795216741405084</v>
      </c>
      <c r="M6922" s="184">
        <v>598.27788337261461</v>
      </c>
    </row>
    <row r="6923" spans="1:13" x14ac:dyDescent="0.2">
      <c r="A6923" s="187" t="str">
        <f>B6923&amp;C6923&amp;D6923&amp;E6923</f>
        <v>201115A17CONT43</v>
      </c>
      <c r="B6923" s="184">
        <v>2011</v>
      </c>
      <c r="C6923" s="184" t="s">
        <v>0</v>
      </c>
      <c r="D6923" s="184" t="s">
        <v>31</v>
      </c>
      <c r="E6923" s="184">
        <v>43</v>
      </c>
      <c r="F6923" s="184">
        <v>2950</v>
      </c>
      <c r="G6923" s="184">
        <v>0</v>
      </c>
      <c r="H6923" s="184">
        <v>1</v>
      </c>
      <c r="I6923" s="184">
        <v>1</v>
      </c>
      <c r="J6923" s="184">
        <v>0</v>
      </c>
      <c r="K6923" s="184">
        <v>0</v>
      </c>
      <c r="L6923" s="184">
        <v>0.76915254237288133</v>
      </c>
      <c r="M6923" s="184">
        <v>501.9004774146162</v>
      </c>
    </row>
    <row r="6924" spans="1:13" x14ac:dyDescent="0.2">
      <c r="A6924" s="187" t="str">
        <f>B6924&amp;C6924&amp;D6924&amp;E6924</f>
        <v>201115A17INAT43</v>
      </c>
      <c r="B6924" s="184">
        <v>2011</v>
      </c>
      <c r="C6924" s="184" t="s">
        <v>0</v>
      </c>
      <c r="D6924" s="184" t="s">
        <v>54</v>
      </c>
      <c r="E6924" s="184">
        <v>43</v>
      </c>
      <c r="F6924" s="184">
        <v>154015</v>
      </c>
      <c r="G6924" s="184">
        <v>1</v>
      </c>
      <c r="H6924" s="184">
        <v>8.6861669317923579E-2</v>
      </c>
      <c r="I6924" s="184">
        <v>0</v>
      </c>
      <c r="J6924" s="184">
        <v>0.10457422978281336</v>
      </c>
      <c r="K6924" s="184">
        <v>0.12076096484108691</v>
      </c>
      <c r="L6924" s="184">
        <v>0.87923903515891311</v>
      </c>
    </row>
    <row r="6925" spans="1:13" x14ac:dyDescent="0.2">
      <c r="A6925" s="187" t="str">
        <f>B6925&amp;C6925&amp;D6925&amp;E6925</f>
        <v>201115A17SCA143</v>
      </c>
      <c r="B6925" s="184">
        <v>2011</v>
      </c>
      <c r="C6925" s="184" t="s">
        <v>0</v>
      </c>
      <c r="D6925" s="184" t="s">
        <v>29</v>
      </c>
      <c r="E6925" s="184">
        <v>43</v>
      </c>
      <c r="F6925" s="184">
        <v>12932</v>
      </c>
      <c r="G6925" s="184">
        <v>0</v>
      </c>
      <c r="H6925" s="184">
        <v>1</v>
      </c>
      <c r="I6925" s="184">
        <v>1</v>
      </c>
      <c r="J6925" s="184">
        <v>0</v>
      </c>
      <c r="K6925" s="184">
        <v>0</v>
      </c>
      <c r="L6925" s="184">
        <v>0.68427157438911224</v>
      </c>
      <c r="M6925" s="184">
        <v>497.80196412001237</v>
      </c>
    </row>
    <row r="6926" spans="1:13" x14ac:dyDescent="0.2">
      <c r="A6926" s="187" t="str">
        <f>B6926&amp;C6926&amp;D6926&amp;E6926</f>
        <v>201115A17SCA243</v>
      </c>
      <c r="B6926" s="184">
        <v>2011</v>
      </c>
      <c r="C6926" s="184" t="s">
        <v>0</v>
      </c>
      <c r="D6926" s="184" t="s">
        <v>30</v>
      </c>
      <c r="E6926" s="184">
        <v>43</v>
      </c>
      <c r="F6926" s="184">
        <v>10205</v>
      </c>
      <c r="G6926" s="184">
        <v>0</v>
      </c>
      <c r="H6926" s="184">
        <v>1</v>
      </c>
      <c r="I6926" s="184">
        <v>1</v>
      </c>
      <c r="J6926" s="184">
        <v>0</v>
      </c>
      <c r="K6926" s="184">
        <v>0</v>
      </c>
      <c r="L6926" s="184">
        <v>0.68897599216070549</v>
      </c>
      <c r="M6926" s="184">
        <v>548.27359137677604</v>
      </c>
    </row>
    <row r="6927" spans="1:13" x14ac:dyDescent="0.2">
      <c r="A6927" s="187" t="str">
        <f>B6927&amp;C6927&amp;D6927&amp;E6927</f>
        <v>201115A17SREM43</v>
      </c>
      <c r="B6927" s="184">
        <v>2011</v>
      </c>
      <c r="C6927" s="184" t="s">
        <v>0</v>
      </c>
      <c r="D6927" s="184" t="s">
        <v>35</v>
      </c>
      <c r="E6927" s="184">
        <v>43</v>
      </c>
      <c r="F6927" s="184">
        <v>2268</v>
      </c>
      <c r="G6927" s="184">
        <v>0</v>
      </c>
      <c r="H6927" s="184">
        <v>1</v>
      </c>
      <c r="I6927" s="184">
        <v>1</v>
      </c>
      <c r="J6927" s="184">
        <v>0</v>
      </c>
      <c r="K6927" s="184">
        <v>0</v>
      </c>
      <c r="L6927" s="184">
        <v>0.80026455026455023</v>
      </c>
      <c r="M6927" s="184">
        <v>0</v>
      </c>
    </row>
    <row r="6928" spans="1:13" x14ac:dyDescent="0.2">
      <c r="A6928" s="187" t="str">
        <f>B6928&amp;C6928&amp;D6928&amp;E6928</f>
        <v>201115A17TDOM43</v>
      </c>
      <c r="B6928" s="184">
        <v>2011</v>
      </c>
      <c r="C6928" s="184" t="s">
        <v>0</v>
      </c>
      <c r="D6928" s="184" t="s">
        <v>33</v>
      </c>
      <c r="E6928" s="184">
        <v>43</v>
      </c>
      <c r="F6928" s="184">
        <v>1361</v>
      </c>
      <c r="G6928" s="184">
        <v>0</v>
      </c>
      <c r="H6928" s="184">
        <v>1</v>
      </c>
      <c r="I6928" s="184">
        <v>1</v>
      </c>
      <c r="J6928" s="184">
        <v>0</v>
      </c>
      <c r="K6928" s="184">
        <v>0</v>
      </c>
      <c r="L6928" s="184">
        <v>0.5003673769287289</v>
      </c>
      <c r="M6928" s="184">
        <v>245.90374724467304</v>
      </c>
    </row>
    <row r="6929" spans="1:13" x14ac:dyDescent="0.2">
      <c r="A6929" s="187" t="str">
        <f>B6929&amp;C6929&amp;D6929&amp;E6929</f>
        <v>201115A29AGCC43</v>
      </c>
      <c r="B6929" s="184">
        <v>2011</v>
      </c>
      <c r="C6929" s="184" t="s">
        <v>3</v>
      </c>
      <c r="D6929" s="184" t="s">
        <v>23</v>
      </c>
      <c r="E6929" s="184">
        <v>43</v>
      </c>
      <c r="F6929" s="184">
        <v>908</v>
      </c>
      <c r="G6929" s="184">
        <v>0</v>
      </c>
      <c r="H6929" s="184">
        <v>1</v>
      </c>
      <c r="I6929" s="184">
        <v>1</v>
      </c>
      <c r="J6929" s="184">
        <v>0</v>
      </c>
      <c r="K6929" s="184">
        <v>0</v>
      </c>
      <c r="L6929" s="184">
        <v>0.25</v>
      </c>
      <c r="M6929" s="184">
        <v>763.33333333333337</v>
      </c>
    </row>
    <row r="6930" spans="1:13" x14ac:dyDescent="0.2">
      <c r="A6930" s="187" t="str">
        <f>B6930&amp;C6930&amp;D6930&amp;E6930</f>
        <v>201115A29AGSC43</v>
      </c>
      <c r="B6930" s="184">
        <v>2011</v>
      </c>
      <c r="C6930" s="184" t="s">
        <v>3</v>
      </c>
      <c r="D6930" s="184" t="s">
        <v>28</v>
      </c>
      <c r="E6930" s="184">
        <v>43</v>
      </c>
      <c r="F6930" s="184">
        <v>454</v>
      </c>
      <c r="G6930" s="184">
        <v>0</v>
      </c>
      <c r="H6930" s="184">
        <v>1</v>
      </c>
      <c r="I6930" s="184">
        <v>1</v>
      </c>
      <c r="J6930" s="184">
        <v>0</v>
      </c>
      <c r="K6930" s="184">
        <v>0</v>
      </c>
      <c r="L6930" s="184">
        <v>0</v>
      </c>
      <c r="M6930" s="184">
        <v>340</v>
      </c>
    </row>
    <row r="6931" spans="1:13" x14ac:dyDescent="0.2">
      <c r="A6931" s="187" t="str">
        <f>B6931&amp;C6931&amp;D6931&amp;E6931</f>
        <v>201115A29AUTO43</v>
      </c>
      <c r="B6931" s="184">
        <v>2011</v>
      </c>
      <c r="C6931" s="184" t="s">
        <v>3</v>
      </c>
      <c r="D6931" s="184" t="s">
        <v>34</v>
      </c>
      <c r="E6931" s="184">
        <v>43</v>
      </c>
      <c r="F6931" s="184">
        <v>1360</v>
      </c>
      <c r="G6931" s="184">
        <v>0</v>
      </c>
      <c r="H6931" s="184">
        <v>1</v>
      </c>
      <c r="I6931" s="184">
        <v>1</v>
      </c>
      <c r="J6931" s="184">
        <v>0</v>
      </c>
      <c r="K6931" s="184">
        <v>0</v>
      </c>
      <c r="L6931" s="184">
        <v>0.33235294117647057</v>
      </c>
      <c r="M6931" s="184">
        <v>0</v>
      </c>
    </row>
    <row r="6932" spans="1:13" x14ac:dyDescent="0.2">
      <c r="A6932" s="187" t="str">
        <f>B6932&amp;C6932&amp;D6932&amp;E6932</f>
        <v>201115A29CCA143</v>
      </c>
      <c r="B6932" s="184">
        <v>2011</v>
      </c>
      <c r="C6932" s="184" t="s">
        <v>3</v>
      </c>
      <c r="D6932" s="184" t="s">
        <v>24</v>
      </c>
      <c r="E6932" s="184">
        <v>43</v>
      </c>
      <c r="F6932" s="184">
        <v>102759</v>
      </c>
      <c r="G6932" s="184">
        <v>0</v>
      </c>
      <c r="H6932" s="184">
        <v>1</v>
      </c>
      <c r="I6932" s="184">
        <v>1</v>
      </c>
      <c r="J6932" s="184">
        <v>0</v>
      </c>
      <c r="K6932" s="184">
        <v>0</v>
      </c>
      <c r="L6932" s="184">
        <v>0.24060179643632187</v>
      </c>
      <c r="M6932" s="184">
        <v>987.74639859575495</v>
      </c>
    </row>
    <row r="6933" spans="1:13" x14ac:dyDescent="0.2">
      <c r="A6933" s="187" t="str">
        <f>B6933&amp;C6933&amp;D6933&amp;E6933</f>
        <v>201115A29CCA243</v>
      </c>
      <c r="B6933" s="184">
        <v>2011</v>
      </c>
      <c r="C6933" s="184" t="s">
        <v>3</v>
      </c>
      <c r="D6933" s="184" t="s">
        <v>25</v>
      </c>
      <c r="E6933" s="184">
        <v>43</v>
      </c>
      <c r="F6933" s="184">
        <v>310981</v>
      </c>
      <c r="G6933" s="184">
        <v>0</v>
      </c>
      <c r="H6933" s="184">
        <v>1</v>
      </c>
      <c r="I6933" s="184">
        <v>1</v>
      </c>
      <c r="J6933" s="184">
        <v>0</v>
      </c>
      <c r="K6933" s="184">
        <v>0</v>
      </c>
      <c r="L6933" s="184">
        <v>0.20859152166852638</v>
      </c>
      <c r="M6933" s="184">
        <v>1111.7678568499778</v>
      </c>
    </row>
    <row r="6934" spans="1:13" x14ac:dyDescent="0.2">
      <c r="A6934" s="187" t="str">
        <f>B6934&amp;C6934&amp;D6934&amp;E6934</f>
        <v>201115A29CONT43</v>
      </c>
      <c r="B6934" s="184">
        <v>2011</v>
      </c>
      <c r="C6934" s="184" t="s">
        <v>3</v>
      </c>
      <c r="D6934" s="184" t="s">
        <v>31</v>
      </c>
      <c r="E6934" s="184">
        <v>43</v>
      </c>
      <c r="F6934" s="184">
        <v>41522</v>
      </c>
      <c r="G6934" s="184">
        <v>0</v>
      </c>
      <c r="H6934" s="184">
        <v>1</v>
      </c>
      <c r="I6934" s="184">
        <v>1</v>
      </c>
      <c r="J6934" s="184">
        <v>0</v>
      </c>
      <c r="K6934" s="184">
        <v>0</v>
      </c>
      <c r="L6934" s="184">
        <v>0.14753624584557584</v>
      </c>
      <c r="M6934" s="184">
        <v>1390.1704128103422</v>
      </c>
    </row>
    <row r="6935" spans="1:13" x14ac:dyDescent="0.2">
      <c r="A6935" s="187" t="str">
        <f>B6935&amp;C6935&amp;D6935&amp;E6935</f>
        <v>201115A29EMPR43</v>
      </c>
      <c r="B6935" s="184">
        <v>2011</v>
      </c>
      <c r="C6935" s="184" t="s">
        <v>3</v>
      </c>
      <c r="D6935" s="184" t="s">
        <v>32</v>
      </c>
      <c r="E6935" s="184">
        <v>43</v>
      </c>
      <c r="F6935" s="184">
        <v>8620</v>
      </c>
      <c r="G6935" s="184">
        <v>0</v>
      </c>
      <c r="H6935" s="184">
        <v>1</v>
      </c>
      <c r="I6935" s="184">
        <v>1</v>
      </c>
      <c r="J6935" s="184">
        <v>0</v>
      </c>
      <c r="K6935" s="184">
        <v>0</v>
      </c>
      <c r="L6935" s="184">
        <v>0.15777262180974477</v>
      </c>
      <c r="M6935" s="184">
        <v>3031.9802889324192</v>
      </c>
    </row>
    <row r="6936" spans="1:13" x14ac:dyDescent="0.2">
      <c r="A6936" s="187" t="str">
        <f>B6936&amp;C6936&amp;D6936&amp;E6936</f>
        <v>201115A29INAT43</v>
      </c>
      <c r="B6936" s="184">
        <v>2011</v>
      </c>
      <c r="C6936" s="184" t="s">
        <v>3</v>
      </c>
      <c r="D6936" s="184" t="s">
        <v>54</v>
      </c>
      <c r="E6936" s="184">
        <v>43</v>
      </c>
      <c r="F6936" s="184">
        <v>349554</v>
      </c>
      <c r="G6936" s="184">
        <v>1</v>
      </c>
      <c r="H6936" s="184">
        <v>0.19334351773974837</v>
      </c>
      <c r="I6936" s="184">
        <v>0</v>
      </c>
      <c r="J6936" s="184">
        <v>0.31346801924738382</v>
      </c>
      <c r="K6936" s="184">
        <v>0.42829720157686652</v>
      </c>
      <c r="L6936" s="184">
        <v>0.57170279842313343</v>
      </c>
    </row>
    <row r="6937" spans="1:13" x14ac:dyDescent="0.2">
      <c r="A6937" s="187" t="str">
        <f>B6937&amp;C6937&amp;D6937&amp;E6937</f>
        <v>201115A29MILI43</v>
      </c>
      <c r="B6937" s="184">
        <v>2011</v>
      </c>
      <c r="C6937" s="184" t="s">
        <v>3</v>
      </c>
      <c r="D6937" s="184" t="s">
        <v>26</v>
      </c>
      <c r="E6937" s="184">
        <v>43</v>
      </c>
      <c r="F6937" s="184">
        <v>7262</v>
      </c>
      <c r="G6937" s="184">
        <v>0</v>
      </c>
      <c r="H6937" s="184">
        <v>1</v>
      </c>
      <c r="I6937" s="184">
        <v>1</v>
      </c>
      <c r="J6937" s="184">
        <v>0</v>
      </c>
      <c r="K6937" s="184">
        <v>0</v>
      </c>
      <c r="L6937" s="184">
        <v>9.3775819333516933E-2</v>
      </c>
      <c r="M6937" s="184">
        <v>1241.6415981198591</v>
      </c>
    </row>
    <row r="6938" spans="1:13" x14ac:dyDescent="0.2">
      <c r="A6938" s="187" t="str">
        <f>B6938&amp;C6938&amp;D6938&amp;E6938</f>
        <v>201115A29PUBL43</v>
      </c>
      <c r="B6938" s="184">
        <v>2011</v>
      </c>
      <c r="C6938" s="184" t="s">
        <v>3</v>
      </c>
      <c r="D6938" s="184" t="s">
        <v>27</v>
      </c>
      <c r="E6938" s="184">
        <v>43</v>
      </c>
      <c r="F6938" s="184">
        <v>13609</v>
      </c>
      <c r="G6938" s="184">
        <v>0</v>
      </c>
      <c r="H6938" s="184">
        <v>1</v>
      </c>
      <c r="I6938" s="184">
        <v>1</v>
      </c>
      <c r="J6938" s="184">
        <v>0</v>
      </c>
      <c r="K6938" s="184">
        <v>0</v>
      </c>
      <c r="L6938" s="184">
        <v>0.29994856345065768</v>
      </c>
      <c r="M6938" s="184">
        <v>2369.5949338713294</v>
      </c>
    </row>
    <row r="6939" spans="1:13" x14ac:dyDescent="0.2">
      <c r="A6939" s="187" t="str">
        <f>B6939&amp;C6939&amp;D6939&amp;E6939</f>
        <v>201115A29SCA143</v>
      </c>
      <c r="B6939" s="184">
        <v>2011</v>
      </c>
      <c r="C6939" s="184" t="s">
        <v>3</v>
      </c>
      <c r="D6939" s="184" t="s">
        <v>29</v>
      </c>
      <c r="E6939" s="184">
        <v>43</v>
      </c>
      <c r="F6939" s="184">
        <v>71687</v>
      </c>
      <c r="G6939" s="184">
        <v>0</v>
      </c>
      <c r="H6939" s="184">
        <v>1</v>
      </c>
      <c r="I6939" s="184">
        <v>1</v>
      </c>
      <c r="J6939" s="184">
        <v>0</v>
      </c>
      <c r="K6939" s="184">
        <v>0</v>
      </c>
      <c r="L6939" s="184">
        <v>0.43985659882544953</v>
      </c>
      <c r="M6939" s="184">
        <v>821.08716244168966</v>
      </c>
    </row>
    <row r="6940" spans="1:13" x14ac:dyDescent="0.2">
      <c r="A6940" s="187" t="str">
        <f>B6940&amp;C6940&amp;D6940&amp;E6940</f>
        <v>201115A29SCA243</v>
      </c>
      <c r="B6940" s="184">
        <v>2011</v>
      </c>
      <c r="C6940" s="184" t="s">
        <v>3</v>
      </c>
      <c r="D6940" s="184" t="s">
        <v>30</v>
      </c>
      <c r="E6940" s="184">
        <v>43</v>
      </c>
      <c r="F6940" s="184">
        <v>42187</v>
      </c>
      <c r="G6940" s="184">
        <v>0</v>
      </c>
      <c r="H6940" s="184">
        <v>1</v>
      </c>
      <c r="I6940" s="184">
        <v>1</v>
      </c>
      <c r="J6940" s="184">
        <v>0</v>
      </c>
      <c r="K6940" s="184">
        <v>0</v>
      </c>
      <c r="L6940" s="184">
        <v>0.48932135491976203</v>
      </c>
      <c r="M6940" s="184">
        <v>879.85725299347098</v>
      </c>
    </row>
    <row r="6941" spans="1:13" x14ac:dyDescent="0.2">
      <c r="A6941" s="187" t="str">
        <f>B6941&amp;C6941&amp;D6941&amp;E6941</f>
        <v>201115A29SREM43</v>
      </c>
      <c r="B6941" s="184">
        <v>2011</v>
      </c>
      <c r="C6941" s="184" t="s">
        <v>3</v>
      </c>
      <c r="D6941" s="184" t="s">
        <v>35</v>
      </c>
      <c r="E6941" s="184">
        <v>43</v>
      </c>
      <c r="F6941" s="184">
        <v>6127</v>
      </c>
      <c r="G6941" s="184">
        <v>0</v>
      </c>
      <c r="H6941" s="184">
        <v>1</v>
      </c>
      <c r="I6941" s="184">
        <v>1</v>
      </c>
      <c r="J6941" s="184">
        <v>0</v>
      </c>
      <c r="K6941" s="184">
        <v>0</v>
      </c>
      <c r="L6941" s="184">
        <v>0.51852456340786679</v>
      </c>
      <c r="M6941" s="184">
        <v>0</v>
      </c>
    </row>
    <row r="6942" spans="1:13" x14ac:dyDescent="0.2">
      <c r="A6942" s="187" t="str">
        <f>B6942&amp;C6942&amp;D6942&amp;E6942</f>
        <v>201115A29TDOM43</v>
      </c>
      <c r="B6942" s="184">
        <v>2011</v>
      </c>
      <c r="C6942" s="184" t="s">
        <v>3</v>
      </c>
      <c r="D6942" s="184" t="s">
        <v>33</v>
      </c>
      <c r="E6942" s="184">
        <v>43</v>
      </c>
      <c r="F6942" s="184">
        <v>10435</v>
      </c>
      <c r="G6942" s="184">
        <v>0</v>
      </c>
      <c r="H6942" s="184">
        <v>1</v>
      </c>
      <c r="I6942" s="184">
        <v>1</v>
      </c>
      <c r="J6942" s="184">
        <v>0</v>
      </c>
      <c r="K6942" s="184">
        <v>0</v>
      </c>
      <c r="L6942" s="184">
        <v>8.7014853857211305E-2</v>
      </c>
      <c r="M6942" s="184">
        <v>542.87509796238248</v>
      </c>
    </row>
    <row r="6943" spans="1:13" x14ac:dyDescent="0.2">
      <c r="A6943" s="187" t="str">
        <f>B6943&amp;C6943&amp;D6943&amp;E6943</f>
        <v>201118A24AGCC43</v>
      </c>
      <c r="B6943" s="184">
        <v>2011</v>
      </c>
      <c r="C6943" s="184" t="s">
        <v>1</v>
      </c>
      <c r="D6943" s="184" t="s">
        <v>23</v>
      </c>
      <c r="E6943" s="184">
        <v>43</v>
      </c>
      <c r="F6943" s="184">
        <v>454</v>
      </c>
      <c r="G6943" s="184">
        <v>0</v>
      </c>
      <c r="H6943" s="184">
        <v>1</v>
      </c>
      <c r="I6943" s="184">
        <v>1</v>
      </c>
      <c r="J6943" s="184">
        <v>0</v>
      </c>
      <c r="K6943" s="184">
        <v>0</v>
      </c>
      <c r="L6943" s="184">
        <v>0</v>
      </c>
      <c r="M6943" s="184">
        <v>650</v>
      </c>
    </row>
    <row r="6944" spans="1:13" x14ac:dyDescent="0.2">
      <c r="A6944" s="187" t="str">
        <f>B6944&amp;C6944&amp;D6944&amp;E6944</f>
        <v>201118A24AUTO43</v>
      </c>
      <c r="B6944" s="184">
        <v>2011</v>
      </c>
      <c r="C6944" s="184" t="s">
        <v>1</v>
      </c>
      <c r="D6944" s="184" t="s">
        <v>34</v>
      </c>
      <c r="E6944" s="184">
        <v>43</v>
      </c>
      <c r="F6944" s="184">
        <v>453</v>
      </c>
      <c r="G6944" s="184">
        <v>0</v>
      </c>
      <c r="H6944" s="184">
        <v>1</v>
      </c>
      <c r="I6944" s="184">
        <v>1</v>
      </c>
      <c r="J6944" s="184">
        <v>0</v>
      </c>
      <c r="K6944" s="184">
        <v>0</v>
      </c>
      <c r="L6944" s="184">
        <v>0.4988962472406181</v>
      </c>
      <c r="M6944" s="184">
        <v>0</v>
      </c>
    </row>
    <row r="6945" spans="1:13" x14ac:dyDescent="0.2">
      <c r="A6945" s="187" t="str">
        <f>B6945&amp;C6945&amp;D6945&amp;E6945</f>
        <v>201118A24CCA143</v>
      </c>
      <c r="B6945" s="184">
        <v>2011</v>
      </c>
      <c r="C6945" s="184" t="s">
        <v>1</v>
      </c>
      <c r="D6945" s="184" t="s">
        <v>24</v>
      </c>
      <c r="E6945" s="184">
        <v>43</v>
      </c>
      <c r="F6945" s="184">
        <v>59435</v>
      </c>
      <c r="G6945" s="184">
        <v>0</v>
      </c>
      <c r="H6945" s="184">
        <v>1</v>
      </c>
      <c r="I6945" s="184">
        <v>1</v>
      </c>
      <c r="J6945" s="184">
        <v>0</v>
      </c>
      <c r="K6945" s="184">
        <v>0</v>
      </c>
      <c r="L6945" s="184">
        <v>0.26336333810044588</v>
      </c>
      <c r="M6945" s="184">
        <v>873.68519889970378</v>
      </c>
    </row>
    <row r="6946" spans="1:13" x14ac:dyDescent="0.2">
      <c r="A6946" s="187" t="str">
        <f>B6946&amp;C6946&amp;D6946&amp;E6946</f>
        <v>201118A24CCA243</v>
      </c>
      <c r="B6946" s="184">
        <v>2011</v>
      </c>
      <c r="C6946" s="184" t="s">
        <v>1</v>
      </c>
      <c r="D6946" s="184" t="s">
        <v>25</v>
      </c>
      <c r="E6946" s="184">
        <v>43</v>
      </c>
      <c r="F6946" s="184">
        <v>156954</v>
      </c>
      <c r="G6946" s="184">
        <v>0</v>
      </c>
      <c r="H6946" s="184">
        <v>1</v>
      </c>
      <c r="I6946" s="184">
        <v>1</v>
      </c>
      <c r="J6946" s="184">
        <v>0</v>
      </c>
      <c r="K6946" s="184">
        <v>0</v>
      </c>
      <c r="L6946" s="184">
        <v>0.2210902557437211</v>
      </c>
      <c r="M6946" s="184">
        <v>944.97268919840269</v>
      </c>
    </row>
    <row r="6947" spans="1:13" x14ac:dyDescent="0.2">
      <c r="A6947" s="187" t="str">
        <f>B6947&amp;C6947&amp;D6947&amp;E6947</f>
        <v>201118A24CONT43</v>
      </c>
      <c r="B6947" s="184">
        <v>2011</v>
      </c>
      <c r="C6947" s="184" t="s">
        <v>1</v>
      </c>
      <c r="D6947" s="184" t="s">
        <v>31</v>
      </c>
      <c r="E6947" s="184">
        <v>43</v>
      </c>
      <c r="F6947" s="184">
        <v>15883</v>
      </c>
      <c r="G6947" s="184">
        <v>0</v>
      </c>
      <c r="H6947" s="184">
        <v>1</v>
      </c>
      <c r="I6947" s="184">
        <v>1</v>
      </c>
      <c r="J6947" s="184">
        <v>0</v>
      </c>
      <c r="K6947" s="184">
        <v>0</v>
      </c>
      <c r="L6947" s="184">
        <v>0.14285714285714285</v>
      </c>
      <c r="M6947" s="184">
        <v>1367.0087506387329</v>
      </c>
    </row>
    <row r="6948" spans="1:13" x14ac:dyDescent="0.2">
      <c r="A6948" s="187" t="str">
        <f>B6948&amp;C6948&amp;D6948&amp;E6948</f>
        <v>201118A24EMPR43</v>
      </c>
      <c r="B6948" s="184">
        <v>2011</v>
      </c>
      <c r="C6948" s="184" t="s">
        <v>1</v>
      </c>
      <c r="D6948" s="184" t="s">
        <v>32</v>
      </c>
      <c r="E6948" s="184">
        <v>43</v>
      </c>
      <c r="F6948" s="184">
        <v>3176</v>
      </c>
      <c r="G6948" s="184">
        <v>0</v>
      </c>
      <c r="H6948" s="184">
        <v>1</v>
      </c>
      <c r="I6948" s="184">
        <v>1</v>
      </c>
      <c r="J6948" s="184">
        <v>0</v>
      </c>
      <c r="K6948" s="184">
        <v>0</v>
      </c>
      <c r="L6948" s="184">
        <v>0.28526448362720402</v>
      </c>
      <c r="M6948" s="184">
        <v>1770.4166666666667</v>
      </c>
    </row>
    <row r="6949" spans="1:13" x14ac:dyDescent="0.2">
      <c r="A6949" s="187" t="str">
        <f>B6949&amp;C6949&amp;D6949&amp;E6949</f>
        <v>201118A24INAT43</v>
      </c>
      <c r="B6949" s="184">
        <v>2011</v>
      </c>
      <c r="C6949" s="184" t="s">
        <v>1</v>
      </c>
      <c r="D6949" s="184" t="s">
        <v>54</v>
      </c>
      <c r="E6949" s="184">
        <v>43</v>
      </c>
      <c r="F6949" s="184">
        <v>132476</v>
      </c>
      <c r="G6949" s="184">
        <v>1</v>
      </c>
      <c r="H6949" s="184">
        <v>0.26536882152238894</v>
      </c>
      <c r="I6949" s="184">
        <v>0</v>
      </c>
      <c r="J6949" s="184">
        <v>0.42469579395513152</v>
      </c>
      <c r="K6949" s="184">
        <v>0.58732147709773841</v>
      </c>
      <c r="L6949" s="184">
        <v>0.41267852290226154</v>
      </c>
    </row>
    <row r="6950" spans="1:13" x14ac:dyDescent="0.2">
      <c r="A6950" s="187" t="str">
        <f>B6950&amp;C6950&amp;D6950&amp;E6950</f>
        <v>201118A24MILI43</v>
      </c>
      <c r="B6950" s="184">
        <v>2011</v>
      </c>
      <c r="C6950" s="184" t="s">
        <v>1</v>
      </c>
      <c r="D6950" s="184" t="s">
        <v>26</v>
      </c>
      <c r="E6950" s="184">
        <v>43</v>
      </c>
      <c r="F6950" s="184">
        <v>6581</v>
      </c>
      <c r="G6950" s="184">
        <v>0</v>
      </c>
      <c r="H6950" s="184">
        <v>1</v>
      </c>
      <c r="I6950" s="184">
        <v>1</v>
      </c>
      <c r="J6950" s="184">
        <v>0</v>
      </c>
      <c r="K6950" s="184">
        <v>0</v>
      </c>
      <c r="L6950" s="184">
        <v>0.10347971432912931</v>
      </c>
      <c r="M6950" s="184">
        <v>1151.7305634246145</v>
      </c>
    </row>
    <row r="6951" spans="1:13" x14ac:dyDescent="0.2">
      <c r="A6951" s="187" t="str">
        <f>B6951&amp;C6951&amp;D6951&amp;E6951</f>
        <v>201118A24PUBL43</v>
      </c>
      <c r="B6951" s="184">
        <v>2011</v>
      </c>
      <c r="C6951" s="184" t="s">
        <v>1</v>
      </c>
      <c r="D6951" s="184" t="s">
        <v>27</v>
      </c>
      <c r="E6951" s="184">
        <v>43</v>
      </c>
      <c r="F6951" s="184">
        <v>6123</v>
      </c>
      <c r="G6951" s="184">
        <v>0</v>
      </c>
      <c r="H6951" s="184">
        <v>1</v>
      </c>
      <c r="I6951" s="184">
        <v>1</v>
      </c>
      <c r="J6951" s="184">
        <v>0</v>
      </c>
      <c r="K6951" s="184">
        <v>0</v>
      </c>
      <c r="L6951" s="184">
        <v>0.51837334639882415</v>
      </c>
      <c r="M6951" s="184">
        <v>1813.4793401927159</v>
      </c>
    </row>
    <row r="6952" spans="1:13" x14ac:dyDescent="0.2">
      <c r="A6952" s="187" t="str">
        <f>B6952&amp;C6952&amp;D6952&amp;E6952</f>
        <v>201118A24SCA143</v>
      </c>
      <c r="B6952" s="184">
        <v>2011</v>
      </c>
      <c r="C6952" s="184" t="s">
        <v>1</v>
      </c>
      <c r="D6952" s="184" t="s">
        <v>29</v>
      </c>
      <c r="E6952" s="184">
        <v>43</v>
      </c>
      <c r="F6952" s="184">
        <v>38787</v>
      </c>
      <c r="G6952" s="184">
        <v>0</v>
      </c>
      <c r="H6952" s="184">
        <v>1</v>
      </c>
      <c r="I6952" s="184">
        <v>1</v>
      </c>
      <c r="J6952" s="184">
        <v>0</v>
      </c>
      <c r="K6952" s="184">
        <v>0</v>
      </c>
      <c r="L6952" s="184">
        <v>0.44440147472091163</v>
      </c>
      <c r="M6952" s="184">
        <v>735.48514401752789</v>
      </c>
    </row>
    <row r="6953" spans="1:13" x14ac:dyDescent="0.2">
      <c r="A6953" s="187" t="str">
        <f>B6953&amp;C6953&amp;D6953&amp;E6953</f>
        <v>201118A24SCA243</v>
      </c>
      <c r="B6953" s="184">
        <v>2011</v>
      </c>
      <c r="C6953" s="184" t="s">
        <v>1</v>
      </c>
      <c r="D6953" s="184" t="s">
        <v>30</v>
      </c>
      <c r="E6953" s="184">
        <v>43</v>
      </c>
      <c r="F6953" s="184">
        <v>21322</v>
      </c>
      <c r="G6953" s="184">
        <v>0</v>
      </c>
      <c r="H6953" s="184">
        <v>1</v>
      </c>
      <c r="I6953" s="184">
        <v>1</v>
      </c>
      <c r="J6953" s="184">
        <v>0</v>
      </c>
      <c r="K6953" s="184">
        <v>0</v>
      </c>
      <c r="L6953" s="184">
        <v>0.5319388425100835</v>
      </c>
      <c r="M6953" s="184">
        <v>802.93914126892855</v>
      </c>
    </row>
    <row r="6954" spans="1:13" x14ac:dyDescent="0.2">
      <c r="A6954" s="187" t="str">
        <f>B6954&amp;C6954&amp;D6954&amp;E6954</f>
        <v>201118A24SREM43</v>
      </c>
      <c r="B6954" s="184">
        <v>2011</v>
      </c>
      <c r="C6954" s="184" t="s">
        <v>1</v>
      </c>
      <c r="D6954" s="184" t="s">
        <v>35</v>
      </c>
      <c r="E6954" s="184">
        <v>43</v>
      </c>
      <c r="F6954" s="184">
        <v>2270</v>
      </c>
      <c r="G6954" s="184">
        <v>0</v>
      </c>
      <c r="H6954" s="184">
        <v>1</v>
      </c>
      <c r="I6954" s="184">
        <v>1</v>
      </c>
      <c r="J6954" s="184">
        <v>0</v>
      </c>
      <c r="K6954" s="184">
        <v>0</v>
      </c>
      <c r="L6954" s="184">
        <v>0.4</v>
      </c>
      <c r="M6954" s="184">
        <v>0</v>
      </c>
    </row>
    <row r="6955" spans="1:13" x14ac:dyDescent="0.2">
      <c r="A6955" s="187" t="str">
        <f>B6955&amp;C6955&amp;D6955&amp;E6955</f>
        <v>201118A24TDOM43</v>
      </c>
      <c r="B6955" s="184">
        <v>2011</v>
      </c>
      <c r="C6955" s="184" t="s">
        <v>1</v>
      </c>
      <c r="D6955" s="184" t="s">
        <v>33</v>
      </c>
      <c r="E6955" s="184">
        <v>43</v>
      </c>
      <c r="F6955" s="184">
        <v>4085</v>
      </c>
      <c r="G6955" s="184">
        <v>0</v>
      </c>
      <c r="H6955" s="184">
        <v>1</v>
      </c>
      <c r="I6955" s="184">
        <v>1</v>
      </c>
      <c r="J6955" s="184">
        <v>0</v>
      </c>
      <c r="K6955" s="184">
        <v>0</v>
      </c>
      <c r="L6955" s="184">
        <v>0</v>
      </c>
      <c r="M6955" s="184">
        <v>492.76801451529292</v>
      </c>
    </row>
    <row r="6956" spans="1:13" x14ac:dyDescent="0.2">
      <c r="A6956" s="187" t="str">
        <f>B6956&amp;C6956&amp;D6956&amp;E6956</f>
        <v>201125A29AGCC43</v>
      </c>
      <c r="B6956" s="184">
        <v>2011</v>
      </c>
      <c r="C6956" s="184" t="s">
        <v>2</v>
      </c>
      <c r="D6956" s="184" t="s">
        <v>23</v>
      </c>
      <c r="E6956" s="184">
        <v>43</v>
      </c>
      <c r="F6956" s="184">
        <v>454</v>
      </c>
      <c r="G6956" s="184">
        <v>0</v>
      </c>
      <c r="H6956" s="184">
        <v>1</v>
      </c>
      <c r="I6956" s="184">
        <v>1</v>
      </c>
      <c r="J6956" s="184">
        <v>0</v>
      </c>
      <c r="K6956" s="184">
        <v>0</v>
      </c>
      <c r="L6956" s="184">
        <v>0.5</v>
      </c>
      <c r="M6956" s="184">
        <v>820</v>
      </c>
    </row>
    <row r="6957" spans="1:13" x14ac:dyDescent="0.2">
      <c r="A6957" s="187" t="str">
        <f>B6957&amp;C6957&amp;D6957&amp;E6957</f>
        <v>201125A29AGSC43</v>
      </c>
      <c r="B6957" s="184">
        <v>2011</v>
      </c>
      <c r="C6957" s="184" t="s">
        <v>2</v>
      </c>
      <c r="D6957" s="184" t="s">
        <v>28</v>
      </c>
      <c r="E6957" s="184">
        <v>43</v>
      </c>
      <c r="F6957" s="184">
        <v>227</v>
      </c>
      <c r="G6957" s="184">
        <v>0</v>
      </c>
      <c r="H6957" s="184">
        <v>1</v>
      </c>
      <c r="I6957" s="184">
        <v>1</v>
      </c>
      <c r="J6957" s="184">
        <v>0</v>
      </c>
      <c r="K6957" s="184">
        <v>0</v>
      </c>
      <c r="L6957" s="184">
        <v>0</v>
      </c>
      <c r="M6957" s="184">
        <v>300</v>
      </c>
    </row>
    <row r="6958" spans="1:13" x14ac:dyDescent="0.2">
      <c r="A6958" s="187" t="str">
        <f>B6958&amp;C6958&amp;D6958&amp;E6958</f>
        <v>201125A29AUTO43</v>
      </c>
      <c r="B6958" s="184">
        <v>2011</v>
      </c>
      <c r="C6958" s="184" t="s">
        <v>2</v>
      </c>
      <c r="D6958" s="184" t="s">
        <v>34</v>
      </c>
      <c r="E6958" s="184">
        <v>43</v>
      </c>
      <c r="F6958" s="184">
        <v>454</v>
      </c>
      <c r="G6958" s="184">
        <v>0</v>
      </c>
      <c r="H6958" s="184">
        <v>1</v>
      </c>
      <c r="I6958" s="184">
        <v>1</v>
      </c>
      <c r="J6958" s="184">
        <v>0</v>
      </c>
      <c r="K6958" s="184">
        <v>0</v>
      </c>
      <c r="L6958" s="184">
        <v>0</v>
      </c>
      <c r="M6958" s="184">
        <v>0</v>
      </c>
    </row>
    <row r="6959" spans="1:13" x14ac:dyDescent="0.2">
      <c r="A6959" s="187" t="str">
        <f>B6959&amp;C6959&amp;D6959&amp;E6959</f>
        <v>201125A29CCA143</v>
      </c>
      <c r="B6959" s="184">
        <v>2011</v>
      </c>
      <c r="C6959" s="184" t="s">
        <v>2</v>
      </c>
      <c r="D6959" s="184" t="s">
        <v>24</v>
      </c>
      <c r="E6959" s="184">
        <v>43</v>
      </c>
      <c r="F6959" s="184">
        <v>39696</v>
      </c>
      <c r="G6959" s="184">
        <v>0</v>
      </c>
      <c r="H6959" s="184">
        <v>1</v>
      </c>
      <c r="I6959" s="184">
        <v>1</v>
      </c>
      <c r="J6959" s="184">
        <v>0</v>
      </c>
      <c r="K6959" s="184">
        <v>0</v>
      </c>
      <c r="L6959" s="184">
        <v>0.16568419991938735</v>
      </c>
      <c r="M6959" s="184">
        <v>1190.2928740847685</v>
      </c>
    </row>
    <row r="6960" spans="1:13" x14ac:dyDescent="0.2">
      <c r="A6960" s="187" t="str">
        <f>B6960&amp;C6960&amp;D6960&amp;E6960</f>
        <v>201125A29CCA243</v>
      </c>
      <c r="B6960" s="184">
        <v>2011</v>
      </c>
      <c r="C6960" s="184" t="s">
        <v>2</v>
      </c>
      <c r="D6960" s="184" t="s">
        <v>25</v>
      </c>
      <c r="E6960" s="184">
        <v>43</v>
      </c>
      <c r="F6960" s="184">
        <v>140647</v>
      </c>
      <c r="G6960" s="184">
        <v>0</v>
      </c>
      <c r="H6960" s="184">
        <v>1</v>
      </c>
      <c r="I6960" s="184">
        <v>1</v>
      </c>
      <c r="J6960" s="184">
        <v>0</v>
      </c>
      <c r="K6960" s="184">
        <v>0</v>
      </c>
      <c r="L6960" s="184">
        <v>0.14999253450126915</v>
      </c>
      <c r="M6960" s="184">
        <v>1347.366478572518</v>
      </c>
    </row>
    <row r="6961" spans="1:13" x14ac:dyDescent="0.2">
      <c r="A6961" s="187" t="str">
        <f>B6961&amp;C6961&amp;D6961&amp;E6961</f>
        <v>201125A29CONT43</v>
      </c>
      <c r="B6961" s="184">
        <v>2011</v>
      </c>
      <c r="C6961" s="184" t="s">
        <v>2</v>
      </c>
      <c r="D6961" s="184" t="s">
        <v>31</v>
      </c>
      <c r="E6961" s="184">
        <v>43</v>
      </c>
      <c r="F6961" s="184">
        <v>22689</v>
      </c>
      <c r="G6961" s="184">
        <v>0</v>
      </c>
      <c r="H6961" s="184">
        <v>1</v>
      </c>
      <c r="I6961" s="184">
        <v>1</v>
      </c>
      <c r="J6961" s="184">
        <v>0</v>
      </c>
      <c r="K6961" s="184">
        <v>0</v>
      </c>
      <c r="L6961" s="184">
        <v>6.9989862929172725E-2</v>
      </c>
      <c r="M6961" s="184">
        <v>1513.9908293638427</v>
      </c>
    </row>
    <row r="6962" spans="1:13" x14ac:dyDescent="0.2">
      <c r="A6962" s="187" t="str">
        <f>B6962&amp;C6962&amp;D6962&amp;E6962</f>
        <v>201125A29EMPR43</v>
      </c>
      <c r="B6962" s="184">
        <v>2011</v>
      </c>
      <c r="C6962" s="184" t="s">
        <v>2</v>
      </c>
      <c r="D6962" s="184" t="s">
        <v>32</v>
      </c>
      <c r="E6962" s="184">
        <v>43</v>
      </c>
      <c r="F6962" s="184">
        <v>5444</v>
      </c>
      <c r="G6962" s="184">
        <v>0</v>
      </c>
      <c r="H6962" s="184">
        <v>1</v>
      </c>
      <c r="I6962" s="184">
        <v>1</v>
      </c>
      <c r="J6962" s="184">
        <v>0</v>
      </c>
      <c r="K6962" s="184">
        <v>0</v>
      </c>
      <c r="L6962" s="184">
        <v>8.3394562821454812E-2</v>
      </c>
      <c r="M6962" s="184">
        <v>3663.2255694342393</v>
      </c>
    </row>
    <row r="6963" spans="1:13" x14ac:dyDescent="0.2">
      <c r="A6963" s="187" t="str">
        <f>B6963&amp;C6963&amp;D6963&amp;E6963</f>
        <v>201125A29INAT43</v>
      </c>
      <c r="B6963" s="184">
        <v>2011</v>
      </c>
      <c r="C6963" s="184" t="s">
        <v>2</v>
      </c>
      <c r="D6963" s="184" t="s">
        <v>54</v>
      </c>
      <c r="E6963" s="184">
        <v>43</v>
      </c>
      <c r="F6963" s="184">
        <v>63063</v>
      </c>
      <c r="G6963" s="184">
        <v>1</v>
      </c>
      <c r="H6963" s="184">
        <v>0.30209473066615922</v>
      </c>
      <c r="I6963" s="184">
        <v>0</v>
      </c>
      <c r="J6963" s="184">
        <v>0.58998144712430423</v>
      </c>
      <c r="K6963" s="184">
        <v>0.84531341674198812</v>
      </c>
      <c r="L6963" s="184">
        <v>0.15468658325801182</v>
      </c>
    </row>
    <row r="6964" spans="1:13" x14ac:dyDescent="0.2">
      <c r="A6964" s="187" t="str">
        <f>B6964&amp;C6964&amp;D6964&amp;E6964</f>
        <v>201125A29MILI43</v>
      </c>
      <c r="B6964" s="184">
        <v>2011</v>
      </c>
      <c r="C6964" s="184" t="s">
        <v>2</v>
      </c>
      <c r="D6964" s="184" t="s">
        <v>26</v>
      </c>
      <c r="E6964" s="184">
        <v>43</v>
      </c>
      <c r="F6964" s="184">
        <v>681</v>
      </c>
      <c r="G6964" s="184">
        <v>0</v>
      </c>
      <c r="H6964" s="184">
        <v>1</v>
      </c>
      <c r="I6964" s="184">
        <v>1</v>
      </c>
      <c r="J6964" s="184">
        <v>0</v>
      </c>
      <c r="K6964" s="184">
        <v>0</v>
      </c>
      <c r="L6964" s="184">
        <v>0</v>
      </c>
      <c r="M6964" s="184">
        <v>2500</v>
      </c>
    </row>
    <row r="6965" spans="1:13" x14ac:dyDescent="0.2">
      <c r="A6965" s="187" t="str">
        <f>B6965&amp;C6965&amp;D6965&amp;E6965</f>
        <v>201125A29PUBL43</v>
      </c>
      <c r="B6965" s="184">
        <v>2011</v>
      </c>
      <c r="C6965" s="184" t="s">
        <v>2</v>
      </c>
      <c r="D6965" s="184" t="s">
        <v>27</v>
      </c>
      <c r="E6965" s="184">
        <v>43</v>
      </c>
      <c r="F6965" s="184">
        <v>7486</v>
      </c>
      <c r="G6965" s="184">
        <v>0</v>
      </c>
      <c r="H6965" s="184">
        <v>1</v>
      </c>
      <c r="I6965" s="184">
        <v>1</v>
      </c>
      <c r="J6965" s="184">
        <v>0</v>
      </c>
      <c r="K6965" s="184">
        <v>0</v>
      </c>
      <c r="L6965" s="184">
        <v>0.12129308041677798</v>
      </c>
      <c r="M6965" s="184">
        <v>2838.6163911845729</v>
      </c>
    </row>
    <row r="6966" spans="1:13" x14ac:dyDescent="0.2">
      <c r="A6966" s="187" t="str">
        <f>B6966&amp;C6966&amp;D6966&amp;E6966</f>
        <v>201125A29SCA143</v>
      </c>
      <c r="B6966" s="184">
        <v>2011</v>
      </c>
      <c r="C6966" s="184" t="s">
        <v>2</v>
      </c>
      <c r="D6966" s="184" t="s">
        <v>29</v>
      </c>
      <c r="E6966" s="184">
        <v>43</v>
      </c>
      <c r="F6966" s="184">
        <v>19968</v>
      </c>
      <c r="G6966" s="184">
        <v>0</v>
      </c>
      <c r="H6966" s="184">
        <v>1</v>
      </c>
      <c r="I6966" s="184">
        <v>1</v>
      </c>
      <c r="J6966" s="184">
        <v>0</v>
      </c>
      <c r="K6966" s="184">
        <v>0</v>
      </c>
      <c r="L6966" s="184">
        <v>0.27273637820512819</v>
      </c>
      <c r="M6966" s="184">
        <v>1195.1546020971582</v>
      </c>
    </row>
    <row r="6967" spans="1:13" x14ac:dyDescent="0.2">
      <c r="A6967" s="187" t="str">
        <f>B6967&amp;C6967&amp;D6967&amp;E6967</f>
        <v>201125A29SCA243</v>
      </c>
      <c r="B6967" s="184">
        <v>2011</v>
      </c>
      <c r="C6967" s="184" t="s">
        <v>2</v>
      </c>
      <c r="D6967" s="184" t="s">
        <v>30</v>
      </c>
      <c r="E6967" s="184">
        <v>43</v>
      </c>
      <c r="F6967" s="184">
        <v>10660</v>
      </c>
      <c r="G6967" s="184">
        <v>0</v>
      </c>
      <c r="H6967" s="184">
        <v>1</v>
      </c>
      <c r="I6967" s="184">
        <v>1</v>
      </c>
      <c r="J6967" s="184">
        <v>0</v>
      </c>
      <c r="K6967" s="184">
        <v>0</v>
      </c>
      <c r="L6967" s="184">
        <v>0.21294559099437149</v>
      </c>
      <c r="M6967" s="184">
        <v>1357.9997124784359</v>
      </c>
    </row>
    <row r="6968" spans="1:13" x14ac:dyDescent="0.2">
      <c r="A6968" s="187" t="str">
        <f>B6968&amp;C6968&amp;D6968&amp;E6968</f>
        <v>201125A29SREM43</v>
      </c>
      <c r="B6968" s="184">
        <v>2011</v>
      </c>
      <c r="C6968" s="184" t="s">
        <v>2</v>
      </c>
      <c r="D6968" s="184" t="s">
        <v>35</v>
      </c>
      <c r="E6968" s="184">
        <v>43</v>
      </c>
      <c r="F6968" s="184">
        <v>1589</v>
      </c>
      <c r="G6968" s="184">
        <v>0</v>
      </c>
      <c r="H6968" s="184">
        <v>1</v>
      </c>
      <c r="I6968" s="184">
        <v>1</v>
      </c>
      <c r="J6968" s="184">
        <v>0</v>
      </c>
      <c r="K6968" s="184">
        <v>0</v>
      </c>
      <c r="L6968" s="184">
        <v>0.2857142857142857</v>
      </c>
      <c r="M6968" s="184">
        <v>0</v>
      </c>
    </row>
    <row r="6969" spans="1:13" x14ac:dyDescent="0.2">
      <c r="A6969" s="187" t="str">
        <f>B6969&amp;C6969&amp;D6969&amp;E6969</f>
        <v>201125A29TDOM43</v>
      </c>
      <c r="B6969" s="184">
        <v>2011</v>
      </c>
      <c r="C6969" s="184" t="s">
        <v>2</v>
      </c>
      <c r="D6969" s="184" t="s">
        <v>33</v>
      </c>
      <c r="E6969" s="184">
        <v>43</v>
      </c>
      <c r="F6969" s="184">
        <v>4989</v>
      </c>
      <c r="G6969" s="184">
        <v>0</v>
      </c>
      <c r="H6969" s="184">
        <v>1</v>
      </c>
      <c r="I6969" s="184">
        <v>1</v>
      </c>
      <c r="J6969" s="184">
        <v>0</v>
      </c>
      <c r="K6969" s="184">
        <v>0</v>
      </c>
      <c r="L6969" s="184">
        <v>4.5500100220485069E-2</v>
      </c>
      <c r="M6969" s="184">
        <v>662.63680096211669</v>
      </c>
    </row>
    <row r="6970" spans="1:13" x14ac:dyDescent="0.2">
      <c r="A6970" s="187" t="str">
        <f>B6970&amp;C6970&amp;D6970&amp;E6970</f>
        <v>201130EMAAGCC43</v>
      </c>
      <c r="B6970" s="184">
        <v>2011</v>
      </c>
      <c r="C6970" s="184" t="s">
        <v>4</v>
      </c>
      <c r="D6970" s="184" t="s">
        <v>23</v>
      </c>
      <c r="E6970" s="184">
        <v>43</v>
      </c>
      <c r="F6970" s="184">
        <v>1588</v>
      </c>
      <c r="G6970" s="184">
        <v>0</v>
      </c>
      <c r="H6970" s="184">
        <v>1</v>
      </c>
      <c r="I6970" s="184">
        <v>1</v>
      </c>
      <c r="J6970" s="184">
        <v>0</v>
      </c>
      <c r="K6970" s="184">
        <v>0</v>
      </c>
      <c r="L6970" s="184">
        <v>0</v>
      </c>
      <c r="M6970" s="184">
        <v>735.67380352644841</v>
      </c>
    </row>
    <row r="6971" spans="1:13" x14ac:dyDescent="0.2">
      <c r="A6971" s="187" t="str">
        <f>B6971&amp;C6971&amp;D6971&amp;E6971</f>
        <v>201130EMAAGSC43</v>
      </c>
      <c r="B6971" s="184">
        <v>2011</v>
      </c>
      <c r="C6971" s="184" t="s">
        <v>4</v>
      </c>
      <c r="D6971" s="184" t="s">
        <v>28</v>
      </c>
      <c r="E6971" s="184">
        <v>43</v>
      </c>
      <c r="F6971" s="184">
        <v>2721</v>
      </c>
      <c r="G6971" s="184">
        <v>0</v>
      </c>
      <c r="H6971" s="184">
        <v>1</v>
      </c>
      <c r="I6971" s="184">
        <v>1</v>
      </c>
      <c r="J6971" s="184">
        <v>0</v>
      </c>
      <c r="K6971" s="184">
        <v>0</v>
      </c>
      <c r="L6971" s="184">
        <v>0</v>
      </c>
      <c r="M6971" s="184">
        <v>577.06174200661519</v>
      </c>
    </row>
    <row r="6972" spans="1:13" x14ac:dyDescent="0.2">
      <c r="A6972" s="187" t="str">
        <f>B6972&amp;C6972&amp;D6972&amp;E6972</f>
        <v>201130EMAAUTO43</v>
      </c>
      <c r="B6972" s="184">
        <v>2011</v>
      </c>
      <c r="C6972" s="184" t="s">
        <v>4</v>
      </c>
      <c r="D6972" s="184" t="s">
        <v>34</v>
      </c>
      <c r="E6972" s="184">
        <v>43</v>
      </c>
      <c r="F6972" s="184">
        <v>19281</v>
      </c>
      <c r="G6972" s="184">
        <v>0</v>
      </c>
      <c r="H6972" s="184">
        <v>1</v>
      </c>
      <c r="I6972" s="184">
        <v>1</v>
      </c>
      <c r="J6972" s="184">
        <v>0</v>
      </c>
      <c r="K6972" s="184">
        <v>0</v>
      </c>
      <c r="L6972" s="184">
        <v>0</v>
      </c>
      <c r="M6972" s="184">
        <v>0</v>
      </c>
    </row>
    <row r="6973" spans="1:13" x14ac:dyDescent="0.2">
      <c r="A6973" s="187" t="str">
        <f>B6973&amp;C6973&amp;D6973&amp;E6973</f>
        <v>201130EMACCA143</v>
      </c>
      <c r="B6973" s="184">
        <v>2011</v>
      </c>
      <c r="C6973" s="184" t="s">
        <v>4</v>
      </c>
      <c r="D6973" s="184" t="s">
        <v>24</v>
      </c>
      <c r="E6973" s="184">
        <v>43</v>
      </c>
      <c r="F6973" s="184">
        <v>167632</v>
      </c>
      <c r="G6973" s="184">
        <v>0</v>
      </c>
      <c r="H6973" s="184">
        <v>1</v>
      </c>
      <c r="I6973" s="184">
        <v>1</v>
      </c>
      <c r="J6973" s="184">
        <v>0</v>
      </c>
      <c r="K6973" s="184">
        <v>0</v>
      </c>
      <c r="L6973" s="184">
        <v>6.492793738665649E-2</v>
      </c>
      <c r="M6973" s="184">
        <v>1527.5247591998025</v>
      </c>
    </row>
    <row r="6974" spans="1:13" x14ac:dyDescent="0.2">
      <c r="A6974" s="187" t="str">
        <f>B6974&amp;C6974&amp;D6974&amp;E6974</f>
        <v>201130EMACCA243</v>
      </c>
      <c r="B6974" s="184">
        <v>2011</v>
      </c>
      <c r="C6974" s="184" t="s">
        <v>4</v>
      </c>
      <c r="D6974" s="184" t="s">
        <v>25</v>
      </c>
      <c r="E6974" s="184">
        <v>43</v>
      </c>
      <c r="F6974" s="184">
        <v>484742</v>
      </c>
      <c r="G6974" s="184">
        <v>0</v>
      </c>
      <c r="H6974" s="184">
        <v>1</v>
      </c>
      <c r="I6974" s="184">
        <v>1</v>
      </c>
      <c r="J6974" s="184">
        <v>0</v>
      </c>
      <c r="K6974" s="184">
        <v>0</v>
      </c>
      <c r="L6974" s="184">
        <v>4.5861509834097314E-2</v>
      </c>
      <c r="M6974" s="184">
        <v>1685.0843045990059</v>
      </c>
    </row>
    <row r="6975" spans="1:13" x14ac:dyDescent="0.2">
      <c r="A6975" s="187" t="str">
        <f>B6975&amp;C6975&amp;D6975&amp;E6975</f>
        <v>201130EMACONT43</v>
      </c>
      <c r="B6975" s="184">
        <v>2011</v>
      </c>
      <c r="C6975" s="184" t="s">
        <v>4</v>
      </c>
      <c r="D6975" s="184" t="s">
        <v>31</v>
      </c>
      <c r="E6975" s="184">
        <v>43</v>
      </c>
      <c r="F6975" s="184">
        <v>288502</v>
      </c>
      <c r="G6975" s="184">
        <v>0</v>
      </c>
      <c r="H6975" s="184">
        <v>1</v>
      </c>
      <c r="I6975" s="184">
        <v>1</v>
      </c>
      <c r="J6975" s="184">
        <v>0</v>
      </c>
      <c r="K6975" s="184">
        <v>0</v>
      </c>
      <c r="L6975" s="184">
        <v>2.9081254202743829E-2</v>
      </c>
      <c r="M6975" s="184">
        <v>1766.5936051383301</v>
      </c>
    </row>
    <row r="6976" spans="1:13" x14ac:dyDescent="0.2">
      <c r="A6976" s="187" t="str">
        <f>B6976&amp;C6976&amp;D6976&amp;E6976</f>
        <v>201130EMAEMPR43</v>
      </c>
      <c r="B6976" s="184">
        <v>2011</v>
      </c>
      <c r="C6976" s="184" t="s">
        <v>4</v>
      </c>
      <c r="D6976" s="184" t="s">
        <v>32</v>
      </c>
      <c r="E6976" s="184">
        <v>43</v>
      </c>
      <c r="F6976" s="184">
        <v>70767</v>
      </c>
      <c r="G6976" s="184">
        <v>0</v>
      </c>
      <c r="H6976" s="184">
        <v>1</v>
      </c>
      <c r="I6976" s="184">
        <v>1</v>
      </c>
      <c r="J6976" s="184">
        <v>0</v>
      </c>
      <c r="K6976" s="184">
        <v>0</v>
      </c>
      <c r="L6976" s="184">
        <v>1.2816708352763294E-2</v>
      </c>
      <c r="M6976" s="184">
        <v>5139.3941345531694</v>
      </c>
    </row>
    <row r="6977" spans="1:13" x14ac:dyDescent="0.2">
      <c r="A6977" s="187" t="str">
        <f>B6977&amp;C6977&amp;D6977&amp;E6977</f>
        <v>201130EMAINAT43</v>
      </c>
      <c r="B6977" s="184">
        <v>2011</v>
      </c>
      <c r="C6977" s="184" t="s">
        <v>4</v>
      </c>
      <c r="D6977" s="184" t="s">
        <v>54</v>
      </c>
      <c r="E6977" s="184">
        <v>43</v>
      </c>
      <c r="F6977" s="184">
        <v>797980</v>
      </c>
      <c r="G6977" s="184">
        <v>1</v>
      </c>
      <c r="H6977" s="184">
        <v>5.4873555728213737E-2</v>
      </c>
      <c r="I6977" s="184">
        <v>0</v>
      </c>
      <c r="J6977" s="184">
        <v>0.93574525677335274</v>
      </c>
      <c r="K6977" s="184">
        <v>0.98607107947567607</v>
      </c>
      <c r="L6977" s="184">
        <v>1.3928920524323919E-2</v>
      </c>
    </row>
    <row r="6978" spans="1:13" x14ac:dyDescent="0.2">
      <c r="A6978" s="187" t="str">
        <f>B6978&amp;C6978&amp;D6978&amp;E6978</f>
        <v>201130EMAMILI43</v>
      </c>
      <c r="B6978" s="184">
        <v>2011</v>
      </c>
      <c r="C6978" s="184" t="s">
        <v>4</v>
      </c>
      <c r="D6978" s="184" t="s">
        <v>26</v>
      </c>
      <c r="E6978" s="184">
        <v>43</v>
      </c>
      <c r="F6978" s="184">
        <v>1815</v>
      </c>
      <c r="G6978" s="184">
        <v>0</v>
      </c>
      <c r="H6978" s="184">
        <v>1</v>
      </c>
      <c r="I6978" s="184">
        <v>1</v>
      </c>
      <c r="J6978" s="184">
        <v>0</v>
      </c>
      <c r="K6978" s="184">
        <v>0</v>
      </c>
      <c r="L6978" s="184">
        <v>0.37465564738292012</v>
      </c>
      <c r="M6978" s="184">
        <v>3951.0192837465565</v>
      </c>
    </row>
    <row r="6979" spans="1:13" x14ac:dyDescent="0.2">
      <c r="A6979" s="187" t="str">
        <f>B6979&amp;C6979&amp;D6979&amp;E6979</f>
        <v>201130EMAPUBL43</v>
      </c>
      <c r="B6979" s="184">
        <v>2011</v>
      </c>
      <c r="C6979" s="184" t="s">
        <v>4</v>
      </c>
      <c r="D6979" s="184" t="s">
        <v>27</v>
      </c>
      <c r="E6979" s="184">
        <v>43</v>
      </c>
      <c r="F6979" s="184">
        <v>106153</v>
      </c>
      <c r="G6979" s="184">
        <v>0</v>
      </c>
      <c r="H6979" s="184">
        <v>1</v>
      </c>
      <c r="I6979" s="184">
        <v>1</v>
      </c>
      <c r="J6979" s="184">
        <v>0</v>
      </c>
      <c r="K6979" s="184">
        <v>0</v>
      </c>
      <c r="L6979" s="184">
        <v>7.6898439045528622E-2</v>
      </c>
      <c r="M6979" s="184">
        <v>3678.2582470103976</v>
      </c>
    </row>
    <row r="6980" spans="1:13" x14ac:dyDescent="0.2">
      <c r="A6980" s="187" t="str">
        <f>B6980&amp;C6980&amp;D6980&amp;E6980</f>
        <v>201130EMASCA143</v>
      </c>
      <c r="B6980" s="184">
        <v>2011</v>
      </c>
      <c r="C6980" s="184" t="s">
        <v>4</v>
      </c>
      <c r="D6980" s="184" t="s">
        <v>29</v>
      </c>
      <c r="E6980" s="184">
        <v>43</v>
      </c>
      <c r="F6980" s="184">
        <v>80759</v>
      </c>
      <c r="G6980" s="184">
        <v>0</v>
      </c>
      <c r="H6980" s="184">
        <v>1</v>
      </c>
      <c r="I6980" s="184">
        <v>1</v>
      </c>
      <c r="J6980" s="184">
        <v>0</v>
      </c>
      <c r="K6980" s="184">
        <v>0</v>
      </c>
      <c r="L6980" s="184">
        <v>7.0221275647296272E-2</v>
      </c>
      <c r="M6980" s="184">
        <v>1367.4100722135008</v>
      </c>
    </row>
    <row r="6981" spans="1:13" x14ac:dyDescent="0.2">
      <c r="A6981" s="187" t="str">
        <f>B6981&amp;C6981&amp;D6981&amp;E6981</f>
        <v>201130EMASCA243</v>
      </c>
      <c r="B6981" s="184">
        <v>2011</v>
      </c>
      <c r="C6981" s="184" t="s">
        <v>4</v>
      </c>
      <c r="D6981" s="184" t="s">
        <v>30</v>
      </c>
      <c r="E6981" s="184">
        <v>43</v>
      </c>
      <c r="F6981" s="184">
        <v>46954</v>
      </c>
      <c r="G6981" s="184">
        <v>0</v>
      </c>
      <c r="H6981" s="184">
        <v>1</v>
      </c>
      <c r="I6981" s="184">
        <v>1</v>
      </c>
      <c r="J6981" s="184">
        <v>0</v>
      </c>
      <c r="K6981" s="184">
        <v>0</v>
      </c>
      <c r="L6981" s="184">
        <v>3.8654853686586874E-2</v>
      </c>
      <c r="M6981" s="184">
        <v>1487.1913148371532</v>
      </c>
    </row>
    <row r="6982" spans="1:13" x14ac:dyDescent="0.2">
      <c r="A6982" s="187" t="str">
        <f>B6982&amp;C6982&amp;D6982&amp;E6982</f>
        <v>201130EMASREM43</v>
      </c>
      <c r="B6982" s="184">
        <v>2011</v>
      </c>
      <c r="C6982" s="184" t="s">
        <v>4</v>
      </c>
      <c r="D6982" s="184" t="s">
        <v>35</v>
      </c>
      <c r="E6982" s="184">
        <v>43</v>
      </c>
      <c r="F6982" s="184">
        <v>13612</v>
      </c>
      <c r="G6982" s="184">
        <v>0</v>
      </c>
      <c r="H6982" s="184">
        <v>1</v>
      </c>
      <c r="I6982" s="184">
        <v>1</v>
      </c>
      <c r="J6982" s="184">
        <v>0</v>
      </c>
      <c r="K6982" s="184">
        <v>0</v>
      </c>
      <c r="L6982" s="184">
        <v>1.6676461945342346E-2</v>
      </c>
      <c r="M6982" s="184">
        <v>0</v>
      </c>
    </row>
    <row r="6983" spans="1:13" x14ac:dyDescent="0.2">
      <c r="A6983" s="187" t="str">
        <f>B6983&amp;C6983&amp;D6983&amp;E6983</f>
        <v>201130EMATDOM43</v>
      </c>
      <c r="B6983" s="184">
        <v>2011</v>
      </c>
      <c r="C6983" s="184" t="s">
        <v>4</v>
      </c>
      <c r="D6983" s="184" t="s">
        <v>33</v>
      </c>
      <c r="E6983" s="184">
        <v>43</v>
      </c>
      <c r="F6983" s="184">
        <v>131328</v>
      </c>
      <c r="G6983" s="184">
        <v>0</v>
      </c>
      <c r="H6983" s="184">
        <v>1</v>
      </c>
      <c r="I6983" s="184">
        <v>1</v>
      </c>
      <c r="J6983" s="184">
        <v>0</v>
      </c>
      <c r="K6983" s="184">
        <v>0</v>
      </c>
      <c r="L6983" s="184">
        <v>1.3820358187134504E-2</v>
      </c>
      <c r="M6983" s="184">
        <v>723.37276498683491</v>
      </c>
    </row>
    <row r="6984" spans="1:13" x14ac:dyDescent="0.2">
      <c r="A6984" s="187" t="str">
        <f>B6984&amp;C6984&amp;D6984&amp;E6984</f>
        <v>201115A17CCA153</v>
      </c>
      <c r="B6984" s="184">
        <v>2011</v>
      </c>
      <c r="C6984" s="184" t="s">
        <v>0</v>
      </c>
      <c r="D6984" s="184" t="s">
        <v>24</v>
      </c>
      <c r="E6984" s="184">
        <v>53</v>
      </c>
      <c r="F6984" s="184">
        <v>1228</v>
      </c>
      <c r="G6984" s="184">
        <v>0</v>
      </c>
      <c r="H6984" s="184">
        <v>1</v>
      </c>
      <c r="I6984" s="184">
        <v>1</v>
      </c>
      <c r="J6984" s="184">
        <v>0</v>
      </c>
      <c r="K6984" s="184">
        <v>0</v>
      </c>
      <c r="L6984" s="184">
        <v>0.5</v>
      </c>
      <c r="M6984" s="184">
        <v>522.75</v>
      </c>
    </row>
    <row r="6985" spans="1:13" x14ac:dyDescent="0.2">
      <c r="A6985" s="187" t="str">
        <f>B6985&amp;C6985&amp;D6985&amp;E6985</f>
        <v>201115A17CCA253</v>
      </c>
      <c r="B6985" s="184">
        <v>2011</v>
      </c>
      <c r="C6985" s="184" t="s">
        <v>0</v>
      </c>
      <c r="D6985" s="184" t="s">
        <v>25</v>
      </c>
      <c r="E6985" s="184">
        <v>53</v>
      </c>
      <c r="F6985" s="184">
        <v>2764</v>
      </c>
      <c r="G6985" s="184">
        <v>0</v>
      </c>
      <c r="H6985" s="184">
        <v>1</v>
      </c>
      <c r="I6985" s="184">
        <v>1</v>
      </c>
      <c r="J6985" s="184">
        <v>0</v>
      </c>
      <c r="K6985" s="184">
        <v>0</v>
      </c>
      <c r="L6985" s="184">
        <v>0.77785817655571632</v>
      </c>
      <c r="M6985" s="184">
        <v>556.34189580318377</v>
      </c>
    </row>
    <row r="6986" spans="1:13" x14ac:dyDescent="0.2">
      <c r="A6986" s="187" t="str">
        <f>B6986&amp;C6986&amp;D6986&amp;E6986</f>
        <v>201115A17CONT53</v>
      </c>
      <c r="B6986" s="184">
        <v>2011</v>
      </c>
      <c r="C6986" s="184" t="s">
        <v>0</v>
      </c>
      <c r="D6986" s="184" t="s">
        <v>31</v>
      </c>
      <c r="E6986" s="184">
        <v>53</v>
      </c>
      <c r="F6986" s="184">
        <v>614</v>
      </c>
      <c r="G6986" s="184">
        <v>0</v>
      </c>
      <c r="H6986" s="184">
        <v>1</v>
      </c>
      <c r="I6986" s="184">
        <v>1</v>
      </c>
      <c r="J6986" s="184">
        <v>0</v>
      </c>
      <c r="K6986" s="184">
        <v>0</v>
      </c>
      <c r="L6986" s="184">
        <v>0.5</v>
      </c>
      <c r="M6986" s="184">
        <v>672.5</v>
      </c>
    </row>
    <row r="6987" spans="1:13" x14ac:dyDescent="0.2">
      <c r="A6987" s="187" t="str">
        <f>B6987&amp;C6987&amp;D6987&amp;E6987</f>
        <v>201115A17INAT53</v>
      </c>
      <c r="B6987" s="184">
        <v>2011</v>
      </c>
      <c r="C6987" s="184" t="s">
        <v>0</v>
      </c>
      <c r="D6987" s="184" t="s">
        <v>54</v>
      </c>
      <c r="E6987" s="184">
        <v>53</v>
      </c>
      <c r="F6987" s="184">
        <v>114234</v>
      </c>
      <c r="G6987" s="184">
        <v>1</v>
      </c>
      <c r="H6987" s="184">
        <v>8.6042684314652382E-2</v>
      </c>
      <c r="I6987" s="184">
        <v>0</v>
      </c>
      <c r="J6987" s="184">
        <v>7.7954024195948671E-2</v>
      </c>
      <c r="K6987" s="184">
        <v>8.6016422431150097E-2</v>
      </c>
      <c r="L6987" s="184">
        <v>0.91398357756884996</v>
      </c>
    </row>
    <row r="6988" spans="1:13" x14ac:dyDescent="0.2">
      <c r="A6988" s="187" t="str">
        <f>B6988&amp;C6988&amp;D6988&amp;E6988</f>
        <v>201115A17SCA153</v>
      </c>
      <c r="B6988" s="184">
        <v>2011</v>
      </c>
      <c r="C6988" s="184" t="s">
        <v>0</v>
      </c>
      <c r="D6988" s="184" t="s">
        <v>29</v>
      </c>
      <c r="E6988" s="184">
        <v>53</v>
      </c>
      <c r="F6988" s="184">
        <v>7677</v>
      </c>
      <c r="G6988" s="184">
        <v>0</v>
      </c>
      <c r="H6988" s="184">
        <v>1</v>
      </c>
      <c r="I6988" s="184">
        <v>1</v>
      </c>
      <c r="J6988" s="184">
        <v>0</v>
      </c>
      <c r="K6988" s="184">
        <v>0</v>
      </c>
      <c r="L6988" s="184">
        <v>0.67982284746645827</v>
      </c>
      <c r="M6988" s="184">
        <v>469.08545004559073</v>
      </c>
    </row>
    <row r="6989" spans="1:13" x14ac:dyDescent="0.2">
      <c r="A6989" s="187" t="str">
        <f>B6989&amp;C6989&amp;D6989&amp;E6989</f>
        <v>201115A17SCA253</v>
      </c>
      <c r="B6989" s="184">
        <v>2011</v>
      </c>
      <c r="C6989" s="184" t="s">
        <v>0</v>
      </c>
      <c r="D6989" s="184" t="s">
        <v>30</v>
      </c>
      <c r="E6989" s="184">
        <v>53</v>
      </c>
      <c r="F6989" s="184">
        <v>3377</v>
      </c>
      <c r="G6989" s="184">
        <v>0</v>
      </c>
      <c r="H6989" s="184">
        <v>1</v>
      </c>
      <c r="I6989" s="184">
        <v>1</v>
      </c>
      <c r="J6989" s="184">
        <v>0</v>
      </c>
      <c r="K6989" s="184">
        <v>0</v>
      </c>
      <c r="L6989" s="184">
        <v>0.81818181818181823</v>
      </c>
      <c r="M6989" s="184">
        <v>476.18181818181819</v>
      </c>
    </row>
    <row r="6990" spans="1:13" x14ac:dyDescent="0.2">
      <c r="A6990" s="187" t="str">
        <f>B6990&amp;C6990&amp;D6990&amp;E6990</f>
        <v>201115A17SREM53</v>
      </c>
      <c r="B6990" s="184">
        <v>2011</v>
      </c>
      <c r="C6990" s="184" t="s">
        <v>0</v>
      </c>
      <c r="D6990" s="184" t="s">
        <v>35</v>
      </c>
      <c r="E6990" s="184">
        <v>53</v>
      </c>
      <c r="F6990" s="184">
        <v>614</v>
      </c>
      <c r="G6990" s="184">
        <v>0</v>
      </c>
      <c r="H6990" s="184">
        <v>1</v>
      </c>
      <c r="I6990" s="184">
        <v>1</v>
      </c>
      <c r="J6990" s="184">
        <v>0</v>
      </c>
      <c r="K6990" s="184">
        <v>0</v>
      </c>
      <c r="L6990" s="184">
        <v>1</v>
      </c>
      <c r="M6990" s="184">
        <v>0</v>
      </c>
    </row>
    <row r="6991" spans="1:13" x14ac:dyDescent="0.2">
      <c r="A6991" s="187" t="str">
        <f>B6991&amp;C6991&amp;D6991&amp;E6991</f>
        <v>201115A17TDOM53</v>
      </c>
      <c r="B6991" s="184">
        <v>2011</v>
      </c>
      <c r="C6991" s="184" t="s">
        <v>0</v>
      </c>
      <c r="D6991" s="184" t="s">
        <v>33</v>
      </c>
      <c r="E6991" s="184">
        <v>53</v>
      </c>
      <c r="F6991" s="184">
        <v>614</v>
      </c>
      <c r="G6991" s="184">
        <v>0</v>
      </c>
      <c r="H6991" s="184">
        <v>1</v>
      </c>
      <c r="I6991" s="184">
        <v>1</v>
      </c>
      <c r="J6991" s="184">
        <v>0</v>
      </c>
      <c r="K6991" s="184">
        <v>0</v>
      </c>
      <c r="L6991" s="184">
        <v>1</v>
      </c>
      <c r="M6991" s="184">
        <v>472.5</v>
      </c>
    </row>
    <row r="6992" spans="1:13" x14ac:dyDescent="0.2">
      <c r="A6992" s="187" t="str">
        <f>B6992&amp;C6992&amp;D6992&amp;E6992</f>
        <v>201115A29AGCC53</v>
      </c>
      <c r="B6992" s="184">
        <v>2011</v>
      </c>
      <c r="C6992" s="184" t="s">
        <v>3</v>
      </c>
      <c r="D6992" s="184" t="s">
        <v>23</v>
      </c>
      <c r="E6992" s="184">
        <v>53</v>
      </c>
      <c r="F6992" s="184">
        <v>921</v>
      </c>
      <c r="G6992" s="184">
        <v>0</v>
      </c>
      <c r="H6992" s="184">
        <v>1</v>
      </c>
      <c r="I6992" s="184">
        <v>1</v>
      </c>
      <c r="J6992" s="184">
        <v>0</v>
      </c>
      <c r="K6992" s="184">
        <v>0</v>
      </c>
      <c r="L6992" s="184">
        <v>0</v>
      </c>
      <c r="M6992" s="184">
        <v>1481.3333333333333</v>
      </c>
    </row>
    <row r="6993" spans="1:13" x14ac:dyDescent="0.2">
      <c r="A6993" s="187" t="str">
        <f>B6993&amp;C6993&amp;D6993&amp;E6993</f>
        <v>201115A29AGSC53</v>
      </c>
      <c r="B6993" s="184">
        <v>2011</v>
      </c>
      <c r="C6993" s="184" t="s">
        <v>3</v>
      </c>
      <c r="D6993" s="184" t="s">
        <v>28</v>
      </c>
      <c r="E6993" s="184">
        <v>53</v>
      </c>
      <c r="F6993" s="184">
        <v>614</v>
      </c>
      <c r="G6993" s="184">
        <v>0</v>
      </c>
      <c r="H6993" s="184">
        <v>1</v>
      </c>
      <c r="I6993" s="184">
        <v>1</v>
      </c>
      <c r="J6993" s="184">
        <v>0</v>
      </c>
      <c r="K6993" s="184">
        <v>0</v>
      </c>
      <c r="L6993" s="184">
        <v>0</v>
      </c>
      <c r="M6993" s="184">
        <v>535</v>
      </c>
    </row>
    <row r="6994" spans="1:13" x14ac:dyDescent="0.2">
      <c r="A6994" s="187" t="str">
        <f>B6994&amp;C6994&amp;D6994&amp;E6994</f>
        <v>201115A29AUTO53</v>
      </c>
      <c r="B6994" s="184">
        <v>2011</v>
      </c>
      <c r="C6994" s="184" t="s">
        <v>3</v>
      </c>
      <c r="D6994" s="184" t="s">
        <v>34</v>
      </c>
      <c r="E6994" s="184">
        <v>53</v>
      </c>
      <c r="F6994" s="184">
        <v>307</v>
      </c>
      <c r="G6994" s="184">
        <v>0</v>
      </c>
      <c r="H6994" s="184">
        <v>1</v>
      </c>
      <c r="I6994" s="184">
        <v>1</v>
      </c>
      <c r="J6994" s="184">
        <v>0</v>
      </c>
      <c r="K6994" s="184">
        <v>0</v>
      </c>
      <c r="L6994" s="184">
        <v>0</v>
      </c>
      <c r="M6994" s="184">
        <v>0</v>
      </c>
    </row>
    <row r="6995" spans="1:13" x14ac:dyDescent="0.2">
      <c r="A6995" s="187" t="str">
        <f>B6995&amp;C6995&amp;D6995&amp;E6995</f>
        <v>201115A29CCA153</v>
      </c>
      <c r="B6995" s="184">
        <v>2011</v>
      </c>
      <c r="C6995" s="184" t="s">
        <v>3</v>
      </c>
      <c r="D6995" s="184" t="s">
        <v>24</v>
      </c>
      <c r="E6995" s="184">
        <v>53</v>
      </c>
      <c r="F6995" s="184">
        <v>85052</v>
      </c>
      <c r="G6995" s="184">
        <v>0</v>
      </c>
      <c r="H6995" s="184">
        <v>1</v>
      </c>
      <c r="I6995" s="184">
        <v>1</v>
      </c>
      <c r="J6995" s="184">
        <v>0</v>
      </c>
      <c r="K6995" s="184">
        <v>0</v>
      </c>
      <c r="L6995" s="184">
        <v>0.20218219442223581</v>
      </c>
      <c r="M6995" s="184">
        <v>1262.5483928065703</v>
      </c>
    </row>
    <row r="6996" spans="1:13" x14ac:dyDescent="0.2">
      <c r="A6996" s="187" t="str">
        <f>B6996&amp;C6996&amp;D6996&amp;E6996</f>
        <v>201115A29CCA253</v>
      </c>
      <c r="B6996" s="184">
        <v>2011</v>
      </c>
      <c r="C6996" s="184" t="s">
        <v>3</v>
      </c>
      <c r="D6996" s="184" t="s">
        <v>25</v>
      </c>
      <c r="E6996" s="184">
        <v>53</v>
      </c>
      <c r="F6996" s="184">
        <v>141250</v>
      </c>
      <c r="G6996" s="184">
        <v>0</v>
      </c>
      <c r="H6996" s="184">
        <v>1</v>
      </c>
      <c r="I6996" s="184">
        <v>1</v>
      </c>
      <c r="J6996" s="184">
        <v>0</v>
      </c>
      <c r="K6996" s="184">
        <v>0</v>
      </c>
      <c r="L6996" s="184">
        <v>0.23261592920353982</v>
      </c>
      <c r="M6996" s="184">
        <v>1166.322458774041</v>
      </c>
    </row>
    <row r="6997" spans="1:13" x14ac:dyDescent="0.2">
      <c r="A6997" s="187" t="str">
        <f>B6997&amp;C6997&amp;D6997&amp;E6997</f>
        <v>201115A29CONT53</v>
      </c>
      <c r="B6997" s="184">
        <v>2011</v>
      </c>
      <c r="C6997" s="184" t="s">
        <v>3</v>
      </c>
      <c r="D6997" s="184" t="s">
        <v>31</v>
      </c>
      <c r="E6997" s="184">
        <v>53</v>
      </c>
      <c r="F6997" s="184">
        <v>28557</v>
      </c>
      <c r="G6997" s="184">
        <v>0</v>
      </c>
      <c r="H6997" s="184">
        <v>1</v>
      </c>
      <c r="I6997" s="184">
        <v>1</v>
      </c>
      <c r="J6997" s="184">
        <v>0</v>
      </c>
      <c r="K6997" s="184">
        <v>0</v>
      </c>
      <c r="L6997" s="184">
        <v>0.17200686346605035</v>
      </c>
      <c r="M6997" s="184">
        <v>1342.452683985925</v>
      </c>
    </row>
    <row r="6998" spans="1:13" x14ac:dyDescent="0.2">
      <c r="A6998" s="187" t="str">
        <f>B6998&amp;C6998&amp;D6998&amp;E6998</f>
        <v>201115A29EMPR53</v>
      </c>
      <c r="B6998" s="184">
        <v>2011</v>
      </c>
      <c r="C6998" s="184" t="s">
        <v>3</v>
      </c>
      <c r="D6998" s="184" t="s">
        <v>32</v>
      </c>
      <c r="E6998" s="184">
        <v>53</v>
      </c>
      <c r="F6998" s="184">
        <v>5526</v>
      </c>
      <c r="G6998" s="184">
        <v>0</v>
      </c>
      <c r="H6998" s="184">
        <v>1</v>
      </c>
      <c r="I6998" s="184">
        <v>1</v>
      </c>
      <c r="J6998" s="184">
        <v>0</v>
      </c>
      <c r="K6998" s="184">
        <v>0</v>
      </c>
      <c r="L6998" s="184">
        <v>0.27777777777777779</v>
      </c>
      <c r="M6998" s="184">
        <v>4306.25</v>
      </c>
    </row>
    <row r="6999" spans="1:13" x14ac:dyDescent="0.2">
      <c r="A6999" s="187" t="str">
        <f>B6999&amp;C6999&amp;D6999&amp;E6999</f>
        <v>201115A29INAT53</v>
      </c>
      <c r="B6999" s="184">
        <v>2011</v>
      </c>
      <c r="C6999" s="184" t="s">
        <v>3</v>
      </c>
      <c r="D6999" s="184" t="s">
        <v>54</v>
      </c>
      <c r="E6999" s="184">
        <v>53</v>
      </c>
      <c r="F6999" s="184">
        <v>318421</v>
      </c>
      <c r="G6999" s="184">
        <v>1</v>
      </c>
      <c r="H6999" s="184">
        <v>0.21602532496286364</v>
      </c>
      <c r="I6999" s="184">
        <v>0</v>
      </c>
      <c r="J6999" s="184">
        <v>0.2815706250529959</v>
      </c>
      <c r="K6999" s="184">
        <v>0.41850254851281793</v>
      </c>
      <c r="L6999" s="184">
        <v>0.58149745148718202</v>
      </c>
    </row>
    <row r="7000" spans="1:13" x14ac:dyDescent="0.2">
      <c r="A7000" s="187" t="str">
        <f>B7000&amp;C7000&amp;D7000&amp;E7000</f>
        <v>201115A29MILI53</v>
      </c>
      <c r="B7000" s="184">
        <v>2011</v>
      </c>
      <c r="C7000" s="184" t="s">
        <v>3</v>
      </c>
      <c r="D7000" s="184" t="s">
        <v>26</v>
      </c>
      <c r="E7000" s="184">
        <v>53</v>
      </c>
      <c r="F7000" s="184">
        <v>7063</v>
      </c>
      <c r="G7000" s="184">
        <v>0</v>
      </c>
      <c r="H7000" s="184">
        <v>1</v>
      </c>
      <c r="I7000" s="184">
        <v>1</v>
      </c>
      <c r="J7000" s="184">
        <v>0</v>
      </c>
      <c r="K7000" s="184">
        <v>0</v>
      </c>
      <c r="L7000" s="184">
        <v>0.30440322809004672</v>
      </c>
      <c r="M7000" s="184">
        <v>1617.559252442305</v>
      </c>
    </row>
    <row r="7001" spans="1:13" x14ac:dyDescent="0.2">
      <c r="A7001" s="187" t="str">
        <f>B7001&amp;C7001&amp;D7001&amp;E7001</f>
        <v>201115A29PUBL53</v>
      </c>
      <c r="B7001" s="184">
        <v>2011</v>
      </c>
      <c r="C7001" s="184" t="s">
        <v>3</v>
      </c>
      <c r="D7001" s="184" t="s">
        <v>27</v>
      </c>
      <c r="E7001" s="184">
        <v>53</v>
      </c>
      <c r="F7001" s="184">
        <v>28555</v>
      </c>
      <c r="G7001" s="184">
        <v>0</v>
      </c>
      <c r="H7001" s="184">
        <v>1</v>
      </c>
      <c r="I7001" s="184">
        <v>1</v>
      </c>
      <c r="J7001" s="184">
        <v>0</v>
      </c>
      <c r="K7001" s="184">
        <v>0</v>
      </c>
      <c r="L7001" s="184">
        <v>0.29035195237261424</v>
      </c>
      <c r="M7001" s="184">
        <v>4178.9752548853012</v>
      </c>
    </row>
    <row r="7002" spans="1:13" x14ac:dyDescent="0.2">
      <c r="A7002" s="187" t="str">
        <f>B7002&amp;C7002&amp;D7002&amp;E7002</f>
        <v>201115A29SCA153</v>
      </c>
      <c r="B7002" s="184">
        <v>2011</v>
      </c>
      <c r="C7002" s="184" t="s">
        <v>3</v>
      </c>
      <c r="D7002" s="184" t="s">
        <v>29</v>
      </c>
      <c r="E7002" s="184">
        <v>53</v>
      </c>
      <c r="F7002" s="184">
        <v>52808</v>
      </c>
      <c r="G7002" s="184">
        <v>0</v>
      </c>
      <c r="H7002" s="184">
        <v>1</v>
      </c>
      <c r="I7002" s="184">
        <v>1</v>
      </c>
      <c r="J7002" s="184">
        <v>0</v>
      </c>
      <c r="K7002" s="184">
        <v>0</v>
      </c>
      <c r="L7002" s="184">
        <v>0.40694591728525981</v>
      </c>
      <c r="M7002" s="184">
        <v>831.47838572282069</v>
      </c>
    </row>
    <row r="7003" spans="1:13" x14ac:dyDescent="0.2">
      <c r="A7003" s="187" t="str">
        <f>B7003&amp;C7003&amp;D7003&amp;E7003</f>
        <v>201115A29SCA253</v>
      </c>
      <c r="B7003" s="184">
        <v>2011</v>
      </c>
      <c r="C7003" s="184" t="s">
        <v>3</v>
      </c>
      <c r="D7003" s="184" t="s">
        <v>30</v>
      </c>
      <c r="E7003" s="184">
        <v>53</v>
      </c>
      <c r="F7003" s="184">
        <v>23335</v>
      </c>
      <c r="G7003" s="184">
        <v>0</v>
      </c>
      <c r="H7003" s="184">
        <v>1</v>
      </c>
      <c r="I7003" s="184">
        <v>1</v>
      </c>
      <c r="J7003" s="184">
        <v>0</v>
      </c>
      <c r="K7003" s="184">
        <v>0</v>
      </c>
      <c r="L7003" s="184">
        <v>0.5000642811227769</v>
      </c>
      <c r="M7003" s="184">
        <v>1053.5380758517249</v>
      </c>
    </row>
    <row r="7004" spans="1:13" x14ac:dyDescent="0.2">
      <c r="A7004" s="187" t="str">
        <f>B7004&amp;C7004&amp;D7004&amp;E7004</f>
        <v>201115A29SREM53</v>
      </c>
      <c r="B7004" s="184">
        <v>2011</v>
      </c>
      <c r="C7004" s="184" t="s">
        <v>3</v>
      </c>
      <c r="D7004" s="184" t="s">
        <v>35</v>
      </c>
      <c r="E7004" s="184">
        <v>53</v>
      </c>
      <c r="F7004" s="184">
        <v>3070</v>
      </c>
      <c r="G7004" s="184">
        <v>0</v>
      </c>
      <c r="H7004" s="184">
        <v>1</v>
      </c>
      <c r="I7004" s="184">
        <v>1</v>
      </c>
      <c r="J7004" s="184">
        <v>0</v>
      </c>
      <c r="K7004" s="184">
        <v>0</v>
      </c>
      <c r="L7004" s="184">
        <v>0.3</v>
      </c>
      <c r="M7004" s="184">
        <v>0</v>
      </c>
    </row>
    <row r="7005" spans="1:13" x14ac:dyDescent="0.2">
      <c r="A7005" s="187" t="str">
        <f>B7005&amp;C7005&amp;D7005&amp;E7005</f>
        <v>201115A29TDOM53</v>
      </c>
      <c r="B7005" s="184">
        <v>2011</v>
      </c>
      <c r="C7005" s="184" t="s">
        <v>3</v>
      </c>
      <c r="D7005" s="184" t="s">
        <v>33</v>
      </c>
      <c r="E7005" s="184">
        <v>53</v>
      </c>
      <c r="F7005" s="184">
        <v>20264</v>
      </c>
      <c r="G7005" s="184">
        <v>0</v>
      </c>
      <c r="H7005" s="184">
        <v>1</v>
      </c>
      <c r="I7005" s="184">
        <v>1</v>
      </c>
      <c r="J7005" s="184">
        <v>0</v>
      </c>
      <c r="K7005" s="184">
        <v>0</v>
      </c>
      <c r="L7005" s="184">
        <v>0.1818495854717726</v>
      </c>
      <c r="M7005" s="184">
        <v>641.55156928543227</v>
      </c>
    </row>
    <row r="7006" spans="1:13" x14ac:dyDescent="0.2">
      <c r="A7006" s="187" t="str">
        <f>B7006&amp;C7006&amp;D7006&amp;E7006</f>
        <v>201118A24AGCC53</v>
      </c>
      <c r="B7006" s="184">
        <v>2011</v>
      </c>
      <c r="C7006" s="184" t="s">
        <v>1</v>
      </c>
      <c r="D7006" s="184" t="s">
        <v>23</v>
      </c>
      <c r="E7006" s="184">
        <v>53</v>
      </c>
      <c r="F7006" s="184">
        <v>921</v>
      </c>
      <c r="G7006" s="184">
        <v>0</v>
      </c>
      <c r="H7006" s="184">
        <v>1</v>
      </c>
      <c r="I7006" s="184">
        <v>1</v>
      </c>
      <c r="J7006" s="184">
        <v>0</v>
      </c>
      <c r="K7006" s="184">
        <v>0</v>
      </c>
      <c r="L7006" s="184">
        <v>0</v>
      </c>
      <c r="M7006" s="184">
        <v>1481.3333333333333</v>
      </c>
    </row>
    <row r="7007" spans="1:13" x14ac:dyDescent="0.2">
      <c r="A7007" s="187" t="str">
        <f>B7007&amp;C7007&amp;D7007&amp;E7007</f>
        <v>201118A24CCA153</v>
      </c>
      <c r="B7007" s="184">
        <v>2011</v>
      </c>
      <c r="C7007" s="184" t="s">
        <v>1</v>
      </c>
      <c r="D7007" s="184" t="s">
        <v>24</v>
      </c>
      <c r="E7007" s="184">
        <v>53</v>
      </c>
      <c r="F7007" s="184">
        <v>42064</v>
      </c>
      <c r="G7007" s="184">
        <v>0</v>
      </c>
      <c r="H7007" s="184">
        <v>1</v>
      </c>
      <c r="I7007" s="184">
        <v>1</v>
      </c>
      <c r="J7007" s="184">
        <v>0</v>
      </c>
      <c r="K7007" s="184">
        <v>0</v>
      </c>
      <c r="L7007" s="184">
        <v>0.29200741726892354</v>
      </c>
      <c r="M7007" s="184">
        <v>985.92986877139595</v>
      </c>
    </row>
    <row r="7008" spans="1:13" x14ac:dyDescent="0.2">
      <c r="A7008" s="187" t="str">
        <f>B7008&amp;C7008&amp;D7008&amp;E7008</f>
        <v>201118A24CCA253</v>
      </c>
      <c r="B7008" s="184">
        <v>2011</v>
      </c>
      <c r="C7008" s="184" t="s">
        <v>1</v>
      </c>
      <c r="D7008" s="184" t="s">
        <v>25</v>
      </c>
      <c r="E7008" s="184">
        <v>53</v>
      </c>
      <c r="F7008" s="184">
        <v>68779</v>
      </c>
      <c r="G7008" s="184">
        <v>0</v>
      </c>
      <c r="H7008" s="184">
        <v>1</v>
      </c>
      <c r="I7008" s="184">
        <v>1</v>
      </c>
      <c r="J7008" s="184">
        <v>0</v>
      </c>
      <c r="K7008" s="184">
        <v>0</v>
      </c>
      <c r="L7008" s="184">
        <v>0.23214934791142644</v>
      </c>
      <c r="M7008" s="184">
        <v>942.80808170122464</v>
      </c>
    </row>
    <row r="7009" spans="1:13" x14ac:dyDescent="0.2">
      <c r="A7009" s="187" t="str">
        <f>B7009&amp;C7009&amp;D7009&amp;E7009</f>
        <v>201118A24CONT53</v>
      </c>
      <c r="B7009" s="184">
        <v>2011</v>
      </c>
      <c r="C7009" s="184" t="s">
        <v>1</v>
      </c>
      <c r="D7009" s="184" t="s">
        <v>31</v>
      </c>
      <c r="E7009" s="184">
        <v>53</v>
      </c>
      <c r="F7009" s="184">
        <v>10133</v>
      </c>
      <c r="G7009" s="184">
        <v>0</v>
      </c>
      <c r="H7009" s="184">
        <v>1</v>
      </c>
      <c r="I7009" s="184">
        <v>1</v>
      </c>
      <c r="J7009" s="184">
        <v>0</v>
      </c>
      <c r="K7009" s="184">
        <v>0</v>
      </c>
      <c r="L7009" s="184">
        <v>0.33326754169545053</v>
      </c>
      <c r="M7009" s="184">
        <v>1105.4561936814678</v>
      </c>
    </row>
    <row r="7010" spans="1:13" x14ac:dyDescent="0.2">
      <c r="A7010" s="187" t="str">
        <f>B7010&amp;C7010&amp;D7010&amp;E7010</f>
        <v>201118A24EMPR53</v>
      </c>
      <c r="B7010" s="184">
        <v>2011</v>
      </c>
      <c r="C7010" s="184" t="s">
        <v>1</v>
      </c>
      <c r="D7010" s="184" t="s">
        <v>32</v>
      </c>
      <c r="E7010" s="184">
        <v>53</v>
      </c>
      <c r="F7010" s="184">
        <v>1842</v>
      </c>
      <c r="G7010" s="184">
        <v>0</v>
      </c>
      <c r="H7010" s="184">
        <v>1</v>
      </c>
      <c r="I7010" s="184">
        <v>1</v>
      </c>
      <c r="J7010" s="184">
        <v>0</v>
      </c>
      <c r="K7010" s="184">
        <v>0</v>
      </c>
      <c r="L7010" s="184">
        <v>0.66666666666666663</v>
      </c>
      <c r="M7010" s="184">
        <v>2560</v>
      </c>
    </row>
    <row r="7011" spans="1:13" x14ac:dyDescent="0.2">
      <c r="A7011" s="187" t="str">
        <f>B7011&amp;C7011&amp;D7011&amp;E7011</f>
        <v>201118A24INAT53</v>
      </c>
      <c r="B7011" s="184">
        <v>2011</v>
      </c>
      <c r="C7011" s="184" t="s">
        <v>1</v>
      </c>
      <c r="D7011" s="184" t="s">
        <v>54</v>
      </c>
      <c r="E7011" s="184">
        <v>53</v>
      </c>
      <c r="F7011" s="184">
        <v>140629</v>
      </c>
      <c r="G7011" s="184">
        <v>1</v>
      </c>
      <c r="H7011" s="184">
        <v>0.26641019988764764</v>
      </c>
      <c r="I7011" s="184">
        <v>0</v>
      </c>
      <c r="J7011" s="184">
        <v>0.3427813608857348</v>
      </c>
      <c r="K7011" s="184">
        <v>0.51527778765404009</v>
      </c>
      <c r="L7011" s="184">
        <v>0.48472221234595991</v>
      </c>
    </row>
    <row r="7012" spans="1:13" x14ac:dyDescent="0.2">
      <c r="A7012" s="187" t="str">
        <f>B7012&amp;C7012&amp;D7012&amp;E7012</f>
        <v>201118A24MILI53</v>
      </c>
      <c r="B7012" s="184">
        <v>2011</v>
      </c>
      <c r="C7012" s="184" t="s">
        <v>1</v>
      </c>
      <c r="D7012" s="184" t="s">
        <v>26</v>
      </c>
      <c r="E7012" s="184">
        <v>53</v>
      </c>
      <c r="F7012" s="184">
        <v>4913</v>
      </c>
      <c r="G7012" s="184">
        <v>0</v>
      </c>
      <c r="H7012" s="184">
        <v>1</v>
      </c>
      <c r="I7012" s="184">
        <v>1</v>
      </c>
      <c r="J7012" s="184">
        <v>0</v>
      </c>
      <c r="K7012" s="184">
        <v>0</v>
      </c>
      <c r="L7012" s="184">
        <v>0.31243639324241806</v>
      </c>
      <c r="M7012" s="184">
        <v>937.80195399959291</v>
      </c>
    </row>
    <row r="7013" spans="1:13" x14ac:dyDescent="0.2">
      <c r="A7013" s="187" t="str">
        <f>B7013&amp;C7013&amp;D7013&amp;E7013</f>
        <v>201118A24PUBL53</v>
      </c>
      <c r="B7013" s="184">
        <v>2011</v>
      </c>
      <c r="C7013" s="184" t="s">
        <v>1</v>
      </c>
      <c r="D7013" s="184" t="s">
        <v>27</v>
      </c>
      <c r="E7013" s="184">
        <v>53</v>
      </c>
      <c r="F7013" s="184">
        <v>6755</v>
      </c>
      <c r="G7013" s="184">
        <v>0</v>
      </c>
      <c r="H7013" s="184">
        <v>1</v>
      </c>
      <c r="I7013" s="184">
        <v>1</v>
      </c>
      <c r="J7013" s="184">
        <v>0</v>
      </c>
      <c r="K7013" s="184">
        <v>0</v>
      </c>
      <c r="L7013" s="184">
        <v>0.45447816432272392</v>
      </c>
      <c r="M7013" s="184">
        <v>2563.3256846780164</v>
      </c>
    </row>
    <row r="7014" spans="1:13" x14ac:dyDescent="0.2">
      <c r="A7014" s="187" t="str">
        <f>B7014&amp;C7014&amp;D7014&amp;E7014</f>
        <v>201118A24SCA153</v>
      </c>
      <c r="B7014" s="184">
        <v>2011</v>
      </c>
      <c r="C7014" s="184" t="s">
        <v>1</v>
      </c>
      <c r="D7014" s="184" t="s">
        <v>29</v>
      </c>
      <c r="E7014" s="184">
        <v>53</v>
      </c>
      <c r="F7014" s="184">
        <v>28552</v>
      </c>
      <c r="G7014" s="184">
        <v>0</v>
      </c>
      <c r="H7014" s="184">
        <v>1</v>
      </c>
      <c r="I7014" s="184">
        <v>1</v>
      </c>
      <c r="J7014" s="184">
        <v>0</v>
      </c>
      <c r="K7014" s="184">
        <v>0</v>
      </c>
      <c r="L7014" s="184">
        <v>0.41934015130288599</v>
      </c>
      <c r="M7014" s="184">
        <v>762.59191781802565</v>
      </c>
    </row>
    <row r="7015" spans="1:13" x14ac:dyDescent="0.2">
      <c r="A7015" s="187" t="str">
        <f>B7015&amp;C7015&amp;D7015&amp;E7015</f>
        <v>201118A24SCA253</v>
      </c>
      <c r="B7015" s="184">
        <v>2011</v>
      </c>
      <c r="C7015" s="184" t="s">
        <v>1</v>
      </c>
      <c r="D7015" s="184" t="s">
        <v>30</v>
      </c>
      <c r="E7015" s="184">
        <v>53</v>
      </c>
      <c r="F7015" s="184">
        <v>13204</v>
      </c>
      <c r="G7015" s="184">
        <v>0</v>
      </c>
      <c r="H7015" s="184">
        <v>1</v>
      </c>
      <c r="I7015" s="184">
        <v>1</v>
      </c>
      <c r="J7015" s="184">
        <v>0</v>
      </c>
      <c r="K7015" s="184">
        <v>0</v>
      </c>
      <c r="L7015" s="184">
        <v>0.48848833686761589</v>
      </c>
      <c r="M7015" s="184">
        <v>908.89086640411995</v>
      </c>
    </row>
    <row r="7016" spans="1:13" x14ac:dyDescent="0.2">
      <c r="A7016" s="187" t="str">
        <f>B7016&amp;C7016&amp;D7016&amp;E7016</f>
        <v>201118A24SREM53</v>
      </c>
      <c r="B7016" s="184">
        <v>2011</v>
      </c>
      <c r="C7016" s="184" t="s">
        <v>1</v>
      </c>
      <c r="D7016" s="184" t="s">
        <v>35</v>
      </c>
      <c r="E7016" s="184">
        <v>53</v>
      </c>
      <c r="F7016" s="184">
        <v>1535</v>
      </c>
      <c r="G7016" s="184">
        <v>0</v>
      </c>
      <c r="H7016" s="184">
        <v>1</v>
      </c>
      <c r="I7016" s="184">
        <v>1</v>
      </c>
      <c r="J7016" s="184">
        <v>0</v>
      </c>
      <c r="K7016" s="184">
        <v>0</v>
      </c>
      <c r="L7016" s="184">
        <v>0.2</v>
      </c>
      <c r="M7016" s="184">
        <v>0</v>
      </c>
    </row>
    <row r="7017" spans="1:13" x14ac:dyDescent="0.2">
      <c r="A7017" s="187" t="str">
        <f>B7017&amp;C7017&amp;D7017&amp;E7017</f>
        <v>201118A24TDOM53</v>
      </c>
      <c r="B7017" s="184">
        <v>2011</v>
      </c>
      <c r="C7017" s="184" t="s">
        <v>1</v>
      </c>
      <c r="D7017" s="184" t="s">
        <v>33</v>
      </c>
      <c r="E7017" s="184">
        <v>53</v>
      </c>
      <c r="F7017" s="184">
        <v>9825</v>
      </c>
      <c r="G7017" s="184">
        <v>0</v>
      </c>
      <c r="H7017" s="184">
        <v>1</v>
      </c>
      <c r="I7017" s="184">
        <v>1</v>
      </c>
      <c r="J7017" s="184">
        <v>0</v>
      </c>
      <c r="K7017" s="184">
        <v>0</v>
      </c>
      <c r="L7017" s="184">
        <v>0.21882951653944022</v>
      </c>
      <c r="M7017" s="184">
        <v>644.75633587786263</v>
      </c>
    </row>
    <row r="7018" spans="1:13" x14ac:dyDescent="0.2">
      <c r="A7018" s="187" t="str">
        <f>B7018&amp;C7018&amp;D7018&amp;E7018</f>
        <v>201125A29AGSC53</v>
      </c>
      <c r="B7018" s="184">
        <v>2011</v>
      </c>
      <c r="C7018" s="184" t="s">
        <v>2</v>
      </c>
      <c r="D7018" s="184" t="s">
        <v>28</v>
      </c>
      <c r="E7018" s="184">
        <v>53</v>
      </c>
      <c r="F7018" s="184">
        <v>614</v>
      </c>
      <c r="G7018" s="184">
        <v>0</v>
      </c>
      <c r="H7018" s="184">
        <v>1</v>
      </c>
      <c r="I7018" s="184">
        <v>1</v>
      </c>
      <c r="J7018" s="184">
        <v>0</v>
      </c>
      <c r="K7018" s="184">
        <v>0</v>
      </c>
      <c r="L7018" s="184">
        <v>0</v>
      </c>
      <c r="M7018" s="184">
        <v>535</v>
      </c>
    </row>
    <row r="7019" spans="1:13" x14ac:dyDescent="0.2">
      <c r="A7019" s="187" t="str">
        <f>B7019&amp;C7019&amp;D7019&amp;E7019</f>
        <v>201125A29AUTO53</v>
      </c>
      <c r="B7019" s="184">
        <v>2011</v>
      </c>
      <c r="C7019" s="184" t="s">
        <v>2</v>
      </c>
      <c r="D7019" s="184" t="s">
        <v>34</v>
      </c>
      <c r="E7019" s="184">
        <v>53</v>
      </c>
      <c r="F7019" s="184">
        <v>307</v>
      </c>
      <c r="G7019" s="184">
        <v>0</v>
      </c>
      <c r="H7019" s="184">
        <v>1</v>
      </c>
      <c r="I7019" s="184">
        <v>1</v>
      </c>
      <c r="J7019" s="184">
        <v>0</v>
      </c>
      <c r="K7019" s="184">
        <v>0</v>
      </c>
      <c r="L7019" s="184">
        <v>0</v>
      </c>
      <c r="M7019" s="184">
        <v>0</v>
      </c>
    </row>
    <row r="7020" spans="1:13" x14ac:dyDescent="0.2">
      <c r="A7020" s="187" t="str">
        <f>B7020&amp;C7020&amp;D7020&amp;E7020</f>
        <v>201125A29CCA153</v>
      </c>
      <c r="B7020" s="184">
        <v>2011</v>
      </c>
      <c r="C7020" s="184" t="s">
        <v>2</v>
      </c>
      <c r="D7020" s="184" t="s">
        <v>24</v>
      </c>
      <c r="E7020" s="184">
        <v>53</v>
      </c>
      <c r="F7020" s="184">
        <v>41760</v>
      </c>
      <c r="G7020" s="184">
        <v>0</v>
      </c>
      <c r="H7020" s="184">
        <v>1</v>
      </c>
      <c r="I7020" s="184">
        <v>1</v>
      </c>
      <c r="J7020" s="184">
        <v>0</v>
      </c>
      <c r="K7020" s="184">
        <v>0</v>
      </c>
      <c r="L7020" s="184">
        <v>0.10294540229885057</v>
      </c>
      <c r="M7020" s="184">
        <v>1565.1671813181511</v>
      </c>
    </row>
    <row r="7021" spans="1:13" x14ac:dyDescent="0.2">
      <c r="A7021" s="187" t="str">
        <f>B7021&amp;C7021&amp;D7021&amp;E7021</f>
        <v>201125A29CCA253</v>
      </c>
      <c r="B7021" s="184">
        <v>2011</v>
      </c>
      <c r="C7021" s="184" t="s">
        <v>2</v>
      </c>
      <c r="D7021" s="184" t="s">
        <v>25</v>
      </c>
      <c r="E7021" s="184">
        <v>53</v>
      </c>
      <c r="F7021" s="184">
        <v>69707</v>
      </c>
      <c r="G7021" s="184">
        <v>0</v>
      </c>
      <c r="H7021" s="184">
        <v>1</v>
      </c>
      <c r="I7021" s="184">
        <v>1</v>
      </c>
      <c r="J7021" s="184">
        <v>0</v>
      </c>
      <c r="K7021" s="184">
        <v>0</v>
      </c>
      <c r="L7021" s="184">
        <v>0.21145652516963864</v>
      </c>
      <c r="M7021" s="184">
        <v>1409.1610951008645</v>
      </c>
    </row>
    <row r="7022" spans="1:13" x14ac:dyDescent="0.2">
      <c r="A7022" s="187" t="str">
        <f>B7022&amp;C7022&amp;D7022&amp;E7022</f>
        <v>201125A29CONT53</v>
      </c>
      <c r="B7022" s="184">
        <v>2011</v>
      </c>
      <c r="C7022" s="184" t="s">
        <v>2</v>
      </c>
      <c r="D7022" s="184" t="s">
        <v>31</v>
      </c>
      <c r="E7022" s="184">
        <v>53</v>
      </c>
      <c r="F7022" s="184">
        <v>17810</v>
      </c>
      <c r="G7022" s="184">
        <v>0</v>
      </c>
      <c r="H7022" s="184">
        <v>1</v>
      </c>
      <c r="I7022" s="184">
        <v>1</v>
      </c>
      <c r="J7022" s="184">
        <v>0</v>
      </c>
      <c r="K7022" s="184">
        <v>0</v>
      </c>
      <c r="L7022" s="184">
        <v>6.8950028074115668E-2</v>
      </c>
      <c r="M7022" s="184">
        <v>1496.0630587956657</v>
      </c>
    </row>
    <row r="7023" spans="1:13" x14ac:dyDescent="0.2">
      <c r="A7023" s="187" t="str">
        <f>B7023&amp;C7023&amp;D7023&amp;E7023</f>
        <v>201125A29EMPR53</v>
      </c>
      <c r="B7023" s="184">
        <v>2011</v>
      </c>
      <c r="C7023" s="184" t="s">
        <v>2</v>
      </c>
      <c r="D7023" s="184" t="s">
        <v>32</v>
      </c>
      <c r="E7023" s="184">
        <v>53</v>
      </c>
      <c r="F7023" s="184">
        <v>3684</v>
      </c>
      <c r="G7023" s="184">
        <v>0</v>
      </c>
      <c r="H7023" s="184">
        <v>1</v>
      </c>
      <c r="I7023" s="184">
        <v>1</v>
      </c>
      <c r="J7023" s="184">
        <v>0</v>
      </c>
      <c r="K7023" s="184">
        <v>0</v>
      </c>
      <c r="L7023" s="184">
        <v>8.3333333333333329E-2</v>
      </c>
      <c r="M7023" s="184">
        <v>5100</v>
      </c>
    </row>
    <row r="7024" spans="1:13" x14ac:dyDescent="0.2">
      <c r="A7024" s="187" t="str">
        <f>B7024&amp;C7024&amp;D7024&amp;E7024</f>
        <v>201125A29INAT53</v>
      </c>
      <c r="B7024" s="184">
        <v>2011</v>
      </c>
      <c r="C7024" s="184" t="s">
        <v>2</v>
      </c>
      <c r="D7024" s="184" t="s">
        <v>54</v>
      </c>
      <c r="E7024" s="184">
        <v>53</v>
      </c>
      <c r="F7024" s="184">
        <v>63558</v>
      </c>
      <c r="G7024" s="184">
        <v>1</v>
      </c>
      <c r="H7024" s="184">
        <v>0.33816356713552975</v>
      </c>
      <c r="I7024" s="184">
        <v>0</v>
      </c>
      <c r="J7024" s="184">
        <v>0.5120991849963813</v>
      </c>
      <c r="K7024" s="184">
        <v>0.80196041410994678</v>
      </c>
      <c r="L7024" s="184">
        <v>0.19803958589005319</v>
      </c>
    </row>
    <row r="7025" spans="1:13" x14ac:dyDescent="0.2">
      <c r="A7025" s="187" t="str">
        <f>B7025&amp;C7025&amp;D7025&amp;E7025</f>
        <v>201125A29MILI53</v>
      </c>
      <c r="B7025" s="184">
        <v>2011</v>
      </c>
      <c r="C7025" s="184" t="s">
        <v>2</v>
      </c>
      <c r="D7025" s="184" t="s">
        <v>26</v>
      </c>
      <c r="E7025" s="184">
        <v>53</v>
      </c>
      <c r="F7025" s="184">
        <v>2150</v>
      </c>
      <c r="G7025" s="184">
        <v>0</v>
      </c>
      <c r="H7025" s="184">
        <v>1</v>
      </c>
      <c r="I7025" s="184">
        <v>1</v>
      </c>
      <c r="J7025" s="184">
        <v>0</v>
      </c>
      <c r="K7025" s="184">
        <v>0</v>
      </c>
      <c r="L7025" s="184">
        <v>0.28604651162790695</v>
      </c>
      <c r="M7025" s="184">
        <v>3170.8837209302324</v>
      </c>
    </row>
    <row r="7026" spans="1:13" x14ac:dyDescent="0.2">
      <c r="A7026" s="187" t="str">
        <f>B7026&amp;C7026&amp;D7026&amp;E7026</f>
        <v>201125A29PUBL53</v>
      </c>
      <c r="B7026" s="184">
        <v>2011</v>
      </c>
      <c r="C7026" s="184" t="s">
        <v>2</v>
      </c>
      <c r="D7026" s="184" t="s">
        <v>27</v>
      </c>
      <c r="E7026" s="184">
        <v>53</v>
      </c>
      <c r="F7026" s="184">
        <v>21800</v>
      </c>
      <c r="G7026" s="184">
        <v>0</v>
      </c>
      <c r="H7026" s="184">
        <v>1</v>
      </c>
      <c r="I7026" s="184">
        <v>1</v>
      </c>
      <c r="J7026" s="184">
        <v>0</v>
      </c>
      <c r="K7026" s="184">
        <v>0</v>
      </c>
      <c r="L7026" s="184">
        <v>0.23949541284403669</v>
      </c>
      <c r="M7026" s="184">
        <v>4686.7551295770718</v>
      </c>
    </row>
    <row r="7027" spans="1:13" x14ac:dyDescent="0.2">
      <c r="A7027" s="187" t="str">
        <f>B7027&amp;C7027&amp;D7027&amp;E7027</f>
        <v>201125A29SCA153</v>
      </c>
      <c r="B7027" s="184">
        <v>2011</v>
      </c>
      <c r="C7027" s="184" t="s">
        <v>2</v>
      </c>
      <c r="D7027" s="184" t="s">
        <v>29</v>
      </c>
      <c r="E7027" s="184">
        <v>53</v>
      </c>
      <c r="F7027" s="184">
        <v>16579</v>
      </c>
      <c r="G7027" s="184">
        <v>0</v>
      </c>
      <c r="H7027" s="184">
        <v>1</v>
      </c>
      <c r="I7027" s="184">
        <v>1</v>
      </c>
      <c r="J7027" s="184">
        <v>0</v>
      </c>
      <c r="K7027" s="184">
        <v>0</v>
      </c>
      <c r="L7027" s="184">
        <v>0.25924362144882079</v>
      </c>
      <c r="M7027" s="184">
        <v>1120.7262168141592</v>
      </c>
    </row>
    <row r="7028" spans="1:13" x14ac:dyDescent="0.2">
      <c r="A7028" s="187" t="str">
        <f>B7028&amp;C7028&amp;D7028&amp;E7028</f>
        <v>201125A29SCA253</v>
      </c>
      <c r="B7028" s="184">
        <v>2011</v>
      </c>
      <c r="C7028" s="184" t="s">
        <v>2</v>
      </c>
      <c r="D7028" s="184" t="s">
        <v>30</v>
      </c>
      <c r="E7028" s="184">
        <v>53</v>
      </c>
      <c r="F7028" s="184">
        <v>6754</v>
      </c>
      <c r="G7028" s="184">
        <v>0</v>
      </c>
      <c r="H7028" s="184">
        <v>1</v>
      </c>
      <c r="I7028" s="184">
        <v>1</v>
      </c>
      <c r="J7028" s="184">
        <v>0</v>
      </c>
      <c r="K7028" s="184">
        <v>0</v>
      </c>
      <c r="L7028" s="184">
        <v>0.36363636363636365</v>
      </c>
      <c r="M7028" s="184">
        <v>1625</v>
      </c>
    </row>
    <row r="7029" spans="1:13" x14ac:dyDescent="0.2">
      <c r="A7029" s="187" t="str">
        <f>B7029&amp;C7029&amp;D7029&amp;E7029</f>
        <v>201125A29SREM53</v>
      </c>
      <c r="B7029" s="184">
        <v>2011</v>
      </c>
      <c r="C7029" s="184" t="s">
        <v>2</v>
      </c>
      <c r="D7029" s="184" t="s">
        <v>35</v>
      </c>
      <c r="E7029" s="184">
        <v>53</v>
      </c>
      <c r="F7029" s="184">
        <v>921</v>
      </c>
      <c r="G7029" s="184">
        <v>0</v>
      </c>
      <c r="H7029" s="184">
        <v>1</v>
      </c>
      <c r="I7029" s="184">
        <v>1</v>
      </c>
      <c r="J7029" s="184">
        <v>0</v>
      </c>
      <c r="K7029" s="184">
        <v>0</v>
      </c>
      <c r="L7029" s="184">
        <v>0</v>
      </c>
      <c r="M7029" s="184">
        <v>0</v>
      </c>
    </row>
    <row r="7030" spans="1:13" x14ac:dyDescent="0.2">
      <c r="A7030" s="187" t="str">
        <f>B7030&amp;C7030&amp;D7030&amp;E7030</f>
        <v>201125A29TDOM53</v>
      </c>
      <c r="B7030" s="184">
        <v>2011</v>
      </c>
      <c r="C7030" s="184" t="s">
        <v>2</v>
      </c>
      <c r="D7030" s="184" t="s">
        <v>33</v>
      </c>
      <c r="E7030" s="184">
        <v>53</v>
      </c>
      <c r="F7030" s="184">
        <v>9825</v>
      </c>
      <c r="G7030" s="184">
        <v>0</v>
      </c>
      <c r="H7030" s="184">
        <v>1</v>
      </c>
      <c r="I7030" s="184">
        <v>1</v>
      </c>
      <c r="J7030" s="184">
        <v>0</v>
      </c>
      <c r="K7030" s="184">
        <v>0</v>
      </c>
      <c r="L7030" s="184">
        <v>9.3740458015267175E-2</v>
      </c>
      <c r="M7030" s="184">
        <v>648.9114503816794</v>
      </c>
    </row>
    <row r="7031" spans="1:13" x14ac:dyDescent="0.2">
      <c r="A7031" s="187" t="str">
        <f>B7031&amp;C7031&amp;D7031&amp;E7031</f>
        <v>201130EMAAGCC53</v>
      </c>
      <c r="B7031" s="184">
        <v>2011</v>
      </c>
      <c r="C7031" s="184" t="s">
        <v>4</v>
      </c>
      <c r="D7031" s="184" t="s">
        <v>23</v>
      </c>
      <c r="E7031" s="184">
        <v>53</v>
      </c>
      <c r="F7031" s="184">
        <v>1842</v>
      </c>
      <c r="G7031" s="184">
        <v>0</v>
      </c>
      <c r="H7031" s="184">
        <v>1</v>
      </c>
      <c r="I7031" s="184">
        <v>1</v>
      </c>
      <c r="J7031" s="184">
        <v>0</v>
      </c>
      <c r="K7031" s="184">
        <v>0</v>
      </c>
      <c r="L7031" s="184">
        <v>0</v>
      </c>
      <c r="M7031" s="184">
        <v>757.83333333333337</v>
      </c>
    </row>
    <row r="7032" spans="1:13" x14ac:dyDescent="0.2">
      <c r="A7032" s="187" t="str">
        <f>B7032&amp;C7032&amp;D7032&amp;E7032</f>
        <v>201130EMAAGSC53</v>
      </c>
      <c r="B7032" s="184">
        <v>2011</v>
      </c>
      <c r="C7032" s="184" t="s">
        <v>4</v>
      </c>
      <c r="D7032" s="184" t="s">
        <v>28</v>
      </c>
      <c r="E7032" s="184">
        <v>53</v>
      </c>
      <c r="F7032" s="184">
        <v>1228</v>
      </c>
      <c r="G7032" s="184">
        <v>0</v>
      </c>
      <c r="H7032" s="184">
        <v>1</v>
      </c>
      <c r="I7032" s="184">
        <v>1</v>
      </c>
      <c r="J7032" s="184">
        <v>0</v>
      </c>
      <c r="K7032" s="184">
        <v>0</v>
      </c>
      <c r="L7032" s="184">
        <v>0.25</v>
      </c>
      <c r="M7032" s="184">
        <v>772.5</v>
      </c>
    </row>
    <row r="7033" spans="1:13" x14ac:dyDescent="0.2">
      <c r="A7033" s="187" t="str">
        <f>B7033&amp;C7033&amp;D7033&amp;E7033</f>
        <v>201130EMAAUTO53</v>
      </c>
      <c r="B7033" s="184">
        <v>2011</v>
      </c>
      <c r="C7033" s="184" t="s">
        <v>4</v>
      </c>
      <c r="D7033" s="184" t="s">
        <v>34</v>
      </c>
      <c r="E7033" s="184">
        <v>53</v>
      </c>
      <c r="F7033" s="184">
        <v>1842</v>
      </c>
      <c r="G7033" s="184">
        <v>0</v>
      </c>
      <c r="H7033" s="184">
        <v>1</v>
      </c>
      <c r="I7033" s="184">
        <v>1</v>
      </c>
      <c r="J7033" s="184">
        <v>0</v>
      </c>
      <c r="K7033" s="184">
        <v>0</v>
      </c>
      <c r="L7033" s="184">
        <v>0</v>
      </c>
      <c r="M7033" s="184">
        <v>0</v>
      </c>
    </row>
    <row r="7034" spans="1:13" x14ac:dyDescent="0.2">
      <c r="A7034" s="187" t="str">
        <f>B7034&amp;C7034&amp;D7034&amp;E7034</f>
        <v>201130EMACCA153</v>
      </c>
      <c r="B7034" s="184">
        <v>2011</v>
      </c>
      <c r="C7034" s="184" t="s">
        <v>4</v>
      </c>
      <c r="D7034" s="184" t="s">
        <v>24</v>
      </c>
      <c r="E7034" s="184">
        <v>53</v>
      </c>
      <c r="F7034" s="184">
        <v>150461</v>
      </c>
      <c r="G7034" s="184">
        <v>0</v>
      </c>
      <c r="H7034" s="184">
        <v>1</v>
      </c>
      <c r="I7034" s="184">
        <v>1</v>
      </c>
      <c r="J7034" s="184">
        <v>0</v>
      </c>
      <c r="K7034" s="184">
        <v>0</v>
      </c>
      <c r="L7034" s="184">
        <v>7.3474189324808425E-2</v>
      </c>
      <c r="M7034" s="184">
        <v>2259.099668938919</v>
      </c>
    </row>
    <row r="7035" spans="1:13" x14ac:dyDescent="0.2">
      <c r="A7035" s="187" t="str">
        <f>B7035&amp;C7035&amp;D7035&amp;E7035</f>
        <v>201130EMACCA253</v>
      </c>
      <c r="B7035" s="184">
        <v>2011</v>
      </c>
      <c r="C7035" s="184" t="s">
        <v>4</v>
      </c>
      <c r="D7035" s="184" t="s">
        <v>25</v>
      </c>
      <c r="E7035" s="184">
        <v>53</v>
      </c>
      <c r="F7035" s="184">
        <v>216791</v>
      </c>
      <c r="G7035" s="184">
        <v>0</v>
      </c>
      <c r="H7035" s="184">
        <v>1</v>
      </c>
      <c r="I7035" s="184">
        <v>1</v>
      </c>
      <c r="J7035" s="184">
        <v>0</v>
      </c>
      <c r="K7035" s="184">
        <v>0</v>
      </c>
      <c r="L7035" s="184">
        <v>8.3573580084044086E-2</v>
      </c>
      <c r="M7035" s="184">
        <v>1946.8288840572859</v>
      </c>
    </row>
    <row r="7036" spans="1:13" x14ac:dyDescent="0.2">
      <c r="A7036" s="187" t="str">
        <f>B7036&amp;C7036&amp;D7036&amp;E7036</f>
        <v>201130EMACONT53</v>
      </c>
      <c r="B7036" s="184">
        <v>2011</v>
      </c>
      <c r="C7036" s="184" t="s">
        <v>4</v>
      </c>
      <c r="D7036" s="184" t="s">
        <v>31</v>
      </c>
      <c r="E7036" s="184">
        <v>53</v>
      </c>
      <c r="F7036" s="184">
        <v>168575</v>
      </c>
      <c r="G7036" s="184">
        <v>0</v>
      </c>
      <c r="H7036" s="184">
        <v>1</v>
      </c>
      <c r="I7036" s="184">
        <v>1</v>
      </c>
      <c r="J7036" s="184">
        <v>0</v>
      </c>
      <c r="K7036" s="184">
        <v>0</v>
      </c>
      <c r="L7036" s="184">
        <v>3.8255969153195908E-2</v>
      </c>
      <c r="M7036" s="184">
        <v>1899.7505991986291</v>
      </c>
    </row>
    <row r="7037" spans="1:13" x14ac:dyDescent="0.2">
      <c r="A7037" s="187" t="str">
        <f>B7037&amp;C7037&amp;D7037&amp;E7037</f>
        <v>201130EMAEMPR53</v>
      </c>
      <c r="B7037" s="184">
        <v>2011</v>
      </c>
      <c r="C7037" s="184" t="s">
        <v>4</v>
      </c>
      <c r="D7037" s="184" t="s">
        <v>32</v>
      </c>
      <c r="E7037" s="184">
        <v>53</v>
      </c>
      <c r="F7037" s="184">
        <v>38994</v>
      </c>
      <c r="G7037" s="184">
        <v>0</v>
      </c>
      <c r="H7037" s="184">
        <v>1</v>
      </c>
      <c r="I7037" s="184">
        <v>1</v>
      </c>
      <c r="J7037" s="184">
        <v>0</v>
      </c>
      <c r="K7037" s="184">
        <v>0</v>
      </c>
      <c r="L7037" s="184">
        <v>5.5111042724521719E-2</v>
      </c>
      <c r="M7037" s="184">
        <v>8507.0884366996997</v>
      </c>
    </row>
    <row r="7038" spans="1:13" x14ac:dyDescent="0.2">
      <c r="A7038" s="187" t="str">
        <f>B7038&amp;C7038&amp;D7038&amp;E7038</f>
        <v>201130EMAINAT53</v>
      </c>
      <c r="B7038" s="184">
        <v>2011</v>
      </c>
      <c r="C7038" s="184" t="s">
        <v>4</v>
      </c>
      <c r="D7038" s="184" t="s">
        <v>54</v>
      </c>
      <c r="E7038" s="184">
        <v>53</v>
      </c>
      <c r="F7038" s="184">
        <v>426509</v>
      </c>
      <c r="G7038" s="184">
        <v>1</v>
      </c>
      <c r="H7038" s="184">
        <v>9.6466897533229082E-2</v>
      </c>
      <c r="I7038" s="184">
        <v>0</v>
      </c>
      <c r="J7038" s="184">
        <v>0.87545632096860793</v>
      </c>
      <c r="K7038" s="184">
        <v>0.96400310427212554</v>
      </c>
      <c r="L7038" s="184">
        <v>3.5996895727874442E-2</v>
      </c>
    </row>
    <row r="7039" spans="1:13" x14ac:dyDescent="0.2">
      <c r="A7039" s="187" t="str">
        <f>B7039&amp;C7039&amp;D7039&amp;E7039</f>
        <v>201130EMAMILI53</v>
      </c>
      <c r="B7039" s="184">
        <v>2011</v>
      </c>
      <c r="C7039" s="184" t="s">
        <v>4</v>
      </c>
      <c r="D7039" s="184" t="s">
        <v>26</v>
      </c>
      <c r="E7039" s="184">
        <v>53</v>
      </c>
      <c r="F7039" s="184">
        <v>7064</v>
      </c>
      <c r="G7039" s="184">
        <v>0</v>
      </c>
      <c r="H7039" s="184">
        <v>1</v>
      </c>
      <c r="I7039" s="184">
        <v>1</v>
      </c>
      <c r="J7039" s="184">
        <v>0</v>
      </c>
      <c r="K7039" s="184">
        <v>0</v>
      </c>
      <c r="L7039" s="184">
        <v>0</v>
      </c>
      <c r="M7039" s="184">
        <v>3985.6161018203343</v>
      </c>
    </row>
    <row r="7040" spans="1:13" x14ac:dyDescent="0.2">
      <c r="A7040" s="187" t="str">
        <f>B7040&amp;C7040&amp;D7040&amp;E7040</f>
        <v>201130EMAPUBL53</v>
      </c>
      <c r="B7040" s="184">
        <v>2011</v>
      </c>
      <c r="C7040" s="184" t="s">
        <v>4</v>
      </c>
      <c r="D7040" s="184" t="s">
        <v>27</v>
      </c>
      <c r="E7040" s="184">
        <v>53</v>
      </c>
      <c r="F7040" s="184">
        <v>175638</v>
      </c>
      <c r="G7040" s="184">
        <v>0</v>
      </c>
      <c r="H7040" s="184">
        <v>1</v>
      </c>
      <c r="I7040" s="184">
        <v>1</v>
      </c>
      <c r="J7040" s="184">
        <v>0</v>
      </c>
      <c r="K7040" s="184">
        <v>0</v>
      </c>
      <c r="L7040" s="184">
        <v>7.6919573213086012E-2</v>
      </c>
      <c r="M7040" s="184">
        <v>7139.6591052000904</v>
      </c>
    </row>
    <row r="7041" spans="1:13" x14ac:dyDescent="0.2">
      <c r="A7041" s="187" t="str">
        <f>B7041&amp;C7041&amp;D7041&amp;E7041</f>
        <v>201130EMASCA153</v>
      </c>
      <c r="B7041" s="184">
        <v>2011</v>
      </c>
      <c r="C7041" s="184" t="s">
        <v>4</v>
      </c>
      <c r="D7041" s="184" t="s">
        <v>29</v>
      </c>
      <c r="E7041" s="184">
        <v>53</v>
      </c>
      <c r="F7041" s="184">
        <v>54657</v>
      </c>
      <c r="G7041" s="184">
        <v>0</v>
      </c>
      <c r="H7041" s="184">
        <v>1</v>
      </c>
      <c r="I7041" s="184">
        <v>1</v>
      </c>
      <c r="J7041" s="184">
        <v>0</v>
      </c>
      <c r="K7041" s="184">
        <v>0</v>
      </c>
      <c r="L7041" s="184">
        <v>0.11795378451067567</v>
      </c>
      <c r="M7041" s="184">
        <v>2313.9225801676444</v>
      </c>
    </row>
    <row r="7042" spans="1:13" x14ac:dyDescent="0.2">
      <c r="A7042" s="187" t="str">
        <f>B7042&amp;C7042&amp;D7042&amp;E7042</f>
        <v>201130EMASCA253</v>
      </c>
      <c r="B7042" s="184">
        <v>2011</v>
      </c>
      <c r="C7042" s="184" t="s">
        <v>4</v>
      </c>
      <c r="D7042" s="184" t="s">
        <v>30</v>
      </c>
      <c r="E7042" s="184">
        <v>53</v>
      </c>
      <c r="F7042" s="184">
        <v>19345</v>
      </c>
      <c r="G7042" s="184">
        <v>0</v>
      </c>
      <c r="H7042" s="184">
        <v>1</v>
      </c>
      <c r="I7042" s="184">
        <v>1</v>
      </c>
      <c r="J7042" s="184">
        <v>0</v>
      </c>
      <c r="K7042" s="184">
        <v>0</v>
      </c>
      <c r="L7042" s="184">
        <v>7.9452054794520555E-2</v>
      </c>
      <c r="M7042" s="184">
        <v>4012.4536864022211</v>
      </c>
    </row>
    <row r="7043" spans="1:13" x14ac:dyDescent="0.2">
      <c r="A7043" s="187" t="str">
        <f>B7043&amp;C7043&amp;D7043&amp;E7043</f>
        <v>201130EMASREM53</v>
      </c>
      <c r="B7043" s="184">
        <v>2011</v>
      </c>
      <c r="C7043" s="184" t="s">
        <v>4</v>
      </c>
      <c r="D7043" s="184" t="s">
        <v>35</v>
      </c>
      <c r="E7043" s="184">
        <v>53</v>
      </c>
      <c r="F7043" s="184">
        <v>4606</v>
      </c>
      <c r="G7043" s="184">
        <v>0</v>
      </c>
      <c r="H7043" s="184">
        <v>1</v>
      </c>
      <c r="I7043" s="184">
        <v>1</v>
      </c>
      <c r="J7043" s="184">
        <v>0</v>
      </c>
      <c r="K7043" s="184">
        <v>0</v>
      </c>
      <c r="L7043" s="184">
        <v>0.13352149370386451</v>
      </c>
      <c r="M7043" s="184">
        <v>183.4379070777247</v>
      </c>
    </row>
    <row r="7044" spans="1:13" x14ac:dyDescent="0.2">
      <c r="A7044" s="187" t="str">
        <f>B7044&amp;C7044&amp;D7044&amp;E7044</f>
        <v>201130EMATDOM53</v>
      </c>
      <c r="B7044" s="184">
        <v>2011</v>
      </c>
      <c r="C7044" s="184" t="s">
        <v>4</v>
      </c>
      <c r="D7044" s="184" t="s">
        <v>33</v>
      </c>
      <c r="E7044" s="184">
        <v>53</v>
      </c>
      <c r="F7044" s="184">
        <v>81684</v>
      </c>
      <c r="G7044" s="184">
        <v>0</v>
      </c>
      <c r="H7044" s="184">
        <v>1</v>
      </c>
      <c r="I7044" s="184">
        <v>1</v>
      </c>
      <c r="J7044" s="184">
        <v>0</v>
      </c>
      <c r="K7044" s="184">
        <v>0</v>
      </c>
      <c r="L7044" s="184">
        <v>7.5179961804025267E-2</v>
      </c>
      <c r="M7044" s="184">
        <v>660.27704928220749</v>
      </c>
    </row>
  </sheetData>
  <pageMargins left="0.78740157499999996" right="0.78740157499999996" top="0.984251969" bottom="0.984251969" header="0.5" footer="0.5"/>
  <headerFooter alignWithMargins="0">
    <oddHeader>&amp;A</oddHeader>
    <oddFooter>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0"/>
  <sheetViews>
    <sheetView showGridLines="0" workbookViewId="0">
      <selection activeCell="C122" sqref="C122"/>
    </sheetView>
  </sheetViews>
  <sheetFormatPr defaultRowHeight="15" x14ac:dyDescent="0.25"/>
  <cols>
    <col min="1" max="1" width="36.5703125" style="188" bestFit="1" customWidth="1"/>
    <col min="2" max="2" width="18.28515625" style="188" bestFit="1" customWidth="1"/>
    <col min="3" max="3" width="25.28515625" style="188" bestFit="1" customWidth="1"/>
    <col min="4" max="4" width="23.42578125" style="188" bestFit="1" customWidth="1"/>
    <col min="5" max="5" width="18.5703125" style="188" customWidth="1"/>
    <col min="6" max="6" width="17.140625" style="188" customWidth="1"/>
    <col min="7" max="7" width="18" style="188" bestFit="1" customWidth="1"/>
    <col min="8" max="8" width="17.140625" style="188" bestFit="1" customWidth="1"/>
    <col min="9" max="16384" width="9.140625" style="188"/>
  </cols>
  <sheetData>
    <row r="1" spans="1:3" ht="15.75" x14ac:dyDescent="0.25">
      <c r="A1" s="196"/>
    </row>
    <row r="2" spans="1:3" ht="22.5" x14ac:dyDescent="0.3">
      <c r="A2" s="208" t="s">
        <v>191</v>
      </c>
    </row>
    <row r="3" spans="1:3" ht="15.75" x14ac:dyDescent="0.25">
      <c r="A3" s="205"/>
    </row>
    <row r="4" spans="1:3" ht="17.25" x14ac:dyDescent="0.25">
      <c r="A4" s="207" t="s">
        <v>190</v>
      </c>
    </row>
    <row r="5" spans="1:3" ht="15.75" x14ac:dyDescent="0.25">
      <c r="A5" s="205"/>
    </row>
    <row r="6" spans="1:3" ht="17.25" customHeight="1" x14ac:dyDescent="0.25">
      <c r="A6" s="194" t="s">
        <v>189</v>
      </c>
      <c r="B6" s="193"/>
    </row>
    <row r="7" spans="1:3" ht="17.25" x14ac:dyDescent="0.25">
      <c r="A7" s="190" t="s">
        <v>188</v>
      </c>
      <c r="B7" s="189" t="s">
        <v>266</v>
      </c>
    </row>
    <row r="8" spans="1:3" ht="17.25" x14ac:dyDescent="0.25">
      <c r="A8" s="190" t="s">
        <v>186</v>
      </c>
      <c r="B8" s="189" t="s">
        <v>343</v>
      </c>
    </row>
    <row r="9" spans="1:3" ht="17.25" x14ac:dyDescent="0.25">
      <c r="A9" s="190" t="s">
        <v>185</v>
      </c>
      <c r="B9" s="189" t="s">
        <v>184</v>
      </c>
    </row>
    <row r="10" spans="1:3" ht="34.5" x14ac:dyDescent="0.25">
      <c r="A10" s="190" t="s">
        <v>183</v>
      </c>
      <c r="B10" s="189">
        <v>163524</v>
      </c>
    </row>
    <row r="11" spans="1:3" ht="17.25" x14ac:dyDescent="0.25">
      <c r="A11" s="190" t="s">
        <v>181</v>
      </c>
      <c r="B11" s="189" t="s">
        <v>180</v>
      </c>
    </row>
    <row r="12" spans="1:3" ht="17.25" x14ac:dyDescent="0.25">
      <c r="A12" s="190" t="s">
        <v>179</v>
      </c>
      <c r="B12" s="191">
        <v>-39769598.68</v>
      </c>
    </row>
    <row r="13" spans="1:3" ht="15.75" x14ac:dyDescent="0.25">
      <c r="A13" s="196"/>
    </row>
    <row r="14" spans="1:3" ht="17.25" customHeight="1" x14ac:dyDescent="0.25">
      <c r="A14" s="194" t="s">
        <v>178</v>
      </c>
      <c r="B14" s="195"/>
      <c r="C14" s="193"/>
    </row>
    <row r="15" spans="1:3" ht="17.25" x14ac:dyDescent="0.25">
      <c r="A15" s="190" t="s">
        <v>177</v>
      </c>
      <c r="B15" s="192" t="s">
        <v>176</v>
      </c>
      <c r="C15" s="190" t="s">
        <v>175</v>
      </c>
    </row>
    <row r="16" spans="1:3" ht="17.25" x14ac:dyDescent="0.25">
      <c r="A16" s="190" t="s">
        <v>343</v>
      </c>
      <c r="B16" s="189">
        <v>2</v>
      </c>
      <c r="C16" s="203" t="s">
        <v>265</v>
      </c>
    </row>
    <row r="17" spans="1:4" ht="15.75" x14ac:dyDescent="0.25">
      <c r="A17" s="196"/>
    </row>
    <row r="18" spans="1:4" ht="17.25" customHeight="1" x14ac:dyDescent="0.25">
      <c r="A18" s="194" t="s">
        <v>173</v>
      </c>
      <c r="B18" s="195"/>
      <c r="C18" s="193"/>
    </row>
    <row r="19" spans="1:4" ht="17.25" x14ac:dyDescent="0.25">
      <c r="A19" s="192" t="s">
        <v>172</v>
      </c>
      <c r="B19" s="190" t="s">
        <v>343</v>
      </c>
      <c r="C19" s="192" t="s">
        <v>170</v>
      </c>
    </row>
    <row r="20" spans="1:4" ht="17.25" x14ac:dyDescent="0.25">
      <c r="A20" s="192">
        <v>1</v>
      </c>
      <c r="B20" s="203">
        <v>1</v>
      </c>
      <c r="C20" s="206">
        <v>20970000</v>
      </c>
    </row>
    <row r="21" spans="1:4" ht="17.25" x14ac:dyDescent="0.25">
      <c r="A21" s="192">
        <v>2</v>
      </c>
      <c r="B21" s="203">
        <v>2</v>
      </c>
      <c r="C21" s="206">
        <v>69710000</v>
      </c>
    </row>
    <row r="22" spans="1:4" ht="15.75" x14ac:dyDescent="0.25">
      <c r="A22" s="205"/>
    </row>
    <row r="23" spans="1:4" ht="120.75" x14ac:dyDescent="0.25">
      <c r="A23" s="204" t="s">
        <v>342</v>
      </c>
    </row>
    <row r="25" spans="1:4" ht="15.75" x14ac:dyDescent="0.25">
      <c r="A25" s="196"/>
    </row>
    <row r="26" spans="1:4" ht="15.75" x14ac:dyDescent="0.25">
      <c r="A26" s="203" t="s">
        <v>168</v>
      </c>
    </row>
    <row r="27" spans="1:4" ht="15.75" x14ac:dyDescent="0.25">
      <c r="A27" s="196"/>
    </row>
    <row r="28" spans="1:4" ht="17.25" customHeight="1" x14ac:dyDescent="0.25">
      <c r="A28" s="194" t="s">
        <v>167</v>
      </c>
      <c r="B28" s="195"/>
      <c r="C28" s="195"/>
      <c r="D28" s="193"/>
    </row>
    <row r="29" spans="1:4" ht="17.25" x14ac:dyDescent="0.25">
      <c r="A29" s="202" t="s">
        <v>166</v>
      </c>
      <c r="B29" s="200" t="s">
        <v>162</v>
      </c>
      <c r="C29" s="201" t="s">
        <v>165</v>
      </c>
      <c r="D29" s="200" t="s">
        <v>157</v>
      </c>
    </row>
    <row r="30" spans="1:4" ht="17.25" x14ac:dyDescent="0.25">
      <c r="A30" s="199"/>
      <c r="B30" s="197"/>
      <c r="C30" s="198" t="s">
        <v>158</v>
      </c>
      <c r="D30" s="197"/>
    </row>
    <row r="31" spans="1:4" ht="17.25" x14ac:dyDescent="0.25">
      <c r="A31" s="190" t="s">
        <v>341</v>
      </c>
      <c r="B31" s="189">
        <v>1</v>
      </c>
      <c r="C31" s="189">
        <v>4313639.93</v>
      </c>
      <c r="D31" s="189">
        <v>0</v>
      </c>
    </row>
    <row r="32" spans="1:4" ht="17.25" x14ac:dyDescent="0.25">
      <c r="A32" s="190" t="s">
        <v>340</v>
      </c>
      <c r="B32" s="189">
        <v>1</v>
      </c>
      <c r="C32" s="189">
        <v>1500674.32</v>
      </c>
      <c r="D32" s="189">
        <v>0</v>
      </c>
    </row>
    <row r="33" spans="1:4" ht="17.25" x14ac:dyDescent="0.25">
      <c r="A33" s="190" t="s">
        <v>19</v>
      </c>
      <c r="B33" s="189">
        <v>1</v>
      </c>
      <c r="C33" s="189">
        <v>77478.782500000001</v>
      </c>
      <c r="D33" s="189">
        <v>0</v>
      </c>
    </row>
    <row r="34" spans="1:4" ht="17.25" x14ac:dyDescent="0.25">
      <c r="A34" s="190" t="s">
        <v>262</v>
      </c>
      <c r="B34" s="189">
        <v>1</v>
      </c>
      <c r="C34" s="189">
        <v>185011.70499999999</v>
      </c>
      <c r="D34" s="189">
        <v>0</v>
      </c>
    </row>
    <row r="35" spans="1:4" ht="17.25" x14ac:dyDescent="0.25">
      <c r="A35" s="190" t="s">
        <v>261</v>
      </c>
      <c r="B35" s="189">
        <v>1</v>
      </c>
      <c r="C35" s="189">
        <v>4245.8819999999996</v>
      </c>
      <c r="D35" s="189">
        <v>0</v>
      </c>
    </row>
    <row r="36" spans="1:4" ht="17.25" x14ac:dyDescent="0.25">
      <c r="A36" s="190" t="s">
        <v>260</v>
      </c>
      <c r="B36" s="189">
        <v>1</v>
      </c>
      <c r="C36" s="189">
        <v>12063.610199999999</v>
      </c>
      <c r="D36" s="189">
        <v>0</v>
      </c>
    </row>
    <row r="37" spans="1:4" ht="17.25" x14ac:dyDescent="0.25">
      <c r="A37" s="190" t="s">
        <v>259</v>
      </c>
      <c r="B37" s="189">
        <v>1</v>
      </c>
      <c r="C37" s="189">
        <v>152594.81299999999</v>
      </c>
      <c r="D37" s="189">
        <v>0</v>
      </c>
    </row>
    <row r="38" spans="1:4" ht="17.25" x14ac:dyDescent="0.25">
      <c r="A38" s="190" t="s">
        <v>258</v>
      </c>
      <c r="B38" s="189">
        <v>1</v>
      </c>
      <c r="C38" s="189">
        <v>7768.3141999999998</v>
      </c>
      <c r="D38" s="189">
        <v>0</v>
      </c>
    </row>
    <row r="39" spans="1:4" ht="17.25" x14ac:dyDescent="0.25">
      <c r="A39" s="190" t="s">
        <v>257</v>
      </c>
      <c r="B39" s="189">
        <v>1</v>
      </c>
      <c r="C39" s="189">
        <v>23598.460999999999</v>
      </c>
      <c r="D39" s="189">
        <v>0</v>
      </c>
    </row>
    <row r="40" spans="1:4" ht="17.25" x14ac:dyDescent="0.25">
      <c r="A40" s="190" t="s">
        <v>256</v>
      </c>
      <c r="B40" s="189">
        <v>1</v>
      </c>
      <c r="C40" s="189">
        <v>91109.079800000007</v>
      </c>
      <c r="D40" s="189">
        <v>0</v>
      </c>
    </row>
    <row r="41" spans="1:4" ht="17.25" x14ac:dyDescent="0.25">
      <c r="A41" s="190" t="s">
        <v>255</v>
      </c>
      <c r="B41" s="189">
        <v>1</v>
      </c>
      <c r="C41" s="189">
        <v>3118.6866</v>
      </c>
      <c r="D41" s="189">
        <v>0</v>
      </c>
    </row>
    <row r="42" spans="1:4" ht="17.25" x14ac:dyDescent="0.25">
      <c r="A42" s="190" t="s">
        <v>254</v>
      </c>
      <c r="B42" s="189">
        <v>1</v>
      </c>
      <c r="C42" s="189">
        <v>3275.6795000000002</v>
      </c>
      <c r="D42" s="189">
        <v>0</v>
      </c>
    </row>
    <row r="43" spans="1:4" ht="17.25" x14ac:dyDescent="0.25">
      <c r="A43" s="190" t="s">
        <v>253</v>
      </c>
      <c r="B43" s="189">
        <v>1</v>
      </c>
      <c r="C43" s="189">
        <v>9813.8291000000008</v>
      </c>
      <c r="D43" s="189">
        <v>0</v>
      </c>
    </row>
    <row r="44" spans="1:4" ht="17.25" x14ac:dyDescent="0.25">
      <c r="A44" s="190" t="s">
        <v>252</v>
      </c>
      <c r="B44" s="189">
        <v>1</v>
      </c>
      <c r="C44" s="189">
        <v>3393.5693000000001</v>
      </c>
      <c r="D44" s="189">
        <v>0</v>
      </c>
    </row>
    <row r="45" spans="1:4" ht="17.25" x14ac:dyDescent="0.25">
      <c r="A45" s="190" t="s">
        <v>251</v>
      </c>
      <c r="B45" s="189">
        <v>1</v>
      </c>
      <c r="C45" s="189">
        <v>47278.5628</v>
      </c>
      <c r="D45" s="189">
        <v>0</v>
      </c>
    </row>
    <row r="46" spans="1:4" ht="17.25" x14ac:dyDescent="0.25">
      <c r="A46" s="190" t="s">
        <v>250</v>
      </c>
      <c r="B46" s="189">
        <v>1</v>
      </c>
      <c r="C46" s="189">
        <v>8873.6450999999997</v>
      </c>
      <c r="D46" s="189">
        <v>0</v>
      </c>
    </row>
    <row r="47" spans="1:4" ht="17.25" x14ac:dyDescent="0.25">
      <c r="A47" s="190" t="s">
        <v>249</v>
      </c>
      <c r="B47" s="189">
        <v>1</v>
      </c>
      <c r="C47" s="189">
        <v>2383.9438</v>
      </c>
      <c r="D47" s="189">
        <v>0</v>
      </c>
    </row>
    <row r="48" spans="1:4" ht="17.25" x14ac:dyDescent="0.25">
      <c r="A48" s="190" t="s">
        <v>248</v>
      </c>
      <c r="B48" s="189">
        <v>1</v>
      </c>
      <c r="C48" s="189">
        <v>19790.2886</v>
      </c>
      <c r="D48" s="189">
        <v>0</v>
      </c>
    </row>
    <row r="49" spans="1:4" ht="17.25" x14ac:dyDescent="0.25">
      <c r="A49" s="190" t="s">
        <v>247</v>
      </c>
      <c r="B49" s="189">
        <v>1</v>
      </c>
      <c r="C49" s="189">
        <v>44150.599499999997</v>
      </c>
      <c r="D49" s="189">
        <v>0</v>
      </c>
    </row>
    <row r="50" spans="1:4" ht="17.25" x14ac:dyDescent="0.25">
      <c r="A50" s="190" t="s">
        <v>246</v>
      </c>
      <c r="B50" s="189">
        <v>1</v>
      </c>
      <c r="C50" s="189">
        <v>24448.905200000001</v>
      </c>
      <c r="D50" s="189">
        <v>0</v>
      </c>
    </row>
    <row r="51" spans="1:4" ht="17.25" x14ac:dyDescent="0.25">
      <c r="A51" s="190" t="s">
        <v>245</v>
      </c>
      <c r="B51" s="189">
        <v>1</v>
      </c>
      <c r="C51" s="189">
        <v>7359.9652999999998</v>
      </c>
      <c r="D51" s="189">
        <v>0</v>
      </c>
    </row>
    <row r="52" spans="1:4" ht="17.25" x14ac:dyDescent="0.25">
      <c r="A52" s="190" t="s">
        <v>244</v>
      </c>
      <c r="B52" s="189">
        <v>1</v>
      </c>
      <c r="C52" s="189">
        <v>14459.7384</v>
      </c>
      <c r="D52" s="189">
        <v>0</v>
      </c>
    </row>
    <row r="53" spans="1:4" ht="17.25" x14ac:dyDescent="0.25">
      <c r="A53" s="190" t="s">
        <v>243</v>
      </c>
      <c r="B53" s="189">
        <v>1</v>
      </c>
      <c r="C53" s="189">
        <v>4388.7375000000002</v>
      </c>
      <c r="D53" s="189">
        <v>0</v>
      </c>
    </row>
    <row r="54" spans="1:4" ht="17.25" x14ac:dyDescent="0.25">
      <c r="A54" s="190" t="s">
        <v>242</v>
      </c>
      <c r="B54" s="189">
        <v>1</v>
      </c>
      <c r="C54" s="189">
        <v>376.09480000000002</v>
      </c>
      <c r="D54" s="189">
        <v>0</v>
      </c>
    </row>
    <row r="55" spans="1:4" ht="17.25" x14ac:dyDescent="0.25">
      <c r="A55" s="190" t="s">
        <v>241</v>
      </c>
      <c r="B55" s="189">
        <v>1</v>
      </c>
      <c r="C55" s="189">
        <v>16978.963100000001</v>
      </c>
      <c r="D55" s="189">
        <v>0</v>
      </c>
    </row>
    <row r="56" spans="1:4" ht="17.25" x14ac:dyDescent="0.25">
      <c r="A56" s="190" t="s">
        <v>240</v>
      </c>
      <c r="B56" s="189">
        <v>1</v>
      </c>
      <c r="C56" s="189">
        <v>17223.180100000001</v>
      </c>
      <c r="D56" s="189">
        <v>0</v>
      </c>
    </row>
    <row r="57" spans="1:4" ht="17.25" x14ac:dyDescent="0.25">
      <c r="A57" s="190" t="s">
        <v>239</v>
      </c>
      <c r="B57" s="189">
        <v>1</v>
      </c>
      <c r="C57" s="189">
        <v>1431.5676000000001</v>
      </c>
      <c r="D57" s="189">
        <v>0</v>
      </c>
    </row>
    <row r="58" spans="1:4" ht="17.25" x14ac:dyDescent="0.25">
      <c r="A58" s="190" t="s">
        <v>238</v>
      </c>
      <c r="B58" s="189">
        <v>1</v>
      </c>
      <c r="C58" s="189">
        <v>324.32569999999998</v>
      </c>
      <c r="D58" s="189">
        <v>0</v>
      </c>
    </row>
    <row r="59" spans="1:4" ht="17.25" x14ac:dyDescent="0.25">
      <c r="A59" s="190" t="s">
        <v>237</v>
      </c>
      <c r="B59" s="189">
        <v>1</v>
      </c>
      <c r="C59" s="189">
        <v>4214.0600000000004</v>
      </c>
      <c r="D59" s="189">
        <v>0</v>
      </c>
    </row>
    <row r="60" spans="1:4" ht="17.25" x14ac:dyDescent="0.25">
      <c r="A60" s="190" t="s">
        <v>236</v>
      </c>
      <c r="B60" s="189">
        <v>1</v>
      </c>
      <c r="C60" s="189">
        <v>1687.6416999999999</v>
      </c>
      <c r="D60" s="189">
        <v>0</v>
      </c>
    </row>
    <row r="61" spans="1:4" ht="17.25" x14ac:dyDescent="0.25">
      <c r="A61" s="190" t="s">
        <v>235</v>
      </c>
      <c r="B61" s="189">
        <v>1</v>
      </c>
      <c r="C61" s="189">
        <v>81.3596</v>
      </c>
      <c r="D61" s="189">
        <v>0</v>
      </c>
    </row>
    <row r="62" spans="1:4" ht="17.25" x14ac:dyDescent="0.25">
      <c r="A62" s="190" t="s">
        <v>234</v>
      </c>
      <c r="B62" s="189">
        <v>1</v>
      </c>
      <c r="C62" s="189">
        <v>251.07660000000001</v>
      </c>
      <c r="D62" s="189">
        <v>0</v>
      </c>
    </row>
    <row r="63" spans="1:4" ht="17.25" x14ac:dyDescent="0.25">
      <c r="A63" s="190" t="s">
        <v>233</v>
      </c>
      <c r="B63" s="189">
        <v>1</v>
      </c>
      <c r="C63" s="189">
        <v>261.78500000000003</v>
      </c>
      <c r="D63" s="189">
        <v>0</v>
      </c>
    </row>
    <row r="64" spans="1:4" ht="17.25" x14ac:dyDescent="0.25">
      <c r="A64" s="190" t="s">
        <v>232</v>
      </c>
      <c r="B64" s="189">
        <v>1</v>
      </c>
      <c r="C64" s="189">
        <v>1685.0581999999999</v>
      </c>
      <c r="D64" s="189">
        <v>0</v>
      </c>
    </row>
    <row r="65" spans="1:8" ht="17.25" x14ac:dyDescent="0.25">
      <c r="A65" s="190" t="s">
        <v>231</v>
      </c>
      <c r="B65" s="189">
        <v>1</v>
      </c>
      <c r="C65" s="189">
        <v>8236.9783000000007</v>
      </c>
      <c r="D65" s="189">
        <v>0</v>
      </c>
    </row>
    <row r="66" spans="1:8" ht="17.25" x14ac:dyDescent="0.25">
      <c r="A66" s="190" t="s">
        <v>230</v>
      </c>
      <c r="B66" s="189">
        <v>1</v>
      </c>
      <c r="C66" s="189">
        <v>3854.8074000000001</v>
      </c>
      <c r="D66" s="189">
        <v>0</v>
      </c>
    </row>
    <row r="67" spans="1:8" ht="17.25" x14ac:dyDescent="0.25">
      <c r="A67" s="190" t="s">
        <v>229</v>
      </c>
      <c r="B67" s="189">
        <v>1</v>
      </c>
      <c r="C67" s="189">
        <v>122235.65</v>
      </c>
      <c r="D67" s="189">
        <v>0</v>
      </c>
    </row>
    <row r="68" spans="1:8" ht="17.25" x14ac:dyDescent="0.25">
      <c r="A68" s="190" t="s">
        <v>228</v>
      </c>
      <c r="B68" s="189">
        <v>1</v>
      </c>
      <c r="C68" s="189">
        <v>12359.374299999999</v>
      </c>
      <c r="D68" s="189">
        <v>0</v>
      </c>
    </row>
    <row r="69" spans="1:8" ht="17.25" x14ac:dyDescent="0.25">
      <c r="A69" s="190" t="s">
        <v>227</v>
      </c>
      <c r="B69" s="189">
        <v>1</v>
      </c>
      <c r="C69" s="189">
        <v>1094915.0900000001</v>
      </c>
      <c r="D69" s="189">
        <v>0</v>
      </c>
    </row>
    <row r="70" spans="1:8" ht="17.25" x14ac:dyDescent="0.25">
      <c r="A70" s="190" t="s">
        <v>226</v>
      </c>
      <c r="B70" s="189">
        <v>1</v>
      </c>
      <c r="C70" s="189">
        <v>786412.12600000005</v>
      </c>
      <c r="D70" s="189">
        <v>0</v>
      </c>
    </row>
    <row r="71" spans="1:8" ht="17.25" x14ac:dyDescent="0.25">
      <c r="A71" s="190" t="s">
        <v>225</v>
      </c>
      <c r="B71" s="189">
        <v>1</v>
      </c>
      <c r="C71" s="189">
        <v>336356.283</v>
      </c>
      <c r="D71" s="189">
        <v>0</v>
      </c>
    </row>
    <row r="72" spans="1:8" ht="17.25" x14ac:dyDescent="0.25">
      <c r="A72" s="190" t="s">
        <v>224</v>
      </c>
      <c r="B72" s="189">
        <v>1</v>
      </c>
      <c r="C72" s="189">
        <v>148086.823</v>
      </c>
      <c r="D72" s="189">
        <v>0</v>
      </c>
    </row>
    <row r="73" spans="1:8" ht="17.25" x14ac:dyDescent="0.25">
      <c r="A73" s="190" t="s">
        <v>223</v>
      </c>
      <c r="B73" s="189">
        <v>1</v>
      </c>
      <c r="C73" s="189">
        <v>3.5000000000000003E-2</v>
      </c>
      <c r="D73" s="189">
        <v>0.85160000000000002</v>
      </c>
    </row>
    <row r="74" spans="1:8" ht="17.25" x14ac:dyDescent="0.25">
      <c r="A74" s="190" t="s">
        <v>222</v>
      </c>
      <c r="B74" s="189">
        <v>1</v>
      </c>
      <c r="C74" s="189">
        <v>373661.913</v>
      </c>
      <c r="D74" s="189">
        <v>0</v>
      </c>
    </row>
    <row r="75" spans="1:8" ht="17.25" x14ac:dyDescent="0.25">
      <c r="A75" s="190" t="s">
        <v>221</v>
      </c>
      <c r="B75" s="189">
        <v>1</v>
      </c>
      <c r="C75" s="189">
        <v>4.4299999999999999E-2</v>
      </c>
      <c r="D75" s="189">
        <v>0.83330000000000004</v>
      </c>
    </row>
    <row r="76" spans="1:8" ht="17.25" x14ac:dyDescent="0.25">
      <c r="A76" s="190" t="s">
        <v>220</v>
      </c>
      <c r="B76" s="189">
        <v>1</v>
      </c>
      <c r="C76" s="189">
        <v>1092546.1100000001</v>
      </c>
      <c r="D76" s="189">
        <v>0</v>
      </c>
    </row>
    <row r="77" spans="1:8" ht="17.25" x14ac:dyDescent="0.25">
      <c r="A77" s="190" t="s">
        <v>219</v>
      </c>
      <c r="B77" s="189">
        <v>1</v>
      </c>
      <c r="C77" s="189">
        <v>15834.37</v>
      </c>
      <c r="D77" s="189">
        <v>0</v>
      </c>
    </row>
    <row r="78" spans="1:8" ht="17.25" x14ac:dyDescent="0.25">
      <c r="A78" s="190" t="s">
        <v>218</v>
      </c>
      <c r="B78" s="189">
        <v>1</v>
      </c>
      <c r="C78" s="189">
        <v>98565.513999999996</v>
      </c>
      <c r="D78" s="189">
        <v>0</v>
      </c>
    </row>
    <row r="79" spans="1:8" ht="15.75" x14ac:dyDescent="0.25">
      <c r="A79" s="196"/>
    </row>
    <row r="80" spans="1:8" ht="17.25" customHeight="1" x14ac:dyDescent="0.25">
      <c r="A80" s="194" t="s">
        <v>164</v>
      </c>
      <c r="B80" s="195"/>
      <c r="C80" s="195"/>
      <c r="D80" s="195"/>
      <c r="E80" s="195"/>
      <c r="F80" s="195"/>
      <c r="G80" s="195"/>
      <c r="H80" s="193"/>
    </row>
    <row r="81" spans="1:8" ht="17.25" customHeight="1" x14ac:dyDescent="0.25">
      <c r="A81" s="190" t="s">
        <v>163</v>
      </c>
      <c r="B81" s="192" t="s">
        <v>162</v>
      </c>
      <c r="C81" s="192" t="s">
        <v>161</v>
      </c>
      <c r="D81" s="192" t="s">
        <v>160</v>
      </c>
      <c r="E81" s="194" t="s">
        <v>159</v>
      </c>
      <c r="F81" s="193"/>
      <c r="G81" s="192" t="s">
        <v>158</v>
      </c>
      <c r="H81" s="192" t="s">
        <v>157</v>
      </c>
    </row>
    <row r="82" spans="1:8" ht="17.25" x14ac:dyDescent="0.25">
      <c r="A82" s="190" t="s">
        <v>156</v>
      </c>
      <c r="B82" s="189">
        <v>1</v>
      </c>
      <c r="C82" s="191">
        <v>-0.43030000000000002</v>
      </c>
      <c r="D82" s="189">
        <v>1.6000000000000001E-3</v>
      </c>
      <c r="E82" s="191">
        <v>-0.4335</v>
      </c>
      <c r="F82" s="191">
        <v>-0.42709999999999998</v>
      </c>
      <c r="G82" s="189">
        <v>70472.399999999994</v>
      </c>
      <c r="H82" s="189">
        <v>0</v>
      </c>
    </row>
    <row r="83" spans="1:8" ht="17.25" x14ac:dyDescent="0.25">
      <c r="A83" s="190" t="s">
        <v>341</v>
      </c>
      <c r="B83" s="189">
        <v>1</v>
      </c>
      <c r="C83" s="191">
        <v>-1.2493000000000001</v>
      </c>
      <c r="D83" s="189">
        <v>5.9999999999999995E-4</v>
      </c>
      <c r="E83" s="191">
        <v>-1.2504999999999999</v>
      </c>
      <c r="F83" s="191">
        <v>-1.2482</v>
      </c>
      <c r="G83" s="189">
        <v>4313640</v>
      </c>
      <c r="H83" s="189">
        <v>0</v>
      </c>
    </row>
    <row r="84" spans="1:8" ht="17.25" x14ac:dyDescent="0.25">
      <c r="A84" s="190" t="s">
        <v>340</v>
      </c>
      <c r="B84" s="189">
        <v>1</v>
      </c>
      <c r="C84" s="191">
        <v>-0.48530000000000001</v>
      </c>
      <c r="D84" s="189">
        <v>4.0000000000000002E-4</v>
      </c>
      <c r="E84" s="191">
        <v>-0.48609999999999998</v>
      </c>
      <c r="F84" s="191">
        <v>-0.48449999999999999</v>
      </c>
      <c r="G84" s="189">
        <v>1500674</v>
      </c>
      <c r="H84" s="189">
        <v>0</v>
      </c>
    </row>
    <row r="85" spans="1:8" ht="17.25" x14ac:dyDescent="0.25">
      <c r="A85" s="190" t="s">
        <v>19</v>
      </c>
      <c r="B85" s="189">
        <v>1</v>
      </c>
      <c r="C85" s="189">
        <v>0.1026</v>
      </c>
      <c r="D85" s="189">
        <v>4.0000000000000002E-4</v>
      </c>
      <c r="E85" s="189">
        <v>0.1019</v>
      </c>
      <c r="F85" s="189">
        <v>0.1033</v>
      </c>
      <c r="G85" s="189">
        <v>77478.8</v>
      </c>
      <c r="H85" s="189">
        <v>0</v>
      </c>
    </row>
    <row r="86" spans="1:8" ht="17.25" x14ac:dyDescent="0.25">
      <c r="A86" s="190" t="s">
        <v>262</v>
      </c>
      <c r="B86" s="189">
        <v>1</v>
      </c>
      <c r="C86" s="189">
        <v>0.15479999999999999</v>
      </c>
      <c r="D86" s="189">
        <v>4.0000000000000002E-4</v>
      </c>
      <c r="E86" s="189">
        <v>0.15409999999999999</v>
      </c>
      <c r="F86" s="189">
        <v>0.1555</v>
      </c>
      <c r="G86" s="189">
        <v>185012</v>
      </c>
      <c r="H86" s="189">
        <v>0</v>
      </c>
    </row>
    <row r="87" spans="1:8" ht="17.25" x14ac:dyDescent="0.25">
      <c r="A87" s="190" t="s">
        <v>261</v>
      </c>
      <c r="B87" s="189">
        <v>1</v>
      </c>
      <c r="C87" s="191">
        <v>-3.6600000000000001E-2</v>
      </c>
      <c r="D87" s="189">
        <v>5.9999999999999995E-4</v>
      </c>
      <c r="E87" s="191">
        <v>-3.7699999999999997E-2</v>
      </c>
      <c r="F87" s="191">
        <v>-3.5499999999999997E-2</v>
      </c>
      <c r="G87" s="189">
        <v>4245.88</v>
      </c>
      <c r="H87" s="189">
        <v>0</v>
      </c>
    </row>
    <row r="88" spans="1:8" ht="17.25" x14ac:dyDescent="0.25">
      <c r="A88" s="190" t="s">
        <v>260</v>
      </c>
      <c r="B88" s="189">
        <v>1</v>
      </c>
      <c r="C88" s="191">
        <v>-8.1699999999999995E-2</v>
      </c>
      <c r="D88" s="189">
        <v>6.9999999999999999E-4</v>
      </c>
      <c r="E88" s="191">
        <v>-8.3199999999999996E-2</v>
      </c>
      <c r="F88" s="191">
        <v>-8.0299999999999996E-2</v>
      </c>
      <c r="G88" s="189">
        <v>12063.6</v>
      </c>
      <c r="H88" s="189">
        <v>0</v>
      </c>
    </row>
    <row r="89" spans="1:8" ht="17.25" x14ac:dyDescent="0.25">
      <c r="A89" s="190" t="s">
        <v>259</v>
      </c>
      <c r="B89" s="189">
        <v>1</v>
      </c>
      <c r="C89" s="191">
        <v>-0.1769</v>
      </c>
      <c r="D89" s="189">
        <v>5.0000000000000001E-4</v>
      </c>
      <c r="E89" s="191">
        <v>-0.17780000000000001</v>
      </c>
      <c r="F89" s="191">
        <v>-0.17599999999999999</v>
      </c>
      <c r="G89" s="189">
        <v>152595</v>
      </c>
      <c r="H89" s="189">
        <v>0</v>
      </c>
    </row>
    <row r="90" spans="1:8" ht="17.25" x14ac:dyDescent="0.25">
      <c r="A90" s="190" t="s">
        <v>258</v>
      </c>
      <c r="B90" s="189">
        <v>1</v>
      </c>
      <c r="C90" s="191">
        <v>-5.1299999999999998E-2</v>
      </c>
      <c r="D90" s="189">
        <v>5.9999999999999995E-4</v>
      </c>
      <c r="E90" s="191">
        <v>-5.2499999999999998E-2</v>
      </c>
      <c r="F90" s="191">
        <v>-5.0200000000000002E-2</v>
      </c>
      <c r="G90" s="189">
        <v>7768.31</v>
      </c>
      <c r="H90" s="189">
        <v>0</v>
      </c>
    </row>
    <row r="91" spans="1:8" ht="17.25" x14ac:dyDescent="0.25">
      <c r="A91" s="190" t="s">
        <v>257</v>
      </c>
      <c r="B91" s="189">
        <v>1</v>
      </c>
      <c r="C91" s="191">
        <v>-6.4799999999999996E-2</v>
      </c>
      <c r="D91" s="189">
        <v>4.0000000000000002E-4</v>
      </c>
      <c r="E91" s="191">
        <v>-6.5600000000000006E-2</v>
      </c>
      <c r="F91" s="191">
        <v>-6.4000000000000001E-2</v>
      </c>
      <c r="G91" s="189">
        <v>23598.5</v>
      </c>
      <c r="H91" s="189">
        <v>0</v>
      </c>
    </row>
    <row r="92" spans="1:8" ht="17.25" x14ac:dyDescent="0.25">
      <c r="A92" s="190" t="s">
        <v>256</v>
      </c>
      <c r="B92" s="189">
        <v>1</v>
      </c>
      <c r="C92" s="191">
        <v>-0.1827</v>
      </c>
      <c r="D92" s="189">
        <v>5.9999999999999995E-4</v>
      </c>
      <c r="E92" s="191">
        <v>-0.18390000000000001</v>
      </c>
      <c r="F92" s="191">
        <v>-0.18160000000000001</v>
      </c>
      <c r="G92" s="189">
        <v>91109.1</v>
      </c>
      <c r="H92" s="189">
        <v>0</v>
      </c>
    </row>
    <row r="93" spans="1:8" ht="17.25" x14ac:dyDescent="0.25">
      <c r="A93" s="190" t="s">
        <v>255</v>
      </c>
      <c r="B93" s="189">
        <v>1</v>
      </c>
      <c r="C93" s="189">
        <v>0.14460000000000001</v>
      </c>
      <c r="D93" s="189">
        <v>2.5999999999999999E-3</v>
      </c>
      <c r="E93" s="189">
        <v>0.13950000000000001</v>
      </c>
      <c r="F93" s="189">
        <v>0.1497</v>
      </c>
      <c r="G93" s="189">
        <v>3118.69</v>
      </c>
      <c r="H93" s="189">
        <v>0</v>
      </c>
    </row>
    <row r="94" spans="1:8" ht="17.25" x14ac:dyDescent="0.25">
      <c r="A94" s="190" t="s">
        <v>254</v>
      </c>
      <c r="B94" s="189">
        <v>1</v>
      </c>
      <c r="C94" s="189">
        <v>0.20419999999999999</v>
      </c>
      <c r="D94" s="189">
        <v>3.5999999999999999E-3</v>
      </c>
      <c r="E94" s="189">
        <v>0.19719999999999999</v>
      </c>
      <c r="F94" s="189">
        <v>0.2112</v>
      </c>
      <c r="G94" s="189">
        <v>3275.68</v>
      </c>
      <c r="H94" s="189">
        <v>0</v>
      </c>
    </row>
    <row r="95" spans="1:8" ht="17.25" x14ac:dyDescent="0.25">
      <c r="A95" s="190" t="s">
        <v>253</v>
      </c>
      <c r="B95" s="189">
        <v>1</v>
      </c>
      <c r="C95" s="189">
        <v>0.20530000000000001</v>
      </c>
      <c r="D95" s="189">
        <v>2.0999999999999999E-3</v>
      </c>
      <c r="E95" s="189">
        <v>0.20119999999999999</v>
      </c>
      <c r="F95" s="189">
        <v>0.2094</v>
      </c>
      <c r="G95" s="189">
        <v>9813.83</v>
      </c>
      <c r="H95" s="189">
        <v>0</v>
      </c>
    </row>
    <row r="96" spans="1:8" ht="17.25" x14ac:dyDescent="0.25">
      <c r="A96" s="190" t="s">
        <v>252</v>
      </c>
      <c r="B96" s="189">
        <v>1</v>
      </c>
      <c r="C96" s="189">
        <v>0.23980000000000001</v>
      </c>
      <c r="D96" s="189">
        <v>4.1000000000000003E-3</v>
      </c>
      <c r="E96" s="189">
        <v>0.23169999999999999</v>
      </c>
      <c r="F96" s="189">
        <v>0.24790000000000001</v>
      </c>
      <c r="G96" s="189">
        <v>3393.57</v>
      </c>
      <c r="H96" s="189">
        <v>0</v>
      </c>
    </row>
    <row r="97" spans="1:8" ht="17.25" x14ac:dyDescent="0.25">
      <c r="A97" s="190" t="s">
        <v>251</v>
      </c>
      <c r="B97" s="189">
        <v>1</v>
      </c>
      <c r="C97" s="189">
        <v>0.38700000000000001</v>
      </c>
      <c r="D97" s="189">
        <v>1.8E-3</v>
      </c>
      <c r="E97" s="189">
        <v>0.38350000000000001</v>
      </c>
      <c r="F97" s="189">
        <v>0.39050000000000001</v>
      </c>
      <c r="G97" s="189">
        <v>47278.6</v>
      </c>
      <c r="H97" s="189">
        <v>0</v>
      </c>
    </row>
    <row r="98" spans="1:8" ht="17.25" x14ac:dyDescent="0.25">
      <c r="A98" s="190" t="s">
        <v>250</v>
      </c>
      <c r="B98" s="189">
        <v>1</v>
      </c>
      <c r="C98" s="189">
        <v>0.32990000000000003</v>
      </c>
      <c r="D98" s="189">
        <v>3.5000000000000001E-3</v>
      </c>
      <c r="E98" s="189">
        <v>0.3231</v>
      </c>
      <c r="F98" s="189">
        <v>0.33679999999999999</v>
      </c>
      <c r="G98" s="189">
        <v>8873.65</v>
      </c>
      <c r="H98" s="189">
        <v>0</v>
      </c>
    </row>
    <row r="99" spans="1:8" ht="17.25" x14ac:dyDescent="0.25">
      <c r="A99" s="190" t="s">
        <v>249</v>
      </c>
      <c r="B99" s="189">
        <v>1</v>
      </c>
      <c r="C99" s="189">
        <v>0.1177</v>
      </c>
      <c r="D99" s="189">
        <v>2.3999999999999998E-3</v>
      </c>
      <c r="E99" s="189">
        <v>0.113</v>
      </c>
      <c r="F99" s="189">
        <v>0.12239999999999999</v>
      </c>
      <c r="G99" s="189">
        <v>2383.94</v>
      </c>
      <c r="H99" s="189">
        <v>0</v>
      </c>
    </row>
    <row r="100" spans="1:8" ht="17.25" x14ac:dyDescent="0.25">
      <c r="A100" s="190" t="s">
        <v>248</v>
      </c>
      <c r="B100" s="189">
        <v>1</v>
      </c>
      <c r="C100" s="189">
        <v>0.24729999999999999</v>
      </c>
      <c r="D100" s="189">
        <v>1.8E-3</v>
      </c>
      <c r="E100" s="189">
        <v>0.24390000000000001</v>
      </c>
      <c r="F100" s="189">
        <v>0.25080000000000002</v>
      </c>
      <c r="G100" s="189">
        <v>19790.3</v>
      </c>
      <c r="H100" s="189">
        <v>0</v>
      </c>
    </row>
    <row r="101" spans="1:8" ht="17.25" x14ac:dyDescent="0.25">
      <c r="A101" s="190" t="s">
        <v>247</v>
      </c>
      <c r="B101" s="189">
        <v>1</v>
      </c>
      <c r="C101" s="189">
        <v>0.4022</v>
      </c>
      <c r="D101" s="189">
        <v>1.9E-3</v>
      </c>
      <c r="E101" s="189">
        <v>0.39850000000000002</v>
      </c>
      <c r="F101" s="189">
        <v>0.40600000000000003</v>
      </c>
      <c r="G101" s="189">
        <v>44150.6</v>
      </c>
      <c r="H101" s="189">
        <v>0</v>
      </c>
    </row>
    <row r="102" spans="1:8" ht="17.25" x14ac:dyDescent="0.25">
      <c r="A102" s="190" t="s">
        <v>246</v>
      </c>
      <c r="B102" s="189">
        <v>1</v>
      </c>
      <c r="C102" s="189">
        <v>0.26100000000000001</v>
      </c>
      <c r="D102" s="189">
        <v>1.6999999999999999E-3</v>
      </c>
      <c r="E102" s="189">
        <v>0.25779999999999997</v>
      </c>
      <c r="F102" s="189">
        <v>0.26429999999999998</v>
      </c>
      <c r="G102" s="189">
        <v>24448.9</v>
      </c>
      <c r="H102" s="189">
        <v>0</v>
      </c>
    </row>
    <row r="103" spans="1:8" ht="17.25" x14ac:dyDescent="0.25">
      <c r="A103" s="190" t="s">
        <v>245</v>
      </c>
      <c r="B103" s="189">
        <v>1</v>
      </c>
      <c r="C103" s="189">
        <v>0.1714</v>
      </c>
      <c r="D103" s="189">
        <v>2E-3</v>
      </c>
      <c r="E103" s="189">
        <v>0.16750000000000001</v>
      </c>
      <c r="F103" s="189">
        <v>0.17530000000000001</v>
      </c>
      <c r="G103" s="189">
        <v>7359.97</v>
      </c>
      <c r="H103" s="189">
        <v>0</v>
      </c>
    </row>
    <row r="104" spans="1:8" ht="17.25" x14ac:dyDescent="0.25">
      <c r="A104" s="190" t="s">
        <v>244</v>
      </c>
      <c r="B104" s="189">
        <v>1</v>
      </c>
      <c r="C104" s="189">
        <v>0.23050000000000001</v>
      </c>
      <c r="D104" s="189">
        <v>1.9E-3</v>
      </c>
      <c r="E104" s="189">
        <v>0.2268</v>
      </c>
      <c r="F104" s="189">
        <v>0.23430000000000001</v>
      </c>
      <c r="G104" s="189">
        <v>14459.7</v>
      </c>
      <c r="H104" s="189">
        <v>0</v>
      </c>
    </row>
    <row r="105" spans="1:8" ht="17.25" x14ac:dyDescent="0.25">
      <c r="A105" s="190" t="s">
        <v>243</v>
      </c>
      <c r="B105" s="189">
        <v>1</v>
      </c>
      <c r="C105" s="189">
        <v>0.1125</v>
      </c>
      <c r="D105" s="189">
        <v>1.6999999999999999E-3</v>
      </c>
      <c r="E105" s="189">
        <v>0.10920000000000001</v>
      </c>
      <c r="F105" s="189">
        <v>0.1158</v>
      </c>
      <c r="G105" s="189">
        <v>4388.74</v>
      </c>
      <c r="H105" s="189">
        <v>0</v>
      </c>
    </row>
    <row r="106" spans="1:8" ht="17.25" x14ac:dyDescent="0.25">
      <c r="A106" s="190" t="s">
        <v>242</v>
      </c>
      <c r="B106" s="189">
        <v>1</v>
      </c>
      <c r="C106" s="189">
        <v>4.0500000000000001E-2</v>
      </c>
      <c r="D106" s="189">
        <v>2.0999999999999999E-3</v>
      </c>
      <c r="E106" s="189">
        <v>3.6400000000000002E-2</v>
      </c>
      <c r="F106" s="189">
        <v>4.4600000000000001E-2</v>
      </c>
      <c r="G106" s="189">
        <v>376.09</v>
      </c>
      <c r="H106" s="189">
        <v>0</v>
      </c>
    </row>
    <row r="107" spans="1:8" ht="17.25" x14ac:dyDescent="0.25">
      <c r="A107" s="190" t="s">
        <v>241</v>
      </c>
      <c r="B107" s="189">
        <v>1</v>
      </c>
      <c r="C107" s="189">
        <v>0.28010000000000002</v>
      </c>
      <c r="D107" s="189">
        <v>2.0999999999999999E-3</v>
      </c>
      <c r="E107" s="189">
        <v>0.27589999999999998</v>
      </c>
      <c r="F107" s="189">
        <v>0.2843</v>
      </c>
      <c r="G107" s="189">
        <v>16979</v>
      </c>
      <c r="H107" s="189">
        <v>0</v>
      </c>
    </row>
    <row r="108" spans="1:8" ht="17.25" x14ac:dyDescent="0.25">
      <c r="A108" s="190" t="s">
        <v>240</v>
      </c>
      <c r="B108" s="189">
        <v>1</v>
      </c>
      <c r="C108" s="189">
        <v>0.2114</v>
      </c>
      <c r="D108" s="189">
        <v>1.6000000000000001E-3</v>
      </c>
      <c r="E108" s="189">
        <v>0.2082</v>
      </c>
      <c r="F108" s="189">
        <v>0.2145</v>
      </c>
      <c r="G108" s="189">
        <v>17223.2</v>
      </c>
      <c r="H108" s="189">
        <v>0</v>
      </c>
    </row>
    <row r="109" spans="1:8" ht="17.25" x14ac:dyDescent="0.25">
      <c r="A109" s="190" t="s">
        <v>239</v>
      </c>
      <c r="B109" s="189">
        <v>1</v>
      </c>
      <c r="C109" s="189">
        <v>5.96E-2</v>
      </c>
      <c r="D109" s="189">
        <v>1.6000000000000001E-3</v>
      </c>
      <c r="E109" s="189">
        <v>5.6599999999999998E-2</v>
      </c>
      <c r="F109" s="189">
        <v>6.2700000000000006E-2</v>
      </c>
      <c r="G109" s="189">
        <v>1431.57</v>
      </c>
      <c r="H109" s="189">
        <v>0</v>
      </c>
    </row>
    <row r="110" spans="1:8" ht="17.25" x14ac:dyDescent="0.25">
      <c r="A110" s="190" t="s">
        <v>238</v>
      </c>
      <c r="B110" s="189">
        <v>1</v>
      </c>
      <c r="C110" s="189">
        <v>3.44E-2</v>
      </c>
      <c r="D110" s="189">
        <v>1.9E-3</v>
      </c>
      <c r="E110" s="189">
        <v>3.0599999999999999E-2</v>
      </c>
      <c r="F110" s="189">
        <v>3.8100000000000002E-2</v>
      </c>
      <c r="G110" s="189">
        <v>324.33</v>
      </c>
      <c r="H110" s="189">
        <v>0</v>
      </c>
    </row>
    <row r="111" spans="1:8" ht="17.25" x14ac:dyDescent="0.25">
      <c r="A111" s="190" t="s">
        <v>237</v>
      </c>
      <c r="B111" s="189">
        <v>1</v>
      </c>
      <c r="C111" s="189">
        <v>0.1022</v>
      </c>
      <c r="D111" s="189">
        <v>1.6000000000000001E-3</v>
      </c>
      <c r="E111" s="189">
        <v>9.9199999999999997E-2</v>
      </c>
      <c r="F111" s="189">
        <v>0.1053</v>
      </c>
      <c r="G111" s="189">
        <v>4214.0600000000004</v>
      </c>
      <c r="H111" s="189">
        <v>0</v>
      </c>
    </row>
    <row r="112" spans="1:8" ht="17.25" x14ac:dyDescent="0.25">
      <c r="A112" s="190" t="s">
        <v>236</v>
      </c>
      <c r="B112" s="189">
        <v>1</v>
      </c>
      <c r="C112" s="191">
        <v>-6.2600000000000003E-2</v>
      </c>
      <c r="D112" s="189">
        <v>1.5E-3</v>
      </c>
      <c r="E112" s="191">
        <v>-6.5600000000000006E-2</v>
      </c>
      <c r="F112" s="191">
        <v>-5.96E-2</v>
      </c>
      <c r="G112" s="189">
        <v>1687.64</v>
      </c>
      <c r="H112" s="189">
        <v>0</v>
      </c>
    </row>
    <row r="113" spans="1:8" ht="17.25" x14ac:dyDescent="0.25">
      <c r="A113" s="190" t="s">
        <v>235</v>
      </c>
      <c r="B113" s="189">
        <v>1</v>
      </c>
      <c r="C113" s="189">
        <v>1.47E-2</v>
      </c>
      <c r="D113" s="189">
        <v>1.6000000000000001E-3</v>
      </c>
      <c r="E113" s="189">
        <v>1.15E-2</v>
      </c>
      <c r="F113" s="189">
        <v>1.7899999999999999E-2</v>
      </c>
      <c r="G113" s="189">
        <v>81.36</v>
      </c>
      <c r="H113" s="189">
        <v>0</v>
      </c>
    </row>
    <row r="114" spans="1:8" ht="17.25" x14ac:dyDescent="0.25">
      <c r="A114" s="190" t="s">
        <v>234</v>
      </c>
      <c r="B114" s="189">
        <v>1</v>
      </c>
      <c r="C114" s="191">
        <v>-2.76E-2</v>
      </c>
      <c r="D114" s="189">
        <v>1.6999999999999999E-3</v>
      </c>
      <c r="E114" s="191">
        <v>-3.1E-2</v>
      </c>
      <c r="F114" s="191">
        <v>-2.4199999999999999E-2</v>
      </c>
      <c r="G114" s="189">
        <v>251.08</v>
      </c>
      <c r="H114" s="189">
        <v>0</v>
      </c>
    </row>
    <row r="115" spans="1:8" ht="17.25" x14ac:dyDescent="0.25">
      <c r="A115" s="190" t="s">
        <v>233</v>
      </c>
      <c r="B115" s="189">
        <v>1</v>
      </c>
      <c r="C115" s="189">
        <v>2.63E-2</v>
      </c>
      <c r="D115" s="189">
        <v>1.6000000000000001E-3</v>
      </c>
      <c r="E115" s="189">
        <v>2.3099999999999999E-2</v>
      </c>
      <c r="F115" s="189">
        <v>2.9499999999999998E-2</v>
      </c>
      <c r="G115" s="189">
        <v>261.79000000000002</v>
      </c>
      <c r="H115" s="189">
        <v>0</v>
      </c>
    </row>
    <row r="116" spans="1:8" ht="17.25" x14ac:dyDescent="0.25">
      <c r="A116" s="190" t="s">
        <v>232</v>
      </c>
      <c r="B116" s="189">
        <v>1</v>
      </c>
      <c r="C116" s="189">
        <v>8.4500000000000006E-2</v>
      </c>
      <c r="D116" s="189">
        <v>2.0999999999999999E-3</v>
      </c>
      <c r="E116" s="189">
        <v>8.0500000000000002E-2</v>
      </c>
      <c r="F116" s="189">
        <v>8.8499999999999995E-2</v>
      </c>
      <c r="G116" s="189">
        <v>1685.06</v>
      </c>
      <c r="H116" s="189">
        <v>0</v>
      </c>
    </row>
    <row r="117" spans="1:8" ht="17.25" x14ac:dyDescent="0.25">
      <c r="A117" s="190" t="s">
        <v>231</v>
      </c>
      <c r="B117" s="189">
        <v>1</v>
      </c>
      <c r="C117" s="189">
        <v>0.1764</v>
      </c>
      <c r="D117" s="189">
        <v>1.9E-3</v>
      </c>
      <c r="E117" s="189">
        <v>0.1726</v>
      </c>
      <c r="F117" s="189">
        <v>0.1802</v>
      </c>
      <c r="G117" s="189">
        <v>8236.98</v>
      </c>
      <c r="H117" s="189">
        <v>0</v>
      </c>
    </row>
    <row r="118" spans="1:8" ht="17.25" x14ac:dyDescent="0.25">
      <c r="A118" s="190" t="s">
        <v>230</v>
      </c>
      <c r="B118" s="189">
        <v>1</v>
      </c>
      <c r="C118" s="189">
        <v>0.10879999999999999</v>
      </c>
      <c r="D118" s="189">
        <v>1.8E-3</v>
      </c>
      <c r="E118" s="189">
        <v>0.10539999999999999</v>
      </c>
      <c r="F118" s="189">
        <v>0.1123</v>
      </c>
      <c r="G118" s="189">
        <v>3854.81</v>
      </c>
      <c r="H118" s="189">
        <v>0</v>
      </c>
    </row>
    <row r="119" spans="1:8" ht="17.25" x14ac:dyDescent="0.25">
      <c r="A119" s="190" t="s">
        <v>229</v>
      </c>
      <c r="B119" s="189">
        <v>1</v>
      </c>
      <c r="C119" s="191">
        <v>-1.1577</v>
      </c>
      <c r="D119" s="189">
        <v>3.3E-3</v>
      </c>
      <c r="E119" s="191">
        <v>-1.1641999999999999</v>
      </c>
      <c r="F119" s="191">
        <v>-1.1512</v>
      </c>
      <c r="G119" s="189">
        <v>122236</v>
      </c>
      <c r="H119" s="189">
        <v>0</v>
      </c>
    </row>
    <row r="120" spans="1:8" ht="17.25" x14ac:dyDescent="0.25">
      <c r="A120" s="190" t="s">
        <v>228</v>
      </c>
      <c r="B120" s="189">
        <v>1</v>
      </c>
      <c r="C120" s="189">
        <v>8.0299999999999996E-2</v>
      </c>
      <c r="D120" s="189">
        <v>6.9999999999999999E-4</v>
      </c>
      <c r="E120" s="189">
        <v>7.8899999999999998E-2</v>
      </c>
      <c r="F120" s="189">
        <v>8.1699999999999995E-2</v>
      </c>
      <c r="G120" s="189">
        <v>12359.4</v>
      </c>
      <c r="H120" s="189">
        <v>0</v>
      </c>
    </row>
    <row r="121" spans="1:8" ht="17.25" x14ac:dyDescent="0.25">
      <c r="A121" s="190" t="s">
        <v>227</v>
      </c>
      <c r="B121" s="189">
        <v>1</v>
      </c>
      <c r="C121" s="189">
        <v>0.75849999999999995</v>
      </c>
      <c r="D121" s="189">
        <v>6.9999999999999999E-4</v>
      </c>
      <c r="E121" s="189">
        <v>0.7571</v>
      </c>
      <c r="F121" s="189">
        <v>0.76</v>
      </c>
      <c r="G121" s="189">
        <v>1094915</v>
      </c>
      <c r="H121" s="189">
        <v>0</v>
      </c>
    </row>
    <row r="122" spans="1:8" ht="17.25" x14ac:dyDescent="0.25">
      <c r="A122" s="190" t="s">
        <v>226</v>
      </c>
      <c r="B122" s="189">
        <v>1</v>
      </c>
      <c r="C122" s="189">
        <v>0.59619999999999995</v>
      </c>
      <c r="D122" s="189">
        <v>6.9999999999999999E-4</v>
      </c>
      <c r="E122" s="189">
        <v>0.5948</v>
      </c>
      <c r="F122" s="189">
        <v>0.59750000000000003</v>
      </c>
      <c r="G122" s="189">
        <v>786412</v>
      </c>
      <c r="H122" s="189">
        <v>0</v>
      </c>
    </row>
    <row r="123" spans="1:8" ht="17.25" x14ac:dyDescent="0.25">
      <c r="A123" s="190" t="s">
        <v>225</v>
      </c>
      <c r="B123" s="189">
        <v>1</v>
      </c>
      <c r="C123" s="189">
        <v>0.503</v>
      </c>
      <c r="D123" s="189">
        <v>8.9999999999999998E-4</v>
      </c>
      <c r="E123" s="189">
        <v>0.50129999999999997</v>
      </c>
      <c r="F123" s="189">
        <v>0.50470000000000004</v>
      </c>
      <c r="G123" s="189">
        <v>336356</v>
      </c>
      <c r="H123" s="189">
        <v>0</v>
      </c>
    </row>
    <row r="124" spans="1:8" ht="17.25" x14ac:dyDescent="0.25">
      <c r="A124" s="190" t="s">
        <v>224</v>
      </c>
      <c r="B124" s="189">
        <v>1</v>
      </c>
      <c r="C124" s="189">
        <v>0.32340000000000002</v>
      </c>
      <c r="D124" s="189">
        <v>8.0000000000000004E-4</v>
      </c>
      <c r="E124" s="189">
        <v>0.32169999999999999</v>
      </c>
      <c r="F124" s="189">
        <v>0.32500000000000001</v>
      </c>
      <c r="G124" s="189">
        <v>148087</v>
      </c>
      <c r="H124" s="189">
        <v>0</v>
      </c>
    </row>
    <row r="125" spans="1:8" ht="17.25" x14ac:dyDescent="0.25">
      <c r="A125" s="190" t="s">
        <v>223</v>
      </c>
      <c r="B125" s="189">
        <v>1</v>
      </c>
      <c r="C125" s="191">
        <v>-6.2754000000000003</v>
      </c>
      <c r="D125" s="189">
        <v>33.540700000000001</v>
      </c>
      <c r="E125" s="191">
        <v>-72.013900000000007</v>
      </c>
      <c r="F125" s="189">
        <v>59.463200000000001</v>
      </c>
      <c r="G125" s="189">
        <v>0.04</v>
      </c>
      <c r="H125" s="189">
        <v>0.85160000000000002</v>
      </c>
    </row>
    <row r="126" spans="1:8" ht="17.25" x14ac:dyDescent="0.25">
      <c r="A126" s="190" t="s">
        <v>222</v>
      </c>
      <c r="B126" s="189">
        <v>1</v>
      </c>
      <c r="C126" s="191">
        <v>-0.57479999999999998</v>
      </c>
      <c r="D126" s="189">
        <v>8.9999999999999998E-4</v>
      </c>
      <c r="E126" s="191">
        <v>-0.57669999999999999</v>
      </c>
      <c r="F126" s="191">
        <v>-0.57299999999999995</v>
      </c>
      <c r="G126" s="189">
        <v>373662</v>
      </c>
      <c r="H126" s="189">
        <v>0</v>
      </c>
    </row>
    <row r="127" spans="1:8" ht="17.25" x14ac:dyDescent="0.25">
      <c r="A127" s="190" t="s">
        <v>221</v>
      </c>
      <c r="B127" s="189">
        <v>1</v>
      </c>
      <c r="C127" s="191">
        <v>-6.2015000000000002</v>
      </c>
      <c r="D127" s="189">
        <v>29.457799999999999</v>
      </c>
      <c r="E127" s="191">
        <v>-63.9377</v>
      </c>
      <c r="F127" s="189">
        <v>51.534799999999997</v>
      </c>
      <c r="G127" s="189">
        <v>0.04</v>
      </c>
      <c r="H127" s="189">
        <v>0.83330000000000004</v>
      </c>
    </row>
    <row r="128" spans="1:8" ht="17.25" x14ac:dyDescent="0.25">
      <c r="A128" s="190" t="s">
        <v>220</v>
      </c>
      <c r="B128" s="189">
        <v>1</v>
      </c>
      <c r="C128" s="189">
        <v>0.95660000000000001</v>
      </c>
      <c r="D128" s="189">
        <v>8.9999999999999998E-4</v>
      </c>
      <c r="E128" s="189">
        <v>0.95479999999999998</v>
      </c>
      <c r="F128" s="189">
        <v>0.95840000000000003</v>
      </c>
      <c r="G128" s="189">
        <v>1092546</v>
      </c>
      <c r="H128" s="189">
        <v>0</v>
      </c>
    </row>
    <row r="129" spans="1:8" ht="17.25" x14ac:dyDescent="0.25">
      <c r="A129" s="190" t="s">
        <v>219</v>
      </c>
      <c r="B129" s="189">
        <v>1</v>
      </c>
      <c r="C129" s="189">
        <v>0.10390000000000001</v>
      </c>
      <c r="D129" s="189">
        <v>8.0000000000000004E-4</v>
      </c>
      <c r="E129" s="189">
        <v>0.1023</v>
      </c>
      <c r="F129" s="189">
        <v>0.1055</v>
      </c>
      <c r="G129" s="189">
        <v>15834.4</v>
      </c>
      <c r="H129" s="189">
        <v>0</v>
      </c>
    </row>
    <row r="130" spans="1:8" ht="17.25" x14ac:dyDescent="0.25">
      <c r="A130" s="190" t="s">
        <v>218</v>
      </c>
      <c r="B130" s="189">
        <v>1</v>
      </c>
      <c r="C130" s="189">
        <v>1.1442000000000001</v>
      </c>
      <c r="D130" s="189">
        <v>3.5999999999999999E-3</v>
      </c>
      <c r="E130" s="189">
        <v>1.1371</v>
      </c>
      <c r="F130" s="189">
        <v>1.1514</v>
      </c>
      <c r="G130" s="189">
        <v>98565.5</v>
      </c>
      <c r="H130" s="189">
        <v>0</v>
      </c>
    </row>
  </sheetData>
  <mergeCells count="9">
    <mergeCell ref="A80:H80"/>
    <mergeCell ref="E81:F81"/>
    <mergeCell ref="A6:B6"/>
    <mergeCell ref="A14:C14"/>
    <mergeCell ref="A18:C18"/>
    <mergeCell ref="A28:D28"/>
    <mergeCell ref="A29:A30"/>
    <mergeCell ref="B29:B30"/>
    <mergeCell ref="D29:D30"/>
  </mergeCells>
  <pageMargins left="0.78740157499999996" right="0.78740157499999996" top="0.984251969" bottom="0.984251969" header="0.4921259845" footer="0.492125984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showGridLines="0" workbookViewId="0">
      <selection activeCell="C122" sqref="C122"/>
    </sheetView>
  </sheetViews>
  <sheetFormatPr defaultRowHeight="12.75" x14ac:dyDescent="0.2"/>
  <cols>
    <col min="1" max="1" width="36.5703125" style="110" bestFit="1" customWidth="1"/>
    <col min="2" max="2" width="18.28515625" style="110" bestFit="1" customWidth="1"/>
    <col min="3" max="3" width="25.28515625" style="110" bestFit="1" customWidth="1"/>
    <col min="4" max="4" width="23.42578125" style="110" bestFit="1" customWidth="1"/>
    <col min="5" max="5" width="17.5703125" style="110" customWidth="1"/>
    <col min="6" max="6" width="18.140625" style="110" customWidth="1"/>
    <col min="7" max="7" width="18" style="110" bestFit="1" customWidth="1"/>
    <col min="8" max="8" width="17.140625" style="110" bestFit="1" customWidth="1"/>
    <col min="9" max="16384" width="9.140625" style="110"/>
  </cols>
  <sheetData>
    <row r="1" spans="1:3" ht="15" x14ac:dyDescent="0.2">
      <c r="A1" s="118"/>
    </row>
    <row r="2" spans="1:3" ht="22.5" x14ac:dyDescent="0.3">
      <c r="A2" s="130" t="s">
        <v>191</v>
      </c>
    </row>
    <row r="3" spans="1:3" ht="15" x14ac:dyDescent="0.2">
      <c r="A3" s="127"/>
    </row>
    <row r="4" spans="1:3" ht="17.25" x14ac:dyDescent="0.25">
      <c r="A4" s="129" t="s">
        <v>190</v>
      </c>
    </row>
    <row r="5" spans="1:3" ht="15" x14ac:dyDescent="0.2">
      <c r="A5" s="127"/>
    </row>
    <row r="6" spans="1:3" ht="17.25" customHeight="1" x14ac:dyDescent="0.25">
      <c r="A6" s="116" t="s">
        <v>189</v>
      </c>
      <c r="B6" s="115"/>
    </row>
    <row r="7" spans="1:3" ht="17.25" x14ac:dyDescent="0.25">
      <c r="A7" s="112" t="s">
        <v>188</v>
      </c>
      <c r="B7" s="111" t="s">
        <v>266</v>
      </c>
    </row>
    <row r="8" spans="1:3" ht="17.25" x14ac:dyDescent="0.25">
      <c r="A8" s="112" t="s">
        <v>186</v>
      </c>
      <c r="B8" s="111" t="s">
        <v>343</v>
      </c>
    </row>
    <row r="9" spans="1:3" ht="17.25" x14ac:dyDescent="0.25">
      <c r="A9" s="112" t="s">
        <v>185</v>
      </c>
      <c r="B9" s="111" t="s">
        <v>184</v>
      </c>
    </row>
    <row r="10" spans="1:3" ht="34.5" x14ac:dyDescent="0.25">
      <c r="A10" s="112" t="s">
        <v>183</v>
      </c>
      <c r="B10" s="111">
        <v>29037</v>
      </c>
    </row>
    <row r="11" spans="1:3" ht="17.25" x14ac:dyDescent="0.25">
      <c r="A11" s="112" t="s">
        <v>181</v>
      </c>
      <c r="B11" s="111" t="s">
        <v>180</v>
      </c>
    </row>
    <row r="12" spans="1:3" ht="17.25" x14ac:dyDescent="0.25">
      <c r="A12" s="112" t="s">
        <v>179</v>
      </c>
      <c r="B12" s="113">
        <v>-4072697.1639999999</v>
      </c>
    </row>
    <row r="13" spans="1:3" ht="15" x14ac:dyDescent="0.2">
      <c r="A13" s="118"/>
    </row>
    <row r="14" spans="1:3" ht="17.25" x14ac:dyDescent="0.25">
      <c r="A14" s="116" t="s">
        <v>178</v>
      </c>
      <c r="B14" s="117"/>
      <c r="C14" s="115"/>
    </row>
    <row r="15" spans="1:3" ht="17.25" customHeight="1" x14ac:dyDescent="0.25">
      <c r="A15" s="112" t="s">
        <v>177</v>
      </c>
      <c r="B15" s="114" t="s">
        <v>176</v>
      </c>
      <c r="C15" s="112" t="s">
        <v>175</v>
      </c>
    </row>
    <row r="16" spans="1:3" ht="17.25" x14ac:dyDescent="0.25">
      <c r="A16" s="112" t="s">
        <v>343</v>
      </c>
      <c r="B16" s="111">
        <v>2</v>
      </c>
      <c r="C16" s="125" t="s">
        <v>265</v>
      </c>
    </row>
    <row r="17" spans="1:4" ht="15" x14ac:dyDescent="0.2">
      <c r="A17" s="118"/>
    </row>
    <row r="18" spans="1:4" ht="17.25" x14ac:dyDescent="0.25">
      <c r="A18" s="116" t="s">
        <v>173</v>
      </c>
      <c r="B18" s="117"/>
      <c r="C18" s="115"/>
    </row>
    <row r="19" spans="1:4" ht="17.25" customHeight="1" x14ac:dyDescent="0.25">
      <c r="A19" s="114" t="s">
        <v>172</v>
      </c>
      <c r="B19" s="112" t="s">
        <v>343</v>
      </c>
      <c r="C19" s="114" t="s">
        <v>170</v>
      </c>
    </row>
    <row r="20" spans="1:4" ht="17.25" x14ac:dyDescent="0.25">
      <c r="A20" s="114">
        <v>1</v>
      </c>
      <c r="B20" s="125">
        <v>1</v>
      </c>
      <c r="C20" s="111">
        <v>1372075</v>
      </c>
    </row>
    <row r="21" spans="1:4" ht="17.25" x14ac:dyDescent="0.25">
      <c r="A21" s="114">
        <v>2</v>
      </c>
      <c r="B21" s="125">
        <v>2</v>
      </c>
      <c r="C21" s="128">
        <v>14780000</v>
      </c>
    </row>
    <row r="22" spans="1:4" ht="15" x14ac:dyDescent="0.2">
      <c r="A22" s="127"/>
    </row>
    <row r="23" spans="1:4" ht="120.75" x14ac:dyDescent="0.25">
      <c r="A23" s="126" t="s">
        <v>342</v>
      </c>
    </row>
    <row r="25" spans="1:4" ht="15" x14ac:dyDescent="0.2">
      <c r="A25" s="118"/>
    </row>
    <row r="26" spans="1:4" ht="15" x14ac:dyDescent="0.2">
      <c r="A26" s="125" t="s">
        <v>168</v>
      </c>
    </row>
    <row r="27" spans="1:4" ht="15" x14ac:dyDescent="0.2">
      <c r="A27" s="118"/>
    </row>
    <row r="28" spans="1:4" ht="17.25" x14ac:dyDescent="0.25">
      <c r="A28" s="116" t="s">
        <v>167</v>
      </c>
      <c r="B28" s="117"/>
      <c r="C28" s="117"/>
      <c r="D28" s="115"/>
    </row>
    <row r="29" spans="1:4" ht="17.25" customHeight="1" x14ac:dyDescent="0.25">
      <c r="A29" s="124" t="s">
        <v>166</v>
      </c>
      <c r="B29" s="122" t="s">
        <v>162</v>
      </c>
      <c r="C29" s="123" t="s">
        <v>165</v>
      </c>
      <c r="D29" s="122" t="s">
        <v>157</v>
      </c>
    </row>
    <row r="30" spans="1:4" ht="17.25" x14ac:dyDescent="0.25">
      <c r="A30" s="121"/>
      <c r="B30" s="119"/>
      <c r="C30" s="120" t="s">
        <v>158</v>
      </c>
      <c r="D30" s="119"/>
    </row>
    <row r="31" spans="1:4" ht="17.25" x14ac:dyDescent="0.25">
      <c r="A31" s="112" t="s">
        <v>155</v>
      </c>
      <c r="B31" s="111">
        <v>1</v>
      </c>
      <c r="C31" s="111">
        <v>113357.208</v>
      </c>
      <c r="D31" s="111">
        <v>0</v>
      </c>
    </row>
    <row r="32" spans="1:4" ht="17.25" x14ac:dyDescent="0.25">
      <c r="A32" s="112" t="s">
        <v>19</v>
      </c>
      <c r="B32" s="111">
        <v>1</v>
      </c>
      <c r="C32" s="111">
        <v>113.4539</v>
      </c>
      <c r="D32" s="111">
        <v>0</v>
      </c>
    </row>
    <row r="33" spans="1:4" ht="17.25" x14ac:dyDescent="0.25">
      <c r="A33" s="112" t="s">
        <v>262</v>
      </c>
      <c r="B33" s="111">
        <v>1</v>
      </c>
      <c r="C33" s="111">
        <v>4474.9944999999998</v>
      </c>
      <c r="D33" s="111">
        <v>0</v>
      </c>
    </row>
    <row r="34" spans="1:4" ht="17.25" x14ac:dyDescent="0.25">
      <c r="A34" s="112" t="s">
        <v>261</v>
      </c>
      <c r="B34" s="111">
        <v>1</v>
      </c>
      <c r="C34" s="111">
        <v>388.94810000000001</v>
      </c>
      <c r="D34" s="111">
        <v>0</v>
      </c>
    </row>
    <row r="35" spans="1:4" ht="17.25" x14ac:dyDescent="0.25">
      <c r="A35" s="112" t="s">
        <v>260</v>
      </c>
      <c r="B35" s="111">
        <v>1</v>
      </c>
      <c r="C35" s="111">
        <v>1390.2067</v>
      </c>
      <c r="D35" s="111">
        <v>0</v>
      </c>
    </row>
    <row r="36" spans="1:4" ht="17.25" x14ac:dyDescent="0.25">
      <c r="A36" s="112" t="s">
        <v>259</v>
      </c>
      <c r="B36" s="111">
        <v>1</v>
      </c>
      <c r="C36" s="111">
        <v>24415.762599999998</v>
      </c>
      <c r="D36" s="111">
        <v>0</v>
      </c>
    </row>
    <row r="37" spans="1:4" ht="17.25" x14ac:dyDescent="0.25">
      <c r="A37" s="112" t="s">
        <v>258</v>
      </c>
      <c r="B37" s="111">
        <v>1</v>
      </c>
      <c r="C37" s="111">
        <v>18500.7363</v>
      </c>
      <c r="D37" s="111">
        <v>0</v>
      </c>
    </row>
    <row r="38" spans="1:4" ht="17.25" x14ac:dyDescent="0.25">
      <c r="A38" s="112" t="s">
        <v>257</v>
      </c>
      <c r="B38" s="111">
        <v>1</v>
      </c>
      <c r="C38" s="111">
        <v>2145.0342000000001</v>
      </c>
      <c r="D38" s="111">
        <v>0</v>
      </c>
    </row>
    <row r="39" spans="1:4" ht="17.25" x14ac:dyDescent="0.25">
      <c r="A39" s="112" t="s">
        <v>256</v>
      </c>
      <c r="B39" s="111">
        <v>1</v>
      </c>
      <c r="C39" s="111">
        <v>2642.6282999999999</v>
      </c>
      <c r="D39" s="111">
        <v>0</v>
      </c>
    </row>
    <row r="40" spans="1:4" ht="17.25" x14ac:dyDescent="0.25">
      <c r="A40" s="112" t="s">
        <v>255</v>
      </c>
      <c r="B40" s="111">
        <v>1</v>
      </c>
      <c r="C40" s="111">
        <v>120.74939999999999</v>
      </c>
      <c r="D40" s="111">
        <v>0</v>
      </c>
    </row>
    <row r="41" spans="1:4" ht="17.25" x14ac:dyDescent="0.25">
      <c r="A41" s="112" t="s">
        <v>254</v>
      </c>
      <c r="B41" s="111">
        <v>1</v>
      </c>
      <c r="C41" s="111">
        <v>233.5231</v>
      </c>
      <c r="D41" s="111">
        <v>0</v>
      </c>
    </row>
    <row r="42" spans="1:4" ht="17.25" x14ac:dyDescent="0.25">
      <c r="A42" s="112" t="s">
        <v>253</v>
      </c>
      <c r="B42" s="111">
        <v>1</v>
      </c>
      <c r="C42" s="111">
        <v>1234.0651</v>
      </c>
      <c r="D42" s="111">
        <v>0</v>
      </c>
    </row>
    <row r="43" spans="1:4" ht="17.25" x14ac:dyDescent="0.25">
      <c r="A43" s="112" t="s">
        <v>252</v>
      </c>
      <c r="B43" s="111">
        <v>1</v>
      </c>
      <c r="C43" s="111">
        <v>178.07040000000001</v>
      </c>
      <c r="D43" s="111">
        <v>0</v>
      </c>
    </row>
    <row r="44" spans="1:4" ht="17.25" x14ac:dyDescent="0.25">
      <c r="A44" s="112" t="s">
        <v>251</v>
      </c>
      <c r="B44" s="111">
        <v>1</v>
      </c>
      <c r="C44" s="111">
        <v>6791.6575999999995</v>
      </c>
      <c r="D44" s="111">
        <v>0</v>
      </c>
    </row>
    <row r="45" spans="1:4" ht="17.25" x14ac:dyDescent="0.25">
      <c r="A45" s="112" t="s">
        <v>250</v>
      </c>
      <c r="B45" s="111">
        <v>1</v>
      </c>
      <c r="C45" s="111">
        <v>1993.9701</v>
      </c>
      <c r="D45" s="111">
        <v>0</v>
      </c>
    </row>
    <row r="46" spans="1:4" ht="17.25" x14ac:dyDescent="0.25">
      <c r="A46" s="112" t="s">
        <v>249</v>
      </c>
      <c r="B46" s="111">
        <v>1</v>
      </c>
      <c r="C46" s="111">
        <v>29.267199999999999</v>
      </c>
      <c r="D46" s="111">
        <v>0</v>
      </c>
    </row>
    <row r="47" spans="1:4" ht="17.25" x14ac:dyDescent="0.25">
      <c r="A47" s="112" t="s">
        <v>248</v>
      </c>
      <c r="B47" s="111">
        <v>1</v>
      </c>
      <c r="C47" s="111">
        <v>4149.5821999999998</v>
      </c>
      <c r="D47" s="111">
        <v>0</v>
      </c>
    </row>
    <row r="48" spans="1:4" ht="17.25" x14ac:dyDescent="0.25">
      <c r="A48" s="112" t="s">
        <v>247</v>
      </c>
      <c r="B48" s="111">
        <v>1</v>
      </c>
      <c r="C48" s="111">
        <v>5264.2314999999999</v>
      </c>
      <c r="D48" s="111">
        <v>0</v>
      </c>
    </row>
    <row r="49" spans="1:4" ht="17.25" x14ac:dyDescent="0.25">
      <c r="A49" s="112" t="s">
        <v>246</v>
      </c>
      <c r="B49" s="111">
        <v>1</v>
      </c>
      <c r="C49" s="111">
        <v>2198.7550000000001</v>
      </c>
      <c r="D49" s="111">
        <v>0</v>
      </c>
    </row>
    <row r="50" spans="1:4" ht="17.25" x14ac:dyDescent="0.25">
      <c r="A50" s="112" t="s">
        <v>245</v>
      </c>
      <c r="B50" s="111">
        <v>1</v>
      </c>
      <c r="C50" s="111">
        <v>2293.6286</v>
      </c>
      <c r="D50" s="111">
        <v>0</v>
      </c>
    </row>
    <row r="51" spans="1:4" ht="17.25" x14ac:dyDescent="0.25">
      <c r="A51" s="112" t="s">
        <v>244</v>
      </c>
      <c r="B51" s="111">
        <v>1</v>
      </c>
      <c r="C51" s="111">
        <v>7162.5365000000002</v>
      </c>
      <c r="D51" s="111">
        <v>0</v>
      </c>
    </row>
    <row r="52" spans="1:4" ht="17.25" x14ac:dyDescent="0.25">
      <c r="A52" s="112" t="s">
        <v>243</v>
      </c>
      <c r="B52" s="111">
        <v>1</v>
      </c>
      <c r="C52" s="111">
        <v>1989.1715999999999</v>
      </c>
      <c r="D52" s="111">
        <v>0</v>
      </c>
    </row>
    <row r="53" spans="1:4" ht="17.25" x14ac:dyDescent="0.25">
      <c r="A53" s="112" t="s">
        <v>242</v>
      </c>
      <c r="B53" s="111">
        <v>1</v>
      </c>
      <c r="C53" s="111">
        <v>1314.8244999999999</v>
      </c>
      <c r="D53" s="111">
        <v>0</v>
      </c>
    </row>
    <row r="54" spans="1:4" ht="17.25" x14ac:dyDescent="0.25">
      <c r="A54" s="112" t="s">
        <v>241</v>
      </c>
      <c r="B54" s="111">
        <v>1</v>
      </c>
      <c r="C54" s="111">
        <v>3851.5472</v>
      </c>
      <c r="D54" s="111">
        <v>0</v>
      </c>
    </row>
    <row r="55" spans="1:4" ht="17.25" x14ac:dyDescent="0.25">
      <c r="A55" s="112" t="s">
        <v>240</v>
      </c>
      <c r="B55" s="111">
        <v>1</v>
      </c>
      <c r="C55" s="111">
        <v>4293.3982999999998</v>
      </c>
      <c r="D55" s="111">
        <v>0</v>
      </c>
    </row>
    <row r="56" spans="1:4" ht="17.25" x14ac:dyDescent="0.25">
      <c r="A56" s="112" t="s">
        <v>239</v>
      </c>
      <c r="B56" s="111">
        <v>1</v>
      </c>
      <c r="C56" s="111">
        <v>107.1611</v>
      </c>
      <c r="D56" s="111">
        <v>0</v>
      </c>
    </row>
    <row r="57" spans="1:4" ht="17.25" x14ac:dyDescent="0.25">
      <c r="A57" s="112" t="s">
        <v>238</v>
      </c>
      <c r="B57" s="111">
        <v>1</v>
      </c>
      <c r="C57" s="111">
        <v>7.8032000000000004</v>
      </c>
      <c r="D57" s="111">
        <v>5.1999999999999998E-3</v>
      </c>
    </row>
    <row r="58" spans="1:4" ht="17.25" x14ac:dyDescent="0.25">
      <c r="A58" s="112" t="s">
        <v>237</v>
      </c>
      <c r="B58" s="111">
        <v>1</v>
      </c>
      <c r="C58" s="111">
        <v>182.9957</v>
      </c>
      <c r="D58" s="111">
        <v>0</v>
      </c>
    </row>
    <row r="59" spans="1:4" ht="17.25" x14ac:dyDescent="0.25">
      <c r="A59" s="112" t="s">
        <v>236</v>
      </c>
      <c r="B59" s="111">
        <v>1</v>
      </c>
      <c r="C59" s="111">
        <v>119.747</v>
      </c>
      <c r="D59" s="111">
        <v>0</v>
      </c>
    </row>
    <row r="60" spans="1:4" ht="17.25" x14ac:dyDescent="0.25">
      <c r="A60" s="112" t="s">
        <v>235</v>
      </c>
      <c r="B60" s="111">
        <v>1</v>
      </c>
      <c r="C60" s="111">
        <v>215.28219999999999</v>
      </c>
      <c r="D60" s="111">
        <v>0</v>
      </c>
    </row>
    <row r="61" spans="1:4" ht="17.25" x14ac:dyDescent="0.25">
      <c r="A61" s="112" t="s">
        <v>234</v>
      </c>
      <c r="B61" s="111">
        <v>1</v>
      </c>
      <c r="C61" s="111">
        <v>13.7133</v>
      </c>
      <c r="D61" s="111">
        <v>2.0000000000000001E-4</v>
      </c>
    </row>
    <row r="62" spans="1:4" ht="17.25" x14ac:dyDescent="0.25">
      <c r="A62" s="112" t="s">
        <v>233</v>
      </c>
      <c r="B62" s="111">
        <v>1</v>
      </c>
      <c r="C62" s="111">
        <v>4.9131999999999998</v>
      </c>
      <c r="D62" s="111">
        <v>2.6700000000000002E-2</v>
      </c>
    </row>
    <row r="63" spans="1:4" ht="17.25" x14ac:dyDescent="0.25">
      <c r="A63" s="112" t="s">
        <v>232</v>
      </c>
      <c r="B63" s="111">
        <v>1</v>
      </c>
      <c r="C63" s="111">
        <v>891.09439999999995</v>
      </c>
      <c r="D63" s="111">
        <v>0</v>
      </c>
    </row>
    <row r="64" spans="1:4" ht="17.25" x14ac:dyDescent="0.25">
      <c r="A64" s="112" t="s">
        <v>231</v>
      </c>
      <c r="B64" s="111">
        <v>1</v>
      </c>
      <c r="C64" s="111">
        <v>391.33819999999997</v>
      </c>
      <c r="D64" s="111">
        <v>0</v>
      </c>
    </row>
    <row r="65" spans="1:8" ht="17.25" x14ac:dyDescent="0.25">
      <c r="A65" s="112" t="s">
        <v>230</v>
      </c>
      <c r="B65" s="111">
        <v>1</v>
      </c>
      <c r="C65" s="111">
        <v>1007.0776</v>
      </c>
      <c r="D65" s="111">
        <v>0</v>
      </c>
    </row>
    <row r="66" spans="1:8" ht="17.25" x14ac:dyDescent="0.25">
      <c r="A66" s="112" t="s">
        <v>229</v>
      </c>
      <c r="B66" s="111">
        <v>1</v>
      </c>
      <c r="C66" s="111">
        <v>3461.2483000000002</v>
      </c>
      <c r="D66" s="111">
        <v>0</v>
      </c>
    </row>
    <row r="67" spans="1:8" ht="17.25" x14ac:dyDescent="0.25">
      <c r="A67" s="112" t="s">
        <v>228</v>
      </c>
      <c r="B67" s="111">
        <v>1</v>
      </c>
      <c r="C67" s="111">
        <v>2179.2676999999999</v>
      </c>
      <c r="D67" s="111">
        <v>0</v>
      </c>
    </row>
    <row r="68" spans="1:8" ht="17.25" x14ac:dyDescent="0.25">
      <c r="A68" s="112" t="s">
        <v>227</v>
      </c>
      <c r="B68" s="111">
        <v>1</v>
      </c>
      <c r="C68" s="111">
        <v>157652.27799999999</v>
      </c>
      <c r="D68" s="111">
        <v>0</v>
      </c>
    </row>
    <row r="69" spans="1:8" ht="17.25" x14ac:dyDescent="0.25">
      <c r="A69" s="112" t="s">
        <v>226</v>
      </c>
      <c r="B69" s="111">
        <v>1</v>
      </c>
      <c r="C69" s="111">
        <v>18338.3269</v>
      </c>
      <c r="D69" s="111">
        <v>0</v>
      </c>
    </row>
    <row r="70" spans="1:8" ht="17.25" x14ac:dyDescent="0.25">
      <c r="A70" s="112" t="s">
        <v>225</v>
      </c>
      <c r="B70" s="111">
        <v>1</v>
      </c>
      <c r="C70" s="111">
        <v>7065.2664999999997</v>
      </c>
      <c r="D70" s="111">
        <v>0</v>
      </c>
    </row>
    <row r="71" spans="1:8" ht="17.25" x14ac:dyDescent="0.25">
      <c r="A71" s="112" t="s">
        <v>224</v>
      </c>
      <c r="B71" s="111">
        <v>1</v>
      </c>
      <c r="C71" s="111">
        <v>32153.557100000002</v>
      </c>
      <c r="D71" s="111">
        <v>0</v>
      </c>
    </row>
    <row r="72" spans="1:8" ht="17.25" x14ac:dyDescent="0.25">
      <c r="A72" s="112" t="s">
        <v>223</v>
      </c>
      <c r="B72" s="111">
        <v>1</v>
      </c>
      <c r="C72" s="111">
        <v>3.0000000000000001E-3</v>
      </c>
      <c r="D72" s="111">
        <v>0.95640000000000003</v>
      </c>
    </row>
    <row r="73" spans="1:8" ht="17.25" x14ac:dyDescent="0.25">
      <c r="A73" s="112" t="s">
        <v>222</v>
      </c>
      <c r="B73" s="111">
        <v>1</v>
      </c>
      <c r="C73" s="111">
        <v>1656.5515</v>
      </c>
      <c r="D73" s="111">
        <v>0</v>
      </c>
    </row>
    <row r="74" spans="1:8" ht="17.25" x14ac:dyDescent="0.25">
      <c r="A74" s="112" t="s">
        <v>221</v>
      </c>
      <c r="B74" s="111">
        <v>1</v>
      </c>
      <c r="C74" s="111">
        <v>4.1000000000000003E-3</v>
      </c>
      <c r="D74" s="111">
        <v>0.94910000000000005</v>
      </c>
    </row>
    <row r="75" spans="1:8" ht="17.25" x14ac:dyDescent="0.25">
      <c r="A75" s="112" t="s">
        <v>220</v>
      </c>
      <c r="B75" s="111">
        <v>1</v>
      </c>
      <c r="C75" s="111">
        <v>183046.084</v>
      </c>
      <c r="D75" s="111">
        <v>0</v>
      </c>
    </row>
    <row r="76" spans="1:8" ht="17.25" x14ac:dyDescent="0.25">
      <c r="A76" s="112" t="s">
        <v>219</v>
      </c>
      <c r="B76" s="111">
        <v>1</v>
      </c>
      <c r="C76" s="111">
        <v>509.67660000000001</v>
      </c>
      <c r="D76" s="111">
        <v>0</v>
      </c>
    </row>
    <row r="77" spans="1:8" ht="17.25" x14ac:dyDescent="0.25">
      <c r="A77" s="112" t="s">
        <v>218</v>
      </c>
      <c r="B77" s="111">
        <v>1</v>
      </c>
      <c r="C77" s="111">
        <v>57210.910900000003</v>
      </c>
      <c r="D77" s="111">
        <v>0</v>
      </c>
    </row>
    <row r="78" spans="1:8" ht="15" x14ac:dyDescent="0.2">
      <c r="A78" s="118"/>
    </row>
    <row r="79" spans="1:8" ht="17.25" customHeight="1" x14ac:dyDescent="0.25">
      <c r="A79" s="116" t="s">
        <v>164</v>
      </c>
      <c r="B79" s="117"/>
      <c r="C79" s="117"/>
      <c r="D79" s="117"/>
      <c r="E79" s="117"/>
      <c r="F79" s="117"/>
      <c r="G79" s="117"/>
      <c r="H79" s="115"/>
    </row>
    <row r="80" spans="1:8" ht="17.25" customHeight="1" x14ac:dyDescent="0.25">
      <c r="A80" s="112" t="s">
        <v>163</v>
      </c>
      <c r="B80" s="114" t="s">
        <v>162</v>
      </c>
      <c r="C80" s="114" t="s">
        <v>161</v>
      </c>
      <c r="D80" s="114" t="s">
        <v>160</v>
      </c>
      <c r="E80" s="116" t="s">
        <v>159</v>
      </c>
      <c r="F80" s="115"/>
      <c r="G80" s="114" t="s">
        <v>158</v>
      </c>
      <c r="H80" s="114" t="s">
        <v>157</v>
      </c>
    </row>
    <row r="81" spans="1:8" ht="17.25" x14ac:dyDescent="0.25">
      <c r="A81" s="112" t="s">
        <v>156</v>
      </c>
      <c r="B81" s="111">
        <v>1</v>
      </c>
      <c r="C81" s="113">
        <v>-2.9992000000000001</v>
      </c>
      <c r="D81" s="111">
        <v>6.6E-3</v>
      </c>
      <c r="E81" s="113">
        <v>-3.0122</v>
      </c>
      <c r="F81" s="113">
        <v>-2.9862000000000002</v>
      </c>
      <c r="G81" s="111">
        <v>205820</v>
      </c>
      <c r="H81" s="111">
        <v>0</v>
      </c>
    </row>
    <row r="82" spans="1:8" ht="17.25" x14ac:dyDescent="0.25">
      <c r="A82" s="112" t="s">
        <v>155</v>
      </c>
      <c r="B82" s="111">
        <v>1</v>
      </c>
      <c r="C82" s="111">
        <v>6.8699999999999997E-2</v>
      </c>
      <c r="D82" s="111">
        <v>2.0000000000000001E-4</v>
      </c>
      <c r="E82" s="111">
        <v>6.83E-2</v>
      </c>
      <c r="F82" s="111">
        <v>6.9099999999999995E-2</v>
      </c>
      <c r="G82" s="111">
        <v>113357</v>
      </c>
      <c r="H82" s="111">
        <v>0</v>
      </c>
    </row>
    <row r="83" spans="1:8" ht="17.25" x14ac:dyDescent="0.25">
      <c r="A83" s="112" t="s">
        <v>19</v>
      </c>
      <c r="B83" s="111">
        <v>1</v>
      </c>
      <c r="C83" s="111">
        <v>1.21E-2</v>
      </c>
      <c r="D83" s="111">
        <v>1.1000000000000001E-3</v>
      </c>
      <c r="E83" s="111">
        <v>9.7999999999999997E-3</v>
      </c>
      <c r="F83" s="111">
        <v>1.43E-2</v>
      </c>
      <c r="G83" s="111">
        <v>113.45</v>
      </c>
      <c r="H83" s="111">
        <v>0</v>
      </c>
    </row>
    <row r="84" spans="1:8" ht="17.25" x14ac:dyDescent="0.25">
      <c r="A84" s="112" t="s">
        <v>262</v>
      </c>
      <c r="B84" s="111">
        <v>1</v>
      </c>
      <c r="C84" s="111">
        <v>7.2099999999999997E-2</v>
      </c>
      <c r="D84" s="111">
        <v>1.1000000000000001E-3</v>
      </c>
      <c r="E84" s="111">
        <v>7.0000000000000007E-2</v>
      </c>
      <c r="F84" s="111">
        <v>7.4200000000000002E-2</v>
      </c>
      <c r="G84" s="111">
        <v>4474.99</v>
      </c>
      <c r="H84" s="111">
        <v>0</v>
      </c>
    </row>
    <row r="85" spans="1:8" ht="17.25" x14ac:dyDescent="0.25">
      <c r="A85" s="112" t="s">
        <v>261</v>
      </c>
      <c r="B85" s="111">
        <v>1</v>
      </c>
      <c r="C85" s="113">
        <v>-3.27E-2</v>
      </c>
      <c r="D85" s="111">
        <v>1.6999999999999999E-3</v>
      </c>
      <c r="E85" s="113">
        <v>-3.5999999999999997E-2</v>
      </c>
      <c r="F85" s="113">
        <v>-2.9499999999999998E-2</v>
      </c>
      <c r="G85" s="111">
        <v>388.95</v>
      </c>
      <c r="H85" s="111">
        <v>0</v>
      </c>
    </row>
    <row r="86" spans="1:8" ht="17.25" x14ac:dyDescent="0.25">
      <c r="A86" s="112" t="s">
        <v>260</v>
      </c>
      <c r="B86" s="111">
        <v>1</v>
      </c>
      <c r="C86" s="113">
        <v>-5.9499999999999997E-2</v>
      </c>
      <c r="D86" s="111">
        <v>1.6000000000000001E-3</v>
      </c>
      <c r="E86" s="113">
        <v>-6.2600000000000003E-2</v>
      </c>
      <c r="F86" s="113">
        <v>-5.6300000000000003E-2</v>
      </c>
      <c r="G86" s="111">
        <v>1390.21</v>
      </c>
      <c r="H86" s="111">
        <v>0</v>
      </c>
    </row>
    <row r="87" spans="1:8" ht="17.25" x14ac:dyDescent="0.25">
      <c r="A87" s="112" t="s">
        <v>259</v>
      </c>
      <c r="B87" s="111">
        <v>1</v>
      </c>
      <c r="C87" s="113">
        <v>-0.22509999999999999</v>
      </c>
      <c r="D87" s="111">
        <v>1.4E-3</v>
      </c>
      <c r="E87" s="113">
        <v>-0.22789999999999999</v>
      </c>
      <c r="F87" s="113">
        <v>-0.22220000000000001</v>
      </c>
      <c r="G87" s="111">
        <v>24415.8</v>
      </c>
      <c r="H87" s="111">
        <v>0</v>
      </c>
    </row>
    <row r="88" spans="1:8" ht="17.25" x14ac:dyDescent="0.25">
      <c r="A88" s="112" t="s">
        <v>258</v>
      </c>
      <c r="B88" s="111">
        <v>1</v>
      </c>
      <c r="C88" s="113">
        <v>-0.27439999999999998</v>
      </c>
      <c r="D88" s="111">
        <v>2E-3</v>
      </c>
      <c r="E88" s="113">
        <v>-0.27829999999999999</v>
      </c>
      <c r="F88" s="113">
        <v>-0.27039999999999997</v>
      </c>
      <c r="G88" s="111">
        <v>18500.7</v>
      </c>
      <c r="H88" s="111">
        <v>0</v>
      </c>
    </row>
    <row r="89" spans="1:8" ht="17.25" x14ac:dyDescent="0.25">
      <c r="A89" s="112" t="s">
        <v>257</v>
      </c>
      <c r="B89" s="111">
        <v>1</v>
      </c>
      <c r="C89" s="113">
        <v>-5.9499999999999997E-2</v>
      </c>
      <c r="D89" s="111">
        <v>1.2999999999999999E-3</v>
      </c>
      <c r="E89" s="113">
        <v>-6.2E-2</v>
      </c>
      <c r="F89" s="113">
        <v>-5.6899999999999999E-2</v>
      </c>
      <c r="G89" s="111">
        <v>2145.0300000000002</v>
      </c>
      <c r="H89" s="111">
        <v>0</v>
      </c>
    </row>
    <row r="90" spans="1:8" ht="17.25" x14ac:dyDescent="0.25">
      <c r="A90" s="112" t="s">
        <v>256</v>
      </c>
      <c r="B90" s="111">
        <v>1</v>
      </c>
      <c r="C90" s="113">
        <v>-9.1999999999999998E-2</v>
      </c>
      <c r="D90" s="111">
        <v>1.8E-3</v>
      </c>
      <c r="E90" s="113">
        <v>-9.5500000000000002E-2</v>
      </c>
      <c r="F90" s="113">
        <v>-8.8499999999999995E-2</v>
      </c>
      <c r="G90" s="111">
        <v>2642.63</v>
      </c>
      <c r="H90" s="111">
        <v>0</v>
      </c>
    </row>
    <row r="91" spans="1:8" ht="17.25" x14ac:dyDescent="0.25">
      <c r="A91" s="112" t="s">
        <v>255</v>
      </c>
      <c r="B91" s="111">
        <v>1</v>
      </c>
      <c r="C91" s="111">
        <v>8.1199999999999994E-2</v>
      </c>
      <c r="D91" s="111">
        <v>7.4000000000000003E-3</v>
      </c>
      <c r="E91" s="111">
        <v>6.6699999999999995E-2</v>
      </c>
      <c r="F91" s="111">
        <v>9.5699999999999993E-2</v>
      </c>
      <c r="G91" s="111">
        <v>120.75</v>
      </c>
      <c r="H91" s="111">
        <v>0</v>
      </c>
    </row>
    <row r="92" spans="1:8" ht="17.25" x14ac:dyDescent="0.25">
      <c r="A92" s="112" t="s">
        <v>254</v>
      </c>
      <c r="B92" s="111">
        <v>1</v>
      </c>
      <c r="C92" s="111">
        <v>0.15240000000000001</v>
      </c>
      <c r="D92" s="111">
        <v>0.01</v>
      </c>
      <c r="E92" s="111">
        <v>0.1328</v>
      </c>
      <c r="F92" s="111">
        <v>0.1719</v>
      </c>
      <c r="G92" s="111">
        <v>233.52</v>
      </c>
      <c r="H92" s="111">
        <v>0</v>
      </c>
    </row>
    <row r="93" spans="1:8" ht="17.25" x14ac:dyDescent="0.25">
      <c r="A93" s="112" t="s">
        <v>253</v>
      </c>
      <c r="B93" s="111">
        <v>1</v>
      </c>
      <c r="C93" s="111">
        <v>0.22140000000000001</v>
      </c>
      <c r="D93" s="111">
        <v>6.3E-3</v>
      </c>
      <c r="E93" s="111">
        <v>0.20910000000000001</v>
      </c>
      <c r="F93" s="111">
        <v>0.23380000000000001</v>
      </c>
      <c r="G93" s="111">
        <v>1234.07</v>
      </c>
      <c r="H93" s="111">
        <v>0</v>
      </c>
    </row>
    <row r="94" spans="1:8" ht="17.25" x14ac:dyDescent="0.25">
      <c r="A94" s="112" t="s">
        <v>252</v>
      </c>
      <c r="B94" s="111">
        <v>1</v>
      </c>
      <c r="C94" s="111">
        <v>0.1525</v>
      </c>
      <c r="D94" s="111">
        <v>1.14E-2</v>
      </c>
      <c r="E94" s="111">
        <v>0.13009999999999999</v>
      </c>
      <c r="F94" s="111">
        <v>0.1749</v>
      </c>
      <c r="G94" s="111">
        <v>178.07</v>
      </c>
      <c r="H94" s="111">
        <v>0</v>
      </c>
    </row>
    <row r="95" spans="1:8" ht="17.25" x14ac:dyDescent="0.25">
      <c r="A95" s="112" t="s">
        <v>251</v>
      </c>
      <c r="B95" s="111">
        <v>1</v>
      </c>
      <c r="C95" s="111">
        <v>0.44319999999999998</v>
      </c>
      <c r="D95" s="111">
        <v>5.4000000000000003E-3</v>
      </c>
      <c r="E95" s="111">
        <v>0.43269999999999997</v>
      </c>
      <c r="F95" s="111">
        <v>0.45379999999999998</v>
      </c>
      <c r="G95" s="111">
        <v>6791.66</v>
      </c>
      <c r="H95" s="111">
        <v>0</v>
      </c>
    </row>
    <row r="96" spans="1:8" ht="17.25" x14ac:dyDescent="0.25">
      <c r="A96" s="112" t="s">
        <v>250</v>
      </c>
      <c r="B96" s="111">
        <v>1</v>
      </c>
      <c r="C96" s="111">
        <v>0.43120000000000003</v>
      </c>
      <c r="D96" s="111">
        <v>9.7000000000000003E-3</v>
      </c>
      <c r="E96" s="111">
        <v>0.4123</v>
      </c>
      <c r="F96" s="111">
        <v>0.45019999999999999</v>
      </c>
      <c r="G96" s="111">
        <v>1993.97</v>
      </c>
      <c r="H96" s="111">
        <v>0</v>
      </c>
    </row>
    <row r="97" spans="1:8" ht="17.25" x14ac:dyDescent="0.25">
      <c r="A97" s="112" t="s">
        <v>249</v>
      </c>
      <c r="B97" s="111">
        <v>1</v>
      </c>
      <c r="C97" s="113">
        <v>-4.0500000000000001E-2</v>
      </c>
      <c r="D97" s="111">
        <v>7.4999999999999997E-3</v>
      </c>
      <c r="E97" s="113">
        <v>-5.5199999999999999E-2</v>
      </c>
      <c r="F97" s="113">
        <v>-2.58E-2</v>
      </c>
      <c r="G97" s="111">
        <v>29.27</v>
      </c>
      <c r="H97" s="111">
        <v>0</v>
      </c>
    </row>
    <row r="98" spans="1:8" ht="17.25" x14ac:dyDescent="0.25">
      <c r="A98" s="112" t="s">
        <v>248</v>
      </c>
      <c r="B98" s="111">
        <v>1</v>
      </c>
      <c r="C98" s="111">
        <v>0.34570000000000001</v>
      </c>
      <c r="D98" s="111">
        <v>5.4000000000000003E-3</v>
      </c>
      <c r="E98" s="111">
        <v>0.3352</v>
      </c>
      <c r="F98" s="111">
        <v>0.35630000000000001</v>
      </c>
      <c r="G98" s="111">
        <v>4149.58</v>
      </c>
      <c r="H98" s="111">
        <v>0</v>
      </c>
    </row>
    <row r="99" spans="1:8" ht="17.25" x14ac:dyDescent="0.25">
      <c r="A99" s="112" t="s">
        <v>247</v>
      </c>
      <c r="B99" s="111">
        <v>1</v>
      </c>
      <c r="C99" s="111">
        <v>0.4274</v>
      </c>
      <c r="D99" s="111">
        <v>5.8999999999999999E-3</v>
      </c>
      <c r="E99" s="111">
        <v>0.41589999999999999</v>
      </c>
      <c r="F99" s="111">
        <v>0.439</v>
      </c>
      <c r="G99" s="111">
        <v>5264.23</v>
      </c>
      <c r="H99" s="111">
        <v>0</v>
      </c>
    </row>
    <row r="100" spans="1:8" ht="17.25" x14ac:dyDescent="0.25">
      <c r="A100" s="112" t="s">
        <v>246</v>
      </c>
      <c r="B100" s="111">
        <v>1</v>
      </c>
      <c r="C100" s="111">
        <v>0.245</v>
      </c>
      <c r="D100" s="111">
        <v>5.1999999999999998E-3</v>
      </c>
      <c r="E100" s="111">
        <v>0.23480000000000001</v>
      </c>
      <c r="F100" s="111">
        <v>0.25530000000000003</v>
      </c>
      <c r="G100" s="111">
        <v>2198.7600000000002</v>
      </c>
      <c r="H100" s="111">
        <v>0</v>
      </c>
    </row>
    <row r="101" spans="1:8" ht="17.25" x14ac:dyDescent="0.25">
      <c r="A101" s="112" t="s">
        <v>245</v>
      </c>
      <c r="B101" s="111">
        <v>1</v>
      </c>
      <c r="C101" s="111">
        <v>0.28849999999999998</v>
      </c>
      <c r="D101" s="111">
        <v>6.0000000000000001E-3</v>
      </c>
      <c r="E101" s="111">
        <v>0.2767</v>
      </c>
      <c r="F101" s="111">
        <v>0.30030000000000001</v>
      </c>
      <c r="G101" s="111">
        <v>2293.63</v>
      </c>
      <c r="H101" s="111">
        <v>0</v>
      </c>
    </row>
    <row r="102" spans="1:8" ht="17.25" x14ac:dyDescent="0.25">
      <c r="A102" s="112" t="s">
        <v>244</v>
      </c>
      <c r="B102" s="111">
        <v>1</v>
      </c>
      <c r="C102" s="111">
        <v>0.48730000000000001</v>
      </c>
      <c r="D102" s="111">
        <v>5.7999999999999996E-3</v>
      </c>
      <c r="E102" s="111">
        <v>0.47599999999999998</v>
      </c>
      <c r="F102" s="111">
        <v>0.4985</v>
      </c>
      <c r="G102" s="111">
        <v>7162.54</v>
      </c>
      <c r="H102" s="111">
        <v>0</v>
      </c>
    </row>
    <row r="103" spans="1:8" ht="17.25" x14ac:dyDescent="0.25">
      <c r="A103" s="112" t="s">
        <v>243</v>
      </c>
      <c r="B103" s="111">
        <v>1</v>
      </c>
      <c r="C103" s="111">
        <v>0.23599999999999999</v>
      </c>
      <c r="D103" s="111">
        <v>5.3E-3</v>
      </c>
      <c r="E103" s="111">
        <v>0.22559999999999999</v>
      </c>
      <c r="F103" s="111">
        <v>0.24629999999999999</v>
      </c>
      <c r="G103" s="111">
        <v>1989.17</v>
      </c>
      <c r="H103" s="111">
        <v>0</v>
      </c>
    </row>
    <row r="104" spans="1:8" ht="17.25" x14ac:dyDescent="0.25">
      <c r="A104" s="112" t="s">
        <v>242</v>
      </c>
      <c r="B104" s="111">
        <v>1</v>
      </c>
      <c r="C104" s="111">
        <v>0.22189999999999999</v>
      </c>
      <c r="D104" s="111">
        <v>6.1000000000000004E-3</v>
      </c>
      <c r="E104" s="111">
        <v>0.2099</v>
      </c>
      <c r="F104" s="111">
        <v>0.2339</v>
      </c>
      <c r="G104" s="111">
        <v>1314.82</v>
      </c>
      <c r="H104" s="111">
        <v>0</v>
      </c>
    </row>
    <row r="105" spans="1:8" ht="17.25" x14ac:dyDescent="0.25">
      <c r="A105" s="112" t="s">
        <v>241</v>
      </c>
      <c r="B105" s="111">
        <v>1</v>
      </c>
      <c r="C105" s="111">
        <v>0.38790000000000002</v>
      </c>
      <c r="D105" s="111">
        <v>6.1999999999999998E-3</v>
      </c>
      <c r="E105" s="111">
        <v>0.37559999999999999</v>
      </c>
      <c r="F105" s="111">
        <v>0.40010000000000001</v>
      </c>
      <c r="G105" s="111">
        <v>3851.55</v>
      </c>
      <c r="H105" s="111">
        <v>0</v>
      </c>
    </row>
    <row r="106" spans="1:8" ht="17.25" x14ac:dyDescent="0.25">
      <c r="A106" s="112" t="s">
        <v>240</v>
      </c>
      <c r="B106" s="111">
        <v>1</v>
      </c>
      <c r="C106" s="111">
        <v>0.3327</v>
      </c>
      <c r="D106" s="111">
        <v>5.1000000000000004E-3</v>
      </c>
      <c r="E106" s="111">
        <v>0.32269999999999999</v>
      </c>
      <c r="F106" s="111">
        <v>0.3427</v>
      </c>
      <c r="G106" s="111">
        <v>4293.3999999999996</v>
      </c>
      <c r="H106" s="111">
        <v>0</v>
      </c>
    </row>
    <row r="107" spans="1:8" ht="17.25" x14ac:dyDescent="0.25">
      <c r="A107" s="112" t="s">
        <v>239</v>
      </c>
      <c r="B107" s="111">
        <v>1</v>
      </c>
      <c r="C107" s="111">
        <v>5.1799999999999999E-2</v>
      </c>
      <c r="D107" s="111">
        <v>5.0000000000000001E-3</v>
      </c>
      <c r="E107" s="111">
        <v>4.2000000000000003E-2</v>
      </c>
      <c r="F107" s="111">
        <v>6.1600000000000002E-2</v>
      </c>
      <c r="G107" s="111">
        <v>107.16</v>
      </c>
      <c r="H107" s="111">
        <v>0</v>
      </c>
    </row>
    <row r="108" spans="1:8" ht="17.25" x14ac:dyDescent="0.25">
      <c r="A108" s="112" t="s">
        <v>238</v>
      </c>
      <c r="B108" s="111">
        <v>1</v>
      </c>
      <c r="C108" s="113">
        <v>-1.7000000000000001E-2</v>
      </c>
      <c r="D108" s="111">
        <v>6.1000000000000004E-3</v>
      </c>
      <c r="E108" s="113">
        <v>-2.9000000000000001E-2</v>
      </c>
      <c r="F108" s="113">
        <v>-5.1000000000000004E-3</v>
      </c>
      <c r="G108" s="111">
        <v>7.8</v>
      </c>
      <c r="H108" s="111">
        <v>5.1999999999999998E-3</v>
      </c>
    </row>
    <row r="109" spans="1:8" ht="17.25" x14ac:dyDescent="0.25">
      <c r="A109" s="112" t="s">
        <v>237</v>
      </c>
      <c r="B109" s="111">
        <v>1</v>
      </c>
      <c r="C109" s="111">
        <v>6.88E-2</v>
      </c>
      <c r="D109" s="111">
        <v>5.1000000000000004E-3</v>
      </c>
      <c r="E109" s="111">
        <v>5.8900000000000001E-2</v>
      </c>
      <c r="F109" s="111">
        <v>7.8799999999999995E-2</v>
      </c>
      <c r="G109" s="111">
        <v>183</v>
      </c>
      <c r="H109" s="111">
        <v>0</v>
      </c>
    </row>
    <row r="110" spans="1:8" ht="17.25" x14ac:dyDescent="0.25">
      <c r="A110" s="112" t="s">
        <v>236</v>
      </c>
      <c r="B110" s="111">
        <v>1</v>
      </c>
      <c r="C110" s="113">
        <v>-5.3400000000000003E-2</v>
      </c>
      <c r="D110" s="111">
        <v>4.8999999999999998E-3</v>
      </c>
      <c r="E110" s="113">
        <v>-6.2899999999999998E-2</v>
      </c>
      <c r="F110" s="113">
        <v>-4.3799999999999999E-2</v>
      </c>
      <c r="G110" s="111">
        <v>119.75</v>
      </c>
      <c r="H110" s="111">
        <v>0</v>
      </c>
    </row>
    <row r="111" spans="1:8" ht="17.25" x14ac:dyDescent="0.25">
      <c r="A111" s="112" t="s">
        <v>235</v>
      </c>
      <c r="B111" s="111">
        <v>1</v>
      </c>
      <c r="C111" s="111">
        <v>7.5499999999999998E-2</v>
      </c>
      <c r="D111" s="111">
        <v>5.1000000000000004E-3</v>
      </c>
      <c r="E111" s="111">
        <v>6.54E-2</v>
      </c>
      <c r="F111" s="111">
        <v>8.5599999999999996E-2</v>
      </c>
      <c r="G111" s="111">
        <v>215.28</v>
      </c>
      <c r="H111" s="111">
        <v>0</v>
      </c>
    </row>
    <row r="112" spans="1:8" ht="17.25" x14ac:dyDescent="0.25">
      <c r="A112" s="112" t="s">
        <v>234</v>
      </c>
      <c r="B112" s="111">
        <v>1</v>
      </c>
      <c r="C112" s="113">
        <v>-2.0299999999999999E-2</v>
      </c>
      <c r="D112" s="111">
        <v>5.4999999999999997E-3</v>
      </c>
      <c r="E112" s="113">
        <v>-3.1099999999999999E-2</v>
      </c>
      <c r="F112" s="113">
        <v>-9.5999999999999992E-3</v>
      </c>
      <c r="G112" s="111">
        <v>13.71</v>
      </c>
      <c r="H112" s="111">
        <v>2.0000000000000001E-4</v>
      </c>
    </row>
    <row r="113" spans="1:8" ht="17.25" x14ac:dyDescent="0.25">
      <c r="A113" s="112" t="s">
        <v>233</v>
      </c>
      <c r="B113" s="111">
        <v>1</v>
      </c>
      <c r="C113" s="113">
        <v>-1.1599999999999999E-2</v>
      </c>
      <c r="D113" s="111">
        <v>5.1999999999999998E-3</v>
      </c>
      <c r="E113" s="113">
        <v>-2.18E-2</v>
      </c>
      <c r="F113" s="113">
        <v>-1.2999999999999999E-3</v>
      </c>
      <c r="G113" s="111">
        <v>4.91</v>
      </c>
      <c r="H113" s="111">
        <v>2.6700000000000002E-2</v>
      </c>
    </row>
    <row r="114" spans="1:8" ht="17.25" x14ac:dyDescent="0.25">
      <c r="A114" s="112" t="s">
        <v>232</v>
      </c>
      <c r="B114" s="111">
        <v>1</v>
      </c>
      <c r="C114" s="111">
        <v>0.18679999999999999</v>
      </c>
      <c r="D114" s="111">
        <v>6.3E-3</v>
      </c>
      <c r="E114" s="111">
        <v>0.17449999999999999</v>
      </c>
      <c r="F114" s="111">
        <v>0.1991</v>
      </c>
      <c r="G114" s="111">
        <v>891.09</v>
      </c>
      <c r="H114" s="111">
        <v>0</v>
      </c>
    </row>
    <row r="115" spans="1:8" ht="17.25" x14ac:dyDescent="0.25">
      <c r="A115" s="112" t="s">
        <v>231</v>
      </c>
      <c r="B115" s="111">
        <v>1</v>
      </c>
      <c r="C115" s="111">
        <v>0.11799999999999999</v>
      </c>
      <c r="D115" s="111">
        <v>6.0000000000000001E-3</v>
      </c>
      <c r="E115" s="111">
        <v>0.10630000000000001</v>
      </c>
      <c r="F115" s="111">
        <v>0.12970000000000001</v>
      </c>
      <c r="G115" s="111">
        <v>391.34</v>
      </c>
      <c r="H115" s="111">
        <v>0</v>
      </c>
    </row>
    <row r="116" spans="1:8" ht="17.25" x14ac:dyDescent="0.25">
      <c r="A116" s="112" t="s">
        <v>230</v>
      </c>
      <c r="B116" s="111">
        <v>1</v>
      </c>
      <c r="C116" s="111">
        <v>0.1726</v>
      </c>
      <c r="D116" s="111">
        <v>5.4000000000000003E-3</v>
      </c>
      <c r="E116" s="111">
        <v>0.16200000000000001</v>
      </c>
      <c r="F116" s="111">
        <v>0.18329999999999999</v>
      </c>
      <c r="G116" s="111">
        <v>1007.08</v>
      </c>
      <c r="H116" s="111">
        <v>0</v>
      </c>
    </row>
    <row r="117" spans="1:8" ht="17.25" x14ac:dyDescent="0.25">
      <c r="A117" s="112" t="s">
        <v>229</v>
      </c>
      <c r="B117" s="111">
        <v>1</v>
      </c>
      <c r="C117" s="113">
        <v>-0.69550000000000001</v>
      </c>
      <c r="D117" s="111">
        <v>1.18E-2</v>
      </c>
      <c r="E117" s="113">
        <v>-0.71870000000000001</v>
      </c>
      <c r="F117" s="113">
        <v>-0.67230000000000001</v>
      </c>
      <c r="G117" s="111">
        <v>3461.25</v>
      </c>
      <c r="H117" s="111">
        <v>0</v>
      </c>
    </row>
    <row r="118" spans="1:8" ht="17.25" x14ac:dyDescent="0.25">
      <c r="A118" s="112" t="s">
        <v>228</v>
      </c>
      <c r="B118" s="111">
        <v>1</v>
      </c>
      <c r="C118" s="113">
        <v>-0.11070000000000001</v>
      </c>
      <c r="D118" s="111">
        <v>2.3999999999999998E-3</v>
      </c>
      <c r="E118" s="113">
        <v>-0.1153</v>
      </c>
      <c r="F118" s="113">
        <v>-0.106</v>
      </c>
      <c r="G118" s="111">
        <v>2179.27</v>
      </c>
      <c r="H118" s="111">
        <v>0</v>
      </c>
    </row>
    <row r="119" spans="1:8" ht="17.25" x14ac:dyDescent="0.25">
      <c r="A119" s="112" t="s">
        <v>227</v>
      </c>
      <c r="B119" s="111">
        <v>1</v>
      </c>
      <c r="C119" s="111">
        <v>0.8609</v>
      </c>
      <c r="D119" s="111">
        <v>2.2000000000000001E-3</v>
      </c>
      <c r="E119" s="111">
        <v>0.85670000000000002</v>
      </c>
      <c r="F119" s="111">
        <v>0.86519999999999997</v>
      </c>
      <c r="G119" s="111">
        <v>157652</v>
      </c>
      <c r="H119" s="111">
        <v>0</v>
      </c>
    </row>
    <row r="120" spans="1:8" ht="17.25" x14ac:dyDescent="0.25">
      <c r="A120" s="112" t="s">
        <v>226</v>
      </c>
      <c r="B120" s="111">
        <v>1</v>
      </c>
      <c r="C120" s="111">
        <v>0.28639999999999999</v>
      </c>
      <c r="D120" s="111">
        <v>2.0999999999999999E-3</v>
      </c>
      <c r="E120" s="111">
        <v>0.2823</v>
      </c>
      <c r="F120" s="111">
        <v>0.29060000000000002</v>
      </c>
      <c r="G120" s="111">
        <v>18338.3</v>
      </c>
      <c r="H120" s="111">
        <v>0</v>
      </c>
    </row>
    <row r="121" spans="1:8" ht="17.25" x14ac:dyDescent="0.25">
      <c r="A121" s="112" t="s">
        <v>225</v>
      </c>
      <c r="B121" s="111">
        <v>1</v>
      </c>
      <c r="C121" s="111">
        <v>0.22770000000000001</v>
      </c>
      <c r="D121" s="111">
        <v>2.7000000000000001E-3</v>
      </c>
      <c r="E121" s="111">
        <v>0.22239999999999999</v>
      </c>
      <c r="F121" s="111">
        <v>0.2331</v>
      </c>
      <c r="G121" s="111">
        <v>7065.27</v>
      </c>
      <c r="H121" s="111">
        <v>0</v>
      </c>
    </row>
    <row r="122" spans="1:8" ht="17.25" x14ac:dyDescent="0.25">
      <c r="A122" s="112" t="s">
        <v>224</v>
      </c>
      <c r="B122" s="111">
        <v>1</v>
      </c>
      <c r="C122" s="111">
        <v>0.49249999999999999</v>
      </c>
      <c r="D122" s="111">
        <v>2.7000000000000001E-3</v>
      </c>
      <c r="E122" s="111">
        <v>0.48709999999999998</v>
      </c>
      <c r="F122" s="111">
        <v>0.49790000000000001</v>
      </c>
      <c r="G122" s="111">
        <v>32153.599999999999</v>
      </c>
      <c r="H122" s="111">
        <v>0</v>
      </c>
    </row>
    <row r="123" spans="1:8" ht="17.25" x14ac:dyDescent="0.25">
      <c r="A123" s="112" t="s">
        <v>223</v>
      </c>
      <c r="B123" s="111">
        <v>1</v>
      </c>
      <c r="C123" s="113">
        <v>-5.3440000000000003</v>
      </c>
      <c r="D123" s="111">
        <v>97.8108</v>
      </c>
      <c r="E123" s="113">
        <v>-197.05</v>
      </c>
      <c r="F123" s="111">
        <v>186.36160000000001</v>
      </c>
      <c r="G123" s="111">
        <v>0</v>
      </c>
      <c r="H123" s="111">
        <v>0.95640000000000003</v>
      </c>
    </row>
    <row r="124" spans="1:8" ht="17.25" x14ac:dyDescent="0.25">
      <c r="A124" s="112" t="s">
        <v>222</v>
      </c>
      <c r="B124" s="111">
        <v>1</v>
      </c>
      <c r="C124" s="113">
        <v>-0.126</v>
      </c>
      <c r="D124" s="111">
        <v>3.0999999999999999E-3</v>
      </c>
      <c r="E124" s="113">
        <v>-0.1321</v>
      </c>
      <c r="F124" s="113">
        <v>-0.11990000000000001</v>
      </c>
      <c r="G124" s="111">
        <v>1656.55</v>
      </c>
      <c r="H124" s="111">
        <v>0</v>
      </c>
    </row>
    <row r="125" spans="1:8" ht="17.25" x14ac:dyDescent="0.25">
      <c r="A125" s="112" t="s">
        <v>221</v>
      </c>
      <c r="B125" s="111">
        <v>1</v>
      </c>
      <c r="C125" s="113">
        <v>-5.4512999999999998</v>
      </c>
      <c r="D125" s="111">
        <v>85.395499999999998</v>
      </c>
      <c r="E125" s="113">
        <v>-172.82300000000001</v>
      </c>
      <c r="F125" s="111">
        <v>161.92070000000001</v>
      </c>
      <c r="G125" s="111">
        <v>0</v>
      </c>
      <c r="H125" s="111">
        <v>0.94910000000000005</v>
      </c>
    </row>
    <row r="126" spans="1:8" ht="17.25" x14ac:dyDescent="0.25">
      <c r="A126" s="112" t="s">
        <v>220</v>
      </c>
      <c r="B126" s="111">
        <v>1</v>
      </c>
      <c r="C126" s="111">
        <v>1.1154999999999999</v>
      </c>
      <c r="D126" s="111">
        <v>2.5999999999999999E-3</v>
      </c>
      <c r="E126" s="111">
        <v>1.1104000000000001</v>
      </c>
      <c r="F126" s="111">
        <v>1.1207</v>
      </c>
      <c r="G126" s="111">
        <v>183046</v>
      </c>
      <c r="H126" s="111">
        <v>0</v>
      </c>
    </row>
    <row r="127" spans="1:8" ht="17.25" x14ac:dyDescent="0.25">
      <c r="A127" s="112" t="s">
        <v>219</v>
      </c>
      <c r="B127" s="111">
        <v>1</v>
      </c>
      <c r="C127" s="111">
        <v>5.9900000000000002E-2</v>
      </c>
      <c r="D127" s="111">
        <v>2.7000000000000001E-3</v>
      </c>
      <c r="E127" s="111">
        <v>5.4699999999999999E-2</v>
      </c>
      <c r="F127" s="111">
        <v>6.5100000000000005E-2</v>
      </c>
      <c r="G127" s="111">
        <v>509.68</v>
      </c>
      <c r="H127" s="111">
        <v>0</v>
      </c>
    </row>
    <row r="128" spans="1:8" ht="17.25" x14ac:dyDescent="0.25">
      <c r="A128" s="112" t="s">
        <v>218</v>
      </c>
      <c r="B128" s="111">
        <v>1</v>
      </c>
      <c r="C128" s="111">
        <v>2.0207999999999999</v>
      </c>
      <c r="D128" s="111">
        <v>8.3999999999999995E-3</v>
      </c>
      <c r="E128" s="111">
        <v>2.0042</v>
      </c>
      <c r="F128" s="111">
        <v>2.0373999999999999</v>
      </c>
      <c r="G128" s="111">
        <v>57210.9</v>
      </c>
      <c r="H128" s="111">
        <v>0</v>
      </c>
    </row>
  </sheetData>
  <mergeCells count="9">
    <mergeCell ref="A79:H79"/>
    <mergeCell ref="E80:F80"/>
    <mergeCell ref="A6:B6"/>
    <mergeCell ref="A14:C14"/>
    <mergeCell ref="A18:C18"/>
    <mergeCell ref="A28:D28"/>
    <mergeCell ref="A29:A30"/>
    <mergeCell ref="B29:B30"/>
    <mergeCell ref="D29:D30"/>
  </mergeCells>
  <pageMargins left="0.78740157499999996" right="0.78740157499999996" top="0.984251969" bottom="0.984251969" header="0.4921259845" footer="0.492125984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showGridLines="0" workbookViewId="0">
      <selection activeCell="C122" sqref="C122"/>
    </sheetView>
  </sheetViews>
  <sheetFormatPr defaultRowHeight="12.75" x14ac:dyDescent="0.2"/>
  <cols>
    <col min="1" max="1" width="36.5703125" style="110" bestFit="1" customWidth="1"/>
    <col min="2" max="2" width="24.42578125" style="110" bestFit="1" customWidth="1"/>
    <col min="3" max="3" width="25.28515625" style="110" bestFit="1" customWidth="1"/>
    <col min="4" max="4" width="23.42578125" style="110" bestFit="1" customWidth="1"/>
    <col min="5" max="5" width="17.5703125" style="110" customWidth="1"/>
    <col min="6" max="6" width="18.140625" style="110" customWidth="1"/>
    <col min="7" max="7" width="18" style="110" bestFit="1" customWidth="1"/>
    <col min="8" max="8" width="17.140625" style="110" bestFit="1" customWidth="1"/>
    <col min="9" max="16384" width="9.140625" style="110"/>
  </cols>
  <sheetData>
    <row r="1" spans="1:3" ht="15" x14ac:dyDescent="0.2">
      <c r="A1" s="118"/>
    </row>
    <row r="2" spans="1:3" ht="22.5" x14ac:dyDescent="0.3">
      <c r="A2" s="130" t="s">
        <v>191</v>
      </c>
    </row>
    <row r="3" spans="1:3" ht="15" x14ac:dyDescent="0.2">
      <c r="A3" s="127"/>
    </row>
    <row r="4" spans="1:3" ht="17.25" x14ac:dyDescent="0.25">
      <c r="A4" s="129" t="s">
        <v>190</v>
      </c>
    </row>
    <row r="5" spans="1:3" ht="15" x14ac:dyDescent="0.2">
      <c r="A5" s="127"/>
    </row>
    <row r="6" spans="1:3" ht="17.25" customHeight="1" x14ac:dyDescent="0.25">
      <c r="A6" s="116" t="s">
        <v>189</v>
      </c>
      <c r="B6" s="115"/>
    </row>
    <row r="7" spans="1:3" ht="17.25" x14ac:dyDescent="0.25">
      <c r="A7" s="112" t="s">
        <v>188</v>
      </c>
      <c r="B7" s="111" t="s">
        <v>266</v>
      </c>
    </row>
    <row r="8" spans="1:3" ht="17.25" x14ac:dyDescent="0.25">
      <c r="A8" s="112" t="s">
        <v>186</v>
      </c>
      <c r="B8" s="111" t="s">
        <v>264</v>
      </c>
    </row>
    <row r="9" spans="1:3" ht="17.25" x14ac:dyDescent="0.25">
      <c r="A9" s="112" t="s">
        <v>185</v>
      </c>
      <c r="B9" s="111" t="s">
        <v>184</v>
      </c>
    </row>
    <row r="10" spans="1:3" ht="34.5" x14ac:dyDescent="0.25">
      <c r="A10" s="112" t="s">
        <v>183</v>
      </c>
      <c r="B10" s="111">
        <v>29037</v>
      </c>
    </row>
    <row r="11" spans="1:3" ht="17.25" x14ac:dyDescent="0.25">
      <c r="A11" s="112" t="s">
        <v>181</v>
      </c>
      <c r="B11" s="111" t="s">
        <v>180</v>
      </c>
    </row>
    <row r="12" spans="1:3" ht="17.25" x14ac:dyDescent="0.25">
      <c r="A12" s="112" t="s">
        <v>179</v>
      </c>
      <c r="B12" s="113">
        <v>-8070991.1579999998</v>
      </c>
    </row>
    <row r="13" spans="1:3" ht="15" x14ac:dyDescent="0.2">
      <c r="A13" s="118"/>
    </row>
    <row r="14" spans="1:3" ht="17.25" x14ac:dyDescent="0.25">
      <c r="A14" s="116" t="s">
        <v>178</v>
      </c>
      <c r="B14" s="117"/>
      <c r="C14" s="115"/>
    </row>
    <row r="15" spans="1:3" ht="17.25" customHeight="1" x14ac:dyDescent="0.25">
      <c r="A15" s="112" t="s">
        <v>177</v>
      </c>
      <c r="B15" s="114" t="s">
        <v>176</v>
      </c>
      <c r="C15" s="112" t="s">
        <v>175</v>
      </c>
    </row>
    <row r="16" spans="1:3" ht="17.25" x14ac:dyDescent="0.25">
      <c r="A16" s="112" t="s">
        <v>264</v>
      </c>
      <c r="B16" s="111">
        <v>2</v>
      </c>
      <c r="C16" s="125" t="s">
        <v>265</v>
      </c>
    </row>
    <row r="17" spans="1:4" ht="15" x14ac:dyDescent="0.2">
      <c r="A17" s="118"/>
    </row>
    <row r="18" spans="1:4" ht="17.25" x14ac:dyDescent="0.25">
      <c r="A18" s="116" t="s">
        <v>173</v>
      </c>
      <c r="B18" s="117"/>
      <c r="C18" s="115"/>
    </row>
    <row r="19" spans="1:4" ht="17.25" customHeight="1" x14ac:dyDescent="0.25">
      <c r="A19" s="114" t="s">
        <v>172</v>
      </c>
      <c r="B19" s="112" t="s">
        <v>264</v>
      </c>
      <c r="C19" s="114" t="s">
        <v>170</v>
      </c>
    </row>
    <row r="20" spans="1:4" ht="17.25" x14ac:dyDescent="0.25">
      <c r="A20" s="114">
        <v>1</v>
      </c>
      <c r="B20" s="125">
        <v>1</v>
      </c>
      <c r="C20" s="111">
        <v>4606924</v>
      </c>
    </row>
    <row r="21" spans="1:4" ht="17.25" x14ac:dyDescent="0.25">
      <c r="A21" s="114">
        <v>2</v>
      </c>
      <c r="B21" s="125">
        <v>2</v>
      </c>
      <c r="C21" s="128">
        <v>11550000</v>
      </c>
    </row>
    <row r="22" spans="1:4" ht="15" x14ac:dyDescent="0.2">
      <c r="A22" s="127"/>
    </row>
    <row r="23" spans="1:4" ht="120.75" x14ac:dyDescent="0.25">
      <c r="A23" s="126" t="s">
        <v>263</v>
      </c>
    </row>
    <row r="25" spans="1:4" ht="15" x14ac:dyDescent="0.2">
      <c r="A25" s="118"/>
    </row>
    <row r="26" spans="1:4" ht="15" x14ac:dyDescent="0.2">
      <c r="A26" s="125" t="s">
        <v>168</v>
      </c>
    </row>
    <row r="27" spans="1:4" ht="15" x14ac:dyDescent="0.2">
      <c r="A27" s="118"/>
    </row>
    <row r="28" spans="1:4" ht="17.25" x14ac:dyDescent="0.25">
      <c r="A28" s="116" t="s">
        <v>167</v>
      </c>
      <c r="B28" s="117"/>
      <c r="C28" s="117"/>
      <c r="D28" s="115"/>
    </row>
    <row r="29" spans="1:4" ht="17.25" customHeight="1" x14ac:dyDescent="0.25">
      <c r="A29" s="124" t="s">
        <v>166</v>
      </c>
      <c r="B29" s="122" t="s">
        <v>162</v>
      </c>
      <c r="C29" s="123" t="s">
        <v>165</v>
      </c>
      <c r="D29" s="122" t="s">
        <v>157</v>
      </c>
    </row>
    <row r="30" spans="1:4" ht="17.25" x14ac:dyDescent="0.25">
      <c r="A30" s="121"/>
      <c r="B30" s="119"/>
      <c r="C30" s="120" t="s">
        <v>158</v>
      </c>
      <c r="D30" s="119"/>
    </row>
    <row r="31" spans="1:4" ht="17.25" x14ac:dyDescent="0.25">
      <c r="A31" s="112" t="s">
        <v>155</v>
      </c>
      <c r="B31" s="111">
        <v>1</v>
      </c>
      <c r="C31" s="111">
        <v>78622.651899999997</v>
      </c>
      <c r="D31" s="111">
        <v>0</v>
      </c>
    </row>
    <row r="32" spans="1:4" ht="17.25" x14ac:dyDescent="0.25">
      <c r="A32" s="112" t="s">
        <v>19</v>
      </c>
      <c r="B32" s="111">
        <v>1</v>
      </c>
      <c r="C32" s="111">
        <v>3175.2111</v>
      </c>
      <c r="D32" s="111">
        <v>0</v>
      </c>
    </row>
    <row r="33" spans="1:4" ht="17.25" x14ac:dyDescent="0.25">
      <c r="A33" s="112" t="s">
        <v>262</v>
      </c>
      <c r="B33" s="111">
        <v>1</v>
      </c>
      <c r="C33" s="111">
        <v>1916.1207999999999</v>
      </c>
      <c r="D33" s="111">
        <v>0</v>
      </c>
    </row>
    <row r="34" spans="1:4" ht="17.25" x14ac:dyDescent="0.25">
      <c r="A34" s="112" t="s">
        <v>261</v>
      </c>
      <c r="B34" s="111">
        <v>1</v>
      </c>
      <c r="C34" s="111">
        <v>2713.6691000000001</v>
      </c>
      <c r="D34" s="111">
        <v>0</v>
      </c>
    </row>
    <row r="35" spans="1:4" ht="17.25" x14ac:dyDescent="0.25">
      <c r="A35" s="112" t="s">
        <v>260</v>
      </c>
      <c r="B35" s="111">
        <v>1</v>
      </c>
      <c r="C35" s="111">
        <v>16679.909</v>
      </c>
      <c r="D35" s="111">
        <v>0</v>
      </c>
    </row>
    <row r="36" spans="1:4" ht="17.25" x14ac:dyDescent="0.25">
      <c r="A36" s="112" t="s">
        <v>259</v>
      </c>
      <c r="B36" s="111">
        <v>1</v>
      </c>
      <c r="C36" s="111">
        <v>33990.361400000002</v>
      </c>
      <c r="D36" s="111">
        <v>0</v>
      </c>
    </row>
    <row r="37" spans="1:4" ht="17.25" x14ac:dyDescent="0.25">
      <c r="A37" s="112" t="s">
        <v>258</v>
      </c>
      <c r="B37" s="111">
        <v>1</v>
      </c>
      <c r="C37" s="111">
        <v>46978.698299999996</v>
      </c>
      <c r="D37" s="111">
        <v>0</v>
      </c>
    </row>
    <row r="38" spans="1:4" ht="17.25" x14ac:dyDescent="0.25">
      <c r="A38" s="112" t="s">
        <v>257</v>
      </c>
      <c r="B38" s="111">
        <v>1</v>
      </c>
      <c r="C38" s="111">
        <v>64765.625800000002</v>
      </c>
      <c r="D38" s="111">
        <v>0</v>
      </c>
    </row>
    <row r="39" spans="1:4" ht="17.25" x14ac:dyDescent="0.25">
      <c r="A39" s="112" t="s">
        <v>256</v>
      </c>
      <c r="B39" s="111">
        <v>1</v>
      </c>
      <c r="C39" s="111">
        <v>6220.3010000000004</v>
      </c>
      <c r="D39" s="111">
        <v>0</v>
      </c>
    </row>
    <row r="40" spans="1:4" ht="17.25" x14ac:dyDescent="0.25">
      <c r="A40" s="112" t="s">
        <v>255</v>
      </c>
      <c r="B40" s="111">
        <v>1</v>
      </c>
      <c r="C40" s="111">
        <v>29.287099999999999</v>
      </c>
      <c r="D40" s="111">
        <v>0</v>
      </c>
    </row>
    <row r="41" spans="1:4" ht="17.25" x14ac:dyDescent="0.25">
      <c r="A41" s="112" t="s">
        <v>254</v>
      </c>
      <c r="B41" s="111">
        <v>1</v>
      </c>
      <c r="C41" s="111">
        <v>387.63319999999999</v>
      </c>
      <c r="D41" s="111">
        <v>0</v>
      </c>
    </row>
    <row r="42" spans="1:4" ht="17.25" x14ac:dyDescent="0.25">
      <c r="A42" s="112" t="s">
        <v>253</v>
      </c>
      <c r="B42" s="111">
        <v>1</v>
      </c>
      <c r="C42" s="111">
        <v>796.86450000000002</v>
      </c>
      <c r="D42" s="111">
        <v>0</v>
      </c>
    </row>
    <row r="43" spans="1:4" ht="17.25" x14ac:dyDescent="0.25">
      <c r="A43" s="112" t="s">
        <v>252</v>
      </c>
      <c r="B43" s="111">
        <v>1</v>
      </c>
      <c r="C43" s="111">
        <v>28.2014</v>
      </c>
      <c r="D43" s="111">
        <v>0</v>
      </c>
    </row>
    <row r="44" spans="1:4" ht="17.25" x14ac:dyDescent="0.25">
      <c r="A44" s="112" t="s">
        <v>251</v>
      </c>
      <c r="B44" s="111">
        <v>1</v>
      </c>
      <c r="C44" s="111">
        <v>395.76069999999999</v>
      </c>
      <c r="D44" s="111">
        <v>0</v>
      </c>
    </row>
    <row r="45" spans="1:4" ht="17.25" x14ac:dyDescent="0.25">
      <c r="A45" s="112" t="s">
        <v>250</v>
      </c>
      <c r="B45" s="111">
        <v>1</v>
      </c>
      <c r="C45" s="111">
        <v>404.99979999999999</v>
      </c>
      <c r="D45" s="111">
        <v>0</v>
      </c>
    </row>
    <row r="46" spans="1:4" ht="17.25" x14ac:dyDescent="0.25">
      <c r="A46" s="112" t="s">
        <v>249</v>
      </c>
      <c r="B46" s="111">
        <v>1</v>
      </c>
      <c r="C46" s="111">
        <v>261.15230000000003</v>
      </c>
      <c r="D46" s="111">
        <v>0</v>
      </c>
    </row>
    <row r="47" spans="1:4" ht="17.25" x14ac:dyDescent="0.25">
      <c r="A47" s="112" t="s">
        <v>248</v>
      </c>
      <c r="B47" s="111">
        <v>1</v>
      </c>
      <c r="C47" s="111">
        <v>69.470399999999998</v>
      </c>
      <c r="D47" s="111">
        <v>0</v>
      </c>
    </row>
    <row r="48" spans="1:4" ht="17.25" x14ac:dyDescent="0.25">
      <c r="A48" s="112" t="s">
        <v>247</v>
      </c>
      <c r="B48" s="111">
        <v>1</v>
      </c>
      <c r="C48" s="111">
        <v>1379.6369999999999</v>
      </c>
      <c r="D48" s="111">
        <v>0</v>
      </c>
    </row>
    <row r="49" spans="1:4" ht="17.25" x14ac:dyDescent="0.25">
      <c r="A49" s="112" t="s">
        <v>246</v>
      </c>
      <c r="B49" s="111">
        <v>1</v>
      </c>
      <c r="C49" s="111">
        <v>95.311199999999999</v>
      </c>
      <c r="D49" s="111">
        <v>0</v>
      </c>
    </row>
    <row r="50" spans="1:4" ht="17.25" x14ac:dyDescent="0.25">
      <c r="A50" s="112" t="s">
        <v>245</v>
      </c>
      <c r="B50" s="111">
        <v>1</v>
      </c>
      <c r="C50" s="111">
        <v>3233.9965999999999</v>
      </c>
      <c r="D50" s="111">
        <v>0</v>
      </c>
    </row>
    <row r="51" spans="1:4" ht="17.25" x14ac:dyDescent="0.25">
      <c r="A51" s="112" t="s">
        <v>244</v>
      </c>
      <c r="B51" s="111">
        <v>1</v>
      </c>
      <c r="C51" s="111">
        <v>891.17139999999995</v>
      </c>
      <c r="D51" s="111">
        <v>0</v>
      </c>
    </row>
    <row r="52" spans="1:4" ht="17.25" x14ac:dyDescent="0.25">
      <c r="A52" s="112" t="s">
        <v>243</v>
      </c>
      <c r="B52" s="111">
        <v>1</v>
      </c>
      <c r="C52" s="111">
        <v>106.8604</v>
      </c>
      <c r="D52" s="111">
        <v>0</v>
      </c>
    </row>
    <row r="53" spans="1:4" ht="17.25" x14ac:dyDescent="0.25">
      <c r="A53" s="112" t="s">
        <v>242</v>
      </c>
      <c r="B53" s="111">
        <v>1</v>
      </c>
      <c r="C53" s="111">
        <v>724.33900000000006</v>
      </c>
      <c r="D53" s="111">
        <v>0</v>
      </c>
    </row>
    <row r="54" spans="1:4" ht="17.25" x14ac:dyDescent="0.25">
      <c r="A54" s="112" t="s">
        <v>241</v>
      </c>
      <c r="B54" s="111">
        <v>1</v>
      </c>
      <c r="C54" s="111">
        <v>670.04219999999998</v>
      </c>
      <c r="D54" s="111">
        <v>0</v>
      </c>
    </row>
    <row r="55" spans="1:4" ht="17.25" x14ac:dyDescent="0.25">
      <c r="A55" s="112" t="s">
        <v>240</v>
      </c>
      <c r="B55" s="111">
        <v>1</v>
      </c>
      <c r="C55" s="111">
        <v>71.493899999999996</v>
      </c>
      <c r="D55" s="111">
        <v>0</v>
      </c>
    </row>
    <row r="56" spans="1:4" ht="17.25" x14ac:dyDescent="0.25">
      <c r="A56" s="112" t="s">
        <v>239</v>
      </c>
      <c r="B56" s="111">
        <v>1</v>
      </c>
      <c r="C56" s="111">
        <v>1635.6210000000001</v>
      </c>
      <c r="D56" s="111">
        <v>0</v>
      </c>
    </row>
    <row r="57" spans="1:4" ht="17.25" x14ac:dyDescent="0.25">
      <c r="A57" s="112" t="s">
        <v>238</v>
      </c>
      <c r="B57" s="111">
        <v>1</v>
      </c>
      <c r="C57" s="111">
        <v>1680.5942</v>
      </c>
      <c r="D57" s="111">
        <v>0</v>
      </c>
    </row>
    <row r="58" spans="1:4" ht="17.25" x14ac:dyDescent="0.25">
      <c r="A58" s="112" t="s">
        <v>237</v>
      </c>
      <c r="B58" s="111">
        <v>1</v>
      </c>
      <c r="C58" s="111">
        <v>74.813800000000001</v>
      </c>
      <c r="D58" s="111">
        <v>0</v>
      </c>
    </row>
    <row r="59" spans="1:4" ht="17.25" x14ac:dyDescent="0.25">
      <c r="A59" s="112" t="s">
        <v>236</v>
      </c>
      <c r="B59" s="111">
        <v>1</v>
      </c>
      <c r="C59" s="111">
        <v>3216.8989999999999</v>
      </c>
      <c r="D59" s="111">
        <v>0</v>
      </c>
    </row>
    <row r="60" spans="1:4" ht="17.25" x14ac:dyDescent="0.25">
      <c r="A60" s="112" t="s">
        <v>235</v>
      </c>
      <c r="B60" s="111">
        <v>1</v>
      </c>
      <c r="C60" s="111">
        <v>5373.8428000000004</v>
      </c>
      <c r="D60" s="111">
        <v>0</v>
      </c>
    </row>
    <row r="61" spans="1:4" ht="17.25" x14ac:dyDescent="0.25">
      <c r="A61" s="112" t="s">
        <v>234</v>
      </c>
      <c r="B61" s="111">
        <v>1</v>
      </c>
      <c r="C61" s="111">
        <v>1069.8426999999999</v>
      </c>
      <c r="D61" s="111">
        <v>0</v>
      </c>
    </row>
    <row r="62" spans="1:4" ht="17.25" x14ac:dyDescent="0.25">
      <c r="A62" s="112" t="s">
        <v>233</v>
      </c>
      <c r="B62" s="111">
        <v>1</v>
      </c>
      <c r="C62" s="111">
        <v>2381.5752000000002</v>
      </c>
      <c r="D62" s="111">
        <v>0</v>
      </c>
    </row>
    <row r="63" spans="1:4" ht="17.25" x14ac:dyDescent="0.25">
      <c r="A63" s="112" t="s">
        <v>232</v>
      </c>
      <c r="B63" s="111">
        <v>1</v>
      </c>
      <c r="C63" s="111">
        <v>2017.6957</v>
      </c>
      <c r="D63" s="111">
        <v>0</v>
      </c>
    </row>
    <row r="64" spans="1:4" ht="17.25" x14ac:dyDescent="0.25">
      <c r="A64" s="112" t="s">
        <v>231</v>
      </c>
      <c r="B64" s="111">
        <v>1</v>
      </c>
      <c r="C64" s="111">
        <v>59.905299999999997</v>
      </c>
      <c r="D64" s="111">
        <v>0</v>
      </c>
    </row>
    <row r="65" spans="1:8" ht="17.25" x14ac:dyDescent="0.25">
      <c r="A65" s="112" t="s">
        <v>230</v>
      </c>
      <c r="B65" s="111">
        <v>1</v>
      </c>
      <c r="C65" s="111">
        <v>2.0000000000000001E-4</v>
      </c>
      <c r="D65" s="111">
        <v>0.98829999999999996</v>
      </c>
    </row>
    <row r="66" spans="1:8" ht="17.25" x14ac:dyDescent="0.25">
      <c r="A66" s="112" t="s">
        <v>229</v>
      </c>
      <c r="B66" s="111">
        <v>1</v>
      </c>
      <c r="C66" s="111">
        <v>26866.738399999998</v>
      </c>
      <c r="D66" s="111">
        <v>0</v>
      </c>
    </row>
    <row r="67" spans="1:8" ht="17.25" x14ac:dyDescent="0.25">
      <c r="A67" s="112" t="s">
        <v>228</v>
      </c>
      <c r="B67" s="111">
        <v>1</v>
      </c>
      <c r="C67" s="111">
        <v>273649.74800000002</v>
      </c>
      <c r="D67" s="111">
        <v>0</v>
      </c>
    </row>
    <row r="68" spans="1:8" ht="17.25" x14ac:dyDescent="0.25">
      <c r="A68" s="112" t="s">
        <v>227</v>
      </c>
      <c r="B68" s="111">
        <v>1</v>
      </c>
      <c r="C68" s="111">
        <v>520126.49699999997</v>
      </c>
      <c r="D68" s="111">
        <v>0</v>
      </c>
    </row>
    <row r="69" spans="1:8" ht="17.25" x14ac:dyDescent="0.25">
      <c r="A69" s="112" t="s">
        <v>226</v>
      </c>
      <c r="B69" s="111">
        <v>1</v>
      </c>
      <c r="C69" s="111">
        <v>764920.30099999998</v>
      </c>
      <c r="D69" s="111">
        <v>0</v>
      </c>
    </row>
    <row r="70" spans="1:8" ht="17.25" x14ac:dyDescent="0.25">
      <c r="A70" s="112" t="s">
        <v>225</v>
      </c>
      <c r="B70" s="111">
        <v>1</v>
      </c>
      <c r="C70" s="111">
        <v>691717.94499999995</v>
      </c>
      <c r="D70" s="111">
        <v>0</v>
      </c>
    </row>
    <row r="71" spans="1:8" ht="17.25" x14ac:dyDescent="0.25">
      <c r="A71" s="112" t="s">
        <v>224</v>
      </c>
      <c r="B71" s="111">
        <v>1</v>
      </c>
      <c r="C71" s="111">
        <v>291860.40000000002</v>
      </c>
      <c r="D71" s="111">
        <v>0</v>
      </c>
    </row>
    <row r="72" spans="1:8" ht="17.25" x14ac:dyDescent="0.25">
      <c r="A72" s="112" t="s">
        <v>223</v>
      </c>
      <c r="B72" s="111">
        <v>1</v>
      </c>
      <c r="C72" s="111">
        <v>6.1999999999999998E-3</v>
      </c>
      <c r="D72" s="111">
        <v>0.93700000000000006</v>
      </c>
    </row>
    <row r="73" spans="1:8" ht="17.25" x14ac:dyDescent="0.25">
      <c r="A73" s="112" t="s">
        <v>222</v>
      </c>
      <c r="B73" s="111">
        <v>1</v>
      </c>
      <c r="C73" s="111">
        <v>267827.02100000001</v>
      </c>
      <c r="D73" s="111">
        <v>0</v>
      </c>
    </row>
    <row r="74" spans="1:8" ht="17.25" x14ac:dyDescent="0.25">
      <c r="A74" s="112" t="s">
        <v>221</v>
      </c>
      <c r="B74" s="111">
        <v>1</v>
      </c>
      <c r="C74" s="111">
        <v>8.9999999999999993E-3</v>
      </c>
      <c r="D74" s="111">
        <v>0.92459999999999998</v>
      </c>
    </row>
    <row r="75" spans="1:8" ht="17.25" x14ac:dyDescent="0.25">
      <c r="A75" s="112" t="s">
        <v>220</v>
      </c>
      <c r="B75" s="111">
        <v>1</v>
      </c>
      <c r="C75" s="111">
        <v>448279.56099999999</v>
      </c>
      <c r="D75" s="111">
        <v>0</v>
      </c>
    </row>
    <row r="76" spans="1:8" ht="17.25" x14ac:dyDescent="0.25">
      <c r="A76" s="112" t="s">
        <v>219</v>
      </c>
      <c r="B76" s="111">
        <v>1</v>
      </c>
      <c r="C76" s="111">
        <v>543605.76300000004</v>
      </c>
      <c r="D76" s="111">
        <v>0</v>
      </c>
    </row>
    <row r="77" spans="1:8" ht="17.25" x14ac:dyDescent="0.25">
      <c r="A77" s="112" t="s">
        <v>218</v>
      </c>
      <c r="B77" s="111">
        <v>1</v>
      </c>
      <c r="C77" s="111">
        <v>2817.8609999999999</v>
      </c>
      <c r="D77" s="111">
        <v>0</v>
      </c>
    </row>
    <row r="78" spans="1:8" ht="15" x14ac:dyDescent="0.2">
      <c r="A78" s="118"/>
    </row>
    <row r="79" spans="1:8" ht="17.25" customHeight="1" x14ac:dyDescent="0.25">
      <c r="A79" s="116" t="s">
        <v>164</v>
      </c>
      <c r="B79" s="117"/>
      <c r="C79" s="117"/>
      <c r="D79" s="117"/>
      <c r="E79" s="117"/>
      <c r="F79" s="117"/>
      <c r="G79" s="117"/>
      <c r="H79" s="115"/>
    </row>
    <row r="80" spans="1:8" ht="17.25" customHeight="1" x14ac:dyDescent="0.25">
      <c r="A80" s="112" t="s">
        <v>163</v>
      </c>
      <c r="B80" s="114" t="s">
        <v>162</v>
      </c>
      <c r="C80" s="114" t="s">
        <v>161</v>
      </c>
      <c r="D80" s="114" t="s">
        <v>160</v>
      </c>
      <c r="E80" s="116" t="s">
        <v>159</v>
      </c>
      <c r="F80" s="115"/>
      <c r="G80" s="114" t="s">
        <v>158</v>
      </c>
      <c r="H80" s="114" t="s">
        <v>157</v>
      </c>
    </row>
    <row r="81" spans="1:8" ht="17.25" x14ac:dyDescent="0.25">
      <c r="A81" s="112" t="s">
        <v>156</v>
      </c>
      <c r="B81" s="111">
        <v>1</v>
      </c>
      <c r="C81" s="113">
        <v>-0.87229999999999996</v>
      </c>
      <c r="D81" s="111">
        <v>4.7999999999999996E-3</v>
      </c>
      <c r="E81" s="113">
        <v>-0.88180000000000003</v>
      </c>
      <c r="F81" s="113">
        <v>-0.8629</v>
      </c>
      <c r="G81" s="111">
        <v>32458.1</v>
      </c>
      <c r="H81" s="111">
        <v>0</v>
      </c>
    </row>
    <row r="82" spans="1:8" ht="17.25" x14ac:dyDescent="0.25">
      <c r="A82" s="112" t="s">
        <v>155</v>
      </c>
      <c r="B82" s="111">
        <v>1</v>
      </c>
      <c r="C82" s="113">
        <v>-4.3900000000000002E-2</v>
      </c>
      <c r="D82" s="111">
        <v>2.0000000000000001E-4</v>
      </c>
      <c r="E82" s="113">
        <v>-4.4200000000000003E-2</v>
      </c>
      <c r="F82" s="113">
        <v>-4.36E-2</v>
      </c>
      <c r="G82" s="111">
        <v>78622.7</v>
      </c>
      <c r="H82" s="111">
        <v>0</v>
      </c>
    </row>
    <row r="83" spans="1:8" ht="17.25" x14ac:dyDescent="0.25">
      <c r="A83" s="112" t="s">
        <v>19</v>
      </c>
      <c r="B83" s="111">
        <v>1</v>
      </c>
      <c r="C83" s="113">
        <v>-4.5900000000000003E-2</v>
      </c>
      <c r="D83" s="111">
        <v>8.0000000000000004E-4</v>
      </c>
      <c r="E83" s="113">
        <v>-4.7500000000000001E-2</v>
      </c>
      <c r="F83" s="113">
        <v>-4.4299999999999999E-2</v>
      </c>
      <c r="G83" s="111">
        <v>3175.21</v>
      </c>
      <c r="H83" s="111">
        <v>0</v>
      </c>
    </row>
    <row r="84" spans="1:8" ht="17.25" x14ac:dyDescent="0.25">
      <c r="A84" s="112" t="s">
        <v>262</v>
      </c>
      <c r="B84" s="111">
        <v>1</v>
      </c>
      <c r="C84" s="111">
        <v>3.5000000000000003E-2</v>
      </c>
      <c r="D84" s="111">
        <v>8.0000000000000004E-4</v>
      </c>
      <c r="E84" s="111">
        <v>3.3399999999999999E-2</v>
      </c>
      <c r="F84" s="111">
        <v>3.6600000000000001E-2</v>
      </c>
      <c r="G84" s="111">
        <v>1916.12</v>
      </c>
      <c r="H84" s="111">
        <v>0</v>
      </c>
    </row>
    <row r="85" spans="1:8" ht="17.25" x14ac:dyDescent="0.25">
      <c r="A85" s="112" t="s">
        <v>261</v>
      </c>
      <c r="B85" s="111">
        <v>1</v>
      </c>
      <c r="C85" s="113">
        <v>-7.0499999999999993E-2</v>
      </c>
      <c r="D85" s="111">
        <v>1.4E-3</v>
      </c>
      <c r="E85" s="113">
        <v>-7.3099999999999998E-2</v>
      </c>
      <c r="F85" s="113">
        <v>-6.7799999999999999E-2</v>
      </c>
      <c r="G85" s="111">
        <v>2713.67</v>
      </c>
      <c r="H85" s="111">
        <v>0</v>
      </c>
    </row>
    <row r="86" spans="1:8" ht="17.25" x14ac:dyDescent="0.25">
      <c r="A86" s="112" t="s">
        <v>260</v>
      </c>
      <c r="B86" s="111">
        <v>1</v>
      </c>
      <c r="C86" s="113">
        <v>-0.16389999999999999</v>
      </c>
      <c r="D86" s="111">
        <v>1.2999999999999999E-3</v>
      </c>
      <c r="E86" s="113">
        <v>-0.16639999999999999</v>
      </c>
      <c r="F86" s="113">
        <v>-0.16139999999999999</v>
      </c>
      <c r="G86" s="111">
        <v>16679.900000000001</v>
      </c>
      <c r="H86" s="111">
        <v>0</v>
      </c>
    </row>
    <row r="87" spans="1:8" ht="17.25" x14ac:dyDescent="0.25">
      <c r="A87" s="112" t="s">
        <v>259</v>
      </c>
      <c r="B87" s="111">
        <v>1</v>
      </c>
      <c r="C87" s="113">
        <v>-0.21260000000000001</v>
      </c>
      <c r="D87" s="111">
        <v>1.1999999999999999E-3</v>
      </c>
      <c r="E87" s="113">
        <v>-0.21490000000000001</v>
      </c>
      <c r="F87" s="113">
        <v>-0.21029999999999999</v>
      </c>
      <c r="G87" s="111">
        <v>33990.400000000001</v>
      </c>
      <c r="H87" s="111">
        <v>0</v>
      </c>
    </row>
    <row r="88" spans="1:8" ht="17.25" x14ac:dyDescent="0.25">
      <c r="A88" s="112" t="s">
        <v>258</v>
      </c>
      <c r="B88" s="111">
        <v>1</v>
      </c>
      <c r="C88" s="113">
        <v>-0.32740000000000002</v>
      </c>
      <c r="D88" s="111">
        <v>1.5E-3</v>
      </c>
      <c r="E88" s="113">
        <v>-0.33040000000000003</v>
      </c>
      <c r="F88" s="113">
        <v>-0.32450000000000001</v>
      </c>
      <c r="G88" s="111">
        <v>46978.7</v>
      </c>
      <c r="H88" s="111">
        <v>0</v>
      </c>
    </row>
    <row r="89" spans="1:8" ht="17.25" x14ac:dyDescent="0.25">
      <c r="A89" s="112" t="s">
        <v>257</v>
      </c>
      <c r="B89" s="111">
        <v>1</v>
      </c>
      <c r="C89" s="113">
        <v>-0.2331</v>
      </c>
      <c r="D89" s="111">
        <v>8.9999999999999998E-4</v>
      </c>
      <c r="E89" s="113">
        <v>-0.23480000000000001</v>
      </c>
      <c r="F89" s="113">
        <v>-0.23130000000000001</v>
      </c>
      <c r="G89" s="111">
        <v>64765.599999999999</v>
      </c>
      <c r="H89" s="111">
        <v>0</v>
      </c>
    </row>
    <row r="90" spans="1:8" ht="17.25" x14ac:dyDescent="0.25">
      <c r="A90" s="112" t="s">
        <v>256</v>
      </c>
      <c r="B90" s="111">
        <v>1</v>
      </c>
      <c r="C90" s="111">
        <v>0.1203</v>
      </c>
      <c r="D90" s="111">
        <v>1.5E-3</v>
      </c>
      <c r="E90" s="111">
        <v>0.1173</v>
      </c>
      <c r="F90" s="111">
        <v>0.12330000000000001</v>
      </c>
      <c r="G90" s="111">
        <v>6220.3</v>
      </c>
      <c r="H90" s="111">
        <v>0</v>
      </c>
    </row>
    <row r="91" spans="1:8" ht="17.25" x14ac:dyDescent="0.25">
      <c r="A91" s="112" t="s">
        <v>255</v>
      </c>
      <c r="B91" s="111">
        <v>1</v>
      </c>
      <c r="C91" s="113">
        <v>-2.7799999999999998E-2</v>
      </c>
      <c r="D91" s="111">
        <v>5.1000000000000004E-3</v>
      </c>
      <c r="E91" s="113">
        <v>-3.7900000000000003E-2</v>
      </c>
      <c r="F91" s="113">
        <v>-1.77E-2</v>
      </c>
      <c r="G91" s="111">
        <v>29.29</v>
      </c>
      <c r="H91" s="111">
        <v>0</v>
      </c>
    </row>
    <row r="92" spans="1:8" ht="17.25" x14ac:dyDescent="0.25">
      <c r="A92" s="112" t="s">
        <v>254</v>
      </c>
      <c r="B92" s="111">
        <v>1</v>
      </c>
      <c r="C92" s="113">
        <v>-0.14369999999999999</v>
      </c>
      <c r="D92" s="111">
        <v>7.3000000000000001E-3</v>
      </c>
      <c r="E92" s="113">
        <v>-0.158</v>
      </c>
      <c r="F92" s="113">
        <v>-0.12939999999999999</v>
      </c>
      <c r="G92" s="111">
        <v>387.63</v>
      </c>
      <c r="H92" s="111">
        <v>0</v>
      </c>
    </row>
    <row r="93" spans="1:8" ht="17.25" x14ac:dyDescent="0.25">
      <c r="A93" s="112" t="s">
        <v>253</v>
      </c>
      <c r="B93" s="111">
        <v>1</v>
      </c>
      <c r="C93" s="113">
        <v>-0.12740000000000001</v>
      </c>
      <c r="D93" s="111">
        <v>4.4999999999999997E-3</v>
      </c>
      <c r="E93" s="113">
        <v>-0.13619999999999999</v>
      </c>
      <c r="F93" s="113">
        <v>-0.11849999999999999</v>
      </c>
      <c r="G93" s="111">
        <v>796.86</v>
      </c>
      <c r="H93" s="111">
        <v>0</v>
      </c>
    </row>
    <row r="94" spans="1:8" ht="17.25" x14ac:dyDescent="0.25">
      <c r="A94" s="112" t="s">
        <v>252</v>
      </c>
      <c r="B94" s="111">
        <v>1</v>
      </c>
      <c r="C94" s="111">
        <v>4.2200000000000001E-2</v>
      </c>
      <c r="D94" s="111">
        <v>7.9000000000000008E-3</v>
      </c>
      <c r="E94" s="111">
        <v>2.6599999999999999E-2</v>
      </c>
      <c r="F94" s="111">
        <v>5.7799999999999997E-2</v>
      </c>
      <c r="G94" s="111">
        <v>28.2</v>
      </c>
      <c r="H94" s="111">
        <v>0</v>
      </c>
    </row>
    <row r="95" spans="1:8" ht="17.25" x14ac:dyDescent="0.25">
      <c r="A95" s="112" t="s">
        <v>251</v>
      </c>
      <c r="B95" s="111">
        <v>1</v>
      </c>
      <c r="C95" s="113">
        <v>-7.6200000000000004E-2</v>
      </c>
      <c r="D95" s="111">
        <v>3.8E-3</v>
      </c>
      <c r="E95" s="113">
        <v>-8.3799999999999999E-2</v>
      </c>
      <c r="F95" s="113">
        <v>-6.8699999999999997E-2</v>
      </c>
      <c r="G95" s="111">
        <v>395.76</v>
      </c>
      <c r="H95" s="111">
        <v>0</v>
      </c>
    </row>
    <row r="96" spans="1:8" ht="17.25" x14ac:dyDescent="0.25">
      <c r="A96" s="112" t="s">
        <v>250</v>
      </c>
      <c r="B96" s="111">
        <v>1</v>
      </c>
      <c r="C96" s="113">
        <v>-0.15809999999999999</v>
      </c>
      <c r="D96" s="111">
        <v>7.9000000000000008E-3</v>
      </c>
      <c r="E96" s="113">
        <v>-0.17349999999999999</v>
      </c>
      <c r="F96" s="113">
        <v>-0.14269999999999999</v>
      </c>
      <c r="G96" s="111">
        <v>405</v>
      </c>
      <c r="H96" s="111">
        <v>0</v>
      </c>
    </row>
    <row r="97" spans="1:8" ht="17.25" x14ac:dyDescent="0.25">
      <c r="A97" s="112" t="s">
        <v>249</v>
      </c>
      <c r="B97" s="111">
        <v>1</v>
      </c>
      <c r="C97" s="111">
        <v>8.2699999999999996E-2</v>
      </c>
      <c r="D97" s="111">
        <v>5.1000000000000004E-3</v>
      </c>
      <c r="E97" s="111">
        <v>7.2700000000000001E-2</v>
      </c>
      <c r="F97" s="111">
        <v>9.2700000000000005E-2</v>
      </c>
      <c r="G97" s="111">
        <v>261.14999999999998</v>
      </c>
      <c r="H97" s="111">
        <v>0</v>
      </c>
    </row>
    <row r="98" spans="1:8" ht="17.25" x14ac:dyDescent="0.25">
      <c r="A98" s="112" t="s">
        <v>248</v>
      </c>
      <c r="B98" s="111">
        <v>1</v>
      </c>
      <c r="C98" s="113">
        <v>-3.2599999999999997E-2</v>
      </c>
      <c r="D98" s="111">
        <v>3.8999999999999998E-3</v>
      </c>
      <c r="E98" s="113">
        <v>-4.0300000000000002E-2</v>
      </c>
      <c r="F98" s="113">
        <v>-2.4899999999999999E-2</v>
      </c>
      <c r="G98" s="111">
        <v>69.47</v>
      </c>
      <c r="H98" s="111">
        <v>0</v>
      </c>
    </row>
    <row r="99" spans="1:8" ht="17.25" x14ac:dyDescent="0.25">
      <c r="A99" s="112" t="s">
        <v>247</v>
      </c>
      <c r="B99" s="111">
        <v>1</v>
      </c>
      <c r="C99" s="113">
        <v>-0.1719</v>
      </c>
      <c r="D99" s="111">
        <v>4.5999999999999999E-3</v>
      </c>
      <c r="E99" s="113">
        <v>-0.18099999999999999</v>
      </c>
      <c r="F99" s="113">
        <v>-0.16289999999999999</v>
      </c>
      <c r="G99" s="111">
        <v>1379.64</v>
      </c>
      <c r="H99" s="111">
        <v>0</v>
      </c>
    </row>
    <row r="100" spans="1:8" ht="17.25" x14ac:dyDescent="0.25">
      <c r="A100" s="112" t="s">
        <v>246</v>
      </c>
      <c r="B100" s="111">
        <v>1</v>
      </c>
      <c r="C100" s="113">
        <v>-3.5499999999999997E-2</v>
      </c>
      <c r="D100" s="111">
        <v>3.5999999999999999E-3</v>
      </c>
      <c r="E100" s="113">
        <v>-4.2700000000000002E-2</v>
      </c>
      <c r="F100" s="113">
        <v>-2.8400000000000002E-2</v>
      </c>
      <c r="G100" s="111">
        <v>95.31</v>
      </c>
      <c r="H100" s="111">
        <v>0</v>
      </c>
    </row>
    <row r="101" spans="1:8" ht="17.25" x14ac:dyDescent="0.25">
      <c r="A101" s="112" t="s">
        <v>245</v>
      </c>
      <c r="B101" s="111">
        <v>1</v>
      </c>
      <c r="C101" s="113">
        <v>-0.25040000000000001</v>
      </c>
      <c r="D101" s="111">
        <v>4.4000000000000003E-3</v>
      </c>
      <c r="E101" s="113">
        <v>-0.25900000000000001</v>
      </c>
      <c r="F101" s="113">
        <v>-0.24179999999999999</v>
      </c>
      <c r="G101" s="111">
        <v>3234</v>
      </c>
      <c r="H101" s="111">
        <v>0</v>
      </c>
    </row>
    <row r="102" spans="1:8" ht="17.25" x14ac:dyDescent="0.25">
      <c r="A102" s="112" t="s">
        <v>244</v>
      </c>
      <c r="B102" s="111">
        <v>1</v>
      </c>
      <c r="C102" s="113">
        <v>-0.129</v>
      </c>
      <c r="D102" s="111">
        <v>4.3E-3</v>
      </c>
      <c r="E102" s="113">
        <v>-0.13739999999999999</v>
      </c>
      <c r="F102" s="113">
        <v>-0.1205</v>
      </c>
      <c r="G102" s="111">
        <v>891.17</v>
      </c>
      <c r="H102" s="111">
        <v>0</v>
      </c>
    </row>
    <row r="103" spans="1:8" ht="17.25" x14ac:dyDescent="0.25">
      <c r="A103" s="112" t="s">
        <v>243</v>
      </c>
      <c r="B103" s="111">
        <v>1</v>
      </c>
      <c r="C103" s="111">
        <v>3.7900000000000003E-2</v>
      </c>
      <c r="D103" s="111">
        <v>3.7000000000000002E-3</v>
      </c>
      <c r="E103" s="111">
        <v>3.0700000000000002E-2</v>
      </c>
      <c r="F103" s="111">
        <v>4.5100000000000001E-2</v>
      </c>
      <c r="G103" s="111">
        <v>106.86</v>
      </c>
      <c r="H103" s="111">
        <v>0</v>
      </c>
    </row>
    <row r="104" spans="1:8" ht="17.25" x14ac:dyDescent="0.25">
      <c r="A104" s="112" t="s">
        <v>242</v>
      </c>
      <c r="B104" s="111">
        <v>1</v>
      </c>
      <c r="C104" s="113">
        <v>-0.124</v>
      </c>
      <c r="D104" s="111">
        <v>4.5999999999999999E-3</v>
      </c>
      <c r="E104" s="113">
        <v>-0.13300000000000001</v>
      </c>
      <c r="F104" s="113">
        <v>-0.115</v>
      </c>
      <c r="G104" s="111">
        <v>724.34</v>
      </c>
      <c r="H104" s="111">
        <v>0</v>
      </c>
    </row>
    <row r="105" spans="1:8" ht="17.25" x14ac:dyDescent="0.25">
      <c r="A105" s="112" t="s">
        <v>241</v>
      </c>
      <c r="B105" s="111">
        <v>1</v>
      </c>
      <c r="C105" s="113">
        <v>-0.1241</v>
      </c>
      <c r="D105" s="111">
        <v>4.7999999999999996E-3</v>
      </c>
      <c r="E105" s="113">
        <v>-0.13350000000000001</v>
      </c>
      <c r="F105" s="113">
        <v>-0.1147</v>
      </c>
      <c r="G105" s="111">
        <v>670.04</v>
      </c>
      <c r="H105" s="111">
        <v>0</v>
      </c>
    </row>
    <row r="106" spans="1:8" ht="17.25" x14ac:dyDescent="0.25">
      <c r="A106" s="112" t="s">
        <v>240</v>
      </c>
      <c r="B106" s="111">
        <v>1</v>
      </c>
      <c r="C106" s="113">
        <v>-2.9600000000000001E-2</v>
      </c>
      <c r="D106" s="111">
        <v>3.5000000000000001E-3</v>
      </c>
      <c r="E106" s="113">
        <v>-3.6499999999999998E-2</v>
      </c>
      <c r="F106" s="113">
        <v>-2.2800000000000001E-2</v>
      </c>
      <c r="G106" s="111">
        <v>71.489999999999995</v>
      </c>
      <c r="H106" s="111">
        <v>0</v>
      </c>
    </row>
    <row r="107" spans="1:8" ht="17.25" x14ac:dyDescent="0.25">
      <c r="A107" s="112" t="s">
        <v>239</v>
      </c>
      <c r="B107" s="111">
        <v>1</v>
      </c>
      <c r="C107" s="113">
        <v>-0.13619999999999999</v>
      </c>
      <c r="D107" s="111">
        <v>3.3999999999999998E-3</v>
      </c>
      <c r="E107" s="113">
        <v>-0.14280000000000001</v>
      </c>
      <c r="F107" s="113">
        <v>-0.12959999999999999</v>
      </c>
      <c r="G107" s="111">
        <v>1635.62</v>
      </c>
      <c r="H107" s="111">
        <v>0</v>
      </c>
    </row>
    <row r="108" spans="1:8" ht="17.25" x14ac:dyDescent="0.25">
      <c r="A108" s="112" t="s">
        <v>238</v>
      </c>
      <c r="B108" s="111">
        <v>1</v>
      </c>
      <c r="C108" s="113">
        <v>-0.17019999999999999</v>
      </c>
      <c r="D108" s="111">
        <v>4.1999999999999997E-3</v>
      </c>
      <c r="E108" s="113">
        <v>-0.17829999999999999</v>
      </c>
      <c r="F108" s="113">
        <v>-0.16209999999999999</v>
      </c>
      <c r="G108" s="111">
        <v>1680.59</v>
      </c>
      <c r="H108" s="111">
        <v>0</v>
      </c>
    </row>
    <row r="109" spans="1:8" ht="17.25" x14ac:dyDescent="0.25">
      <c r="A109" s="112" t="s">
        <v>237</v>
      </c>
      <c r="B109" s="111">
        <v>1</v>
      </c>
      <c r="C109" s="113">
        <v>-2.9700000000000001E-2</v>
      </c>
      <c r="D109" s="111">
        <v>3.3999999999999998E-3</v>
      </c>
      <c r="E109" s="113">
        <v>-3.6400000000000002E-2</v>
      </c>
      <c r="F109" s="113">
        <v>-2.3E-2</v>
      </c>
      <c r="G109" s="111">
        <v>74.81</v>
      </c>
      <c r="H109" s="111">
        <v>0</v>
      </c>
    </row>
    <row r="110" spans="1:8" ht="17.25" x14ac:dyDescent="0.25">
      <c r="A110" s="112" t="s">
        <v>236</v>
      </c>
      <c r="B110" s="111">
        <v>1</v>
      </c>
      <c r="C110" s="113">
        <v>-0.18410000000000001</v>
      </c>
      <c r="D110" s="111">
        <v>3.2000000000000002E-3</v>
      </c>
      <c r="E110" s="113">
        <v>-0.1905</v>
      </c>
      <c r="F110" s="113">
        <v>-0.17780000000000001</v>
      </c>
      <c r="G110" s="111">
        <v>3216.9</v>
      </c>
      <c r="H110" s="111">
        <v>0</v>
      </c>
    </row>
    <row r="111" spans="1:8" ht="17.25" x14ac:dyDescent="0.25">
      <c r="A111" s="112" t="s">
        <v>235</v>
      </c>
      <c r="B111" s="111">
        <v>1</v>
      </c>
      <c r="C111" s="113">
        <v>-0.25569999999999998</v>
      </c>
      <c r="D111" s="111">
        <v>3.5000000000000001E-3</v>
      </c>
      <c r="E111" s="113">
        <v>-0.26250000000000001</v>
      </c>
      <c r="F111" s="113">
        <v>-0.24890000000000001</v>
      </c>
      <c r="G111" s="111">
        <v>5373.84</v>
      </c>
      <c r="H111" s="111">
        <v>0</v>
      </c>
    </row>
    <row r="112" spans="1:8" ht="17.25" x14ac:dyDescent="0.25">
      <c r="A112" s="112" t="s">
        <v>234</v>
      </c>
      <c r="B112" s="111">
        <v>1</v>
      </c>
      <c r="C112" s="113">
        <v>-0.1203</v>
      </c>
      <c r="D112" s="111">
        <v>3.7000000000000002E-3</v>
      </c>
      <c r="E112" s="113">
        <v>-0.1275</v>
      </c>
      <c r="F112" s="113">
        <v>-0.11310000000000001</v>
      </c>
      <c r="G112" s="111">
        <v>1069.8399999999999</v>
      </c>
      <c r="H112" s="111">
        <v>0</v>
      </c>
    </row>
    <row r="113" spans="1:8" ht="17.25" x14ac:dyDescent="0.25">
      <c r="A113" s="112" t="s">
        <v>233</v>
      </c>
      <c r="B113" s="111">
        <v>1</v>
      </c>
      <c r="C113" s="113">
        <v>-0.1719</v>
      </c>
      <c r="D113" s="111">
        <v>3.5000000000000001E-3</v>
      </c>
      <c r="E113" s="113">
        <v>-0.17879999999999999</v>
      </c>
      <c r="F113" s="113">
        <v>-0.16500000000000001</v>
      </c>
      <c r="G113" s="111">
        <v>2381.58</v>
      </c>
      <c r="H113" s="111">
        <v>0</v>
      </c>
    </row>
    <row r="114" spans="1:8" ht="17.25" x14ac:dyDescent="0.25">
      <c r="A114" s="112" t="s">
        <v>232</v>
      </c>
      <c r="B114" s="111">
        <v>1</v>
      </c>
      <c r="C114" s="113">
        <v>-0.2026</v>
      </c>
      <c r="D114" s="111">
        <v>4.4999999999999997E-3</v>
      </c>
      <c r="E114" s="113">
        <v>-0.2114</v>
      </c>
      <c r="F114" s="113">
        <v>-0.19370000000000001</v>
      </c>
      <c r="G114" s="111">
        <v>2017.7</v>
      </c>
      <c r="H114" s="111">
        <v>0</v>
      </c>
    </row>
    <row r="115" spans="1:8" ht="17.25" x14ac:dyDescent="0.25">
      <c r="A115" s="112" t="s">
        <v>231</v>
      </c>
      <c r="B115" s="111">
        <v>1</v>
      </c>
      <c r="C115" s="113">
        <v>-3.2000000000000001E-2</v>
      </c>
      <c r="D115" s="111">
        <v>4.1000000000000003E-3</v>
      </c>
      <c r="E115" s="113">
        <v>-4.02E-2</v>
      </c>
      <c r="F115" s="113">
        <v>-2.3900000000000001E-2</v>
      </c>
      <c r="G115" s="111">
        <v>59.91</v>
      </c>
      <c r="H115" s="111">
        <v>0</v>
      </c>
    </row>
    <row r="116" spans="1:8" ht="17.25" x14ac:dyDescent="0.25">
      <c r="A116" s="112" t="s">
        <v>230</v>
      </c>
      <c r="B116" s="111">
        <v>1</v>
      </c>
      <c r="C116" s="111">
        <v>1E-4</v>
      </c>
      <c r="D116" s="111">
        <v>3.7000000000000002E-3</v>
      </c>
      <c r="E116" s="113">
        <v>-7.1999999999999998E-3</v>
      </c>
      <c r="F116" s="111">
        <v>7.3000000000000001E-3</v>
      </c>
      <c r="G116" s="111">
        <v>0</v>
      </c>
      <c r="H116" s="111">
        <v>0.98829999999999996</v>
      </c>
    </row>
    <row r="117" spans="1:8" ht="17.25" x14ac:dyDescent="0.25">
      <c r="A117" s="112" t="s">
        <v>229</v>
      </c>
      <c r="B117" s="111">
        <v>1</v>
      </c>
      <c r="C117" s="111">
        <v>0.93089999999999995</v>
      </c>
      <c r="D117" s="111">
        <v>5.7000000000000002E-3</v>
      </c>
      <c r="E117" s="111">
        <v>0.91979999999999995</v>
      </c>
      <c r="F117" s="111">
        <v>0.94199999999999995</v>
      </c>
      <c r="G117" s="111">
        <v>26866.7</v>
      </c>
      <c r="H117" s="111">
        <v>0</v>
      </c>
    </row>
    <row r="118" spans="1:8" ht="17.25" x14ac:dyDescent="0.25">
      <c r="A118" s="112" t="s">
        <v>228</v>
      </c>
      <c r="B118" s="111">
        <v>1</v>
      </c>
      <c r="C118" s="111">
        <v>1.1788000000000001</v>
      </c>
      <c r="D118" s="111">
        <v>2.3E-3</v>
      </c>
      <c r="E118" s="111">
        <v>1.1744000000000001</v>
      </c>
      <c r="F118" s="111">
        <v>1.1832</v>
      </c>
      <c r="G118" s="111">
        <v>273650</v>
      </c>
      <c r="H118" s="111">
        <v>0</v>
      </c>
    </row>
    <row r="119" spans="1:8" ht="17.25" x14ac:dyDescent="0.25">
      <c r="A119" s="112" t="s">
        <v>227</v>
      </c>
      <c r="B119" s="111">
        <v>1</v>
      </c>
      <c r="C119" s="111">
        <v>1.6644000000000001</v>
      </c>
      <c r="D119" s="111">
        <v>2.3E-3</v>
      </c>
      <c r="E119" s="111">
        <v>1.6598999999999999</v>
      </c>
      <c r="F119" s="111">
        <v>1.6689000000000001</v>
      </c>
      <c r="G119" s="111">
        <v>520126</v>
      </c>
      <c r="H119" s="111">
        <v>0</v>
      </c>
    </row>
    <row r="120" spans="1:8" ht="17.25" x14ac:dyDescent="0.25">
      <c r="A120" s="112" t="s">
        <v>226</v>
      </c>
      <c r="B120" s="111">
        <v>1</v>
      </c>
      <c r="C120" s="111">
        <v>1.9091</v>
      </c>
      <c r="D120" s="111">
        <v>2.2000000000000001E-3</v>
      </c>
      <c r="E120" s="111">
        <v>1.9048</v>
      </c>
      <c r="F120" s="111">
        <v>1.9133</v>
      </c>
      <c r="G120" s="111">
        <v>764920</v>
      </c>
      <c r="H120" s="111">
        <v>0</v>
      </c>
    </row>
    <row r="121" spans="1:8" ht="17.25" x14ac:dyDescent="0.25">
      <c r="A121" s="112" t="s">
        <v>225</v>
      </c>
      <c r="B121" s="111">
        <v>1</v>
      </c>
      <c r="C121" s="111">
        <v>2.0375000000000001</v>
      </c>
      <c r="D121" s="111">
        <v>2.3999999999999998E-3</v>
      </c>
      <c r="E121" s="111">
        <v>2.0327000000000002</v>
      </c>
      <c r="F121" s="111">
        <v>2.0423</v>
      </c>
      <c r="G121" s="111">
        <v>691718</v>
      </c>
      <c r="H121" s="111">
        <v>0</v>
      </c>
    </row>
    <row r="122" spans="1:8" ht="17.25" x14ac:dyDescent="0.25">
      <c r="A122" s="112" t="s">
        <v>224</v>
      </c>
      <c r="B122" s="111">
        <v>1</v>
      </c>
      <c r="C122" s="111">
        <v>1.4361999999999999</v>
      </c>
      <c r="D122" s="111">
        <v>2.7000000000000001E-3</v>
      </c>
      <c r="E122" s="111">
        <v>1.431</v>
      </c>
      <c r="F122" s="111">
        <v>1.4414</v>
      </c>
      <c r="G122" s="111">
        <v>291860</v>
      </c>
      <c r="H122" s="111">
        <v>0</v>
      </c>
    </row>
    <row r="123" spans="1:8" ht="17.25" x14ac:dyDescent="0.25">
      <c r="A123" s="112" t="s">
        <v>223</v>
      </c>
      <c r="B123" s="111">
        <v>1</v>
      </c>
      <c r="C123" s="113">
        <v>-4.7374000000000001</v>
      </c>
      <c r="D123" s="111">
        <v>59.949100000000001</v>
      </c>
      <c r="E123" s="113">
        <v>-122.236</v>
      </c>
      <c r="F123" s="111">
        <v>112.7607</v>
      </c>
      <c r="G123" s="111">
        <v>0.01</v>
      </c>
      <c r="H123" s="111">
        <v>0.93700000000000006</v>
      </c>
    </row>
    <row r="124" spans="1:8" ht="17.25" x14ac:dyDescent="0.25">
      <c r="A124" s="112" t="s">
        <v>222</v>
      </c>
      <c r="B124" s="111">
        <v>1</v>
      </c>
      <c r="C124" s="111">
        <v>1.3278000000000001</v>
      </c>
      <c r="D124" s="111">
        <v>2.5999999999999999E-3</v>
      </c>
      <c r="E124" s="111">
        <v>1.3227</v>
      </c>
      <c r="F124" s="111">
        <v>1.3328</v>
      </c>
      <c r="G124" s="111">
        <v>267827</v>
      </c>
      <c r="H124" s="111">
        <v>0</v>
      </c>
    </row>
    <row r="125" spans="1:8" ht="17.25" x14ac:dyDescent="0.25">
      <c r="A125" s="112" t="s">
        <v>221</v>
      </c>
      <c r="B125" s="111">
        <v>1</v>
      </c>
      <c r="C125" s="113">
        <v>-4.9508999999999999</v>
      </c>
      <c r="D125" s="111">
        <v>52.3245</v>
      </c>
      <c r="E125" s="113">
        <v>-107.505</v>
      </c>
      <c r="F125" s="111">
        <v>97.603200000000001</v>
      </c>
      <c r="G125" s="111">
        <v>0.01</v>
      </c>
      <c r="H125" s="111">
        <v>0.92459999999999998</v>
      </c>
    </row>
    <row r="126" spans="1:8" ht="17.25" x14ac:dyDescent="0.25">
      <c r="A126" s="112" t="s">
        <v>220</v>
      </c>
      <c r="B126" s="111">
        <v>1</v>
      </c>
      <c r="C126" s="111">
        <v>1.7805</v>
      </c>
      <c r="D126" s="111">
        <v>2.7000000000000001E-3</v>
      </c>
      <c r="E126" s="111">
        <v>1.7753000000000001</v>
      </c>
      <c r="F126" s="111">
        <v>1.7857000000000001</v>
      </c>
      <c r="G126" s="111">
        <v>448280</v>
      </c>
      <c r="H126" s="111">
        <v>0</v>
      </c>
    </row>
    <row r="127" spans="1:8" ht="17.25" x14ac:dyDescent="0.25">
      <c r="A127" s="112" t="s">
        <v>219</v>
      </c>
      <c r="B127" s="111">
        <v>1</v>
      </c>
      <c r="C127" s="111">
        <v>1.7583</v>
      </c>
      <c r="D127" s="111">
        <v>2.3999999999999998E-3</v>
      </c>
      <c r="E127" s="111">
        <v>1.7537</v>
      </c>
      <c r="F127" s="111">
        <v>1.7629999999999999</v>
      </c>
      <c r="G127" s="111">
        <v>543606</v>
      </c>
      <c r="H127" s="111">
        <v>0</v>
      </c>
    </row>
    <row r="128" spans="1:8" ht="17.25" x14ac:dyDescent="0.25">
      <c r="A128" s="112" t="s">
        <v>218</v>
      </c>
      <c r="B128" s="111">
        <v>1</v>
      </c>
      <c r="C128" s="111">
        <v>0.59670000000000001</v>
      </c>
      <c r="D128" s="111">
        <v>1.12E-2</v>
      </c>
      <c r="E128" s="111">
        <v>0.57469999999999999</v>
      </c>
      <c r="F128" s="111">
        <v>0.61880000000000002</v>
      </c>
      <c r="G128" s="111">
        <v>2817.86</v>
      </c>
      <c r="H128" s="111">
        <v>0</v>
      </c>
    </row>
  </sheetData>
  <mergeCells count="9">
    <mergeCell ref="A79:H79"/>
    <mergeCell ref="E80:F80"/>
    <mergeCell ref="A6:B6"/>
    <mergeCell ref="A14:C14"/>
    <mergeCell ref="A18:C18"/>
    <mergeCell ref="A28:D28"/>
    <mergeCell ref="A29:A30"/>
    <mergeCell ref="B29:B30"/>
    <mergeCell ref="D29:D30"/>
  </mergeCells>
  <pageMargins left="0.78740157499999996" right="0.78740157499999996" top="0.984251969" bottom="0.984251969" header="0.4921259845" footer="0.492125984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3"/>
  <sheetViews>
    <sheetView showGridLines="0" workbookViewId="0">
      <selection activeCell="C122" sqref="C122"/>
    </sheetView>
  </sheetViews>
  <sheetFormatPr defaultRowHeight="12.75" x14ac:dyDescent="0.2"/>
  <cols>
    <col min="1" max="1" width="36.5703125" style="25" bestFit="1" customWidth="1"/>
    <col min="2" max="2" width="29.42578125" style="25" bestFit="1" customWidth="1"/>
    <col min="3" max="3" width="25.28515625" style="25" bestFit="1" customWidth="1"/>
    <col min="4" max="4" width="23.42578125" style="25" bestFit="1" customWidth="1"/>
    <col min="5" max="5" width="17.42578125" style="25" customWidth="1"/>
    <col min="6" max="6" width="18.28515625" style="25" customWidth="1"/>
    <col min="7" max="7" width="18" style="25" bestFit="1" customWidth="1"/>
    <col min="8" max="8" width="17.140625" style="25" bestFit="1" customWidth="1"/>
    <col min="9" max="16384" width="9.140625" style="25"/>
  </cols>
  <sheetData>
    <row r="1" spans="1:3" ht="15" x14ac:dyDescent="0.2">
      <c r="A1" s="24"/>
    </row>
    <row r="2" spans="1:3" ht="22.5" x14ac:dyDescent="0.3">
      <c r="A2" s="26" t="s">
        <v>191</v>
      </c>
    </row>
    <row r="3" spans="1:3" ht="15" x14ac:dyDescent="0.2">
      <c r="A3" s="27"/>
    </row>
    <row r="4" spans="1:3" ht="17.25" x14ac:dyDescent="0.25">
      <c r="A4" s="28" t="s">
        <v>190</v>
      </c>
    </row>
    <row r="5" spans="1:3" ht="15" x14ac:dyDescent="0.2">
      <c r="A5" s="27"/>
    </row>
    <row r="6" spans="1:3" ht="17.25" customHeight="1" x14ac:dyDescent="0.25">
      <c r="A6" s="71" t="s">
        <v>189</v>
      </c>
      <c r="B6" s="73"/>
    </row>
    <row r="7" spans="1:3" ht="17.25" x14ac:dyDescent="0.25">
      <c r="A7" s="29" t="s">
        <v>188</v>
      </c>
      <c r="B7" s="30" t="s">
        <v>187</v>
      </c>
    </row>
    <row r="8" spans="1:3" ht="17.25" x14ac:dyDescent="0.25">
      <c r="A8" s="29" t="s">
        <v>186</v>
      </c>
      <c r="B8" s="30" t="s">
        <v>84</v>
      </c>
    </row>
    <row r="9" spans="1:3" ht="17.25" x14ac:dyDescent="0.25">
      <c r="A9" s="29" t="s">
        <v>185</v>
      </c>
      <c r="B9" s="30" t="s">
        <v>184</v>
      </c>
    </row>
    <row r="10" spans="1:3" ht="34.5" x14ac:dyDescent="0.25">
      <c r="A10" s="29" t="s">
        <v>183</v>
      </c>
      <c r="B10" s="30">
        <v>4037</v>
      </c>
    </row>
    <row r="11" spans="1:3" ht="17.25" x14ac:dyDescent="0.25">
      <c r="A11" s="29" t="s">
        <v>182</v>
      </c>
      <c r="B11" s="30">
        <v>328</v>
      </c>
    </row>
    <row r="12" spans="1:3" ht="17.25" x14ac:dyDescent="0.25">
      <c r="A12" s="29" t="s">
        <v>181</v>
      </c>
      <c r="B12" s="30" t="s">
        <v>180</v>
      </c>
    </row>
    <row r="13" spans="1:3" ht="17.25" x14ac:dyDescent="0.25">
      <c r="A13" s="29" t="s">
        <v>179</v>
      </c>
      <c r="B13" s="31">
        <v>-1072198.6029999999</v>
      </c>
    </row>
    <row r="14" spans="1:3" ht="15" x14ac:dyDescent="0.2">
      <c r="A14" s="24"/>
    </row>
    <row r="15" spans="1:3" ht="17.25" customHeight="1" x14ac:dyDescent="0.25">
      <c r="A15" s="71" t="s">
        <v>178</v>
      </c>
      <c r="B15" s="72"/>
      <c r="C15" s="73"/>
    </row>
    <row r="16" spans="1:3" ht="17.25" x14ac:dyDescent="0.25">
      <c r="A16" s="29" t="s">
        <v>177</v>
      </c>
      <c r="B16" s="32" t="s">
        <v>176</v>
      </c>
      <c r="C16" s="29" t="s">
        <v>175</v>
      </c>
    </row>
    <row r="17" spans="1:4" ht="17.25" x14ac:dyDescent="0.25">
      <c r="A17" s="29" t="s">
        <v>84</v>
      </c>
      <c r="B17" s="30">
        <v>2</v>
      </c>
      <c r="C17" s="33" t="s">
        <v>174</v>
      </c>
    </row>
    <row r="18" spans="1:4" ht="15" x14ac:dyDescent="0.2">
      <c r="A18" s="24"/>
    </row>
    <row r="19" spans="1:4" ht="17.25" customHeight="1" x14ac:dyDescent="0.25">
      <c r="A19" s="71" t="s">
        <v>173</v>
      </c>
      <c r="B19" s="72"/>
      <c r="C19" s="73"/>
    </row>
    <row r="20" spans="1:4" ht="34.5" customHeight="1" x14ac:dyDescent="0.25">
      <c r="A20" s="32" t="s">
        <v>172</v>
      </c>
      <c r="B20" s="29" t="s">
        <v>84</v>
      </c>
      <c r="C20" s="32" t="s">
        <v>170</v>
      </c>
    </row>
    <row r="21" spans="1:4" ht="17.25" x14ac:dyDescent="0.25">
      <c r="A21" s="32">
        <v>1</v>
      </c>
      <c r="B21" s="33">
        <v>0</v>
      </c>
      <c r="C21" s="30">
        <v>508315</v>
      </c>
    </row>
    <row r="22" spans="1:4" ht="17.25" x14ac:dyDescent="0.25">
      <c r="A22" s="32">
        <v>2</v>
      </c>
      <c r="B22" s="33">
        <v>1</v>
      </c>
      <c r="C22" s="30">
        <v>1985159</v>
      </c>
    </row>
    <row r="23" spans="1:4" ht="15" x14ac:dyDescent="0.2">
      <c r="A23" s="27"/>
    </row>
    <row r="24" spans="1:4" ht="120.75" x14ac:dyDescent="0.25">
      <c r="A24" s="35" t="s">
        <v>192</v>
      </c>
    </row>
    <row r="26" spans="1:4" ht="15" x14ac:dyDescent="0.2">
      <c r="A26" s="24"/>
    </row>
    <row r="27" spans="1:4" ht="15" x14ac:dyDescent="0.2">
      <c r="A27" s="33" t="s">
        <v>168</v>
      </c>
    </row>
    <row r="28" spans="1:4" ht="15" x14ac:dyDescent="0.2">
      <c r="A28" s="24"/>
    </row>
    <row r="29" spans="1:4" ht="17.25" customHeight="1" x14ac:dyDescent="0.25">
      <c r="A29" s="71" t="s">
        <v>167</v>
      </c>
      <c r="B29" s="72"/>
      <c r="C29" s="72"/>
      <c r="D29" s="73"/>
    </row>
    <row r="30" spans="1:4" ht="17.25" x14ac:dyDescent="0.25">
      <c r="A30" s="67" t="s">
        <v>166</v>
      </c>
      <c r="B30" s="69" t="s">
        <v>162</v>
      </c>
      <c r="C30" s="54" t="s">
        <v>165</v>
      </c>
      <c r="D30" s="69" t="s">
        <v>157</v>
      </c>
    </row>
    <row r="31" spans="1:4" ht="17.25" x14ac:dyDescent="0.25">
      <c r="A31" s="68"/>
      <c r="B31" s="70"/>
      <c r="C31" s="55" t="s">
        <v>158</v>
      </c>
      <c r="D31" s="70"/>
    </row>
    <row r="32" spans="1:4" ht="17.25" x14ac:dyDescent="0.25">
      <c r="A32" s="29" t="s">
        <v>19</v>
      </c>
      <c r="B32" s="30">
        <v>1</v>
      </c>
      <c r="C32" s="30">
        <v>27744.250400000001</v>
      </c>
      <c r="D32" s="30">
        <v>0</v>
      </c>
    </row>
    <row r="33" spans="1:4" ht="17.25" x14ac:dyDescent="0.25">
      <c r="A33" s="29" t="s">
        <v>92</v>
      </c>
      <c r="B33" s="30">
        <v>1</v>
      </c>
      <c r="C33" s="30">
        <v>1466.6042</v>
      </c>
      <c r="D33" s="30">
        <v>0</v>
      </c>
    </row>
    <row r="34" spans="1:4" ht="17.25" x14ac:dyDescent="0.25">
      <c r="A34" s="29" t="s">
        <v>155</v>
      </c>
      <c r="B34" s="30">
        <v>1</v>
      </c>
      <c r="C34" s="30">
        <v>7889.6504999999997</v>
      </c>
      <c r="D34" s="30">
        <v>0</v>
      </c>
    </row>
    <row r="35" spans="1:4" ht="17.25" x14ac:dyDescent="0.25">
      <c r="A35" s="29" t="s">
        <v>154</v>
      </c>
      <c r="B35" s="30">
        <v>1</v>
      </c>
      <c r="C35" s="30">
        <v>417.6121</v>
      </c>
      <c r="D35" s="30">
        <v>0</v>
      </c>
    </row>
    <row r="36" spans="1:4" ht="17.25" x14ac:dyDescent="0.25">
      <c r="A36" s="29" t="s">
        <v>153</v>
      </c>
      <c r="B36" s="30">
        <v>1</v>
      </c>
      <c r="C36" s="30">
        <v>5046.9376000000002</v>
      </c>
      <c r="D36" s="30">
        <v>0</v>
      </c>
    </row>
    <row r="37" spans="1:4" ht="17.25" x14ac:dyDescent="0.25">
      <c r="A37" s="29" t="s">
        <v>152</v>
      </c>
      <c r="B37" s="30">
        <v>1</v>
      </c>
      <c r="C37" s="30">
        <v>31470.224600000001</v>
      </c>
      <c r="D37" s="30">
        <v>0</v>
      </c>
    </row>
    <row r="38" spans="1:4" ht="17.25" x14ac:dyDescent="0.25">
      <c r="A38" s="29" t="s">
        <v>151</v>
      </c>
      <c r="B38" s="30">
        <v>1</v>
      </c>
      <c r="C38" s="30">
        <v>813.41319999999996</v>
      </c>
      <c r="D38" s="30">
        <v>0</v>
      </c>
    </row>
    <row r="39" spans="1:4" ht="17.25" x14ac:dyDescent="0.25">
      <c r="A39" s="29" t="s">
        <v>150</v>
      </c>
      <c r="B39" s="30">
        <v>1</v>
      </c>
      <c r="C39" s="30">
        <v>43065.1175</v>
      </c>
      <c r="D39" s="30">
        <v>0</v>
      </c>
    </row>
    <row r="40" spans="1:4" ht="17.25" x14ac:dyDescent="0.25">
      <c r="A40" s="29" t="s">
        <v>149</v>
      </c>
      <c r="B40" s="30">
        <v>1</v>
      </c>
      <c r="C40" s="30">
        <v>7177.9186</v>
      </c>
      <c r="D40" s="30">
        <v>0</v>
      </c>
    </row>
    <row r="41" spans="1:4" ht="17.25" x14ac:dyDescent="0.25">
      <c r="A41" s="29" t="s">
        <v>148</v>
      </c>
      <c r="B41" s="30">
        <v>1</v>
      </c>
      <c r="C41" s="30">
        <v>7714.4072999999999</v>
      </c>
      <c r="D41" s="30">
        <v>0</v>
      </c>
    </row>
    <row r="42" spans="1:4" ht="17.25" x14ac:dyDescent="0.25">
      <c r="A42" s="29"/>
      <c r="B42" s="30"/>
      <c r="C42" s="30"/>
      <c r="D42" s="30"/>
    </row>
    <row r="43" spans="1:4" ht="17.25" x14ac:dyDescent="0.25">
      <c r="A43" s="29"/>
      <c r="B43" s="30"/>
      <c r="C43" s="30"/>
      <c r="D43" s="30"/>
    </row>
    <row r="44" spans="1:4" ht="17.25" x14ac:dyDescent="0.25">
      <c r="A44" s="29"/>
      <c r="B44" s="30"/>
      <c r="C44" s="30"/>
      <c r="D44" s="30"/>
    </row>
    <row r="45" spans="1:4" ht="17.25" x14ac:dyDescent="0.25">
      <c r="A45" s="29"/>
      <c r="B45" s="30"/>
      <c r="C45" s="30"/>
      <c r="D45" s="30"/>
    </row>
    <row r="46" spans="1:4" ht="17.25" x14ac:dyDescent="0.25">
      <c r="A46" s="29"/>
      <c r="B46" s="30"/>
      <c r="C46" s="30"/>
      <c r="D46" s="30"/>
    </row>
    <row r="47" spans="1:4" ht="17.25" x14ac:dyDescent="0.25">
      <c r="A47" s="29"/>
      <c r="B47" s="30"/>
      <c r="C47" s="30"/>
      <c r="D47" s="30"/>
    </row>
    <row r="48" spans="1:4" ht="17.25" x14ac:dyDescent="0.25">
      <c r="A48" s="29"/>
      <c r="B48" s="30"/>
      <c r="C48" s="30"/>
      <c r="D48" s="30"/>
    </row>
    <row r="49" spans="1:8" ht="17.25" x14ac:dyDescent="0.25">
      <c r="A49" s="29"/>
      <c r="B49" s="30"/>
      <c r="C49" s="30"/>
      <c r="D49" s="30"/>
    </row>
    <row r="50" spans="1:8" ht="17.25" x14ac:dyDescent="0.25">
      <c r="A50" s="29"/>
      <c r="B50" s="30"/>
      <c r="C50" s="30"/>
      <c r="D50" s="30"/>
    </row>
    <row r="51" spans="1:8" ht="17.25" x14ac:dyDescent="0.25">
      <c r="A51" s="29" t="s">
        <v>138</v>
      </c>
      <c r="B51" s="30">
        <v>1</v>
      </c>
      <c r="C51" s="30">
        <v>18123.433000000001</v>
      </c>
      <c r="D51" s="30">
        <v>0</v>
      </c>
    </row>
    <row r="52" spans="1:8" ht="17.25" x14ac:dyDescent="0.25">
      <c r="A52" s="29" t="s">
        <v>137</v>
      </c>
      <c r="B52" s="30">
        <v>1</v>
      </c>
      <c r="C52" s="30">
        <v>51689.1512</v>
      </c>
      <c r="D52" s="30">
        <v>0</v>
      </c>
    </row>
    <row r="53" spans="1:8" ht="17.25" x14ac:dyDescent="0.25">
      <c r="A53" s="29" t="s">
        <v>136</v>
      </c>
      <c r="B53" s="30">
        <v>1</v>
      </c>
      <c r="C53" s="30">
        <v>83185.368600000002</v>
      </c>
      <c r="D53" s="30">
        <v>0</v>
      </c>
    </row>
    <row r="54" spans="1:8" ht="17.25" x14ac:dyDescent="0.25">
      <c r="A54" s="29" t="s">
        <v>135</v>
      </c>
      <c r="B54" s="30">
        <v>1</v>
      </c>
      <c r="C54" s="30">
        <v>95382.632199999993</v>
      </c>
      <c r="D54" s="30">
        <v>0</v>
      </c>
    </row>
    <row r="55" spans="1:8" ht="17.25" x14ac:dyDescent="0.25">
      <c r="A55" s="29" t="s">
        <v>134</v>
      </c>
      <c r="B55" s="30">
        <v>1</v>
      </c>
      <c r="C55" s="30">
        <v>87.028300000000002</v>
      </c>
      <c r="D55" s="30">
        <v>0</v>
      </c>
    </row>
    <row r="56" spans="1:8" ht="15" x14ac:dyDescent="0.2">
      <c r="A56" s="24"/>
    </row>
    <row r="57" spans="1:8" ht="17.25" customHeight="1" x14ac:dyDescent="0.25">
      <c r="A57" s="71" t="s">
        <v>164</v>
      </c>
      <c r="B57" s="72"/>
      <c r="C57" s="72"/>
      <c r="D57" s="72"/>
      <c r="E57" s="72"/>
      <c r="F57" s="72"/>
      <c r="G57" s="72"/>
      <c r="H57" s="73"/>
    </row>
    <row r="58" spans="1:8" ht="17.25" customHeight="1" x14ac:dyDescent="0.25">
      <c r="A58" s="29" t="s">
        <v>163</v>
      </c>
      <c r="B58" s="32" t="s">
        <v>162</v>
      </c>
      <c r="C58" s="32" t="s">
        <v>161</v>
      </c>
      <c r="D58" s="32" t="s">
        <v>160</v>
      </c>
      <c r="E58" s="71" t="s">
        <v>159</v>
      </c>
      <c r="F58" s="73"/>
      <c r="G58" s="32" t="s">
        <v>158</v>
      </c>
      <c r="H58" s="32" t="s">
        <v>157</v>
      </c>
    </row>
    <row r="59" spans="1:8" ht="17.25" x14ac:dyDescent="0.25">
      <c r="A59" s="29" t="s">
        <v>156</v>
      </c>
      <c r="B59" s="30">
        <v>1</v>
      </c>
      <c r="C59" s="31">
        <v>-0.90990000000000004</v>
      </c>
      <c r="D59" s="30">
        <v>7.6E-3</v>
      </c>
      <c r="E59" s="31">
        <v>-0.92479999999999996</v>
      </c>
      <c r="F59" s="31">
        <v>-0.89500000000000002</v>
      </c>
      <c r="G59" s="30">
        <v>14322.7</v>
      </c>
      <c r="H59" s="30">
        <v>0</v>
      </c>
    </row>
    <row r="60" spans="1:8" ht="17.25" x14ac:dyDescent="0.25">
      <c r="A60" s="29" t="s">
        <v>19</v>
      </c>
      <c r="B60" s="30">
        <v>1</v>
      </c>
      <c r="C60" s="31">
        <v>-0.35189999999999999</v>
      </c>
      <c r="D60" s="30">
        <v>2.0999999999999999E-3</v>
      </c>
      <c r="E60" s="31">
        <v>-0.35610000000000003</v>
      </c>
      <c r="F60" s="31">
        <v>-0.3478</v>
      </c>
      <c r="G60" s="30">
        <v>27744.3</v>
      </c>
      <c r="H60" s="30">
        <v>0</v>
      </c>
    </row>
    <row r="61" spans="1:8" ht="17.25" x14ac:dyDescent="0.25">
      <c r="A61" s="29" t="s">
        <v>92</v>
      </c>
      <c r="B61" s="30">
        <v>1</v>
      </c>
      <c r="C61" s="31">
        <v>-7.6999999999999999E-2</v>
      </c>
      <c r="D61" s="30">
        <v>2E-3</v>
      </c>
      <c r="E61" s="31">
        <v>-8.1000000000000003E-2</v>
      </c>
      <c r="F61" s="31">
        <v>-7.3099999999999998E-2</v>
      </c>
      <c r="G61" s="30">
        <v>1466.6</v>
      </c>
      <c r="H61" s="30">
        <v>0</v>
      </c>
    </row>
    <row r="62" spans="1:8" ht="17.25" x14ac:dyDescent="0.25">
      <c r="A62" s="29" t="s">
        <v>155</v>
      </c>
      <c r="B62" s="30">
        <v>1</v>
      </c>
      <c r="C62" s="30">
        <v>2.53E-2</v>
      </c>
      <c r="D62" s="30">
        <v>2.9999999999999997E-4</v>
      </c>
      <c r="E62" s="30">
        <v>2.47E-2</v>
      </c>
      <c r="F62" s="30">
        <v>2.58E-2</v>
      </c>
      <c r="G62" s="30">
        <v>7889.65</v>
      </c>
      <c r="H62" s="30">
        <v>0</v>
      </c>
    </row>
    <row r="63" spans="1:8" ht="17.25" x14ac:dyDescent="0.25">
      <c r="A63" s="29" t="s">
        <v>154</v>
      </c>
      <c r="B63" s="30">
        <v>1</v>
      </c>
      <c r="C63" s="30">
        <v>6.9000000000000006E-2</v>
      </c>
      <c r="D63" s="30">
        <v>3.3999999999999998E-3</v>
      </c>
      <c r="E63" s="30">
        <v>6.2399999999999997E-2</v>
      </c>
      <c r="F63" s="30">
        <v>7.5700000000000003E-2</v>
      </c>
      <c r="G63" s="30">
        <v>417.61</v>
      </c>
      <c r="H63" s="30">
        <v>0</v>
      </c>
    </row>
    <row r="64" spans="1:8" ht="17.25" x14ac:dyDescent="0.25">
      <c r="A64" s="29" t="s">
        <v>153</v>
      </c>
      <c r="B64" s="30">
        <v>1</v>
      </c>
      <c r="C64" s="31">
        <v>-0.24709999999999999</v>
      </c>
      <c r="D64" s="30">
        <v>3.5000000000000001E-3</v>
      </c>
      <c r="E64" s="31">
        <v>-0.25390000000000001</v>
      </c>
      <c r="F64" s="31">
        <v>-0.24030000000000001</v>
      </c>
      <c r="G64" s="30">
        <v>5046.9399999999996</v>
      </c>
      <c r="H64" s="30">
        <v>0</v>
      </c>
    </row>
    <row r="65" spans="1:8" ht="17.25" x14ac:dyDescent="0.25">
      <c r="A65" s="29" t="s">
        <v>152</v>
      </c>
      <c r="B65" s="30">
        <v>1</v>
      </c>
      <c r="C65" s="30">
        <v>0.49669999999999997</v>
      </c>
      <c r="D65" s="30">
        <v>2.8E-3</v>
      </c>
      <c r="E65" s="30">
        <v>0.49120000000000003</v>
      </c>
      <c r="F65" s="30">
        <v>0.50219999999999998</v>
      </c>
      <c r="G65" s="30">
        <v>31470.2</v>
      </c>
      <c r="H65" s="30">
        <v>0</v>
      </c>
    </row>
    <row r="66" spans="1:8" ht="17.25" x14ac:dyDescent="0.25">
      <c r="A66" s="29" t="s">
        <v>151</v>
      </c>
      <c r="B66" s="30">
        <v>1</v>
      </c>
      <c r="C66" s="31">
        <v>-0.11459999999999999</v>
      </c>
      <c r="D66" s="30">
        <v>4.0000000000000001E-3</v>
      </c>
      <c r="E66" s="31">
        <v>-0.1225</v>
      </c>
      <c r="F66" s="31">
        <v>-0.10680000000000001</v>
      </c>
      <c r="G66" s="30">
        <v>813.41</v>
      </c>
      <c r="H66" s="30">
        <v>0</v>
      </c>
    </row>
    <row r="67" spans="1:8" ht="17.25" x14ac:dyDescent="0.25">
      <c r="A67" s="29" t="s">
        <v>150</v>
      </c>
      <c r="B67" s="30">
        <v>1</v>
      </c>
      <c r="C67" s="30">
        <v>0.72950000000000004</v>
      </c>
      <c r="D67" s="30">
        <v>3.5000000000000001E-3</v>
      </c>
      <c r="E67" s="30">
        <v>0.72260000000000002</v>
      </c>
      <c r="F67" s="30">
        <v>0.73640000000000005</v>
      </c>
      <c r="G67" s="30">
        <v>43065.1</v>
      </c>
      <c r="H67" s="30">
        <v>0</v>
      </c>
    </row>
    <row r="68" spans="1:8" ht="17.25" x14ac:dyDescent="0.25">
      <c r="A68" s="29" t="s">
        <v>149</v>
      </c>
      <c r="B68" s="30">
        <v>1</v>
      </c>
      <c r="C68" s="30">
        <v>0.27100000000000002</v>
      </c>
      <c r="D68" s="30">
        <v>3.2000000000000002E-3</v>
      </c>
      <c r="E68" s="30">
        <v>0.26469999999999999</v>
      </c>
      <c r="F68" s="30">
        <v>0.2772</v>
      </c>
      <c r="G68" s="30">
        <v>7177.92</v>
      </c>
      <c r="H68" s="30">
        <v>0</v>
      </c>
    </row>
    <row r="69" spans="1:8" ht="17.25" x14ac:dyDescent="0.25">
      <c r="A69" s="29" t="s">
        <v>148</v>
      </c>
      <c r="B69" s="30">
        <v>1</v>
      </c>
      <c r="C69" s="30">
        <v>0.3679</v>
      </c>
      <c r="D69" s="30">
        <v>4.1999999999999997E-3</v>
      </c>
      <c r="E69" s="30">
        <v>0.35970000000000002</v>
      </c>
      <c r="F69" s="30">
        <v>0.37609999999999999</v>
      </c>
      <c r="G69" s="30">
        <v>7714.41</v>
      </c>
      <c r="H69" s="30">
        <v>0</v>
      </c>
    </row>
    <row r="70" spans="1:8" ht="17.25" x14ac:dyDescent="0.25">
      <c r="A70" s="29" t="s">
        <v>147</v>
      </c>
      <c r="B70" s="30">
        <v>0</v>
      </c>
      <c r="C70" s="30">
        <v>0</v>
      </c>
      <c r="D70" s="30" t="s">
        <v>203</v>
      </c>
      <c r="E70" s="30" t="s">
        <v>203</v>
      </c>
      <c r="F70" s="30" t="s">
        <v>203</v>
      </c>
      <c r="G70" s="30" t="s">
        <v>203</v>
      </c>
      <c r="H70" s="30" t="s">
        <v>203</v>
      </c>
    </row>
    <row r="71" spans="1:8" ht="17.25" x14ac:dyDescent="0.25">
      <c r="A71" s="29" t="s">
        <v>146</v>
      </c>
      <c r="B71" s="30">
        <v>0</v>
      </c>
      <c r="C71" s="30">
        <v>0</v>
      </c>
      <c r="D71" s="30" t="s">
        <v>203</v>
      </c>
      <c r="E71" s="30" t="s">
        <v>203</v>
      </c>
      <c r="F71" s="30" t="s">
        <v>203</v>
      </c>
      <c r="G71" s="30" t="s">
        <v>203</v>
      </c>
      <c r="H71" s="30" t="s">
        <v>203</v>
      </c>
    </row>
    <row r="72" spans="1:8" ht="17.25" x14ac:dyDescent="0.25">
      <c r="A72" s="29" t="s">
        <v>145</v>
      </c>
      <c r="B72" s="30">
        <v>0</v>
      </c>
      <c r="C72" s="30">
        <v>0</v>
      </c>
      <c r="D72" s="30" t="s">
        <v>203</v>
      </c>
      <c r="E72" s="30" t="s">
        <v>203</v>
      </c>
      <c r="F72" s="30" t="s">
        <v>203</v>
      </c>
      <c r="G72" s="30" t="s">
        <v>203</v>
      </c>
      <c r="H72" s="30" t="s">
        <v>203</v>
      </c>
    </row>
    <row r="73" spans="1:8" ht="17.25" x14ac:dyDescent="0.25">
      <c r="A73" s="29" t="s">
        <v>144</v>
      </c>
      <c r="B73" s="30">
        <v>0</v>
      </c>
      <c r="C73" s="30">
        <v>0</v>
      </c>
      <c r="D73" s="30" t="s">
        <v>203</v>
      </c>
      <c r="E73" s="30" t="s">
        <v>203</v>
      </c>
      <c r="F73" s="30" t="s">
        <v>203</v>
      </c>
      <c r="G73" s="30" t="s">
        <v>203</v>
      </c>
      <c r="H73" s="30" t="s">
        <v>203</v>
      </c>
    </row>
    <row r="74" spans="1:8" ht="17.25" x14ac:dyDescent="0.25">
      <c r="A74" s="29" t="s">
        <v>143</v>
      </c>
      <c r="B74" s="30">
        <v>0</v>
      </c>
      <c r="C74" s="30">
        <v>0</v>
      </c>
      <c r="D74" s="30" t="s">
        <v>203</v>
      </c>
      <c r="E74" s="30" t="s">
        <v>203</v>
      </c>
      <c r="F74" s="30" t="s">
        <v>203</v>
      </c>
      <c r="G74" s="30" t="s">
        <v>203</v>
      </c>
      <c r="H74" s="30" t="s">
        <v>203</v>
      </c>
    </row>
    <row r="75" spans="1:8" ht="17.25" x14ac:dyDescent="0.25">
      <c r="A75" s="29" t="s">
        <v>142</v>
      </c>
      <c r="B75" s="30">
        <v>0</v>
      </c>
      <c r="C75" s="30">
        <v>0</v>
      </c>
      <c r="D75" s="30" t="s">
        <v>203</v>
      </c>
      <c r="E75" s="30" t="s">
        <v>203</v>
      </c>
      <c r="F75" s="30" t="s">
        <v>203</v>
      </c>
      <c r="G75" s="30" t="s">
        <v>203</v>
      </c>
      <c r="H75" s="30" t="s">
        <v>203</v>
      </c>
    </row>
    <row r="76" spans="1:8" ht="17.25" x14ac:dyDescent="0.25">
      <c r="A76" s="29" t="s">
        <v>141</v>
      </c>
      <c r="B76" s="30">
        <v>0</v>
      </c>
      <c r="C76" s="30">
        <v>0</v>
      </c>
      <c r="D76" s="30" t="s">
        <v>203</v>
      </c>
      <c r="E76" s="30" t="s">
        <v>203</v>
      </c>
      <c r="F76" s="30" t="s">
        <v>203</v>
      </c>
      <c r="G76" s="30" t="s">
        <v>203</v>
      </c>
      <c r="H76" s="30" t="s">
        <v>203</v>
      </c>
    </row>
    <row r="77" spans="1:8" ht="17.25" x14ac:dyDescent="0.25">
      <c r="A77" s="29" t="s">
        <v>140</v>
      </c>
      <c r="B77" s="30">
        <v>0</v>
      </c>
      <c r="C77" s="30">
        <v>0</v>
      </c>
      <c r="D77" s="30" t="s">
        <v>203</v>
      </c>
      <c r="E77" s="30" t="s">
        <v>203</v>
      </c>
      <c r="F77" s="30" t="s">
        <v>203</v>
      </c>
      <c r="G77" s="30" t="s">
        <v>203</v>
      </c>
      <c r="H77" s="30" t="s">
        <v>203</v>
      </c>
    </row>
    <row r="78" spans="1:8" ht="17.25" x14ac:dyDescent="0.25">
      <c r="A78" s="29" t="s">
        <v>139</v>
      </c>
      <c r="B78" s="30">
        <v>0</v>
      </c>
      <c r="C78" s="30">
        <v>0</v>
      </c>
      <c r="D78" s="30" t="s">
        <v>203</v>
      </c>
      <c r="E78" s="30" t="s">
        <v>203</v>
      </c>
      <c r="F78" s="30" t="s">
        <v>203</v>
      </c>
      <c r="G78" s="30" t="s">
        <v>203</v>
      </c>
      <c r="H78" s="30" t="s">
        <v>203</v>
      </c>
    </row>
    <row r="79" spans="1:8" ht="17.25" x14ac:dyDescent="0.25">
      <c r="A79" s="29" t="s">
        <v>138</v>
      </c>
      <c r="B79" s="30">
        <v>1</v>
      </c>
      <c r="C79" s="31">
        <v>-0.4577</v>
      </c>
      <c r="D79" s="30">
        <v>3.3999999999999998E-3</v>
      </c>
      <c r="E79" s="31">
        <v>-0.46429999999999999</v>
      </c>
      <c r="F79" s="31">
        <v>-0.45100000000000001</v>
      </c>
      <c r="G79" s="30">
        <v>18123.400000000001</v>
      </c>
      <c r="H79" s="30">
        <v>0</v>
      </c>
    </row>
    <row r="80" spans="1:8" ht="17.25" x14ac:dyDescent="0.25">
      <c r="A80" s="29" t="s">
        <v>137</v>
      </c>
      <c r="B80" s="30">
        <v>1</v>
      </c>
      <c r="C80" s="31">
        <v>-0.76390000000000002</v>
      </c>
      <c r="D80" s="30">
        <v>3.3999999999999998E-3</v>
      </c>
      <c r="E80" s="31">
        <v>-0.77049999999999996</v>
      </c>
      <c r="F80" s="31">
        <v>-0.75729999999999997</v>
      </c>
      <c r="G80" s="30">
        <v>51689.2</v>
      </c>
      <c r="H80" s="30">
        <v>0</v>
      </c>
    </row>
    <row r="81" spans="1:8" ht="17.25" x14ac:dyDescent="0.25">
      <c r="A81" s="29" t="s">
        <v>136</v>
      </c>
      <c r="B81" s="30">
        <v>1</v>
      </c>
      <c r="C81" s="31">
        <v>-1.014</v>
      </c>
      <c r="D81" s="30">
        <v>3.5000000000000001E-3</v>
      </c>
      <c r="E81" s="31">
        <v>-1.0208999999999999</v>
      </c>
      <c r="F81" s="31">
        <v>-1.0071000000000001</v>
      </c>
      <c r="G81" s="30">
        <v>83185.399999999994</v>
      </c>
      <c r="H81" s="30">
        <v>0</v>
      </c>
    </row>
    <row r="82" spans="1:8" ht="17.25" x14ac:dyDescent="0.25">
      <c r="A82" s="29" t="s">
        <v>135</v>
      </c>
      <c r="B82" s="30">
        <v>1</v>
      </c>
      <c r="C82" s="31">
        <v>-1.1839</v>
      </c>
      <c r="D82" s="30">
        <v>3.8E-3</v>
      </c>
      <c r="E82" s="31">
        <v>-1.1914</v>
      </c>
      <c r="F82" s="31">
        <v>-1.1763999999999999</v>
      </c>
      <c r="G82" s="30">
        <v>95382.6</v>
      </c>
      <c r="H82" s="30">
        <v>0</v>
      </c>
    </row>
    <row r="83" spans="1:8" ht="17.25" x14ac:dyDescent="0.25">
      <c r="A83" s="29" t="s">
        <v>134</v>
      </c>
      <c r="B83" s="30">
        <v>1</v>
      </c>
      <c r="C83" s="30">
        <v>3.2199999999999999E-2</v>
      </c>
      <c r="D83" s="30">
        <v>3.3999999999999998E-3</v>
      </c>
      <c r="E83" s="30">
        <v>2.5399999999999999E-2</v>
      </c>
      <c r="F83" s="30">
        <v>3.8899999999999997E-2</v>
      </c>
      <c r="G83" s="30">
        <v>87.03</v>
      </c>
      <c r="H83" s="30">
        <v>0</v>
      </c>
    </row>
    <row r="85" spans="1:8" ht="15" x14ac:dyDescent="0.2">
      <c r="A85" s="24"/>
    </row>
    <row r="87" spans="1:8" ht="13.5" thickBot="1" x14ac:dyDescent="0.25">
      <c r="A87" s="36"/>
      <c r="B87" s="36"/>
      <c r="C87" s="36"/>
      <c r="D87" s="36"/>
      <c r="E87" s="36"/>
      <c r="F87" s="36"/>
      <c r="G87" s="36"/>
      <c r="H87" s="36"/>
    </row>
    <row r="88" spans="1:8" ht="13.5" thickTop="1" x14ac:dyDescent="0.2"/>
    <row r="89" spans="1:8" ht="15" x14ac:dyDescent="0.2">
      <c r="A89" s="24"/>
    </row>
    <row r="90" spans="1:8" ht="22.5" x14ac:dyDescent="0.3">
      <c r="A90" s="26" t="s">
        <v>191</v>
      </c>
    </row>
    <row r="91" spans="1:8" ht="15" x14ac:dyDescent="0.2">
      <c r="A91" s="27"/>
    </row>
    <row r="92" spans="1:8" ht="17.25" x14ac:dyDescent="0.25">
      <c r="A92" s="28" t="s">
        <v>190</v>
      </c>
    </row>
    <row r="93" spans="1:8" ht="15" x14ac:dyDescent="0.2">
      <c r="A93" s="27"/>
    </row>
    <row r="94" spans="1:8" ht="17.25" customHeight="1" x14ac:dyDescent="0.25">
      <c r="A94" s="71" t="s">
        <v>189</v>
      </c>
      <c r="B94" s="73"/>
    </row>
    <row r="95" spans="1:8" ht="17.25" x14ac:dyDescent="0.25">
      <c r="A95" s="29" t="s">
        <v>188</v>
      </c>
      <c r="B95" s="30" t="s">
        <v>187</v>
      </c>
    </row>
    <row r="96" spans="1:8" ht="17.25" x14ac:dyDescent="0.25">
      <c r="A96" s="29" t="s">
        <v>186</v>
      </c>
      <c r="B96" s="30" t="s">
        <v>171</v>
      </c>
    </row>
    <row r="97" spans="1:3" ht="17.25" x14ac:dyDescent="0.25">
      <c r="A97" s="29" t="s">
        <v>185</v>
      </c>
      <c r="B97" s="30" t="s">
        <v>184</v>
      </c>
    </row>
    <row r="98" spans="1:3" ht="34.5" x14ac:dyDescent="0.25">
      <c r="A98" s="29" t="s">
        <v>183</v>
      </c>
      <c r="B98" s="30">
        <v>4037</v>
      </c>
    </row>
    <row r="99" spans="1:3" ht="17.25" x14ac:dyDescent="0.25">
      <c r="A99" s="29" t="s">
        <v>182</v>
      </c>
      <c r="B99" s="30">
        <v>328</v>
      </c>
    </row>
    <row r="100" spans="1:3" ht="17.25" x14ac:dyDescent="0.25">
      <c r="A100" s="29" t="s">
        <v>181</v>
      </c>
      <c r="B100" s="30" t="s">
        <v>180</v>
      </c>
    </row>
    <row r="101" spans="1:3" ht="17.25" x14ac:dyDescent="0.25">
      <c r="A101" s="29" t="s">
        <v>179</v>
      </c>
      <c r="B101" s="31">
        <v>-816728.61609999998</v>
      </c>
    </row>
    <row r="102" spans="1:3" ht="15" x14ac:dyDescent="0.2">
      <c r="A102" s="24"/>
    </row>
    <row r="103" spans="1:3" ht="17.25" customHeight="1" x14ac:dyDescent="0.25">
      <c r="A103" s="71" t="s">
        <v>178</v>
      </c>
      <c r="B103" s="72"/>
      <c r="C103" s="73"/>
    </row>
    <row r="104" spans="1:3" ht="17.25" x14ac:dyDescent="0.25">
      <c r="A104" s="29" t="s">
        <v>177</v>
      </c>
      <c r="B104" s="32" t="s">
        <v>176</v>
      </c>
      <c r="C104" s="29" t="s">
        <v>175</v>
      </c>
    </row>
    <row r="105" spans="1:3" ht="17.25" x14ac:dyDescent="0.25">
      <c r="A105" s="29" t="s">
        <v>171</v>
      </c>
      <c r="B105" s="30">
        <v>2</v>
      </c>
      <c r="C105" s="33" t="s">
        <v>174</v>
      </c>
    </row>
    <row r="106" spans="1:3" ht="15" x14ac:dyDescent="0.2">
      <c r="A106" s="24"/>
    </row>
    <row r="107" spans="1:3" ht="17.25" customHeight="1" x14ac:dyDescent="0.25">
      <c r="A107" s="71" t="s">
        <v>173</v>
      </c>
      <c r="B107" s="72"/>
      <c r="C107" s="73"/>
    </row>
    <row r="108" spans="1:3" ht="17.25" x14ac:dyDescent="0.25">
      <c r="A108" s="32" t="s">
        <v>172</v>
      </c>
      <c r="B108" s="29" t="s">
        <v>171</v>
      </c>
      <c r="C108" s="32" t="s">
        <v>170</v>
      </c>
    </row>
    <row r="109" spans="1:3" ht="17.25" x14ac:dyDescent="0.25">
      <c r="A109" s="32">
        <v>1</v>
      </c>
      <c r="B109" s="33">
        <v>0</v>
      </c>
      <c r="C109" s="30">
        <v>317463</v>
      </c>
    </row>
    <row r="110" spans="1:3" ht="17.25" x14ac:dyDescent="0.25">
      <c r="A110" s="32">
        <v>2</v>
      </c>
      <c r="B110" s="33">
        <v>1</v>
      </c>
      <c r="C110" s="30">
        <v>2176011</v>
      </c>
    </row>
    <row r="111" spans="1:3" ht="15" x14ac:dyDescent="0.2">
      <c r="A111" s="27"/>
    </row>
    <row r="112" spans="1:3" ht="120.75" x14ac:dyDescent="0.25">
      <c r="A112" s="35" t="s">
        <v>169</v>
      </c>
    </row>
    <row r="114" spans="1:4" ht="15" x14ac:dyDescent="0.2">
      <c r="A114" s="24"/>
    </row>
    <row r="115" spans="1:4" ht="15" x14ac:dyDescent="0.2">
      <c r="A115" s="33" t="s">
        <v>168</v>
      </c>
    </row>
    <row r="116" spans="1:4" ht="15" x14ac:dyDescent="0.2">
      <c r="A116" s="24"/>
    </row>
    <row r="117" spans="1:4" ht="17.25" customHeight="1" x14ac:dyDescent="0.25">
      <c r="A117" s="71" t="s">
        <v>167</v>
      </c>
      <c r="B117" s="72"/>
      <c r="C117" s="72"/>
      <c r="D117" s="73"/>
    </row>
    <row r="118" spans="1:4" ht="17.25" x14ac:dyDescent="0.25">
      <c r="A118" s="67" t="s">
        <v>166</v>
      </c>
      <c r="B118" s="69" t="s">
        <v>162</v>
      </c>
      <c r="C118" s="54" t="s">
        <v>165</v>
      </c>
      <c r="D118" s="69" t="s">
        <v>157</v>
      </c>
    </row>
    <row r="119" spans="1:4" ht="17.25" x14ac:dyDescent="0.25">
      <c r="A119" s="68"/>
      <c r="B119" s="70"/>
      <c r="C119" s="55" t="s">
        <v>158</v>
      </c>
      <c r="D119" s="70"/>
    </row>
    <row r="120" spans="1:4" ht="17.25" x14ac:dyDescent="0.25">
      <c r="A120" s="29" t="s">
        <v>19</v>
      </c>
      <c r="B120" s="30">
        <v>1</v>
      </c>
      <c r="C120" s="30">
        <v>27415.501799999998</v>
      </c>
      <c r="D120" s="30">
        <v>0</v>
      </c>
    </row>
    <row r="121" spans="1:4" ht="17.25" x14ac:dyDescent="0.25">
      <c r="A121" s="29" t="s">
        <v>92</v>
      </c>
      <c r="B121" s="30">
        <v>1</v>
      </c>
      <c r="C121" s="30">
        <v>497.88060000000002</v>
      </c>
      <c r="D121" s="30">
        <v>0</v>
      </c>
    </row>
    <row r="122" spans="1:4" ht="17.25" x14ac:dyDescent="0.25">
      <c r="A122" s="29" t="s">
        <v>155</v>
      </c>
      <c r="B122" s="30">
        <v>1</v>
      </c>
      <c r="C122" s="30">
        <v>2.0941000000000001</v>
      </c>
      <c r="D122" s="30">
        <v>0.1479</v>
      </c>
    </row>
    <row r="123" spans="1:4" ht="17.25" x14ac:dyDescent="0.25">
      <c r="A123" s="29" t="s">
        <v>154</v>
      </c>
      <c r="B123" s="30">
        <v>1</v>
      </c>
      <c r="C123" s="30">
        <v>514.25009999999997</v>
      </c>
      <c r="D123" s="30">
        <v>0</v>
      </c>
    </row>
    <row r="124" spans="1:4" ht="17.25" x14ac:dyDescent="0.25">
      <c r="A124" s="29" t="s">
        <v>153</v>
      </c>
      <c r="B124" s="30">
        <v>1</v>
      </c>
      <c r="C124" s="30">
        <v>8124.6274000000003</v>
      </c>
      <c r="D124" s="30">
        <v>0</v>
      </c>
    </row>
    <row r="125" spans="1:4" ht="17.25" x14ac:dyDescent="0.25">
      <c r="A125" s="29" t="s">
        <v>152</v>
      </c>
      <c r="B125" s="30">
        <v>1</v>
      </c>
      <c r="C125" s="30">
        <v>3981.5484999999999</v>
      </c>
      <c r="D125" s="30">
        <v>0</v>
      </c>
    </row>
    <row r="126" spans="1:4" ht="17.25" x14ac:dyDescent="0.25">
      <c r="A126" s="29" t="s">
        <v>151</v>
      </c>
      <c r="B126" s="30">
        <v>1</v>
      </c>
      <c r="C126" s="30">
        <v>5941.6433999999999</v>
      </c>
      <c r="D126" s="30">
        <v>0</v>
      </c>
    </row>
    <row r="127" spans="1:4" ht="17.25" x14ac:dyDescent="0.25">
      <c r="A127" s="29" t="s">
        <v>150</v>
      </c>
      <c r="B127" s="30">
        <v>1</v>
      </c>
      <c r="C127" s="30">
        <v>42554.200599999996</v>
      </c>
      <c r="D127" s="30">
        <v>0</v>
      </c>
    </row>
    <row r="128" spans="1:4" ht="17.25" x14ac:dyDescent="0.25">
      <c r="A128" s="29" t="s">
        <v>149</v>
      </c>
      <c r="B128" s="30">
        <v>1</v>
      </c>
      <c r="C128" s="30">
        <v>439.37849999999997</v>
      </c>
      <c r="D128" s="30">
        <v>0</v>
      </c>
    </row>
    <row r="129" spans="1:4" ht="17.25" x14ac:dyDescent="0.25">
      <c r="A129" s="29" t="s">
        <v>148</v>
      </c>
      <c r="B129" s="30">
        <v>1</v>
      </c>
      <c r="C129" s="30">
        <v>3711.4549999999999</v>
      </c>
      <c r="D129" s="30">
        <v>0</v>
      </c>
    </row>
    <row r="130" spans="1:4" ht="17.25" x14ac:dyDescent="0.25">
      <c r="A130" s="29"/>
      <c r="B130" s="30"/>
      <c r="C130" s="30"/>
      <c r="D130" s="30"/>
    </row>
    <row r="131" spans="1:4" ht="17.25" x14ac:dyDescent="0.25">
      <c r="A131" s="29"/>
      <c r="B131" s="30"/>
      <c r="C131" s="30"/>
      <c r="D131" s="30"/>
    </row>
    <row r="132" spans="1:4" ht="17.25" x14ac:dyDescent="0.25">
      <c r="A132" s="29"/>
      <c r="B132" s="30"/>
      <c r="C132" s="30"/>
      <c r="D132" s="30"/>
    </row>
    <row r="133" spans="1:4" ht="17.25" x14ac:dyDescent="0.25">
      <c r="A133" s="29"/>
      <c r="B133" s="30"/>
      <c r="C133" s="30"/>
      <c r="D133" s="30"/>
    </row>
    <row r="134" spans="1:4" ht="17.25" x14ac:dyDescent="0.25">
      <c r="A134" s="29"/>
      <c r="B134" s="30"/>
      <c r="C134" s="30"/>
      <c r="D134" s="30"/>
    </row>
    <row r="135" spans="1:4" ht="17.25" x14ac:dyDescent="0.25">
      <c r="A135" s="29"/>
      <c r="B135" s="30"/>
      <c r="C135" s="30"/>
      <c r="D135" s="30"/>
    </row>
    <row r="136" spans="1:4" ht="17.25" x14ac:dyDescent="0.25">
      <c r="A136" s="29"/>
      <c r="B136" s="30"/>
      <c r="C136" s="30"/>
      <c r="D136" s="30"/>
    </row>
    <row r="137" spans="1:4" ht="17.25" x14ac:dyDescent="0.25">
      <c r="A137" s="29"/>
      <c r="B137" s="30"/>
      <c r="C137" s="30"/>
      <c r="D137" s="30"/>
    </row>
    <row r="138" spans="1:4" ht="17.25" x14ac:dyDescent="0.25">
      <c r="A138" s="29"/>
      <c r="B138" s="30"/>
      <c r="C138" s="30"/>
      <c r="D138" s="30"/>
    </row>
    <row r="139" spans="1:4" ht="17.25" x14ac:dyDescent="0.25">
      <c r="A139" s="29" t="s">
        <v>138</v>
      </c>
      <c r="B139" s="30">
        <v>1</v>
      </c>
      <c r="C139" s="30">
        <v>5918.8450000000003</v>
      </c>
      <c r="D139" s="30">
        <v>0</v>
      </c>
    </row>
    <row r="140" spans="1:4" ht="17.25" x14ac:dyDescent="0.25">
      <c r="A140" s="29" t="s">
        <v>137</v>
      </c>
      <c r="B140" s="30">
        <v>1</v>
      </c>
      <c r="C140" s="30">
        <v>14789.130999999999</v>
      </c>
      <c r="D140" s="30">
        <v>0</v>
      </c>
    </row>
    <row r="141" spans="1:4" ht="17.25" x14ac:dyDescent="0.25">
      <c r="A141" s="29" t="s">
        <v>136</v>
      </c>
      <c r="B141" s="30">
        <v>1</v>
      </c>
      <c r="C141" s="30">
        <v>31365.5602</v>
      </c>
      <c r="D141" s="30">
        <v>0</v>
      </c>
    </row>
    <row r="142" spans="1:4" ht="17.25" x14ac:dyDescent="0.25">
      <c r="A142" s="29" t="s">
        <v>135</v>
      </c>
      <c r="B142" s="30">
        <v>1</v>
      </c>
      <c r="C142" s="30">
        <v>33015.149799999999</v>
      </c>
      <c r="D142" s="30">
        <v>0</v>
      </c>
    </row>
    <row r="143" spans="1:4" ht="17.25" x14ac:dyDescent="0.25">
      <c r="A143" s="29" t="s">
        <v>134</v>
      </c>
      <c r="B143" s="30">
        <v>1</v>
      </c>
      <c r="C143" s="30">
        <v>3.3269000000000002</v>
      </c>
      <c r="D143" s="30">
        <v>6.8199999999999997E-2</v>
      </c>
    </row>
    <row r="144" spans="1:4" ht="15" x14ac:dyDescent="0.2">
      <c r="A144" s="24"/>
    </row>
    <row r="145" spans="1:8" ht="17.25" customHeight="1" x14ac:dyDescent="0.25">
      <c r="A145" s="71" t="s">
        <v>164</v>
      </c>
      <c r="B145" s="72"/>
      <c r="C145" s="72"/>
      <c r="D145" s="72"/>
      <c r="E145" s="72"/>
      <c r="F145" s="72"/>
      <c r="G145" s="72"/>
      <c r="H145" s="73"/>
    </row>
    <row r="146" spans="1:8" ht="17.25" customHeight="1" x14ac:dyDescent="0.25">
      <c r="A146" s="29" t="s">
        <v>163</v>
      </c>
      <c r="B146" s="32" t="s">
        <v>162</v>
      </c>
      <c r="C146" s="32" t="s">
        <v>161</v>
      </c>
      <c r="D146" s="32" t="s">
        <v>160</v>
      </c>
      <c r="E146" s="71" t="s">
        <v>159</v>
      </c>
      <c r="F146" s="73"/>
      <c r="G146" s="32" t="s">
        <v>158</v>
      </c>
      <c r="H146" s="32" t="s">
        <v>157</v>
      </c>
    </row>
    <row r="147" spans="1:8" ht="17.25" x14ac:dyDescent="0.25">
      <c r="A147" s="29" t="s">
        <v>156</v>
      </c>
      <c r="B147" s="30">
        <v>1</v>
      </c>
      <c r="C147" s="31">
        <v>-0.74180000000000001</v>
      </c>
      <c r="D147" s="30">
        <v>8.6E-3</v>
      </c>
      <c r="E147" s="31">
        <v>-0.75880000000000003</v>
      </c>
      <c r="F147" s="31">
        <v>-0.72489999999999999</v>
      </c>
      <c r="G147" s="30">
        <v>7358.61</v>
      </c>
      <c r="H147" s="30">
        <v>0</v>
      </c>
    </row>
    <row r="148" spans="1:8" ht="17.25" x14ac:dyDescent="0.25">
      <c r="A148" s="29" t="s">
        <v>19</v>
      </c>
      <c r="B148" s="30">
        <v>1</v>
      </c>
      <c r="C148" s="31">
        <v>-0.40339999999999998</v>
      </c>
      <c r="D148" s="30">
        <v>2.3999999999999998E-3</v>
      </c>
      <c r="E148" s="31">
        <v>-0.40810000000000002</v>
      </c>
      <c r="F148" s="31">
        <v>-0.39860000000000001</v>
      </c>
      <c r="G148" s="30">
        <v>27415.5</v>
      </c>
      <c r="H148" s="30">
        <v>0</v>
      </c>
    </row>
    <row r="149" spans="1:8" ht="17.25" x14ac:dyDescent="0.25">
      <c r="A149" s="29" t="s">
        <v>92</v>
      </c>
      <c r="B149" s="30">
        <v>1</v>
      </c>
      <c r="C149" s="30">
        <v>5.0500000000000003E-2</v>
      </c>
      <c r="D149" s="30">
        <v>2.3E-3</v>
      </c>
      <c r="E149" s="30">
        <v>4.6100000000000002E-2</v>
      </c>
      <c r="F149" s="30">
        <v>5.4899999999999997E-2</v>
      </c>
      <c r="G149" s="30">
        <v>497.88</v>
      </c>
      <c r="H149" s="30">
        <v>0</v>
      </c>
    </row>
    <row r="150" spans="1:8" ht="17.25" x14ac:dyDescent="0.25">
      <c r="A150" s="29" t="s">
        <v>155</v>
      </c>
      <c r="B150" s="30">
        <v>1</v>
      </c>
      <c r="C150" s="30">
        <v>5.0000000000000001E-4</v>
      </c>
      <c r="D150" s="30">
        <v>2.9999999999999997E-4</v>
      </c>
      <c r="E150" s="31">
        <v>-2.0000000000000001E-4</v>
      </c>
      <c r="F150" s="30">
        <v>1.1000000000000001E-3</v>
      </c>
      <c r="G150" s="30">
        <v>2.09</v>
      </c>
      <c r="H150" s="30">
        <v>0.1479</v>
      </c>
    </row>
    <row r="151" spans="1:8" ht="17.25" x14ac:dyDescent="0.25">
      <c r="A151" s="29" t="s">
        <v>154</v>
      </c>
      <c r="B151" s="30">
        <v>1</v>
      </c>
      <c r="C151" s="31">
        <v>-8.4000000000000005E-2</v>
      </c>
      <c r="D151" s="30">
        <v>3.7000000000000002E-3</v>
      </c>
      <c r="E151" s="31">
        <v>-9.1200000000000003E-2</v>
      </c>
      <c r="F151" s="31">
        <v>-7.6700000000000004E-2</v>
      </c>
      <c r="G151" s="30">
        <v>514.25</v>
      </c>
      <c r="H151" s="30">
        <v>0</v>
      </c>
    </row>
    <row r="152" spans="1:8" ht="17.25" x14ac:dyDescent="0.25">
      <c r="A152" s="29" t="s">
        <v>153</v>
      </c>
      <c r="B152" s="30">
        <v>1</v>
      </c>
      <c r="C152" s="31">
        <v>-0.34899999999999998</v>
      </c>
      <c r="D152" s="30">
        <v>3.8999999999999998E-3</v>
      </c>
      <c r="E152" s="31">
        <v>-0.35659999999999997</v>
      </c>
      <c r="F152" s="31">
        <v>-0.34139999999999998</v>
      </c>
      <c r="G152" s="30">
        <v>8124.63</v>
      </c>
      <c r="H152" s="30">
        <v>0</v>
      </c>
    </row>
    <row r="153" spans="1:8" ht="17.25" x14ac:dyDescent="0.25">
      <c r="A153" s="29" t="s">
        <v>152</v>
      </c>
      <c r="B153" s="30">
        <v>1</v>
      </c>
      <c r="C153" s="30">
        <v>0.1913</v>
      </c>
      <c r="D153" s="30">
        <v>3.0000000000000001E-3</v>
      </c>
      <c r="E153" s="30">
        <v>0.18540000000000001</v>
      </c>
      <c r="F153" s="30">
        <v>0.1973</v>
      </c>
      <c r="G153" s="30">
        <v>3981.55</v>
      </c>
      <c r="H153" s="30">
        <v>0</v>
      </c>
    </row>
    <row r="154" spans="1:8" ht="17.25" x14ac:dyDescent="0.25">
      <c r="A154" s="29" t="s">
        <v>151</v>
      </c>
      <c r="B154" s="30">
        <v>1</v>
      </c>
      <c r="C154" s="31">
        <v>-0.3589</v>
      </c>
      <c r="D154" s="30">
        <v>4.7000000000000002E-3</v>
      </c>
      <c r="E154" s="31">
        <v>-0.36799999999999999</v>
      </c>
      <c r="F154" s="31">
        <v>-0.34970000000000001</v>
      </c>
      <c r="G154" s="30">
        <v>5941.64</v>
      </c>
      <c r="H154" s="30">
        <v>0</v>
      </c>
    </row>
    <row r="155" spans="1:8" ht="17.25" x14ac:dyDescent="0.25">
      <c r="A155" s="29" t="s">
        <v>150</v>
      </c>
      <c r="B155" s="30">
        <v>1</v>
      </c>
      <c r="C155" s="30">
        <v>0.79610000000000003</v>
      </c>
      <c r="D155" s="30">
        <v>3.8999999999999998E-3</v>
      </c>
      <c r="E155" s="30">
        <v>0.78849999999999998</v>
      </c>
      <c r="F155" s="30">
        <v>0.80369999999999997</v>
      </c>
      <c r="G155" s="30">
        <v>42554.2</v>
      </c>
      <c r="H155" s="30">
        <v>0</v>
      </c>
    </row>
    <row r="156" spans="1:8" ht="17.25" x14ac:dyDescent="0.25">
      <c r="A156" s="29" t="s">
        <v>149</v>
      </c>
      <c r="B156" s="30">
        <v>1</v>
      </c>
      <c r="C156" s="30">
        <v>7.8200000000000006E-2</v>
      </c>
      <c r="D156" s="30">
        <v>3.7000000000000002E-3</v>
      </c>
      <c r="E156" s="30">
        <v>7.0900000000000005E-2</v>
      </c>
      <c r="F156" s="30">
        <v>8.5500000000000007E-2</v>
      </c>
      <c r="G156" s="30">
        <v>439.38</v>
      </c>
      <c r="H156" s="30">
        <v>0</v>
      </c>
    </row>
    <row r="157" spans="1:8" ht="17.25" x14ac:dyDescent="0.25">
      <c r="A157" s="29" t="s">
        <v>148</v>
      </c>
      <c r="B157" s="30">
        <v>1</v>
      </c>
      <c r="C157" s="30">
        <v>0.28749999999999998</v>
      </c>
      <c r="D157" s="30">
        <v>4.7000000000000002E-3</v>
      </c>
      <c r="E157" s="30">
        <v>0.27829999999999999</v>
      </c>
      <c r="F157" s="30">
        <v>0.29680000000000001</v>
      </c>
      <c r="G157" s="30">
        <v>3711.45</v>
      </c>
      <c r="H157" s="30">
        <v>0</v>
      </c>
    </row>
    <row r="158" spans="1:8" ht="17.25" x14ac:dyDescent="0.25">
      <c r="A158" s="29" t="s">
        <v>147</v>
      </c>
      <c r="B158" s="30">
        <v>0</v>
      </c>
      <c r="C158" s="30">
        <v>0</v>
      </c>
      <c r="D158" s="30" t="s">
        <v>203</v>
      </c>
      <c r="E158" s="30" t="s">
        <v>203</v>
      </c>
      <c r="F158" s="30" t="s">
        <v>203</v>
      </c>
      <c r="G158" s="30" t="s">
        <v>203</v>
      </c>
      <c r="H158" s="30" t="s">
        <v>203</v>
      </c>
    </row>
    <row r="159" spans="1:8" ht="17.25" x14ac:dyDescent="0.25">
      <c r="A159" s="29" t="s">
        <v>146</v>
      </c>
      <c r="B159" s="30">
        <v>0</v>
      </c>
      <c r="C159" s="30">
        <v>0</v>
      </c>
      <c r="D159" s="30" t="s">
        <v>203</v>
      </c>
      <c r="E159" s="30" t="s">
        <v>203</v>
      </c>
      <c r="F159" s="30" t="s">
        <v>203</v>
      </c>
      <c r="G159" s="30" t="s">
        <v>203</v>
      </c>
      <c r="H159" s="30" t="s">
        <v>203</v>
      </c>
    </row>
    <row r="160" spans="1:8" ht="17.25" x14ac:dyDescent="0.25">
      <c r="A160" s="29" t="s">
        <v>145</v>
      </c>
      <c r="B160" s="30">
        <v>0</v>
      </c>
      <c r="C160" s="30">
        <v>0</v>
      </c>
      <c r="D160" s="30" t="s">
        <v>203</v>
      </c>
      <c r="E160" s="30" t="s">
        <v>203</v>
      </c>
      <c r="F160" s="30" t="s">
        <v>203</v>
      </c>
      <c r="G160" s="30" t="s">
        <v>203</v>
      </c>
      <c r="H160" s="30" t="s">
        <v>203</v>
      </c>
    </row>
    <row r="161" spans="1:8" ht="17.25" x14ac:dyDescent="0.25">
      <c r="A161" s="29" t="s">
        <v>144</v>
      </c>
      <c r="B161" s="30">
        <v>0</v>
      </c>
      <c r="C161" s="30">
        <v>0</v>
      </c>
      <c r="D161" s="30" t="s">
        <v>203</v>
      </c>
      <c r="E161" s="30" t="s">
        <v>203</v>
      </c>
      <c r="F161" s="30" t="s">
        <v>203</v>
      </c>
      <c r="G161" s="30" t="s">
        <v>203</v>
      </c>
      <c r="H161" s="30" t="s">
        <v>203</v>
      </c>
    </row>
    <row r="162" spans="1:8" ht="17.25" x14ac:dyDescent="0.25">
      <c r="A162" s="29" t="s">
        <v>143</v>
      </c>
      <c r="B162" s="30">
        <v>0</v>
      </c>
      <c r="C162" s="30">
        <v>0</v>
      </c>
      <c r="D162" s="30" t="s">
        <v>203</v>
      </c>
      <c r="E162" s="30" t="s">
        <v>203</v>
      </c>
      <c r="F162" s="30" t="s">
        <v>203</v>
      </c>
      <c r="G162" s="30" t="s">
        <v>203</v>
      </c>
      <c r="H162" s="30" t="s">
        <v>203</v>
      </c>
    </row>
    <row r="163" spans="1:8" ht="17.25" x14ac:dyDescent="0.25">
      <c r="A163" s="29" t="s">
        <v>142</v>
      </c>
      <c r="B163" s="30">
        <v>0</v>
      </c>
      <c r="C163" s="30">
        <v>0</v>
      </c>
      <c r="D163" s="30" t="s">
        <v>203</v>
      </c>
      <c r="E163" s="30" t="s">
        <v>203</v>
      </c>
      <c r="F163" s="30" t="s">
        <v>203</v>
      </c>
      <c r="G163" s="30" t="s">
        <v>203</v>
      </c>
      <c r="H163" s="30" t="s">
        <v>203</v>
      </c>
    </row>
    <row r="164" spans="1:8" ht="17.25" x14ac:dyDescent="0.25">
      <c r="A164" s="29" t="s">
        <v>141</v>
      </c>
      <c r="B164" s="30">
        <v>0</v>
      </c>
      <c r="C164" s="30">
        <v>0</v>
      </c>
      <c r="D164" s="30" t="s">
        <v>203</v>
      </c>
      <c r="E164" s="30" t="s">
        <v>203</v>
      </c>
      <c r="F164" s="30" t="s">
        <v>203</v>
      </c>
      <c r="G164" s="30" t="s">
        <v>203</v>
      </c>
      <c r="H164" s="30" t="s">
        <v>203</v>
      </c>
    </row>
    <row r="165" spans="1:8" ht="17.25" x14ac:dyDescent="0.25">
      <c r="A165" s="29" t="s">
        <v>140</v>
      </c>
      <c r="B165" s="30">
        <v>0</v>
      </c>
      <c r="C165" s="30">
        <v>0</v>
      </c>
      <c r="D165" s="30" t="s">
        <v>203</v>
      </c>
      <c r="E165" s="30" t="s">
        <v>203</v>
      </c>
      <c r="F165" s="30" t="s">
        <v>203</v>
      </c>
      <c r="G165" s="30" t="s">
        <v>203</v>
      </c>
      <c r="H165" s="30" t="s">
        <v>203</v>
      </c>
    </row>
    <row r="166" spans="1:8" ht="17.25" x14ac:dyDescent="0.25">
      <c r="A166" s="29" t="s">
        <v>139</v>
      </c>
      <c r="B166" s="30">
        <v>0</v>
      </c>
      <c r="C166" s="30">
        <v>0</v>
      </c>
      <c r="D166" s="30" t="s">
        <v>203</v>
      </c>
      <c r="E166" s="30" t="s">
        <v>203</v>
      </c>
      <c r="F166" s="30" t="s">
        <v>203</v>
      </c>
      <c r="G166" s="30" t="s">
        <v>203</v>
      </c>
      <c r="H166" s="30" t="s">
        <v>203</v>
      </c>
    </row>
    <row r="167" spans="1:8" ht="17.25" x14ac:dyDescent="0.25">
      <c r="A167" s="29" t="s">
        <v>138</v>
      </c>
      <c r="B167" s="30">
        <v>1</v>
      </c>
      <c r="C167" s="31">
        <v>-0.28539999999999999</v>
      </c>
      <c r="D167" s="30">
        <v>3.7000000000000002E-3</v>
      </c>
      <c r="E167" s="31">
        <v>-0.29270000000000002</v>
      </c>
      <c r="F167" s="31">
        <v>-0.27810000000000001</v>
      </c>
      <c r="G167" s="30">
        <v>5918.85</v>
      </c>
      <c r="H167" s="30">
        <v>0</v>
      </c>
    </row>
    <row r="168" spans="1:8" ht="17.25" x14ac:dyDescent="0.25">
      <c r="A168" s="29" t="s">
        <v>137</v>
      </c>
      <c r="B168" s="30">
        <v>1</v>
      </c>
      <c r="C168" s="31">
        <v>-0.44340000000000002</v>
      </c>
      <c r="D168" s="30">
        <v>3.5999999999999999E-3</v>
      </c>
      <c r="E168" s="31">
        <v>-0.45050000000000001</v>
      </c>
      <c r="F168" s="31">
        <v>-0.43619999999999998</v>
      </c>
      <c r="G168" s="30">
        <v>14789.1</v>
      </c>
      <c r="H168" s="30">
        <v>0</v>
      </c>
    </row>
    <row r="169" spans="1:8" ht="17.25" x14ac:dyDescent="0.25">
      <c r="A169" s="29" t="s">
        <v>136</v>
      </c>
      <c r="B169" s="30">
        <v>1</v>
      </c>
      <c r="C169" s="31">
        <v>-0.68589999999999995</v>
      </c>
      <c r="D169" s="30">
        <v>3.8999999999999998E-3</v>
      </c>
      <c r="E169" s="31">
        <v>-0.69340000000000002</v>
      </c>
      <c r="F169" s="31">
        <v>-0.67830000000000001</v>
      </c>
      <c r="G169" s="30">
        <v>31365.599999999999</v>
      </c>
      <c r="H169" s="30">
        <v>0</v>
      </c>
    </row>
    <row r="170" spans="1:8" ht="17.25" x14ac:dyDescent="0.25">
      <c r="A170" s="29" t="s">
        <v>135</v>
      </c>
      <c r="B170" s="30">
        <v>1</v>
      </c>
      <c r="C170" s="31">
        <v>-0.76690000000000003</v>
      </c>
      <c r="D170" s="30">
        <v>4.1999999999999997E-3</v>
      </c>
      <c r="E170" s="31">
        <v>-0.77510000000000001</v>
      </c>
      <c r="F170" s="31">
        <v>-0.75860000000000005</v>
      </c>
      <c r="G170" s="30">
        <v>33015.1</v>
      </c>
      <c r="H170" s="30">
        <v>0</v>
      </c>
    </row>
    <row r="171" spans="1:8" ht="17.25" x14ac:dyDescent="0.25">
      <c r="A171" s="29" t="s">
        <v>134</v>
      </c>
      <c r="B171" s="30">
        <v>1</v>
      </c>
      <c r="C171" s="31">
        <v>-7.0000000000000001E-3</v>
      </c>
      <c r="D171" s="30">
        <v>3.8999999999999998E-3</v>
      </c>
      <c r="E171" s="31">
        <v>-1.46E-2</v>
      </c>
      <c r="F171" s="30">
        <v>5.0000000000000001E-4</v>
      </c>
      <c r="G171" s="30">
        <v>3.33</v>
      </c>
      <c r="H171" s="30">
        <v>6.8199999999999997E-2</v>
      </c>
    </row>
    <row r="173" spans="1:8" ht="15" x14ac:dyDescent="0.2">
      <c r="A173" s="24"/>
    </row>
    <row r="175" spans="1:8" ht="13.5" thickBot="1" x14ac:dyDescent="0.25">
      <c r="A175" s="36"/>
      <c r="B175" s="36"/>
      <c r="C175" s="36"/>
      <c r="D175" s="36"/>
      <c r="E175" s="36"/>
      <c r="F175" s="36"/>
      <c r="G175" s="36"/>
      <c r="H175" s="36"/>
    </row>
    <row r="176" spans="1:8" ht="13.5" thickTop="1" x14ac:dyDescent="0.2"/>
    <row r="177" spans="1:6" ht="15" x14ac:dyDescent="0.2">
      <c r="A177" s="24"/>
    </row>
    <row r="178" spans="1:6" ht="22.5" x14ac:dyDescent="0.3">
      <c r="A178" s="26" t="s">
        <v>191</v>
      </c>
    </row>
    <row r="179" spans="1:6" ht="15" x14ac:dyDescent="0.2">
      <c r="A179" s="27"/>
    </row>
    <row r="180" spans="1:6" ht="17.25" x14ac:dyDescent="0.25">
      <c r="A180" s="28" t="s">
        <v>194</v>
      </c>
    </row>
    <row r="181" spans="1:6" ht="15" x14ac:dyDescent="0.2">
      <c r="A181" s="27"/>
    </row>
    <row r="182" spans="1:6" ht="17.25" x14ac:dyDescent="0.25">
      <c r="A182" s="29" t="s">
        <v>195</v>
      </c>
      <c r="B182" s="32" t="s">
        <v>196</v>
      </c>
      <c r="C182" s="32" t="s">
        <v>197</v>
      </c>
      <c r="D182" s="32" t="s">
        <v>198</v>
      </c>
      <c r="E182" s="32" t="s">
        <v>199</v>
      </c>
      <c r="F182" s="32" t="s">
        <v>200</v>
      </c>
    </row>
    <row r="183" spans="1:6" ht="15" x14ac:dyDescent="0.2">
      <c r="A183" s="37" t="s">
        <v>84</v>
      </c>
      <c r="B183" s="38">
        <v>870</v>
      </c>
      <c r="C183" s="38">
        <v>0</v>
      </c>
      <c r="D183" s="38">
        <v>0</v>
      </c>
      <c r="E183" s="38">
        <v>0</v>
      </c>
      <c r="F183" s="38">
        <v>0</v>
      </c>
    </row>
    <row r="184" spans="1:6" ht="15" x14ac:dyDescent="0.2">
      <c r="A184" s="39" t="s">
        <v>19</v>
      </c>
      <c r="B184" s="40">
        <v>870</v>
      </c>
      <c r="C184" s="40">
        <v>0.32068659999999999</v>
      </c>
      <c r="D184" s="40">
        <v>11.606279799999999</v>
      </c>
      <c r="E184" s="40">
        <v>0</v>
      </c>
      <c r="F184" s="40">
        <v>1</v>
      </c>
    </row>
    <row r="185" spans="1:6" ht="15" x14ac:dyDescent="0.2">
      <c r="A185" s="39" t="s">
        <v>92</v>
      </c>
      <c r="B185" s="40">
        <v>870</v>
      </c>
      <c r="C185" s="40">
        <v>0.46322400000000002</v>
      </c>
      <c r="D185" s="40">
        <v>12.3996548</v>
      </c>
      <c r="E185" s="40">
        <v>0</v>
      </c>
      <c r="F185" s="40">
        <v>1</v>
      </c>
    </row>
    <row r="186" spans="1:6" ht="15" x14ac:dyDescent="0.2">
      <c r="A186" s="39" t="s">
        <v>155</v>
      </c>
      <c r="B186" s="40">
        <v>870</v>
      </c>
      <c r="C186" s="40">
        <v>22.837948300000001</v>
      </c>
      <c r="D186" s="40">
        <v>94.287009299999994</v>
      </c>
      <c r="E186" s="40">
        <v>15</v>
      </c>
      <c r="F186" s="40">
        <v>29</v>
      </c>
    </row>
    <row r="187" spans="1:6" ht="15" x14ac:dyDescent="0.2">
      <c r="A187" s="39" t="s">
        <v>154</v>
      </c>
      <c r="B187" s="40">
        <v>870</v>
      </c>
      <c r="C187" s="40">
        <v>0.13332540000000001</v>
      </c>
      <c r="D187" s="40">
        <v>8.4528272999999992</v>
      </c>
      <c r="E187" s="40">
        <v>0</v>
      </c>
      <c r="F187" s="40">
        <v>1</v>
      </c>
    </row>
    <row r="188" spans="1:6" ht="15" x14ac:dyDescent="0.2">
      <c r="A188" s="39" t="s">
        <v>153</v>
      </c>
      <c r="B188" s="40">
        <v>870</v>
      </c>
      <c r="C188" s="40">
        <v>9.0801699999999999E-2</v>
      </c>
      <c r="D188" s="40">
        <v>7.1448603000000004</v>
      </c>
      <c r="E188" s="40">
        <v>0</v>
      </c>
      <c r="F188" s="40">
        <v>1</v>
      </c>
    </row>
    <row r="189" spans="1:6" ht="15" x14ac:dyDescent="0.2">
      <c r="A189" s="39" t="s">
        <v>152</v>
      </c>
      <c r="B189" s="40">
        <v>870</v>
      </c>
      <c r="C189" s="40">
        <v>0.45749580000000001</v>
      </c>
      <c r="D189" s="40">
        <v>12.388326299999999</v>
      </c>
      <c r="E189" s="40">
        <v>0</v>
      </c>
      <c r="F189" s="40">
        <v>1</v>
      </c>
    </row>
    <row r="190" spans="1:6" ht="15" x14ac:dyDescent="0.2">
      <c r="A190" s="39" t="s">
        <v>151</v>
      </c>
      <c r="B190" s="40">
        <v>870</v>
      </c>
      <c r="C190" s="40">
        <v>8.2751000000000005E-2</v>
      </c>
      <c r="D190" s="40">
        <v>6.8509022000000002</v>
      </c>
      <c r="E190" s="40">
        <v>0</v>
      </c>
      <c r="F190" s="40">
        <v>1</v>
      </c>
    </row>
    <row r="191" spans="1:6" ht="15" x14ac:dyDescent="0.2">
      <c r="A191" s="39" t="s">
        <v>150</v>
      </c>
      <c r="B191" s="40">
        <v>870</v>
      </c>
      <c r="C191" s="40">
        <v>0.30804680000000001</v>
      </c>
      <c r="D191" s="40">
        <v>11.480590299999999</v>
      </c>
      <c r="E191" s="40">
        <v>0</v>
      </c>
      <c r="F191" s="40">
        <v>1</v>
      </c>
    </row>
    <row r="192" spans="1:6" ht="15" x14ac:dyDescent="0.2">
      <c r="A192" s="39" t="s">
        <v>149</v>
      </c>
      <c r="B192" s="40">
        <v>870</v>
      </c>
      <c r="C192" s="40">
        <v>0.47241909999999998</v>
      </c>
      <c r="D192" s="40">
        <v>12.414401399999999</v>
      </c>
      <c r="E192" s="40">
        <v>0</v>
      </c>
      <c r="F192" s="40">
        <v>1</v>
      </c>
    </row>
    <row r="193" spans="1:6" ht="15" x14ac:dyDescent="0.2">
      <c r="A193" s="39" t="s">
        <v>148</v>
      </c>
      <c r="B193" s="40">
        <v>870</v>
      </c>
      <c r="C193" s="40">
        <v>9.7698499999999994E-2</v>
      </c>
      <c r="D193" s="40">
        <v>7.3830758000000003</v>
      </c>
      <c r="E193" s="40">
        <v>0</v>
      </c>
      <c r="F193" s="40">
        <v>1</v>
      </c>
    </row>
    <row r="194" spans="1:6" ht="15" x14ac:dyDescent="0.2">
      <c r="A194" s="39" t="s">
        <v>147</v>
      </c>
      <c r="B194" s="40">
        <v>870</v>
      </c>
      <c r="C194" s="40">
        <v>0</v>
      </c>
      <c r="D194" s="40">
        <v>0</v>
      </c>
      <c r="E194" s="40">
        <v>0</v>
      </c>
      <c r="F194" s="40">
        <v>0</v>
      </c>
    </row>
    <row r="195" spans="1:6" ht="15" x14ac:dyDescent="0.2">
      <c r="A195" s="39" t="s">
        <v>146</v>
      </c>
      <c r="B195" s="40">
        <v>870</v>
      </c>
      <c r="C195" s="40">
        <v>0</v>
      </c>
      <c r="D195" s="40">
        <v>0</v>
      </c>
      <c r="E195" s="40">
        <v>0</v>
      </c>
      <c r="F195" s="40">
        <v>0</v>
      </c>
    </row>
    <row r="196" spans="1:6" ht="15" x14ac:dyDescent="0.2">
      <c r="A196" s="39" t="s">
        <v>145</v>
      </c>
      <c r="B196" s="40">
        <v>870</v>
      </c>
      <c r="C196" s="40">
        <v>0</v>
      </c>
      <c r="D196" s="40">
        <v>0</v>
      </c>
      <c r="E196" s="40">
        <v>0</v>
      </c>
      <c r="F196" s="40">
        <v>0</v>
      </c>
    </row>
    <row r="197" spans="1:6" ht="15" x14ac:dyDescent="0.2">
      <c r="A197" s="39" t="s">
        <v>144</v>
      </c>
      <c r="B197" s="40">
        <v>870</v>
      </c>
      <c r="C197" s="40">
        <v>0</v>
      </c>
      <c r="D197" s="40">
        <v>0</v>
      </c>
      <c r="E197" s="40">
        <v>0</v>
      </c>
      <c r="F197" s="40">
        <v>0</v>
      </c>
    </row>
    <row r="198" spans="1:6" ht="15" x14ac:dyDescent="0.2">
      <c r="A198" s="39" t="s">
        <v>143</v>
      </c>
      <c r="B198" s="40">
        <v>870</v>
      </c>
      <c r="C198" s="40">
        <v>1</v>
      </c>
      <c r="D198" s="40">
        <v>0</v>
      </c>
      <c r="E198" s="40">
        <v>1</v>
      </c>
      <c r="F198" s="40">
        <v>1</v>
      </c>
    </row>
    <row r="199" spans="1:6" ht="15" x14ac:dyDescent="0.2">
      <c r="A199" s="39" t="s">
        <v>142</v>
      </c>
      <c r="B199" s="40">
        <v>870</v>
      </c>
      <c r="C199" s="40">
        <v>0</v>
      </c>
      <c r="D199" s="40">
        <v>0</v>
      </c>
      <c r="E199" s="40">
        <v>0</v>
      </c>
      <c r="F199" s="40">
        <v>0</v>
      </c>
    </row>
    <row r="200" spans="1:6" ht="15" x14ac:dyDescent="0.2">
      <c r="A200" s="39" t="s">
        <v>141</v>
      </c>
      <c r="B200" s="40">
        <v>870</v>
      </c>
      <c r="C200" s="40">
        <v>0</v>
      </c>
      <c r="D200" s="40">
        <v>0</v>
      </c>
      <c r="E200" s="40">
        <v>0</v>
      </c>
      <c r="F200" s="40">
        <v>0</v>
      </c>
    </row>
    <row r="201" spans="1:6" ht="15" x14ac:dyDescent="0.2">
      <c r="A201" s="39" t="s">
        <v>140</v>
      </c>
      <c r="B201" s="40">
        <v>870</v>
      </c>
      <c r="C201" s="40">
        <v>0</v>
      </c>
      <c r="D201" s="40">
        <v>0</v>
      </c>
      <c r="E201" s="40">
        <v>0</v>
      </c>
      <c r="F201" s="40">
        <v>0</v>
      </c>
    </row>
    <row r="202" spans="1:6" ht="15" x14ac:dyDescent="0.2">
      <c r="A202" s="39" t="s">
        <v>139</v>
      </c>
      <c r="B202" s="40">
        <v>870</v>
      </c>
      <c r="C202" s="40">
        <v>0</v>
      </c>
      <c r="D202" s="40">
        <v>0</v>
      </c>
      <c r="E202" s="40">
        <v>0</v>
      </c>
      <c r="F202" s="40">
        <v>0</v>
      </c>
    </row>
    <row r="203" spans="1:6" ht="15" x14ac:dyDescent="0.2">
      <c r="A203" s="39" t="s">
        <v>138</v>
      </c>
      <c r="B203" s="40">
        <v>823</v>
      </c>
      <c r="C203" s="40">
        <v>0.2405929</v>
      </c>
      <c r="D203" s="40">
        <v>10.629413700000001</v>
      </c>
      <c r="E203" s="40">
        <v>0</v>
      </c>
      <c r="F203" s="40">
        <v>1</v>
      </c>
    </row>
    <row r="204" spans="1:6" ht="15" x14ac:dyDescent="0.2">
      <c r="A204" s="39" t="s">
        <v>137</v>
      </c>
      <c r="B204" s="40">
        <v>823</v>
      </c>
      <c r="C204" s="40">
        <v>0.2345101</v>
      </c>
      <c r="D204" s="40">
        <v>10.5361285</v>
      </c>
      <c r="E204" s="40">
        <v>0</v>
      </c>
      <c r="F204" s="40">
        <v>1</v>
      </c>
    </row>
    <row r="205" spans="1:6" ht="15" x14ac:dyDescent="0.2">
      <c r="A205" s="39" t="s">
        <v>136</v>
      </c>
      <c r="B205" s="40">
        <v>823</v>
      </c>
      <c r="C205" s="40">
        <v>0.17861560000000001</v>
      </c>
      <c r="D205" s="40">
        <v>9.5249673000000001</v>
      </c>
      <c r="E205" s="40">
        <v>0</v>
      </c>
      <c r="F205" s="40">
        <v>1</v>
      </c>
    </row>
    <row r="206" spans="1:6" ht="15" x14ac:dyDescent="0.2">
      <c r="A206" s="39" t="s">
        <v>135</v>
      </c>
      <c r="B206" s="40">
        <v>823</v>
      </c>
      <c r="C206" s="40">
        <v>0.1251488</v>
      </c>
      <c r="D206" s="40">
        <v>8.2283159000000001</v>
      </c>
      <c r="E206" s="40">
        <v>0</v>
      </c>
      <c r="F206" s="40">
        <v>1</v>
      </c>
    </row>
    <row r="207" spans="1:6" ht="15" x14ac:dyDescent="0.2">
      <c r="A207" s="41" t="s">
        <v>134</v>
      </c>
      <c r="B207" s="42">
        <v>870</v>
      </c>
      <c r="C207" s="42">
        <v>9.5409499999999994E-2</v>
      </c>
      <c r="D207" s="42">
        <v>7.3053211999999998</v>
      </c>
      <c r="E207" s="42">
        <v>0</v>
      </c>
      <c r="F207" s="42">
        <v>1</v>
      </c>
    </row>
    <row r="209" spans="1:8" ht="15" x14ac:dyDescent="0.2">
      <c r="A209" s="24"/>
    </row>
    <row r="211" spans="1:8" ht="13.5" thickBot="1" x14ac:dyDescent="0.25">
      <c r="A211" s="36"/>
      <c r="B211" s="36"/>
      <c r="C211" s="36"/>
      <c r="D211" s="36"/>
      <c r="E211" s="36"/>
      <c r="F211" s="36"/>
      <c r="G211" s="36"/>
      <c r="H211" s="36"/>
    </row>
    <row r="212" spans="1:8" ht="13.5" thickTop="1" x14ac:dyDescent="0.2"/>
    <row r="213" spans="1:8" ht="15" x14ac:dyDescent="0.2">
      <c r="A213" s="24"/>
    </row>
    <row r="214" spans="1:8" ht="22.5" x14ac:dyDescent="0.3">
      <c r="A214" s="26" t="s">
        <v>191</v>
      </c>
    </row>
    <row r="215" spans="1:8" ht="15" x14ac:dyDescent="0.2">
      <c r="A215" s="27"/>
    </row>
    <row r="216" spans="1:8" ht="17.25" x14ac:dyDescent="0.25">
      <c r="A216" s="28" t="s">
        <v>194</v>
      </c>
    </row>
    <row r="217" spans="1:8" ht="15" x14ac:dyDescent="0.2">
      <c r="A217" s="27"/>
    </row>
    <row r="218" spans="1:8" ht="17.25" x14ac:dyDescent="0.25">
      <c r="A218" s="29" t="s">
        <v>195</v>
      </c>
      <c r="B218" s="32" t="s">
        <v>196</v>
      </c>
      <c r="C218" s="32" t="s">
        <v>197</v>
      </c>
      <c r="D218" s="32" t="s">
        <v>198</v>
      </c>
      <c r="E218" s="32" t="s">
        <v>199</v>
      </c>
      <c r="F218" s="32" t="s">
        <v>200</v>
      </c>
    </row>
    <row r="219" spans="1:8" ht="15" x14ac:dyDescent="0.2">
      <c r="A219" s="37" t="s">
        <v>171</v>
      </c>
      <c r="B219" s="38">
        <v>548</v>
      </c>
      <c r="C219" s="38">
        <v>0</v>
      </c>
      <c r="D219" s="38">
        <v>0</v>
      </c>
      <c r="E219" s="38">
        <v>0</v>
      </c>
      <c r="F219" s="38">
        <v>0</v>
      </c>
    </row>
    <row r="220" spans="1:8" ht="15" x14ac:dyDescent="0.2">
      <c r="A220" s="39" t="s">
        <v>19</v>
      </c>
      <c r="B220" s="40">
        <v>548</v>
      </c>
      <c r="C220" s="40">
        <v>0.25731090000000001</v>
      </c>
      <c r="D220" s="40">
        <v>10.874179399999999</v>
      </c>
      <c r="E220" s="40">
        <v>0</v>
      </c>
      <c r="F220" s="40">
        <v>1</v>
      </c>
    </row>
    <row r="221" spans="1:8" ht="15" x14ac:dyDescent="0.2">
      <c r="A221" s="39" t="s">
        <v>92</v>
      </c>
      <c r="B221" s="40">
        <v>548</v>
      </c>
      <c r="C221" s="40">
        <v>0.50182590000000005</v>
      </c>
      <c r="D221" s="40">
        <v>12.4374392</v>
      </c>
      <c r="E221" s="40">
        <v>0</v>
      </c>
      <c r="F221" s="40">
        <v>1</v>
      </c>
    </row>
    <row r="222" spans="1:8" ht="15" x14ac:dyDescent="0.2">
      <c r="A222" s="39" t="s">
        <v>155</v>
      </c>
      <c r="B222" s="40">
        <v>548</v>
      </c>
      <c r="C222" s="40">
        <v>22.698935800000001</v>
      </c>
      <c r="D222" s="40">
        <v>98.286336500000004</v>
      </c>
      <c r="E222" s="40">
        <v>15</v>
      </c>
      <c r="F222" s="40">
        <v>29</v>
      </c>
    </row>
    <row r="223" spans="1:8" ht="15" x14ac:dyDescent="0.2">
      <c r="A223" s="39" t="s">
        <v>154</v>
      </c>
      <c r="B223" s="40">
        <v>548</v>
      </c>
      <c r="C223" s="40">
        <v>0.13684679999999999</v>
      </c>
      <c r="D223" s="40">
        <v>8.549194</v>
      </c>
      <c r="E223" s="40">
        <v>0</v>
      </c>
      <c r="F223" s="40">
        <v>1</v>
      </c>
    </row>
    <row r="224" spans="1:8" ht="15" x14ac:dyDescent="0.2">
      <c r="A224" s="39" t="s">
        <v>153</v>
      </c>
      <c r="B224" s="40">
        <v>548</v>
      </c>
      <c r="C224" s="40">
        <v>9.3052200000000002E-2</v>
      </c>
      <c r="D224" s="40">
        <v>7.2263384000000004</v>
      </c>
      <c r="E224" s="40">
        <v>0</v>
      </c>
      <c r="F224" s="40">
        <v>1</v>
      </c>
    </row>
    <row r="225" spans="1:6" ht="15" x14ac:dyDescent="0.2">
      <c r="A225" s="39" t="s">
        <v>152</v>
      </c>
      <c r="B225" s="40">
        <v>548</v>
      </c>
      <c r="C225" s="40">
        <v>0.4197379</v>
      </c>
      <c r="D225" s="40">
        <v>12.276230999999999</v>
      </c>
      <c r="E225" s="40">
        <v>0</v>
      </c>
      <c r="F225" s="40">
        <v>1</v>
      </c>
    </row>
    <row r="226" spans="1:6" ht="15" x14ac:dyDescent="0.2">
      <c r="A226" s="39" t="s">
        <v>151</v>
      </c>
      <c r="B226" s="40">
        <v>548</v>
      </c>
      <c r="C226" s="40">
        <v>7.1162199999999995E-2</v>
      </c>
      <c r="D226" s="40">
        <v>6.3952659000000001</v>
      </c>
      <c r="E226" s="40">
        <v>0</v>
      </c>
      <c r="F226" s="40">
        <v>1</v>
      </c>
    </row>
    <row r="227" spans="1:6" ht="15" x14ac:dyDescent="0.2">
      <c r="A227" s="39" t="s">
        <v>150</v>
      </c>
      <c r="B227" s="40">
        <v>548</v>
      </c>
      <c r="C227" s="40">
        <v>0.38867420000000003</v>
      </c>
      <c r="D227" s="40">
        <v>12.125316400000001</v>
      </c>
      <c r="E227" s="40">
        <v>0</v>
      </c>
      <c r="F227" s="40">
        <v>1</v>
      </c>
    </row>
    <row r="228" spans="1:6" ht="15" x14ac:dyDescent="0.2">
      <c r="A228" s="39" t="s">
        <v>149</v>
      </c>
      <c r="B228" s="40">
        <v>548</v>
      </c>
      <c r="C228" s="40">
        <v>0.39965899999999999</v>
      </c>
      <c r="D228" s="40">
        <v>12.1844988</v>
      </c>
      <c r="E228" s="40">
        <v>0</v>
      </c>
      <c r="F228" s="40">
        <v>1</v>
      </c>
    </row>
    <row r="229" spans="1:6" ht="15" x14ac:dyDescent="0.2">
      <c r="A229" s="39" t="s">
        <v>148</v>
      </c>
      <c r="B229" s="40">
        <v>548</v>
      </c>
      <c r="C229" s="40">
        <v>0.1021787</v>
      </c>
      <c r="D229" s="40">
        <v>7.5342307000000002</v>
      </c>
      <c r="E229" s="40">
        <v>0</v>
      </c>
      <c r="F229" s="40">
        <v>1</v>
      </c>
    </row>
    <row r="230" spans="1:6" ht="15" x14ac:dyDescent="0.2">
      <c r="A230" s="39" t="s">
        <v>147</v>
      </c>
      <c r="B230" s="40">
        <v>548</v>
      </c>
      <c r="C230" s="40">
        <v>0</v>
      </c>
      <c r="D230" s="40">
        <v>0</v>
      </c>
      <c r="E230" s="40">
        <v>0</v>
      </c>
      <c r="F230" s="40">
        <v>0</v>
      </c>
    </row>
    <row r="231" spans="1:6" ht="15" x14ac:dyDescent="0.2">
      <c r="A231" s="39" t="s">
        <v>146</v>
      </c>
      <c r="B231" s="40">
        <v>548</v>
      </c>
      <c r="C231" s="40">
        <v>0</v>
      </c>
      <c r="D231" s="40">
        <v>0</v>
      </c>
      <c r="E231" s="40">
        <v>0</v>
      </c>
      <c r="F231" s="40">
        <v>0</v>
      </c>
    </row>
    <row r="232" spans="1:6" ht="15" x14ac:dyDescent="0.2">
      <c r="A232" s="39" t="s">
        <v>145</v>
      </c>
      <c r="B232" s="40">
        <v>548</v>
      </c>
      <c r="C232" s="40">
        <v>0</v>
      </c>
      <c r="D232" s="40">
        <v>0</v>
      </c>
      <c r="E232" s="40">
        <v>0</v>
      </c>
      <c r="F232" s="40">
        <v>0</v>
      </c>
    </row>
    <row r="233" spans="1:6" ht="15" x14ac:dyDescent="0.2">
      <c r="A233" s="39" t="s">
        <v>144</v>
      </c>
      <c r="B233" s="40">
        <v>548</v>
      </c>
      <c r="C233" s="40">
        <v>0</v>
      </c>
      <c r="D233" s="40">
        <v>0</v>
      </c>
      <c r="E233" s="40">
        <v>0</v>
      </c>
      <c r="F233" s="40">
        <v>0</v>
      </c>
    </row>
    <row r="234" spans="1:6" ht="15" x14ac:dyDescent="0.2">
      <c r="A234" s="39" t="s">
        <v>143</v>
      </c>
      <c r="B234" s="40">
        <v>548</v>
      </c>
      <c r="C234" s="40">
        <v>1</v>
      </c>
      <c r="D234" s="40">
        <v>0</v>
      </c>
      <c r="E234" s="40">
        <v>1</v>
      </c>
      <c r="F234" s="40">
        <v>1</v>
      </c>
    </row>
    <row r="235" spans="1:6" ht="15" x14ac:dyDescent="0.2">
      <c r="A235" s="39" t="s">
        <v>142</v>
      </c>
      <c r="B235" s="40">
        <v>548</v>
      </c>
      <c r="C235" s="40">
        <v>0</v>
      </c>
      <c r="D235" s="40">
        <v>0</v>
      </c>
      <c r="E235" s="40">
        <v>0</v>
      </c>
      <c r="F235" s="40">
        <v>0</v>
      </c>
    </row>
    <row r="236" spans="1:6" ht="15" x14ac:dyDescent="0.2">
      <c r="A236" s="39" t="s">
        <v>141</v>
      </c>
      <c r="B236" s="40">
        <v>548</v>
      </c>
      <c r="C236" s="40">
        <v>0</v>
      </c>
      <c r="D236" s="40">
        <v>0</v>
      </c>
      <c r="E236" s="40">
        <v>0</v>
      </c>
      <c r="F236" s="40">
        <v>0</v>
      </c>
    </row>
    <row r="237" spans="1:6" ht="15" x14ac:dyDescent="0.2">
      <c r="A237" s="39" t="s">
        <v>140</v>
      </c>
      <c r="B237" s="40">
        <v>548</v>
      </c>
      <c r="C237" s="40">
        <v>0</v>
      </c>
      <c r="D237" s="40">
        <v>0</v>
      </c>
      <c r="E237" s="40">
        <v>0</v>
      </c>
      <c r="F237" s="40">
        <v>0</v>
      </c>
    </row>
    <row r="238" spans="1:6" ht="15" x14ac:dyDescent="0.2">
      <c r="A238" s="39" t="s">
        <v>139</v>
      </c>
      <c r="B238" s="40">
        <v>548</v>
      </c>
      <c r="C238" s="40">
        <v>0</v>
      </c>
      <c r="D238" s="40">
        <v>0</v>
      </c>
      <c r="E238" s="40">
        <v>0</v>
      </c>
      <c r="F238" s="40">
        <v>0</v>
      </c>
    </row>
    <row r="239" spans="1:6" ht="15" x14ac:dyDescent="0.2">
      <c r="A239" s="39" t="s">
        <v>138</v>
      </c>
      <c r="B239" s="40">
        <v>514</v>
      </c>
      <c r="C239" s="40">
        <v>0.24319370000000001</v>
      </c>
      <c r="D239" s="40">
        <v>10.672260100000001</v>
      </c>
      <c r="E239" s="40">
        <v>0</v>
      </c>
      <c r="F239" s="40">
        <v>1</v>
      </c>
    </row>
    <row r="240" spans="1:6" ht="15" x14ac:dyDescent="0.2">
      <c r="A240" s="39" t="s">
        <v>137</v>
      </c>
      <c r="B240" s="40">
        <v>514</v>
      </c>
      <c r="C240" s="40">
        <v>0.24706819999999999</v>
      </c>
      <c r="D240" s="40">
        <v>10.729367</v>
      </c>
      <c r="E240" s="40">
        <v>0</v>
      </c>
      <c r="F240" s="40">
        <v>1</v>
      </c>
    </row>
    <row r="241" spans="1:6" ht="15" x14ac:dyDescent="0.2">
      <c r="A241" s="39" t="s">
        <v>136</v>
      </c>
      <c r="B241" s="40">
        <v>514</v>
      </c>
      <c r="C241" s="40">
        <v>0.17122309999999999</v>
      </c>
      <c r="D241" s="40">
        <v>9.3710418000000004</v>
      </c>
      <c r="E241" s="40">
        <v>0</v>
      </c>
      <c r="F241" s="40">
        <v>1</v>
      </c>
    </row>
    <row r="242" spans="1:6" ht="15" x14ac:dyDescent="0.2">
      <c r="A242" s="39" t="s">
        <v>135</v>
      </c>
      <c r="B242" s="40">
        <v>514</v>
      </c>
      <c r="C242" s="40">
        <v>0.12840869999999999</v>
      </c>
      <c r="D242" s="40">
        <v>8.3222640999999999</v>
      </c>
      <c r="E242" s="40">
        <v>0</v>
      </c>
      <c r="F242" s="40">
        <v>1</v>
      </c>
    </row>
    <row r="243" spans="1:6" ht="15" x14ac:dyDescent="0.2">
      <c r="A243" s="41" t="s">
        <v>134</v>
      </c>
      <c r="B243" s="42">
        <v>548</v>
      </c>
      <c r="C243" s="42">
        <v>9.8529800000000001E-2</v>
      </c>
      <c r="D243" s="42">
        <v>7.4135021999999999</v>
      </c>
      <c r="E243" s="42">
        <v>0</v>
      </c>
      <c r="F243" s="42">
        <v>1</v>
      </c>
    </row>
  </sheetData>
  <mergeCells count="18">
    <mergeCell ref="A117:D117"/>
    <mergeCell ref="A6:B6"/>
    <mergeCell ref="A15:C15"/>
    <mergeCell ref="A19:C19"/>
    <mergeCell ref="A29:D29"/>
    <mergeCell ref="A30:A31"/>
    <mergeCell ref="B30:B31"/>
    <mergeCell ref="D30:D31"/>
    <mergeCell ref="A57:H57"/>
    <mergeCell ref="E58:F58"/>
    <mergeCell ref="A94:B94"/>
    <mergeCell ref="A103:C103"/>
    <mergeCell ref="A107:C107"/>
    <mergeCell ref="A118:A119"/>
    <mergeCell ref="B118:B119"/>
    <mergeCell ref="D118:D119"/>
    <mergeCell ref="A145:H145"/>
    <mergeCell ref="E146:F146"/>
  </mergeCells>
  <pageMargins left="0.78740157499999996" right="0.78740157499999996" top="0.984251969" bottom="0.984251969" header="0.4921259845" footer="0.4921259845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43"/>
  <sheetViews>
    <sheetView showGridLines="0" workbookViewId="0">
      <selection activeCell="C122" sqref="C122"/>
    </sheetView>
  </sheetViews>
  <sheetFormatPr defaultRowHeight="12.75" x14ac:dyDescent="0.2"/>
  <cols>
    <col min="1" max="1" width="36.5703125" style="25" bestFit="1" customWidth="1"/>
    <col min="2" max="2" width="29.42578125" style="25" bestFit="1" customWidth="1"/>
    <col min="3" max="3" width="25.28515625" style="25" bestFit="1" customWidth="1"/>
    <col min="4" max="4" width="23.42578125" style="25" bestFit="1" customWidth="1"/>
    <col min="5" max="5" width="17.42578125" style="25" customWidth="1"/>
    <col min="6" max="6" width="18.28515625" style="25" customWidth="1"/>
    <col min="7" max="7" width="18" style="25" bestFit="1" customWidth="1"/>
    <col min="8" max="8" width="17.140625" style="25" bestFit="1" customWidth="1"/>
    <col min="9" max="16384" width="9.140625" style="25"/>
  </cols>
  <sheetData>
    <row r="1" spans="1:3" ht="15" x14ac:dyDescent="0.2">
      <c r="A1" s="24"/>
    </row>
    <row r="2" spans="1:3" ht="22.5" x14ac:dyDescent="0.3">
      <c r="A2" s="26" t="s">
        <v>191</v>
      </c>
    </row>
    <row r="3" spans="1:3" ht="15" x14ac:dyDescent="0.2">
      <c r="A3" s="27"/>
    </row>
    <row r="4" spans="1:3" ht="17.25" x14ac:dyDescent="0.25">
      <c r="A4" s="28" t="s">
        <v>190</v>
      </c>
    </row>
    <row r="5" spans="1:3" ht="15" x14ac:dyDescent="0.2">
      <c r="A5" s="27"/>
    </row>
    <row r="6" spans="1:3" ht="17.25" customHeight="1" x14ac:dyDescent="0.25">
      <c r="A6" s="71" t="s">
        <v>189</v>
      </c>
      <c r="B6" s="73"/>
    </row>
    <row r="7" spans="1:3" ht="17.25" x14ac:dyDescent="0.25">
      <c r="A7" s="29" t="s">
        <v>188</v>
      </c>
      <c r="B7" s="30" t="s">
        <v>187</v>
      </c>
    </row>
    <row r="8" spans="1:3" ht="17.25" x14ac:dyDescent="0.25">
      <c r="A8" s="29" t="s">
        <v>186</v>
      </c>
      <c r="B8" s="30" t="s">
        <v>84</v>
      </c>
    </row>
    <row r="9" spans="1:3" ht="17.25" x14ac:dyDescent="0.25">
      <c r="A9" s="29" t="s">
        <v>185</v>
      </c>
      <c r="B9" s="30" t="s">
        <v>184</v>
      </c>
    </row>
    <row r="10" spans="1:3" ht="34.5" x14ac:dyDescent="0.25">
      <c r="A10" s="29" t="s">
        <v>183</v>
      </c>
      <c r="B10" s="30">
        <v>36975</v>
      </c>
    </row>
    <row r="11" spans="1:3" ht="17.25" x14ac:dyDescent="0.25">
      <c r="A11" s="29" t="s">
        <v>182</v>
      </c>
      <c r="B11" s="30">
        <v>2047</v>
      </c>
    </row>
    <row r="12" spans="1:3" ht="17.25" x14ac:dyDescent="0.25">
      <c r="A12" s="29" t="s">
        <v>181</v>
      </c>
      <c r="B12" s="30" t="s">
        <v>180</v>
      </c>
    </row>
    <row r="13" spans="1:3" ht="17.25" x14ac:dyDescent="0.25">
      <c r="A13" s="29" t="s">
        <v>179</v>
      </c>
      <c r="B13" s="31">
        <v>-6144971.2209999999</v>
      </c>
    </row>
    <row r="14" spans="1:3" ht="15" x14ac:dyDescent="0.2">
      <c r="A14" s="24"/>
    </row>
    <row r="15" spans="1:3" ht="17.25" customHeight="1" x14ac:dyDescent="0.25">
      <c r="A15" s="71" t="s">
        <v>178</v>
      </c>
      <c r="B15" s="72"/>
      <c r="C15" s="73"/>
    </row>
    <row r="16" spans="1:3" ht="17.25" x14ac:dyDescent="0.25">
      <c r="A16" s="29" t="s">
        <v>177</v>
      </c>
      <c r="B16" s="32" t="s">
        <v>176</v>
      </c>
      <c r="C16" s="29" t="s">
        <v>175</v>
      </c>
    </row>
    <row r="17" spans="1:4" ht="17.25" x14ac:dyDescent="0.25">
      <c r="A17" s="29" t="s">
        <v>84</v>
      </c>
      <c r="B17" s="30">
        <v>2</v>
      </c>
      <c r="C17" s="33" t="s">
        <v>174</v>
      </c>
    </row>
    <row r="18" spans="1:4" ht="15" x14ac:dyDescent="0.2">
      <c r="A18" s="24"/>
    </row>
    <row r="19" spans="1:4" ht="17.25" customHeight="1" x14ac:dyDescent="0.25">
      <c r="A19" s="71" t="s">
        <v>173</v>
      </c>
      <c r="B19" s="72"/>
      <c r="C19" s="73"/>
    </row>
    <row r="20" spans="1:4" ht="17.25" x14ac:dyDescent="0.25">
      <c r="A20" s="32" t="s">
        <v>172</v>
      </c>
      <c r="B20" s="29" t="s">
        <v>84</v>
      </c>
      <c r="C20" s="32" t="s">
        <v>170</v>
      </c>
    </row>
    <row r="21" spans="1:4" ht="17.25" x14ac:dyDescent="0.25">
      <c r="A21" s="32">
        <v>1</v>
      </c>
      <c r="B21" s="33">
        <v>0</v>
      </c>
      <c r="C21" s="30">
        <v>2898342</v>
      </c>
    </row>
    <row r="22" spans="1:4" ht="17.25" x14ac:dyDescent="0.25">
      <c r="A22" s="32">
        <v>2</v>
      </c>
      <c r="B22" s="33">
        <v>1</v>
      </c>
      <c r="C22" s="34">
        <v>11540000</v>
      </c>
    </row>
    <row r="23" spans="1:4" ht="15" x14ac:dyDescent="0.2">
      <c r="A23" s="27"/>
    </row>
    <row r="24" spans="1:4" ht="120.75" x14ac:dyDescent="0.25">
      <c r="A24" s="35" t="s">
        <v>192</v>
      </c>
    </row>
    <row r="26" spans="1:4" ht="15" x14ac:dyDescent="0.2">
      <c r="A26" s="24"/>
    </row>
    <row r="27" spans="1:4" ht="15" x14ac:dyDescent="0.2">
      <c r="A27" s="33" t="s">
        <v>168</v>
      </c>
    </row>
    <row r="28" spans="1:4" ht="15" x14ac:dyDescent="0.2">
      <c r="A28" s="24"/>
    </row>
    <row r="29" spans="1:4" ht="17.25" customHeight="1" x14ac:dyDescent="0.25">
      <c r="A29" s="71" t="s">
        <v>167</v>
      </c>
      <c r="B29" s="72"/>
      <c r="C29" s="72"/>
      <c r="D29" s="73"/>
    </row>
    <row r="30" spans="1:4" ht="17.25" x14ac:dyDescent="0.25">
      <c r="A30" s="67" t="s">
        <v>166</v>
      </c>
      <c r="B30" s="69" t="s">
        <v>162</v>
      </c>
      <c r="C30" s="54" t="s">
        <v>165</v>
      </c>
      <c r="D30" s="69" t="s">
        <v>157</v>
      </c>
    </row>
    <row r="31" spans="1:4" ht="17.25" x14ac:dyDescent="0.25">
      <c r="A31" s="68"/>
      <c r="B31" s="70"/>
      <c r="C31" s="55" t="s">
        <v>158</v>
      </c>
      <c r="D31" s="70"/>
    </row>
    <row r="32" spans="1:4" ht="17.25" x14ac:dyDescent="0.25">
      <c r="A32" s="29" t="s">
        <v>19</v>
      </c>
      <c r="B32" s="30">
        <v>1</v>
      </c>
      <c r="C32" s="30">
        <v>181228.576</v>
      </c>
      <c r="D32" s="30">
        <v>0</v>
      </c>
    </row>
    <row r="33" spans="1:4" ht="17.25" x14ac:dyDescent="0.25">
      <c r="A33" s="29" t="s">
        <v>92</v>
      </c>
      <c r="B33" s="30">
        <v>1</v>
      </c>
      <c r="C33" s="30">
        <v>513.00300000000004</v>
      </c>
      <c r="D33" s="30">
        <v>0</v>
      </c>
    </row>
    <row r="34" spans="1:4" ht="17.25" x14ac:dyDescent="0.25">
      <c r="A34" s="29" t="s">
        <v>155</v>
      </c>
      <c r="B34" s="30">
        <v>1</v>
      </c>
      <c r="C34" s="30">
        <v>86298.805699999997</v>
      </c>
      <c r="D34" s="30">
        <v>0</v>
      </c>
    </row>
    <row r="35" spans="1:4" ht="17.25" x14ac:dyDescent="0.25">
      <c r="A35" s="29" t="s">
        <v>154</v>
      </c>
      <c r="B35" s="30">
        <v>1</v>
      </c>
      <c r="C35" s="30">
        <v>5509.5132999999996</v>
      </c>
      <c r="D35" s="30">
        <v>0</v>
      </c>
    </row>
    <row r="36" spans="1:4" ht="17.25" x14ac:dyDescent="0.25">
      <c r="A36" s="29" t="s">
        <v>153</v>
      </c>
      <c r="B36" s="30">
        <v>1</v>
      </c>
      <c r="C36" s="30">
        <v>46869.2736</v>
      </c>
      <c r="D36" s="30">
        <v>0</v>
      </c>
    </row>
    <row r="37" spans="1:4" ht="17.25" x14ac:dyDescent="0.25">
      <c r="A37" s="29" t="s">
        <v>152</v>
      </c>
      <c r="B37" s="30">
        <v>1</v>
      </c>
      <c r="C37" s="30">
        <v>40957.747799999997</v>
      </c>
      <c r="D37" s="30">
        <v>0</v>
      </c>
    </row>
    <row r="38" spans="1:4" ht="17.25" x14ac:dyDescent="0.25">
      <c r="A38" s="29" t="s">
        <v>151</v>
      </c>
      <c r="B38" s="30">
        <v>1</v>
      </c>
      <c r="C38" s="30">
        <v>27037.965800000002</v>
      </c>
      <c r="D38" s="30">
        <v>0</v>
      </c>
    </row>
    <row r="39" spans="1:4" ht="17.25" x14ac:dyDescent="0.25">
      <c r="A39" s="29" t="s">
        <v>150</v>
      </c>
      <c r="B39" s="30">
        <v>1</v>
      </c>
      <c r="C39" s="30">
        <v>163054.99600000001</v>
      </c>
      <c r="D39" s="30">
        <v>0</v>
      </c>
    </row>
    <row r="40" spans="1:4" ht="17.25" x14ac:dyDescent="0.25">
      <c r="A40" s="29" t="s">
        <v>149</v>
      </c>
      <c r="B40" s="30">
        <v>1</v>
      </c>
      <c r="C40" s="30">
        <v>37118.670100000003</v>
      </c>
      <c r="D40" s="30">
        <v>0</v>
      </c>
    </row>
    <row r="41" spans="1:4" ht="17.25" x14ac:dyDescent="0.25">
      <c r="A41" s="29" t="s">
        <v>148</v>
      </c>
      <c r="B41" s="30">
        <v>1</v>
      </c>
      <c r="C41" s="30">
        <v>39661.0939</v>
      </c>
      <c r="D41" s="30">
        <v>0</v>
      </c>
    </row>
    <row r="42" spans="1:4" ht="17.25" x14ac:dyDescent="0.25">
      <c r="A42" s="29" t="s">
        <v>147</v>
      </c>
      <c r="B42" s="30">
        <v>1</v>
      </c>
      <c r="C42" s="30">
        <v>5.9187000000000003</v>
      </c>
      <c r="D42" s="30">
        <v>1.4999999999999999E-2</v>
      </c>
    </row>
    <row r="43" spans="1:4" ht="17.25" x14ac:dyDescent="0.25">
      <c r="A43" s="29" t="s">
        <v>146</v>
      </c>
      <c r="B43" s="30">
        <v>1</v>
      </c>
      <c r="C43" s="30">
        <v>3482.0715</v>
      </c>
      <c r="D43" s="30">
        <v>0</v>
      </c>
    </row>
    <row r="44" spans="1:4" ht="17.25" x14ac:dyDescent="0.25">
      <c r="A44" s="29" t="s">
        <v>145</v>
      </c>
      <c r="B44" s="30">
        <v>1</v>
      </c>
      <c r="C44" s="30">
        <v>6.6962000000000002</v>
      </c>
      <c r="D44" s="30">
        <v>9.7000000000000003E-3</v>
      </c>
    </row>
    <row r="45" spans="1:4" ht="17.25" x14ac:dyDescent="0.25">
      <c r="A45" s="29" t="s">
        <v>144</v>
      </c>
      <c r="B45" s="30">
        <v>1</v>
      </c>
      <c r="C45" s="30">
        <v>41.1325</v>
      </c>
      <c r="D45" s="30">
        <v>0</v>
      </c>
    </row>
    <row r="46" spans="1:4" ht="17.25" x14ac:dyDescent="0.25">
      <c r="A46" s="29" t="s">
        <v>143</v>
      </c>
      <c r="B46" s="30">
        <v>1</v>
      </c>
      <c r="C46" s="30">
        <v>4320.1772000000001</v>
      </c>
      <c r="D46" s="30">
        <v>0</v>
      </c>
    </row>
    <row r="47" spans="1:4" ht="17.25" x14ac:dyDescent="0.25">
      <c r="A47" s="29" t="s">
        <v>142</v>
      </c>
      <c r="B47" s="30">
        <v>1</v>
      </c>
      <c r="C47" s="30">
        <v>4747.7031999999999</v>
      </c>
      <c r="D47" s="30">
        <v>0</v>
      </c>
    </row>
    <row r="48" spans="1:4" ht="17.25" x14ac:dyDescent="0.25">
      <c r="A48" s="29" t="s">
        <v>141</v>
      </c>
      <c r="B48" s="30">
        <v>1</v>
      </c>
      <c r="C48" s="30">
        <v>1553.8991000000001</v>
      </c>
      <c r="D48" s="30">
        <v>0</v>
      </c>
    </row>
    <row r="49" spans="1:8" ht="17.25" x14ac:dyDescent="0.25">
      <c r="A49" s="29" t="s">
        <v>140</v>
      </c>
      <c r="B49" s="30">
        <v>1</v>
      </c>
      <c r="C49" s="30">
        <v>502.37200000000001</v>
      </c>
      <c r="D49" s="30">
        <v>0</v>
      </c>
    </row>
    <row r="50" spans="1:8" ht="17.25" x14ac:dyDescent="0.25">
      <c r="A50" s="29" t="s">
        <v>139</v>
      </c>
      <c r="B50" s="30">
        <v>1</v>
      </c>
      <c r="C50" s="30">
        <v>4743.3254999999999</v>
      </c>
      <c r="D50" s="30">
        <v>0</v>
      </c>
    </row>
    <row r="51" spans="1:8" ht="17.25" x14ac:dyDescent="0.25">
      <c r="A51" s="29" t="s">
        <v>138</v>
      </c>
      <c r="B51" s="30">
        <v>1</v>
      </c>
      <c r="C51" s="30">
        <v>112710.208</v>
      </c>
      <c r="D51" s="30">
        <v>0</v>
      </c>
    </row>
    <row r="52" spans="1:8" ht="17.25" x14ac:dyDescent="0.25">
      <c r="A52" s="29" t="s">
        <v>137</v>
      </c>
      <c r="B52" s="30">
        <v>1</v>
      </c>
      <c r="C52" s="30">
        <v>341608.38299999997</v>
      </c>
      <c r="D52" s="30">
        <v>0</v>
      </c>
    </row>
    <row r="53" spans="1:8" ht="17.25" x14ac:dyDescent="0.25">
      <c r="A53" s="29" t="s">
        <v>136</v>
      </c>
      <c r="B53" s="30">
        <v>1</v>
      </c>
      <c r="C53" s="30">
        <v>625832.26</v>
      </c>
      <c r="D53" s="30">
        <v>0</v>
      </c>
    </row>
    <row r="54" spans="1:8" ht="17.25" x14ac:dyDescent="0.25">
      <c r="A54" s="29" t="s">
        <v>135</v>
      </c>
      <c r="B54" s="30">
        <v>1</v>
      </c>
      <c r="C54" s="30">
        <v>631957.31900000002</v>
      </c>
      <c r="D54" s="30">
        <v>0</v>
      </c>
    </row>
    <row r="55" spans="1:8" ht="17.25" x14ac:dyDescent="0.25">
      <c r="A55" s="29" t="s">
        <v>134</v>
      </c>
      <c r="B55" s="30">
        <v>1</v>
      </c>
      <c r="C55" s="30">
        <v>104.09739999999999</v>
      </c>
      <c r="D55" s="30">
        <v>0</v>
      </c>
    </row>
    <row r="56" spans="1:8" ht="15" x14ac:dyDescent="0.2">
      <c r="A56" s="24"/>
    </row>
    <row r="57" spans="1:8" ht="17.25" customHeight="1" x14ac:dyDescent="0.25">
      <c r="A57" s="71" t="s">
        <v>164</v>
      </c>
      <c r="B57" s="72"/>
      <c r="C57" s="72"/>
      <c r="D57" s="72"/>
      <c r="E57" s="72"/>
      <c r="F57" s="72"/>
      <c r="G57" s="72"/>
      <c r="H57" s="73"/>
    </row>
    <row r="58" spans="1:8" ht="17.25" customHeight="1" x14ac:dyDescent="0.25">
      <c r="A58" s="29" t="s">
        <v>163</v>
      </c>
      <c r="B58" s="32" t="s">
        <v>162</v>
      </c>
      <c r="C58" s="32" t="s">
        <v>161</v>
      </c>
      <c r="D58" s="32" t="s">
        <v>160</v>
      </c>
      <c r="E58" s="71" t="s">
        <v>159</v>
      </c>
      <c r="F58" s="73"/>
      <c r="G58" s="32" t="s">
        <v>158</v>
      </c>
      <c r="H58" s="32" t="s">
        <v>157</v>
      </c>
    </row>
    <row r="59" spans="1:8" ht="17.25" x14ac:dyDescent="0.25">
      <c r="A59" s="29" t="s">
        <v>156</v>
      </c>
      <c r="B59" s="30">
        <v>1</v>
      </c>
      <c r="C59" s="31">
        <v>-1.0410999999999999</v>
      </c>
      <c r="D59" s="30">
        <v>3.7000000000000002E-3</v>
      </c>
      <c r="E59" s="31">
        <v>-1.0483</v>
      </c>
      <c r="F59" s="31">
        <v>-1.0338000000000001</v>
      </c>
      <c r="G59" s="30">
        <v>79106.7</v>
      </c>
      <c r="H59" s="30">
        <v>0</v>
      </c>
    </row>
    <row r="60" spans="1:8" ht="17.25" x14ac:dyDescent="0.25">
      <c r="A60" s="29" t="s">
        <v>19</v>
      </c>
      <c r="B60" s="30">
        <v>1</v>
      </c>
      <c r="C60" s="31">
        <v>-0.37209999999999999</v>
      </c>
      <c r="D60" s="30">
        <v>8.9999999999999998E-4</v>
      </c>
      <c r="E60" s="31">
        <v>-0.37380000000000002</v>
      </c>
      <c r="F60" s="31">
        <v>-0.37040000000000001</v>
      </c>
      <c r="G60" s="30">
        <v>181229</v>
      </c>
      <c r="H60" s="30">
        <v>0</v>
      </c>
    </row>
    <row r="61" spans="1:8" ht="17.25" x14ac:dyDescent="0.25">
      <c r="A61" s="29" t="s">
        <v>92</v>
      </c>
      <c r="B61" s="30">
        <v>1</v>
      </c>
      <c r="C61" s="30">
        <v>2.0199999999999999E-2</v>
      </c>
      <c r="D61" s="30">
        <v>8.9999999999999998E-4</v>
      </c>
      <c r="E61" s="30">
        <v>1.84E-2</v>
      </c>
      <c r="F61" s="30">
        <v>2.1899999999999999E-2</v>
      </c>
      <c r="G61" s="30">
        <v>513</v>
      </c>
      <c r="H61" s="30">
        <v>0</v>
      </c>
    </row>
    <row r="62" spans="1:8" ht="17.25" x14ac:dyDescent="0.25">
      <c r="A62" s="29" t="s">
        <v>155</v>
      </c>
      <c r="B62" s="30">
        <v>1</v>
      </c>
      <c r="C62" s="30">
        <v>3.4500000000000003E-2</v>
      </c>
      <c r="D62" s="30">
        <v>1E-4</v>
      </c>
      <c r="E62" s="30">
        <v>3.4299999999999997E-2</v>
      </c>
      <c r="F62" s="30">
        <v>3.4700000000000002E-2</v>
      </c>
      <c r="G62" s="30">
        <v>86298.8</v>
      </c>
      <c r="H62" s="30">
        <v>0</v>
      </c>
    </row>
    <row r="63" spans="1:8" ht="17.25" x14ac:dyDescent="0.25">
      <c r="A63" s="29" t="s">
        <v>154</v>
      </c>
      <c r="B63" s="30">
        <v>1</v>
      </c>
      <c r="C63" s="31">
        <v>-0.1074</v>
      </c>
      <c r="D63" s="30">
        <v>1.4E-3</v>
      </c>
      <c r="E63" s="31">
        <v>-0.1103</v>
      </c>
      <c r="F63" s="31">
        <v>-0.1046</v>
      </c>
      <c r="G63" s="30">
        <v>5509.51</v>
      </c>
      <c r="H63" s="30">
        <v>0</v>
      </c>
    </row>
    <row r="64" spans="1:8" ht="17.25" x14ac:dyDescent="0.25">
      <c r="A64" s="29" t="s">
        <v>153</v>
      </c>
      <c r="B64" s="30">
        <v>1</v>
      </c>
      <c r="C64" s="31">
        <v>-0.309</v>
      </c>
      <c r="D64" s="30">
        <v>1.4E-3</v>
      </c>
      <c r="E64" s="31">
        <v>-0.31180000000000002</v>
      </c>
      <c r="F64" s="31">
        <v>-0.30620000000000003</v>
      </c>
      <c r="G64" s="30">
        <v>46869.3</v>
      </c>
      <c r="H64" s="30">
        <v>0</v>
      </c>
    </row>
    <row r="65" spans="1:8" ht="17.25" x14ac:dyDescent="0.25">
      <c r="A65" s="29" t="s">
        <v>152</v>
      </c>
      <c r="B65" s="30">
        <v>1</v>
      </c>
      <c r="C65" s="30">
        <v>0.23910000000000001</v>
      </c>
      <c r="D65" s="30">
        <v>1.1999999999999999E-3</v>
      </c>
      <c r="E65" s="30">
        <v>0.23669999999999999</v>
      </c>
      <c r="F65" s="30">
        <v>0.2414</v>
      </c>
      <c r="G65" s="30">
        <v>40957.699999999997</v>
      </c>
      <c r="H65" s="30">
        <v>0</v>
      </c>
    </row>
    <row r="66" spans="1:8" ht="17.25" x14ac:dyDescent="0.25">
      <c r="A66" s="29" t="s">
        <v>151</v>
      </c>
      <c r="B66" s="30">
        <v>1</v>
      </c>
      <c r="C66" s="31">
        <v>-0.28820000000000001</v>
      </c>
      <c r="D66" s="30">
        <v>1.8E-3</v>
      </c>
      <c r="E66" s="31">
        <v>-0.29160000000000003</v>
      </c>
      <c r="F66" s="31">
        <v>-0.2848</v>
      </c>
      <c r="G66" s="30">
        <v>27038</v>
      </c>
      <c r="H66" s="30">
        <v>0</v>
      </c>
    </row>
    <row r="67" spans="1:8" ht="17.25" x14ac:dyDescent="0.25">
      <c r="A67" s="29" t="s">
        <v>150</v>
      </c>
      <c r="B67" s="30">
        <v>1</v>
      </c>
      <c r="C67" s="30">
        <v>0.55169999999999997</v>
      </c>
      <c r="D67" s="30">
        <v>1.4E-3</v>
      </c>
      <c r="E67" s="30">
        <v>0.54900000000000004</v>
      </c>
      <c r="F67" s="30">
        <v>0.5544</v>
      </c>
      <c r="G67" s="30">
        <v>163055</v>
      </c>
      <c r="H67" s="30">
        <v>0</v>
      </c>
    </row>
    <row r="68" spans="1:8" ht="17.25" x14ac:dyDescent="0.25">
      <c r="A68" s="29" t="s">
        <v>149</v>
      </c>
      <c r="B68" s="30">
        <v>1</v>
      </c>
      <c r="C68" s="30">
        <v>0.23930000000000001</v>
      </c>
      <c r="D68" s="30">
        <v>1.1999999999999999E-3</v>
      </c>
      <c r="E68" s="30">
        <v>0.2369</v>
      </c>
      <c r="F68" s="30">
        <v>0.24179999999999999</v>
      </c>
      <c r="G68" s="30">
        <v>37118.699999999997</v>
      </c>
      <c r="H68" s="30">
        <v>0</v>
      </c>
    </row>
    <row r="69" spans="1:8" ht="17.25" x14ac:dyDescent="0.25">
      <c r="A69" s="29" t="s">
        <v>148</v>
      </c>
      <c r="B69" s="30">
        <v>1</v>
      </c>
      <c r="C69" s="30">
        <v>0.33939999999999998</v>
      </c>
      <c r="D69" s="30">
        <v>1.6999999999999999E-3</v>
      </c>
      <c r="E69" s="30">
        <v>0.33600000000000002</v>
      </c>
      <c r="F69" s="30">
        <v>0.3427</v>
      </c>
      <c r="G69" s="30">
        <v>39661.1</v>
      </c>
      <c r="H69" s="30">
        <v>0</v>
      </c>
    </row>
    <row r="70" spans="1:8" ht="17.25" x14ac:dyDescent="0.25">
      <c r="A70" s="29" t="s">
        <v>147</v>
      </c>
      <c r="B70" s="30">
        <v>1</v>
      </c>
      <c r="C70" s="31">
        <v>-6.1999999999999998E-3</v>
      </c>
      <c r="D70" s="30">
        <v>2.5000000000000001E-3</v>
      </c>
      <c r="E70" s="31">
        <v>-1.12E-2</v>
      </c>
      <c r="F70" s="31">
        <v>-1.1999999999999999E-3</v>
      </c>
      <c r="G70" s="30">
        <v>5.92</v>
      </c>
      <c r="H70" s="30">
        <v>1.4999999999999999E-2</v>
      </c>
    </row>
    <row r="71" spans="1:8" ht="17.25" x14ac:dyDescent="0.25">
      <c r="A71" s="29" t="s">
        <v>146</v>
      </c>
      <c r="B71" s="30">
        <v>1</v>
      </c>
      <c r="C71" s="30">
        <v>0.15029999999999999</v>
      </c>
      <c r="D71" s="30">
        <v>2.5000000000000001E-3</v>
      </c>
      <c r="E71" s="30">
        <v>0.14530000000000001</v>
      </c>
      <c r="F71" s="30">
        <v>0.1552</v>
      </c>
      <c r="G71" s="30">
        <v>3482.07</v>
      </c>
      <c r="H71" s="30">
        <v>0</v>
      </c>
    </row>
    <row r="72" spans="1:8" ht="17.25" x14ac:dyDescent="0.25">
      <c r="A72" s="29" t="s">
        <v>145</v>
      </c>
      <c r="B72" s="30">
        <v>1</v>
      </c>
      <c r="C72" s="30">
        <v>6.6E-3</v>
      </c>
      <c r="D72" s="30">
        <v>2.5000000000000001E-3</v>
      </c>
      <c r="E72" s="30">
        <v>1.6000000000000001E-3</v>
      </c>
      <c r="F72" s="30">
        <v>1.1599999999999999E-2</v>
      </c>
      <c r="G72" s="30">
        <v>6.7</v>
      </c>
      <c r="H72" s="30">
        <v>9.7000000000000003E-3</v>
      </c>
    </row>
    <row r="73" spans="1:8" ht="17.25" x14ac:dyDescent="0.25">
      <c r="A73" s="29" t="s">
        <v>144</v>
      </c>
      <c r="B73" s="30">
        <v>1</v>
      </c>
      <c r="C73" s="31">
        <v>-1.6199999999999999E-2</v>
      </c>
      <c r="D73" s="30">
        <v>2.5000000000000001E-3</v>
      </c>
      <c r="E73" s="31">
        <v>-2.1100000000000001E-2</v>
      </c>
      <c r="F73" s="31">
        <v>-1.12E-2</v>
      </c>
      <c r="G73" s="30">
        <v>41.13</v>
      </c>
      <c r="H73" s="30">
        <v>0</v>
      </c>
    </row>
    <row r="74" spans="1:8" ht="17.25" x14ac:dyDescent="0.25">
      <c r="A74" s="29" t="s">
        <v>143</v>
      </c>
      <c r="B74" s="30">
        <v>1</v>
      </c>
      <c r="C74" s="30">
        <v>0.151</v>
      </c>
      <c r="D74" s="30">
        <v>2.3E-3</v>
      </c>
      <c r="E74" s="30">
        <v>0.14649999999999999</v>
      </c>
      <c r="F74" s="30">
        <v>0.1555</v>
      </c>
      <c r="G74" s="30">
        <v>4320.18</v>
      </c>
      <c r="H74" s="30">
        <v>0</v>
      </c>
    </row>
    <row r="75" spans="1:8" ht="17.25" x14ac:dyDescent="0.25">
      <c r="A75" s="29" t="s">
        <v>142</v>
      </c>
      <c r="B75" s="30">
        <v>1</v>
      </c>
      <c r="C75" s="30">
        <v>0.15160000000000001</v>
      </c>
      <c r="D75" s="30">
        <v>2.2000000000000001E-3</v>
      </c>
      <c r="E75" s="30">
        <v>0.14729999999999999</v>
      </c>
      <c r="F75" s="30">
        <v>0.15590000000000001</v>
      </c>
      <c r="G75" s="30">
        <v>4747.7</v>
      </c>
      <c r="H75" s="30">
        <v>0</v>
      </c>
    </row>
    <row r="76" spans="1:8" ht="17.25" x14ac:dyDescent="0.25">
      <c r="A76" s="29" t="s">
        <v>141</v>
      </c>
      <c r="B76" s="30">
        <v>1</v>
      </c>
      <c r="C76" s="30">
        <v>0.1094</v>
      </c>
      <c r="D76" s="30">
        <v>2.8E-3</v>
      </c>
      <c r="E76" s="30">
        <v>0.10390000000000001</v>
      </c>
      <c r="F76" s="30">
        <v>0.1148</v>
      </c>
      <c r="G76" s="30">
        <v>1553.9</v>
      </c>
      <c r="H76" s="30">
        <v>0</v>
      </c>
    </row>
    <row r="77" spans="1:8" ht="17.25" x14ac:dyDescent="0.25">
      <c r="A77" s="29" t="s">
        <v>140</v>
      </c>
      <c r="B77" s="30">
        <v>1</v>
      </c>
      <c r="C77" s="30">
        <v>6.0199999999999997E-2</v>
      </c>
      <c r="D77" s="30">
        <v>2.7000000000000001E-3</v>
      </c>
      <c r="E77" s="30">
        <v>5.4899999999999997E-2</v>
      </c>
      <c r="F77" s="30">
        <v>6.54E-2</v>
      </c>
      <c r="G77" s="30">
        <v>502.37</v>
      </c>
      <c r="H77" s="30">
        <v>0</v>
      </c>
    </row>
    <row r="78" spans="1:8" ht="17.25" x14ac:dyDescent="0.25">
      <c r="A78" s="29" t="s">
        <v>139</v>
      </c>
      <c r="B78" s="30">
        <v>1</v>
      </c>
      <c r="C78" s="30">
        <v>0.193</v>
      </c>
      <c r="D78" s="30">
        <v>2.8E-3</v>
      </c>
      <c r="E78" s="30">
        <v>0.1875</v>
      </c>
      <c r="F78" s="30">
        <v>0.19850000000000001</v>
      </c>
      <c r="G78" s="30">
        <v>4743.33</v>
      </c>
      <c r="H78" s="30">
        <v>0</v>
      </c>
    </row>
    <row r="79" spans="1:8" ht="17.25" x14ac:dyDescent="0.25">
      <c r="A79" s="29" t="s">
        <v>138</v>
      </c>
      <c r="B79" s="30">
        <v>1</v>
      </c>
      <c r="C79" s="31">
        <v>-0.44280000000000003</v>
      </c>
      <c r="D79" s="30">
        <v>1.2999999999999999E-3</v>
      </c>
      <c r="E79" s="31">
        <v>-0.44540000000000002</v>
      </c>
      <c r="F79" s="31">
        <v>-0.44019999999999998</v>
      </c>
      <c r="G79" s="30">
        <v>112710</v>
      </c>
      <c r="H79" s="30">
        <v>0</v>
      </c>
    </row>
    <row r="80" spans="1:8" ht="17.25" x14ac:dyDescent="0.25">
      <c r="A80" s="29" t="s">
        <v>137</v>
      </c>
      <c r="B80" s="30">
        <v>1</v>
      </c>
      <c r="C80" s="31">
        <v>-0.7954</v>
      </c>
      <c r="D80" s="30">
        <v>1.4E-3</v>
      </c>
      <c r="E80" s="31">
        <v>-0.79800000000000004</v>
      </c>
      <c r="F80" s="31">
        <v>-0.79269999999999996</v>
      </c>
      <c r="G80" s="30">
        <v>341608</v>
      </c>
      <c r="H80" s="30">
        <v>0</v>
      </c>
    </row>
    <row r="81" spans="1:8" ht="17.25" x14ac:dyDescent="0.25">
      <c r="A81" s="29" t="s">
        <v>136</v>
      </c>
      <c r="B81" s="30">
        <v>1</v>
      </c>
      <c r="C81" s="31">
        <v>-1.1581999999999999</v>
      </c>
      <c r="D81" s="30">
        <v>1.5E-3</v>
      </c>
      <c r="E81" s="31">
        <v>-1.1611</v>
      </c>
      <c r="F81" s="31">
        <v>-1.1554</v>
      </c>
      <c r="G81" s="30">
        <v>625832</v>
      </c>
      <c r="H81" s="30">
        <v>0</v>
      </c>
    </row>
    <row r="82" spans="1:8" ht="17.25" x14ac:dyDescent="0.25">
      <c r="A82" s="29" t="s">
        <v>135</v>
      </c>
      <c r="B82" s="30">
        <v>1</v>
      </c>
      <c r="C82" s="31">
        <v>-1.2915000000000001</v>
      </c>
      <c r="D82" s="30">
        <v>1.6000000000000001E-3</v>
      </c>
      <c r="E82" s="31">
        <v>-1.2946</v>
      </c>
      <c r="F82" s="31">
        <v>-1.2883</v>
      </c>
      <c r="G82" s="30">
        <v>631957</v>
      </c>
      <c r="H82" s="30">
        <v>0</v>
      </c>
    </row>
    <row r="83" spans="1:8" ht="17.25" x14ac:dyDescent="0.25">
      <c r="A83" s="29" t="s">
        <v>134</v>
      </c>
      <c r="B83" s="30">
        <v>1</v>
      </c>
      <c r="C83" s="31">
        <v>-1.3899999999999999E-2</v>
      </c>
      <c r="D83" s="30">
        <v>1.4E-3</v>
      </c>
      <c r="E83" s="31">
        <v>-1.6500000000000001E-2</v>
      </c>
      <c r="F83" s="31">
        <v>-1.12E-2</v>
      </c>
      <c r="G83" s="30">
        <v>104.1</v>
      </c>
      <c r="H83" s="30">
        <v>0</v>
      </c>
    </row>
    <row r="85" spans="1:8" ht="15" x14ac:dyDescent="0.2">
      <c r="A85" s="24"/>
    </row>
    <row r="87" spans="1:8" ht="13.5" thickBot="1" x14ac:dyDescent="0.25">
      <c r="A87" s="36"/>
      <c r="B87" s="36"/>
      <c r="C87" s="36"/>
      <c r="D87" s="36"/>
      <c r="E87" s="36"/>
      <c r="F87" s="36"/>
      <c r="G87" s="36"/>
      <c r="H87" s="36"/>
    </row>
    <row r="88" spans="1:8" ht="13.5" thickTop="1" x14ac:dyDescent="0.2"/>
    <row r="89" spans="1:8" ht="15" x14ac:dyDescent="0.2">
      <c r="A89" s="24"/>
    </row>
    <row r="90" spans="1:8" ht="22.5" x14ac:dyDescent="0.3">
      <c r="A90" s="26" t="s">
        <v>191</v>
      </c>
    </row>
    <row r="91" spans="1:8" ht="15" x14ac:dyDescent="0.2">
      <c r="A91" s="27"/>
    </row>
    <row r="92" spans="1:8" ht="17.25" x14ac:dyDescent="0.25">
      <c r="A92" s="28" t="s">
        <v>190</v>
      </c>
    </row>
    <row r="93" spans="1:8" ht="15" x14ac:dyDescent="0.2">
      <c r="A93" s="27"/>
    </row>
    <row r="94" spans="1:8" ht="17.25" customHeight="1" x14ac:dyDescent="0.25">
      <c r="A94" s="71" t="s">
        <v>189</v>
      </c>
      <c r="B94" s="73"/>
    </row>
    <row r="95" spans="1:8" ht="17.25" x14ac:dyDescent="0.25">
      <c r="A95" s="29" t="s">
        <v>188</v>
      </c>
      <c r="B95" s="30" t="s">
        <v>187</v>
      </c>
    </row>
    <row r="96" spans="1:8" ht="17.25" x14ac:dyDescent="0.25">
      <c r="A96" s="29" t="s">
        <v>186</v>
      </c>
      <c r="B96" s="30" t="s">
        <v>171</v>
      </c>
    </row>
    <row r="97" spans="1:3" ht="17.25" x14ac:dyDescent="0.25">
      <c r="A97" s="29" t="s">
        <v>185</v>
      </c>
      <c r="B97" s="30" t="s">
        <v>184</v>
      </c>
    </row>
    <row r="98" spans="1:3" ht="34.5" x14ac:dyDescent="0.25">
      <c r="A98" s="29" t="s">
        <v>183</v>
      </c>
      <c r="B98" s="30">
        <v>36975</v>
      </c>
    </row>
    <row r="99" spans="1:3" ht="17.25" x14ac:dyDescent="0.25">
      <c r="A99" s="29" t="s">
        <v>182</v>
      </c>
      <c r="B99" s="30">
        <v>2047</v>
      </c>
    </row>
    <row r="100" spans="1:3" ht="17.25" x14ac:dyDescent="0.25">
      <c r="A100" s="29" t="s">
        <v>181</v>
      </c>
      <c r="B100" s="30" t="s">
        <v>180</v>
      </c>
    </row>
    <row r="101" spans="1:3" ht="17.25" x14ac:dyDescent="0.25">
      <c r="A101" s="29" t="s">
        <v>179</v>
      </c>
      <c r="B101" s="31">
        <v>-4431700.4840000002</v>
      </c>
    </row>
    <row r="102" spans="1:3" ht="15" x14ac:dyDescent="0.2">
      <c r="A102" s="24"/>
    </row>
    <row r="103" spans="1:3" ht="17.25" customHeight="1" x14ac:dyDescent="0.25">
      <c r="A103" s="71" t="s">
        <v>178</v>
      </c>
      <c r="B103" s="72"/>
      <c r="C103" s="73"/>
    </row>
    <row r="104" spans="1:3" ht="17.25" x14ac:dyDescent="0.25">
      <c r="A104" s="29" t="s">
        <v>177</v>
      </c>
      <c r="B104" s="32" t="s">
        <v>176</v>
      </c>
      <c r="C104" s="29" t="s">
        <v>175</v>
      </c>
    </row>
    <row r="105" spans="1:3" ht="17.25" x14ac:dyDescent="0.25">
      <c r="A105" s="29" t="s">
        <v>171</v>
      </c>
      <c r="B105" s="30">
        <v>2</v>
      </c>
      <c r="C105" s="33" t="s">
        <v>174</v>
      </c>
    </row>
    <row r="106" spans="1:3" ht="15" x14ac:dyDescent="0.2">
      <c r="A106" s="24"/>
    </row>
    <row r="107" spans="1:3" ht="17.25" customHeight="1" x14ac:dyDescent="0.25">
      <c r="A107" s="71" t="s">
        <v>173</v>
      </c>
      <c r="B107" s="72"/>
      <c r="C107" s="73"/>
    </row>
    <row r="108" spans="1:3" ht="17.25" x14ac:dyDescent="0.25">
      <c r="A108" s="32" t="s">
        <v>172</v>
      </c>
      <c r="B108" s="29" t="s">
        <v>171</v>
      </c>
      <c r="C108" s="32" t="s">
        <v>170</v>
      </c>
    </row>
    <row r="109" spans="1:3" ht="17.25" x14ac:dyDescent="0.25">
      <c r="A109" s="32">
        <v>1</v>
      </c>
      <c r="B109" s="33">
        <v>0</v>
      </c>
      <c r="C109" s="30">
        <v>1641955</v>
      </c>
    </row>
    <row r="110" spans="1:3" ht="17.25" x14ac:dyDescent="0.25">
      <c r="A110" s="32">
        <v>2</v>
      </c>
      <c r="B110" s="33">
        <v>1</v>
      </c>
      <c r="C110" s="34">
        <v>12800000</v>
      </c>
    </row>
    <row r="111" spans="1:3" ht="15" x14ac:dyDescent="0.2">
      <c r="A111" s="27"/>
    </row>
    <row r="112" spans="1:3" ht="120.75" x14ac:dyDescent="0.25">
      <c r="A112" s="35" t="s">
        <v>169</v>
      </c>
    </row>
    <row r="114" spans="1:4" ht="15" x14ac:dyDescent="0.2">
      <c r="A114" s="24"/>
    </row>
    <row r="115" spans="1:4" ht="15" x14ac:dyDescent="0.2">
      <c r="A115" s="33" t="s">
        <v>168</v>
      </c>
    </row>
    <row r="116" spans="1:4" ht="15" x14ac:dyDescent="0.2">
      <c r="A116" s="24"/>
    </row>
    <row r="117" spans="1:4" ht="17.25" customHeight="1" x14ac:dyDescent="0.25">
      <c r="A117" s="71" t="s">
        <v>167</v>
      </c>
      <c r="B117" s="72"/>
      <c r="C117" s="72"/>
      <c r="D117" s="73"/>
    </row>
    <row r="118" spans="1:4" ht="17.25" x14ac:dyDescent="0.25">
      <c r="A118" s="67" t="s">
        <v>166</v>
      </c>
      <c r="B118" s="69" t="s">
        <v>162</v>
      </c>
      <c r="C118" s="54" t="s">
        <v>165</v>
      </c>
      <c r="D118" s="69" t="s">
        <v>157</v>
      </c>
    </row>
    <row r="119" spans="1:4" ht="17.25" x14ac:dyDescent="0.25">
      <c r="A119" s="68"/>
      <c r="B119" s="70"/>
      <c r="C119" s="55" t="s">
        <v>158</v>
      </c>
      <c r="D119" s="70"/>
    </row>
    <row r="120" spans="1:4" ht="17.25" x14ac:dyDescent="0.25">
      <c r="A120" s="29" t="s">
        <v>19</v>
      </c>
      <c r="B120" s="30">
        <v>1</v>
      </c>
      <c r="C120" s="30">
        <v>163595.34599999999</v>
      </c>
      <c r="D120" s="30">
        <v>0</v>
      </c>
    </row>
    <row r="121" spans="1:4" ht="17.25" x14ac:dyDescent="0.25">
      <c r="A121" s="29" t="s">
        <v>92</v>
      </c>
      <c r="B121" s="30">
        <v>1</v>
      </c>
      <c r="C121" s="30">
        <v>8170.0393000000004</v>
      </c>
      <c r="D121" s="30">
        <v>0</v>
      </c>
    </row>
    <row r="122" spans="1:4" ht="17.25" x14ac:dyDescent="0.25">
      <c r="A122" s="29" t="s">
        <v>155</v>
      </c>
      <c r="B122" s="30">
        <v>1</v>
      </c>
      <c r="C122" s="30">
        <v>19765.6947</v>
      </c>
      <c r="D122" s="30">
        <v>0</v>
      </c>
    </row>
    <row r="123" spans="1:4" ht="17.25" x14ac:dyDescent="0.25">
      <c r="A123" s="29" t="s">
        <v>154</v>
      </c>
      <c r="B123" s="30">
        <v>1</v>
      </c>
      <c r="C123" s="30">
        <v>20493.785100000001</v>
      </c>
      <c r="D123" s="30">
        <v>0</v>
      </c>
    </row>
    <row r="124" spans="1:4" ht="17.25" x14ac:dyDescent="0.25">
      <c r="A124" s="29" t="s">
        <v>153</v>
      </c>
      <c r="B124" s="30">
        <v>1</v>
      </c>
      <c r="C124" s="30">
        <v>70137.789999999994</v>
      </c>
      <c r="D124" s="30">
        <v>0</v>
      </c>
    </row>
    <row r="125" spans="1:4" ht="17.25" x14ac:dyDescent="0.25">
      <c r="A125" s="29" t="s">
        <v>152</v>
      </c>
      <c r="B125" s="30">
        <v>1</v>
      </c>
      <c r="C125" s="30">
        <v>8622.3104000000003</v>
      </c>
      <c r="D125" s="30">
        <v>0</v>
      </c>
    </row>
    <row r="126" spans="1:4" ht="17.25" x14ac:dyDescent="0.25">
      <c r="A126" s="29" t="s">
        <v>151</v>
      </c>
      <c r="B126" s="30">
        <v>1</v>
      </c>
      <c r="C126" s="30">
        <v>83603.736499999999</v>
      </c>
      <c r="D126" s="30">
        <v>0</v>
      </c>
    </row>
    <row r="127" spans="1:4" ht="17.25" x14ac:dyDescent="0.25">
      <c r="A127" s="29" t="s">
        <v>150</v>
      </c>
      <c r="B127" s="30">
        <v>1</v>
      </c>
      <c r="C127" s="30">
        <v>168520.41800000001</v>
      </c>
      <c r="D127" s="30">
        <v>0</v>
      </c>
    </row>
    <row r="128" spans="1:4" ht="17.25" x14ac:dyDescent="0.25">
      <c r="A128" s="29" t="s">
        <v>149</v>
      </c>
      <c r="B128" s="30">
        <v>1</v>
      </c>
      <c r="C128" s="30">
        <v>10792.9458</v>
      </c>
      <c r="D128" s="30">
        <v>0</v>
      </c>
    </row>
    <row r="129" spans="1:4" ht="17.25" x14ac:dyDescent="0.25">
      <c r="A129" s="29" t="s">
        <v>148</v>
      </c>
      <c r="B129" s="30">
        <v>1</v>
      </c>
      <c r="C129" s="30">
        <v>17358.0386</v>
      </c>
      <c r="D129" s="30">
        <v>0</v>
      </c>
    </row>
    <row r="130" spans="1:4" ht="17.25" x14ac:dyDescent="0.25">
      <c r="A130" s="29" t="s">
        <v>147</v>
      </c>
      <c r="B130" s="30">
        <v>1</v>
      </c>
      <c r="C130" s="30">
        <v>689.63149999999996</v>
      </c>
      <c r="D130" s="30">
        <v>0</v>
      </c>
    </row>
    <row r="131" spans="1:4" ht="17.25" x14ac:dyDescent="0.25">
      <c r="A131" s="29" t="s">
        <v>146</v>
      </c>
      <c r="B131" s="30">
        <v>1</v>
      </c>
      <c r="C131" s="30">
        <v>10.7788</v>
      </c>
      <c r="D131" s="30">
        <v>1E-3</v>
      </c>
    </row>
    <row r="132" spans="1:4" ht="17.25" x14ac:dyDescent="0.25">
      <c r="A132" s="29" t="s">
        <v>145</v>
      </c>
      <c r="B132" s="30">
        <v>1</v>
      </c>
      <c r="C132" s="30">
        <v>7553.1271999999999</v>
      </c>
      <c r="D132" s="30">
        <v>0</v>
      </c>
    </row>
    <row r="133" spans="1:4" ht="17.25" x14ac:dyDescent="0.25">
      <c r="A133" s="29" t="s">
        <v>144</v>
      </c>
      <c r="B133" s="30">
        <v>1</v>
      </c>
      <c r="C133" s="30">
        <v>4357.2061000000003</v>
      </c>
      <c r="D133" s="30">
        <v>0</v>
      </c>
    </row>
    <row r="134" spans="1:4" ht="17.25" x14ac:dyDescent="0.25">
      <c r="A134" s="29" t="s">
        <v>143</v>
      </c>
      <c r="B134" s="30">
        <v>1</v>
      </c>
      <c r="C134" s="30">
        <v>6.2298</v>
      </c>
      <c r="D134" s="30">
        <v>1.26E-2</v>
      </c>
    </row>
    <row r="135" spans="1:4" ht="17.25" x14ac:dyDescent="0.25">
      <c r="A135" s="29" t="s">
        <v>142</v>
      </c>
      <c r="B135" s="30">
        <v>1</v>
      </c>
      <c r="C135" s="30">
        <v>2107.5223000000001</v>
      </c>
      <c r="D135" s="30">
        <v>0</v>
      </c>
    </row>
    <row r="136" spans="1:4" ht="17.25" x14ac:dyDescent="0.25">
      <c r="A136" s="29" t="s">
        <v>141</v>
      </c>
      <c r="B136" s="30">
        <v>1</v>
      </c>
      <c r="C136" s="30">
        <v>1159.7373</v>
      </c>
      <c r="D136" s="30">
        <v>0</v>
      </c>
    </row>
    <row r="137" spans="1:4" ht="17.25" x14ac:dyDescent="0.25">
      <c r="A137" s="29" t="s">
        <v>140</v>
      </c>
      <c r="B137" s="30">
        <v>1</v>
      </c>
      <c r="C137" s="30">
        <v>1278.3958</v>
      </c>
      <c r="D137" s="30">
        <v>0</v>
      </c>
    </row>
    <row r="138" spans="1:4" ht="17.25" x14ac:dyDescent="0.25">
      <c r="A138" s="29" t="s">
        <v>139</v>
      </c>
      <c r="B138" s="30">
        <v>1</v>
      </c>
      <c r="C138" s="30">
        <v>7.8635000000000002</v>
      </c>
      <c r="D138" s="30">
        <v>5.0000000000000001E-3</v>
      </c>
    </row>
    <row r="139" spans="1:4" ht="17.25" x14ac:dyDescent="0.25">
      <c r="A139" s="29" t="s">
        <v>138</v>
      </c>
      <c r="B139" s="30">
        <v>1</v>
      </c>
      <c r="C139" s="30">
        <v>32511.8298</v>
      </c>
      <c r="D139" s="30">
        <v>0</v>
      </c>
    </row>
    <row r="140" spans="1:4" ht="17.25" x14ac:dyDescent="0.25">
      <c r="A140" s="29" t="s">
        <v>137</v>
      </c>
      <c r="B140" s="30">
        <v>1</v>
      </c>
      <c r="C140" s="30">
        <v>110221.005</v>
      </c>
      <c r="D140" s="30">
        <v>0</v>
      </c>
    </row>
    <row r="141" spans="1:4" ht="17.25" x14ac:dyDescent="0.25">
      <c r="A141" s="29" t="s">
        <v>136</v>
      </c>
      <c r="B141" s="30">
        <v>1</v>
      </c>
      <c r="C141" s="30">
        <v>203165.609</v>
      </c>
      <c r="D141" s="30">
        <v>0</v>
      </c>
    </row>
    <row r="142" spans="1:4" ht="17.25" x14ac:dyDescent="0.25">
      <c r="A142" s="29" t="s">
        <v>135</v>
      </c>
      <c r="B142" s="30">
        <v>1</v>
      </c>
      <c r="C142" s="30">
        <v>185191.095</v>
      </c>
      <c r="D142" s="30">
        <v>0</v>
      </c>
    </row>
    <row r="143" spans="1:4" ht="17.25" x14ac:dyDescent="0.25">
      <c r="A143" s="29" t="s">
        <v>134</v>
      </c>
      <c r="B143" s="30">
        <v>1</v>
      </c>
      <c r="C143" s="30">
        <v>314.03070000000002</v>
      </c>
      <c r="D143" s="30">
        <v>0</v>
      </c>
    </row>
    <row r="144" spans="1:4" ht="15" x14ac:dyDescent="0.2">
      <c r="A144" s="24"/>
    </row>
    <row r="145" spans="1:8" ht="17.25" customHeight="1" x14ac:dyDescent="0.25">
      <c r="A145" s="71" t="s">
        <v>164</v>
      </c>
      <c r="B145" s="72"/>
      <c r="C145" s="72"/>
      <c r="D145" s="72"/>
      <c r="E145" s="72"/>
      <c r="F145" s="72"/>
      <c r="G145" s="72"/>
      <c r="H145" s="73"/>
    </row>
    <row r="146" spans="1:8" ht="17.25" customHeight="1" x14ac:dyDescent="0.25">
      <c r="A146" s="29" t="s">
        <v>163</v>
      </c>
      <c r="B146" s="32" t="s">
        <v>162</v>
      </c>
      <c r="C146" s="32" t="s">
        <v>161</v>
      </c>
      <c r="D146" s="32" t="s">
        <v>160</v>
      </c>
      <c r="E146" s="71" t="s">
        <v>159</v>
      </c>
      <c r="F146" s="73"/>
      <c r="G146" s="32" t="s">
        <v>158</v>
      </c>
      <c r="H146" s="32" t="s">
        <v>157</v>
      </c>
    </row>
    <row r="147" spans="1:8" ht="17.25" x14ac:dyDescent="0.25">
      <c r="A147" s="29" t="s">
        <v>156</v>
      </c>
      <c r="B147" s="30">
        <v>1</v>
      </c>
      <c r="C147" s="31">
        <v>-0.96889999999999998</v>
      </c>
      <c r="D147" s="30">
        <v>4.1999999999999997E-3</v>
      </c>
      <c r="E147" s="31">
        <v>-0.97699999999999998</v>
      </c>
      <c r="F147" s="31">
        <v>-0.9607</v>
      </c>
      <c r="G147" s="30">
        <v>54241.2</v>
      </c>
      <c r="H147" s="30">
        <v>0</v>
      </c>
    </row>
    <row r="148" spans="1:8" ht="17.25" x14ac:dyDescent="0.25">
      <c r="A148" s="29" t="s">
        <v>19</v>
      </c>
      <c r="B148" s="30">
        <v>1</v>
      </c>
      <c r="C148" s="31">
        <v>-0.41820000000000002</v>
      </c>
      <c r="D148" s="30">
        <v>1E-3</v>
      </c>
      <c r="E148" s="31">
        <v>-0.42020000000000002</v>
      </c>
      <c r="F148" s="31">
        <v>-0.41620000000000001</v>
      </c>
      <c r="G148" s="30">
        <v>163595</v>
      </c>
      <c r="H148" s="30">
        <v>0</v>
      </c>
    </row>
    <row r="149" spans="1:8" ht="17.25" x14ac:dyDescent="0.25">
      <c r="A149" s="29" t="s">
        <v>92</v>
      </c>
      <c r="B149" s="30">
        <v>1</v>
      </c>
      <c r="C149" s="30">
        <v>9.2600000000000002E-2</v>
      </c>
      <c r="D149" s="30">
        <v>1E-3</v>
      </c>
      <c r="E149" s="30">
        <v>9.06E-2</v>
      </c>
      <c r="F149" s="30">
        <v>9.4600000000000004E-2</v>
      </c>
      <c r="G149" s="30">
        <v>8170.04</v>
      </c>
      <c r="H149" s="30">
        <v>0</v>
      </c>
    </row>
    <row r="150" spans="1:8" ht="17.25" x14ac:dyDescent="0.25">
      <c r="A150" s="29" t="s">
        <v>155</v>
      </c>
      <c r="B150" s="30">
        <v>1</v>
      </c>
      <c r="C150" s="30">
        <v>1.8800000000000001E-2</v>
      </c>
      <c r="D150" s="30">
        <v>1E-4</v>
      </c>
      <c r="E150" s="30">
        <v>1.8499999999999999E-2</v>
      </c>
      <c r="F150" s="30">
        <v>1.9E-2</v>
      </c>
      <c r="G150" s="30">
        <v>19765.7</v>
      </c>
      <c r="H150" s="30">
        <v>0</v>
      </c>
    </row>
    <row r="151" spans="1:8" ht="17.25" x14ac:dyDescent="0.25">
      <c r="A151" s="29" t="s">
        <v>154</v>
      </c>
      <c r="B151" s="30">
        <v>1</v>
      </c>
      <c r="C151" s="31">
        <v>-0.2296</v>
      </c>
      <c r="D151" s="30">
        <v>1.6000000000000001E-3</v>
      </c>
      <c r="E151" s="31">
        <v>-0.23269999999999999</v>
      </c>
      <c r="F151" s="31">
        <v>-0.22639999999999999</v>
      </c>
      <c r="G151" s="30">
        <v>20493.8</v>
      </c>
      <c r="H151" s="30">
        <v>0</v>
      </c>
    </row>
    <row r="152" spans="1:8" ht="17.25" x14ac:dyDescent="0.25">
      <c r="A152" s="29" t="s">
        <v>153</v>
      </c>
      <c r="B152" s="30">
        <v>1</v>
      </c>
      <c r="C152" s="31">
        <v>-0.42609999999999998</v>
      </c>
      <c r="D152" s="30">
        <v>1.6000000000000001E-3</v>
      </c>
      <c r="E152" s="31">
        <v>-0.42930000000000001</v>
      </c>
      <c r="F152" s="31">
        <v>-0.42299999999999999</v>
      </c>
      <c r="G152" s="30">
        <v>70137.8</v>
      </c>
      <c r="H152" s="30">
        <v>0</v>
      </c>
    </row>
    <row r="153" spans="1:8" ht="17.25" x14ac:dyDescent="0.25">
      <c r="A153" s="29" t="s">
        <v>152</v>
      </c>
      <c r="B153" s="30">
        <v>1</v>
      </c>
      <c r="C153" s="31">
        <v>-0.1212</v>
      </c>
      <c r="D153" s="30">
        <v>1.2999999999999999E-3</v>
      </c>
      <c r="E153" s="31">
        <v>-0.1237</v>
      </c>
      <c r="F153" s="31">
        <v>-0.1186</v>
      </c>
      <c r="G153" s="30">
        <v>8622.31</v>
      </c>
      <c r="H153" s="30">
        <v>0</v>
      </c>
    </row>
    <row r="154" spans="1:8" ht="17.25" x14ac:dyDescent="0.25">
      <c r="A154" s="29" t="s">
        <v>151</v>
      </c>
      <c r="B154" s="30">
        <v>1</v>
      </c>
      <c r="C154" s="31">
        <v>-0.60409999999999997</v>
      </c>
      <c r="D154" s="30">
        <v>2.0999999999999999E-3</v>
      </c>
      <c r="E154" s="31">
        <v>-0.60819999999999996</v>
      </c>
      <c r="F154" s="31">
        <v>-0.60009999999999997</v>
      </c>
      <c r="G154" s="30">
        <v>83603.7</v>
      </c>
      <c r="H154" s="30">
        <v>0</v>
      </c>
    </row>
    <row r="155" spans="1:8" ht="17.25" x14ac:dyDescent="0.25">
      <c r="A155" s="29" t="s">
        <v>150</v>
      </c>
      <c r="B155" s="30">
        <v>1</v>
      </c>
      <c r="C155" s="30">
        <v>0.62790000000000001</v>
      </c>
      <c r="D155" s="30">
        <v>1.5E-3</v>
      </c>
      <c r="E155" s="30">
        <v>0.62490000000000001</v>
      </c>
      <c r="F155" s="30">
        <v>0.63090000000000002</v>
      </c>
      <c r="G155" s="30">
        <v>168520</v>
      </c>
      <c r="H155" s="30">
        <v>0</v>
      </c>
    </row>
    <row r="156" spans="1:8" ht="17.25" x14ac:dyDescent="0.25">
      <c r="A156" s="29" t="s">
        <v>149</v>
      </c>
      <c r="B156" s="30">
        <v>1</v>
      </c>
      <c r="C156" s="30">
        <v>0.1537</v>
      </c>
      <c r="D156" s="30">
        <v>1.5E-3</v>
      </c>
      <c r="E156" s="30">
        <v>0.15079999999999999</v>
      </c>
      <c r="F156" s="30">
        <v>0.15659999999999999</v>
      </c>
      <c r="G156" s="30">
        <v>10792.9</v>
      </c>
      <c r="H156" s="30">
        <v>0</v>
      </c>
    </row>
    <row r="157" spans="1:8" ht="17.25" x14ac:dyDescent="0.25">
      <c r="A157" s="29" t="s">
        <v>148</v>
      </c>
      <c r="B157" s="30">
        <v>1</v>
      </c>
      <c r="C157" s="30">
        <v>0.26219999999999999</v>
      </c>
      <c r="D157" s="30">
        <v>2E-3</v>
      </c>
      <c r="E157" s="30">
        <v>0.25829999999999997</v>
      </c>
      <c r="F157" s="30">
        <v>0.2661</v>
      </c>
      <c r="G157" s="30">
        <v>17358</v>
      </c>
      <c r="H157" s="30">
        <v>0</v>
      </c>
    </row>
    <row r="158" spans="1:8" ht="17.25" x14ac:dyDescent="0.25">
      <c r="A158" s="29" t="s">
        <v>147</v>
      </c>
      <c r="B158" s="30">
        <v>1</v>
      </c>
      <c r="C158" s="31">
        <v>-7.2900000000000006E-2</v>
      </c>
      <c r="D158" s="30">
        <v>2.8E-3</v>
      </c>
      <c r="E158" s="31">
        <v>-7.8399999999999997E-2</v>
      </c>
      <c r="F158" s="31">
        <v>-6.7500000000000004E-2</v>
      </c>
      <c r="G158" s="30">
        <v>689.63</v>
      </c>
      <c r="H158" s="30">
        <v>0</v>
      </c>
    </row>
    <row r="159" spans="1:8" ht="17.25" x14ac:dyDescent="0.25">
      <c r="A159" s="29" t="s">
        <v>146</v>
      </c>
      <c r="B159" s="30">
        <v>1</v>
      </c>
      <c r="C159" s="30">
        <v>9.1000000000000004E-3</v>
      </c>
      <c r="D159" s="30">
        <v>2.8E-3</v>
      </c>
      <c r="E159" s="30">
        <v>3.7000000000000002E-3</v>
      </c>
      <c r="F159" s="30">
        <v>1.46E-2</v>
      </c>
      <c r="G159" s="30">
        <v>10.78</v>
      </c>
      <c r="H159" s="30">
        <v>1E-3</v>
      </c>
    </row>
    <row r="160" spans="1:8" ht="17.25" x14ac:dyDescent="0.25">
      <c r="A160" s="29" t="s">
        <v>145</v>
      </c>
      <c r="B160" s="30">
        <v>1</v>
      </c>
      <c r="C160" s="31">
        <v>-0.24990000000000001</v>
      </c>
      <c r="D160" s="30">
        <v>2.8999999999999998E-3</v>
      </c>
      <c r="E160" s="31">
        <v>-0.2555</v>
      </c>
      <c r="F160" s="31">
        <v>-0.24429999999999999</v>
      </c>
      <c r="G160" s="30">
        <v>7553.13</v>
      </c>
      <c r="H160" s="30">
        <v>0</v>
      </c>
    </row>
    <row r="161" spans="1:8" ht="17.25" x14ac:dyDescent="0.25">
      <c r="A161" s="29" t="s">
        <v>144</v>
      </c>
      <c r="B161" s="30">
        <v>1</v>
      </c>
      <c r="C161" s="31">
        <v>-0.18529999999999999</v>
      </c>
      <c r="D161" s="30">
        <v>2.8E-3</v>
      </c>
      <c r="E161" s="31">
        <v>-0.1908</v>
      </c>
      <c r="F161" s="31">
        <v>-0.17979999999999999</v>
      </c>
      <c r="G161" s="30">
        <v>4357.21</v>
      </c>
      <c r="H161" s="30">
        <v>0</v>
      </c>
    </row>
    <row r="162" spans="1:8" ht="17.25" x14ac:dyDescent="0.25">
      <c r="A162" s="29" t="s">
        <v>143</v>
      </c>
      <c r="B162" s="30">
        <v>1</v>
      </c>
      <c r="C162" s="30">
        <v>6.3E-3</v>
      </c>
      <c r="D162" s="30">
        <v>2.5000000000000001E-3</v>
      </c>
      <c r="E162" s="30">
        <v>1.2999999999999999E-3</v>
      </c>
      <c r="F162" s="30">
        <v>1.12E-2</v>
      </c>
      <c r="G162" s="30">
        <v>6.23</v>
      </c>
      <c r="H162" s="30">
        <v>1.26E-2</v>
      </c>
    </row>
    <row r="163" spans="1:8" ht="17.25" x14ac:dyDescent="0.25">
      <c r="A163" s="29" t="s">
        <v>142</v>
      </c>
      <c r="B163" s="30">
        <v>1</v>
      </c>
      <c r="C163" s="31">
        <v>-0.1108</v>
      </c>
      <c r="D163" s="30">
        <v>2.3999999999999998E-3</v>
      </c>
      <c r="E163" s="31">
        <v>-0.11550000000000001</v>
      </c>
      <c r="F163" s="31">
        <v>-0.106</v>
      </c>
      <c r="G163" s="30">
        <v>2107.52</v>
      </c>
      <c r="H163" s="30">
        <v>0</v>
      </c>
    </row>
    <row r="164" spans="1:8" ht="17.25" x14ac:dyDescent="0.25">
      <c r="A164" s="29" t="s">
        <v>141</v>
      </c>
      <c r="B164" s="30">
        <v>1</v>
      </c>
      <c r="C164" s="31">
        <v>-0.10539999999999999</v>
      </c>
      <c r="D164" s="30">
        <v>3.0999999999999999E-3</v>
      </c>
      <c r="E164" s="31">
        <v>-0.1115</v>
      </c>
      <c r="F164" s="31">
        <v>-9.9400000000000002E-2</v>
      </c>
      <c r="G164" s="30">
        <v>1159.74</v>
      </c>
      <c r="H164" s="30">
        <v>0</v>
      </c>
    </row>
    <row r="165" spans="1:8" ht="17.25" x14ac:dyDescent="0.25">
      <c r="A165" s="29" t="s">
        <v>140</v>
      </c>
      <c r="B165" s="30">
        <v>1</v>
      </c>
      <c r="C165" s="31">
        <v>-0.10589999999999999</v>
      </c>
      <c r="D165" s="30">
        <v>3.0000000000000001E-3</v>
      </c>
      <c r="E165" s="31">
        <v>-0.11169999999999999</v>
      </c>
      <c r="F165" s="31">
        <v>-0.10009999999999999</v>
      </c>
      <c r="G165" s="30">
        <v>1278.4000000000001</v>
      </c>
      <c r="H165" s="30">
        <v>0</v>
      </c>
    </row>
    <row r="166" spans="1:8" ht="17.25" x14ac:dyDescent="0.25">
      <c r="A166" s="29" t="s">
        <v>139</v>
      </c>
      <c r="B166" s="30">
        <v>1</v>
      </c>
      <c r="C166" s="31">
        <v>-8.6999999999999994E-3</v>
      </c>
      <c r="D166" s="30">
        <v>3.0999999999999999E-3</v>
      </c>
      <c r="E166" s="31">
        <v>-1.49E-2</v>
      </c>
      <c r="F166" s="31">
        <v>-2.5999999999999999E-3</v>
      </c>
      <c r="G166" s="30">
        <v>7.86</v>
      </c>
      <c r="H166" s="30">
        <v>5.0000000000000001E-3</v>
      </c>
    </row>
    <row r="167" spans="1:8" ht="17.25" x14ac:dyDescent="0.25">
      <c r="A167" s="29" t="s">
        <v>138</v>
      </c>
      <c r="B167" s="30">
        <v>1</v>
      </c>
      <c r="C167" s="31">
        <v>-0.26290000000000002</v>
      </c>
      <c r="D167" s="30">
        <v>1.5E-3</v>
      </c>
      <c r="E167" s="31">
        <v>-0.26569999999999999</v>
      </c>
      <c r="F167" s="31">
        <v>-0.26</v>
      </c>
      <c r="G167" s="30">
        <v>32511.8</v>
      </c>
      <c r="H167" s="30">
        <v>0</v>
      </c>
    </row>
    <row r="168" spans="1:8" ht="17.25" x14ac:dyDescent="0.25">
      <c r="A168" s="29" t="s">
        <v>137</v>
      </c>
      <c r="B168" s="30">
        <v>1</v>
      </c>
      <c r="C168" s="31">
        <v>-0.50460000000000005</v>
      </c>
      <c r="D168" s="30">
        <v>1.5E-3</v>
      </c>
      <c r="E168" s="31">
        <v>-0.50749999999999995</v>
      </c>
      <c r="F168" s="31">
        <v>-0.50160000000000005</v>
      </c>
      <c r="G168" s="30">
        <v>110221</v>
      </c>
      <c r="H168" s="30">
        <v>0</v>
      </c>
    </row>
    <row r="169" spans="1:8" ht="17.25" x14ac:dyDescent="0.25">
      <c r="A169" s="29" t="s">
        <v>136</v>
      </c>
      <c r="B169" s="30">
        <v>1</v>
      </c>
      <c r="C169" s="31">
        <v>-0.74129999999999996</v>
      </c>
      <c r="D169" s="30">
        <v>1.6000000000000001E-3</v>
      </c>
      <c r="E169" s="31">
        <v>-0.74450000000000005</v>
      </c>
      <c r="F169" s="31">
        <v>-0.73809999999999998</v>
      </c>
      <c r="G169" s="30">
        <v>203166</v>
      </c>
      <c r="H169" s="30">
        <v>0</v>
      </c>
    </row>
    <row r="170" spans="1:8" ht="17.25" x14ac:dyDescent="0.25">
      <c r="A170" s="29" t="s">
        <v>135</v>
      </c>
      <c r="B170" s="30">
        <v>1</v>
      </c>
      <c r="C170" s="31">
        <v>-0.79010000000000002</v>
      </c>
      <c r="D170" s="30">
        <v>1.8E-3</v>
      </c>
      <c r="E170" s="31">
        <v>-0.79369999999999996</v>
      </c>
      <c r="F170" s="31">
        <v>-0.78659999999999997</v>
      </c>
      <c r="G170" s="30">
        <v>185191</v>
      </c>
      <c r="H170" s="30">
        <v>0</v>
      </c>
    </row>
    <row r="171" spans="1:8" ht="17.25" x14ac:dyDescent="0.25">
      <c r="A171" s="29" t="s">
        <v>134</v>
      </c>
      <c r="B171" s="30">
        <v>1</v>
      </c>
      <c r="C171" s="31">
        <v>-2.75E-2</v>
      </c>
      <c r="D171" s="30">
        <v>1.6000000000000001E-3</v>
      </c>
      <c r="E171" s="31">
        <v>-3.0599999999999999E-2</v>
      </c>
      <c r="F171" s="31">
        <v>-2.4500000000000001E-2</v>
      </c>
      <c r="G171" s="30">
        <v>314.02999999999997</v>
      </c>
      <c r="H171" s="30">
        <v>0</v>
      </c>
    </row>
    <row r="173" spans="1:8" ht="15" x14ac:dyDescent="0.2">
      <c r="A173" s="24"/>
    </row>
    <row r="175" spans="1:8" ht="13.5" thickBot="1" x14ac:dyDescent="0.25">
      <c r="A175" s="36"/>
      <c r="B175" s="36"/>
      <c r="C175" s="36"/>
      <c r="D175" s="36"/>
      <c r="E175" s="36"/>
      <c r="F175" s="36"/>
      <c r="G175" s="36"/>
      <c r="H175" s="36"/>
    </row>
    <row r="176" spans="1:8" ht="13.5" thickTop="1" x14ac:dyDescent="0.2"/>
    <row r="177" spans="1:6" ht="15" x14ac:dyDescent="0.2">
      <c r="A177" s="24"/>
    </row>
    <row r="178" spans="1:6" ht="22.5" x14ac:dyDescent="0.3">
      <c r="A178" s="26" t="s">
        <v>191</v>
      </c>
    </row>
    <row r="179" spans="1:6" ht="15" x14ac:dyDescent="0.2">
      <c r="A179" s="27"/>
    </row>
    <row r="180" spans="1:6" ht="17.25" x14ac:dyDescent="0.25">
      <c r="A180" s="28" t="s">
        <v>194</v>
      </c>
    </row>
    <row r="181" spans="1:6" ht="15" x14ac:dyDescent="0.2">
      <c r="A181" s="27"/>
    </row>
    <row r="182" spans="1:6" ht="17.25" x14ac:dyDescent="0.25">
      <c r="A182" s="29" t="s">
        <v>195</v>
      </c>
      <c r="B182" s="32" t="s">
        <v>196</v>
      </c>
      <c r="C182" s="32" t="s">
        <v>197</v>
      </c>
      <c r="D182" s="32" t="s">
        <v>198</v>
      </c>
      <c r="E182" s="32" t="s">
        <v>199</v>
      </c>
      <c r="F182" s="32" t="s">
        <v>200</v>
      </c>
    </row>
    <row r="183" spans="1:6" ht="15" x14ac:dyDescent="0.2">
      <c r="A183" s="37" t="s">
        <v>84</v>
      </c>
      <c r="B183" s="38">
        <v>7891</v>
      </c>
      <c r="C183" s="38">
        <v>0</v>
      </c>
      <c r="D183" s="38">
        <v>0</v>
      </c>
      <c r="E183" s="38">
        <v>0</v>
      </c>
      <c r="F183" s="38">
        <v>0</v>
      </c>
    </row>
    <row r="184" spans="1:6" ht="15" x14ac:dyDescent="0.2">
      <c r="A184" s="39" t="s">
        <v>19</v>
      </c>
      <c r="B184" s="40">
        <v>7891</v>
      </c>
      <c r="C184" s="40">
        <v>0.33246750000000003</v>
      </c>
      <c r="D184" s="40">
        <v>9.2320936000000007</v>
      </c>
      <c r="E184" s="40">
        <v>0</v>
      </c>
      <c r="F184" s="40">
        <v>1</v>
      </c>
    </row>
    <row r="185" spans="1:6" ht="15" x14ac:dyDescent="0.2">
      <c r="A185" s="39" t="s">
        <v>92</v>
      </c>
      <c r="B185" s="40">
        <v>7891</v>
      </c>
      <c r="C185" s="40">
        <v>0.4375019</v>
      </c>
      <c r="D185" s="40">
        <v>9.7216483</v>
      </c>
      <c r="E185" s="40">
        <v>0</v>
      </c>
      <c r="F185" s="40">
        <v>1</v>
      </c>
    </row>
    <row r="186" spans="1:6" ht="15" x14ac:dyDescent="0.2">
      <c r="A186" s="39" t="s">
        <v>155</v>
      </c>
      <c r="B186" s="40">
        <v>7891</v>
      </c>
      <c r="C186" s="40">
        <v>22.889828099999999</v>
      </c>
      <c r="D186" s="40">
        <v>74.472228599999994</v>
      </c>
      <c r="E186" s="40">
        <v>15</v>
      </c>
      <c r="F186" s="40">
        <v>29</v>
      </c>
    </row>
    <row r="187" spans="1:6" ht="15" x14ac:dyDescent="0.2">
      <c r="A187" s="39" t="s">
        <v>154</v>
      </c>
      <c r="B187" s="40">
        <v>7891</v>
      </c>
      <c r="C187" s="40">
        <v>0.121394</v>
      </c>
      <c r="D187" s="40">
        <v>6.4000756000000001</v>
      </c>
      <c r="E187" s="40">
        <v>0</v>
      </c>
      <c r="F187" s="40">
        <v>1</v>
      </c>
    </row>
    <row r="188" spans="1:6" ht="15" x14ac:dyDescent="0.2">
      <c r="A188" s="39" t="s">
        <v>153</v>
      </c>
      <c r="B188" s="40">
        <v>7891</v>
      </c>
      <c r="C188" s="40">
        <v>0.103653</v>
      </c>
      <c r="D188" s="40">
        <v>5.9733554</v>
      </c>
      <c r="E188" s="40">
        <v>0</v>
      </c>
      <c r="F188" s="40">
        <v>1</v>
      </c>
    </row>
    <row r="189" spans="1:6" ht="15" x14ac:dyDescent="0.2">
      <c r="A189" s="39" t="s">
        <v>152</v>
      </c>
      <c r="B189" s="40">
        <v>7891</v>
      </c>
      <c r="C189" s="40">
        <v>0.44536700000000001</v>
      </c>
      <c r="D189" s="40">
        <v>9.7398278000000005</v>
      </c>
      <c r="E189" s="40">
        <v>0</v>
      </c>
      <c r="F189" s="40">
        <v>1</v>
      </c>
    </row>
    <row r="190" spans="1:6" ht="15" x14ac:dyDescent="0.2">
      <c r="A190" s="39" t="s">
        <v>151</v>
      </c>
      <c r="B190" s="40">
        <v>7891</v>
      </c>
      <c r="C190" s="40">
        <v>7.3300400000000002E-2</v>
      </c>
      <c r="D190" s="40">
        <v>5.1075438999999996</v>
      </c>
      <c r="E190" s="40">
        <v>0</v>
      </c>
      <c r="F190" s="40">
        <v>1</v>
      </c>
    </row>
    <row r="191" spans="1:6" ht="15" x14ac:dyDescent="0.2">
      <c r="A191" s="39" t="s">
        <v>150</v>
      </c>
      <c r="B191" s="40">
        <v>7891</v>
      </c>
      <c r="C191" s="40">
        <v>0.28635070000000001</v>
      </c>
      <c r="D191" s="40">
        <v>8.8589236000000007</v>
      </c>
      <c r="E191" s="40">
        <v>0</v>
      </c>
      <c r="F191" s="40">
        <v>1</v>
      </c>
    </row>
    <row r="192" spans="1:6" ht="15" x14ac:dyDescent="0.2">
      <c r="A192" s="39" t="s">
        <v>149</v>
      </c>
      <c r="B192" s="40">
        <v>7891</v>
      </c>
      <c r="C192" s="40">
        <v>0.45610129999999999</v>
      </c>
      <c r="D192" s="40">
        <v>9.7606575000000007</v>
      </c>
      <c r="E192" s="40">
        <v>0</v>
      </c>
      <c r="F192" s="40">
        <v>1</v>
      </c>
    </row>
    <row r="193" spans="1:6" ht="15" x14ac:dyDescent="0.2">
      <c r="A193" s="39" t="s">
        <v>148</v>
      </c>
      <c r="B193" s="40">
        <v>7891</v>
      </c>
      <c r="C193" s="40">
        <v>9.4439400000000007E-2</v>
      </c>
      <c r="D193" s="40">
        <v>5.730925</v>
      </c>
      <c r="E193" s="40">
        <v>0</v>
      </c>
      <c r="F193" s="40">
        <v>1</v>
      </c>
    </row>
    <row r="194" spans="1:6" ht="15" x14ac:dyDescent="0.2">
      <c r="A194" s="39" t="s">
        <v>147</v>
      </c>
      <c r="B194" s="40">
        <v>7891</v>
      </c>
      <c r="C194" s="40">
        <v>7.5984499999999996E-2</v>
      </c>
      <c r="D194" s="40">
        <v>5.1926794999999997</v>
      </c>
      <c r="E194" s="40">
        <v>0</v>
      </c>
      <c r="F194" s="40">
        <v>1</v>
      </c>
    </row>
    <row r="195" spans="1:6" ht="15" x14ac:dyDescent="0.2">
      <c r="A195" s="39" t="s">
        <v>146</v>
      </c>
      <c r="B195" s="40">
        <v>7891</v>
      </c>
      <c r="C195" s="40">
        <v>8.9812799999999998E-2</v>
      </c>
      <c r="D195" s="40">
        <v>5.6030417000000003</v>
      </c>
      <c r="E195" s="40">
        <v>0</v>
      </c>
      <c r="F195" s="40">
        <v>1</v>
      </c>
    </row>
    <row r="196" spans="1:6" ht="15" x14ac:dyDescent="0.2">
      <c r="A196" s="39" t="s">
        <v>145</v>
      </c>
      <c r="B196" s="40">
        <v>7891</v>
      </c>
      <c r="C196" s="40">
        <v>7.5134000000000006E-2</v>
      </c>
      <c r="D196" s="40">
        <v>5.1659135000000003</v>
      </c>
      <c r="E196" s="40">
        <v>0</v>
      </c>
      <c r="F196" s="40">
        <v>1</v>
      </c>
    </row>
    <row r="197" spans="1:6" ht="15" x14ac:dyDescent="0.2">
      <c r="A197" s="39" t="s">
        <v>144</v>
      </c>
      <c r="B197" s="40">
        <v>7891</v>
      </c>
      <c r="C197" s="40">
        <v>6.8801200000000007E-2</v>
      </c>
      <c r="D197" s="40">
        <v>4.9603080999999998</v>
      </c>
      <c r="E197" s="40">
        <v>0</v>
      </c>
      <c r="F197" s="40">
        <v>1</v>
      </c>
    </row>
    <row r="198" spans="1:6" ht="15" x14ac:dyDescent="0.2">
      <c r="A198" s="39" t="s">
        <v>143</v>
      </c>
      <c r="B198" s="40">
        <v>7891</v>
      </c>
      <c r="C198" s="40">
        <v>0.17733689999999999</v>
      </c>
      <c r="D198" s="40">
        <v>7.4851400999999997</v>
      </c>
      <c r="E198" s="40">
        <v>0</v>
      </c>
      <c r="F198" s="40">
        <v>1</v>
      </c>
    </row>
    <row r="199" spans="1:6" ht="15" x14ac:dyDescent="0.2">
      <c r="A199" s="39" t="s">
        <v>142</v>
      </c>
      <c r="B199" s="40">
        <v>7891</v>
      </c>
      <c r="C199" s="40">
        <v>0.32121860000000002</v>
      </c>
      <c r="D199" s="40">
        <v>9.1507085999999997</v>
      </c>
      <c r="E199" s="40">
        <v>0</v>
      </c>
      <c r="F199" s="40">
        <v>1</v>
      </c>
    </row>
    <row r="200" spans="1:6" ht="15" x14ac:dyDescent="0.2">
      <c r="A200" s="39" t="s">
        <v>141</v>
      </c>
      <c r="B200" s="40">
        <v>7891</v>
      </c>
      <c r="C200" s="40">
        <v>4.61441E-2</v>
      </c>
      <c r="D200" s="40">
        <v>4.1113938000000001</v>
      </c>
      <c r="E200" s="40">
        <v>0</v>
      </c>
      <c r="F200" s="40">
        <v>1</v>
      </c>
    </row>
    <row r="201" spans="1:6" ht="15" x14ac:dyDescent="0.2">
      <c r="A201" s="39" t="s">
        <v>140</v>
      </c>
      <c r="B201" s="40">
        <v>7891</v>
      </c>
      <c r="C201" s="40">
        <v>5.4406299999999998E-2</v>
      </c>
      <c r="D201" s="40">
        <v>4.4449427000000004</v>
      </c>
      <c r="E201" s="40">
        <v>0</v>
      </c>
      <c r="F201" s="40">
        <v>1</v>
      </c>
    </row>
    <row r="202" spans="1:6" ht="15" x14ac:dyDescent="0.2">
      <c r="A202" s="39" t="s">
        <v>139</v>
      </c>
      <c r="B202" s="40">
        <v>7891</v>
      </c>
      <c r="C202" s="40">
        <v>4.7545799999999999E-2</v>
      </c>
      <c r="D202" s="40">
        <v>4.1703001999999998</v>
      </c>
      <c r="E202" s="40">
        <v>0</v>
      </c>
      <c r="F202" s="40">
        <v>1</v>
      </c>
    </row>
    <row r="203" spans="1:6" ht="15" x14ac:dyDescent="0.2">
      <c r="A203" s="39" t="s">
        <v>138</v>
      </c>
      <c r="B203" s="40">
        <v>7623</v>
      </c>
      <c r="C203" s="40">
        <v>0.26920630000000001</v>
      </c>
      <c r="D203" s="40">
        <v>8.6492880999999997</v>
      </c>
      <c r="E203" s="40">
        <v>0</v>
      </c>
      <c r="F203" s="40">
        <v>1</v>
      </c>
    </row>
    <row r="204" spans="1:6" ht="15" x14ac:dyDescent="0.2">
      <c r="A204" s="39" t="s">
        <v>137</v>
      </c>
      <c r="B204" s="40">
        <v>7623</v>
      </c>
      <c r="C204" s="40">
        <v>0.2133582</v>
      </c>
      <c r="D204" s="40">
        <v>7.9888361999999997</v>
      </c>
      <c r="E204" s="40">
        <v>0</v>
      </c>
      <c r="F204" s="40">
        <v>1</v>
      </c>
    </row>
    <row r="205" spans="1:6" ht="15" x14ac:dyDescent="0.2">
      <c r="A205" s="39" t="s">
        <v>136</v>
      </c>
      <c r="B205" s="40">
        <v>7623</v>
      </c>
      <c r="C205" s="40">
        <v>0.14395949999999999</v>
      </c>
      <c r="D205" s="40">
        <v>6.8455402000000003</v>
      </c>
      <c r="E205" s="40">
        <v>0</v>
      </c>
      <c r="F205" s="40">
        <v>1</v>
      </c>
    </row>
    <row r="206" spans="1:6" ht="15" x14ac:dyDescent="0.2">
      <c r="A206" s="39" t="s">
        <v>135</v>
      </c>
      <c r="B206" s="40">
        <v>7623</v>
      </c>
      <c r="C206" s="40">
        <v>0.10596129999999999</v>
      </c>
      <c r="D206" s="40">
        <v>6.0019460000000002</v>
      </c>
      <c r="E206" s="40">
        <v>0</v>
      </c>
      <c r="F206" s="40">
        <v>1</v>
      </c>
    </row>
    <row r="207" spans="1:6" ht="15" x14ac:dyDescent="0.2">
      <c r="A207" s="41" t="s">
        <v>134</v>
      </c>
      <c r="B207" s="42">
        <v>7891</v>
      </c>
      <c r="C207" s="42">
        <v>0.11692520000000001</v>
      </c>
      <c r="D207" s="42">
        <v>6.2971225999999998</v>
      </c>
      <c r="E207" s="42">
        <v>0</v>
      </c>
      <c r="F207" s="42">
        <v>1</v>
      </c>
    </row>
    <row r="209" spans="1:8" ht="15" x14ac:dyDescent="0.2">
      <c r="A209" s="24"/>
    </row>
    <row r="211" spans="1:8" ht="13.5" thickBot="1" x14ac:dyDescent="0.25">
      <c r="A211" s="36"/>
      <c r="B211" s="36"/>
      <c r="C211" s="36"/>
      <c r="D211" s="36"/>
      <c r="E211" s="36"/>
      <c r="F211" s="36"/>
      <c r="G211" s="36"/>
      <c r="H211" s="36"/>
    </row>
    <row r="212" spans="1:8" ht="13.5" thickTop="1" x14ac:dyDescent="0.2"/>
    <row r="213" spans="1:8" ht="15" x14ac:dyDescent="0.2">
      <c r="A213" s="24"/>
    </row>
    <row r="214" spans="1:8" ht="22.5" x14ac:dyDescent="0.3">
      <c r="A214" s="26" t="s">
        <v>191</v>
      </c>
    </row>
    <row r="215" spans="1:8" ht="15" x14ac:dyDescent="0.2">
      <c r="A215" s="27"/>
    </row>
    <row r="216" spans="1:8" ht="17.25" x14ac:dyDescent="0.25">
      <c r="A216" s="28" t="s">
        <v>194</v>
      </c>
    </row>
    <row r="217" spans="1:8" ht="15" x14ac:dyDescent="0.2">
      <c r="A217" s="27"/>
    </row>
    <row r="218" spans="1:8" ht="17.25" x14ac:dyDescent="0.25">
      <c r="A218" s="29" t="s">
        <v>195</v>
      </c>
      <c r="B218" s="32" t="s">
        <v>196</v>
      </c>
      <c r="C218" s="32" t="s">
        <v>197</v>
      </c>
      <c r="D218" s="32" t="s">
        <v>198</v>
      </c>
      <c r="E218" s="32" t="s">
        <v>199</v>
      </c>
      <c r="F218" s="32" t="s">
        <v>200</v>
      </c>
    </row>
    <row r="219" spans="1:8" ht="15" x14ac:dyDescent="0.2">
      <c r="A219" s="37" t="s">
        <v>171</v>
      </c>
      <c r="B219" s="38">
        <v>4598</v>
      </c>
      <c r="C219" s="38">
        <v>0</v>
      </c>
      <c r="D219" s="38">
        <v>0</v>
      </c>
      <c r="E219" s="38">
        <v>0</v>
      </c>
      <c r="F219" s="38">
        <v>0</v>
      </c>
    </row>
    <row r="220" spans="1:8" ht="15" x14ac:dyDescent="0.2">
      <c r="A220" s="39" t="s">
        <v>19</v>
      </c>
      <c r="B220" s="40">
        <v>4598</v>
      </c>
      <c r="C220" s="40">
        <v>0.27419749999999998</v>
      </c>
      <c r="D220" s="40">
        <v>8.6415112999999995</v>
      </c>
      <c r="E220" s="40">
        <v>0</v>
      </c>
      <c r="F220" s="40">
        <v>1</v>
      </c>
    </row>
    <row r="221" spans="1:8" ht="15" x14ac:dyDescent="0.2">
      <c r="A221" s="39" t="s">
        <v>92</v>
      </c>
      <c r="B221" s="40">
        <v>4598</v>
      </c>
      <c r="C221" s="40">
        <v>0.46153880000000003</v>
      </c>
      <c r="D221" s="40">
        <v>9.6567291999999991</v>
      </c>
      <c r="E221" s="40">
        <v>0</v>
      </c>
      <c r="F221" s="40">
        <v>1</v>
      </c>
    </row>
    <row r="222" spans="1:8" ht="15" x14ac:dyDescent="0.2">
      <c r="A222" s="39" t="s">
        <v>155</v>
      </c>
      <c r="B222" s="40">
        <v>4598</v>
      </c>
      <c r="C222" s="40">
        <v>22.761141299999998</v>
      </c>
      <c r="D222" s="40">
        <v>77.972060999999997</v>
      </c>
      <c r="E222" s="40">
        <v>15</v>
      </c>
      <c r="F222" s="40">
        <v>29</v>
      </c>
    </row>
    <row r="223" spans="1:8" ht="15" x14ac:dyDescent="0.2">
      <c r="A223" s="39" t="s">
        <v>154</v>
      </c>
      <c r="B223" s="40">
        <v>4598</v>
      </c>
      <c r="C223" s="40">
        <v>0.13187940000000001</v>
      </c>
      <c r="D223" s="40">
        <v>6.5543141</v>
      </c>
      <c r="E223" s="40">
        <v>0</v>
      </c>
      <c r="F223" s="40">
        <v>1</v>
      </c>
    </row>
    <row r="224" spans="1:8" ht="15" x14ac:dyDescent="0.2">
      <c r="A224" s="39" t="s">
        <v>153</v>
      </c>
      <c r="B224" s="40">
        <v>4598</v>
      </c>
      <c r="C224" s="40">
        <v>0.105963</v>
      </c>
      <c r="D224" s="40">
        <v>5.9621601999999996</v>
      </c>
      <c r="E224" s="40">
        <v>0</v>
      </c>
      <c r="F224" s="40">
        <v>1</v>
      </c>
    </row>
    <row r="225" spans="1:6" ht="15" x14ac:dyDescent="0.2">
      <c r="A225" s="39" t="s">
        <v>152</v>
      </c>
      <c r="B225" s="40">
        <v>4598</v>
      </c>
      <c r="C225" s="40">
        <v>0.38375480000000001</v>
      </c>
      <c r="D225" s="40">
        <v>9.4200330999999995</v>
      </c>
      <c r="E225" s="40">
        <v>0</v>
      </c>
      <c r="F225" s="40">
        <v>1</v>
      </c>
    </row>
    <row r="226" spans="1:6" ht="15" x14ac:dyDescent="0.2">
      <c r="A226" s="39" t="s">
        <v>151</v>
      </c>
      <c r="B226" s="40">
        <v>4598</v>
      </c>
      <c r="C226" s="40">
        <v>6.0991999999999998E-2</v>
      </c>
      <c r="D226" s="40">
        <v>4.6357469</v>
      </c>
      <c r="E226" s="40">
        <v>0</v>
      </c>
      <c r="F226" s="40">
        <v>1</v>
      </c>
    </row>
    <row r="227" spans="1:6" ht="15" x14ac:dyDescent="0.2">
      <c r="A227" s="39" t="s">
        <v>150</v>
      </c>
      <c r="B227" s="40">
        <v>4598</v>
      </c>
      <c r="C227" s="40">
        <v>0.3606125</v>
      </c>
      <c r="D227" s="40">
        <v>9.3014615000000003</v>
      </c>
      <c r="E227" s="40">
        <v>0</v>
      </c>
      <c r="F227" s="40">
        <v>1</v>
      </c>
    </row>
    <row r="228" spans="1:6" ht="15" x14ac:dyDescent="0.2">
      <c r="A228" s="39" t="s">
        <v>149</v>
      </c>
      <c r="B228" s="40">
        <v>4598</v>
      </c>
      <c r="C228" s="40">
        <v>0.40442289999999997</v>
      </c>
      <c r="D228" s="40">
        <v>9.5068272999999994</v>
      </c>
      <c r="E228" s="40">
        <v>0</v>
      </c>
      <c r="F228" s="40">
        <v>1</v>
      </c>
    </row>
    <row r="229" spans="1:6" ht="15" x14ac:dyDescent="0.2">
      <c r="A229" s="39" t="s">
        <v>148</v>
      </c>
      <c r="B229" s="40">
        <v>4598</v>
      </c>
      <c r="C229" s="40">
        <v>9.0085899999999997E-2</v>
      </c>
      <c r="D229" s="40">
        <v>5.5459670000000001</v>
      </c>
      <c r="E229" s="40">
        <v>0</v>
      </c>
      <c r="F229" s="40">
        <v>1</v>
      </c>
    </row>
    <row r="230" spans="1:6" ht="15" x14ac:dyDescent="0.2">
      <c r="A230" s="39" t="s">
        <v>147</v>
      </c>
      <c r="B230" s="40">
        <v>4598</v>
      </c>
      <c r="C230" s="40">
        <v>8.4386500000000003E-2</v>
      </c>
      <c r="D230" s="40">
        <v>5.3844500999999996</v>
      </c>
      <c r="E230" s="40">
        <v>0</v>
      </c>
      <c r="F230" s="40">
        <v>1</v>
      </c>
    </row>
    <row r="231" spans="1:6" ht="15" x14ac:dyDescent="0.2">
      <c r="A231" s="39" t="s">
        <v>146</v>
      </c>
      <c r="B231" s="40">
        <v>4598</v>
      </c>
      <c r="C231" s="40">
        <v>9.2460500000000001E-2</v>
      </c>
      <c r="D231" s="40">
        <v>5.6112488999999997</v>
      </c>
      <c r="E231" s="40">
        <v>0</v>
      </c>
      <c r="F231" s="40">
        <v>1</v>
      </c>
    </row>
    <row r="232" spans="1:6" ht="15" x14ac:dyDescent="0.2">
      <c r="A232" s="39" t="s">
        <v>145</v>
      </c>
      <c r="B232" s="40">
        <v>4598</v>
      </c>
      <c r="C232" s="40">
        <v>6.1252800000000003E-2</v>
      </c>
      <c r="D232" s="40">
        <v>4.6450051999999999</v>
      </c>
      <c r="E232" s="40">
        <v>0</v>
      </c>
      <c r="F232" s="40">
        <v>1</v>
      </c>
    </row>
    <row r="233" spans="1:6" ht="15" x14ac:dyDescent="0.2">
      <c r="A233" s="39" t="s">
        <v>144</v>
      </c>
      <c r="B233" s="40">
        <v>4598</v>
      </c>
      <c r="C233" s="40">
        <v>6.6243800000000005E-2</v>
      </c>
      <c r="D233" s="40">
        <v>4.8176807000000004</v>
      </c>
      <c r="E233" s="40">
        <v>0</v>
      </c>
      <c r="F233" s="40">
        <v>1</v>
      </c>
    </row>
    <row r="234" spans="1:6" ht="15" x14ac:dyDescent="0.2">
      <c r="A234" s="39" t="s">
        <v>143</v>
      </c>
      <c r="B234" s="40">
        <v>4598</v>
      </c>
      <c r="C234" s="40">
        <v>0.1962199</v>
      </c>
      <c r="D234" s="40">
        <v>7.6928789000000002</v>
      </c>
      <c r="E234" s="40">
        <v>0</v>
      </c>
      <c r="F234" s="40">
        <v>1</v>
      </c>
    </row>
    <row r="235" spans="1:6" ht="15" x14ac:dyDescent="0.2">
      <c r="A235" s="39" t="s">
        <v>142</v>
      </c>
      <c r="B235" s="40">
        <v>4598</v>
      </c>
      <c r="C235" s="40">
        <v>0.29049720000000001</v>
      </c>
      <c r="D235" s="40">
        <v>8.7942091999999992</v>
      </c>
      <c r="E235" s="40">
        <v>0</v>
      </c>
      <c r="F235" s="40">
        <v>1</v>
      </c>
    </row>
    <row r="236" spans="1:6" ht="15" x14ac:dyDescent="0.2">
      <c r="A236" s="39" t="s">
        <v>141</v>
      </c>
      <c r="B236" s="40">
        <v>4598</v>
      </c>
      <c r="C236" s="40">
        <v>4.8309699999999997E-2</v>
      </c>
      <c r="D236" s="40">
        <v>4.1534966000000004</v>
      </c>
      <c r="E236" s="40">
        <v>0</v>
      </c>
      <c r="F236" s="40">
        <v>1</v>
      </c>
    </row>
    <row r="237" spans="1:6" ht="15" x14ac:dyDescent="0.2">
      <c r="A237" s="39" t="s">
        <v>140</v>
      </c>
      <c r="B237" s="40">
        <v>4598</v>
      </c>
      <c r="C237" s="40">
        <v>6.0077699999999998E-2</v>
      </c>
      <c r="D237" s="40">
        <v>4.6031111999999998</v>
      </c>
      <c r="E237" s="40">
        <v>0</v>
      </c>
      <c r="F237" s="40">
        <v>1</v>
      </c>
    </row>
    <row r="238" spans="1:6" ht="15" x14ac:dyDescent="0.2">
      <c r="A238" s="39" t="s">
        <v>139</v>
      </c>
      <c r="B238" s="40">
        <v>4598</v>
      </c>
      <c r="C238" s="40">
        <v>4.7226799999999999E-2</v>
      </c>
      <c r="D238" s="40">
        <v>4.1090149</v>
      </c>
      <c r="E238" s="40">
        <v>0</v>
      </c>
      <c r="F238" s="40">
        <v>1</v>
      </c>
    </row>
    <row r="239" spans="1:6" ht="15" x14ac:dyDescent="0.2">
      <c r="A239" s="39" t="s">
        <v>138</v>
      </c>
      <c r="B239" s="40">
        <v>4434</v>
      </c>
      <c r="C239" s="40">
        <v>0.27193919999999999</v>
      </c>
      <c r="D239" s="40">
        <v>8.5635042000000006</v>
      </c>
      <c r="E239" s="40">
        <v>0</v>
      </c>
      <c r="F239" s="40">
        <v>1</v>
      </c>
    </row>
    <row r="240" spans="1:6" ht="15" x14ac:dyDescent="0.2">
      <c r="A240" s="39" t="s">
        <v>137</v>
      </c>
      <c r="B240" s="40">
        <v>4434</v>
      </c>
      <c r="C240" s="40">
        <v>0.21063000000000001</v>
      </c>
      <c r="D240" s="40">
        <v>7.8475156000000004</v>
      </c>
      <c r="E240" s="40">
        <v>0</v>
      </c>
      <c r="F240" s="40">
        <v>1</v>
      </c>
    </row>
    <row r="241" spans="1:6" ht="15" x14ac:dyDescent="0.2">
      <c r="A241" s="39" t="s">
        <v>136</v>
      </c>
      <c r="B241" s="40">
        <v>4434</v>
      </c>
      <c r="C241" s="40">
        <v>0.1435989</v>
      </c>
      <c r="D241" s="40">
        <v>6.7491018</v>
      </c>
      <c r="E241" s="40">
        <v>0</v>
      </c>
      <c r="F241" s="40">
        <v>1</v>
      </c>
    </row>
    <row r="242" spans="1:6" ht="15" x14ac:dyDescent="0.2">
      <c r="A242" s="39" t="s">
        <v>135</v>
      </c>
      <c r="B242" s="40">
        <v>4434</v>
      </c>
      <c r="C242" s="40">
        <v>0.110274</v>
      </c>
      <c r="D242" s="40">
        <v>6.0283230999999997</v>
      </c>
      <c r="E242" s="40">
        <v>0</v>
      </c>
      <c r="F242" s="40">
        <v>1</v>
      </c>
    </row>
    <row r="243" spans="1:6" ht="15" x14ac:dyDescent="0.2">
      <c r="A243" s="41" t="s">
        <v>134</v>
      </c>
      <c r="B243" s="42">
        <v>4598</v>
      </c>
      <c r="C243" s="42">
        <v>0.1197062</v>
      </c>
      <c r="D243" s="42">
        <v>6.2881201999999998</v>
      </c>
      <c r="E243" s="42">
        <v>0</v>
      </c>
      <c r="F243" s="42">
        <v>1</v>
      </c>
    </row>
  </sheetData>
  <mergeCells count="18">
    <mergeCell ref="A118:A119"/>
    <mergeCell ref="B118:B119"/>
    <mergeCell ref="D118:D119"/>
    <mergeCell ref="A145:H145"/>
    <mergeCell ref="E146:F146"/>
    <mergeCell ref="A117:D117"/>
    <mergeCell ref="A6:B6"/>
    <mergeCell ref="A15:C15"/>
    <mergeCell ref="A19:C19"/>
    <mergeCell ref="A29:D29"/>
    <mergeCell ref="A30:A31"/>
    <mergeCell ref="B30:B31"/>
    <mergeCell ref="D30:D31"/>
    <mergeCell ref="A57:H57"/>
    <mergeCell ref="E58:F58"/>
    <mergeCell ref="A94:B94"/>
    <mergeCell ref="A103:C103"/>
    <mergeCell ref="A107:C107"/>
  </mergeCells>
  <pageMargins left="0.78740157499999996" right="0.78740157499999996" top="0.984251969" bottom="0.984251969" header="0.4921259845" footer="0.4921259845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workbookViewId="0">
      <selection activeCell="C122" sqref="C122"/>
    </sheetView>
  </sheetViews>
  <sheetFormatPr defaultRowHeight="12.75" x14ac:dyDescent="0.2"/>
  <cols>
    <col min="1" max="1" width="9.140625" style="9"/>
    <col min="9" max="16384" width="9.140625" style="9"/>
  </cols>
  <sheetData>
    <row r="1" spans="1:8" x14ac:dyDescent="0.2">
      <c r="B1" s="10" t="s">
        <v>48</v>
      </c>
      <c r="C1" s="10" t="s">
        <v>49</v>
      </c>
      <c r="D1" s="10" t="s">
        <v>79</v>
      </c>
      <c r="E1" s="10" t="s">
        <v>80</v>
      </c>
      <c r="F1" s="10" t="s">
        <v>123</v>
      </c>
      <c r="G1" s="10" t="s">
        <v>109</v>
      </c>
      <c r="H1" s="10" t="s">
        <v>110</v>
      </c>
    </row>
    <row r="2" spans="1:8" x14ac:dyDescent="0.2">
      <c r="A2" s="9">
        <v>1</v>
      </c>
      <c r="B2">
        <v>2</v>
      </c>
      <c r="C2" s="10">
        <v>3</v>
      </c>
      <c r="D2">
        <v>4</v>
      </c>
      <c r="E2">
        <v>5</v>
      </c>
      <c r="F2">
        <v>6</v>
      </c>
      <c r="G2">
        <v>7</v>
      </c>
      <c r="H2">
        <v>8</v>
      </c>
    </row>
    <row r="3" spans="1:8" x14ac:dyDescent="0.2">
      <c r="A3" s="9" t="str">
        <f>B3&amp;C3&amp;D3</f>
        <v>200415A170</v>
      </c>
      <c r="B3" s="10">
        <v>2004</v>
      </c>
      <c r="C3" s="10" t="s">
        <v>0</v>
      </c>
      <c r="D3" s="10">
        <v>0</v>
      </c>
      <c r="E3" s="10">
        <v>28155854.400001056</v>
      </c>
      <c r="F3" s="10">
        <v>2.8472153201643542E-2</v>
      </c>
      <c r="G3" s="10">
        <v>6.6497896792644853E-2</v>
      </c>
      <c r="H3" s="10">
        <v>8.1868696550722042E-2</v>
      </c>
    </row>
    <row r="4" spans="1:8" x14ac:dyDescent="0.2">
      <c r="A4" s="9" t="str">
        <f t="shared" ref="A4:A67" si="0">B4&amp;C4&amp;D4</f>
        <v>200415A290</v>
      </c>
      <c r="B4" s="10">
        <v>2004</v>
      </c>
      <c r="C4" s="10" t="s">
        <v>3</v>
      </c>
      <c r="D4" s="10">
        <v>0</v>
      </c>
      <c r="E4" s="10">
        <v>141439539.89998621</v>
      </c>
      <c r="F4" s="10">
        <v>1.9951042699908241E-2</v>
      </c>
      <c r="G4" s="10">
        <v>0.153474223794489</v>
      </c>
      <c r="H4" s="10">
        <v>0.21835096622796638</v>
      </c>
    </row>
    <row r="5" spans="1:8" x14ac:dyDescent="0.2">
      <c r="A5" s="9" t="str">
        <f t="shared" si="0"/>
        <v>200418A240</v>
      </c>
      <c r="B5" s="10">
        <v>2004</v>
      </c>
      <c r="C5" s="10" t="s">
        <v>1</v>
      </c>
      <c r="D5" s="10">
        <v>0</v>
      </c>
      <c r="E5" s="10">
        <v>69427690.200001344</v>
      </c>
      <c r="F5" s="10">
        <v>2.1906802539715928E-2</v>
      </c>
      <c r="G5" s="10">
        <v>0.16656789627720717</v>
      </c>
      <c r="H5" s="10">
        <v>0.25062914594844987</v>
      </c>
    </row>
    <row r="6" spans="1:8" x14ac:dyDescent="0.2">
      <c r="A6" s="9" t="str">
        <f t="shared" si="0"/>
        <v>200425A290</v>
      </c>
      <c r="B6" s="10">
        <v>2004</v>
      </c>
      <c r="C6" s="10" t="s">
        <v>2</v>
      </c>
      <c r="D6" s="10">
        <v>0</v>
      </c>
      <c r="E6" s="10">
        <v>43855995.300001696</v>
      </c>
      <c r="F6" s="10">
        <v>1.1384299833687295E-2</v>
      </c>
      <c r="G6" s="10">
        <v>0.1885852582622746</v>
      </c>
      <c r="H6" s="10">
        <v>0.25487448918983979</v>
      </c>
    </row>
    <row r="7" spans="1:8" x14ac:dyDescent="0.2">
      <c r="A7" s="9" t="str">
        <f t="shared" si="0"/>
        <v>200430EMA0</v>
      </c>
      <c r="B7" s="10">
        <v>2004</v>
      </c>
      <c r="C7" s="10" t="s">
        <v>4</v>
      </c>
      <c r="D7" s="10">
        <v>0</v>
      </c>
      <c r="E7" s="10">
        <v>267525969.5999676</v>
      </c>
      <c r="F7" s="10">
        <v>3.4709572359965459E-3</v>
      </c>
      <c r="G7" s="10">
        <v>0.37995210727386686</v>
      </c>
      <c r="H7" s="10">
        <v>0.41067717188083058</v>
      </c>
    </row>
    <row r="8" spans="1:8" x14ac:dyDescent="0.2">
      <c r="A8" s="9" t="str">
        <f t="shared" si="0"/>
        <v>200415A1726</v>
      </c>
      <c r="B8" s="10">
        <v>2004</v>
      </c>
      <c r="C8" s="10" t="s">
        <v>0</v>
      </c>
      <c r="D8" s="10">
        <v>26</v>
      </c>
      <c r="E8" s="10">
        <v>2423344.6000000061</v>
      </c>
      <c r="F8" s="10">
        <v>1.2962126806067911E-2</v>
      </c>
      <c r="G8" s="10">
        <v>8.5419176455548126E-2</v>
      </c>
      <c r="H8" s="10">
        <v>9.3308768385643365E-2</v>
      </c>
    </row>
    <row r="9" spans="1:8" x14ac:dyDescent="0.2">
      <c r="A9" s="9" t="str">
        <f t="shared" si="0"/>
        <v>200415A2926</v>
      </c>
      <c r="B9" s="10">
        <v>2004</v>
      </c>
      <c r="C9" s="10" t="s">
        <v>3</v>
      </c>
      <c r="D9" s="10">
        <v>26</v>
      </c>
      <c r="E9" s="10">
        <v>11778621.300000019</v>
      </c>
      <c r="F9" s="10">
        <v>1.8194158258573057E-2</v>
      </c>
      <c r="G9" s="10">
        <v>0.21484716551673233</v>
      </c>
      <c r="H9" s="10">
        <v>0.26742845531505377</v>
      </c>
    </row>
    <row r="10" spans="1:8" x14ac:dyDescent="0.2">
      <c r="A10" s="9" t="str">
        <f t="shared" si="0"/>
        <v>200418A2426</v>
      </c>
      <c r="B10" s="10">
        <v>2004</v>
      </c>
      <c r="C10" s="10" t="s">
        <v>1</v>
      </c>
      <c r="D10" s="10">
        <v>26</v>
      </c>
      <c r="E10" s="10">
        <v>5792931.000000027</v>
      </c>
      <c r="F10" s="10">
        <v>2.3598364972757181E-2</v>
      </c>
      <c r="G10" s="10">
        <v>0.23423277439347887</v>
      </c>
      <c r="H10" s="10">
        <v>0.29815787552104434</v>
      </c>
    </row>
    <row r="11" spans="1:8" x14ac:dyDescent="0.2">
      <c r="A11" s="9" t="str">
        <f t="shared" si="0"/>
        <v>200425A2926</v>
      </c>
      <c r="B11" s="10">
        <v>2004</v>
      </c>
      <c r="C11" s="10" t="s">
        <v>2</v>
      </c>
      <c r="D11" s="10">
        <v>26</v>
      </c>
      <c r="E11" s="10">
        <v>3562345.6999999913</v>
      </c>
      <c r="F11" s="10">
        <v>1.2965249273814192E-2</v>
      </c>
      <c r="G11" s="10">
        <v>0.27136866587653258</v>
      </c>
      <c r="H11" s="10">
        <v>0.33590541198738799</v>
      </c>
    </row>
    <row r="12" spans="1:8" x14ac:dyDescent="0.2">
      <c r="A12" s="9" t="str">
        <f t="shared" si="0"/>
        <v>200430EMA26</v>
      </c>
      <c r="B12" s="10">
        <v>2004</v>
      </c>
      <c r="C12" s="10" t="s">
        <v>4</v>
      </c>
      <c r="D12" s="10">
        <v>26</v>
      </c>
      <c r="E12" s="10">
        <v>19816697.499999259</v>
      </c>
      <c r="F12" s="10">
        <v>4.160854753926739E-3</v>
      </c>
      <c r="G12" s="10">
        <v>0.43813961433283316</v>
      </c>
      <c r="H12" s="10">
        <v>0.467489817614685</v>
      </c>
    </row>
    <row r="13" spans="1:8" x14ac:dyDescent="0.2">
      <c r="A13" s="9" t="str">
        <f t="shared" si="0"/>
        <v>200415A1729</v>
      </c>
      <c r="B13" s="10">
        <v>2004</v>
      </c>
      <c r="C13" s="10" t="s">
        <v>0</v>
      </c>
      <c r="D13" s="10">
        <v>29</v>
      </c>
      <c r="E13" s="10">
        <v>2356885.4000000134</v>
      </c>
      <c r="F13" s="10">
        <v>2.0401543494647525E-2</v>
      </c>
      <c r="G13" s="10">
        <v>6.9987492815730079E-2</v>
      </c>
      <c r="H13" s="10">
        <v>8.4690116880523331E-2</v>
      </c>
    </row>
    <row r="14" spans="1:8" x14ac:dyDescent="0.2">
      <c r="A14" s="9" t="str">
        <f t="shared" si="0"/>
        <v>200415A2929</v>
      </c>
      <c r="B14" s="10">
        <v>2004</v>
      </c>
      <c r="C14" s="10" t="s">
        <v>3</v>
      </c>
      <c r="D14" s="10">
        <v>29</v>
      </c>
      <c r="E14" s="10">
        <v>12406176.49999956</v>
      </c>
      <c r="F14" s="10">
        <v>1.4858203895455334E-2</v>
      </c>
      <c r="G14" s="10">
        <v>0.15860380512884772</v>
      </c>
      <c r="H14" s="10">
        <v>0.23293688430114828</v>
      </c>
    </row>
    <row r="15" spans="1:8" x14ac:dyDescent="0.2">
      <c r="A15" s="9" t="str">
        <f t="shared" si="0"/>
        <v>200418A2429</v>
      </c>
      <c r="B15" s="10">
        <v>2004</v>
      </c>
      <c r="C15" s="10" t="s">
        <v>1</v>
      </c>
      <c r="D15" s="10">
        <v>29</v>
      </c>
      <c r="E15" s="10">
        <v>6328059.9999998203</v>
      </c>
      <c r="F15" s="10">
        <v>1.5438333391276763E-2</v>
      </c>
      <c r="G15" s="10">
        <v>0.17103017354450328</v>
      </c>
      <c r="H15" s="10">
        <v>0.25715227099617632</v>
      </c>
    </row>
    <row r="16" spans="1:8" x14ac:dyDescent="0.2">
      <c r="A16" s="9" t="str">
        <f t="shared" si="0"/>
        <v>200425A2929</v>
      </c>
      <c r="B16" s="10">
        <v>2004</v>
      </c>
      <c r="C16" s="10" t="s">
        <v>2</v>
      </c>
      <c r="D16" s="10">
        <v>29</v>
      </c>
      <c r="E16" s="10">
        <v>3721231.1000000145</v>
      </c>
      <c r="F16" s="10">
        <v>1.0360737875161759E-2</v>
      </c>
      <c r="G16" s="10">
        <v>0.19359859160587889</v>
      </c>
      <c r="H16" s="10">
        <v>0.28565175648456698</v>
      </c>
    </row>
    <row r="17" spans="1:8" x14ac:dyDescent="0.2">
      <c r="A17" s="9" t="str">
        <f t="shared" si="0"/>
        <v>200430EMA29</v>
      </c>
      <c r="B17" s="10">
        <v>2004</v>
      </c>
      <c r="C17" s="10" t="s">
        <v>4</v>
      </c>
      <c r="D17" s="10">
        <v>29</v>
      </c>
      <c r="E17" s="10">
        <v>18702757.599999934</v>
      </c>
      <c r="F17" s="10">
        <v>3.9793008919711513E-3</v>
      </c>
      <c r="G17" s="10">
        <v>0.34702677748439814</v>
      </c>
      <c r="H17" s="10">
        <v>0.39230541062029289</v>
      </c>
    </row>
    <row r="18" spans="1:8" x14ac:dyDescent="0.2">
      <c r="A18" s="9" t="str">
        <f t="shared" si="0"/>
        <v>200415A1731</v>
      </c>
      <c r="B18" s="10">
        <v>2004</v>
      </c>
      <c r="C18" s="10" t="s">
        <v>0</v>
      </c>
      <c r="D18" s="10">
        <v>31</v>
      </c>
      <c r="E18" s="10">
        <v>3132583.2999999691</v>
      </c>
      <c r="F18" s="10">
        <v>2.8984480636157686E-2</v>
      </c>
      <c r="G18" s="10">
        <v>6.7312336115691457E-2</v>
      </c>
      <c r="H18" s="10">
        <v>7.6500886664371243E-2</v>
      </c>
    </row>
    <row r="19" spans="1:8" x14ac:dyDescent="0.2">
      <c r="A19" s="9" t="str">
        <f t="shared" si="0"/>
        <v>200415A2931</v>
      </c>
      <c r="B19" s="10">
        <v>2004</v>
      </c>
      <c r="C19" s="10" t="s">
        <v>3</v>
      </c>
      <c r="D19" s="10">
        <v>31</v>
      </c>
      <c r="E19" s="10">
        <v>15613881.400000714</v>
      </c>
      <c r="F19" s="10">
        <v>2.5084819716895107E-2</v>
      </c>
      <c r="G19" s="10">
        <v>0.15363035228382588</v>
      </c>
      <c r="H19" s="10">
        <v>0.20849507669501227</v>
      </c>
    </row>
    <row r="20" spans="1:8" x14ac:dyDescent="0.2">
      <c r="A20" s="9" t="str">
        <f t="shared" si="0"/>
        <v>200418A2431</v>
      </c>
      <c r="B20" s="10">
        <v>2004</v>
      </c>
      <c r="C20" s="10" t="s">
        <v>1</v>
      </c>
      <c r="D20" s="10">
        <v>31</v>
      </c>
      <c r="E20" s="10">
        <v>7829357.1999998745</v>
      </c>
      <c r="F20" s="10">
        <v>2.7123286698428214E-2</v>
      </c>
      <c r="G20" s="10">
        <v>0.17003421430306248</v>
      </c>
      <c r="H20" s="10">
        <v>0.24053903173558552</v>
      </c>
    </row>
    <row r="21" spans="1:8" x14ac:dyDescent="0.2">
      <c r="A21" s="9" t="str">
        <f t="shared" si="0"/>
        <v>200425A2931</v>
      </c>
      <c r="B21" s="10">
        <v>2004</v>
      </c>
      <c r="C21" s="10" t="s">
        <v>2</v>
      </c>
      <c r="D21" s="10">
        <v>31</v>
      </c>
      <c r="E21" s="10">
        <v>4651940.8999999426</v>
      </c>
      <c r="F21" s="10">
        <v>1.9028014736816846E-2</v>
      </c>
      <c r="G21" s="10">
        <v>0.18414808322264178</v>
      </c>
      <c r="H21" s="10">
        <v>0.2434480627215222</v>
      </c>
    </row>
    <row r="22" spans="1:8" x14ac:dyDescent="0.2">
      <c r="A22" s="9" t="str">
        <f t="shared" si="0"/>
        <v>200430EMA31</v>
      </c>
      <c r="B22" s="10">
        <v>2004</v>
      </c>
      <c r="C22" s="10" t="s">
        <v>4</v>
      </c>
      <c r="D22" s="10">
        <v>31</v>
      </c>
      <c r="E22" s="10">
        <v>26373346.800000653</v>
      </c>
      <c r="F22" s="10">
        <v>4.6093088193113604E-3</v>
      </c>
      <c r="G22" s="10">
        <v>0.37783958841354875</v>
      </c>
      <c r="H22" s="10">
        <v>0.40563287174458446</v>
      </c>
    </row>
    <row r="23" spans="1:8" x14ac:dyDescent="0.2">
      <c r="A23" s="9" t="str">
        <f t="shared" si="0"/>
        <v>200415A1733</v>
      </c>
      <c r="B23" s="10">
        <v>2004</v>
      </c>
      <c r="C23" s="10" t="s">
        <v>0</v>
      </c>
      <c r="D23" s="10">
        <v>33</v>
      </c>
      <c r="E23" s="10">
        <v>6165373.0999999447</v>
      </c>
      <c r="F23" s="10">
        <v>2.9481411270958057E-2</v>
      </c>
      <c r="G23" s="10">
        <v>6.069257998352174E-2</v>
      </c>
      <c r="H23" s="10">
        <v>7.2032558743282543E-2</v>
      </c>
    </row>
    <row r="24" spans="1:8" x14ac:dyDescent="0.2">
      <c r="A24" s="9" t="str">
        <f t="shared" si="0"/>
        <v>200415A2933</v>
      </c>
      <c r="B24" s="10">
        <v>2004</v>
      </c>
      <c r="C24" s="10" t="s">
        <v>3</v>
      </c>
      <c r="D24" s="10">
        <v>33</v>
      </c>
      <c r="E24" s="10">
        <v>32225118.500000723</v>
      </c>
      <c r="F24" s="10">
        <v>1.8640881025774558E-2</v>
      </c>
      <c r="G24" s="10">
        <v>0.14468392102266084</v>
      </c>
      <c r="H24" s="10">
        <v>0.2024319848505714</v>
      </c>
    </row>
    <row r="25" spans="1:8" x14ac:dyDescent="0.2">
      <c r="A25" s="9" t="str">
        <f t="shared" si="0"/>
        <v>200418A2433</v>
      </c>
      <c r="B25" s="10">
        <v>2004</v>
      </c>
      <c r="C25" s="10" t="s">
        <v>1</v>
      </c>
      <c r="D25" s="10">
        <v>33</v>
      </c>
      <c r="E25" s="10">
        <v>15714049.399999788</v>
      </c>
      <c r="F25" s="10">
        <v>1.993979349460389E-2</v>
      </c>
      <c r="G25" s="10">
        <v>0.15163089025289889</v>
      </c>
      <c r="H25" s="10">
        <v>0.22549538376785674</v>
      </c>
    </row>
    <row r="26" spans="1:8" x14ac:dyDescent="0.2">
      <c r="A26" s="9" t="str">
        <f t="shared" si="0"/>
        <v>200425A2933</v>
      </c>
      <c r="B26" s="10">
        <v>2004</v>
      </c>
      <c r="C26" s="10" t="s">
        <v>2</v>
      </c>
      <c r="D26" s="10">
        <v>33</v>
      </c>
      <c r="E26" s="10">
        <v>10345695.999999903</v>
      </c>
      <c r="F26" s="10">
        <v>1.0207703763961453E-2</v>
      </c>
      <c r="G26" s="10">
        <v>0.18418565556150293</v>
      </c>
      <c r="H26" s="10">
        <v>0.24511076876799989</v>
      </c>
    </row>
    <row r="27" spans="1:8" x14ac:dyDescent="0.2">
      <c r="A27" s="9" t="str">
        <f t="shared" si="0"/>
        <v>200430EMA33</v>
      </c>
      <c r="B27" s="10">
        <v>2004</v>
      </c>
      <c r="C27" s="10" t="s">
        <v>4</v>
      </c>
      <c r="D27" s="10">
        <v>33</v>
      </c>
      <c r="E27" s="10">
        <v>72537558.400000349</v>
      </c>
      <c r="F27" s="10">
        <v>3.3772642118596406E-3</v>
      </c>
      <c r="G27" s="10">
        <v>0.39574026936093276</v>
      </c>
      <c r="H27" s="10">
        <v>0.42031065109575588</v>
      </c>
    </row>
    <row r="28" spans="1:8" x14ac:dyDescent="0.2">
      <c r="A28" s="9" t="str">
        <f t="shared" si="0"/>
        <v>200415A1735</v>
      </c>
      <c r="B28" s="10">
        <v>2004</v>
      </c>
      <c r="C28" s="10" t="s">
        <v>0</v>
      </c>
      <c r="D28" s="10">
        <v>35</v>
      </c>
      <c r="E28" s="10">
        <v>11723139.999999924</v>
      </c>
      <c r="F28" s="10">
        <v>3.1224663358110746E-2</v>
      </c>
      <c r="G28" s="10">
        <v>6.0717290759984548E-2</v>
      </c>
      <c r="H28" s="10">
        <v>8.2114109359779544E-2</v>
      </c>
    </row>
    <row r="29" spans="1:8" x14ac:dyDescent="0.2">
      <c r="A29" s="9" t="str">
        <f t="shared" si="0"/>
        <v>200415A2935</v>
      </c>
      <c r="B29" s="10">
        <v>2004</v>
      </c>
      <c r="C29" s="10" t="s">
        <v>3</v>
      </c>
      <c r="D29" s="10">
        <v>35</v>
      </c>
      <c r="E29" s="10">
        <v>58046271.500000879</v>
      </c>
      <c r="F29" s="10">
        <v>1.9067055840097873E-2</v>
      </c>
      <c r="G29" s="10">
        <v>0.14441411107688193</v>
      </c>
      <c r="H29" s="10">
        <v>0.22024184964231117</v>
      </c>
    </row>
    <row r="30" spans="1:8" x14ac:dyDescent="0.2">
      <c r="A30" s="9" t="str">
        <f t="shared" si="0"/>
        <v>200418A2435</v>
      </c>
      <c r="B30" s="10">
        <v>2004</v>
      </c>
      <c r="C30" s="10" t="s">
        <v>1</v>
      </c>
      <c r="D30" s="10">
        <v>35</v>
      </c>
      <c r="E30" s="10">
        <v>28195654.80000037</v>
      </c>
      <c r="F30" s="10">
        <v>2.0525042035909481E-2</v>
      </c>
      <c r="G30" s="10">
        <v>0.15859950165086939</v>
      </c>
      <c r="H30" s="10">
        <v>0.26014799273255007</v>
      </c>
    </row>
    <row r="31" spans="1:8" x14ac:dyDescent="0.2">
      <c r="A31" s="9" t="str">
        <f t="shared" si="0"/>
        <v>200425A2935</v>
      </c>
      <c r="B31" s="10">
        <v>2004</v>
      </c>
      <c r="C31" s="10" t="s">
        <v>2</v>
      </c>
      <c r="D31" s="10">
        <v>35</v>
      </c>
      <c r="E31" s="10">
        <v>18127476.700000271</v>
      </c>
      <c r="F31" s="10">
        <v>8.9368974337171603E-3</v>
      </c>
      <c r="G31" s="10">
        <v>0.17647721483486728</v>
      </c>
      <c r="H31" s="10">
        <v>0.24749942169281172</v>
      </c>
    </row>
    <row r="32" spans="1:8" x14ac:dyDescent="0.2">
      <c r="A32" s="9" t="str">
        <f t="shared" si="0"/>
        <v>200430EMA35</v>
      </c>
      <c r="B32" s="10">
        <v>2004</v>
      </c>
      <c r="C32" s="10" t="s">
        <v>4</v>
      </c>
      <c r="D32" s="10">
        <v>35</v>
      </c>
      <c r="E32" s="10">
        <v>107306466.89999053</v>
      </c>
      <c r="F32" s="10">
        <v>2.8709192362760265E-3</v>
      </c>
      <c r="G32" s="10">
        <v>0.36212134759981962</v>
      </c>
      <c r="H32" s="10">
        <v>0.39739884772969308</v>
      </c>
    </row>
    <row r="33" spans="1:8" x14ac:dyDescent="0.2">
      <c r="A33" s="9" t="str">
        <f t="shared" si="0"/>
        <v>200415A1743</v>
      </c>
      <c r="B33" s="10">
        <v>2004</v>
      </c>
      <c r="C33" s="10" t="s">
        <v>0</v>
      </c>
      <c r="D33" s="10">
        <v>43</v>
      </c>
      <c r="E33" s="10">
        <v>2354528.0000000023</v>
      </c>
      <c r="F33" s="10">
        <v>3.5485116337541887E-2</v>
      </c>
      <c r="G33" s="10">
        <v>8.6429764266978293E-2</v>
      </c>
      <c r="H33" s="10">
        <v>9.8945818440043937E-2</v>
      </c>
    </row>
    <row r="34" spans="1:8" x14ac:dyDescent="0.2">
      <c r="A34" s="9" t="str">
        <f t="shared" si="0"/>
        <v>200415A2943</v>
      </c>
      <c r="B34" s="10">
        <v>2004</v>
      </c>
      <c r="C34" s="10" t="s">
        <v>3</v>
      </c>
      <c r="D34" s="10">
        <v>43</v>
      </c>
      <c r="E34" s="10">
        <v>11369470.699999783</v>
      </c>
      <c r="F34" s="10">
        <v>2.850468667815877E-2</v>
      </c>
      <c r="G34" s="10">
        <v>0.15525173920365831</v>
      </c>
      <c r="H34" s="10">
        <v>0.20059291766326934</v>
      </c>
    </row>
    <row r="35" spans="1:8" x14ac:dyDescent="0.2">
      <c r="A35" s="9" t="str">
        <f t="shared" si="0"/>
        <v>200418A2443</v>
      </c>
      <c r="B35" s="10">
        <v>2004</v>
      </c>
      <c r="C35" s="10" t="s">
        <v>1</v>
      </c>
      <c r="D35" s="10">
        <v>43</v>
      </c>
      <c r="E35" s="10">
        <v>5567637.8000000371</v>
      </c>
      <c r="F35" s="10">
        <v>3.2712347056771333E-2</v>
      </c>
      <c r="G35" s="10">
        <v>0.16873046231563205</v>
      </c>
      <c r="H35" s="10">
        <v>0.23068402545869446</v>
      </c>
    </row>
    <row r="36" spans="1:8" x14ac:dyDescent="0.2">
      <c r="A36" s="9" t="str">
        <f t="shared" si="0"/>
        <v>200425A2943</v>
      </c>
      <c r="B36" s="10">
        <v>2004</v>
      </c>
      <c r="C36" s="10" t="s">
        <v>2</v>
      </c>
      <c r="D36" s="10">
        <v>43</v>
      </c>
      <c r="E36" s="10">
        <v>3447304.9000000139</v>
      </c>
      <c r="F36" s="10">
        <v>1.6941350328484081E-2</v>
      </c>
      <c r="G36" s="10">
        <v>0.18048844475578515</v>
      </c>
      <c r="H36" s="10">
        <v>0.22141920199747822</v>
      </c>
    </row>
    <row r="37" spans="1:8" x14ac:dyDescent="0.2">
      <c r="A37" s="9" t="str">
        <f t="shared" si="0"/>
        <v>200430EMA43</v>
      </c>
      <c r="B37" s="10">
        <v>2004</v>
      </c>
      <c r="C37" s="10" t="s">
        <v>4</v>
      </c>
      <c r="D37" s="10">
        <v>43</v>
      </c>
      <c r="E37" s="10">
        <v>22789142.399999753</v>
      </c>
      <c r="F37" s="10">
        <v>4.260068162986296E-3</v>
      </c>
      <c r="G37" s="10">
        <v>0.39252588109678721</v>
      </c>
      <c r="H37" s="10">
        <v>0.41404981523132361</v>
      </c>
    </row>
    <row r="38" spans="1:8" x14ac:dyDescent="0.2">
      <c r="A38" s="9" t="str">
        <f t="shared" si="0"/>
        <v>201115A170</v>
      </c>
      <c r="B38" s="10">
        <v>2011</v>
      </c>
      <c r="C38" s="10" t="s">
        <v>0</v>
      </c>
      <c r="D38" s="10">
        <v>0</v>
      </c>
      <c r="E38" s="10">
        <v>27256762.000000484</v>
      </c>
      <c r="F38" s="10">
        <v>6.3121731040538587E-2</v>
      </c>
      <c r="G38" s="10">
        <v>5.9495555634964038E-2</v>
      </c>
      <c r="H38" s="10">
        <v>6.897886843638916E-2</v>
      </c>
    </row>
    <row r="39" spans="1:8" x14ac:dyDescent="0.2">
      <c r="A39" s="9" t="str">
        <f t="shared" si="0"/>
        <v>201115A290</v>
      </c>
      <c r="B39" s="10">
        <v>2011</v>
      </c>
      <c r="C39" s="10" t="s">
        <v>3</v>
      </c>
      <c r="D39" s="10">
        <v>0</v>
      </c>
      <c r="E39" s="10">
        <v>137329063.99998623</v>
      </c>
      <c r="F39" s="10">
        <v>3.7602374541783293E-2</v>
      </c>
      <c r="G39" s="10">
        <v>0.13669538736535611</v>
      </c>
      <c r="H39" s="10">
        <v>0.17879822001847179</v>
      </c>
    </row>
    <row r="40" spans="1:8" x14ac:dyDescent="0.2">
      <c r="A40" s="9" t="str">
        <f t="shared" si="0"/>
        <v>201118A240</v>
      </c>
      <c r="B40" s="10">
        <v>2011</v>
      </c>
      <c r="C40" s="10" t="s">
        <v>1</v>
      </c>
      <c r="D40" s="10">
        <v>0</v>
      </c>
      <c r="E40" s="10">
        <v>62595068.900000475</v>
      </c>
      <c r="F40" s="10">
        <v>3.7832103097181692E-2</v>
      </c>
      <c r="G40" s="10">
        <v>0.15768893258618771</v>
      </c>
      <c r="H40" s="10">
        <v>0.21317207304807181</v>
      </c>
    </row>
    <row r="41" spans="1:8" x14ac:dyDescent="0.2">
      <c r="A41" s="9" t="str">
        <f t="shared" si="0"/>
        <v>201125A290</v>
      </c>
      <c r="B41" s="10">
        <v>2011</v>
      </c>
      <c r="C41" s="10" t="s">
        <v>2</v>
      </c>
      <c r="D41" s="10">
        <v>0</v>
      </c>
      <c r="E41" s="10">
        <v>47477233.100000896</v>
      </c>
      <c r="F41" s="10">
        <v>2.2648788267317536E-2</v>
      </c>
      <c r="G41" s="10">
        <v>0.15333757518400645</v>
      </c>
      <c r="H41" s="10">
        <v>0.19652642731616524</v>
      </c>
    </row>
    <row r="42" spans="1:8" x14ac:dyDescent="0.2">
      <c r="A42" s="9" t="str">
        <f t="shared" si="0"/>
        <v>201130EMA0</v>
      </c>
      <c r="B42" s="10">
        <v>2011</v>
      </c>
      <c r="C42" s="10" t="s">
        <v>4</v>
      </c>
      <c r="D42" s="10">
        <v>0</v>
      </c>
      <c r="E42" s="10">
        <v>321817060.60003167</v>
      </c>
      <c r="F42" s="10">
        <v>6.3026978626247628E-3</v>
      </c>
      <c r="G42" s="10">
        <v>0.38007598842627099</v>
      </c>
      <c r="H42" s="10">
        <v>0.39740639809938688</v>
      </c>
    </row>
    <row r="43" spans="1:8" x14ac:dyDescent="0.2">
      <c r="A43" s="9" t="str">
        <f t="shared" si="0"/>
        <v>201115A1726</v>
      </c>
      <c r="B43" s="10">
        <v>2011</v>
      </c>
      <c r="C43" s="10" t="s">
        <v>0</v>
      </c>
      <c r="D43" s="10">
        <v>26</v>
      </c>
      <c r="E43" s="10">
        <v>2268422.100000008</v>
      </c>
      <c r="F43" s="10">
        <v>5.1734948270870572E-2</v>
      </c>
      <c r="G43" s="10">
        <v>7.956989133547919E-2</v>
      </c>
      <c r="H43" s="10">
        <v>8.2519827328432174E-2</v>
      </c>
    </row>
    <row r="44" spans="1:8" x14ac:dyDescent="0.2">
      <c r="A44" s="9" t="str">
        <f t="shared" si="0"/>
        <v>201115A2926</v>
      </c>
      <c r="B44" s="10">
        <v>2011</v>
      </c>
      <c r="C44" s="10" t="s">
        <v>3</v>
      </c>
      <c r="D44" s="10">
        <v>26</v>
      </c>
      <c r="E44" s="10">
        <v>11128523.299999993</v>
      </c>
      <c r="F44" s="10">
        <v>4.4264336491077798E-2</v>
      </c>
      <c r="G44" s="10">
        <v>0.20571730303157229</v>
      </c>
      <c r="H44" s="10">
        <v>0.23941547572623542</v>
      </c>
    </row>
    <row r="45" spans="1:8" x14ac:dyDescent="0.2">
      <c r="A45" s="9" t="str">
        <f t="shared" si="0"/>
        <v>201118A2426</v>
      </c>
      <c r="B45" s="10">
        <v>2011</v>
      </c>
      <c r="C45" s="10" t="s">
        <v>1</v>
      </c>
      <c r="D45" s="10">
        <v>26</v>
      </c>
      <c r="E45" s="10">
        <v>5121155.1000000201</v>
      </c>
      <c r="F45" s="10">
        <v>4.9825106839665741E-2</v>
      </c>
      <c r="G45" s="10">
        <v>0.24075019715766807</v>
      </c>
      <c r="H45" s="10">
        <v>0.28460569374280353</v>
      </c>
    </row>
    <row r="46" spans="1:8" x14ac:dyDescent="0.2">
      <c r="A46" s="9" t="str">
        <f t="shared" si="0"/>
        <v>201125A2926</v>
      </c>
      <c r="B46" s="10">
        <v>2011</v>
      </c>
      <c r="C46" s="10" t="s">
        <v>2</v>
      </c>
      <c r="D46" s="10">
        <v>26</v>
      </c>
      <c r="E46" s="10">
        <v>3738946.0999999712</v>
      </c>
      <c r="F46" s="10">
        <v>3.2115440230604274E-2</v>
      </c>
      <c r="G46" s="10">
        <v>0.23426724445158748</v>
      </c>
      <c r="H46" s="10">
        <v>0.27270813024023299</v>
      </c>
    </row>
    <row r="47" spans="1:8" x14ac:dyDescent="0.2">
      <c r="A47" s="9" t="str">
        <f t="shared" si="0"/>
        <v>201130EMA26</v>
      </c>
      <c r="B47" s="10">
        <v>2011</v>
      </c>
      <c r="C47" s="10" t="s">
        <v>4</v>
      </c>
      <c r="D47" s="10">
        <v>26</v>
      </c>
      <c r="E47" s="10">
        <v>24733351.500000726</v>
      </c>
      <c r="F47" s="10">
        <v>8.4713307050196512E-3</v>
      </c>
      <c r="G47" s="10">
        <v>0.44122850475803055</v>
      </c>
      <c r="H47" s="10">
        <v>0.45552114520345632</v>
      </c>
    </row>
    <row r="48" spans="1:8" x14ac:dyDescent="0.2">
      <c r="A48" s="9" t="str">
        <f t="shared" si="0"/>
        <v>201115A1729</v>
      </c>
      <c r="B48" s="10">
        <v>2011</v>
      </c>
      <c r="C48" s="10" t="s">
        <v>0</v>
      </c>
      <c r="D48" s="10">
        <v>29</v>
      </c>
      <c r="E48" s="10">
        <v>2281882.5000000144</v>
      </c>
      <c r="F48" s="10">
        <v>2.83675868498924E-2</v>
      </c>
      <c r="G48" s="10">
        <v>6.3221484892407573E-2</v>
      </c>
      <c r="H48" s="10">
        <v>7.0996994805823332E-2</v>
      </c>
    </row>
    <row r="49" spans="1:8" x14ac:dyDescent="0.2">
      <c r="A49" s="9" t="str">
        <f t="shared" si="0"/>
        <v>201115A2929</v>
      </c>
      <c r="B49" s="10">
        <v>2011</v>
      </c>
      <c r="C49" s="10" t="s">
        <v>3</v>
      </c>
      <c r="D49" s="10">
        <v>29</v>
      </c>
      <c r="E49" s="10">
        <v>11835814.599999664</v>
      </c>
      <c r="F49" s="10">
        <v>2.7536727383344516E-2</v>
      </c>
      <c r="G49" s="10">
        <v>0.16052587542221752</v>
      </c>
      <c r="H49" s="10">
        <v>0.21660710197336891</v>
      </c>
    </row>
    <row r="50" spans="1:8" x14ac:dyDescent="0.2">
      <c r="A50" s="9" t="str">
        <f t="shared" si="0"/>
        <v>201118A2429</v>
      </c>
      <c r="B50" s="10">
        <v>2011</v>
      </c>
      <c r="C50" s="10" t="s">
        <v>1</v>
      </c>
      <c r="D50" s="10">
        <v>29</v>
      </c>
      <c r="E50" s="10">
        <v>5441691.4999999441</v>
      </c>
      <c r="F50" s="10">
        <v>3.1978751459909451E-2</v>
      </c>
      <c r="G50" s="10">
        <v>0.18485908287891856</v>
      </c>
      <c r="H50" s="10">
        <v>0.25438505655824445</v>
      </c>
    </row>
    <row r="51" spans="1:8" x14ac:dyDescent="0.2">
      <c r="A51" s="9" t="str">
        <f t="shared" si="0"/>
        <v>201125A2929</v>
      </c>
      <c r="B51" s="10">
        <v>2011</v>
      </c>
      <c r="C51" s="10" t="s">
        <v>2</v>
      </c>
      <c r="D51" s="10">
        <v>29</v>
      </c>
      <c r="E51" s="10">
        <v>4112240.6000000327</v>
      </c>
      <c r="F51" s="10">
        <v>2.1197592378227915E-2</v>
      </c>
      <c r="G51" s="10">
        <v>0.18232016871775272</v>
      </c>
      <c r="H51" s="10">
        <v>0.24741492508974011</v>
      </c>
    </row>
    <row r="52" spans="1:8" x14ac:dyDescent="0.2">
      <c r="A52" s="9" t="str">
        <f t="shared" si="0"/>
        <v>201130EMA29</v>
      </c>
      <c r="B52" s="10">
        <v>2011</v>
      </c>
      <c r="C52" s="10" t="s">
        <v>4</v>
      </c>
      <c r="D52" s="10">
        <v>29</v>
      </c>
      <c r="E52" s="10">
        <v>25572724.200001519</v>
      </c>
      <c r="F52" s="10">
        <v>5.9175822965310456E-3</v>
      </c>
      <c r="G52" s="10">
        <v>0.3729574145252561</v>
      </c>
      <c r="H52" s="10">
        <v>0.40111623305268418</v>
      </c>
    </row>
    <row r="53" spans="1:8" x14ac:dyDescent="0.2">
      <c r="A53" s="9" t="str">
        <f t="shared" si="0"/>
        <v>201115A1731</v>
      </c>
      <c r="B53" s="10">
        <v>2011</v>
      </c>
      <c r="C53" s="10" t="s">
        <v>0</v>
      </c>
      <c r="D53" s="10">
        <v>31</v>
      </c>
      <c r="E53" s="10">
        <v>3051641.3000000091</v>
      </c>
      <c r="F53" s="10">
        <v>9.6413788868304789E-2</v>
      </c>
      <c r="G53" s="10">
        <v>6.0969518272019518E-2</v>
      </c>
      <c r="H53" s="10">
        <v>6.8321824062349462E-2</v>
      </c>
    </row>
    <row r="54" spans="1:8" x14ac:dyDescent="0.2">
      <c r="A54" s="9" t="str">
        <f t="shared" si="0"/>
        <v>201115A2931</v>
      </c>
      <c r="B54" s="10">
        <v>2011</v>
      </c>
      <c r="C54" s="10" t="s">
        <v>3</v>
      </c>
      <c r="D54" s="10">
        <v>31</v>
      </c>
      <c r="E54" s="10">
        <v>15567171.900000049</v>
      </c>
      <c r="F54" s="10">
        <v>5.0578994377263597E-2</v>
      </c>
      <c r="G54" s="10">
        <v>0.12212694201700137</v>
      </c>
      <c r="H54" s="10">
        <v>0.15355892613994937</v>
      </c>
    </row>
    <row r="55" spans="1:8" x14ac:dyDescent="0.2">
      <c r="A55" s="9" t="str">
        <f t="shared" si="0"/>
        <v>201118A2431</v>
      </c>
      <c r="B55" s="10">
        <v>2011</v>
      </c>
      <c r="C55" s="10" t="s">
        <v>1</v>
      </c>
      <c r="D55" s="10">
        <v>31</v>
      </c>
      <c r="E55" s="10">
        <v>7264481.4999999907</v>
      </c>
      <c r="F55" s="10">
        <v>4.4962369303301324E-2</v>
      </c>
      <c r="G55" s="10">
        <v>0.13928977587732874</v>
      </c>
      <c r="H55" s="10">
        <v>0.1810224721475307</v>
      </c>
    </row>
    <row r="56" spans="1:8" x14ac:dyDescent="0.2">
      <c r="A56" s="9" t="str">
        <f t="shared" si="0"/>
        <v>201125A2931</v>
      </c>
      <c r="B56" s="10">
        <v>2011</v>
      </c>
      <c r="C56" s="10" t="s">
        <v>2</v>
      </c>
      <c r="D56" s="10">
        <v>31</v>
      </c>
      <c r="E56" s="10">
        <v>5251049.0999999596</v>
      </c>
      <c r="F56" s="10">
        <v>3.1712386768579515E-2</v>
      </c>
      <c r="G56" s="10">
        <v>0.13392485703476006</v>
      </c>
      <c r="H56" s="10">
        <v>0.16510036061175029</v>
      </c>
    </row>
    <row r="57" spans="1:8" x14ac:dyDescent="0.2">
      <c r="A57" s="9" t="str">
        <f t="shared" si="0"/>
        <v>201130EMA31</v>
      </c>
      <c r="B57" s="10">
        <v>2011</v>
      </c>
      <c r="C57" s="10" t="s">
        <v>4</v>
      </c>
      <c r="D57" s="10">
        <v>31</v>
      </c>
      <c r="E57" s="10">
        <v>33170820.100001365</v>
      </c>
      <c r="F57" s="10">
        <v>9.8559185155626134E-3</v>
      </c>
      <c r="G57" s="10">
        <v>0.35039591619862565</v>
      </c>
      <c r="H57" s="10">
        <v>0.36316988135000455</v>
      </c>
    </row>
    <row r="58" spans="1:8" x14ac:dyDescent="0.2">
      <c r="A58" s="9" t="str">
        <f t="shared" si="0"/>
        <v>201115A1733</v>
      </c>
      <c r="B58" s="10">
        <v>2011</v>
      </c>
      <c r="C58" s="10" t="s">
        <v>0</v>
      </c>
      <c r="D58" s="10">
        <v>33</v>
      </c>
      <c r="E58" s="10">
        <v>6240315.7999999383</v>
      </c>
      <c r="F58" s="10">
        <v>4.6480147687397944E-2</v>
      </c>
      <c r="G58" s="10">
        <v>5.7416485236212428E-2</v>
      </c>
      <c r="H58" s="10">
        <v>6.3846945053646728E-2</v>
      </c>
    </row>
    <row r="59" spans="1:8" x14ac:dyDescent="0.2">
      <c r="A59" s="9" t="str">
        <f t="shared" si="0"/>
        <v>201115A2933</v>
      </c>
      <c r="B59" s="10">
        <v>2011</v>
      </c>
      <c r="C59" s="10" t="s">
        <v>3</v>
      </c>
      <c r="D59" s="10">
        <v>33</v>
      </c>
      <c r="E59" s="10">
        <v>31000553.800000787</v>
      </c>
      <c r="F59" s="10">
        <v>3.3222877457110882E-2</v>
      </c>
      <c r="G59" s="10">
        <v>0.14072322475735535</v>
      </c>
      <c r="H59" s="10">
        <v>0.17650900804229608</v>
      </c>
    </row>
    <row r="60" spans="1:8" x14ac:dyDescent="0.2">
      <c r="A60" s="9" t="str">
        <f t="shared" si="0"/>
        <v>201118A2433</v>
      </c>
      <c r="B60" s="10">
        <v>2011</v>
      </c>
      <c r="C60" s="10" t="s">
        <v>1</v>
      </c>
      <c r="D60" s="10">
        <v>33</v>
      </c>
      <c r="E60" s="10">
        <v>14272981.999999851</v>
      </c>
      <c r="F60" s="10">
        <v>3.7756524880365259E-2</v>
      </c>
      <c r="G60" s="10">
        <v>0.16307253803024666</v>
      </c>
      <c r="H60" s="10">
        <v>0.20782465079827286</v>
      </c>
    </row>
    <row r="61" spans="1:8" x14ac:dyDescent="0.2">
      <c r="A61" s="9" t="str">
        <f t="shared" si="0"/>
        <v>201125A2933</v>
      </c>
      <c r="B61" s="10">
        <v>2011</v>
      </c>
      <c r="C61" s="10" t="s">
        <v>2</v>
      </c>
      <c r="D61" s="10">
        <v>33</v>
      </c>
      <c r="E61" s="10">
        <v>10487255.999999965</v>
      </c>
      <c r="F61" s="10">
        <v>1.916407876378726E-2</v>
      </c>
      <c r="G61" s="10">
        <v>0.15987685434588478</v>
      </c>
      <c r="H61" s="10">
        <v>0.20092714433594536</v>
      </c>
    </row>
    <row r="62" spans="1:8" x14ac:dyDescent="0.2">
      <c r="A62" s="9" t="str">
        <f t="shared" si="0"/>
        <v>201130EMA33</v>
      </c>
      <c r="B62" s="10">
        <v>2011</v>
      </c>
      <c r="C62" s="10" t="s">
        <v>4</v>
      </c>
      <c r="D62" s="10">
        <v>33</v>
      </c>
      <c r="E62" s="10">
        <v>83263870.399992719</v>
      </c>
      <c r="F62" s="10">
        <v>4.5357740180191342E-3</v>
      </c>
      <c r="G62" s="10">
        <v>0.3963519884610574</v>
      </c>
      <c r="H62" s="10">
        <v>0.4122117292304448</v>
      </c>
    </row>
    <row r="63" spans="1:8" x14ac:dyDescent="0.2">
      <c r="A63" s="9" t="str">
        <f t="shared" si="0"/>
        <v>201115A1735</v>
      </c>
      <c r="B63" s="10">
        <v>2011</v>
      </c>
      <c r="C63" s="10" t="s">
        <v>0</v>
      </c>
      <c r="D63" s="10">
        <v>35</v>
      </c>
      <c r="E63" s="10">
        <v>11127375.000000017</v>
      </c>
      <c r="F63" s="10">
        <v>7.1938538963591953E-2</v>
      </c>
      <c r="G63" s="10">
        <v>5.269355081499439E-2</v>
      </c>
      <c r="H63" s="10">
        <v>6.6423976903806914E-2</v>
      </c>
    </row>
    <row r="64" spans="1:8" x14ac:dyDescent="0.2">
      <c r="A64" s="9" t="str">
        <f t="shared" si="0"/>
        <v>201115A2935</v>
      </c>
      <c r="B64" s="10">
        <v>2011</v>
      </c>
      <c r="C64" s="10" t="s">
        <v>3</v>
      </c>
      <c r="D64" s="10">
        <v>35</v>
      </c>
      <c r="E64" s="10">
        <v>56464223.999999985</v>
      </c>
      <c r="F64" s="10">
        <v>3.500078917227302E-2</v>
      </c>
      <c r="G64" s="10">
        <v>0.12136367268591239</v>
      </c>
      <c r="H64" s="10">
        <v>0.17112407495408061</v>
      </c>
    </row>
    <row r="65" spans="1:8" x14ac:dyDescent="0.2">
      <c r="A65" s="9" t="str">
        <f t="shared" si="0"/>
        <v>201118A2435</v>
      </c>
      <c r="B65" s="10">
        <v>2011</v>
      </c>
      <c r="C65" s="10" t="s">
        <v>1</v>
      </c>
      <c r="D65" s="10">
        <v>35</v>
      </c>
      <c r="E65" s="10">
        <v>25446112.899999551</v>
      </c>
      <c r="F65" s="10">
        <v>3.2324434118187639E-2</v>
      </c>
      <c r="G65" s="10">
        <v>0.13919520493835652</v>
      </c>
      <c r="H65" s="10">
        <v>0.20727756418938589</v>
      </c>
    </row>
    <row r="66" spans="1:8" x14ac:dyDescent="0.2">
      <c r="A66" s="9" t="str">
        <f t="shared" si="0"/>
        <v>201125A2935</v>
      </c>
      <c r="B66" s="10">
        <v>2011</v>
      </c>
      <c r="C66" s="10" t="s">
        <v>2</v>
      </c>
      <c r="D66" s="10">
        <v>35</v>
      </c>
      <c r="E66" s="10">
        <v>19890736.0999998</v>
      </c>
      <c r="F66" s="10">
        <v>1.7760735360618642E-2</v>
      </c>
      <c r="G66" s="10">
        <v>0.13696767109589403</v>
      </c>
      <c r="H66" s="10">
        <v>0.18344496059148063</v>
      </c>
    </row>
    <row r="67" spans="1:8" x14ac:dyDescent="0.2">
      <c r="A67" s="9" t="str">
        <f t="shared" si="0"/>
        <v>201130EMA35</v>
      </c>
      <c r="B67" s="10">
        <v>2011</v>
      </c>
      <c r="C67" s="10" t="s">
        <v>4</v>
      </c>
      <c r="D67" s="10">
        <v>35</v>
      </c>
      <c r="E67" s="10">
        <v>128954373.70000391</v>
      </c>
      <c r="F67" s="10">
        <v>5.6732833405244779E-3</v>
      </c>
      <c r="G67" s="10">
        <v>0.36657294625748865</v>
      </c>
      <c r="H67" s="10">
        <v>0.38543723003633201</v>
      </c>
    </row>
    <row r="68" spans="1:8" x14ac:dyDescent="0.2">
      <c r="A68" s="9" t="str">
        <f t="shared" ref="A68:A72" si="1">B68&amp;C68&amp;D68</f>
        <v>201115A1743</v>
      </c>
      <c r="B68" s="10">
        <v>2011</v>
      </c>
      <c r="C68" s="10" t="s">
        <v>0</v>
      </c>
      <c r="D68" s="10">
        <v>43</v>
      </c>
      <c r="E68" s="10">
        <v>2287125.3000000035</v>
      </c>
      <c r="F68" s="10">
        <v>6.7179353925209032E-2</v>
      </c>
      <c r="G68" s="10">
        <v>7.2667247395671583E-2</v>
      </c>
      <c r="H68" s="10">
        <v>8.0844149640598814E-2</v>
      </c>
    </row>
    <row r="69" spans="1:8" x14ac:dyDescent="0.2">
      <c r="A69" s="9" t="str">
        <f t="shared" si="1"/>
        <v>201115A2943</v>
      </c>
      <c r="B69" s="10">
        <v>2011</v>
      </c>
      <c r="C69" s="10" t="s">
        <v>3</v>
      </c>
      <c r="D69" s="10">
        <v>43</v>
      </c>
      <c r="E69" s="10">
        <v>11332776.399999836</v>
      </c>
      <c r="F69" s="10">
        <v>4.8689807380299786E-2</v>
      </c>
      <c r="G69" s="10">
        <v>0.12941142119419494</v>
      </c>
      <c r="H69" s="10">
        <v>0.15895369646577004</v>
      </c>
    </row>
    <row r="70" spans="1:8" x14ac:dyDescent="0.2">
      <c r="A70" s="9" t="str">
        <f t="shared" si="1"/>
        <v>201118A2443</v>
      </c>
      <c r="B70" s="10">
        <v>2011</v>
      </c>
      <c r="C70" s="10" t="s">
        <v>1</v>
      </c>
      <c r="D70" s="10">
        <v>43</v>
      </c>
      <c r="E70" s="10">
        <v>5048645.8999999743</v>
      </c>
      <c r="F70" s="10">
        <v>4.9689521699274111E-2</v>
      </c>
      <c r="G70" s="10">
        <v>0.14861571099688425</v>
      </c>
      <c r="H70" s="10">
        <v>0.18737806507681776</v>
      </c>
    </row>
    <row r="71" spans="1:8" x14ac:dyDescent="0.2">
      <c r="A71" s="9" t="str">
        <f t="shared" si="1"/>
        <v>201125A2943</v>
      </c>
      <c r="B71" s="10">
        <v>2011</v>
      </c>
      <c r="C71" s="10" t="s">
        <v>2</v>
      </c>
      <c r="D71" s="10">
        <v>43</v>
      </c>
      <c r="E71" s="10">
        <v>3997005.1999999778</v>
      </c>
      <c r="F71" s="10">
        <v>3.6847162470541879E-2</v>
      </c>
      <c r="G71" s="10">
        <v>0.13762391402443061</v>
      </c>
      <c r="H71" s="10">
        <v>0.16774571621773307</v>
      </c>
    </row>
    <row r="72" spans="1:8" x14ac:dyDescent="0.2">
      <c r="A72" s="9" t="str">
        <f t="shared" si="1"/>
        <v>201130EMA43</v>
      </c>
      <c r="B72" s="10">
        <v>2011</v>
      </c>
      <c r="C72" s="10" t="s">
        <v>4</v>
      </c>
      <c r="D72" s="10">
        <v>43</v>
      </c>
      <c r="E72" s="10">
        <v>26121920.700000674</v>
      </c>
      <c r="F72" s="10">
        <v>8.8535947511697959E-3</v>
      </c>
      <c r="G72" s="10">
        <v>0.38161188507090155</v>
      </c>
      <c r="H72" s="10">
        <v>0.39411941481008955</v>
      </c>
    </row>
  </sheetData>
  <pageMargins left="0.78740157499999996" right="0.78740157499999996" top="0.984251969" bottom="0.984251969" header="0.5" footer="0.5"/>
  <headerFooter alignWithMargins="0">
    <oddHeader>&amp;A</oddHeader>
    <oddFooter>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2"/>
  <sheetViews>
    <sheetView workbookViewId="0">
      <selection activeCell="C122" sqref="C122"/>
    </sheetView>
  </sheetViews>
  <sheetFormatPr defaultRowHeight="12.75" x14ac:dyDescent="0.2"/>
  <sheetData>
    <row r="1" spans="1:16" x14ac:dyDescent="0.2">
      <c r="B1" s="10" t="s">
        <v>48</v>
      </c>
      <c r="C1" s="10" t="s">
        <v>49</v>
      </c>
      <c r="D1" s="10" t="s">
        <v>79</v>
      </c>
      <c r="E1" s="10" t="s">
        <v>80</v>
      </c>
      <c r="F1" s="10" t="s">
        <v>81</v>
      </c>
      <c r="G1" s="10" t="s">
        <v>82</v>
      </c>
      <c r="H1" s="10" t="s">
        <v>83</v>
      </c>
      <c r="I1" s="10" t="s">
        <v>109</v>
      </c>
      <c r="J1" s="10" t="s">
        <v>110</v>
      </c>
      <c r="K1" s="10" t="s">
        <v>85</v>
      </c>
      <c r="L1" s="10" t="s">
        <v>111</v>
      </c>
      <c r="M1" s="10" t="s">
        <v>112</v>
      </c>
      <c r="N1" s="10" t="s">
        <v>31</v>
      </c>
      <c r="O1" s="10" t="s">
        <v>32</v>
      </c>
      <c r="P1" s="10"/>
    </row>
    <row r="2" spans="1:16" x14ac:dyDescent="0.2">
      <c r="A2" s="9">
        <v>1</v>
      </c>
      <c r="B2">
        <v>2</v>
      </c>
      <c r="C2" s="9">
        <v>3</v>
      </c>
      <c r="D2">
        <v>4</v>
      </c>
      <c r="E2" s="9">
        <v>5</v>
      </c>
      <c r="F2">
        <v>6</v>
      </c>
      <c r="G2" s="9">
        <v>7</v>
      </c>
      <c r="H2">
        <v>8</v>
      </c>
      <c r="I2" s="9">
        <v>9</v>
      </c>
      <c r="J2">
        <v>10</v>
      </c>
      <c r="K2" s="9">
        <v>11</v>
      </c>
      <c r="L2">
        <v>12</v>
      </c>
      <c r="M2" s="9">
        <v>13</v>
      </c>
      <c r="N2">
        <v>14</v>
      </c>
      <c r="O2" s="9">
        <v>15</v>
      </c>
    </row>
    <row r="3" spans="1:16" x14ac:dyDescent="0.2">
      <c r="A3" s="9" t="str">
        <f>B3&amp;C3&amp;D3</f>
        <v>199215A170</v>
      </c>
      <c r="B3" s="10">
        <v>1992</v>
      </c>
      <c r="C3" s="10" t="s">
        <v>0</v>
      </c>
      <c r="D3" s="10">
        <v>0</v>
      </c>
      <c r="E3" s="10">
        <v>2627969</v>
      </c>
      <c r="F3" s="10">
        <v>0.23004176221218087</v>
      </c>
      <c r="G3" s="10">
        <v>0.42251765098223443</v>
      </c>
      <c r="H3" s="10">
        <v>0.32532094598453004</v>
      </c>
      <c r="I3" s="10">
        <v>0.11864791444062045</v>
      </c>
      <c r="J3" s="10">
        <v>0.154588200171661</v>
      </c>
      <c r="K3" s="10">
        <v>0.69761965846777174</v>
      </c>
      <c r="L3" s="10">
        <v>0.13301663883124731</v>
      </c>
      <c r="M3" s="10">
        <v>2.5148552837309712E-2</v>
      </c>
      <c r="N3" s="10">
        <v>2.5066721271791936E-2</v>
      </c>
      <c r="O3" s="10">
        <v>8.1831565517776863E-5</v>
      </c>
      <c r="P3" s="10"/>
    </row>
    <row r="4" spans="1:16" x14ac:dyDescent="0.2">
      <c r="A4" s="9" t="str">
        <f t="shared" ref="A4:A67" si="0">B4&amp;C4&amp;D4</f>
        <v>199215A290</v>
      </c>
      <c r="B4" s="10">
        <v>1992</v>
      </c>
      <c r="C4" s="10" t="s">
        <v>3</v>
      </c>
      <c r="D4" s="10">
        <v>0</v>
      </c>
      <c r="E4" s="10">
        <v>12508097</v>
      </c>
      <c r="F4" s="10">
        <v>0.1429165995317935</v>
      </c>
      <c r="G4" s="10">
        <v>0.67505556936919919</v>
      </c>
      <c r="H4" s="10">
        <v>0.5785789228999545</v>
      </c>
      <c r="I4" s="10">
        <v>0.17654361720239062</v>
      </c>
      <c r="J4" s="10">
        <v>0.24135491483160249</v>
      </c>
      <c r="K4" s="10">
        <v>0.30205714008765938</v>
      </c>
      <c r="L4" s="10">
        <v>0.21072374529435656</v>
      </c>
      <c r="M4" s="10">
        <v>7.5478852722206294E-2</v>
      </c>
      <c r="N4" s="10">
        <v>6.7451081179481315E-2</v>
      </c>
      <c r="O4" s="10">
        <v>8.0277715427249669E-3</v>
      </c>
      <c r="P4" s="10"/>
    </row>
    <row r="5" spans="1:16" x14ac:dyDescent="0.2">
      <c r="A5" s="9" t="str">
        <f t="shared" si="0"/>
        <v>199218A240</v>
      </c>
      <c r="B5" s="10">
        <v>1992</v>
      </c>
      <c r="C5" s="10" t="s">
        <v>1</v>
      </c>
      <c r="D5" s="10">
        <v>0</v>
      </c>
      <c r="E5" s="10">
        <v>5896584</v>
      </c>
      <c r="F5" s="10">
        <v>0.15657560218494626</v>
      </c>
      <c r="G5" s="10">
        <v>0.72235743755695514</v>
      </c>
      <c r="H5" s="10">
        <v>0.60925388677870018</v>
      </c>
      <c r="I5" s="10">
        <v>0.17693790283260508</v>
      </c>
      <c r="J5" s="10">
        <v>0.2544399304131309</v>
      </c>
      <c r="K5" s="10">
        <v>0.28009812755632396</v>
      </c>
      <c r="L5" s="10">
        <v>0.21820939655967908</v>
      </c>
      <c r="M5" s="10">
        <v>6.6159717359561845E-2</v>
      </c>
      <c r="N5" s="10">
        <v>6.1207097765256992E-2</v>
      </c>
      <c r="O5" s="10">
        <v>4.952619594304852E-3</v>
      </c>
      <c r="P5" s="10"/>
    </row>
    <row r="6" spans="1:16" x14ac:dyDescent="0.2">
      <c r="A6" s="9" t="str">
        <f t="shared" si="0"/>
        <v>199225A290</v>
      </c>
      <c r="B6" s="10">
        <v>1992</v>
      </c>
      <c r="C6" s="10" t="s">
        <v>2</v>
      </c>
      <c r="D6" s="10">
        <v>0</v>
      </c>
      <c r="E6" s="10">
        <v>3983544</v>
      </c>
      <c r="F6" s="10">
        <v>9.25323317831344E-2</v>
      </c>
      <c r="G6" s="10">
        <v>0.77160536910594901</v>
      </c>
      <c r="H6" s="10">
        <v>0.70020692508618954</v>
      </c>
      <c r="I6" s="10">
        <v>0.21415266744120326</v>
      </c>
      <c r="J6" s="10">
        <v>0.27922479354413288</v>
      </c>
      <c r="K6" s="10">
        <v>7.3558241142732281E-2</v>
      </c>
      <c r="L6" s="10">
        <v>0.25090444006065005</v>
      </c>
      <c r="M6" s="10">
        <v>0.12247382591013321</v>
      </c>
      <c r="N6" s="10">
        <v>0.1046526721687555</v>
      </c>
      <c r="O6" s="10">
        <v>1.7821153741377722E-2</v>
      </c>
      <c r="P6" s="10"/>
    </row>
    <row r="7" spans="1:16" x14ac:dyDescent="0.2">
      <c r="A7" s="9" t="str">
        <f t="shared" si="0"/>
        <v>199230EMA0</v>
      </c>
      <c r="B7" s="10">
        <v>1992</v>
      </c>
      <c r="C7" s="10" t="s">
        <v>4</v>
      </c>
      <c r="D7" s="10">
        <v>0</v>
      </c>
      <c r="E7" s="10">
        <v>18596767</v>
      </c>
      <c r="F7" s="10">
        <v>5.4436711245400234E-2</v>
      </c>
      <c r="G7" s="10">
        <v>0.63187818745009749</v>
      </c>
      <c r="H7" s="10">
        <v>0.59748081701760958</v>
      </c>
      <c r="I7" s="10">
        <v>0.36490062548875557</v>
      </c>
      <c r="J7" s="10">
        <v>0.39826752061877352</v>
      </c>
      <c r="K7" s="10">
        <v>1.8772034616922745E-2</v>
      </c>
      <c r="L7" s="10">
        <v>0.25891158838764983</v>
      </c>
      <c r="M7" s="10">
        <v>0.17297529399241623</v>
      </c>
      <c r="N7" s="10">
        <v>0.13894397514225681</v>
      </c>
      <c r="O7" s="10">
        <v>3.4031318850159406E-2</v>
      </c>
      <c r="P7" s="10"/>
    </row>
    <row r="8" spans="1:16" x14ac:dyDescent="0.2">
      <c r="A8" s="9" t="str">
        <f t="shared" si="0"/>
        <v>199215A1715</v>
      </c>
      <c r="B8" s="10">
        <v>1992</v>
      </c>
      <c r="C8" s="10" t="s">
        <v>0</v>
      </c>
      <c r="D8" s="10">
        <v>15</v>
      </c>
      <c r="E8" s="10">
        <v>64164</v>
      </c>
      <c r="F8" s="10">
        <v>0.1905014592730167</v>
      </c>
      <c r="G8" s="10">
        <v>0.35413502043628731</v>
      </c>
      <c r="H8" s="10">
        <v>0.28667178226349499</v>
      </c>
      <c r="I8" s="10">
        <v>0.10116353727860689</v>
      </c>
      <c r="J8" s="10">
        <v>0.13008753934572562</v>
      </c>
      <c r="K8" s="10">
        <v>0.78662489869708874</v>
      </c>
      <c r="L8" s="10">
        <v>0.11024873760987469</v>
      </c>
      <c r="M8" s="10">
        <v>2.6354341998628513E-2</v>
      </c>
      <c r="N8" s="10">
        <v>2.6354341998628513E-2</v>
      </c>
      <c r="O8" s="10">
        <v>0</v>
      </c>
      <c r="P8" s="10"/>
    </row>
    <row r="9" spans="1:16" x14ac:dyDescent="0.2">
      <c r="A9" s="9" t="str">
        <f t="shared" si="0"/>
        <v>199215A2915</v>
      </c>
      <c r="B9" s="10">
        <v>1992</v>
      </c>
      <c r="C9" s="10" t="s">
        <v>3</v>
      </c>
      <c r="D9" s="10">
        <v>15</v>
      </c>
      <c r="E9" s="10">
        <v>298181</v>
      </c>
      <c r="F9" s="10">
        <v>0.19233215128749581</v>
      </c>
      <c r="G9" s="10">
        <v>0.62292781511645867</v>
      </c>
      <c r="H9" s="10">
        <v>0.50311876833829072</v>
      </c>
      <c r="I9" s="10">
        <v>0.14305041729053225</v>
      </c>
      <c r="J9" s="10">
        <v>0.22412496558947742</v>
      </c>
      <c r="K9" s="10">
        <v>0.41385265996156695</v>
      </c>
      <c r="L9" s="10">
        <v>0.22294512393479129</v>
      </c>
      <c r="M9" s="10">
        <v>9.8067952015721993E-2</v>
      </c>
      <c r="N9" s="10">
        <v>9.2903303698089412E-2</v>
      </c>
      <c r="O9" s="10">
        <v>5.1646483176325791E-3</v>
      </c>
      <c r="P9" s="10"/>
    </row>
    <row r="10" spans="1:16" x14ac:dyDescent="0.2">
      <c r="A10" s="9" t="str">
        <f t="shared" si="0"/>
        <v>199218A2415</v>
      </c>
      <c r="B10" s="10">
        <v>1992</v>
      </c>
      <c r="C10" s="10" t="s">
        <v>1</v>
      </c>
      <c r="D10" s="10">
        <v>15</v>
      </c>
      <c r="E10" s="10">
        <v>146003</v>
      </c>
      <c r="F10" s="10">
        <v>0.24912776479539156</v>
      </c>
      <c r="G10" s="10">
        <v>0.63015828441881327</v>
      </c>
      <c r="H10" s="10">
        <v>0.47316835955425574</v>
      </c>
      <c r="I10" s="10">
        <v>0.15485983164729492</v>
      </c>
      <c r="J10" s="10">
        <v>0.25494681616131176</v>
      </c>
      <c r="K10" s="10">
        <v>0.41625857002938293</v>
      </c>
      <c r="L10" s="10">
        <v>0.21396135695841867</v>
      </c>
      <c r="M10" s="10">
        <v>8.6429730895940499E-2</v>
      </c>
      <c r="N10" s="10">
        <v>8.4320185201673933E-2</v>
      </c>
      <c r="O10" s="10">
        <v>2.1095456942665561E-3</v>
      </c>
      <c r="P10" s="10"/>
    </row>
    <row r="11" spans="1:16" x14ac:dyDescent="0.2">
      <c r="A11" s="9" t="str">
        <f t="shared" si="0"/>
        <v>199225A2915</v>
      </c>
      <c r="B11" s="10">
        <v>1992</v>
      </c>
      <c r="C11" s="10" t="s">
        <v>2</v>
      </c>
      <c r="D11" s="10">
        <v>15</v>
      </c>
      <c r="E11" s="10">
        <v>88014</v>
      </c>
      <c r="F11" s="10">
        <v>0.1192500176217664</v>
      </c>
      <c r="G11" s="10">
        <v>0.80595132592542096</v>
      </c>
      <c r="H11" s="10">
        <v>0.70984161610652852</v>
      </c>
      <c r="I11" s="10">
        <v>0.15385052378030767</v>
      </c>
      <c r="J11" s="10">
        <v>0.24122298725202809</v>
      </c>
      <c r="K11" s="10">
        <v>0.13810302906355806</v>
      </c>
      <c r="L11" s="10">
        <v>0.32000590815097596</v>
      </c>
      <c r="M11" s="10">
        <v>0.1696548276410571</v>
      </c>
      <c r="N11" s="10">
        <v>0.15565705455950191</v>
      </c>
      <c r="O11" s="10">
        <v>1.3997773081555207E-2</v>
      </c>
      <c r="P11" s="10"/>
    </row>
    <row r="12" spans="1:16" x14ac:dyDescent="0.2">
      <c r="A12" s="9" t="str">
        <f t="shared" si="0"/>
        <v>199230EMA15</v>
      </c>
      <c r="B12" s="10">
        <v>1992</v>
      </c>
      <c r="C12" s="10" t="s">
        <v>4</v>
      </c>
      <c r="D12" s="10">
        <v>15</v>
      </c>
      <c r="E12" s="10">
        <v>329090</v>
      </c>
      <c r="F12" s="10">
        <v>5.9014565164053262E-2</v>
      </c>
      <c r="G12" s="10">
        <v>0.68116624631559752</v>
      </c>
      <c r="H12" s="10">
        <v>0.64096751648485217</v>
      </c>
      <c r="I12" s="10">
        <v>0.31462517852259259</v>
      </c>
      <c r="J12" s="10">
        <v>0.35295511866054879</v>
      </c>
      <c r="K12" s="10">
        <v>2.618128779361269E-2</v>
      </c>
      <c r="L12" s="10">
        <v>0.32897990467876986</v>
      </c>
      <c r="M12" s="10">
        <v>0.22181499651745984</v>
      </c>
      <c r="N12" s="10">
        <v>0.17175462234969568</v>
      </c>
      <c r="O12" s="10">
        <v>5.0060374167764148E-2</v>
      </c>
      <c r="P12" s="10"/>
    </row>
    <row r="13" spans="1:16" x14ac:dyDescent="0.2">
      <c r="A13" s="9" t="str">
        <f t="shared" si="0"/>
        <v>199215A1723</v>
      </c>
      <c r="B13" s="10">
        <v>1992</v>
      </c>
      <c r="C13" s="10" t="s">
        <v>0</v>
      </c>
      <c r="D13" s="10">
        <v>23</v>
      </c>
      <c r="E13" s="10">
        <v>143029</v>
      </c>
      <c r="F13" s="10">
        <v>0.17661553135680788</v>
      </c>
      <c r="G13" s="10">
        <v>0.43980591348607623</v>
      </c>
      <c r="H13" s="10">
        <v>0.36212935838186661</v>
      </c>
      <c r="I13" s="10">
        <v>0.14662760698879249</v>
      </c>
      <c r="J13" s="10">
        <v>0.18327052555775403</v>
      </c>
      <c r="K13" s="10">
        <v>0.61879059491431809</v>
      </c>
      <c r="L13" s="10">
        <v>0.13195226142950031</v>
      </c>
      <c r="M13" s="10">
        <v>3.8125135462039168E-2</v>
      </c>
      <c r="N13" s="10">
        <v>3.8125135462039168E-2</v>
      </c>
      <c r="O13" s="10">
        <v>0</v>
      </c>
      <c r="P13" s="10"/>
    </row>
    <row r="14" spans="1:16" x14ac:dyDescent="0.2">
      <c r="A14" s="9" t="str">
        <f t="shared" si="0"/>
        <v>199215A2923</v>
      </c>
      <c r="B14" s="10">
        <v>1992</v>
      </c>
      <c r="C14" s="10" t="s">
        <v>3</v>
      </c>
      <c r="D14" s="10">
        <v>23</v>
      </c>
      <c r="E14" s="10">
        <v>697826</v>
      </c>
      <c r="F14" s="10">
        <v>0.14940409662819393</v>
      </c>
      <c r="G14" s="10">
        <v>0.64768439944037981</v>
      </c>
      <c r="H14" s="10">
        <v>0.55091769684181557</v>
      </c>
      <c r="I14" s="10">
        <v>0.20687776291319129</v>
      </c>
      <c r="J14" s="10">
        <v>0.27932900013908663</v>
      </c>
      <c r="K14" s="10">
        <v>0.26661477572937586</v>
      </c>
      <c r="L14" s="10">
        <v>0.22082582190975975</v>
      </c>
      <c r="M14" s="10">
        <v>9.5522379504346361E-2</v>
      </c>
      <c r="N14" s="10">
        <v>8.6819636986870646E-2</v>
      </c>
      <c r="O14" s="10">
        <v>8.7027425174757023E-3</v>
      </c>
      <c r="P14" s="10"/>
    </row>
    <row r="15" spans="1:16" x14ac:dyDescent="0.2">
      <c r="A15" s="9" t="str">
        <f t="shared" si="0"/>
        <v>199218A2423</v>
      </c>
      <c r="B15" s="10">
        <v>1992</v>
      </c>
      <c r="C15" s="10" t="s">
        <v>1</v>
      </c>
      <c r="D15" s="10">
        <v>23</v>
      </c>
      <c r="E15" s="10">
        <v>344705</v>
      </c>
      <c r="F15" s="10">
        <v>0.17722212002557836</v>
      </c>
      <c r="G15" s="10">
        <v>0.6627614334025167</v>
      </c>
      <c r="H15" s="10">
        <v>0.54530544710373152</v>
      </c>
      <c r="I15" s="10">
        <v>0.22342559398539891</v>
      </c>
      <c r="J15" s="10">
        <v>0.30863437785744352</v>
      </c>
      <c r="K15" s="10">
        <v>0.2524187348602428</v>
      </c>
      <c r="L15" s="10">
        <v>0.21042920758329586</v>
      </c>
      <c r="M15" s="10">
        <v>7.4785686311483732E-2</v>
      </c>
      <c r="N15" s="10">
        <v>7.1748306522968916E-2</v>
      </c>
      <c r="O15" s="10">
        <v>3.037379788514817E-3</v>
      </c>
      <c r="P15" s="10"/>
    </row>
    <row r="16" spans="1:16" x14ac:dyDescent="0.2">
      <c r="A16" s="9" t="str">
        <f t="shared" si="0"/>
        <v>199225A2923</v>
      </c>
      <c r="B16" s="10">
        <v>1992</v>
      </c>
      <c r="C16" s="10" t="s">
        <v>2</v>
      </c>
      <c r="D16" s="10">
        <v>23</v>
      </c>
      <c r="E16" s="10">
        <v>210092</v>
      </c>
      <c r="F16" s="10">
        <v>9.9201803103130523E-2</v>
      </c>
      <c r="G16" s="10">
        <v>0.76448413076176147</v>
      </c>
      <c r="H16" s="10">
        <v>0.68864592654646539</v>
      </c>
      <c r="I16" s="10">
        <v>0.2207753843808217</v>
      </c>
      <c r="J16" s="10">
        <v>0.29668910774097951</v>
      </c>
      <c r="K16" s="10">
        <v>4.9932581485875462E-2</v>
      </c>
      <c r="L16" s="10">
        <v>0.29838832511471164</v>
      </c>
      <c r="M16" s="10">
        <v>0.16862136587780591</v>
      </c>
      <c r="N16" s="10">
        <v>0.14469851303238582</v>
      </c>
      <c r="O16" s="10">
        <v>2.3922852845420103E-2</v>
      </c>
      <c r="P16" s="10"/>
    </row>
    <row r="17" spans="1:16" x14ac:dyDescent="0.2">
      <c r="A17" s="9" t="str">
        <f t="shared" si="0"/>
        <v>199230EMA23</v>
      </c>
      <c r="B17" s="10">
        <v>1992</v>
      </c>
      <c r="C17" s="10" t="s">
        <v>4</v>
      </c>
      <c r="D17" s="10">
        <v>23</v>
      </c>
      <c r="E17" s="10">
        <v>828255</v>
      </c>
      <c r="F17" s="10">
        <v>4.7431269889417975E-2</v>
      </c>
      <c r="G17" s="10">
        <v>0.67267085619766864</v>
      </c>
      <c r="H17" s="10">
        <v>0.64076522327061114</v>
      </c>
      <c r="I17" s="10">
        <v>0.32530561240197764</v>
      </c>
      <c r="J17" s="10">
        <v>0.3569577002251722</v>
      </c>
      <c r="K17" s="10">
        <v>1.1900924232271463E-2</v>
      </c>
      <c r="L17" s="10">
        <v>0.32285935974165353</v>
      </c>
      <c r="M17" s="10">
        <v>0.23162230365378481</v>
      </c>
      <c r="N17" s="10">
        <v>0.19944018486468718</v>
      </c>
      <c r="O17" s="10">
        <v>3.2182118789097623E-2</v>
      </c>
      <c r="P17" s="10"/>
    </row>
    <row r="18" spans="1:16" x14ac:dyDescent="0.2">
      <c r="A18" s="9" t="str">
        <f t="shared" si="0"/>
        <v>199215A1726</v>
      </c>
      <c r="B18" s="10">
        <v>1992</v>
      </c>
      <c r="C18" s="10" t="s">
        <v>0</v>
      </c>
      <c r="D18" s="10">
        <v>26</v>
      </c>
      <c r="E18" s="10">
        <v>188211</v>
      </c>
      <c r="F18" s="10">
        <v>0.25257806592770154</v>
      </c>
      <c r="G18" s="10">
        <v>0.3302623119796399</v>
      </c>
      <c r="H18" s="10">
        <v>0.24684529597101126</v>
      </c>
      <c r="I18" s="10">
        <v>0.15921206085812728</v>
      </c>
      <c r="J18" s="10">
        <v>0.1855512538542238</v>
      </c>
      <c r="K18" s="10">
        <v>0.7010613427343555</v>
      </c>
      <c r="L18" s="10">
        <v>0.10857495045454305</v>
      </c>
      <c r="M18" s="10">
        <v>3.0843043180260453E-2</v>
      </c>
      <c r="N18" s="10">
        <v>2.9700708247658213E-2</v>
      </c>
      <c r="O18" s="10">
        <v>1.142334932602239E-3</v>
      </c>
      <c r="P18" s="10"/>
    </row>
    <row r="19" spans="1:16" x14ac:dyDescent="0.2">
      <c r="A19" s="9" t="str">
        <f t="shared" si="0"/>
        <v>199215A2926</v>
      </c>
      <c r="B19" s="10">
        <v>1992</v>
      </c>
      <c r="C19" s="10" t="s">
        <v>3</v>
      </c>
      <c r="D19" s="10">
        <v>26</v>
      </c>
      <c r="E19" s="10">
        <v>868749</v>
      </c>
      <c r="F19" s="10">
        <v>0.19673813825415404</v>
      </c>
      <c r="G19" s="10">
        <v>0.60811982692996469</v>
      </c>
      <c r="H19" s="10">
        <v>0.48847946434432504</v>
      </c>
      <c r="I19" s="10">
        <v>0.21085223216293802</v>
      </c>
      <c r="J19" s="10">
        <v>0.290486246711471</v>
      </c>
      <c r="K19" s="10">
        <v>0.32831983990021429</v>
      </c>
      <c r="L19" s="10">
        <v>0.1956077071743392</v>
      </c>
      <c r="M19" s="10">
        <v>7.9228868177114442E-2</v>
      </c>
      <c r="N19" s="10">
        <v>7.3780804352005014E-2</v>
      </c>
      <c r="O19" s="10">
        <v>5.4480638251094386E-3</v>
      </c>
      <c r="P19" s="10"/>
    </row>
    <row r="20" spans="1:16" x14ac:dyDescent="0.2">
      <c r="A20" s="9" t="str">
        <f t="shared" si="0"/>
        <v>199218A2426</v>
      </c>
      <c r="B20" s="10">
        <v>1992</v>
      </c>
      <c r="C20" s="10" t="s">
        <v>1</v>
      </c>
      <c r="D20" s="10">
        <v>26</v>
      </c>
      <c r="E20" s="10">
        <v>413834</v>
      </c>
      <c r="F20" s="10">
        <v>0.22799461441759092</v>
      </c>
      <c r="G20" s="10">
        <v>0.65037106559201174</v>
      </c>
      <c r="H20" s="10">
        <v>0.50208996526400329</v>
      </c>
      <c r="I20" s="10">
        <v>0.21664559996513097</v>
      </c>
      <c r="J20" s="10">
        <v>0.31196394930431454</v>
      </c>
      <c r="K20" s="10">
        <v>0.31064769571653877</v>
      </c>
      <c r="L20" s="10">
        <v>0.20480192540970535</v>
      </c>
      <c r="M20" s="10">
        <v>7.121454496247287E-2</v>
      </c>
      <c r="N20" s="10">
        <v>6.7577821058685372E-2</v>
      </c>
      <c r="O20" s="10">
        <v>3.6367239037875089E-3</v>
      </c>
      <c r="P20" s="10"/>
    </row>
    <row r="21" spans="1:16" x14ac:dyDescent="0.2">
      <c r="A21" s="9" t="str">
        <f t="shared" si="0"/>
        <v>199225A2926</v>
      </c>
      <c r="B21" s="10">
        <v>1992</v>
      </c>
      <c r="C21" s="10" t="s">
        <v>2</v>
      </c>
      <c r="D21" s="10">
        <v>26</v>
      </c>
      <c r="E21" s="10">
        <v>266704</v>
      </c>
      <c r="F21" s="10">
        <v>0.13646538116000143</v>
      </c>
      <c r="G21" s="10">
        <v>0.73871033055372248</v>
      </c>
      <c r="H21" s="10">
        <v>0.63790194372787812</v>
      </c>
      <c r="I21" s="10">
        <v>0.2382846241090005</v>
      </c>
      <c r="J21" s="10">
        <v>0.33117765910302921</v>
      </c>
      <c r="K21" s="10">
        <v>9.2893034994028706E-2</v>
      </c>
      <c r="L21" s="10">
        <v>0.24275976363309137</v>
      </c>
      <c r="M21" s="10">
        <v>0.12580988661587378</v>
      </c>
      <c r="N21" s="10">
        <v>0.11451271821944928</v>
      </c>
      <c r="O21" s="10">
        <v>1.1297168396424501E-2</v>
      </c>
      <c r="P21" s="10"/>
    </row>
    <row r="22" spans="1:16" x14ac:dyDescent="0.2">
      <c r="A22" s="9" t="str">
        <f t="shared" si="0"/>
        <v>199230EMA26</v>
      </c>
      <c r="B22" s="10">
        <v>1992</v>
      </c>
      <c r="C22" s="10" t="s">
        <v>4</v>
      </c>
      <c r="D22" s="10">
        <v>26</v>
      </c>
      <c r="E22" s="10">
        <v>1100030</v>
      </c>
      <c r="F22" s="10">
        <v>7.960943148336741E-2</v>
      </c>
      <c r="G22" s="10">
        <v>0.58490814841760641</v>
      </c>
      <c r="H22" s="10">
        <v>0.53834394325209167</v>
      </c>
      <c r="I22" s="10">
        <v>0.4110634582061789</v>
      </c>
      <c r="J22" s="10">
        <v>0.45587578509803206</v>
      </c>
      <c r="K22" s="10">
        <v>1.7609845504532078E-2</v>
      </c>
      <c r="L22" s="10">
        <v>0.2551894039253475</v>
      </c>
      <c r="M22" s="10">
        <v>0.17187803968982665</v>
      </c>
      <c r="N22" s="10">
        <v>0.15252220393989255</v>
      </c>
      <c r="O22" s="10">
        <v>1.9355835749934092E-2</v>
      </c>
      <c r="P22" s="10"/>
    </row>
    <row r="23" spans="1:16" x14ac:dyDescent="0.2">
      <c r="A23" s="9" t="str">
        <f t="shared" si="0"/>
        <v>199215A1729</v>
      </c>
      <c r="B23" s="10">
        <v>1992</v>
      </c>
      <c r="C23" s="10" t="s">
        <v>0</v>
      </c>
      <c r="D23" s="10">
        <v>29</v>
      </c>
      <c r="E23" s="10">
        <v>165552</v>
      </c>
      <c r="F23" s="10">
        <v>0.21154392948535683</v>
      </c>
      <c r="G23" s="10">
        <v>0.36265869236881532</v>
      </c>
      <c r="H23" s="10">
        <v>0.28594044752309494</v>
      </c>
      <c r="I23" s="10">
        <v>0.10333894176744637</v>
      </c>
      <c r="J23" s="10">
        <v>0.12708266264965104</v>
      </c>
      <c r="K23" s="10">
        <v>0.75940286229297971</v>
      </c>
      <c r="L23" s="10">
        <v>0.12780274475693437</v>
      </c>
      <c r="M23" s="10">
        <v>3.3342997970426211E-2</v>
      </c>
      <c r="N23" s="10">
        <v>3.3342997970426211E-2</v>
      </c>
      <c r="O23" s="10">
        <v>0</v>
      </c>
      <c r="P23" s="10"/>
    </row>
    <row r="24" spans="1:16" x14ac:dyDescent="0.2">
      <c r="A24" s="9" t="str">
        <f t="shared" si="0"/>
        <v>199215A2929</v>
      </c>
      <c r="B24" s="10">
        <v>1992</v>
      </c>
      <c r="C24" s="10" t="s">
        <v>3</v>
      </c>
      <c r="D24" s="10">
        <v>29</v>
      </c>
      <c r="E24" s="10">
        <v>765643</v>
      </c>
      <c r="F24" s="10">
        <v>0.18062742867974599</v>
      </c>
      <c r="G24" s="10">
        <v>0.62143176874327577</v>
      </c>
      <c r="H24" s="10">
        <v>0.50918414625527131</v>
      </c>
      <c r="I24" s="10">
        <v>0.16596449307258587</v>
      </c>
      <c r="J24" s="10">
        <v>0.23403996101364521</v>
      </c>
      <c r="K24" s="10">
        <v>0.37842063499326101</v>
      </c>
      <c r="L24" s="10">
        <v>0.22378768063777332</v>
      </c>
      <c r="M24" s="10">
        <v>8.4107534102504142E-2</v>
      </c>
      <c r="N24" s="10">
        <v>7.7499336959262519E-2</v>
      </c>
      <c r="O24" s="10">
        <v>6.6081971432416222E-3</v>
      </c>
      <c r="P24" s="10"/>
    </row>
    <row r="25" spans="1:16" x14ac:dyDescent="0.2">
      <c r="A25" s="9" t="str">
        <f t="shared" si="0"/>
        <v>199218A2429</v>
      </c>
      <c r="B25" s="10">
        <v>1992</v>
      </c>
      <c r="C25" s="10" t="s">
        <v>1</v>
      </c>
      <c r="D25" s="10">
        <v>29</v>
      </c>
      <c r="E25" s="10">
        <v>364191</v>
      </c>
      <c r="F25" s="10">
        <v>0.212882536581222</v>
      </c>
      <c r="G25" s="10">
        <v>0.64727779595360313</v>
      </c>
      <c r="H25" s="10">
        <v>0.50948365687829744</v>
      </c>
      <c r="I25" s="10">
        <v>0.1656278953402377</v>
      </c>
      <c r="J25" s="10">
        <v>0.2433831595327316</v>
      </c>
      <c r="K25" s="10">
        <v>0.38508914278496725</v>
      </c>
      <c r="L25" s="10">
        <v>0.22725438025651376</v>
      </c>
      <c r="M25" s="10">
        <v>7.6380251022128504E-2</v>
      </c>
      <c r="N25" s="10">
        <v>7.196223959405916E-2</v>
      </c>
      <c r="O25" s="10">
        <v>4.4180114280693373E-3</v>
      </c>
      <c r="P25" s="10"/>
    </row>
    <row r="26" spans="1:16" x14ac:dyDescent="0.2">
      <c r="A26" s="9" t="str">
        <f t="shared" si="0"/>
        <v>199225A2929</v>
      </c>
      <c r="B26" s="10">
        <v>1992</v>
      </c>
      <c r="C26" s="10" t="s">
        <v>2</v>
      </c>
      <c r="D26" s="10">
        <v>29</v>
      </c>
      <c r="E26" s="10">
        <v>235900</v>
      </c>
      <c r="F26" s="10">
        <v>0.12804406056657255</v>
      </c>
      <c r="G26" s="10">
        <v>0.762703873598369</v>
      </c>
      <c r="H26" s="10">
        <v>0.66504417261297999</v>
      </c>
      <c r="I26" s="10">
        <v>0.21036258404970637</v>
      </c>
      <c r="J26" s="10">
        <v>0.29451442675972422</v>
      </c>
      <c r="K26" s="10">
        <v>0.1005861365953109</v>
      </c>
      <c r="L26" s="10">
        <v>0.2858573428947257</v>
      </c>
      <c r="M26" s="10">
        <v>0.13170959392370687</v>
      </c>
      <c r="N26" s="10">
        <v>0.11707472312980015</v>
      </c>
      <c r="O26" s="10">
        <v>1.4634870793906733E-2</v>
      </c>
      <c r="P26" s="10"/>
    </row>
    <row r="27" spans="1:16" x14ac:dyDescent="0.2">
      <c r="A27" s="9" t="str">
        <f t="shared" si="0"/>
        <v>199230EMA29</v>
      </c>
      <c r="B27" s="10">
        <v>1992</v>
      </c>
      <c r="C27" s="10" t="s">
        <v>4</v>
      </c>
      <c r="D27" s="10">
        <v>29</v>
      </c>
      <c r="E27" s="10">
        <v>930031</v>
      </c>
      <c r="F27" s="10">
        <v>6.5734256542042249E-2</v>
      </c>
      <c r="G27" s="10">
        <v>0.6547127653508984</v>
      </c>
      <c r="H27" s="10">
        <v>0.6116757084719725</v>
      </c>
      <c r="I27" s="10">
        <v>0.34224775182810385</v>
      </c>
      <c r="J27" s="10">
        <v>0.3841005319784882</v>
      </c>
      <c r="K27" s="10">
        <v>1.6835172739812911E-2</v>
      </c>
      <c r="L27" s="10">
        <v>0.31083046051548202</v>
      </c>
      <c r="M27" s="10">
        <v>0.19600887299795181</v>
      </c>
      <c r="N27" s="10">
        <v>0.17175235251762169</v>
      </c>
      <c r="O27" s="10">
        <v>2.4256520480330123E-2</v>
      </c>
      <c r="P27" s="10"/>
    </row>
    <row r="28" spans="1:16" x14ac:dyDescent="0.2">
      <c r="A28" s="9" t="str">
        <f t="shared" si="0"/>
        <v>199215A1731</v>
      </c>
      <c r="B28" s="10">
        <v>1992</v>
      </c>
      <c r="C28" s="10" t="s">
        <v>0</v>
      </c>
      <c r="D28" s="10">
        <v>31</v>
      </c>
      <c r="E28" s="10">
        <v>218057</v>
      </c>
      <c r="F28" s="10">
        <v>0.22470793659981284</v>
      </c>
      <c r="G28" s="10">
        <v>0.47537570451762612</v>
      </c>
      <c r="H28" s="10">
        <v>0.36855501084578801</v>
      </c>
      <c r="I28" s="10">
        <v>9.0384624203763239E-2</v>
      </c>
      <c r="J28" s="10">
        <v>0.14437509458536071</v>
      </c>
      <c r="K28" s="10">
        <v>0.66079969916122849</v>
      </c>
      <c r="L28" s="10">
        <v>0.14437509458536071</v>
      </c>
      <c r="M28" s="10">
        <v>2.1127503359213418E-2</v>
      </c>
      <c r="N28" s="10">
        <v>2.1127503359213418E-2</v>
      </c>
      <c r="O28" s="10">
        <v>0</v>
      </c>
      <c r="P28" s="10"/>
    </row>
    <row r="29" spans="1:16" x14ac:dyDescent="0.2">
      <c r="A29" s="9" t="str">
        <f t="shared" si="0"/>
        <v>199215A2931</v>
      </c>
      <c r="B29" s="10">
        <v>1992</v>
      </c>
      <c r="C29" s="10" t="s">
        <v>3</v>
      </c>
      <c r="D29" s="10">
        <v>31</v>
      </c>
      <c r="E29" s="10">
        <v>1011221</v>
      </c>
      <c r="F29" s="10">
        <v>0.14857921763417789</v>
      </c>
      <c r="G29" s="10">
        <v>0.6950182007691692</v>
      </c>
      <c r="H29" s="10">
        <v>0.59175294025737202</v>
      </c>
      <c r="I29" s="10">
        <v>0.16553552586427694</v>
      </c>
      <c r="J29" s="10">
        <v>0.24247320813155582</v>
      </c>
      <c r="K29" s="10">
        <v>0.28295397346376311</v>
      </c>
      <c r="L29" s="10">
        <v>0.22531244899675062</v>
      </c>
      <c r="M29" s="10">
        <v>8.2279801971383779E-2</v>
      </c>
      <c r="N29" s="10">
        <v>7.1646397254108693E-2</v>
      </c>
      <c r="O29" s="10">
        <v>1.0633404717275079E-2</v>
      </c>
      <c r="P29" s="10"/>
    </row>
    <row r="30" spans="1:16" x14ac:dyDescent="0.2">
      <c r="A30" s="9" t="str">
        <f t="shared" si="0"/>
        <v>199218A2431</v>
      </c>
      <c r="B30" s="10">
        <v>1992</v>
      </c>
      <c r="C30" s="10" t="s">
        <v>1</v>
      </c>
      <c r="D30" s="10">
        <v>31</v>
      </c>
      <c r="E30" s="10">
        <v>481424</v>
      </c>
      <c r="F30" s="10">
        <v>0.16114560699799582</v>
      </c>
      <c r="G30" s="10">
        <v>0.73897229884675464</v>
      </c>
      <c r="H30" s="10">
        <v>0.61989015919438994</v>
      </c>
      <c r="I30" s="10">
        <v>0.17171973146332548</v>
      </c>
      <c r="J30" s="10">
        <v>0.26421615872910365</v>
      </c>
      <c r="K30" s="10">
        <v>0.24718751038585529</v>
      </c>
      <c r="L30" s="10">
        <v>0.22327303998138856</v>
      </c>
      <c r="M30" s="10">
        <v>6.7510136594768858E-2</v>
      </c>
      <c r="N30" s="10">
        <v>6.3258167436604743E-2</v>
      </c>
      <c r="O30" s="10">
        <v>4.2519691581641133E-3</v>
      </c>
      <c r="P30" s="10"/>
    </row>
    <row r="31" spans="1:16" x14ac:dyDescent="0.2">
      <c r="A31" s="9" t="str">
        <f t="shared" si="0"/>
        <v>199225A2931</v>
      </c>
      <c r="B31" s="10">
        <v>1992</v>
      </c>
      <c r="C31" s="10" t="s">
        <v>2</v>
      </c>
      <c r="D31" s="10">
        <v>31</v>
      </c>
      <c r="E31" s="10">
        <v>311740</v>
      </c>
      <c r="F31" s="10">
        <v>9.779004843898291E-2</v>
      </c>
      <c r="G31" s="10">
        <v>0.78077564637197661</v>
      </c>
      <c r="H31" s="10">
        <v>0.70442355809328283</v>
      </c>
      <c r="I31" s="10">
        <v>0.20855199846025535</v>
      </c>
      <c r="J31" s="10">
        <v>0.27751331237569771</v>
      </c>
      <c r="K31" s="10">
        <v>7.3891704625649576E-2</v>
      </c>
      <c r="L31" s="10">
        <v>0.28512539969950301</v>
      </c>
      <c r="M31" s="10">
        <v>0.14791771005894364</v>
      </c>
      <c r="N31" s="10">
        <v>0.11997727010055091</v>
      </c>
      <c r="O31" s="10">
        <v>2.7940439958392727E-2</v>
      </c>
      <c r="P31" s="10"/>
    </row>
    <row r="32" spans="1:16" x14ac:dyDescent="0.2">
      <c r="A32" s="9" t="str">
        <f t="shared" si="0"/>
        <v>199230EMA31</v>
      </c>
      <c r="B32" s="10">
        <v>1992</v>
      </c>
      <c r="C32" s="10" t="s">
        <v>4</v>
      </c>
      <c r="D32" s="10">
        <v>31</v>
      </c>
      <c r="E32" s="10">
        <v>1384403</v>
      </c>
      <c r="F32" s="10">
        <v>5.2067509988745389E-2</v>
      </c>
      <c r="G32" s="10">
        <v>0.65336321865815083</v>
      </c>
      <c r="H32" s="10">
        <v>0.61934422274438872</v>
      </c>
      <c r="I32" s="10">
        <v>0.34386374487775595</v>
      </c>
      <c r="J32" s="10">
        <v>0.37714307177895456</v>
      </c>
      <c r="K32" s="10">
        <v>1.4787601587110111E-2</v>
      </c>
      <c r="L32" s="10">
        <v>0.26196996105902687</v>
      </c>
      <c r="M32" s="10">
        <v>0.18543083191816256</v>
      </c>
      <c r="N32" s="10">
        <v>0.14605068032935498</v>
      </c>
      <c r="O32" s="10">
        <v>3.9380151588807595E-2</v>
      </c>
      <c r="P32" s="10"/>
    </row>
    <row r="33" spans="1:16" x14ac:dyDescent="0.2">
      <c r="A33" s="9" t="str">
        <f t="shared" si="0"/>
        <v>199215A1733</v>
      </c>
      <c r="B33" s="10">
        <v>1992</v>
      </c>
      <c r="C33" s="10" t="s">
        <v>0</v>
      </c>
      <c r="D33" s="10">
        <v>33</v>
      </c>
      <c r="E33" s="10">
        <v>543447</v>
      </c>
      <c r="F33" s="10">
        <v>0.17960497550898849</v>
      </c>
      <c r="G33" s="10">
        <v>0.29039262338369703</v>
      </c>
      <c r="H33" s="10">
        <v>0.23823666337287722</v>
      </c>
      <c r="I33" s="10">
        <v>0.15234972315607595</v>
      </c>
      <c r="J33" s="10">
        <v>0.17382191823673698</v>
      </c>
      <c r="K33" s="10">
        <v>0.69530239379369096</v>
      </c>
      <c r="L33" s="10">
        <v>0.12575835362050025</v>
      </c>
      <c r="M33" s="10">
        <v>3.0672724295101456E-2</v>
      </c>
      <c r="N33" s="10">
        <v>3.0672724295101456E-2</v>
      </c>
      <c r="O33" s="10">
        <v>0</v>
      </c>
      <c r="P33" s="10"/>
    </row>
    <row r="34" spans="1:16" x14ac:dyDescent="0.2">
      <c r="A34" s="9" t="str">
        <f t="shared" si="0"/>
        <v>199215A2933</v>
      </c>
      <c r="B34" s="10">
        <v>1992</v>
      </c>
      <c r="C34" s="10" t="s">
        <v>3</v>
      </c>
      <c r="D34" s="10">
        <v>33</v>
      </c>
      <c r="E34" s="10">
        <v>2617822</v>
      </c>
      <c r="F34" s="10">
        <v>0.11077312350536141</v>
      </c>
      <c r="G34" s="10">
        <v>0.61897829569772123</v>
      </c>
      <c r="H34" s="10">
        <v>0.55041213650125942</v>
      </c>
      <c r="I34" s="10">
        <v>0.20624572846573369</v>
      </c>
      <c r="J34" s="10">
        <v>0.25552566437169649</v>
      </c>
      <c r="K34" s="10">
        <v>0.27888550988549615</v>
      </c>
      <c r="L34" s="10">
        <v>0.21787923847914423</v>
      </c>
      <c r="M34" s="10">
        <v>8.1971604812300633E-2</v>
      </c>
      <c r="N34" s="10">
        <v>7.4963952840034681E-2</v>
      </c>
      <c r="O34" s="10">
        <v>7.0076519722659476E-3</v>
      </c>
      <c r="P34" s="10"/>
    </row>
    <row r="35" spans="1:16" x14ac:dyDescent="0.2">
      <c r="A35" s="9" t="str">
        <f t="shared" si="0"/>
        <v>199218A2433</v>
      </c>
      <c r="B35" s="10">
        <v>1992</v>
      </c>
      <c r="C35" s="10" t="s">
        <v>1</v>
      </c>
      <c r="D35" s="10">
        <v>33</v>
      </c>
      <c r="E35" s="10">
        <v>1220848</v>
      </c>
      <c r="F35" s="10">
        <v>0.13605996022111175</v>
      </c>
      <c r="G35" s="10">
        <v>0.67910419642740127</v>
      </c>
      <c r="H35" s="10">
        <v>0.58670530647549901</v>
      </c>
      <c r="I35" s="10">
        <v>0.20446663585436928</v>
      </c>
      <c r="J35" s="10">
        <v>0.27277487683275808</v>
      </c>
      <c r="K35" s="10">
        <v>0.24726376965513172</v>
      </c>
      <c r="L35" s="10">
        <v>0.22732687456394288</v>
      </c>
      <c r="M35" s="10">
        <v>7.3343679826060867E-2</v>
      </c>
      <c r="N35" s="10">
        <v>6.8789419358435466E-2</v>
      </c>
      <c r="O35" s="10">
        <v>4.5542604676253977E-3</v>
      </c>
      <c r="P35" s="10"/>
    </row>
    <row r="36" spans="1:16" x14ac:dyDescent="0.2">
      <c r="A36" s="9" t="str">
        <f t="shared" si="0"/>
        <v>199225A2933</v>
      </c>
      <c r="B36" s="10">
        <v>1992</v>
      </c>
      <c r="C36" s="10" t="s">
        <v>2</v>
      </c>
      <c r="D36" s="10">
        <v>33</v>
      </c>
      <c r="E36" s="10">
        <v>853527</v>
      </c>
      <c r="F36" s="10">
        <v>6.0530814754711677E-2</v>
      </c>
      <c r="G36" s="10">
        <v>0.74218976083943444</v>
      </c>
      <c r="H36" s="10">
        <v>0.69726440991321892</v>
      </c>
      <c r="I36" s="10">
        <v>0.24315329234400535</v>
      </c>
      <c r="J36" s="10">
        <v>0.28292138706759717</v>
      </c>
      <c r="K36" s="10">
        <v>5.8673161140615451E-2</v>
      </c>
      <c r="L36" s="10">
        <v>0.26303210091772139</v>
      </c>
      <c r="M36" s="10">
        <v>0.12696376330215681</v>
      </c>
      <c r="N36" s="10">
        <v>0.11198825579038507</v>
      </c>
      <c r="O36" s="10">
        <v>1.4975507511771742E-2</v>
      </c>
      <c r="P36" s="10"/>
    </row>
    <row r="37" spans="1:16" x14ac:dyDescent="0.2">
      <c r="A37" s="9" t="str">
        <f t="shared" si="0"/>
        <v>199230EMA33</v>
      </c>
      <c r="B37" s="10">
        <v>1992</v>
      </c>
      <c r="C37" s="10" t="s">
        <v>4</v>
      </c>
      <c r="D37" s="10">
        <v>33</v>
      </c>
      <c r="E37" s="10">
        <v>4627294</v>
      </c>
      <c r="F37" s="10">
        <v>4.4798220031461645E-2</v>
      </c>
      <c r="G37" s="10">
        <v>0.58976952836798358</v>
      </c>
      <c r="H37" s="10">
        <v>0.56334890326830322</v>
      </c>
      <c r="I37" s="10">
        <v>0.40814521373937529</v>
      </c>
      <c r="J37" s="10">
        <v>0.43373703155323851</v>
      </c>
      <c r="K37" s="10">
        <v>1.3457736441724584E-2</v>
      </c>
      <c r="L37" s="10">
        <v>0.24105881941013302</v>
      </c>
      <c r="M37" s="10">
        <v>0.15626495384004888</v>
      </c>
      <c r="N37" s="10">
        <v>0.12395428485468596</v>
      </c>
      <c r="O37" s="10">
        <v>3.2310668985362903E-2</v>
      </c>
      <c r="P37" s="10"/>
    </row>
    <row r="38" spans="1:16" x14ac:dyDescent="0.2">
      <c r="A38" s="9" t="str">
        <f t="shared" si="0"/>
        <v>199215A1735</v>
      </c>
      <c r="B38" s="10">
        <v>1992</v>
      </c>
      <c r="C38" s="10" t="s">
        <v>0</v>
      </c>
      <c r="D38" s="10">
        <v>35</v>
      </c>
      <c r="E38" s="10">
        <v>912488</v>
      </c>
      <c r="F38" s="10">
        <v>0.26713944859765637</v>
      </c>
      <c r="G38" s="10">
        <v>0.49651392675848888</v>
      </c>
      <c r="H38" s="10">
        <v>0.36387547014316901</v>
      </c>
      <c r="I38" s="10">
        <v>0.10122105715362832</v>
      </c>
      <c r="J38" s="10">
        <v>0.14397559200778531</v>
      </c>
      <c r="K38" s="10">
        <v>0.72426267523518117</v>
      </c>
      <c r="L38" s="10">
        <v>0.14224515829249262</v>
      </c>
      <c r="M38" s="10">
        <v>1.9202444306116902E-2</v>
      </c>
      <c r="N38" s="10">
        <v>1.9202444306116902E-2</v>
      </c>
      <c r="O38" s="10">
        <v>0</v>
      </c>
      <c r="P38" s="10"/>
    </row>
    <row r="39" spans="1:16" x14ac:dyDescent="0.2">
      <c r="A39" s="9" t="str">
        <f t="shared" si="0"/>
        <v>199215A2935</v>
      </c>
      <c r="B39" s="10">
        <v>1992</v>
      </c>
      <c r="C39" s="10" t="s">
        <v>3</v>
      </c>
      <c r="D39" s="10">
        <v>35</v>
      </c>
      <c r="E39" s="10">
        <v>4314802</v>
      </c>
      <c r="F39" s="10">
        <v>0.15106203008124267</v>
      </c>
      <c r="G39" s="10">
        <v>0.71977175230785251</v>
      </c>
      <c r="H39" s="10">
        <v>0.61104157020909489</v>
      </c>
      <c r="I39" s="10">
        <v>0.15913047570845743</v>
      </c>
      <c r="J39" s="10">
        <v>0.22780162055675948</v>
      </c>
      <c r="K39" s="10">
        <v>0.31592805417259007</v>
      </c>
      <c r="L39" s="10">
        <v>0.19578998062947037</v>
      </c>
      <c r="M39" s="10">
        <v>6.2188021605626399E-2</v>
      </c>
      <c r="N39" s="10">
        <v>5.3884511966018372E-2</v>
      </c>
      <c r="O39" s="10">
        <v>8.3035096396080286E-3</v>
      </c>
      <c r="P39" s="10"/>
    </row>
    <row r="40" spans="1:16" x14ac:dyDescent="0.2">
      <c r="A40" s="9" t="str">
        <f t="shared" si="0"/>
        <v>199218A2435</v>
      </c>
      <c r="B40" s="10">
        <v>1992</v>
      </c>
      <c r="C40" s="10" t="s">
        <v>1</v>
      </c>
      <c r="D40" s="10">
        <v>35</v>
      </c>
      <c r="E40" s="10">
        <v>2028801</v>
      </c>
      <c r="F40" s="10">
        <v>0.15259985454471608</v>
      </c>
      <c r="G40" s="10">
        <v>0.77729665628785993</v>
      </c>
      <c r="H40" s="10">
        <v>0.65868129960023836</v>
      </c>
      <c r="I40" s="10">
        <v>0.15279438518395744</v>
      </c>
      <c r="J40" s="10">
        <v>0.23134873185188692</v>
      </c>
      <c r="K40" s="10">
        <v>0.29591714515124945</v>
      </c>
      <c r="L40" s="10">
        <v>0.20956860727099405</v>
      </c>
      <c r="M40" s="10">
        <v>5.5335146226761521E-2</v>
      </c>
      <c r="N40" s="10">
        <v>4.9447925153822382E-2</v>
      </c>
      <c r="O40" s="10">
        <v>5.8872210729391397E-3</v>
      </c>
      <c r="P40" s="10"/>
    </row>
    <row r="41" spans="1:16" x14ac:dyDescent="0.2">
      <c r="A41" s="9" t="str">
        <f t="shared" si="0"/>
        <v>199225A2935</v>
      </c>
      <c r="B41" s="10">
        <v>1992</v>
      </c>
      <c r="C41" s="10" t="s">
        <v>2</v>
      </c>
      <c r="D41" s="10">
        <v>35</v>
      </c>
      <c r="E41" s="10">
        <v>1373513</v>
      </c>
      <c r="F41" s="10">
        <v>9.9920890268015594E-2</v>
      </c>
      <c r="G41" s="10">
        <v>0.78318952933099284</v>
      </c>
      <c r="H41" s="10">
        <v>0.70493253431165193</v>
      </c>
      <c r="I41" s="10">
        <v>0.20695399315477903</v>
      </c>
      <c r="J41" s="10">
        <v>0.27825583012319505</v>
      </c>
      <c r="K41" s="10">
        <v>7.421043703263093E-2</v>
      </c>
      <c r="L41" s="10">
        <v>0.21101001592267418</v>
      </c>
      <c r="M41" s="10">
        <v>0.10086762921064453</v>
      </c>
      <c r="N41" s="10">
        <v>8.3478641993195546E-2</v>
      </c>
      <c r="O41" s="10">
        <v>1.7388987217448981E-2</v>
      </c>
      <c r="P41" s="10"/>
    </row>
    <row r="42" spans="1:16" x14ac:dyDescent="0.2">
      <c r="A42" s="9" t="str">
        <f t="shared" si="0"/>
        <v>199230EMA35</v>
      </c>
      <c r="B42" s="10">
        <v>1992</v>
      </c>
      <c r="C42" s="10" t="s">
        <v>4</v>
      </c>
      <c r="D42" s="10">
        <v>35</v>
      </c>
      <c r="E42" s="10">
        <v>6661264</v>
      </c>
      <c r="F42" s="10">
        <v>6.3844612192307443E-2</v>
      </c>
      <c r="G42" s="10">
        <v>0.62718291903758805</v>
      </c>
      <c r="H42" s="10">
        <v>0.58714066879799387</v>
      </c>
      <c r="I42" s="10">
        <v>0.36827515018170726</v>
      </c>
      <c r="J42" s="10">
        <v>0.40688343833842944</v>
      </c>
      <c r="K42" s="10">
        <v>2.4264313799903441E-2</v>
      </c>
      <c r="L42" s="10">
        <v>0.24193396328384523</v>
      </c>
      <c r="M42" s="10">
        <v>0.16411960252588698</v>
      </c>
      <c r="N42" s="10">
        <v>0.12909561908971029</v>
      </c>
      <c r="O42" s="10">
        <v>3.502398343617668E-2</v>
      </c>
      <c r="P42" s="10"/>
    </row>
    <row r="43" spans="1:16" x14ac:dyDescent="0.2">
      <c r="A43" s="9" t="str">
        <f t="shared" si="0"/>
        <v>199215A1741</v>
      </c>
      <c r="B43" s="10">
        <v>1992</v>
      </c>
      <c r="C43" s="10" t="s">
        <v>0</v>
      </c>
      <c r="D43" s="10">
        <v>41</v>
      </c>
      <c r="E43" s="10">
        <v>125243</v>
      </c>
      <c r="F43" s="10">
        <v>0.21488116890990663</v>
      </c>
      <c r="G43" s="10">
        <v>0.52678393203612173</v>
      </c>
      <c r="H43" s="10">
        <v>0.41358798495724314</v>
      </c>
      <c r="I43" s="10">
        <v>0.11930407288231677</v>
      </c>
      <c r="J43" s="10">
        <v>0.17074806576016224</v>
      </c>
      <c r="K43" s="10">
        <v>0.58232396221744931</v>
      </c>
      <c r="L43" s="10">
        <v>0.14407990865756967</v>
      </c>
      <c r="M43" s="10">
        <v>2.0568015777328873E-2</v>
      </c>
      <c r="N43" s="10">
        <v>2.0568015777328873E-2</v>
      </c>
      <c r="O43" s="10">
        <v>0</v>
      </c>
      <c r="P43" s="10"/>
    </row>
    <row r="44" spans="1:16" x14ac:dyDescent="0.2">
      <c r="A44" s="9" t="str">
        <f t="shared" si="0"/>
        <v>199215A2941</v>
      </c>
      <c r="B44" s="10">
        <v>1992</v>
      </c>
      <c r="C44" s="10" t="s">
        <v>3</v>
      </c>
      <c r="D44" s="10">
        <v>41</v>
      </c>
      <c r="E44" s="10">
        <v>609903</v>
      </c>
      <c r="F44" s="10">
        <v>0.10978227466172485</v>
      </c>
      <c r="G44" s="10">
        <v>0.70426280900405469</v>
      </c>
      <c r="H44" s="10">
        <v>0.62694723587193368</v>
      </c>
      <c r="I44" s="10">
        <v>0.19305200990977253</v>
      </c>
      <c r="J44" s="10">
        <v>0.24713110117510489</v>
      </c>
      <c r="K44" s="10">
        <v>0.22774441181630523</v>
      </c>
      <c r="L44" s="10">
        <v>0.21801499582720532</v>
      </c>
      <c r="M44" s="10">
        <v>8.4916781848916961E-2</v>
      </c>
      <c r="N44" s="10">
        <v>7.435116731677005E-2</v>
      </c>
      <c r="O44" s="10">
        <v>1.0565614532146916E-2</v>
      </c>
      <c r="P44" s="10"/>
    </row>
    <row r="45" spans="1:16" x14ac:dyDescent="0.2">
      <c r="A45" s="9" t="str">
        <f t="shared" si="0"/>
        <v>199218A2441</v>
      </c>
      <c r="B45" s="10">
        <v>1992</v>
      </c>
      <c r="C45" s="10" t="s">
        <v>1</v>
      </c>
      <c r="D45" s="10">
        <v>41</v>
      </c>
      <c r="E45" s="10">
        <v>278261</v>
      </c>
      <c r="F45" s="10">
        <v>0.1032232214836377</v>
      </c>
      <c r="G45" s="10">
        <v>0.74445574478636967</v>
      </c>
      <c r="H45" s="10">
        <v>0.66761062455751974</v>
      </c>
      <c r="I45" s="10">
        <v>0.19532740844027729</v>
      </c>
      <c r="J45" s="10">
        <v>0.25273753777927915</v>
      </c>
      <c r="K45" s="10">
        <v>0.20096240579887228</v>
      </c>
      <c r="L45" s="10">
        <v>0.21759067925436909</v>
      </c>
      <c r="M45" s="10">
        <v>7.8699494359612016E-2</v>
      </c>
      <c r="N45" s="10">
        <v>7.4994339846403191E-2</v>
      </c>
      <c r="O45" s="10">
        <v>3.7051545132088218E-3</v>
      </c>
      <c r="P45" s="10"/>
    </row>
    <row r="46" spans="1:16" x14ac:dyDescent="0.2">
      <c r="A46" s="9" t="str">
        <f t="shared" si="0"/>
        <v>199225A2941</v>
      </c>
      <c r="B46" s="10">
        <v>1992</v>
      </c>
      <c r="C46" s="10" t="s">
        <v>2</v>
      </c>
      <c r="D46" s="10">
        <v>41</v>
      </c>
      <c r="E46" s="10">
        <v>206399</v>
      </c>
      <c r="F46" s="10">
        <v>7.4135406609847632E-2</v>
      </c>
      <c r="G46" s="10">
        <v>0.75777014423519495</v>
      </c>
      <c r="H46" s="10">
        <v>0.70159254647551583</v>
      </c>
      <c r="I46" s="10">
        <v>0.23473466441213378</v>
      </c>
      <c r="J46" s="10">
        <v>0.28592192791631743</v>
      </c>
      <c r="K46" s="10">
        <v>4.8692096376435935E-2</v>
      </c>
      <c r="L46" s="10">
        <v>0.26345088881244577</v>
      </c>
      <c r="M46" s="10">
        <v>0.13234560244962426</v>
      </c>
      <c r="N46" s="10">
        <v>0.10611970019234589</v>
      </c>
      <c r="O46" s="10">
        <v>2.6225902257278378E-2</v>
      </c>
      <c r="P46" s="10"/>
    </row>
    <row r="47" spans="1:16" x14ac:dyDescent="0.2">
      <c r="A47" s="9" t="str">
        <f t="shared" si="0"/>
        <v>199230EMA41</v>
      </c>
      <c r="B47" s="10">
        <v>1992</v>
      </c>
      <c r="C47" s="10" t="s">
        <v>4</v>
      </c>
      <c r="D47" s="10">
        <v>41</v>
      </c>
      <c r="E47" s="10">
        <v>830210</v>
      </c>
      <c r="F47" s="10">
        <v>3.7449321840448697E-2</v>
      </c>
      <c r="G47" s="10">
        <v>0.68829522671190624</v>
      </c>
      <c r="H47" s="10">
        <v>0.66251903724552741</v>
      </c>
      <c r="I47" s="10">
        <v>0.3101528763109192</v>
      </c>
      <c r="J47" s="10">
        <v>0.33530854796421961</v>
      </c>
      <c r="K47" s="10">
        <v>1.2104166415726142E-2</v>
      </c>
      <c r="L47" s="10">
        <v>0.29378988664509248</v>
      </c>
      <c r="M47" s="10">
        <v>0.19565744038471969</v>
      </c>
      <c r="N47" s="10">
        <v>0.15652498809803603</v>
      </c>
      <c r="O47" s="10">
        <v>3.9132452286683661E-2</v>
      </c>
      <c r="P47" s="10"/>
    </row>
    <row r="48" spans="1:16" x14ac:dyDescent="0.2">
      <c r="A48" s="9" t="str">
        <f t="shared" si="0"/>
        <v>199215A1743</v>
      </c>
      <c r="B48" s="10">
        <v>1992</v>
      </c>
      <c r="C48" s="10" t="s">
        <v>0</v>
      </c>
      <c r="D48" s="10">
        <v>43</v>
      </c>
      <c r="E48" s="10">
        <v>159610</v>
      </c>
      <c r="F48" s="10">
        <v>0.20396773961258732</v>
      </c>
      <c r="G48" s="10">
        <v>0.52271287240516173</v>
      </c>
      <c r="H48" s="10">
        <v>0.41609630935427816</v>
      </c>
      <c r="I48" s="10">
        <v>0.10279605779063129</v>
      </c>
      <c r="J48" s="10">
        <v>0.14698594129345119</v>
      </c>
      <c r="K48" s="10">
        <v>0.61636230183873575</v>
      </c>
      <c r="L48" s="10">
        <v>0.14085251180899308</v>
      </c>
      <c r="M48" s="10">
        <v>2.6089855273006307E-2</v>
      </c>
      <c r="N48" s="10">
        <v>2.6089855273006307E-2</v>
      </c>
      <c r="O48" s="10">
        <v>0</v>
      </c>
      <c r="P48" s="10"/>
    </row>
    <row r="49" spans="1:16" x14ac:dyDescent="0.2">
      <c r="A49" s="9" t="str">
        <f t="shared" si="0"/>
        <v>199215A2943</v>
      </c>
      <c r="B49" s="10">
        <v>1992</v>
      </c>
      <c r="C49" s="10" t="s">
        <v>3</v>
      </c>
      <c r="D49" s="10">
        <v>43</v>
      </c>
      <c r="E49" s="10">
        <v>792887</v>
      </c>
      <c r="F49" s="10">
        <v>0.11549110334316803</v>
      </c>
      <c r="G49" s="10">
        <v>0.73586945551798966</v>
      </c>
      <c r="H49" s="10">
        <v>0.65088308018368068</v>
      </c>
      <c r="I49" s="10">
        <v>0.14992944288913068</v>
      </c>
      <c r="J49" s="10">
        <v>0.21036747758959742</v>
      </c>
      <c r="K49" s="10">
        <v>0.25247833429681443</v>
      </c>
      <c r="L49" s="10">
        <v>0.22825572337414257</v>
      </c>
      <c r="M49" s="10">
        <v>7.9578667750760987E-2</v>
      </c>
      <c r="N49" s="10">
        <v>7.0681603264403287E-2</v>
      </c>
      <c r="O49" s="10">
        <v>8.897064486357709E-3</v>
      </c>
      <c r="P49" s="10"/>
    </row>
    <row r="50" spans="1:16" x14ac:dyDescent="0.2">
      <c r="A50" s="9" t="str">
        <f t="shared" si="0"/>
        <v>199218A2443</v>
      </c>
      <c r="B50" s="10">
        <v>1992</v>
      </c>
      <c r="C50" s="10" t="s">
        <v>1</v>
      </c>
      <c r="D50" s="10">
        <v>43</v>
      </c>
      <c r="E50" s="10">
        <v>365067</v>
      </c>
      <c r="F50" s="10">
        <v>0.11956525585987959</v>
      </c>
      <c r="G50" s="10">
        <v>0.77398669285364052</v>
      </c>
      <c r="H50" s="10">
        <v>0.68144477589045294</v>
      </c>
      <c r="I50" s="10">
        <v>0.15121773302290123</v>
      </c>
      <c r="J50" s="10">
        <v>0.21999544772701718</v>
      </c>
      <c r="K50" s="10">
        <v>0.22341239479724559</v>
      </c>
      <c r="L50" s="10">
        <v>0.23626074117901646</v>
      </c>
      <c r="M50" s="10">
        <v>6.5878318226517324E-2</v>
      </c>
      <c r="N50" s="10">
        <v>5.8498850895862951E-2</v>
      </c>
      <c r="O50" s="10">
        <v>7.3794673306543726E-3</v>
      </c>
      <c r="P50" s="10"/>
    </row>
    <row r="51" spans="1:16" x14ac:dyDescent="0.2">
      <c r="A51" s="9" t="str">
        <f t="shared" si="0"/>
        <v>199225A2943</v>
      </c>
      <c r="B51" s="10">
        <v>1992</v>
      </c>
      <c r="C51" s="10" t="s">
        <v>2</v>
      </c>
      <c r="D51" s="10">
        <v>43</v>
      </c>
      <c r="E51" s="10">
        <v>268210</v>
      </c>
      <c r="F51" s="10">
        <v>7.6291220162811021E-2</v>
      </c>
      <c r="G51" s="10">
        <v>0.81067074307445663</v>
      </c>
      <c r="H51" s="10">
        <v>0.74882368293501356</v>
      </c>
      <c r="I51" s="10">
        <v>0.17619029864658289</v>
      </c>
      <c r="J51" s="10">
        <v>0.23494649714775737</v>
      </c>
      <c r="K51" s="10">
        <v>7.573170277021736E-2</v>
      </c>
      <c r="L51" s="10">
        <v>0.26920221042301767</v>
      </c>
      <c r="M51" s="10">
        <v>0.12997242568180206</v>
      </c>
      <c r="N51" s="10">
        <v>0.1137300701857815</v>
      </c>
      <c r="O51" s="10">
        <v>1.6242355496020568E-2</v>
      </c>
      <c r="P51" s="10"/>
    </row>
    <row r="52" spans="1:16" x14ac:dyDescent="0.2">
      <c r="A52" s="9" t="str">
        <f t="shared" si="0"/>
        <v>199230EMA43</v>
      </c>
      <c r="B52" s="10">
        <v>1992</v>
      </c>
      <c r="C52" s="10" t="s">
        <v>4</v>
      </c>
      <c r="D52" s="10">
        <v>43</v>
      </c>
      <c r="E52" s="10">
        <v>1344499</v>
      </c>
      <c r="F52" s="10">
        <v>3.9447019359080557E-2</v>
      </c>
      <c r="G52" s="10">
        <v>0.68810910522317148</v>
      </c>
      <c r="H52" s="10">
        <v>0.66096525202827339</v>
      </c>
      <c r="I52" s="10">
        <v>0.30961714725225958</v>
      </c>
      <c r="J52" s="10">
        <v>0.3364679918603119</v>
      </c>
      <c r="K52" s="10">
        <v>1.8826704697706823E-2</v>
      </c>
      <c r="L52" s="10">
        <v>0.2821605884178493</v>
      </c>
      <c r="M52" s="10">
        <v>0.18327775177108085</v>
      </c>
      <c r="N52" s="10">
        <v>0.14269787767987849</v>
      </c>
      <c r="O52" s="10">
        <v>4.0579874091202388E-2</v>
      </c>
      <c r="P52" s="10"/>
    </row>
    <row r="53" spans="1:16" x14ac:dyDescent="0.2">
      <c r="A53" s="9" t="str">
        <f t="shared" si="0"/>
        <v>199215A1753</v>
      </c>
      <c r="B53" s="10">
        <v>1992</v>
      </c>
      <c r="C53" s="10" t="s">
        <v>0</v>
      </c>
      <c r="D53" s="10">
        <v>53</v>
      </c>
      <c r="E53" s="10">
        <v>108168</v>
      </c>
      <c r="F53" s="10">
        <v>0.19989625210737907</v>
      </c>
      <c r="G53" s="10">
        <v>0.35643628429849861</v>
      </c>
      <c r="H53" s="10">
        <v>0.28518600695214852</v>
      </c>
      <c r="I53" s="10">
        <v>0.10211892611493233</v>
      </c>
      <c r="J53" s="10">
        <v>0.12521263220176024</v>
      </c>
      <c r="K53" s="10">
        <v>0.76300754382072333</v>
      </c>
      <c r="L53" s="10">
        <v>0.10982915464832482</v>
      </c>
      <c r="M53" s="10">
        <v>1.9257081576806449E-2</v>
      </c>
      <c r="N53" s="10">
        <v>1.9257081576806449E-2</v>
      </c>
      <c r="O53" s="10">
        <v>0</v>
      </c>
      <c r="P53" s="10"/>
    </row>
    <row r="54" spans="1:16" x14ac:dyDescent="0.2">
      <c r="A54" s="9" t="str">
        <f t="shared" si="0"/>
        <v>199215A2953</v>
      </c>
      <c r="B54" s="10">
        <v>1992</v>
      </c>
      <c r="C54" s="10" t="s">
        <v>3</v>
      </c>
      <c r="D54" s="10">
        <v>53</v>
      </c>
      <c r="E54" s="10">
        <v>531063</v>
      </c>
      <c r="F54" s="10">
        <v>0.12797310625529609</v>
      </c>
      <c r="G54" s="10">
        <v>0.67776327855640484</v>
      </c>
      <c r="H54" s="10">
        <v>0.59102780649376818</v>
      </c>
      <c r="I54" s="10">
        <v>0.15149991620579856</v>
      </c>
      <c r="J54" s="10">
        <v>0.20918610409687741</v>
      </c>
      <c r="K54" s="10">
        <v>0.33008513114263277</v>
      </c>
      <c r="L54" s="10">
        <v>0.22027337083265833</v>
      </c>
      <c r="M54" s="10">
        <v>6.397615916994126E-2</v>
      </c>
      <c r="N54" s="10">
        <v>5.5346667822037697E-2</v>
      </c>
      <c r="O54" s="10">
        <v>8.6294913479035666E-3</v>
      </c>
      <c r="P54" s="10"/>
    </row>
    <row r="55" spans="1:16" x14ac:dyDescent="0.2">
      <c r="A55" s="9" t="str">
        <f t="shared" si="0"/>
        <v>199218A2453</v>
      </c>
      <c r="B55" s="10">
        <v>1992</v>
      </c>
      <c r="C55" s="10" t="s">
        <v>1</v>
      </c>
      <c r="D55" s="10">
        <v>53</v>
      </c>
      <c r="E55" s="10">
        <v>253450</v>
      </c>
      <c r="F55" s="10">
        <v>0.1427170853005291</v>
      </c>
      <c r="G55" s="10">
        <v>0.72037088183073583</v>
      </c>
      <c r="H55" s="10">
        <v>0.6175616492404814</v>
      </c>
      <c r="I55" s="10">
        <v>0.16529492996646281</v>
      </c>
      <c r="J55" s="10">
        <v>0.23189583744328271</v>
      </c>
      <c r="K55" s="10">
        <v>0.30102584336160976</v>
      </c>
      <c r="L55" s="10">
        <v>0.23049190296989824</v>
      </c>
      <c r="M55" s="10">
        <v>5.5950655699511534E-2</v>
      </c>
      <c r="N55" s="10">
        <v>5.0197242942493517E-2</v>
      </c>
      <c r="O55" s="10">
        <v>5.753412757018018E-3</v>
      </c>
      <c r="P55" s="10"/>
    </row>
    <row r="56" spans="1:16" x14ac:dyDescent="0.2">
      <c r="A56" s="9" t="str">
        <f t="shared" si="0"/>
        <v>199225A2953</v>
      </c>
      <c r="B56" s="10">
        <v>1992</v>
      </c>
      <c r="C56" s="10" t="s">
        <v>2</v>
      </c>
      <c r="D56" s="10">
        <v>53</v>
      </c>
      <c r="E56" s="10">
        <v>169445</v>
      </c>
      <c r="F56" s="10">
        <v>8.8601028803619544E-2</v>
      </c>
      <c r="G56" s="10">
        <v>0.81915665850275898</v>
      </c>
      <c r="H56" s="10">
        <v>0.74657853580807931</v>
      </c>
      <c r="I56" s="10">
        <v>0.16238897577384992</v>
      </c>
      <c r="J56" s="10">
        <v>0.22882351205405885</v>
      </c>
      <c r="K56" s="10">
        <v>9.7187878072530903E-2</v>
      </c>
      <c r="L56" s="10">
        <v>0.27550532621204521</v>
      </c>
      <c r="M56" s="10">
        <v>0.10451769010593408</v>
      </c>
      <c r="N56" s="10">
        <v>8.6081029242527071E-2</v>
      </c>
      <c r="O56" s="10">
        <v>1.8436660863407006E-2</v>
      </c>
      <c r="P56" s="10"/>
    </row>
    <row r="57" spans="1:16" x14ac:dyDescent="0.2">
      <c r="A57" s="9" t="str">
        <f t="shared" si="0"/>
        <v>199230EMA53</v>
      </c>
      <c r="B57" s="10">
        <v>1992</v>
      </c>
      <c r="C57" s="10" t="s">
        <v>4</v>
      </c>
      <c r="D57" s="10">
        <v>53</v>
      </c>
      <c r="E57" s="10">
        <v>561691</v>
      </c>
      <c r="F57" s="10">
        <v>3.6159442595877125E-2</v>
      </c>
      <c r="G57" s="10">
        <v>0.72873875493821338</v>
      </c>
      <c r="H57" s="10">
        <v>0.70238796776163404</v>
      </c>
      <c r="I57" s="10">
        <v>0.26866017080565652</v>
      </c>
      <c r="J57" s="10">
        <v>0.29501095798223581</v>
      </c>
      <c r="K57" s="10">
        <v>2.8209460361657921E-2</v>
      </c>
      <c r="L57" s="10">
        <v>0.2788755263721362</v>
      </c>
      <c r="M57" s="10">
        <v>0.17586896010277639</v>
      </c>
      <c r="N57" s="10">
        <v>0.137559774462922</v>
      </c>
      <c r="O57" s="10">
        <v>3.8309185639854401E-2</v>
      </c>
      <c r="P57" s="10"/>
    </row>
    <row r="58" spans="1:16" x14ac:dyDescent="0.2">
      <c r="A58" s="9" t="str">
        <f t="shared" si="0"/>
        <v>199915A170</v>
      </c>
      <c r="B58" s="10">
        <v>1999</v>
      </c>
      <c r="C58" s="10" t="s">
        <v>0</v>
      </c>
      <c r="D58" s="10">
        <v>0</v>
      </c>
      <c r="E58" s="10">
        <v>3115718</v>
      </c>
      <c r="F58" s="10">
        <v>0.4005341784425332</v>
      </c>
      <c r="G58" s="10">
        <v>0.35788448902676279</v>
      </c>
      <c r="H58" s="10">
        <v>0.21453951923710257</v>
      </c>
      <c r="I58" s="10">
        <v>7.2776957567364797E-2</v>
      </c>
      <c r="J58" s="10">
        <v>0.10041335391802644</v>
      </c>
      <c r="K58" s="10">
        <v>0.8411043618196512</v>
      </c>
      <c r="L58" s="10">
        <v>0.10010052257617666</v>
      </c>
      <c r="M58" s="10">
        <v>1.9196859279305766E-2</v>
      </c>
      <c r="N58" s="10">
        <v>1.8942022352472207E-2</v>
      </c>
      <c r="O58" s="10">
        <v>2.5483692683355813E-4</v>
      </c>
      <c r="P58" s="10"/>
    </row>
    <row r="59" spans="1:16" x14ac:dyDescent="0.2">
      <c r="A59" s="9" t="str">
        <f t="shared" si="0"/>
        <v>199915A290</v>
      </c>
      <c r="B59" s="10">
        <v>1999</v>
      </c>
      <c r="C59" s="10" t="s">
        <v>3</v>
      </c>
      <c r="D59" s="10">
        <v>0</v>
      </c>
      <c r="E59" s="10">
        <v>14282196</v>
      </c>
      <c r="F59" s="10">
        <v>0.22050414705682816</v>
      </c>
      <c r="G59" s="10">
        <v>0.66612308641945039</v>
      </c>
      <c r="H59" s="10">
        <v>0.51924018341366762</v>
      </c>
      <c r="I59" s="10">
        <v>0.14114260367095785</v>
      </c>
      <c r="J59" s="10">
        <v>0.22378841783581246</v>
      </c>
      <c r="K59" s="10">
        <v>0.39902734389746441</v>
      </c>
      <c r="L59" s="10">
        <v>0.21863355759647299</v>
      </c>
      <c r="M59" s="10">
        <v>7.2617378914605804E-2</v>
      </c>
      <c r="N59" s="10">
        <v>6.4289879335987649E-2</v>
      </c>
      <c r="O59" s="10">
        <v>8.3274995786181572E-3</v>
      </c>
      <c r="P59" s="10"/>
    </row>
    <row r="60" spans="1:16" x14ac:dyDescent="0.2">
      <c r="A60" s="9" t="str">
        <f t="shared" si="0"/>
        <v>199918A240</v>
      </c>
      <c r="B60" s="10">
        <v>1999</v>
      </c>
      <c r="C60" s="10" t="s">
        <v>1</v>
      </c>
      <c r="D60" s="10">
        <v>0</v>
      </c>
      <c r="E60" s="10">
        <v>6942898</v>
      </c>
      <c r="F60" s="10">
        <v>0.23867312432073831</v>
      </c>
      <c r="G60" s="10">
        <v>0.72299840612426469</v>
      </c>
      <c r="H60" s="10">
        <v>0.55043811765567241</v>
      </c>
      <c r="I60" s="10">
        <v>0.14832357460597517</v>
      </c>
      <c r="J60" s="10">
        <v>0.24920575202742246</v>
      </c>
      <c r="K60" s="10">
        <v>0.37333842479348966</v>
      </c>
      <c r="L60" s="10">
        <v>0.23045208982882512</v>
      </c>
      <c r="M60" s="10">
        <v>6.2077563464060619E-2</v>
      </c>
      <c r="N60" s="10">
        <v>5.7183806842530195E-2</v>
      </c>
      <c r="O60" s="10">
        <v>4.8937566215304261E-3</v>
      </c>
      <c r="P60" s="10"/>
    </row>
    <row r="61" spans="1:16" x14ac:dyDescent="0.2">
      <c r="A61" s="9" t="str">
        <f t="shared" si="0"/>
        <v>199925A290</v>
      </c>
      <c r="B61" s="10">
        <v>1999</v>
      </c>
      <c r="C61" s="10" t="s">
        <v>2</v>
      </c>
      <c r="D61" s="10">
        <v>0</v>
      </c>
      <c r="E61" s="10">
        <v>4223580</v>
      </c>
      <c r="F61" s="10">
        <v>0.134134081372007</v>
      </c>
      <c r="G61" s="10">
        <v>0.79988332203898882</v>
      </c>
      <c r="H61" s="10">
        <v>0.69259170743249976</v>
      </c>
      <c r="I61" s="10">
        <v>0.17975271669274864</v>
      </c>
      <c r="J61" s="10">
        <v>0.27298826132848736</v>
      </c>
      <c r="K61" s="10">
        <v>0.11503663347202328</v>
      </c>
      <c r="L61" s="10">
        <v>0.28666832134794634</v>
      </c>
      <c r="M61" s="10">
        <v>0.12936615602065574</v>
      </c>
      <c r="N61" s="10">
        <v>0.10943608840924184</v>
      </c>
      <c r="O61" s="10">
        <v>1.9930067611413891E-2</v>
      </c>
      <c r="P61" s="10"/>
    </row>
    <row r="62" spans="1:16" x14ac:dyDescent="0.2">
      <c r="A62" s="9" t="str">
        <f t="shared" si="0"/>
        <v>199930EMA0</v>
      </c>
      <c r="B62" s="10">
        <v>1999</v>
      </c>
      <c r="C62" s="10" t="s">
        <v>4</v>
      </c>
      <c r="D62" s="10">
        <v>0</v>
      </c>
      <c r="E62" s="10">
        <v>23212202</v>
      </c>
      <c r="F62" s="10">
        <v>8.611220036241507E-2</v>
      </c>
      <c r="G62" s="10">
        <v>0.64178425819761065</v>
      </c>
      <c r="H62" s="10">
        <v>0.58651880356625408</v>
      </c>
      <c r="I62" s="10">
        <v>0.35244538295522254</v>
      </c>
      <c r="J62" s="10">
        <v>0.40496616963726023</v>
      </c>
      <c r="K62" s="10">
        <v>3.0838331661717892E-2</v>
      </c>
      <c r="L62" s="10">
        <v>0.27818368276736427</v>
      </c>
      <c r="M62" s="10">
        <v>0.18728310428398812</v>
      </c>
      <c r="N62" s="10">
        <v>0.15352305110628101</v>
      </c>
      <c r="O62" s="10">
        <v>3.3760053177707125E-2</v>
      </c>
      <c r="P62" s="10"/>
    </row>
    <row r="63" spans="1:16" x14ac:dyDescent="0.2">
      <c r="A63" s="9" t="str">
        <f t="shared" si="0"/>
        <v>199915A1715</v>
      </c>
      <c r="B63" s="10">
        <v>1999</v>
      </c>
      <c r="C63" s="10" t="s">
        <v>0</v>
      </c>
      <c r="D63" s="10">
        <v>15</v>
      </c>
      <c r="E63" s="10">
        <v>70588</v>
      </c>
      <c r="F63" s="10">
        <v>0.23147039254823687</v>
      </c>
      <c r="G63" s="10">
        <v>0.21292570975236585</v>
      </c>
      <c r="H63" s="10">
        <v>0.16363971213237377</v>
      </c>
      <c r="I63" s="10">
        <v>7.8497761659205537E-2</v>
      </c>
      <c r="J63" s="10">
        <v>9.8671162237207455E-2</v>
      </c>
      <c r="K63" s="10">
        <v>0.84979033263444215</v>
      </c>
      <c r="L63" s="10">
        <v>7.8483594945316482E-2</v>
      </c>
      <c r="M63" s="10">
        <v>3.3645945486484953E-2</v>
      </c>
      <c r="N63" s="10">
        <v>3.3645945486484953E-2</v>
      </c>
      <c r="O63" s="10">
        <v>0</v>
      </c>
      <c r="P63" s="10"/>
    </row>
    <row r="64" spans="1:16" x14ac:dyDescent="0.2">
      <c r="A64" s="9" t="str">
        <f t="shared" si="0"/>
        <v>199915A2915</v>
      </c>
      <c r="B64" s="10">
        <v>1999</v>
      </c>
      <c r="C64" s="10" t="s">
        <v>3</v>
      </c>
      <c r="D64" s="10">
        <v>15</v>
      </c>
      <c r="E64" s="10">
        <v>317510</v>
      </c>
      <c r="F64" s="10">
        <v>0.25877214860138892</v>
      </c>
      <c r="G64" s="10">
        <v>0.56826241693175017</v>
      </c>
      <c r="H64" s="10">
        <v>0.42121193033290288</v>
      </c>
      <c r="I64" s="10">
        <v>0.14505999811029574</v>
      </c>
      <c r="J64" s="10">
        <v>0.23330288809801267</v>
      </c>
      <c r="K64" s="10">
        <v>0.48258952473937827</v>
      </c>
      <c r="L64" s="10">
        <v>0.19303171242027781</v>
      </c>
      <c r="M64" s="10">
        <v>8.9285714285714288E-2</v>
      </c>
      <c r="N64" s="10">
        <v>8.1801910811969039E-2</v>
      </c>
      <c r="O64" s="10">
        <v>7.4838034737452416E-3</v>
      </c>
      <c r="P64" s="10"/>
    </row>
    <row r="65" spans="1:16" x14ac:dyDescent="0.2">
      <c r="A65" s="9" t="str">
        <f t="shared" si="0"/>
        <v>199918A2415</v>
      </c>
      <c r="B65" s="10">
        <v>1999</v>
      </c>
      <c r="C65" s="10" t="s">
        <v>1</v>
      </c>
      <c r="D65" s="10">
        <v>15</v>
      </c>
      <c r="E65" s="10">
        <v>153062</v>
      </c>
      <c r="F65" s="10">
        <v>0.31883090035938044</v>
      </c>
      <c r="G65" s="10">
        <v>0.61627967751630064</v>
      </c>
      <c r="H65" s="10">
        <v>0.41979067306058981</v>
      </c>
      <c r="I65" s="10">
        <v>0.13860396440658035</v>
      </c>
      <c r="J65" s="10">
        <v>0.24512942467758164</v>
      </c>
      <c r="K65" s="10">
        <v>0.50157452535573821</v>
      </c>
      <c r="L65" s="10">
        <v>0.19460576570920315</v>
      </c>
      <c r="M65" s="10">
        <v>7.7623868571129601E-2</v>
      </c>
      <c r="N65" s="10">
        <v>7.3484016114686343E-2</v>
      </c>
      <c r="O65" s="10">
        <v>4.1398524564432585E-3</v>
      </c>
      <c r="P65" s="10"/>
    </row>
    <row r="66" spans="1:16" x14ac:dyDescent="0.2">
      <c r="A66" s="9" t="str">
        <f t="shared" si="0"/>
        <v>199925A2915</v>
      </c>
      <c r="B66" s="10">
        <v>1999</v>
      </c>
      <c r="C66" s="10" t="s">
        <v>2</v>
      </c>
      <c r="D66" s="10">
        <v>15</v>
      </c>
      <c r="E66" s="10">
        <v>93860</v>
      </c>
      <c r="F66" s="10">
        <v>0.18483185591670184</v>
      </c>
      <c r="G66" s="10">
        <v>0.75719156190070314</v>
      </c>
      <c r="H66" s="10">
        <v>0.61723844023012997</v>
      </c>
      <c r="I66" s="10">
        <v>0.20564670786277434</v>
      </c>
      <c r="J66" s="10">
        <v>0.31526741956104837</v>
      </c>
      <c r="K66" s="10">
        <v>0.17547411037715746</v>
      </c>
      <c r="L66" s="10">
        <v>0.27661410611549114</v>
      </c>
      <c r="M66" s="10">
        <v>0.15012784998934584</v>
      </c>
      <c r="N66" s="10">
        <v>0.13156829320264224</v>
      </c>
      <c r="O66" s="10">
        <v>1.8559556786703599E-2</v>
      </c>
      <c r="P66" s="10"/>
    </row>
    <row r="67" spans="1:16" x14ac:dyDescent="0.2">
      <c r="A67" s="9" t="str">
        <f t="shared" si="0"/>
        <v>199930EMA15</v>
      </c>
      <c r="B67" s="10">
        <v>1999</v>
      </c>
      <c r="C67" s="10" t="s">
        <v>4</v>
      </c>
      <c r="D67" s="10">
        <v>15</v>
      </c>
      <c r="E67" s="10">
        <v>400919</v>
      </c>
      <c r="F67" s="10">
        <v>0.10323332490462736</v>
      </c>
      <c r="G67" s="10">
        <v>0.6806287554343895</v>
      </c>
      <c r="H67" s="10">
        <v>0.61036518598519895</v>
      </c>
      <c r="I67" s="10">
        <v>0.31304577732659217</v>
      </c>
      <c r="J67" s="10">
        <v>0.38093979083056678</v>
      </c>
      <c r="K67" s="10">
        <v>3.5937433745968639E-2</v>
      </c>
      <c r="L67" s="10">
        <v>0.31609677435459632</v>
      </c>
      <c r="M67" s="10">
        <v>0.22916261027154133</v>
      </c>
      <c r="N67" s="10">
        <v>0.19478185331076731</v>
      </c>
      <c r="O67" s="10">
        <v>3.4380756960774035E-2</v>
      </c>
      <c r="P67" s="10"/>
    </row>
    <row r="68" spans="1:16" x14ac:dyDescent="0.2">
      <c r="A68" s="9" t="str">
        <f t="shared" ref="A68:A131" si="1">B68&amp;C68&amp;D68</f>
        <v>199915A1723</v>
      </c>
      <c r="B68" s="10">
        <v>1999</v>
      </c>
      <c r="C68" s="10" t="s">
        <v>0</v>
      </c>
      <c r="D68" s="10">
        <v>23</v>
      </c>
      <c r="E68" s="10">
        <v>194674</v>
      </c>
      <c r="F68" s="10">
        <v>0.24589956103513302</v>
      </c>
      <c r="G68" s="10">
        <v>0.32414703555687968</v>
      </c>
      <c r="H68" s="10">
        <v>0.24443942180260333</v>
      </c>
      <c r="I68" s="10">
        <v>8.9262048347493753E-2</v>
      </c>
      <c r="J68" s="10">
        <v>0.10520151638123221</v>
      </c>
      <c r="K68" s="10">
        <v>0.82254435620575939</v>
      </c>
      <c r="L68" s="10">
        <v>8.1839382762978113E-2</v>
      </c>
      <c r="M68" s="10">
        <v>2.2319364681467477E-2</v>
      </c>
      <c r="N68" s="10">
        <v>2.2319364681467477E-2</v>
      </c>
      <c r="O68" s="10">
        <v>0</v>
      </c>
      <c r="P68" s="10"/>
    </row>
    <row r="69" spans="1:16" x14ac:dyDescent="0.2">
      <c r="A69" s="9" t="str">
        <f t="shared" si="1"/>
        <v>199915A2923</v>
      </c>
      <c r="B69" s="10">
        <v>1999</v>
      </c>
      <c r="C69" s="10" t="s">
        <v>3</v>
      </c>
      <c r="D69" s="10">
        <v>23</v>
      </c>
      <c r="E69" s="10">
        <v>821291</v>
      </c>
      <c r="F69" s="10">
        <v>0.18526366713111689</v>
      </c>
      <c r="G69" s="10">
        <v>0.60908131222672601</v>
      </c>
      <c r="H69" s="10">
        <v>0.49624067474256994</v>
      </c>
      <c r="I69" s="10">
        <v>0.16925912983339644</v>
      </c>
      <c r="J69" s="10">
        <v>0.23323401814947442</v>
      </c>
      <c r="K69" s="10">
        <v>0.40905720384126942</v>
      </c>
      <c r="L69" s="10">
        <v>0.192500401907722</v>
      </c>
      <c r="M69" s="10">
        <v>6.979310277632983E-2</v>
      </c>
      <c r="N69" s="10">
        <v>6.2739013304363503E-2</v>
      </c>
      <c r="O69" s="10">
        <v>7.0540894719663275E-3</v>
      </c>
      <c r="P69" s="10"/>
    </row>
    <row r="70" spans="1:16" x14ac:dyDescent="0.2">
      <c r="A70" s="9" t="str">
        <f t="shared" si="1"/>
        <v>199918A2423</v>
      </c>
      <c r="B70" s="10">
        <v>1999</v>
      </c>
      <c r="C70" s="10" t="s">
        <v>1</v>
      </c>
      <c r="D70" s="10">
        <v>23</v>
      </c>
      <c r="E70" s="10">
        <v>396766</v>
      </c>
      <c r="F70" s="10">
        <v>0.21121264738981294</v>
      </c>
      <c r="G70" s="10">
        <v>0.65172671045402075</v>
      </c>
      <c r="H70" s="10">
        <v>0.51407378656437297</v>
      </c>
      <c r="I70" s="10">
        <v>0.18768745305797371</v>
      </c>
      <c r="J70" s="10">
        <v>0.2653806021685326</v>
      </c>
      <c r="K70" s="10">
        <v>0.38580926793122394</v>
      </c>
      <c r="L70" s="10">
        <v>0.19394302939263949</v>
      </c>
      <c r="M70" s="10">
        <v>5.7865341284283431E-2</v>
      </c>
      <c r="N70" s="10">
        <v>5.3696637312672962E-2</v>
      </c>
      <c r="O70" s="10">
        <v>4.1687039716104711E-3</v>
      </c>
      <c r="P70" s="10"/>
    </row>
    <row r="71" spans="1:16" x14ac:dyDescent="0.2">
      <c r="A71" s="9" t="str">
        <f t="shared" si="1"/>
        <v>199925A2923</v>
      </c>
      <c r="B71" s="10">
        <v>1999</v>
      </c>
      <c r="C71" s="10" t="s">
        <v>2</v>
      </c>
      <c r="D71" s="10">
        <v>23</v>
      </c>
      <c r="E71" s="10">
        <v>229851</v>
      </c>
      <c r="F71" s="10">
        <v>0.12625247133807904</v>
      </c>
      <c r="G71" s="10">
        <v>0.7767945321099321</v>
      </c>
      <c r="H71" s="10">
        <v>0.67872230270914635</v>
      </c>
      <c r="I71" s="10">
        <v>0.20520250075048618</v>
      </c>
      <c r="J71" s="10">
        <v>0.28618104772222003</v>
      </c>
      <c r="K71" s="10">
        <v>9.8981514111315588E-2</v>
      </c>
      <c r="L71" s="10">
        <v>0.28381756109456374</v>
      </c>
      <c r="M71" s="10">
        <v>0.13064569507585655</v>
      </c>
      <c r="N71" s="10">
        <v>0.11262650014805525</v>
      </c>
      <c r="O71" s="10">
        <v>1.8019194927801293E-2</v>
      </c>
      <c r="P71" s="10"/>
    </row>
    <row r="72" spans="1:16" x14ac:dyDescent="0.2">
      <c r="A72" s="9" t="str">
        <f t="shared" si="1"/>
        <v>199930EMA23</v>
      </c>
      <c r="B72" s="10">
        <v>1999</v>
      </c>
      <c r="C72" s="10" t="s">
        <v>4</v>
      </c>
      <c r="D72" s="10">
        <v>23</v>
      </c>
      <c r="E72" s="10">
        <v>1118031</v>
      </c>
      <c r="F72" s="10">
        <v>7.7297294349274917E-2</v>
      </c>
      <c r="G72" s="10">
        <v>0.65599969947166048</v>
      </c>
      <c r="H72" s="10">
        <v>0.60529269760856363</v>
      </c>
      <c r="I72" s="10">
        <v>0.33937431073020335</v>
      </c>
      <c r="J72" s="10">
        <v>0.38878528412897317</v>
      </c>
      <c r="K72" s="10">
        <v>3.2015212458330763E-2</v>
      </c>
      <c r="L72" s="10">
        <v>0.30994442505436681</v>
      </c>
      <c r="M72" s="10">
        <v>0.21533725311210747</v>
      </c>
      <c r="N72" s="10">
        <v>0.18571607556760725</v>
      </c>
      <c r="O72" s="10">
        <v>2.9621177544500228E-2</v>
      </c>
      <c r="P72" s="10"/>
    </row>
    <row r="73" spans="1:16" x14ac:dyDescent="0.2">
      <c r="A73" s="9" t="str">
        <f t="shared" si="1"/>
        <v>199915A1726</v>
      </c>
      <c r="B73" s="10">
        <v>1999</v>
      </c>
      <c r="C73" s="10" t="s">
        <v>0</v>
      </c>
      <c r="D73" s="10">
        <v>26</v>
      </c>
      <c r="E73" s="10">
        <v>208753</v>
      </c>
      <c r="F73" s="10">
        <v>0.29370951300516263</v>
      </c>
      <c r="G73" s="10">
        <v>0.29163949518585291</v>
      </c>
      <c r="H73" s="10">
        <v>0.20598220108174461</v>
      </c>
      <c r="I73" s="10">
        <v>0.11162204150523611</v>
      </c>
      <c r="J73" s="10">
        <v>0.14146112240592273</v>
      </c>
      <c r="K73" s="10">
        <v>0.79904959449684554</v>
      </c>
      <c r="L73" s="10">
        <v>0.10480328426417825</v>
      </c>
      <c r="M73" s="10">
        <v>3.9415002419126911E-2</v>
      </c>
      <c r="N73" s="10">
        <v>3.9415002419126911E-2</v>
      </c>
      <c r="O73" s="10">
        <v>0</v>
      </c>
      <c r="P73" s="10"/>
    </row>
    <row r="74" spans="1:16" x14ac:dyDescent="0.2">
      <c r="A74" s="9" t="str">
        <f t="shared" si="1"/>
        <v>199915A2926</v>
      </c>
      <c r="B74" s="10">
        <v>1999</v>
      </c>
      <c r="C74" s="10" t="s">
        <v>3</v>
      </c>
      <c r="D74" s="10">
        <v>26</v>
      </c>
      <c r="E74" s="10">
        <v>955479</v>
      </c>
      <c r="F74" s="10">
        <v>0.22033654259811727</v>
      </c>
      <c r="G74" s="10">
        <v>0.59678499384349371</v>
      </c>
      <c r="H74" s="10">
        <v>0.46529145162557961</v>
      </c>
      <c r="I74" s="10">
        <v>0.19164655991044721</v>
      </c>
      <c r="J74" s="10">
        <v>0.27518515335288457</v>
      </c>
      <c r="K74" s="10">
        <v>0.38660936079658509</v>
      </c>
      <c r="L74" s="10">
        <v>0.22185521607486924</v>
      </c>
      <c r="M74" s="10">
        <v>9.8523358441158837E-2</v>
      </c>
      <c r="N74" s="10">
        <v>8.9702651758960694E-2</v>
      </c>
      <c r="O74" s="10">
        <v>8.8207066821981428E-3</v>
      </c>
      <c r="P74" s="10"/>
    </row>
    <row r="75" spans="1:16" x14ac:dyDescent="0.2">
      <c r="A75" s="9" t="str">
        <f t="shared" si="1"/>
        <v>199918A2426</v>
      </c>
      <c r="B75" s="10">
        <v>1999</v>
      </c>
      <c r="C75" s="10" t="s">
        <v>1</v>
      </c>
      <c r="D75" s="10">
        <v>26</v>
      </c>
      <c r="E75" s="10">
        <v>455683</v>
      </c>
      <c r="F75" s="10">
        <v>0.24253725012470437</v>
      </c>
      <c r="G75" s="10">
        <v>0.64814155010117003</v>
      </c>
      <c r="H75" s="10">
        <v>0.49094308084806898</v>
      </c>
      <c r="I75" s="10">
        <v>0.20087973959707928</v>
      </c>
      <c r="J75" s="10">
        <v>0.29625010996744966</v>
      </c>
      <c r="K75" s="10">
        <v>0.36509100972805808</v>
      </c>
      <c r="L75" s="10">
        <v>0.22861945694704433</v>
      </c>
      <c r="M75" s="10">
        <v>8.7657428519387376E-2</v>
      </c>
      <c r="N75" s="10">
        <v>8.1056348382537863E-2</v>
      </c>
      <c r="O75" s="10">
        <v>6.6010801368495201E-3</v>
      </c>
      <c r="P75" s="10"/>
    </row>
    <row r="76" spans="1:16" x14ac:dyDescent="0.2">
      <c r="A76" s="9" t="str">
        <f t="shared" si="1"/>
        <v>199925A2926</v>
      </c>
      <c r="B76" s="10">
        <v>1999</v>
      </c>
      <c r="C76" s="10" t="s">
        <v>2</v>
      </c>
      <c r="D76" s="10">
        <v>26</v>
      </c>
      <c r="E76" s="10">
        <v>291043</v>
      </c>
      <c r="F76" s="10">
        <v>0.16890521455476731</v>
      </c>
      <c r="G76" s="10">
        <v>0.73521094821040189</v>
      </c>
      <c r="H76" s="10">
        <v>0.61102998525991004</v>
      </c>
      <c r="I76" s="10">
        <v>0.23459472840923937</v>
      </c>
      <c r="J76" s="10">
        <v>0.3381423590815632</v>
      </c>
      <c r="K76" s="10">
        <v>0.12426334573410992</v>
      </c>
      <c r="L76" s="10">
        <v>0.29522098109214101</v>
      </c>
      <c r="M76" s="10">
        <v>0.157931989431115</v>
      </c>
      <c r="N76" s="10">
        <v>0.13930931168246616</v>
      </c>
      <c r="O76" s="10">
        <v>1.8622677748648824E-2</v>
      </c>
      <c r="P76" s="10"/>
    </row>
    <row r="77" spans="1:16" x14ac:dyDescent="0.2">
      <c r="A77" s="9" t="str">
        <f t="shared" si="1"/>
        <v>199930EMA26</v>
      </c>
      <c r="B77" s="10">
        <v>1999</v>
      </c>
      <c r="C77" s="10" t="s">
        <v>4</v>
      </c>
      <c r="D77" s="10">
        <v>26</v>
      </c>
      <c r="E77" s="10">
        <v>1368368</v>
      </c>
      <c r="F77" s="10">
        <v>8.9773223320285381E-2</v>
      </c>
      <c r="G77" s="10">
        <v>0.61300397875075119</v>
      </c>
      <c r="H77" s="10">
        <v>0.55797263567013655</v>
      </c>
      <c r="I77" s="10">
        <v>0.38147656601331564</v>
      </c>
      <c r="J77" s="10">
        <v>0.43460676457791769</v>
      </c>
      <c r="K77" s="10">
        <v>2.5227914428574874E-2</v>
      </c>
      <c r="L77" s="10">
        <v>0.28891136522535332</v>
      </c>
      <c r="M77" s="10">
        <v>0.20142551654131599</v>
      </c>
      <c r="N77" s="10">
        <v>0.1711877744331429</v>
      </c>
      <c r="O77" s="10">
        <v>3.0237742108173097E-2</v>
      </c>
      <c r="P77" s="10"/>
    </row>
    <row r="78" spans="1:16" x14ac:dyDescent="0.2">
      <c r="A78" s="9" t="str">
        <f t="shared" si="1"/>
        <v>199915A1729</v>
      </c>
      <c r="B78" s="10">
        <v>1999</v>
      </c>
      <c r="C78" s="10" t="s">
        <v>0</v>
      </c>
      <c r="D78" s="10">
        <v>29</v>
      </c>
      <c r="E78" s="10">
        <v>214969</v>
      </c>
      <c r="F78" s="10">
        <v>0.4225678843524126</v>
      </c>
      <c r="G78" s="10">
        <v>0.38100377263698487</v>
      </c>
      <c r="H78" s="10">
        <v>0.22000381450348655</v>
      </c>
      <c r="I78" s="10">
        <v>4.2992245393521859E-2</v>
      </c>
      <c r="J78" s="10">
        <v>6.7991198730979821E-2</v>
      </c>
      <c r="K78" s="10">
        <v>0.88000595434690587</v>
      </c>
      <c r="L78" s="10">
        <v>0.11100670329210258</v>
      </c>
      <c r="M78" s="10">
        <v>3.7000683819527466E-2</v>
      </c>
      <c r="N78" s="10">
        <v>3.7000683819527466E-2</v>
      </c>
      <c r="O78" s="10">
        <v>0</v>
      </c>
      <c r="P78" s="10"/>
    </row>
    <row r="79" spans="1:16" x14ac:dyDescent="0.2">
      <c r="A79" s="9" t="str">
        <f t="shared" si="1"/>
        <v>199915A2929</v>
      </c>
      <c r="B79" s="10">
        <v>1999</v>
      </c>
      <c r="C79" s="10" t="s">
        <v>3</v>
      </c>
      <c r="D79" s="10">
        <v>29</v>
      </c>
      <c r="E79" s="10">
        <v>963084</v>
      </c>
      <c r="F79" s="10">
        <v>0.28102711935165869</v>
      </c>
      <c r="G79" s="10">
        <v>0.68147845878448821</v>
      </c>
      <c r="H79" s="10">
        <v>0.4899645306120754</v>
      </c>
      <c r="I79" s="10">
        <v>0.10718908351287171</v>
      </c>
      <c r="J79" s="10">
        <v>0.20075437280684441</v>
      </c>
      <c r="K79" s="10">
        <v>0.47319701575020723</v>
      </c>
      <c r="L79" s="10">
        <v>0.22215275390525607</v>
      </c>
      <c r="M79" s="10">
        <v>7.9706585215642001E-2</v>
      </c>
      <c r="N79" s="10">
        <v>7.3677727707507454E-2</v>
      </c>
      <c r="O79" s="10">
        <v>6.0288575081345434E-3</v>
      </c>
      <c r="P79" s="10"/>
    </row>
    <row r="80" spans="1:16" x14ac:dyDescent="0.2">
      <c r="A80" s="9" t="str">
        <f t="shared" si="1"/>
        <v>199918A2429</v>
      </c>
      <c r="B80" s="10">
        <v>1999</v>
      </c>
      <c r="C80" s="10" t="s">
        <v>1</v>
      </c>
      <c r="D80" s="10">
        <v>29</v>
      </c>
      <c r="E80" s="10">
        <v>488424</v>
      </c>
      <c r="F80" s="10">
        <v>0.30962814260372468</v>
      </c>
      <c r="G80" s="10">
        <v>0.73635611681653645</v>
      </c>
      <c r="H80" s="10">
        <v>0.508359540071741</v>
      </c>
      <c r="I80" s="10">
        <v>0.1139993120731168</v>
      </c>
      <c r="J80" s="10">
        <v>0.22007927538368302</v>
      </c>
      <c r="K80" s="10">
        <v>0.46962270486298791</v>
      </c>
      <c r="L80" s="10">
        <v>0.2319521563231946</v>
      </c>
      <c r="M80" s="10">
        <v>7.3499664226164149E-2</v>
      </c>
      <c r="N80" s="10">
        <v>6.9537942443450768E-2</v>
      </c>
      <c r="O80" s="10">
        <v>3.9617217827133799E-3</v>
      </c>
      <c r="P80" s="10"/>
    </row>
    <row r="81" spans="1:16" x14ac:dyDescent="0.2">
      <c r="A81" s="9" t="str">
        <f t="shared" si="1"/>
        <v>199925A2929</v>
      </c>
      <c r="B81" s="10">
        <v>1999</v>
      </c>
      <c r="C81" s="10" t="s">
        <v>2</v>
      </c>
      <c r="D81" s="10">
        <v>29</v>
      </c>
      <c r="E81" s="10">
        <v>259691</v>
      </c>
      <c r="F81" s="10">
        <v>0.17915097107043579</v>
      </c>
      <c r="G81" s="10">
        <v>0.82699438948596604</v>
      </c>
      <c r="H81" s="10">
        <v>0.67883754153975306</v>
      </c>
      <c r="I81" s="10">
        <v>0.14758872333285764</v>
      </c>
      <c r="J81" s="10">
        <v>0.27443001454133092</v>
      </c>
      <c r="K81" s="10">
        <v>0.1426207566892051</v>
      </c>
      <c r="L81" s="10">
        <v>0.29578843515392561</v>
      </c>
      <c r="M81" s="10">
        <v>0.12677087668994436</v>
      </c>
      <c r="N81" s="10">
        <v>0.11185620250042393</v>
      </c>
      <c r="O81" s="10">
        <v>1.4914674189520418E-2</v>
      </c>
      <c r="P81" s="10"/>
    </row>
    <row r="82" spans="1:16" x14ac:dyDescent="0.2">
      <c r="A82" s="9" t="str">
        <f t="shared" si="1"/>
        <v>199930EMA29</v>
      </c>
      <c r="B82" s="10">
        <v>1999</v>
      </c>
      <c r="C82" s="10" t="s">
        <v>4</v>
      </c>
      <c r="D82" s="10">
        <v>29</v>
      </c>
      <c r="E82" s="10">
        <v>1211806</v>
      </c>
      <c r="F82" s="10">
        <v>0.12235073149098946</v>
      </c>
      <c r="G82" s="10">
        <v>0.69594142956875937</v>
      </c>
      <c r="H82" s="10">
        <v>0.61079248658613672</v>
      </c>
      <c r="I82" s="10">
        <v>0.29848783532115547</v>
      </c>
      <c r="J82" s="10">
        <v>0.3790540674406625</v>
      </c>
      <c r="K82" s="10">
        <v>3.3181274847776415E-2</v>
      </c>
      <c r="L82" s="10">
        <v>0.29649196799910199</v>
      </c>
      <c r="M82" s="10">
        <v>0.20866364969696868</v>
      </c>
      <c r="N82" s="10">
        <v>0.17211253632620249</v>
      </c>
      <c r="O82" s="10">
        <v>3.6551113370766206E-2</v>
      </c>
      <c r="P82" s="10"/>
    </row>
    <row r="83" spans="1:16" x14ac:dyDescent="0.2">
      <c r="A83" s="9" t="str">
        <f t="shared" si="1"/>
        <v>199915A1731</v>
      </c>
      <c r="B83" s="10">
        <v>1999</v>
      </c>
      <c r="C83" s="10" t="s">
        <v>0</v>
      </c>
      <c r="D83" s="10">
        <v>31</v>
      </c>
      <c r="E83" s="10">
        <v>266864</v>
      </c>
      <c r="F83" s="10">
        <v>0.41372839423060742</v>
      </c>
      <c r="G83" s="10">
        <v>0.44573726280096476</v>
      </c>
      <c r="H83" s="10">
        <v>0.26132310081357535</v>
      </c>
      <c r="I83" s="10">
        <v>6.4095783586708227E-2</v>
      </c>
      <c r="J83" s="10">
        <v>9.7621539304053623E-2</v>
      </c>
      <c r="K83" s="10">
        <v>0.82958360812998377</v>
      </c>
      <c r="L83" s="10">
        <v>0.13496762395827089</v>
      </c>
      <c r="M83" s="10">
        <v>2.5601055219137837E-2</v>
      </c>
      <c r="N83" s="10">
        <v>2.5601055219137837E-2</v>
      </c>
      <c r="O83" s="10">
        <v>0</v>
      </c>
      <c r="P83" s="10"/>
    </row>
    <row r="84" spans="1:16" x14ac:dyDescent="0.2">
      <c r="A84" s="9" t="str">
        <f t="shared" si="1"/>
        <v>199915A2931</v>
      </c>
      <c r="B84" s="10">
        <v>1999</v>
      </c>
      <c r="C84" s="10" t="s">
        <v>3</v>
      </c>
      <c r="D84" s="10">
        <v>31</v>
      </c>
      <c r="E84" s="10">
        <v>1227317</v>
      </c>
      <c r="F84" s="10">
        <v>0.22790398182118582</v>
      </c>
      <c r="G84" s="10">
        <v>0.72030688193832526</v>
      </c>
      <c r="H84" s="10">
        <v>0.55614607541137817</v>
      </c>
      <c r="I84" s="10">
        <v>0.11860176410805202</v>
      </c>
      <c r="J84" s="10">
        <v>0.20501597876675567</v>
      </c>
      <c r="K84" s="10">
        <v>0.40000065224764536</v>
      </c>
      <c r="L84" s="10">
        <v>0.24185846036517053</v>
      </c>
      <c r="M84" s="10">
        <v>6.9411570115952115E-2</v>
      </c>
      <c r="N84" s="10">
        <v>6.0197976561882548E-2</v>
      </c>
      <c r="O84" s="10">
        <v>9.2135935540695688E-3</v>
      </c>
      <c r="P84" s="10"/>
    </row>
    <row r="85" spans="1:16" x14ac:dyDescent="0.2">
      <c r="A85" s="9" t="str">
        <f t="shared" si="1"/>
        <v>199918A2431</v>
      </c>
      <c r="B85" s="10">
        <v>1999</v>
      </c>
      <c r="C85" s="10" t="s">
        <v>1</v>
      </c>
      <c r="D85" s="10">
        <v>31</v>
      </c>
      <c r="E85" s="10">
        <v>607336</v>
      </c>
      <c r="F85" s="10">
        <v>0.24374544931168193</v>
      </c>
      <c r="G85" s="10">
        <v>0.77791535492709141</v>
      </c>
      <c r="H85" s="10">
        <v>0.58830202721393099</v>
      </c>
      <c r="I85" s="10">
        <v>0.12138218472764682</v>
      </c>
      <c r="J85" s="10">
        <v>0.22843901626749452</v>
      </c>
      <c r="K85" s="10">
        <v>0.37928305638309973</v>
      </c>
      <c r="L85" s="10">
        <v>0.25973596164231988</v>
      </c>
      <c r="M85" s="10">
        <v>5.8878446197821302E-2</v>
      </c>
      <c r="N85" s="10">
        <v>5.3683628172873005E-2</v>
      </c>
      <c r="O85" s="10">
        <v>5.194818024948299E-3</v>
      </c>
      <c r="P85" s="10"/>
    </row>
    <row r="86" spans="1:16" x14ac:dyDescent="0.2">
      <c r="A86" s="9" t="str">
        <f t="shared" si="1"/>
        <v>199925A2931</v>
      </c>
      <c r="B86" s="10">
        <v>1999</v>
      </c>
      <c r="C86" s="10" t="s">
        <v>2</v>
      </c>
      <c r="D86" s="10">
        <v>31</v>
      </c>
      <c r="E86" s="10">
        <v>353117</v>
      </c>
      <c r="F86" s="10">
        <v>0.1267785317536323</v>
      </c>
      <c r="G86" s="10">
        <v>0.82860333168959399</v>
      </c>
      <c r="H86" s="10">
        <v>0.72355421789181928</v>
      </c>
      <c r="I86" s="10">
        <v>0.15500461947434349</v>
      </c>
      <c r="J86" s="10">
        <v>0.24589490270763545</v>
      </c>
      <c r="K86" s="10">
        <v>0.11093490259602341</v>
      </c>
      <c r="L86" s="10">
        <v>0.29189192250727097</v>
      </c>
      <c r="M86" s="10">
        <v>0.12063706929997706</v>
      </c>
      <c r="N86" s="10">
        <v>9.7548404636423627E-2</v>
      </c>
      <c r="O86" s="10">
        <v>2.308866466355344E-2</v>
      </c>
      <c r="P86" s="10"/>
    </row>
    <row r="87" spans="1:16" x14ac:dyDescent="0.2">
      <c r="A87" s="9" t="str">
        <f t="shared" si="1"/>
        <v>199930EMA31</v>
      </c>
      <c r="B87" s="10">
        <v>1999</v>
      </c>
      <c r="C87" s="10" t="s">
        <v>4</v>
      </c>
      <c r="D87" s="10">
        <v>31</v>
      </c>
      <c r="E87" s="10">
        <v>1823593</v>
      </c>
      <c r="F87" s="10">
        <v>7.9749857379762493E-2</v>
      </c>
      <c r="G87" s="10">
        <v>0.68181237159213415</v>
      </c>
      <c r="H87" s="10">
        <v>0.62743793219790378</v>
      </c>
      <c r="I87" s="10">
        <v>0.3134726113307677</v>
      </c>
      <c r="J87" s="10">
        <v>0.36569088668464156</v>
      </c>
      <c r="K87" s="10">
        <v>2.9128572447115992E-2</v>
      </c>
      <c r="L87" s="10">
        <v>0.27996412123074055</v>
      </c>
      <c r="M87" s="10">
        <v>0.18578290052967816</v>
      </c>
      <c r="N87" s="10">
        <v>0.14179300583441454</v>
      </c>
      <c r="O87" s="10">
        <v>4.3989894695263619E-2</v>
      </c>
      <c r="P87" s="10"/>
    </row>
    <row r="88" spans="1:16" x14ac:dyDescent="0.2">
      <c r="A88" s="9" t="str">
        <f t="shared" si="1"/>
        <v>199915A1733</v>
      </c>
      <c r="B88" s="10">
        <v>1999</v>
      </c>
      <c r="C88" s="10" t="s">
        <v>0</v>
      </c>
      <c r="D88" s="10">
        <v>33</v>
      </c>
      <c r="E88" s="10">
        <v>561265</v>
      </c>
      <c r="F88" s="10">
        <v>0.36319900079412193</v>
      </c>
      <c r="G88" s="10">
        <v>0.23229445013575567</v>
      </c>
      <c r="H88" s="10">
        <v>0.14792533795642923</v>
      </c>
      <c r="I88" s="10">
        <v>8.0215847953635316E-2</v>
      </c>
      <c r="J88" s="10">
        <v>0.10208898982011476</v>
      </c>
      <c r="K88" s="10">
        <v>0.85492414456629218</v>
      </c>
      <c r="L88" s="10">
        <v>9.4301265890443908E-2</v>
      </c>
      <c r="M88" s="10">
        <v>2.4868823104950425E-2</v>
      </c>
      <c r="N88" s="10">
        <v>2.3831879771587395E-2</v>
      </c>
      <c r="O88" s="10">
        <v>1.0369433333630282E-3</v>
      </c>
      <c r="P88" s="10"/>
    </row>
    <row r="89" spans="1:16" x14ac:dyDescent="0.2">
      <c r="A89" s="9" t="str">
        <f t="shared" si="1"/>
        <v>199915A2933</v>
      </c>
      <c r="B89" s="10">
        <v>1999</v>
      </c>
      <c r="C89" s="10" t="s">
        <v>3</v>
      </c>
      <c r="D89" s="10">
        <v>33</v>
      </c>
      <c r="E89" s="10">
        <v>2693444</v>
      </c>
      <c r="F89" s="10">
        <v>0.19105752857257119</v>
      </c>
      <c r="G89" s="10">
        <v>0.60927048110080684</v>
      </c>
      <c r="H89" s="10">
        <v>0.49286476874946528</v>
      </c>
      <c r="I89" s="10">
        <v>0.14780164970686058</v>
      </c>
      <c r="J89" s="10">
        <v>0.2259277601186771</v>
      </c>
      <c r="K89" s="10">
        <v>0.38682584297827255</v>
      </c>
      <c r="L89" s="10">
        <v>0.23067382187656779</v>
      </c>
      <c r="M89" s="10">
        <v>8.4449524539495696E-2</v>
      </c>
      <c r="N89" s="10">
        <v>7.7322166036668041E-2</v>
      </c>
      <c r="O89" s="10">
        <v>7.12735850282766E-3</v>
      </c>
      <c r="P89" s="10"/>
    </row>
    <row r="90" spans="1:16" x14ac:dyDescent="0.2">
      <c r="A90" s="9" t="str">
        <f t="shared" si="1"/>
        <v>199918A2433</v>
      </c>
      <c r="B90" s="10">
        <v>1999</v>
      </c>
      <c r="C90" s="10" t="s">
        <v>1</v>
      </c>
      <c r="D90" s="10">
        <v>33</v>
      </c>
      <c r="E90" s="10">
        <v>1289437</v>
      </c>
      <c r="F90" s="10">
        <v>0.22047143676980083</v>
      </c>
      <c r="G90" s="10">
        <v>0.65765520197748994</v>
      </c>
      <c r="H90" s="10">
        <v>0.51266101469837921</v>
      </c>
      <c r="I90" s="10">
        <v>0.15266294062326968</v>
      </c>
      <c r="J90" s="10">
        <v>0.24932495556005974</v>
      </c>
      <c r="K90" s="10">
        <v>0.36355168961337392</v>
      </c>
      <c r="L90" s="10">
        <v>0.23410604783327918</v>
      </c>
      <c r="M90" s="10">
        <v>7.8485416503481759E-2</v>
      </c>
      <c r="N90" s="10">
        <v>7.3974920837543826E-2</v>
      </c>
      <c r="O90" s="10">
        <v>4.5104956659379252E-3</v>
      </c>
      <c r="P90" s="10"/>
    </row>
    <row r="91" spans="1:16" x14ac:dyDescent="0.2">
      <c r="A91" s="9" t="str">
        <f t="shared" si="1"/>
        <v>199925A2933</v>
      </c>
      <c r="B91" s="10">
        <v>1999</v>
      </c>
      <c r="C91" s="10" t="s">
        <v>2</v>
      </c>
      <c r="D91" s="10">
        <v>33</v>
      </c>
      <c r="E91" s="10">
        <v>842742</v>
      </c>
      <c r="F91" s="10">
        <v>0.11962600145776563</v>
      </c>
      <c r="G91" s="10">
        <v>0.78522515291019179</v>
      </c>
      <c r="H91" s="10">
        <v>0.69129180762348297</v>
      </c>
      <c r="I91" s="10">
        <v>0.18520402100810379</v>
      </c>
      <c r="J91" s="10">
        <v>0.27229021602224385</v>
      </c>
      <c r="K91" s="10">
        <v>0.11049312423633961</v>
      </c>
      <c r="L91" s="10">
        <v>0.31630531454199373</v>
      </c>
      <c r="M91" s="10">
        <v>0.13328924041839982</v>
      </c>
      <c r="N91" s="10">
        <v>0.11809618350885401</v>
      </c>
      <c r="O91" s="10">
        <v>1.51930569095458E-2</v>
      </c>
      <c r="P91" s="10"/>
    </row>
    <row r="92" spans="1:16" x14ac:dyDescent="0.2">
      <c r="A92" s="9" t="str">
        <f t="shared" si="1"/>
        <v>199930EMA33</v>
      </c>
      <c r="B92" s="10">
        <v>1999</v>
      </c>
      <c r="C92" s="10" t="s">
        <v>4</v>
      </c>
      <c r="D92" s="10">
        <v>33</v>
      </c>
      <c r="E92" s="10">
        <v>5622036</v>
      </c>
      <c r="F92" s="10">
        <v>7.4953893218953391E-2</v>
      </c>
      <c r="G92" s="10">
        <v>0.59152359009104327</v>
      </c>
      <c r="H92" s="10">
        <v>0.54718659408286718</v>
      </c>
      <c r="I92" s="10">
        <v>0.40275858481435117</v>
      </c>
      <c r="J92" s="10">
        <v>0.44637934852376843</v>
      </c>
      <c r="K92" s="10">
        <v>2.0592174916601032E-2</v>
      </c>
      <c r="L92" s="10">
        <v>0.27076891494620431</v>
      </c>
      <c r="M92" s="10">
        <v>0.1734108292979005</v>
      </c>
      <c r="N92" s="10">
        <v>0.14795922905355091</v>
      </c>
      <c r="O92" s="10">
        <v>2.5451600244349594E-2</v>
      </c>
      <c r="P92" s="10"/>
    </row>
    <row r="93" spans="1:16" x14ac:dyDescent="0.2">
      <c r="A93" s="9" t="str">
        <f t="shared" si="1"/>
        <v>199915A1735</v>
      </c>
      <c r="B93" s="10">
        <v>1999</v>
      </c>
      <c r="C93" s="10" t="s">
        <v>0</v>
      </c>
      <c r="D93" s="10">
        <v>35</v>
      </c>
      <c r="E93" s="10">
        <v>1101897</v>
      </c>
      <c r="F93" s="10">
        <v>0.4770052640970735</v>
      </c>
      <c r="G93" s="10">
        <v>0.40686198437785021</v>
      </c>
      <c r="H93" s="10">
        <v>0.21278667606863436</v>
      </c>
      <c r="I93" s="10">
        <v>6.0796971041757984E-2</v>
      </c>
      <c r="J93" s="10">
        <v>8.9635419644485834E-2</v>
      </c>
      <c r="K93" s="10">
        <v>0.86359523621536316</v>
      </c>
      <c r="L93" s="10">
        <v>9.1196364088476506E-2</v>
      </c>
      <c r="M93" s="10">
        <v>8.5733966060348651E-3</v>
      </c>
      <c r="N93" s="10">
        <v>8.5733966060348651E-3</v>
      </c>
      <c r="O93" s="10">
        <v>0</v>
      </c>
      <c r="P93" s="10"/>
    </row>
    <row r="94" spans="1:16" x14ac:dyDescent="0.2">
      <c r="A94" s="9" t="str">
        <f t="shared" si="1"/>
        <v>199915A2935</v>
      </c>
      <c r="B94" s="10">
        <v>1999</v>
      </c>
      <c r="C94" s="10" t="s">
        <v>3</v>
      </c>
      <c r="D94" s="10">
        <v>35</v>
      </c>
      <c r="E94" s="10">
        <v>5004519</v>
      </c>
      <c r="F94" s="10">
        <v>0.24354844112595167</v>
      </c>
      <c r="G94" s="10">
        <v>0.69230790760868477</v>
      </c>
      <c r="H94" s="10">
        <v>0.52369739593142028</v>
      </c>
      <c r="I94" s="10">
        <v>0.14165758019585192</v>
      </c>
      <c r="J94" s="10">
        <v>0.2293967023208186</v>
      </c>
      <c r="K94" s="10">
        <v>0.39639154145847494</v>
      </c>
      <c r="L94" s="10">
        <v>0.20336439925595248</v>
      </c>
      <c r="M94" s="10">
        <v>5.7150347515915113E-2</v>
      </c>
      <c r="N94" s="10">
        <v>4.9426927942525546E-2</v>
      </c>
      <c r="O94" s="10">
        <v>7.7234195733895707E-3</v>
      </c>
      <c r="P94" s="10"/>
    </row>
    <row r="95" spans="1:16" x14ac:dyDescent="0.2">
      <c r="A95" s="9" t="str">
        <f t="shared" si="1"/>
        <v>199918A2435</v>
      </c>
      <c r="B95" s="10">
        <v>1999</v>
      </c>
      <c r="C95" s="10" t="s">
        <v>1</v>
      </c>
      <c r="D95" s="10">
        <v>35</v>
      </c>
      <c r="E95" s="10">
        <v>2453732</v>
      </c>
      <c r="F95" s="10">
        <v>0.25288987936630974</v>
      </c>
      <c r="G95" s="10">
        <v>0.7576180233881209</v>
      </c>
      <c r="H95" s="10">
        <v>0.56602409284775701</v>
      </c>
      <c r="I95" s="10">
        <v>0.14991390750623773</v>
      </c>
      <c r="J95" s="10">
        <v>0.25954623423846684</v>
      </c>
      <c r="K95" s="10">
        <v>0.35866801739304915</v>
      </c>
      <c r="L95" s="10">
        <v>0.21980803119493084</v>
      </c>
      <c r="M95" s="10">
        <v>4.620431245140056E-2</v>
      </c>
      <c r="N95" s="10">
        <v>4.200417975557233E-2</v>
      </c>
      <c r="O95" s="10">
        <v>4.2001326958282324E-3</v>
      </c>
      <c r="P95" s="10"/>
    </row>
    <row r="96" spans="1:16" x14ac:dyDescent="0.2">
      <c r="A96" s="9" t="str">
        <f t="shared" si="1"/>
        <v>199925A2935</v>
      </c>
      <c r="B96" s="10">
        <v>1999</v>
      </c>
      <c r="C96" s="10" t="s">
        <v>2</v>
      </c>
      <c r="D96" s="10">
        <v>35</v>
      </c>
      <c r="E96" s="10">
        <v>1448890</v>
      </c>
      <c r="F96" s="10">
        <v>0.13807726684150565</v>
      </c>
      <c r="G96" s="10">
        <v>0.79892902845312008</v>
      </c>
      <c r="H96" s="10">
        <v>0.68861509180397384</v>
      </c>
      <c r="I96" s="10">
        <v>0.18920865644450982</v>
      </c>
      <c r="J96" s="10">
        <v>0.28469625304983109</v>
      </c>
      <c r="K96" s="10">
        <v>0.10491893794559974</v>
      </c>
      <c r="L96" s="10">
        <v>0.26082173249867141</v>
      </c>
      <c r="M96" s="10">
        <v>0.11263104859582163</v>
      </c>
      <c r="N96" s="10">
        <v>9.3067106543629957E-2</v>
      </c>
      <c r="O96" s="10">
        <v>1.9563942052191679E-2</v>
      </c>
      <c r="P96" s="10"/>
    </row>
    <row r="97" spans="1:16" x14ac:dyDescent="0.2">
      <c r="A97" s="9" t="str">
        <f t="shared" si="1"/>
        <v>199930EMA35</v>
      </c>
      <c r="B97" s="10">
        <v>1999</v>
      </c>
      <c r="C97" s="10" t="s">
        <v>4</v>
      </c>
      <c r="D97" s="10">
        <v>35</v>
      </c>
      <c r="E97" s="10">
        <v>8111078</v>
      </c>
      <c r="F97" s="10">
        <v>9.5403071623790248E-2</v>
      </c>
      <c r="G97" s="10">
        <v>0.63636332233973025</v>
      </c>
      <c r="H97" s="10">
        <v>0.57565230671979983</v>
      </c>
      <c r="I97" s="10">
        <v>0.35727984686758796</v>
      </c>
      <c r="J97" s="10">
        <v>0.41343505973284239</v>
      </c>
      <c r="K97" s="10">
        <v>3.6859706022148109E-2</v>
      </c>
      <c r="L97" s="10">
        <v>0.26524883622127665</v>
      </c>
      <c r="M97" s="10">
        <v>0.180114283206252</v>
      </c>
      <c r="N97" s="10">
        <v>0.14527748346150782</v>
      </c>
      <c r="O97" s="10">
        <v>3.4836799744744164E-2</v>
      </c>
      <c r="P97" s="10"/>
    </row>
    <row r="98" spans="1:16" x14ac:dyDescent="0.2">
      <c r="A98" s="9" t="str">
        <f t="shared" si="1"/>
        <v>199915A1741</v>
      </c>
      <c r="B98" s="10">
        <v>1999</v>
      </c>
      <c r="C98" s="10" t="s">
        <v>0</v>
      </c>
      <c r="D98" s="10">
        <v>41</v>
      </c>
      <c r="E98" s="10">
        <v>163904</v>
      </c>
      <c r="F98" s="10">
        <v>0.32037096429335044</v>
      </c>
      <c r="G98" s="10">
        <v>0.45655993752440455</v>
      </c>
      <c r="H98" s="10">
        <v>0.31029139008199924</v>
      </c>
      <c r="I98" s="10">
        <v>9.1614603670441233E-2</v>
      </c>
      <c r="J98" s="10">
        <v>0.11734307887543928</v>
      </c>
      <c r="K98" s="10">
        <v>0.77173833463490826</v>
      </c>
      <c r="L98" s="10">
        <v>0.12701947481452558</v>
      </c>
      <c r="M98" s="10">
        <v>1.6070382663022256E-2</v>
      </c>
      <c r="N98" s="10">
        <v>1.6070382663022256E-2</v>
      </c>
      <c r="O98" s="10">
        <v>0</v>
      </c>
      <c r="P98" s="10"/>
    </row>
    <row r="99" spans="1:16" x14ac:dyDescent="0.2">
      <c r="A99" s="9" t="str">
        <f t="shared" si="1"/>
        <v>199915A2941</v>
      </c>
      <c r="B99" s="10">
        <v>1999</v>
      </c>
      <c r="C99" s="10" t="s">
        <v>3</v>
      </c>
      <c r="D99" s="10">
        <v>41</v>
      </c>
      <c r="E99" s="10">
        <v>750200</v>
      </c>
      <c r="F99" s="10">
        <v>0.1633902584815119</v>
      </c>
      <c r="G99" s="10">
        <v>0.71583711010397233</v>
      </c>
      <c r="H99" s="10">
        <v>0.5988762996534257</v>
      </c>
      <c r="I99" s="10">
        <v>0.13034312261312966</v>
      </c>
      <c r="J99" s="10">
        <v>0.19428991273922042</v>
      </c>
      <c r="K99" s="10">
        <v>0.37600141878773657</v>
      </c>
      <c r="L99" s="10">
        <v>0.25884697414022928</v>
      </c>
      <c r="M99" s="10">
        <v>9.3776326312983202E-2</v>
      </c>
      <c r="N99" s="10">
        <v>7.796720874433484E-2</v>
      </c>
      <c r="O99" s="10">
        <v>1.5809117568648362E-2</v>
      </c>
      <c r="P99" s="10"/>
    </row>
    <row r="100" spans="1:16" x14ac:dyDescent="0.2">
      <c r="A100" s="9" t="str">
        <f t="shared" si="1"/>
        <v>199918A2441</v>
      </c>
      <c r="B100" s="10">
        <v>1999</v>
      </c>
      <c r="C100" s="10" t="s">
        <v>1</v>
      </c>
      <c r="D100" s="10">
        <v>41</v>
      </c>
      <c r="E100" s="10">
        <v>350992</v>
      </c>
      <c r="F100" s="10">
        <v>0.15772141359777583</v>
      </c>
      <c r="G100" s="10">
        <v>0.76652459315312027</v>
      </c>
      <c r="H100" s="10">
        <v>0.64562725076355021</v>
      </c>
      <c r="I100" s="10">
        <v>0.12846137177527886</v>
      </c>
      <c r="J100" s="10">
        <v>0.20285235282041925</v>
      </c>
      <c r="K100" s="10">
        <v>0.36292511575922082</v>
      </c>
      <c r="L100" s="10">
        <v>0.2777214295482518</v>
      </c>
      <c r="M100" s="10">
        <v>7.2813625381775077E-2</v>
      </c>
      <c r="N100" s="10">
        <v>6.3049870082509007E-2</v>
      </c>
      <c r="O100" s="10">
        <v>9.7637552992660796E-3</v>
      </c>
      <c r="P100" s="10"/>
    </row>
    <row r="101" spans="1:16" x14ac:dyDescent="0.2">
      <c r="A101" s="9" t="str">
        <f t="shared" si="1"/>
        <v>199925A2941</v>
      </c>
      <c r="B101" s="10">
        <v>1999</v>
      </c>
      <c r="C101" s="10" t="s">
        <v>2</v>
      </c>
      <c r="D101" s="10">
        <v>41</v>
      </c>
      <c r="E101" s="10">
        <v>235304</v>
      </c>
      <c r="F101" s="10">
        <v>0.1104662300344301</v>
      </c>
      <c r="G101" s="10">
        <v>0.82083177506544724</v>
      </c>
      <c r="H101" s="10">
        <v>0.73015758338149794</v>
      </c>
      <c r="I101" s="10">
        <v>0.1601247747594601</v>
      </c>
      <c r="J101" s="10">
        <v>0.23512562472376161</v>
      </c>
      <c r="K101" s="10">
        <v>0.11983646686839153</v>
      </c>
      <c r="L101" s="10">
        <v>0.32251895420392346</v>
      </c>
      <c r="M101" s="10">
        <v>0.17917247475606024</v>
      </c>
      <c r="N101" s="10">
        <v>0.14333372998334071</v>
      </c>
      <c r="O101" s="10">
        <v>3.5838744772719547E-2</v>
      </c>
      <c r="P101" s="10"/>
    </row>
    <row r="102" spans="1:16" x14ac:dyDescent="0.2">
      <c r="A102" s="9" t="str">
        <f t="shared" si="1"/>
        <v>199930EMA41</v>
      </c>
      <c r="B102" s="10">
        <v>1999</v>
      </c>
      <c r="C102" s="10" t="s">
        <v>4</v>
      </c>
      <c r="D102" s="10">
        <v>41</v>
      </c>
      <c r="E102" s="10">
        <v>1117252</v>
      </c>
      <c r="F102" s="10">
        <v>7.2140120834224816E-2</v>
      </c>
      <c r="G102" s="10">
        <v>0.70280294866332749</v>
      </c>
      <c r="H102" s="10">
        <v>0.65210265902410558</v>
      </c>
      <c r="I102" s="10">
        <v>0.2923102128223401</v>
      </c>
      <c r="J102" s="10">
        <v>0.34113705787349552</v>
      </c>
      <c r="K102" s="10">
        <v>3.25571984658743E-2</v>
      </c>
      <c r="L102" s="10">
        <v>0.30005487968099953</v>
      </c>
      <c r="M102" s="10">
        <v>0.21299493549175508</v>
      </c>
      <c r="N102" s="10">
        <v>0.16982709767061269</v>
      </c>
      <c r="O102" s="10">
        <v>4.3167837821142377E-2</v>
      </c>
      <c r="P102" s="10"/>
    </row>
    <row r="103" spans="1:16" x14ac:dyDescent="0.2">
      <c r="A103" s="9" t="str">
        <f t="shared" si="1"/>
        <v>199915A1743</v>
      </c>
      <c r="B103" s="10">
        <v>1999</v>
      </c>
      <c r="C103" s="10" t="s">
        <v>0</v>
      </c>
      <c r="D103" s="10">
        <v>43</v>
      </c>
      <c r="E103" s="10">
        <v>201456</v>
      </c>
      <c r="F103" s="10">
        <v>0.32208480349664864</v>
      </c>
      <c r="G103" s="10">
        <v>0.40657513303153048</v>
      </c>
      <c r="H103" s="10">
        <v>0.27562346120244618</v>
      </c>
      <c r="I103" s="10">
        <v>8.3402827416408545E-2</v>
      </c>
      <c r="J103" s="10">
        <v>0.12774005241839409</v>
      </c>
      <c r="K103" s="10">
        <v>0.77086311651179418</v>
      </c>
      <c r="L103" s="10">
        <v>0.1172067349694226</v>
      </c>
      <c r="M103" s="10">
        <v>1.4792311968866651E-2</v>
      </c>
      <c r="N103" s="10">
        <v>1.4792311968866651E-2</v>
      </c>
      <c r="O103" s="10">
        <v>0</v>
      </c>
    </row>
    <row r="104" spans="1:16" x14ac:dyDescent="0.2">
      <c r="A104" s="9" t="str">
        <f t="shared" si="1"/>
        <v>199915A2943</v>
      </c>
      <c r="B104" s="10">
        <v>1999</v>
      </c>
      <c r="C104" s="10" t="s">
        <v>3</v>
      </c>
      <c r="D104" s="10">
        <v>43</v>
      </c>
      <c r="E104" s="10">
        <v>890960</v>
      </c>
      <c r="F104" s="10">
        <v>0.16548265908391763</v>
      </c>
      <c r="G104" s="10">
        <v>0.70417190446260214</v>
      </c>
      <c r="H104" s="10">
        <v>0.58764366525994438</v>
      </c>
      <c r="I104" s="10">
        <v>0.13013378827332317</v>
      </c>
      <c r="J104" s="10">
        <v>0.20200906886953399</v>
      </c>
      <c r="K104" s="10">
        <v>0.35865134237227259</v>
      </c>
      <c r="L104" s="10">
        <v>0.22935452211818977</v>
      </c>
      <c r="M104" s="10">
        <v>8.2172045087554213E-2</v>
      </c>
      <c r="N104" s="10">
        <v>7.0704768150345751E-2</v>
      </c>
      <c r="O104" s="10">
        <v>1.1467276937208462E-2</v>
      </c>
    </row>
    <row r="105" spans="1:16" x14ac:dyDescent="0.2">
      <c r="A105" s="9" t="str">
        <f t="shared" si="1"/>
        <v>199918A2443</v>
      </c>
      <c r="B105" s="10">
        <v>1999</v>
      </c>
      <c r="C105" s="10" t="s">
        <v>1</v>
      </c>
      <c r="D105" s="10">
        <v>43</v>
      </c>
      <c r="E105" s="10">
        <v>421246</v>
      </c>
      <c r="F105" s="10">
        <v>0.17121286609404698</v>
      </c>
      <c r="G105" s="10">
        <v>0.75811046276997285</v>
      </c>
      <c r="H105" s="10">
        <v>0.62831219762324153</v>
      </c>
      <c r="I105" s="10">
        <v>0.147469649563438</v>
      </c>
      <c r="J105" s="10">
        <v>0.23081287418752938</v>
      </c>
      <c r="K105" s="10">
        <v>0.30908305360763072</v>
      </c>
      <c r="L105" s="10">
        <v>0.24309970952395654</v>
      </c>
      <c r="M105" s="10">
        <v>7.0735548044927599E-2</v>
      </c>
      <c r="N105" s="10">
        <v>6.416124151788577E-2</v>
      </c>
      <c r="O105" s="10">
        <v>6.5743065270418236E-3</v>
      </c>
    </row>
    <row r="106" spans="1:16" x14ac:dyDescent="0.2">
      <c r="A106" s="9" t="str">
        <f t="shared" si="1"/>
        <v>199925A2943</v>
      </c>
      <c r="B106" s="10">
        <v>1999</v>
      </c>
      <c r="C106" s="10" t="s">
        <v>2</v>
      </c>
      <c r="D106" s="10">
        <v>43</v>
      </c>
      <c r="E106" s="10">
        <v>268258</v>
      </c>
      <c r="F106" s="10">
        <v>0.10066731231012112</v>
      </c>
      <c r="G106" s="10">
        <v>0.84296088094297283</v>
      </c>
      <c r="H106" s="10">
        <v>0.75810227467587177</v>
      </c>
      <c r="I106" s="10">
        <v>0.13800520394545548</v>
      </c>
      <c r="J106" s="10">
        <v>0.21255284092179916</v>
      </c>
      <c r="K106" s="10">
        <v>0.12692631720209649</v>
      </c>
      <c r="L106" s="10">
        <v>0.29205170773564143</v>
      </c>
      <c r="M106" s="10">
        <v>0.1507769217855211</v>
      </c>
      <c r="N106" s="10">
        <v>0.12300546550019587</v>
      </c>
      <c r="O106" s="10">
        <v>2.7771456285325225E-2</v>
      </c>
    </row>
    <row r="107" spans="1:16" x14ac:dyDescent="0.2">
      <c r="A107" s="9" t="str">
        <f t="shared" si="1"/>
        <v>199930EMA43</v>
      </c>
      <c r="B107" s="10">
        <v>1999</v>
      </c>
      <c r="C107" s="10" t="s">
        <v>4</v>
      </c>
      <c r="D107" s="10">
        <v>43</v>
      </c>
      <c r="E107" s="10">
        <v>1658935</v>
      </c>
      <c r="F107" s="10">
        <v>6.3065866760116954E-2</v>
      </c>
      <c r="G107" s="10">
        <v>0.69166582755957307</v>
      </c>
      <c r="H107" s="10">
        <v>0.64804532263617498</v>
      </c>
      <c r="I107" s="10">
        <v>0.30311536661729871</v>
      </c>
      <c r="J107" s="10">
        <v>0.3448166069266283</v>
      </c>
      <c r="K107" s="10">
        <v>3.2191651162762659E-2</v>
      </c>
      <c r="L107" s="10">
        <v>0.30140354959809446</v>
      </c>
      <c r="M107" s="10">
        <v>0.21201430256890391</v>
      </c>
      <c r="N107" s="10">
        <v>0.1698065318923051</v>
      </c>
      <c r="O107" s="10">
        <v>4.2207770676598803E-2</v>
      </c>
    </row>
    <row r="108" spans="1:16" x14ac:dyDescent="0.2">
      <c r="A108" s="9" t="str">
        <f t="shared" si="1"/>
        <v>199915A1753</v>
      </c>
      <c r="B108" s="10">
        <v>1999</v>
      </c>
      <c r="C108" s="10" t="s">
        <v>0</v>
      </c>
      <c r="D108" s="10">
        <v>53</v>
      </c>
      <c r="E108" s="10">
        <v>131348</v>
      </c>
      <c r="F108" s="10">
        <v>0.36010658545869811</v>
      </c>
      <c r="G108" s="10">
        <v>0.3000045680177848</v>
      </c>
      <c r="H108" s="10">
        <v>0.19197094740688858</v>
      </c>
      <c r="I108" s="10">
        <v>7.9034321040289915E-2</v>
      </c>
      <c r="J108" s="10">
        <v>0.10806407406279502</v>
      </c>
      <c r="K108" s="10">
        <v>0.83708164570454058</v>
      </c>
      <c r="L108" s="10">
        <v>8.2270000304534519E-2</v>
      </c>
      <c r="M108" s="10">
        <v>8.06255139020008E-3</v>
      </c>
      <c r="N108" s="10">
        <v>6.4485184395651251E-3</v>
      </c>
      <c r="O108" s="10">
        <v>1.6140329506349545E-3</v>
      </c>
    </row>
    <row r="109" spans="1:16" x14ac:dyDescent="0.2">
      <c r="A109" s="9" t="str">
        <f t="shared" si="1"/>
        <v>199915A2953</v>
      </c>
      <c r="B109" s="10">
        <v>1999</v>
      </c>
      <c r="C109" s="10" t="s">
        <v>3</v>
      </c>
      <c r="D109" s="10">
        <v>53</v>
      </c>
      <c r="E109" s="10">
        <v>658392</v>
      </c>
      <c r="F109" s="10">
        <v>0.21647443469643277</v>
      </c>
      <c r="G109" s="10">
        <v>0.68660919330733061</v>
      </c>
      <c r="H109" s="10">
        <v>0.53797585632875244</v>
      </c>
      <c r="I109" s="10">
        <v>0.11871650931360041</v>
      </c>
      <c r="J109" s="10">
        <v>0.21330605475157657</v>
      </c>
      <c r="K109" s="10">
        <v>0.40476798016986842</v>
      </c>
      <c r="L109" s="10">
        <v>0.21694369321462215</v>
      </c>
      <c r="M109" s="10">
        <v>5.8253061472545505E-2</v>
      </c>
      <c r="N109" s="10">
        <v>5.0208149746270019E-2</v>
      </c>
      <c r="O109" s="10">
        <v>8.0449117262754877E-3</v>
      </c>
    </row>
    <row r="110" spans="1:16" x14ac:dyDescent="0.2">
      <c r="A110" s="9" t="str">
        <f t="shared" si="1"/>
        <v>199918A2453</v>
      </c>
      <c r="B110" s="10">
        <v>1999</v>
      </c>
      <c r="C110" s="10" t="s">
        <v>1</v>
      </c>
      <c r="D110" s="10">
        <v>53</v>
      </c>
      <c r="E110" s="10">
        <v>326220</v>
      </c>
      <c r="F110" s="10">
        <v>0.25020712510356258</v>
      </c>
      <c r="G110" s="10">
        <v>0.74739133100361721</v>
      </c>
      <c r="H110" s="10">
        <v>0.56038869474587705</v>
      </c>
      <c r="I110" s="10">
        <v>0.12661394151186317</v>
      </c>
      <c r="J110" s="10">
        <v>0.2434890564649623</v>
      </c>
      <c r="K110" s="10">
        <v>0.39742198516338667</v>
      </c>
      <c r="L110" s="10">
        <v>0.2358929842212461</v>
      </c>
      <c r="M110" s="10">
        <v>4.4839390444406275E-2</v>
      </c>
      <c r="N110" s="10">
        <v>4.0937645701945961E-2</v>
      </c>
      <c r="O110" s="10">
        <v>3.9017447424603076E-3</v>
      </c>
    </row>
    <row r="111" spans="1:16" x14ac:dyDescent="0.2">
      <c r="A111" s="9" t="str">
        <f t="shared" si="1"/>
        <v>199925A2953</v>
      </c>
      <c r="B111" s="10">
        <v>1999</v>
      </c>
      <c r="C111" s="10" t="s">
        <v>2</v>
      </c>
      <c r="D111" s="10">
        <v>53</v>
      </c>
      <c r="E111" s="10">
        <v>200824</v>
      </c>
      <c r="F111" s="10">
        <v>0.1342403117763076</v>
      </c>
      <c r="G111" s="10">
        <v>0.84073118750746922</v>
      </c>
      <c r="H111" s="10">
        <v>0.72787117077640118</v>
      </c>
      <c r="I111" s="10">
        <v>0.13184181173564913</v>
      </c>
      <c r="J111" s="10">
        <v>0.23310958849539895</v>
      </c>
      <c r="K111" s="10">
        <v>0.1339481336892005</v>
      </c>
      <c r="L111" s="10">
        <v>0.27426502808429271</v>
      </c>
      <c r="M111" s="10">
        <v>0.11285503724654423</v>
      </c>
      <c r="N111" s="10">
        <v>9.3878221726486868E-2</v>
      </c>
      <c r="O111" s="10">
        <v>1.8976815520057363E-2</v>
      </c>
    </row>
    <row r="112" spans="1:16" x14ac:dyDescent="0.2">
      <c r="A112" s="9" t="str">
        <f t="shared" si="1"/>
        <v>199930EMA53</v>
      </c>
      <c r="B112" s="10">
        <v>1999</v>
      </c>
      <c r="C112" s="10" t="s">
        <v>4</v>
      </c>
      <c r="D112" s="10">
        <v>53</v>
      </c>
      <c r="E112" s="10">
        <v>780184</v>
      </c>
      <c r="F112" s="10">
        <v>9.0898920297922209E-2</v>
      </c>
      <c r="G112" s="10">
        <v>0.69886462680598427</v>
      </c>
      <c r="H112" s="10">
        <v>0.63533858679490995</v>
      </c>
      <c r="I112" s="10">
        <v>0.29407806363627043</v>
      </c>
      <c r="J112" s="10">
        <v>0.35380756334403168</v>
      </c>
      <c r="K112" s="10">
        <v>4.2628405606882476E-2</v>
      </c>
      <c r="L112" s="10">
        <v>0.26903779499448438</v>
      </c>
      <c r="M112" s="10">
        <v>0.15614722467288472</v>
      </c>
      <c r="N112" s="10">
        <v>0.12159737819779351</v>
      </c>
      <c r="O112" s="10">
        <v>3.4549846475091212E-2</v>
      </c>
    </row>
    <row r="113" spans="1:15" x14ac:dyDescent="0.2">
      <c r="A113" s="9" t="str">
        <f t="shared" si="1"/>
        <v>200915A170</v>
      </c>
      <c r="B113" s="10">
        <v>2009</v>
      </c>
      <c r="C113" s="10" t="s">
        <v>0</v>
      </c>
      <c r="D113" s="10">
        <v>0</v>
      </c>
      <c r="E113" s="10">
        <v>2911253</v>
      </c>
      <c r="F113" s="10">
        <v>0.34591116415480122</v>
      </c>
      <c r="G113" s="10">
        <v>0.2970185002814939</v>
      </c>
      <c r="H113" s="10">
        <v>0.1942764850736092</v>
      </c>
      <c r="I113" s="10">
        <v>6.0483235225519731E-2</v>
      </c>
      <c r="J113" s="10">
        <v>7.5896873270718826E-2</v>
      </c>
      <c r="K113" s="10">
        <v>0.88179522700363044</v>
      </c>
      <c r="L113" s="10">
        <v>0.10705425911597215</v>
      </c>
      <c r="M113" s="10">
        <v>1.9476785254538435E-2</v>
      </c>
      <c r="N113" s="10">
        <v>1.9476785254538435E-2</v>
      </c>
      <c r="O113" s="10">
        <v>0</v>
      </c>
    </row>
    <row r="114" spans="1:15" x14ac:dyDescent="0.2">
      <c r="A114" s="9" t="str">
        <f t="shared" si="1"/>
        <v>200915A290</v>
      </c>
      <c r="B114" s="10">
        <v>2009</v>
      </c>
      <c r="C114" s="10" t="s">
        <v>3</v>
      </c>
      <c r="D114" s="10">
        <v>0</v>
      </c>
      <c r="E114" s="10">
        <v>15252475</v>
      </c>
      <c r="F114" s="10">
        <v>0.18221547551596592</v>
      </c>
      <c r="G114" s="10">
        <v>0.70736932858437729</v>
      </c>
      <c r="H114" s="10">
        <v>0.57847569001096544</v>
      </c>
      <c r="I114" s="10">
        <v>0.112033686336152</v>
      </c>
      <c r="J114" s="10">
        <v>0.19665824726806633</v>
      </c>
      <c r="K114" s="10">
        <v>0.36115240313457325</v>
      </c>
      <c r="L114" s="10">
        <v>0.22586632287236438</v>
      </c>
      <c r="M114" s="10">
        <v>6.5248757888268033E-2</v>
      </c>
      <c r="N114" s="10">
        <v>5.695670801342876E-2</v>
      </c>
      <c r="O114" s="10">
        <v>8.2920498748392732E-3</v>
      </c>
    </row>
    <row r="115" spans="1:15" x14ac:dyDescent="0.2">
      <c r="A115" s="9" t="str">
        <f t="shared" si="1"/>
        <v>200918A240</v>
      </c>
      <c r="B115" s="10">
        <v>2009</v>
      </c>
      <c r="C115" s="10" t="s">
        <v>1</v>
      </c>
      <c r="D115" s="10">
        <v>0</v>
      </c>
      <c r="E115" s="10">
        <v>7013888</v>
      </c>
      <c r="F115" s="10">
        <v>0.20717885800826513</v>
      </c>
      <c r="G115" s="10">
        <v>0.76348952250164248</v>
      </c>
      <c r="H115" s="10">
        <v>0.60531063512847649</v>
      </c>
      <c r="I115" s="10">
        <v>0.12554135452405285</v>
      </c>
      <c r="J115" s="10">
        <v>0.23448449704357982</v>
      </c>
      <c r="K115" s="10">
        <v>0.32051281685706984</v>
      </c>
      <c r="L115" s="10">
        <v>0.23878563616665496</v>
      </c>
      <c r="M115" s="10">
        <v>5.4269294205505532E-2</v>
      </c>
      <c r="N115" s="10">
        <v>4.9388584902377256E-2</v>
      </c>
      <c r="O115" s="10">
        <v>4.8807093031282747E-3</v>
      </c>
    </row>
    <row r="116" spans="1:15" x14ac:dyDescent="0.2">
      <c r="A116" s="9" t="str">
        <f t="shared" si="1"/>
        <v>200925A290</v>
      </c>
      <c r="B116" s="10">
        <v>2009</v>
      </c>
      <c r="C116" s="10" t="s">
        <v>2</v>
      </c>
      <c r="D116" s="10">
        <v>0</v>
      </c>
      <c r="E116" s="10">
        <v>5327334</v>
      </c>
      <c r="F116" s="10">
        <v>0.12198300567228965</v>
      </c>
      <c r="G116" s="10">
        <v>0.85772865001518583</v>
      </c>
      <c r="H116" s="10">
        <v>0.75310033123509812</v>
      </c>
      <c r="I116" s="10">
        <v>0.12242070799390464</v>
      </c>
      <c r="J116" s="10">
        <v>0.21284980442375118</v>
      </c>
      <c r="K116" s="10">
        <v>0.13013976596924465</v>
      </c>
      <c r="L116" s="10">
        <v>0.27377977261644371</v>
      </c>
      <c r="M116" s="10">
        <v>0.10472270582073953</v>
      </c>
      <c r="N116" s="10">
        <v>8.7406330703241997E-2</v>
      </c>
      <c r="O116" s="10">
        <v>1.7316375117497534E-2</v>
      </c>
    </row>
    <row r="117" spans="1:15" x14ac:dyDescent="0.2">
      <c r="A117" s="9" t="str">
        <f t="shared" si="1"/>
        <v>200930EMA0</v>
      </c>
      <c r="B117" s="10">
        <v>2009</v>
      </c>
      <c r="C117" s="10" t="s">
        <v>4</v>
      </c>
      <c r="D117" s="10">
        <v>0</v>
      </c>
      <c r="E117" s="10">
        <v>30669188</v>
      </c>
      <c r="F117" s="10">
        <v>6.395063143031865E-2</v>
      </c>
      <c r="G117" s="10">
        <v>0.66984482927947098</v>
      </c>
      <c r="H117" s="10">
        <v>0.62700782948671485</v>
      </c>
      <c r="I117" s="10">
        <v>0.32322717510486421</v>
      </c>
      <c r="J117" s="10">
        <v>0.36357806408177484</v>
      </c>
      <c r="K117" s="10">
        <v>3.8756943939956934E-2</v>
      </c>
      <c r="L117" s="10">
        <v>0.28056451021568751</v>
      </c>
      <c r="M117" s="10">
        <v>0.17898232790793348</v>
      </c>
      <c r="N117" s="10">
        <v>0.14533079725741188</v>
      </c>
      <c r="O117" s="10">
        <v>3.3651530650521615E-2</v>
      </c>
    </row>
    <row r="118" spans="1:15" x14ac:dyDescent="0.2">
      <c r="A118" s="9" t="str">
        <f t="shared" si="1"/>
        <v>200915A1715</v>
      </c>
      <c r="B118" s="10">
        <v>2009</v>
      </c>
      <c r="C118" s="10" t="s">
        <v>0</v>
      </c>
      <c r="D118" s="10">
        <v>15</v>
      </c>
      <c r="E118" s="10">
        <v>108901</v>
      </c>
      <c r="F118" s="10">
        <v>0.22112972810273904</v>
      </c>
      <c r="G118" s="10">
        <v>0.18304698763096758</v>
      </c>
      <c r="H118" s="10">
        <v>0.14256985702610628</v>
      </c>
      <c r="I118" s="10">
        <v>7.925547056500859E-2</v>
      </c>
      <c r="J118" s="10">
        <v>8.1018539774657714E-2</v>
      </c>
      <c r="K118" s="10">
        <v>0.89787054297022062</v>
      </c>
      <c r="L118" s="10">
        <v>6.8779953821670695E-2</v>
      </c>
      <c r="M118" s="10">
        <v>2.6446752338812794E-2</v>
      </c>
      <c r="N118" s="10">
        <v>2.6446752338812794E-2</v>
      </c>
      <c r="O118" s="10">
        <v>0</v>
      </c>
    </row>
    <row r="119" spans="1:15" x14ac:dyDescent="0.2">
      <c r="A119" s="9" t="str">
        <f t="shared" si="1"/>
        <v>200915A2915</v>
      </c>
      <c r="B119" s="10">
        <v>2009</v>
      </c>
      <c r="C119" s="10" t="s">
        <v>3</v>
      </c>
      <c r="D119" s="10">
        <v>15</v>
      </c>
      <c r="E119" s="10">
        <v>578630</v>
      </c>
      <c r="F119" s="10">
        <v>0.16877157652474109</v>
      </c>
      <c r="G119" s="10">
        <v>0.6007293088847796</v>
      </c>
      <c r="H119" s="10">
        <v>0.49934327635967718</v>
      </c>
      <c r="I119" s="10">
        <v>0.15474482830133246</v>
      </c>
      <c r="J119" s="10">
        <v>0.22233897309161293</v>
      </c>
      <c r="K119" s="10">
        <v>0.41351468122980145</v>
      </c>
      <c r="L119" s="10">
        <v>0.25060421341613104</v>
      </c>
      <c r="M119" s="10">
        <v>0.10475798616273481</v>
      </c>
      <c r="N119" s="10">
        <v>0.10078003174065328</v>
      </c>
      <c r="O119" s="10">
        <v>3.9779544220815369E-3</v>
      </c>
    </row>
    <row r="120" spans="1:15" x14ac:dyDescent="0.2">
      <c r="A120" s="9" t="str">
        <f t="shared" si="1"/>
        <v>200918A2415</v>
      </c>
      <c r="B120" s="10">
        <v>2009</v>
      </c>
      <c r="C120" s="10" t="s">
        <v>1</v>
      </c>
      <c r="D120" s="10">
        <v>15</v>
      </c>
      <c r="E120" s="10">
        <v>269186</v>
      </c>
      <c r="F120" s="10">
        <v>0.19213588951129998</v>
      </c>
      <c r="G120" s="10">
        <v>0.61542576508436542</v>
      </c>
      <c r="H120" s="10">
        <v>0.49718038828170857</v>
      </c>
      <c r="I120" s="10">
        <v>0.18446724569628437</v>
      </c>
      <c r="J120" s="10">
        <v>0.25783287392360671</v>
      </c>
      <c r="K120" s="10">
        <v>0.41236914252598578</v>
      </c>
      <c r="L120" s="10">
        <v>0.26355382523608212</v>
      </c>
      <c r="M120" s="10">
        <v>0.10044727437533899</v>
      </c>
      <c r="N120" s="10">
        <v>9.8311204891784867E-2</v>
      </c>
      <c r="O120" s="10">
        <v>2.1360694835541225E-3</v>
      </c>
    </row>
    <row r="121" spans="1:15" x14ac:dyDescent="0.2">
      <c r="A121" s="9" t="str">
        <f t="shared" si="1"/>
        <v>200925A2915</v>
      </c>
      <c r="B121" s="10">
        <v>2009</v>
      </c>
      <c r="C121" s="10" t="s">
        <v>2</v>
      </c>
      <c r="D121" s="10">
        <v>15</v>
      </c>
      <c r="E121" s="10">
        <v>200543</v>
      </c>
      <c r="F121" s="10">
        <v>0.13843656251157394</v>
      </c>
      <c r="G121" s="10">
        <v>0.80781677744922531</v>
      </c>
      <c r="H121" s="10">
        <v>0.69598539963997741</v>
      </c>
      <c r="I121" s="10">
        <v>0.15584188927063025</v>
      </c>
      <c r="J121" s="10">
        <v>0.25143734760126257</v>
      </c>
      <c r="K121" s="10">
        <v>0.15203223248879294</v>
      </c>
      <c r="L121" s="10">
        <v>0.33178420588103302</v>
      </c>
      <c r="M121" s="10">
        <v>0.15299461960776492</v>
      </c>
      <c r="N121" s="10">
        <v>0.14438798661633664</v>
      </c>
      <c r="O121" s="10">
        <v>8.6066329914282723E-3</v>
      </c>
    </row>
    <row r="122" spans="1:15" x14ac:dyDescent="0.2">
      <c r="A122" s="9" t="str">
        <f t="shared" si="1"/>
        <v>200930EMA15</v>
      </c>
      <c r="B122" s="10">
        <v>2009</v>
      </c>
      <c r="C122" s="10" t="s">
        <v>4</v>
      </c>
      <c r="D122" s="10">
        <v>15</v>
      </c>
      <c r="E122" s="10">
        <v>917216</v>
      </c>
      <c r="F122" s="10">
        <v>5.7975689574567557E-2</v>
      </c>
      <c r="G122" s="10">
        <v>0.69961710218748907</v>
      </c>
      <c r="H122" s="10">
        <v>0.65905631825000877</v>
      </c>
      <c r="I122" s="10">
        <v>0.29097399085929598</v>
      </c>
      <c r="J122" s="10">
        <v>0.32818768970449708</v>
      </c>
      <c r="K122" s="10">
        <v>4.2854681994208561E-2</v>
      </c>
      <c r="L122" s="10">
        <v>0.3524269588639391</v>
      </c>
      <c r="M122" s="10">
        <v>0.24554978448487466</v>
      </c>
      <c r="N122" s="10">
        <v>0.21585222568050086</v>
      </c>
      <c r="O122" s="10">
        <v>2.9697558804373796E-2</v>
      </c>
    </row>
    <row r="123" spans="1:15" x14ac:dyDescent="0.2">
      <c r="A123" s="9" t="str">
        <f t="shared" si="1"/>
        <v>200915A1723</v>
      </c>
      <c r="B123" s="10">
        <v>2009</v>
      </c>
      <c r="C123" s="10" t="s">
        <v>0</v>
      </c>
      <c r="D123" s="10">
        <v>23</v>
      </c>
      <c r="E123" s="10">
        <v>205217</v>
      </c>
      <c r="F123" s="10">
        <v>0.23480288766568924</v>
      </c>
      <c r="G123" s="10">
        <v>0.284172363887982</v>
      </c>
      <c r="H123" s="10">
        <v>0.21744787225229878</v>
      </c>
      <c r="I123" s="10">
        <v>8.3955032965105231E-2</v>
      </c>
      <c r="J123" s="10">
        <v>9.1488521906079909E-2</v>
      </c>
      <c r="K123" s="10">
        <v>0.85576243683515496</v>
      </c>
      <c r="L123" s="10">
        <v>0.10764702729306051</v>
      </c>
      <c r="M123" s="10">
        <v>3.0138828654546163E-2</v>
      </c>
      <c r="N123" s="10">
        <v>3.0138828654546163E-2</v>
      </c>
      <c r="O123" s="10">
        <v>0</v>
      </c>
    </row>
    <row r="124" spans="1:15" x14ac:dyDescent="0.2">
      <c r="A124" s="9" t="str">
        <f t="shared" si="1"/>
        <v>200915A2923</v>
      </c>
      <c r="B124" s="10">
        <v>2009</v>
      </c>
      <c r="C124" s="10" t="s">
        <v>3</v>
      </c>
      <c r="D124" s="10">
        <v>23</v>
      </c>
      <c r="E124" s="10">
        <v>1028566</v>
      </c>
      <c r="F124" s="10">
        <v>0.17269136883998798</v>
      </c>
      <c r="G124" s="10">
        <v>0.6703186766819047</v>
      </c>
      <c r="H124" s="10">
        <v>0.55456042684669726</v>
      </c>
      <c r="I124" s="10">
        <v>0.14067935358547726</v>
      </c>
      <c r="J124" s="10">
        <v>0.22250395210419166</v>
      </c>
      <c r="K124" s="10">
        <v>0.33999373885584394</v>
      </c>
      <c r="L124" s="10">
        <v>0.22680119700631754</v>
      </c>
      <c r="M124" s="10">
        <v>7.0024675130229849E-2</v>
      </c>
      <c r="N124" s="10">
        <v>5.8210168331443969E-2</v>
      </c>
      <c r="O124" s="10">
        <v>1.1814506798785882E-2</v>
      </c>
    </row>
    <row r="125" spans="1:15" x14ac:dyDescent="0.2">
      <c r="A125" s="9" t="str">
        <f t="shared" si="1"/>
        <v>200918A2423</v>
      </c>
      <c r="B125" s="10">
        <v>2009</v>
      </c>
      <c r="C125" s="10" t="s">
        <v>1</v>
      </c>
      <c r="D125" s="10">
        <v>23</v>
      </c>
      <c r="E125" s="10">
        <v>474292</v>
      </c>
      <c r="F125" s="10">
        <v>0.19923137569785676</v>
      </c>
      <c r="G125" s="10">
        <v>0.72472443136295783</v>
      </c>
      <c r="H125" s="10">
        <v>0.58033658590066883</v>
      </c>
      <c r="I125" s="10">
        <v>0.15556661297259916</v>
      </c>
      <c r="J125" s="10">
        <v>0.26269260286911861</v>
      </c>
      <c r="K125" s="10">
        <v>0.28412665615274979</v>
      </c>
      <c r="L125" s="10">
        <v>0.23471827481804458</v>
      </c>
      <c r="M125" s="10">
        <v>6.2415136666863449E-2</v>
      </c>
      <c r="N125" s="10">
        <v>5.4961922191392641E-2</v>
      </c>
      <c r="O125" s="10">
        <v>7.4532144754708074E-3</v>
      </c>
    </row>
    <row r="126" spans="1:15" x14ac:dyDescent="0.2">
      <c r="A126" s="9" t="str">
        <f t="shared" si="1"/>
        <v>200925A2923</v>
      </c>
      <c r="B126" s="10">
        <v>2009</v>
      </c>
      <c r="C126" s="10" t="s">
        <v>2</v>
      </c>
      <c r="D126" s="10">
        <v>23</v>
      </c>
      <c r="E126" s="10">
        <v>349057</v>
      </c>
      <c r="F126" s="10">
        <v>0.12834920447152068</v>
      </c>
      <c r="G126" s="10">
        <v>0.82341565990654819</v>
      </c>
      <c r="H126" s="10">
        <v>0.71773091500815056</v>
      </c>
      <c r="I126" s="10">
        <v>0.15380009568637787</v>
      </c>
      <c r="J126" s="10">
        <v>0.24492274900660924</v>
      </c>
      <c r="K126" s="10">
        <v>0.11267500723377558</v>
      </c>
      <c r="L126" s="10">
        <v>0.28609654010663016</v>
      </c>
      <c r="M126" s="10">
        <v>0.10381399026520025</v>
      </c>
      <c r="N126" s="10">
        <v>7.9127477747187425E-2</v>
      </c>
      <c r="O126" s="10">
        <v>2.4686512518012817E-2</v>
      </c>
    </row>
    <row r="127" spans="1:15" x14ac:dyDescent="0.2">
      <c r="A127" s="9" t="str">
        <f t="shared" si="1"/>
        <v>200930EMA23</v>
      </c>
      <c r="B127" s="10">
        <v>2009</v>
      </c>
      <c r="C127" s="10" t="s">
        <v>4</v>
      </c>
      <c r="D127" s="10">
        <v>23</v>
      </c>
      <c r="E127" s="10">
        <v>1624114</v>
      </c>
      <c r="F127" s="10">
        <v>5.9790577333447621E-2</v>
      </c>
      <c r="G127" s="10">
        <v>0.68239360044922959</v>
      </c>
      <c r="H127" s="10">
        <v>0.64159289310972012</v>
      </c>
      <c r="I127" s="10">
        <v>0.30849127585871433</v>
      </c>
      <c r="J127" s="10">
        <v>0.34670903643463452</v>
      </c>
      <c r="K127" s="10">
        <v>3.9174589961049534E-2</v>
      </c>
      <c r="L127" s="10">
        <v>0.30415878050028133</v>
      </c>
      <c r="M127" s="10">
        <v>0.20231213872832371</v>
      </c>
      <c r="N127" s="10">
        <v>0.1704570597084743</v>
      </c>
      <c r="O127" s="10">
        <v>3.1855079019849408E-2</v>
      </c>
    </row>
    <row r="128" spans="1:15" x14ac:dyDescent="0.2">
      <c r="A128" s="9" t="str">
        <f t="shared" si="1"/>
        <v>200915A1726</v>
      </c>
      <c r="B128" s="10">
        <v>2009</v>
      </c>
      <c r="C128" s="10" t="s">
        <v>0</v>
      </c>
      <c r="D128" s="10">
        <v>26</v>
      </c>
      <c r="E128" s="10">
        <v>190495</v>
      </c>
      <c r="F128" s="10">
        <v>0.34018394458953105</v>
      </c>
      <c r="G128" s="10">
        <v>0.18492873828709416</v>
      </c>
      <c r="H128" s="10">
        <v>0.12201895062862542</v>
      </c>
      <c r="I128" s="10">
        <v>9.3078558492348876E-2</v>
      </c>
      <c r="J128" s="10">
        <v>0.11195569437518045</v>
      </c>
      <c r="K128" s="10">
        <v>0.85659991075881259</v>
      </c>
      <c r="L128" s="10">
        <v>8.0506050027559783E-2</v>
      </c>
      <c r="M128" s="10">
        <v>1.8871886401217879E-2</v>
      </c>
      <c r="N128" s="10">
        <v>1.8871886401217879E-2</v>
      </c>
      <c r="O128" s="10">
        <v>0</v>
      </c>
    </row>
    <row r="129" spans="1:15" x14ac:dyDescent="0.2">
      <c r="A129" s="9" t="str">
        <f t="shared" si="1"/>
        <v>200915A2926</v>
      </c>
      <c r="B129" s="10">
        <v>2009</v>
      </c>
      <c r="C129" s="10" t="s">
        <v>3</v>
      </c>
      <c r="D129" s="10">
        <v>26</v>
      </c>
      <c r="E129" s="10">
        <v>968384</v>
      </c>
      <c r="F129" s="10">
        <v>0.25469278214762564</v>
      </c>
      <c r="G129" s="10">
        <v>0.61795630658912171</v>
      </c>
      <c r="H129" s="10">
        <v>0.46056729561826715</v>
      </c>
      <c r="I129" s="10">
        <v>0.16183352884806027</v>
      </c>
      <c r="J129" s="10">
        <v>0.27616110964245588</v>
      </c>
      <c r="K129" s="10">
        <v>0.37017546758310754</v>
      </c>
      <c r="L129" s="10">
        <v>0.20398721677766943</v>
      </c>
      <c r="M129" s="10">
        <v>7.0798352311226428E-2</v>
      </c>
      <c r="N129" s="10">
        <v>6.3617602340147753E-2</v>
      </c>
      <c r="O129" s="10">
        <v>7.1807499710786829E-3</v>
      </c>
    </row>
    <row r="130" spans="1:15" x14ac:dyDescent="0.2">
      <c r="A130" s="9" t="str">
        <f t="shared" si="1"/>
        <v>200918A2426</v>
      </c>
      <c r="B130" s="10">
        <v>2009</v>
      </c>
      <c r="C130" s="10" t="s">
        <v>1</v>
      </c>
      <c r="D130" s="10">
        <v>26</v>
      </c>
      <c r="E130" s="10">
        <v>443333</v>
      </c>
      <c r="F130" s="10">
        <v>0.30757006645478185</v>
      </c>
      <c r="G130" s="10">
        <v>0.67138245968605992</v>
      </c>
      <c r="H130" s="10">
        <v>0.46488531194384358</v>
      </c>
      <c r="I130" s="10">
        <v>0.18162194106912863</v>
      </c>
      <c r="J130" s="10">
        <v>0.33135588823750994</v>
      </c>
      <c r="K130" s="10">
        <v>0.32376791260745308</v>
      </c>
      <c r="L130" s="10">
        <v>0.21041180971037682</v>
      </c>
      <c r="M130" s="10">
        <v>6.7064927678839426E-2</v>
      </c>
      <c r="N130" s="10">
        <v>6.3277912311862292E-2</v>
      </c>
      <c r="O130" s="10">
        <v>3.7870153669771357E-3</v>
      </c>
    </row>
    <row r="131" spans="1:15" x14ac:dyDescent="0.2">
      <c r="A131" s="9" t="str">
        <f t="shared" si="1"/>
        <v>200925A2926</v>
      </c>
      <c r="B131" s="10">
        <v>2009</v>
      </c>
      <c r="C131" s="10" t="s">
        <v>2</v>
      </c>
      <c r="D131" s="10">
        <v>26</v>
      </c>
      <c r="E131" s="10">
        <v>334556</v>
      </c>
      <c r="F131" s="10">
        <v>0.18408179404620686</v>
      </c>
      <c r="G131" s="10">
        <v>0.79372362175540123</v>
      </c>
      <c r="H131" s="10">
        <v>0.64761355348581406</v>
      </c>
      <c r="I131" s="10">
        <v>0.17475998039192242</v>
      </c>
      <c r="J131" s="10">
        <v>0.29651837061657838</v>
      </c>
      <c r="K131" s="10">
        <v>0.15470354738818015</v>
      </c>
      <c r="L131" s="10">
        <v>0.26578808928848979</v>
      </c>
      <c r="M131" s="10">
        <v>0.10530972393261517</v>
      </c>
      <c r="N131" s="10">
        <v>8.9545546933846656E-2</v>
      </c>
      <c r="O131" s="10">
        <v>1.5764176998768517E-2</v>
      </c>
    </row>
    <row r="132" spans="1:15" x14ac:dyDescent="0.2">
      <c r="A132" s="9" t="str">
        <f t="shared" ref="A132:A195" si="2">B132&amp;C132&amp;D132</f>
        <v>200930EMA26</v>
      </c>
      <c r="B132" s="10">
        <v>2009</v>
      </c>
      <c r="C132" s="10" t="s">
        <v>4</v>
      </c>
      <c r="D132" s="10">
        <v>26</v>
      </c>
      <c r="E132" s="10">
        <v>1906723</v>
      </c>
      <c r="F132" s="10">
        <v>0.1104447690482208</v>
      </c>
      <c r="G132" s="10">
        <v>0.61216810202635619</v>
      </c>
      <c r="H132" s="10">
        <v>0.54455733737936762</v>
      </c>
      <c r="I132" s="10">
        <v>0.37739933907547135</v>
      </c>
      <c r="J132" s="10">
        <v>0.44174166882132326</v>
      </c>
      <c r="K132" s="10">
        <v>4.6130979696578894E-2</v>
      </c>
      <c r="L132" s="10">
        <v>0.26271754155420735</v>
      </c>
      <c r="M132" s="10">
        <v>0.17385016091845487</v>
      </c>
      <c r="N132" s="10">
        <v>0.14632484281925986</v>
      </c>
      <c r="O132" s="10">
        <v>2.7525318099195013E-2</v>
      </c>
    </row>
    <row r="133" spans="1:15" x14ac:dyDescent="0.2">
      <c r="A133" s="9" t="str">
        <f t="shared" si="2"/>
        <v>200915A1729</v>
      </c>
      <c r="B133" s="10">
        <v>2009</v>
      </c>
      <c r="C133" s="10" t="s">
        <v>0</v>
      </c>
      <c r="D133" s="10">
        <v>29</v>
      </c>
      <c r="E133" s="10">
        <v>181022</v>
      </c>
      <c r="F133" s="10">
        <v>0.35947364530198861</v>
      </c>
      <c r="G133" s="10">
        <v>0.37362861972577921</v>
      </c>
      <c r="H133" s="10">
        <v>0.23931897780380285</v>
      </c>
      <c r="I133" s="10">
        <v>6.4710366695760732E-2</v>
      </c>
      <c r="J133" s="10">
        <v>8.5464750140866852E-2</v>
      </c>
      <c r="K133" s="10">
        <v>0.86202781982300491</v>
      </c>
      <c r="L133" s="10">
        <v>0.15261680900664007</v>
      </c>
      <c r="M133" s="10">
        <v>4.8833843400249696E-2</v>
      </c>
      <c r="N133" s="10">
        <v>4.8833843400249696E-2</v>
      </c>
      <c r="O133" s="10">
        <v>0</v>
      </c>
    </row>
    <row r="134" spans="1:15" x14ac:dyDescent="0.2">
      <c r="A134" s="9" t="str">
        <f t="shared" si="2"/>
        <v>200915A2929</v>
      </c>
      <c r="B134" s="10">
        <v>2009</v>
      </c>
      <c r="C134" s="10" t="s">
        <v>3</v>
      </c>
      <c r="D134" s="10">
        <v>29</v>
      </c>
      <c r="E134" s="10">
        <v>970779</v>
      </c>
      <c r="F134" s="10">
        <v>0.24012991979780401</v>
      </c>
      <c r="G134" s="10">
        <v>0.74339885803050954</v>
      </c>
      <c r="H134" s="10">
        <v>0.56488654987386422</v>
      </c>
      <c r="I134" s="10">
        <v>0.10018140071015133</v>
      </c>
      <c r="J134" s="10">
        <v>0.21585036347098568</v>
      </c>
      <c r="K134" s="10">
        <v>0.35814536573205641</v>
      </c>
      <c r="L134" s="10">
        <v>0.25226956907802911</v>
      </c>
      <c r="M134" s="10">
        <v>9.6761466822005829E-2</v>
      </c>
      <c r="N134" s="10">
        <v>8.8563926496143822E-2</v>
      </c>
      <c r="O134" s="10">
        <v>8.1975403258620141E-3</v>
      </c>
    </row>
    <row r="135" spans="1:15" x14ac:dyDescent="0.2">
      <c r="A135" s="9" t="str">
        <f t="shared" si="2"/>
        <v>200918A2429</v>
      </c>
      <c r="B135" s="10">
        <v>2009</v>
      </c>
      <c r="C135" s="10" t="s">
        <v>1</v>
      </c>
      <c r="D135" s="10">
        <v>29</v>
      </c>
      <c r="E135" s="10">
        <v>445605</v>
      </c>
      <c r="F135" s="10">
        <v>0.28099147815747005</v>
      </c>
      <c r="G135" s="10">
        <v>0.7926526856745324</v>
      </c>
      <c r="H135" s="10">
        <v>0.56992403586135698</v>
      </c>
      <c r="I135" s="10">
        <v>0.10813612953176019</v>
      </c>
      <c r="J135" s="10">
        <v>0.25447425410397101</v>
      </c>
      <c r="K135" s="10">
        <v>0.32985716048967134</v>
      </c>
      <c r="L135" s="10">
        <v>0.25495001178173493</v>
      </c>
      <c r="M135" s="10">
        <v>8.9278621200390484E-2</v>
      </c>
      <c r="N135" s="10">
        <v>8.6302891574376414E-2</v>
      </c>
      <c r="O135" s="10">
        <v>2.9757296260140708E-3</v>
      </c>
    </row>
    <row r="136" spans="1:15" x14ac:dyDescent="0.2">
      <c r="A136" s="9" t="str">
        <f t="shared" si="2"/>
        <v>200925A2929</v>
      </c>
      <c r="B136" s="10">
        <v>2009</v>
      </c>
      <c r="C136" s="10" t="s">
        <v>2</v>
      </c>
      <c r="D136" s="10">
        <v>29</v>
      </c>
      <c r="E136" s="10">
        <v>344152</v>
      </c>
      <c r="F136" s="10">
        <v>0.16532205789961807</v>
      </c>
      <c r="G136" s="10">
        <v>0.87412248076431343</v>
      </c>
      <c r="H136" s="10">
        <v>0.72961075338803782</v>
      </c>
      <c r="I136" s="10">
        <v>0.10853925009879356</v>
      </c>
      <c r="J136" s="10">
        <v>0.23442258072014691</v>
      </c>
      <c r="K136" s="10">
        <v>0.1297333736256073</v>
      </c>
      <c r="L136" s="10">
        <v>0.30121574188149425</v>
      </c>
      <c r="M136" s="10">
        <v>0.13165984797415095</v>
      </c>
      <c r="N136" s="10">
        <v>0.11238929310304749</v>
      </c>
      <c r="O136" s="10">
        <v>1.9270554871103466E-2</v>
      </c>
    </row>
    <row r="137" spans="1:15" x14ac:dyDescent="0.2">
      <c r="A137" s="9" t="str">
        <f t="shared" si="2"/>
        <v>200930EMA29</v>
      </c>
      <c r="B137" s="10">
        <v>2009</v>
      </c>
      <c r="C137" s="10" t="s">
        <v>4</v>
      </c>
      <c r="D137" s="10">
        <v>29</v>
      </c>
      <c r="E137" s="10">
        <v>1720324</v>
      </c>
      <c r="F137" s="10">
        <v>8.517777614163817E-2</v>
      </c>
      <c r="G137" s="10">
        <v>0.74213810886786447</v>
      </c>
      <c r="H137" s="10">
        <v>0.67892443516453882</v>
      </c>
      <c r="I137" s="10">
        <v>0.2505376894119945</v>
      </c>
      <c r="J137" s="10">
        <v>0.31041013204489387</v>
      </c>
      <c r="K137" s="10">
        <v>5.9364398799295948E-2</v>
      </c>
      <c r="L137" s="10">
        <v>0.30746117984881904</v>
      </c>
      <c r="M137" s="10">
        <v>0.20758800717118084</v>
      </c>
      <c r="N137" s="10">
        <v>0.17493913044489581</v>
      </c>
      <c r="O137" s="10">
        <v>3.2648876726285005E-2</v>
      </c>
    </row>
    <row r="138" spans="1:15" x14ac:dyDescent="0.2">
      <c r="A138" s="9" t="str">
        <f t="shared" si="2"/>
        <v>200915A1731</v>
      </c>
      <c r="B138" s="10">
        <v>2009</v>
      </c>
      <c r="C138" s="10" t="s">
        <v>0</v>
      </c>
      <c r="D138" s="10">
        <v>31</v>
      </c>
      <c r="E138" s="10">
        <v>228634</v>
      </c>
      <c r="F138" s="10">
        <v>0.35316434633091132</v>
      </c>
      <c r="G138" s="10">
        <v>0.39427644182405064</v>
      </c>
      <c r="H138" s="10">
        <v>0.25503205997358225</v>
      </c>
      <c r="I138" s="10">
        <v>4.5334464690291031E-2</v>
      </c>
      <c r="J138" s="10">
        <v>6.0424083907030447E-2</v>
      </c>
      <c r="K138" s="10">
        <v>0.88755828092059796</v>
      </c>
      <c r="L138" s="10">
        <v>0.1325349685523588</v>
      </c>
      <c r="M138" s="10">
        <v>1.8444325865794239E-2</v>
      </c>
      <c r="N138" s="10">
        <v>1.8444325865794239E-2</v>
      </c>
      <c r="O138" s="10">
        <v>0</v>
      </c>
    </row>
    <row r="139" spans="1:15" x14ac:dyDescent="0.2">
      <c r="A139" s="9" t="str">
        <f t="shared" si="2"/>
        <v>200915A2931</v>
      </c>
      <c r="B139" s="10">
        <v>2009</v>
      </c>
      <c r="C139" s="10" t="s">
        <v>3</v>
      </c>
      <c r="D139" s="10">
        <v>31</v>
      </c>
      <c r="E139" s="10">
        <v>1281279</v>
      </c>
      <c r="F139" s="10">
        <v>0.15621523305210169</v>
      </c>
      <c r="G139" s="10">
        <v>0.76465625363406409</v>
      </c>
      <c r="H139" s="10">
        <v>0.6452052987678718</v>
      </c>
      <c r="I139" s="10">
        <v>8.5345970705833774E-2</v>
      </c>
      <c r="J139" s="10">
        <v>0.15569676861948101</v>
      </c>
      <c r="K139" s="10">
        <v>0.34880069055997953</v>
      </c>
      <c r="L139" s="10">
        <v>0.23290499279153268</v>
      </c>
      <c r="M139" s="10">
        <v>6.2046735873162229E-2</v>
      </c>
      <c r="N139" s="10">
        <v>5.0957808000812663E-2</v>
      </c>
      <c r="O139" s="10">
        <v>1.1088927872349569E-2</v>
      </c>
    </row>
    <row r="140" spans="1:15" x14ac:dyDescent="0.2">
      <c r="A140" s="9" t="str">
        <f t="shared" si="2"/>
        <v>200918A2431</v>
      </c>
      <c r="B140" s="10">
        <v>2009</v>
      </c>
      <c r="C140" s="10" t="s">
        <v>1</v>
      </c>
      <c r="D140" s="10">
        <v>31</v>
      </c>
      <c r="E140" s="10">
        <v>593471</v>
      </c>
      <c r="F140" s="10">
        <v>0.16291242758785171</v>
      </c>
      <c r="G140" s="10">
        <v>0.80541930439735054</v>
      </c>
      <c r="H140" s="10">
        <v>0.6742064902918592</v>
      </c>
      <c r="I140" s="10">
        <v>9.6973567368919461E-2</v>
      </c>
      <c r="J140" s="10">
        <v>0.17712407177435796</v>
      </c>
      <c r="K140" s="10">
        <v>0.31867774499512191</v>
      </c>
      <c r="L140" s="10">
        <v>0.24659484903957279</v>
      </c>
      <c r="M140" s="10">
        <v>4.9834234568630266E-2</v>
      </c>
      <c r="N140" s="10">
        <v>4.5950346293687418E-2</v>
      </c>
      <c r="O140" s="10">
        <v>3.883888274942847E-3</v>
      </c>
    </row>
    <row r="141" spans="1:15" x14ac:dyDescent="0.2">
      <c r="A141" s="9" t="str">
        <f t="shared" si="2"/>
        <v>200925A2931</v>
      </c>
      <c r="B141" s="10">
        <v>2009</v>
      </c>
      <c r="C141" s="10" t="s">
        <v>2</v>
      </c>
      <c r="D141" s="10">
        <v>31</v>
      </c>
      <c r="E141" s="10">
        <v>459174</v>
      </c>
      <c r="F141" s="10">
        <v>0.10530369290573373</v>
      </c>
      <c r="G141" s="10">
        <v>0.89639221732937846</v>
      </c>
      <c r="H141" s="10">
        <v>0.80199880655263578</v>
      </c>
      <c r="I141" s="10">
        <v>9.0240301062342376E-2</v>
      </c>
      <c r="J141" s="10">
        <v>0.17544111818177857</v>
      </c>
      <c r="K141" s="10">
        <v>0.11947322801378127</v>
      </c>
      <c r="L141" s="10">
        <v>0.26526485255428595</v>
      </c>
      <c r="M141" s="10">
        <v>9.9584211375941853E-2</v>
      </c>
      <c r="N141" s="10">
        <v>7.3648686971811012E-2</v>
      </c>
      <c r="O141" s="10">
        <v>2.5935524404130834E-2</v>
      </c>
    </row>
    <row r="142" spans="1:15" x14ac:dyDescent="0.2">
      <c r="A142" s="9" t="str">
        <f t="shared" si="2"/>
        <v>200930EMA31</v>
      </c>
      <c r="B142" s="10">
        <v>2009</v>
      </c>
      <c r="C142" s="10" t="s">
        <v>4</v>
      </c>
      <c r="D142" s="10">
        <v>31</v>
      </c>
      <c r="E142" s="10">
        <v>2550357</v>
      </c>
      <c r="F142" s="10">
        <v>5.2506302547892965E-2</v>
      </c>
      <c r="G142" s="10">
        <v>0.7047205548086013</v>
      </c>
      <c r="H142" s="10">
        <v>0.6677182841461019</v>
      </c>
      <c r="I142" s="10">
        <v>0.28775696892631109</v>
      </c>
      <c r="J142" s="10">
        <v>0.3215992898249147</v>
      </c>
      <c r="K142" s="10">
        <v>4.3922086202049362E-2</v>
      </c>
      <c r="L142" s="10">
        <v>0.27394496658997075</v>
      </c>
      <c r="M142" s="10">
        <v>0.18297923792706677</v>
      </c>
      <c r="N142" s="10">
        <v>0.14306896469148181</v>
      </c>
      <c r="O142" s="10">
        <v>3.9910273235584971E-2</v>
      </c>
    </row>
    <row r="143" spans="1:15" x14ac:dyDescent="0.2">
      <c r="A143" s="9" t="str">
        <f t="shared" si="2"/>
        <v>200915A1733</v>
      </c>
      <c r="B143" s="10">
        <v>2009</v>
      </c>
      <c r="C143" s="10" t="s">
        <v>0</v>
      </c>
      <c r="D143" s="10">
        <v>33</v>
      </c>
      <c r="E143" s="10">
        <v>550871</v>
      </c>
      <c r="F143" s="10">
        <v>0.3120997743489663</v>
      </c>
      <c r="G143" s="10">
        <v>0.17859353641778203</v>
      </c>
      <c r="H143" s="10">
        <v>0.12285453400160837</v>
      </c>
      <c r="I143" s="10">
        <v>5.1191658301126763E-2</v>
      </c>
      <c r="J143" s="10">
        <v>6.0293607759348375E-2</v>
      </c>
      <c r="K143" s="10">
        <v>0.91240417448005073</v>
      </c>
      <c r="L143" s="10">
        <v>7.3937455411521025E-2</v>
      </c>
      <c r="M143" s="10">
        <v>2.0478478627482661E-2</v>
      </c>
      <c r="N143" s="10">
        <v>2.0478478627482661E-2</v>
      </c>
      <c r="O143" s="10">
        <v>0</v>
      </c>
    </row>
    <row r="144" spans="1:15" x14ac:dyDescent="0.2">
      <c r="A144" s="9" t="str">
        <f t="shared" si="2"/>
        <v>200915A2933</v>
      </c>
      <c r="B144" s="10">
        <v>2009</v>
      </c>
      <c r="C144" s="10" t="s">
        <v>3</v>
      </c>
      <c r="D144" s="10">
        <v>33</v>
      </c>
      <c r="E144" s="10">
        <v>2735539</v>
      </c>
      <c r="F144" s="10">
        <v>0.17487768311932306</v>
      </c>
      <c r="G144" s="10">
        <v>0.63665076608302784</v>
      </c>
      <c r="H144" s="10">
        <v>0.52531475515428583</v>
      </c>
      <c r="I144" s="10">
        <v>0.12554162086521156</v>
      </c>
      <c r="J144" s="10">
        <v>0.19930733943109566</v>
      </c>
      <c r="K144" s="10">
        <v>0.39313276103904932</v>
      </c>
      <c r="L144" s="10">
        <v>0.22071685258967058</v>
      </c>
      <c r="M144" s="10">
        <v>6.6691267848352373E-2</v>
      </c>
      <c r="N144" s="10">
        <v>5.8209346059629463E-2</v>
      </c>
      <c r="O144" s="10">
        <v>8.4819217887229063E-3</v>
      </c>
    </row>
    <row r="145" spans="1:15" x14ac:dyDescent="0.2">
      <c r="A145" s="9" t="str">
        <f t="shared" si="2"/>
        <v>200918A2433</v>
      </c>
      <c r="B145" s="10">
        <v>2009</v>
      </c>
      <c r="C145" s="10" t="s">
        <v>1</v>
      </c>
      <c r="D145" s="10">
        <v>33</v>
      </c>
      <c r="E145" s="10">
        <v>1243995</v>
      </c>
      <c r="F145" s="10">
        <v>0.21738424905194462</v>
      </c>
      <c r="G145" s="10">
        <v>0.68362413032206726</v>
      </c>
      <c r="H145" s="10">
        <v>0.53501501211821589</v>
      </c>
      <c r="I145" s="10">
        <v>0.15263887716590502</v>
      </c>
      <c r="J145" s="10">
        <v>0.25036836964778797</v>
      </c>
      <c r="K145" s="10">
        <v>0.35718873468140949</v>
      </c>
      <c r="L145" s="10">
        <v>0.23829999316717512</v>
      </c>
      <c r="M145" s="10">
        <v>5.4404559503856524E-2</v>
      </c>
      <c r="N145" s="10">
        <v>4.9869171499885449E-2</v>
      </c>
      <c r="O145" s="10">
        <v>4.5353880039710774E-3</v>
      </c>
    </row>
    <row r="146" spans="1:15" x14ac:dyDescent="0.2">
      <c r="A146" s="9" t="str">
        <f t="shared" si="2"/>
        <v>200925A2933</v>
      </c>
      <c r="B146" s="10">
        <v>2009</v>
      </c>
      <c r="C146" s="10" t="s">
        <v>2</v>
      </c>
      <c r="D146" s="10">
        <v>33</v>
      </c>
      <c r="E146" s="10">
        <v>940673</v>
      </c>
      <c r="F146" s="10">
        <v>0.11225112768297728</v>
      </c>
      <c r="G146" s="10">
        <v>0.84277533212923084</v>
      </c>
      <c r="H146" s="10">
        <v>0.74817285071432904</v>
      </c>
      <c r="I146" s="10">
        <v>0.13324715389938904</v>
      </c>
      <c r="J146" s="10">
        <v>0.21318991828191092</v>
      </c>
      <c r="K146" s="10">
        <v>0.13657455885307646</v>
      </c>
      <c r="L146" s="10">
        <v>0.28350365118903154</v>
      </c>
      <c r="M146" s="10">
        <v>0.11006046283877285</v>
      </c>
      <c r="N146" s="10">
        <v>9.13787230418769E-2</v>
      </c>
      <c r="O146" s="10">
        <v>1.8681739796895958E-2</v>
      </c>
    </row>
    <row r="147" spans="1:15" x14ac:dyDescent="0.2">
      <c r="A147" s="9" t="str">
        <f t="shared" si="2"/>
        <v>200930EMA33</v>
      </c>
      <c r="B147" s="10">
        <v>2009</v>
      </c>
      <c r="C147" s="10" t="s">
        <v>4</v>
      </c>
      <c r="D147" s="10">
        <v>33</v>
      </c>
      <c r="E147" s="10">
        <v>6701925</v>
      </c>
      <c r="F147" s="10">
        <v>6.0802666175109613E-2</v>
      </c>
      <c r="G147" s="10">
        <v>0.62895018968430716</v>
      </c>
      <c r="H147" s="10">
        <v>0.59070834126016036</v>
      </c>
      <c r="I147" s="10">
        <v>0.36394289700347288</v>
      </c>
      <c r="J147" s="10">
        <v>0.40003446770890455</v>
      </c>
      <c r="K147" s="10">
        <v>3.1232369804198048E-2</v>
      </c>
      <c r="L147" s="10">
        <v>0.27824477903111805</v>
      </c>
      <c r="M147" s="10">
        <v>0.17208915762478749</v>
      </c>
      <c r="N147" s="10">
        <v>0.14253630083669219</v>
      </c>
      <c r="O147" s="10">
        <v>2.9552856788095282E-2</v>
      </c>
    </row>
    <row r="148" spans="1:15" x14ac:dyDescent="0.2">
      <c r="A148" s="9" t="str">
        <f t="shared" si="2"/>
        <v>200915A1735</v>
      </c>
      <c r="B148" s="10">
        <v>2009</v>
      </c>
      <c r="C148" s="10" t="s">
        <v>0</v>
      </c>
      <c r="D148" s="10">
        <v>35</v>
      </c>
      <c r="E148" s="10">
        <v>945385</v>
      </c>
      <c r="F148" s="10">
        <v>0.39770077286197192</v>
      </c>
      <c r="G148" s="10">
        <v>0.35516218260285493</v>
      </c>
      <c r="H148" s="10">
        <v>0.21391390809035471</v>
      </c>
      <c r="I148" s="10">
        <v>5.0156285534464794E-2</v>
      </c>
      <c r="J148" s="10">
        <v>6.9602331325333069E-2</v>
      </c>
      <c r="K148" s="10">
        <v>0.88740566012788435</v>
      </c>
      <c r="L148" s="10">
        <v>0.11475439345119794</v>
      </c>
      <c r="M148" s="10">
        <v>1.3319328220478878E-2</v>
      </c>
      <c r="N148" s="10">
        <v>1.3319328220478878E-2</v>
      </c>
      <c r="O148" s="10">
        <v>0</v>
      </c>
    </row>
    <row r="149" spans="1:15" x14ac:dyDescent="0.2">
      <c r="A149" s="9" t="str">
        <f t="shared" si="2"/>
        <v>200915A2935</v>
      </c>
      <c r="B149" s="10">
        <v>2009</v>
      </c>
      <c r="C149" s="10" t="s">
        <v>3</v>
      </c>
      <c r="D149" s="10">
        <v>35</v>
      </c>
      <c r="E149" s="10">
        <v>5129595</v>
      </c>
      <c r="F149" s="10">
        <v>0.18747202791406975</v>
      </c>
      <c r="G149" s="10">
        <v>0.75268944234388879</v>
      </c>
      <c r="H149" s="10">
        <v>0.61158122619816968</v>
      </c>
      <c r="I149" s="10">
        <v>9.8283587690646143E-2</v>
      </c>
      <c r="J149" s="10">
        <v>0.19091078340492768</v>
      </c>
      <c r="K149" s="10">
        <v>0.33955682661106773</v>
      </c>
      <c r="L149" s="10">
        <v>0.2138153102614663</v>
      </c>
      <c r="M149" s="10">
        <v>5.2838537040002076E-2</v>
      </c>
      <c r="N149" s="10">
        <v>4.6988694060974022E-2</v>
      </c>
      <c r="O149" s="10">
        <v>5.8498429790280514E-3</v>
      </c>
    </row>
    <row r="150" spans="1:15" x14ac:dyDescent="0.2">
      <c r="A150" s="9" t="str">
        <f t="shared" si="2"/>
        <v>200918A2435</v>
      </c>
      <c r="B150" s="10">
        <v>2009</v>
      </c>
      <c r="C150" s="10" t="s">
        <v>1</v>
      </c>
      <c r="D150" s="10">
        <v>35</v>
      </c>
      <c r="E150" s="10">
        <v>2380486</v>
      </c>
      <c r="F150" s="10">
        <v>0.20405303014831122</v>
      </c>
      <c r="G150" s="10">
        <v>0.82276644349095096</v>
      </c>
      <c r="H150" s="10">
        <v>0.65487845759227314</v>
      </c>
      <c r="I150" s="10">
        <v>0.10406236373580857</v>
      </c>
      <c r="J150" s="10">
        <v>0.2260151918557807</v>
      </c>
      <c r="K150" s="10">
        <v>0.28739845560948479</v>
      </c>
      <c r="L150" s="10">
        <v>0.22845713018266017</v>
      </c>
      <c r="M150" s="10">
        <v>4.1464642094093389E-2</v>
      </c>
      <c r="N150" s="10">
        <v>3.7398665650627647E-2</v>
      </c>
      <c r="O150" s="10">
        <v>4.0659764434657457E-3</v>
      </c>
    </row>
    <row r="151" spans="1:15" x14ac:dyDescent="0.2">
      <c r="A151" s="9" t="str">
        <f t="shared" si="2"/>
        <v>200925A2935</v>
      </c>
      <c r="B151" s="10">
        <v>2009</v>
      </c>
      <c r="C151" s="10" t="s">
        <v>2</v>
      </c>
      <c r="D151" s="10">
        <v>35</v>
      </c>
      <c r="E151" s="10">
        <v>1803724</v>
      </c>
      <c r="F151" s="10">
        <v>0.12168630632505299</v>
      </c>
      <c r="G151" s="10">
        <v>0.86856026753538784</v>
      </c>
      <c r="H151" s="10">
        <v>0.76286837675830665</v>
      </c>
      <c r="I151" s="10">
        <v>0.11588191985026534</v>
      </c>
      <c r="J151" s="10">
        <v>0.20816266790262811</v>
      </c>
      <c r="K151" s="10">
        <v>0.12124970339142796</v>
      </c>
      <c r="L151" s="10">
        <v>0.24637665884900675</v>
      </c>
      <c r="M151" s="10">
        <v>8.8560515122401484E-2</v>
      </c>
      <c r="N151" s="10">
        <v>7.7290548471340551E-2</v>
      </c>
      <c r="O151" s="10">
        <v>1.1269966651060932E-2</v>
      </c>
    </row>
    <row r="152" spans="1:15" x14ac:dyDescent="0.2">
      <c r="A152" s="9" t="str">
        <f t="shared" si="2"/>
        <v>200930EMA35</v>
      </c>
      <c r="B152" s="10">
        <v>2009</v>
      </c>
      <c r="C152" s="10" t="s">
        <v>4</v>
      </c>
      <c r="D152" s="10">
        <v>35</v>
      </c>
      <c r="E152" s="10">
        <v>10283462</v>
      </c>
      <c r="F152" s="10">
        <v>6.6509381229073905E-2</v>
      </c>
      <c r="G152" s="10">
        <v>0.67064875622625919</v>
      </c>
      <c r="H152" s="10">
        <v>0.62604432242760266</v>
      </c>
      <c r="I152" s="10">
        <v>0.32361154249415225</v>
      </c>
      <c r="J152" s="10">
        <v>0.36595759288068552</v>
      </c>
      <c r="K152" s="10">
        <v>3.6510661487347357E-2</v>
      </c>
      <c r="L152" s="10">
        <v>0.2683600981172144</v>
      </c>
      <c r="M152" s="10">
        <v>0.16855050965836463</v>
      </c>
      <c r="N152" s="10">
        <v>0.13615952921797372</v>
      </c>
      <c r="O152" s="10">
        <v>3.2390980440390911E-2</v>
      </c>
    </row>
    <row r="153" spans="1:15" x14ac:dyDescent="0.2">
      <c r="A153" s="9" t="str">
        <f t="shared" si="2"/>
        <v>200915A1741</v>
      </c>
      <c r="B153" s="10">
        <v>2009</v>
      </c>
      <c r="C153" s="10" t="s">
        <v>0</v>
      </c>
      <c r="D153" s="10">
        <v>41</v>
      </c>
      <c r="E153" s="10">
        <v>156957</v>
      </c>
      <c r="F153" s="10">
        <v>0.22572279480658547</v>
      </c>
      <c r="G153" s="10">
        <v>0.38079219149193727</v>
      </c>
      <c r="H153" s="10">
        <v>0.2948387137878527</v>
      </c>
      <c r="I153" s="10">
        <v>9.0942105162560447E-2</v>
      </c>
      <c r="J153" s="10">
        <v>0.11796861560809649</v>
      </c>
      <c r="K153" s="10">
        <v>0.8009199971966845</v>
      </c>
      <c r="L153" s="10">
        <v>0.16214632032977186</v>
      </c>
      <c r="M153" s="10">
        <v>1.9661435934682746E-2</v>
      </c>
      <c r="N153" s="10">
        <v>1.9661435934682746E-2</v>
      </c>
      <c r="O153" s="10">
        <v>0</v>
      </c>
    </row>
    <row r="154" spans="1:15" x14ac:dyDescent="0.2">
      <c r="A154" s="9" t="str">
        <f t="shared" si="2"/>
        <v>200915A2941</v>
      </c>
      <c r="B154" s="10">
        <v>2009</v>
      </c>
      <c r="C154" s="10" t="s">
        <v>3</v>
      </c>
      <c r="D154" s="10">
        <v>41</v>
      </c>
      <c r="E154" s="10">
        <v>818239</v>
      </c>
      <c r="F154" s="10">
        <v>0.13059915132728092</v>
      </c>
      <c r="G154" s="10">
        <v>0.75775781892576621</v>
      </c>
      <c r="H154" s="10">
        <v>0.6587952908624497</v>
      </c>
      <c r="I154" s="10">
        <v>9.8028815541669367E-2</v>
      </c>
      <c r="J154" s="10">
        <v>0.16448006022690193</v>
      </c>
      <c r="K154" s="10">
        <v>0.34165689975667257</v>
      </c>
      <c r="L154" s="10">
        <v>0.27050546285831834</v>
      </c>
      <c r="M154" s="10">
        <v>8.1203922629812519E-2</v>
      </c>
      <c r="N154" s="10">
        <v>6.5153906528369762E-2</v>
      </c>
      <c r="O154" s="10">
        <v>1.6050016101442764E-2</v>
      </c>
    </row>
    <row r="155" spans="1:15" x14ac:dyDescent="0.2">
      <c r="A155" s="9" t="str">
        <f t="shared" si="2"/>
        <v>200918A2441</v>
      </c>
      <c r="B155" s="10">
        <v>2009</v>
      </c>
      <c r="C155" s="10" t="s">
        <v>1</v>
      </c>
      <c r="D155" s="10">
        <v>41</v>
      </c>
      <c r="E155" s="10">
        <v>378638</v>
      </c>
      <c r="F155" s="10">
        <v>0.15270109290149605</v>
      </c>
      <c r="G155" s="10">
        <v>0.81365050523191018</v>
      </c>
      <c r="H155" s="10">
        <v>0.68940518384314309</v>
      </c>
      <c r="I155" s="10">
        <v>0.10488646147507646</v>
      </c>
      <c r="J155" s="10">
        <v>0.19042726826150572</v>
      </c>
      <c r="K155" s="10">
        <v>0.31873715791864526</v>
      </c>
      <c r="L155" s="10">
        <v>0.27882992786391897</v>
      </c>
      <c r="M155" s="10">
        <v>6.5375475851764731E-2</v>
      </c>
      <c r="N155" s="10">
        <v>5.209533724876219E-2</v>
      </c>
      <c r="O155" s="10">
        <v>1.3280138603002535E-2</v>
      </c>
    </row>
    <row r="156" spans="1:15" x14ac:dyDescent="0.2">
      <c r="A156" s="9" t="str">
        <f t="shared" si="2"/>
        <v>200925A2941</v>
      </c>
      <c r="B156" s="10">
        <v>2009</v>
      </c>
      <c r="C156" s="10" t="s">
        <v>2</v>
      </c>
      <c r="D156" s="10">
        <v>41</v>
      </c>
      <c r="E156" s="10">
        <v>282644</v>
      </c>
      <c r="F156" s="10">
        <v>8.1053215956856217E-2</v>
      </c>
      <c r="G156" s="10">
        <v>0.89221777217984466</v>
      </c>
      <c r="H156" s="10">
        <v>0.81990065241080656</v>
      </c>
      <c r="I156" s="10">
        <v>9.2777486873947435E-2</v>
      </c>
      <c r="J156" s="10">
        <v>0.15554902987503716</v>
      </c>
      <c r="K156" s="10">
        <v>0.1173242665685456</v>
      </c>
      <c r="L156" s="10">
        <v>0.31962842637435829</v>
      </c>
      <c r="M156" s="10">
        <v>0.13659440442997389</v>
      </c>
      <c r="N156" s="10">
        <v>0.1079150709100507</v>
      </c>
      <c r="O156" s="10">
        <v>2.8679333519923193E-2</v>
      </c>
    </row>
    <row r="157" spans="1:15" x14ac:dyDescent="0.2">
      <c r="A157" s="9" t="str">
        <f t="shared" si="2"/>
        <v>200930EMA41</v>
      </c>
      <c r="B157" s="10">
        <v>2009</v>
      </c>
      <c r="C157" s="10" t="s">
        <v>4</v>
      </c>
      <c r="D157" s="10">
        <v>41</v>
      </c>
      <c r="E157" s="10">
        <v>1630720</v>
      </c>
      <c r="F157" s="10">
        <v>4.067967894803666E-2</v>
      </c>
      <c r="G157" s="10">
        <v>0.71481799450549455</v>
      </c>
      <c r="H157" s="10">
        <v>0.68573942798273158</v>
      </c>
      <c r="I157" s="10">
        <v>0.27927173273155415</v>
      </c>
      <c r="J157" s="10">
        <v>0.3062217916012559</v>
      </c>
      <c r="K157" s="10">
        <v>4.0907697213500786E-2</v>
      </c>
      <c r="L157" s="10">
        <v>0.29907839320822821</v>
      </c>
      <c r="M157" s="10">
        <v>0.20223704475197501</v>
      </c>
      <c r="N157" s="10">
        <v>0.15833022478784947</v>
      </c>
      <c r="O157" s="10">
        <v>4.3906819964125536E-2</v>
      </c>
    </row>
    <row r="158" spans="1:15" x14ac:dyDescent="0.2">
      <c r="A158" s="9" t="str">
        <f t="shared" si="2"/>
        <v>200915A1743</v>
      </c>
      <c r="B158" s="10">
        <v>2009</v>
      </c>
      <c r="C158" s="10" t="s">
        <v>0</v>
      </c>
      <c r="D158" s="10">
        <v>43</v>
      </c>
      <c r="E158" s="10">
        <v>203775</v>
      </c>
      <c r="F158" s="10">
        <v>0.2775235938089845</v>
      </c>
      <c r="G158" s="10">
        <v>0.32499079867500918</v>
      </c>
      <c r="H158" s="10">
        <v>0.23479818427186849</v>
      </c>
      <c r="I158" s="10">
        <v>6.7358606305974733E-2</v>
      </c>
      <c r="J158" s="10">
        <v>8.1496748865169916E-2</v>
      </c>
      <c r="K158" s="10">
        <v>0.8630548398969452</v>
      </c>
      <c r="L158" s="10">
        <v>0.13100266648265801</v>
      </c>
      <c r="M158" s="10">
        <v>1.6383342615913135E-2</v>
      </c>
      <c r="N158" s="10">
        <v>1.6383342615913135E-2</v>
      </c>
      <c r="O158" s="10">
        <v>0</v>
      </c>
    </row>
    <row r="159" spans="1:15" x14ac:dyDescent="0.2">
      <c r="A159" s="9" t="str">
        <f t="shared" si="2"/>
        <v>200915A2943</v>
      </c>
      <c r="B159" s="10">
        <v>2009</v>
      </c>
      <c r="C159" s="10" t="s">
        <v>3</v>
      </c>
      <c r="D159" s="10">
        <v>43</v>
      </c>
      <c r="E159" s="10">
        <v>990246</v>
      </c>
      <c r="F159" s="10">
        <v>0.13469618899135163</v>
      </c>
      <c r="G159" s="10">
        <v>0.72220943078790523</v>
      </c>
      <c r="H159" s="10">
        <v>0.62493057280716102</v>
      </c>
      <c r="I159" s="10">
        <v>0.10219480815878075</v>
      </c>
      <c r="J159" s="10">
        <v>0.16258485265277517</v>
      </c>
      <c r="K159" s="10">
        <v>0.38067611482399322</v>
      </c>
      <c r="L159" s="10">
        <v>0.24464394443579104</v>
      </c>
      <c r="M159" s="10">
        <v>6.2737308004296582E-2</v>
      </c>
      <c r="N159" s="10">
        <v>5.3095295409904382E-2</v>
      </c>
      <c r="O159" s="10">
        <v>9.6420125943921988E-3</v>
      </c>
    </row>
    <row r="160" spans="1:15" x14ac:dyDescent="0.2">
      <c r="A160" s="9" t="str">
        <f t="shared" si="2"/>
        <v>200918A2443</v>
      </c>
      <c r="B160" s="10">
        <v>2009</v>
      </c>
      <c r="C160" s="10" t="s">
        <v>1</v>
      </c>
      <c r="D160" s="10">
        <v>43</v>
      </c>
      <c r="E160" s="10">
        <v>440325</v>
      </c>
      <c r="F160" s="10">
        <v>0.15154889389576609</v>
      </c>
      <c r="G160" s="10">
        <v>0.78319196048373363</v>
      </c>
      <c r="H160" s="10">
        <v>0.6645000851643672</v>
      </c>
      <c r="I160" s="10">
        <v>0.11670470675069551</v>
      </c>
      <c r="J160" s="10">
        <v>0.19517174814057797</v>
      </c>
      <c r="K160" s="10">
        <v>0.33448475557826607</v>
      </c>
      <c r="L160" s="10">
        <v>0.25721933274710695</v>
      </c>
      <c r="M160" s="10">
        <v>4.6327791448819933E-2</v>
      </c>
      <c r="N160" s="10">
        <v>3.9774779994683061E-2</v>
      </c>
      <c r="O160" s="10">
        <v>6.5530114541368723E-3</v>
      </c>
    </row>
    <row r="161" spans="1:15" x14ac:dyDescent="0.2">
      <c r="A161" s="9" t="str">
        <f t="shared" si="2"/>
        <v>200925A2943</v>
      </c>
      <c r="B161" s="10">
        <v>2009</v>
      </c>
      <c r="C161" s="10" t="s">
        <v>2</v>
      </c>
      <c r="D161" s="10">
        <v>43</v>
      </c>
      <c r="E161" s="10">
        <v>346146</v>
      </c>
      <c r="F161" s="10">
        <v>8.4477491194780333E-2</v>
      </c>
      <c r="G161" s="10">
        <v>0.87847613434793415</v>
      </c>
      <c r="H161" s="10">
        <v>0.80426467444373184</v>
      </c>
      <c r="I161" s="10">
        <v>0.10424502955400322</v>
      </c>
      <c r="J161" s="10">
        <v>0.1688680498980199</v>
      </c>
      <c r="K161" s="10">
        <v>0.15546041265824248</v>
      </c>
      <c r="L161" s="10">
        <v>0.29532950344516373</v>
      </c>
      <c r="M161" s="10">
        <v>0.11083245107057524</v>
      </c>
      <c r="N161" s="10">
        <v>9.1599122944038505E-2</v>
      </c>
      <c r="O161" s="10">
        <v>1.9233328126536726E-2</v>
      </c>
    </row>
    <row r="162" spans="1:15" x14ac:dyDescent="0.2">
      <c r="A162" s="9" t="str">
        <f t="shared" si="2"/>
        <v>200930EMA43</v>
      </c>
      <c r="B162" s="10">
        <v>2009</v>
      </c>
      <c r="C162" s="10" t="s">
        <v>4</v>
      </c>
      <c r="D162" s="10">
        <v>43</v>
      </c>
      <c r="E162" s="10">
        <v>2100734</v>
      </c>
      <c r="F162" s="10">
        <v>4.6395016818379958E-2</v>
      </c>
      <c r="G162" s="10">
        <v>0.67051706689185775</v>
      </c>
      <c r="H162" s="10">
        <v>0.63940841629639922</v>
      </c>
      <c r="I162" s="10">
        <v>0.32495070770502121</v>
      </c>
      <c r="J162" s="10">
        <v>0.35416240228415402</v>
      </c>
      <c r="K162" s="10">
        <v>3.2268245289503575E-2</v>
      </c>
      <c r="L162" s="10">
        <v>0.28969922919856095</v>
      </c>
      <c r="M162" s="10">
        <v>0.18127131714961708</v>
      </c>
      <c r="N162" s="10">
        <v>0.13471532966393973</v>
      </c>
      <c r="O162" s="10">
        <v>4.6555987485677353E-2</v>
      </c>
    </row>
    <row r="163" spans="1:15" x14ac:dyDescent="0.2">
      <c r="A163" s="9" t="str">
        <f t="shared" si="2"/>
        <v>200915A1753</v>
      </c>
      <c r="B163" s="10">
        <v>2009</v>
      </c>
      <c r="C163" s="10" t="s">
        <v>0</v>
      </c>
      <c r="D163" s="10">
        <v>53</v>
      </c>
      <c r="E163" s="10">
        <v>139996</v>
      </c>
      <c r="F163" s="10">
        <v>0.50349881370694061</v>
      </c>
      <c r="G163" s="10">
        <v>0.23784250978599389</v>
      </c>
      <c r="H163" s="10">
        <v>0.11808908825966456</v>
      </c>
      <c r="I163" s="10">
        <v>4.8537101060030285E-2</v>
      </c>
      <c r="J163" s="10">
        <v>6.1473184948141378E-2</v>
      </c>
      <c r="K163" s="10">
        <v>0.91750478585102435</v>
      </c>
      <c r="L163" s="10">
        <v>5.3394382696648479E-2</v>
      </c>
      <c r="M163" s="10">
        <v>4.8572816366181893E-3</v>
      </c>
      <c r="N163" s="10">
        <v>4.8572816366181893E-3</v>
      </c>
      <c r="O163" s="10">
        <v>0</v>
      </c>
    </row>
    <row r="164" spans="1:15" x14ac:dyDescent="0.2">
      <c r="A164" s="9" t="str">
        <f t="shared" si="2"/>
        <v>200915A2953</v>
      </c>
      <c r="B164" s="10">
        <v>2009</v>
      </c>
      <c r="C164" s="10" t="s">
        <v>3</v>
      </c>
      <c r="D164" s="10">
        <v>53</v>
      </c>
      <c r="E164" s="10">
        <v>751218</v>
      </c>
      <c r="F164" s="10">
        <v>0.2016867975726287</v>
      </c>
      <c r="G164" s="10">
        <v>0.68484248247512702</v>
      </c>
      <c r="H164" s="10">
        <v>0.54671879534302958</v>
      </c>
      <c r="I164" s="10">
        <v>0.10947820739119669</v>
      </c>
      <c r="J164" s="10">
        <v>0.19362954561791651</v>
      </c>
      <c r="K164" s="10">
        <v>0.38961792715297022</v>
      </c>
      <c r="L164" s="10">
        <v>0.21537808042972553</v>
      </c>
      <c r="M164" s="10">
        <v>5.1281573281171146E-2</v>
      </c>
      <c r="N164" s="10">
        <v>4.1932593067027436E-2</v>
      </c>
      <c r="O164" s="10">
        <v>9.3489802141437112E-3</v>
      </c>
    </row>
    <row r="165" spans="1:15" x14ac:dyDescent="0.2">
      <c r="A165" s="9" t="str">
        <f t="shared" si="2"/>
        <v>200918A2453</v>
      </c>
      <c r="B165" s="10">
        <v>2009</v>
      </c>
      <c r="C165" s="10" t="s">
        <v>1</v>
      </c>
      <c r="D165" s="10">
        <v>53</v>
      </c>
      <c r="E165" s="10">
        <v>344557</v>
      </c>
      <c r="F165" s="10">
        <v>0.22225405059665121</v>
      </c>
      <c r="G165" s="10">
        <v>0.73961347469359207</v>
      </c>
      <c r="H165" s="10">
        <v>0.57523138406707741</v>
      </c>
      <c r="I165" s="10">
        <v>0.12228455669163593</v>
      </c>
      <c r="J165" s="10">
        <v>0.22553888035941805</v>
      </c>
      <c r="K165" s="10">
        <v>0.36618614626897728</v>
      </c>
      <c r="L165" s="10">
        <v>0.23287543925885051</v>
      </c>
      <c r="M165" s="10">
        <v>3.8820317718467751E-2</v>
      </c>
      <c r="N165" s="10">
        <v>3.421427119333198E-2</v>
      </c>
      <c r="O165" s="10">
        <v>4.6060465251357707E-3</v>
      </c>
    </row>
    <row r="166" spans="1:15" x14ac:dyDescent="0.2">
      <c r="A166" s="9" t="str">
        <f t="shared" si="2"/>
        <v>200925A2953</v>
      </c>
      <c r="B166" s="10">
        <v>2009</v>
      </c>
      <c r="C166" s="10" t="s">
        <v>2</v>
      </c>
      <c r="D166" s="10">
        <v>53</v>
      </c>
      <c r="E166" s="10">
        <v>266665</v>
      </c>
      <c r="F166" s="10">
        <v>0.13412715945742942</v>
      </c>
      <c r="G166" s="10">
        <v>0.84874280464252905</v>
      </c>
      <c r="H166" s="10">
        <v>0.73490334314589467</v>
      </c>
      <c r="I166" s="10">
        <v>0.12492453077831736</v>
      </c>
      <c r="J166" s="10">
        <v>0.22178013612585079</v>
      </c>
      <c r="K166" s="10">
        <v>0.14275964224776405</v>
      </c>
      <c r="L166" s="10">
        <v>0.27782423640147752</v>
      </c>
      <c r="M166" s="10">
        <v>9.1744323402021266E-2</v>
      </c>
      <c r="N166" s="10">
        <v>7.1362946018412615E-2</v>
      </c>
      <c r="O166" s="10">
        <v>2.0381377383608647E-2</v>
      </c>
    </row>
    <row r="167" spans="1:15" x14ac:dyDescent="0.2">
      <c r="A167" s="9" t="str">
        <f t="shared" si="2"/>
        <v>200930EMA53</v>
      </c>
      <c r="B167" s="10">
        <v>2009</v>
      </c>
      <c r="C167" s="10" t="s">
        <v>4</v>
      </c>
      <c r="D167" s="10">
        <v>53</v>
      </c>
      <c r="E167" s="10">
        <v>1233613</v>
      </c>
      <c r="F167" s="10">
        <v>5.8317827775187105E-2</v>
      </c>
      <c r="G167" s="10">
        <v>0.70229156145403782</v>
      </c>
      <c r="H167" s="10">
        <v>0.66133544312519399</v>
      </c>
      <c r="I167" s="10">
        <v>0.28834407549207086</v>
      </c>
      <c r="J167" s="10">
        <v>0.32617765863362336</v>
      </c>
      <c r="K167" s="10">
        <v>5.2157362154905955E-2</v>
      </c>
      <c r="L167" s="10">
        <v>0.27422958272446823</v>
      </c>
      <c r="M167" s="10">
        <v>0.1484169508037019</v>
      </c>
      <c r="N167" s="10">
        <v>0.11421172268225362</v>
      </c>
      <c r="O167" s="10">
        <v>3.4205228121448286E-2</v>
      </c>
    </row>
    <row r="168" spans="1:15" x14ac:dyDescent="0.2">
      <c r="A168" s="9" t="str">
        <f t="shared" si="2"/>
        <v>201115A170</v>
      </c>
      <c r="B168" s="10">
        <v>2011</v>
      </c>
      <c r="C168" s="10" t="s">
        <v>0</v>
      </c>
      <c r="D168" s="10">
        <v>0</v>
      </c>
      <c r="E168" s="10">
        <v>2951109</v>
      </c>
      <c r="F168" s="10">
        <v>0.33053608241591986</v>
      </c>
      <c r="G168" s="10">
        <v>0.23965295758306454</v>
      </c>
      <c r="H168" s="10">
        <v>0.16043900784416976</v>
      </c>
      <c r="I168" s="10">
        <v>8.1632701469176505E-2</v>
      </c>
      <c r="J168" s="10">
        <v>9.7686327411152893E-2</v>
      </c>
      <c r="K168" s="10">
        <v>0.85552448249115842</v>
      </c>
      <c r="L168" s="10">
        <v>8.4332433194516748E-2</v>
      </c>
      <c r="M168" s="10">
        <v>1.4921427641853202E-2</v>
      </c>
      <c r="N168" s="10">
        <v>1.4921427641853202E-2</v>
      </c>
      <c r="O168" s="10">
        <v>0</v>
      </c>
    </row>
    <row r="169" spans="1:15" x14ac:dyDescent="0.2">
      <c r="A169" s="9" t="str">
        <f t="shared" si="2"/>
        <v>201115A290</v>
      </c>
      <c r="B169" s="10">
        <v>2011</v>
      </c>
      <c r="C169" s="10" t="s">
        <v>3</v>
      </c>
      <c r="D169" s="10">
        <v>0</v>
      </c>
      <c r="E169" s="10">
        <v>14927031</v>
      </c>
      <c r="F169" s="10">
        <v>0.1408973337466099</v>
      </c>
      <c r="G169" s="10">
        <v>0.67044987043974114</v>
      </c>
      <c r="H169" s="10">
        <v>0.57598527128402155</v>
      </c>
      <c r="I169" s="10">
        <v>0.13032370603370488</v>
      </c>
      <c r="J169" s="10">
        <v>0.19329563930027344</v>
      </c>
      <c r="K169" s="10">
        <v>0.35241167516835731</v>
      </c>
      <c r="L169" s="10">
        <v>0.2252512032780806</v>
      </c>
      <c r="M169" s="10">
        <v>5.8167389484835699E-2</v>
      </c>
      <c r="N169" s="10">
        <v>5.2378140820236063E-2</v>
      </c>
      <c r="O169" s="10">
        <v>5.7892486645996334E-3</v>
      </c>
    </row>
    <row r="170" spans="1:15" x14ac:dyDescent="0.2">
      <c r="A170" s="9" t="str">
        <f t="shared" si="2"/>
        <v>201118A240</v>
      </c>
      <c r="B170" s="10">
        <v>2011</v>
      </c>
      <c r="C170" s="10" t="s">
        <v>1</v>
      </c>
      <c r="D170" s="10">
        <v>0</v>
      </c>
      <c r="E170" s="10">
        <v>6869230</v>
      </c>
      <c r="F170" s="10">
        <v>0.15536573046752508</v>
      </c>
      <c r="G170" s="10">
        <v>0.72978135831818125</v>
      </c>
      <c r="H170" s="10">
        <v>0.61639834450149433</v>
      </c>
      <c r="I170" s="10">
        <v>0.14575505551568371</v>
      </c>
      <c r="J170" s="10">
        <v>0.22558598270839672</v>
      </c>
      <c r="K170" s="10">
        <v>0.30503695465139469</v>
      </c>
      <c r="L170" s="10">
        <v>0.23426016060706803</v>
      </c>
      <c r="M170" s="10">
        <v>4.5549332289852605E-2</v>
      </c>
      <c r="N170" s="10">
        <v>4.1720047446128512E-2</v>
      </c>
      <c r="O170" s="10">
        <v>3.8292848437240959E-3</v>
      </c>
    </row>
    <row r="171" spans="1:15" x14ac:dyDescent="0.2">
      <c r="A171" s="9" t="str">
        <f t="shared" si="2"/>
        <v>201125A290</v>
      </c>
      <c r="B171" s="10">
        <v>2011</v>
      </c>
      <c r="C171" s="10" t="s">
        <v>2</v>
      </c>
      <c r="D171" s="10">
        <v>0</v>
      </c>
      <c r="E171" s="10">
        <v>5106692</v>
      </c>
      <c r="F171" s="10">
        <v>9.2699370362734138E-2</v>
      </c>
      <c r="G171" s="10">
        <v>0.83959400723599542</v>
      </c>
      <c r="H171" s="10">
        <v>0.76176417140489383</v>
      </c>
      <c r="I171" s="10">
        <v>0.13770440825489377</v>
      </c>
      <c r="J171" s="10">
        <v>0.20511223312469207</v>
      </c>
      <c r="K171" s="10">
        <v>0.12539330744834426</v>
      </c>
      <c r="L171" s="10">
        <v>0.29461315551848904</v>
      </c>
      <c r="M171" s="10">
        <v>0.1001448912982135</v>
      </c>
      <c r="N171" s="10">
        <v>8.8371934434042121E-2</v>
      </c>
      <c r="O171" s="10">
        <v>1.1772956864171364E-2</v>
      </c>
    </row>
    <row r="172" spans="1:15" x14ac:dyDescent="0.2">
      <c r="A172" s="9" t="str">
        <f t="shared" si="2"/>
        <v>201130EMA0</v>
      </c>
      <c r="B172" s="10">
        <v>2011</v>
      </c>
      <c r="C172" s="10" t="s">
        <v>4</v>
      </c>
      <c r="D172" s="10">
        <v>0</v>
      </c>
      <c r="E172" s="10">
        <v>32692897</v>
      </c>
      <c r="F172" s="10">
        <v>4.8530589909568489E-2</v>
      </c>
      <c r="G172" s="10">
        <v>0.65650973053871609</v>
      </c>
      <c r="H172" s="10">
        <v>0.62464892603430033</v>
      </c>
      <c r="I172" s="10">
        <v>0.33742240707515153</v>
      </c>
      <c r="J172" s="10">
        <v>0.36756751780057911</v>
      </c>
      <c r="K172" s="10">
        <v>3.351559820471095E-2</v>
      </c>
      <c r="L172" s="10">
        <v>0.27836549295338986</v>
      </c>
      <c r="M172" s="10">
        <v>0.16988912129624134</v>
      </c>
      <c r="N172" s="10">
        <v>0.14396012328390304</v>
      </c>
      <c r="O172" s="10">
        <v>2.5928998012338313E-2</v>
      </c>
    </row>
    <row r="173" spans="1:15" x14ac:dyDescent="0.2">
      <c r="A173" s="9" t="str">
        <f t="shared" si="2"/>
        <v>201115A1715</v>
      </c>
      <c r="B173" s="10">
        <v>2011</v>
      </c>
      <c r="C173" s="10" t="s">
        <v>0</v>
      </c>
      <c r="D173" s="10">
        <v>15</v>
      </c>
      <c r="E173" s="10">
        <v>121150</v>
      </c>
      <c r="F173" s="10">
        <v>0.35791488403512722</v>
      </c>
      <c r="G173" s="10">
        <v>0.14662814692529921</v>
      </c>
      <c r="H173" s="10">
        <v>9.4147750722245155E-2</v>
      </c>
      <c r="I173" s="10">
        <v>7.5600495253817582E-2</v>
      </c>
      <c r="J173" s="10">
        <v>8.3318200577796125E-2</v>
      </c>
      <c r="K173" s="10">
        <v>0.88736277342137848</v>
      </c>
      <c r="L173" s="10">
        <v>5.711101939744119E-2</v>
      </c>
      <c r="M173" s="10">
        <v>1.2348328518365662E-2</v>
      </c>
      <c r="N173" s="10">
        <v>1.2348328518365662E-2</v>
      </c>
      <c r="O173" s="10">
        <v>0</v>
      </c>
    </row>
    <row r="174" spans="1:15" x14ac:dyDescent="0.2">
      <c r="A174" s="9" t="str">
        <f t="shared" si="2"/>
        <v>201115A2915</v>
      </c>
      <c r="B174" s="10">
        <v>2011</v>
      </c>
      <c r="C174" s="10" t="s">
        <v>3</v>
      </c>
      <c r="D174" s="10">
        <v>15</v>
      </c>
      <c r="E174" s="10">
        <v>577881</v>
      </c>
      <c r="F174" s="10">
        <v>0.19922574560042025</v>
      </c>
      <c r="G174" s="10">
        <v>0.57975950065844006</v>
      </c>
      <c r="H174" s="10">
        <v>0.46425648187083501</v>
      </c>
      <c r="I174" s="10">
        <v>0.14137166648496835</v>
      </c>
      <c r="J174" s="10">
        <v>0.21222535435496234</v>
      </c>
      <c r="K174" s="10">
        <v>0.42446282193046664</v>
      </c>
      <c r="L174" s="10">
        <v>0.22320331708635618</v>
      </c>
      <c r="M174" s="10">
        <v>9.3945416394487932E-2</v>
      </c>
      <c r="N174" s="10">
        <v>9.1679041052928872E-2</v>
      </c>
      <c r="O174" s="10">
        <v>2.2663753415590512E-3</v>
      </c>
    </row>
    <row r="175" spans="1:15" x14ac:dyDescent="0.2">
      <c r="A175" s="9" t="str">
        <f t="shared" si="2"/>
        <v>201118A2415</v>
      </c>
      <c r="B175" s="10">
        <v>2011</v>
      </c>
      <c r="C175" s="10" t="s">
        <v>1</v>
      </c>
      <c r="D175" s="10">
        <v>15</v>
      </c>
      <c r="E175" s="10">
        <v>262295</v>
      </c>
      <c r="F175" s="10">
        <v>0.25465081006122664</v>
      </c>
      <c r="G175" s="10">
        <v>0.61583712994910311</v>
      </c>
      <c r="H175" s="10">
        <v>0.45901370594178309</v>
      </c>
      <c r="I175" s="10">
        <v>0.15822261194456624</v>
      </c>
      <c r="J175" s="10">
        <v>0.25018014068129396</v>
      </c>
      <c r="K175" s="10">
        <v>0.4077012524066414</v>
      </c>
      <c r="L175" s="10">
        <v>0.22397256092908266</v>
      </c>
      <c r="M175" s="10">
        <v>8.6304118912814559E-2</v>
      </c>
      <c r="N175" s="10">
        <v>8.4881041402780535E-2</v>
      </c>
      <c r="O175" s="10">
        <v>1.4230775100340317E-3</v>
      </c>
    </row>
    <row r="176" spans="1:15" x14ac:dyDescent="0.2">
      <c r="A176" s="9" t="str">
        <f t="shared" si="2"/>
        <v>201125A2915</v>
      </c>
      <c r="B176" s="10">
        <v>2011</v>
      </c>
      <c r="C176" s="10" t="s">
        <v>2</v>
      </c>
      <c r="D176" s="10">
        <v>15</v>
      </c>
      <c r="E176" s="10">
        <v>194436</v>
      </c>
      <c r="F176" s="10">
        <v>0.12363792804535852</v>
      </c>
      <c r="G176" s="10">
        <v>0.80096792775000514</v>
      </c>
      <c r="H176" s="10">
        <v>0.70193791273221007</v>
      </c>
      <c r="I176" s="10">
        <v>0.15962064638235718</v>
      </c>
      <c r="J176" s="10">
        <v>0.24134419551934827</v>
      </c>
      <c r="K176" s="10">
        <v>0.15864860416795243</v>
      </c>
      <c r="L176" s="10">
        <v>0.32595228884590588</v>
      </c>
      <c r="M176" s="10">
        <v>0.15526499032882013</v>
      </c>
      <c r="N176" s="10">
        <v>0.15044229529335912</v>
      </c>
      <c r="O176" s="10">
        <v>4.8226950354609928E-3</v>
      </c>
    </row>
    <row r="177" spans="1:15" x14ac:dyDescent="0.2">
      <c r="A177" s="9" t="str">
        <f t="shared" si="2"/>
        <v>201130EMA15</v>
      </c>
      <c r="B177" s="10">
        <v>2011</v>
      </c>
      <c r="C177" s="10" t="s">
        <v>4</v>
      </c>
      <c r="D177" s="10">
        <v>15</v>
      </c>
      <c r="E177" s="10">
        <v>1026388</v>
      </c>
      <c r="F177" s="10">
        <v>6.9548684649349088E-2</v>
      </c>
      <c r="G177" s="10">
        <v>0.68359918471377301</v>
      </c>
      <c r="H177" s="10">
        <v>0.63605576058956259</v>
      </c>
      <c r="I177" s="10">
        <v>0.30838532796564261</v>
      </c>
      <c r="J177" s="10">
        <v>0.35283343141190271</v>
      </c>
      <c r="K177" s="10">
        <v>4.3536167609130268E-2</v>
      </c>
      <c r="L177" s="10">
        <v>0.32111342703900547</v>
      </c>
      <c r="M177" s="10">
        <v>0.22209531760994941</v>
      </c>
      <c r="N177" s="10">
        <v>0.20422485069742807</v>
      </c>
      <c r="O177" s="10">
        <v>1.7870466912521324E-2</v>
      </c>
    </row>
    <row r="178" spans="1:15" x14ac:dyDescent="0.2">
      <c r="A178" s="9" t="str">
        <f t="shared" si="2"/>
        <v>201115A1723</v>
      </c>
      <c r="B178" s="10">
        <v>2011</v>
      </c>
      <c r="C178" s="10" t="s">
        <v>0</v>
      </c>
      <c r="D178" s="10">
        <v>23</v>
      </c>
      <c r="E178" s="10">
        <v>199638</v>
      </c>
      <c r="F178" s="10">
        <v>0.23986231847645847</v>
      </c>
      <c r="G178" s="10">
        <v>0.19937086125887857</v>
      </c>
      <c r="H178" s="10">
        <v>0.15154930424067561</v>
      </c>
      <c r="I178" s="10">
        <v>9.7286087818952302E-2</v>
      </c>
      <c r="J178" s="10">
        <v>0.10685340466243902</v>
      </c>
      <c r="K178" s="10">
        <v>0.84847073202496515</v>
      </c>
      <c r="L178" s="10">
        <v>7.4985724160730918E-2</v>
      </c>
      <c r="M178" s="10">
        <v>2.5521193359981566E-2</v>
      </c>
      <c r="N178" s="10">
        <v>2.5521193359981566E-2</v>
      </c>
      <c r="O178" s="10">
        <v>0</v>
      </c>
    </row>
    <row r="179" spans="1:15" x14ac:dyDescent="0.2">
      <c r="A179" s="9" t="str">
        <f t="shared" si="2"/>
        <v>201115A2923</v>
      </c>
      <c r="B179" s="10">
        <v>2011</v>
      </c>
      <c r="C179" s="10" t="s">
        <v>3</v>
      </c>
      <c r="D179" s="10">
        <v>23</v>
      </c>
      <c r="E179" s="10">
        <v>1021486</v>
      </c>
      <c r="F179" s="10">
        <v>0.11562685569203578</v>
      </c>
      <c r="G179" s="10">
        <v>0.62811139849200082</v>
      </c>
      <c r="H179" s="10">
        <v>0.55548485246004353</v>
      </c>
      <c r="I179" s="10">
        <v>0.16210011688853299</v>
      </c>
      <c r="J179" s="10">
        <v>0.21478218986848571</v>
      </c>
      <c r="K179" s="10">
        <v>0.34070070465968205</v>
      </c>
      <c r="L179" s="10">
        <v>0.22151823072325164</v>
      </c>
      <c r="M179" s="10">
        <v>6.1775743976169244E-2</v>
      </c>
      <c r="N179" s="10">
        <v>5.896935905852841E-2</v>
      </c>
      <c r="O179" s="10">
        <v>2.8063849176408339E-3</v>
      </c>
    </row>
    <row r="180" spans="1:15" x14ac:dyDescent="0.2">
      <c r="A180" s="9" t="str">
        <f t="shared" si="2"/>
        <v>201118A2423</v>
      </c>
      <c r="B180" s="10">
        <v>2011</v>
      </c>
      <c r="C180" s="10" t="s">
        <v>1</v>
      </c>
      <c r="D180" s="10">
        <v>23</v>
      </c>
      <c r="E180" s="10">
        <v>479868</v>
      </c>
      <c r="F180" s="10">
        <v>0.13874399409394023</v>
      </c>
      <c r="G180" s="10">
        <v>0.68874773896154773</v>
      </c>
      <c r="H180" s="10">
        <v>0.59318812673485211</v>
      </c>
      <c r="I180" s="10">
        <v>0.17520443121858512</v>
      </c>
      <c r="J180" s="10">
        <v>0.24952695324547583</v>
      </c>
      <c r="K180" s="10">
        <v>0.30192261205164755</v>
      </c>
      <c r="L180" s="10">
        <v>0.2358194691077998</v>
      </c>
      <c r="M180" s="10">
        <v>5.1144437651153618E-2</v>
      </c>
      <c r="N180" s="10">
        <v>4.9817311484440699E-2</v>
      </c>
      <c r="O180" s="10">
        <v>1.3271261667129213E-3</v>
      </c>
    </row>
    <row r="181" spans="1:15" x14ac:dyDescent="0.2">
      <c r="A181" s="9" t="str">
        <f t="shared" si="2"/>
        <v>201125A2923</v>
      </c>
      <c r="B181" s="10">
        <v>2011</v>
      </c>
      <c r="C181" s="10" t="s">
        <v>2</v>
      </c>
      <c r="D181" s="10">
        <v>23</v>
      </c>
      <c r="E181" s="10">
        <v>341980</v>
      </c>
      <c r="F181" s="10">
        <v>6.9237772625572708E-2</v>
      </c>
      <c r="G181" s="10">
        <v>0.79331247441370845</v>
      </c>
      <c r="H181" s="10">
        <v>0.73838528568922157</v>
      </c>
      <c r="I181" s="10">
        <v>0.18154862857477044</v>
      </c>
      <c r="J181" s="10">
        <v>0.22903386162933506</v>
      </c>
      <c r="K181" s="10">
        <v>9.8692906017895779E-2</v>
      </c>
      <c r="L181" s="10">
        <v>0.28707988327611289</v>
      </c>
      <c r="M181" s="10">
        <v>9.7871867143162372E-2</v>
      </c>
      <c r="N181" s="10">
        <v>9.1350783378846279E-2</v>
      </c>
      <c r="O181" s="10">
        <v>6.5210837643160909E-3</v>
      </c>
    </row>
    <row r="182" spans="1:15" x14ac:dyDescent="0.2">
      <c r="A182" s="9" t="str">
        <f t="shared" si="2"/>
        <v>201130EMA23</v>
      </c>
      <c r="B182" s="10">
        <v>2011</v>
      </c>
      <c r="C182" s="10" t="s">
        <v>4</v>
      </c>
      <c r="D182" s="10">
        <v>23</v>
      </c>
      <c r="E182" s="10">
        <v>1847830</v>
      </c>
      <c r="F182" s="10">
        <v>3.356449398888238E-2</v>
      </c>
      <c r="G182" s="10">
        <v>0.65208054853530895</v>
      </c>
      <c r="H182" s="10">
        <v>0.63019379488372851</v>
      </c>
      <c r="I182" s="10">
        <v>0.34343906095257681</v>
      </c>
      <c r="J182" s="10">
        <v>0.36377588847458914</v>
      </c>
      <c r="K182" s="10">
        <v>2.8085916994528719E-2</v>
      </c>
      <c r="L182" s="10">
        <v>0.30487473262053855</v>
      </c>
      <c r="M182" s="10">
        <v>0.20135376372041322</v>
      </c>
      <c r="N182" s="10">
        <v>0.18044321080058337</v>
      </c>
      <c r="O182" s="10">
        <v>2.0910552919829854E-2</v>
      </c>
    </row>
    <row r="183" spans="1:15" x14ac:dyDescent="0.2">
      <c r="A183" s="9" t="str">
        <f t="shared" si="2"/>
        <v>201115A1726</v>
      </c>
      <c r="B183" s="10">
        <v>2011</v>
      </c>
      <c r="C183" s="10" t="s">
        <v>0</v>
      </c>
      <c r="D183" s="10">
        <v>26</v>
      </c>
      <c r="E183" s="10">
        <v>193810</v>
      </c>
      <c r="F183" s="10">
        <v>0.43180867965548958</v>
      </c>
      <c r="G183" s="10">
        <v>0.12340952479232238</v>
      </c>
      <c r="H183" s="10">
        <v>7.0120220834838237E-2</v>
      </c>
      <c r="I183" s="10">
        <v>0.12902327021309529</v>
      </c>
      <c r="J183" s="10">
        <v>0.14444043135029153</v>
      </c>
      <c r="K183" s="10">
        <v>0.82329085186522888</v>
      </c>
      <c r="L183" s="10">
        <v>5.4687580620195034E-2</v>
      </c>
      <c r="M183" s="10">
        <v>1.6825757184871781E-2</v>
      </c>
      <c r="N183" s="10">
        <v>1.6825757184871781E-2</v>
      </c>
      <c r="O183" s="10">
        <v>0</v>
      </c>
    </row>
    <row r="184" spans="1:15" x14ac:dyDescent="0.2">
      <c r="A184" s="9" t="str">
        <f t="shared" si="2"/>
        <v>201115A2926</v>
      </c>
      <c r="B184" s="10">
        <v>2011</v>
      </c>
      <c r="C184" s="10" t="s">
        <v>3</v>
      </c>
      <c r="D184" s="10">
        <v>26</v>
      </c>
      <c r="E184" s="10">
        <v>941084</v>
      </c>
      <c r="F184" s="10">
        <v>0.19257531248199988</v>
      </c>
      <c r="G184" s="10">
        <v>0.55343625011157349</v>
      </c>
      <c r="H184" s="10">
        <v>0.44685809130747095</v>
      </c>
      <c r="I184" s="10">
        <v>0.20797080813189897</v>
      </c>
      <c r="J184" s="10">
        <v>0.28132664034241367</v>
      </c>
      <c r="K184" s="10">
        <v>0.35413310607767212</v>
      </c>
      <c r="L184" s="10">
        <v>0.19001463836016325</v>
      </c>
      <c r="M184" s="10">
        <v>4.9745956365771768E-2</v>
      </c>
      <c r="N184" s="10">
        <v>4.8012970267958588E-2</v>
      </c>
      <c r="O184" s="10">
        <v>1.7329860978131822E-3</v>
      </c>
    </row>
    <row r="185" spans="1:15" x14ac:dyDescent="0.2">
      <c r="A185" s="9" t="str">
        <f t="shared" si="2"/>
        <v>201118A2426</v>
      </c>
      <c r="B185" s="10">
        <v>2011</v>
      </c>
      <c r="C185" s="10" t="s">
        <v>1</v>
      </c>
      <c r="D185" s="10">
        <v>26</v>
      </c>
      <c r="E185" s="10">
        <v>422428</v>
      </c>
      <c r="F185" s="10">
        <v>0.2098839741812854</v>
      </c>
      <c r="G185" s="10">
        <v>0.59780601664662381</v>
      </c>
      <c r="H185" s="10">
        <v>0.47233611408334675</v>
      </c>
      <c r="I185" s="10">
        <v>0.23680485195110174</v>
      </c>
      <c r="J185" s="10">
        <v>0.31915734752431185</v>
      </c>
      <c r="K185" s="10">
        <v>0.3146903140890282</v>
      </c>
      <c r="L185" s="10">
        <v>0.19925666252383709</v>
      </c>
      <c r="M185" s="10">
        <v>3.9337115641869778E-2</v>
      </c>
      <c r="N185" s="10">
        <v>3.9337115641869778E-2</v>
      </c>
      <c r="O185" s="10">
        <v>0</v>
      </c>
    </row>
    <row r="186" spans="1:15" x14ac:dyDescent="0.2">
      <c r="A186" s="9" t="str">
        <f t="shared" si="2"/>
        <v>201125A2926</v>
      </c>
      <c r="B186" s="10">
        <v>2011</v>
      </c>
      <c r="C186" s="10" t="s">
        <v>2</v>
      </c>
      <c r="D186" s="10">
        <v>26</v>
      </c>
      <c r="E186" s="10">
        <v>324846</v>
      </c>
      <c r="F186" s="10">
        <v>0.1512754621862494</v>
      </c>
      <c r="G186" s="10">
        <v>0.75230109036281811</v>
      </c>
      <c r="H186" s="10">
        <v>0.63849639521496337</v>
      </c>
      <c r="I186" s="10">
        <v>0.21757694415199819</v>
      </c>
      <c r="J186" s="10">
        <v>0.31380100108974712</v>
      </c>
      <c r="K186" s="10">
        <v>0.12551485934873755</v>
      </c>
      <c r="L186" s="10">
        <v>0.25881617135075513</v>
      </c>
      <c r="M186" s="10">
        <v>8.2924078946557636E-2</v>
      </c>
      <c r="N186" s="10">
        <v>7.7905192652523006E-2</v>
      </c>
      <c r="O186" s="10">
        <v>5.0188862940346423E-3</v>
      </c>
    </row>
    <row r="187" spans="1:15" x14ac:dyDescent="0.2">
      <c r="A187" s="9" t="str">
        <f t="shared" si="2"/>
        <v>201130EMA26</v>
      </c>
      <c r="B187" s="10">
        <v>2011</v>
      </c>
      <c r="C187" s="10" t="s">
        <v>4</v>
      </c>
      <c r="D187" s="10">
        <v>26</v>
      </c>
      <c r="E187" s="10">
        <v>2029860</v>
      </c>
      <c r="F187" s="10">
        <v>8.7902511039667855E-2</v>
      </c>
      <c r="G187" s="10">
        <v>0.56528676854561399</v>
      </c>
      <c r="H187" s="10">
        <v>0.51559664213295497</v>
      </c>
      <c r="I187" s="10">
        <v>0.41770614722197591</v>
      </c>
      <c r="J187" s="10">
        <v>0.46525376134314683</v>
      </c>
      <c r="K187" s="10">
        <v>4.2856650212329914E-2</v>
      </c>
      <c r="L187" s="10">
        <v>0.24178300462720878</v>
      </c>
      <c r="M187" s="10">
        <v>0.13638278559941591</v>
      </c>
      <c r="N187" s="10">
        <v>0.12324358455755399</v>
      </c>
      <c r="O187" s="10">
        <v>1.3139201041861934E-2</v>
      </c>
    </row>
    <row r="188" spans="1:15" x14ac:dyDescent="0.2">
      <c r="A188" s="9" t="str">
        <f t="shared" si="2"/>
        <v>201115A1729</v>
      </c>
      <c r="B188" s="10">
        <v>2011</v>
      </c>
      <c r="C188" s="10" t="s">
        <v>0</v>
      </c>
      <c r="D188" s="10">
        <v>29</v>
      </c>
      <c r="E188" s="10">
        <v>188841</v>
      </c>
      <c r="F188" s="10">
        <v>0.45845113905950408</v>
      </c>
      <c r="G188" s="10">
        <v>0.32589321174956709</v>
      </c>
      <c r="H188" s="10">
        <v>0.17648709761121789</v>
      </c>
      <c r="I188" s="10">
        <v>6.994773380780657E-2</v>
      </c>
      <c r="J188" s="10">
        <v>8.901139053489443E-2</v>
      </c>
      <c r="K188" s="10">
        <v>0.87601739029130321</v>
      </c>
      <c r="L188" s="10">
        <v>0.1097060490041887</v>
      </c>
      <c r="M188" s="10">
        <v>3.1778056672015081E-2</v>
      </c>
      <c r="N188" s="10">
        <v>3.1778056672015081E-2</v>
      </c>
      <c r="O188" s="10">
        <v>0</v>
      </c>
    </row>
    <row r="189" spans="1:15" x14ac:dyDescent="0.2">
      <c r="A189" s="9" t="str">
        <f t="shared" si="2"/>
        <v>201115A2929</v>
      </c>
      <c r="B189" s="10">
        <v>2011</v>
      </c>
      <c r="C189" s="10" t="s">
        <v>3</v>
      </c>
      <c r="D189" s="10">
        <v>29</v>
      </c>
      <c r="E189" s="10">
        <v>968584</v>
      </c>
      <c r="F189" s="10">
        <v>0.2308230751356205</v>
      </c>
      <c r="G189" s="10">
        <v>0.71977856334608048</v>
      </c>
      <c r="H189" s="10">
        <v>0.55363706193783913</v>
      </c>
      <c r="I189" s="10">
        <v>9.9812716295127737E-2</v>
      </c>
      <c r="J189" s="10">
        <v>0.20521090581715162</v>
      </c>
      <c r="K189" s="10">
        <v>0.36545100889545978</v>
      </c>
      <c r="L189" s="10">
        <v>0.23146605710128512</v>
      </c>
      <c r="M189" s="10">
        <v>6.609182336382538E-2</v>
      </c>
      <c r="N189" s="10">
        <v>5.9575233237296472E-2</v>
      </c>
      <c r="O189" s="10">
        <v>6.5165901265289081E-3</v>
      </c>
    </row>
    <row r="190" spans="1:15" x14ac:dyDescent="0.2">
      <c r="A190" s="9" t="str">
        <f t="shared" si="2"/>
        <v>201118A2429</v>
      </c>
      <c r="B190" s="10">
        <v>2011</v>
      </c>
      <c r="C190" s="10" t="s">
        <v>1</v>
      </c>
      <c r="D190" s="10">
        <v>29</v>
      </c>
      <c r="E190" s="10">
        <v>420056</v>
      </c>
      <c r="F190" s="10">
        <v>0.24907928013895775</v>
      </c>
      <c r="G190" s="10">
        <v>0.76340535547641264</v>
      </c>
      <c r="H190" s="10">
        <v>0.57325689908012267</v>
      </c>
      <c r="I190" s="10">
        <v>0.11436094235054374</v>
      </c>
      <c r="J190" s="10">
        <v>0.24518397546993734</v>
      </c>
      <c r="K190" s="10">
        <v>0.33448873483535529</v>
      </c>
      <c r="L190" s="10">
        <v>0.23817884675859308</v>
      </c>
      <c r="M190" s="10">
        <v>5.5091529364678531E-2</v>
      </c>
      <c r="N190" s="10">
        <v>5.1513260084430003E-2</v>
      </c>
      <c r="O190" s="10">
        <v>3.5782692802485251E-3</v>
      </c>
    </row>
    <row r="191" spans="1:15" x14ac:dyDescent="0.2">
      <c r="A191" s="9" t="str">
        <f t="shared" si="2"/>
        <v>201125A2929</v>
      </c>
      <c r="B191" s="10">
        <v>2011</v>
      </c>
      <c r="C191" s="10" t="s">
        <v>2</v>
      </c>
      <c r="D191" s="10">
        <v>29</v>
      </c>
      <c r="E191" s="10">
        <v>359687</v>
      </c>
      <c r="F191" s="10">
        <v>0.16775625414747056</v>
      </c>
      <c r="G191" s="10">
        <v>0.87562519635127212</v>
      </c>
      <c r="H191" s="10">
        <v>0.72873359337423926</v>
      </c>
      <c r="I191" s="10">
        <v>9.8502308951949891E-2</v>
      </c>
      <c r="J191" s="10">
        <v>0.21953531820721905</v>
      </c>
      <c r="K191" s="10">
        <v>0.13355500754822944</v>
      </c>
      <c r="L191" s="10">
        <v>0.28765173899361435</v>
      </c>
      <c r="M191" s="10">
        <v>9.6995992614603149E-2</v>
      </c>
      <c r="N191" s="10">
        <v>8.3617619128512038E-2</v>
      </c>
      <c r="O191" s="10">
        <v>1.3378373486091114E-2</v>
      </c>
    </row>
    <row r="192" spans="1:15" x14ac:dyDescent="0.2">
      <c r="A192" s="9" t="str">
        <f t="shared" si="2"/>
        <v>201130EMA29</v>
      </c>
      <c r="B192" s="10">
        <v>2011</v>
      </c>
      <c r="C192" s="10" t="s">
        <v>4</v>
      </c>
      <c r="D192" s="10">
        <v>29</v>
      </c>
      <c r="E192" s="10">
        <v>1893018</v>
      </c>
      <c r="F192" s="10">
        <v>8.5459795665934493E-2</v>
      </c>
      <c r="G192" s="10">
        <v>0.72004703600282727</v>
      </c>
      <c r="H192" s="10">
        <v>0.65851196343616381</v>
      </c>
      <c r="I192" s="10">
        <v>0.27122879972615155</v>
      </c>
      <c r="J192" s="10">
        <v>0.3281659234090748</v>
      </c>
      <c r="K192" s="10">
        <v>5.1546261049815689E-2</v>
      </c>
      <c r="L192" s="10">
        <v>0.29700500049252893</v>
      </c>
      <c r="M192" s="10">
        <v>0.19413636378080026</v>
      </c>
      <c r="N192" s="10">
        <v>0.16630847986510003</v>
      </c>
      <c r="O192" s="10">
        <v>2.7827883915700232E-2</v>
      </c>
    </row>
    <row r="193" spans="1:15" x14ac:dyDescent="0.2">
      <c r="A193" s="9" t="str">
        <f t="shared" si="2"/>
        <v>201115A1731</v>
      </c>
      <c r="B193" s="10">
        <v>2011</v>
      </c>
      <c r="C193" s="10" t="s">
        <v>0</v>
      </c>
      <c r="D193" s="10">
        <v>31</v>
      </c>
      <c r="E193" s="10">
        <v>260610</v>
      </c>
      <c r="F193" s="10">
        <v>0.30653806224196622</v>
      </c>
      <c r="G193" s="10">
        <v>0.31786193929626644</v>
      </c>
      <c r="H193" s="10">
        <v>0.22042515636391544</v>
      </c>
      <c r="I193" s="10">
        <v>7.6685468708031154E-2</v>
      </c>
      <c r="J193" s="10">
        <v>0.10064847856950999</v>
      </c>
      <c r="K193" s="10">
        <v>0.84824066612946547</v>
      </c>
      <c r="L193" s="10">
        <v>0.12617704616093012</v>
      </c>
      <c r="M193" s="10">
        <v>1.2773876673957255E-2</v>
      </c>
      <c r="N193" s="10">
        <v>1.2773876673957255E-2</v>
      </c>
      <c r="O193" s="10">
        <v>0</v>
      </c>
    </row>
    <row r="194" spans="1:15" x14ac:dyDescent="0.2">
      <c r="A194" s="9" t="str">
        <f t="shared" si="2"/>
        <v>201115A2931</v>
      </c>
      <c r="B194" s="10">
        <v>2011</v>
      </c>
      <c r="C194" s="10" t="s">
        <v>3</v>
      </c>
      <c r="D194" s="10">
        <v>31</v>
      </c>
      <c r="E194" s="10">
        <v>1297649</v>
      </c>
      <c r="F194" s="10">
        <v>0.12686797003439884</v>
      </c>
      <c r="G194" s="10">
        <v>0.71061126699130506</v>
      </c>
      <c r="H194" s="10">
        <v>0.620457458064546</v>
      </c>
      <c r="I194" s="10">
        <v>0.11517829551750897</v>
      </c>
      <c r="J194" s="10">
        <v>0.17196792044690051</v>
      </c>
      <c r="K194" s="10">
        <v>0.34872912474790951</v>
      </c>
      <c r="L194" s="10">
        <v>0.23674814992343846</v>
      </c>
      <c r="M194" s="10">
        <v>5.9345786110111438E-2</v>
      </c>
      <c r="N194" s="10">
        <v>5.2610528733116585E-2</v>
      </c>
      <c r="O194" s="10">
        <v>6.7352573769948578E-3</v>
      </c>
    </row>
    <row r="195" spans="1:15" x14ac:dyDescent="0.2">
      <c r="A195" s="9" t="str">
        <f t="shared" si="2"/>
        <v>201118A2431</v>
      </c>
      <c r="B195" s="10">
        <v>2011</v>
      </c>
      <c r="C195" s="10" t="s">
        <v>1</v>
      </c>
      <c r="D195" s="10">
        <v>31</v>
      </c>
      <c r="E195" s="10">
        <v>621151</v>
      </c>
      <c r="F195" s="10">
        <v>0.13897142389089681</v>
      </c>
      <c r="G195" s="10">
        <v>0.7861936952528451</v>
      </c>
      <c r="H195" s="10">
        <v>0.67693523796951149</v>
      </c>
      <c r="I195" s="10">
        <v>0.11260063978002129</v>
      </c>
      <c r="J195" s="10">
        <v>0.18700766802275132</v>
      </c>
      <c r="K195" s="10">
        <v>0.28619128038109898</v>
      </c>
      <c r="L195" s="10">
        <v>0.24997625376116275</v>
      </c>
      <c r="M195" s="10">
        <v>5.2940428333851187E-2</v>
      </c>
      <c r="N195" s="10">
        <v>4.690807871193961E-2</v>
      </c>
      <c r="O195" s="10">
        <v>6.0323496219115806E-3</v>
      </c>
    </row>
    <row r="196" spans="1:15" x14ac:dyDescent="0.2">
      <c r="A196" s="9" t="str">
        <f t="shared" ref="A196:A222" si="3">B196&amp;C196&amp;D196</f>
        <v>201125A2931</v>
      </c>
      <c r="B196" s="10">
        <v>2011</v>
      </c>
      <c r="C196" s="10" t="s">
        <v>2</v>
      </c>
      <c r="D196" s="10">
        <v>31</v>
      </c>
      <c r="E196" s="10">
        <v>415888</v>
      </c>
      <c r="F196" s="10">
        <v>6.7615354147848208E-2</v>
      </c>
      <c r="G196" s="10">
        <v>0.84383535951987076</v>
      </c>
      <c r="H196" s="10">
        <v>0.78677913284345791</v>
      </c>
      <c r="I196" s="10">
        <v>0.14314911706998037</v>
      </c>
      <c r="J196" s="10">
        <v>0.19419651444619707</v>
      </c>
      <c r="K196" s="10">
        <v>0.12912130188897011</v>
      </c>
      <c r="L196" s="10">
        <v>0.2862789981918209</v>
      </c>
      <c r="M196" s="10">
        <v>9.8096122032855004E-2</v>
      </c>
      <c r="N196" s="10">
        <v>8.6090485900050015E-2</v>
      </c>
      <c r="O196" s="10">
        <v>1.2005636132804986E-2</v>
      </c>
    </row>
    <row r="197" spans="1:15" x14ac:dyDescent="0.2">
      <c r="A197" s="9" t="str">
        <f t="shared" si="3"/>
        <v>201130EMA31</v>
      </c>
      <c r="B197" s="10">
        <v>2011</v>
      </c>
      <c r="C197" s="10" t="s">
        <v>4</v>
      </c>
      <c r="D197" s="10">
        <v>31</v>
      </c>
      <c r="E197" s="10">
        <v>2661495</v>
      </c>
      <c r="F197" s="10">
        <v>3.8956666764489771E-2</v>
      </c>
      <c r="G197" s="10">
        <v>0.67855885507956992</v>
      </c>
      <c r="H197" s="10">
        <v>0.6521244638821414</v>
      </c>
      <c r="I197" s="10">
        <v>0.31674829372213736</v>
      </c>
      <c r="J197" s="10">
        <v>0.34146147184195347</v>
      </c>
      <c r="K197" s="10">
        <v>3.7382373440491154E-2</v>
      </c>
      <c r="L197" s="10">
        <v>0.279919044213012</v>
      </c>
      <c r="M197" s="10">
        <v>0.17513254647639523</v>
      </c>
      <c r="N197" s="10">
        <v>0.14176556308783342</v>
      </c>
      <c r="O197" s="10">
        <v>3.3366983388561818E-2</v>
      </c>
    </row>
    <row r="198" spans="1:15" x14ac:dyDescent="0.2">
      <c r="A198" s="9" t="str">
        <f t="shared" si="3"/>
        <v>201115A1733</v>
      </c>
      <c r="B198" s="10">
        <v>2011</v>
      </c>
      <c r="C198" s="10" t="s">
        <v>0</v>
      </c>
      <c r="D198" s="10">
        <v>33</v>
      </c>
      <c r="E198" s="10">
        <v>575147</v>
      </c>
      <c r="F198" s="10">
        <v>0.39286938183735337</v>
      </c>
      <c r="G198" s="10">
        <v>0.13191410196002065</v>
      </c>
      <c r="H198" s="10">
        <v>8.0089090267357735E-2</v>
      </c>
      <c r="I198" s="10">
        <v>6.4779960601376696E-2</v>
      </c>
      <c r="J198" s="10">
        <v>8.1267919331927313E-2</v>
      </c>
      <c r="K198" s="10">
        <v>0.88222315338513457</v>
      </c>
      <c r="L198" s="10">
        <v>5.6531634521261524E-2</v>
      </c>
      <c r="M198" s="10">
        <v>1.5310868351916989E-2</v>
      </c>
      <c r="N198" s="10">
        <v>1.5310868351916989E-2</v>
      </c>
      <c r="O198" s="10">
        <v>0</v>
      </c>
    </row>
    <row r="199" spans="1:15" x14ac:dyDescent="0.2">
      <c r="A199" s="9" t="str">
        <f t="shared" si="3"/>
        <v>201115A2933</v>
      </c>
      <c r="B199" s="10">
        <v>2011</v>
      </c>
      <c r="C199" s="10" t="s">
        <v>3</v>
      </c>
      <c r="D199" s="10">
        <v>33</v>
      </c>
      <c r="E199" s="10">
        <v>2706347</v>
      </c>
      <c r="F199" s="10">
        <v>0.15440181037971015</v>
      </c>
      <c r="G199" s="10">
        <v>0.59173195454980454</v>
      </c>
      <c r="H199" s="10">
        <v>0.50036746950779043</v>
      </c>
      <c r="I199" s="10">
        <v>0.14092982163780179</v>
      </c>
      <c r="J199" s="10">
        <v>0.20526192687042719</v>
      </c>
      <c r="K199" s="10">
        <v>0.38748837455063967</v>
      </c>
      <c r="L199" s="10">
        <v>0.21031508288707895</v>
      </c>
      <c r="M199" s="10">
        <v>5.683880770338131E-2</v>
      </c>
      <c r="N199" s="10">
        <v>5.2082128301725004E-2</v>
      </c>
      <c r="O199" s="10">
        <v>4.7566794016563E-3</v>
      </c>
    </row>
    <row r="200" spans="1:15" x14ac:dyDescent="0.2">
      <c r="A200" s="9" t="str">
        <f t="shared" si="3"/>
        <v>201118A2433</v>
      </c>
      <c r="B200" s="10">
        <v>2011</v>
      </c>
      <c r="C200" s="10" t="s">
        <v>1</v>
      </c>
      <c r="D200" s="10">
        <v>33</v>
      </c>
      <c r="E200" s="10">
        <v>1253915</v>
      </c>
      <c r="F200" s="10">
        <v>0.17908751541025242</v>
      </c>
      <c r="G200" s="10">
        <v>0.64559878460661213</v>
      </c>
      <c r="H200" s="10">
        <v>0.52998010231953518</v>
      </c>
      <c r="I200" s="10">
        <v>0.17071731337451104</v>
      </c>
      <c r="J200" s="10">
        <v>0.25068286127847583</v>
      </c>
      <c r="K200" s="10">
        <v>0.33874146174182462</v>
      </c>
      <c r="L200" s="10">
        <v>0.21568067332834892</v>
      </c>
      <c r="M200" s="10">
        <v>4.3785812260570031E-2</v>
      </c>
      <c r="N200" s="10">
        <v>4.0543009821765556E-2</v>
      </c>
      <c r="O200" s="10">
        <v>3.2428024388044718E-3</v>
      </c>
    </row>
    <row r="201" spans="1:15" x14ac:dyDescent="0.2">
      <c r="A201" s="9" t="str">
        <f t="shared" si="3"/>
        <v>201125A2933</v>
      </c>
      <c r="B201" s="10">
        <v>2011</v>
      </c>
      <c r="C201" s="10" t="s">
        <v>2</v>
      </c>
      <c r="D201" s="10">
        <v>33</v>
      </c>
      <c r="E201" s="10">
        <v>877285</v>
      </c>
      <c r="F201" s="10">
        <v>0.10122535738426559</v>
      </c>
      <c r="G201" s="10">
        <v>0.81619542110032661</v>
      </c>
      <c r="H201" s="10">
        <v>0.73357574790404489</v>
      </c>
      <c r="I201" s="10">
        <v>0.14827792564559977</v>
      </c>
      <c r="J201" s="10">
        <v>0.22163151085451135</v>
      </c>
      <c r="K201" s="10">
        <v>0.13281544765954051</v>
      </c>
      <c r="L201" s="10">
        <v>0.30347036595861093</v>
      </c>
      <c r="M201" s="10">
        <v>0.10271120559453313</v>
      </c>
      <c r="N201" s="10">
        <v>9.2673418558393228E-2</v>
      </c>
      <c r="O201" s="10">
        <v>1.0037787036139908E-2</v>
      </c>
    </row>
    <row r="202" spans="1:15" x14ac:dyDescent="0.2">
      <c r="A202" s="9" t="str">
        <f t="shared" si="3"/>
        <v>201130EMA33</v>
      </c>
      <c r="B202" s="10">
        <v>2011</v>
      </c>
      <c r="C202" s="10" t="s">
        <v>4</v>
      </c>
      <c r="D202" s="10">
        <v>33</v>
      </c>
      <c r="E202" s="10">
        <v>6993081</v>
      </c>
      <c r="F202" s="10">
        <v>5.3326536589327615E-2</v>
      </c>
      <c r="G202" s="10">
        <v>0.63033632815063922</v>
      </c>
      <c r="H202" s="10">
        <v>0.59672267488393171</v>
      </c>
      <c r="I202" s="10">
        <v>0.3654008869624133</v>
      </c>
      <c r="J202" s="10">
        <v>0.39785181953419385</v>
      </c>
      <c r="K202" s="10">
        <v>2.4895893526758806E-2</v>
      </c>
      <c r="L202" s="10">
        <v>0.28280207974769711</v>
      </c>
      <c r="M202" s="10">
        <v>0.17115098314747398</v>
      </c>
      <c r="N202" s="10">
        <v>0.14799002645895515</v>
      </c>
      <c r="O202" s="10">
        <v>2.3160956688518839E-2</v>
      </c>
    </row>
    <row r="203" spans="1:15" x14ac:dyDescent="0.2">
      <c r="A203" s="9" t="str">
        <f t="shared" si="3"/>
        <v>201115A1735</v>
      </c>
      <c r="B203" s="10">
        <v>2011</v>
      </c>
      <c r="C203" s="10" t="s">
        <v>0</v>
      </c>
      <c r="D203" s="10">
        <v>35</v>
      </c>
      <c r="E203" s="10">
        <v>898502</v>
      </c>
      <c r="F203" s="10">
        <v>0.35445368624597484</v>
      </c>
      <c r="G203" s="10">
        <v>0.27684857685347392</v>
      </c>
      <c r="H203" s="10">
        <v>0.178718578255808</v>
      </c>
      <c r="I203" s="10">
        <v>8.2946949478131374E-2</v>
      </c>
      <c r="J203" s="10">
        <v>0.10046610914611208</v>
      </c>
      <c r="K203" s="10">
        <v>0.8504766823000951</v>
      </c>
      <c r="L203" s="10">
        <v>8.9948603342007036E-2</v>
      </c>
      <c r="M203" s="10">
        <v>9.3466681209390737E-3</v>
      </c>
      <c r="N203" s="10">
        <v>9.3466681209390737E-3</v>
      </c>
      <c r="O203" s="10">
        <v>0</v>
      </c>
    </row>
    <row r="204" spans="1:15" x14ac:dyDescent="0.2">
      <c r="A204" s="9" t="str">
        <f t="shared" si="3"/>
        <v>201115A2935</v>
      </c>
      <c r="B204" s="10">
        <v>2011</v>
      </c>
      <c r="C204" s="10" t="s">
        <v>3</v>
      </c>
      <c r="D204" s="10">
        <v>35</v>
      </c>
      <c r="E204" s="10">
        <v>4890285</v>
      </c>
      <c r="F204" s="10">
        <v>0.12667411156928801</v>
      </c>
      <c r="G204" s="10">
        <v>0.72182541508317</v>
      </c>
      <c r="H204" s="10">
        <v>0.63038882191937684</v>
      </c>
      <c r="I204" s="10">
        <v>0.11740563177810701</v>
      </c>
      <c r="J204" s="10">
        <v>0.17922084295700558</v>
      </c>
      <c r="K204" s="10">
        <v>0.31423628684217791</v>
      </c>
      <c r="L204" s="10">
        <v>0.23211944062685014</v>
      </c>
      <c r="M204" s="10">
        <v>5.4754258532715407E-2</v>
      </c>
      <c r="N204" s="10">
        <v>4.9171410416870391E-2</v>
      </c>
      <c r="O204" s="10">
        <v>5.582848115845019E-3</v>
      </c>
    </row>
    <row r="205" spans="1:15" x14ac:dyDescent="0.2">
      <c r="A205" s="9" t="str">
        <f t="shared" si="3"/>
        <v>201118A2435</v>
      </c>
      <c r="B205" s="10">
        <v>2011</v>
      </c>
      <c r="C205" s="10" t="s">
        <v>1</v>
      </c>
      <c r="D205" s="10">
        <v>35</v>
      </c>
      <c r="E205" s="10">
        <v>2245185</v>
      </c>
      <c r="F205" s="10">
        <v>0.13649781669758476</v>
      </c>
      <c r="G205" s="10">
        <v>0.78775290232208039</v>
      </c>
      <c r="H205" s="10">
        <v>0.68022635105793061</v>
      </c>
      <c r="I205" s="10">
        <v>0.12856178889490175</v>
      </c>
      <c r="J205" s="10">
        <v>0.20943975663475392</v>
      </c>
      <c r="K205" s="10">
        <v>0.25993849059208929</v>
      </c>
      <c r="L205" s="10">
        <v>0.23911700220143142</v>
      </c>
      <c r="M205" s="10">
        <v>3.9306562476873377E-2</v>
      </c>
      <c r="N205" s="10">
        <v>3.5562613292579953E-2</v>
      </c>
      <c r="O205" s="10">
        <v>3.7439491842934242E-3</v>
      </c>
    </row>
    <row r="206" spans="1:15" x14ac:dyDescent="0.2">
      <c r="A206" s="9" t="str">
        <f t="shared" si="3"/>
        <v>201125A2935</v>
      </c>
      <c r="B206" s="10">
        <v>2011</v>
      </c>
      <c r="C206" s="10" t="s">
        <v>2</v>
      </c>
      <c r="D206" s="10">
        <v>35</v>
      </c>
      <c r="E206" s="10">
        <v>1746598</v>
      </c>
      <c r="F206" s="10">
        <v>7.7726619998783497E-2</v>
      </c>
      <c r="G206" s="10">
        <v>0.86598747966045997</v>
      </c>
      <c r="H206" s="10">
        <v>0.79867719990518715</v>
      </c>
      <c r="I206" s="10">
        <v>0.1207913898905186</v>
      </c>
      <c r="J206" s="10">
        <v>0.18088936320779023</v>
      </c>
      <c r="K206" s="10">
        <v>0.10817600844613356</v>
      </c>
      <c r="L206" s="10">
        <v>0.29626966250963299</v>
      </c>
      <c r="M206" s="10">
        <v>9.7952133232718688E-2</v>
      </c>
      <c r="N206" s="10">
        <v>8.7135677471289905E-2</v>
      </c>
      <c r="O206" s="10">
        <v>1.0816455761428789E-2</v>
      </c>
    </row>
    <row r="207" spans="1:15" x14ac:dyDescent="0.2">
      <c r="A207" s="9" t="str">
        <f t="shared" si="3"/>
        <v>201130EMA35</v>
      </c>
      <c r="B207" s="10">
        <v>2011</v>
      </c>
      <c r="C207" s="10" t="s">
        <v>4</v>
      </c>
      <c r="D207" s="10">
        <v>35</v>
      </c>
      <c r="E207" s="10">
        <v>10954185</v>
      </c>
      <c r="F207" s="10">
        <v>4.4792846844119487E-2</v>
      </c>
      <c r="G207" s="10">
        <v>0.65676844055491124</v>
      </c>
      <c r="H207" s="10">
        <v>0.62734991238508386</v>
      </c>
      <c r="I207" s="10">
        <v>0.3375773733965603</v>
      </c>
      <c r="J207" s="10">
        <v>0.36555818620919767</v>
      </c>
      <c r="K207" s="10">
        <v>2.9993194381873228E-2</v>
      </c>
      <c r="L207" s="10">
        <v>0.26812231335012154</v>
      </c>
      <c r="M207" s="10">
        <v>0.15985820299095871</v>
      </c>
      <c r="N207" s="10">
        <v>0.13358289051459796</v>
      </c>
      <c r="O207" s="10">
        <v>2.6275312476360769E-2</v>
      </c>
    </row>
    <row r="208" spans="1:15" x14ac:dyDescent="0.2">
      <c r="A208" s="9" t="str">
        <f t="shared" si="3"/>
        <v>201115A1741</v>
      </c>
      <c r="B208" s="10">
        <v>2011</v>
      </c>
      <c r="C208" s="10" t="s">
        <v>0</v>
      </c>
      <c r="D208" s="10">
        <v>41</v>
      </c>
      <c r="E208" s="10">
        <v>180417</v>
      </c>
      <c r="F208" s="10">
        <v>0.18522824712601915</v>
      </c>
      <c r="G208" s="10">
        <v>0.38137758636935543</v>
      </c>
      <c r="H208" s="10">
        <v>0.31073568455300776</v>
      </c>
      <c r="I208" s="10">
        <v>9.604970706751581E-2</v>
      </c>
      <c r="J208" s="10">
        <v>0.11301041476135841</v>
      </c>
      <c r="K208" s="10">
        <v>0.80506825853439534</v>
      </c>
      <c r="L208" s="10">
        <v>0.11299378661656052</v>
      </c>
      <c r="M208" s="10">
        <v>2.2603191495258208E-2</v>
      </c>
      <c r="N208" s="10">
        <v>2.2603191495258208E-2</v>
      </c>
      <c r="O208" s="10">
        <v>0</v>
      </c>
    </row>
    <row r="209" spans="1:15" x14ac:dyDescent="0.2">
      <c r="A209" s="9" t="str">
        <f t="shared" si="3"/>
        <v>201115A2941</v>
      </c>
      <c r="B209" s="10">
        <v>2011</v>
      </c>
      <c r="C209" s="10" t="s">
        <v>3</v>
      </c>
      <c r="D209" s="10">
        <v>41</v>
      </c>
      <c r="E209" s="10">
        <v>838452</v>
      </c>
      <c r="F209" s="10">
        <v>9.9245269320379373E-2</v>
      </c>
      <c r="G209" s="10">
        <v>0.72281299346891648</v>
      </c>
      <c r="H209" s="10">
        <v>0.65107722326382433</v>
      </c>
      <c r="I209" s="10">
        <v>0.12096935781654763</v>
      </c>
      <c r="J209" s="10">
        <v>0.16899953724244202</v>
      </c>
      <c r="K209" s="10">
        <v>0.34952388449189697</v>
      </c>
      <c r="L209" s="10">
        <v>0.23662349348344697</v>
      </c>
      <c r="M209" s="10">
        <v>6.8131125864169764E-2</v>
      </c>
      <c r="N209" s="10">
        <v>5.4751934200774996E-2</v>
      </c>
      <c r="O209" s="10">
        <v>1.3379191663394765E-2</v>
      </c>
    </row>
    <row r="210" spans="1:15" x14ac:dyDescent="0.2">
      <c r="A210" s="9" t="str">
        <f t="shared" si="3"/>
        <v>201118A2441</v>
      </c>
      <c r="B210" s="10">
        <v>2011</v>
      </c>
      <c r="C210" s="10" t="s">
        <v>1</v>
      </c>
      <c r="D210" s="10">
        <v>41</v>
      </c>
      <c r="E210" s="10">
        <v>386874</v>
      </c>
      <c r="F210" s="10">
        <v>0.10552121433195639</v>
      </c>
      <c r="G210" s="10">
        <v>0.78655841436746843</v>
      </c>
      <c r="H210" s="10">
        <v>0.70355981534039502</v>
      </c>
      <c r="I210" s="10">
        <v>0.13042747768007154</v>
      </c>
      <c r="J210" s="10">
        <v>0.1949833796016274</v>
      </c>
      <c r="K210" s="10">
        <v>0.29907928679621787</v>
      </c>
      <c r="L210" s="10">
        <v>0.23452080005376427</v>
      </c>
      <c r="M210" s="10">
        <v>4.8747137310855733E-2</v>
      </c>
      <c r="N210" s="10">
        <v>4.2163598484261024E-2</v>
      </c>
      <c r="O210" s="10">
        <v>6.5835388265947049E-3</v>
      </c>
    </row>
    <row r="211" spans="1:15" x14ac:dyDescent="0.2">
      <c r="A211" s="9" t="str">
        <f t="shared" si="3"/>
        <v>201125A2941</v>
      </c>
      <c r="B211" s="10">
        <v>2011</v>
      </c>
      <c r="C211" s="10" t="s">
        <v>2</v>
      </c>
      <c r="D211" s="10">
        <v>41</v>
      </c>
      <c r="E211" s="10">
        <v>271161</v>
      </c>
      <c r="F211" s="10">
        <v>6.5648369952519561E-2</v>
      </c>
      <c r="G211" s="10">
        <v>0.85903946363968264</v>
      </c>
      <c r="H211" s="10">
        <v>0.80264492312685087</v>
      </c>
      <c r="I211" s="10">
        <v>0.12405545045194552</v>
      </c>
      <c r="J211" s="10">
        <v>0.16917993369252954</v>
      </c>
      <c r="K211" s="10">
        <v>0.11839829474002529</v>
      </c>
      <c r="L211" s="10">
        <v>0.32204084950416034</v>
      </c>
      <c r="M211" s="10">
        <v>0.12618787224923517</v>
      </c>
      <c r="N211" s="10">
        <v>9.4176285414480587E-2</v>
      </c>
      <c r="O211" s="10">
        <v>3.2011586834754593E-2</v>
      </c>
    </row>
    <row r="212" spans="1:15" x14ac:dyDescent="0.2">
      <c r="A212" s="9" t="str">
        <f t="shared" si="3"/>
        <v>201130EMA41</v>
      </c>
      <c r="B212" s="10">
        <v>2011</v>
      </c>
      <c r="C212" s="10" t="s">
        <v>4</v>
      </c>
      <c r="D212" s="10">
        <v>41</v>
      </c>
      <c r="E212" s="10">
        <v>1714628</v>
      </c>
      <c r="F212" s="10">
        <v>1.861027150215034E-2</v>
      </c>
      <c r="G212" s="10">
        <v>0.70273318760687453</v>
      </c>
      <c r="H212" s="10">
        <v>0.68965513219193897</v>
      </c>
      <c r="I212" s="10">
        <v>0.29310555992320197</v>
      </c>
      <c r="J212" s="10">
        <v>0.30529187672194785</v>
      </c>
      <c r="K212" s="10">
        <v>3.4187590544421297E-2</v>
      </c>
      <c r="L212" s="10">
        <v>0.28800612223811933</v>
      </c>
      <c r="M212" s="10">
        <v>0.19100355554465911</v>
      </c>
      <c r="N212" s="10">
        <v>0.15441314249789417</v>
      </c>
      <c r="O212" s="10">
        <v>3.6590413046764955E-2</v>
      </c>
    </row>
    <row r="213" spans="1:15" x14ac:dyDescent="0.2">
      <c r="A213" s="9" t="str">
        <f t="shared" si="3"/>
        <v>201115A1743</v>
      </c>
      <c r="B213" s="10">
        <v>2011</v>
      </c>
      <c r="C213" s="10" t="s">
        <v>0</v>
      </c>
      <c r="D213" s="10">
        <v>43</v>
      </c>
      <c r="E213" s="10">
        <v>201872</v>
      </c>
      <c r="F213" s="10">
        <v>0.21846982934596226</v>
      </c>
      <c r="G213" s="10">
        <v>0.30333577712609971</v>
      </c>
      <c r="H213" s="10">
        <v>0.23706606166283586</v>
      </c>
      <c r="I213" s="10">
        <v>7.9783228976777365E-2</v>
      </c>
      <c r="J213" s="10">
        <v>9.2132638503606243E-2</v>
      </c>
      <c r="K213" s="10">
        <v>0.83372136799556151</v>
      </c>
      <c r="L213" s="10">
        <v>9.6862758726833115E-2</v>
      </c>
      <c r="M213" s="10">
        <v>1.4646086019690297E-2</v>
      </c>
      <c r="N213" s="10">
        <v>1.4646086019690297E-2</v>
      </c>
      <c r="O213" s="10">
        <v>0</v>
      </c>
    </row>
    <row r="214" spans="1:15" x14ac:dyDescent="0.2">
      <c r="A214" s="9" t="str">
        <f t="shared" si="3"/>
        <v>201115A2943</v>
      </c>
      <c r="B214" s="10">
        <v>2011</v>
      </c>
      <c r="C214" s="10" t="s">
        <v>3</v>
      </c>
      <c r="D214" s="10">
        <v>43</v>
      </c>
      <c r="E214" s="10">
        <v>968599</v>
      </c>
      <c r="F214" s="10">
        <v>9.8428700215108883E-2</v>
      </c>
      <c r="G214" s="10">
        <v>0.70888881776669188</v>
      </c>
      <c r="H214" s="10">
        <v>0.63911381283689117</v>
      </c>
      <c r="I214" s="10">
        <v>0.11312627826376034</v>
      </c>
      <c r="J214" s="10">
        <v>0.15456654404970477</v>
      </c>
      <c r="K214" s="10">
        <v>0.37071481593518063</v>
      </c>
      <c r="L214" s="10">
        <v>0.23073392835916545</v>
      </c>
      <c r="M214" s="10">
        <v>5.1828231512251091E-2</v>
      </c>
      <c r="N214" s="10">
        <v>4.2918348467386416E-2</v>
      </c>
      <c r="O214" s="10">
        <v>8.9098830448646714E-3</v>
      </c>
    </row>
    <row r="215" spans="1:15" x14ac:dyDescent="0.2">
      <c r="A215" s="9" t="str">
        <f t="shared" si="3"/>
        <v>201118A2443</v>
      </c>
      <c r="B215" s="10">
        <v>2011</v>
      </c>
      <c r="C215" s="10" t="s">
        <v>1</v>
      </c>
      <c r="D215" s="10">
        <v>43</v>
      </c>
      <c r="E215" s="10">
        <v>447999</v>
      </c>
      <c r="F215" s="10">
        <v>0.10024866116494334</v>
      </c>
      <c r="G215" s="10">
        <v>0.78276514010075915</v>
      </c>
      <c r="H215" s="10">
        <v>0.70429398279906874</v>
      </c>
      <c r="I215" s="10">
        <v>0.12558510175245927</v>
      </c>
      <c r="J215" s="10">
        <v>0.17367449480914021</v>
      </c>
      <c r="K215" s="10">
        <v>0.31644490277880083</v>
      </c>
      <c r="L215" s="10">
        <v>0.26128183321837772</v>
      </c>
      <c r="M215" s="10">
        <v>4.2542505675235882E-2</v>
      </c>
      <c r="N215" s="10">
        <v>3.5453204136616373E-2</v>
      </c>
      <c r="O215" s="10">
        <v>7.0893015386195059E-3</v>
      </c>
    </row>
    <row r="216" spans="1:15" x14ac:dyDescent="0.2">
      <c r="A216" s="9" t="str">
        <f t="shared" si="3"/>
        <v>201125A2943</v>
      </c>
      <c r="B216" s="10">
        <v>2011</v>
      </c>
      <c r="C216" s="10" t="s">
        <v>2</v>
      </c>
      <c r="D216" s="10">
        <v>43</v>
      </c>
      <c r="E216" s="10">
        <v>318728</v>
      </c>
      <c r="F216" s="10">
        <v>6.9347981187844895E-2</v>
      </c>
      <c r="G216" s="10">
        <v>0.8619136065861801</v>
      </c>
      <c r="H216" s="10">
        <v>0.80214163801109406</v>
      </c>
      <c r="I216" s="10">
        <v>0.11673276273185915</v>
      </c>
      <c r="J216" s="10">
        <v>0.16725232800381518</v>
      </c>
      <c r="K216" s="10">
        <v>0.1537423759443789</v>
      </c>
      <c r="L216" s="10">
        <v>0.27248488430955176</v>
      </c>
      <c r="M216" s="10">
        <v>8.8455479850462357E-2</v>
      </c>
      <c r="N216" s="10">
        <v>7.1338512861306658E-2</v>
      </c>
      <c r="O216" s="10">
        <v>1.7116966989155692E-2</v>
      </c>
    </row>
    <row r="217" spans="1:15" x14ac:dyDescent="0.2">
      <c r="A217" s="9" t="str">
        <f t="shared" si="3"/>
        <v>201130EMA43</v>
      </c>
      <c r="B217" s="10">
        <v>2011</v>
      </c>
      <c r="C217" s="10" t="s">
        <v>4</v>
      </c>
      <c r="D217" s="10">
        <v>43</v>
      </c>
      <c r="E217" s="10">
        <v>2220413</v>
      </c>
      <c r="F217" s="10">
        <v>2.9864529289922871E-2</v>
      </c>
      <c r="G217" s="10">
        <v>0.6603370634201835</v>
      </c>
      <c r="H217" s="10">
        <v>0.64061640784844986</v>
      </c>
      <c r="I217" s="10">
        <v>0.33629149171798217</v>
      </c>
      <c r="J217" s="10">
        <v>0.35437776665872522</v>
      </c>
      <c r="K217" s="10">
        <v>3.2482695786774804E-2</v>
      </c>
      <c r="L217" s="10">
        <v>0.26854000796807709</v>
      </c>
      <c r="M217" s="10">
        <v>0.16228362198791779</v>
      </c>
      <c r="N217" s="10">
        <v>0.13031781063982215</v>
      </c>
      <c r="O217" s="10">
        <v>3.1965811348095653E-2</v>
      </c>
    </row>
    <row r="218" spans="1:15" x14ac:dyDescent="0.2">
      <c r="A218" s="9" t="str">
        <f t="shared" si="3"/>
        <v>201115A1753</v>
      </c>
      <c r="B218" s="10">
        <v>2011</v>
      </c>
      <c r="C218" s="10" t="s">
        <v>0</v>
      </c>
      <c r="D218" s="10">
        <v>53</v>
      </c>
      <c r="E218" s="10">
        <v>131122</v>
      </c>
      <c r="F218" s="10">
        <v>0.36789310177040835</v>
      </c>
      <c r="G218" s="10">
        <v>0.20375680663809276</v>
      </c>
      <c r="H218" s="10">
        <v>0.12879608303717149</v>
      </c>
      <c r="I218" s="10">
        <v>6.7913851222525592E-2</v>
      </c>
      <c r="J218" s="10">
        <v>7.4937844145147273E-2</v>
      </c>
      <c r="K218" s="10">
        <v>0.88992693827122837</v>
      </c>
      <c r="L218" s="10">
        <v>7.2596513170940041E-2</v>
      </c>
      <c r="M218" s="10">
        <v>4.682661948414454E-3</v>
      </c>
      <c r="N218" s="10">
        <v>4.682661948414454E-3</v>
      </c>
      <c r="O218" s="10">
        <v>0</v>
      </c>
    </row>
    <row r="219" spans="1:15" x14ac:dyDescent="0.2">
      <c r="A219" s="9" t="str">
        <f t="shared" si="3"/>
        <v>201115A2953</v>
      </c>
      <c r="B219" s="10">
        <v>2011</v>
      </c>
      <c r="C219" s="10" t="s">
        <v>3</v>
      </c>
      <c r="D219" s="10">
        <v>53</v>
      </c>
      <c r="E219" s="10">
        <v>716664</v>
      </c>
      <c r="F219" s="10">
        <v>0.14728604158191122</v>
      </c>
      <c r="G219" s="10">
        <v>0.65167219226862239</v>
      </c>
      <c r="H219" s="10">
        <v>0.55568997466037084</v>
      </c>
      <c r="I219" s="10">
        <v>0.12510465155219183</v>
      </c>
      <c r="J219" s="10">
        <v>0.18594487793442951</v>
      </c>
      <c r="K219" s="10">
        <v>0.40446708638915868</v>
      </c>
      <c r="L219" s="10">
        <v>0.23808545804848946</v>
      </c>
      <c r="M219" s="10">
        <v>4.7619047619047616E-2</v>
      </c>
      <c r="N219" s="10">
        <v>3.989839928577716E-2</v>
      </c>
      <c r="O219" s="10">
        <v>7.7206483332704617E-3</v>
      </c>
    </row>
    <row r="220" spans="1:15" x14ac:dyDescent="0.2">
      <c r="A220" s="9" t="str">
        <f t="shared" si="3"/>
        <v>201118A2453</v>
      </c>
      <c r="B220" s="10">
        <v>2011</v>
      </c>
      <c r="C220" s="10" t="s">
        <v>1</v>
      </c>
      <c r="D220" s="10">
        <v>53</v>
      </c>
      <c r="E220" s="10">
        <v>329459</v>
      </c>
      <c r="F220" s="10">
        <v>0.16555823151196447</v>
      </c>
      <c r="G220" s="10">
        <v>0.68686847225299663</v>
      </c>
      <c r="H220" s="10">
        <v>0.57315174270546565</v>
      </c>
      <c r="I220" s="10">
        <v>0.14631562652712476</v>
      </c>
      <c r="J220" s="10">
        <v>0.21994542568271014</v>
      </c>
      <c r="K220" s="10">
        <v>0.38398101129427337</v>
      </c>
      <c r="L220" s="10">
        <v>0.25092054734590707</v>
      </c>
      <c r="M220" s="10">
        <v>3.6381367878670037E-2</v>
      </c>
      <c r="N220" s="10">
        <v>3.0785169161967722E-2</v>
      </c>
      <c r="O220" s="10">
        <v>5.596198716702314E-3</v>
      </c>
    </row>
    <row r="221" spans="1:15" x14ac:dyDescent="0.2">
      <c r="A221" s="9" t="str">
        <f t="shared" si="3"/>
        <v>201125A2953</v>
      </c>
      <c r="B221" s="10">
        <v>2011</v>
      </c>
      <c r="C221" s="10" t="s">
        <v>2</v>
      </c>
      <c r="D221" s="10">
        <v>53</v>
      </c>
      <c r="E221" s="10">
        <v>256083</v>
      </c>
      <c r="F221" s="10">
        <v>0.10042613238138848</v>
      </c>
      <c r="G221" s="10">
        <v>0.83573685094285832</v>
      </c>
      <c r="H221" s="10">
        <v>0.75180703131406612</v>
      </c>
      <c r="I221" s="10">
        <v>0.12709941698589911</v>
      </c>
      <c r="J221" s="10">
        <v>0.19904093594654859</v>
      </c>
      <c r="K221" s="10">
        <v>0.18225341002721773</v>
      </c>
      <c r="L221" s="10">
        <v>0.30648728417146504</v>
      </c>
      <c r="M221" s="10">
        <v>8.413545283380762E-2</v>
      </c>
      <c r="N221" s="10">
        <v>6.9714916486931872E-2</v>
      </c>
      <c r="O221" s="10">
        <v>1.4420536346875746E-2</v>
      </c>
    </row>
    <row r="222" spans="1:15" x14ac:dyDescent="0.2">
      <c r="A222" s="9" t="str">
        <f t="shared" si="3"/>
        <v>201130EMA53</v>
      </c>
      <c r="B222" s="10">
        <v>2011</v>
      </c>
      <c r="C222" s="10" t="s">
        <v>4</v>
      </c>
      <c r="D222" s="10">
        <v>53</v>
      </c>
      <c r="E222" s="10">
        <v>1351999</v>
      </c>
      <c r="F222" s="10">
        <v>4.2564196997001966E-2</v>
      </c>
      <c r="G222" s="10">
        <v>0.71496650515274052</v>
      </c>
      <c r="H222" s="10">
        <v>0.68453452998116127</v>
      </c>
      <c r="I222" s="10">
        <v>0.27617623977532529</v>
      </c>
      <c r="J222" s="10">
        <v>0.30410969238882574</v>
      </c>
      <c r="K222" s="10">
        <v>6.0414985514042542E-2</v>
      </c>
      <c r="L222" s="10">
        <v>0.29949615930793427</v>
      </c>
      <c r="M222" s="10">
        <v>0.15384187792202403</v>
      </c>
      <c r="N222" s="10">
        <v>0.12494107776549099</v>
      </c>
      <c r="O222" s="10">
        <v>2.890080015653303E-2</v>
      </c>
    </row>
  </sheetData>
  <pageMargins left="0.78740157499999996" right="0.78740157499999996" top="0.984251969" bottom="0.984251969" header="0.5" footer="0.5"/>
  <headerFooter alignWithMargins="0">
    <oddHeader>&amp;A</oddHeader>
    <oddFooter>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workbookViewId="0">
      <selection activeCell="C122" sqref="C122"/>
    </sheetView>
  </sheetViews>
  <sheetFormatPr defaultRowHeight="12.75" x14ac:dyDescent="0.2"/>
  <cols>
    <col min="1" max="1" width="9.140625" style="9"/>
    <col min="16" max="16384" width="9.140625" style="9"/>
  </cols>
  <sheetData>
    <row r="1" spans="1:15" x14ac:dyDescent="0.2">
      <c r="B1" s="10" t="s">
        <v>48</v>
      </c>
      <c r="C1" s="10" t="s">
        <v>49</v>
      </c>
      <c r="D1" s="10" t="s">
        <v>79</v>
      </c>
      <c r="E1" s="10" t="s">
        <v>80</v>
      </c>
      <c r="F1" s="10" t="s">
        <v>81</v>
      </c>
      <c r="G1" s="10" t="s">
        <v>82</v>
      </c>
      <c r="H1" s="10" t="s">
        <v>83</v>
      </c>
      <c r="I1" s="10" t="s">
        <v>109</v>
      </c>
      <c r="J1" s="10" t="s">
        <v>110</v>
      </c>
      <c r="K1" s="10" t="s">
        <v>85</v>
      </c>
      <c r="L1" s="10" t="s">
        <v>111</v>
      </c>
      <c r="M1" s="10" t="s">
        <v>112</v>
      </c>
      <c r="N1" s="10" t="s">
        <v>31</v>
      </c>
      <c r="O1" s="10" t="s">
        <v>32</v>
      </c>
    </row>
    <row r="2" spans="1:15" x14ac:dyDescent="0.2">
      <c r="C2" s="10" t="s">
        <v>51</v>
      </c>
    </row>
    <row r="3" spans="1:15" x14ac:dyDescent="0.2">
      <c r="A3" s="9" t="str">
        <f>B3&amp;C3&amp;D3</f>
        <v>200915A170</v>
      </c>
      <c r="B3" s="10">
        <v>2009</v>
      </c>
      <c r="C3" s="10" t="s">
        <v>0</v>
      </c>
      <c r="D3" s="10">
        <v>0</v>
      </c>
      <c r="E3" s="10">
        <v>299378</v>
      </c>
      <c r="F3" s="10">
        <v>0.35364438839848678</v>
      </c>
      <c r="G3" s="10">
        <v>0.33110315387236205</v>
      </c>
      <c r="H3" s="10">
        <v>0.2140103815243605</v>
      </c>
      <c r="I3" s="10">
        <v>9.4459178697165455E-2</v>
      </c>
      <c r="J3" s="10">
        <v>0.1087721876691006</v>
      </c>
      <c r="K3" s="10">
        <v>0.84017195652319143</v>
      </c>
      <c r="L3" s="10">
        <v>0.12946175069644397</v>
      </c>
      <c r="M3" s="10">
        <v>3.047652132087194E-2</v>
      </c>
      <c r="N3" s="10">
        <v>3.047652132087194E-2</v>
      </c>
      <c r="O3" s="10">
        <v>0</v>
      </c>
    </row>
    <row r="4" spans="1:15" x14ac:dyDescent="0.2">
      <c r="A4" s="9" t="str">
        <f t="shared" ref="A4:A57" si="0">B4&amp;C4&amp;D4</f>
        <v>200915A290</v>
      </c>
      <c r="B4" s="10">
        <v>2009</v>
      </c>
      <c r="C4" s="10" t="s">
        <v>3</v>
      </c>
      <c r="D4" s="10">
        <v>0</v>
      </c>
      <c r="E4" s="10">
        <v>1470339</v>
      </c>
      <c r="F4" s="10">
        <v>0.20277767235649649</v>
      </c>
      <c r="G4" s="10">
        <v>0.69890208992620073</v>
      </c>
      <c r="H4" s="10">
        <v>0.55718035092587492</v>
      </c>
      <c r="I4" s="10">
        <v>0.14043360068664437</v>
      </c>
      <c r="J4" s="10">
        <v>0.24096075802927081</v>
      </c>
      <c r="K4" s="10">
        <v>0.30645177744724178</v>
      </c>
      <c r="L4" s="10">
        <v>0.22877921350110417</v>
      </c>
      <c r="M4" s="10">
        <v>6.8344783073835347E-2</v>
      </c>
      <c r="N4" s="10">
        <v>6.4406235568804204E-2</v>
      </c>
      <c r="O4" s="10">
        <v>3.9385475050311529E-3</v>
      </c>
    </row>
    <row r="5" spans="1:15" x14ac:dyDescent="0.2">
      <c r="A5" s="9" t="str">
        <f t="shared" si="0"/>
        <v>200918A240</v>
      </c>
      <c r="B5" s="10">
        <v>2009</v>
      </c>
      <c r="C5" s="10" t="s">
        <v>1</v>
      </c>
      <c r="D5" s="10">
        <v>0</v>
      </c>
      <c r="E5" s="10">
        <v>682068</v>
      </c>
      <c r="F5" s="10">
        <v>0.22481497973221962</v>
      </c>
      <c r="G5" s="10">
        <v>0.76388864453397609</v>
      </c>
      <c r="H5" s="10">
        <v>0.59215503439539752</v>
      </c>
      <c r="I5" s="10">
        <v>0.1516227121049514</v>
      </c>
      <c r="J5" s="10">
        <v>0.28703149832568015</v>
      </c>
      <c r="K5" s="10">
        <v>0.22881149680090548</v>
      </c>
      <c r="L5" s="10">
        <v>0.23985585014983843</v>
      </c>
      <c r="M5" s="10">
        <v>6.0345889266172875E-2</v>
      </c>
      <c r="N5" s="10">
        <v>5.7852003026091239E-2</v>
      </c>
      <c r="O5" s="10">
        <v>2.4938862400816341E-3</v>
      </c>
    </row>
    <row r="6" spans="1:15" x14ac:dyDescent="0.2">
      <c r="A6" s="9" t="str">
        <f t="shared" si="0"/>
        <v>200925A290</v>
      </c>
      <c r="B6" s="10">
        <v>2009</v>
      </c>
      <c r="C6" s="10" t="s">
        <v>2</v>
      </c>
      <c r="D6" s="10">
        <v>0</v>
      </c>
      <c r="E6" s="10">
        <v>488893</v>
      </c>
      <c r="F6" s="10">
        <v>0.13789836897568925</v>
      </c>
      <c r="G6" s="10">
        <v>0.8334625367923042</v>
      </c>
      <c r="H6" s="10">
        <v>0.71852941236630508</v>
      </c>
      <c r="I6" s="10">
        <v>0.15297621360911284</v>
      </c>
      <c r="J6" s="10">
        <v>0.25763306081289772</v>
      </c>
      <c r="K6" s="10">
        <v>8.79415332189252E-2</v>
      </c>
      <c r="L6" s="10">
        <v>0.27414383106323881</v>
      </c>
      <c r="M6" s="10">
        <v>0.10269322735240635</v>
      </c>
      <c r="N6" s="10">
        <v>9.432738861059578E-2</v>
      </c>
      <c r="O6" s="10">
        <v>8.3658387418105804E-3</v>
      </c>
    </row>
    <row r="7" spans="1:15" x14ac:dyDescent="0.2">
      <c r="A7" s="9" t="str">
        <f t="shared" si="0"/>
        <v>200930EMA0</v>
      </c>
      <c r="B7" s="10">
        <v>2009</v>
      </c>
      <c r="C7" s="10" t="s">
        <v>4</v>
      </c>
      <c r="D7" s="10">
        <v>0</v>
      </c>
      <c r="E7" s="10">
        <v>2364705</v>
      </c>
      <c r="F7" s="10">
        <v>8.0649956406224521E-2</v>
      </c>
      <c r="G7" s="10">
        <v>0.71832934763532874</v>
      </c>
      <c r="H7" s="10">
        <v>0.66039611706322776</v>
      </c>
      <c r="I7" s="10">
        <v>0.27406378385464569</v>
      </c>
      <c r="J7" s="10">
        <v>0.32993586937905572</v>
      </c>
      <c r="K7" s="10">
        <v>3.4493943219133044E-2</v>
      </c>
      <c r="L7" s="10">
        <v>0.29592739008073976</v>
      </c>
      <c r="M7" s="10">
        <v>0.18239633379646003</v>
      </c>
      <c r="N7" s="10">
        <v>0.16653438504275603</v>
      </c>
      <c r="O7" s="10">
        <v>1.5861948753704027E-2</v>
      </c>
    </row>
    <row r="8" spans="1:15" x14ac:dyDescent="0.2">
      <c r="A8" s="9" t="str">
        <f t="shared" si="0"/>
        <v>200915A1715</v>
      </c>
      <c r="B8" s="10">
        <v>2009</v>
      </c>
      <c r="C8" s="10" t="s">
        <v>0</v>
      </c>
      <c r="D8" s="10">
        <v>15</v>
      </c>
      <c r="E8" s="10">
        <v>49434</v>
      </c>
      <c r="F8" s="10">
        <v>0.26408585665005752</v>
      </c>
      <c r="G8" s="10">
        <v>0.21110976251163166</v>
      </c>
      <c r="H8" s="10">
        <v>0.15535866003155724</v>
      </c>
      <c r="I8" s="10">
        <v>9.9607557551482789E-2</v>
      </c>
      <c r="J8" s="10">
        <v>0.10359266901322976</v>
      </c>
      <c r="K8" s="10">
        <v>0.87648177367803537</v>
      </c>
      <c r="L8" s="10">
        <v>8.7631994174050251E-2</v>
      </c>
      <c r="M8" s="10">
        <v>2.7855322247845614E-2</v>
      </c>
      <c r="N8" s="10">
        <v>2.7855322247845614E-2</v>
      </c>
      <c r="O8" s="10">
        <v>0</v>
      </c>
    </row>
    <row r="9" spans="1:15" x14ac:dyDescent="0.2">
      <c r="A9" s="9" t="str">
        <f t="shared" si="0"/>
        <v>200915A2915</v>
      </c>
      <c r="B9" s="10">
        <v>2009</v>
      </c>
      <c r="C9" s="10" t="s">
        <v>3</v>
      </c>
      <c r="D9" s="10">
        <v>15</v>
      </c>
      <c r="E9" s="10">
        <v>242645</v>
      </c>
      <c r="F9" s="10">
        <v>0.14891289669142471</v>
      </c>
      <c r="G9" s="10">
        <v>0.61035669393558489</v>
      </c>
      <c r="H9" s="10">
        <v>0.51946671062663563</v>
      </c>
      <c r="I9" s="10">
        <v>0.15910898637927837</v>
      </c>
      <c r="J9" s="10">
        <v>0.21754414885944487</v>
      </c>
      <c r="K9" s="10">
        <v>0.39691730717715179</v>
      </c>
      <c r="L9" s="10">
        <v>0.26217725483731374</v>
      </c>
      <c r="M9" s="10">
        <v>0.11444291042469451</v>
      </c>
      <c r="N9" s="10">
        <v>0.11201137464196666</v>
      </c>
      <c r="O9" s="10">
        <v>2.4315357827278533E-3</v>
      </c>
    </row>
    <row r="10" spans="1:15" x14ac:dyDescent="0.2">
      <c r="A10" s="9" t="str">
        <f t="shared" si="0"/>
        <v>200918A2415</v>
      </c>
      <c r="B10" s="10">
        <v>2009</v>
      </c>
      <c r="C10" s="10" t="s">
        <v>1</v>
      </c>
      <c r="D10" s="10">
        <v>15</v>
      </c>
      <c r="E10" s="10">
        <v>110103</v>
      </c>
      <c r="F10" s="10">
        <v>0.1488797295948201</v>
      </c>
      <c r="G10" s="10">
        <v>0.63683096736692002</v>
      </c>
      <c r="H10" s="10">
        <v>0.54201974514772533</v>
      </c>
      <c r="I10" s="10">
        <v>0.18964060924770443</v>
      </c>
      <c r="J10" s="10">
        <v>0.25226378936087118</v>
      </c>
      <c r="K10" s="10">
        <v>0.37029872028918376</v>
      </c>
      <c r="L10" s="10">
        <v>0.28265351534472266</v>
      </c>
      <c r="M10" s="10">
        <v>0.12343896169949956</v>
      </c>
      <c r="N10" s="10">
        <v>0.11986049426446146</v>
      </c>
      <c r="O10" s="10">
        <v>3.5784674350381007E-3</v>
      </c>
    </row>
    <row r="11" spans="1:15" x14ac:dyDescent="0.2">
      <c r="A11" s="9" t="str">
        <f t="shared" si="0"/>
        <v>200925A2915</v>
      </c>
      <c r="B11" s="10">
        <v>2009</v>
      </c>
      <c r="C11" s="10" t="s">
        <v>2</v>
      </c>
      <c r="D11" s="10">
        <v>15</v>
      </c>
      <c r="E11" s="10">
        <v>83108</v>
      </c>
      <c r="F11" s="10">
        <v>0.13115312301064444</v>
      </c>
      <c r="G11" s="10">
        <v>0.81276170765750588</v>
      </c>
      <c r="H11" s="10">
        <v>0.70616547143475961</v>
      </c>
      <c r="I11" s="10">
        <v>0.15405255811714877</v>
      </c>
      <c r="J11" s="10">
        <v>0.23932714058815036</v>
      </c>
      <c r="K11" s="10">
        <v>0.14692929681859748</v>
      </c>
      <c r="L11" s="10">
        <v>0.33887231072820906</v>
      </c>
      <c r="M11" s="10">
        <v>0.1540284930451942</v>
      </c>
      <c r="N11" s="10">
        <v>0.15167011599364683</v>
      </c>
      <c r="O11" s="10">
        <v>2.358377051547384E-3</v>
      </c>
    </row>
    <row r="12" spans="1:15" x14ac:dyDescent="0.2">
      <c r="A12" s="9" t="str">
        <f t="shared" si="0"/>
        <v>200930EMA15</v>
      </c>
      <c r="B12" s="10">
        <v>2009</v>
      </c>
      <c r="C12" s="10" t="s">
        <v>4</v>
      </c>
      <c r="D12" s="10">
        <v>15</v>
      </c>
      <c r="E12" s="10">
        <v>361817</v>
      </c>
      <c r="F12" s="10">
        <v>5.7343259944725646E-2</v>
      </c>
      <c r="G12" s="10">
        <v>0.71202845637435497</v>
      </c>
      <c r="H12" s="10">
        <v>0.67119842351243864</v>
      </c>
      <c r="I12" s="10">
        <v>0.27980443152201251</v>
      </c>
      <c r="J12" s="10">
        <v>0.31791209368271806</v>
      </c>
      <c r="K12" s="10">
        <v>3.1576736305922608E-2</v>
      </c>
      <c r="L12" s="10">
        <v>0.36566470405949797</v>
      </c>
      <c r="M12" s="10">
        <v>0.25939893310903539</v>
      </c>
      <c r="N12" s="10">
        <v>0.23215392447651512</v>
      </c>
      <c r="O12" s="10">
        <v>2.7245008632520253E-2</v>
      </c>
    </row>
    <row r="13" spans="1:15" x14ac:dyDescent="0.2">
      <c r="A13" s="9" t="str">
        <f t="shared" si="0"/>
        <v>200915A1723</v>
      </c>
      <c r="B13" s="10">
        <v>2009</v>
      </c>
      <c r="C13" s="10" t="s">
        <v>0</v>
      </c>
      <c r="D13" s="10">
        <v>23</v>
      </c>
      <c r="E13" s="10">
        <v>23781</v>
      </c>
      <c r="F13" s="10">
        <v>0.20015426147319706</v>
      </c>
      <c r="G13" s="10">
        <v>0.32710987763340482</v>
      </c>
      <c r="H13" s="10">
        <v>0.26163744165510283</v>
      </c>
      <c r="I13" s="10">
        <v>0.10272906942517135</v>
      </c>
      <c r="J13" s="10">
        <v>0.12144148690130777</v>
      </c>
      <c r="K13" s="10">
        <v>0.80375089357049745</v>
      </c>
      <c r="L13" s="10">
        <v>0.15878222110087886</v>
      </c>
      <c r="M13" s="10">
        <v>2.8005550649678315E-2</v>
      </c>
      <c r="N13" s="10">
        <v>2.8005550649678315E-2</v>
      </c>
      <c r="O13" s="10">
        <v>0</v>
      </c>
    </row>
    <row r="14" spans="1:15" x14ac:dyDescent="0.2">
      <c r="A14" s="9" t="str">
        <f t="shared" si="0"/>
        <v>200915A2923</v>
      </c>
      <c r="B14" s="10">
        <v>2009</v>
      </c>
      <c r="C14" s="10" t="s">
        <v>3</v>
      </c>
      <c r="D14" s="10">
        <v>23</v>
      </c>
      <c r="E14" s="10">
        <v>115586</v>
      </c>
      <c r="F14" s="10">
        <v>0.17367306819900197</v>
      </c>
      <c r="G14" s="10">
        <v>0.68655373488138705</v>
      </c>
      <c r="H14" s="10">
        <v>0.56731784126105234</v>
      </c>
      <c r="I14" s="10">
        <v>0.15765750177357118</v>
      </c>
      <c r="J14" s="10">
        <v>0.24804907168688251</v>
      </c>
      <c r="K14" s="10">
        <v>0.28268994514906648</v>
      </c>
      <c r="L14" s="10">
        <v>0.24228712819891682</v>
      </c>
      <c r="M14" s="10">
        <v>7.3062481615420546E-2</v>
      </c>
      <c r="N14" s="10">
        <v>6.9221185956776773E-2</v>
      </c>
      <c r="O14" s="10">
        <v>3.8412956586437804E-3</v>
      </c>
    </row>
    <row r="15" spans="1:15" x14ac:dyDescent="0.2">
      <c r="A15" s="9" t="str">
        <f t="shared" si="0"/>
        <v>200918A2423</v>
      </c>
      <c r="B15" s="10">
        <v>2009</v>
      </c>
      <c r="C15" s="10" t="s">
        <v>1</v>
      </c>
      <c r="D15" s="10">
        <v>23</v>
      </c>
      <c r="E15" s="10">
        <v>53571</v>
      </c>
      <c r="F15" s="10">
        <v>0.20991152202008151</v>
      </c>
      <c r="G15" s="10">
        <v>0.75107800862406904</v>
      </c>
      <c r="H15" s="10">
        <v>0.59341808067797874</v>
      </c>
      <c r="I15" s="10">
        <v>0.17419872692314872</v>
      </c>
      <c r="J15" s="10">
        <v>0.29454368968285077</v>
      </c>
      <c r="K15" s="10">
        <v>0.21576972615780926</v>
      </c>
      <c r="L15" s="10">
        <v>0.22823915924660731</v>
      </c>
      <c r="M15" s="10">
        <v>7.054189766851468E-2</v>
      </c>
      <c r="N15" s="10">
        <v>6.6397864516249461E-2</v>
      </c>
      <c r="O15" s="10">
        <v>4.1440331522652179E-3</v>
      </c>
    </row>
    <row r="16" spans="1:15" x14ac:dyDescent="0.2">
      <c r="A16" s="9" t="str">
        <f t="shared" si="0"/>
        <v>200925A2923</v>
      </c>
      <c r="B16" s="10">
        <v>2009</v>
      </c>
      <c r="C16" s="10" t="s">
        <v>2</v>
      </c>
      <c r="D16" s="10">
        <v>23</v>
      </c>
      <c r="E16" s="10">
        <v>38234</v>
      </c>
      <c r="F16" s="10">
        <v>0.12057688012507578</v>
      </c>
      <c r="G16" s="10">
        <v>0.81971543652246692</v>
      </c>
      <c r="H16" s="10">
        <v>0.72087670659622327</v>
      </c>
      <c r="I16" s="10">
        <v>0.16864570800857875</v>
      </c>
      <c r="J16" s="10">
        <v>0.26165193283464977</v>
      </c>
      <c r="K16" s="10">
        <v>5.236177224459905E-2</v>
      </c>
      <c r="L16" s="10">
        <v>0.31390908615368518</v>
      </c>
      <c r="M16" s="10">
        <v>0.10461892556363446</v>
      </c>
      <c r="N16" s="10">
        <v>9.8812575194852745E-2</v>
      </c>
      <c r="O16" s="10">
        <v>5.8063503687817127E-3</v>
      </c>
    </row>
    <row r="17" spans="1:15" x14ac:dyDescent="0.2">
      <c r="A17" s="9" t="str">
        <f t="shared" si="0"/>
        <v>200930EMA23</v>
      </c>
      <c r="B17" s="10">
        <v>2009</v>
      </c>
      <c r="C17" s="10" t="s">
        <v>4</v>
      </c>
      <c r="D17" s="10">
        <v>23</v>
      </c>
      <c r="E17" s="10">
        <v>164254</v>
      </c>
      <c r="F17" s="10">
        <v>6.9751393593948843E-2</v>
      </c>
      <c r="G17" s="10">
        <v>0.67932592204756048</v>
      </c>
      <c r="H17" s="10">
        <v>0.63194199228024883</v>
      </c>
      <c r="I17" s="10">
        <v>0.30713407283840882</v>
      </c>
      <c r="J17" s="10">
        <v>0.35451800260572042</v>
      </c>
      <c r="K17" s="10">
        <v>2.5722356837580819E-2</v>
      </c>
      <c r="L17" s="10">
        <v>0.33153815118653185</v>
      </c>
      <c r="M17" s="10">
        <v>0.21875955155086621</v>
      </c>
      <c r="N17" s="10">
        <v>0.20246231340090229</v>
      </c>
      <c r="O17" s="10">
        <v>1.6297238149963932E-2</v>
      </c>
    </row>
    <row r="18" spans="1:15" x14ac:dyDescent="0.2">
      <c r="A18" s="9" t="str">
        <f t="shared" si="0"/>
        <v>200915A1726</v>
      </c>
      <c r="B18" s="10">
        <v>2009</v>
      </c>
      <c r="C18" s="10" t="s">
        <v>0</v>
      </c>
      <c r="D18" s="10">
        <v>26</v>
      </c>
      <c r="E18" s="10">
        <v>13901</v>
      </c>
      <c r="F18" s="10">
        <v>0.35735207967193905</v>
      </c>
      <c r="G18" s="10">
        <v>0.2455938421696281</v>
      </c>
      <c r="H18" s="10">
        <v>0.15783037191568952</v>
      </c>
      <c r="I18" s="10">
        <v>0.10517228976332638</v>
      </c>
      <c r="J18" s="10">
        <v>0.14027767786490181</v>
      </c>
      <c r="K18" s="10">
        <v>0.75447809510107189</v>
      </c>
      <c r="L18" s="10">
        <v>0.12279692108481405</v>
      </c>
      <c r="M18" s="10">
        <v>3.5105388101575423E-2</v>
      </c>
      <c r="N18" s="10">
        <v>3.5105388101575423E-2</v>
      </c>
      <c r="O18" s="10">
        <v>0</v>
      </c>
    </row>
    <row r="19" spans="1:15" x14ac:dyDescent="0.2">
      <c r="A19" s="9" t="str">
        <f t="shared" si="0"/>
        <v>200915A2926</v>
      </c>
      <c r="B19" s="10">
        <v>2009</v>
      </c>
      <c r="C19" s="10" t="s">
        <v>3</v>
      </c>
      <c r="D19" s="10">
        <v>26</v>
      </c>
      <c r="E19" s="10">
        <v>60972</v>
      </c>
      <c r="F19" s="10">
        <v>0.29933338911667084</v>
      </c>
      <c r="G19" s="10">
        <v>0.58802401102145252</v>
      </c>
      <c r="H19" s="10">
        <v>0.41200879092042247</v>
      </c>
      <c r="I19" s="10">
        <v>0.17996785409696253</v>
      </c>
      <c r="J19" s="10">
        <v>0.30397559535524504</v>
      </c>
      <c r="K19" s="10">
        <v>0.34802860329331498</v>
      </c>
      <c r="L19" s="10">
        <v>0.20397887554943253</v>
      </c>
      <c r="M19" s="10">
        <v>6.3980187627107526E-2</v>
      </c>
      <c r="N19" s="10">
        <v>6.3980187627107526E-2</v>
      </c>
      <c r="O19" s="10">
        <v>0</v>
      </c>
    </row>
    <row r="20" spans="1:15" x14ac:dyDescent="0.2">
      <c r="A20" s="9" t="str">
        <f t="shared" si="0"/>
        <v>200918A2426</v>
      </c>
      <c r="B20" s="10">
        <v>2009</v>
      </c>
      <c r="C20" s="10" t="s">
        <v>1</v>
      </c>
      <c r="D20" s="10">
        <v>26</v>
      </c>
      <c r="E20" s="10">
        <v>27072</v>
      </c>
      <c r="F20" s="10">
        <v>0.39708187628120101</v>
      </c>
      <c r="G20" s="10">
        <v>0.61266252955082745</v>
      </c>
      <c r="H20" s="10">
        <v>0.36938534278959811</v>
      </c>
      <c r="I20" s="10">
        <v>0.20718823877068557</v>
      </c>
      <c r="J20" s="10">
        <v>0.37836140661938533</v>
      </c>
      <c r="K20" s="10">
        <v>0.31534426713947988</v>
      </c>
      <c r="L20" s="10">
        <v>0.1891622340425532</v>
      </c>
      <c r="M20" s="10">
        <v>5.4004137115839242E-2</v>
      </c>
      <c r="N20" s="10">
        <v>5.4004137115839242E-2</v>
      </c>
      <c r="O20" s="10">
        <v>0</v>
      </c>
    </row>
    <row r="21" spans="1:15" x14ac:dyDescent="0.2">
      <c r="A21" s="9" t="str">
        <f t="shared" si="0"/>
        <v>200925A2926</v>
      </c>
      <c r="B21" s="10">
        <v>2009</v>
      </c>
      <c r="C21" s="10" t="s">
        <v>2</v>
      </c>
      <c r="D21" s="10">
        <v>26</v>
      </c>
      <c r="E21" s="10">
        <v>19999</v>
      </c>
      <c r="F21" s="10">
        <v>0.18457074370781557</v>
      </c>
      <c r="G21" s="10">
        <v>0.79268963448172414</v>
      </c>
      <c r="H21" s="10">
        <v>0.64638231911595578</v>
      </c>
      <c r="I21" s="10">
        <v>0.1951097554877744</v>
      </c>
      <c r="J21" s="10">
        <v>0.31706585329266462</v>
      </c>
      <c r="K21" s="10">
        <v>0.10975548777438872</v>
      </c>
      <c r="L21" s="10">
        <v>0.28046402320116004</v>
      </c>
      <c r="M21" s="10">
        <v>9.75548777438872E-2</v>
      </c>
      <c r="N21" s="10">
        <v>9.75548777438872E-2</v>
      </c>
      <c r="O21" s="10">
        <v>0</v>
      </c>
    </row>
    <row r="22" spans="1:15" x14ac:dyDescent="0.2">
      <c r="A22" s="9" t="str">
        <f t="shared" si="0"/>
        <v>200930EMA26</v>
      </c>
      <c r="B22" s="10">
        <v>2009</v>
      </c>
      <c r="C22" s="10" t="s">
        <v>4</v>
      </c>
      <c r="D22" s="10">
        <v>26</v>
      </c>
      <c r="E22" s="10">
        <v>114363</v>
      </c>
      <c r="F22" s="10">
        <v>0.13143262746953743</v>
      </c>
      <c r="G22" s="10">
        <v>0.66522389234280321</v>
      </c>
      <c r="H22" s="10">
        <v>0.57779176831667589</v>
      </c>
      <c r="I22" s="10">
        <v>0.32411706583422961</v>
      </c>
      <c r="J22" s="10">
        <v>0.40728207549644552</v>
      </c>
      <c r="K22" s="10">
        <v>4.0520098283535762E-2</v>
      </c>
      <c r="L22" s="10">
        <v>0.27289420529367014</v>
      </c>
      <c r="M22" s="10">
        <v>0.14925281778197494</v>
      </c>
      <c r="N22" s="10">
        <v>0.1300595472311849</v>
      </c>
      <c r="O22" s="10">
        <v>1.9193270550790027E-2</v>
      </c>
    </row>
    <row r="23" spans="1:15" x14ac:dyDescent="0.2">
      <c r="A23" s="9" t="str">
        <f t="shared" si="0"/>
        <v>200915A1729</v>
      </c>
      <c r="B23" s="10">
        <v>2009</v>
      </c>
      <c r="C23" s="10" t="s">
        <v>0</v>
      </c>
      <c r="D23" s="10">
        <v>29</v>
      </c>
      <c r="E23" s="10">
        <v>17046</v>
      </c>
      <c r="F23" s="10">
        <v>0.48000666444518492</v>
      </c>
      <c r="G23" s="10">
        <v>0.35210606593922328</v>
      </c>
      <c r="H23" s="10">
        <v>0.18309280769682038</v>
      </c>
      <c r="I23" s="10">
        <v>9.8556846180922211E-2</v>
      </c>
      <c r="J23" s="10">
        <v>0.14079549454417459</v>
      </c>
      <c r="K23" s="10">
        <v>0.83104540654699055</v>
      </c>
      <c r="L23" s="10">
        <v>0.12677460987915054</v>
      </c>
      <c r="M23" s="10">
        <v>2.8159098908834918E-2</v>
      </c>
      <c r="N23" s="10">
        <v>2.8159098908834918E-2</v>
      </c>
      <c r="O23" s="10">
        <v>0</v>
      </c>
    </row>
    <row r="24" spans="1:15" x14ac:dyDescent="0.2">
      <c r="A24" s="9" t="str">
        <f t="shared" si="0"/>
        <v>200915A2929</v>
      </c>
      <c r="B24" s="10">
        <v>2009</v>
      </c>
      <c r="C24" s="10" t="s">
        <v>3</v>
      </c>
      <c r="D24" s="10">
        <v>29</v>
      </c>
      <c r="E24" s="10">
        <v>67955</v>
      </c>
      <c r="F24" s="10">
        <v>0.25246067132161182</v>
      </c>
      <c r="G24" s="10">
        <v>0.69969832977705837</v>
      </c>
      <c r="H24" s="10">
        <v>0.52305201971893167</v>
      </c>
      <c r="I24" s="10">
        <v>0.13070414244720771</v>
      </c>
      <c r="J24" s="10">
        <v>0.2225590464277831</v>
      </c>
      <c r="K24" s="10">
        <v>0.38868368773453021</v>
      </c>
      <c r="L24" s="10">
        <v>0.26148186299757192</v>
      </c>
      <c r="M24" s="10">
        <v>0.10598189978662351</v>
      </c>
      <c r="N24" s="10">
        <v>9.8918401883599447E-2</v>
      </c>
      <c r="O24" s="10">
        <v>7.0634979030240602E-3</v>
      </c>
    </row>
    <row r="25" spans="1:15" x14ac:dyDescent="0.2">
      <c r="A25" s="9" t="str">
        <f t="shared" si="0"/>
        <v>200918A2429</v>
      </c>
      <c r="B25" s="10">
        <v>2009</v>
      </c>
      <c r="C25" s="10" t="s">
        <v>1</v>
      </c>
      <c r="D25" s="10">
        <v>29</v>
      </c>
      <c r="E25" s="10">
        <v>32177</v>
      </c>
      <c r="F25" s="10">
        <v>0.24525633470830879</v>
      </c>
      <c r="G25" s="10">
        <v>0.79109301675109556</v>
      </c>
      <c r="H25" s="10">
        <v>0.59707244304938312</v>
      </c>
      <c r="I25" s="10">
        <v>0.14923703266308233</v>
      </c>
      <c r="J25" s="10">
        <v>0.23134537091711471</v>
      </c>
      <c r="K25" s="10">
        <v>0.31339155297262017</v>
      </c>
      <c r="L25" s="10">
        <v>0.33582994064083038</v>
      </c>
      <c r="M25" s="10">
        <v>0.12682972309413557</v>
      </c>
      <c r="N25" s="10">
        <v>0.11937097927090778</v>
      </c>
      <c r="O25" s="10">
        <v>7.458743823227771E-3</v>
      </c>
    </row>
    <row r="26" spans="1:15" x14ac:dyDescent="0.2">
      <c r="A26" s="9" t="str">
        <f t="shared" si="0"/>
        <v>200925A2929</v>
      </c>
      <c r="B26" s="10">
        <v>2009</v>
      </c>
      <c r="C26" s="10" t="s">
        <v>2</v>
      </c>
      <c r="D26" s="10">
        <v>29</v>
      </c>
      <c r="E26" s="10">
        <v>18732</v>
      </c>
      <c r="F26" s="10">
        <v>0.1789820396494935</v>
      </c>
      <c r="G26" s="10">
        <v>0.85901131753149695</v>
      </c>
      <c r="H26" s="10">
        <v>0.70526371983771086</v>
      </c>
      <c r="I26" s="10">
        <v>0.12812299807815503</v>
      </c>
      <c r="J26" s="10">
        <v>0.28187059577194107</v>
      </c>
      <c r="K26" s="10">
        <v>0.11547085201793722</v>
      </c>
      <c r="L26" s="10">
        <v>0.25635276532137519</v>
      </c>
      <c r="M26" s="10">
        <v>0.1409886824685031</v>
      </c>
      <c r="N26" s="10">
        <v>0.12817638266068759</v>
      </c>
      <c r="O26" s="10">
        <v>1.2812299807815503E-2</v>
      </c>
    </row>
    <row r="27" spans="1:15" x14ac:dyDescent="0.2">
      <c r="A27" s="9" t="str">
        <f t="shared" si="0"/>
        <v>200930EMA29</v>
      </c>
      <c r="B27" s="10">
        <v>2009</v>
      </c>
      <c r="C27" s="10" t="s">
        <v>4</v>
      </c>
      <c r="D27" s="10">
        <v>29</v>
      </c>
      <c r="E27" s="10">
        <v>104949</v>
      </c>
      <c r="F27" s="10">
        <v>6.1274907791876408E-2</v>
      </c>
      <c r="G27" s="10">
        <v>0.82152283490076128</v>
      </c>
      <c r="H27" s="10">
        <v>0.77118409894329631</v>
      </c>
      <c r="I27" s="10">
        <v>0.17847716509923867</v>
      </c>
      <c r="J27" s="10">
        <v>0.22881590105670374</v>
      </c>
      <c r="K27" s="10">
        <v>4.3487789307187302E-2</v>
      </c>
      <c r="L27" s="10">
        <v>0.40047070481853092</v>
      </c>
      <c r="M27" s="10">
        <v>0.27690592573535716</v>
      </c>
      <c r="N27" s="10">
        <v>0.25861132550095761</v>
      </c>
      <c r="O27" s="10">
        <v>1.8294600234399567E-2</v>
      </c>
    </row>
    <row r="28" spans="1:15" x14ac:dyDescent="0.2">
      <c r="A28" s="9" t="str">
        <f t="shared" si="0"/>
        <v>200915A1731</v>
      </c>
      <c r="B28" s="10">
        <v>2009</v>
      </c>
      <c r="C28" s="10" t="s">
        <v>0</v>
      </c>
      <c r="D28" s="10">
        <v>31</v>
      </c>
      <c r="E28" s="10">
        <v>24057</v>
      </c>
      <c r="F28" s="10">
        <v>0.44822841417268661</v>
      </c>
      <c r="G28" s="10">
        <v>0.48335203890759448</v>
      </c>
      <c r="H28" s="10">
        <v>0.26669992102090867</v>
      </c>
      <c r="I28" s="10">
        <v>5.0006235191420376E-2</v>
      </c>
      <c r="J28" s="10">
        <v>6.6674980255227168E-2</v>
      </c>
      <c r="K28" s="10">
        <v>0.89998752961715922</v>
      </c>
      <c r="L28" s="10">
        <v>0.15001870557426114</v>
      </c>
      <c r="M28" s="10">
        <v>3.3337490127613584E-2</v>
      </c>
      <c r="N28" s="10">
        <v>3.3337490127613584E-2</v>
      </c>
      <c r="O28" s="10">
        <v>0</v>
      </c>
    </row>
    <row r="29" spans="1:15" x14ac:dyDescent="0.2">
      <c r="A29" s="9" t="str">
        <f t="shared" si="0"/>
        <v>200915A2931</v>
      </c>
      <c r="B29" s="10">
        <v>2009</v>
      </c>
      <c r="C29" s="10" t="s">
        <v>3</v>
      </c>
      <c r="D29" s="10">
        <v>31</v>
      </c>
      <c r="E29" s="10">
        <v>125085</v>
      </c>
      <c r="F29" s="10">
        <v>0.17957280446335852</v>
      </c>
      <c r="G29" s="10">
        <v>0.78524203541591719</v>
      </c>
      <c r="H29" s="10">
        <v>0.64423392093376508</v>
      </c>
      <c r="I29" s="10">
        <v>9.9380421313506814E-2</v>
      </c>
      <c r="J29" s="10">
        <v>0.18590558420274214</v>
      </c>
      <c r="K29" s="10">
        <v>0.29163368909141785</v>
      </c>
      <c r="L29" s="10">
        <v>0.224359435583803</v>
      </c>
      <c r="M29" s="10">
        <v>4.8063316944477755E-2</v>
      </c>
      <c r="N29" s="10">
        <v>4.8063316944477755E-2</v>
      </c>
      <c r="O29" s="10">
        <v>0</v>
      </c>
    </row>
    <row r="30" spans="1:15" x14ac:dyDescent="0.2">
      <c r="A30" s="9" t="str">
        <f t="shared" si="0"/>
        <v>200918A2431</v>
      </c>
      <c r="B30" s="10">
        <v>2009</v>
      </c>
      <c r="C30" s="10" t="s">
        <v>1</v>
      </c>
      <c r="D30" s="10">
        <v>31</v>
      </c>
      <c r="E30" s="10">
        <v>58128</v>
      </c>
      <c r="F30" s="10">
        <v>0.17070598495142678</v>
      </c>
      <c r="G30" s="10">
        <v>0.84824869254060009</v>
      </c>
      <c r="H30" s="10">
        <v>0.70344756399669695</v>
      </c>
      <c r="I30" s="10">
        <v>0.10347853014037985</v>
      </c>
      <c r="J30" s="10">
        <v>0.21380401871731353</v>
      </c>
      <c r="K30" s="10">
        <v>0.19995527112579137</v>
      </c>
      <c r="L30" s="10">
        <v>0.27587393338838423</v>
      </c>
      <c r="M30" s="10">
        <v>4.8255573905862922E-2</v>
      </c>
      <c r="N30" s="10">
        <v>4.8255573905862922E-2</v>
      </c>
      <c r="O30" s="10">
        <v>0</v>
      </c>
    </row>
    <row r="31" spans="1:15" x14ac:dyDescent="0.2">
      <c r="A31" s="9" t="str">
        <f t="shared" si="0"/>
        <v>200925A2931</v>
      </c>
      <c r="B31" s="10">
        <v>2009</v>
      </c>
      <c r="C31" s="10" t="s">
        <v>2</v>
      </c>
      <c r="D31" s="10">
        <v>31</v>
      </c>
      <c r="E31" s="10">
        <v>42900</v>
      </c>
      <c r="F31" s="10">
        <v>0.10751736530157964</v>
      </c>
      <c r="G31" s="10">
        <v>0.86916083916083919</v>
      </c>
      <c r="H31" s="10">
        <v>0.77571095571095572</v>
      </c>
      <c r="I31" s="10">
        <v>0.12151515151515152</v>
      </c>
      <c r="J31" s="10">
        <v>0.21496503496503497</v>
      </c>
      <c r="K31" s="10">
        <v>7.4708624708624702E-2</v>
      </c>
      <c r="L31" s="10">
        <v>0.19624708624708626</v>
      </c>
      <c r="M31" s="10">
        <v>5.6060606060606061E-2</v>
      </c>
      <c r="N31" s="10">
        <v>5.6060606060606061E-2</v>
      </c>
      <c r="O31" s="10">
        <v>0</v>
      </c>
    </row>
    <row r="32" spans="1:15" x14ac:dyDescent="0.2">
      <c r="A32" s="9" t="str">
        <f t="shared" si="0"/>
        <v>200930EMA31</v>
      </c>
      <c r="B32" s="10">
        <v>2009</v>
      </c>
      <c r="C32" s="10" t="s">
        <v>4</v>
      </c>
      <c r="D32" s="10">
        <v>31</v>
      </c>
      <c r="E32" s="10">
        <v>178401</v>
      </c>
      <c r="F32" s="10">
        <v>7.5766623079190631E-2</v>
      </c>
      <c r="G32" s="10">
        <v>0.74159337671874037</v>
      </c>
      <c r="H32" s="10">
        <v>0.68540535086686738</v>
      </c>
      <c r="I32" s="10">
        <v>0.24941564228900062</v>
      </c>
      <c r="J32" s="10">
        <v>0.29886043239667937</v>
      </c>
      <c r="K32" s="10">
        <v>5.3934675254062474E-2</v>
      </c>
      <c r="L32" s="10">
        <v>0.25392794883436753</v>
      </c>
      <c r="M32" s="10">
        <v>0.17078940140470064</v>
      </c>
      <c r="N32" s="10">
        <v>0.15506079001799317</v>
      </c>
      <c r="O32" s="10">
        <v>1.5728611386707475E-2</v>
      </c>
    </row>
    <row r="33" spans="1:15" x14ac:dyDescent="0.2">
      <c r="A33" s="9" t="str">
        <f t="shared" si="0"/>
        <v>200915A1733</v>
      </c>
      <c r="B33" s="10">
        <v>2009</v>
      </c>
      <c r="C33" s="10" t="s">
        <v>0</v>
      </c>
      <c r="D33" s="10">
        <v>33</v>
      </c>
      <c r="E33" s="10">
        <v>40760</v>
      </c>
      <c r="F33" s="10">
        <v>0.21436834798704305</v>
      </c>
      <c r="G33" s="10">
        <v>0.21207065750736015</v>
      </c>
      <c r="H33" s="10">
        <v>0.16660942100098136</v>
      </c>
      <c r="I33" s="10">
        <v>4.5436702649656525E-2</v>
      </c>
      <c r="J33" s="10">
        <v>6.0598626104023549E-2</v>
      </c>
      <c r="K33" s="10">
        <v>0.87882728164867518</v>
      </c>
      <c r="L33" s="10">
        <v>0.10601079489695781</v>
      </c>
      <c r="M33" s="10">
        <v>3.0323846908734051E-2</v>
      </c>
      <c r="N33" s="10">
        <v>3.0323846908734051E-2</v>
      </c>
      <c r="O33" s="10">
        <v>0</v>
      </c>
    </row>
    <row r="34" spans="1:15" x14ac:dyDescent="0.2">
      <c r="A34" s="9" t="str">
        <f t="shared" si="0"/>
        <v>200915A2933</v>
      </c>
      <c r="B34" s="10">
        <v>2009</v>
      </c>
      <c r="C34" s="10" t="s">
        <v>3</v>
      </c>
      <c r="D34" s="10">
        <v>33</v>
      </c>
      <c r="E34" s="10">
        <v>222354</v>
      </c>
      <c r="F34" s="10">
        <v>0.16599494312740701</v>
      </c>
      <c r="G34" s="10">
        <v>0.65278339944412966</v>
      </c>
      <c r="H34" s="10">
        <v>0.54442465617888591</v>
      </c>
      <c r="I34" s="10">
        <v>0.14998156093436593</v>
      </c>
      <c r="J34" s="10">
        <v>0.23056927242145409</v>
      </c>
      <c r="K34" s="10">
        <v>0.28333198413340888</v>
      </c>
      <c r="L34" s="10">
        <v>0.26109716937855854</v>
      </c>
      <c r="M34" s="10">
        <v>8.8894285688586663E-2</v>
      </c>
      <c r="N34" s="10">
        <v>7.5002023799886672E-2</v>
      </c>
      <c r="O34" s="10">
        <v>1.38922618887E-2</v>
      </c>
    </row>
    <row r="35" spans="1:15" x14ac:dyDescent="0.2">
      <c r="A35" s="9" t="str">
        <f t="shared" si="0"/>
        <v>200918A2433</v>
      </c>
      <c r="B35" s="10">
        <v>2009</v>
      </c>
      <c r="C35" s="10" t="s">
        <v>1</v>
      </c>
      <c r="D35" s="10">
        <v>33</v>
      </c>
      <c r="E35" s="10">
        <v>105001</v>
      </c>
      <c r="F35" s="10">
        <v>0.22038968166849615</v>
      </c>
      <c r="G35" s="10">
        <v>0.69408862772735502</v>
      </c>
      <c r="H35" s="10">
        <v>0.54111865601279985</v>
      </c>
      <c r="I35" s="10">
        <v>0.18235064427957828</v>
      </c>
      <c r="J35" s="10">
        <v>0.29415910324663574</v>
      </c>
      <c r="K35" s="10">
        <v>0.22942638641536747</v>
      </c>
      <c r="L35" s="10">
        <v>0.27646403367586975</v>
      </c>
      <c r="M35" s="10">
        <v>7.6456414700812367E-2</v>
      </c>
      <c r="N35" s="10">
        <v>7.0570756468986015E-2</v>
      </c>
      <c r="O35" s="10">
        <v>5.8856582318263639E-3</v>
      </c>
    </row>
    <row r="36" spans="1:15" x14ac:dyDescent="0.2">
      <c r="A36" s="9" t="str">
        <f t="shared" si="0"/>
        <v>200925A2933</v>
      </c>
      <c r="B36" s="10">
        <v>2009</v>
      </c>
      <c r="C36" s="10" t="s">
        <v>2</v>
      </c>
      <c r="D36" s="10">
        <v>33</v>
      </c>
      <c r="E36" s="10">
        <v>76593</v>
      </c>
      <c r="F36" s="10">
        <v>9.7115913555992139E-2</v>
      </c>
      <c r="G36" s="10">
        <v>0.83068948859556357</v>
      </c>
      <c r="H36" s="10">
        <v>0.75001632002924545</v>
      </c>
      <c r="I36" s="10">
        <v>0.16124188894546498</v>
      </c>
      <c r="J36" s="10">
        <v>0.23384643505281161</v>
      </c>
      <c r="K36" s="10">
        <v>4.0330056271460836E-2</v>
      </c>
      <c r="L36" s="10">
        <v>0.32256211403130836</v>
      </c>
      <c r="M36" s="10">
        <v>0.13711435770892902</v>
      </c>
      <c r="N36" s="10">
        <v>0.10485292389643962</v>
      </c>
      <c r="O36" s="10">
        <v>3.2261433812489394E-2</v>
      </c>
    </row>
    <row r="37" spans="1:15" x14ac:dyDescent="0.2">
      <c r="A37" s="9" t="str">
        <f t="shared" si="0"/>
        <v>200930EMA33</v>
      </c>
      <c r="B37" s="10">
        <v>2009</v>
      </c>
      <c r="C37" s="10" t="s">
        <v>4</v>
      </c>
      <c r="D37" s="10">
        <v>33</v>
      </c>
      <c r="E37" s="10">
        <v>486703</v>
      </c>
      <c r="F37" s="10">
        <v>5.9388559607219178E-2</v>
      </c>
      <c r="G37" s="10">
        <v>0.66245533723852124</v>
      </c>
      <c r="H37" s="10">
        <v>0.62311306895581087</v>
      </c>
      <c r="I37" s="10">
        <v>0.33119993096405814</v>
      </c>
      <c r="J37" s="10">
        <v>0.36800266281489946</v>
      </c>
      <c r="K37" s="10">
        <v>2.5383036471934628E-2</v>
      </c>
      <c r="L37" s="10">
        <v>0.32742350057427222</v>
      </c>
      <c r="M37" s="10">
        <v>0.18529986459914979</v>
      </c>
      <c r="N37" s="10">
        <v>0.17006675529018725</v>
      </c>
      <c r="O37" s="10">
        <v>1.523310930896255E-2</v>
      </c>
    </row>
    <row r="38" spans="1:15" x14ac:dyDescent="0.2">
      <c r="A38" s="9" t="str">
        <f t="shared" si="0"/>
        <v>200915A1735</v>
      </c>
      <c r="B38" s="10">
        <v>2009</v>
      </c>
      <c r="C38" s="10" t="s">
        <v>0</v>
      </c>
      <c r="D38" s="10">
        <v>35</v>
      </c>
      <c r="E38" s="10">
        <v>110615</v>
      </c>
      <c r="F38" s="10">
        <v>0.38299048882990488</v>
      </c>
      <c r="G38" s="10">
        <v>0.40871491208244815</v>
      </c>
      <c r="H38" s="10">
        <v>0.25218098811191975</v>
      </c>
      <c r="I38" s="10">
        <v>0.11304072684536455</v>
      </c>
      <c r="J38" s="10">
        <v>0.12173755819735117</v>
      </c>
      <c r="K38" s="10">
        <v>0.82609049405595991</v>
      </c>
      <c r="L38" s="10">
        <v>0.15654296433575918</v>
      </c>
      <c r="M38" s="10">
        <v>3.4787325407946483E-2</v>
      </c>
      <c r="N38" s="10">
        <v>3.4787325407946483E-2</v>
      </c>
      <c r="O38" s="10">
        <v>0</v>
      </c>
    </row>
    <row r="39" spans="1:15" x14ac:dyDescent="0.2">
      <c r="A39" s="9" t="str">
        <f t="shared" si="0"/>
        <v>200915A2935</v>
      </c>
      <c r="B39" s="10">
        <v>2009</v>
      </c>
      <c r="C39" s="10" t="s">
        <v>3</v>
      </c>
      <c r="D39" s="10">
        <v>35</v>
      </c>
      <c r="E39" s="10">
        <v>557850</v>
      </c>
      <c r="F39" s="10">
        <v>0.23515769834242864</v>
      </c>
      <c r="G39" s="10">
        <v>0.75518329299991038</v>
      </c>
      <c r="H39" s="10">
        <v>0.57759612799139559</v>
      </c>
      <c r="I39" s="10">
        <v>0.12757192793761765</v>
      </c>
      <c r="J39" s="10">
        <v>0.26205252307968091</v>
      </c>
      <c r="K39" s="10">
        <v>0.2655319530339697</v>
      </c>
      <c r="L39" s="10">
        <v>0.20001075557945686</v>
      </c>
      <c r="M39" s="10">
        <v>4.3104777269875418E-2</v>
      </c>
      <c r="N39" s="10">
        <v>4.1382091960204356E-2</v>
      </c>
      <c r="O39" s="10">
        <v>1.7226853096710586E-3</v>
      </c>
    </row>
    <row r="40" spans="1:15" x14ac:dyDescent="0.2">
      <c r="A40" s="9" t="str">
        <f t="shared" si="0"/>
        <v>200918A2435</v>
      </c>
      <c r="B40" s="10">
        <v>2009</v>
      </c>
      <c r="C40" s="10" t="s">
        <v>1</v>
      </c>
      <c r="D40" s="10">
        <v>35</v>
      </c>
      <c r="E40" s="10">
        <v>261615</v>
      </c>
      <c r="F40" s="10">
        <v>0.25325070371379277</v>
      </c>
      <c r="G40" s="10">
        <v>0.84192420159394532</v>
      </c>
      <c r="H40" s="10">
        <v>0.62870630506660552</v>
      </c>
      <c r="I40" s="10">
        <v>0.11763469220037077</v>
      </c>
      <c r="J40" s="10">
        <v>0.30879727844351434</v>
      </c>
      <c r="K40" s="10">
        <v>0.15808344322764367</v>
      </c>
      <c r="L40" s="10">
        <v>0.19486267989220801</v>
      </c>
      <c r="M40" s="10">
        <v>2.5740114290082754E-2</v>
      </c>
      <c r="N40" s="10">
        <v>2.5740114290082754E-2</v>
      </c>
      <c r="O40" s="10">
        <v>0</v>
      </c>
    </row>
    <row r="41" spans="1:15" x14ac:dyDescent="0.2">
      <c r="A41" s="9" t="str">
        <f t="shared" si="0"/>
        <v>200925A2935</v>
      </c>
      <c r="B41" s="10">
        <v>2009</v>
      </c>
      <c r="C41" s="10" t="s">
        <v>2</v>
      </c>
      <c r="D41" s="10">
        <v>35</v>
      </c>
      <c r="E41" s="10">
        <v>185620</v>
      </c>
      <c r="F41" s="10">
        <v>0.16668485132437794</v>
      </c>
      <c r="G41" s="10">
        <v>0.83939769421398558</v>
      </c>
      <c r="H41" s="10">
        <v>0.69948281435190174</v>
      </c>
      <c r="I41" s="10">
        <v>0.15023704342204502</v>
      </c>
      <c r="J41" s="10">
        <v>0.27978666092015947</v>
      </c>
      <c r="K41" s="10">
        <v>8.2922098911755199E-2</v>
      </c>
      <c r="L41" s="10">
        <v>0.23316991703480228</v>
      </c>
      <c r="M41" s="10">
        <v>7.253528714578171E-2</v>
      </c>
      <c r="N41" s="10">
        <v>6.7358043314298024E-2</v>
      </c>
      <c r="O41" s="10">
        <v>5.177243831483676E-3</v>
      </c>
    </row>
    <row r="42" spans="1:15" x14ac:dyDescent="0.2">
      <c r="A42" s="9" t="str">
        <f t="shared" si="0"/>
        <v>200930EMA35</v>
      </c>
      <c r="B42" s="10">
        <v>2009</v>
      </c>
      <c r="C42" s="10" t="s">
        <v>4</v>
      </c>
      <c r="D42" s="10">
        <v>35</v>
      </c>
      <c r="E42" s="10">
        <v>847346</v>
      </c>
      <c r="F42" s="10">
        <v>0.1043889149303644</v>
      </c>
      <c r="G42" s="10">
        <v>0.75026966552034235</v>
      </c>
      <c r="H42" s="10">
        <v>0.67194982923150637</v>
      </c>
      <c r="I42" s="10">
        <v>0.24291847722181967</v>
      </c>
      <c r="J42" s="10">
        <v>0.3201030039676826</v>
      </c>
      <c r="K42" s="10">
        <v>3.6322824442435557E-2</v>
      </c>
      <c r="L42" s="10">
        <v>0.24403018365579113</v>
      </c>
      <c r="M42" s="10">
        <v>0.1396064889667267</v>
      </c>
      <c r="N42" s="10">
        <v>0.13052519277839278</v>
      </c>
      <c r="O42" s="10">
        <v>9.0812961883339274E-3</v>
      </c>
    </row>
    <row r="43" spans="1:15" x14ac:dyDescent="0.2">
      <c r="A43" s="9" t="str">
        <f t="shared" si="0"/>
        <v>200915A1741</v>
      </c>
      <c r="B43" s="10">
        <v>2009</v>
      </c>
      <c r="C43" s="10" t="s">
        <v>0</v>
      </c>
      <c r="D43" s="10">
        <v>41</v>
      </c>
      <c r="E43" s="10">
        <v>2806</v>
      </c>
      <c r="F43" s="10">
        <v>0</v>
      </c>
      <c r="G43" s="10">
        <v>0.28581610833927301</v>
      </c>
      <c r="H43" s="10">
        <v>0.28581610833927301</v>
      </c>
      <c r="I43" s="10">
        <v>0.14290805416963651</v>
      </c>
      <c r="J43" s="10">
        <v>0.14290805416963651</v>
      </c>
      <c r="K43" s="10">
        <v>0.71418389166072704</v>
      </c>
      <c r="L43" s="10">
        <v>0.14290805416963651</v>
      </c>
      <c r="M43" s="10">
        <v>0</v>
      </c>
      <c r="N43" s="10">
        <v>0</v>
      </c>
      <c r="O43" s="10">
        <v>0</v>
      </c>
    </row>
    <row r="44" spans="1:15" x14ac:dyDescent="0.2">
      <c r="A44" s="9" t="str">
        <f t="shared" si="0"/>
        <v>200915A2941</v>
      </c>
      <c r="B44" s="10">
        <v>2009</v>
      </c>
      <c r="C44" s="10" t="s">
        <v>3</v>
      </c>
      <c r="D44" s="10">
        <v>41</v>
      </c>
      <c r="E44" s="10">
        <v>10419</v>
      </c>
      <c r="F44" s="10">
        <v>5.8875348700631332E-2</v>
      </c>
      <c r="G44" s="10">
        <v>0.65370956905653133</v>
      </c>
      <c r="H44" s="10">
        <v>0.61522219022938862</v>
      </c>
      <c r="I44" s="10">
        <v>0.1924368941357136</v>
      </c>
      <c r="J44" s="10">
        <v>0.23092427296285631</v>
      </c>
      <c r="K44" s="10">
        <v>0.42307323159612248</v>
      </c>
      <c r="L44" s="10">
        <v>0.26912371628755161</v>
      </c>
      <c r="M44" s="10">
        <v>3.8487378827142718E-2</v>
      </c>
      <c r="N44" s="10">
        <v>3.8487378827142718E-2</v>
      </c>
      <c r="O44" s="10">
        <v>0</v>
      </c>
    </row>
    <row r="45" spans="1:15" x14ac:dyDescent="0.2">
      <c r="A45" s="9" t="str">
        <f t="shared" si="0"/>
        <v>200918A2441</v>
      </c>
      <c r="B45" s="10">
        <v>2009</v>
      </c>
      <c r="C45" s="10" t="s">
        <v>1</v>
      </c>
      <c r="D45" s="10">
        <v>41</v>
      </c>
      <c r="E45" s="10">
        <v>3606</v>
      </c>
      <c r="F45" s="10">
        <v>0.16687473990844778</v>
      </c>
      <c r="G45" s="10">
        <v>0.66638935108153075</v>
      </c>
      <c r="H45" s="10">
        <v>0.55518580144204099</v>
      </c>
      <c r="I45" s="10">
        <v>0.3336106489184692</v>
      </c>
      <c r="J45" s="10">
        <v>0.44481419855795895</v>
      </c>
      <c r="K45" s="10">
        <v>0.22212978369384359</v>
      </c>
      <c r="L45" s="10">
        <v>0.22185246810870771</v>
      </c>
      <c r="M45" s="10">
        <v>0</v>
      </c>
      <c r="N45" s="10">
        <v>0</v>
      </c>
      <c r="O45" s="10">
        <v>0</v>
      </c>
    </row>
    <row r="46" spans="1:15" x14ac:dyDescent="0.2">
      <c r="A46" s="9" t="str">
        <f t="shared" si="0"/>
        <v>200925A2941</v>
      </c>
      <c r="B46" s="10">
        <v>2009</v>
      </c>
      <c r="C46" s="10" t="s">
        <v>2</v>
      </c>
      <c r="D46" s="10">
        <v>41</v>
      </c>
      <c r="E46" s="10">
        <v>4007</v>
      </c>
      <c r="F46" s="10">
        <v>0</v>
      </c>
      <c r="G46" s="10">
        <v>0.8999251310207137</v>
      </c>
      <c r="H46" s="10">
        <v>0.8999251310207137</v>
      </c>
      <c r="I46" s="10">
        <v>0.10007486897928625</v>
      </c>
      <c r="J46" s="10">
        <v>0.10007486897928625</v>
      </c>
      <c r="K46" s="10">
        <v>0.4000499126528575</v>
      </c>
      <c r="L46" s="10">
        <v>0.4000499126528575</v>
      </c>
      <c r="M46" s="10">
        <v>0.10007486897928625</v>
      </c>
      <c r="N46" s="10">
        <v>0.10007486897928625</v>
      </c>
      <c r="O46" s="10">
        <v>0</v>
      </c>
    </row>
    <row r="47" spans="1:15" x14ac:dyDescent="0.2">
      <c r="A47" s="9" t="str">
        <f t="shared" si="0"/>
        <v>200930EMA41</v>
      </c>
      <c r="B47" s="10">
        <v>2009</v>
      </c>
      <c r="C47" s="10" t="s">
        <v>4</v>
      </c>
      <c r="D47" s="10">
        <v>41</v>
      </c>
      <c r="E47" s="10">
        <v>14021</v>
      </c>
      <c r="F47" s="10">
        <v>0</v>
      </c>
      <c r="G47" s="10">
        <v>0.80008558590685397</v>
      </c>
      <c r="H47" s="10">
        <v>0.80008558590685397</v>
      </c>
      <c r="I47" s="10">
        <v>0.199914414093146</v>
      </c>
      <c r="J47" s="10">
        <v>0.199914414093146</v>
      </c>
      <c r="K47" s="10">
        <v>5.712859282504814E-2</v>
      </c>
      <c r="L47" s="10">
        <v>0.20005705727123602</v>
      </c>
      <c r="M47" s="10">
        <v>0.14285714285714285</v>
      </c>
      <c r="N47" s="10">
        <v>0.14285714285714285</v>
      </c>
      <c r="O47" s="10">
        <v>0</v>
      </c>
    </row>
    <row r="48" spans="1:15" x14ac:dyDescent="0.2">
      <c r="A48" s="9" t="str">
        <f t="shared" si="0"/>
        <v>200915A1743</v>
      </c>
      <c r="B48" s="10">
        <v>2009</v>
      </c>
      <c r="C48" s="10" t="s">
        <v>0</v>
      </c>
      <c r="D48" s="10">
        <v>43</v>
      </c>
      <c r="E48" s="10">
        <v>14288</v>
      </c>
      <c r="F48" s="10">
        <v>0.35001102049812649</v>
      </c>
      <c r="G48" s="10">
        <v>0.31753919372900336</v>
      </c>
      <c r="H48" s="10">
        <v>0.2063969764837626</v>
      </c>
      <c r="I48" s="10">
        <v>9.5324748040313545E-2</v>
      </c>
      <c r="J48" s="10">
        <v>0.12709966405375139</v>
      </c>
      <c r="K48" s="10">
        <v>0.79346304591265393</v>
      </c>
      <c r="L48" s="10">
        <v>7.9437290033594621E-2</v>
      </c>
      <c r="M48" s="10">
        <v>1.5887458006718924E-2</v>
      </c>
      <c r="N48" s="10">
        <v>1.5887458006718924E-2</v>
      </c>
      <c r="O48" s="10">
        <v>0</v>
      </c>
    </row>
    <row r="49" spans="1:15" x14ac:dyDescent="0.2">
      <c r="A49" s="9" t="str">
        <f t="shared" si="0"/>
        <v>200915A2943</v>
      </c>
      <c r="B49" s="10">
        <v>2009</v>
      </c>
      <c r="C49" s="10" t="s">
        <v>3</v>
      </c>
      <c r="D49" s="10">
        <v>43</v>
      </c>
      <c r="E49" s="10">
        <v>58279</v>
      </c>
      <c r="F49" s="10">
        <v>0.1843868552002759</v>
      </c>
      <c r="G49" s="10">
        <v>0.69654592563359019</v>
      </c>
      <c r="H49" s="10">
        <v>0.56811201290344726</v>
      </c>
      <c r="I49" s="10">
        <v>0.13615539044939001</v>
      </c>
      <c r="J49" s="10">
        <v>0.22179515777552805</v>
      </c>
      <c r="K49" s="10">
        <v>0.31905145935928891</v>
      </c>
      <c r="L49" s="10">
        <v>0.23349748623003139</v>
      </c>
      <c r="M49" s="10">
        <v>5.0584258480756358E-2</v>
      </c>
      <c r="N49" s="10">
        <v>4.6689201942380618E-2</v>
      </c>
      <c r="O49" s="10">
        <v>3.8950565383757442E-3</v>
      </c>
    </row>
    <row r="50" spans="1:15" x14ac:dyDescent="0.2">
      <c r="A50" s="9" t="str">
        <f t="shared" si="0"/>
        <v>200918A2443</v>
      </c>
      <c r="B50" s="10">
        <v>2009</v>
      </c>
      <c r="C50" s="10" t="s">
        <v>1</v>
      </c>
      <c r="D50" s="10">
        <v>43</v>
      </c>
      <c r="E50" s="10">
        <v>26532</v>
      </c>
      <c r="F50" s="10">
        <v>0.21737046445861094</v>
      </c>
      <c r="G50" s="10">
        <v>0.78633348409467807</v>
      </c>
      <c r="H50" s="10">
        <v>0.61540780943766016</v>
      </c>
      <c r="I50" s="10">
        <v>0.1623699683401176</v>
      </c>
      <c r="J50" s="10">
        <v>0.28203678576812907</v>
      </c>
      <c r="K50" s="10">
        <v>0.23077792853912257</v>
      </c>
      <c r="L50" s="10">
        <v>0.26500075380672394</v>
      </c>
      <c r="M50" s="10">
        <v>2.5629428614503243E-2</v>
      </c>
      <c r="N50" s="10">
        <v>1.7073722297602893E-2</v>
      </c>
      <c r="O50" s="10">
        <v>8.555706316900346E-3</v>
      </c>
    </row>
    <row r="51" spans="1:15" x14ac:dyDescent="0.2">
      <c r="A51" s="9" t="str">
        <f t="shared" si="0"/>
        <v>200925A2943</v>
      </c>
      <c r="B51" s="10">
        <v>2009</v>
      </c>
      <c r="C51" s="10" t="s">
        <v>2</v>
      </c>
      <c r="D51" s="10">
        <v>43</v>
      </c>
      <c r="E51" s="10">
        <v>17459</v>
      </c>
      <c r="F51" s="10">
        <v>8.9640647624062125E-2</v>
      </c>
      <c r="G51" s="10">
        <v>0.87026748381923358</v>
      </c>
      <c r="H51" s="10">
        <v>0.79225614296351454</v>
      </c>
      <c r="I51" s="10">
        <v>0.12973251618076637</v>
      </c>
      <c r="J51" s="10">
        <v>0.20774385703648549</v>
      </c>
      <c r="K51" s="10">
        <v>6.4952173664012833E-2</v>
      </c>
      <c r="L51" s="10">
        <v>0.31170170112835788</v>
      </c>
      <c r="M51" s="10">
        <v>0.1169024571854058</v>
      </c>
      <c r="N51" s="10">
        <v>0.1169024571854058</v>
      </c>
      <c r="O51" s="10">
        <v>0</v>
      </c>
    </row>
    <row r="52" spans="1:15" x14ac:dyDescent="0.2">
      <c r="A52" s="9" t="str">
        <f t="shared" si="0"/>
        <v>200930EMA43</v>
      </c>
      <c r="B52" s="10">
        <v>2009</v>
      </c>
      <c r="C52" s="10" t="s">
        <v>4</v>
      </c>
      <c r="D52" s="10">
        <v>43</v>
      </c>
      <c r="E52" s="10">
        <v>80730</v>
      </c>
      <c r="F52" s="10">
        <v>5.485421782589147E-2</v>
      </c>
      <c r="G52" s="10">
        <v>0.71628886411495107</v>
      </c>
      <c r="H52" s="10">
        <v>0.6769973987365292</v>
      </c>
      <c r="I52" s="10">
        <v>0.27809983896940421</v>
      </c>
      <c r="J52" s="10">
        <v>0.31739130434782609</v>
      </c>
      <c r="K52" s="10">
        <v>2.5294190511581816E-2</v>
      </c>
      <c r="L52" s="10">
        <v>0.27251331599157685</v>
      </c>
      <c r="M52" s="10">
        <v>0.1573392790784095</v>
      </c>
      <c r="N52" s="10">
        <v>0.12081010776662951</v>
      </c>
      <c r="O52" s="10">
        <v>3.6529171311780011E-2</v>
      </c>
    </row>
    <row r="53" spans="1:15" x14ac:dyDescent="0.2">
      <c r="A53" s="9" t="str">
        <f t="shared" si="0"/>
        <v>200915A1753</v>
      </c>
      <c r="B53" s="10">
        <v>2009</v>
      </c>
      <c r="C53" s="10" t="s">
        <v>0</v>
      </c>
      <c r="D53" s="10">
        <v>53</v>
      </c>
      <c r="E53" s="10">
        <v>2690</v>
      </c>
      <c r="F53" s="10">
        <v>1</v>
      </c>
      <c r="G53" s="10">
        <v>0.25018587360594796</v>
      </c>
      <c r="H53" s="10">
        <v>0</v>
      </c>
      <c r="I53" s="10">
        <v>0.16654275092936802</v>
      </c>
      <c r="J53" s="10">
        <v>0.16654275092936802</v>
      </c>
      <c r="K53" s="10">
        <v>0.83345724907063201</v>
      </c>
      <c r="L53" s="10">
        <v>0</v>
      </c>
      <c r="M53" s="10">
        <v>0</v>
      </c>
      <c r="N53" s="10">
        <v>0</v>
      </c>
      <c r="O53" s="10">
        <v>0</v>
      </c>
    </row>
    <row r="54" spans="1:15" x14ac:dyDescent="0.2">
      <c r="A54" s="9" t="str">
        <f t="shared" si="0"/>
        <v>200915A2953</v>
      </c>
      <c r="B54" s="10">
        <v>2009</v>
      </c>
      <c r="C54" s="10" t="s">
        <v>3</v>
      </c>
      <c r="D54" s="10">
        <v>53</v>
      </c>
      <c r="E54" s="10">
        <v>9194</v>
      </c>
      <c r="F54" s="10">
        <v>0.2381659944810019</v>
      </c>
      <c r="G54" s="10">
        <v>0.51239939090711328</v>
      </c>
      <c r="H54" s="10">
        <v>0.39036328040026103</v>
      </c>
      <c r="I54" s="10">
        <v>0.31694583423972156</v>
      </c>
      <c r="J54" s="10">
        <v>0.34141831629323471</v>
      </c>
      <c r="K54" s="10">
        <v>0.36567326517293886</v>
      </c>
      <c r="L54" s="10">
        <v>4.8727430933217318E-2</v>
      </c>
      <c r="M54" s="10">
        <v>0</v>
      </c>
      <c r="N54" s="10">
        <v>0</v>
      </c>
      <c r="O54" s="10">
        <v>0</v>
      </c>
    </row>
    <row r="55" spans="1:15" x14ac:dyDescent="0.2">
      <c r="A55" s="9" t="str">
        <f t="shared" si="0"/>
        <v>200918A2453</v>
      </c>
      <c r="B55" s="10">
        <v>2009</v>
      </c>
      <c r="C55" s="10" t="s">
        <v>1</v>
      </c>
      <c r="D55" s="10">
        <v>53</v>
      </c>
      <c r="E55" s="10">
        <v>4263</v>
      </c>
      <c r="F55" s="10">
        <v>7.6791223860130264E-2</v>
      </c>
      <c r="G55" s="10">
        <v>0.6842599108608961</v>
      </c>
      <c r="H55" s="10">
        <v>0.6317147548674642</v>
      </c>
      <c r="I55" s="10">
        <v>0.3157400891391039</v>
      </c>
      <c r="J55" s="10">
        <v>0.3157400891391039</v>
      </c>
      <c r="K55" s="10">
        <v>0.26272577996715929</v>
      </c>
      <c r="L55" s="10">
        <v>0.10509031198686371</v>
      </c>
      <c r="M55" s="10">
        <v>0</v>
      </c>
      <c r="N55" s="10">
        <v>0</v>
      </c>
      <c r="O55" s="10">
        <v>0</v>
      </c>
    </row>
    <row r="56" spans="1:15" x14ac:dyDescent="0.2">
      <c r="A56" s="9" t="str">
        <f t="shared" si="0"/>
        <v>200925A2953</v>
      </c>
      <c r="B56" s="10">
        <v>2009</v>
      </c>
      <c r="C56" s="10" t="s">
        <v>2</v>
      </c>
      <c r="D56" s="10">
        <v>53</v>
      </c>
      <c r="E56" s="10">
        <v>2241</v>
      </c>
      <c r="F56" s="10">
        <v>0.20071364852809992</v>
      </c>
      <c r="G56" s="10">
        <v>0.50022311468094605</v>
      </c>
      <c r="H56" s="10">
        <v>0.39982150825524321</v>
      </c>
      <c r="I56" s="10">
        <v>0.49977688531905401</v>
      </c>
      <c r="J56" s="10">
        <v>0.60017849174475679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</row>
    <row r="57" spans="1:15" x14ac:dyDescent="0.2">
      <c r="A57" s="9" t="str">
        <f t="shared" si="0"/>
        <v>200930EMA53</v>
      </c>
      <c r="B57" s="10">
        <v>2009</v>
      </c>
      <c r="C57" s="10" t="s">
        <v>4</v>
      </c>
      <c r="D57" s="10">
        <v>53</v>
      </c>
      <c r="E57" s="10">
        <v>12121</v>
      </c>
      <c r="F57" s="10">
        <v>5.881582394550694E-2</v>
      </c>
      <c r="G57" s="10">
        <v>0.62981602178038121</v>
      </c>
      <c r="H57" s="10">
        <v>0.59277287352528674</v>
      </c>
      <c r="I57" s="10">
        <v>0.31466050655886479</v>
      </c>
      <c r="J57" s="10">
        <v>0.35170365481395927</v>
      </c>
      <c r="K57" s="10">
        <v>9.264912135962379E-2</v>
      </c>
      <c r="L57" s="10">
        <v>0.29634518604075571</v>
      </c>
      <c r="M57" s="10">
        <v>0.14817259302037786</v>
      </c>
      <c r="N57" s="10">
        <v>0.14817259302037786</v>
      </c>
      <c r="O57" s="10">
        <v>0</v>
      </c>
    </row>
  </sheetData>
  <pageMargins left="0.78740157499999996" right="0.78740157499999996" top="0.984251969" bottom="0.984251969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4"/>
  <sheetViews>
    <sheetView zoomScale="65" workbookViewId="0">
      <selection activeCell="D8" sqref="D8"/>
    </sheetView>
  </sheetViews>
  <sheetFormatPr defaultRowHeight="12.75" x14ac:dyDescent="0.2"/>
  <cols>
    <col min="1" max="1" width="9.140625" style="215"/>
    <col min="2" max="2" width="1.7109375" style="11" customWidth="1"/>
    <col min="3" max="3" width="38.140625" style="11" customWidth="1"/>
    <col min="4" max="14" width="17.85546875" style="11" customWidth="1"/>
    <col min="15" max="16384" width="9.140625" style="11"/>
  </cols>
  <sheetData>
    <row r="1" spans="1:16" s="79" customFormat="1" ht="51" customHeight="1" x14ac:dyDescent="0.2">
      <c r="A1" s="213"/>
      <c r="C1" s="79">
        <v>2011</v>
      </c>
      <c r="D1" s="79">
        <v>0</v>
      </c>
      <c r="E1" s="79">
        <v>15</v>
      </c>
      <c r="F1" s="79">
        <v>23</v>
      </c>
      <c r="G1" s="79">
        <v>26</v>
      </c>
      <c r="H1" s="79">
        <v>29</v>
      </c>
      <c r="I1" s="79">
        <v>31</v>
      </c>
      <c r="J1" s="79">
        <v>33</v>
      </c>
      <c r="K1" s="79">
        <v>35</v>
      </c>
      <c r="L1" s="79">
        <v>41</v>
      </c>
      <c r="M1" s="79">
        <v>43</v>
      </c>
      <c r="N1" s="79">
        <v>53</v>
      </c>
    </row>
    <row r="3" spans="1:16" s="1" customFormat="1" ht="48" customHeight="1" thickBot="1" x14ac:dyDescent="0.25">
      <c r="A3" s="214"/>
      <c r="B3" s="108" t="s">
        <v>205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</row>
    <row r="4" spans="1:16" ht="40.5" customHeight="1" x14ac:dyDescent="0.2">
      <c r="B4" s="74"/>
      <c r="C4" s="75"/>
      <c r="D4" s="75" t="s">
        <v>56</v>
      </c>
      <c r="E4" s="75" t="s">
        <v>57</v>
      </c>
      <c r="F4" s="75" t="s">
        <v>58</v>
      </c>
      <c r="G4" s="75" t="s">
        <v>59</v>
      </c>
      <c r="H4" s="75" t="s">
        <v>60</v>
      </c>
      <c r="I4" s="75" t="s">
        <v>61</v>
      </c>
      <c r="J4" s="75" t="s">
        <v>62</v>
      </c>
      <c r="K4" s="75" t="s">
        <v>63</v>
      </c>
      <c r="L4" s="75" t="s">
        <v>64</v>
      </c>
      <c r="M4" s="75" t="s">
        <v>65</v>
      </c>
      <c r="N4" s="75" t="s">
        <v>66</v>
      </c>
    </row>
    <row r="5" spans="1:16" ht="30" customHeight="1" x14ac:dyDescent="0.2">
      <c r="A5" s="215">
        <v>5</v>
      </c>
      <c r="B5" s="4" t="s">
        <v>67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6" ht="27" customHeight="1" x14ac:dyDescent="0.2">
      <c r="A6" s="215" t="s">
        <v>0</v>
      </c>
      <c r="B6" s="4"/>
      <c r="C6" s="5" t="s">
        <v>5</v>
      </c>
      <c r="D6" s="3">
        <f>(1/1000000)*VLOOKUP($C$1&amp;$A6&amp;D$1,RESULT1_RM!$1:$1048576,$A$5,0)</f>
        <v>2.9511089999999998</v>
      </c>
      <c r="E6" s="3">
        <f>(1/1000000)*VLOOKUP($C$1&amp;$A6&amp;E$1,RESULT1_RM!$1:$1048576,$A$5,0)</f>
        <v>0.12114999999999999</v>
      </c>
      <c r="F6" s="3">
        <f>(1/1000000)*VLOOKUP($C$1&amp;$A6&amp;F$1,RESULT1_RM!$1:$1048576,$A$5,0)</f>
        <v>0.19963799999999998</v>
      </c>
      <c r="G6" s="3">
        <f>(1/1000000)*VLOOKUP($C$1&amp;$A6&amp;G$1,RESULT1_RM!$1:$1048576,$A$5,0)</f>
        <v>0.19380999999999998</v>
      </c>
      <c r="H6" s="3">
        <f>(1/1000000)*VLOOKUP($C$1&amp;$A6&amp;H$1,RESULT1_RM!$1:$1048576,$A$5,0)</f>
        <v>0.18884099999999998</v>
      </c>
      <c r="I6" s="3">
        <f>(1/1000000)*VLOOKUP($C$1&amp;$A6&amp;I$1,RESULT1_RM!$1:$1048576,$A$5,0)</f>
        <v>0.26061000000000001</v>
      </c>
      <c r="J6" s="3">
        <f>(1/1000000)*VLOOKUP($C$1&amp;$A6&amp;J$1,RESULT1_RM!$1:$1048576,$A$5,0)</f>
        <v>0.57514699999999996</v>
      </c>
      <c r="K6" s="3">
        <f>(1/1000000)*VLOOKUP($C$1&amp;$A6&amp;K$1,RESULT1_RM!$1:$1048576,$A$5,0)</f>
        <v>0.89850199999999991</v>
      </c>
      <c r="L6" s="3">
        <f>(1/1000000)*VLOOKUP($C$1&amp;$A6&amp;L$1,RESULT1_RM!$1:$1048576,$A$5,0)</f>
        <v>0.18041699999999999</v>
      </c>
      <c r="M6" s="3">
        <f>(1/1000000)*VLOOKUP($C$1&amp;$A6&amp;M$1,RESULT1_RM!$1:$1048576,$A$5,0)</f>
        <v>0.201872</v>
      </c>
      <c r="N6" s="3">
        <f>(1/1000000)*VLOOKUP($C$1&amp;$A6&amp;N$1,RESULT1_RM!$1:$1048576,$A$5,0)</f>
        <v>0.13112199999999999</v>
      </c>
      <c r="P6" s="12"/>
    </row>
    <row r="7" spans="1:16" ht="27" customHeight="1" x14ac:dyDescent="0.2">
      <c r="A7" s="215" t="s">
        <v>1</v>
      </c>
      <c r="B7" s="4"/>
      <c r="C7" s="5" t="s">
        <v>68</v>
      </c>
      <c r="D7" s="3">
        <f>(1/1000000)*VLOOKUP($C$1&amp;$A7&amp;D$1,RESULT1_RM!$1:$1048576,$A$5,0)</f>
        <v>6.8692299999999999</v>
      </c>
      <c r="E7" s="3">
        <f>(1/1000000)*VLOOKUP($C$1&amp;$A7&amp;E$1,RESULT1_RM!$1:$1048576,$A$5,0)</f>
        <v>0.262295</v>
      </c>
      <c r="F7" s="3">
        <f>(1/1000000)*VLOOKUP($C$1&amp;$A7&amp;F$1,RESULT1_RM!$1:$1048576,$A$5,0)</f>
        <v>0.47986799999999996</v>
      </c>
      <c r="G7" s="3">
        <f>(1/1000000)*VLOOKUP($C$1&amp;$A7&amp;G$1,RESULT1_RM!$1:$1048576,$A$5,0)</f>
        <v>0.42242799999999997</v>
      </c>
      <c r="H7" s="3">
        <f>(1/1000000)*VLOOKUP($C$1&amp;$A7&amp;H$1,RESULT1_RM!$1:$1048576,$A$5,0)</f>
        <v>0.42005599999999998</v>
      </c>
      <c r="I7" s="3">
        <f>(1/1000000)*VLOOKUP($C$1&amp;$A7&amp;I$1,RESULT1_RM!$1:$1048576,$A$5,0)</f>
        <v>0.62115100000000001</v>
      </c>
      <c r="J7" s="3">
        <f>(1/1000000)*VLOOKUP($C$1&amp;$A7&amp;J$1,RESULT1_RM!$1:$1048576,$A$5,0)</f>
        <v>1.2539149999999999</v>
      </c>
      <c r="K7" s="3">
        <f>(1/1000000)*VLOOKUP($C$1&amp;$A7&amp;K$1,RESULT1_RM!$1:$1048576,$A$5,0)</f>
        <v>2.2451849999999998</v>
      </c>
      <c r="L7" s="3">
        <f>(1/1000000)*VLOOKUP($C$1&amp;$A7&amp;L$1,RESULT1_RM!$1:$1048576,$A$5,0)</f>
        <v>0.386874</v>
      </c>
      <c r="M7" s="3">
        <f>(1/1000000)*VLOOKUP($C$1&amp;$A7&amp;M$1,RESULT1_RM!$1:$1048576,$A$5,0)</f>
        <v>0.44799899999999998</v>
      </c>
      <c r="N7" s="3">
        <f>(1/1000000)*VLOOKUP($C$1&amp;$A7&amp;N$1,RESULT1_RM!$1:$1048576,$A$5,0)</f>
        <v>0.329459</v>
      </c>
      <c r="P7" s="12"/>
    </row>
    <row r="8" spans="1:16" ht="27" customHeight="1" x14ac:dyDescent="0.2">
      <c r="A8" s="215" t="s">
        <v>2</v>
      </c>
      <c r="B8" s="4"/>
      <c r="C8" s="5" t="s">
        <v>69</v>
      </c>
      <c r="D8" s="3">
        <f>(1/1000000)*VLOOKUP($C$1&amp;$A8&amp;D$1,RESULT1_RM!$1:$1048576,$A$5,0)</f>
        <v>5.1066919999999998</v>
      </c>
      <c r="E8" s="3">
        <f>(1/1000000)*VLOOKUP($C$1&amp;$A8&amp;E$1,RESULT1_RM!$1:$1048576,$A$5,0)</f>
        <v>0.194436</v>
      </c>
      <c r="F8" s="3">
        <f>(1/1000000)*VLOOKUP($C$1&amp;$A8&amp;F$1,RESULT1_RM!$1:$1048576,$A$5,0)</f>
        <v>0.34198000000000001</v>
      </c>
      <c r="G8" s="3">
        <f>(1/1000000)*VLOOKUP($C$1&amp;$A8&amp;G$1,RESULT1_RM!$1:$1048576,$A$5,0)</f>
        <v>0.32484599999999997</v>
      </c>
      <c r="H8" s="3">
        <f>(1/1000000)*VLOOKUP($C$1&amp;$A8&amp;H$1,RESULT1_RM!$1:$1048576,$A$5,0)</f>
        <v>0.35968699999999998</v>
      </c>
      <c r="I8" s="3">
        <f>(1/1000000)*VLOOKUP($C$1&amp;$A8&amp;I$1,RESULT1_RM!$1:$1048576,$A$5,0)</f>
        <v>0.41588799999999998</v>
      </c>
      <c r="J8" s="3">
        <f>(1/1000000)*VLOOKUP($C$1&amp;$A8&amp;J$1,RESULT1_RM!$1:$1048576,$A$5,0)</f>
        <v>0.87728499999999998</v>
      </c>
      <c r="K8" s="3">
        <f>(1/1000000)*VLOOKUP($C$1&amp;$A8&amp;K$1,RESULT1_RM!$1:$1048576,$A$5,0)</f>
        <v>1.7465979999999999</v>
      </c>
      <c r="L8" s="3">
        <f>(1/1000000)*VLOOKUP($C$1&amp;$A8&amp;L$1,RESULT1_RM!$1:$1048576,$A$5,0)</f>
        <v>0.27116099999999999</v>
      </c>
      <c r="M8" s="3">
        <f>(1/1000000)*VLOOKUP($C$1&amp;$A8&amp;M$1,RESULT1_RM!$1:$1048576,$A$5,0)</f>
        <v>0.31872800000000001</v>
      </c>
      <c r="N8" s="3">
        <f>(1/1000000)*VLOOKUP($C$1&amp;$A8&amp;N$1,RESULT1_RM!$1:$1048576,$A$5,0)</f>
        <v>0.25608300000000001</v>
      </c>
      <c r="P8" s="12"/>
    </row>
    <row r="9" spans="1:16" ht="27" customHeight="1" x14ac:dyDescent="0.2">
      <c r="A9" s="215" t="s">
        <v>3</v>
      </c>
      <c r="B9" s="4"/>
      <c r="C9" s="4" t="s">
        <v>70</v>
      </c>
      <c r="D9" s="3">
        <f>(1/1000000)*VLOOKUP($C$1&amp;$A9&amp;D$1,RESULT1_RM!$1:$1048576,$A$5,0)</f>
        <v>14.927030999999999</v>
      </c>
      <c r="E9" s="3">
        <f>(1/1000000)*VLOOKUP($C$1&amp;$A9&amp;E$1,RESULT1_RM!$1:$1048576,$A$5,0)</f>
        <v>0.57788099999999998</v>
      </c>
      <c r="F9" s="3">
        <f>(1/1000000)*VLOOKUP($C$1&amp;$A9&amp;F$1,RESULT1_RM!$1:$1048576,$A$5,0)</f>
        <v>1.0214859999999999</v>
      </c>
      <c r="G9" s="3">
        <f>(1/1000000)*VLOOKUP($C$1&amp;$A9&amp;G$1,RESULT1_RM!$1:$1048576,$A$5,0)</f>
        <v>0.94108399999999992</v>
      </c>
      <c r="H9" s="3">
        <f>(1/1000000)*VLOOKUP($C$1&amp;$A9&amp;H$1,RESULT1_RM!$1:$1048576,$A$5,0)</f>
        <v>0.968584</v>
      </c>
      <c r="I9" s="3">
        <f>(1/1000000)*VLOOKUP($C$1&amp;$A9&amp;I$1,RESULT1_RM!$1:$1048576,$A$5,0)</f>
        <v>1.2976489999999998</v>
      </c>
      <c r="J9" s="3">
        <f>(1/1000000)*VLOOKUP($C$1&amp;$A9&amp;J$1,RESULT1_RM!$1:$1048576,$A$5,0)</f>
        <v>2.7063470000000001</v>
      </c>
      <c r="K9" s="3">
        <f>(1/1000000)*VLOOKUP($C$1&amp;$A9&amp;K$1,RESULT1_RM!$1:$1048576,$A$5,0)</f>
        <v>4.8902849999999995</v>
      </c>
      <c r="L9" s="3">
        <f>(1/1000000)*VLOOKUP($C$1&amp;$A9&amp;L$1,RESULT1_RM!$1:$1048576,$A$5,0)</f>
        <v>0.83845199999999998</v>
      </c>
      <c r="M9" s="3">
        <f>(1/1000000)*VLOOKUP($C$1&amp;$A9&amp;M$1,RESULT1_RM!$1:$1048576,$A$5,0)</f>
        <v>0.96859899999999999</v>
      </c>
      <c r="N9" s="3">
        <f>(1/1000000)*VLOOKUP($C$1&amp;$A9&amp;N$1,RESULT1_RM!$1:$1048576,$A$5,0)</f>
        <v>0.71666399999999997</v>
      </c>
      <c r="P9" s="12"/>
    </row>
    <row r="10" spans="1:16" ht="27" customHeight="1" x14ac:dyDescent="0.2">
      <c r="A10" s="215" t="s">
        <v>4</v>
      </c>
      <c r="B10" s="4"/>
      <c r="C10" s="4" t="s">
        <v>8</v>
      </c>
      <c r="D10" s="3">
        <f>(1/1000000)*VLOOKUP($C$1&amp;$A10&amp;D$1,RESULT1_RM!$1:$1048576,$A$5,0)</f>
        <v>32.692896999999995</v>
      </c>
      <c r="E10" s="3">
        <f>(1/1000000)*VLOOKUP($C$1&amp;$A10&amp;E$1,RESULT1_RM!$1:$1048576,$A$5,0)</f>
        <v>1.0263879999999999</v>
      </c>
      <c r="F10" s="3">
        <f>(1/1000000)*VLOOKUP($C$1&amp;$A10&amp;F$1,RESULT1_RM!$1:$1048576,$A$5,0)</f>
        <v>1.8478299999999999</v>
      </c>
      <c r="G10" s="3">
        <f>(1/1000000)*VLOOKUP($C$1&amp;$A10&amp;G$1,RESULT1_RM!$1:$1048576,$A$5,0)</f>
        <v>2.0298599999999998</v>
      </c>
      <c r="H10" s="3">
        <f>(1/1000000)*VLOOKUP($C$1&amp;$A10&amp;H$1,RESULT1_RM!$1:$1048576,$A$5,0)</f>
        <v>1.8930179999999999</v>
      </c>
      <c r="I10" s="3">
        <f>(1/1000000)*VLOOKUP($C$1&amp;$A10&amp;I$1,RESULT1_RM!$1:$1048576,$A$5,0)</f>
        <v>2.6614949999999999</v>
      </c>
      <c r="J10" s="3">
        <f>(1/1000000)*VLOOKUP($C$1&amp;$A10&amp;J$1,RESULT1_RM!$1:$1048576,$A$5,0)</f>
        <v>6.9930810000000001</v>
      </c>
      <c r="K10" s="3">
        <f>(1/1000000)*VLOOKUP($C$1&amp;$A10&amp;K$1,RESULT1_RM!$1:$1048576,$A$5,0)</f>
        <v>10.954184999999999</v>
      </c>
      <c r="L10" s="3">
        <f>(1/1000000)*VLOOKUP($C$1&amp;$A10&amp;L$1,RESULT1_RM!$1:$1048576,$A$5,0)</f>
        <v>1.7146279999999998</v>
      </c>
      <c r="M10" s="3">
        <f>(1/1000000)*VLOOKUP($C$1&amp;$A10&amp;M$1,RESULT1_RM!$1:$1048576,$A$5,0)</f>
        <v>2.2204129999999997</v>
      </c>
      <c r="N10" s="3">
        <f>(1/1000000)*VLOOKUP($C$1&amp;$A10&amp;N$1,RESULT1_RM!$1:$1048576,$A$5,0)</f>
        <v>1.351999</v>
      </c>
      <c r="P10" s="12"/>
    </row>
    <row r="11" spans="1:16" ht="30" customHeight="1" x14ac:dyDescent="0.2">
      <c r="A11" s="215">
        <v>6</v>
      </c>
      <c r="B11" s="4" t="s">
        <v>71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6" ht="27" customHeight="1" x14ac:dyDescent="0.2">
      <c r="A12" s="215" t="s">
        <v>0</v>
      </c>
      <c r="B12" s="4"/>
      <c r="C12" s="5" t="s">
        <v>5</v>
      </c>
      <c r="D12" s="3">
        <f>100*VLOOKUP($C$1&amp;$A12&amp;D$1,RESULT1_RM!$1:$1048576,$A$11,0)</f>
        <v>33.053608241591988</v>
      </c>
      <c r="E12" s="3">
        <f>100*VLOOKUP($C$1&amp;$A12&amp;E$1,RESULT1_RM!$1:$1048576,$A$11,0)</f>
        <v>35.791488403512723</v>
      </c>
      <c r="F12" s="3">
        <f>100*VLOOKUP($C$1&amp;$A12&amp;F$1,RESULT1_RM!$1:$1048576,$A$11,0)</f>
        <v>23.986231847645847</v>
      </c>
      <c r="G12" s="3">
        <f>100*VLOOKUP($C$1&amp;$A12&amp;G$1,RESULT1_RM!$1:$1048576,$A$11,0)</f>
        <v>43.180867965548956</v>
      </c>
      <c r="H12" s="3">
        <f>100*VLOOKUP($C$1&amp;$A12&amp;H$1,RESULT1_RM!$1:$1048576,$A$11,0)</f>
        <v>45.845113905950406</v>
      </c>
      <c r="I12" s="3">
        <f>100*VLOOKUP($C$1&amp;$A12&amp;I$1,RESULT1_RM!$1:$1048576,$A$11,0)</f>
        <v>30.653806224196622</v>
      </c>
      <c r="J12" s="3">
        <f>100*VLOOKUP($C$1&amp;$A12&amp;J$1,RESULT1_RM!$1:$1048576,$A$11,0)</f>
        <v>39.286938183735337</v>
      </c>
      <c r="K12" s="3">
        <f>100*VLOOKUP($C$1&amp;$A12&amp;K$1,RESULT1_RM!$1:$1048576,$A$11,0)</f>
        <v>35.445368624597485</v>
      </c>
      <c r="L12" s="3">
        <f>100*VLOOKUP($C$1&amp;$A12&amp;L$1,RESULT1_RM!$1:$1048576,$A$11,0)</f>
        <v>18.522824712601917</v>
      </c>
      <c r="M12" s="3">
        <f>100*VLOOKUP($C$1&amp;$A12&amp;M$1,RESULT1_RM!$1:$1048576,$A$11,0)</f>
        <v>21.846982934596227</v>
      </c>
      <c r="N12" s="3">
        <f>100*VLOOKUP($C$1&amp;$A12&amp;N$1,RESULT1_RM!$1:$1048576,$A$11,0)</f>
        <v>36.789310177040832</v>
      </c>
      <c r="P12" s="12"/>
    </row>
    <row r="13" spans="1:16" ht="27" customHeight="1" x14ac:dyDescent="0.2">
      <c r="A13" s="215" t="s">
        <v>1</v>
      </c>
      <c r="B13" s="4"/>
      <c r="C13" s="5" t="s">
        <v>68</v>
      </c>
      <c r="D13" s="3">
        <f>100*VLOOKUP($C$1&amp;$A13&amp;D$1,RESULT1_RM!$1:$1048576,$A$11,0)</f>
        <v>15.536573046752508</v>
      </c>
      <c r="E13" s="3">
        <f>100*VLOOKUP($C$1&amp;$A13&amp;E$1,RESULT1_RM!$1:$1048576,$A$11,0)</f>
        <v>25.465081006122663</v>
      </c>
      <c r="F13" s="3">
        <f>100*VLOOKUP($C$1&amp;$A13&amp;F$1,RESULT1_RM!$1:$1048576,$A$11,0)</f>
        <v>13.874399409394023</v>
      </c>
      <c r="G13" s="3">
        <f>100*VLOOKUP($C$1&amp;$A13&amp;G$1,RESULT1_RM!$1:$1048576,$A$11,0)</f>
        <v>20.988397418128539</v>
      </c>
      <c r="H13" s="3">
        <f>100*VLOOKUP($C$1&amp;$A13&amp;H$1,RESULT1_RM!$1:$1048576,$A$11,0)</f>
        <v>24.907928013895773</v>
      </c>
      <c r="I13" s="3">
        <f>100*VLOOKUP($C$1&amp;$A13&amp;I$1,RESULT1_RM!$1:$1048576,$A$11,0)</f>
        <v>13.897142389089682</v>
      </c>
      <c r="J13" s="3">
        <f>100*VLOOKUP($C$1&amp;$A13&amp;J$1,RESULT1_RM!$1:$1048576,$A$11,0)</f>
        <v>17.908751541025243</v>
      </c>
      <c r="K13" s="3">
        <f>100*VLOOKUP($C$1&amp;$A13&amp;K$1,RESULT1_RM!$1:$1048576,$A$11,0)</f>
        <v>13.649781669758475</v>
      </c>
      <c r="L13" s="3">
        <f>100*VLOOKUP($C$1&amp;$A13&amp;L$1,RESULT1_RM!$1:$1048576,$A$11,0)</f>
        <v>10.552121433195639</v>
      </c>
      <c r="M13" s="3">
        <f>100*VLOOKUP($C$1&amp;$A13&amp;M$1,RESULT1_RM!$1:$1048576,$A$11,0)</f>
        <v>10.024866116494334</v>
      </c>
      <c r="N13" s="3">
        <f>100*VLOOKUP($C$1&amp;$A13&amp;N$1,RESULT1_RM!$1:$1048576,$A$11,0)</f>
        <v>16.555823151196446</v>
      </c>
      <c r="P13" s="12"/>
    </row>
    <row r="14" spans="1:16" ht="27" customHeight="1" x14ac:dyDescent="0.2">
      <c r="A14" s="215" t="s">
        <v>2</v>
      </c>
      <c r="B14" s="4"/>
      <c r="C14" s="5" t="s">
        <v>69</v>
      </c>
      <c r="D14" s="3">
        <f>100*VLOOKUP($C$1&amp;$A14&amp;D$1,RESULT1_RM!$1:$1048576,$A$11,0)</f>
        <v>9.2699370362734133</v>
      </c>
      <c r="E14" s="3">
        <f>100*VLOOKUP($C$1&amp;$A14&amp;E$1,RESULT1_RM!$1:$1048576,$A$11,0)</f>
        <v>12.363792804535851</v>
      </c>
      <c r="F14" s="3">
        <f>100*VLOOKUP($C$1&amp;$A14&amp;F$1,RESULT1_RM!$1:$1048576,$A$11,0)</f>
        <v>6.9237772625572704</v>
      </c>
      <c r="G14" s="3">
        <f>100*VLOOKUP($C$1&amp;$A14&amp;G$1,RESULT1_RM!$1:$1048576,$A$11,0)</f>
        <v>15.127546218624941</v>
      </c>
      <c r="H14" s="3">
        <f>100*VLOOKUP($C$1&amp;$A14&amp;H$1,RESULT1_RM!$1:$1048576,$A$11,0)</f>
        <v>16.775625414747054</v>
      </c>
      <c r="I14" s="3">
        <f>100*VLOOKUP($C$1&amp;$A14&amp;I$1,RESULT1_RM!$1:$1048576,$A$11,0)</f>
        <v>6.761535414784821</v>
      </c>
      <c r="J14" s="3">
        <f>100*VLOOKUP($C$1&amp;$A14&amp;J$1,RESULT1_RM!$1:$1048576,$A$11,0)</f>
        <v>10.12253573842656</v>
      </c>
      <c r="K14" s="3">
        <f>100*VLOOKUP($C$1&amp;$A14&amp;K$1,RESULT1_RM!$1:$1048576,$A$11,0)</f>
        <v>7.7726619998783502</v>
      </c>
      <c r="L14" s="3">
        <f>100*VLOOKUP($C$1&amp;$A14&amp;L$1,RESULT1_RM!$1:$1048576,$A$11,0)</f>
        <v>6.5648369952519561</v>
      </c>
      <c r="M14" s="3">
        <f>100*VLOOKUP($C$1&amp;$A14&amp;M$1,RESULT1_RM!$1:$1048576,$A$11,0)</f>
        <v>6.9347981187844896</v>
      </c>
      <c r="N14" s="3">
        <f>100*VLOOKUP($C$1&amp;$A14&amp;N$1,RESULT1_RM!$1:$1048576,$A$11,0)</f>
        <v>10.042613238138848</v>
      </c>
      <c r="P14" s="12"/>
    </row>
    <row r="15" spans="1:16" ht="27" customHeight="1" x14ac:dyDescent="0.2">
      <c r="A15" s="215" t="s">
        <v>3</v>
      </c>
      <c r="B15" s="4"/>
      <c r="C15" s="4" t="s">
        <v>70</v>
      </c>
      <c r="D15" s="3">
        <f>100*VLOOKUP($C$1&amp;$A15&amp;D$1,RESULT1_RM!$1:$1048576,$A$11,0)</f>
        <v>14.089733374660989</v>
      </c>
      <c r="E15" s="3">
        <f>100*VLOOKUP($C$1&amp;$A15&amp;E$1,RESULT1_RM!$1:$1048576,$A$11,0)</f>
        <v>19.922574560042026</v>
      </c>
      <c r="F15" s="3">
        <f>100*VLOOKUP($C$1&amp;$A15&amp;F$1,RESULT1_RM!$1:$1048576,$A$11,0)</f>
        <v>11.562685569203577</v>
      </c>
      <c r="G15" s="3">
        <f>100*VLOOKUP($C$1&amp;$A15&amp;G$1,RESULT1_RM!$1:$1048576,$A$11,0)</f>
        <v>19.257531248199989</v>
      </c>
      <c r="H15" s="3">
        <f>100*VLOOKUP($C$1&amp;$A15&amp;H$1,RESULT1_RM!$1:$1048576,$A$11,0)</f>
        <v>23.08230751356205</v>
      </c>
      <c r="I15" s="3">
        <f>100*VLOOKUP($C$1&amp;$A15&amp;I$1,RESULT1_RM!$1:$1048576,$A$11,0)</f>
        <v>12.686797003439883</v>
      </c>
      <c r="J15" s="3">
        <f>100*VLOOKUP($C$1&amp;$A15&amp;J$1,RESULT1_RM!$1:$1048576,$A$11,0)</f>
        <v>15.440181037971016</v>
      </c>
      <c r="K15" s="3">
        <f>100*VLOOKUP($C$1&amp;$A15&amp;K$1,RESULT1_RM!$1:$1048576,$A$11,0)</f>
        <v>12.667411156928802</v>
      </c>
      <c r="L15" s="3">
        <f>100*VLOOKUP($C$1&amp;$A15&amp;L$1,RESULT1_RM!$1:$1048576,$A$11,0)</f>
        <v>9.9245269320379368</v>
      </c>
      <c r="M15" s="3">
        <f>100*VLOOKUP($C$1&amp;$A15&amp;M$1,RESULT1_RM!$1:$1048576,$A$11,0)</f>
        <v>9.8428700215108886</v>
      </c>
      <c r="N15" s="3">
        <f>100*VLOOKUP($C$1&amp;$A15&amp;N$1,RESULT1_RM!$1:$1048576,$A$11,0)</f>
        <v>14.728604158191121</v>
      </c>
      <c r="P15" s="12"/>
    </row>
    <row r="16" spans="1:16" ht="27" customHeight="1" x14ac:dyDescent="0.2">
      <c r="A16" s="215" t="s">
        <v>4</v>
      </c>
      <c r="B16" s="4"/>
      <c r="C16" s="4" t="s">
        <v>8</v>
      </c>
      <c r="D16" s="3">
        <f>100*VLOOKUP($C$1&amp;$A16&amp;D$1,RESULT1_RM!$1:$1048576,$A$11,0)</f>
        <v>4.8530589909568489</v>
      </c>
      <c r="E16" s="3">
        <f>100*VLOOKUP($C$1&amp;$A16&amp;E$1,RESULT1_RM!$1:$1048576,$A$11,0)</f>
        <v>6.9548684649349086</v>
      </c>
      <c r="F16" s="3">
        <f>100*VLOOKUP($C$1&amp;$A16&amp;F$1,RESULT1_RM!$1:$1048576,$A$11,0)</f>
        <v>3.356449398888238</v>
      </c>
      <c r="G16" s="3">
        <f>100*VLOOKUP($C$1&amp;$A16&amp;G$1,RESULT1_RM!$1:$1048576,$A$11,0)</f>
        <v>8.790251103966785</v>
      </c>
      <c r="H16" s="3">
        <f>100*VLOOKUP($C$1&amp;$A16&amp;H$1,RESULT1_RM!$1:$1048576,$A$11,0)</f>
        <v>8.5459795665934486</v>
      </c>
      <c r="I16" s="3">
        <f>100*VLOOKUP($C$1&amp;$A16&amp;I$1,RESULT1_RM!$1:$1048576,$A$11,0)</f>
        <v>3.8956666764489771</v>
      </c>
      <c r="J16" s="3">
        <f>100*VLOOKUP($C$1&amp;$A16&amp;J$1,RESULT1_RM!$1:$1048576,$A$11,0)</f>
        <v>5.3326536589327613</v>
      </c>
      <c r="K16" s="3">
        <f>100*VLOOKUP($C$1&amp;$A16&amp;K$1,RESULT1_RM!$1:$1048576,$A$11,0)</f>
        <v>4.4792846844119483</v>
      </c>
      <c r="L16" s="3">
        <f>100*VLOOKUP($C$1&amp;$A16&amp;L$1,RESULT1_RM!$1:$1048576,$A$11,0)</f>
        <v>1.861027150215034</v>
      </c>
      <c r="M16" s="3">
        <f>100*VLOOKUP($C$1&amp;$A16&amp;M$1,RESULT1_RM!$1:$1048576,$A$11,0)</f>
        <v>2.986452928992287</v>
      </c>
      <c r="N16" s="3">
        <f>100*VLOOKUP($C$1&amp;$A16&amp;N$1,RESULT1_RM!$1:$1048576,$A$11,0)</f>
        <v>4.2564196997001966</v>
      </c>
      <c r="P16" s="12"/>
    </row>
    <row r="17" spans="1:16" ht="30" customHeight="1" x14ac:dyDescent="0.2">
      <c r="A17" s="215">
        <v>7</v>
      </c>
      <c r="B17" s="4" t="s">
        <v>72</v>
      </c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spans="1:16" ht="27" customHeight="1" x14ac:dyDescent="0.2">
      <c r="A18" s="215" t="s">
        <v>0</v>
      </c>
      <c r="B18" s="4"/>
      <c r="C18" s="5" t="s">
        <v>5</v>
      </c>
      <c r="D18" s="3">
        <f>100*VLOOKUP($C$1&amp;$A18&amp;D$1,RESULT1_RM!$1:$1048576,$A$17,0)</f>
        <v>23.965295758306453</v>
      </c>
      <c r="E18" s="3">
        <f>100*VLOOKUP($C$1&amp;$A18&amp;E$1,RESULT1_RM!$1:$1048576,$A$17,0)</f>
        <v>14.662814692529921</v>
      </c>
      <c r="F18" s="3">
        <f>100*VLOOKUP($C$1&amp;$A18&amp;F$1,RESULT1_RM!$1:$1048576,$A$17,0)</f>
        <v>19.937086125887856</v>
      </c>
      <c r="G18" s="3">
        <f>100*VLOOKUP($C$1&amp;$A18&amp;G$1,RESULT1_RM!$1:$1048576,$A$17,0)</f>
        <v>12.340952479232238</v>
      </c>
      <c r="H18" s="3">
        <f>100*VLOOKUP($C$1&amp;$A18&amp;H$1,RESULT1_RM!$1:$1048576,$A$17,0)</f>
        <v>32.589321174956709</v>
      </c>
      <c r="I18" s="3">
        <f>100*VLOOKUP($C$1&amp;$A18&amp;I$1,RESULT1_RM!$1:$1048576,$A$17,0)</f>
        <v>31.786193929626645</v>
      </c>
      <c r="J18" s="3">
        <f>100*VLOOKUP($C$1&amp;$A18&amp;J$1,RESULT1_RM!$1:$1048576,$A$17,0)</f>
        <v>13.191410196002066</v>
      </c>
      <c r="K18" s="3">
        <f>100*VLOOKUP($C$1&amp;$A18&amp;K$1,RESULT1_RM!$1:$1048576,$A$17,0)</f>
        <v>27.684857685347392</v>
      </c>
      <c r="L18" s="3">
        <f>100*VLOOKUP($C$1&amp;$A18&amp;L$1,RESULT1_RM!$1:$1048576,$A$17,0)</f>
        <v>38.137758636935544</v>
      </c>
      <c r="M18" s="3">
        <f>100*VLOOKUP($C$1&amp;$A18&amp;M$1,RESULT1_RM!$1:$1048576,$A$17,0)</f>
        <v>30.333577712609973</v>
      </c>
      <c r="N18" s="3">
        <f>100*VLOOKUP($C$1&amp;$A18&amp;N$1,RESULT1_RM!$1:$1048576,$A$17,0)</f>
        <v>20.375680663809277</v>
      </c>
      <c r="P18" s="12"/>
    </row>
    <row r="19" spans="1:16" ht="27" customHeight="1" x14ac:dyDescent="0.2">
      <c r="A19" s="215" t="s">
        <v>1</v>
      </c>
      <c r="B19" s="4"/>
      <c r="C19" s="5" t="s">
        <v>68</v>
      </c>
      <c r="D19" s="3">
        <f>100*VLOOKUP($C$1&amp;$A19&amp;D$1,RESULT1_RM!$1:$1048576,$A$17,0)</f>
        <v>72.978135831818122</v>
      </c>
      <c r="E19" s="3">
        <f>100*VLOOKUP($C$1&amp;$A19&amp;E$1,RESULT1_RM!$1:$1048576,$A$17,0)</f>
        <v>61.583712994910314</v>
      </c>
      <c r="F19" s="3">
        <f>100*VLOOKUP($C$1&amp;$A19&amp;F$1,RESULT1_RM!$1:$1048576,$A$17,0)</f>
        <v>68.874773896154778</v>
      </c>
      <c r="G19" s="3">
        <f>100*VLOOKUP($C$1&amp;$A19&amp;G$1,RESULT1_RM!$1:$1048576,$A$17,0)</f>
        <v>59.780601664662377</v>
      </c>
      <c r="H19" s="3">
        <f>100*VLOOKUP($C$1&amp;$A19&amp;H$1,RESULT1_RM!$1:$1048576,$A$17,0)</f>
        <v>76.340535547641267</v>
      </c>
      <c r="I19" s="3">
        <f>100*VLOOKUP($C$1&amp;$A19&amp;I$1,RESULT1_RM!$1:$1048576,$A$17,0)</f>
        <v>78.619369525284512</v>
      </c>
      <c r="J19" s="3">
        <f>100*VLOOKUP($C$1&amp;$A19&amp;J$1,RESULT1_RM!$1:$1048576,$A$17,0)</f>
        <v>64.55987846066121</v>
      </c>
      <c r="K19" s="3">
        <f>100*VLOOKUP($C$1&amp;$A19&amp;K$1,RESULT1_RM!$1:$1048576,$A$17,0)</f>
        <v>78.775290232208036</v>
      </c>
      <c r="L19" s="3">
        <f>100*VLOOKUP($C$1&amp;$A19&amp;L$1,RESULT1_RM!$1:$1048576,$A$17,0)</f>
        <v>78.65584143674684</v>
      </c>
      <c r="M19" s="3">
        <f>100*VLOOKUP($C$1&amp;$A19&amp;M$1,RESULT1_RM!$1:$1048576,$A$17,0)</f>
        <v>78.276514010075914</v>
      </c>
      <c r="N19" s="3">
        <f>100*VLOOKUP($C$1&amp;$A19&amp;N$1,RESULT1_RM!$1:$1048576,$A$17,0)</f>
        <v>68.686847225299658</v>
      </c>
      <c r="P19" s="12"/>
    </row>
    <row r="20" spans="1:16" ht="30" customHeight="1" x14ac:dyDescent="0.2">
      <c r="A20" s="215" t="s">
        <v>2</v>
      </c>
      <c r="B20" s="4"/>
      <c r="C20" s="5" t="s">
        <v>69</v>
      </c>
      <c r="D20" s="3">
        <f>100*VLOOKUP($C$1&amp;$A20&amp;D$1,RESULT1_RM!$1:$1048576,$A$17,0)</f>
        <v>83.959400723599543</v>
      </c>
      <c r="E20" s="3">
        <f>100*VLOOKUP($C$1&amp;$A20&amp;E$1,RESULT1_RM!$1:$1048576,$A$17,0)</f>
        <v>80.096792775000509</v>
      </c>
      <c r="F20" s="3">
        <f>100*VLOOKUP($C$1&amp;$A20&amp;F$1,RESULT1_RM!$1:$1048576,$A$17,0)</f>
        <v>79.331247441370849</v>
      </c>
      <c r="G20" s="3">
        <f>100*VLOOKUP($C$1&amp;$A20&amp;G$1,RESULT1_RM!$1:$1048576,$A$17,0)</f>
        <v>75.230109036281817</v>
      </c>
      <c r="H20" s="3">
        <f>100*VLOOKUP($C$1&amp;$A20&amp;H$1,RESULT1_RM!$1:$1048576,$A$17,0)</f>
        <v>87.562519635127217</v>
      </c>
      <c r="I20" s="3">
        <f>100*VLOOKUP($C$1&amp;$A20&amp;I$1,RESULT1_RM!$1:$1048576,$A$17,0)</f>
        <v>84.383535951987071</v>
      </c>
      <c r="J20" s="3">
        <f>100*VLOOKUP($C$1&amp;$A20&amp;J$1,RESULT1_RM!$1:$1048576,$A$17,0)</f>
        <v>81.619542110032654</v>
      </c>
      <c r="K20" s="3">
        <f>100*VLOOKUP($C$1&amp;$A20&amp;K$1,RESULT1_RM!$1:$1048576,$A$17,0)</f>
        <v>86.598747966045991</v>
      </c>
      <c r="L20" s="3">
        <f>100*VLOOKUP($C$1&amp;$A20&amp;L$1,RESULT1_RM!$1:$1048576,$A$17,0)</f>
        <v>85.903946363968259</v>
      </c>
      <c r="M20" s="3">
        <f>100*VLOOKUP($C$1&amp;$A20&amp;M$1,RESULT1_RM!$1:$1048576,$A$17,0)</f>
        <v>86.191360658618009</v>
      </c>
      <c r="N20" s="3">
        <f>100*VLOOKUP($C$1&amp;$A20&amp;N$1,RESULT1_RM!$1:$1048576,$A$17,0)</f>
        <v>83.573685094285835</v>
      </c>
    </row>
    <row r="21" spans="1:16" ht="27" customHeight="1" x14ac:dyDescent="0.2">
      <c r="A21" s="215" t="s">
        <v>3</v>
      </c>
      <c r="B21" s="4"/>
      <c r="C21" s="4" t="s">
        <v>70</v>
      </c>
      <c r="D21" s="3">
        <f>100*VLOOKUP($C$1&amp;$A21&amp;D$1,RESULT1_RM!$1:$1048576,$A$17,0)</f>
        <v>67.044987043974118</v>
      </c>
      <c r="E21" s="3">
        <f>100*VLOOKUP($C$1&amp;$A21&amp;E$1,RESULT1_RM!$1:$1048576,$A$17,0)</f>
        <v>57.975950065844003</v>
      </c>
      <c r="F21" s="3">
        <f>100*VLOOKUP($C$1&amp;$A21&amp;F$1,RESULT1_RM!$1:$1048576,$A$17,0)</f>
        <v>62.811139849200082</v>
      </c>
      <c r="G21" s="3">
        <f>100*VLOOKUP($C$1&amp;$A21&amp;G$1,RESULT1_RM!$1:$1048576,$A$17,0)</f>
        <v>55.34362501115735</v>
      </c>
      <c r="H21" s="3">
        <f>100*VLOOKUP($C$1&amp;$A21&amp;H$1,RESULT1_RM!$1:$1048576,$A$17,0)</f>
        <v>71.977856334608049</v>
      </c>
      <c r="I21" s="3">
        <f>100*VLOOKUP($C$1&amp;$A21&amp;I$1,RESULT1_RM!$1:$1048576,$A$17,0)</f>
        <v>71.061126699130511</v>
      </c>
      <c r="J21" s="3">
        <f>100*VLOOKUP($C$1&amp;$A21&amp;J$1,RESULT1_RM!$1:$1048576,$A$17,0)</f>
        <v>59.173195454980451</v>
      </c>
      <c r="K21" s="3">
        <f>100*VLOOKUP($C$1&amp;$A21&amp;K$1,RESULT1_RM!$1:$1048576,$A$17,0)</f>
        <v>72.182541508317001</v>
      </c>
      <c r="L21" s="3">
        <f>100*VLOOKUP($C$1&amp;$A21&amp;L$1,RESULT1_RM!$1:$1048576,$A$17,0)</f>
        <v>72.281299346891643</v>
      </c>
      <c r="M21" s="3">
        <f>100*VLOOKUP($C$1&amp;$A21&amp;M$1,RESULT1_RM!$1:$1048576,$A$17,0)</f>
        <v>70.888881776669194</v>
      </c>
      <c r="N21" s="3">
        <f>100*VLOOKUP($C$1&amp;$A21&amp;N$1,RESULT1_RM!$1:$1048576,$A$17,0)</f>
        <v>65.167219226862244</v>
      </c>
      <c r="P21" s="12"/>
    </row>
    <row r="22" spans="1:16" ht="27" customHeight="1" x14ac:dyDescent="0.2">
      <c r="A22" s="215" t="s">
        <v>4</v>
      </c>
      <c r="B22" s="4"/>
      <c r="C22" s="4" t="s">
        <v>8</v>
      </c>
      <c r="D22" s="3">
        <f>100*VLOOKUP($C$1&amp;$A22&amp;D$1,RESULT1_RM!$1:$1048576,$A$17,0)</f>
        <v>65.65097305387161</v>
      </c>
      <c r="E22" s="3">
        <f>100*VLOOKUP($C$1&amp;$A22&amp;E$1,RESULT1_RM!$1:$1048576,$A$17,0)</f>
        <v>68.359918471377298</v>
      </c>
      <c r="F22" s="3">
        <f>100*VLOOKUP($C$1&amp;$A22&amp;F$1,RESULT1_RM!$1:$1048576,$A$17,0)</f>
        <v>65.208054853530896</v>
      </c>
      <c r="G22" s="3">
        <f>100*VLOOKUP($C$1&amp;$A22&amp;G$1,RESULT1_RM!$1:$1048576,$A$17,0)</f>
        <v>56.528676854561397</v>
      </c>
      <c r="H22" s="3">
        <f>100*VLOOKUP($C$1&amp;$A22&amp;H$1,RESULT1_RM!$1:$1048576,$A$17,0)</f>
        <v>72.004703600282724</v>
      </c>
      <c r="I22" s="3">
        <f>100*VLOOKUP($C$1&amp;$A22&amp;I$1,RESULT1_RM!$1:$1048576,$A$17,0)</f>
        <v>67.855885507956998</v>
      </c>
      <c r="J22" s="3">
        <f>100*VLOOKUP($C$1&amp;$A22&amp;J$1,RESULT1_RM!$1:$1048576,$A$17,0)</f>
        <v>63.033632815063925</v>
      </c>
      <c r="K22" s="3">
        <f>100*VLOOKUP($C$1&amp;$A22&amp;K$1,RESULT1_RM!$1:$1048576,$A$17,0)</f>
        <v>65.676844055491131</v>
      </c>
      <c r="L22" s="3">
        <f>100*VLOOKUP($C$1&amp;$A22&amp;L$1,RESULT1_RM!$1:$1048576,$A$17,0)</f>
        <v>70.273318760687459</v>
      </c>
      <c r="M22" s="3">
        <f>100*VLOOKUP($C$1&amp;$A22&amp;M$1,RESULT1_RM!$1:$1048576,$A$17,0)</f>
        <v>66.033706342018348</v>
      </c>
      <c r="N22" s="3">
        <f>100*VLOOKUP($C$1&amp;$A22&amp;N$1,RESULT1_RM!$1:$1048576,$A$17,0)</f>
        <v>71.496650515274055</v>
      </c>
      <c r="P22" s="12"/>
    </row>
    <row r="23" spans="1:16" ht="27" customHeight="1" x14ac:dyDescent="0.2">
      <c r="A23" s="215">
        <v>8</v>
      </c>
      <c r="B23" s="4" t="s">
        <v>73</v>
      </c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P23" s="12"/>
    </row>
    <row r="24" spans="1:16" ht="27" customHeight="1" x14ac:dyDescent="0.2">
      <c r="A24" s="215" t="s">
        <v>0</v>
      </c>
      <c r="B24" s="4"/>
      <c r="C24" s="5" t="s">
        <v>5</v>
      </c>
      <c r="D24" s="3">
        <f>100*VLOOKUP($C$1&amp;$A24&amp;D$1,RESULT1_RM!$1:$1048576,$A$23,0)</f>
        <v>16.043900784416977</v>
      </c>
      <c r="E24" s="3">
        <f>100*VLOOKUP($C$1&amp;$A24&amp;E$1,RESULT1_RM!$1:$1048576,$A$23,0)</f>
        <v>9.4147750722245149</v>
      </c>
      <c r="F24" s="3">
        <f>100*VLOOKUP($C$1&amp;$A24&amp;F$1,RESULT1_RM!$1:$1048576,$A$23,0)</f>
        <v>15.154930424067562</v>
      </c>
      <c r="G24" s="3">
        <f>100*VLOOKUP($C$1&amp;$A24&amp;G$1,RESULT1_RM!$1:$1048576,$A$23,0)</f>
        <v>7.0120220834838234</v>
      </c>
      <c r="H24" s="3">
        <f>100*VLOOKUP($C$1&amp;$A24&amp;H$1,RESULT1_RM!$1:$1048576,$A$23,0)</f>
        <v>17.64870976112179</v>
      </c>
      <c r="I24" s="3">
        <f>100*VLOOKUP($C$1&amp;$A24&amp;I$1,RESULT1_RM!$1:$1048576,$A$23,0)</f>
        <v>22.042515636391542</v>
      </c>
      <c r="J24" s="3">
        <f>100*VLOOKUP($C$1&amp;$A24&amp;J$1,RESULT1_RM!$1:$1048576,$A$23,0)</f>
        <v>8.0089090267357737</v>
      </c>
      <c r="K24" s="3">
        <f>100*VLOOKUP($C$1&amp;$A24&amp;K$1,RESULT1_RM!$1:$1048576,$A$23,0)</f>
        <v>17.8718578255808</v>
      </c>
      <c r="L24" s="3">
        <f>100*VLOOKUP($C$1&amp;$A24&amp;L$1,RESULT1_RM!$1:$1048576,$A$23,0)</f>
        <v>31.073568455300776</v>
      </c>
      <c r="M24" s="3">
        <f>100*VLOOKUP($C$1&amp;$A24&amp;M$1,RESULT1_RM!$1:$1048576,$A$23,0)</f>
        <v>23.706606166283585</v>
      </c>
      <c r="N24" s="3">
        <f>100*VLOOKUP($C$1&amp;$A24&amp;N$1,RESULT1_RM!$1:$1048576,$A$23,0)</f>
        <v>12.879608303717148</v>
      </c>
      <c r="P24" s="12"/>
    </row>
    <row r="25" spans="1:16" ht="27" customHeight="1" x14ac:dyDescent="0.2">
      <c r="A25" s="215" t="s">
        <v>1</v>
      </c>
      <c r="B25" s="4"/>
      <c r="C25" s="5" t="s">
        <v>68</v>
      </c>
      <c r="D25" s="3">
        <f>100*VLOOKUP($C$1&amp;$A25&amp;D$1,RESULT1_RM!$1:$1048576,$A$23,0)</f>
        <v>61.639834450149436</v>
      </c>
      <c r="E25" s="3">
        <f>100*VLOOKUP($C$1&amp;$A25&amp;E$1,RESULT1_RM!$1:$1048576,$A$23,0)</f>
        <v>45.90137059417831</v>
      </c>
      <c r="F25" s="3">
        <f>100*VLOOKUP($C$1&amp;$A25&amp;F$1,RESULT1_RM!$1:$1048576,$A$23,0)</f>
        <v>59.318812673485212</v>
      </c>
      <c r="G25" s="3">
        <f>100*VLOOKUP($C$1&amp;$A25&amp;G$1,RESULT1_RM!$1:$1048576,$A$23,0)</f>
        <v>47.233611408334674</v>
      </c>
      <c r="H25" s="3">
        <f>100*VLOOKUP($C$1&amp;$A25&amp;H$1,RESULT1_RM!$1:$1048576,$A$23,0)</f>
        <v>57.325689908012265</v>
      </c>
      <c r="I25" s="3">
        <f>100*VLOOKUP($C$1&amp;$A25&amp;I$1,RESULT1_RM!$1:$1048576,$A$23,0)</f>
        <v>67.693523796951155</v>
      </c>
      <c r="J25" s="3">
        <f>100*VLOOKUP($C$1&amp;$A25&amp;J$1,RESULT1_RM!$1:$1048576,$A$23,0)</f>
        <v>52.998010231953515</v>
      </c>
      <c r="K25" s="3">
        <f>100*VLOOKUP($C$1&amp;$A25&amp;K$1,RESULT1_RM!$1:$1048576,$A$23,0)</f>
        <v>68.022635105793057</v>
      </c>
      <c r="L25" s="3">
        <f>100*VLOOKUP($C$1&amp;$A25&amp;L$1,RESULT1_RM!$1:$1048576,$A$23,0)</f>
        <v>70.355981534039501</v>
      </c>
      <c r="M25" s="3">
        <f>100*VLOOKUP($C$1&amp;$A25&amp;M$1,RESULT1_RM!$1:$1048576,$A$23,0)</f>
        <v>70.429398279906877</v>
      </c>
      <c r="N25" s="3">
        <f>100*VLOOKUP($C$1&amp;$A25&amp;N$1,RESULT1_RM!$1:$1048576,$A$23,0)</f>
        <v>57.315174270546564</v>
      </c>
      <c r="P25" s="12"/>
    </row>
    <row r="26" spans="1:16" ht="27" customHeight="1" x14ac:dyDescent="0.2">
      <c r="A26" s="215" t="s">
        <v>2</v>
      </c>
      <c r="B26" s="4"/>
      <c r="C26" s="5" t="s">
        <v>69</v>
      </c>
      <c r="D26" s="3">
        <f>100*VLOOKUP($C$1&amp;$A26&amp;D$1,RESULT1_RM!$1:$1048576,$A$23,0)</f>
        <v>76.176417140489377</v>
      </c>
      <c r="E26" s="3">
        <f>100*VLOOKUP($C$1&amp;$A26&amp;E$1,RESULT1_RM!$1:$1048576,$A$23,0)</f>
        <v>70.193791273221009</v>
      </c>
      <c r="F26" s="3">
        <f>100*VLOOKUP($C$1&amp;$A26&amp;F$1,RESULT1_RM!$1:$1048576,$A$23,0)</f>
        <v>73.838528568922158</v>
      </c>
      <c r="G26" s="3">
        <f>100*VLOOKUP($C$1&amp;$A26&amp;G$1,RESULT1_RM!$1:$1048576,$A$23,0)</f>
        <v>63.849639521496336</v>
      </c>
      <c r="H26" s="3">
        <f>100*VLOOKUP($C$1&amp;$A26&amp;H$1,RESULT1_RM!$1:$1048576,$A$23,0)</f>
        <v>72.873359337423921</v>
      </c>
      <c r="I26" s="3">
        <f>100*VLOOKUP($C$1&amp;$A26&amp;I$1,RESULT1_RM!$1:$1048576,$A$23,0)</f>
        <v>78.677913284345792</v>
      </c>
      <c r="J26" s="3">
        <f>100*VLOOKUP($C$1&amp;$A26&amp;J$1,RESULT1_RM!$1:$1048576,$A$23,0)</f>
        <v>73.357574790404485</v>
      </c>
      <c r="K26" s="3">
        <f>100*VLOOKUP($C$1&amp;$A26&amp;K$1,RESULT1_RM!$1:$1048576,$A$23,0)</f>
        <v>79.867719990518708</v>
      </c>
      <c r="L26" s="3">
        <f>100*VLOOKUP($C$1&amp;$A26&amp;L$1,RESULT1_RM!$1:$1048576,$A$23,0)</f>
        <v>80.264492312685093</v>
      </c>
      <c r="M26" s="3">
        <f>100*VLOOKUP($C$1&amp;$A26&amp;M$1,RESULT1_RM!$1:$1048576,$A$23,0)</f>
        <v>80.214163801109407</v>
      </c>
      <c r="N26" s="3">
        <f>100*VLOOKUP($C$1&amp;$A26&amp;N$1,RESULT1_RM!$1:$1048576,$A$23,0)</f>
        <v>75.180703131406617</v>
      </c>
      <c r="P26" s="12"/>
    </row>
    <row r="27" spans="1:16" ht="27" customHeight="1" x14ac:dyDescent="0.2">
      <c r="A27" s="215" t="s">
        <v>3</v>
      </c>
      <c r="B27" s="4"/>
      <c r="C27" s="4" t="s">
        <v>70</v>
      </c>
      <c r="D27" s="3">
        <f>100*VLOOKUP($C$1&amp;$A27&amp;D$1,RESULT1_RM!$1:$1048576,$A$23,0)</f>
        <v>57.598527128402154</v>
      </c>
      <c r="E27" s="3">
        <f>100*VLOOKUP($C$1&amp;$A27&amp;E$1,RESULT1_RM!$1:$1048576,$A$23,0)</f>
        <v>46.425648187083503</v>
      </c>
      <c r="F27" s="3">
        <f>100*VLOOKUP($C$1&amp;$A27&amp;F$1,RESULT1_RM!$1:$1048576,$A$23,0)</f>
        <v>55.548485246004354</v>
      </c>
      <c r="G27" s="3">
        <f>100*VLOOKUP($C$1&amp;$A27&amp;G$1,RESULT1_RM!$1:$1048576,$A$23,0)</f>
        <v>44.685809130747096</v>
      </c>
      <c r="H27" s="3">
        <f>100*VLOOKUP($C$1&amp;$A27&amp;H$1,RESULT1_RM!$1:$1048576,$A$23,0)</f>
        <v>55.363706193783912</v>
      </c>
      <c r="I27" s="3">
        <f>100*VLOOKUP($C$1&amp;$A27&amp;I$1,RESULT1_RM!$1:$1048576,$A$23,0)</f>
        <v>62.045745806454597</v>
      </c>
      <c r="J27" s="3">
        <f>100*VLOOKUP($C$1&amp;$A27&amp;J$1,RESULT1_RM!$1:$1048576,$A$23,0)</f>
        <v>50.03674695077904</v>
      </c>
      <c r="K27" s="3">
        <f>100*VLOOKUP($C$1&amp;$A27&amp;K$1,RESULT1_RM!$1:$1048576,$A$23,0)</f>
        <v>63.038882191937681</v>
      </c>
      <c r="L27" s="3">
        <f>100*VLOOKUP($C$1&amp;$A27&amp;L$1,RESULT1_RM!$1:$1048576,$A$23,0)</f>
        <v>65.107722326382429</v>
      </c>
      <c r="M27" s="3">
        <f>100*VLOOKUP($C$1&amp;$A27&amp;M$1,RESULT1_RM!$1:$1048576,$A$23,0)</f>
        <v>63.911381283689117</v>
      </c>
      <c r="N27" s="3">
        <f>100*VLOOKUP($C$1&amp;$A27&amp;N$1,RESULT1_RM!$1:$1048576,$A$23,0)</f>
        <v>55.568997466037082</v>
      </c>
      <c r="P27" s="12"/>
    </row>
    <row r="28" spans="1:16" ht="27" customHeight="1" x14ac:dyDescent="0.2">
      <c r="A28" s="215" t="s">
        <v>4</v>
      </c>
      <c r="B28" s="4"/>
      <c r="C28" s="4" t="s">
        <v>8</v>
      </c>
      <c r="D28" s="3">
        <f>100*VLOOKUP($C$1&amp;$A28&amp;D$1,RESULT1_RM!$1:$1048576,$A$23,0)</f>
        <v>62.46489260343003</v>
      </c>
      <c r="E28" s="3">
        <f>100*VLOOKUP($C$1&amp;$A28&amp;E$1,RESULT1_RM!$1:$1048576,$A$23,0)</f>
        <v>63.60557605895626</v>
      </c>
      <c r="F28" s="3">
        <f>100*VLOOKUP($C$1&amp;$A28&amp;F$1,RESULT1_RM!$1:$1048576,$A$23,0)</f>
        <v>63.019379488372849</v>
      </c>
      <c r="G28" s="3">
        <f>100*VLOOKUP($C$1&amp;$A28&amp;G$1,RESULT1_RM!$1:$1048576,$A$23,0)</f>
        <v>51.559664213295498</v>
      </c>
      <c r="H28" s="3">
        <f>100*VLOOKUP($C$1&amp;$A28&amp;H$1,RESULT1_RM!$1:$1048576,$A$23,0)</f>
        <v>65.85119634361638</v>
      </c>
      <c r="I28" s="3">
        <f>100*VLOOKUP($C$1&amp;$A28&amp;I$1,RESULT1_RM!$1:$1048576,$A$23,0)</f>
        <v>65.212446388214147</v>
      </c>
      <c r="J28" s="3">
        <f>100*VLOOKUP($C$1&amp;$A28&amp;J$1,RESULT1_RM!$1:$1048576,$A$23,0)</f>
        <v>59.672267488393175</v>
      </c>
      <c r="K28" s="3">
        <f>100*VLOOKUP($C$1&amp;$A28&amp;K$1,RESULT1_RM!$1:$1048576,$A$23,0)</f>
        <v>62.734991238508385</v>
      </c>
      <c r="L28" s="3">
        <f>100*VLOOKUP($C$1&amp;$A28&amp;L$1,RESULT1_RM!$1:$1048576,$A$23,0)</f>
        <v>68.965513219193895</v>
      </c>
      <c r="M28" s="3">
        <f>100*VLOOKUP($C$1&amp;$A28&amp;M$1,RESULT1_RM!$1:$1048576,$A$23,0)</f>
        <v>64.061640784844982</v>
      </c>
      <c r="N28" s="3">
        <f>100*VLOOKUP($C$1&amp;$A28&amp;N$1,RESULT1_RM!$1:$1048576,$A$23,0)</f>
        <v>68.45345299811612</v>
      </c>
      <c r="P28" s="12"/>
    </row>
    <row r="29" spans="1:16" ht="27" customHeight="1" x14ac:dyDescent="0.2">
      <c r="A29" s="215">
        <v>11</v>
      </c>
      <c r="B29" s="4" t="s">
        <v>75</v>
      </c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6" ht="27" customHeight="1" x14ac:dyDescent="0.2">
      <c r="A30" s="215" t="s">
        <v>0</v>
      </c>
      <c r="B30" s="4"/>
      <c r="C30" s="5" t="s">
        <v>5</v>
      </c>
      <c r="D30" s="3">
        <f>100*VLOOKUP($C$1&amp;$A30&amp;D$1,RESULT1_RM!$1:$1048576,$A$29,0)</f>
        <v>85.552448249115841</v>
      </c>
      <c r="E30" s="3">
        <f>100*VLOOKUP($C$1&amp;$A30&amp;E$1,RESULT1_RM!$1:$1048576,$A$29,0)</f>
        <v>88.736277342137853</v>
      </c>
      <c r="F30" s="3">
        <f>100*VLOOKUP($C$1&amp;$A30&amp;F$1,RESULT1_RM!$1:$1048576,$A$29,0)</f>
        <v>84.847073202496517</v>
      </c>
      <c r="G30" s="3">
        <f>100*VLOOKUP($C$1&amp;$A30&amp;G$1,RESULT1_RM!$1:$1048576,$A$29,0)</f>
        <v>82.329085186522889</v>
      </c>
      <c r="H30" s="3">
        <f>100*VLOOKUP($C$1&amp;$A30&amp;H$1,RESULT1_RM!$1:$1048576,$A$29,0)</f>
        <v>87.601739029130314</v>
      </c>
      <c r="I30" s="3">
        <f>100*VLOOKUP($C$1&amp;$A30&amp;I$1,RESULT1_RM!$1:$1048576,$A$29,0)</f>
        <v>84.824066612946552</v>
      </c>
      <c r="J30" s="3">
        <f>100*VLOOKUP($C$1&amp;$A30&amp;J$1,RESULT1_RM!$1:$1048576,$A$29,0)</f>
        <v>88.222315338513454</v>
      </c>
      <c r="K30" s="3">
        <f>100*VLOOKUP($C$1&amp;$A30&amp;K$1,RESULT1_RM!$1:$1048576,$A$29,0)</f>
        <v>85.047668230009506</v>
      </c>
      <c r="L30" s="3">
        <f>100*VLOOKUP($C$1&amp;$A30&amp;L$1,RESULT1_RM!$1:$1048576,$A$29,0)</f>
        <v>80.506825853439537</v>
      </c>
      <c r="M30" s="3">
        <f>100*VLOOKUP($C$1&amp;$A30&amp;M$1,RESULT1_RM!$1:$1048576,$A$29,0)</f>
        <v>83.372136799556145</v>
      </c>
      <c r="N30" s="3">
        <f>100*VLOOKUP($C$1&amp;$A30&amp;N$1,RESULT1_RM!$1:$1048576,$A$29,0)</f>
        <v>88.992693827122835</v>
      </c>
    </row>
    <row r="31" spans="1:16" ht="27" customHeight="1" x14ac:dyDescent="0.2">
      <c r="A31" s="215" t="s">
        <v>1</v>
      </c>
      <c r="B31" s="4"/>
      <c r="C31" s="5" t="s">
        <v>68</v>
      </c>
      <c r="D31" s="3">
        <f>100*VLOOKUP($C$1&amp;$A31&amp;D$1,RESULT1_RM!$1:$1048576,$A$29,0)</f>
        <v>30.503695465139469</v>
      </c>
      <c r="E31" s="3">
        <f>100*VLOOKUP($C$1&amp;$A31&amp;E$1,RESULT1_RM!$1:$1048576,$A$29,0)</f>
        <v>40.770125240664143</v>
      </c>
      <c r="F31" s="3">
        <f>100*VLOOKUP($C$1&amp;$A31&amp;F$1,RESULT1_RM!$1:$1048576,$A$29,0)</f>
        <v>30.192261205164755</v>
      </c>
      <c r="G31" s="3">
        <f>100*VLOOKUP($C$1&amp;$A31&amp;G$1,RESULT1_RM!$1:$1048576,$A$29,0)</f>
        <v>31.469031408902818</v>
      </c>
      <c r="H31" s="3">
        <f>100*VLOOKUP($C$1&amp;$A31&amp;H$1,RESULT1_RM!$1:$1048576,$A$29,0)</f>
        <v>33.448873483535529</v>
      </c>
      <c r="I31" s="3">
        <f>100*VLOOKUP($C$1&amp;$A31&amp;I$1,RESULT1_RM!$1:$1048576,$A$29,0)</f>
        <v>28.619128038109899</v>
      </c>
      <c r="J31" s="3">
        <f>100*VLOOKUP($C$1&amp;$A31&amp;J$1,RESULT1_RM!$1:$1048576,$A$29,0)</f>
        <v>33.874146174182464</v>
      </c>
      <c r="K31" s="3">
        <f>100*VLOOKUP($C$1&amp;$A31&amp;K$1,RESULT1_RM!$1:$1048576,$A$29,0)</f>
        <v>25.99384905920893</v>
      </c>
      <c r="L31" s="3">
        <f>100*VLOOKUP($C$1&amp;$A31&amp;L$1,RESULT1_RM!$1:$1048576,$A$29,0)</f>
        <v>29.907928679621786</v>
      </c>
      <c r="M31" s="3">
        <f>100*VLOOKUP($C$1&amp;$A31&amp;M$1,RESULT1_RM!$1:$1048576,$A$29,0)</f>
        <v>31.644490277880085</v>
      </c>
      <c r="N31" s="3">
        <f>100*VLOOKUP($C$1&amp;$A31&amp;N$1,RESULT1_RM!$1:$1048576,$A$29,0)</f>
        <v>38.398101129427339</v>
      </c>
    </row>
    <row r="32" spans="1:16" ht="27" customHeight="1" x14ac:dyDescent="0.2">
      <c r="A32" s="215" t="s">
        <v>2</v>
      </c>
      <c r="B32" s="4"/>
      <c r="C32" s="5" t="s">
        <v>69</v>
      </c>
      <c r="D32" s="3">
        <f>100*VLOOKUP($C$1&amp;$A32&amp;D$1,RESULT1_RM!$1:$1048576,$A$29,0)</f>
        <v>12.539330744834427</v>
      </c>
      <c r="E32" s="3">
        <f>100*VLOOKUP($C$1&amp;$A32&amp;E$1,RESULT1_RM!$1:$1048576,$A$29,0)</f>
        <v>15.864860416795242</v>
      </c>
      <c r="F32" s="3">
        <f>100*VLOOKUP($C$1&amp;$A32&amp;F$1,RESULT1_RM!$1:$1048576,$A$29,0)</f>
        <v>9.8692906017895776</v>
      </c>
      <c r="G32" s="3">
        <f>100*VLOOKUP($C$1&amp;$A32&amp;G$1,RESULT1_RM!$1:$1048576,$A$29,0)</f>
        <v>12.551485934873755</v>
      </c>
      <c r="H32" s="3">
        <f>100*VLOOKUP($C$1&amp;$A32&amp;H$1,RESULT1_RM!$1:$1048576,$A$29,0)</f>
        <v>13.355500754822943</v>
      </c>
      <c r="I32" s="3">
        <f>100*VLOOKUP($C$1&amp;$A32&amp;I$1,RESULT1_RM!$1:$1048576,$A$29,0)</f>
        <v>12.912130188897011</v>
      </c>
      <c r="J32" s="3">
        <f>100*VLOOKUP($C$1&amp;$A32&amp;J$1,RESULT1_RM!$1:$1048576,$A$29,0)</f>
        <v>13.281544765954051</v>
      </c>
      <c r="K32" s="3">
        <f>100*VLOOKUP($C$1&amp;$A32&amp;K$1,RESULT1_RM!$1:$1048576,$A$29,0)</f>
        <v>10.817600844613356</v>
      </c>
      <c r="L32" s="3">
        <f>100*VLOOKUP($C$1&amp;$A32&amp;L$1,RESULT1_RM!$1:$1048576,$A$29,0)</f>
        <v>11.83982947400253</v>
      </c>
      <c r="M32" s="3">
        <f>100*VLOOKUP($C$1&amp;$A32&amp;M$1,RESULT1_RM!$1:$1048576,$A$29,0)</f>
        <v>15.37423759443789</v>
      </c>
      <c r="N32" s="3">
        <f>100*VLOOKUP($C$1&amp;$A32&amp;N$1,RESULT1_RM!$1:$1048576,$A$29,0)</f>
        <v>18.225341002721773</v>
      </c>
    </row>
    <row r="33" spans="1:16" ht="27" customHeight="1" x14ac:dyDescent="0.2">
      <c r="A33" s="215" t="s">
        <v>3</v>
      </c>
      <c r="B33" s="4"/>
      <c r="C33" s="4" t="s">
        <v>70</v>
      </c>
      <c r="D33" s="3">
        <f>100*VLOOKUP($C$1&amp;$A33&amp;D$1,RESULT1_RM!$1:$1048576,$A$29,0)</f>
        <v>35.241167516835731</v>
      </c>
      <c r="E33" s="3">
        <f>100*VLOOKUP($C$1&amp;$A33&amp;E$1,RESULT1_RM!$1:$1048576,$A$29,0)</f>
        <v>42.446282193046663</v>
      </c>
      <c r="F33" s="3">
        <f>100*VLOOKUP($C$1&amp;$A33&amp;F$1,RESULT1_RM!$1:$1048576,$A$29,0)</f>
        <v>34.070070465968207</v>
      </c>
      <c r="G33" s="3">
        <f>100*VLOOKUP($C$1&amp;$A33&amp;G$1,RESULT1_RM!$1:$1048576,$A$29,0)</f>
        <v>35.413310607767215</v>
      </c>
      <c r="H33" s="3">
        <f>100*VLOOKUP($C$1&amp;$A33&amp;H$1,RESULT1_RM!$1:$1048576,$A$29,0)</f>
        <v>36.545100889545978</v>
      </c>
      <c r="I33" s="3">
        <f>100*VLOOKUP($C$1&amp;$A33&amp;I$1,RESULT1_RM!$1:$1048576,$A$29,0)</f>
        <v>34.872912474790951</v>
      </c>
      <c r="J33" s="3">
        <f>100*VLOOKUP($C$1&amp;$A33&amp;J$1,RESULT1_RM!$1:$1048576,$A$29,0)</f>
        <v>38.748837455063963</v>
      </c>
      <c r="K33" s="3">
        <f>100*VLOOKUP($C$1&amp;$A33&amp;K$1,RESULT1_RM!$1:$1048576,$A$29,0)</f>
        <v>31.423628684217793</v>
      </c>
      <c r="L33" s="3">
        <f>100*VLOOKUP($C$1&amp;$A33&amp;L$1,RESULT1_RM!$1:$1048576,$A$29,0)</f>
        <v>34.952388449189698</v>
      </c>
      <c r="M33" s="3">
        <f>100*VLOOKUP($C$1&amp;$A33&amp;M$1,RESULT1_RM!$1:$1048576,$A$29,0)</f>
        <v>37.071481593518065</v>
      </c>
      <c r="N33" s="3">
        <f>100*VLOOKUP($C$1&amp;$A33&amp;N$1,RESULT1_RM!$1:$1048576,$A$29,0)</f>
        <v>40.446708638915865</v>
      </c>
    </row>
    <row r="34" spans="1:16" ht="27" customHeight="1" x14ac:dyDescent="0.2">
      <c r="A34" s="215" t="s">
        <v>4</v>
      </c>
      <c r="B34" s="4"/>
      <c r="C34" s="4" t="s">
        <v>8</v>
      </c>
      <c r="D34" s="3">
        <f>100*VLOOKUP($C$1&amp;$A34&amp;D$1,RESULT1_RM!$1:$1048576,$A$29,0)</f>
        <v>3.351559820471095</v>
      </c>
      <c r="E34" s="3">
        <f>100*VLOOKUP($C$1&amp;$A34&amp;E$1,RESULT1_RM!$1:$1048576,$A$29,0)</f>
        <v>4.3536167609130265</v>
      </c>
      <c r="F34" s="3">
        <f>100*VLOOKUP($C$1&amp;$A34&amp;F$1,RESULT1_RM!$1:$1048576,$A$29,0)</f>
        <v>2.8085916994528719</v>
      </c>
      <c r="G34" s="3">
        <f>100*VLOOKUP($C$1&amp;$A34&amp;G$1,RESULT1_RM!$1:$1048576,$A$29,0)</f>
        <v>4.2856650212329912</v>
      </c>
      <c r="H34" s="3">
        <f>100*VLOOKUP($C$1&amp;$A34&amp;H$1,RESULT1_RM!$1:$1048576,$A$29,0)</f>
        <v>5.1546261049815687</v>
      </c>
      <c r="I34" s="3">
        <f>100*VLOOKUP($C$1&amp;$A34&amp;I$1,RESULT1_RM!$1:$1048576,$A$29,0)</f>
        <v>3.7382373440491152</v>
      </c>
      <c r="J34" s="3">
        <f>100*VLOOKUP($C$1&amp;$A34&amp;J$1,RESULT1_RM!$1:$1048576,$A$29,0)</f>
        <v>2.4895893526758806</v>
      </c>
      <c r="K34" s="3">
        <f>100*VLOOKUP($C$1&amp;$A34&amp;K$1,RESULT1_RM!$1:$1048576,$A$29,0)</f>
        <v>2.9993194381873227</v>
      </c>
      <c r="L34" s="3">
        <f>100*VLOOKUP($C$1&amp;$A34&amp;L$1,RESULT1_RM!$1:$1048576,$A$29,0)</f>
        <v>3.4187590544421296</v>
      </c>
      <c r="M34" s="3">
        <f>100*VLOOKUP($C$1&amp;$A34&amp;M$1,RESULT1_RM!$1:$1048576,$A$29,0)</f>
        <v>3.2482695786774802</v>
      </c>
      <c r="N34" s="3">
        <f>100*VLOOKUP($C$1&amp;$A34&amp;N$1,RESULT1_RM!$1:$1048576,$A$29,0)</f>
        <v>6.0414985514042545</v>
      </c>
      <c r="P34" s="3"/>
    </row>
    <row r="35" spans="1:16" ht="27" customHeight="1" x14ac:dyDescent="0.2">
      <c r="A35" s="215">
        <v>10</v>
      </c>
      <c r="B35" s="4" t="s">
        <v>86</v>
      </c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P35" s="12"/>
    </row>
    <row r="36" spans="1:16" ht="27" customHeight="1" x14ac:dyDescent="0.2">
      <c r="A36" s="215" t="s">
        <v>0</v>
      </c>
      <c r="B36" s="4"/>
      <c r="C36" s="5" t="s">
        <v>5</v>
      </c>
      <c r="D36" s="3">
        <f>100*VLOOKUP($C$1&amp;$A36&amp;D$1,RESULT1_RM!$1:$1048576,$A35,0)</f>
        <v>9.7686327411152885</v>
      </c>
      <c r="E36" s="3">
        <f>100*VLOOKUP($C$1&amp;$A36&amp;E$1,RESULT1_RM!$1:$1048576,$A35,0)</f>
        <v>8.3318200577796127</v>
      </c>
      <c r="F36" s="3">
        <f>100*VLOOKUP($C$1&amp;$A36&amp;F$1,RESULT1_RM!$1:$1048576,$A35,0)</f>
        <v>10.685340466243902</v>
      </c>
      <c r="G36" s="3">
        <f>100*VLOOKUP($C$1&amp;$A36&amp;G$1,RESULT1_RM!$1:$1048576,$A35,0)</f>
        <v>14.444043135029153</v>
      </c>
      <c r="H36" s="3">
        <f>100*VLOOKUP($C$1&amp;$A36&amp;H$1,RESULT1_RM!$1:$1048576,$A35,0)</f>
        <v>8.9011390534894428</v>
      </c>
      <c r="I36" s="3">
        <f>100*VLOOKUP($C$1&amp;$A36&amp;I$1,RESULT1_RM!$1:$1048576,$A35,0)</f>
        <v>10.064847856950999</v>
      </c>
      <c r="J36" s="3">
        <f>100*VLOOKUP($C$1&amp;$A36&amp;J$1,RESULT1_RM!$1:$1048576,$A35,0)</f>
        <v>8.126791933192731</v>
      </c>
      <c r="K36" s="3">
        <f>100*VLOOKUP($C$1&amp;$A36&amp;K$1,RESULT1_RM!$1:$1048576,$A35,0)</f>
        <v>10.046610914611207</v>
      </c>
      <c r="L36" s="3">
        <f>100*VLOOKUP($C$1&amp;$A36&amp;L$1,RESULT1_RM!$1:$1048576,$A35,0)</f>
        <v>11.301041476135842</v>
      </c>
      <c r="M36" s="3">
        <f>100*VLOOKUP($C$1&amp;$A36&amp;M$1,RESULT1_RM!$1:$1048576,$A35,0)</f>
        <v>9.2132638503606241</v>
      </c>
      <c r="N36" s="3">
        <f>100*VLOOKUP($C$1&amp;$A36&amp;N$1,RESULT1_RM!$1:$1048576,$A35,0)</f>
        <v>7.4937844145147272</v>
      </c>
      <c r="P36" s="12"/>
    </row>
    <row r="37" spans="1:16" ht="30" customHeight="1" x14ac:dyDescent="0.2">
      <c r="A37" s="215" t="s">
        <v>1</v>
      </c>
      <c r="B37" s="4"/>
      <c r="C37" s="5" t="s">
        <v>68</v>
      </c>
      <c r="D37" s="3">
        <f>100*VLOOKUP($C$1&amp;$A37&amp;D$1,RESULT1_RM!$1:$1048576,$A35,0)</f>
        <v>22.558598270839671</v>
      </c>
      <c r="E37" s="3">
        <f>100*VLOOKUP($C$1&amp;$A37&amp;E$1,RESULT1_RM!$1:$1048576,$A35,0)</f>
        <v>25.018014068129396</v>
      </c>
      <c r="F37" s="3">
        <f>100*VLOOKUP($C$1&amp;$A37&amp;F$1,RESULT1_RM!$1:$1048576,$A35,0)</f>
        <v>24.952695324547584</v>
      </c>
      <c r="G37" s="3">
        <f>100*VLOOKUP($C$1&amp;$A37&amp;G$1,RESULT1_RM!$1:$1048576,$A35,0)</f>
        <v>31.915734752431185</v>
      </c>
      <c r="H37" s="3">
        <f>100*VLOOKUP($C$1&amp;$A37&amp;H$1,RESULT1_RM!$1:$1048576,$A35,0)</f>
        <v>24.518397546993732</v>
      </c>
      <c r="I37" s="3">
        <f>100*VLOOKUP($C$1&amp;$A37&amp;I$1,RESULT1_RM!$1:$1048576,$A35,0)</f>
        <v>18.700766802275133</v>
      </c>
      <c r="J37" s="3">
        <f>100*VLOOKUP($C$1&amp;$A37&amp;J$1,RESULT1_RM!$1:$1048576,$A35,0)</f>
        <v>25.068286127847582</v>
      </c>
      <c r="K37" s="3">
        <f>100*VLOOKUP($C$1&amp;$A37&amp;K$1,RESULT1_RM!$1:$1048576,$A35,0)</f>
        <v>20.943975663475392</v>
      </c>
      <c r="L37" s="3">
        <f>100*VLOOKUP($C$1&amp;$A37&amp;L$1,RESULT1_RM!$1:$1048576,$A35,0)</f>
        <v>19.49833796016274</v>
      </c>
      <c r="M37" s="3">
        <f>100*VLOOKUP($C$1&amp;$A37&amp;M$1,RESULT1_RM!$1:$1048576,$A35,0)</f>
        <v>17.367449480914022</v>
      </c>
      <c r="N37" s="3">
        <f>100*VLOOKUP($C$1&amp;$A37&amp;N$1,RESULT1_RM!$1:$1048576,$A35,0)</f>
        <v>21.994542568271015</v>
      </c>
    </row>
    <row r="38" spans="1:16" ht="27" customHeight="1" x14ac:dyDescent="0.2">
      <c r="A38" s="215" t="s">
        <v>2</v>
      </c>
      <c r="B38" s="4"/>
      <c r="C38" s="5" t="s">
        <v>69</v>
      </c>
      <c r="D38" s="3">
        <f>100*VLOOKUP($C$1&amp;$A38&amp;D$1,RESULT1_RM!$1:$1048576,$A35,0)</f>
        <v>20.511223312469205</v>
      </c>
      <c r="E38" s="3">
        <f>100*VLOOKUP($C$1&amp;$A38&amp;E$1,RESULT1_RM!$1:$1048576,$A35,0)</f>
        <v>24.134419551934826</v>
      </c>
      <c r="F38" s="3">
        <f>100*VLOOKUP($C$1&amp;$A38&amp;F$1,RESULT1_RM!$1:$1048576,$A35,0)</f>
        <v>22.903386162933508</v>
      </c>
      <c r="G38" s="3">
        <f>100*VLOOKUP($C$1&amp;$A38&amp;G$1,RESULT1_RM!$1:$1048576,$A35,0)</f>
        <v>31.380100108974712</v>
      </c>
      <c r="H38" s="3">
        <f>100*VLOOKUP($C$1&amp;$A38&amp;H$1,RESULT1_RM!$1:$1048576,$A35,0)</f>
        <v>21.953531820721906</v>
      </c>
      <c r="I38" s="3">
        <f>100*VLOOKUP($C$1&amp;$A38&amp;I$1,RESULT1_RM!$1:$1048576,$A35,0)</f>
        <v>19.419651444619706</v>
      </c>
      <c r="J38" s="3">
        <f>100*VLOOKUP($C$1&amp;$A38&amp;J$1,RESULT1_RM!$1:$1048576,$A35,0)</f>
        <v>22.163151085451137</v>
      </c>
      <c r="K38" s="3">
        <f>100*VLOOKUP($C$1&amp;$A38&amp;K$1,RESULT1_RM!$1:$1048576,$A35,0)</f>
        <v>18.088936320779023</v>
      </c>
      <c r="L38" s="3">
        <f>100*VLOOKUP($C$1&amp;$A38&amp;L$1,RESULT1_RM!$1:$1048576,$A35,0)</f>
        <v>16.917993369252954</v>
      </c>
      <c r="M38" s="3">
        <f>100*VLOOKUP($C$1&amp;$A38&amp;M$1,RESULT1_RM!$1:$1048576,$A35,0)</f>
        <v>16.725232800381519</v>
      </c>
      <c r="N38" s="3">
        <f>100*VLOOKUP($C$1&amp;$A38&amp;N$1,RESULT1_RM!$1:$1048576,$A35,0)</f>
        <v>19.90409359465486</v>
      </c>
    </row>
    <row r="39" spans="1:16" ht="27" customHeight="1" x14ac:dyDescent="0.2">
      <c r="A39" s="215" t="s">
        <v>3</v>
      </c>
      <c r="B39" s="4"/>
      <c r="C39" s="4" t="s">
        <v>70</v>
      </c>
      <c r="D39" s="3">
        <f>100*VLOOKUP($C$1&amp;$A39&amp;D$1,RESULT1_RM!$1:$1048576,$A35,0)</f>
        <v>19.329563930027344</v>
      </c>
      <c r="E39" s="3">
        <f>100*VLOOKUP($C$1&amp;$A39&amp;E$1,RESULT1_RM!$1:$1048576,$A35,0)</f>
        <v>21.222535435496233</v>
      </c>
      <c r="F39" s="3">
        <f>100*VLOOKUP($C$1&amp;$A39&amp;F$1,RESULT1_RM!$1:$1048576,$A35,0)</f>
        <v>21.478218986848571</v>
      </c>
      <c r="G39" s="3">
        <f>100*VLOOKUP($C$1&amp;$A39&amp;G$1,RESULT1_RM!$1:$1048576,$A35,0)</f>
        <v>28.132664034241365</v>
      </c>
      <c r="H39" s="3">
        <f>100*VLOOKUP($C$1&amp;$A39&amp;H$1,RESULT1_RM!$1:$1048576,$A35,0)</f>
        <v>20.521090581715164</v>
      </c>
      <c r="I39" s="3">
        <f>100*VLOOKUP($C$1&amp;$A39&amp;I$1,RESULT1_RM!$1:$1048576,$A35,0)</f>
        <v>17.196792044690053</v>
      </c>
      <c r="J39" s="3">
        <f>100*VLOOKUP($C$1&amp;$A39&amp;J$1,RESULT1_RM!$1:$1048576,$A35,0)</f>
        <v>20.52619268704272</v>
      </c>
      <c r="K39" s="3">
        <f>100*VLOOKUP($C$1&amp;$A39&amp;K$1,RESULT1_RM!$1:$1048576,$A35,0)</f>
        <v>17.922084295700557</v>
      </c>
      <c r="L39" s="3">
        <f>100*VLOOKUP($C$1&amp;$A39&amp;L$1,RESULT1_RM!$1:$1048576,$A35,0)</f>
        <v>16.899953724244202</v>
      </c>
      <c r="M39" s="3">
        <f>100*VLOOKUP($C$1&amp;$A39&amp;M$1,RESULT1_RM!$1:$1048576,$A35,0)</f>
        <v>15.456654404970477</v>
      </c>
      <c r="N39" s="3">
        <f>100*VLOOKUP($C$1&amp;$A39&amp;N$1,RESULT1_RM!$1:$1048576,$A35,0)</f>
        <v>18.594487793442951</v>
      </c>
    </row>
    <row r="40" spans="1:16" ht="27" customHeight="1" x14ac:dyDescent="0.2">
      <c r="A40" s="215" t="s">
        <v>4</v>
      </c>
      <c r="B40" s="4"/>
      <c r="C40" s="4" t="s">
        <v>8</v>
      </c>
      <c r="D40" s="3">
        <f>100*VLOOKUP($C$1&amp;$A40&amp;D$1,RESULT1_RM!$1:$1048576,$A35,0)</f>
        <v>36.756751780057911</v>
      </c>
      <c r="E40" s="3">
        <f>100*VLOOKUP($C$1&amp;$A40&amp;E$1,RESULT1_RM!$1:$1048576,$A35,0)</f>
        <v>35.283343141190272</v>
      </c>
      <c r="F40" s="3">
        <f>100*VLOOKUP($C$1&amp;$A40&amp;F$1,RESULT1_RM!$1:$1048576,$A35,0)</f>
        <v>36.377588847458917</v>
      </c>
      <c r="G40" s="3">
        <f>100*VLOOKUP($C$1&amp;$A40&amp;G$1,RESULT1_RM!$1:$1048576,$A35,0)</f>
        <v>46.525376134314683</v>
      </c>
      <c r="H40" s="3">
        <f>100*VLOOKUP($C$1&amp;$A40&amp;H$1,RESULT1_RM!$1:$1048576,$A35,0)</f>
        <v>32.816592340907476</v>
      </c>
      <c r="I40" s="3">
        <f>100*VLOOKUP($C$1&amp;$A40&amp;I$1,RESULT1_RM!$1:$1048576,$A35,0)</f>
        <v>34.14614718419535</v>
      </c>
      <c r="J40" s="3">
        <f>100*VLOOKUP($C$1&amp;$A40&amp;J$1,RESULT1_RM!$1:$1048576,$A35,0)</f>
        <v>39.785181953419382</v>
      </c>
      <c r="K40" s="3">
        <f>100*VLOOKUP($C$1&amp;$A40&amp;K$1,RESULT1_RM!$1:$1048576,$A35,0)</f>
        <v>36.555818620919766</v>
      </c>
      <c r="L40" s="3">
        <f>100*VLOOKUP($C$1&amp;$A40&amp;L$1,RESULT1_RM!$1:$1048576,$A35,0)</f>
        <v>30.529187672194784</v>
      </c>
      <c r="M40" s="3">
        <f>100*VLOOKUP($C$1&amp;$A40&amp;M$1,RESULT1_RM!$1:$1048576,$A35,0)</f>
        <v>35.437776665872519</v>
      </c>
      <c r="N40" s="3">
        <f>100*VLOOKUP($C$1&amp;$A40&amp;N$1,RESULT1_RM!$1:$1048576,$A35,0)</f>
        <v>30.410969238882572</v>
      </c>
    </row>
    <row r="41" spans="1:16" ht="27" customHeight="1" x14ac:dyDescent="0.2">
      <c r="A41" s="215">
        <v>9</v>
      </c>
      <c r="B41" s="4" t="s">
        <v>74</v>
      </c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P41" s="12"/>
    </row>
    <row r="42" spans="1:16" ht="27" customHeight="1" x14ac:dyDescent="0.2">
      <c r="A42" s="215" t="s">
        <v>0</v>
      </c>
      <c r="B42" s="4"/>
      <c r="C42" s="5" t="s">
        <v>5</v>
      </c>
      <c r="D42" s="3">
        <f>100*VLOOKUP($C$1&amp;$A42&amp;D$1,RESULT1_RM!$1:$1048576,$A41,0)</f>
        <v>8.1632701469176503</v>
      </c>
      <c r="E42" s="3">
        <f>100*VLOOKUP($C$1&amp;$A42&amp;E$1,RESULT1_RM!$1:$1048576,$A41,0)</f>
        <v>7.5600495253817579</v>
      </c>
      <c r="F42" s="3">
        <f>100*VLOOKUP($C$1&amp;$A42&amp;F$1,RESULT1_RM!$1:$1048576,$A41,0)</f>
        <v>9.7286087818952307</v>
      </c>
      <c r="G42" s="3">
        <f>100*VLOOKUP($C$1&amp;$A42&amp;G$1,RESULT1_RM!$1:$1048576,$A41,0)</f>
        <v>12.902327021309528</v>
      </c>
      <c r="H42" s="3">
        <f>100*VLOOKUP($C$1&amp;$A42&amp;H$1,RESULT1_RM!$1:$1048576,$A41,0)</f>
        <v>6.9947733807806571</v>
      </c>
      <c r="I42" s="3">
        <f>100*VLOOKUP($C$1&amp;$A42&amp;I$1,RESULT1_RM!$1:$1048576,$A41,0)</f>
        <v>7.668546870803115</v>
      </c>
      <c r="J42" s="3">
        <f>100*VLOOKUP($C$1&amp;$A42&amp;J$1,RESULT1_RM!$1:$1048576,$A41,0)</f>
        <v>6.47799606013767</v>
      </c>
      <c r="K42" s="3">
        <f>100*VLOOKUP($C$1&amp;$A42&amp;K$1,RESULT1_RM!$1:$1048576,$A41,0)</f>
        <v>8.294694947813138</v>
      </c>
      <c r="L42" s="3">
        <f>100*VLOOKUP($C$1&amp;$A42&amp;L$1,RESULT1_RM!$1:$1048576,$A41,0)</f>
        <v>9.6049707067515815</v>
      </c>
      <c r="M42" s="3">
        <f>100*VLOOKUP($C$1&amp;$A42&amp;M$1,RESULT1_RM!$1:$1048576,$A41,0)</f>
        <v>7.9783228976777369</v>
      </c>
      <c r="N42" s="3">
        <f>100*VLOOKUP($C$1&amp;$A42&amp;N$1,RESULT1_RM!$1:$1048576,$A41,0)</f>
        <v>6.7913851222525592</v>
      </c>
      <c r="P42" s="12"/>
    </row>
    <row r="43" spans="1:16" ht="30" customHeight="1" x14ac:dyDescent="0.2">
      <c r="A43" s="215" t="s">
        <v>1</v>
      </c>
      <c r="B43" s="4"/>
      <c r="C43" s="5" t="s">
        <v>68</v>
      </c>
      <c r="D43" s="3">
        <f>100*VLOOKUP($C$1&amp;$A43&amp;D$1,RESULT1_RM!$1:$1048576,$A41,0)</f>
        <v>14.575505551568371</v>
      </c>
      <c r="E43" s="3">
        <f>100*VLOOKUP($C$1&amp;$A43&amp;E$1,RESULT1_RM!$1:$1048576,$A41,0)</f>
        <v>15.822261194456624</v>
      </c>
      <c r="F43" s="3">
        <f>100*VLOOKUP($C$1&amp;$A43&amp;F$1,RESULT1_RM!$1:$1048576,$A41,0)</f>
        <v>17.520443121858513</v>
      </c>
      <c r="G43" s="3">
        <f>100*VLOOKUP($C$1&amp;$A43&amp;G$1,RESULT1_RM!$1:$1048576,$A41,0)</f>
        <v>23.680485195110172</v>
      </c>
      <c r="H43" s="3">
        <f>100*VLOOKUP($C$1&amp;$A43&amp;H$1,RESULT1_RM!$1:$1048576,$A41,0)</f>
        <v>11.436094235054375</v>
      </c>
      <c r="I43" s="3">
        <f>100*VLOOKUP($C$1&amp;$A43&amp;I$1,RESULT1_RM!$1:$1048576,$A41,0)</f>
        <v>11.260063978002128</v>
      </c>
      <c r="J43" s="3">
        <f>100*VLOOKUP($C$1&amp;$A43&amp;J$1,RESULT1_RM!$1:$1048576,$A41,0)</f>
        <v>17.071731337451105</v>
      </c>
      <c r="K43" s="3">
        <f>100*VLOOKUP($C$1&amp;$A43&amp;K$1,RESULT1_RM!$1:$1048576,$A41,0)</f>
        <v>12.856178889490174</v>
      </c>
      <c r="L43" s="3">
        <f>100*VLOOKUP($C$1&amp;$A43&amp;L$1,RESULT1_RM!$1:$1048576,$A41,0)</f>
        <v>13.042747768007153</v>
      </c>
      <c r="M43" s="3">
        <f>100*VLOOKUP($C$1&amp;$A43&amp;M$1,RESULT1_RM!$1:$1048576,$A41,0)</f>
        <v>12.558510175245926</v>
      </c>
      <c r="N43" s="3">
        <f>100*VLOOKUP($C$1&amp;$A43&amp;N$1,RESULT1_RM!$1:$1048576,$A41,0)</f>
        <v>14.631562652712477</v>
      </c>
    </row>
    <row r="44" spans="1:16" ht="27" customHeight="1" x14ac:dyDescent="0.2">
      <c r="A44" s="215" t="s">
        <v>2</v>
      </c>
      <c r="B44" s="4"/>
      <c r="C44" s="5" t="s">
        <v>69</v>
      </c>
      <c r="D44" s="3">
        <f>100*VLOOKUP($C$1&amp;$A44&amp;D$1,RESULT1_RM!$1:$1048576,$A41,0)</f>
        <v>13.770440825489377</v>
      </c>
      <c r="E44" s="3">
        <f>100*VLOOKUP($C$1&amp;$A44&amp;E$1,RESULT1_RM!$1:$1048576,$A41,0)</f>
        <v>15.962064638235718</v>
      </c>
      <c r="F44" s="3">
        <f>100*VLOOKUP($C$1&amp;$A44&amp;F$1,RESULT1_RM!$1:$1048576,$A41,0)</f>
        <v>18.154862857477045</v>
      </c>
      <c r="G44" s="3">
        <f>100*VLOOKUP($C$1&amp;$A44&amp;G$1,RESULT1_RM!$1:$1048576,$A41,0)</f>
        <v>21.757694415199818</v>
      </c>
      <c r="H44" s="3">
        <f>100*VLOOKUP($C$1&amp;$A44&amp;H$1,RESULT1_RM!$1:$1048576,$A41,0)</f>
        <v>9.85023089519499</v>
      </c>
      <c r="I44" s="3">
        <f>100*VLOOKUP($C$1&amp;$A44&amp;I$1,RESULT1_RM!$1:$1048576,$A41,0)</f>
        <v>14.314911706998037</v>
      </c>
      <c r="J44" s="3">
        <f>100*VLOOKUP($C$1&amp;$A44&amp;J$1,RESULT1_RM!$1:$1048576,$A41,0)</f>
        <v>14.827792564559978</v>
      </c>
      <c r="K44" s="3">
        <f>100*VLOOKUP($C$1&amp;$A44&amp;K$1,RESULT1_RM!$1:$1048576,$A41,0)</f>
        <v>12.079138989051859</v>
      </c>
      <c r="L44" s="3">
        <f>100*VLOOKUP($C$1&amp;$A44&amp;L$1,RESULT1_RM!$1:$1048576,$A41,0)</f>
        <v>12.405545045194552</v>
      </c>
      <c r="M44" s="3">
        <f>100*VLOOKUP($C$1&amp;$A44&amp;M$1,RESULT1_RM!$1:$1048576,$A41,0)</f>
        <v>11.673276273185914</v>
      </c>
      <c r="N44" s="3">
        <f>100*VLOOKUP($C$1&amp;$A44&amp;N$1,RESULT1_RM!$1:$1048576,$A41,0)</f>
        <v>12.70994169858991</v>
      </c>
    </row>
    <row r="45" spans="1:16" ht="27" customHeight="1" x14ac:dyDescent="0.2">
      <c r="A45" s="215" t="s">
        <v>3</v>
      </c>
      <c r="B45" s="4"/>
      <c r="C45" s="4" t="s">
        <v>70</v>
      </c>
      <c r="D45" s="3">
        <f>100*VLOOKUP($C$1&amp;$A45&amp;D$1,RESULT1_RM!$1:$1048576,$A41,0)</f>
        <v>13.032370603370488</v>
      </c>
      <c r="E45" s="3">
        <f>100*VLOOKUP($C$1&amp;$A45&amp;E$1,RESULT1_RM!$1:$1048576,$A41,0)</f>
        <v>14.137166648496835</v>
      </c>
      <c r="F45" s="3">
        <f>100*VLOOKUP($C$1&amp;$A45&amp;F$1,RESULT1_RM!$1:$1048576,$A41,0)</f>
        <v>16.210011688853299</v>
      </c>
      <c r="G45" s="3">
        <f>100*VLOOKUP($C$1&amp;$A45&amp;G$1,RESULT1_RM!$1:$1048576,$A41,0)</f>
        <v>20.797080813189897</v>
      </c>
      <c r="H45" s="3">
        <f>100*VLOOKUP($C$1&amp;$A45&amp;H$1,RESULT1_RM!$1:$1048576,$A41,0)</f>
        <v>9.9812716295127739</v>
      </c>
      <c r="I45" s="3">
        <f>100*VLOOKUP($C$1&amp;$A45&amp;I$1,RESULT1_RM!$1:$1048576,$A41,0)</f>
        <v>11.517829551750896</v>
      </c>
      <c r="J45" s="3">
        <f>100*VLOOKUP($C$1&amp;$A45&amp;J$1,RESULT1_RM!$1:$1048576,$A41,0)</f>
        <v>14.09298216378018</v>
      </c>
      <c r="K45" s="3">
        <f>100*VLOOKUP($C$1&amp;$A45&amp;K$1,RESULT1_RM!$1:$1048576,$A41,0)</f>
        <v>11.740563177810701</v>
      </c>
      <c r="L45" s="3">
        <f>100*VLOOKUP($C$1&amp;$A45&amp;L$1,RESULT1_RM!$1:$1048576,$A41,0)</f>
        <v>12.096935781654764</v>
      </c>
      <c r="M45" s="3">
        <f>100*VLOOKUP($C$1&amp;$A45&amp;M$1,RESULT1_RM!$1:$1048576,$A41,0)</f>
        <v>11.312627826376035</v>
      </c>
      <c r="N45" s="3">
        <f>100*VLOOKUP($C$1&amp;$A45&amp;N$1,RESULT1_RM!$1:$1048576,$A41,0)</f>
        <v>12.510465155219183</v>
      </c>
    </row>
    <row r="46" spans="1:16" ht="27" customHeight="1" x14ac:dyDescent="0.2">
      <c r="A46" s="215" t="s">
        <v>4</v>
      </c>
      <c r="B46" s="4"/>
      <c r="C46" s="4" t="s">
        <v>8</v>
      </c>
      <c r="D46" s="3">
        <f>100*VLOOKUP($C$1&amp;$A46&amp;D$1,RESULT1_RM!$1:$1048576,$A41,0)</f>
        <v>33.742240707515151</v>
      </c>
      <c r="E46" s="3">
        <f>100*VLOOKUP($C$1&amp;$A46&amp;E$1,RESULT1_RM!$1:$1048576,$A41,0)</f>
        <v>30.838532796564262</v>
      </c>
      <c r="F46" s="3">
        <f>100*VLOOKUP($C$1&amp;$A46&amp;F$1,RESULT1_RM!$1:$1048576,$A41,0)</f>
        <v>34.34390609525768</v>
      </c>
      <c r="G46" s="3">
        <f>100*VLOOKUP($C$1&amp;$A46&amp;G$1,RESULT1_RM!$1:$1048576,$A41,0)</f>
        <v>41.770614722197593</v>
      </c>
      <c r="H46" s="3">
        <f>100*VLOOKUP($C$1&amp;$A46&amp;H$1,RESULT1_RM!$1:$1048576,$A41,0)</f>
        <v>27.122879972615156</v>
      </c>
      <c r="I46" s="3">
        <f>100*VLOOKUP($C$1&amp;$A46&amp;I$1,RESULT1_RM!$1:$1048576,$A41,0)</f>
        <v>31.674829372213736</v>
      </c>
      <c r="J46" s="3">
        <f>100*VLOOKUP($C$1&amp;$A46&amp;J$1,RESULT1_RM!$1:$1048576,$A41,0)</f>
        <v>36.540088696241327</v>
      </c>
      <c r="K46" s="3">
        <f>100*VLOOKUP($C$1&amp;$A46&amp;K$1,RESULT1_RM!$1:$1048576,$A41,0)</f>
        <v>33.757737339656032</v>
      </c>
      <c r="L46" s="3">
        <f>100*VLOOKUP($C$1&amp;$A46&amp;L$1,RESULT1_RM!$1:$1048576,$A41,0)</f>
        <v>29.310555992320197</v>
      </c>
      <c r="M46" s="3">
        <f>100*VLOOKUP($C$1&amp;$A46&amp;M$1,RESULT1_RM!$1:$1048576,$A41,0)</f>
        <v>33.629149171798218</v>
      </c>
      <c r="N46" s="3">
        <f>100*VLOOKUP($C$1&amp;$A46&amp;N$1,RESULT1_RM!$1:$1048576,$A41,0)</f>
        <v>27.617623977532528</v>
      </c>
    </row>
    <row r="47" spans="1:16" ht="27" customHeight="1" x14ac:dyDescent="0.2">
      <c r="A47" s="215">
        <v>12</v>
      </c>
      <c r="B47" s="4" t="s">
        <v>87</v>
      </c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12"/>
    </row>
    <row r="48" spans="1:16" ht="27" customHeight="1" x14ac:dyDescent="0.2">
      <c r="A48" s="215" t="s">
        <v>0</v>
      </c>
      <c r="B48" s="4"/>
      <c r="C48" s="5" t="s">
        <v>5</v>
      </c>
      <c r="D48" s="3">
        <f>100*VLOOKUP($C$1&amp;$A48&amp;D$1,RESULT1_RM!$1:$1048576,$A47,0)</f>
        <v>8.4332433194516749</v>
      </c>
      <c r="E48" s="3">
        <f>100*VLOOKUP($C$1&amp;$A48&amp;E$1,RESULT1_RM!$1:$1048576,$A47,0)</f>
        <v>5.7111019397441192</v>
      </c>
      <c r="F48" s="3">
        <f>100*VLOOKUP($C$1&amp;$A48&amp;F$1,RESULT1_RM!$1:$1048576,$A47,0)</f>
        <v>7.4985724160730918</v>
      </c>
      <c r="G48" s="3">
        <f>100*VLOOKUP($C$1&amp;$A48&amp;G$1,RESULT1_RM!$1:$1048576,$A47,0)</f>
        <v>5.4687580620195035</v>
      </c>
      <c r="H48" s="3">
        <f>100*VLOOKUP($C$1&amp;$A48&amp;H$1,RESULT1_RM!$1:$1048576,$A47,0)</f>
        <v>10.97060490041887</v>
      </c>
      <c r="I48" s="3">
        <f>100*VLOOKUP($C$1&amp;$A48&amp;I$1,RESULT1_RM!$1:$1048576,$A47,0)</f>
        <v>12.617704616093011</v>
      </c>
      <c r="J48" s="3">
        <f>100*VLOOKUP($C$1&amp;$A48&amp;J$1,RESULT1_RM!$1:$1048576,$A47,0)</f>
        <v>5.6531634521261527</v>
      </c>
      <c r="K48" s="3">
        <f>100*VLOOKUP($C$1&amp;$A48&amp;K$1,RESULT1_RM!$1:$1048576,$A47,0)</f>
        <v>8.9948603342007036</v>
      </c>
      <c r="L48" s="3">
        <f>100*VLOOKUP($C$1&amp;$A48&amp;L$1,RESULT1_RM!$1:$1048576,$A47,0)</f>
        <v>11.299378661656052</v>
      </c>
      <c r="M48" s="3">
        <f>100*VLOOKUP($C$1&amp;$A48&amp;M$1,RESULT1_RM!$1:$1048576,$A47,0)</f>
        <v>9.6862758726833107</v>
      </c>
      <c r="N48" s="3">
        <f>100*VLOOKUP($C$1&amp;$A48&amp;N$1,RESULT1_RM!$1:$1048576,$A47,0)</f>
        <v>7.2596513170940042</v>
      </c>
      <c r="P48" s="12"/>
    </row>
    <row r="49" spans="1:16" ht="30" customHeight="1" x14ac:dyDescent="0.2">
      <c r="A49" s="215" t="s">
        <v>1</v>
      </c>
      <c r="B49" s="4"/>
      <c r="C49" s="5" t="s">
        <v>68</v>
      </c>
      <c r="D49" s="3">
        <f>100*VLOOKUP($C$1&amp;$A49&amp;D$1,RESULT1_RM!$1:$1048576,$A47,0)</f>
        <v>23.426016060706804</v>
      </c>
      <c r="E49" s="3">
        <f>100*VLOOKUP($C$1&amp;$A49&amp;E$1,RESULT1_RM!$1:$1048576,$A47,0)</f>
        <v>22.397256092908265</v>
      </c>
      <c r="F49" s="3">
        <f>100*VLOOKUP($C$1&amp;$A49&amp;F$1,RESULT1_RM!$1:$1048576,$A47,0)</f>
        <v>23.58194691077998</v>
      </c>
      <c r="G49" s="3">
        <f>100*VLOOKUP($C$1&amp;$A49&amp;G$1,RESULT1_RM!$1:$1048576,$A47,0)</f>
        <v>19.92566625238371</v>
      </c>
      <c r="H49" s="3">
        <f>100*VLOOKUP($C$1&amp;$A49&amp;H$1,RESULT1_RM!$1:$1048576,$A47,0)</f>
        <v>23.817884675859307</v>
      </c>
      <c r="I49" s="3">
        <f>100*VLOOKUP($C$1&amp;$A49&amp;I$1,RESULT1_RM!$1:$1048576,$A47,0)</f>
        <v>24.997625376116275</v>
      </c>
      <c r="J49" s="3">
        <f>100*VLOOKUP($C$1&amp;$A49&amp;J$1,RESULT1_RM!$1:$1048576,$A47,0)</f>
        <v>21.568067332834893</v>
      </c>
      <c r="K49" s="3">
        <f>100*VLOOKUP($C$1&amp;$A49&amp;K$1,RESULT1_RM!$1:$1048576,$A47,0)</f>
        <v>23.911700220143143</v>
      </c>
      <c r="L49" s="3">
        <f>100*VLOOKUP($C$1&amp;$A49&amp;L$1,RESULT1_RM!$1:$1048576,$A47,0)</f>
        <v>23.452080005376427</v>
      </c>
      <c r="M49" s="3">
        <f>100*VLOOKUP($C$1&amp;$A49&amp;M$1,RESULT1_RM!$1:$1048576,$A47,0)</f>
        <v>26.128183321837774</v>
      </c>
      <c r="N49" s="3">
        <f>100*VLOOKUP($C$1&amp;$A49&amp;N$1,RESULT1_RM!$1:$1048576,$A47,0)</f>
        <v>25.092054734590707</v>
      </c>
    </row>
    <row r="50" spans="1:16" ht="27" customHeight="1" x14ac:dyDescent="0.2">
      <c r="A50" s="215" t="s">
        <v>2</v>
      </c>
      <c r="B50" s="4"/>
      <c r="C50" s="5" t="s">
        <v>69</v>
      </c>
      <c r="D50" s="3">
        <f>100*VLOOKUP($C$1&amp;$A50&amp;D$1,RESULT1_RM!$1:$1048576,$A47,0)</f>
        <v>29.461315551848905</v>
      </c>
      <c r="E50" s="3">
        <f>100*VLOOKUP($C$1&amp;$A50&amp;E$1,RESULT1_RM!$1:$1048576,$A47,0)</f>
        <v>32.59522888459059</v>
      </c>
      <c r="F50" s="3">
        <f>100*VLOOKUP($C$1&amp;$A50&amp;F$1,RESULT1_RM!$1:$1048576,$A47,0)</f>
        <v>28.707988327611289</v>
      </c>
      <c r="G50" s="3">
        <f>100*VLOOKUP($C$1&amp;$A50&amp;G$1,RESULT1_RM!$1:$1048576,$A47,0)</f>
        <v>25.881617135075512</v>
      </c>
      <c r="H50" s="3">
        <f>100*VLOOKUP($C$1&amp;$A50&amp;H$1,RESULT1_RM!$1:$1048576,$A47,0)</f>
        <v>28.765173899361436</v>
      </c>
      <c r="I50" s="3">
        <f>100*VLOOKUP($C$1&amp;$A50&amp;I$1,RESULT1_RM!$1:$1048576,$A47,0)</f>
        <v>28.62789981918209</v>
      </c>
      <c r="J50" s="3">
        <f>100*VLOOKUP($C$1&amp;$A50&amp;J$1,RESULT1_RM!$1:$1048576,$A47,0)</f>
        <v>30.347036595861095</v>
      </c>
      <c r="K50" s="3">
        <f>100*VLOOKUP($C$1&amp;$A50&amp;K$1,RESULT1_RM!$1:$1048576,$A47,0)</f>
        <v>29.626966250963299</v>
      </c>
      <c r="L50" s="3">
        <f>100*VLOOKUP($C$1&amp;$A50&amp;L$1,RESULT1_RM!$1:$1048576,$A47,0)</f>
        <v>32.204084950416032</v>
      </c>
      <c r="M50" s="3">
        <f>100*VLOOKUP($C$1&amp;$A50&amp;M$1,RESULT1_RM!$1:$1048576,$A47,0)</f>
        <v>27.248488430955177</v>
      </c>
      <c r="N50" s="3">
        <f>100*VLOOKUP($C$1&amp;$A50&amp;N$1,RESULT1_RM!$1:$1048576,$A47,0)</f>
        <v>30.648728417146504</v>
      </c>
    </row>
    <row r="51" spans="1:16" ht="27" customHeight="1" x14ac:dyDescent="0.2">
      <c r="A51" s="215" t="s">
        <v>3</v>
      </c>
      <c r="B51" s="4"/>
      <c r="C51" s="4" t="s">
        <v>70</v>
      </c>
      <c r="D51" s="3">
        <f>100*VLOOKUP($C$1&amp;$A51&amp;D$1,RESULT1_RM!$1:$1048576,$A47,0)</f>
        <v>22.525120327808061</v>
      </c>
      <c r="E51" s="3">
        <f>100*VLOOKUP($C$1&amp;$A51&amp;E$1,RESULT1_RM!$1:$1048576,$A47,0)</f>
        <v>22.320331708635617</v>
      </c>
      <c r="F51" s="3">
        <f>100*VLOOKUP($C$1&amp;$A51&amp;F$1,RESULT1_RM!$1:$1048576,$A47,0)</f>
        <v>22.151823072325165</v>
      </c>
      <c r="G51" s="3">
        <f>100*VLOOKUP($C$1&amp;$A51&amp;G$1,RESULT1_RM!$1:$1048576,$A47,0)</f>
        <v>19.001463836016324</v>
      </c>
      <c r="H51" s="3">
        <f>100*VLOOKUP($C$1&amp;$A51&amp;H$1,RESULT1_RM!$1:$1048576,$A47,0)</f>
        <v>23.146605710128512</v>
      </c>
      <c r="I51" s="3">
        <f>100*VLOOKUP($C$1&amp;$A51&amp;I$1,RESULT1_RM!$1:$1048576,$A47,0)</f>
        <v>23.674814992343844</v>
      </c>
      <c r="J51" s="3">
        <f>100*VLOOKUP($C$1&amp;$A51&amp;J$1,RESULT1_RM!$1:$1048576,$A47,0)</f>
        <v>21.031508288707894</v>
      </c>
      <c r="K51" s="3">
        <f>100*VLOOKUP($C$1&amp;$A51&amp;K$1,RESULT1_RM!$1:$1048576,$A47,0)</f>
        <v>23.211944062685014</v>
      </c>
      <c r="L51" s="3">
        <f>100*VLOOKUP($C$1&amp;$A51&amp;L$1,RESULT1_RM!$1:$1048576,$A47,0)</f>
        <v>23.662349348344698</v>
      </c>
      <c r="M51" s="3">
        <f>100*VLOOKUP($C$1&amp;$A51&amp;M$1,RESULT1_RM!$1:$1048576,$A47,0)</f>
        <v>23.073392835916547</v>
      </c>
      <c r="N51" s="3">
        <f>100*VLOOKUP($C$1&amp;$A51&amp;N$1,RESULT1_RM!$1:$1048576,$A47,0)</f>
        <v>23.808545804848947</v>
      </c>
    </row>
    <row r="52" spans="1:16" ht="27" customHeight="1" x14ac:dyDescent="0.2">
      <c r="A52" s="215" t="s">
        <v>4</v>
      </c>
      <c r="B52" s="4"/>
      <c r="C52" s="4" t="s">
        <v>8</v>
      </c>
      <c r="D52" s="3">
        <f>100*VLOOKUP($C$1&amp;$A52&amp;D$1,RESULT1_RM!$1:$1048576,$A47,0)</f>
        <v>27.836549295338987</v>
      </c>
      <c r="E52" s="3">
        <f>100*VLOOKUP($C$1&amp;$A52&amp;E$1,RESULT1_RM!$1:$1048576,$A47,0)</f>
        <v>32.111342703900547</v>
      </c>
      <c r="F52" s="3">
        <f>100*VLOOKUP($C$1&amp;$A52&amp;F$1,RESULT1_RM!$1:$1048576,$A47,0)</f>
        <v>30.487473262053854</v>
      </c>
      <c r="G52" s="3">
        <f>100*VLOOKUP($C$1&amp;$A52&amp;G$1,RESULT1_RM!$1:$1048576,$A47,0)</f>
        <v>24.178300462720877</v>
      </c>
      <c r="H52" s="3">
        <f>100*VLOOKUP($C$1&amp;$A52&amp;H$1,RESULT1_RM!$1:$1048576,$A47,0)</f>
        <v>29.700500049252891</v>
      </c>
      <c r="I52" s="3">
        <f>100*VLOOKUP($C$1&amp;$A52&amp;I$1,RESULT1_RM!$1:$1048576,$A47,0)</f>
        <v>27.9919044213012</v>
      </c>
      <c r="J52" s="3">
        <f>100*VLOOKUP($C$1&amp;$A52&amp;J$1,RESULT1_RM!$1:$1048576,$A47,0)</f>
        <v>28.280207974769709</v>
      </c>
      <c r="K52" s="3">
        <f>100*VLOOKUP($C$1&amp;$A52&amp;K$1,RESULT1_RM!$1:$1048576,$A47,0)</f>
        <v>26.812231335012154</v>
      </c>
      <c r="L52" s="3">
        <f>100*VLOOKUP($C$1&amp;$A52&amp;L$1,RESULT1_RM!$1:$1048576,$A47,0)</f>
        <v>28.800612223811932</v>
      </c>
      <c r="M52" s="3">
        <f>100*VLOOKUP($C$1&amp;$A52&amp;M$1,RESULT1_RM!$1:$1048576,$A47,0)</f>
        <v>26.854000796807711</v>
      </c>
      <c r="N52" s="3">
        <f>100*VLOOKUP($C$1&amp;$A52&amp;N$1,RESULT1_RM!$1:$1048576,$A47,0)</f>
        <v>29.949615930793428</v>
      </c>
    </row>
    <row r="53" spans="1:16" ht="27" customHeight="1" x14ac:dyDescent="0.2">
      <c r="A53" s="215">
        <v>13</v>
      </c>
      <c r="B53" s="4" t="s">
        <v>88</v>
      </c>
      <c r="C53" s="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P53" s="12"/>
    </row>
    <row r="54" spans="1:16" ht="27" customHeight="1" x14ac:dyDescent="0.2">
      <c r="A54" s="215" t="s">
        <v>0</v>
      </c>
      <c r="B54" s="4"/>
      <c r="C54" s="5" t="s">
        <v>5</v>
      </c>
      <c r="D54" s="3">
        <f>100*VLOOKUP($C$1&amp;$A54&amp;D$1,RESULT1_RM!$1:$1048576,$A53,0)</f>
        <v>1.4921427641853202</v>
      </c>
      <c r="E54" s="3">
        <f>100*VLOOKUP($C$1&amp;$A54&amp;E$1,RESULT1_RM!$1:$1048576,$A53,0)</f>
        <v>1.2348328518365661</v>
      </c>
      <c r="F54" s="3">
        <f>100*VLOOKUP($C$1&amp;$A54&amp;F$1,RESULT1_RM!$1:$1048576,$A53,0)</f>
        <v>2.5521193359981567</v>
      </c>
      <c r="G54" s="3">
        <f>100*VLOOKUP($C$1&amp;$A54&amp;G$1,RESULT1_RM!$1:$1048576,$A53,0)</f>
        <v>1.6825757184871781</v>
      </c>
      <c r="H54" s="3">
        <f>100*VLOOKUP($C$1&amp;$A54&amp;H$1,RESULT1_RM!$1:$1048576,$A53,0)</f>
        <v>3.177805667201508</v>
      </c>
      <c r="I54" s="3">
        <f>100*VLOOKUP($C$1&amp;$A54&amp;I$1,RESULT1_RM!$1:$1048576,$A53,0)</f>
        <v>1.2773876673957254</v>
      </c>
      <c r="J54" s="3">
        <f>100*VLOOKUP($C$1&amp;$A54&amp;J$1,RESULT1_RM!$1:$1048576,$A53,0)</f>
        <v>1.5310868351916989</v>
      </c>
      <c r="K54" s="3">
        <f>100*VLOOKUP($C$1&amp;$A54&amp;K$1,RESULT1_RM!$1:$1048576,$A53,0)</f>
        <v>0.93466681209390734</v>
      </c>
      <c r="L54" s="3">
        <f>100*VLOOKUP($C$1&amp;$A54&amp;L$1,RESULT1_RM!$1:$1048576,$A53,0)</f>
        <v>2.2603191495258206</v>
      </c>
      <c r="M54" s="3">
        <f>100*VLOOKUP($C$1&amp;$A54&amp;M$1,RESULT1_RM!$1:$1048576,$A53,0)</f>
        <v>1.4646086019690296</v>
      </c>
      <c r="N54" s="3">
        <f>100*VLOOKUP($C$1&amp;$A54&amp;N$1,RESULT1_RM!$1:$1048576,$A53,0)</f>
        <v>0.46826619484144538</v>
      </c>
      <c r="P54" s="12"/>
    </row>
    <row r="55" spans="1:16" ht="30" customHeight="1" x14ac:dyDescent="0.2">
      <c r="A55" s="215" t="s">
        <v>1</v>
      </c>
      <c r="B55" s="4"/>
      <c r="C55" s="5" t="s">
        <v>68</v>
      </c>
      <c r="D55" s="3">
        <f>100*VLOOKUP($C$1&amp;$A55&amp;D$1,RESULT1_RM!$1:$1048576,$A53,0)</f>
        <v>4.5549332289852602</v>
      </c>
      <c r="E55" s="3">
        <f>100*VLOOKUP($C$1&amp;$A55&amp;E$1,RESULT1_RM!$1:$1048576,$A53,0)</f>
        <v>8.6304118912814562</v>
      </c>
      <c r="F55" s="3">
        <f>100*VLOOKUP($C$1&amp;$A55&amp;F$1,RESULT1_RM!$1:$1048576,$A53,0)</f>
        <v>5.1144437651153618</v>
      </c>
      <c r="G55" s="3">
        <f>100*VLOOKUP($C$1&amp;$A55&amp;G$1,RESULT1_RM!$1:$1048576,$A53,0)</f>
        <v>3.9337115641869778</v>
      </c>
      <c r="H55" s="3">
        <f>100*VLOOKUP($C$1&amp;$A55&amp;H$1,RESULT1_RM!$1:$1048576,$A53,0)</f>
        <v>5.5091529364678529</v>
      </c>
      <c r="I55" s="3">
        <f>100*VLOOKUP($C$1&amp;$A55&amp;I$1,RESULT1_RM!$1:$1048576,$A53,0)</f>
        <v>5.2940428333851184</v>
      </c>
      <c r="J55" s="3">
        <f>100*VLOOKUP($C$1&amp;$A55&amp;J$1,RESULT1_RM!$1:$1048576,$A53,0)</f>
        <v>4.378581226057003</v>
      </c>
      <c r="K55" s="3">
        <f>100*VLOOKUP($C$1&amp;$A55&amp;K$1,RESULT1_RM!$1:$1048576,$A53,0)</f>
        <v>3.9306562476873377</v>
      </c>
      <c r="L55" s="3">
        <f>100*VLOOKUP($C$1&amp;$A55&amp;L$1,RESULT1_RM!$1:$1048576,$A53,0)</f>
        <v>4.8747137310855733</v>
      </c>
      <c r="M55" s="3">
        <f>100*VLOOKUP($C$1&amp;$A55&amp;M$1,RESULT1_RM!$1:$1048576,$A53,0)</f>
        <v>4.254250567523588</v>
      </c>
      <c r="N55" s="3">
        <f>100*VLOOKUP($C$1&amp;$A55&amp;N$1,RESULT1_RM!$1:$1048576,$A53,0)</f>
        <v>3.6381367878670039</v>
      </c>
    </row>
    <row r="56" spans="1:16" ht="27" customHeight="1" x14ac:dyDescent="0.2">
      <c r="A56" s="215" t="s">
        <v>2</v>
      </c>
      <c r="B56" s="4"/>
      <c r="C56" s="5" t="s">
        <v>69</v>
      </c>
      <c r="D56" s="3">
        <f>100*VLOOKUP($C$1&amp;$A56&amp;D$1,RESULT1_RM!$1:$1048576,$A53,0)</f>
        <v>10.014489129821349</v>
      </c>
      <c r="E56" s="3">
        <f>100*VLOOKUP($C$1&amp;$A56&amp;E$1,RESULT1_RM!$1:$1048576,$A53,0)</f>
        <v>15.526499032882013</v>
      </c>
      <c r="F56" s="3">
        <f>100*VLOOKUP($C$1&amp;$A56&amp;F$1,RESULT1_RM!$1:$1048576,$A53,0)</f>
        <v>9.7871867143162365</v>
      </c>
      <c r="G56" s="3">
        <f>100*VLOOKUP($C$1&amp;$A56&amp;G$1,RESULT1_RM!$1:$1048576,$A53,0)</f>
        <v>8.2924078946557636</v>
      </c>
      <c r="H56" s="3">
        <f>100*VLOOKUP($C$1&amp;$A56&amp;H$1,RESULT1_RM!$1:$1048576,$A53,0)</f>
        <v>9.6995992614603157</v>
      </c>
      <c r="I56" s="3">
        <f>100*VLOOKUP($C$1&amp;$A56&amp;I$1,RESULT1_RM!$1:$1048576,$A53,0)</f>
        <v>9.8096122032855</v>
      </c>
      <c r="J56" s="3">
        <f>100*VLOOKUP($C$1&amp;$A56&amp;J$1,RESULT1_RM!$1:$1048576,$A53,0)</f>
        <v>10.271120559453314</v>
      </c>
      <c r="K56" s="3">
        <f>100*VLOOKUP($C$1&amp;$A56&amp;K$1,RESULT1_RM!$1:$1048576,$A53,0)</f>
        <v>9.7952133232718683</v>
      </c>
      <c r="L56" s="3">
        <f>100*VLOOKUP($C$1&amp;$A56&amp;L$1,RESULT1_RM!$1:$1048576,$A53,0)</f>
        <v>12.618787224923517</v>
      </c>
      <c r="M56" s="3">
        <f>100*VLOOKUP($C$1&amp;$A56&amp;M$1,RESULT1_RM!$1:$1048576,$A53,0)</f>
        <v>8.8455479850462364</v>
      </c>
      <c r="N56" s="3">
        <f>100*VLOOKUP($C$1&amp;$A56&amp;N$1,RESULT1_RM!$1:$1048576,$A53,0)</f>
        <v>8.4135452833807616</v>
      </c>
    </row>
    <row r="57" spans="1:16" ht="27" customHeight="1" x14ac:dyDescent="0.2">
      <c r="A57" s="215" t="s">
        <v>3</v>
      </c>
      <c r="B57" s="4"/>
      <c r="C57" s="4" t="s">
        <v>70</v>
      </c>
      <c r="D57" s="3">
        <f>100*VLOOKUP($C$1&amp;$A57&amp;D$1,RESULT1_RM!$1:$1048576,$A53,0)</f>
        <v>5.8167389484835699</v>
      </c>
      <c r="E57" s="3">
        <f>100*VLOOKUP($C$1&amp;$A57&amp;E$1,RESULT1_RM!$1:$1048576,$A53,0)</f>
        <v>9.3945416394487928</v>
      </c>
      <c r="F57" s="3">
        <f>100*VLOOKUP($C$1&amp;$A57&amp;F$1,RESULT1_RM!$1:$1048576,$A53,0)</f>
        <v>6.1775743976169242</v>
      </c>
      <c r="G57" s="3">
        <f>100*VLOOKUP($C$1&amp;$A57&amp;G$1,RESULT1_RM!$1:$1048576,$A53,0)</f>
        <v>4.9745956365771766</v>
      </c>
      <c r="H57" s="3">
        <f>100*VLOOKUP($C$1&amp;$A57&amp;H$1,RESULT1_RM!$1:$1048576,$A53,0)</f>
        <v>6.6091823363825384</v>
      </c>
      <c r="I57" s="3">
        <f>100*VLOOKUP($C$1&amp;$A57&amp;I$1,RESULT1_RM!$1:$1048576,$A53,0)</f>
        <v>5.934578611011144</v>
      </c>
      <c r="J57" s="3">
        <f>100*VLOOKUP($C$1&amp;$A57&amp;J$1,RESULT1_RM!$1:$1048576,$A53,0)</f>
        <v>5.6838807703381313</v>
      </c>
      <c r="K57" s="3">
        <f>100*VLOOKUP($C$1&amp;$A57&amp;K$1,RESULT1_RM!$1:$1048576,$A53,0)</f>
        <v>5.475425853271541</v>
      </c>
      <c r="L57" s="3">
        <f>100*VLOOKUP($C$1&amp;$A57&amp;L$1,RESULT1_RM!$1:$1048576,$A53,0)</f>
        <v>6.8131125864169766</v>
      </c>
      <c r="M57" s="3">
        <f>100*VLOOKUP($C$1&amp;$A57&amp;M$1,RESULT1_RM!$1:$1048576,$A53,0)</f>
        <v>5.1828231512251088</v>
      </c>
      <c r="N57" s="3">
        <f>100*VLOOKUP($C$1&amp;$A57&amp;N$1,RESULT1_RM!$1:$1048576,$A53,0)</f>
        <v>4.7619047619047619</v>
      </c>
    </row>
    <row r="58" spans="1:16" ht="27" customHeight="1" thickBot="1" x14ac:dyDescent="0.25">
      <c r="A58" s="215" t="s">
        <v>4</v>
      </c>
      <c r="B58" s="6"/>
      <c r="C58" s="6" t="s">
        <v>8</v>
      </c>
      <c r="D58" s="8">
        <f>100*VLOOKUP($C$1&amp;$A58&amp;D$1,RESULT1_RM!$1:$1048576,$A53,0)</f>
        <v>16.988912129624133</v>
      </c>
      <c r="E58" s="8">
        <f>100*VLOOKUP($C$1&amp;$A58&amp;E$1,RESULT1_RM!$1:$1048576,$A53,0)</f>
        <v>22.209531760994942</v>
      </c>
      <c r="F58" s="8">
        <f>100*VLOOKUP($C$1&amp;$A58&amp;F$1,RESULT1_RM!$1:$1048576,$A53,0)</f>
        <v>20.135376372041321</v>
      </c>
      <c r="G58" s="8">
        <f>100*VLOOKUP($C$1&amp;$A58&amp;G$1,RESULT1_RM!$1:$1048576,$A53,0)</f>
        <v>13.638278559941591</v>
      </c>
      <c r="H58" s="8">
        <f>100*VLOOKUP($C$1&amp;$A58&amp;H$1,RESULT1_RM!$1:$1048576,$A53,0)</f>
        <v>19.413636378080028</v>
      </c>
      <c r="I58" s="8">
        <f>100*VLOOKUP($C$1&amp;$A58&amp;I$1,RESULT1_RM!$1:$1048576,$A53,0)</f>
        <v>17.513254647639524</v>
      </c>
      <c r="J58" s="8">
        <f>100*VLOOKUP($C$1&amp;$A58&amp;J$1,RESULT1_RM!$1:$1048576,$A53,0)</f>
        <v>17.115098314747399</v>
      </c>
      <c r="K58" s="8">
        <f>100*VLOOKUP($C$1&amp;$A58&amp;K$1,RESULT1_RM!$1:$1048576,$A53,0)</f>
        <v>15.98582029909587</v>
      </c>
      <c r="L58" s="8">
        <f>100*VLOOKUP($C$1&amp;$A58&amp;L$1,RESULT1_RM!$1:$1048576,$A53,0)</f>
        <v>19.10035555446591</v>
      </c>
      <c r="M58" s="8">
        <f>100*VLOOKUP($C$1&amp;$A58&amp;M$1,RESULT1_RM!$1:$1048576,$A53,0)</f>
        <v>16.228362198791778</v>
      </c>
      <c r="N58" s="8">
        <f>100*VLOOKUP($C$1&amp;$A58&amp;N$1,RESULT1_RM!$1:$1048576,$A53,0)</f>
        <v>15.384187792202402</v>
      </c>
    </row>
    <row r="59" spans="1:16" ht="15" x14ac:dyDescent="0.2">
      <c r="B59" s="13"/>
      <c r="C59" s="2" t="s">
        <v>47</v>
      </c>
      <c r="P59" s="12"/>
    </row>
    <row r="60" spans="1:16" ht="15" x14ac:dyDescent="0.2">
      <c r="B60" s="13"/>
    </row>
    <row r="61" spans="1:16" ht="15" x14ac:dyDescent="0.2">
      <c r="B61" s="13"/>
    </row>
    <row r="62" spans="1:16" ht="15" x14ac:dyDescent="0.2">
      <c r="B62" s="13"/>
    </row>
    <row r="63" spans="1:16" ht="15" x14ac:dyDescent="0.2">
      <c r="B63" s="13"/>
    </row>
    <row r="64" spans="1:16" ht="15" x14ac:dyDescent="0.2">
      <c r="B64" s="13"/>
    </row>
  </sheetData>
  <mergeCells count="1">
    <mergeCell ref="B3:N3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44"/>
  <sheetViews>
    <sheetView workbookViewId="0">
      <selection activeCell="C122" sqref="C122"/>
    </sheetView>
  </sheetViews>
  <sheetFormatPr defaultRowHeight="12.75" x14ac:dyDescent="0.2"/>
  <sheetData>
    <row r="1" spans="1:18" x14ac:dyDescent="0.2">
      <c r="B1" s="10" t="s">
        <v>48</v>
      </c>
      <c r="C1" s="10" t="s">
        <v>49</v>
      </c>
      <c r="D1" s="10" t="s">
        <v>50</v>
      </c>
      <c r="E1" s="10" t="s">
        <v>79</v>
      </c>
      <c r="F1" s="10" t="s">
        <v>80</v>
      </c>
      <c r="G1" s="10" t="s">
        <v>81</v>
      </c>
      <c r="H1" s="10" t="s">
        <v>82</v>
      </c>
      <c r="I1" s="10" t="s">
        <v>83</v>
      </c>
      <c r="J1" s="10" t="s">
        <v>109</v>
      </c>
      <c r="K1" s="10" t="s">
        <v>110</v>
      </c>
      <c r="L1" s="10" t="s">
        <v>85</v>
      </c>
      <c r="M1" s="10" t="s">
        <v>106</v>
      </c>
      <c r="N1" s="10" t="s">
        <v>111</v>
      </c>
      <c r="O1" s="10" t="s">
        <v>112</v>
      </c>
      <c r="P1" s="10" t="s">
        <v>31</v>
      </c>
      <c r="Q1" s="10" t="s">
        <v>32</v>
      </c>
      <c r="R1" s="10"/>
    </row>
    <row r="2" spans="1:18" x14ac:dyDescent="0.2">
      <c r="A2" s="9">
        <v>1</v>
      </c>
      <c r="B2">
        <v>2</v>
      </c>
      <c r="C2" s="9">
        <v>3</v>
      </c>
      <c r="D2">
        <v>4</v>
      </c>
      <c r="E2" s="9">
        <v>5</v>
      </c>
      <c r="F2">
        <v>6</v>
      </c>
      <c r="G2" s="9">
        <v>7</v>
      </c>
      <c r="H2">
        <v>8</v>
      </c>
      <c r="I2" s="9">
        <v>9</v>
      </c>
      <c r="J2">
        <v>10</v>
      </c>
      <c r="K2" s="9">
        <v>11</v>
      </c>
      <c r="L2">
        <v>12</v>
      </c>
      <c r="M2" s="9">
        <v>13</v>
      </c>
      <c r="N2">
        <v>14</v>
      </c>
      <c r="O2" s="9">
        <v>15</v>
      </c>
      <c r="P2">
        <v>16</v>
      </c>
      <c r="Q2" s="9">
        <v>17</v>
      </c>
    </row>
    <row r="3" spans="1:18" x14ac:dyDescent="0.2">
      <c r="A3" s="9" t="str">
        <f>B3&amp;C3&amp;D3&amp;E3</f>
        <v>199215A17HOM0</v>
      </c>
      <c r="B3" s="10">
        <v>1992</v>
      </c>
      <c r="C3" s="10" t="s">
        <v>0</v>
      </c>
      <c r="D3" s="10" t="s">
        <v>19</v>
      </c>
      <c r="E3" s="10">
        <v>0</v>
      </c>
      <c r="F3" s="10">
        <v>1271469</v>
      </c>
      <c r="G3" s="10">
        <v>0.21565252652017428</v>
      </c>
      <c r="H3" s="10">
        <v>0.53169831987258986</v>
      </c>
      <c r="I3" s="10">
        <v>0.41703623384553401</v>
      </c>
      <c r="J3" s="10">
        <v>8.4781831947402297E-2</v>
      </c>
      <c r="K3" s="10">
        <v>0.12853821659559933</v>
      </c>
      <c r="L3" s="10">
        <v>0.68358349610104785</v>
      </c>
      <c r="M3" s="10">
        <v>329.58264378203938</v>
      </c>
      <c r="N3" s="10">
        <v>0.20652273127864229</v>
      </c>
      <c r="O3" s="10">
        <v>3.9155744825502339E-2</v>
      </c>
      <c r="P3" s="10">
        <v>3.9155744825502339E-2</v>
      </c>
      <c r="Q3" s="10">
        <v>0</v>
      </c>
      <c r="R3" s="10"/>
    </row>
    <row r="4" spans="1:18" x14ac:dyDescent="0.2">
      <c r="A4" s="9" t="str">
        <f t="shared" ref="A4:A67" si="0">B4&amp;C4&amp;D4&amp;E4</f>
        <v>199215A17MUL0</v>
      </c>
      <c r="B4" s="10">
        <v>1992</v>
      </c>
      <c r="C4" s="10" t="s">
        <v>0</v>
      </c>
      <c r="D4" s="10" t="s">
        <v>21</v>
      </c>
      <c r="E4" s="10">
        <v>0</v>
      </c>
      <c r="F4" s="10">
        <v>1356500</v>
      </c>
      <c r="G4" s="10">
        <v>0.25243756089583386</v>
      </c>
      <c r="H4" s="10">
        <v>0.32018570554092823</v>
      </c>
      <c r="I4" s="10">
        <v>0.23935880700046464</v>
      </c>
      <c r="J4" s="10">
        <v>0.15039395638445421</v>
      </c>
      <c r="K4" s="10">
        <v>0.17900743648006609</v>
      </c>
      <c r="L4" s="10">
        <v>0.71077977642283918</v>
      </c>
      <c r="M4" s="10">
        <v>315.34401762425597</v>
      </c>
      <c r="N4" s="10">
        <v>6.4151861408035388E-2</v>
      </c>
      <c r="O4" s="10">
        <v>1.2025801695539993E-2</v>
      </c>
      <c r="P4" s="10">
        <v>1.1867305565794324E-2</v>
      </c>
      <c r="Q4" s="10">
        <v>1.5849612974566901E-4</v>
      </c>
      <c r="R4" s="10"/>
    </row>
    <row r="5" spans="1:18" x14ac:dyDescent="0.2">
      <c r="A5" s="9" t="str">
        <f t="shared" si="0"/>
        <v>199215A29HOM0</v>
      </c>
      <c r="B5" s="10">
        <v>1992</v>
      </c>
      <c r="C5" s="10" t="s">
        <v>3</v>
      </c>
      <c r="D5" s="10" t="s">
        <v>19</v>
      </c>
      <c r="E5" s="10">
        <v>0</v>
      </c>
      <c r="F5" s="10">
        <v>6024279</v>
      </c>
      <c r="G5" s="10">
        <v>0.12338382077671625</v>
      </c>
      <c r="H5" s="10">
        <v>0.81790489216537454</v>
      </c>
      <c r="I5" s="10">
        <v>0.71698866153804253</v>
      </c>
      <c r="J5" s="10">
        <v>6.0058829382663589E-2</v>
      </c>
      <c r="K5" s="10">
        <v>0.1254788172526542</v>
      </c>
      <c r="L5" s="10">
        <v>0.29827186093591423</v>
      </c>
      <c r="M5" s="10">
        <v>920.09509073153083</v>
      </c>
      <c r="N5" s="10">
        <v>0.28571675289912601</v>
      </c>
      <c r="O5" s="10">
        <v>0.10909628039384905</v>
      </c>
      <c r="P5" s="10">
        <v>9.580213955692729E-2</v>
      </c>
      <c r="Q5" s="10">
        <v>1.3294140836921762E-2</v>
      </c>
      <c r="R5" s="10"/>
    </row>
    <row r="6" spans="1:18" x14ac:dyDescent="0.2">
      <c r="A6" s="9" t="str">
        <f t="shared" si="0"/>
        <v>199215A29MUL0</v>
      </c>
      <c r="B6" s="10">
        <v>1992</v>
      </c>
      <c r="C6" s="10" t="s">
        <v>3</v>
      </c>
      <c r="D6" s="10" t="s">
        <v>21</v>
      </c>
      <c r="E6" s="10">
        <v>0</v>
      </c>
      <c r="F6" s="10">
        <v>6483818</v>
      </c>
      <c r="G6" s="10">
        <v>0.170280700227358</v>
      </c>
      <c r="H6" s="10">
        <v>0.5423541675376532</v>
      </c>
      <c r="I6" s="10">
        <v>0.45000172011811579</v>
      </c>
      <c r="J6" s="10">
        <v>0.28476064676540902</v>
      </c>
      <c r="K6" s="10">
        <v>0.34900645725235974</v>
      </c>
      <c r="L6" s="10">
        <v>0.30557448640982388</v>
      </c>
      <c r="M6" s="10">
        <v>712.45209007771257</v>
      </c>
      <c r="N6" s="10">
        <v>0.14107060285688638</v>
      </c>
      <c r="O6" s="10">
        <v>4.4255148635888732E-2</v>
      </c>
      <c r="P6" s="10">
        <v>4.1118755400195141E-2</v>
      </c>
      <c r="Q6" s="10">
        <v>3.1363932356935896E-3</v>
      </c>
      <c r="R6" s="10"/>
    </row>
    <row r="7" spans="1:18" x14ac:dyDescent="0.2">
      <c r="A7" s="9" t="str">
        <f t="shared" si="0"/>
        <v>199218A24HOM0</v>
      </c>
      <c r="B7" s="10">
        <v>1992</v>
      </c>
      <c r="C7" s="10" t="s">
        <v>1</v>
      </c>
      <c r="D7" s="10" t="s">
        <v>19</v>
      </c>
      <c r="E7" s="10">
        <v>0</v>
      </c>
      <c r="F7" s="10">
        <v>2862861</v>
      </c>
      <c r="G7" s="10">
        <v>0.13612366899280909</v>
      </c>
      <c r="H7" s="10">
        <v>0.85531900317820042</v>
      </c>
      <c r="I7" s="10">
        <v>0.73888984230631172</v>
      </c>
      <c r="J7" s="10">
        <v>6.3605674676363383E-2</v>
      </c>
      <c r="K7" s="10">
        <v>0.14052323802697481</v>
      </c>
      <c r="L7" s="10">
        <v>0.27472926042049939</v>
      </c>
      <c r="M7" s="10">
        <v>785.18673112851877</v>
      </c>
      <c r="N7" s="10">
        <v>0.28500447835624232</v>
      </c>
      <c r="O7" s="10">
        <v>9.8276767657706113E-2</v>
      </c>
      <c r="P7" s="10">
        <v>8.9948737411066279E-2</v>
      </c>
      <c r="Q7" s="10">
        <v>8.3280302466398354E-3</v>
      </c>
      <c r="R7" s="10"/>
    </row>
    <row r="8" spans="1:18" x14ac:dyDescent="0.2">
      <c r="A8" s="9" t="str">
        <f t="shared" si="0"/>
        <v>199218A24MUL0</v>
      </c>
      <c r="B8" s="10">
        <v>1992</v>
      </c>
      <c r="C8" s="10" t="s">
        <v>1</v>
      </c>
      <c r="D8" s="10" t="s">
        <v>21</v>
      </c>
      <c r="E8" s="10">
        <v>0</v>
      </c>
      <c r="F8" s="10">
        <v>3033723</v>
      </c>
      <c r="G8" s="10">
        <v>0.18422068700379976</v>
      </c>
      <c r="H8" s="10">
        <v>0.59692703665675517</v>
      </c>
      <c r="I8" s="10">
        <v>0.48696072787270539</v>
      </c>
      <c r="J8" s="10">
        <v>0.28382913162310186</v>
      </c>
      <c r="K8" s="10">
        <v>0.3618824066355012</v>
      </c>
      <c r="L8" s="10">
        <v>0.28516358910638939</v>
      </c>
      <c r="M8" s="10">
        <v>627.43745108288101</v>
      </c>
      <c r="N8" s="10">
        <v>0.15520533680893081</v>
      </c>
      <c r="O8" s="10">
        <v>3.5865502552474303E-2</v>
      </c>
      <c r="P8" s="10">
        <v>3.4096718784147398E-2</v>
      </c>
      <c r="Q8" s="10">
        <v>1.768783768326904E-3</v>
      </c>
      <c r="R8" s="10"/>
    </row>
    <row r="9" spans="1:18" x14ac:dyDescent="0.2">
      <c r="A9" s="9" t="str">
        <f t="shared" si="0"/>
        <v>199225A29HOM0</v>
      </c>
      <c r="B9" s="10">
        <v>1992</v>
      </c>
      <c r="C9" s="10" t="s">
        <v>2</v>
      </c>
      <c r="D9" s="10" t="s">
        <v>19</v>
      </c>
      <c r="E9" s="10">
        <v>0</v>
      </c>
      <c r="F9" s="10">
        <v>1889949</v>
      </c>
      <c r="G9" s="10">
        <v>7.1492775318566223E-2</v>
      </c>
      <c r="H9" s="10">
        <v>0.9537365079146688</v>
      </c>
      <c r="I9" s="10">
        <v>0.88555123804121139</v>
      </c>
      <c r="J9" s="10">
        <v>3.8059796302962287E-2</v>
      </c>
      <c r="K9" s="10">
        <v>0.10064369957863087</v>
      </c>
      <c r="L9" s="10">
        <v>7.4673293424583578E-2</v>
      </c>
      <c r="M9" s="10">
        <v>1278.0587993101119</v>
      </c>
      <c r="N9" s="10">
        <v>0.34005976146221883</v>
      </c>
      <c r="O9" s="10">
        <v>0.17252232322419758</v>
      </c>
      <c r="P9" s="10">
        <v>0.14276596285178395</v>
      </c>
      <c r="Q9" s="10">
        <v>2.9756360372413616E-2</v>
      </c>
      <c r="R9" s="10"/>
    </row>
    <row r="10" spans="1:18" x14ac:dyDescent="0.2">
      <c r="A10" s="9" t="str">
        <f t="shared" si="0"/>
        <v>199225A29MUL0</v>
      </c>
      <c r="B10" s="10">
        <v>1992</v>
      </c>
      <c r="C10" s="10" t="s">
        <v>2</v>
      </c>
      <c r="D10" s="10" t="s">
        <v>21</v>
      </c>
      <c r="E10" s="10">
        <v>0</v>
      </c>
      <c r="F10" s="10">
        <v>2093595</v>
      </c>
      <c r="G10" s="10">
        <v>0.12236492732529551</v>
      </c>
      <c r="H10" s="10">
        <v>0.60719224788796988</v>
      </c>
      <c r="I10" s="10">
        <v>0.53289321260267564</v>
      </c>
      <c r="J10" s="10">
        <v>0.37318045028313002</v>
      </c>
      <c r="K10" s="10">
        <v>0.44049966655432299</v>
      </c>
      <c r="L10" s="10">
        <v>7.2551236242396719E-2</v>
      </c>
      <c r="M10" s="10">
        <v>941.92938322655732</v>
      </c>
      <c r="N10" s="10">
        <v>0.17043011189300922</v>
      </c>
      <c r="O10" s="10">
        <v>7.7298516867072176E-2</v>
      </c>
      <c r="P10" s="10">
        <v>7.0250446774268283E-2</v>
      </c>
      <c r="Q10" s="10">
        <v>7.0480700928038887E-3</v>
      </c>
      <c r="R10" s="10"/>
    </row>
    <row r="11" spans="1:18" x14ac:dyDescent="0.2">
      <c r="A11" s="9" t="str">
        <f t="shared" si="0"/>
        <v>199230EMAHOM0</v>
      </c>
      <c r="B11" s="10">
        <v>1992</v>
      </c>
      <c r="C11" s="10" t="s">
        <v>4</v>
      </c>
      <c r="D11" s="10" t="s">
        <v>19</v>
      </c>
      <c r="E11" s="10">
        <v>0</v>
      </c>
      <c r="F11" s="10">
        <v>8572057</v>
      </c>
      <c r="G11" s="10">
        <v>4.7660036572019004E-2</v>
      </c>
      <c r="H11" s="10">
        <v>0.82382145690969422</v>
      </c>
      <c r="I11" s="10">
        <v>0.78455809614456418</v>
      </c>
      <c r="J11" s="10">
        <v>0.17542584717501739</v>
      </c>
      <c r="K11" s="10">
        <v>0.21417505461419487</v>
      </c>
      <c r="L11" s="10">
        <v>1.7062236453103095E-2</v>
      </c>
      <c r="M11" s="10">
        <v>1901.5880742181585</v>
      </c>
      <c r="N11" s="10">
        <v>0.36351347660731553</v>
      </c>
      <c r="O11" s="10">
        <v>0.25008514133695359</v>
      </c>
      <c r="P11" s="10">
        <v>0.19237518770192619</v>
      </c>
      <c r="Q11" s="10">
        <v>5.7709953635027393E-2</v>
      </c>
      <c r="R11" s="10"/>
    </row>
    <row r="12" spans="1:18" x14ac:dyDescent="0.2">
      <c r="A12" s="9" t="str">
        <f t="shared" si="0"/>
        <v>199230EMAMUL0</v>
      </c>
      <c r="B12" s="10">
        <v>1992</v>
      </c>
      <c r="C12" s="10" t="s">
        <v>4</v>
      </c>
      <c r="D12" s="10" t="s">
        <v>21</v>
      </c>
      <c r="E12" s="10">
        <v>0</v>
      </c>
      <c r="F12" s="10">
        <v>10024710</v>
      </c>
      <c r="G12" s="10">
        <v>6.4642453659773613E-2</v>
      </c>
      <c r="H12" s="10">
        <v>0.46775045391967118</v>
      </c>
      <c r="I12" s="10">
        <v>0.43751391687783076</v>
      </c>
      <c r="J12" s="10">
        <v>0.52690289676375768</v>
      </c>
      <c r="K12" s="10">
        <v>0.55566787692358655</v>
      </c>
      <c r="L12" s="10">
        <v>2.0233923718513673E-2</v>
      </c>
      <c r="M12" s="10">
        <v>1030.7313579194235</v>
      </c>
      <c r="N12" s="10">
        <v>0.16949721378228744</v>
      </c>
      <c r="O12" s="10">
        <v>0.10706129479435464</v>
      </c>
      <c r="P12" s="10">
        <v>9.3270627014963414E-2</v>
      </c>
      <c r="Q12" s="10">
        <v>1.3790667779391218E-2</v>
      </c>
      <c r="R12" s="10"/>
    </row>
    <row r="13" spans="1:18" x14ac:dyDescent="0.2">
      <c r="A13" s="9" t="str">
        <f t="shared" si="0"/>
        <v>199215A17HOM15</v>
      </c>
      <c r="B13" s="10">
        <v>1992</v>
      </c>
      <c r="C13" s="10" t="s">
        <v>0</v>
      </c>
      <c r="D13" s="10" t="s">
        <v>19</v>
      </c>
      <c r="E13" s="10">
        <v>15</v>
      </c>
      <c r="F13" s="10">
        <v>29698</v>
      </c>
      <c r="G13" s="10">
        <v>0.2143796919743054</v>
      </c>
      <c r="H13" s="10">
        <v>0.43733288204433912</v>
      </c>
      <c r="I13" s="10">
        <v>0.34357759350143846</v>
      </c>
      <c r="J13" s="10">
        <v>6.2514807920121845E-2</v>
      </c>
      <c r="K13" s="10">
        <v>9.3789135217464889E-2</v>
      </c>
      <c r="L13" s="10">
        <v>0.78759512425079126</v>
      </c>
      <c r="M13" s="10">
        <v>179.93393625473112</v>
      </c>
      <c r="N13" s="10">
        <v>0.21233753114687859</v>
      </c>
      <c r="O13" s="10">
        <v>4.6568792511280224E-2</v>
      </c>
      <c r="P13" s="10">
        <v>4.6568792511280224E-2</v>
      </c>
      <c r="Q13" s="10">
        <v>0</v>
      </c>
      <c r="R13" s="10"/>
    </row>
    <row r="14" spans="1:18" x14ac:dyDescent="0.2">
      <c r="A14" s="9" t="str">
        <f t="shared" si="0"/>
        <v>199215A17MUL15</v>
      </c>
      <c r="B14" s="10">
        <v>1992</v>
      </c>
      <c r="C14" s="10" t="s">
        <v>0</v>
      </c>
      <c r="D14" s="10" t="s">
        <v>21</v>
      </c>
      <c r="E14" s="10">
        <v>15</v>
      </c>
      <c r="F14" s="10">
        <v>34466</v>
      </c>
      <c r="G14" s="10">
        <v>0.15867120602496648</v>
      </c>
      <c r="H14" s="10">
        <v>0.28249591979482397</v>
      </c>
      <c r="I14" s="10">
        <v>0.23767195150384704</v>
      </c>
      <c r="J14" s="10">
        <v>0.13444276055024482</v>
      </c>
      <c r="K14" s="10">
        <v>0.16134297038936815</v>
      </c>
      <c r="L14" s="10">
        <v>0.78578889340219349</v>
      </c>
      <c r="M14" s="10">
        <v>133.52927446945597</v>
      </c>
      <c r="N14" s="10">
        <v>2.2282829455115186E-2</v>
      </c>
      <c r="O14" s="10">
        <v>8.9363430627284867E-3</v>
      </c>
      <c r="P14" s="10">
        <v>8.9363430627284867E-3</v>
      </c>
      <c r="Q14" s="10">
        <v>0</v>
      </c>
      <c r="R14" s="10"/>
    </row>
    <row r="15" spans="1:18" x14ac:dyDescent="0.2">
      <c r="A15" s="9" t="str">
        <f t="shared" si="0"/>
        <v>199215A29HOM15</v>
      </c>
      <c r="B15" s="10">
        <v>1992</v>
      </c>
      <c r="C15" s="10" t="s">
        <v>3</v>
      </c>
      <c r="D15" s="10" t="s">
        <v>19</v>
      </c>
      <c r="E15" s="10">
        <v>15</v>
      </c>
      <c r="F15" s="10">
        <v>143260</v>
      </c>
      <c r="G15" s="10">
        <v>0.16239535908356587</v>
      </c>
      <c r="H15" s="10">
        <v>0.76127652735365847</v>
      </c>
      <c r="I15" s="10">
        <v>0.637648752332171</v>
      </c>
      <c r="J15" s="10">
        <v>5.5895239226592688E-2</v>
      </c>
      <c r="K15" s="10">
        <v>0.13973460417729391</v>
      </c>
      <c r="L15" s="10">
        <v>0.37702778165573086</v>
      </c>
      <c r="M15" s="10">
        <v>705.01713021705643</v>
      </c>
      <c r="N15" s="10">
        <v>0.33515984922518499</v>
      </c>
      <c r="O15" s="10">
        <v>0.14181208990646377</v>
      </c>
      <c r="P15" s="10">
        <v>0.13321234119782213</v>
      </c>
      <c r="Q15" s="10">
        <v>8.5997487086416306E-3</v>
      </c>
      <c r="R15" s="10"/>
    </row>
    <row r="16" spans="1:18" x14ac:dyDescent="0.2">
      <c r="A16" s="9" t="str">
        <f t="shared" si="0"/>
        <v>199215A29MUL15</v>
      </c>
      <c r="B16" s="10">
        <v>1992</v>
      </c>
      <c r="C16" s="10" t="s">
        <v>3</v>
      </c>
      <c r="D16" s="10" t="s">
        <v>21</v>
      </c>
      <c r="E16" s="10">
        <v>15</v>
      </c>
      <c r="F16" s="10">
        <v>154921</v>
      </c>
      <c r="G16" s="10">
        <v>0.23490405952225557</v>
      </c>
      <c r="H16" s="10">
        <v>0.49500216454412116</v>
      </c>
      <c r="I16" s="10">
        <v>0.3787241466204036</v>
      </c>
      <c r="J16" s="10">
        <v>0.22363940633339149</v>
      </c>
      <c r="K16" s="10">
        <v>0.30215743666285449</v>
      </c>
      <c r="L16" s="10">
        <v>0.44790570677958441</v>
      </c>
      <c r="M16" s="10">
        <v>456.94876448026895</v>
      </c>
      <c r="N16" s="10">
        <v>0.11917687079221022</v>
      </c>
      <c r="O16" s="10">
        <v>5.7616462584155793E-2</v>
      </c>
      <c r="P16" s="10">
        <v>5.5628352515152885E-2</v>
      </c>
      <c r="Q16" s="10">
        <v>1.988110069002911E-3</v>
      </c>
      <c r="R16" s="10"/>
    </row>
    <row r="17" spans="1:18" x14ac:dyDescent="0.2">
      <c r="A17" s="9" t="str">
        <f t="shared" si="0"/>
        <v>199218A24HOM15</v>
      </c>
      <c r="B17" s="10">
        <v>1992</v>
      </c>
      <c r="C17" s="10" t="s">
        <v>1</v>
      </c>
      <c r="D17" s="10" t="s">
        <v>19</v>
      </c>
      <c r="E17" s="10">
        <v>15</v>
      </c>
      <c r="F17" s="10">
        <v>68777</v>
      </c>
      <c r="G17" s="10">
        <v>0.21607701384076564</v>
      </c>
      <c r="H17" s="10">
        <v>0.77632057228433926</v>
      </c>
      <c r="I17" s="10">
        <v>0.60857554124198499</v>
      </c>
      <c r="J17" s="10">
        <v>7.1535542405164521E-2</v>
      </c>
      <c r="K17" s="10">
        <v>0.18557075766608022</v>
      </c>
      <c r="L17" s="10">
        <v>0.38035971327624063</v>
      </c>
      <c r="M17" s="10">
        <v>542.47122464274366</v>
      </c>
      <c r="N17" s="10">
        <v>0.31103421201855269</v>
      </c>
      <c r="O17" s="10">
        <v>0.12082527589164982</v>
      </c>
      <c r="P17" s="10">
        <v>0.11858615525539061</v>
      </c>
      <c r="Q17" s="10">
        <v>2.2391206362592144E-3</v>
      </c>
      <c r="R17" s="10"/>
    </row>
    <row r="18" spans="1:18" x14ac:dyDescent="0.2">
      <c r="A18" s="9" t="str">
        <f t="shared" si="0"/>
        <v>199218A24MUL15</v>
      </c>
      <c r="B18" s="10">
        <v>1992</v>
      </c>
      <c r="C18" s="10" t="s">
        <v>1</v>
      </c>
      <c r="D18" s="10" t="s">
        <v>21</v>
      </c>
      <c r="E18" s="10">
        <v>15</v>
      </c>
      <c r="F18" s="10">
        <v>77226</v>
      </c>
      <c r="G18" s="10">
        <v>0.29483062260437171</v>
      </c>
      <c r="H18" s="10">
        <v>0.4999870509931888</v>
      </c>
      <c r="I18" s="10">
        <v>0.35257555745474323</v>
      </c>
      <c r="J18" s="10">
        <v>0.22906793048973143</v>
      </c>
      <c r="K18" s="10">
        <v>0.31673270660140368</v>
      </c>
      <c r="L18" s="10">
        <v>0.44822987076891202</v>
      </c>
      <c r="M18" s="10">
        <v>371.30971181256245</v>
      </c>
      <c r="N18" s="10">
        <v>0.12750887006966566</v>
      </c>
      <c r="O18" s="10">
        <v>5.5797270349364207E-2</v>
      </c>
      <c r="P18" s="10">
        <v>5.3803123300442859E-2</v>
      </c>
      <c r="Q18" s="10">
        <v>1.9941470489213478E-3</v>
      </c>
      <c r="R18" s="10"/>
    </row>
    <row r="19" spans="1:18" x14ac:dyDescent="0.2">
      <c r="A19" s="9" t="str">
        <f t="shared" si="0"/>
        <v>199225A29HOM15</v>
      </c>
      <c r="B19" s="10">
        <v>1992</v>
      </c>
      <c r="C19" s="10" t="s">
        <v>2</v>
      </c>
      <c r="D19" s="10" t="s">
        <v>19</v>
      </c>
      <c r="E19" s="10">
        <v>15</v>
      </c>
      <c r="F19" s="10">
        <v>44785</v>
      </c>
      <c r="G19" s="10">
        <v>7.9404175463288762E-2</v>
      </c>
      <c r="H19" s="10">
        <v>0.95188121022663841</v>
      </c>
      <c r="I19" s="10">
        <v>0.87629786758959471</v>
      </c>
      <c r="J19" s="10">
        <v>2.7509210673216478E-2</v>
      </c>
      <c r="K19" s="10">
        <v>9.9653901976108072E-2</v>
      </c>
      <c r="L19" s="10">
        <v>9.9653901976108072E-2</v>
      </c>
      <c r="M19" s="10">
        <v>1012.9181822418561</v>
      </c>
      <c r="N19" s="10">
        <v>0.45365635815563249</v>
      </c>
      <c r="O19" s="10">
        <v>0.23719995534219046</v>
      </c>
      <c r="P19" s="10">
        <v>0.21312939600312605</v>
      </c>
      <c r="Q19" s="10">
        <v>2.4070559339064417E-2</v>
      </c>
      <c r="R19" s="10"/>
    </row>
    <row r="20" spans="1:18" x14ac:dyDescent="0.2">
      <c r="A20" s="9" t="str">
        <f t="shared" si="0"/>
        <v>199225A29MUL15</v>
      </c>
      <c r="B20" s="10">
        <v>1992</v>
      </c>
      <c r="C20" s="10" t="s">
        <v>2</v>
      </c>
      <c r="D20" s="10" t="s">
        <v>21</v>
      </c>
      <c r="E20" s="10">
        <v>15</v>
      </c>
      <c r="F20" s="10">
        <v>43229</v>
      </c>
      <c r="G20" s="10">
        <v>0.1792616145557322</v>
      </c>
      <c r="H20" s="10">
        <v>0.6547687894700317</v>
      </c>
      <c r="I20" s="10">
        <v>0.53739387910893155</v>
      </c>
      <c r="J20" s="10">
        <v>0.28473941104351247</v>
      </c>
      <c r="K20" s="10">
        <v>0.38788776053112495</v>
      </c>
      <c r="L20" s="10">
        <v>0.17793610770547549</v>
      </c>
      <c r="M20" s="10">
        <v>670.85544379129624</v>
      </c>
      <c r="N20" s="10">
        <v>0.18154479631728701</v>
      </c>
      <c r="O20" s="10">
        <v>9.9678456591639875E-2</v>
      </c>
      <c r="P20" s="10">
        <v>9.6116033218441324E-2</v>
      </c>
      <c r="Q20" s="10">
        <v>3.5624233731985475E-3</v>
      </c>
      <c r="R20" s="10"/>
    </row>
    <row r="21" spans="1:18" x14ac:dyDescent="0.2">
      <c r="A21" s="9" t="str">
        <f t="shared" si="0"/>
        <v>199230EMAHOM15</v>
      </c>
      <c r="B21" s="10">
        <v>1992</v>
      </c>
      <c r="C21" s="10" t="s">
        <v>4</v>
      </c>
      <c r="D21" s="10" t="s">
        <v>19</v>
      </c>
      <c r="E21" s="10">
        <v>15</v>
      </c>
      <c r="F21" s="10">
        <v>146629</v>
      </c>
      <c r="G21" s="10">
        <v>4.313958054511504E-2</v>
      </c>
      <c r="H21" s="10">
        <v>0.85099809723860897</v>
      </c>
      <c r="I21" s="10">
        <v>0.81428639627904442</v>
      </c>
      <c r="J21" s="10">
        <v>0.14795163303302894</v>
      </c>
      <c r="K21" s="10">
        <v>0.18361306426423149</v>
      </c>
      <c r="L21" s="10">
        <v>2.2042024429001085E-2</v>
      </c>
      <c r="M21" s="10">
        <v>1467.8272097692627</v>
      </c>
      <c r="N21" s="10">
        <v>0.47272590731587427</v>
      </c>
      <c r="O21" s="10">
        <v>0.32984243152461834</v>
      </c>
      <c r="P21" s="10">
        <v>0.23427728774679812</v>
      </c>
      <c r="Q21" s="10">
        <v>9.5565143777820258E-2</v>
      </c>
      <c r="R21" s="10"/>
    </row>
    <row r="22" spans="1:18" x14ac:dyDescent="0.2">
      <c r="A22" s="9" t="str">
        <f t="shared" si="0"/>
        <v>199230EMAMUL15</v>
      </c>
      <c r="B22" s="10">
        <v>1992</v>
      </c>
      <c r="C22" s="10" t="s">
        <v>4</v>
      </c>
      <c r="D22" s="10" t="s">
        <v>21</v>
      </c>
      <c r="E22" s="10">
        <v>15</v>
      </c>
      <c r="F22" s="10">
        <v>182461</v>
      </c>
      <c r="G22" s="10">
        <v>7.8946309265072845E-2</v>
      </c>
      <c r="H22" s="10">
        <v>0.544686261721683</v>
      </c>
      <c r="I22" s="10">
        <v>0.50168529165136655</v>
      </c>
      <c r="J22" s="10">
        <v>0.44856709104959414</v>
      </c>
      <c r="K22" s="10">
        <v>0.48904149379867479</v>
      </c>
      <c r="L22" s="10">
        <v>2.9507675612870696E-2</v>
      </c>
      <c r="M22" s="10">
        <v>870.69861700540071</v>
      </c>
      <c r="N22" s="10">
        <v>0.2134860427740021</v>
      </c>
      <c r="O22" s="10">
        <v>0.13501950007405092</v>
      </c>
      <c r="P22" s="10">
        <v>0.12152029269309461</v>
      </c>
      <c r="Q22" s="10">
        <v>1.3499207380956299E-2</v>
      </c>
      <c r="R22" s="10"/>
    </row>
    <row r="23" spans="1:18" x14ac:dyDescent="0.2">
      <c r="A23" s="9" t="str">
        <f t="shared" si="0"/>
        <v>199215A17HOM23</v>
      </c>
      <c r="B23" s="10">
        <v>1992</v>
      </c>
      <c r="C23" s="10" t="s">
        <v>0</v>
      </c>
      <c r="D23" s="10" t="s">
        <v>19</v>
      </c>
      <c r="E23" s="10">
        <v>23</v>
      </c>
      <c r="F23" s="10">
        <v>68161</v>
      </c>
      <c r="G23" s="10">
        <v>0.18745427448855168</v>
      </c>
      <c r="H23" s="10">
        <v>0.54143865260192781</v>
      </c>
      <c r="I23" s="10">
        <v>0.43994366279837444</v>
      </c>
      <c r="J23" s="10">
        <v>0.10770088467011928</v>
      </c>
      <c r="K23" s="10">
        <v>0.15690790921494696</v>
      </c>
      <c r="L23" s="10">
        <v>0.58464517832778273</v>
      </c>
      <c r="M23" s="10">
        <v>182.85314254158735</v>
      </c>
      <c r="N23" s="10">
        <v>0.20303399304587669</v>
      </c>
      <c r="O23" s="10">
        <v>4.3074485409545046E-2</v>
      </c>
      <c r="P23" s="10">
        <v>4.3074485409545046E-2</v>
      </c>
      <c r="Q23" s="10">
        <v>0</v>
      </c>
      <c r="R23" s="10"/>
    </row>
    <row r="24" spans="1:18" x14ac:dyDescent="0.2">
      <c r="A24" s="9" t="str">
        <f t="shared" si="0"/>
        <v>199215A17MUL23</v>
      </c>
      <c r="B24" s="10">
        <v>1992</v>
      </c>
      <c r="C24" s="10" t="s">
        <v>0</v>
      </c>
      <c r="D24" s="10" t="s">
        <v>21</v>
      </c>
      <c r="E24" s="10">
        <v>23</v>
      </c>
      <c r="F24" s="10">
        <v>74868</v>
      </c>
      <c r="G24" s="10">
        <v>0.16123076923076923</v>
      </c>
      <c r="H24" s="10">
        <v>0.34727787572794788</v>
      </c>
      <c r="I24" s="10">
        <v>0.29128599668750332</v>
      </c>
      <c r="J24" s="10">
        <v>0.18206710477106375</v>
      </c>
      <c r="K24" s="10">
        <v>0.20727146444408825</v>
      </c>
      <c r="L24" s="10">
        <v>0.6498771170593578</v>
      </c>
      <c r="M24" s="10">
        <v>119.6393963291052</v>
      </c>
      <c r="N24" s="10">
        <v>6.7238339477480369E-2</v>
      </c>
      <c r="O24" s="10">
        <v>3.3619169738740184E-2</v>
      </c>
      <c r="P24" s="10">
        <v>3.3619169738740184E-2</v>
      </c>
      <c r="Q24" s="10">
        <v>0</v>
      </c>
      <c r="R24" s="10"/>
    </row>
    <row r="25" spans="1:18" x14ac:dyDescent="0.2">
      <c r="A25" s="9" t="str">
        <f t="shared" si="0"/>
        <v>199215A29HOM23</v>
      </c>
      <c r="B25" s="10">
        <v>1992</v>
      </c>
      <c r="C25" s="10" t="s">
        <v>3</v>
      </c>
      <c r="D25" s="10" t="s">
        <v>19</v>
      </c>
      <c r="E25" s="10">
        <v>23</v>
      </c>
      <c r="F25" s="10">
        <v>324793</v>
      </c>
      <c r="G25" s="10">
        <v>0.13650617540777724</v>
      </c>
      <c r="H25" s="10">
        <v>0.79921057411951613</v>
      </c>
      <c r="I25" s="10">
        <v>0.69011339530100713</v>
      </c>
      <c r="J25" s="10">
        <v>8.3322036822517431E-2</v>
      </c>
      <c r="K25" s="10">
        <v>0.16406538831242451</v>
      </c>
      <c r="L25" s="10">
        <v>0.2493930692825278</v>
      </c>
      <c r="M25" s="10">
        <v>576.48675758602803</v>
      </c>
      <c r="N25" s="10">
        <v>0.29950460755003955</v>
      </c>
      <c r="O25" s="10">
        <v>0.12001798068308123</v>
      </c>
      <c r="P25" s="10">
        <v>0.10519315379333914</v>
      </c>
      <c r="Q25" s="10">
        <v>1.4824826889742081E-2</v>
      </c>
      <c r="R25" s="10"/>
    </row>
    <row r="26" spans="1:18" x14ac:dyDescent="0.2">
      <c r="A26" s="9" t="str">
        <f t="shared" si="0"/>
        <v>199215A29MUL23</v>
      </c>
      <c r="B26" s="10">
        <v>1992</v>
      </c>
      <c r="C26" s="10" t="s">
        <v>3</v>
      </c>
      <c r="D26" s="10" t="s">
        <v>21</v>
      </c>
      <c r="E26" s="10">
        <v>23</v>
      </c>
      <c r="F26" s="10">
        <v>373033</v>
      </c>
      <c r="G26" s="10">
        <v>0.16681837332320801</v>
      </c>
      <c r="H26" s="10">
        <v>0.51567902194875315</v>
      </c>
      <c r="I26" s="10">
        <v>0.42965428635035929</v>
      </c>
      <c r="J26" s="10">
        <v>0.31444680183357787</v>
      </c>
      <c r="K26" s="10">
        <v>0.37967882882762061</v>
      </c>
      <c r="L26" s="10">
        <v>0.28159975122844361</v>
      </c>
      <c r="M26" s="10">
        <v>374.86260244073492</v>
      </c>
      <c r="N26" s="10">
        <v>0.15232164446577112</v>
      </c>
      <c r="O26" s="10">
        <v>7.4194508260663261E-2</v>
      </c>
      <c r="P26" s="10">
        <v>7.0822152463723045E-2</v>
      </c>
      <c r="Q26" s="10">
        <v>3.372355796940217E-3</v>
      </c>
      <c r="R26" s="10"/>
    </row>
    <row r="27" spans="1:18" x14ac:dyDescent="0.2">
      <c r="A27" s="9" t="str">
        <f t="shared" si="0"/>
        <v>199218A24HOM23</v>
      </c>
      <c r="B27" s="10">
        <v>1992</v>
      </c>
      <c r="C27" s="10" t="s">
        <v>1</v>
      </c>
      <c r="D27" s="10" t="s">
        <v>19</v>
      </c>
      <c r="E27" s="10">
        <v>23</v>
      </c>
      <c r="F27" s="10">
        <v>157051</v>
      </c>
      <c r="G27" s="10">
        <v>0.16721248016103435</v>
      </c>
      <c r="H27" s="10">
        <v>0.82243984438176132</v>
      </c>
      <c r="I27" s="10">
        <v>0.68491763821943186</v>
      </c>
      <c r="J27" s="10">
        <v>9.211657359711177E-2</v>
      </c>
      <c r="K27" s="10">
        <v>0.1935867966456756</v>
      </c>
      <c r="L27" s="10">
        <v>0.23365658289345501</v>
      </c>
      <c r="M27" s="10">
        <v>469.85460890756241</v>
      </c>
      <c r="N27" s="10">
        <v>0.28434075555074467</v>
      </c>
      <c r="O27" s="10">
        <v>8.9404078929774408E-2</v>
      </c>
      <c r="P27" s="10">
        <v>8.4068232612336119E-2</v>
      </c>
      <c r="Q27" s="10">
        <v>5.335846317438284E-3</v>
      </c>
      <c r="R27" s="10"/>
    </row>
    <row r="28" spans="1:18" x14ac:dyDescent="0.2">
      <c r="A28" s="9" t="str">
        <f t="shared" si="0"/>
        <v>199218A24MUL23</v>
      </c>
      <c r="B28" s="10">
        <v>1992</v>
      </c>
      <c r="C28" s="10" t="s">
        <v>1</v>
      </c>
      <c r="D28" s="10" t="s">
        <v>21</v>
      </c>
      <c r="E28" s="10">
        <v>23</v>
      </c>
      <c r="F28" s="10">
        <v>187654</v>
      </c>
      <c r="G28" s="10">
        <v>0.19026151503232377</v>
      </c>
      <c r="H28" s="10">
        <v>0.52897398689742003</v>
      </c>
      <c r="I28" s="10">
        <v>0.4283305947376283</v>
      </c>
      <c r="J28" s="10">
        <v>0.3334435884850942</v>
      </c>
      <c r="K28" s="10">
        <v>0.4050276349202962</v>
      </c>
      <c r="L28" s="10">
        <v>0.2681211165229625</v>
      </c>
      <c r="M28" s="10">
        <v>333.31910530299103</v>
      </c>
      <c r="N28" s="10">
        <v>0.14857130676670893</v>
      </c>
      <c r="O28" s="10">
        <v>6.2551291206156004E-2</v>
      </c>
      <c r="P28" s="10">
        <v>6.143753930105407E-2</v>
      </c>
      <c r="Q28" s="10">
        <v>1.1137519051019429E-3</v>
      </c>
      <c r="R28" s="10"/>
    </row>
    <row r="29" spans="1:18" x14ac:dyDescent="0.2">
      <c r="A29" s="9" t="str">
        <f t="shared" si="0"/>
        <v>199225A29HOM23</v>
      </c>
      <c r="B29" s="10">
        <v>1992</v>
      </c>
      <c r="C29" s="10" t="s">
        <v>2</v>
      </c>
      <c r="D29" s="10" t="s">
        <v>19</v>
      </c>
      <c r="E29" s="10">
        <v>23</v>
      </c>
      <c r="F29" s="10">
        <v>99581</v>
      </c>
      <c r="G29" s="10">
        <v>7.3982974718740643E-2</v>
      </c>
      <c r="H29" s="10">
        <v>0.93901447063194787</v>
      </c>
      <c r="I29" s="10">
        <v>0.86954338679065279</v>
      </c>
      <c r="J29" s="10">
        <v>5.2700962041621384E-2</v>
      </c>
      <c r="K29" s="10">
        <v>0.12231815803244375</v>
      </c>
      <c r="L29" s="10">
        <v>4.4308255846717388E-2</v>
      </c>
      <c r="M29" s="10">
        <v>844.44982336257885</v>
      </c>
      <c r="N29" s="10">
        <v>0.38945180305479959</v>
      </c>
      <c r="O29" s="10">
        <v>0.22096584689850474</v>
      </c>
      <c r="P29" s="10">
        <v>0.18102850945461485</v>
      </c>
      <c r="Q29" s="10">
        <v>3.99373374438899E-2</v>
      </c>
      <c r="R29" s="10"/>
    </row>
    <row r="30" spans="1:18" x14ac:dyDescent="0.2">
      <c r="A30" s="9" t="str">
        <f t="shared" si="0"/>
        <v>199225A29MUL23</v>
      </c>
      <c r="B30" s="10">
        <v>1992</v>
      </c>
      <c r="C30" s="10" t="s">
        <v>2</v>
      </c>
      <c r="D30" s="10" t="s">
        <v>21</v>
      </c>
      <c r="E30" s="10">
        <v>23</v>
      </c>
      <c r="F30" s="10">
        <v>110511</v>
      </c>
      <c r="G30" s="10">
        <v>0.13434370529327611</v>
      </c>
      <c r="H30" s="10">
        <v>0.60721557130059456</v>
      </c>
      <c r="I30" s="10">
        <v>0.52563998154029912</v>
      </c>
      <c r="J30" s="10">
        <v>0.3719086787740587</v>
      </c>
      <c r="K30" s="10">
        <v>0.45348426853435403</v>
      </c>
      <c r="L30" s="10">
        <v>5.4990000995376029E-2</v>
      </c>
      <c r="M30" s="10">
        <v>528.50430051220485</v>
      </c>
      <c r="N30" s="10">
        <v>0.21633140592339223</v>
      </c>
      <c r="O30" s="10">
        <v>0.12145397290767435</v>
      </c>
      <c r="P30" s="10">
        <v>0.11196170516962112</v>
      </c>
      <c r="Q30" s="10">
        <v>9.4922677380532249E-3</v>
      </c>
      <c r="R30" s="10"/>
    </row>
    <row r="31" spans="1:18" x14ac:dyDescent="0.2">
      <c r="A31" s="9" t="str">
        <f t="shared" si="0"/>
        <v>199230EMAHOM23</v>
      </c>
      <c r="B31" s="10">
        <v>1992</v>
      </c>
      <c r="C31" s="10" t="s">
        <v>4</v>
      </c>
      <c r="D31" s="10" t="s">
        <v>19</v>
      </c>
      <c r="E31" s="10">
        <v>23</v>
      </c>
      <c r="F31" s="10">
        <v>374916</v>
      </c>
      <c r="G31" s="10">
        <v>4.1373760399803353E-2</v>
      </c>
      <c r="H31" s="10">
        <v>0.85180947198839208</v>
      </c>
      <c r="I31" s="10">
        <v>0.81656691098806133</v>
      </c>
      <c r="J31" s="10">
        <v>0.14763306980763691</v>
      </c>
      <c r="K31" s="10">
        <v>0.18287563080796765</v>
      </c>
      <c r="L31" s="10">
        <v>8.3858784367698367E-3</v>
      </c>
      <c r="M31" s="10">
        <v>1121.1873322076729</v>
      </c>
      <c r="N31" s="10">
        <v>0.43498263726452041</v>
      </c>
      <c r="O31" s="10">
        <v>0.30323970733298222</v>
      </c>
      <c r="P31" s="10">
        <v>0.24439353395156613</v>
      </c>
      <c r="Q31" s="10">
        <v>5.8846173381416123E-2</v>
      </c>
      <c r="R31" s="10"/>
    </row>
    <row r="32" spans="1:18" x14ac:dyDescent="0.2">
      <c r="A32" s="9" t="str">
        <f t="shared" si="0"/>
        <v>199230EMAMUL23</v>
      </c>
      <c r="B32" s="10">
        <v>1992</v>
      </c>
      <c r="C32" s="10" t="s">
        <v>4</v>
      </c>
      <c r="D32" s="10" t="s">
        <v>21</v>
      </c>
      <c r="E32" s="10">
        <v>23</v>
      </c>
      <c r="F32" s="10">
        <v>453339</v>
      </c>
      <c r="G32" s="10">
        <v>5.5566770121033199E-2</v>
      </c>
      <c r="H32" s="10">
        <v>0.52452138465916232</v>
      </c>
      <c r="I32" s="10">
        <v>0.49537542545424063</v>
      </c>
      <c r="J32" s="10">
        <v>0.47224262637893499</v>
      </c>
      <c r="K32" s="10">
        <v>0.5009253560801078</v>
      </c>
      <c r="L32" s="10">
        <v>1.4807903136504911E-2</v>
      </c>
      <c r="M32" s="10">
        <v>638.81733499120332</v>
      </c>
      <c r="N32" s="10">
        <v>0.23033976781172588</v>
      </c>
      <c r="O32" s="10">
        <v>0.17252651988908962</v>
      </c>
      <c r="P32" s="10">
        <v>0.16234650008051371</v>
      </c>
      <c r="Q32" s="10">
        <v>1.0180019808575922E-2</v>
      </c>
      <c r="R32" s="10"/>
    </row>
    <row r="33" spans="1:18" x14ac:dyDescent="0.2">
      <c r="A33" s="9" t="str">
        <f t="shared" si="0"/>
        <v>199215A17HOM26</v>
      </c>
      <c r="B33" s="10">
        <v>1992</v>
      </c>
      <c r="C33" s="10" t="s">
        <v>0</v>
      </c>
      <c r="D33" s="10" t="s">
        <v>19</v>
      </c>
      <c r="E33" s="10">
        <v>26</v>
      </c>
      <c r="F33" s="10">
        <v>87759</v>
      </c>
      <c r="G33" s="10">
        <v>0.18965425105541603</v>
      </c>
      <c r="H33" s="10">
        <v>0.42646338267300221</v>
      </c>
      <c r="I33" s="10">
        <v>0.34558278922959468</v>
      </c>
      <c r="J33" s="10">
        <v>0.11274057361638122</v>
      </c>
      <c r="K33" s="10">
        <v>0.13725088025159812</v>
      </c>
      <c r="L33" s="10">
        <v>0.7009765380188927</v>
      </c>
      <c r="M33" s="10">
        <v>168.22270740922221</v>
      </c>
      <c r="N33" s="10">
        <v>0.19853234426098748</v>
      </c>
      <c r="O33" s="10">
        <v>5.3897605943549948E-2</v>
      </c>
      <c r="P33" s="10">
        <v>5.3897605943549948E-2</v>
      </c>
      <c r="Q33" s="10">
        <v>0</v>
      </c>
      <c r="R33" s="10"/>
    </row>
    <row r="34" spans="1:18" x14ac:dyDescent="0.2">
      <c r="A34" s="9" t="str">
        <f t="shared" si="0"/>
        <v>199215A17MUL26</v>
      </c>
      <c r="B34" s="10">
        <v>1992</v>
      </c>
      <c r="C34" s="10" t="s">
        <v>0</v>
      </c>
      <c r="D34" s="10" t="s">
        <v>21</v>
      </c>
      <c r="E34" s="10">
        <v>26</v>
      </c>
      <c r="F34" s="10">
        <v>100452</v>
      </c>
      <c r="G34" s="10">
        <v>0.34779444466906562</v>
      </c>
      <c r="H34" s="10">
        <v>0.24621709871381356</v>
      </c>
      <c r="I34" s="10">
        <v>0.16058415959861427</v>
      </c>
      <c r="J34" s="10">
        <v>0.19998600307932254</v>
      </c>
      <c r="K34" s="10">
        <v>0.227929855431805</v>
      </c>
      <c r="L34" s="10">
        <v>0.70113575013497031</v>
      </c>
      <c r="M34" s="10">
        <v>132.27151424149633</v>
      </c>
      <c r="N34" s="10">
        <v>2.9984470194719868E-2</v>
      </c>
      <c r="O34" s="10">
        <v>1.0701628638553737E-2</v>
      </c>
      <c r="P34" s="10">
        <v>8.5613029108429894E-3</v>
      </c>
      <c r="Q34" s="10">
        <v>2.1403257277107473E-3</v>
      </c>
      <c r="R34" s="10"/>
    </row>
    <row r="35" spans="1:18" x14ac:dyDescent="0.2">
      <c r="A35" s="9" t="str">
        <f t="shared" si="0"/>
        <v>199215A29HOM26</v>
      </c>
      <c r="B35" s="10">
        <v>1992</v>
      </c>
      <c r="C35" s="10" t="s">
        <v>3</v>
      </c>
      <c r="D35" s="10" t="s">
        <v>19</v>
      </c>
      <c r="E35" s="10">
        <v>26</v>
      </c>
      <c r="F35" s="10">
        <v>416205</v>
      </c>
      <c r="G35" s="10">
        <v>0.16563979403869006</v>
      </c>
      <c r="H35" s="10">
        <v>0.76472511358446116</v>
      </c>
      <c r="I35" s="10">
        <v>0.63805620327411716</v>
      </c>
      <c r="J35" s="10">
        <v>8.3898927397705519E-2</v>
      </c>
      <c r="K35" s="10">
        <v>0.17089889128315014</v>
      </c>
      <c r="L35" s="10">
        <v>0.3245403792472808</v>
      </c>
      <c r="M35" s="10">
        <v>580.75915566001083</v>
      </c>
      <c r="N35" s="10">
        <v>0.27908602731826865</v>
      </c>
      <c r="O35" s="10">
        <v>0.11524609267067912</v>
      </c>
      <c r="P35" s="10">
        <v>0.10749029925157073</v>
      </c>
      <c r="Q35" s="10">
        <v>7.7557934191083717E-3</v>
      </c>
      <c r="R35" s="10"/>
    </row>
    <row r="36" spans="1:18" x14ac:dyDescent="0.2">
      <c r="A36" s="9" t="str">
        <f t="shared" si="0"/>
        <v>199215A29MUL26</v>
      </c>
      <c r="B36" s="10">
        <v>1992</v>
      </c>
      <c r="C36" s="10" t="s">
        <v>3</v>
      </c>
      <c r="D36" s="10" t="s">
        <v>21</v>
      </c>
      <c r="E36" s="10">
        <v>26</v>
      </c>
      <c r="F36" s="10">
        <v>452544</v>
      </c>
      <c r="G36" s="10">
        <v>0.24386444618052247</v>
      </c>
      <c r="H36" s="10">
        <v>0.46409582405726807</v>
      </c>
      <c r="I36" s="10">
        <v>0.35091935294884918</v>
      </c>
      <c r="J36" s="10">
        <v>0.32759185625348697</v>
      </c>
      <c r="K36" s="10">
        <v>0.40045252875904391</v>
      </c>
      <c r="L36" s="10">
        <v>0.33179537905593948</v>
      </c>
      <c r="M36" s="10">
        <v>463.01649212011125</v>
      </c>
      <c r="N36" s="10">
        <v>0.11883264389760996</v>
      </c>
      <c r="O36" s="10">
        <v>4.6103804270965915E-2</v>
      </c>
      <c r="P36" s="10">
        <v>4.2778160797624101E-2</v>
      </c>
      <c r="Q36" s="10">
        <v>3.3256434733418185E-3</v>
      </c>
      <c r="R36" s="10"/>
    </row>
    <row r="37" spans="1:18" x14ac:dyDescent="0.2">
      <c r="A37" s="9" t="str">
        <f t="shared" si="0"/>
        <v>199218A24HOM26</v>
      </c>
      <c r="B37" s="10">
        <v>1992</v>
      </c>
      <c r="C37" s="10" t="s">
        <v>1</v>
      </c>
      <c r="D37" s="10" t="s">
        <v>19</v>
      </c>
      <c r="E37" s="10">
        <v>26</v>
      </c>
      <c r="F37" s="10">
        <v>204771</v>
      </c>
      <c r="G37" s="10">
        <v>0.19997826388846959</v>
      </c>
      <c r="H37" s="10">
        <v>0.80967070142161557</v>
      </c>
      <c r="I37" s="10">
        <v>0.64775416022996146</v>
      </c>
      <c r="J37" s="10">
        <v>8.8420825972271841E-2</v>
      </c>
      <c r="K37" s="10">
        <v>0.19789469563132214</v>
      </c>
      <c r="L37" s="10">
        <v>0.30179510745223803</v>
      </c>
      <c r="M37" s="10">
        <v>464.55382335715149</v>
      </c>
      <c r="N37" s="10">
        <v>0.28573381973033291</v>
      </c>
      <c r="O37" s="10">
        <v>0.10505393830181031</v>
      </c>
      <c r="P37" s="10">
        <v>0.10085412485166356</v>
      </c>
      <c r="Q37" s="10">
        <v>4.199813450146749E-3</v>
      </c>
      <c r="R37" s="10"/>
    </row>
    <row r="38" spans="1:18" x14ac:dyDescent="0.2">
      <c r="A38" s="9" t="str">
        <f t="shared" si="0"/>
        <v>199218A24MUL26</v>
      </c>
      <c r="B38" s="10">
        <v>1992</v>
      </c>
      <c r="C38" s="10" t="s">
        <v>1</v>
      </c>
      <c r="D38" s="10" t="s">
        <v>21</v>
      </c>
      <c r="E38" s="10">
        <v>26</v>
      </c>
      <c r="F38" s="10">
        <v>209063</v>
      </c>
      <c r="G38" s="10">
        <v>0.27293860116424357</v>
      </c>
      <c r="H38" s="10">
        <v>0.49434516969279091</v>
      </c>
      <c r="I38" s="10">
        <v>0.35941929058453997</v>
      </c>
      <c r="J38" s="10">
        <v>0.34223253272492848</v>
      </c>
      <c r="K38" s="10">
        <v>0.42368656923880688</v>
      </c>
      <c r="L38" s="10">
        <v>0.31931835593350189</v>
      </c>
      <c r="M38" s="10">
        <v>371.57473629239831</v>
      </c>
      <c r="N38" s="10">
        <v>0.12553153834011757</v>
      </c>
      <c r="O38" s="10">
        <v>3.8069864107948319E-2</v>
      </c>
      <c r="P38" s="10">
        <v>3.4984669692867697E-2</v>
      </c>
      <c r="Q38" s="10">
        <v>3.0851944150806217E-3</v>
      </c>
      <c r="R38" s="10"/>
    </row>
    <row r="39" spans="1:18" x14ac:dyDescent="0.2">
      <c r="A39" s="9" t="str">
        <f t="shared" si="0"/>
        <v>199225A29HOM26</v>
      </c>
      <c r="B39" s="10">
        <v>1992</v>
      </c>
      <c r="C39" s="10" t="s">
        <v>2</v>
      </c>
      <c r="D39" s="10" t="s">
        <v>19</v>
      </c>
      <c r="E39" s="10">
        <v>26</v>
      </c>
      <c r="F39" s="10">
        <v>123675</v>
      </c>
      <c r="G39" s="10">
        <v>0.10840452250388898</v>
      </c>
      <c r="H39" s="10">
        <v>0.93041439256114822</v>
      </c>
      <c r="I39" s="10">
        <v>0.82955326460481105</v>
      </c>
      <c r="J39" s="10">
        <v>5.5864335267150796E-2</v>
      </c>
      <c r="K39" s="10">
        <v>0.15009939551300255</v>
      </c>
      <c r="L39" s="10">
        <v>9.4243174165280538E-2</v>
      </c>
      <c r="M39" s="10">
        <v>855.40186005657529</v>
      </c>
      <c r="N39" s="10">
        <v>0.3252395391146149</v>
      </c>
      <c r="O39" s="10">
        <v>0.1756539316757631</v>
      </c>
      <c r="P39" s="10">
        <v>0.15650697392359006</v>
      </c>
      <c r="Q39" s="10">
        <v>1.9146957752173035E-2</v>
      </c>
      <c r="R39" s="10"/>
    </row>
    <row r="40" spans="1:18" x14ac:dyDescent="0.2">
      <c r="A40" s="9" t="str">
        <f t="shared" si="0"/>
        <v>199225A29MUL26</v>
      </c>
      <c r="B40" s="10">
        <v>1992</v>
      </c>
      <c r="C40" s="10" t="s">
        <v>2</v>
      </c>
      <c r="D40" s="10" t="s">
        <v>21</v>
      </c>
      <c r="E40" s="10">
        <v>26</v>
      </c>
      <c r="F40" s="10">
        <v>143029</v>
      </c>
      <c r="G40" s="10">
        <v>0.17586762337091813</v>
      </c>
      <c r="H40" s="10">
        <v>0.57294674506568599</v>
      </c>
      <c r="I40" s="10">
        <v>0.47218396269288049</v>
      </c>
      <c r="J40" s="10">
        <v>0.39547224688699495</v>
      </c>
      <c r="K40" s="10">
        <v>0.48720888770808718</v>
      </c>
      <c r="L40" s="10">
        <v>9.1729649231973936E-2</v>
      </c>
      <c r="M40" s="10">
        <v>644.90505408007652</v>
      </c>
      <c r="N40" s="10">
        <v>0.17144075676960616</v>
      </c>
      <c r="O40" s="10">
        <v>8.2710499269378943E-2</v>
      </c>
      <c r="P40" s="10">
        <v>7.8200924288081439E-2</v>
      </c>
      <c r="Q40" s="10">
        <v>4.5095749812974987E-3</v>
      </c>
      <c r="R40" s="10"/>
    </row>
    <row r="41" spans="1:18" x14ac:dyDescent="0.2">
      <c r="A41" s="9" t="str">
        <f t="shared" si="0"/>
        <v>199230EMAHOM26</v>
      </c>
      <c r="B41" s="10">
        <v>1992</v>
      </c>
      <c r="C41" s="10" t="s">
        <v>4</v>
      </c>
      <c r="D41" s="10" t="s">
        <v>19</v>
      </c>
      <c r="E41" s="10">
        <v>26</v>
      </c>
      <c r="F41" s="10">
        <v>489375</v>
      </c>
      <c r="G41" s="10">
        <v>6.4246034940826022E-2</v>
      </c>
      <c r="H41" s="10">
        <v>0.78716779785755175</v>
      </c>
      <c r="I41" s="10">
        <v>0.73659538801210234</v>
      </c>
      <c r="J41" s="10">
        <v>0.21204225424127457</v>
      </c>
      <c r="K41" s="10">
        <v>0.2617554121629222</v>
      </c>
      <c r="L41" s="10">
        <v>1.3201893873544059E-2</v>
      </c>
      <c r="M41" s="10">
        <v>1262.8452466430251</v>
      </c>
      <c r="N41" s="10">
        <v>0.3666125159642401</v>
      </c>
      <c r="O41" s="10">
        <v>0.25054406130268198</v>
      </c>
      <c r="P41" s="10">
        <v>0.21802503192848022</v>
      </c>
      <c r="Q41" s="10">
        <v>3.2519029374201786E-2</v>
      </c>
      <c r="R41" s="10"/>
    </row>
    <row r="42" spans="1:18" x14ac:dyDescent="0.2">
      <c r="A42" s="9" t="str">
        <f t="shared" si="0"/>
        <v>199230EMAMUL26</v>
      </c>
      <c r="B42" s="10">
        <v>1992</v>
      </c>
      <c r="C42" s="10" t="s">
        <v>4</v>
      </c>
      <c r="D42" s="10" t="s">
        <v>21</v>
      </c>
      <c r="E42" s="10">
        <v>26</v>
      </c>
      <c r="F42" s="10">
        <v>610655</v>
      </c>
      <c r="G42" s="10">
        <v>0.10252834019076842</v>
      </c>
      <c r="H42" s="10">
        <v>0.42283271083153134</v>
      </c>
      <c r="I42" s="10">
        <v>0.37948037481161129</v>
      </c>
      <c r="J42" s="10">
        <v>0.57047375663455868</v>
      </c>
      <c r="K42" s="10">
        <v>0.61136065788611493</v>
      </c>
      <c r="L42" s="10">
        <v>2.1140488827730817E-2</v>
      </c>
      <c r="M42" s="10">
        <v>755.49086111230952</v>
      </c>
      <c r="N42" s="10">
        <v>0.16589563665244697</v>
      </c>
      <c r="O42" s="10">
        <v>0.10883559456649008</v>
      </c>
      <c r="P42" s="10">
        <v>0.1000286577527409</v>
      </c>
      <c r="Q42" s="10">
        <v>8.8069368137491718E-3</v>
      </c>
      <c r="R42" s="10"/>
    </row>
    <row r="43" spans="1:18" x14ac:dyDescent="0.2">
      <c r="A43" s="9" t="str">
        <f t="shared" si="0"/>
        <v>199215A17HOM29</v>
      </c>
      <c r="B43" s="10">
        <v>1992</v>
      </c>
      <c r="C43" s="10" t="s">
        <v>0</v>
      </c>
      <c r="D43" s="10" t="s">
        <v>19</v>
      </c>
      <c r="E43" s="10">
        <v>29</v>
      </c>
      <c r="F43" s="10">
        <v>84395</v>
      </c>
      <c r="G43" s="10">
        <v>0.17470463416550966</v>
      </c>
      <c r="H43" s="10">
        <v>0.45479239888008577</v>
      </c>
      <c r="I43" s="10">
        <v>0.37533805921248586</v>
      </c>
      <c r="J43" s="10">
        <v>7.1417478047906338E-2</v>
      </c>
      <c r="K43" s="10">
        <v>0.10163072695776836</v>
      </c>
      <c r="L43" s="10">
        <v>0.75412582427374797</v>
      </c>
      <c r="M43" s="10">
        <v>182.18516355158334</v>
      </c>
      <c r="N43" s="10">
        <v>0.20709757687066768</v>
      </c>
      <c r="O43" s="10">
        <v>5.1780318739261803E-2</v>
      </c>
      <c r="P43" s="10">
        <v>5.1780318739261803E-2</v>
      </c>
      <c r="Q43" s="10">
        <v>0</v>
      </c>
      <c r="R43" s="10"/>
    </row>
    <row r="44" spans="1:18" x14ac:dyDescent="0.2">
      <c r="A44" s="9" t="str">
        <f t="shared" si="0"/>
        <v>199215A17MUL29</v>
      </c>
      <c r="B44" s="10">
        <v>1992</v>
      </c>
      <c r="C44" s="10" t="s">
        <v>0</v>
      </c>
      <c r="D44" s="10" t="s">
        <v>21</v>
      </c>
      <c r="E44" s="10">
        <v>29</v>
      </c>
      <c r="F44" s="10">
        <v>81157</v>
      </c>
      <c r="G44" s="10">
        <v>0.27660066617320506</v>
      </c>
      <c r="H44" s="10">
        <v>0.26710162119414788</v>
      </c>
      <c r="I44" s="10">
        <v>0.19322113483590353</v>
      </c>
      <c r="J44" s="10">
        <v>0.13635577303281929</v>
      </c>
      <c r="K44" s="10">
        <v>0.15340796757611705</v>
      </c>
      <c r="L44" s="10">
        <v>0.76487548825116747</v>
      </c>
      <c r="M44" s="10">
        <v>175.55243029698272</v>
      </c>
      <c r="N44" s="10">
        <v>4.5344209371958058E-2</v>
      </c>
      <c r="O44" s="10">
        <v>1.4170065428736892E-2</v>
      </c>
      <c r="P44" s="10">
        <v>1.4170065428736892E-2</v>
      </c>
      <c r="Q44" s="10">
        <v>0</v>
      </c>
      <c r="R44" s="10"/>
    </row>
    <row r="45" spans="1:18" x14ac:dyDescent="0.2">
      <c r="A45" s="9" t="str">
        <f t="shared" si="0"/>
        <v>199215A29HOM29</v>
      </c>
      <c r="B45" s="10">
        <v>1992</v>
      </c>
      <c r="C45" s="10" t="s">
        <v>3</v>
      </c>
      <c r="D45" s="10" t="s">
        <v>19</v>
      </c>
      <c r="E45" s="10">
        <v>29</v>
      </c>
      <c r="F45" s="10">
        <v>369961</v>
      </c>
      <c r="G45" s="10">
        <v>0.15785992847258415</v>
      </c>
      <c r="H45" s="10">
        <v>0.7534168672871685</v>
      </c>
      <c r="I45" s="10">
        <v>0.63448253450717762</v>
      </c>
      <c r="J45" s="10">
        <v>6.2925257627201317E-2</v>
      </c>
      <c r="K45" s="10">
        <v>0.13333477852054379</v>
      </c>
      <c r="L45" s="10">
        <v>0.37316048694861942</v>
      </c>
      <c r="M45" s="10">
        <v>733.24564114305758</v>
      </c>
      <c r="N45" s="10">
        <v>0.30160305735791698</v>
      </c>
      <c r="O45" s="10">
        <v>0.11504309890163389</v>
      </c>
      <c r="P45" s="10">
        <v>0.10322910440293077</v>
      </c>
      <c r="Q45" s="10">
        <v>1.1813994498703111E-2</v>
      </c>
      <c r="R45" s="10"/>
    </row>
    <row r="46" spans="1:18" x14ac:dyDescent="0.2">
      <c r="A46" s="9" t="str">
        <f t="shared" si="0"/>
        <v>199215A29MUL29</v>
      </c>
      <c r="B46" s="10">
        <v>1992</v>
      </c>
      <c r="C46" s="10" t="s">
        <v>3</v>
      </c>
      <c r="D46" s="10" t="s">
        <v>21</v>
      </c>
      <c r="E46" s="10">
        <v>29</v>
      </c>
      <c r="F46" s="10">
        <v>395682</v>
      </c>
      <c r="G46" s="10">
        <v>0.21284973038966323</v>
      </c>
      <c r="H46" s="10">
        <v>0.49796966787667535</v>
      </c>
      <c r="I46" s="10">
        <v>0.39197695832689489</v>
      </c>
      <c r="J46" s="10">
        <v>0.26240226424856011</v>
      </c>
      <c r="K46" s="10">
        <v>0.32829321613074208</v>
      </c>
      <c r="L46" s="10">
        <v>0.38334151438938113</v>
      </c>
      <c r="M46" s="10">
        <v>539.15916349411748</v>
      </c>
      <c r="N46" s="10">
        <v>0.15107586395135489</v>
      </c>
      <c r="O46" s="10">
        <v>5.5200893646918485E-2</v>
      </c>
      <c r="P46" s="10">
        <v>5.3457069060508185E-2</v>
      </c>
      <c r="Q46" s="10">
        <v>1.7438245864102992E-3</v>
      </c>
      <c r="R46" s="10"/>
    </row>
    <row r="47" spans="1:18" x14ac:dyDescent="0.2">
      <c r="A47" s="9" t="str">
        <f t="shared" si="0"/>
        <v>199218A24HOM29</v>
      </c>
      <c r="B47" s="10">
        <v>1992</v>
      </c>
      <c r="C47" s="10" t="s">
        <v>1</v>
      </c>
      <c r="D47" s="10" t="s">
        <v>19</v>
      </c>
      <c r="E47" s="10">
        <v>29</v>
      </c>
      <c r="F47" s="10">
        <v>176577</v>
      </c>
      <c r="G47" s="10">
        <v>0.19295633834679743</v>
      </c>
      <c r="H47" s="10">
        <v>0.7760410472485092</v>
      </c>
      <c r="I47" s="10">
        <v>0.62629900836462282</v>
      </c>
      <c r="J47" s="10">
        <v>7.1617481325427432E-2</v>
      </c>
      <c r="K47" s="10">
        <v>0.1510502500325637</v>
      </c>
      <c r="L47" s="10">
        <v>0.36850778980274895</v>
      </c>
      <c r="M47" s="10">
        <v>624.59010535000834</v>
      </c>
      <c r="N47" s="10">
        <v>0.30336340519999772</v>
      </c>
      <c r="O47" s="10">
        <v>0.10415852574231071</v>
      </c>
      <c r="P47" s="10">
        <v>9.6348901612327773E-2</v>
      </c>
      <c r="Q47" s="10">
        <v>7.8096241299829535E-3</v>
      </c>
      <c r="R47" s="10"/>
    </row>
    <row r="48" spans="1:18" x14ac:dyDescent="0.2">
      <c r="A48" s="9" t="str">
        <f t="shared" si="0"/>
        <v>199218A24MUL29</v>
      </c>
      <c r="B48" s="10">
        <v>1992</v>
      </c>
      <c r="C48" s="10" t="s">
        <v>1</v>
      </c>
      <c r="D48" s="10" t="s">
        <v>21</v>
      </c>
      <c r="E48" s="10">
        <v>29</v>
      </c>
      <c r="F48" s="10">
        <v>187614</v>
      </c>
      <c r="G48" s="10">
        <v>0.2406304621763343</v>
      </c>
      <c r="H48" s="10">
        <v>0.5257915940882909</v>
      </c>
      <c r="I48" s="10">
        <v>0.39927011979439392</v>
      </c>
      <c r="J48" s="10">
        <v>0.25432531498124539</v>
      </c>
      <c r="K48" s="10">
        <v>0.3304978787522575</v>
      </c>
      <c r="L48" s="10">
        <v>0.40069504407986611</v>
      </c>
      <c r="M48" s="10">
        <v>432.89739572405495</v>
      </c>
      <c r="N48" s="10">
        <v>0.15562271472278189</v>
      </c>
      <c r="O48" s="10">
        <v>5.0236123103819544E-2</v>
      </c>
      <c r="P48" s="10">
        <v>4.9010201797307237E-2</v>
      </c>
      <c r="Q48" s="10">
        <v>1.2259213065123071E-3</v>
      </c>
      <c r="R48" s="10"/>
    </row>
    <row r="49" spans="1:18" x14ac:dyDescent="0.2">
      <c r="A49" s="9" t="str">
        <f t="shared" si="0"/>
        <v>199225A29HOM29</v>
      </c>
      <c r="B49" s="10">
        <v>1992</v>
      </c>
      <c r="C49" s="10" t="s">
        <v>2</v>
      </c>
      <c r="D49" s="10" t="s">
        <v>19</v>
      </c>
      <c r="E49" s="10">
        <v>29</v>
      </c>
      <c r="F49" s="10">
        <v>108989</v>
      </c>
      <c r="G49" s="10">
        <v>0.10493054139849142</v>
      </c>
      <c r="H49" s="10">
        <v>0.9471492014453976</v>
      </c>
      <c r="I49" s="10">
        <v>0.84776432295258319</v>
      </c>
      <c r="J49" s="10">
        <v>4.2276960987136694E-2</v>
      </c>
      <c r="K49" s="10">
        <v>0.12897323439899228</v>
      </c>
      <c r="L49" s="10">
        <v>8.6504142619897417E-2</v>
      </c>
      <c r="M49" s="10">
        <v>1058.872566520414</v>
      </c>
      <c r="N49" s="10">
        <v>0.37207955203707277</v>
      </c>
      <c r="O49" s="10">
        <v>0.18180564367086863</v>
      </c>
      <c r="P49" s="10">
        <v>0.15432286063682085</v>
      </c>
      <c r="Q49" s="10">
        <v>2.7482783034047758E-2</v>
      </c>
      <c r="R49" s="10"/>
    </row>
    <row r="50" spans="1:18" x14ac:dyDescent="0.2">
      <c r="A50" s="9" t="str">
        <f t="shared" si="0"/>
        <v>199225A29MUL29</v>
      </c>
      <c r="B50" s="10">
        <v>1992</v>
      </c>
      <c r="C50" s="10" t="s">
        <v>2</v>
      </c>
      <c r="D50" s="10" t="s">
        <v>21</v>
      </c>
      <c r="E50" s="10">
        <v>29</v>
      </c>
      <c r="F50" s="10">
        <v>126911</v>
      </c>
      <c r="G50" s="10">
        <v>0.15914315569487983</v>
      </c>
      <c r="H50" s="10">
        <v>0.60435266535628862</v>
      </c>
      <c r="I50" s="10">
        <v>0.50817407503887713</v>
      </c>
      <c r="J50" s="10">
        <v>0.35519446050974085</v>
      </c>
      <c r="K50" s="10">
        <v>0.4371538808914523</v>
      </c>
      <c r="L50" s="10">
        <v>0.11272350554760342</v>
      </c>
      <c r="M50" s="10">
        <v>752.96713096242502</v>
      </c>
      <c r="N50" s="10">
        <v>0.21196744175051807</v>
      </c>
      <c r="O50" s="10">
        <v>8.8778750462922842E-2</v>
      </c>
      <c r="P50" s="10">
        <v>8.5154163153706136E-2</v>
      </c>
      <c r="Q50" s="10">
        <v>3.6245873092166951E-3</v>
      </c>
      <c r="R50" s="10"/>
    </row>
    <row r="51" spans="1:18" x14ac:dyDescent="0.2">
      <c r="A51" s="9" t="str">
        <f t="shared" si="0"/>
        <v>199230EMAHOM29</v>
      </c>
      <c r="B51" s="10">
        <v>1992</v>
      </c>
      <c r="C51" s="10" t="s">
        <v>4</v>
      </c>
      <c r="D51" s="10" t="s">
        <v>19</v>
      </c>
      <c r="E51" s="10">
        <v>29</v>
      </c>
      <c r="F51" s="10">
        <v>426960</v>
      </c>
      <c r="G51" s="10">
        <v>5.7174266916868263E-2</v>
      </c>
      <c r="H51" s="10">
        <v>0.82920816441309497</v>
      </c>
      <c r="I51" s="10">
        <v>0.78179879549129427</v>
      </c>
      <c r="J51" s="10">
        <v>0.16954275381038492</v>
      </c>
      <c r="K51" s="10">
        <v>0.21597660928583171</v>
      </c>
      <c r="L51" s="10">
        <v>1.5654869542753809E-2</v>
      </c>
      <c r="M51" s="10">
        <v>1682.3407854737309</v>
      </c>
      <c r="N51" s="10">
        <v>0.39377624510286907</v>
      </c>
      <c r="O51" s="10">
        <v>0.25893447814765291</v>
      </c>
      <c r="P51" s="10">
        <v>0.21739507823679827</v>
      </c>
      <c r="Q51" s="10">
        <v>4.1539399910854626E-2</v>
      </c>
      <c r="R51" s="10"/>
    </row>
    <row r="52" spans="1:18" x14ac:dyDescent="0.2">
      <c r="A52" s="9" t="str">
        <f t="shared" si="0"/>
        <v>199230EMAMUL29</v>
      </c>
      <c r="B52" s="10">
        <v>1992</v>
      </c>
      <c r="C52" s="10" t="s">
        <v>4</v>
      </c>
      <c r="D52" s="10" t="s">
        <v>21</v>
      </c>
      <c r="E52" s="10">
        <v>29</v>
      </c>
      <c r="F52" s="10">
        <v>503071</v>
      </c>
      <c r="G52" s="10">
        <v>7.7623903844493122E-2</v>
      </c>
      <c r="H52" s="10">
        <v>0.50662933213480998</v>
      </c>
      <c r="I52" s="10">
        <v>0.46730278557237775</v>
      </c>
      <c r="J52" s="10">
        <v>0.48856272544771207</v>
      </c>
      <c r="K52" s="10">
        <v>0.52653443716910298</v>
      </c>
      <c r="L52" s="10">
        <v>1.7834663442320733E-2</v>
      </c>
      <c r="M52" s="10">
        <v>932.77415695074842</v>
      </c>
      <c r="N52" s="10">
        <v>0.24051539154523996</v>
      </c>
      <c r="O52" s="10">
        <v>0.14266537533733328</v>
      </c>
      <c r="P52" s="10">
        <v>0.13305995334509318</v>
      </c>
      <c r="Q52" s="10">
        <v>9.6054219922400916E-3</v>
      </c>
      <c r="R52" s="10"/>
    </row>
    <row r="53" spans="1:18" x14ac:dyDescent="0.2">
      <c r="A53" s="9" t="str">
        <f t="shared" si="0"/>
        <v>199215A17HOM31</v>
      </c>
      <c r="B53" s="10">
        <v>1992</v>
      </c>
      <c r="C53" s="10" t="s">
        <v>0</v>
      </c>
      <c r="D53" s="10" t="s">
        <v>19</v>
      </c>
      <c r="E53" s="10">
        <v>31</v>
      </c>
      <c r="F53" s="10">
        <v>107752</v>
      </c>
      <c r="G53" s="10">
        <v>0.21738526159738095</v>
      </c>
      <c r="H53" s="10">
        <v>0.60097260375677486</v>
      </c>
      <c r="I53" s="10">
        <v>0.47033001707624916</v>
      </c>
      <c r="J53" s="10">
        <v>5.7010542727745195E-2</v>
      </c>
      <c r="K53" s="10">
        <v>0.12350582819808449</v>
      </c>
      <c r="L53" s="10">
        <v>0.6389858192887371</v>
      </c>
      <c r="M53" s="10">
        <v>301.61660734322157</v>
      </c>
      <c r="N53" s="10">
        <v>0.2470487786769619</v>
      </c>
      <c r="O53" s="10">
        <v>3.0885737619719356E-2</v>
      </c>
      <c r="P53" s="10">
        <v>3.0885737619719356E-2</v>
      </c>
      <c r="Q53" s="10">
        <v>0</v>
      </c>
      <c r="R53" s="10"/>
    </row>
    <row r="54" spans="1:18" x14ac:dyDescent="0.2">
      <c r="A54" s="9" t="str">
        <f t="shared" si="0"/>
        <v>199215A17MUL31</v>
      </c>
      <c r="B54" s="10">
        <v>1992</v>
      </c>
      <c r="C54" s="10" t="s">
        <v>0</v>
      </c>
      <c r="D54" s="10" t="s">
        <v>21</v>
      </c>
      <c r="E54" s="10">
        <v>31</v>
      </c>
      <c r="F54" s="10">
        <v>110305</v>
      </c>
      <c r="G54" s="10">
        <v>0.23689689741151068</v>
      </c>
      <c r="H54" s="10">
        <v>0.35268573500747924</v>
      </c>
      <c r="I54" s="10">
        <v>0.26913557862290921</v>
      </c>
      <c r="J54" s="10">
        <v>0.12298626535515163</v>
      </c>
      <c r="K54" s="10">
        <v>0.16476134354743666</v>
      </c>
      <c r="L54" s="10">
        <v>0.68210869860840395</v>
      </c>
      <c r="M54" s="10">
        <v>205.31227425934912</v>
      </c>
      <c r="N54" s="10">
        <v>4.4077784325279909E-2</v>
      </c>
      <c r="O54" s="10">
        <v>1.1595122614568696E-2</v>
      </c>
      <c r="P54" s="10">
        <v>1.1595122614568696E-2</v>
      </c>
      <c r="Q54" s="10">
        <v>0</v>
      </c>
      <c r="R54" s="10"/>
    </row>
    <row r="55" spans="1:18" x14ac:dyDescent="0.2">
      <c r="A55" s="9" t="str">
        <f t="shared" si="0"/>
        <v>199215A29HOM31</v>
      </c>
      <c r="B55" s="10">
        <v>1992</v>
      </c>
      <c r="C55" s="10" t="s">
        <v>3</v>
      </c>
      <c r="D55" s="10" t="s">
        <v>19</v>
      </c>
      <c r="E55" s="10">
        <v>31</v>
      </c>
      <c r="F55" s="10">
        <v>495768</v>
      </c>
      <c r="G55" s="10">
        <v>0.13412773466443084</v>
      </c>
      <c r="H55" s="10">
        <v>0.82758064255861608</v>
      </c>
      <c r="I55" s="10">
        <v>0.71657912572009486</v>
      </c>
      <c r="J55" s="10">
        <v>6.3499459424569554E-2</v>
      </c>
      <c r="K55" s="10">
        <v>0.1461005954398025</v>
      </c>
      <c r="L55" s="10">
        <v>0.27515491116812701</v>
      </c>
      <c r="M55" s="10">
        <v>814.31133579796119</v>
      </c>
      <c r="N55" s="10">
        <v>0.29890795694760453</v>
      </c>
      <c r="O55" s="10">
        <v>0.1089340175243259</v>
      </c>
      <c r="P55" s="10">
        <v>9.2412176663277987E-2</v>
      </c>
      <c r="Q55" s="10">
        <v>1.6521840861047909E-2</v>
      </c>
      <c r="R55" s="10"/>
    </row>
    <row r="56" spans="1:18" x14ac:dyDescent="0.2">
      <c r="A56" s="9" t="str">
        <f t="shared" si="0"/>
        <v>199215A29MUL31</v>
      </c>
      <c r="B56" s="10">
        <v>1992</v>
      </c>
      <c r="C56" s="10" t="s">
        <v>3</v>
      </c>
      <c r="D56" s="10" t="s">
        <v>21</v>
      </c>
      <c r="E56" s="10">
        <v>31</v>
      </c>
      <c r="F56" s="10">
        <v>515453</v>
      </c>
      <c r="G56" s="10">
        <v>0.16884821675799663</v>
      </c>
      <c r="H56" s="10">
        <v>0.5675182800371712</v>
      </c>
      <c r="I56" s="10">
        <v>0.47169383047532948</v>
      </c>
      <c r="J56" s="10">
        <v>0.26367486463363293</v>
      </c>
      <c r="K56" s="10">
        <v>0.33516537880272307</v>
      </c>
      <c r="L56" s="10">
        <v>0.29045519184096319</v>
      </c>
      <c r="M56" s="10">
        <v>524.79944348096217</v>
      </c>
      <c r="N56" s="10">
        <v>0.15449235923345828</v>
      </c>
      <c r="O56" s="10">
        <v>5.6630764542495396E-2</v>
      </c>
      <c r="P56" s="10">
        <v>5.1663732513970384E-2</v>
      </c>
      <c r="Q56" s="10">
        <v>4.967032028525011E-3</v>
      </c>
      <c r="R56" s="10"/>
    </row>
    <row r="57" spans="1:18" x14ac:dyDescent="0.2">
      <c r="A57" s="9" t="str">
        <f t="shared" si="0"/>
        <v>199218A24HOM31</v>
      </c>
      <c r="B57" s="10">
        <v>1992</v>
      </c>
      <c r="C57" s="10" t="s">
        <v>1</v>
      </c>
      <c r="D57" s="10" t="s">
        <v>19</v>
      </c>
      <c r="E57" s="10">
        <v>31</v>
      </c>
      <c r="F57" s="10">
        <v>238804</v>
      </c>
      <c r="G57" s="10">
        <v>0.1360871707076767</v>
      </c>
      <c r="H57" s="10">
        <v>0.85854089546238754</v>
      </c>
      <c r="I57" s="10">
        <v>0.74170449406207606</v>
      </c>
      <c r="J57" s="10">
        <v>7.5019681412371655E-2</v>
      </c>
      <c r="K57" s="10">
        <v>0.16827188824307801</v>
      </c>
      <c r="L57" s="10">
        <v>0.23469037369558299</v>
      </c>
      <c r="M57" s="10">
        <v>660.93029326212672</v>
      </c>
      <c r="N57" s="10">
        <v>0.28293495921341349</v>
      </c>
      <c r="O57" s="10">
        <v>9.5375286846116486E-2</v>
      </c>
      <c r="P57" s="10">
        <v>8.8947421316225864E-2</v>
      </c>
      <c r="Q57" s="10">
        <v>6.4278655298906215E-3</v>
      </c>
      <c r="R57" s="10"/>
    </row>
    <row r="58" spans="1:18" x14ac:dyDescent="0.2">
      <c r="A58" s="9" t="str">
        <f t="shared" si="0"/>
        <v>199218A24MUL31</v>
      </c>
      <c r="B58" s="10">
        <v>1992</v>
      </c>
      <c r="C58" s="10" t="s">
        <v>1</v>
      </c>
      <c r="D58" s="10" t="s">
        <v>21</v>
      </c>
      <c r="E58" s="10">
        <v>31</v>
      </c>
      <c r="F58" s="10">
        <v>242620</v>
      </c>
      <c r="G58" s="10">
        <v>0.19522874429466086</v>
      </c>
      <c r="H58" s="10">
        <v>0.62128431291731923</v>
      </c>
      <c r="I58" s="10">
        <v>0.49999175665649986</v>
      </c>
      <c r="J58" s="10">
        <v>0.2668988541752535</v>
      </c>
      <c r="K58" s="10">
        <v>0.35865138900337978</v>
      </c>
      <c r="L58" s="10">
        <v>0.25948808836864234</v>
      </c>
      <c r="M58" s="10">
        <v>464.77209982526591</v>
      </c>
      <c r="N58" s="10">
        <v>0.16454950127771825</v>
      </c>
      <c r="O58" s="10">
        <v>4.0083257769351247E-2</v>
      </c>
      <c r="P58" s="10">
        <v>3.7972961833319593E-2</v>
      </c>
      <c r="Q58" s="10">
        <v>2.1102959360316544E-3</v>
      </c>
      <c r="R58" s="10"/>
    </row>
    <row r="59" spans="1:18" x14ac:dyDescent="0.2">
      <c r="A59" s="9" t="str">
        <f t="shared" si="0"/>
        <v>199225A29HOM31</v>
      </c>
      <c r="B59" s="10">
        <v>1992</v>
      </c>
      <c r="C59" s="10" t="s">
        <v>2</v>
      </c>
      <c r="D59" s="10" t="s">
        <v>19</v>
      </c>
      <c r="E59" s="10">
        <v>31</v>
      </c>
      <c r="F59" s="10">
        <v>149212</v>
      </c>
      <c r="G59" s="10">
        <v>9.2897963831498342E-2</v>
      </c>
      <c r="H59" s="10">
        <v>0.9416735919363054</v>
      </c>
      <c r="I59" s="10">
        <v>0.85419403265152938</v>
      </c>
      <c r="J59" s="10">
        <v>4.9748009543468356E-2</v>
      </c>
      <c r="K59" s="10">
        <v>0.12693349060397288</v>
      </c>
      <c r="L59" s="10">
        <v>7.7178779186660593E-2</v>
      </c>
      <c r="M59" s="10">
        <v>1232.2975602705953</v>
      </c>
      <c r="N59" s="10">
        <v>0.36192129319357691</v>
      </c>
      <c r="O59" s="10">
        <v>0.18699568399324451</v>
      </c>
      <c r="P59" s="10">
        <v>0.14238801168806797</v>
      </c>
      <c r="Q59" s="10">
        <v>4.4607672305176524E-2</v>
      </c>
      <c r="R59" s="10"/>
    </row>
    <row r="60" spans="1:18" x14ac:dyDescent="0.2">
      <c r="A60" s="9" t="str">
        <f t="shared" si="0"/>
        <v>199225A29MUL31</v>
      </c>
      <c r="B60" s="10">
        <v>1992</v>
      </c>
      <c r="C60" s="10" t="s">
        <v>2</v>
      </c>
      <c r="D60" s="10" t="s">
        <v>21</v>
      </c>
      <c r="E60" s="10">
        <v>31</v>
      </c>
      <c r="F60" s="10">
        <v>162528</v>
      </c>
      <c r="G60" s="10">
        <v>0.10447079405190009</v>
      </c>
      <c r="H60" s="10">
        <v>0.63306014963575508</v>
      </c>
      <c r="I60" s="10">
        <v>0.56692385312069304</v>
      </c>
      <c r="J60" s="10">
        <v>0.35434509746012993</v>
      </c>
      <c r="K60" s="10">
        <v>0.41575605434140578</v>
      </c>
      <c r="L60" s="10">
        <v>7.0873941720811184E-2</v>
      </c>
      <c r="M60" s="10">
        <v>707.61124744136748</v>
      </c>
      <c r="N60" s="10">
        <v>0.2145102050877539</v>
      </c>
      <c r="O60" s="10">
        <v>0.11198481561822125</v>
      </c>
      <c r="P60" s="10">
        <v>9.9370193255768097E-2</v>
      </c>
      <c r="Q60" s="10">
        <v>1.2614622362453165E-2</v>
      </c>
      <c r="R60" s="10"/>
    </row>
    <row r="61" spans="1:18" x14ac:dyDescent="0.2">
      <c r="A61" s="9" t="str">
        <f t="shared" si="0"/>
        <v>199230EMAHOM31</v>
      </c>
      <c r="B61" s="10">
        <v>1992</v>
      </c>
      <c r="C61" s="10" t="s">
        <v>4</v>
      </c>
      <c r="D61" s="10" t="s">
        <v>19</v>
      </c>
      <c r="E61" s="10">
        <v>31</v>
      </c>
      <c r="F61" s="10">
        <v>632945</v>
      </c>
      <c r="G61" s="10">
        <v>5.0610674251296638E-2</v>
      </c>
      <c r="H61" s="10">
        <v>0.83099795400864218</v>
      </c>
      <c r="I61" s="10">
        <v>0.78894058725481675</v>
      </c>
      <c r="J61" s="10">
        <v>0.16617083632859095</v>
      </c>
      <c r="K61" s="10">
        <v>0.20782374455916391</v>
      </c>
      <c r="L61" s="10">
        <v>1.4156048313834536E-2</v>
      </c>
      <c r="M61" s="10">
        <v>1725.0956069586239</v>
      </c>
      <c r="N61" s="10">
        <v>0.35301329499403583</v>
      </c>
      <c r="O61" s="10">
        <v>0.26000837355536421</v>
      </c>
      <c r="P61" s="10">
        <v>0.19328851637978023</v>
      </c>
      <c r="Q61" s="10">
        <v>6.6719857175583971E-2</v>
      </c>
      <c r="R61" s="10"/>
    </row>
    <row r="62" spans="1:18" x14ac:dyDescent="0.2">
      <c r="A62" s="9" t="str">
        <f t="shared" si="0"/>
        <v>199230EMAMUL31</v>
      </c>
      <c r="B62" s="10">
        <v>1992</v>
      </c>
      <c r="C62" s="10" t="s">
        <v>4</v>
      </c>
      <c r="D62" s="10" t="s">
        <v>21</v>
      </c>
      <c r="E62" s="10">
        <v>31</v>
      </c>
      <c r="F62" s="10">
        <v>751458</v>
      </c>
      <c r="G62" s="10">
        <v>5.409175203808296E-2</v>
      </c>
      <c r="H62" s="10">
        <v>0.5037433895174448</v>
      </c>
      <c r="I62" s="10">
        <v>0.47649502700084367</v>
      </c>
      <c r="J62" s="10">
        <v>0.49353257267871259</v>
      </c>
      <c r="K62" s="10">
        <v>0.51975892198898677</v>
      </c>
      <c r="L62" s="10">
        <v>1.5319552124004269E-2</v>
      </c>
      <c r="M62" s="10">
        <v>836.03791052710051</v>
      </c>
      <c r="N62" s="10">
        <v>0.18528513902307248</v>
      </c>
      <c r="O62" s="10">
        <v>0.12261496983197996</v>
      </c>
      <c r="P62" s="10">
        <v>0.10626275853074955</v>
      </c>
      <c r="Q62" s="10">
        <v>1.6352211301230407E-2</v>
      </c>
      <c r="R62" s="10"/>
    </row>
    <row r="63" spans="1:18" x14ac:dyDescent="0.2">
      <c r="A63" s="9" t="str">
        <f t="shared" si="0"/>
        <v>199215A17HOM33</v>
      </c>
      <c r="B63" s="10">
        <v>1992</v>
      </c>
      <c r="C63" s="10" t="s">
        <v>0</v>
      </c>
      <c r="D63" s="10" t="s">
        <v>19</v>
      </c>
      <c r="E63" s="10">
        <v>33</v>
      </c>
      <c r="F63" s="10">
        <v>260057</v>
      </c>
      <c r="G63" s="10">
        <v>0.16584765439236127</v>
      </c>
      <c r="H63" s="10">
        <v>0.41238266995312567</v>
      </c>
      <c r="I63" s="10">
        <v>0.34398997142934051</v>
      </c>
      <c r="J63" s="10">
        <v>0.10897610908377779</v>
      </c>
      <c r="K63" s="10">
        <v>0.14103446552102039</v>
      </c>
      <c r="L63" s="10">
        <v>0.6752250468166594</v>
      </c>
      <c r="M63" s="10">
        <v>333.94626605241217</v>
      </c>
      <c r="N63" s="10">
        <v>0.21365316065324141</v>
      </c>
      <c r="O63" s="10">
        <v>4.7008924966449664E-2</v>
      </c>
      <c r="P63" s="10">
        <v>4.7008924966449664E-2</v>
      </c>
      <c r="Q63" s="10">
        <v>0</v>
      </c>
      <c r="R63" s="10"/>
    </row>
    <row r="64" spans="1:18" x14ac:dyDescent="0.2">
      <c r="A64" s="9" t="str">
        <f t="shared" si="0"/>
        <v>199215A17MUL33</v>
      </c>
      <c r="B64" s="10">
        <v>1992</v>
      </c>
      <c r="C64" s="10" t="s">
        <v>0</v>
      </c>
      <c r="D64" s="10" t="s">
        <v>21</v>
      </c>
      <c r="E64" s="10">
        <v>33</v>
      </c>
      <c r="F64" s="10">
        <v>283390</v>
      </c>
      <c r="G64" s="10">
        <v>0.20877990903697843</v>
      </c>
      <c r="H64" s="10">
        <v>0.17844666360845479</v>
      </c>
      <c r="I64" s="10">
        <v>0.14119058541232929</v>
      </c>
      <c r="J64" s="10">
        <v>0.19215215780373338</v>
      </c>
      <c r="K64" s="10">
        <v>0.20390980627403932</v>
      </c>
      <c r="L64" s="10">
        <v>0.71372666643141958</v>
      </c>
      <c r="M64" s="10">
        <v>317.63202467499116</v>
      </c>
      <c r="N64" s="10">
        <v>4.5100391686368611E-2</v>
      </c>
      <c r="O64" s="10">
        <v>1.5681569568439253E-2</v>
      </c>
      <c r="P64" s="10">
        <v>1.5681569568439253E-2</v>
      </c>
      <c r="Q64" s="10">
        <v>0</v>
      </c>
      <c r="R64" s="10"/>
    </row>
    <row r="65" spans="1:18" x14ac:dyDescent="0.2">
      <c r="A65" s="9" t="str">
        <f t="shared" si="0"/>
        <v>199215A29HOM33</v>
      </c>
      <c r="B65" s="10">
        <v>1992</v>
      </c>
      <c r="C65" s="10" t="s">
        <v>3</v>
      </c>
      <c r="D65" s="10" t="s">
        <v>19</v>
      </c>
      <c r="E65" s="10">
        <v>33</v>
      </c>
      <c r="F65" s="10">
        <v>1279188</v>
      </c>
      <c r="G65" s="10">
        <v>9.0047985979331113E-2</v>
      </c>
      <c r="H65" s="10">
        <v>0.78148559867666045</v>
      </c>
      <c r="I65" s="10">
        <v>0.71111439444397539</v>
      </c>
      <c r="J65" s="10">
        <v>7.5624573763209427E-2</v>
      </c>
      <c r="K65" s="10">
        <v>0.12342566117538119</v>
      </c>
      <c r="L65" s="10">
        <v>0.26466958436829363</v>
      </c>
      <c r="M65" s="10">
        <v>888.86019450068693</v>
      </c>
      <c r="N65" s="10">
        <v>0.31348111264031825</v>
      </c>
      <c r="O65" s="10">
        <v>0.11956947820827697</v>
      </c>
      <c r="P65" s="10">
        <v>0.10739572028915316</v>
      </c>
      <c r="Q65" s="10">
        <v>1.2173757919123809E-2</v>
      </c>
      <c r="R65" s="10"/>
    </row>
    <row r="66" spans="1:18" x14ac:dyDescent="0.2">
      <c r="A66" s="9" t="str">
        <f t="shared" si="0"/>
        <v>199215A29MUL33</v>
      </c>
      <c r="B66" s="10">
        <v>1992</v>
      </c>
      <c r="C66" s="10" t="s">
        <v>3</v>
      </c>
      <c r="D66" s="10" t="s">
        <v>21</v>
      </c>
      <c r="E66" s="10">
        <v>33</v>
      </c>
      <c r="F66" s="10">
        <v>1338634</v>
      </c>
      <c r="G66" s="10">
        <v>0.14415151729959982</v>
      </c>
      <c r="H66" s="10">
        <v>0.46368760990681546</v>
      </c>
      <c r="I66" s="10">
        <v>0.39684633738572306</v>
      </c>
      <c r="J66" s="10">
        <v>0.33111555381436147</v>
      </c>
      <c r="K66" s="10">
        <v>0.38180922361019315</v>
      </c>
      <c r="L66" s="10">
        <v>0.29247549950505564</v>
      </c>
      <c r="M66" s="10">
        <v>704.04738015667533</v>
      </c>
      <c r="N66" s="10">
        <v>0.12660219298180084</v>
      </c>
      <c r="O66" s="10">
        <v>4.6074580505201572E-2</v>
      </c>
      <c r="P66" s="10">
        <v>4.3999330660957361E-2</v>
      </c>
      <c r="Q66" s="10">
        <v>2.075249844244207E-3</v>
      </c>
      <c r="R66" s="10"/>
    </row>
    <row r="67" spans="1:18" x14ac:dyDescent="0.2">
      <c r="A67" s="9" t="str">
        <f t="shared" si="0"/>
        <v>199218A24HOM33</v>
      </c>
      <c r="B67" s="10">
        <v>1992</v>
      </c>
      <c r="C67" s="10" t="s">
        <v>1</v>
      </c>
      <c r="D67" s="10" t="s">
        <v>19</v>
      </c>
      <c r="E67" s="10">
        <v>33</v>
      </c>
      <c r="F67" s="10">
        <v>609036</v>
      </c>
      <c r="G67" s="10">
        <v>0.1130520497721378</v>
      </c>
      <c r="H67" s="10">
        <v>0.83119388673247563</v>
      </c>
      <c r="I67" s="10">
        <v>0.73722571407929904</v>
      </c>
      <c r="J67" s="10">
        <v>8.1284512227189062E-2</v>
      </c>
      <c r="K67" s="10">
        <v>0.14520115698133051</v>
      </c>
      <c r="L67" s="10">
        <v>0.22831153037075994</v>
      </c>
      <c r="M67" s="10">
        <v>739.66851945327892</v>
      </c>
      <c r="N67" s="10">
        <v>0.31809351482501952</v>
      </c>
      <c r="O67" s="10">
        <v>0.10785047497635399</v>
      </c>
      <c r="P67" s="10">
        <v>0.10054036270921578</v>
      </c>
      <c r="Q67" s="10">
        <v>7.3101122671382157E-3</v>
      </c>
      <c r="R67" s="10"/>
    </row>
    <row r="68" spans="1:18" x14ac:dyDescent="0.2">
      <c r="A68" s="9" t="str">
        <f t="shared" ref="A68:A131" si="1">B68&amp;C68&amp;D68&amp;E68</f>
        <v>199218A24MUL33</v>
      </c>
      <c r="B68" s="10">
        <v>1992</v>
      </c>
      <c r="C68" s="10" t="s">
        <v>1</v>
      </c>
      <c r="D68" s="10" t="s">
        <v>21</v>
      </c>
      <c r="E68" s="10">
        <v>33</v>
      </c>
      <c r="F68" s="10">
        <v>611812</v>
      </c>
      <c r="G68" s="10">
        <v>0.17213556508164632</v>
      </c>
      <c r="H68" s="10">
        <v>0.5277045889913895</v>
      </c>
      <c r="I68" s="10">
        <v>0.43686786136917877</v>
      </c>
      <c r="J68" s="10">
        <v>0.32697789517041181</v>
      </c>
      <c r="K68" s="10">
        <v>0.39965381522428456</v>
      </c>
      <c r="L68" s="10">
        <v>0.26611279281870903</v>
      </c>
      <c r="M68" s="10">
        <v>646.77364571692488</v>
      </c>
      <c r="N68" s="10">
        <v>0.13713689826286507</v>
      </c>
      <c r="O68" s="10">
        <v>3.905611527724203E-2</v>
      </c>
      <c r="P68" s="10">
        <v>3.7240197969310836E-2</v>
      </c>
      <c r="Q68" s="10">
        <v>1.8159173079311947E-3</v>
      </c>
      <c r="R68" s="10"/>
    </row>
    <row r="69" spans="1:18" x14ac:dyDescent="0.2">
      <c r="A69" s="9" t="str">
        <f t="shared" si="1"/>
        <v>199225A29HOM33</v>
      </c>
      <c r="B69" s="10">
        <v>1992</v>
      </c>
      <c r="C69" s="10" t="s">
        <v>2</v>
      </c>
      <c r="D69" s="10" t="s">
        <v>19</v>
      </c>
      <c r="E69" s="10">
        <v>33</v>
      </c>
      <c r="F69" s="10">
        <v>410095</v>
      </c>
      <c r="G69" s="10">
        <v>3.8845459700619117E-2</v>
      </c>
      <c r="H69" s="10">
        <v>0.94172569770419046</v>
      </c>
      <c r="I69" s="10">
        <v>0.90514393006498495</v>
      </c>
      <c r="J69" s="10">
        <v>4.6077128470232508E-2</v>
      </c>
      <c r="K69" s="10">
        <v>7.9949767736743921E-2</v>
      </c>
      <c r="L69" s="10">
        <v>5.8266986917665416E-2</v>
      </c>
      <c r="M69" s="10">
        <v>1203.5999166851616</v>
      </c>
      <c r="N69" s="10">
        <v>0.36994842658408417</v>
      </c>
      <c r="O69" s="10">
        <v>0.18295516892427363</v>
      </c>
      <c r="P69" s="10">
        <v>0.1558516929004255</v>
      </c>
      <c r="Q69" s="10">
        <v>2.7103476023848133E-2</v>
      </c>
      <c r="R69" s="10"/>
    </row>
    <row r="70" spans="1:18" x14ac:dyDescent="0.2">
      <c r="A70" s="9" t="str">
        <f t="shared" si="1"/>
        <v>199225A29MUL33</v>
      </c>
      <c r="B70" s="10">
        <v>1992</v>
      </c>
      <c r="C70" s="10" t="s">
        <v>2</v>
      </c>
      <c r="D70" s="10" t="s">
        <v>21</v>
      </c>
      <c r="E70" s="10">
        <v>33</v>
      </c>
      <c r="F70" s="10">
        <v>443432</v>
      </c>
      <c r="G70" s="10">
        <v>9.4398298299107897E-2</v>
      </c>
      <c r="H70" s="10">
        <v>0.55765483772032687</v>
      </c>
      <c r="I70" s="10">
        <v>0.50501317000126289</v>
      </c>
      <c r="J70" s="10">
        <v>0.42587074574631151</v>
      </c>
      <c r="K70" s="10">
        <v>0.47110476078512936</v>
      </c>
      <c r="L70" s="10">
        <v>5.9049742043126956E-2</v>
      </c>
      <c r="M70" s="10">
        <v>842.17762193314127</v>
      </c>
      <c r="N70" s="10">
        <v>0.16415369211062802</v>
      </c>
      <c r="O70" s="10">
        <v>7.5181764058525322E-2</v>
      </c>
      <c r="P70" s="10">
        <v>7.1422450341878801E-2</v>
      </c>
      <c r="Q70" s="10">
        <v>3.7593137166465206E-3</v>
      </c>
      <c r="R70" s="10"/>
    </row>
    <row r="71" spans="1:18" x14ac:dyDescent="0.2">
      <c r="A71" s="9" t="str">
        <f t="shared" si="1"/>
        <v>199230EMAHOM33</v>
      </c>
      <c r="B71" s="10">
        <v>1992</v>
      </c>
      <c r="C71" s="10" t="s">
        <v>4</v>
      </c>
      <c r="D71" s="10" t="s">
        <v>19</v>
      </c>
      <c r="E71" s="10">
        <v>33</v>
      </c>
      <c r="F71" s="10">
        <v>2103886</v>
      </c>
      <c r="G71" s="10">
        <v>4.1198614315876673E-2</v>
      </c>
      <c r="H71" s="10">
        <v>0.77576351570379765</v>
      </c>
      <c r="I71" s="10">
        <v>0.7438031338199883</v>
      </c>
      <c r="J71" s="10">
        <v>0.22303395419574334</v>
      </c>
      <c r="K71" s="10">
        <v>0.25474682490843048</v>
      </c>
      <c r="L71" s="10">
        <v>1.4008162550992166E-2</v>
      </c>
      <c r="M71" s="10">
        <v>1827.9364824559125</v>
      </c>
      <c r="N71" s="10">
        <v>0.34585062733855365</v>
      </c>
      <c r="O71" s="10">
        <v>0.21956849376940377</v>
      </c>
      <c r="P71" s="10">
        <v>0.16830834914159928</v>
      </c>
      <c r="Q71" s="10">
        <v>5.1260144627804483E-2</v>
      </c>
      <c r="R71" s="10"/>
    </row>
    <row r="72" spans="1:18" x14ac:dyDescent="0.2">
      <c r="A72" s="9" t="str">
        <f t="shared" si="1"/>
        <v>199230EMAMUL33</v>
      </c>
      <c r="B72" s="10">
        <v>1992</v>
      </c>
      <c r="C72" s="10" t="s">
        <v>4</v>
      </c>
      <c r="D72" s="10" t="s">
        <v>21</v>
      </c>
      <c r="E72" s="10">
        <v>33</v>
      </c>
      <c r="F72" s="10">
        <v>2523408</v>
      </c>
      <c r="G72" s="10">
        <v>5.0154113476017829E-2</v>
      </c>
      <c r="H72" s="10">
        <v>0.43469744092116691</v>
      </c>
      <c r="I72" s="10">
        <v>0.41289557614147215</v>
      </c>
      <c r="J72" s="10">
        <v>0.56246763863746474</v>
      </c>
      <c r="K72" s="10">
        <v>0.58295649443483677</v>
      </c>
      <c r="L72" s="10">
        <v>1.299886056286767E-2</v>
      </c>
      <c r="M72" s="10">
        <v>1061.7143794610306</v>
      </c>
      <c r="N72" s="10">
        <v>0.1537119641373888</v>
      </c>
      <c r="O72" s="10">
        <v>0.1034997115012713</v>
      </c>
      <c r="P72" s="10">
        <v>8.6983951861926409E-2</v>
      </c>
      <c r="Q72" s="10">
        <v>1.6515759639344887E-2</v>
      </c>
      <c r="R72" s="10"/>
    </row>
    <row r="73" spans="1:18" x14ac:dyDescent="0.2">
      <c r="A73" s="9" t="str">
        <f t="shared" si="1"/>
        <v>199215A17HOM35</v>
      </c>
      <c r="B73" s="10">
        <v>1992</v>
      </c>
      <c r="C73" s="10" t="s">
        <v>0</v>
      </c>
      <c r="D73" s="10" t="s">
        <v>19</v>
      </c>
      <c r="E73" s="10">
        <v>35</v>
      </c>
      <c r="F73" s="10">
        <v>436335</v>
      </c>
      <c r="G73" s="10">
        <v>0.26125670839100446</v>
      </c>
      <c r="H73" s="10">
        <v>0.60768217080912601</v>
      </c>
      <c r="I73" s="10">
        <v>0.44892112711563364</v>
      </c>
      <c r="J73" s="10">
        <v>7.4811784523359348E-2</v>
      </c>
      <c r="K73" s="10">
        <v>0.12590326240159511</v>
      </c>
      <c r="L73" s="10">
        <v>0.71715539665623895</v>
      </c>
      <c r="M73" s="10">
        <v>417.77766212133014</v>
      </c>
      <c r="N73" s="10">
        <v>0.20257371056642259</v>
      </c>
      <c r="O73" s="10">
        <v>3.1026619455235084E-2</v>
      </c>
      <c r="P73" s="10">
        <v>3.1026619455235084E-2</v>
      </c>
      <c r="Q73" s="10">
        <v>0</v>
      </c>
      <c r="R73" s="10"/>
    </row>
    <row r="74" spans="1:18" x14ac:dyDescent="0.2">
      <c r="A74" s="9" t="str">
        <f t="shared" si="1"/>
        <v>199215A17MUL35</v>
      </c>
      <c r="B74" s="10">
        <v>1992</v>
      </c>
      <c r="C74" s="10" t="s">
        <v>0</v>
      </c>
      <c r="D74" s="10" t="s">
        <v>21</v>
      </c>
      <c r="E74" s="10">
        <v>35</v>
      </c>
      <c r="F74" s="10">
        <v>476153</v>
      </c>
      <c r="G74" s="10">
        <v>0.27544037039008035</v>
      </c>
      <c r="H74" s="10">
        <v>0.39464205832999055</v>
      </c>
      <c r="I74" s="10">
        <v>0.28594170361207427</v>
      </c>
      <c r="J74" s="10">
        <v>0.12542187070122418</v>
      </c>
      <c r="K74" s="10">
        <v>0.16053663423311415</v>
      </c>
      <c r="L74" s="10">
        <v>0.73077561204066765</v>
      </c>
      <c r="M74" s="10">
        <v>401.26690914288116</v>
      </c>
      <c r="N74" s="10">
        <v>8.6961543873502842E-2</v>
      </c>
      <c r="O74" s="10">
        <v>8.3670584875029669E-3</v>
      </c>
      <c r="P74" s="10">
        <v>8.3670584875029669E-3</v>
      </c>
      <c r="Q74" s="10">
        <v>0</v>
      </c>
      <c r="R74" s="10"/>
    </row>
    <row r="75" spans="1:18" x14ac:dyDescent="0.2">
      <c r="A75" s="9" t="str">
        <f t="shared" si="1"/>
        <v>199215A29HOM35</v>
      </c>
      <c r="B75" s="10">
        <v>1992</v>
      </c>
      <c r="C75" s="10" t="s">
        <v>3</v>
      </c>
      <c r="D75" s="10" t="s">
        <v>19</v>
      </c>
      <c r="E75" s="10">
        <v>35</v>
      </c>
      <c r="F75" s="10">
        <v>2073394</v>
      </c>
      <c r="G75" s="10">
        <v>0.13341924185354778</v>
      </c>
      <c r="H75" s="10">
        <v>0.85550108335694408</v>
      </c>
      <c r="I75" s="10">
        <v>0.74136077741057171</v>
      </c>
      <c r="J75" s="10">
        <v>4.4964260563635214E-2</v>
      </c>
      <c r="K75" s="10">
        <v>0.11375513381835417</v>
      </c>
      <c r="L75" s="10">
        <v>0.32412218806459359</v>
      </c>
      <c r="M75" s="10">
        <v>1128.3601006816277</v>
      </c>
      <c r="N75" s="10">
        <v>0.25345255170990172</v>
      </c>
      <c r="O75" s="10">
        <v>9.4467814607353928E-2</v>
      </c>
      <c r="P75" s="10">
        <v>8.0260191743585632E-2</v>
      </c>
      <c r="Q75" s="10">
        <v>1.4207622863768294E-2</v>
      </c>
      <c r="R75" s="10"/>
    </row>
    <row r="76" spans="1:18" x14ac:dyDescent="0.2">
      <c r="A76" s="9" t="str">
        <f t="shared" si="1"/>
        <v>199215A29MUL35</v>
      </c>
      <c r="B76" s="10">
        <v>1992</v>
      </c>
      <c r="C76" s="10" t="s">
        <v>3</v>
      </c>
      <c r="D76" s="10" t="s">
        <v>21</v>
      </c>
      <c r="E76" s="10">
        <v>35</v>
      </c>
      <c r="F76" s="10">
        <v>2241408</v>
      </c>
      <c r="G76" s="10">
        <v>0.17453670826020307</v>
      </c>
      <c r="H76" s="10">
        <v>0.59431303894694765</v>
      </c>
      <c r="I76" s="10">
        <v>0.49058359745302954</v>
      </c>
      <c r="J76" s="10">
        <v>0.26465775084232768</v>
      </c>
      <c r="K76" s="10">
        <v>0.33321822711438526</v>
      </c>
      <c r="L76" s="10">
        <v>0.30834814545143052</v>
      </c>
      <c r="M76" s="10">
        <v>883.37954899055558</v>
      </c>
      <c r="N76" s="10">
        <v>0.14244974587402204</v>
      </c>
      <c r="O76" s="10">
        <v>3.232789389526583E-2</v>
      </c>
      <c r="P76" s="10">
        <v>2.9485930272400207E-2</v>
      </c>
      <c r="Q76" s="10">
        <v>2.8419636228656274E-3</v>
      </c>
      <c r="R76" s="10"/>
    </row>
    <row r="77" spans="1:18" x14ac:dyDescent="0.2">
      <c r="A77" s="9" t="str">
        <f t="shared" si="1"/>
        <v>199218A24HOM35</v>
      </c>
      <c r="B77" s="10">
        <v>1992</v>
      </c>
      <c r="C77" s="10" t="s">
        <v>1</v>
      </c>
      <c r="D77" s="10" t="s">
        <v>19</v>
      </c>
      <c r="E77" s="10">
        <v>35</v>
      </c>
      <c r="F77" s="10">
        <v>977784</v>
      </c>
      <c r="G77" s="10">
        <v>0.13448673666600022</v>
      </c>
      <c r="H77" s="10">
        <v>0.89152020455013414</v>
      </c>
      <c r="I77" s="10">
        <v>0.7716225615683816</v>
      </c>
      <c r="J77" s="10">
        <v>4.15984167032886E-2</v>
      </c>
      <c r="K77" s="10">
        <v>0.11745344917131996</v>
      </c>
      <c r="L77" s="10">
        <v>0.31189301522626672</v>
      </c>
      <c r="M77" s="10">
        <v>994.21873897075852</v>
      </c>
      <c r="N77" s="10">
        <v>0.2556883728921725</v>
      </c>
      <c r="O77" s="10">
        <v>9.0389083887647992E-2</v>
      </c>
      <c r="P77" s="10">
        <v>7.8987792804954882E-2</v>
      </c>
      <c r="Q77" s="10">
        <v>1.140129108269311E-2</v>
      </c>
      <c r="R77" s="10"/>
    </row>
    <row r="78" spans="1:18" x14ac:dyDescent="0.2">
      <c r="A78" s="9" t="str">
        <f t="shared" si="1"/>
        <v>199218A24MUL35</v>
      </c>
      <c r="B78" s="10">
        <v>1992</v>
      </c>
      <c r="C78" s="10" t="s">
        <v>1</v>
      </c>
      <c r="D78" s="10" t="s">
        <v>21</v>
      </c>
      <c r="E78" s="10">
        <v>35</v>
      </c>
      <c r="F78" s="10">
        <v>1051017</v>
      </c>
      <c r="G78" s="10">
        <v>0.17494556650525622</v>
      </c>
      <c r="H78" s="10">
        <v>0.67120512798556065</v>
      </c>
      <c r="I78" s="10">
        <v>0.55378076662889375</v>
      </c>
      <c r="J78" s="10">
        <v>0.25607387891918021</v>
      </c>
      <c r="K78" s="10">
        <v>0.33713536507972752</v>
      </c>
      <c r="L78" s="10">
        <v>0.28105444536101698</v>
      </c>
      <c r="M78" s="10">
        <v>774.63044915035186</v>
      </c>
      <c r="N78" s="10">
        <v>0.16666238509938469</v>
      </c>
      <c r="O78" s="10">
        <v>2.2723704754537749E-2</v>
      </c>
      <c r="P78" s="10">
        <v>2.1966343075326088E-2</v>
      </c>
      <c r="Q78" s="10">
        <v>7.5736167921165883E-4</v>
      </c>
      <c r="R78" s="10"/>
    </row>
    <row r="79" spans="1:18" x14ac:dyDescent="0.2">
      <c r="A79" s="9" t="str">
        <f t="shared" si="1"/>
        <v>199225A29HOM35</v>
      </c>
      <c r="B79" s="10">
        <v>1992</v>
      </c>
      <c r="C79" s="10" t="s">
        <v>2</v>
      </c>
      <c r="D79" s="10" t="s">
        <v>19</v>
      </c>
      <c r="E79" s="10">
        <v>35</v>
      </c>
      <c r="F79" s="10">
        <v>659275</v>
      </c>
      <c r="G79" s="10">
        <v>7.8746461825391967E-2</v>
      </c>
      <c r="H79" s="10">
        <v>0.96618406582988892</v>
      </c>
      <c r="I79" s="10">
        <v>0.89010048917371354</v>
      </c>
      <c r="J79" s="10">
        <v>3.0193773463274051E-2</v>
      </c>
      <c r="K79" s="10">
        <v>0.10023889879033787</v>
      </c>
      <c r="L79" s="10">
        <v>8.2134162527018315E-2</v>
      </c>
      <c r="M79" s="10">
        <v>1537.438941996739</v>
      </c>
      <c r="N79" s="10">
        <v>0.2838102461036745</v>
      </c>
      <c r="O79" s="10">
        <v>0.14250502445868568</v>
      </c>
      <c r="P79" s="10">
        <v>0.11473209207083539</v>
      </c>
      <c r="Q79" s="10">
        <v>2.777293238785029E-2</v>
      </c>
      <c r="R79" s="10"/>
    </row>
    <row r="80" spans="1:18" x14ac:dyDescent="0.2">
      <c r="A80" s="9" t="str">
        <f t="shared" si="1"/>
        <v>199225A29MUL35</v>
      </c>
      <c r="B80" s="10">
        <v>1992</v>
      </c>
      <c r="C80" s="10" t="s">
        <v>2</v>
      </c>
      <c r="D80" s="10" t="s">
        <v>21</v>
      </c>
      <c r="E80" s="10">
        <v>35</v>
      </c>
      <c r="F80" s="10">
        <v>714238</v>
      </c>
      <c r="G80" s="10">
        <v>0.13066280712950723</v>
      </c>
      <c r="H80" s="10">
        <v>0.61427703370585152</v>
      </c>
      <c r="I80" s="10">
        <v>0.53401387212665807</v>
      </c>
      <c r="J80" s="10">
        <v>0.37011192347648825</v>
      </c>
      <c r="K80" s="10">
        <v>0.44257376392743036</v>
      </c>
      <c r="L80" s="10">
        <v>6.6896468684108104E-2</v>
      </c>
      <c r="M80" s="10">
        <v>1224.9541755439025</v>
      </c>
      <c r="N80" s="10">
        <v>0.14381200664204369</v>
      </c>
      <c r="O80" s="10">
        <v>6.2434370615957149E-2</v>
      </c>
      <c r="P80" s="10">
        <v>5.4630249300653286E-2</v>
      </c>
      <c r="Q80" s="10">
        <v>7.8041213153038627E-3</v>
      </c>
      <c r="R80" s="10"/>
    </row>
    <row r="81" spans="1:18" x14ac:dyDescent="0.2">
      <c r="A81" s="9" t="str">
        <f t="shared" si="1"/>
        <v>199230EMAHOM35</v>
      </c>
      <c r="B81" s="10">
        <v>1992</v>
      </c>
      <c r="C81" s="10" t="s">
        <v>4</v>
      </c>
      <c r="D81" s="10" t="s">
        <v>19</v>
      </c>
      <c r="E81" s="10">
        <v>35</v>
      </c>
      <c r="F81" s="10">
        <v>3127594</v>
      </c>
      <c r="G81" s="10">
        <v>5.4054105593321695E-2</v>
      </c>
      <c r="H81" s="10">
        <v>0.83833899156987768</v>
      </c>
      <c r="I81" s="10">
        <v>0.79302332719656066</v>
      </c>
      <c r="J81" s="10">
        <v>0.16166100843012232</v>
      </c>
      <c r="K81" s="10">
        <v>0.20621314659127751</v>
      </c>
      <c r="L81" s="10">
        <v>2.036677394828101E-2</v>
      </c>
      <c r="M81" s="10">
        <v>2215.5980602536938</v>
      </c>
      <c r="N81" s="10">
        <v>0.34954313123762226</v>
      </c>
      <c r="O81" s="10">
        <v>0.25127686010396488</v>
      </c>
      <c r="P81" s="10">
        <v>0.1896656023767791</v>
      </c>
      <c r="Q81" s="10">
        <v>6.1611257727185814E-2</v>
      </c>
      <c r="R81" s="10"/>
    </row>
    <row r="82" spans="1:18" x14ac:dyDescent="0.2">
      <c r="A82" s="9" t="str">
        <f t="shared" si="1"/>
        <v>199230EMAMUL35</v>
      </c>
      <c r="B82" s="10">
        <v>1992</v>
      </c>
      <c r="C82" s="10" t="s">
        <v>4</v>
      </c>
      <c r="D82" s="10" t="s">
        <v>21</v>
      </c>
      <c r="E82" s="10">
        <v>35</v>
      </c>
      <c r="F82" s="10">
        <v>3533670</v>
      </c>
      <c r="G82" s="10">
        <v>8.0344018402837808E-2</v>
      </c>
      <c r="H82" s="10">
        <v>0.44029210424289761</v>
      </c>
      <c r="I82" s="10">
        <v>0.40491726731698208</v>
      </c>
      <c r="J82" s="10">
        <v>0.55114597571363488</v>
      </c>
      <c r="K82" s="10">
        <v>0.5844934586421483</v>
      </c>
      <c r="L82" s="10">
        <v>2.7713963103515607E-2</v>
      </c>
      <c r="M82" s="10">
        <v>1167.650578559917</v>
      </c>
      <c r="N82" s="10">
        <v>0.14669083417523424</v>
      </c>
      <c r="O82" s="10">
        <v>8.6978127555770626E-2</v>
      </c>
      <c r="P82" s="10">
        <v>7.548610934241172E-2</v>
      </c>
      <c r="Q82" s="10">
        <v>1.1492018213358915E-2</v>
      </c>
      <c r="R82" s="10"/>
    </row>
    <row r="83" spans="1:18" x14ac:dyDescent="0.2">
      <c r="A83" s="9" t="str">
        <f t="shared" si="1"/>
        <v>199215A17HOM41</v>
      </c>
      <c r="B83" s="10">
        <v>1992</v>
      </c>
      <c r="C83" s="10" t="s">
        <v>0</v>
      </c>
      <c r="D83" s="10" t="s">
        <v>19</v>
      </c>
      <c r="E83" s="10">
        <v>41</v>
      </c>
      <c r="F83" s="10">
        <v>65205</v>
      </c>
      <c r="G83" s="10">
        <v>0.17840549624357455</v>
      </c>
      <c r="H83" s="10">
        <v>0.62056590752242924</v>
      </c>
      <c r="I83" s="10">
        <v>0.50985353883904605</v>
      </c>
      <c r="J83" s="10">
        <v>9.4916034046468825E-2</v>
      </c>
      <c r="K83" s="10">
        <v>0.15420596580016871</v>
      </c>
      <c r="L83" s="10">
        <v>0.54140019937121386</v>
      </c>
      <c r="M83" s="10">
        <v>307.21667312876434</v>
      </c>
      <c r="N83" s="10">
        <v>0.18581397132121769</v>
      </c>
      <c r="O83" s="10">
        <v>3.1608005521048997E-2</v>
      </c>
      <c r="P83" s="10">
        <v>3.1608005521048997E-2</v>
      </c>
      <c r="Q83" s="10">
        <v>0</v>
      </c>
      <c r="R83" s="10"/>
    </row>
    <row r="84" spans="1:18" x14ac:dyDescent="0.2">
      <c r="A84" s="9" t="str">
        <f t="shared" si="1"/>
        <v>199215A17MUL41</v>
      </c>
      <c r="B84" s="10">
        <v>1992</v>
      </c>
      <c r="C84" s="10" t="s">
        <v>0</v>
      </c>
      <c r="D84" s="10" t="s">
        <v>21</v>
      </c>
      <c r="E84" s="10">
        <v>41</v>
      </c>
      <c r="F84" s="10">
        <v>60038</v>
      </c>
      <c r="G84" s="10">
        <v>0.27273439949827533</v>
      </c>
      <c r="H84" s="10">
        <v>0.42493087711116295</v>
      </c>
      <c r="I84" s="10">
        <v>0.30903760951397446</v>
      </c>
      <c r="J84" s="10">
        <v>0.14579099903394516</v>
      </c>
      <c r="K84" s="10">
        <v>0.18871381458409675</v>
      </c>
      <c r="L84" s="10">
        <v>0.62676971251540692</v>
      </c>
      <c r="M84" s="10">
        <v>426.28897709742341</v>
      </c>
      <c r="N84" s="10">
        <v>9.8754122389153542E-2</v>
      </c>
      <c r="O84" s="10">
        <v>8.5779006629134874E-3</v>
      </c>
      <c r="P84" s="10">
        <v>8.5779006629134874E-3</v>
      </c>
      <c r="Q84" s="10">
        <v>0</v>
      </c>
      <c r="R84" s="10"/>
    </row>
    <row r="85" spans="1:18" x14ac:dyDescent="0.2">
      <c r="A85" s="9" t="str">
        <f t="shared" si="1"/>
        <v>199215A29HOM41</v>
      </c>
      <c r="B85" s="10">
        <v>1992</v>
      </c>
      <c r="C85" s="10" t="s">
        <v>3</v>
      </c>
      <c r="D85" s="10" t="s">
        <v>19</v>
      </c>
      <c r="E85" s="10">
        <v>41</v>
      </c>
      <c r="F85" s="10">
        <v>297092</v>
      </c>
      <c r="G85" s="10">
        <v>9.5967634444853886E-2</v>
      </c>
      <c r="H85" s="10">
        <v>0.85860945431044933</v>
      </c>
      <c r="I85" s="10">
        <v>0.77621073606828861</v>
      </c>
      <c r="J85" s="10">
        <v>5.2919634322028196E-2</v>
      </c>
      <c r="K85" s="10">
        <v>0.10842432647126143</v>
      </c>
      <c r="L85" s="10">
        <v>0.2385220739703526</v>
      </c>
      <c r="M85" s="10">
        <v>854.98250259223289</v>
      </c>
      <c r="N85" s="10">
        <v>0.29313815249148412</v>
      </c>
      <c r="O85" s="10">
        <v>0.13356132107226046</v>
      </c>
      <c r="P85" s="10">
        <v>0.1170714795416908</v>
      </c>
      <c r="Q85" s="10">
        <v>1.6489841530569656E-2</v>
      </c>
      <c r="R85" s="10"/>
    </row>
    <row r="86" spans="1:18" x14ac:dyDescent="0.2">
      <c r="A86" s="9" t="str">
        <f t="shared" si="1"/>
        <v>199215A29MUL41</v>
      </c>
      <c r="B86" s="10">
        <v>1992</v>
      </c>
      <c r="C86" s="10" t="s">
        <v>3</v>
      </c>
      <c r="D86" s="10" t="s">
        <v>21</v>
      </c>
      <c r="E86" s="10">
        <v>41</v>
      </c>
      <c r="F86" s="10">
        <v>312811</v>
      </c>
      <c r="G86" s="10">
        <v>0.1299829173497816</v>
      </c>
      <c r="H86" s="10">
        <v>0.55767220462196021</v>
      </c>
      <c r="I86" s="10">
        <v>0.48518434454031351</v>
      </c>
      <c r="J86" s="10">
        <v>0.32614262286172802</v>
      </c>
      <c r="K86" s="10">
        <v>0.3788677508143895</v>
      </c>
      <c r="L86" s="10">
        <v>0.21750833570430708</v>
      </c>
      <c r="M86" s="10">
        <v>702.03809636936865</v>
      </c>
      <c r="N86" s="10">
        <v>0.14666683716365472</v>
      </c>
      <c r="O86" s="10">
        <v>3.8716669170841177E-2</v>
      </c>
      <c r="P86" s="10">
        <v>3.3777584547857974E-2</v>
      </c>
      <c r="Q86" s="10">
        <v>4.9390846229832074E-3</v>
      </c>
      <c r="R86" s="10"/>
    </row>
    <row r="87" spans="1:18" x14ac:dyDescent="0.2">
      <c r="A87" s="9" t="str">
        <f t="shared" si="1"/>
        <v>199218A24HOM41</v>
      </c>
      <c r="B87" s="10">
        <v>1992</v>
      </c>
      <c r="C87" s="10" t="s">
        <v>1</v>
      </c>
      <c r="D87" s="10" t="s">
        <v>19</v>
      </c>
      <c r="E87" s="10">
        <v>41</v>
      </c>
      <c r="F87" s="10">
        <v>137571</v>
      </c>
      <c r="G87" s="10">
        <v>9.6029173419773101E-2</v>
      </c>
      <c r="H87" s="10">
        <v>0.8969913717280531</v>
      </c>
      <c r="I87" s="10">
        <v>0.81085403173633974</v>
      </c>
      <c r="J87" s="10">
        <v>5.2423839326602266E-2</v>
      </c>
      <c r="K87" s="10">
        <v>0.11047386440456201</v>
      </c>
      <c r="L87" s="10">
        <v>0.21165071126909013</v>
      </c>
      <c r="M87" s="10">
        <v>723.1836669088666</v>
      </c>
      <c r="N87" s="10">
        <v>0.2864702589935379</v>
      </c>
      <c r="O87" s="10">
        <v>0.11983630270914655</v>
      </c>
      <c r="P87" s="10">
        <v>0.11421011695778907</v>
      </c>
      <c r="Q87" s="10">
        <v>5.6261857513574811E-3</v>
      </c>
      <c r="R87" s="10"/>
    </row>
    <row r="88" spans="1:18" x14ac:dyDescent="0.2">
      <c r="A88" s="9" t="str">
        <f t="shared" si="1"/>
        <v>199218A24MUL41</v>
      </c>
      <c r="B88" s="10">
        <v>1992</v>
      </c>
      <c r="C88" s="10" t="s">
        <v>1</v>
      </c>
      <c r="D88" s="10" t="s">
        <v>21</v>
      </c>
      <c r="E88" s="10">
        <v>41</v>
      </c>
      <c r="F88" s="10">
        <v>140690</v>
      </c>
      <c r="G88" s="10">
        <v>0.1138227884374291</v>
      </c>
      <c r="H88" s="10">
        <v>0.59530172720164898</v>
      </c>
      <c r="I88" s="10">
        <v>0.52754282464993962</v>
      </c>
      <c r="J88" s="10">
        <v>0.33506290425758761</v>
      </c>
      <c r="K88" s="10">
        <v>0.39184732390361787</v>
      </c>
      <c r="L88" s="10">
        <v>0.19051105266898855</v>
      </c>
      <c r="M88" s="10">
        <v>621.21075910457375</v>
      </c>
      <c r="N88" s="10">
        <v>0.1502381121614898</v>
      </c>
      <c r="O88" s="10">
        <v>3.8474660601322055E-2</v>
      </c>
      <c r="P88" s="10">
        <v>3.6647949392280901E-2</v>
      </c>
      <c r="Q88" s="10">
        <v>1.8267112090411544E-3</v>
      </c>
      <c r="R88" s="10"/>
    </row>
    <row r="89" spans="1:18" x14ac:dyDescent="0.2">
      <c r="A89" s="9" t="str">
        <f t="shared" si="1"/>
        <v>199225A29HOM41</v>
      </c>
      <c r="B89" s="10">
        <v>1992</v>
      </c>
      <c r="C89" s="10" t="s">
        <v>2</v>
      </c>
      <c r="D89" s="10" t="s">
        <v>19</v>
      </c>
      <c r="E89" s="10">
        <v>41</v>
      </c>
      <c r="F89" s="10">
        <v>94316</v>
      </c>
      <c r="G89" s="10">
        <v>5.9316831466093706E-2</v>
      </c>
      <c r="H89" s="10">
        <v>0.96719538572458541</v>
      </c>
      <c r="I89" s="10">
        <v>0.9098244200347767</v>
      </c>
      <c r="J89" s="10">
        <v>2.4608762034013316E-2</v>
      </c>
      <c r="K89" s="10">
        <v>7.3783875482420797E-2</v>
      </c>
      <c r="L89" s="10">
        <v>6.83235082064549E-2</v>
      </c>
      <c r="M89" s="10">
        <v>1239.6563360057917</v>
      </c>
      <c r="N89" s="10">
        <v>0.3770622163789813</v>
      </c>
      <c r="O89" s="10">
        <v>0.22406590610288815</v>
      </c>
      <c r="P89" s="10">
        <v>0.180329954620637</v>
      </c>
      <c r="Q89" s="10">
        <v>4.3735951482251158E-2</v>
      </c>
      <c r="R89" s="10"/>
    </row>
    <row r="90" spans="1:18" x14ac:dyDescent="0.2">
      <c r="A90" s="9" t="str">
        <f t="shared" si="1"/>
        <v>199225A29MUL41</v>
      </c>
      <c r="B90" s="10">
        <v>1992</v>
      </c>
      <c r="C90" s="10" t="s">
        <v>2</v>
      </c>
      <c r="D90" s="10" t="s">
        <v>21</v>
      </c>
      <c r="E90" s="10">
        <v>41</v>
      </c>
      <c r="F90" s="10">
        <v>112083</v>
      </c>
      <c r="G90" s="10">
        <v>9.4874273177766533E-2</v>
      </c>
      <c r="H90" s="10">
        <v>0.58154224993977677</v>
      </c>
      <c r="I90" s="10">
        <v>0.52636885165457736</v>
      </c>
      <c r="J90" s="10">
        <v>0.41155215331495409</v>
      </c>
      <c r="K90" s="10">
        <v>0.46443260797801628</v>
      </c>
      <c r="L90" s="10">
        <v>3.2172586386874015E-2</v>
      </c>
      <c r="M90" s="10">
        <v>887.32312237394342</v>
      </c>
      <c r="N90" s="10">
        <v>0.16784882631621209</v>
      </c>
      <c r="O90" s="10">
        <v>5.516447632558015E-2</v>
      </c>
      <c r="P90" s="10">
        <v>4.3672992336036685E-2</v>
      </c>
      <c r="Q90" s="10">
        <v>1.1491483989543463E-2</v>
      </c>
      <c r="R90" s="10"/>
    </row>
    <row r="91" spans="1:18" x14ac:dyDescent="0.2">
      <c r="A91" s="9" t="str">
        <f t="shared" si="1"/>
        <v>199230EMAHOM41</v>
      </c>
      <c r="B91" s="10">
        <v>1992</v>
      </c>
      <c r="C91" s="10" t="s">
        <v>4</v>
      </c>
      <c r="D91" s="10" t="s">
        <v>19</v>
      </c>
      <c r="E91" s="10">
        <v>41</v>
      </c>
      <c r="F91" s="10">
        <v>392950</v>
      </c>
      <c r="G91" s="10">
        <v>3.7531662153899907E-2</v>
      </c>
      <c r="H91" s="10">
        <v>0.8740806718412012</v>
      </c>
      <c r="I91" s="10">
        <v>0.84127497137040341</v>
      </c>
      <c r="J91" s="10">
        <v>0.12591932815879883</v>
      </c>
      <c r="K91" s="10">
        <v>0.15806845654663443</v>
      </c>
      <c r="L91" s="10">
        <v>9.1767400432625022E-3</v>
      </c>
      <c r="M91" s="10">
        <v>1796.3624734897555</v>
      </c>
      <c r="N91" s="10">
        <v>0.41468377252401373</v>
      </c>
      <c r="O91" s="10">
        <v>0.29987369235940636</v>
      </c>
      <c r="P91" s="10">
        <v>0.23623348578529738</v>
      </c>
      <c r="Q91" s="10">
        <v>6.3640206574108973E-2</v>
      </c>
      <c r="R91" s="10"/>
    </row>
    <row r="92" spans="1:18" x14ac:dyDescent="0.2">
      <c r="A92" s="9" t="str">
        <f t="shared" si="1"/>
        <v>199230EMAMUL41</v>
      </c>
      <c r="B92" s="10">
        <v>1992</v>
      </c>
      <c r="C92" s="10" t="s">
        <v>4</v>
      </c>
      <c r="D92" s="10" t="s">
        <v>21</v>
      </c>
      <c r="E92" s="10">
        <v>41</v>
      </c>
      <c r="F92" s="10">
        <v>437260</v>
      </c>
      <c r="G92" s="10">
        <v>3.7325161777488999E-2</v>
      </c>
      <c r="H92" s="10">
        <v>0.52123788907144586</v>
      </c>
      <c r="I92" s="10">
        <v>0.50178260053729729</v>
      </c>
      <c r="J92" s="10">
        <v>0.47581475599654005</v>
      </c>
      <c r="K92" s="10">
        <v>0.49468194653571379</v>
      </c>
      <c r="L92" s="10">
        <v>1.4734940310112975E-2</v>
      </c>
      <c r="M92" s="10">
        <v>862.28776794692533</v>
      </c>
      <c r="N92" s="10">
        <v>0.18515433532492911</v>
      </c>
      <c r="O92" s="10">
        <v>0.10200845303121489</v>
      </c>
      <c r="P92" s="10">
        <v>8.4898730672329475E-2</v>
      </c>
      <c r="Q92" s="10">
        <v>1.7109722358885408E-2</v>
      </c>
      <c r="R92" s="10"/>
    </row>
    <row r="93" spans="1:18" x14ac:dyDescent="0.2">
      <c r="A93" s="9" t="str">
        <f t="shared" si="1"/>
        <v>199215A17HOM43</v>
      </c>
      <c r="B93" s="10">
        <v>1992</v>
      </c>
      <c r="C93" s="10" t="s">
        <v>0</v>
      </c>
      <c r="D93" s="10" t="s">
        <v>19</v>
      </c>
      <c r="E93" s="10">
        <v>43</v>
      </c>
      <c r="F93" s="10">
        <v>79383</v>
      </c>
      <c r="G93" s="10">
        <v>0.19247461595914331</v>
      </c>
      <c r="H93" s="10">
        <v>0.62405048939949359</v>
      </c>
      <c r="I93" s="10">
        <v>0.50393661111321064</v>
      </c>
      <c r="J93" s="10">
        <v>6.2683446077875613E-2</v>
      </c>
      <c r="K93" s="10">
        <v>0.11229104468211078</v>
      </c>
      <c r="L93" s="10">
        <v>0.59788619729665038</v>
      </c>
      <c r="M93" s="10">
        <v>349.77913201665848</v>
      </c>
      <c r="N93" s="10">
        <v>0.20012188618877125</v>
      </c>
      <c r="O93" s="10">
        <v>5.0024123308194307E-2</v>
      </c>
      <c r="P93" s="10">
        <v>5.0024123308194307E-2</v>
      </c>
      <c r="Q93" s="10">
        <v>0</v>
      </c>
      <c r="R93" s="10"/>
    </row>
    <row r="94" spans="1:18" x14ac:dyDescent="0.2">
      <c r="A94" s="9" t="str">
        <f t="shared" si="1"/>
        <v>199215A17MUL43</v>
      </c>
      <c r="B94" s="10">
        <v>1992</v>
      </c>
      <c r="C94" s="10" t="s">
        <v>0</v>
      </c>
      <c r="D94" s="10" t="s">
        <v>21</v>
      </c>
      <c r="E94" s="10">
        <v>43</v>
      </c>
      <c r="F94" s="10">
        <v>80227</v>
      </c>
      <c r="G94" s="10">
        <v>0.22082112305005477</v>
      </c>
      <c r="H94" s="10">
        <v>0.42218195451137214</v>
      </c>
      <c r="I94" s="10">
        <v>0.32895526118470381</v>
      </c>
      <c r="J94" s="10">
        <v>0.14258935266183453</v>
      </c>
      <c r="K94" s="10">
        <v>0.18140464883779056</v>
      </c>
      <c r="L94" s="10">
        <v>0.63469132716820797</v>
      </c>
      <c r="M94" s="10">
        <v>360.67571076686136</v>
      </c>
      <c r="N94" s="10">
        <v>8.2665436823014693E-2</v>
      </c>
      <c r="O94" s="10">
        <v>2.592643374425069E-3</v>
      </c>
      <c r="P94" s="10">
        <v>2.592643374425069E-3</v>
      </c>
      <c r="Q94" s="10">
        <v>0</v>
      </c>
      <c r="R94" s="10"/>
    </row>
    <row r="95" spans="1:18" x14ac:dyDescent="0.2">
      <c r="A95" s="9" t="str">
        <f t="shared" si="1"/>
        <v>199215A29HOM43</v>
      </c>
      <c r="B95" s="10">
        <v>1992</v>
      </c>
      <c r="C95" s="10" t="s">
        <v>3</v>
      </c>
      <c r="D95" s="10" t="s">
        <v>19</v>
      </c>
      <c r="E95" s="10">
        <v>43</v>
      </c>
      <c r="F95" s="10">
        <v>383465</v>
      </c>
      <c r="G95" s="10">
        <v>9.0393153281930455E-2</v>
      </c>
      <c r="H95" s="10">
        <v>0.86110075235027972</v>
      </c>
      <c r="I95" s="10">
        <v>0.78326314005189523</v>
      </c>
      <c r="J95" s="10">
        <v>4.5421100146637514E-2</v>
      </c>
      <c r="K95" s="10">
        <v>9.4095883190957533E-2</v>
      </c>
      <c r="L95" s="10">
        <v>0.24660150603509906</v>
      </c>
      <c r="M95" s="10">
        <v>860.75318188369567</v>
      </c>
      <c r="N95" s="10">
        <v>0.29314729103562909</v>
      </c>
      <c r="O95" s="10">
        <v>0.11379714977903339</v>
      </c>
      <c r="P95" s="10">
        <v>0.10079788415652433</v>
      </c>
      <c r="Q95" s="10">
        <v>1.2999265622509063E-2</v>
      </c>
      <c r="R95" s="10"/>
    </row>
    <row r="96" spans="1:18" x14ac:dyDescent="0.2">
      <c r="A96" s="9" t="str">
        <f t="shared" si="1"/>
        <v>199215A29MUL43</v>
      </c>
      <c r="B96" s="10">
        <v>1992</v>
      </c>
      <c r="C96" s="10" t="s">
        <v>3</v>
      </c>
      <c r="D96" s="10" t="s">
        <v>21</v>
      </c>
      <c r="E96" s="10">
        <v>43</v>
      </c>
      <c r="F96" s="10">
        <v>409422</v>
      </c>
      <c r="G96" s="10">
        <v>0.14823375094327695</v>
      </c>
      <c r="H96" s="10">
        <v>0.61851838275723026</v>
      </c>
      <c r="I96" s="10">
        <v>0.52683308285375663</v>
      </c>
      <c r="J96" s="10">
        <v>0.24785823260180731</v>
      </c>
      <c r="K96" s="10">
        <v>0.31931893752689433</v>
      </c>
      <c r="L96" s="10">
        <v>0.25798517388412939</v>
      </c>
      <c r="M96" s="10">
        <v>671.77893104171267</v>
      </c>
      <c r="N96" s="10">
        <v>0.16760945918880762</v>
      </c>
      <c r="O96" s="10">
        <v>4.7598810029749257E-2</v>
      </c>
      <c r="P96" s="10">
        <v>4.2535574541670944E-2</v>
      </c>
      <c r="Q96" s="10">
        <v>5.0632354880783149E-3</v>
      </c>
      <c r="R96" s="10"/>
    </row>
    <row r="97" spans="1:18" x14ac:dyDescent="0.2">
      <c r="A97" s="9" t="str">
        <f t="shared" si="1"/>
        <v>199218A24HOM43</v>
      </c>
      <c r="B97" s="10">
        <v>1992</v>
      </c>
      <c r="C97" s="10" t="s">
        <v>1</v>
      </c>
      <c r="D97" s="10" t="s">
        <v>19</v>
      </c>
      <c r="E97" s="10">
        <v>43</v>
      </c>
      <c r="F97" s="10">
        <v>179310</v>
      </c>
      <c r="G97" s="10">
        <v>8.5803363632371663E-2</v>
      </c>
      <c r="H97" s="10">
        <v>0.8890245942780659</v>
      </c>
      <c r="I97" s="10">
        <v>0.8127432937371033</v>
      </c>
      <c r="J97" s="10">
        <v>5.3226355784101884E-2</v>
      </c>
      <c r="K97" s="10">
        <v>0.1018240900487429</v>
      </c>
      <c r="L97" s="10">
        <v>0.21177758049837245</v>
      </c>
      <c r="M97" s="10">
        <v>745.79013876915303</v>
      </c>
      <c r="N97" s="10">
        <v>0.28561708772516869</v>
      </c>
      <c r="O97" s="10">
        <v>9.1361329541018346E-2</v>
      </c>
      <c r="P97" s="10">
        <v>8.2114773297640956E-2</v>
      </c>
      <c r="Q97" s="10">
        <v>9.2465562433773907E-3</v>
      </c>
      <c r="R97" s="10"/>
    </row>
    <row r="98" spans="1:18" x14ac:dyDescent="0.2">
      <c r="A98" s="9" t="str">
        <f t="shared" si="1"/>
        <v>199218A24MUL43</v>
      </c>
      <c r="B98" s="10">
        <v>1992</v>
      </c>
      <c r="C98" s="10" t="s">
        <v>1</v>
      </c>
      <c r="D98" s="10" t="s">
        <v>21</v>
      </c>
      <c r="E98" s="10">
        <v>43</v>
      </c>
      <c r="F98" s="10">
        <v>185757</v>
      </c>
      <c r="G98" s="10">
        <v>0.1632696149286213</v>
      </c>
      <c r="H98" s="10">
        <v>0.66294136963882921</v>
      </c>
      <c r="I98" s="10">
        <v>0.5547031874976448</v>
      </c>
      <c r="J98" s="10">
        <v>0.24580436540016168</v>
      </c>
      <c r="K98" s="10">
        <v>0.33406090002694694</v>
      </c>
      <c r="L98" s="10">
        <v>0.23464295338183777</v>
      </c>
      <c r="M98" s="10">
        <v>601.35257755586383</v>
      </c>
      <c r="N98" s="10">
        <v>0.18861738723170593</v>
      </c>
      <c r="O98" s="10">
        <v>4.1279736429851902E-2</v>
      </c>
      <c r="P98" s="10">
        <v>3.5702557642511457E-2</v>
      </c>
      <c r="Q98" s="10">
        <v>5.5771787873404501E-3</v>
      </c>
      <c r="R98" s="10"/>
    </row>
    <row r="99" spans="1:18" x14ac:dyDescent="0.2">
      <c r="A99" s="9" t="str">
        <f t="shared" si="1"/>
        <v>199225A29HOM43</v>
      </c>
      <c r="B99" s="10">
        <v>1992</v>
      </c>
      <c r="C99" s="10" t="s">
        <v>2</v>
      </c>
      <c r="D99" s="10" t="s">
        <v>19</v>
      </c>
      <c r="E99" s="10">
        <v>43</v>
      </c>
      <c r="F99" s="10">
        <v>124772</v>
      </c>
      <c r="G99" s="10">
        <v>5.4720746874278366E-2</v>
      </c>
      <c r="H99" s="10">
        <v>0.9717885423011573</v>
      </c>
      <c r="I99" s="10">
        <v>0.91861154746257168</v>
      </c>
      <c r="J99" s="10">
        <v>2.3234379508222998E-2</v>
      </c>
      <c r="K99" s="10">
        <v>7.142628153752445E-2</v>
      </c>
      <c r="L99" s="10">
        <v>7.3093322219728779E-2</v>
      </c>
      <c r="M99" s="10">
        <v>1183.9219585928063</v>
      </c>
      <c r="N99" s="10">
        <v>0.36280656685264723</v>
      </c>
      <c r="O99" s="10">
        <v>0.18641673022116967</v>
      </c>
      <c r="P99" s="10">
        <v>0.15979609039457313</v>
      </c>
      <c r="Q99" s="10">
        <v>2.6620639826596557E-2</v>
      </c>
      <c r="R99" s="10"/>
    </row>
    <row r="100" spans="1:18" x14ac:dyDescent="0.2">
      <c r="A100" s="9" t="str">
        <f t="shared" si="1"/>
        <v>199225A29MUL43</v>
      </c>
      <c r="B100" s="10">
        <v>1992</v>
      </c>
      <c r="C100" s="10" t="s">
        <v>2</v>
      </c>
      <c r="D100" s="10" t="s">
        <v>21</v>
      </c>
      <c r="E100" s="10">
        <v>43</v>
      </c>
      <c r="F100" s="10">
        <v>143438</v>
      </c>
      <c r="G100" s="10">
        <v>0.10348520451662542</v>
      </c>
      <c r="H100" s="10">
        <v>0.67051966703384036</v>
      </c>
      <c r="I100" s="10">
        <v>0.60113080215842385</v>
      </c>
      <c r="J100" s="10">
        <v>0.30924162355861068</v>
      </c>
      <c r="K100" s="10">
        <v>0.37718735620965155</v>
      </c>
      <c r="L100" s="10">
        <v>7.8026743261897125E-2</v>
      </c>
      <c r="M100" s="10">
        <v>852.50002491209511</v>
      </c>
      <c r="N100" s="10">
        <v>0.18791394191218505</v>
      </c>
      <c r="O100" s="10">
        <v>8.095483763019562E-2</v>
      </c>
      <c r="P100" s="10">
        <v>7.3725233201801479E-2</v>
      </c>
      <c r="Q100" s="10">
        <v>7.2296044283941497E-3</v>
      </c>
      <c r="R100" s="10"/>
    </row>
    <row r="101" spans="1:18" x14ac:dyDescent="0.2">
      <c r="A101" s="9" t="str">
        <f t="shared" si="1"/>
        <v>199230EMAHOM43</v>
      </c>
      <c r="B101" s="10">
        <v>1992</v>
      </c>
      <c r="C101" s="10" t="s">
        <v>4</v>
      </c>
      <c r="D101" s="10" t="s">
        <v>19</v>
      </c>
      <c r="E101" s="10">
        <v>43</v>
      </c>
      <c r="F101" s="10">
        <v>617117</v>
      </c>
      <c r="G101" s="10">
        <v>3.6317652816951033E-2</v>
      </c>
      <c r="H101" s="10">
        <v>0.85144689007008245</v>
      </c>
      <c r="I101" s="10">
        <v>0.82052433752444454</v>
      </c>
      <c r="J101" s="10">
        <v>0.14725991289467069</v>
      </c>
      <c r="K101" s="10">
        <v>0.17819284827938589</v>
      </c>
      <c r="L101" s="10">
        <v>2.0505422184759526E-2</v>
      </c>
      <c r="M101" s="10">
        <v>1856.3608716354984</v>
      </c>
      <c r="N101" s="10">
        <v>0.37491403026134801</v>
      </c>
      <c r="O101" s="10">
        <v>0.25825309491059145</v>
      </c>
      <c r="P101" s="10">
        <v>0.19099393994446032</v>
      </c>
      <c r="Q101" s="10">
        <v>6.7259154966131163E-2</v>
      </c>
      <c r="R101" s="10"/>
    </row>
    <row r="102" spans="1:18" x14ac:dyDescent="0.2">
      <c r="A102" s="9" t="str">
        <f t="shared" si="1"/>
        <v>199230EMAMUL43</v>
      </c>
      <c r="B102" s="10">
        <v>1992</v>
      </c>
      <c r="C102" s="10" t="s">
        <v>4</v>
      </c>
      <c r="D102" s="10" t="s">
        <v>21</v>
      </c>
      <c r="E102" s="10">
        <v>43</v>
      </c>
      <c r="F102" s="10">
        <v>727382</v>
      </c>
      <c r="G102" s="10">
        <v>4.3558658309249459E-2</v>
      </c>
      <c r="H102" s="10">
        <v>0.54958572558187502</v>
      </c>
      <c r="I102" s="10">
        <v>0.52564650874961327</v>
      </c>
      <c r="J102" s="10">
        <v>0.44738037365426381</v>
      </c>
      <c r="K102" s="10">
        <v>0.47076748596800788</v>
      </c>
      <c r="L102" s="10">
        <v>1.7401321856324512E-2</v>
      </c>
      <c r="M102" s="10">
        <v>997.09032254658518</v>
      </c>
      <c r="N102" s="10">
        <v>0.20352459861793928</v>
      </c>
      <c r="O102" s="10">
        <v>0.1197139615635851</v>
      </c>
      <c r="P102" s="10">
        <v>0.10175267301543645</v>
      </c>
      <c r="Q102" s="10">
        <v>1.7961288548148657E-2</v>
      </c>
      <c r="R102" s="10"/>
    </row>
    <row r="103" spans="1:18" x14ac:dyDescent="0.2">
      <c r="A103" s="9" t="str">
        <f t="shared" si="1"/>
        <v>199215A17HOM53</v>
      </c>
      <c r="B103" s="10">
        <v>1992</v>
      </c>
      <c r="C103" s="10" t="s">
        <v>0</v>
      </c>
      <c r="D103" s="10" t="s">
        <v>19</v>
      </c>
      <c r="E103" s="10">
        <v>53</v>
      </c>
      <c r="F103" s="10">
        <v>52724</v>
      </c>
      <c r="G103" s="10">
        <v>0.18908870828289814</v>
      </c>
      <c r="H103" s="10">
        <v>0.43873757681511266</v>
      </c>
      <c r="I103" s="10">
        <v>0.35577725513997421</v>
      </c>
      <c r="J103" s="10">
        <v>8.2979288369622942E-2</v>
      </c>
      <c r="K103" s="10">
        <v>0.10272361732797208</v>
      </c>
      <c r="L103" s="10">
        <v>0.77074956376602688</v>
      </c>
      <c r="M103" s="10">
        <v>294.25598272251955</v>
      </c>
      <c r="N103" s="10">
        <v>0.16999848266444123</v>
      </c>
      <c r="O103" s="10">
        <v>2.3708368105606555E-2</v>
      </c>
      <c r="P103" s="10">
        <v>2.3708368105606555E-2</v>
      </c>
      <c r="Q103" s="10">
        <v>0</v>
      </c>
      <c r="R103" s="10"/>
    </row>
    <row r="104" spans="1:18" x14ac:dyDescent="0.2">
      <c r="A104" s="9" t="str">
        <f t="shared" si="1"/>
        <v>199215A17MUL53</v>
      </c>
      <c r="B104" s="10">
        <v>1992</v>
      </c>
      <c r="C104" s="10" t="s">
        <v>0</v>
      </c>
      <c r="D104" s="10" t="s">
        <v>21</v>
      </c>
      <c r="E104" s="10">
        <v>53</v>
      </c>
      <c r="F104" s="10">
        <v>55444</v>
      </c>
      <c r="G104" s="10">
        <v>0.21610581598910716</v>
      </c>
      <c r="H104" s="10">
        <v>0.27817257052160738</v>
      </c>
      <c r="I104" s="10">
        <v>0.21805786018324796</v>
      </c>
      <c r="J104" s="10">
        <v>0.12031960176033475</v>
      </c>
      <c r="K104" s="10">
        <v>0.14659836952600822</v>
      </c>
      <c r="L104" s="10">
        <v>0.75564533583435534</v>
      </c>
      <c r="M104" s="10">
        <v>252.34232581039203</v>
      </c>
      <c r="N104" s="10">
        <v>5.2611644181516488E-2</v>
      </c>
      <c r="O104" s="10">
        <v>1.5024168530409061E-2</v>
      </c>
      <c r="P104" s="10">
        <v>1.5024168530409061E-2</v>
      </c>
      <c r="Q104" s="10">
        <v>0</v>
      </c>
      <c r="R104" s="10"/>
    </row>
    <row r="105" spans="1:18" x14ac:dyDescent="0.2">
      <c r="A105" s="9" t="str">
        <f t="shared" si="1"/>
        <v>199215A29HOM53</v>
      </c>
      <c r="B105" s="10">
        <v>1992</v>
      </c>
      <c r="C105" s="10" t="s">
        <v>3</v>
      </c>
      <c r="D105" s="10" t="s">
        <v>19</v>
      </c>
      <c r="E105" s="10">
        <v>53</v>
      </c>
      <c r="F105" s="10">
        <v>241153</v>
      </c>
      <c r="G105" s="10">
        <v>0.11469264199633424</v>
      </c>
      <c r="H105" s="10">
        <v>0.79863406219288169</v>
      </c>
      <c r="I105" s="10">
        <v>0.70703661161171538</v>
      </c>
      <c r="J105" s="10">
        <v>5.7905147354584019E-2</v>
      </c>
      <c r="K105" s="10">
        <v>0.11493118476651752</v>
      </c>
      <c r="L105" s="10">
        <v>0.31635103025879835</v>
      </c>
      <c r="M105" s="10">
        <v>984.91723129081004</v>
      </c>
      <c r="N105" s="10">
        <v>0.30708380370542532</v>
      </c>
      <c r="O105" s="10">
        <v>8.8203067932797669E-2</v>
      </c>
      <c r="P105" s="10">
        <v>7.4374128428182487E-2</v>
      </c>
      <c r="Q105" s="10">
        <v>1.382893950461518E-2</v>
      </c>
      <c r="R105" s="10"/>
    </row>
    <row r="106" spans="1:18" x14ac:dyDescent="0.2">
      <c r="A106" s="9" t="str">
        <f t="shared" si="1"/>
        <v>199215A29MUL53</v>
      </c>
      <c r="B106" s="10">
        <v>1992</v>
      </c>
      <c r="C106" s="10" t="s">
        <v>3</v>
      </c>
      <c r="D106" s="10" t="s">
        <v>21</v>
      </c>
      <c r="E106" s="10">
        <v>53</v>
      </c>
      <c r="F106" s="10">
        <v>289910</v>
      </c>
      <c r="G106" s="10">
        <v>0.1432575205268253</v>
      </c>
      <c r="H106" s="10">
        <v>0.57722051671208308</v>
      </c>
      <c r="I106" s="10">
        <v>0.4945293366906971</v>
      </c>
      <c r="J106" s="10">
        <v>0.22935393742885724</v>
      </c>
      <c r="K106" s="10">
        <v>0.28758925183677692</v>
      </c>
      <c r="L106" s="10">
        <v>0.34150943396226413</v>
      </c>
      <c r="M106" s="10">
        <v>775.55399766113942</v>
      </c>
      <c r="N106" s="10">
        <v>0.14812528025939084</v>
      </c>
      <c r="O106" s="10">
        <v>4.3841192094098168E-2</v>
      </c>
      <c r="P106" s="10">
        <v>3.9532958504363426E-2</v>
      </c>
      <c r="Q106" s="10">
        <v>4.3082335897347453E-3</v>
      </c>
      <c r="R106" s="10"/>
    </row>
    <row r="107" spans="1:18" x14ac:dyDescent="0.2">
      <c r="A107" s="9" t="str">
        <f t="shared" si="1"/>
        <v>199218A24HOM53</v>
      </c>
      <c r="B107" s="10">
        <v>1992</v>
      </c>
      <c r="C107" s="10" t="s">
        <v>1</v>
      </c>
      <c r="D107" s="10" t="s">
        <v>19</v>
      </c>
      <c r="E107" s="10">
        <v>53</v>
      </c>
      <c r="F107" s="10">
        <v>113180</v>
      </c>
      <c r="G107" s="10">
        <v>0.13030775223996882</v>
      </c>
      <c r="H107" s="10">
        <v>0.86186605407315775</v>
      </c>
      <c r="I107" s="10">
        <v>0.74955822583495313</v>
      </c>
      <c r="J107" s="10">
        <v>6.2625905637038348E-2</v>
      </c>
      <c r="K107" s="10">
        <v>0.13255875596395122</v>
      </c>
      <c r="L107" s="10">
        <v>0.26156564764092594</v>
      </c>
      <c r="M107" s="10">
        <v>819.45270464555961</v>
      </c>
      <c r="N107" s="10">
        <v>0.31735578157226191</v>
      </c>
      <c r="O107" s="10">
        <v>8.3012454523727325E-2</v>
      </c>
      <c r="P107" s="10">
        <v>7.3797700294765914E-2</v>
      </c>
      <c r="Q107" s="10">
        <v>9.2147542289614144E-3</v>
      </c>
      <c r="R107" s="10"/>
    </row>
    <row r="108" spans="1:18" x14ac:dyDescent="0.2">
      <c r="A108" s="9" t="str">
        <f t="shared" si="1"/>
        <v>199218A24MUL53</v>
      </c>
      <c r="B108" s="10">
        <v>1992</v>
      </c>
      <c r="C108" s="10" t="s">
        <v>1</v>
      </c>
      <c r="D108" s="10" t="s">
        <v>21</v>
      </c>
      <c r="E108" s="10">
        <v>53</v>
      </c>
      <c r="F108" s="10">
        <v>140270</v>
      </c>
      <c r="G108" s="10">
        <v>0.15695267663938281</v>
      </c>
      <c r="H108" s="10">
        <v>0.60620232408925645</v>
      </c>
      <c r="I108" s="10">
        <v>0.511057246738433</v>
      </c>
      <c r="J108" s="10">
        <v>0.24813573821914878</v>
      </c>
      <c r="K108" s="10">
        <v>0.31204819277108437</v>
      </c>
      <c r="L108" s="10">
        <v>0.33286518856491054</v>
      </c>
      <c r="M108" s="10">
        <v>580.36878033438416</v>
      </c>
      <c r="N108" s="10">
        <v>0.16053325728951309</v>
      </c>
      <c r="O108" s="10">
        <v>3.4155557139801812E-2</v>
      </c>
      <c r="P108" s="10">
        <v>3.1189848149996435E-2</v>
      </c>
      <c r="Q108" s="10">
        <v>2.9657089898053753E-3</v>
      </c>
      <c r="R108" s="10"/>
    </row>
    <row r="109" spans="1:18" x14ac:dyDescent="0.2">
      <c r="A109" s="9" t="str">
        <f t="shared" si="1"/>
        <v>199225A29HOM53</v>
      </c>
      <c r="B109" s="10">
        <v>1992</v>
      </c>
      <c r="C109" s="10" t="s">
        <v>2</v>
      </c>
      <c r="D109" s="10" t="s">
        <v>19</v>
      </c>
      <c r="E109" s="10">
        <v>53</v>
      </c>
      <c r="F109" s="10">
        <v>75249</v>
      </c>
      <c r="G109" s="10">
        <v>6.9582145588542033E-2</v>
      </c>
      <c r="H109" s="10">
        <v>0.95569376337227074</v>
      </c>
      <c r="I109" s="10">
        <v>0.88919454079123972</v>
      </c>
      <c r="J109" s="10">
        <v>3.3236322077369797E-2</v>
      </c>
      <c r="K109" s="10">
        <v>9.6971388324097324E-2</v>
      </c>
      <c r="L109" s="10">
        <v>8.0373161105130972E-2</v>
      </c>
      <c r="M109" s="10">
        <v>1386.2679040934636</v>
      </c>
      <c r="N109" s="10">
        <v>0.38771279352549537</v>
      </c>
      <c r="O109" s="10">
        <v>0.14118460045980677</v>
      </c>
      <c r="P109" s="10">
        <v>0.11073901314303181</v>
      </c>
      <c r="Q109" s="10">
        <v>3.0445587316774974E-2</v>
      </c>
      <c r="R109" s="10"/>
    </row>
    <row r="110" spans="1:18" x14ac:dyDescent="0.2">
      <c r="A110" s="9" t="str">
        <f t="shared" si="1"/>
        <v>199225A29MUL53</v>
      </c>
      <c r="B110" s="10">
        <v>1992</v>
      </c>
      <c r="C110" s="10" t="s">
        <v>2</v>
      </c>
      <c r="D110" s="10" t="s">
        <v>21</v>
      </c>
      <c r="E110" s="10">
        <v>53</v>
      </c>
      <c r="F110" s="10">
        <v>94196</v>
      </c>
      <c r="G110" s="10">
        <v>0.10904959110140984</v>
      </c>
      <c r="H110" s="10">
        <v>0.71008323071043356</v>
      </c>
      <c r="I110" s="10">
        <v>0.63264894475349276</v>
      </c>
      <c r="J110" s="10">
        <v>0.26556329355811287</v>
      </c>
      <c r="K110" s="10">
        <v>0.33415431653148753</v>
      </c>
      <c r="L110" s="10">
        <v>0.1106204085099155</v>
      </c>
      <c r="M110" s="10">
        <v>1116.1496329850572</v>
      </c>
      <c r="N110" s="10">
        <v>0.18586776508556627</v>
      </c>
      <c r="O110" s="10">
        <v>7.5226124251560569E-2</v>
      </c>
      <c r="P110" s="10">
        <v>6.6382861267994392E-2</v>
      </c>
      <c r="Q110" s="10">
        <v>8.8432629835661809E-3</v>
      </c>
      <c r="R110" s="10"/>
    </row>
    <row r="111" spans="1:18" x14ac:dyDescent="0.2">
      <c r="A111" s="9" t="str">
        <f t="shared" si="1"/>
        <v>199230EMAHOM53</v>
      </c>
      <c r="B111" s="10">
        <v>1992</v>
      </c>
      <c r="C111" s="10" t="s">
        <v>4</v>
      </c>
      <c r="D111" s="10" t="s">
        <v>19</v>
      </c>
      <c r="E111" s="10">
        <v>53</v>
      </c>
      <c r="F111" s="10">
        <v>259685</v>
      </c>
      <c r="G111" s="10">
        <v>2.361175270850947E-2</v>
      </c>
      <c r="H111" s="10">
        <v>0.88361668945068061</v>
      </c>
      <c r="I111" s="10">
        <v>0.86275295069025937</v>
      </c>
      <c r="J111" s="10">
        <v>0.11638331054931937</v>
      </c>
      <c r="K111" s="10">
        <v>0.13724704930974066</v>
      </c>
      <c r="L111" s="10">
        <v>3.211968346265668E-2</v>
      </c>
      <c r="M111" s="10">
        <v>2285.6840896717554</v>
      </c>
      <c r="N111" s="10">
        <v>0.37594987077507908</v>
      </c>
      <c r="O111" s="10">
        <v>0.22701476911427809</v>
      </c>
      <c r="P111" s="10">
        <v>0.1666132253690347</v>
      </c>
      <c r="Q111" s="10">
        <v>6.0401543745243404E-2</v>
      </c>
      <c r="R111" s="10"/>
    </row>
    <row r="112" spans="1:18" x14ac:dyDescent="0.2">
      <c r="A112" s="9" t="str">
        <f t="shared" si="1"/>
        <v>199230EMAMUL53</v>
      </c>
      <c r="B112" s="10">
        <v>1992</v>
      </c>
      <c r="C112" s="10" t="s">
        <v>4</v>
      </c>
      <c r="D112" s="10" t="s">
        <v>21</v>
      </c>
      <c r="E112" s="10">
        <v>53</v>
      </c>
      <c r="F112" s="10">
        <v>302006</v>
      </c>
      <c r="G112" s="10">
        <v>5.2167192990259306E-2</v>
      </c>
      <c r="H112" s="10">
        <v>0.59556432653655889</v>
      </c>
      <c r="I112" s="10">
        <v>0.56449540737601245</v>
      </c>
      <c r="J112" s="10">
        <v>0.39959802123136628</v>
      </c>
      <c r="K112" s="10">
        <v>0.43066694039191272</v>
      </c>
      <c r="L112" s="10">
        <v>2.4847188466454308E-2</v>
      </c>
      <c r="M112" s="10">
        <v>1517.6646754695846</v>
      </c>
      <c r="N112" s="10">
        <v>0.19555753028127684</v>
      </c>
      <c r="O112" s="10">
        <v>0.13197099363703582</v>
      </c>
      <c r="P112" s="10">
        <v>0.11262347101518955</v>
      </c>
      <c r="Q112" s="10">
        <v>1.9347522621846289E-2</v>
      </c>
      <c r="R112" s="10"/>
    </row>
    <row r="113" spans="1:18" x14ac:dyDescent="0.2">
      <c r="A113" s="9" t="str">
        <f t="shared" si="1"/>
        <v>199215A17BRA0</v>
      </c>
      <c r="B113" s="10">
        <v>1992</v>
      </c>
      <c r="C113" s="10" t="s">
        <v>0</v>
      </c>
      <c r="D113" s="10" t="s">
        <v>92</v>
      </c>
      <c r="E113" s="10">
        <v>0</v>
      </c>
      <c r="F113" s="10">
        <v>1454510</v>
      </c>
      <c r="G113" s="10">
        <v>0.23388985796162473</v>
      </c>
      <c r="H113" s="10">
        <v>0.40015500474848176</v>
      </c>
      <c r="I113" s="10">
        <v>0.30656280752522608</v>
      </c>
      <c r="J113" s="10">
        <v>9.7440496125225137E-2</v>
      </c>
      <c r="K113" s="10">
        <v>0.12800957811063379</v>
      </c>
      <c r="L113" s="10">
        <v>0.74488397534764073</v>
      </c>
      <c r="M113" s="10">
        <v>361.75367942565583</v>
      </c>
      <c r="N113" s="10">
        <v>0.11673312061649824</v>
      </c>
      <c r="O113" s="10">
        <v>2.0029727166241715E-2</v>
      </c>
      <c r="P113" s="10">
        <v>1.9881847926492325E-2</v>
      </c>
      <c r="Q113" s="10">
        <v>1.4787923974938941E-4</v>
      </c>
      <c r="R113" s="10"/>
    </row>
    <row r="114" spans="1:18" x14ac:dyDescent="0.2">
      <c r="A114" s="9" t="str">
        <f t="shared" si="1"/>
        <v>199215A17IND0</v>
      </c>
      <c r="B114" s="10">
        <v>1992</v>
      </c>
      <c r="C114" s="10" t="s">
        <v>0</v>
      </c>
      <c r="D114" s="10" t="s">
        <v>107</v>
      </c>
      <c r="E114" s="10">
        <v>0</v>
      </c>
      <c r="F114" s="10">
        <v>2817</v>
      </c>
      <c r="G114" s="10">
        <v>0</v>
      </c>
      <c r="H114" s="10">
        <v>7.3837415690450839E-2</v>
      </c>
      <c r="I114" s="10">
        <v>7.3837415690450839E-2</v>
      </c>
      <c r="J114" s="10">
        <v>0</v>
      </c>
      <c r="K114" s="10">
        <v>0</v>
      </c>
      <c r="L114" s="10">
        <v>0.92616258430954912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/>
    </row>
    <row r="115" spans="1:18" x14ac:dyDescent="0.2">
      <c r="A115" s="9" t="str">
        <f t="shared" si="1"/>
        <v>199215A17NEG0</v>
      </c>
      <c r="B115" s="10">
        <v>1992</v>
      </c>
      <c r="C115" s="10" t="s">
        <v>0</v>
      </c>
      <c r="D115" s="10" t="s">
        <v>94</v>
      </c>
      <c r="E115" s="10">
        <v>0</v>
      </c>
      <c r="F115" s="10">
        <v>1170642</v>
      </c>
      <c r="G115" s="10">
        <v>0.22588970028156632</v>
      </c>
      <c r="H115" s="10">
        <v>0.45115575312019146</v>
      </c>
      <c r="I115" s="10">
        <v>0.34924431526756711</v>
      </c>
      <c r="J115" s="10">
        <v>0.14531108336041876</v>
      </c>
      <c r="K115" s="10">
        <v>0.18801854354482783</v>
      </c>
      <c r="L115" s="10">
        <v>0.63831922200512492</v>
      </c>
      <c r="M115" s="10">
        <v>283.76042795503895</v>
      </c>
      <c r="N115" s="10">
        <v>0.15356018321570558</v>
      </c>
      <c r="O115" s="10">
        <v>3.1566439611768582E-2</v>
      </c>
      <c r="P115" s="10">
        <v>3.1566439611768582E-2</v>
      </c>
      <c r="Q115" s="10">
        <v>0</v>
      </c>
      <c r="R115" s="10"/>
    </row>
    <row r="116" spans="1:18" x14ac:dyDescent="0.2">
      <c r="A116" s="9" t="str">
        <f t="shared" si="1"/>
        <v>199215A29BRA0</v>
      </c>
      <c r="B116" s="10">
        <v>1992</v>
      </c>
      <c r="C116" s="10" t="s">
        <v>3</v>
      </c>
      <c r="D116" s="10" t="s">
        <v>92</v>
      </c>
      <c r="E116" s="10">
        <v>0</v>
      </c>
      <c r="F116" s="10">
        <v>7017975</v>
      </c>
      <c r="G116" s="10">
        <v>0.13285769723707255</v>
      </c>
      <c r="H116" s="10">
        <v>0.66999289842582244</v>
      </c>
      <c r="I116" s="10">
        <v>0.58097918477577581</v>
      </c>
      <c r="J116" s="10">
        <v>0.16754780731009752</v>
      </c>
      <c r="K116" s="10">
        <v>0.2244960901195992</v>
      </c>
      <c r="L116" s="10">
        <v>0.32963404830322934</v>
      </c>
      <c r="M116" s="10">
        <v>1002.9304995267304</v>
      </c>
      <c r="N116" s="10">
        <v>0.21076145489168702</v>
      </c>
      <c r="O116" s="10">
        <v>7.7524380753102293E-2</v>
      </c>
      <c r="P116" s="10">
        <v>6.5899728896858231E-2</v>
      </c>
      <c r="Q116" s="10">
        <v>1.1624651856244067E-2</v>
      </c>
      <c r="R116" s="10"/>
    </row>
    <row r="117" spans="1:18" x14ac:dyDescent="0.2">
      <c r="A117" s="9" t="str">
        <f t="shared" si="1"/>
        <v>199215A29IND0</v>
      </c>
      <c r="B117" s="10">
        <v>1992</v>
      </c>
      <c r="C117" s="10" t="s">
        <v>3</v>
      </c>
      <c r="D117" s="10" t="s">
        <v>107</v>
      </c>
      <c r="E117" s="10">
        <v>0</v>
      </c>
      <c r="F117" s="10">
        <v>9969</v>
      </c>
      <c r="G117" s="10">
        <v>0.26256392170692999</v>
      </c>
      <c r="H117" s="10">
        <v>0.56886347677801186</v>
      </c>
      <c r="I117" s="10">
        <v>0.41950045139933795</v>
      </c>
      <c r="J117" s="10">
        <v>8.9577690841608992E-2</v>
      </c>
      <c r="K117" s="10">
        <v>0.15909318888554519</v>
      </c>
      <c r="L117" s="10">
        <v>0.44217072926070822</v>
      </c>
      <c r="M117" s="10">
        <v>590.51781927592776</v>
      </c>
      <c r="N117" s="10">
        <v>0.11746585891775337</v>
      </c>
      <c r="O117" s="10">
        <v>6.9103604066125882E-2</v>
      </c>
      <c r="P117" s="10">
        <v>6.9103604066125882E-2</v>
      </c>
      <c r="Q117" s="10">
        <v>0</v>
      </c>
      <c r="R117" s="10"/>
    </row>
    <row r="118" spans="1:18" x14ac:dyDescent="0.2">
      <c r="A118" s="9" t="str">
        <f t="shared" si="1"/>
        <v>199215A29NEG0</v>
      </c>
      <c r="B118" s="10">
        <v>1992</v>
      </c>
      <c r="C118" s="10" t="s">
        <v>3</v>
      </c>
      <c r="D118" s="10" t="s">
        <v>94</v>
      </c>
      <c r="E118" s="10">
        <v>0</v>
      </c>
      <c r="F118" s="10">
        <v>5480153</v>
      </c>
      <c r="G118" s="10">
        <v>0.15539395906144798</v>
      </c>
      <c r="H118" s="10">
        <v>0.68173176018075266</v>
      </c>
      <c r="I118" s="10">
        <v>0.57579476294833587</v>
      </c>
      <c r="J118" s="10">
        <v>0.18822258682728768</v>
      </c>
      <c r="K118" s="10">
        <v>0.2630952413560752</v>
      </c>
      <c r="L118" s="10">
        <v>0.26648420254795024</v>
      </c>
      <c r="M118" s="10">
        <v>622.7700333677177</v>
      </c>
      <c r="N118" s="10">
        <v>0.21084120567655437</v>
      </c>
      <c r="O118" s="10">
        <v>7.2871365108840527E-2</v>
      </c>
      <c r="P118" s="10">
        <v>6.9434286189785879E-2</v>
      </c>
      <c r="Q118" s="10">
        <v>3.4370789190546472E-3</v>
      </c>
      <c r="R118" s="10"/>
    </row>
    <row r="119" spans="1:18" x14ac:dyDescent="0.2">
      <c r="A119" s="9" t="str">
        <f t="shared" si="1"/>
        <v>199218A24BRA0</v>
      </c>
      <c r="B119" s="10">
        <v>1992</v>
      </c>
      <c r="C119" s="10" t="s">
        <v>1</v>
      </c>
      <c r="D119" s="10" t="s">
        <v>92</v>
      </c>
      <c r="E119" s="10">
        <v>0</v>
      </c>
      <c r="F119" s="10">
        <v>3260482</v>
      </c>
      <c r="G119" s="10">
        <v>0.14365776272184108</v>
      </c>
      <c r="H119" s="10">
        <v>0.7174138944846068</v>
      </c>
      <c r="I119" s="10">
        <v>0.61435181945738515</v>
      </c>
      <c r="J119" s="10">
        <v>0.16862884978609016</v>
      </c>
      <c r="K119" s="10">
        <v>0.2360160494535837</v>
      </c>
      <c r="L119" s="10">
        <v>0.31600730001573757</v>
      </c>
      <c r="M119" s="10">
        <v>835.16453958791351</v>
      </c>
      <c r="N119" s="10">
        <v>0.22214531576798099</v>
      </c>
      <c r="O119" s="10">
        <v>6.7488174865641251E-2</v>
      </c>
      <c r="P119" s="10">
        <v>6.0181550366619818E-2</v>
      </c>
      <c r="Q119" s="10">
        <v>7.3066244990214373E-3</v>
      </c>
      <c r="R119" s="10"/>
    </row>
    <row r="120" spans="1:18" x14ac:dyDescent="0.2">
      <c r="A120" s="9" t="str">
        <f t="shared" si="1"/>
        <v>199218A24IND0</v>
      </c>
      <c r="B120" s="10">
        <v>1992</v>
      </c>
      <c r="C120" s="10" t="s">
        <v>1</v>
      </c>
      <c r="D120" s="10" t="s">
        <v>107</v>
      </c>
      <c r="E120" s="10">
        <v>0</v>
      </c>
      <c r="F120" s="10">
        <v>3991</v>
      </c>
      <c r="G120" s="10">
        <v>0.45264317180616742</v>
      </c>
      <c r="H120" s="10">
        <v>0.68253570533700825</v>
      </c>
      <c r="I120" s="10">
        <v>0.37359057880230517</v>
      </c>
      <c r="J120" s="10">
        <v>0.11801553495364571</v>
      </c>
      <c r="K120" s="10">
        <v>0.22751190177900277</v>
      </c>
      <c r="L120" s="10">
        <v>0.4507642194938612</v>
      </c>
      <c r="M120" s="10">
        <v>470.41488978096163</v>
      </c>
      <c r="N120" s="10">
        <v>0.18241042345276873</v>
      </c>
      <c r="O120" s="10">
        <v>6.4394888499123032E-2</v>
      </c>
      <c r="P120" s="10">
        <v>6.4394888499123032E-2</v>
      </c>
      <c r="Q120" s="10">
        <v>0</v>
      </c>
      <c r="R120" s="10"/>
    </row>
    <row r="121" spans="1:18" x14ac:dyDescent="0.2">
      <c r="A121" s="9" t="str">
        <f t="shared" si="1"/>
        <v>199218A24NEG0</v>
      </c>
      <c r="B121" s="10">
        <v>1992</v>
      </c>
      <c r="C121" s="10" t="s">
        <v>1</v>
      </c>
      <c r="D121" s="10" t="s">
        <v>94</v>
      </c>
      <c r="E121" s="10">
        <v>0</v>
      </c>
      <c r="F121" s="10">
        <v>2632111</v>
      </c>
      <c r="G121" s="10">
        <v>0.17190638661449811</v>
      </c>
      <c r="H121" s="10">
        <v>0.72853925735410363</v>
      </c>
      <c r="I121" s="10">
        <v>0.6032987061155497</v>
      </c>
      <c r="J121" s="10">
        <v>0.18731619317026371</v>
      </c>
      <c r="K121" s="10">
        <v>0.27729463714531483</v>
      </c>
      <c r="L121" s="10">
        <v>0.23535706603979367</v>
      </c>
      <c r="M121" s="10">
        <v>576.53589560250919</v>
      </c>
      <c r="N121" s="10">
        <v>0.21338940431672607</v>
      </c>
      <c r="O121" s="10">
        <v>6.4517219866089243E-2</v>
      </c>
      <c r="P121" s="10">
        <v>6.2472310899114022E-2</v>
      </c>
      <c r="Q121" s="10">
        <v>2.0449089669752141E-3</v>
      </c>
      <c r="R121" s="10"/>
    </row>
    <row r="122" spans="1:18" x14ac:dyDescent="0.2">
      <c r="A122" s="9" t="str">
        <f t="shared" si="1"/>
        <v>199225A29BRA0</v>
      </c>
      <c r="B122" s="10">
        <v>1992</v>
      </c>
      <c r="C122" s="10" t="s">
        <v>2</v>
      </c>
      <c r="D122" s="10" t="s">
        <v>92</v>
      </c>
      <c r="E122" s="10">
        <v>0</v>
      </c>
      <c r="F122" s="10">
        <v>2302983</v>
      </c>
      <c r="G122" s="10">
        <v>8.5664914915195983E-2</v>
      </c>
      <c r="H122" s="10">
        <v>0.77328918907064714</v>
      </c>
      <c r="I122" s="10">
        <v>0.70704543648406926</v>
      </c>
      <c r="J122" s="10">
        <v>0.21031463943256101</v>
      </c>
      <c r="K122" s="10">
        <v>0.26915419469998625</v>
      </c>
      <c r="L122" s="10">
        <v>8.6557168788760103E-2</v>
      </c>
      <c r="M122" s="10">
        <v>1384.8147224811378</v>
      </c>
      <c r="N122" s="10">
        <v>0.25401950905963899</v>
      </c>
      <c r="O122" s="10">
        <v>0.12803536994249778</v>
      </c>
      <c r="P122" s="10">
        <v>0.10305143929260115</v>
      </c>
      <c r="Q122" s="10">
        <v>2.4983930649896634E-2</v>
      </c>
      <c r="R122" s="10"/>
    </row>
    <row r="123" spans="1:18" x14ac:dyDescent="0.2">
      <c r="A123" s="9" t="str">
        <f t="shared" si="1"/>
        <v>199225A29IND0</v>
      </c>
      <c r="B123" s="10">
        <v>1992</v>
      </c>
      <c r="C123" s="10" t="s">
        <v>2</v>
      </c>
      <c r="D123" s="10" t="s">
        <v>107</v>
      </c>
      <c r="E123" s="10">
        <v>0</v>
      </c>
      <c r="F123" s="10">
        <v>3161</v>
      </c>
      <c r="G123" s="10">
        <v>9.3464768163563347E-2</v>
      </c>
      <c r="H123" s="10">
        <v>0.86649794368870614</v>
      </c>
      <c r="I123" s="10">
        <v>0.78551091426763686</v>
      </c>
      <c r="J123" s="10">
        <v>0.13350205631129389</v>
      </c>
      <c r="K123" s="10">
        <v>0.21448908573236317</v>
      </c>
      <c r="L123" s="10">
        <v>0</v>
      </c>
      <c r="M123" s="10">
        <v>712.105082379588</v>
      </c>
      <c r="N123" s="10">
        <v>0.1419310815421358</v>
      </c>
      <c r="O123" s="10">
        <v>0.1419310815421358</v>
      </c>
      <c r="P123" s="10">
        <v>0.1419310815421358</v>
      </c>
      <c r="Q123" s="10">
        <v>0</v>
      </c>
      <c r="R123" s="10"/>
    </row>
    <row r="124" spans="1:18" x14ac:dyDescent="0.2">
      <c r="A124" s="9" t="str">
        <f t="shared" si="1"/>
        <v>199225A29NEG0</v>
      </c>
      <c r="B124" s="10">
        <v>1992</v>
      </c>
      <c r="C124" s="10" t="s">
        <v>2</v>
      </c>
      <c r="D124" s="10" t="s">
        <v>94</v>
      </c>
      <c r="E124" s="10">
        <v>0</v>
      </c>
      <c r="F124" s="10">
        <v>1677400</v>
      </c>
      <c r="G124" s="10">
        <v>0.10201048734200767</v>
      </c>
      <c r="H124" s="10">
        <v>0.76911463954160875</v>
      </c>
      <c r="I124" s="10">
        <v>0.69065688034009676</v>
      </c>
      <c r="J124" s="10">
        <v>0.21957410608929503</v>
      </c>
      <c r="K124" s="10">
        <v>0.2931731220090128</v>
      </c>
      <c r="L124" s="10">
        <v>5.5850943265677154E-2</v>
      </c>
      <c r="M124" s="10">
        <v>807.01959993897299</v>
      </c>
      <c r="N124" s="10">
        <v>0.24681888637176583</v>
      </c>
      <c r="O124" s="10">
        <v>0.11480565160367236</v>
      </c>
      <c r="P124" s="10">
        <v>0.10678550137116967</v>
      </c>
      <c r="Q124" s="10">
        <v>8.0201502325026822E-3</v>
      </c>
      <c r="R124" s="10"/>
    </row>
    <row r="125" spans="1:18" x14ac:dyDescent="0.2">
      <c r="A125" s="9" t="str">
        <f t="shared" si="1"/>
        <v>199230EMABRA0</v>
      </c>
      <c r="B125" s="10">
        <v>1992</v>
      </c>
      <c r="C125" s="10" t="s">
        <v>4</v>
      </c>
      <c r="D125" s="10" t="s">
        <v>92</v>
      </c>
      <c r="E125" s="10">
        <v>0</v>
      </c>
      <c r="F125" s="10">
        <v>11713235</v>
      </c>
      <c r="G125" s="10">
        <v>4.8360430003890946E-2</v>
      </c>
      <c r="H125" s="10">
        <v>0.61727481058115763</v>
      </c>
      <c r="I125" s="10">
        <v>0.58742313531088253</v>
      </c>
      <c r="J125" s="10">
        <v>0.37915779169799113</v>
      </c>
      <c r="K125" s="10">
        <v>0.4082451999589049</v>
      </c>
      <c r="L125" s="10">
        <v>1.9269427496117882E-2</v>
      </c>
      <c r="M125" s="10">
        <v>1924.779468768186</v>
      </c>
      <c r="N125" s="10">
        <v>0.25984411336175944</v>
      </c>
      <c r="O125" s="10">
        <v>0.1782707153912115</v>
      </c>
      <c r="P125" s="10">
        <v>0.13401632480798123</v>
      </c>
      <c r="Q125" s="10">
        <v>4.4254390583230274E-2</v>
      </c>
      <c r="R125" s="10"/>
    </row>
    <row r="126" spans="1:18" x14ac:dyDescent="0.2">
      <c r="A126" s="9" t="str">
        <f t="shared" si="1"/>
        <v>199230EMAIND0</v>
      </c>
      <c r="B126" s="10">
        <v>1992</v>
      </c>
      <c r="C126" s="10" t="s">
        <v>4</v>
      </c>
      <c r="D126" s="10" t="s">
        <v>107</v>
      </c>
      <c r="E126" s="10">
        <v>0</v>
      </c>
      <c r="F126" s="10">
        <v>15152</v>
      </c>
      <c r="G126" s="10">
        <v>0</v>
      </c>
      <c r="H126" s="10">
        <v>0.46191921858500529</v>
      </c>
      <c r="I126" s="10">
        <v>0.46191921858500529</v>
      </c>
      <c r="J126" s="10">
        <v>0.53808078141499471</v>
      </c>
      <c r="K126" s="10">
        <v>0.53808078141499471</v>
      </c>
      <c r="L126" s="10">
        <v>5.2534318901795142E-2</v>
      </c>
      <c r="M126" s="10">
        <v>1295.1263941118311</v>
      </c>
      <c r="N126" s="10">
        <v>0.13542766631467792</v>
      </c>
      <c r="O126" s="10">
        <v>7.0089757127771907E-2</v>
      </c>
      <c r="P126" s="10">
        <v>2.94350580781415E-2</v>
      </c>
      <c r="Q126" s="10">
        <v>4.0654699049630413E-2</v>
      </c>
      <c r="R126" s="10"/>
    </row>
    <row r="127" spans="1:18" x14ac:dyDescent="0.2">
      <c r="A127" s="9" t="str">
        <f t="shared" si="1"/>
        <v>199230EMANEG0</v>
      </c>
      <c r="B127" s="10">
        <v>1992</v>
      </c>
      <c r="C127" s="10" t="s">
        <v>4</v>
      </c>
      <c r="D127" s="10" t="s">
        <v>94</v>
      </c>
      <c r="E127" s="10">
        <v>0</v>
      </c>
      <c r="F127" s="10">
        <v>6868380</v>
      </c>
      <c r="G127" s="10">
        <v>6.4254686013030762E-2</v>
      </c>
      <c r="H127" s="10">
        <v>0.65715766766336059</v>
      </c>
      <c r="I127" s="10">
        <v>0.61493220806659576</v>
      </c>
      <c r="J127" s="10">
        <v>0.3402039528406573</v>
      </c>
      <c r="K127" s="10">
        <v>0.38094281691564474</v>
      </c>
      <c r="L127" s="10">
        <v>1.784924446883435E-2</v>
      </c>
      <c r="M127" s="10">
        <v>963.10788395095494</v>
      </c>
      <c r="N127" s="10">
        <v>0.25759385536301382</v>
      </c>
      <c r="O127" s="10">
        <v>0.16417217729063707</v>
      </c>
      <c r="P127" s="10">
        <v>0.14758860687231895</v>
      </c>
      <c r="Q127" s="10">
        <v>1.6583570418318105E-2</v>
      </c>
      <c r="R127" s="10"/>
    </row>
    <row r="128" spans="1:18" x14ac:dyDescent="0.2">
      <c r="A128" s="9" t="str">
        <f t="shared" si="1"/>
        <v>199215A17BRA15</v>
      </c>
      <c r="B128" s="10">
        <v>1992</v>
      </c>
      <c r="C128" s="10" t="s">
        <v>0</v>
      </c>
      <c r="D128" s="10" t="s">
        <v>92</v>
      </c>
      <c r="E128" s="10">
        <v>15</v>
      </c>
      <c r="F128" s="10">
        <v>18770</v>
      </c>
      <c r="G128" s="10">
        <v>0.19499048826886492</v>
      </c>
      <c r="H128" s="10">
        <v>0.33884830253545339</v>
      </c>
      <c r="I128" s="10">
        <v>0.27277610657498924</v>
      </c>
      <c r="J128" s="10">
        <v>8.2563386334336061E-2</v>
      </c>
      <c r="K128" s="10">
        <v>0.12387193811774817</v>
      </c>
      <c r="L128" s="10">
        <v>0.83612147043153973</v>
      </c>
      <c r="M128" s="10">
        <v>161.35837664634616</v>
      </c>
      <c r="N128" s="10">
        <v>9.0197123068726695E-2</v>
      </c>
      <c r="O128" s="10">
        <v>1.6409163558870538E-2</v>
      </c>
      <c r="P128" s="10">
        <v>1.6409163558870538E-2</v>
      </c>
      <c r="Q128" s="10">
        <v>0</v>
      </c>
      <c r="R128" s="10"/>
    </row>
    <row r="129" spans="1:18" x14ac:dyDescent="0.2">
      <c r="A129" s="9" t="str">
        <f t="shared" si="1"/>
        <v>199215A17NEG15</v>
      </c>
      <c r="B129" s="10">
        <v>1992</v>
      </c>
      <c r="C129" s="10" t="s">
        <v>0</v>
      </c>
      <c r="D129" s="10" t="s">
        <v>94</v>
      </c>
      <c r="E129" s="10">
        <v>15</v>
      </c>
      <c r="F129" s="10">
        <v>45394</v>
      </c>
      <c r="G129" s="10">
        <v>0.1887648718263216</v>
      </c>
      <c r="H129" s="10">
        <v>0.36042527795583651</v>
      </c>
      <c r="I129" s="10">
        <v>0.2923896465595367</v>
      </c>
      <c r="J129" s="10">
        <v>0.10881722331513451</v>
      </c>
      <c r="K129" s="10">
        <v>0.13264516699454035</v>
      </c>
      <c r="L129" s="10">
        <v>0.76615852315283961</v>
      </c>
      <c r="M129" s="10">
        <v>158.45651524115837</v>
      </c>
      <c r="N129" s="10">
        <v>0.11853989514032691</v>
      </c>
      <c r="O129" s="10">
        <v>3.0466581486540072E-2</v>
      </c>
      <c r="P129" s="10">
        <v>3.0466581486540072E-2</v>
      </c>
      <c r="Q129" s="10">
        <v>0</v>
      </c>
      <c r="R129" s="10"/>
    </row>
    <row r="130" spans="1:18" x14ac:dyDescent="0.2">
      <c r="A130" s="9" t="str">
        <f t="shared" si="1"/>
        <v>199215A29BRA15</v>
      </c>
      <c r="B130" s="10">
        <v>1992</v>
      </c>
      <c r="C130" s="10" t="s">
        <v>3</v>
      </c>
      <c r="D130" s="10" t="s">
        <v>92</v>
      </c>
      <c r="E130" s="10">
        <v>15</v>
      </c>
      <c r="F130" s="10">
        <v>89070</v>
      </c>
      <c r="G130" s="10">
        <v>0.1901095813430739</v>
      </c>
      <c r="H130" s="10">
        <v>0.60039812857078589</v>
      </c>
      <c r="I130" s="10">
        <v>0.48625669170902874</v>
      </c>
      <c r="J130" s="10">
        <v>0.15045661073372621</v>
      </c>
      <c r="K130" s="10">
        <v>0.21962301498043096</v>
      </c>
      <c r="L130" s="10">
        <v>0.43008869428539354</v>
      </c>
      <c r="M130" s="10">
        <v>879.4696749417559</v>
      </c>
      <c r="N130" s="10">
        <v>0.19352194902885372</v>
      </c>
      <c r="O130" s="10">
        <v>7.9510497361625687E-2</v>
      </c>
      <c r="P130" s="10">
        <v>7.6052542943752105E-2</v>
      </c>
      <c r="Q130" s="10">
        <v>3.4579544178735826E-3</v>
      </c>
      <c r="R130" s="10"/>
    </row>
    <row r="131" spans="1:18" x14ac:dyDescent="0.2">
      <c r="A131" s="9" t="str">
        <f t="shared" si="1"/>
        <v>199215A29NEG15</v>
      </c>
      <c r="B131" s="10">
        <v>1992</v>
      </c>
      <c r="C131" s="10" t="s">
        <v>3</v>
      </c>
      <c r="D131" s="10" t="s">
        <v>94</v>
      </c>
      <c r="E131" s="10">
        <v>15</v>
      </c>
      <c r="F131" s="10">
        <v>209111</v>
      </c>
      <c r="G131" s="10">
        <v>0.19322987992645779</v>
      </c>
      <c r="H131" s="10">
        <v>0.63251466801941059</v>
      </c>
      <c r="I131" s="10">
        <v>0.51029393466629658</v>
      </c>
      <c r="J131" s="10">
        <v>0.13989892705711196</v>
      </c>
      <c r="K131" s="10">
        <v>0.22604063974578623</v>
      </c>
      <c r="L131" s="10">
        <v>0.40693698562007735</v>
      </c>
      <c r="M131" s="10">
        <v>497.87144742351086</v>
      </c>
      <c r="N131" s="10">
        <v>0.2354778084366676</v>
      </c>
      <c r="O131" s="10">
        <v>0.10597242612775033</v>
      </c>
      <c r="P131" s="10">
        <v>0.10008081832136999</v>
      </c>
      <c r="Q131" s="10">
        <v>5.8916078063803437E-3</v>
      </c>
      <c r="R131" s="10"/>
    </row>
    <row r="132" spans="1:18" x14ac:dyDescent="0.2">
      <c r="A132" s="9" t="str">
        <f t="shared" ref="A132:A195" si="2">B132&amp;C132&amp;D132&amp;E132</f>
        <v>199218A24BRA15</v>
      </c>
      <c r="B132" s="10">
        <v>1992</v>
      </c>
      <c r="C132" s="10" t="s">
        <v>1</v>
      </c>
      <c r="D132" s="10" t="s">
        <v>92</v>
      </c>
      <c r="E132" s="10">
        <v>15</v>
      </c>
      <c r="F132" s="10">
        <v>43533</v>
      </c>
      <c r="G132" s="10">
        <v>0.28219953744317727</v>
      </c>
      <c r="H132" s="10">
        <v>0.57606872946959775</v>
      </c>
      <c r="I132" s="10">
        <v>0.41350240047779846</v>
      </c>
      <c r="J132" s="10">
        <v>0.1836767509705281</v>
      </c>
      <c r="K132" s="10">
        <v>0.26850894723543062</v>
      </c>
      <c r="L132" s="10">
        <v>0.43821928192405762</v>
      </c>
      <c r="M132" s="10">
        <v>579.10959472930813</v>
      </c>
      <c r="N132" s="10">
        <v>0.19088966990558887</v>
      </c>
      <c r="O132" s="10">
        <v>7.7780074885718878E-2</v>
      </c>
      <c r="P132" s="10">
        <v>7.7780074885718878E-2</v>
      </c>
      <c r="Q132" s="10">
        <v>0</v>
      </c>
      <c r="R132" s="10"/>
    </row>
    <row r="133" spans="1:18" x14ac:dyDescent="0.2">
      <c r="A133" s="9" t="str">
        <f t="shared" si="2"/>
        <v>199218A24NEG15</v>
      </c>
      <c r="B133" s="10">
        <v>1992</v>
      </c>
      <c r="C133" s="10" t="s">
        <v>1</v>
      </c>
      <c r="D133" s="10" t="s">
        <v>94</v>
      </c>
      <c r="E133" s="10">
        <v>15</v>
      </c>
      <c r="F133" s="10">
        <v>102470</v>
      </c>
      <c r="G133" s="10">
        <v>0.23673554768628505</v>
      </c>
      <c r="H133" s="10">
        <v>0.65313750365960765</v>
      </c>
      <c r="I133" s="10">
        <v>0.49851663901629745</v>
      </c>
      <c r="J133" s="10">
        <v>0.14261735141992779</v>
      </c>
      <c r="K133" s="10">
        <v>0.24918512735434761</v>
      </c>
      <c r="L133" s="10">
        <v>0.40692885722650529</v>
      </c>
      <c r="M133" s="10">
        <v>438.1245721996354</v>
      </c>
      <c r="N133" s="10">
        <v>0.22376305260076121</v>
      </c>
      <c r="O133" s="10">
        <v>9.0104420806089588E-2</v>
      </c>
      <c r="P133" s="10">
        <v>8.7098663023323905E-2</v>
      </c>
      <c r="Q133" s="10">
        <v>3.0057577827656877E-3</v>
      </c>
      <c r="R133" s="10"/>
    </row>
    <row r="134" spans="1:18" x14ac:dyDescent="0.2">
      <c r="A134" s="9" t="str">
        <f t="shared" si="2"/>
        <v>199225A29BRA15</v>
      </c>
      <c r="B134" s="10">
        <v>1992</v>
      </c>
      <c r="C134" s="10" t="s">
        <v>2</v>
      </c>
      <c r="D134" s="10" t="s">
        <v>92</v>
      </c>
      <c r="E134" s="10">
        <v>15</v>
      </c>
      <c r="F134" s="10">
        <v>26767</v>
      </c>
      <c r="G134" s="10">
        <v>8.3731078685394797E-2</v>
      </c>
      <c r="H134" s="10">
        <v>0.82187021332237453</v>
      </c>
      <c r="I134" s="10">
        <v>0.75305413382149666</v>
      </c>
      <c r="J134" s="10">
        <v>0.14364702805693577</v>
      </c>
      <c r="K134" s="10">
        <v>0.20670975454851123</v>
      </c>
      <c r="L134" s="10">
        <v>0.13214032203833079</v>
      </c>
      <c r="M134" s="10">
        <v>1326.3167019941777</v>
      </c>
      <c r="N134" s="10">
        <v>0.27025815369671613</v>
      </c>
      <c r="O134" s="10">
        <v>0.12657376620465499</v>
      </c>
      <c r="P134" s="10">
        <v>0.11506706018604999</v>
      </c>
      <c r="Q134" s="10">
        <v>1.1506706018604998E-2</v>
      </c>
      <c r="R134" s="10"/>
    </row>
    <row r="135" spans="1:18" x14ac:dyDescent="0.2">
      <c r="A135" s="9" t="str">
        <f t="shared" si="2"/>
        <v>199225A29NEG15</v>
      </c>
      <c r="B135" s="10">
        <v>1992</v>
      </c>
      <c r="C135" s="10" t="s">
        <v>2</v>
      </c>
      <c r="D135" s="10" t="s">
        <v>94</v>
      </c>
      <c r="E135" s="10">
        <v>15</v>
      </c>
      <c r="F135" s="10">
        <v>61247</v>
      </c>
      <c r="G135" s="10">
        <v>0.1352174268432238</v>
      </c>
      <c r="H135" s="10">
        <v>0.79899423645239764</v>
      </c>
      <c r="I135" s="10">
        <v>0.69095629173673812</v>
      </c>
      <c r="J135" s="10">
        <v>0.1583097947654579</v>
      </c>
      <c r="K135" s="10">
        <v>0.25630643133541237</v>
      </c>
      <c r="L135" s="10">
        <v>0.1407089326824171</v>
      </c>
      <c r="M135" s="10">
        <v>675.86783985209058</v>
      </c>
      <c r="N135" s="10">
        <v>0.34174735089065589</v>
      </c>
      <c r="O135" s="10">
        <v>0.18848270119352784</v>
      </c>
      <c r="P135" s="10">
        <v>0.17339624797949288</v>
      </c>
      <c r="Q135" s="10">
        <v>1.5086453214034973E-2</v>
      </c>
      <c r="R135" s="10"/>
    </row>
    <row r="136" spans="1:18" x14ac:dyDescent="0.2">
      <c r="A136" s="9" t="str">
        <f t="shared" si="2"/>
        <v>199230EMABRA15</v>
      </c>
      <c r="B136" s="10">
        <v>1992</v>
      </c>
      <c r="C136" s="10" t="s">
        <v>4</v>
      </c>
      <c r="D136" s="10" t="s">
        <v>92</v>
      </c>
      <c r="E136" s="10">
        <v>15</v>
      </c>
      <c r="F136" s="10">
        <v>116309</v>
      </c>
      <c r="G136" s="10">
        <v>5.6367131815387835E-2</v>
      </c>
      <c r="H136" s="10">
        <v>0.65741258200139285</v>
      </c>
      <c r="I136" s="10">
        <v>0.62035612033462584</v>
      </c>
      <c r="J136" s="10">
        <v>0.33862383822404113</v>
      </c>
      <c r="K136" s="10">
        <v>0.37568029989080809</v>
      </c>
      <c r="L136" s="10">
        <v>1.8528230833383487E-2</v>
      </c>
      <c r="M136" s="10">
        <v>1603.2801683581338</v>
      </c>
      <c r="N136" s="10">
        <v>0.34754573197013844</v>
      </c>
      <c r="O136" s="10">
        <v>0.23742694091481181</v>
      </c>
      <c r="P136" s="10">
        <v>0.17113498043137187</v>
      </c>
      <c r="Q136" s="10">
        <v>6.6291960483439938E-2</v>
      </c>
      <c r="R136" s="10"/>
    </row>
    <row r="137" spans="1:18" x14ac:dyDescent="0.2">
      <c r="A137" s="9" t="str">
        <f t="shared" si="2"/>
        <v>199230EMAIND15</v>
      </c>
      <c r="B137" s="10">
        <v>1992</v>
      </c>
      <c r="C137" s="10" t="s">
        <v>4</v>
      </c>
      <c r="D137" s="10" t="s">
        <v>107</v>
      </c>
      <c r="E137" s="10">
        <v>15</v>
      </c>
      <c r="F137" s="10">
        <v>615</v>
      </c>
      <c r="G137" s="10">
        <v>0</v>
      </c>
      <c r="H137" s="10">
        <v>0.49918699186991872</v>
      </c>
      <c r="I137" s="10">
        <v>0.49918699186991872</v>
      </c>
      <c r="J137" s="10">
        <v>0.50081300813008134</v>
      </c>
      <c r="K137" s="10">
        <v>0.50081300813008134</v>
      </c>
      <c r="L137" s="10">
        <v>0</v>
      </c>
      <c r="M137" s="10">
        <v>1430.3157002372343</v>
      </c>
      <c r="N137" s="10">
        <v>0.49918699186991872</v>
      </c>
      <c r="O137" s="10">
        <v>0.24878048780487805</v>
      </c>
      <c r="P137" s="10">
        <v>0</v>
      </c>
      <c r="Q137" s="10">
        <v>0.24878048780487805</v>
      </c>
      <c r="R137" s="10"/>
    </row>
    <row r="138" spans="1:18" x14ac:dyDescent="0.2">
      <c r="A138" s="9" t="str">
        <f t="shared" si="2"/>
        <v>199230EMANEG15</v>
      </c>
      <c r="B138" s="10">
        <v>1992</v>
      </c>
      <c r="C138" s="10" t="s">
        <v>4</v>
      </c>
      <c r="D138" s="10" t="s">
        <v>94</v>
      </c>
      <c r="E138" s="10">
        <v>15</v>
      </c>
      <c r="F138" s="10">
        <v>212166</v>
      </c>
      <c r="G138" s="10">
        <v>6.0510872146273618E-2</v>
      </c>
      <c r="H138" s="10">
        <v>0.69471545865030215</v>
      </c>
      <c r="I138" s="10">
        <v>0.65267762035387389</v>
      </c>
      <c r="J138" s="10">
        <v>0.30092946089382844</v>
      </c>
      <c r="K138" s="10">
        <v>0.34006862551021372</v>
      </c>
      <c r="L138" s="10">
        <v>3.0452570157329637E-2</v>
      </c>
      <c r="M138" s="10">
        <v>1004.1655908614222</v>
      </c>
      <c r="N138" s="10">
        <v>0.31833564284569632</v>
      </c>
      <c r="O138" s="10">
        <v>0.21320098413506405</v>
      </c>
      <c r="P138" s="10">
        <v>0.17259127287124232</v>
      </c>
      <c r="Q138" s="10">
        <v>4.0609711263821721E-2</v>
      </c>
      <c r="R138" s="10"/>
    </row>
    <row r="139" spans="1:18" x14ac:dyDescent="0.2">
      <c r="A139" s="9" t="str">
        <f t="shared" si="2"/>
        <v>199215A17BRA23</v>
      </c>
      <c r="B139" s="10">
        <v>1992</v>
      </c>
      <c r="C139" s="10" t="s">
        <v>0</v>
      </c>
      <c r="D139" s="10" t="s">
        <v>92</v>
      </c>
      <c r="E139" s="10">
        <v>23</v>
      </c>
      <c r="F139" s="10">
        <v>47606</v>
      </c>
      <c r="G139" s="10">
        <v>0.12885857860732233</v>
      </c>
      <c r="H139" s="10">
        <v>0.4096542452632021</v>
      </c>
      <c r="I139" s="10">
        <v>0.3568667814981305</v>
      </c>
      <c r="J139" s="10">
        <v>0.1056799563080284</v>
      </c>
      <c r="K139" s="10">
        <v>0.12326177372600093</v>
      </c>
      <c r="L139" s="10">
        <v>0.70930134856950799</v>
      </c>
      <c r="M139" s="10">
        <v>164.65053240310581</v>
      </c>
      <c r="N139" s="10">
        <v>0.13223123135739193</v>
      </c>
      <c r="O139" s="10">
        <v>3.5289669369407216E-2</v>
      </c>
      <c r="P139" s="10">
        <v>3.5289669369407216E-2</v>
      </c>
      <c r="Q139" s="10">
        <v>0</v>
      </c>
      <c r="R139" s="10"/>
    </row>
    <row r="140" spans="1:18" x14ac:dyDescent="0.2">
      <c r="A140" s="9" t="str">
        <f t="shared" si="2"/>
        <v>199215A17NEG23</v>
      </c>
      <c r="B140" s="10">
        <v>1992</v>
      </c>
      <c r="C140" s="10" t="s">
        <v>0</v>
      </c>
      <c r="D140" s="10" t="s">
        <v>94</v>
      </c>
      <c r="E140" s="10">
        <v>23</v>
      </c>
      <c r="F140" s="10">
        <v>95423</v>
      </c>
      <c r="G140" s="10">
        <v>0.19807386586180678</v>
      </c>
      <c r="H140" s="10">
        <v>0.45484841180847385</v>
      </c>
      <c r="I140" s="10">
        <v>0.36475482850046637</v>
      </c>
      <c r="J140" s="10">
        <v>0.16705616046445826</v>
      </c>
      <c r="K140" s="10">
        <v>0.21320855558932333</v>
      </c>
      <c r="L140" s="10">
        <v>0.57363528709011458</v>
      </c>
      <c r="M140" s="10">
        <v>151.94433129869378</v>
      </c>
      <c r="N140" s="10">
        <v>0.13181308489567506</v>
      </c>
      <c r="O140" s="10">
        <v>3.9539733607201616E-2</v>
      </c>
      <c r="P140" s="10">
        <v>3.9539733607201616E-2</v>
      </c>
      <c r="Q140" s="10">
        <v>0</v>
      </c>
      <c r="R140" s="10"/>
    </row>
    <row r="141" spans="1:18" x14ac:dyDescent="0.2">
      <c r="A141" s="9" t="str">
        <f t="shared" si="2"/>
        <v>199215A29BRA23</v>
      </c>
      <c r="B141" s="10">
        <v>1992</v>
      </c>
      <c r="C141" s="10" t="s">
        <v>3</v>
      </c>
      <c r="D141" s="10" t="s">
        <v>92</v>
      </c>
      <c r="E141" s="10">
        <v>23</v>
      </c>
      <c r="F141" s="10">
        <v>243243</v>
      </c>
      <c r="G141" s="10">
        <v>0.13126939933659265</v>
      </c>
      <c r="H141" s="10">
        <v>0.61721817277372837</v>
      </c>
      <c r="I141" s="10">
        <v>0.53619631397409173</v>
      </c>
      <c r="J141" s="10">
        <v>0.19568908457797346</v>
      </c>
      <c r="K141" s="10">
        <v>0.2560320338098116</v>
      </c>
      <c r="L141" s="10">
        <v>0.33019244130355241</v>
      </c>
      <c r="M141" s="10">
        <v>679.63827985449734</v>
      </c>
      <c r="N141" s="10">
        <v>0.20601209490098379</v>
      </c>
      <c r="O141" s="10">
        <v>8.8767199878310984E-2</v>
      </c>
      <c r="P141" s="10">
        <v>7.0686515130959582E-2</v>
      </c>
      <c r="Q141" s="10">
        <v>1.8080684747351413E-2</v>
      </c>
      <c r="R141" s="10"/>
    </row>
    <row r="142" spans="1:18" x14ac:dyDescent="0.2">
      <c r="A142" s="9" t="str">
        <f t="shared" si="2"/>
        <v>199215A29NEG23</v>
      </c>
      <c r="B142" s="10">
        <v>1992</v>
      </c>
      <c r="C142" s="10" t="s">
        <v>3</v>
      </c>
      <c r="D142" s="10" t="s">
        <v>94</v>
      </c>
      <c r="E142" s="10">
        <v>23</v>
      </c>
      <c r="F142" s="10">
        <v>454583</v>
      </c>
      <c r="G142" s="10">
        <v>0.15842837776474059</v>
      </c>
      <c r="H142" s="10">
        <v>0.66399411936888852</v>
      </c>
      <c r="I142" s="10">
        <v>0.55879860819194804</v>
      </c>
      <c r="J142" s="10">
        <v>0.21287024070600047</v>
      </c>
      <c r="K142" s="10">
        <v>0.29180648400137393</v>
      </c>
      <c r="L142" s="10">
        <v>0.2325793289228697</v>
      </c>
      <c r="M142" s="10">
        <v>396.43897798587801</v>
      </c>
      <c r="N142" s="10">
        <v>0.22875250504308345</v>
      </c>
      <c r="O142" s="10">
        <v>9.9137011282868032E-2</v>
      </c>
      <c r="P142" s="10">
        <v>9.5452315638728247E-2</v>
      </c>
      <c r="Q142" s="10">
        <v>3.684695644139794E-3</v>
      </c>
      <c r="R142" s="10"/>
    </row>
    <row r="143" spans="1:18" x14ac:dyDescent="0.2">
      <c r="A143" s="9" t="str">
        <f t="shared" si="2"/>
        <v>199218A24BRA23</v>
      </c>
      <c r="B143" s="10">
        <v>1992</v>
      </c>
      <c r="C143" s="10" t="s">
        <v>1</v>
      </c>
      <c r="D143" s="10" t="s">
        <v>92</v>
      </c>
      <c r="E143" s="10">
        <v>23</v>
      </c>
      <c r="F143" s="10">
        <v>117854</v>
      </c>
      <c r="G143" s="10">
        <v>0.16762276112599409</v>
      </c>
      <c r="H143" s="10">
        <v>0.60496037470090114</v>
      </c>
      <c r="I143" s="10">
        <v>0.50355524632172011</v>
      </c>
      <c r="J143" s="10">
        <v>0.22422658543621771</v>
      </c>
      <c r="K143" s="10">
        <v>0.29717277309213092</v>
      </c>
      <c r="L143" s="10">
        <v>0.34165153495002293</v>
      </c>
      <c r="M143" s="10">
        <v>497.78293138401079</v>
      </c>
      <c r="N143" s="10">
        <v>0.18860624162098868</v>
      </c>
      <c r="O143" s="10">
        <v>6.581023978821253E-2</v>
      </c>
      <c r="P143" s="10">
        <v>6.2254993466492436E-2</v>
      </c>
      <c r="Q143" s="10">
        <v>3.5552463217200943E-3</v>
      </c>
      <c r="R143" s="10"/>
    </row>
    <row r="144" spans="1:18" x14ac:dyDescent="0.2">
      <c r="A144" s="9" t="str">
        <f t="shared" si="2"/>
        <v>199218A24NEG23</v>
      </c>
      <c r="B144" s="10">
        <v>1992</v>
      </c>
      <c r="C144" s="10" t="s">
        <v>1</v>
      </c>
      <c r="D144" s="10" t="s">
        <v>94</v>
      </c>
      <c r="E144" s="10">
        <v>23</v>
      </c>
      <c r="F144" s="10">
        <v>226851</v>
      </c>
      <c r="G144" s="10">
        <v>0.18158080766266932</v>
      </c>
      <c r="H144" s="10">
        <v>0.69281815735017049</v>
      </c>
      <c r="I144" s="10">
        <v>0.56701567677516429</v>
      </c>
      <c r="J144" s="10">
        <v>0.22300907602772668</v>
      </c>
      <c r="K144" s="10">
        <v>0.31459444672411435</v>
      </c>
      <c r="L144" s="10">
        <v>0.20606036561443414</v>
      </c>
      <c r="M144" s="10">
        <v>372.01432248018079</v>
      </c>
      <c r="N144" s="10">
        <v>0.22176671030764686</v>
      </c>
      <c r="O144" s="10">
        <v>7.9448624868305631E-2</v>
      </c>
      <c r="P144" s="10">
        <v>7.6680287942305747E-2</v>
      </c>
      <c r="Q144" s="10">
        <v>2.7683369259998854E-3</v>
      </c>
      <c r="R144" s="10"/>
    </row>
    <row r="145" spans="1:18" x14ac:dyDescent="0.2">
      <c r="A145" s="9" t="str">
        <f t="shared" si="2"/>
        <v>199225A29BRA23</v>
      </c>
      <c r="B145" s="10">
        <v>1992</v>
      </c>
      <c r="C145" s="10" t="s">
        <v>2</v>
      </c>
      <c r="D145" s="10" t="s">
        <v>92</v>
      </c>
      <c r="E145" s="10">
        <v>23</v>
      </c>
      <c r="F145" s="10">
        <v>77783</v>
      </c>
      <c r="G145" s="10">
        <v>8.8379539900564588E-2</v>
      </c>
      <c r="H145" s="10">
        <v>0.76282735302058291</v>
      </c>
      <c r="I145" s="10">
        <v>0.69540902253705827</v>
      </c>
      <c r="J145" s="10">
        <v>0.20753892238663976</v>
      </c>
      <c r="K145" s="10">
        <v>0.27495725287016443</v>
      </c>
      <c r="L145" s="10">
        <v>8.0801717598961209E-2</v>
      </c>
      <c r="M145" s="10">
        <v>1038.7946522194632</v>
      </c>
      <c r="N145" s="10">
        <v>0.27754136507977323</v>
      </c>
      <c r="O145" s="10">
        <v>0.15628093542290733</v>
      </c>
      <c r="P145" s="10">
        <v>0.10512579869637324</v>
      </c>
      <c r="Q145" s="10">
        <v>5.1155136726534073E-2</v>
      </c>
      <c r="R145" s="10"/>
    </row>
    <row r="146" spans="1:18" x14ac:dyDescent="0.2">
      <c r="A146" s="9" t="str">
        <f t="shared" si="2"/>
        <v>199225A29NEG23</v>
      </c>
      <c r="B146" s="10">
        <v>1992</v>
      </c>
      <c r="C146" s="10" t="s">
        <v>2</v>
      </c>
      <c r="D146" s="10" t="s">
        <v>94</v>
      </c>
      <c r="E146" s="10">
        <v>23</v>
      </c>
      <c r="F146" s="10">
        <v>132309</v>
      </c>
      <c r="G146" s="10">
        <v>0.10554222577682988</v>
      </c>
      <c r="H146" s="10">
        <v>0.76545813209985714</v>
      </c>
      <c r="I146" s="10">
        <v>0.68466997709906352</v>
      </c>
      <c r="J146" s="10">
        <v>0.22856926570779712</v>
      </c>
      <c r="K146" s="10">
        <v>0.30948523845571535</v>
      </c>
      <c r="L146" s="10">
        <v>3.1756245268735807E-2</v>
      </c>
      <c r="M146" s="10">
        <v>525.05805405689887</v>
      </c>
      <c r="N146" s="10">
        <v>0.31064402270442676</v>
      </c>
      <c r="O146" s="10">
        <v>0.17587616866577482</v>
      </c>
      <c r="P146" s="10">
        <v>0.16796287478553992</v>
      </c>
      <c r="Q146" s="10">
        <v>7.9132938802349041E-3</v>
      </c>
      <c r="R146" s="10"/>
    </row>
    <row r="147" spans="1:18" x14ac:dyDescent="0.2">
      <c r="A147" s="9" t="str">
        <f t="shared" si="2"/>
        <v>199230EMABRA23</v>
      </c>
      <c r="B147" s="10">
        <v>1992</v>
      </c>
      <c r="C147" s="10" t="s">
        <v>4</v>
      </c>
      <c r="D147" s="10" t="s">
        <v>92</v>
      </c>
      <c r="E147" s="10">
        <v>23</v>
      </c>
      <c r="F147" s="10">
        <v>319370</v>
      </c>
      <c r="G147" s="10">
        <v>4.1971934106162297E-2</v>
      </c>
      <c r="H147" s="10">
        <v>0.64149732285436956</v>
      </c>
      <c r="I147" s="10">
        <v>0.61457243949024642</v>
      </c>
      <c r="J147" s="10">
        <v>0.35719071922848106</v>
      </c>
      <c r="K147" s="10">
        <v>0.38345805805178945</v>
      </c>
      <c r="L147" s="10">
        <v>1.4450324075523687E-2</v>
      </c>
      <c r="M147" s="10">
        <v>1306.2122847422975</v>
      </c>
      <c r="N147" s="10">
        <v>0.29194139538675218</v>
      </c>
      <c r="O147" s="10">
        <v>0.21174098842768951</v>
      </c>
      <c r="P147" s="10">
        <v>0.16964988352442853</v>
      </c>
      <c r="Q147" s="10">
        <v>4.2091104903261005E-2</v>
      </c>
      <c r="R147" s="10"/>
    </row>
    <row r="148" spans="1:18" x14ac:dyDescent="0.2">
      <c r="A148" s="9" t="str">
        <f t="shared" si="2"/>
        <v>199230EMAIND23</v>
      </c>
      <c r="B148" s="10">
        <v>1992</v>
      </c>
      <c r="C148" s="10" t="s">
        <v>4</v>
      </c>
      <c r="D148" s="10" t="s">
        <v>107</v>
      </c>
      <c r="E148" s="10">
        <v>23</v>
      </c>
      <c r="F148" s="10">
        <v>419</v>
      </c>
      <c r="G148" s="10">
        <v>0</v>
      </c>
      <c r="H148" s="10">
        <v>1</v>
      </c>
      <c r="I148" s="10">
        <v>1</v>
      </c>
      <c r="J148" s="10">
        <v>0</v>
      </c>
      <c r="K148" s="10">
        <v>0</v>
      </c>
      <c r="L148" s="10">
        <v>0</v>
      </c>
      <c r="M148" s="10">
        <v>1006.5401639335867</v>
      </c>
      <c r="N148" s="10">
        <v>0</v>
      </c>
      <c r="O148" s="10">
        <v>0</v>
      </c>
      <c r="P148" s="10">
        <v>0</v>
      </c>
      <c r="Q148" s="10">
        <v>0</v>
      </c>
      <c r="R148" s="10"/>
    </row>
    <row r="149" spans="1:18" x14ac:dyDescent="0.2">
      <c r="A149" s="9" t="str">
        <f t="shared" si="2"/>
        <v>199230EMANEG23</v>
      </c>
      <c r="B149" s="10">
        <v>1992</v>
      </c>
      <c r="C149" s="10" t="s">
        <v>4</v>
      </c>
      <c r="D149" s="10" t="s">
        <v>94</v>
      </c>
      <c r="E149" s="10">
        <v>23</v>
      </c>
      <c r="F149" s="10">
        <v>508466</v>
      </c>
      <c r="G149" s="10">
        <v>5.0666621192613878E-2</v>
      </c>
      <c r="H149" s="10">
        <v>0.6919813714191313</v>
      </c>
      <c r="I149" s="10">
        <v>0.65692101340109266</v>
      </c>
      <c r="J149" s="10">
        <v>0.30554648688407876</v>
      </c>
      <c r="K149" s="10">
        <v>0.34060684490211734</v>
      </c>
      <c r="L149" s="10">
        <v>1.0309440552563987E-2</v>
      </c>
      <c r="M149" s="10">
        <v>689.22698913327531</v>
      </c>
      <c r="N149" s="10">
        <v>0.34253591210244744</v>
      </c>
      <c r="O149" s="10">
        <v>0.24429480795046118</v>
      </c>
      <c r="P149" s="10">
        <v>0.21830700369651568</v>
      </c>
      <c r="Q149" s="10">
        <v>2.598780425394551E-2</v>
      </c>
      <c r="R149" s="10"/>
    </row>
    <row r="150" spans="1:18" x14ac:dyDescent="0.2">
      <c r="A150" s="9" t="str">
        <f t="shared" si="2"/>
        <v>199215A17BRA26</v>
      </c>
      <c r="B150" s="10">
        <v>1992</v>
      </c>
      <c r="C150" s="10" t="s">
        <v>0</v>
      </c>
      <c r="D150" s="10" t="s">
        <v>92</v>
      </c>
      <c r="E150" s="10">
        <v>26</v>
      </c>
      <c r="F150" s="10">
        <v>64094</v>
      </c>
      <c r="G150" s="10">
        <v>0.22071256038647344</v>
      </c>
      <c r="H150" s="10">
        <v>0.25837051830124502</v>
      </c>
      <c r="I150" s="10">
        <v>0.20134489967859706</v>
      </c>
      <c r="J150" s="10">
        <v>0.15104377944893438</v>
      </c>
      <c r="K150" s="10">
        <v>0.16781602022030143</v>
      </c>
      <c r="L150" s="10">
        <v>0.75164601990825974</v>
      </c>
      <c r="M150" s="10">
        <v>162.74210878925766</v>
      </c>
      <c r="N150" s="10">
        <v>8.389240802571224E-2</v>
      </c>
      <c r="O150" s="10">
        <v>1.3417792617093643E-2</v>
      </c>
      <c r="P150" s="10">
        <v>1.0063344462820234E-2</v>
      </c>
      <c r="Q150" s="10">
        <v>3.3544481542734108E-3</v>
      </c>
      <c r="R150" s="10"/>
    </row>
    <row r="151" spans="1:18" x14ac:dyDescent="0.2">
      <c r="A151" s="9" t="str">
        <f t="shared" si="2"/>
        <v>199215A17NEG26</v>
      </c>
      <c r="B151" s="10">
        <v>1992</v>
      </c>
      <c r="C151" s="10" t="s">
        <v>0</v>
      </c>
      <c r="D151" s="10" t="s">
        <v>94</v>
      </c>
      <c r="E151" s="10">
        <v>26</v>
      </c>
      <c r="F151" s="10">
        <v>124117</v>
      </c>
      <c r="G151" s="10">
        <v>0.26415052961687757</v>
      </c>
      <c r="H151" s="10">
        <v>0.36738722334571411</v>
      </c>
      <c r="I151" s="10">
        <v>0.27034169372446964</v>
      </c>
      <c r="J151" s="10">
        <v>0.16344482443587444</v>
      </c>
      <c r="K151" s="10">
        <v>0.19474156540299303</v>
      </c>
      <c r="L151" s="10">
        <v>0.67484860979731098</v>
      </c>
      <c r="M151" s="10">
        <v>153.20724806984492</v>
      </c>
      <c r="N151" s="10">
        <v>0.12132101162612696</v>
      </c>
      <c r="O151" s="10">
        <v>3.9841439931677367E-2</v>
      </c>
      <c r="P151" s="10">
        <v>3.9841439931677367E-2</v>
      </c>
      <c r="Q151" s="10">
        <v>0</v>
      </c>
      <c r="R151" s="10"/>
    </row>
    <row r="152" spans="1:18" x14ac:dyDescent="0.2">
      <c r="A152" s="9" t="str">
        <f t="shared" si="2"/>
        <v>199215A29BRA26</v>
      </c>
      <c r="B152" s="10">
        <v>1992</v>
      </c>
      <c r="C152" s="10" t="s">
        <v>3</v>
      </c>
      <c r="D152" s="10" t="s">
        <v>92</v>
      </c>
      <c r="E152" s="10">
        <v>26</v>
      </c>
      <c r="F152" s="10">
        <v>294455</v>
      </c>
      <c r="G152" s="10">
        <v>0.17190307301024338</v>
      </c>
      <c r="H152" s="10">
        <v>0.5826128330614464</v>
      </c>
      <c r="I152" s="10">
        <v>0.48245989668297989</v>
      </c>
      <c r="J152" s="10">
        <v>0.19458209335940821</v>
      </c>
      <c r="K152" s="10">
        <v>0.25603945242751469</v>
      </c>
      <c r="L152" s="10">
        <v>0.38232735182164218</v>
      </c>
      <c r="M152" s="10">
        <v>691.60354461190195</v>
      </c>
      <c r="N152" s="10">
        <v>0.18773666604404748</v>
      </c>
      <c r="O152" s="10">
        <v>7.8884719227046582E-2</v>
      </c>
      <c r="P152" s="10">
        <v>6.9385814470801985E-2</v>
      </c>
      <c r="Q152" s="10">
        <v>9.4989047562445868E-3</v>
      </c>
      <c r="R152" s="10"/>
    </row>
    <row r="153" spans="1:18" x14ac:dyDescent="0.2">
      <c r="A153" s="9" t="str">
        <f t="shared" si="2"/>
        <v>199215A29IND26</v>
      </c>
      <c r="B153" s="10">
        <v>1992</v>
      </c>
      <c r="C153" s="10" t="s">
        <v>3</v>
      </c>
      <c r="D153" s="10" t="s">
        <v>107</v>
      </c>
      <c r="E153" s="10">
        <v>26</v>
      </c>
      <c r="F153" s="10">
        <v>1076</v>
      </c>
      <c r="G153" s="10">
        <v>0</v>
      </c>
      <c r="H153" s="10">
        <v>0.6003717472118959</v>
      </c>
      <c r="I153" s="10">
        <v>0.6003717472118959</v>
      </c>
      <c r="J153" s="10">
        <v>0.3996282527881041</v>
      </c>
      <c r="K153" s="10">
        <v>0.3996282527881041</v>
      </c>
      <c r="L153" s="10">
        <v>0</v>
      </c>
      <c r="M153" s="10">
        <v>265.08041473331048</v>
      </c>
      <c r="N153" s="10">
        <v>0.19981412639405205</v>
      </c>
      <c r="O153" s="10">
        <v>0</v>
      </c>
      <c r="P153" s="10">
        <v>0</v>
      </c>
      <c r="Q153" s="10">
        <v>0</v>
      </c>
      <c r="R153" s="10"/>
    </row>
    <row r="154" spans="1:18" x14ac:dyDescent="0.2">
      <c r="A154" s="9" t="str">
        <f t="shared" si="2"/>
        <v>199215A29NEG26</v>
      </c>
      <c r="B154" s="10">
        <v>1992</v>
      </c>
      <c r="C154" s="10" t="s">
        <v>3</v>
      </c>
      <c r="D154" s="10" t="s">
        <v>94</v>
      </c>
      <c r="E154" s="10">
        <v>26</v>
      </c>
      <c r="F154" s="10">
        <v>573218</v>
      </c>
      <c r="G154" s="10">
        <v>0.20905530834232292</v>
      </c>
      <c r="H154" s="10">
        <v>0.62123234956885043</v>
      </c>
      <c r="I154" s="10">
        <v>0.49136042917750866</v>
      </c>
      <c r="J154" s="10">
        <v>0.21886146507952051</v>
      </c>
      <c r="K154" s="10">
        <v>0.30798981690002936</v>
      </c>
      <c r="L154" s="10">
        <v>0.30116247161985726</v>
      </c>
      <c r="M154" s="10">
        <v>459.38178721388203</v>
      </c>
      <c r="N154" s="10">
        <v>0.19964306773339288</v>
      </c>
      <c r="O154" s="10">
        <v>7.9554375473205652E-2</v>
      </c>
      <c r="P154" s="10">
        <v>7.6176951875202806E-2</v>
      </c>
      <c r="Q154" s="10">
        <v>3.3774235980028539E-3</v>
      </c>
      <c r="R154" s="10"/>
    </row>
    <row r="155" spans="1:18" x14ac:dyDescent="0.2">
      <c r="A155" s="9" t="str">
        <f t="shared" si="2"/>
        <v>199218A24BRA26</v>
      </c>
      <c r="B155" s="10">
        <v>1992</v>
      </c>
      <c r="C155" s="10" t="s">
        <v>1</v>
      </c>
      <c r="D155" s="10" t="s">
        <v>92</v>
      </c>
      <c r="E155" s="10">
        <v>26</v>
      </c>
      <c r="F155" s="10">
        <v>134436</v>
      </c>
      <c r="G155" s="10">
        <v>0.21717284370927789</v>
      </c>
      <c r="H155" s="10">
        <v>0.63463243456687102</v>
      </c>
      <c r="I155" s="10">
        <v>0.49680750404184143</v>
      </c>
      <c r="J155" s="10">
        <v>0.18107449653928967</v>
      </c>
      <c r="K155" s="10">
        <v>0.25639803011451262</v>
      </c>
      <c r="L155" s="10">
        <v>0.40485435448838109</v>
      </c>
      <c r="M155" s="10">
        <v>498.8395314833877</v>
      </c>
      <c r="N155" s="10">
        <v>0.19360885477104348</v>
      </c>
      <c r="O155" s="10">
        <v>6.3985837126960043E-2</v>
      </c>
      <c r="P155" s="10">
        <v>5.7588741111011935E-2</v>
      </c>
      <c r="Q155" s="10">
        <v>6.3970960159481088E-3</v>
      </c>
      <c r="R155" s="10"/>
    </row>
    <row r="156" spans="1:18" x14ac:dyDescent="0.2">
      <c r="A156" s="9" t="str">
        <f t="shared" si="2"/>
        <v>199218A24IND26</v>
      </c>
      <c r="B156" s="10">
        <v>1992</v>
      </c>
      <c r="C156" s="10" t="s">
        <v>1</v>
      </c>
      <c r="D156" s="10" t="s">
        <v>107</v>
      </c>
      <c r="E156" s="10">
        <v>26</v>
      </c>
      <c r="F156" s="10">
        <v>430</v>
      </c>
      <c r="G156" s="10">
        <v>0</v>
      </c>
      <c r="H156" s="10">
        <v>0.5</v>
      </c>
      <c r="I156" s="10">
        <v>0.5</v>
      </c>
      <c r="J156" s="10">
        <v>0.5</v>
      </c>
      <c r="K156" s="10">
        <v>0.5</v>
      </c>
      <c r="L156" s="10">
        <v>0</v>
      </c>
      <c r="M156" s="10">
        <v>123.77693253765422</v>
      </c>
      <c r="N156" s="10">
        <v>0.5</v>
      </c>
      <c r="O156" s="10">
        <v>0</v>
      </c>
      <c r="P156" s="10">
        <v>0</v>
      </c>
      <c r="Q156" s="10">
        <v>0</v>
      </c>
      <c r="R156" s="10"/>
    </row>
    <row r="157" spans="1:18" x14ac:dyDescent="0.2">
      <c r="A157" s="9" t="str">
        <f t="shared" si="2"/>
        <v>199218A24NEG26</v>
      </c>
      <c r="B157" s="10">
        <v>1992</v>
      </c>
      <c r="C157" s="10" t="s">
        <v>1</v>
      </c>
      <c r="D157" s="10" t="s">
        <v>94</v>
      </c>
      <c r="E157" s="10">
        <v>26</v>
      </c>
      <c r="F157" s="10">
        <v>278968</v>
      </c>
      <c r="G157" s="10">
        <v>0.23328609581948001</v>
      </c>
      <c r="H157" s="10">
        <v>0.65818125724207455</v>
      </c>
      <c r="I157" s="10">
        <v>0.50463672139851412</v>
      </c>
      <c r="J157" s="10">
        <v>0.23336195715050498</v>
      </c>
      <c r="K157" s="10">
        <v>0.33847005098392874</v>
      </c>
      <c r="L157" s="10">
        <v>0.26565854569214975</v>
      </c>
      <c r="M157" s="10">
        <v>399.13233133515757</v>
      </c>
      <c r="N157" s="10">
        <v>0.20974090218232916</v>
      </c>
      <c r="O157" s="10">
        <v>7.4807863267471533E-2</v>
      </c>
      <c r="P157" s="10">
        <v>7.2495770124171952E-2</v>
      </c>
      <c r="Q157" s="10">
        <v>2.31209314329959E-3</v>
      </c>
      <c r="R157" s="10"/>
    </row>
    <row r="158" spans="1:18" x14ac:dyDescent="0.2">
      <c r="A158" s="9" t="str">
        <f t="shared" si="2"/>
        <v>199225A29BRA26</v>
      </c>
      <c r="B158" s="10">
        <v>1992</v>
      </c>
      <c r="C158" s="10" t="s">
        <v>2</v>
      </c>
      <c r="D158" s="10" t="s">
        <v>92</v>
      </c>
      <c r="E158" s="10">
        <v>26</v>
      </c>
      <c r="F158" s="10">
        <v>95925</v>
      </c>
      <c r="G158" s="10">
        <v>0.10496936300888257</v>
      </c>
      <c r="H158" s="10">
        <v>0.72647380766223613</v>
      </c>
      <c r="I158" s="10">
        <v>0.65021631482929376</v>
      </c>
      <c r="J158" s="10">
        <v>0.24268101556786126</v>
      </c>
      <c r="K158" s="10">
        <v>0.31461707240622716</v>
      </c>
      <c r="L158" s="10">
        <v>0.10336432974610804</v>
      </c>
      <c r="M158" s="10">
        <v>1006.9061458298302</v>
      </c>
      <c r="N158" s="10">
        <v>0.24889236382590565</v>
      </c>
      <c r="O158" s="10">
        <v>0.14350794891842586</v>
      </c>
      <c r="P158" s="10">
        <v>0.12555642428980976</v>
      </c>
      <c r="Q158" s="10">
        <v>1.7951524628616107E-2</v>
      </c>
      <c r="R158" s="10"/>
    </row>
    <row r="159" spans="1:18" x14ac:dyDescent="0.2">
      <c r="A159" s="9" t="str">
        <f t="shared" si="2"/>
        <v>199225A29IND26</v>
      </c>
      <c r="B159" s="10">
        <v>1992</v>
      </c>
      <c r="C159" s="10" t="s">
        <v>2</v>
      </c>
      <c r="D159" s="10" t="s">
        <v>107</v>
      </c>
      <c r="E159" s="10">
        <v>26</v>
      </c>
      <c r="F159" s="10">
        <v>646</v>
      </c>
      <c r="G159" s="10">
        <v>0</v>
      </c>
      <c r="H159" s="10">
        <v>0.66718266253869973</v>
      </c>
      <c r="I159" s="10">
        <v>0.66718266253869973</v>
      </c>
      <c r="J159" s="10">
        <v>0.33281733746130032</v>
      </c>
      <c r="K159" s="10">
        <v>0.33281733746130032</v>
      </c>
      <c r="L159" s="10">
        <v>0</v>
      </c>
      <c r="M159" s="10">
        <v>335.56823067777941</v>
      </c>
      <c r="N159" s="10">
        <v>0</v>
      </c>
      <c r="O159" s="10">
        <v>0</v>
      </c>
      <c r="P159" s="10">
        <v>0</v>
      </c>
      <c r="Q159" s="10">
        <v>0</v>
      </c>
      <c r="R159" s="10"/>
    </row>
    <row r="160" spans="1:18" x14ac:dyDescent="0.2">
      <c r="A160" s="9" t="str">
        <f t="shared" si="2"/>
        <v>199225A29NEG26</v>
      </c>
      <c r="B160" s="10">
        <v>1992</v>
      </c>
      <c r="C160" s="10" t="s">
        <v>2</v>
      </c>
      <c r="D160" s="10" t="s">
        <v>94</v>
      </c>
      <c r="E160" s="10">
        <v>26</v>
      </c>
      <c r="F160" s="10">
        <v>170133</v>
      </c>
      <c r="G160" s="10">
        <v>0.15422501359348773</v>
      </c>
      <c r="H160" s="10">
        <v>0.74588116356027345</v>
      </c>
      <c r="I160" s="10">
        <v>0.63084763097106378</v>
      </c>
      <c r="J160" s="10">
        <v>0.23544886356948647</v>
      </c>
      <c r="K160" s="10">
        <v>0.34049953506985725</v>
      </c>
      <c r="L160" s="10">
        <v>8.7348014924846104E-2</v>
      </c>
      <c r="M160" s="10">
        <v>636.65364210493169</v>
      </c>
      <c r="N160" s="10">
        <v>0.24022382488993904</v>
      </c>
      <c r="O160" s="10">
        <v>0.11630900530761228</v>
      </c>
      <c r="P160" s="10">
        <v>0.10872082429628585</v>
      </c>
      <c r="Q160" s="10">
        <v>7.5881810113264331E-3</v>
      </c>
      <c r="R160" s="10"/>
    </row>
    <row r="161" spans="1:18" x14ac:dyDescent="0.2">
      <c r="A161" s="9" t="str">
        <f t="shared" si="2"/>
        <v>199230EMABRA26</v>
      </c>
      <c r="B161" s="10">
        <v>1992</v>
      </c>
      <c r="C161" s="10" t="s">
        <v>4</v>
      </c>
      <c r="D161" s="10" t="s">
        <v>92</v>
      </c>
      <c r="E161" s="10">
        <v>26</v>
      </c>
      <c r="F161" s="10">
        <v>431496</v>
      </c>
      <c r="G161" s="10">
        <v>6.691870233940804E-2</v>
      </c>
      <c r="H161" s="10">
        <v>0.57406655985308885</v>
      </c>
      <c r="I161" s="10">
        <v>0.53565077061127198</v>
      </c>
      <c r="J161" s="10">
        <v>0.42115592507875826</v>
      </c>
      <c r="K161" s="10">
        <v>0.45809226429363487</v>
      </c>
      <c r="L161" s="10">
        <v>2.1456111129154236E-2</v>
      </c>
      <c r="M161" s="10">
        <v>1536.5671921500946</v>
      </c>
      <c r="N161" s="10">
        <v>0.24527921463930141</v>
      </c>
      <c r="O161" s="10">
        <v>0.16500500584014685</v>
      </c>
      <c r="P161" s="10">
        <v>0.13658759293249531</v>
      </c>
      <c r="Q161" s="10">
        <v>2.8417412907651519E-2</v>
      </c>
      <c r="R161" s="10"/>
    </row>
    <row r="162" spans="1:18" x14ac:dyDescent="0.2">
      <c r="A162" s="9" t="str">
        <f t="shared" si="2"/>
        <v>199230EMAIND26</v>
      </c>
      <c r="B162" s="10">
        <v>1992</v>
      </c>
      <c r="C162" s="10" t="s">
        <v>4</v>
      </c>
      <c r="D162" s="10" t="s">
        <v>107</v>
      </c>
      <c r="E162" s="10">
        <v>26</v>
      </c>
      <c r="F162" s="10">
        <v>1507</v>
      </c>
      <c r="G162" s="10">
        <v>0</v>
      </c>
      <c r="H162" s="10">
        <v>0.2859986728599867</v>
      </c>
      <c r="I162" s="10">
        <v>0.2859986728599867</v>
      </c>
      <c r="J162" s="10">
        <v>0.7140013271400133</v>
      </c>
      <c r="K162" s="10">
        <v>0.7140013271400133</v>
      </c>
      <c r="L162" s="10">
        <v>0</v>
      </c>
      <c r="M162" s="10">
        <v>206.29488756275705</v>
      </c>
      <c r="N162" s="10">
        <v>0.2859986728599867</v>
      </c>
      <c r="O162" s="10">
        <v>0.14333112143331123</v>
      </c>
      <c r="P162" s="10">
        <v>0.14333112143331123</v>
      </c>
      <c r="Q162" s="10">
        <v>0</v>
      </c>
      <c r="R162" s="10"/>
    </row>
    <row r="163" spans="1:18" x14ac:dyDescent="0.2">
      <c r="A163" s="9" t="str">
        <f t="shared" si="2"/>
        <v>199230EMANEG26</v>
      </c>
      <c r="B163" s="10">
        <v>1992</v>
      </c>
      <c r="C163" s="10" t="s">
        <v>4</v>
      </c>
      <c r="D163" s="10" t="s">
        <v>94</v>
      </c>
      <c r="E163" s="10">
        <v>26</v>
      </c>
      <c r="F163" s="10">
        <v>667027</v>
      </c>
      <c r="G163" s="10">
        <v>8.7647728710616227E-2</v>
      </c>
      <c r="H163" s="10">
        <v>0.59259581411252349</v>
      </c>
      <c r="I163" s="10">
        <v>0.54065613696214221</v>
      </c>
      <c r="J163" s="10">
        <v>0.40385445972777934</v>
      </c>
      <c r="K163" s="10">
        <v>0.45385955861622168</v>
      </c>
      <c r="L163" s="10">
        <v>1.5163194423615653E-2</v>
      </c>
      <c r="M163" s="10">
        <v>763.18091724163628</v>
      </c>
      <c r="N163" s="10">
        <v>0.26153064268762732</v>
      </c>
      <c r="O163" s="10">
        <v>0.1763886619282278</v>
      </c>
      <c r="P163" s="10">
        <v>0.16285097904582574</v>
      </c>
      <c r="Q163" s="10">
        <v>1.3537682882402062E-2</v>
      </c>
      <c r="R163" s="10"/>
    </row>
    <row r="164" spans="1:18" x14ac:dyDescent="0.2">
      <c r="A164" s="9" t="str">
        <f t="shared" si="2"/>
        <v>199215A17BRA29</v>
      </c>
      <c r="B164" s="10">
        <v>1992</v>
      </c>
      <c r="C164" s="10" t="s">
        <v>0</v>
      </c>
      <c r="D164" s="10" t="s">
        <v>92</v>
      </c>
      <c r="E164" s="10">
        <v>29</v>
      </c>
      <c r="F164" s="10">
        <v>23910</v>
      </c>
      <c r="G164" s="10">
        <v>0.3332259623127718</v>
      </c>
      <c r="H164" s="10">
        <v>0.25968214136344625</v>
      </c>
      <c r="I164" s="10">
        <v>0.17314930991217065</v>
      </c>
      <c r="J164" s="10">
        <v>0.10577164366373902</v>
      </c>
      <c r="K164" s="10">
        <v>0.12496863237139272</v>
      </c>
      <c r="L164" s="10">
        <v>0.82693433709744879</v>
      </c>
      <c r="M164" s="10">
        <v>162.52881592220683</v>
      </c>
      <c r="N164" s="10">
        <v>7.6955248849853622E-2</v>
      </c>
      <c r="O164" s="10">
        <v>1.9238812212463405E-2</v>
      </c>
      <c r="P164" s="10">
        <v>1.9238812212463405E-2</v>
      </c>
      <c r="Q164" s="10">
        <v>0</v>
      </c>
      <c r="R164" s="10"/>
    </row>
    <row r="165" spans="1:18" x14ac:dyDescent="0.2">
      <c r="A165" s="9" t="str">
        <f t="shared" si="2"/>
        <v>199215A17IND29</v>
      </c>
      <c r="B165" s="10">
        <v>1992</v>
      </c>
      <c r="C165" s="10" t="s">
        <v>0</v>
      </c>
      <c r="D165" s="10" t="s">
        <v>107</v>
      </c>
      <c r="E165" s="10">
        <v>29</v>
      </c>
      <c r="F165" s="10">
        <v>460</v>
      </c>
      <c r="G165" s="10"/>
      <c r="H165" s="10">
        <v>0</v>
      </c>
      <c r="I165" s="10">
        <v>0</v>
      </c>
      <c r="J165" s="10">
        <v>0</v>
      </c>
      <c r="K165" s="10">
        <v>0</v>
      </c>
      <c r="L165" s="10">
        <v>1</v>
      </c>
      <c r="M165" s="10"/>
      <c r="N165" s="10">
        <v>0</v>
      </c>
      <c r="O165" s="10">
        <v>0</v>
      </c>
      <c r="P165" s="10">
        <v>0</v>
      </c>
      <c r="Q165" s="10">
        <v>0</v>
      </c>
      <c r="R165" s="10"/>
    </row>
    <row r="166" spans="1:18" x14ac:dyDescent="0.2">
      <c r="A166" s="9" t="str">
        <f t="shared" si="2"/>
        <v>199215A17NEG29</v>
      </c>
      <c r="B166" s="10">
        <v>1992</v>
      </c>
      <c r="C166" s="10" t="s">
        <v>0</v>
      </c>
      <c r="D166" s="10" t="s">
        <v>94</v>
      </c>
      <c r="E166" s="10">
        <v>29</v>
      </c>
      <c r="F166" s="10">
        <v>141182</v>
      </c>
      <c r="G166" s="10">
        <v>0.19744307577454273</v>
      </c>
      <c r="H166" s="10">
        <v>0.38137131387328904</v>
      </c>
      <c r="I166" s="10">
        <v>0.30607218864996832</v>
      </c>
      <c r="J166" s="10">
        <v>0.10326315564332718</v>
      </c>
      <c r="K166" s="10">
        <v>0.12785980622117024</v>
      </c>
      <c r="L166" s="10">
        <v>0.74716215449230949</v>
      </c>
      <c r="M166" s="10">
        <v>181.6959121924707</v>
      </c>
      <c r="N166" s="10">
        <v>0.13683047413976285</v>
      </c>
      <c r="O166" s="10">
        <v>3.5840262923035514E-2</v>
      </c>
      <c r="P166" s="10">
        <v>3.5840262923035514E-2</v>
      </c>
      <c r="Q166" s="10">
        <v>0</v>
      </c>
      <c r="R166" s="10"/>
    </row>
    <row r="167" spans="1:18" x14ac:dyDescent="0.2">
      <c r="A167" s="9" t="str">
        <f t="shared" si="2"/>
        <v>199215A29BRA29</v>
      </c>
      <c r="B167" s="10">
        <v>1992</v>
      </c>
      <c r="C167" s="10" t="s">
        <v>3</v>
      </c>
      <c r="D167" s="10" t="s">
        <v>92</v>
      </c>
      <c r="E167" s="10">
        <v>29</v>
      </c>
      <c r="F167" s="10">
        <v>134041</v>
      </c>
      <c r="G167" s="10">
        <v>0.17455252017037046</v>
      </c>
      <c r="H167" s="10">
        <v>0.5817668680426108</v>
      </c>
      <c r="I167" s="10">
        <v>0.48021799507414975</v>
      </c>
      <c r="J167" s="10">
        <v>0.16696985349712909</v>
      </c>
      <c r="K167" s="10">
        <v>0.22550362701282367</v>
      </c>
      <c r="L167" s="10">
        <v>0.43221850030960673</v>
      </c>
      <c r="M167" s="10">
        <v>1138.7584557652192</v>
      </c>
      <c r="N167" s="10">
        <v>0.18009415029729708</v>
      </c>
      <c r="O167" s="10">
        <v>7.2052580926731377E-2</v>
      </c>
      <c r="P167" s="10">
        <v>5.3185219447780901E-2</v>
      </c>
      <c r="Q167" s="10">
        <v>1.8867361478950469E-2</v>
      </c>
      <c r="R167" s="10"/>
    </row>
    <row r="168" spans="1:18" x14ac:dyDescent="0.2">
      <c r="A168" s="9" t="str">
        <f t="shared" si="2"/>
        <v>199215A29IND29</v>
      </c>
      <c r="B168" s="10">
        <v>1992</v>
      </c>
      <c r="C168" s="10" t="s">
        <v>3</v>
      </c>
      <c r="D168" s="10" t="s">
        <v>107</v>
      </c>
      <c r="E168" s="10">
        <v>29</v>
      </c>
      <c r="F168" s="10">
        <v>1150</v>
      </c>
      <c r="G168" s="10">
        <v>0.33333333333333331</v>
      </c>
      <c r="H168" s="10">
        <v>0.6</v>
      </c>
      <c r="I168" s="10">
        <v>0.4</v>
      </c>
      <c r="J168" s="10">
        <v>0</v>
      </c>
      <c r="K168" s="10">
        <v>0.2</v>
      </c>
      <c r="L168" s="10">
        <v>0.4</v>
      </c>
      <c r="M168" s="10">
        <v>1065.8569190742448</v>
      </c>
      <c r="N168" s="10">
        <v>0</v>
      </c>
      <c r="O168" s="10">
        <v>0</v>
      </c>
      <c r="P168" s="10">
        <v>0</v>
      </c>
      <c r="Q168" s="10">
        <v>0</v>
      </c>
      <c r="R168" s="10"/>
    </row>
    <row r="169" spans="1:18" x14ac:dyDescent="0.2">
      <c r="A169" s="9" t="str">
        <f t="shared" si="2"/>
        <v>199215A29NEG29</v>
      </c>
      <c r="B169" s="10">
        <v>1992</v>
      </c>
      <c r="C169" s="10" t="s">
        <v>3</v>
      </c>
      <c r="D169" s="10" t="s">
        <v>94</v>
      </c>
      <c r="E169" s="10">
        <v>29</v>
      </c>
      <c r="F169" s="10">
        <v>630452</v>
      </c>
      <c r="G169" s="10">
        <v>0.18155260449252256</v>
      </c>
      <c r="H169" s="10">
        <v>0.62989052968125048</v>
      </c>
      <c r="I169" s="10">
        <v>0.51553226347244496</v>
      </c>
      <c r="J169" s="10">
        <v>0.16605447230649065</v>
      </c>
      <c r="K169" s="10">
        <v>0.23591621554119943</v>
      </c>
      <c r="L169" s="10">
        <v>0.36693068174961335</v>
      </c>
      <c r="M169" s="10">
        <v>562.47421828549977</v>
      </c>
      <c r="N169" s="10">
        <v>0.23340397048466816</v>
      </c>
      <c r="O169" s="10">
        <v>8.6793284817876695E-2</v>
      </c>
      <c r="P169" s="10">
        <v>8.27818771294246E-2</v>
      </c>
      <c r="Q169" s="10">
        <v>4.0114076884520946E-3</v>
      </c>
      <c r="R169" s="10"/>
    </row>
    <row r="170" spans="1:18" x14ac:dyDescent="0.2">
      <c r="A170" s="9" t="str">
        <f t="shared" si="2"/>
        <v>199218A24BRA29</v>
      </c>
      <c r="B170" s="10">
        <v>1992</v>
      </c>
      <c r="C170" s="10" t="s">
        <v>1</v>
      </c>
      <c r="D170" s="10" t="s">
        <v>92</v>
      </c>
      <c r="E170" s="10">
        <v>29</v>
      </c>
      <c r="F170" s="10">
        <v>59775</v>
      </c>
      <c r="G170" s="10">
        <v>0.25693227813689362</v>
      </c>
      <c r="H170" s="10">
        <v>0.55598287009824499</v>
      </c>
      <c r="I170" s="10">
        <v>0.41313292467881435</v>
      </c>
      <c r="J170" s="10">
        <v>0.16990511377949449</v>
      </c>
      <c r="K170" s="10">
        <v>0.25488286170123436</v>
      </c>
      <c r="L170" s="10">
        <v>0.49995817649519031</v>
      </c>
      <c r="M170" s="10">
        <v>738.77478882032835</v>
      </c>
      <c r="N170" s="10">
        <v>0.13458803847762443</v>
      </c>
      <c r="O170" s="10">
        <v>4.2308657465495607E-2</v>
      </c>
      <c r="P170" s="10">
        <v>3.8460895023002928E-2</v>
      </c>
      <c r="Q170" s="10">
        <v>3.8477624424926807E-3</v>
      </c>
      <c r="R170" s="10"/>
    </row>
    <row r="171" spans="1:18" x14ac:dyDescent="0.2">
      <c r="A171" s="9" t="str">
        <f t="shared" si="2"/>
        <v>199218A24IND29</v>
      </c>
      <c r="B171" s="10">
        <v>1992</v>
      </c>
      <c r="C171" s="10" t="s">
        <v>1</v>
      </c>
      <c r="D171" s="10" t="s">
        <v>107</v>
      </c>
      <c r="E171" s="10">
        <v>29</v>
      </c>
      <c r="F171" s="10">
        <v>230</v>
      </c>
      <c r="G171" s="10">
        <v>1</v>
      </c>
      <c r="H171" s="10">
        <v>1</v>
      </c>
      <c r="I171" s="10">
        <v>0</v>
      </c>
      <c r="J171" s="10">
        <v>0</v>
      </c>
      <c r="K171" s="10">
        <v>1</v>
      </c>
      <c r="L171" s="10">
        <v>0</v>
      </c>
      <c r="M171" s="10"/>
      <c r="N171" s="10">
        <v>0</v>
      </c>
      <c r="O171" s="10">
        <v>0</v>
      </c>
      <c r="P171" s="10">
        <v>0</v>
      </c>
      <c r="Q171" s="10">
        <v>0</v>
      </c>
      <c r="R171" s="10"/>
    </row>
    <row r="172" spans="1:18" x14ac:dyDescent="0.2">
      <c r="A172" s="9" t="str">
        <f t="shared" si="2"/>
        <v>199218A24NEG29</v>
      </c>
      <c r="B172" s="10">
        <v>1992</v>
      </c>
      <c r="C172" s="10" t="s">
        <v>1</v>
      </c>
      <c r="D172" s="10" t="s">
        <v>94</v>
      </c>
      <c r="E172" s="10">
        <v>29</v>
      </c>
      <c r="F172" s="10">
        <v>304186</v>
      </c>
      <c r="G172" s="10">
        <v>0.20477092909910488</v>
      </c>
      <c r="H172" s="10">
        <v>0.66489557699140667</v>
      </c>
      <c r="I172" s="10">
        <v>0.52874429193699091</v>
      </c>
      <c r="J172" s="10">
        <v>0.16491531669057363</v>
      </c>
      <c r="K172" s="10">
        <v>0.240557843898459</v>
      </c>
      <c r="L172" s="10">
        <v>0.36280762428251134</v>
      </c>
      <c r="M172" s="10">
        <v>518.32525105903278</v>
      </c>
      <c r="N172" s="10">
        <v>0.24563589382811832</v>
      </c>
      <c r="O172" s="10">
        <v>8.3133346044854131E-2</v>
      </c>
      <c r="P172" s="10">
        <v>7.8599935565739382E-2</v>
      </c>
      <c r="Q172" s="10">
        <v>4.5334104791147521E-3</v>
      </c>
      <c r="R172" s="10"/>
    </row>
    <row r="173" spans="1:18" x14ac:dyDescent="0.2">
      <c r="A173" s="9" t="str">
        <f t="shared" si="2"/>
        <v>199225A29BRA29</v>
      </c>
      <c r="B173" s="10">
        <v>1992</v>
      </c>
      <c r="C173" s="10" t="s">
        <v>2</v>
      </c>
      <c r="D173" s="10" t="s">
        <v>92</v>
      </c>
      <c r="E173" s="10">
        <v>29</v>
      </c>
      <c r="F173" s="10">
        <v>50356</v>
      </c>
      <c r="G173" s="10">
        <v>7.7868638991614142E-2</v>
      </c>
      <c r="H173" s="10">
        <v>0.76602960539440612</v>
      </c>
      <c r="I173" s="10">
        <v>0.70637992259506044</v>
      </c>
      <c r="J173" s="10">
        <v>0.19267446035989308</v>
      </c>
      <c r="K173" s="10">
        <v>0.23855883174400511</v>
      </c>
      <c r="L173" s="10">
        <v>0.16438954642942252</v>
      </c>
      <c r="M173" s="10">
        <v>1546.8450866060484</v>
      </c>
      <c r="N173" s="10">
        <v>0.28308443879577411</v>
      </c>
      <c r="O173" s="10">
        <v>0.13243704821669711</v>
      </c>
      <c r="P173" s="10">
        <v>8.6782111367066483E-2</v>
      </c>
      <c r="Q173" s="10">
        <v>4.565493684963063E-2</v>
      </c>
      <c r="R173" s="10"/>
    </row>
    <row r="174" spans="1:18" x14ac:dyDescent="0.2">
      <c r="A174" s="9" t="str">
        <f t="shared" si="2"/>
        <v>199225A29IND29</v>
      </c>
      <c r="B174" s="10">
        <v>1992</v>
      </c>
      <c r="C174" s="10" t="s">
        <v>2</v>
      </c>
      <c r="D174" s="10" t="s">
        <v>107</v>
      </c>
      <c r="E174" s="10">
        <v>29</v>
      </c>
      <c r="F174" s="10">
        <v>460</v>
      </c>
      <c r="G174" s="10">
        <v>0</v>
      </c>
      <c r="H174" s="10">
        <v>1</v>
      </c>
      <c r="I174" s="10">
        <v>1</v>
      </c>
      <c r="J174" s="10">
        <v>0</v>
      </c>
      <c r="K174" s="10">
        <v>0</v>
      </c>
      <c r="L174" s="10">
        <v>0</v>
      </c>
      <c r="M174" s="10">
        <v>1065.8569190742448</v>
      </c>
      <c r="N174" s="10">
        <v>0</v>
      </c>
      <c r="O174" s="10">
        <v>0</v>
      </c>
      <c r="P174" s="10">
        <v>0</v>
      </c>
      <c r="Q174" s="10">
        <v>0</v>
      </c>
      <c r="R174" s="10"/>
    </row>
    <row r="175" spans="1:18" x14ac:dyDescent="0.2">
      <c r="A175" s="9" t="str">
        <f t="shared" si="2"/>
        <v>199225A29NEG29</v>
      </c>
      <c r="B175" s="10">
        <v>1992</v>
      </c>
      <c r="C175" s="10" t="s">
        <v>2</v>
      </c>
      <c r="D175" s="10" t="s">
        <v>94</v>
      </c>
      <c r="E175" s="10">
        <v>29</v>
      </c>
      <c r="F175" s="10">
        <v>185084</v>
      </c>
      <c r="G175" s="10">
        <v>0.14215459836688862</v>
      </c>
      <c r="H175" s="10">
        <v>0.7612115507373387</v>
      </c>
      <c r="I175" s="10">
        <v>0.65300182847003585</v>
      </c>
      <c r="J175" s="10">
        <v>0.21569573847305226</v>
      </c>
      <c r="K175" s="10">
        <v>0.31046021020206732</v>
      </c>
      <c r="L175" s="10">
        <v>8.3434439726146115E-2</v>
      </c>
      <c r="M175" s="10">
        <v>758.71855805538939</v>
      </c>
      <c r="N175" s="10">
        <v>0.28696699876812692</v>
      </c>
      <c r="O175" s="10">
        <v>0.13167534740982473</v>
      </c>
      <c r="P175" s="10">
        <v>0.12546195241079727</v>
      </c>
      <c r="Q175" s="10">
        <v>6.2133949990274689E-3</v>
      </c>
      <c r="R175" s="10"/>
    </row>
    <row r="176" spans="1:18" x14ac:dyDescent="0.2">
      <c r="A176" s="9" t="str">
        <f t="shared" si="2"/>
        <v>199230EMABRA29</v>
      </c>
      <c r="B176" s="10">
        <v>1992</v>
      </c>
      <c r="C176" s="10" t="s">
        <v>4</v>
      </c>
      <c r="D176" s="10" t="s">
        <v>92</v>
      </c>
      <c r="E176" s="10">
        <v>29</v>
      </c>
      <c r="F176" s="10">
        <v>220481</v>
      </c>
      <c r="G176" s="10">
        <v>5.06449664191038E-2</v>
      </c>
      <c r="H176" s="10">
        <v>0.63817290378762792</v>
      </c>
      <c r="I176" s="10">
        <v>0.60585265850572156</v>
      </c>
      <c r="J176" s="10">
        <v>0.35765440105950175</v>
      </c>
      <c r="K176" s="10">
        <v>0.38893147255319055</v>
      </c>
      <c r="L176" s="10">
        <v>1.669078061148126E-2</v>
      </c>
      <c r="M176" s="10">
        <v>2481.9760502116328</v>
      </c>
      <c r="N176" s="10">
        <v>0.27274214734048113</v>
      </c>
      <c r="O176" s="10">
        <v>0.17975102376591326</v>
      </c>
      <c r="P176" s="10">
        <v>0.1369005685820899</v>
      </c>
      <c r="Q176" s="10">
        <v>4.2850455183823362E-2</v>
      </c>
      <c r="R176" s="10"/>
    </row>
    <row r="177" spans="1:18" x14ac:dyDescent="0.2">
      <c r="A177" s="9" t="str">
        <f t="shared" si="2"/>
        <v>199230EMAIND29</v>
      </c>
      <c r="B177" s="10">
        <v>1992</v>
      </c>
      <c r="C177" s="10" t="s">
        <v>4</v>
      </c>
      <c r="D177" s="10" t="s">
        <v>107</v>
      </c>
      <c r="E177" s="10">
        <v>29</v>
      </c>
      <c r="F177" s="10">
        <v>920</v>
      </c>
      <c r="G177" s="10">
        <v>0</v>
      </c>
      <c r="H177" s="10">
        <v>0.5</v>
      </c>
      <c r="I177" s="10">
        <v>0.5</v>
      </c>
      <c r="J177" s="10">
        <v>0.5</v>
      </c>
      <c r="K177" s="10">
        <v>0.5</v>
      </c>
      <c r="L177" s="10">
        <v>0</v>
      </c>
      <c r="M177" s="10">
        <v>120.33868441160828</v>
      </c>
      <c r="N177" s="10">
        <v>0.25</v>
      </c>
      <c r="O177" s="10">
        <v>0.25</v>
      </c>
      <c r="P177" s="10">
        <v>0.25</v>
      </c>
      <c r="Q177" s="10">
        <v>0</v>
      </c>
      <c r="R177" s="10"/>
    </row>
    <row r="178" spans="1:18" x14ac:dyDescent="0.2">
      <c r="A178" s="9" t="str">
        <f t="shared" si="2"/>
        <v>199230EMANEG29</v>
      </c>
      <c r="B178" s="10">
        <v>1992</v>
      </c>
      <c r="C178" s="10" t="s">
        <v>4</v>
      </c>
      <c r="D178" s="10" t="s">
        <v>94</v>
      </c>
      <c r="E178" s="10">
        <v>29</v>
      </c>
      <c r="F178" s="10">
        <v>708630</v>
      </c>
      <c r="G178" s="10">
        <v>7.0341029914191638E-2</v>
      </c>
      <c r="H178" s="10">
        <v>0.66006326164621487</v>
      </c>
      <c r="I178" s="10">
        <v>0.61363373201349958</v>
      </c>
      <c r="J178" s="10">
        <v>0.33723798478119432</v>
      </c>
      <c r="K178" s="10">
        <v>0.38244321235608608</v>
      </c>
      <c r="L178" s="10">
        <v>1.6902085542594557E-2</v>
      </c>
      <c r="M178" s="10">
        <v>1042.9146885260018</v>
      </c>
      <c r="N178" s="10">
        <v>0.32274312665038057</v>
      </c>
      <c r="O178" s="10">
        <v>0.20098987531242499</v>
      </c>
      <c r="P178" s="10">
        <v>0.18247878334298262</v>
      </c>
      <c r="Q178" s="10">
        <v>1.8511091969442367E-2</v>
      </c>
      <c r="R178" s="10"/>
    </row>
    <row r="179" spans="1:18" x14ac:dyDescent="0.2">
      <c r="A179" s="9" t="str">
        <f t="shared" si="2"/>
        <v>199215A17BRA31</v>
      </c>
      <c r="B179" s="10">
        <v>1992</v>
      </c>
      <c r="C179" s="10" t="s">
        <v>0</v>
      </c>
      <c r="D179" s="10" t="s">
        <v>92</v>
      </c>
      <c r="E179" s="10">
        <v>31</v>
      </c>
      <c r="F179" s="10">
        <v>94441</v>
      </c>
      <c r="G179" s="10">
        <v>0.21657873780609196</v>
      </c>
      <c r="H179" s="10">
        <v>0.4254931650448428</v>
      </c>
      <c r="I179" s="10">
        <v>0.33334039241431157</v>
      </c>
      <c r="J179" s="10">
        <v>5.6924429008587372E-2</v>
      </c>
      <c r="K179" s="10">
        <v>0.10570620810876633</v>
      </c>
      <c r="L179" s="10">
        <v>0.72898423354263509</v>
      </c>
      <c r="M179" s="10">
        <v>264.76638896492693</v>
      </c>
      <c r="N179" s="10">
        <v>0.12468101777829545</v>
      </c>
      <c r="O179" s="10">
        <v>1.3553435478235088E-2</v>
      </c>
      <c r="P179" s="10">
        <v>1.3553435478235088E-2</v>
      </c>
      <c r="Q179" s="10">
        <v>0</v>
      </c>
      <c r="R179" s="10"/>
    </row>
    <row r="180" spans="1:18" x14ac:dyDescent="0.2">
      <c r="A180" s="9" t="str">
        <f t="shared" si="2"/>
        <v>199215A17NEG31</v>
      </c>
      <c r="B180" s="10">
        <v>1992</v>
      </c>
      <c r="C180" s="10" t="s">
        <v>0</v>
      </c>
      <c r="D180" s="10" t="s">
        <v>94</v>
      </c>
      <c r="E180" s="10">
        <v>31</v>
      </c>
      <c r="F180" s="10">
        <v>123616</v>
      </c>
      <c r="G180" s="10">
        <v>0.22985427333595904</v>
      </c>
      <c r="H180" s="10">
        <v>0.51348530934506864</v>
      </c>
      <c r="I180" s="10">
        <v>0.39545851669686771</v>
      </c>
      <c r="J180" s="10">
        <v>0.11594777375097075</v>
      </c>
      <c r="K180" s="10">
        <v>0.17391761584260937</v>
      </c>
      <c r="L180" s="10">
        <v>0.608707610665286</v>
      </c>
      <c r="M180" s="10">
        <v>266.86351311198871</v>
      </c>
      <c r="N180" s="10">
        <v>0.15942111053585298</v>
      </c>
      <c r="O180" s="10">
        <v>2.6913991716282681E-2</v>
      </c>
      <c r="P180" s="10">
        <v>2.6913991716282681E-2</v>
      </c>
      <c r="Q180" s="10">
        <v>0</v>
      </c>
      <c r="R180" s="10"/>
    </row>
    <row r="181" spans="1:18" x14ac:dyDescent="0.2">
      <c r="A181" s="9" t="str">
        <f t="shared" si="2"/>
        <v>199215A29BRA31</v>
      </c>
      <c r="B181" s="10">
        <v>1992</v>
      </c>
      <c r="C181" s="10" t="s">
        <v>3</v>
      </c>
      <c r="D181" s="10" t="s">
        <v>92</v>
      </c>
      <c r="E181" s="10">
        <v>31</v>
      </c>
      <c r="F181" s="10">
        <v>479379</v>
      </c>
      <c r="G181" s="10">
        <v>0.12960172753502955</v>
      </c>
      <c r="H181" s="10">
        <v>0.6839390127644307</v>
      </c>
      <c r="I181" s="10">
        <v>0.59529933518155775</v>
      </c>
      <c r="J181" s="10">
        <v>0.15323992081422005</v>
      </c>
      <c r="K181" s="10">
        <v>0.2210526535371804</v>
      </c>
      <c r="L181" s="10">
        <v>0.30964435238089277</v>
      </c>
      <c r="M181" s="10">
        <v>851.32684500872722</v>
      </c>
      <c r="N181" s="10">
        <v>0.24090682350878584</v>
      </c>
      <c r="O181" s="10">
        <v>9.8826397396910612E-2</v>
      </c>
      <c r="P181" s="10">
        <v>7.9595427478956343E-2</v>
      </c>
      <c r="Q181" s="10">
        <v>1.9230969917954262E-2</v>
      </c>
      <c r="R181" s="10"/>
    </row>
    <row r="182" spans="1:18" x14ac:dyDescent="0.2">
      <c r="A182" s="9" t="str">
        <f t="shared" si="2"/>
        <v>199215A29IND31</v>
      </c>
      <c r="B182" s="10">
        <v>1992</v>
      </c>
      <c r="C182" s="10" t="s">
        <v>3</v>
      </c>
      <c r="D182" s="10" t="s">
        <v>107</v>
      </c>
      <c r="E182" s="10">
        <v>31</v>
      </c>
      <c r="F182" s="10">
        <v>768</v>
      </c>
      <c r="G182" s="10">
        <v>0.5</v>
      </c>
      <c r="H182" s="10">
        <v>0.66666666666666663</v>
      </c>
      <c r="I182" s="10">
        <v>0.33333333333333331</v>
      </c>
      <c r="J182" s="10">
        <v>0.33333333333333331</v>
      </c>
      <c r="K182" s="10">
        <v>0.66666666666666663</v>
      </c>
      <c r="L182" s="10">
        <v>0</v>
      </c>
      <c r="M182" s="10">
        <v>359.08100718948617</v>
      </c>
      <c r="N182" s="10">
        <v>0.33333333333333331</v>
      </c>
      <c r="O182" s="10">
        <v>0</v>
      </c>
      <c r="P182" s="10">
        <v>0</v>
      </c>
      <c r="Q182" s="10">
        <v>0</v>
      </c>
      <c r="R182" s="10"/>
    </row>
    <row r="183" spans="1:18" x14ac:dyDescent="0.2">
      <c r="A183" s="9" t="str">
        <f t="shared" si="2"/>
        <v>199215A29NEG31</v>
      </c>
      <c r="B183" s="10">
        <v>1992</v>
      </c>
      <c r="C183" s="10" t="s">
        <v>3</v>
      </c>
      <c r="D183" s="10" t="s">
        <v>94</v>
      </c>
      <c r="E183" s="10">
        <v>31</v>
      </c>
      <c r="F183" s="10">
        <v>531074</v>
      </c>
      <c r="G183" s="10">
        <v>0.16471574809247969</v>
      </c>
      <c r="H183" s="10">
        <v>0.70505993515028043</v>
      </c>
      <c r="I183" s="10">
        <v>0.5889254604819667</v>
      </c>
      <c r="J183" s="10">
        <v>0.17639161397470032</v>
      </c>
      <c r="K183" s="10">
        <v>0.26119523832836855</v>
      </c>
      <c r="L183" s="10">
        <v>0.25927083607934109</v>
      </c>
      <c r="M183" s="10">
        <v>555.92570028961904</v>
      </c>
      <c r="N183" s="10">
        <v>0.21108734376000332</v>
      </c>
      <c r="O183" s="10">
        <v>6.7470823275099137E-2</v>
      </c>
      <c r="P183" s="10">
        <v>6.4578570971277074E-2</v>
      </c>
      <c r="Q183" s="10">
        <v>2.8922523038220661E-3</v>
      </c>
      <c r="R183" s="10"/>
    </row>
    <row r="184" spans="1:18" x14ac:dyDescent="0.2">
      <c r="A184" s="9" t="str">
        <f t="shared" si="2"/>
        <v>199218A24BRA31</v>
      </c>
      <c r="B184" s="10">
        <v>1992</v>
      </c>
      <c r="C184" s="10" t="s">
        <v>1</v>
      </c>
      <c r="D184" s="10" t="s">
        <v>92</v>
      </c>
      <c r="E184" s="10">
        <v>31</v>
      </c>
      <c r="F184" s="10">
        <v>227782</v>
      </c>
      <c r="G184" s="10">
        <v>0.13886636961543852</v>
      </c>
      <c r="H184" s="10">
        <v>0.72023689316978512</v>
      </c>
      <c r="I184" s="10">
        <v>0.62022021055219467</v>
      </c>
      <c r="J184" s="10">
        <v>0.16067994837168872</v>
      </c>
      <c r="K184" s="10">
        <v>0.24159064368562924</v>
      </c>
      <c r="L184" s="10">
        <v>0.27974993634264339</v>
      </c>
      <c r="M184" s="10">
        <v>673.13598216695095</v>
      </c>
      <c r="N184" s="10">
        <v>0.23144058793056518</v>
      </c>
      <c r="O184" s="10">
        <v>7.3025963421165851E-2</v>
      </c>
      <c r="P184" s="10">
        <v>6.5163182341010262E-2</v>
      </c>
      <c r="Q184" s="10">
        <v>7.862781080155588E-3</v>
      </c>
      <c r="R184" s="10"/>
    </row>
    <row r="185" spans="1:18" x14ac:dyDescent="0.2">
      <c r="A185" s="9" t="str">
        <f t="shared" si="2"/>
        <v>199218A24IND31</v>
      </c>
      <c r="B185" s="10">
        <v>1992</v>
      </c>
      <c r="C185" s="10" t="s">
        <v>1</v>
      </c>
      <c r="D185" s="10" t="s">
        <v>107</v>
      </c>
      <c r="E185" s="10">
        <v>31</v>
      </c>
      <c r="F185" s="10">
        <v>512</v>
      </c>
      <c r="G185" s="10">
        <v>0</v>
      </c>
      <c r="H185" s="10">
        <v>0.5</v>
      </c>
      <c r="I185" s="10">
        <v>0.5</v>
      </c>
      <c r="J185" s="10">
        <v>0.5</v>
      </c>
      <c r="K185" s="10">
        <v>0.5</v>
      </c>
      <c r="L185" s="10">
        <v>0</v>
      </c>
      <c r="M185" s="10">
        <v>359.08100718948617</v>
      </c>
      <c r="N185" s="10">
        <v>0.5</v>
      </c>
      <c r="O185" s="10">
        <v>0</v>
      </c>
      <c r="P185" s="10">
        <v>0</v>
      </c>
      <c r="Q185" s="10">
        <v>0</v>
      </c>
      <c r="R185" s="10"/>
    </row>
    <row r="186" spans="1:18" x14ac:dyDescent="0.2">
      <c r="A186" s="9" t="str">
        <f t="shared" si="2"/>
        <v>199218A24NEG31</v>
      </c>
      <c r="B186" s="10">
        <v>1992</v>
      </c>
      <c r="C186" s="10" t="s">
        <v>1</v>
      </c>
      <c r="D186" s="10" t="s">
        <v>94</v>
      </c>
      <c r="E186" s="10">
        <v>31</v>
      </c>
      <c r="F186" s="10">
        <v>253130</v>
      </c>
      <c r="G186" s="10">
        <v>0.18045297368448543</v>
      </c>
      <c r="H186" s="10">
        <v>0.75631493698889896</v>
      </c>
      <c r="I186" s="10">
        <v>0.61983565756725789</v>
      </c>
      <c r="J186" s="10">
        <v>0.18099000513570102</v>
      </c>
      <c r="K186" s="10">
        <v>0.28409907952435509</v>
      </c>
      <c r="L186" s="10">
        <v>0.21838580966301901</v>
      </c>
      <c r="M186" s="10">
        <v>498.64208515616559</v>
      </c>
      <c r="N186" s="10">
        <v>0.21536364713783432</v>
      </c>
      <c r="O186" s="10">
        <v>6.2683206257654167E-2</v>
      </c>
      <c r="P186" s="10">
        <v>6.1671868210010666E-2</v>
      </c>
      <c r="Q186" s="10">
        <v>1.0113380476435034E-3</v>
      </c>
      <c r="R186" s="10"/>
    </row>
    <row r="187" spans="1:18" x14ac:dyDescent="0.2">
      <c r="A187" s="9" t="str">
        <f t="shared" si="2"/>
        <v>199225A29BRA31</v>
      </c>
      <c r="B187" s="10">
        <v>1992</v>
      </c>
      <c r="C187" s="10" t="s">
        <v>2</v>
      </c>
      <c r="D187" s="10" t="s">
        <v>92</v>
      </c>
      <c r="E187" s="10">
        <v>31</v>
      </c>
      <c r="F187" s="10">
        <v>157156</v>
      </c>
      <c r="G187" s="10">
        <v>8.9035389282103139E-2</v>
      </c>
      <c r="H187" s="10">
        <v>0.78663875384967807</v>
      </c>
      <c r="I187" s="10">
        <v>0.71660006617628347</v>
      </c>
      <c r="J187" s="10">
        <v>0.20033597190053196</v>
      </c>
      <c r="K187" s="10">
        <v>0.26060093155845149</v>
      </c>
      <c r="L187" s="10">
        <v>0.10097610018071215</v>
      </c>
      <c r="M187" s="10">
        <v>1239.8522620469116</v>
      </c>
      <c r="N187" s="10">
        <v>0.32460803059273424</v>
      </c>
      <c r="O187" s="10">
        <v>0.18760994263862332</v>
      </c>
      <c r="P187" s="10">
        <v>0.14029955385595921</v>
      </c>
      <c r="Q187" s="10">
        <v>4.7310388782664116E-2</v>
      </c>
      <c r="R187" s="10"/>
    </row>
    <row r="188" spans="1:18" x14ac:dyDescent="0.2">
      <c r="A188" s="9" t="str">
        <f t="shared" si="2"/>
        <v>199225A29IND31</v>
      </c>
      <c r="B188" s="10">
        <v>1992</v>
      </c>
      <c r="C188" s="10" t="s">
        <v>2</v>
      </c>
      <c r="D188" s="10" t="s">
        <v>107</v>
      </c>
      <c r="E188" s="10">
        <v>31</v>
      </c>
      <c r="F188" s="10">
        <v>256</v>
      </c>
      <c r="G188" s="10">
        <v>1</v>
      </c>
      <c r="H188" s="10">
        <v>1</v>
      </c>
      <c r="I188" s="10">
        <v>0</v>
      </c>
      <c r="J188" s="10">
        <v>0</v>
      </c>
      <c r="K188" s="10">
        <v>1</v>
      </c>
      <c r="L188" s="10">
        <v>0</v>
      </c>
      <c r="M188" s="10"/>
      <c r="N188" s="10">
        <v>0</v>
      </c>
      <c r="O188" s="10">
        <v>0</v>
      </c>
      <c r="P188" s="10">
        <v>0</v>
      </c>
      <c r="Q188" s="10">
        <v>0</v>
      </c>
      <c r="R188" s="10"/>
    </row>
    <row r="189" spans="1:18" x14ac:dyDescent="0.2">
      <c r="A189" s="9" t="str">
        <f t="shared" si="2"/>
        <v>199225A29NEG31</v>
      </c>
      <c r="B189" s="10">
        <v>1992</v>
      </c>
      <c r="C189" s="10" t="s">
        <v>2</v>
      </c>
      <c r="D189" s="10" t="s">
        <v>94</v>
      </c>
      <c r="E189" s="10">
        <v>31</v>
      </c>
      <c r="F189" s="10">
        <v>154328</v>
      </c>
      <c r="G189" s="10">
        <v>0.10491306748774243</v>
      </c>
      <c r="H189" s="10">
        <v>0.77444144938054016</v>
      </c>
      <c r="I189" s="10">
        <v>0.69319242133637449</v>
      </c>
      <c r="J189" s="10">
        <v>0.21726452749987041</v>
      </c>
      <c r="K189" s="10">
        <v>0.2935371416722824</v>
      </c>
      <c r="L189" s="10">
        <v>4.643357005857654E-2</v>
      </c>
      <c r="M189" s="10">
        <v>772.79360324236188</v>
      </c>
      <c r="N189" s="10">
        <v>0.24545772640091235</v>
      </c>
      <c r="O189" s="10">
        <v>0.10780934114353843</v>
      </c>
      <c r="P189" s="10">
        <v>9.9515318023948987E-2</v>
      </c>
      <c r="Q189" s="10">
        <v>8.2940231195894453E-3</v>
      </c>
      <c r="R189" s="10"/>
    </row>
    <row r="190" spans="1:18" x14ac:dyDescent="0.2">
      <c r="A190" s="9" t="str">
        <f t="shared" si="2"/>
        <v>199230EMABRA31</v>
      </c>
      <c r="B190" s="10">
        <v>1992</v>
      </c>
      <c r="C190" s="10" t="s">
        <v>4</v>
      </c>
      <c r="D190" s="10" t="s">
        <v>92</v>
      </c>
      <c r="E190" s="10">
        <v>31</v>
      </c>
      <c r="F190" s="10">
        <v>708470</v>
      </c>
      <c r="G190" s="10">
        <v>5.0578738787286831E-2</v>
      </c>
      <c r="H190" s="10">
        <v>0.6286292997586348</v>
      </c>
      <c r="I190" s="10">
        <v>0.59683402261210783</v>
      </c>
      <c r="J190" s="10">
        <v>0.36703600717038126</v>
      </c>
      <c r="K190" s="10">
        <v>0.39774725817606954</v>
      </c>
      <c r="L190" s="10">
        <v>1.6254746143097097E-2</v>
      </c>
      <c r="M190" s="10">
        <v>1812.9292784186116</v>
      </c>
      <c r="N190" s="10">
        <v>0.26770505455418014</v>
      </c>
      <c r="O190" s="10">
        <v>0.18931359126003924</v>
      </c>
      <c r="P190" s="10">
        <v>0.13548209521927534</v>
      </c>
      <c r="Q190" s="10">
        <v>5.3831496040763899E-2</v>
      </c>
      <c r="R190" s="10"/>
    </row>
    <row r="191" spans="1:18" x14ac:dyDescent="0.2">
      <c r="A191" s="9" t="str">
        <f t="shared" si="2"/>
        <v>199230EMAIND31</v>
      </c>
      <c r="B191" s="10">
        <v>1992</v>
      </c>
      <c r="C191" s="10" t="s">
        <v>4</v>
      </c>
      <c r="D191" s="10" t="s">
        <v>107</v>
      </c>
      <c r="E191" s="10">
        <v>31</v>
      </c>
      <c r="F191" s="10">
        <v>1536</v>
      </c>
      <c r="G191" s="10">
        <v>0</v>
      </c>
      <c r="H191" s="10">
        <v>0.16666666666666666</v>
      </c>
      <c r="I191" s="10">
        <v>0.16666666666666666</v>
      </c>
      <c r="J191" s="10">
        <v>0.83333333333333337</v>
      </c>
      <c r="K191" s="10">
        <v>0.83333333333333337</v>
      </c>
      <c r="L191" s="10">
        <v>0</v>
      </c>
      <c r="M191" s="10">
        <v>1100.2394003347042</v>
      </c>
      <c r="N191" s="10">
        <v>0.16666666666666666</v>
      </c>
      <c r="O191" s="10">
        <v>0.16666666666666666</v>
      </c>
      <c r="P191" s="10">
        <v>0</v>
      </c>
      <c r="Q191" s="10">
        <v>0.16666666666666666</v>
      </c>
      <c r="R191" s="10"/>
    </row>
    <row r="192" spans="1:18" x14ac:dyDescent="0.2">
      <c r="A192" s="9" t="str">
        <f t="shared" si="2"/>
        <v>199230EMANEG31</v>
      </c>
      <c r="B192" s="10">
        <v>1992</v>
      </c>
      <c r="C192" s="10" t="s">
        <v>4</v>
      </c>
      <c r="D192" s="10" t="s">
        <v>94</v>
      </c>
      <c r="E192" s="10">
        <v>31</v>
      </c>
      <c r="F192" s="10">
        <v>674397</v>
      </c>
      <c r="G192" s="10">
        <v>5.3541426507473351E-2</v>
      </c>
      <c r="H192" s="10">
        <v>0.68045528079158124</v>
      </c>
      <c r="I192" s="10">
        <v>0.64402273438345659</v>
      </c>
      <c r="J192" s="10">
        <v>0.31840592410701707</v>
      </c>
      <c r="K192" s="10">
        <v>0.35445887214800775</v>
      </c>
      <c r="L192" s="10">
        <v>1.3280011625199994E-2</v>
      </c>
      <c r="M192" s="10">
        <v>904.40940224747681</v>
      </c>
      <c r="N192" s="10">
        <v>0.256162171539909</v>
      </c>
      <c r="O192" s="10">
        <v>0.18139463846962545</v>
      </c>
      <c r="P192" s="10">
        <v>0.1574858725646763</v>
      </c>
      <c r="Q192" s="10">
        <v>2.3908765904949163E-2</v>
      </c>
      <c r="R192" s="10"/>
    </row>
    <row r="193" spans="1:18" x14ac:dyDescent="0.2">
      <c r="A193" s="9" t="str">
        <f t="shared" si="2"/>
        <v>199215A17BRA33</v>
      </c>
      <c r="B193" s="10">
        <v>1992</v>
      </c>
      <c r="C193" s="10" t="s">
        <v>0</v>
      </c>
      <c r="D193" s="10" t="s">
        <v>92</v>
      </c>
      <c r="E193" s="10">
        <v>33</v>
      </c>
      <c r="F193" s="10">
        <v>308957</v>
      </c>
      <c r="G193" s="10">
        <v>0.17392778437023224</v>
      </c>
      <c r="H193" s="10">
        <v>0.24821253443035762</v>
      </c>
      <c r="I193" s="10">
        <v>0.20504147826396554</v>
      </c>
      <c r="J193" s="10">
        <v>0.12589454195891336</v>
      </c>
      <c r="K193" s="10">
        <v>0.14567723016471548</v>
      </c>
      <c r="L193" s="10">
        <v>0.75001375595956721</v>
      </c>
      <c r="M193" s="10">
        <v>350.89597063515856</v>
      </c>
      <c r="N193" s="10">
        <v>9.7113837847985315E-2</v>
      </c>
      <c r="O193" s="10">
        <v>2.6977864233534116E-2</v>
      </c>
      <c r="P193" s="10">
        <v>2.6977864233534116E-2</v>
      </c>
      <c r="Q193" s="10">
        <v>0</v>
      </c>
      <c r="R193" s="10"/>
    </row>
    <row r="194" spans="1:18" x14ac:dyDescent="0.2">
      <c r="A194" s="9" t="str">
        <f t="shared" si="2"/>
        <v>199215A17IND33</v>
      </c>
      <c r="B194" s="10">
        <v>1992</v>
      </c>
      <c r="C194" s="10" t="s">
        <v>0</v>
      </c>
      <c r="D194" s="10" t="s">
        <v>107</v>
      </c>
      <c r="E194" s="10">
        <v>33</v>
      </c>
      <c r="F194" s="10">
        <v>556</v>
      </c>
      <c r="G194" s="10"/>
      <c r="H194" s="10">
        <v>0</v>
      </c>
      <c r="I194" s="10">
        <v>0</v>
      </c>
      <c r="J194" s="10">
        <v>0</v>
      </c>
      <c r="K194" s="10">
        <v>0</v>
      </c>
      <c r="L194" s="10">
        <v>1</v>
      </c>
      <c r="M194" s="10"/>
      <c r="N194" s="10">
        <v>0</v>
      </c>
      <c r="O194" s="10">
        <v>0</v>
      </c>
      <c r="P194" s="10">
        <v>0</v>
      </c>
      <c r="Q194" s="10">
        <v>0</v>
      </c>
      <c r="R194" s="10"/>
    </row>
    <row r="195" spans="1:18" x14ac:dyDescent="0.2">
      <c r="A195" s="9" t="str">
        <f t="shared" si="2"/>
        <v>199215A17NEG33</v>
      </c>
      <c r="B195" s="10">
        <v>1992</v>
      </c>
      <c r="C195" s="10" t="s">
        <v>0</v>
      </c>
      <c r="D195" s="10" t="s">
        <v>94</v>
      </c>
      <c r="E195" s="10">
        <v>33</v>
      </c>
      <c r="F195" s="10">
        <v>233934</v>
      </c>
      <c r="G195" s="10">
        <v>0.18497152577472081</v>
      </c>
      <c r="H195" s="10">
        <v>0.34679012029033829</v>
      </c>
      <c r="I195" s="10">
        <v>0.28264382261663545</v>
      </c>
      <c r="J195" s="10">
        <v>0.18765121786486788</v>
      </c>
      <c r="K195" s="10">
        <v>0.21140578111775116</v>
      </c>
      <c r="L195" s="10">
        <v>0.62232082553198764</v>
      </c>
      <c r="M195" s="10">
        <v>308.11418033474871</v>
      </c>
      <c r="N195" s="10">
        <v>0.16388810519206271</v>
      </c>
      <c r="O195" s="10">
        <v>3.5625432814383545E-2</v>
      </c>
      <c r="P195" s="10">
        <v>3.5625432814383545E-2</v>
      </c>
      <c r="Q195" s="10">
        <v>0</v>
      </c>
      <c r="R195" s="10"/>
    </row>
    <row r="196" spans="1:18" x14ac:dyDescent="0.2">
      <c r="A196" s="9" t="str">
        <f t="shared" ref="A196:A259" si="3">B196&amp;C196&amp;D196&amp;E196</f>
        <v>199215A29BRA33</v>
      </c>
      <c r="B196" s="10">
        <v>1992</v>
      </c>
      <c r="C196" s="10" t="s">
        <v>3</v>
      </c>
      <c r="D196" s="10" t="s">
        <v>92</v>
      </c>
      <c r="E196" s="10">
        <v>33</v>
      </c>
      <c r="F196" s="10">
        <v>1523681</v>
      </c>
      <c r="G196" s="10">
        <v>0.10975385046545422</v>
      </c>
      <c r="H196" s="10">
        <v>0.59482201326918172</v>
      </c>
      <c r="I196" s="10">
        <v>0.52953800697127551</v>
      </c>
      <c r="J196" s="10">
        <v>0.20044086293499078</v>
      </c>
      <c r="K196" s="10">
        <v>0.2449851019865113</v>
      </c>
      <c r="L196" s="10">
        <v>0.32091996465212236</v>
      </c>
      <c r="M196" s="10">
        <v>980.80522763309932</v>
      </c>
      <c r="N196" s="10">
        <v>0.22006475892733995</v>
      </c>
      <c r="O196" s="10">
        <v>8.4300229217704276E-2</v>
      </c>
      <c r="P196" s="10">
        <v>7.4447151855087129E-2</v>
      </c>
      <c r="Q196" s="10">
        <v>9.8530773626171533E-3</v>
      </c>
      <c r="R196" s="10"/>
    </row>
    <row r="197" spans="1:18" x14ac:dyDescent="0.2">
      <c r="A197" s="9" t="str">
        <f t="shared" si="3"/>
        <v>199215A29IND33</v>
      </c>
      <c r="B197" s="10">
        <v>1992</v>
      </c>
      <c r="C197" s="10" t="s">
        <v>3</v>
      </c>
      <c r="D197" s="10" t="s">
        <v>107</v>
      </c>
      <c r="E197" s="10">
        <v>33</v>
      </c>
      <c r="F197" s="10">
        <v>1667</v>
      </c>
      <c r="G197" s="10">
        <v>0</v>
      </c>
      <c r="H197" s="10">
        <v>0.66646670665866825</v>
      </c>
      <c r="I197" s="10">
        <v>0.66646670665866825</v>
      </c>
      <c r="J197" s="10">
        <v>0</v>
      </c>
      <c r="K197" s="10">
        <v>0</v>
      </c>
      <c r="L197" s="10">
        <v>0.33353329334133175</v>
      </c>
      <c r="M197" s="10">
        <v>567.1716778221795</v>
      </c>
      <c r="N197" s="10">
        <v>0</v>
      </c>
      <c r="O197" s="10">
        <v>0</v>
      </c>
      <c r="P197" s="10">
        <v>0</v>
      </c>
      <c r="Q197" s="10">
        <v>0</v>
      </c>
      <c r="R197" s="10"/>
    </row>
    <row r="198" spans="1:18" x14ac:dyDescent="0.2">
      <c r="A198" s="9" t="str">
        <f t="shared" si="3"/>
        <v>199215A29NEG33</v>
      </c>
      <c r="B198" s="10">
        <v>1992</v>
      </c>
      <c r="C198" s="10" t="s">
        <v>3</v>
      </c>
      <c r="D198" s="10" t="s">
        <v>94</v>
      </c>
      <c r="E198" s="10">
        <v>33</v>
      </c>
      <c r="F198" s="10">
        <v>1092474</v>
      </c>
      <c r="G198" s="10">
        <v>0.11224147725280351</v>
      </c>
      <c r="H198" s="10">
        <v>0.65259676660497179</v>
      </c>
      <c r="I198" s="10">
        <v>0.57934834147082681</v>
      </c>
      <c r="J198" s="10">
        <v>0.21464767124892675</v>
      </c>
      <c r="K198" s="10">
        <v>0.27060049026338384</v>
      </c>
      <c r="L198" s="10">
        <v>0.22024048169567423</v>
      </c>
      <c r="M198" s="10">
        <v>618.83592972220026</v>
      </c>
      <c r="N198" s="10">
        <v>0.21516576138196425</v>
      </c>
      <c r="O198" s="10">
        <v>7.8851304470403866E-2</v>
      </c>
      <c r="P198" s="10">
        <v>7.5798600241287206E-2</v>
      </c>
      <c r="Q198" s="10">
        <v>3.0527042291166656E-3</v>
      </c>
      <c r="R198" s="10"/>
    </row>
    <row r="199" spans="1:18" x14ac:dyDescent="0.2">
      <c r="A199" s="9" t="str">
        <f t="shared" si="3"/>
        <v>199218A24BRA33</v>
      </c>
      <c r="B199" s="10">
        <v>1992</v>
      </c>
      <c r="C199" s="10" t="s">
        <v>1</v>
      </c>
      <c r="D199" s="10" t="s">
        <v>92</v>
      </c>
      <c r="E199" s="10">
        <v>33</v>
      </c>
      <c r="F199" s="10">
        <v>721285</v>
      </c>
      <c r="G199" s="10">
        <v>0.13262381612754109</v>
      </c>
      <c r="H199" s="10">
        <v>0.64482832722155592</v>
      </c>
      <c r="I199" s="10">
        <v>0.55930873371829448</v>
      </c>
      <c r="J199" s="10">
        <v>0.204329227767996</v>
      </c>
      <c r="K199" s="10">
        <v>0.26061806864993636</v>
      </c>
      <c r="L199" s="10">
        <v>0.30454303906183877</v>
      </c>
      <c r="M199" s="10">
        <v>800.42624686576551</v>
      </c>
      <c r="N199" s="10">
        <v>0.23223554307708971</v>
      </c>
      <c r="O199" s="10">
        <v>7.4834692727035412E-2</v>
      </c>
      <c r="P199" s="10">
        <v>6.866535031811756E-2</v>
      </c>
      <c r="Q199" s="10">
        <v>6.1693424089178444E-3</v>
      </c>
      <c r="R199" s="10"/>
    </row>
    <row r="200" spans="1:18" x14ac:dyDescent="0.2">
      <c r="A200" s="9" t="str">
        <f t="shared" si="3"/>
        <v>199218A24IND33</v>
      </c>
      <c r="B200" s="10">
        <v>1992</v>
      </c>
      <c r="C200" s="10" t="s">
        <v>1</v>
      </c>
      <c r="D200" s="10" t="s">
        <v>107</v>
      </c>
      <c r="E200" s="10">
        <v>33</v>
      </c>
      <c r="F200" s="10">
        <v>556</v>
      </c>
      <c r="G200" s="10">
        <v>0</v>
      </c>
      <c r="H200" s="10">
        <v>1</v>
      </c>
      <c r="I200" s="10">
        <v>1</v>
      </c>
      <c r="J200" s="10">
        <v>0</v>
      </c>
      <c r="K200" s="10">
        <v>0</v>
      </c>
      <c r="L200" s="10">
        <v>0</v>
      </c>
      <c r="M200" s="10">
        <v>412.58977512551411</v>
      </c>
      <c r="N200" s="10">
        <v>0</v>
      </c>
      <c r="O200" s="10">
        <v>0</v>
      </c>
      <c r="P200" s="10">
        <v>0</v>
      </c>
      <c r="Q200" s="10">
        <v>0</v>
      </c>
      <c r="R200" s="10"/>
    </row>
    <row r="201" spans="1:18" x14ac:dyDescent="0.2">
      <c r="A201" s="9" t="str">
        <f t="shared" si="3"/>
        <v>199218A24NEG33</v>
      </c>
      <c r="B201" s="10">
        <v>1992</v>
      </c>
      <c r="C201" s="10" t="s">
        <v>1</v>
      </c>
      <c r="D201" s="10" t="s">
        <v>94</v>
      </c>
      <c r="E201" s="10">
        <v>33</v>
      </c>
      <c r="F201" s="10">
        <v>499007</v>
      </c>
      <c r="G201" s="10">
        <v>0.140665672413888</v>
      </c>
      <c r="H201" s="10">
        <v>0.72829038470402219</v>
      </c>
      <c r="I201" s="10">
        <v>0.62584492802706171</v>
      </c>
      <c r="J201" s="10">
        <v>0.20489291733382498</v>
      </c>
      <c r="K201" s="10">
        <v>0.29063720549010336</v>
      </c>
      <c r="L201" s="10">
        <v>0.16480931129222637</v>
      </c>
      <c r="M201" s="10">
        <v>583.8933826025077</v>
      </c>
      <c r="N201" s="10">
        <v>0.22049590486706599</v>
      </c>
      <c r="O201" s="10">
        <v>7.1273549268847936E-2</v>
      </c>
      <c r="P201" s="10">
        <v>6.9045123615500387E-2</v>
      </c>
      <c r="Q201" s="10">
        <v>2.2284256533475484E-3</v>
      </c>
      <c r="R201" s="10"/>
    </row>
    <row r="202" spans="1:18" x14ac:dyDescent="0.2">
      <c r="A202" s="9" t="str">
        <f t="shared" si="3"/>
        <v>199225A29BRA33</v>
      </c>
      <c r="B202" s="10">
        <v>1992</v>
      </c>
      <c r="C202" s="10" t="s">
        <v>2</v>
      </c>
      <c r="D202" s="10" t="s">
        <v>92</v>
      </c>
      <c r="E202" s="10">
        <v>33</v>
      </c>
      <c r="F202" s="10">
        <v>493439</v>
      </c>
      <c r="G202" s="10">
        <v>6.7073220913677178E-2</v>
      </c>
      <c r="H202" s="10">
        <v>0.7387478492782289</v>
      </c>
      <c r="I202" s="10">
        <v>0.68919765158408641</v>
      </c>
      <c r="J202" s="10">
        <v>0.24152954629932424</v>
      </c>
      <c r="K202" s="10">
        <v>0.28441956496570381</v>
      </c>
      <c r="L202" s="10">
        <v>7.5620164564752429E-2</v>
      </c>
      <c r="M202" s="10">
        <v>1310.8378822423672</v>
      </c>
      <c r="N202" s="10">
        <v>0.27928477481512404</v>
      </c>
      <c r="O202" s="10">
        <v>0.13400643240603194</v>
      </c>
      <c r="P202" s="10">
        <v>0.11260763741820164</v>
      </c>
      <c r="Q202" s="10">
        <v>2.1398794987830309E-2</v>
      </c>
      <c r="R202" s="10"/>
    </row>
    <row r="203" spans="1:18" x14ac:dyDescent="0.2">
      <c r="A203" s="9" t="str">
        <f t="shared" si="3"/>
        <v>199225A29IND33</v>
      </c>
      <c r="B203" s="10">
        <v>1992</v>
      </c>
      <c r="C203" s="10" t="s">
        <v>2</v>
      </c>
      <c r="D203" s="10" t="s">
        <v>107</v>
      </c>
      <c r="E203" s="10">
        <v>33</v>
      </c>
      <c r="F203" s="10">
        <v>555</v>
      </c>
      <c r="G203" s="10">
        <v>0</v>
      </c>
      <c r="H203" s="10">
        <v>1</v>
      </c>
      <c r="I203" s="10">
        <v>1</v>
      </c>
      <c r="J203" s="10">
        <v>0</v>
      </c>
      <c r="K203" s="10">
        <v>0</v>
      </c>
      <c r="L203" s="10">
        <v>0</v>
      </c>
      <c r="M203" s="10">
        <v>722.03210646964965</v>
      </c>
      <c r="N203" s="10">
        <v>0</v>
      </c>
      <c r="O203" s="10">
        <v>0</v>
      </c>
      <c r="P203" s="10">
        <v>0</v>
      </c>
      <c r="Q203" s="10">
        <v>0</v>
      </c>
      <c r="R203" s="10"/>
    </row>
    <row r="204" spans="1:18" x14ac:dyDescent="0.2">
      <c r="A204" s="9" t="str">
        <f t="shared" si="3"/>
        <v>199225A29NEG33</v>
      </c>
      <c r="B204" s="10">
        <v>1992</v>
      </c>
      <c r="C204" s="10" t="s">
        <v>2</v>
      </c>
      <c r="D204" s="10" t="s">
        <v>94</v>
      </c>
      <c r="E204" s="10">
        <v>33</v>
      </c>
      <c r="F204" s="10">
        <v>359533</v>
      </c>
      <c r="G204" s="10">
        <v>5.1770325301698603E-2</v>
      </c>
      <c r="H204" s="10">
        <v>0.74651561887225926</v>
      </c>
      <c r="I204" s="10">
        <v>0.70786826244044354</v>
      </c>
      <c r="J204" s="10">
        <v>0.24575212845552424</v>
      </c>
      <c r="K204" s="10">
        <v>0.28130658381845336</v>
      </c>
      <c r="L204" s="10">
        <v>3.5557236748782452E-2</v>
      </c>
      <c r="M204" s="10">
        <v>744.00462836722113</v>
      </c>
      <c r="N204" s="10">
        <v>0.24113224655316759</v>
      </c>
      <c r="O204" s="10">
        <v>0.11749408260159708</v>
      </c>
      <c r="P204" s="10">
        <v>0.11131106184967722</v>
      </c>
      <c r="Q204" s="10">
        <v>6.1830207519198519E-3</v>
      </c>
      <c r="R204" s="10"/>
    </row>
    <row r="205" spans="1:18" x14ac:dyDescent="0.2">
      <c r="A205" s="9" t="str">
        <f t="shared" si="3"/>
        <v>199230EMABRA33</v>
      </c>
      <c r="B205" s="10">
        <v>1992</v>
      </c>
      <c r="C205" s="10" t="s">
        <v>4</v>
      </c>
      <c r="D205" s="10" t="s">
        <v>92</v>
      </c>
      <c r="E205" s="10">
        <v>33</v>
      </c>
      <c r="F205" s="10">
        <v>2874645</v>
      </c>
      <c r="G205" s="10">
        <v>4.1847473901506844E-2</v>
      </c>
      <c r="H205" s="10">
        <v>0.57278411769105397</v>
      </c>
      <c r="I205" s="10">
        <v>0.54881454927478002</v>
      </c>
      <c r="J205" s="10">
        <v>0.42417643846335112</v>
      </c>
      <c r="K205" s="10">
        <v>0.44719226976598159</v>
      </c>
      <c r="L205" s="10">
        <v>1.5087823475215098E-2</v>
      </c>
      <c r="M205" s="10">
        <v>1901.262108423186</v>
      </c>
      <c r="N205" s="10">
        <v>0.24706563767004275</v>
      </c>
      <c r="O205" s="10">
        <v>0.17012639821612754</v>
      </c>
      <c r="P205" s="10">
        <v>0.12566073376016865</v>
      </c>
      <c r="Q205" s="10">
        <v>4.4465664455958911E-2</v>
      </c>
      <c r="R205" s="10"/>
    </row>
    <row r="206" spans="1:18" x14ac:dyDescent="0.2">
      <c r="A206" s="9" t="str">
        <f t="shared" si="3"/>
        <v>199230EMAIND33</v>
      </c>
      <c r="B206" s="10">
        <v>1992</v>
      </c>
      <c r="C206" s="10" t="s">
        <v>4</v>
      </c>
      <c r="D206" s="10" t="s">
        <v>107</v>
      </c>
      <c r="E206" s="10">
        <v>33</v>
      </c>
      <c r="F206" s="10">
        <v>3888</v>
      </c>
      <c r="G206" s="10">
        <v>0</v>
      </c>
      <c r="H206" s="10">
        <v>0.42849794238683125</v>
      </c>
      <c r="I206" s="10">
        <v>0.42849794238683125</v>
      </c>
      <c r="J206" s="10">
        <v>0.57150205761316875</v>
      </c>
      <c r="K206" s="10">
        <v>0.57150205761316875</v>
      </c>
      <c r="L206" s="10">
        <v>0</v>
      </c>
      <c r="M206" s="10">
        <v>1565.2284071050603</v>
      </c>
      <c r="N206" s="10">
        <v>0</v>
      </c>
      <c r="O206" s="10">
        <v>0</v>
      </c>
      <c r="P206" s="10">
        <v>0</v>
      </c>
      <c r="Q206" s="10">
        <v>0</v>
      </c>
      <c r="R206" s="10"/>
    </row>
    <row r="207" spans="1:18" x14ac:dyDescent="0.2">
      <c r="A207" s="9" t="str">
        <f t="shared" si="3"/>
        <v>199230EMANEG33</v>
      </c>
      <c r="B207" s="10">
        <v>1992</v>
      </c>
      <c r="C207" s="10" t="s">
        <v>4</v>
      </c>
      <c r="D207" s="10" t="s">
        <v>94</v>
      </c>
      <c r="E207" s="10">
        <v>33</v>
      </c>
      <c r="F207" s="10">
        <v>1748761</v>
      </c>
      <c r="G207" s="10">
        <v>4.9362521048833291E-2</v>
      </c>
      <c r="H207" s="10">
        <v>0.6180490072685747</v>
      </c>
      <c r="I207" s="10">
        <v>0.58754055013806916</v>
      </c>
      <c r="J207" s="10">
        <v>0.38143638760900467</v>
      </c>
      <c r="K207" s="10">
        <v>0.41131846665579835</v>
      </c>
      <c r="L207" s="10">
        <v>1.0808801027339471E-2</v>
      </c>
      <c r="M207" s="10">
        <v>938.91301747849752</v>
      </c>
      <c r="N207" s="10">
        <v>0.23171767613065974</v>
      </c>
      <c r="O207" s="10">
        <v>0.133819546334669</v>
      </c>
      <c r="P207" s="10">
        <v>0.12142397487708821</v>
      </c>
      <c r="Q207" s="10">
        <v>1.2395571457580776E-2</v>
      </c>
      <c r="R207" s="10"/>
    </row>
    <row r="208" spans="1:18" x14ac:dyDescent="0.2">
      <c r="A208" s="9" t="str">
        <f t="shared" si="3"/>
        <v>199215A17BRA35</v>
      </c>
      <c r="B208" s="10">
        <v>1992</v>
      </c>
      <c r="C208" s="10" t="s">
        <v>0</v>
      </c>
      <c r="D208" s="10" t="s">
        <v>92</v>
      </c>
      <c r="E208" s="10">
        <v>35</v>
      </c>
      <c r="F208" s="10">
        <v>605134</v>
      </c>
      <c r="G208" s="10">
        <v>0.27350956412219751</v>
      </c>
      <c r="H208" s="10">
        <v>0.46185142464313689</v>
      </c>
      <c r="I208" s="10">
        <v>0.33553064279977657</v>
      </c>
      <c r="J208" s="10">
        <v>8.2897341745795147E-2</v>
      </c>
      <c r="K208" s="10">
        <v>0.11447381902190258</v>
      </c>
      <c r="L208" s="10">
        <v>0.78420977833008887</v>
      </c>
      <c r="M208" s="10">
        <v>431.64124446961313</v>
      </c>
      <c r="N208" s="10">
        <v>0.12370317979158335</v>
      </c>
      <c r="O208" s="10">
        <v>1.7111912402872752E-2</v>
      </c>
      <c r="P208" s="10">
        <v>1.7111912402872752E-2</v>
      </c>
      <c r="Q208" s="10">
        <v>0</v>
      </c>
      <c r="R208" s="10"/>
    </row>
    <row r="209" spans="1:18" x14ac:dyDescent="0.2">
      <c r="A209" s="9" t="str">
        <f t="shared" si="3"/>
        <v>199215A17IND35</v>
      </c>
      <c r="B209" s="10">
        <v>1992</v>
      </c>
      <c r="C209" s="10" t="s">
        <v>0</v>
      </c>
      <c r="D209" s="10" t="s">
        <v>107</v>
      </c>
      <c r="E209" s="10">
        <v>35</v>
      </c>
      <c r="F209" s="10">
        <v>1593</v>
      </c>
      <c r="G209" s="10"/>
      <c r="H209" s="10">
        <v>0</v>
      </c>
      <c r="I209" s="10">
        <v>0</v>
      </c>
      <c r="J209" s="10">
        <v>0</v>
      </c>
      <c r="K209" s="10">
        <v>0</v>
      </c>
      <c r="L209" s="10">
        <v>1</v>
      </c>
      <c r="M209" s="10"/>
      <c r="N209" s="10">
        <v>0</v>
      </c>
      <c r="O209" s="10">
        <v>0</v>
      </c>
      <c r="P209" s="10">
        <v>0</v>
      </c>
      <c r="Q209" s="10">
        <v>0</v>
      </c>
      <c r="R209" s="10"/>
    </row>
    <row r="210" spans="1:18" x14ac:dyDescent="0.2">
      <c r="A210" s="9" t="str">
        <f t="shared" si="3"/>
        <v>199215A17NEG35</v>
      </c>
      <c r="B210" s="10">
        <v>1992</v>
      </c>
      <c r="C210" s="10" t="s">
        <v>0</v>
      </c>
      <c r="D210" s="10" t="s">
        <v>94</v>
      </c>
      <c r="E210" s="10">
        <v>35</v>
      </c>
      <c r="F210" s="10">
        <v>305761</v>
      </c>
      <c r="G210" s="10">
        <v>0.25688295377950354</v>
      </c>
      <c r="H210" s="10">
        <v>0.56770157083473693</v>
      </c>
      <c r="I210" s="10">
        <v>0.42186871445344565</v>
      </c>
      <c r="J210" s="10">
        <v>0.13801302324364453</v>
      </c>
      <c r="K210" s="10">
        <v>0.20311288882493189</v>
      </c>
      <c r="L210" s="10">
        <v>0.60418431389222305</v>
      </c>
      <c r="M210" s="10">
        <v>378.92036757506366</v>
      </c>
      <c r="N210" s="10">
        <v>0.17968282416658762</v>
      </c>
      <c r="O210" s="10">
        <v>2.3439876243209565E-2</v>
      </c>
      <c r="P210" s="10">
        <v>2.3439876243209565E-2</v>
      </c>
      <c r="Q210" s="10">
        <v>0</v>
      </c>
      <c r="R210" s="10"/>
    </row>
    <row r="211" spans="1:18" x14ac:dyDescent="0.2">
      <c r="A211" s="9" t="str">
        <f t="shared" si="3"/>
        <v>199215A29BRA35</v>
      </c>
      <c r="B211" s="10">
        <v>1992</v>
      </c>
      <c r="C211" s="10" t="s">
        <v>3</v>
      </c>
      <c r="D211" s="10" t="s">
        <v>92</v>
      </c>
      <c r="E211" s="10">
        <v>35</v>
      </c>
      <c r="F211" s="10">
        <v>2817872</v>
      </c>
      <c r="G211" s="10">
        <v>0.14961665651314102</v>
      </c>
      <c r="H211" s="10">
        <v>0.71049317201882345</v>
      </c>
      <c r="I211" s="10">
        <v>0.60419155914595113</v>
      </c>
      <c r="J211" s="10">
        <v>0.14956295168198888</v>
      </c>
      <c r="K211" s="10">
        <v>0.21260748668722099</v>
      </c>
      <c r="L211" s="10">
        <v>0.35546823986327269</v>
      </c>
      <c r="M211" s="10">
        <v>1157.9602255145217</v>
      </c>
      <c r="N211" s="10">
        <v>0.19779642226474445</v>
      </c>
      <c r="O211" s="10">
        <v>6.6685072991250136E-2</v>
      </c>
      <c r="P211" s="10">
        <v>5.5665764804079108E-2</v>
      </c>
      <c r="Q211" s="10">
        <v>1.1019308187171029E-2</v>
      </c>
      <c r="R211" s="10"/>
    </row>
    <row r="212" spans="1:18" x14ac:dyDescent="0.2">
      <c r="A212" s="9" t="str">
        <f t="shared" si="3"/>
        <v>199215A29IND35</v>
      </c>
      <c r="B212" s="10">
        <v>1992</v>
      </c>
      <c r="C212" s="10" t="s">
        <v>3</v>
      </c>
      <c r="D212" s="10" t="s">
        <v>107</v>
      </c>
      <c r="E212" s="10">
        <v>35</v>
      </c>
      <c r="F212" s="10">
        <v>3185</v>
      </c>
      <c r="G212" s="10">
        <v>1</v>
      </c>
      <c r="H212" s="10">
        <v>0.2499215070643642</v>
      </c>
      <c r="I212" s="10">
        <v>0</v>
      </c>
      <c r="J212" s="10">
        <v>0</v>
      </c>
      <c r="K212" s="10">
        <v>0</v>
      </c>
      <c r="L212" s="10">
        <v>1</v>
      </c>
      <c r="M212" s="10"/>
      <c r="N212" s="10">
        <v>0</v>
      </c>
      <c r="O212" s="10">
        <v>0</v>
      </c>
      <c r="P212" s="10">
        <v>0</v>
      </c>
      <c r="Q212" s="10">
        <v>0</v>
      </c>
      <c r="R212" s="10"/>
    </row>
    <row r="213" spans="1:18" x14ac:dyDescent="0.2">
      <c r="A213" s="9" t="str">
        <f t="shared" si="3"/>
        <v>199215A29NEG35</v>
      </c>
      <c r="B213" s="10">
        <v>1992</v>
      </c>
      <c r="C213" s="10" t="s">
        <v>3</v>
      </c>
      <c r="D213" s="10" t="s">
        <v>94</v>
      </c>
      <c r="E213" s="10">
        <v>35</v>
      </c>
      <c r="F213" s="10">
        <v>1493745</v>
      </c>
      <c r="G213" s="10">
        <v>0.15307181920649846</v>
      </c>
      <c r="H213" s="10">
        <v>0.73826724106189479</v>
      </c>
      <c r="I213" s="10">
        <v>0.62525933141198797</v>
      </c>
      <c r="J213" s="10">
        <v>0.17750820923249952</v>
      </c>
      <c r="K213" s="10">
        <v>0.25693408178772148</v>
      </c>
      <c r="L213" s="10">
        <v>0.23987896193794792</v>
      </c>
      <c r="M213" s="10">
        <v>787.71787698626508</v>
      </c>
      <c r="N213" s="10">
        <v>0.19242240141389594</v>
      </c>
      <c r="O213" s="10">
        <v>5.3837167655791315E-2</v>
      </c>
      <c r="P213" s="10">
        <v>5.0639165319381819E-2</v>
      </c>
      <c r="Q213" s="10">
        <v>3.1980023364094941E-3</v>
      </c>
      <c r="R213" s="10"/>
    </row>
    <row r="214" spans="1:18" x14ac:dyDescent="0.2">
      <c r="A214" s="9" t="str">
        <f t="shared" si="3"/>
        <v>199218A24BRA35</v>
      </c>
      <c r="B214" s="10">
        <v>1992</v>
      </c>
      <c r="C214" s="10" t="s">
        <v>1</v>
      </c>
      <c r="D214" s="10" t="s">
        <v>92</v>
      </c>
      <c r="E214" s="10">
        <v>35</v>
      </c>
      <c r="F214" s="10">
        <v>1301037</v>
      </c>
      <c r="G214" s="10">
        <v>0.14963709424810046</v>
      </c>
      <c r="H214" s="10">
        <v>0.77389483502174772</v>
      </c>
      <c r="I214" s="10">
        <v>0.6580914606554803</v>
      </c>
      <c r="J214" s="10">
        <v>0.14338824912808862</v>
      </c>
      <c r="K214" s="10">
        <v>0.21630097180024688</v>
      </c>
      <c r="L214" s="10">
        <v>0.34210556655959823</v>
      </c>
      <c r="M214" s="10">
        <v>985.50142922792622</v>
      </c>
      <c r="N214" s="10">
        <v>0.22031348839425782</v>
      </c>
      <c r="O214" s="10">
        <v>6.1195799965719652E-2</v>
      </c>
      <c r="P214" s="10">
        <v>5.262725041639861E-2</v>
      </c>
      <c r="Q214" s="10">
        <v>8.5685495493210417E-3</v>
      </c>
      <c r="R214" s="10"/>
    </row>
    <row r="215" spans="1:18" x14ac:dyDescent="0.2">
      <c r="A215" s="9" t="str">
        <f t="shared" si="3"/>
        <v>199218A24IND35</v>
      </c>
      <c r="B215" s="10">
        <v>1992</v>
      </c>
      <c r="C215" s="10" t="s">
        <v>1</v>
      </c>
      <c r="D215" s="10" t="s">
        <v>107</v>
      </c>
      <c r="E215" s="10">
        <v>35</v>
      </c>
      <c r="F215" s="10">
        <v>1592</v>
      </c>
      <c r="G215" s="10">
        <v>1</v>
      </c>
      <c r="H215" s="10">
        <v>0.5</v>
      </c>
      <c r="I215" s="10">
        <v>0</v>
      </c>
      <c r="J215" s="10">
        <v>0</v>
      </c>
      <c r="K215" s="10">
        <v>0</v>
      </c>
      <c r="L215" s="10">
        <v>1</v>
      </c>
      <c r="M215" s="10"/>
      <c r="N215" s="10">
        <v>0</v>
      </c>
      <c r="O215" s="10">
        <v>0</v>
      </c>
      <c r="P215" s="10">
        <v>0</v>
      </c>
      <c r="Q215" s="10">
        <v>0</v>
      </c>
      <c r="R215" s="10"/>
    </row>
    <row r="216" spans="1:18" x14ac:dyDescent="0.2">
      <c r="A216" s="9" t="str">
        <f t="shared" si="3"/>
        <v>199218A24NEG35</v>
      </c>
      <c r="B216" s="10">
        <v>1992</v>
      </c>
      <c r="C216" s="10" t="s">
        <v>1</v>
      </c>
      <c r="D216" s="10" t="s">
        <v>94</v>
      </c>
      <c r="E216" s="10">
        <v>35</v>
      </c>
      <c r="F216" s="10">
        <v>726172</v>
      </c>
      <c r="G216" s="10">
        <v>0.15664845173041894</v>
      </c>
      <c r="H216" s="10">
        <v>0.7839919468114992</v>
      </c>
      <c r="I216" s="10">
        <v>0.66118082217436092</v>
      </c>
      <c r="J216" s="10">
        <v>0.16996111114171297</v>
      </c>
      <c r="K216" s="10">
        <v>0.25878304313578604</v>
      </c>
      <c r="L216" s="10">
        <v>0.21162066287325867</v>
      </c>
      <c r="M216" s="10">
        <v>743.79191053293459</v>
      </c>
      <c r="N216" s="10">
        <v>0.1907771161653162</v>
      </c>
      <c r="O216" s="10">
        <v>4.4956291346953614E-2</v>
      </c>
      <c r="P216" s="10">
        <v>4.3860132310251564E-2</v>
      </c>
      <c r="Q216" s="10">
        <v>1.0961590367020485E-3</v>
      </c>
      <c r="R216" s="10"/>
    </row>
    <row r="217" spans="1:18" x14ac:dyDescent="0.2">
      <c r="A217" s="9" t="str">
        <f t="shared" si="3"/>
        <v>199225A29BRA35</v>
      </c>
      <c r="B217" s="10">
        <v>1992</v>
      </c>
      <c r="C217" s="10" t="s">
        <v>2</v>
      </c>
      <c r="D217" s="10" t="s">
        <v>92</v>
      </c>
      <c r="E217" s="10">
        <v>35</v>
      </c>
      <c r="F217" s="10">
        <v>911701</v>
      </c>
      <c r="G217" s="10">
        <v>0.10121648654991675</v>
      </c>
      <c r="H217" s="10">
        <v>0.78516092446975494</v>
      </c>
      <c r="I217" s="10">
        <v>0.7056896943186417</v>
      </c>
      <c r="J217" s="10">
        <v>0.20261247931065118</v>
      </c>
      <c r="K217" s="10">
        <v>0.27247858672964054</v>
      </c>
      <c r="L217" s="10">
        <v>8.9963705205983097E-2</v>
      </c>
      <c r="M217" s="10">
        <v>1617.5933473602138</v>
      </c>
      <c r="N217" s="10">
        <v>0.21484236608273985</v>
      </c>
      <c r="O217" s="10">
        <v>0.1074222798922015</v>
      </c>
      <c r="P217" s="10">
        <v>8.5591657791315348E-2</v>
      </c>
      <c r="Q217" s="10">
        <v>2.1830622100886144E-2</v>
      </c>
      <c r="R217" s="10"/>
    </row>
    <row r="218" spans="1:18" x14ac:dyDescent="0.2">
      <c r="A218" s="9" t="str">
        <f t="shared" si="3"/>
        <v>199225A29NEG35</v>
      </c>
      <c r="B218" s="10">
        <v>1992</v>
      </c>
      <c r="C218" s="10" t="s">
        <v>2</v>
      </c>
      <c r="D218" s="10" t="s">
        <v>94</v>
      </c>
      <c r="E218" s="10">
        <v>35</v>
      </c>
      <c r="F218" s="10">
        <v>461812</v>
      </c>
      <c r="G218" s="10">
        <v>9.7343903259060435E-2</v>
      </c>
      <c r="H218" s="10">
        <v>0.77929763626757209</v>
      </c>
      <c r="I218" s="10">
        <v>0.70343776255272705</v>
      </c>
      <c r="J218" s="10">
        <v>0.21552493222350219</v>
      </c>
      <c r="K218" s="10">
        <v>0.28966116081868815</v>
      </c>
      <c r="L218" s="10">
        <v>4.3110616441322441E-2</v>
      </c>
      <c r="M218" s="10">
        <v>1016.2207931275512</v>
      </c>
      <c r="N218" s="10">
        <v>0.20344425870267555</v>
      </c>
      <c r="O218" s="10">
        <v>8.7927554935774727E-2</v>
      </c>
      <c r="P218" s="10">
        <v>7.9307163954163165E-2</v>
      </c>
      <c r="Q218" s="10">
        <v>8.6203909816115649E-3</v>
      </c>
      <c r="R218" s="10"/>
    </row>
    <row r="219" spans="1:18" x14ac:dyDescent="0.2">
      <c r="A219" s="9" t="str">
        <f t="shared" si="3"/>
        <v>199230EMABRA35</v>
      </c>
      <c r="B219" s="10">
        <v>1992</v>
      </c>
      <c r="C219" s="10" t="s">
        <v>4</v>
      </c>
      <c r="D219" s="10" t="s">
        <v>92</v>
      </c>
      <c r="E219" s="10">
        <v>35</v>
      </c>
      <c r="F219" s="10">
        <v>4867338</v>
      </c>
      <c r="G219" s="10">
        <v>5.6106588661148017E-2</v>
      </c>
      <c r="H219" s="10">
        <v>0.60935649013896298</v>
      </c>
      <c r="I219" s="10">
        <v>0.57516757619873538</v>
      </c>
      <c r="J219" s="10">
        <v>0.38639067186211434</v>
      </c>
      <c r="K219" s="10">
        <v>0.41976189038032696</v>
      </c>
      <c r="L219" s="10">
        <v>2.257455718094778E-2</v>
      </c>
      <c r="M219" s="10">
        <v>2126.623504878889</v>
      </c>
      <c r="N219" s="10">
        <v>0.2484865443903834</v>
      </c>
      <c r="O219" s="10">
        <v>0.17160262960986067</v>
      </c>
      <c r="P219" s="10">
        <v>0.12825059611639875</v>
      </c>
      <c r="Q219" s="10">
        <v>4.3352033493461929E-2</v>
      </c>
      <c r="R219" s="10"/>
    </row>
    <row r="220" spans="1:18" x14ac:dyDescent="0.2">
      <c r="A220" s="9" t="str">
        <f t="shared" si="3"/>
        <v>199230EMAIND35</v>
      </c>
      <c r="B220" s="10">
        <v>1992</v>
      </c>
      <c r="C220" s="10" t="s">
        <v>4</v>
      </c>
      <c r="D220" s="10" t="s">
        <v>107</v>
      </c>
      <c r="E220" s="10">
        <v>35</v>
      </c>
      <c r="F220" s="10">
        <v>3983</v>
      </c>
      <c r="G220" s="10">
        <v>0</v>
      </c>
      <c r="H220" s="10">
        <v>0.39994978659302033</v>
      </c>
      <c r="I220" s="10">
        <v>0.39994978659302033</v>
      </c>
      <c r="J220" s="10">
        <v>0.60005021340697962</v>
      </c>
      <c r="K220" s="10">
        <v>0.60005021340697962</v>
      </c>
      <c r="L220" s="10">
        <v>0.19984935977906101</v>
      </c>
      <c r="M220" s="10">
        <v>717.8186613812079</v>
      </c>
      <c r="N220" s="10">
        <v>0</v>
      </c>
      <c r="O220" s="10">
        <v>0</v>
      </c>
      <c r="P220" s="10">
        <v>0</v>
      </c>
      <c r="Q220" s="10">
        <v>0</v>
      </c>
      <c r="R220" s="10"/>
    </row>
    <row r="221" spans="1:18" x14ac:dyDescent="0.2">
      <c r="A221" s="9" t="str">
        <f t="shared" si="3"/>
        <v>199230EMANEG35</v>
      </c>
      <c r="B221" s="10">
        <v>1992</v>
      </c>
      <c r="C221" s="10" t="s">
        <v>4</v>
      </c>
      <c r="D221" s="10" t="s">
        <v>94</v>
      </c>
      <c r="E221" s="10">
        <v>35</v>
      </c>
      <c r="F221" s="10">
        <v>1789943</v>
      </c>
      <c r="G221" s="10">
        <v>8.2891429685679682E-2</v>
      </c>
      <c r="H221" s="10">
        <v>0.67616343090254827</v>
      </c>
      <c r="I221" s="10">
        <v>0.62011527741386174</v>
      </c>
      <c r="J221" s="10">
        <v>0.31849841028457332</v>
      </c>
      <c r="K221" s="10">
        <v>0.37143361548384501</v>
      </c>
      <c r="L221" s="10">
        <v>2.846850430432701E-2</v>
      </c>
      <c r="M221" s="10">
        <v>1098.7923022914947</v>
      </c>
      <c r="N221" s="10">
        <v>0.2246540811634784</v>
      </c>
      <c r="O221" s="10">
        <v>0.14413643339480642</v>
      </c>
      <c r="P221" s="10">
        <v>0.13168072949809015</v>
      </c>
      <c r="Q221" s="10">
        <v>1.2455703896716264E-2</v>
      </c>
      <c r="R221" s="10"/>
    </row>
    <row r="222" spans="1:18" x14ac:dyDescent="0.2">
      <c r="A222" s="9" t="str">
        <f t="shared" si="3"/>
        <v>199215A17BRA41</v>
      </c>
      <c r="B222" s="10">
        <v>1992</v>
      </c>
      <c r="C222" s="10" t="s">
        <v>0</v>
      </c>
      <c r="D222" s="10" t="s">
        <v>92</v>
      </c>
      <c r="E222" s="10">
        <v>41</v>
      </c>
      <c r="F222" s="10">
        <v>105403</v>
      </c>
      <c r="G222" s="10">
        <v>0.21260403389068006</v>
      </c>
      <c r="H222" s="10">
        <v>0.50613360151039344</v>
      </c>
      <c r="I222" s="10">
        <v>0.3985275561416658</v>
      </c>
      <c r="J222" s="10">
        <v>0.10268208684762294</v>
      </c>
      <c r="K222" s="10">
        <v>0.14670360426173829</v>
      </c>
      <c r="L222" s="10">
        <v>0.61612098327372089</v>
      </c>
      <c r="M222" s="10">
        <v>323.43278887078543</v>
      </c>
      <c r="N222" s="10">
        <v>0.14674155384571597</v>
      </c>
      <c r="O222" s="10">
        <v>2.1991783915068831E-2</v>
      </c>
      <c r="P222" s="10">
        <v>2.1991783915068831E-2</v>
      </c>
      <c r="Q222" s="10">
        <v>0</v>
      </c>
      <c r="R222" s="10"/>
    </row>
    <row r="223" spans="1:18" x14ac:dyDescent="0.2">
      <c r="A223" s="9" t="str">
        <f t="shared" si="3"/>
        <v>199215A17NEG41</v>
      </c>
      <c r="B223" s="10">
        <v>1992</v>
      </c>
      <c r="C223" s="10" t="s">
        <v>0</v>
      </c>
      <c r="D223" s="10" t="s">
        <v>94</v>
      </c>
      <c r="E223" s="10">
        <v>41</v>
      </c>
      <c r="F223" s="10">
        <v>19840</v>
      </c>
      <c r="G223" s="10">
        <v>0.2245011086474501</v>
      </c>
      <c r="H223" s="10">
        <v>0.63649193548387095</v>
      </c>
      <c r="I223" s="10">
        <v>0.49359879032258064</v>
      </c>
      <c r="J223" s="10">
        <v>0.20761088709677419</v>
      </c>
      <c r="K223" s="10">
        <v>0.29848790322580643</v>
      </c>
      <c r="L223" s="10">
        <v>0.40277217741935484</v>
      </c>
      <c r="M223" s="10">
        <v>457.83646041051827</v>
      </c>
      <c r="N223" s="10">
        <v>0.12993951612903226</v>
      </c>
      <c r="O223" s="10">
        <v>1.3004032258064516E-2</v>
      </c>
      <c r="P223" s="10">
        <v>1.3004032258064516E-2</v>
      </c>
      <c r="Q223" s="10">
        <v>0</v>
      </c>
      <c r="R223" s="10"/>
    </row>
    <row r="224" spans="1:18" x14ac:dyDescent="0.2">
      <c r="A224" s="9" t="str">
        <f t="shared" si="3"/>
        <v>199215A29BRA41</v>
      </c>
      <c r="B224" s="10">
        <v>1992</v>
      </c>
      <c r="C224" s="10" t="s">
        <v>3</v>
      </c>
      <c r="D224" s="10" t="s">
        <v>92</v>
      </c>
      <c r="E224" s="10">
        <v>41</v>
      </c>
      <c r="F224" s="10">
        <v>510456</v>
      </c>
      <c r="G224" s="10">
        <v>0.10255179946881024</v>
      </c>
      <c r="H224" s="10">
        <v>0.69408332941526796</v>
      </c>
      <c r="I224" s="10">
        <v>0.62290383500242918</v>
      </c>
      <c r="J224" s="10">
        <v>0.19080194962935101</v>
      </c>
      <c r="K224" s="10">
        <v>0.2377540865422289</v>
      </c>
      <c r="L224" s="10">
        <v>0.24333537072734968</v>
      </c>
      <c r="M224" s="10">
        <v>838.55492933700248</v>
      </c>
      <c r="N224" s="10">
        <v>0.22363729684830819</v>
      </c>
      <c r="O224" s="10">
        <v>8.9849076120174898E-2</v>
      </c>
      <c r="P224" s="10">
        <v>7.8739401633049669E-2</v>
      </c>
      <c r="Q224" s="10">
        <v>1.1109674487125238E-2</v>
      </c>
      <c r="R224" s="10"/>
    </row>
    <row r="225" spans="1:18" x14ac:dyDescent="0.2">
      <c r="A225" s="9" t="str">
        <f t="shared" si="3"/>
        <v>199215A29IND41</v>
      </c>
      <c r="B225" s="10">
        <v>1992</v>
      </c>
      <c r="C225" s="10" t="s">
        <v>3</v>
      </c>
      <c r="D225" s="10" t="s">
        <v>107</v>
      </c>
      <c r="E225" s="10">
        <v>41</v>
      </c>
      <c r="F225" s="10">
        <v>257</v>
      </c>
      <c r="G225" s="10">
        <v>0</v>
      </c>
      <c r="H225" s="10">
        <v>1</v>
      </c>
      <c r="I225" s="10">
        <v>1</v>
      </c>
      <c r="J225" s="10">
        <v>0</v>
      </c>
      <c r="K225" s="10">
        <v>0</v>
      </c>
      <c r="L225" s="10">
        <v>0</v>
      </c>
      <c r="M225" s="10">
        <v>1375.2992504183803</v>
      </c>
      <c r="N225" s="10">
        <v>1</v>
      </c>
      <c r="O225" s="10">
        <v>1</v>
      </c>
      <c r="P225" s="10">
        <v>1</v>
      </c>
      <c r="Q225" s="10">
        <v>0</v>
      </c>
      <c r="R225" s="10"/>
    </row>
    <row r="226" spans="1:18" x14ac:dyDescent="0.2">
      <c r="A226" s="9" t="str">
        <f t="shared" si="3"/>
        <v>199215A29NEG41</v>
      </c>
      <c r="B226" s="10">
        <v>1992</v>
      </c>
      <c r="C226" s="10" t="s">
        <v>3</v>
      </c>
      <c r="D226" s="10" t="s">
        <v>94</v>
      </c>
      <c r="E226" s="10">
        <v>41</v>
      </c>
      <c r="F226" s="10">
        <v>99190</v>
      </c>
      <c r="G226" s="10">
        <v>0.14432618437900127</v>
      </c>
      <c r="H226" s="10">
        <v>0.75588264946063111</v>
      </c>
      <c r="I226" s="10">
        <v>0.64678899082568808</v>
      </c>
      <c r="J226" s="10">
        <v>0.2051315656820244</v>
      </c>
      <c r="K226" s="10">
        <v>0.29602782538562356</v>
      </c>
      <c r="L226" s="10">
        <v>0.14809960681520315</v>
      </c>
      <c r="M226" s="10">
        <v>574.36301352285818</v>
      </c>
      <c r="N226" s="10">
        <v>0.18705514668817422</v>
      </c>
      <c r="O226" s="10">
        <v>5.7163020465772763E-2</v>
      </c>
      <c r="P226" s="10">
        <v>4.9369896158886983E-2</v>
      </c>
      <c r="Q226" s="10">
        <v>7.7931243068857748E-3</v>
      </c>
      <c r="R226" s="10"/>
    </row>
    <row r="227" spans="1:18" x14ac:dyDescent="0.2">
      <c r="A227" s="9" t="str">
        <f t="shared" si="3"/>
        <v>199218A24BRA41</v>
      </c>
      <c r="B227" s="10">
        <v>1992</v>
      </c>
      <c r="C227" s="10" t="s">
        <v>1</v>
      </c>
      <c r="D227" s="10" t="s">
        <v>92</v>
      </c>
      <c r="E227" s="10">
        <v>41</v>
      </c>
      <c r="F227" s="10">
        <v>232148</v>
      </c>
      <c r="G227" s="10">
        <v>9.5589491104187893E-2</v>
      </c>
      <c r="H227" s="10">
        <v>0.73142564226269446</v>
      </c>
      <c r="I227" s="10">
        <v>0.66150903733824973</v>
      </c>
      <c r="J227" s="10">
        <v>0.19973034443544635</v>
      </c>
      <c r="K227" s="10">
        <v>0.24856987783655254</v>
      </c>
      <c r="L227" s="10">
        <v>0.2142469459138136</v>
      </c>
      <c r="M227" s="10">
        <v>712.84875093293283</v>
      </c>
      <c r="N227" s="10">
        <v>0.22197908230956115</v>
      </c>
      <c r="O227" s="10">
        <v>8.3235694470768645E-2</v>
      </c>
      <c r="P227" s="10">
        <v>7.9905922084187675E-2</v>
      </c>
      <c r="Q227" s="10">
        <v>3.3297723865809742E-3</v>
      </c>
      <c r="R227" s="10"/>
    </row>
    <row r="228" spans="1:18" x14ac:dyDescent="0.2">
      <c r="A228" s="9" t="str">
        <f t="shared" si="3"/>
        <v>199218A24IND41</v>
      </c>
      <c r="B228" s="10">
        <v>1992</v>
      </c>
      <c r="C228" s="10" t="s">
        <v>1</v>
      </c>
      <c r="D228" s="10" t="s">
        <v>107</v>
      </c>
      <c r="E228" s="10">
        <v>41</v>
      </c>
      <c r="F228" s="10">
        <v>257</v>
      </c>
      <c r="G228" s="10">
        <v>0</v>
      </c>
      <c r="H228" s="10">
        <v>1</v>
      </c>
      <c r="I228" s="10">
        <v>1</v>
      </c>
      <c r="J228" s="10">
        <v>0</v>
      </c>
      <c r="K228" s="10">
        <v>0</v>
      </c>
      <c r="L228" s="10">
        <v>0</v>
      </c>
      <c r="M228" s="10">
        <v>1375.2992504183803</v>
      </c>
      <c r="N228" s="10">
        <v>1</v>
      </c>
      <c r="O228" s="10">
        <v>1</v>
      </c>
      <c r="P228" s="10">
        <v>1</v>
      </c>
      <c r="Q228" s="10">
        <v>0</v>
      </c>
      <c r="R228" s="10"/>
    </row>
    <row r="229" spans="1:18" x14ac:dyDescent="0.2">
      <c r="A229" s="9" t="str">
        <f t="shared" si="3"/>
        <v>199218A24NEG41</v>
      </c>
      <c r="B229" s="10">
        <v>1992</v>
      </c>
      <c r="C229" s="10" t="s">
        <v>1</v>
      </c>
      <c r="D229" s="10" t="s">
        <v>94</v>
      </c>
      <c r="E229" s="10">
        <v>41</v>
      </c>
      <c r="F229" s="10">
        <v>45856</v>
      </c>
      <c r="G229" s="10">
        <v>0.13887915464862388</v>
      </c>
      <c r="H229" s="10">
        <v>0.80898900907187721</v>
      </c>
      <c r="I229" s="10">
        <v>0.69663729937194696</v>
      </c>
      <c r="J229" s="10">
        <v>0.17413206559665037</v>
      </c>
      <c r="K229" s="10">
        <v>0.27525296580600139</v>
      </c>
      <c r="L229" s="10">
        <v>0.13483513607815772</v>
      </c>
      <c r="M229" s="10">
        <v>531.92950407053445</v>
      </c>
      <c r="N229" s="10">
        <v>0.19098918353105374</v>
      </c>
      <c r="O229" s="10">
        <v>5.0571353803210047E-2</v>
      </c>
      <c r="P229" s="10">
        <v>4.4945045359385906E-2</v>
      </c>
      <c r="Q229" s="10">
        <v>5.626308443824145E-3</v>
      </c>
      <c r="R229" s="10"/>
    </row>
    <row r="230" spans="1:18" x14ac:dyDescent="0.2">
      <c r="A230" s="9" t="str">
        <f t="shared" si="3"/>
        <v>199225A29BRA41</v>
      </c>
      <c r="B230" s="10">
        <v>1992</v>
      </c>
      <c r="C230" s="10" t="s">
        <v>2</v>
      </c>
      <c r="D230" s="10" t="s">
        <v>92</v>
      </c>
      <c r="E230" s="10">
        <v>41</v>
      </c>
      <c r="F230" s="10">
        <v>172905</v>
      </c>
      <c r="G230" s="10">
        <v>6.6800353787971209E-2</v>
      </c>
      <c r="H230" s="10">
        <v>0.75852057488216074</v>
      </c>
      <c r="I230" s="10">
        <v>0.70785113212457706</v>
      </c>
      <c r="J230" s="10">
        <v>0.23253231543333044</v>
      </c>
      <c r="K230" s="10">
        <v>0.27873687863277524</v>
      </c>
      <c r="L230" s="10">
        <v>5.5140105838466208E-2</v>
      </c>
      <c r="M230" s="10">
        <v>1170.9842934324836</v>
      </c>
      <c r="N230" s="10">
        <v>0.27273936554755501</v>
      </c>
      <c r="O230" s="10">
        <v>0.14009427142072237</v>
      </c>
      <c r="P230" s="10">
        <v>0.11176657702206413</v>
      </c>
      <c r="Q230" s="10">
        <v>2.8327694398658222E-2</v>
      </c>
      <c r="R230" s="10"/>
    </row>
    <row r="231" spans="1:18" x14ac:dyDescent="0.2">
      <c r="A231" s="9" t="str">
        <f t="shared" si="3"/>
        <v>199225A29NEG41</v>
      </c>
      <c r="B231" s="10">
        <v>1992</v>
      </c>
      <c r="C231" s="10" t="s">
        <v>2</v>
      </c>
      <c r="D231" s="10" t="s">
        <v>94</v>
      </c>
      <c r="E231" s="10">
        <v>41</v>
      </c>
      <c r="F231" s="10">
        <v>33494</v>
      </c>
      <c r="G231" s="10">
        <v>0.11223317888400459</v>
      </c>
      <c r="H231" s="10">
        <v>0.75389622021854663</v>
      </c>
      <c r="I231" s="10">
        <v>0.6692840508747836</v>
      </c>
      <c r="J231" s="10">
        <v>0.2461037797814534</v>
      </c>
      <c r="K231" s="10">
        <v>0.32301307696900938</v>
      </c>
      <c r="L231" s="10">
        <v>1.5405744312414163E-2</v>
      </c>
      <c r="M231" s="10">
        <v>685.73755044053814</v>
      </c>
      <c r="N231" s="10">
        <v>0.21550128381202605</v>
      </c>
      <c r="O231" s="10">
        <v>9.234489759359886E-2</v>
      </c>
      <c r="P231" s="10">
        <v>7.6969009374813394E-2</v>
      </c>
      <c r="Q231" s="10">
        <v>1.5375888218785454E-2</v>
      </c>
      <c r="R231" s="10"/>
    </row>
    <row r="232" spans="1:18" x14ac:dyDescent="0.2">
      <c r="A232" s="9" t="str">
        <f t="shared" si="3"/>
        <v>199230EMABRA41</v>
      </c>
      <c r="B232" s="10">
        <v>1992</v>
      </c>
      <c r="C232" s="10" t="s">
        <v>4</v>
      </c>
      <c r="D232" s="10" t="s">
        <v>92</v>
      </c>
      <c r="E232" s="10">
        <v>41</v>
      </c>
      <c r="F232" s="10">
        <v>712206</v>
      </c>
      <c r="G232" s="10">
        <v>3.4876879204055987E-2</v>
      </c>
      <c r="H232" s="10">
        <v>0.68512447538303356</v>
      </c>
      <c r="I232" s="10">
        <v>0.66122947181535729</v>
      </c>
      <c r="J232" s="10">
        <v>0.31306640372611483</v>
      </c>
      <c r="K232" s="10">
        <v>0.33696140729379109</v>
      </c>
      <c r="L232" s="10">
        <v>1.2664875050196152E-2</v>
      </c>
      <c r="M232" s="10">
        <v>1508.8051507570635</v>
      </c>
      <c r="N232" s="10">
        <v>0.30050260576570448</v>
      </c>
      <c r="O232" s="10">
        <v>0.20166476743418141</v>
      </c>
      <c r="P232" s="10">
        <v>0.15785502416076641</v>
      </c>
      <c r="Q232" s="10">
        <v>4.3809743273415004E-2</v>
      </c>
      <c r="R232" s="10"/>
    </row>
    <row r="233" spans="1:18" x14ac:dyDescent="0.2">
      <c r="A233" s="9" t="str">
        <f t="shared" si="3"/>
        <v>199230EMANEG41</v>
      </c>
      <c r="B233" s="10">
        <v>1992</v>
      </c>
      <c r="C233" s="10" t="s">
        <v>4</v>
      </c>
      <c r="D233" s="10" t="s">
        <v>94</v>
      </c>
      <c r="E233" s="10">
        <v>41</v>
      </c>
      <c r="F233" s="10">
        <v>118004</v>
      </c>
      <c r="G233" s="10">
        <v>5.2480264497658094E-2</v>
      </c>
      <c r="H233" s="10">
        <v>0.70742517202806687</v>
      </c>
      <c r="I233" s="10">
        <v>0.67029931188773262</v>
      </c>
      <c r="J233" s="10">
        <v>0.29257482797193318</v>
      </c>
      <c r="K233" s="10">
        <v>0.32533642927358397</v>
      </c>
      <c r="L233" s="10">
        <v>8.7200433883597162E-3</v>
      </c>
      <c r="M233" s="10">
        <v>907.42221105368981</v>
      </c>
      <c r="N233" s="10">
        <v>0.2533049727127894</v>
      </c>
      <c r="O233" s="10">
        <v>0.15942679909155621</v>
      </c>
      <c r="P233" s="10">
        <v>0.14850344056133691</v>
      </c>
      <c r="Q233" s="10">
        <v>1.0923358530219314E-2</v>
      </c>
      <c r="R233" s="10"/>
    </row>
    <row r="234" spans="1:18" x14ac:dyDescent="0.2">
      <c r="A234" s="9" t="str">
        <f t="shared" si="3"/>
        <v>199215A17BRA43</v>
      </c>
      <c r="B234" s="10">
        <v>1992</v>
      </c>
      <c r="C234" s="10" t="s">
        <v>0</v>
      </c>
      <c r="D234" s="10" t="s">
        <v>92</v>
      </c>
      <c r="E234" s="10">
        <v>43</v>
      </c>
      <c r="F234" s="10">
        <v>137229</v>
      </c>
      <c r="G234" s="10">
        <v>0.19174007713435895</v>
      </c>
      <c r="H234" s="10">
        <v>0.51281546029104819</v>
      </c>
      <c r="I234" s="10">
        <v>0.4144881843791508</v>
      </c>
      <c r="J234" s="10">
        <v>9.8422151187400567E-2</v>
      </c>
      <c r="K234" s="10">
        <v>0.13774430383442074</v>
      </c>
      <c r="L234" s="10">
        <v>0.63082570682080252</v>
      </c>
      <c r="M234" s="10">
        <v>361.4512553015673</v>
      </c>
      <c r="N234" s="10">
        <v>0.14420092527524012</v>
      </c>
      <c r="O234" s="10">
        <v>2.5803759662684469E-2</v>
      </c>
      <c r="P234" s="10">
        <v>2.5803759662684469E-2</v>
      </c>
      <c r="Q234" s="10">
        <v>0</v>
      </c>
      <c r="R234" s="10"/>
    </row>
    <row r="235" spans="1:18" x14ac:dyDescent="0.2">
      <c r="A235" s="9" t="str">
        <f t="shared" si="3"/>
        <v>199215A17IND43</v>
      </c>
      <c r="B235" s="10">
        <v>1992</v>
      </c>
      <c r="C235" s="10" t="s">
        <v>0</v>
      </c>
      <c r="D235" s="10" t="s">
        <v>107</v>
      </c>
      <c r="E235" s="10">
        <v>43</v>
      </c>
      <c r="F235" s="10">
        <v>208</v>
      </c>
      <c r="G235" s="10">
        <v>0</v>
      </c>
      <c r="H235" s="10">
        <v>1</v>
      </c>
      <c r="I235" s="10">
        <v>1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/>
    </row>
    <row r="236" spans="1:18" x14ac:dyDescent="0.2">
      <c r="A236" s="9" t="str">
        <f t="shared" si="3"/>
        <v>199215A17NEG43</v>
      </c>
      <c r="B236" s="10">
        <v>1992</v>
      </c>
      <c r="C236" s="10" t="s">
        <v>0</v>
      </c>
      <c r="D236" s="10" t="s">
        <v>94</v>
      </c>
      <c r="E236" s="10">
        <v>43</v>
      </c>
      <c r="F236" s="10">
        <v>22173</v>
      </c>
      <c r="G236" s="10">
        <v>0.27414960691211954</v>
      </c>
      <c r="H236" s="10">
        <v>0.57939836738375505</v>
      </c>
      <c r="I236" s="10">
        <v>0.42055653271997473</v>
      </c>
      <c r="J236" s="10">
        <v>0.13078969918369188</v>
      </c>
      <c r="K236" s="10">
        <v>0.20547512740720697</v>
      </c>
      <c r="L236" s="10">
        <v>0.5327650746403283</v>
      </c>
      <c r="M236" s="10">
        <v>318.02862484431245</v>
      </c>
      <c r="N236" s="10">
        <v>0.12154422044829297</v>
      </c>
      <c r="O236" s="10">
        <v>2.8097235376358633E-2</v>
      </c>
      <c r="P236" s="10">
        <v>2.8097235376358633E-2</v>
      </c>
      <c r="Q236" s="10">
        <v>0</v>
      </c>
      <c r="R236" s="10"/>
    </row>
    <row r="237" spans="1:18" x14ac:dyDescent="0.2">
      <c r="A237" s="9" t="str">
        <f t="shared" si="3"/>
        <v>199215A29BRA43</v>
      </c>
      <c r="B237" s="10">
        <v>1992</v>
      </c>
      <c r="C237" s="10" t="s">
        <v>3</v>
      </c>
      <c r="D237" s="10" t="s">
        <v>92</v>
      </c>
      <c r="E237" s="10">
        <v>43</v>
      </c>
      <c r="F237" s="10">
        <v>692159</v>
      </c>
      <c r="G237" s="10">
        <v>0.11165922390660739</v>
      </c>
      <c r="H237" s="10">
        <v>0.72976882789557662</v>
      </c>
      <c r="I237" s="10">
        <v>0.64828340694152198</v>
      </c>
      <c r="J237" s="10">
        <v>0.15194905637192896</v>
      </c>
      <c r="K237" s="10">
        <v>0.20948904581890726</v>
      </c>
      <c r="L237" s="10">
        <v>0.25590065703402265</v>
      </c>
      <c r="M237" s="10">
        <v>820.6281465469275</v>
      </c>
      <c r="N237" s="10">
        <v>0.23094002728070925</v>
      </c>
      <c r="O237" s="10">
        <v>8.0080308853501439E-2</v>
      </c>
      <c r="P237" s="10">
        <v>6.988692825867783E-2</v>
      </c>
      <c r="Q237" s="10">
        <v>1.0193380594823609E-2</v>
      </c>
      <c r="R237" s="10"/>
    </row>
    <row r="238" spans="1:18" x14ac:dyDescent="0.2">
      <c r="A238" s="9" t="str">
        <f t="shared" si="3"/>
        <v>199215A29IND43</v>
      </c>
      <c r="B238" s="10">
        <v>1992</v>
      </c>
      <c r="C238" s="10" t="s">
        <v>3</v>
      </c>
      <c r="D238" s="10" t="s">
        <v>107</v>
      </c>
      <c r="E238" s="10">
        <v>43</v>
      </c>
      <c r="F238" s="10">
        <v>1658</v>
      </c>
      <c r="G238" s="10">
        <v>0.14266023432115782</v>
      </c>
      <c r="H238" s="10">
        <v>0.87515078407720148</v>
      </c>
      <c r="I238" s="10">
        <v>0.75030156815440285</v>
      </c>
      <c r="J238" s="10">
        <v>0.12484921592279856</v>
      </c>
      <c r="K238" s="10">
        <v>0.24969843184559712</v>
      </c>
      <c r="L238" s="10">
        <v>0.12484921592279856</v>
      </c>
      <c r="M238" s="10">
        <v>473.85360789234244</v>
      </c>
      <c r="N238" s="10">
        <v>0.12545235223160434</v>
      </c>
      <c r="O238" s="10">
        <v>0.12545235223160434</v>
      </c>
      <c r="P238" s="10">
        <v>0.12545235223160434</v>
      </c>
      <c r="Q238" s="10">
        <v>0</v>
      </c>
      <c r="R238" s="10"/>
    </row>
    <row r="239" spans="1:18" x14ac:dyDescent="0.2">
      <c r="A239" s="9" t="str">
        <f t="shared" si="3"/>
        <v>199215A29NEG43</v>
      </c>
      <c r="B239" s="10">
        <v>1992</v>
      </c>
      <c r="C239" s="10" t="s">
        <v>3</v>
      </c>
      <c r="D239" s="10" t="s">
        <v>94</v>
      </c>
      <c r="E239" s="10">
        <v>43</v>
      </c>
      <c r="F239" s="10">
        <v>99070</v>
      </c>
      <c r="G239" s="10">
        <v>0.14014279583317077</v>
      </c>
      <c r="H239" s="10">
        <v>0.77614817805592007</v>
      </c>
      <c r="I239" s="10">
        <v>0.66737660240234176</v>
      </c>
      <c r="J239" s="10">
        <v>0.13621880784519994</v>
      </c>
      <c r="K239" s="10">
        <v>0.21585426296996854</v>
      </c>
      <c r="L239" s="10">
        <v>0.23067274915792563</v>
      </c>
      <c r="M239" s="10">
        <v>523.56119821068296</v>
      </c>
      <c r="N239" s="10">
        <v>0.21124457454325224</v>
      </c>
      <c r="O239" s="10">
        <v>7.5310386595336634E-2</v>
      </c>
      <c r="P239" s="10">
        <v>7.5310386595336634E-2</v>
      </c>
      <c r="Q239" s="10">
        <v>0</v>
      </c>
      <c r="R239" s="10"/>
    </row>
    <row r="240" spans="1:18" x14ac:dyDescent="0.2">
      <c r="A240" s="9" t="str">
        <f t="shared" si="3"/>
        <v>199218A24BRA43</v>
      </c>
      <c r="B240" s="10">
        <v>1992</v>
      </c>
      <c r="C240" s="10" t="s">
        <v>1</v>
      </c>
      <c r="D240" s="10" t="s">
        <v>92</v>
      </c>
      <c r="E240" s="10">
        <v>43</v>
      </c>
      <c r="F240" s="10">
        <v>315929</v>
      </c>
      <c r="G240" s="10">
        <v>0.11868226027707632</v>
      </c>
      <c r="H240" s="10">
        <v>0.76836567709833536</v>
      </c>
      <c r="I240" s="10">
        <v>0.67717430182097882</v>
      </c>
      <c r="J240" s="10">
        <v>0.15168090915425597</v>
      </c>
      <c r="K240" s="10">
        <v>0.21799241104515998</v>
      </c>
      <c r="L240" s="10">
        <v>0.22978443060667295</v>
      </c>
      <c r="M240" s="10">
        <v>716.45991121558257</v>
      </c>
      <c r="N240" s="10">
        <v>0.24086107954635377</v>
      </c>
      <c r="O240" s="10">
        <v>6.5619173928319341E-2</v>
      </c>
      <c r="P240" s="10">
        <v>5.7091941543827886E-2</v>
      </c>
      <c r="Q240" s="10">
        <v>8.5272323844914517E-3</v>
      </c>
      <c r="R240" s="10"/>
    </row>
    <row r="241" spans="1:18" x14ac:dyDescent="0.2">
      <c r="A241" s="9" t="str">
        <f t="shared" si="3"/>
        <v>199218A24IND43</v>
      </c>
      <c r="B241" s="10">
        <v>1992</v>
      </c>
      <c r="C241" s="10" t="s">
        <v>1</v>
      </c>
      <c r="D241" s="10" t="s">
        <v>107</v>
      </c>
      <c r="E241" s="10">
        <v>43</v>
      </c>
      <c r="F241" s="10">
        <v>414</v>
      </c>
      <c r="G241" s="10">
        <v>0.5</v>
      </c>
      <c r="H241" s="10">
        <v>1</v>
      </c>
      <c r="I241" s="10">
        <v>0.5</v>
      </c>
      <c r="J241" s="10">
        <v>0</v>
      </c>
      <c r="K241" s="10">
        <v>0.5</v>
      </c>
      <c r="L241" s="10">
        <v>0.5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/>
    </row>
    <row r="242" spans="1:18" x14ac:dyDescent="0.2">
      <c r="A242" s="9" t="str">
        <f t="shared" si="3"/>
        <v>199218A24NEG43</v>
      </c>
      <c r="B242" s="10">
        <v>1992</v>
      </c>
      <c r="C242" s="10" t="s">
        <v>1</v>
      </c>
      <c r="D242" s="10" t="s">
        <v>94</v>
      </c>
      <c r="E242" s="10">
        <v>43</v>
      </c>
      <c r="F242" s="10">
        <v>48724</v>
      </c>
      <c r="G242" s="10">
        <v>0.12100827537188405</v>
      </c>
      <c r="H242" s="10">
        <v>0.808513258353173</v>
      </c>
      <c r="I242" s="10">
        <v>0.71067646334455303</v>
      </c>
      <c r="J242" s="10">
        <v>0.14949399179668982</v>
      </c>
      <c r="K242" s="10">
        <v>0.23064080631531217</v>
      </c>
      <c r="L242" s="10">
        <v>0.17958653667786548</v>
      </c>
      <c r="M242" s="10">
        <v>501.46074926638335</v>
      </c>
      <c r="N242" s="10">
        <v>0.20843937279369509</v>
      </c>
      <c r="O242" s="10">
        <v>6.8118381085296775E-2</v>
      </c>
      <c r="P242" s="10">
        <v>6.8118381085296775E-2</v>
      </c>
      <c r="Q242" s="10">
        <v>0</v>
      </c>
      <c r="R242" s="10"/>
    </row>
    <row r="243" spans="1:18" x14ac:dyDescent="0.2">
      <c r="A243" s="9" t="str">
        <f t="shared" si="3"/>
        <v>199225A29BRA43</v>
      </c>
      <c r="B243" s="10">
        <v>1992</v>
      </c>
      <c r="C243" s="10" t="s">
        <v>2</v>
      </c>
      <c r="D243" s="10" t="s">
        <v>92</v>
      </c>
      <c r="E243" s="10">
        <v>43</v>
      </c>
      <c r="F243" s="10">
        <v>239001</v>
      </c>
      <c r="G243" s="10">
        <v>7.346222173598195E-2</v>
      </c>
      <c r="H243" s="10">
        <v>0.80313053083459907</v>
      </c>
      <c r="I243" s="10">
        <v>0.74413077769549085</v>
      </c>
      <c r="J243" s="10">
        <v>0.18299086614700358</v>
      </c>
      <c r="K243" s="10">
        <v>0.23938811971498028</v>
      </c>
      <c r="L243" s="10">
        <v>7.5451567148254614E-2</v>
      </c>
      <c r="M243" s="10">
        <v>1092.4286592340477</v>
      </c>
      <c r="N243" s="10">
        <v>0.26743553020595157</v>
      </c>
      <c r="O243" s="10">
        <v>0.13026290442808447</v>
      </c>
      <c r="P243" s="10">
        <v>0.11203380319438512</v>
      </c>
      <c r="Q243" s="10">
        <v>1.8229101233699339E-2</v>
      </c>
      <c r="R243" s="10"/>
    </row>
    <row r="244" spans="1:18" x14ac:dyDescent="0.2">
      <c r="A244" s="9" t="str">
        <f t="shared" si="3"/>
        <v>199225A29IND43</v>
      </c>
      <c r="B244" s="10">
        <v>1992</v>
      </c>
      <c r="C244" s="10" t="s">
        <v>2</v>
      </c>
      <c r="D244" s="10" t="s">
        <v>107</v>
      </c>
      <c r="E244" s="10">
        <v>43</v>
      </c>
      <c r="F244" s="10">
        <v>1036</v>
      </c>
      <c r="G244" s="10">
        <v>0</v>
      </c>
      <c r="H244" s="10">
        <v>0.8001930501930502</v>
      </c>
      <c r="I244" s="10">
        <v>0.8001930501930502</v>
      </c>
      <c r="J244" s="10">
        <v>0.1998069498069498</v>
      </c>
      <c r="K244" s="10">
        <v>0.1998069498069498</v>
      </c>
      <c r="L244" s="10">
        <v>0</v>
      </c>
      <c r="M244" s="10">
        <v>711.06621015449218</v>
      </c>
      <c r="N244" s="10">
        <v>0.20077220077220076</v>
      </c>
      <c r="O244" s="10">
        <v>0.20077220077220076</v>
      </c>
      <c r="P244" s="10">
        <v>0.20077220077220076</v>
      </c>
      <c r="Q244" s="10">
        <v>0</v>
      </c>
      <c r="R244" s="10"/>
    </row>
    <row r="245" spans="1:18" x14ac:dyDescent="0.2">
      <c r="A245" s="9" t="str">
        <f t="shared" si="3"/>
        <v>199225A29NEG43</v>
      </c>
      <c r="B245" s="10">
        <v>1992</v>
      </c>
      <c r="C245" s="10" t="s">
        <v>2</v>
      </c>
      <c r="D245" s="10" t="s">
        <v>94</v>
      </c>
      <c r="E245" s="10">
        <v>43</v>
      </c>
      <c r="F245" s="10">
        <v>28173</v>
      </c>
      <c r="G245" s="10">
        <v>0.10088430958948565</v>
      </c>
      <c r="H245" s="10">
        <v>0.87502218436091295</v>
      </c>
      <c r="I245" s="10">
        <v>0.78674617541617864</v>
      </c>
      <c r="J245" s="10">
        <v>0.11763035530472438</v>
      </c>
      <c r="K245" s="10">
        <v>0.19855890391509601</v>
      </c>
      <c r="L245" s="10">
        <v>8.0893053632910938E-2</v>
      </c>
      <c r="M245" s="10">
        <v>646.43793058729955</v>
      </c>
      <c r="N245" s="10">
        <v>0.2866929329499876</v>
      </c>
      <c r="O245" s="10">
        <v>0.1249068256841657</v>
      </c>
      <c r="P245" s="10">
        <v>0.1249068256841657</v>
      </c>
      <c r="Q245" s="10">
        <v>0</v>
      </c>
      <c r="R245" s="10"/>
    </row>
    <row r="246" spans="1:18" x14ac:dyDescent="0.2">
      <c r="A246" s="9" t="str">
        <f t="shared" si="3"/>
        <v>199230EMABRA43</v>
      </c>
      <c r="B246" s="10">
        <v>1992</v>
      </c>
      <c r="C246" s="10" t="s">
        <v>4</v>
      </c>
      <c r="D246" s="10" t="s">
        <v>92</v>
      </c>
      <c r="E246" s="10">
        <v>43</v>
      </c>
      <c r="F246" s="10">
        <v>1179062</v>
      </c>
      <c r="G246" s="10">
        <v>3.9582767519758519E-2</v>
      </c>
      <c r="H246" s="10">
        <v>0.68426139642238892</v>
      </c>
      <c r="I246" s="10">
        <v>0.65717643664505621</v>
      </c>
      <c r="J246" s="10">
        <v>0.31314813368070299</v>
      </c>
      <c r="K246" s="10">
        <v>0.33989888010652064</v>
      </c>
      <c r="L246" s="10">
        <v>1.93594883648677E-2</v>
      </c>
      <c r="M246" s="10">
        <v>1580.2828778307226</v>
      </c>
      <c r="N246" s="10">
        <v>0.28835019189736505</v>
      </c>
      <c r="O246" s="10">
        <v>0.19230051076441521</v>
      </c>
      <c r="P246" s="10">
        <v>0.1472542805588703</v>
      </c>
      <c r="Q246" s="10">
        <v>4.5046230205544907E-2</v>
      </c>
      <c r="R246" s="10"/>
    </row>
    <row r="247" spans="1:18" x14ac:dyDescent="0.2">
      <c r="A247" s="9" t="str">
        <f t="shared" si="3"/>
        <v>199230EMAIND43</v>
      </c>
      <c r="B247" s="10">
        <v>1992</v>
      </c>
      <c r="C247" s="10" t="s">
        <v>4</v>
      </c>
      <c r="D247" s="10" t="s">
        <v>107</v>
      </c>
      <c r="E247" s="10">
        <v>43</v>
      </c>
      <c r="F247" s="10">
        <v>1866</v>
      </c>
      <c r="G247" s="10">
        <v>0</v>
      </c>
      <c r="H247" s="10">
        <v>0.88853161843515538</v>
      </c>
      <c r="I247" s="10">
        <v>0.88853161843515538</v>
      </c>
      <c r="J247" s="10">
        <v>0.11146838156484459</v>
      </c>
      <c r="K247" s="10">
        <v>0.11146838156484459</v>
      </c>
      <c r="L247" s="10">
        <v>0</v>
      </c>
      <c r="M247" s="10">
        <v>996.66995286312601</v>
      </c>
      <c r="N247" s="10">
        <v>0.4437299035369775</v>
      </c>
      <c r="O247" s="10">
        <v>0.11093247588424437</v>
      </c>
      <c r="P247" s="10">
        <v>0</v>
      </c>
      <c r="Q247" s="10">
        <v>0.11093247588424437</v>
      </c>
      <c r="R247" s="10"/>
    </row>
    <row r="248" spans="1:18" x14ac:dyDescent="0.2">
      <c r="A248" s="9" t="str">
        <f t="shared" si="3"/>
        <v>199230EMANEG43</v>
      </c>
      <c r="B248" s="10">
        <v>1992</v>
      </c>
      <c r="C248" s="10" t="s">
        <v>4</v>
      </c>
      <c r="D248" s="10" t="s">
        <v>94</v>
      </c>
      <c r="E248" s="10">
        <v>43</v>
      </c>
      <c r="F248" s="10">
        <v>163571</v>
      </c>
      <c r="G248" s="10">
        <v>3.9069528338259864E-2</v>
      </c>
      <c r="H248" s="10">
        <v>0.71354335426206361</v>
      </c>
      <c r="I248" s="10">
        <v>0.68566555196214485</v>
      </c>
      <c r="J248" s="10">
        <v>0.28645664573793644</v>
      </c>
      <c r="K248" s="10">
        <v>0.3143344480378551</v>
      </c>
      <c r="L248" s="10">
        <v>1.520440664910039E-2</v>
      </c>
      <c r="M248" s="10">
        <v>831.70715872060816</v>
      </c>
      <c r="N248" s="10">
        <v>0.2357324953689835</v>
      </c>
      <c r="O248" s="10">
        <v>0.11911035574765698</v>
      </c>
      <c r="P248" s="10">
        <v>0.11150509564653881</v>
      </c>
      <c r="Q248" s="10">
        <v>7.6052601011181685E-3</v>
      </c>
      <c r="R248" s="10"/>
    </row>
    <row r="249" spans="1:18" x14ac:dyDescent="0.2">
      <c r="A249" s="9" t="str">
        <f t="shared" si="3"/>
        <v>199215A17BRA53</v>
      </c>
      <c r="B249" s="10">
        <v>1992</v>
      </c>
      <c r="C249" s="10" t="s">
        <v>0</v>
      </c>
      <c r="D249" s="10" t="s">
        <v>92</v>
      </c>
      <c r="E249" s="10">
        <v>53</v>
      </c>
      <c r="F249" s="10">
        <v>48966</v>
      </c>
      <c r="G249" s="10">
        <v>0.24988753936122357</v>
      </c>
      <c r="H249" s="10">
        <v>0.27239308908222032</v>
      </c>
      <c r="I249" s="10">
        <v>0.20432545031246171</v>
      </c>
      <c r="J249" s="10">
        <v>8.5161132214189444E-2</v>
      </c>
      <c r="K249" s="10">
        <v>0.11491647265449495</v>
      </c>
      <c r="L249" s="10">
        <v>0.80423150757668582</v>
      </c>
      <c r="M249" s="10">
        <v>272.19254867829017</v>
      </c>
      <c r="N249" s="10">
        <v>5.534452477229098E-2</v>
      </c>
      <c r="O249" s="10">
        <v>0</v>
      </c>
      <c r="P249" s="10">
        <v>0</v>
      </c>
      <c r="Q249" s="10">
        <v>0</v>
      </c>
      <c r="R249" s="10"/>
    </row>
    <row r="250" spans="1:18" x14ac:dyDescent="0.2">
      <c r="A250" s="9" t="str">
        <f t="shared" si="3"/>
        <v>199215A17NEG53</v>
      </c>
      <c r="B250" s="10">
        <v>1992</v>
      </c>
      <c r="C250" s="10" t="s">
        <v>0</v>
      </c>
      <c r="D250" s="10" t="s">
        <v>94</v>
      </c>
      <c r="E250" s="10">
        <v>53</v>
      </c>
      <c r="F250" s="10">
        <v>59202</v>
      </c>
      <c r="G250" s="10">
        <v>0.17345441567196732</v>
      </c>
      <c r="H250" s="10">
        <v>0.42594844768757811</v>
      </c>
      <c r="I250" s="10">
        <v>0.35206580858754771</v>
      </c>
      <c r="J250" s="10">
        <v>0.11614472484037701</v>
      </c>
      <c r="K250" s="10">
        <v>0.13372859025032938</v>
      </c>
      <c r="L250" s="10">
        <v>0.72891118543292455</v>
      </c>
      <c r="M250" s="10">
        <v>280.53475955622361</v>
      </c>
      <c r="N250" s="10">
        <v>0.15489341576298099</v>
      </c>
      <c r="O250" s="10">
        <v>3.518462214114388E-2</v>
      </c>
      <c r="P250" s="10">
        <v>3.518462214114388E-2</v>
      </c>
      <c r="Q250" s="10">
        <v>0</v>
      </c>
      <c r="R250" s="10"/>
    </row>
    <row r="251" spans="1:18" x14ac:dyDescent="0.2">
      <c r="A251" s="9" t="str">
        <f t="shared" si="3"/>
        <v>199215A29BRA53</v>
      </c>
      <c r="B251" s="10">
        <v>1992</v>
      </c>
      <c r="C251" s="10" t="s">
        <v>3</v>
      </c>
      <c r="D251" s="10" t="s">
        <v>92</v>
      </c>
      <c r="E251" s="10">
        <v>53</v>
      </c>
      <c r="F251" s="10">
        <v>233619</v>
      </c>
      <c r="G251" s="10">
        <v>0.114339060949496</v>
      </c>
      <c r="H251" s="10">
        <v>0.65566584909617798</v>
      </c>
      <c r="I251" s="10">
        <v>0.580697631613867</v>
      </c>
      <c r="J251" s="10">
        <v>0.13830638775099627</v>
      </c>
      <c r="K251" s="10">
        <v>0.18560562283033485</v>
      </c>
      <c r="L251" s="10">
        <v>0.35859668948159185</v>
      </c>
      <c r="M251" s="10">
        <v>1125.9139571527321</v>
      </c>
      <c r="N251" s="10">
        <v>0.21497395331715313</v>
      </c>
      <c r="O251" s="10">
        <v>7.4886888480817052E-2</v>
      </c>
      <c r="P251" s="10">
        <v>5.97382918341402E-2</v>
      </c>
      <c r="Q251" s="10">
        <v>1.5148596646676855E-2</v>
      </c>
      <c r="R251" s="10"/>
    </row>
    <row r="252" spans="1:18" x14ac:dyDescent="0.2">
      <c r="A252" s="9" t="str">
        <f t="shared" si="3"/>
        <v>199215A29IND53</v>
      </c>
      <c r="B252" s="10">
        <v>1992</v>
      </c>
      <c r="C252" s="10" t="s">
        <v>3</v>
      </c>
      <c r="D252" s="10" t="s">
        <v>107</v>
      </c>
      <c r="E252" s="10">
        <v>53</v>
      </c>
      <c r="F252" s="10">
        <v>208</v>
      </c>
      <c r="G252" s="10">
        <v>0</v>
      </c>
      <c r="H252" s="10">
        <v>1</v>
      </c>
      <c r="I252" s="10">
        <v>1</v>
      </c>
      <c r="J252" s="10">
        <v>0</v>
      </c>
      <c r="K252" s="10">
        <v>0</v>
      </c>
      <c r="L252" s="10">
        <v>0</v>
      </c>
      <c r="M252" s="10">
        <v>687.64962520919005</v>
      </c>
      <c r="N252" s="10">
        <v>1</v>
      </c>
      <c r="O252" s="10">
        <v>1</v>
      </c>
      <c r="P252" s="10">
        <v>1</v>
      </c>
      <c r="Q252" s="10">
        <v>0</v>
      </c>
      <c r="R252" s="10"/>
    </row>
    <row r="253" spans="1:18" x14ac:dyDescent="0.2">
      <c r="A253" s="9" t="str">
        <f t="shared" si="3"/>
        <v>199215A29NEG53</v>
      </c>
      <c r="B253" s="10">
        <v>1992</v>
      </c>
      <c r="C253" s="10" t="s">
        <v>3</v>
      </c>
      <c r="D253" s="10" t="s">
        <v>94</v>
      </c>
      <c r="E253" s="10">
        <v>53</v>
      </c>
      <c r="F253" s="10">
        <v>297236</v>
      </c>
      <c r="G253" s="10">
        <v>0.13821283847572755</v>
      </c>
      <c r="H253" s="10">
        <v>0.69490573147263457</v>
      </c>
      <c r="I253" s="10">
        <v>0.59886083785275002</v>
      </c>
      <c r="J253" s="10">
        <v>0.16197566916524245</v>
      </c>
      <c r="K253" s="10">
        <v>0.22786607275027251</v>
      </c>
      <c r="L253" s="10">
        <v>0.30790684843020361</v>
      </c>
      <c r="M253" s="10">
        <v>710.35195942367238</v>
      </c>
      <c r="N253" s="10">
        <v>0.22389547078211744</v>
      </c>
      <c r="O253" s="10">
        <v>5.4739131459429616E-2</v>
      </c>
      <c r="P253" s="10">
        <v>5.1231032869065773E-2</v>
      </c>
      <c r="Q253" s="10">
        <v>3.5080985903638388E-3</v>
      </c>
      <c r="R253" s="10"/>
    </row>
    <row r="254" spans="1:18" x14ac:dyDescent="0.2">
      <c r="A254" s="9" t="str">
        <f t="shared" si="3"/>
        <v>199218A24BRA53</v>
      </c>
      <c r="B254" s="10">
        <v>1992</v>
      </c>
      <c r="C254" s="10" t="s">
        <v>1</v>
      </c>
      <c r="D254" s="10" t="s">
        <v>92</v>
      </c>
      <c r="E254" s="10">
        <v>53</v>
      </c>
      <c r="F254" s="10">
        <v>106703</v>
      </c>
      <c r="G254" s="10">
        <v>0.12957381556683586</v>
      </c>
      <c r="H254" s="10">
        <v>0.70895851100718821</v>
      </c>
      <c r="I254" s="10">
        <v>0.61709605165740422</v>
      </c>
      <c r="J254" s="10">
        <v>0.15040814222655408</v>
      </c>
      <c r="K254" s="10">
        <v>0.20707946355772566</v>
      </c>
      <c r="L254" s="10">
        <v>0.33596993524080859</v>
      </c>
      <c r="M254" s="10">
        <v>873.28951685691368</v>
      </c>
      <c r="N254" s="10">
        <v>0.23628201643815075</v>
      </c>
      <c r="O254" s="10">
        <v>7.025107072903293E-2</v>
      </c>
      <c r="P254" s="10">
        <v>5.6596346869347627E-2</v>
      </c>
      <c r="Q254" s="10">
        <v>1.3654723859685294E-2</v>
      </c>
      <c r="R254" s="10"/>
    </row>
    <row r="255" spans="1:18" x14ac:dyDescent="0.2">
      <c r="A255" s="9" t="str">
        <f t="shared" si="3"/>
        <v>199218A24NEG53</v>
      </c>
      <c r="B255" s="10">
        <v>1992</v>
      </c>
      <c r="C255" s="10" t="s">
        <v>1</v>
      </c>
      <c r="D255" s="10" t="s">
        <v>94</v>
      </c>
      <c r="E255" s="10">
        <v>53</v>
      </c>
      <c r="F255" s="10">
        <v>146747</v>
      </c>
      <c r="G255" s="10">
        <v>0.15201533713644441</v>
      </c>
      <c r="H255" s="10">
        <v>0.72866906989580704</v>
      </c>
      <c r="I255" s="10">
        <v>0.61790019557469655</v>
      </c>
      <c r="J255" s="10">
        <v>0.17611944366835439</v>
      </c>
      <c r="K255" s="10">
        <v>0.24994037356811383</v>
      </c>
      <c r="L255" s="10">
        <v>0.27561721875063888</v>
      </c>
      <c r="M255" s="10">
        <v>592.59309437819024</v>
      </c>
      <c r="N255" s="10">
        <v>0.22627577829641457</v>
      </c>
      <c r="O255" s="10">
        <v>4.5537676234150871E-2</v>
      </c>
      <c r="P255" s="10">
        <v>4.5537676234150871E-2</v>
      </c>
      <c r="Q255" s="10">
        <v>0</v>
      </c>
      <c r="R255" s="10"/>
    </row>
    <row r="256" spans="1:18" x14ac:dyDescent="0.2">
      <c r="A256" s="9" t="str">
        <f t="shared" si="3"/>
        <v>199225A29BRA53</v>
      </c>
      <c r="B256" s="10">
        <v>1992</v>
      </c>
      <c r="C256" s="10" t="s">
        <v>2</v>
      </c>
      <c r="D256" s="10" t="s">
        <v>92</v>
      </c>
      <c r="E256" s="10">
        <v>53</v>
      </c>
      <c r="F256" s="10">
        <v>77950</v>
      </c>
      <c r="G256" s="10">
        <v>6.8219348808225583E-2</v>
      </c>
      <c r="H256" s="10">
        <v>0.82347658755612574</v>
      </c>
      <c r="I256" s="10">
        <v>0.76729955099422709</v>
      </c>
      <c r="J256" s="10">
        <v>0.1551250801796023</v>
      </c>
      <c r="K256" s="10">
        <v>0.20061577934573444</v>
      </c>
      <c r="L256" s="10">
        <v>0.10963438101347017</v>
      </c>
      <c r="M256" s="10">
        <v>1543.8930780888816</v>
      </c>
      <c r="N256" s="10">
        <v>0.28608082103912763</v>
      </c>
      <c r="O256" s="10">
        <v>0.1282745349583066</v>
      </c>
      <c r="P256" s="10">
        <v>0.10156510583707505</v>
      </c>
      <c r="Q256" s="10">
        <v>2.6709429121231559E-2</v>
      </c>
      <c r="R256" s="10"/>
    </row>
    <row r="257" spans="1:18" x14ac:dyDescent="0.2">
      <c r="A257" s="9" t="str">
        <f t="shared" si="3"/>
        <v>199225A29IND53</v>
      </c>
      <c r="B257" s="10">
        <v>1992</v>
      </c>
      <c r="C257" s="10" t="s">
        <v>2</v>
      </c>
      <c r="D257" s="10" t="s">
        <v>107</v>
      </c>
      <c r="E257" s="10">
        <v>53</v>
      </c>
      <c r="F257" s="10">
        <v>208</v>
      </c>
      <c r="G257" s="10">
        <v>0</v>
      </c>
      <c r="H257" s="10">
        <v>1</v>
      </c>
      <c r="I257" s="10">
        <v>1</v>
      </c>
      <c r="J257" s="10">
        <v>0</v>
      </c>
      <c r="K257" s="10">
        <v>0</v>
      </c>
      <c r="L257" s="10">
        <v>0</v>
      </c>
      <c r="M257" s="10">
        <v>687.64962520919005</v>
      </c>
      <c r="N257" s="10">
        <v>1</v>
      </c>
      <c r="O257" s="10">
        <v>1</v>
      </c>
      <c r="P257" s="10">
        <v>1</v>
      </c>
      <c r="Q257" s="10">
        <v>0</v>
      </c>
      <c r="R257" s="10"/>
    </row>
    <row r="258" spans="1:18" x14ac:dyDescent="0.2">
      <c r="A258" s="9" t="str">
        <f t="shared" si="3"/>
        <v>199225A29NEG53</v>
      </c>
      <c r="B258" s="10">
        <v>1992</v>
      </c>
      <c r="C258" s="10" t="s">
        <v>2</v>
      </c>
      <c r="D258" s="10" t="s">
        <v>94</v>
      </c>
      <c r="E258" s="10">
        <v>53</v>
      </c>
      <c r="F258" s="10">
        <v>91287</v>
      </c>
      <c r="G258" s="10">
        <v>0.10643244986828665</v>
      </c>
      <c r="H258" s="10">
        <v>0.81505581298541963</v>
      </c>
      <c r="I258" s="10">
        <v>0.72830742602999332</v>
      </c>
      <c r="J258" s="10">
        <v>0.16896162651856234</v>
      </c>
      <c r="K258" s="10">
        <v>0.25343148531554327</v>
      </c>
      <c r="L258" s="10">
        <v>8.6781250342326949E-2</v>
      </c>
      <c r="M258" s="10">
        <v>1005.5246568432979</v>
      </c>
      <c r="N258" s="10">
        <v>0.26482412610777001</v>
      </c>
      <c r="O258" s="10">
        <v>8.2191330638535606E-2</v>
      </c>
      <c r="P258" s="10">
        <v>7.0776780921708457E-2</v>
      </c>
      <c r="Q258" s="10">
        <v>1.1414549716827149E-2</v>
      </c>
      <c r="R258" s="10"/>
    </row>
    <row r="259" spans="1:18" x14ac:dyDescent="0.2">
      <c r="A259" s="9" t="str">
        <f t="shared" si="3"/>
        <v>199230EMABRA53</v>
      </c>
      <c r="B259" s="10">
        <v>1992</v>
      </c>
      <c r="C259" s="10" t="s">
        <v>4</v>
      </c>
      <c r="D259" s="10" t="s">
        <v>92</v>
      </c>
      <c r="E259" s="10">
        <v>53</v>
      </c>
      <c r="F259" s="10">
        <v>283858</v>
      </c>
      <c r="G259" s="10">
        <v>3.0073850414446986E-2</v>
      </c>
      <c r="H259" s="10">
        <v>0.73271847191201234</v>
      </c>
      <c r="I259" s="10">
        <v>0.71068280619182833</v>
      </c>
      <c r="J259" s="10">
        <v>0.26360715569052134</v>
      </c>
      <c r="K259" s="10">
        <v>0.28564282141070535</v>
      </c>
      <c r="L259" s="10">
        <v>3.3048214247969054E-2</v>
      </c>
      <c r="M259" s="10">
        <v>2682.567419407339</v>
      </c>
      <c r="N259" s="10">
        <v>0.28444743029895869</v>
      </c>
      <c r="O259" s="10">
        <v>0.18790728921733288</v>
      </c>
      <c r="P259" s="10">
        <v>0.13778618531548892</v>
      </c>
      <c r="Q259" s="10">
        <v>5.0121103901843961E-2</v>
      </c>
      <c r="R259" s="10"/>
    </row>
    <row r="260" spans="1:18" x14ac:dyDescent="0.2">
      <c r="A260" s="9" t="str">
        <f t="shared" ref="A260:A323" si="4">B260&amp;C260&amp;D260&amp;E260</f>
        <v>199230EMAIND53</v>
      </c>
      <c r="B260" s="10">
        <v>1992</v>
      </c>
      <c r="C260" s="10" t="s">
        <v>4</v>
      </c>
      <c r="D260" s="10" t="s">
        <v>107</v>
      </c>
      <c r="E260" s="10">
        <v>53</v>
      </c>
      <c r="F260" s="10">
        <v>418</v>
      </c>
      <c r="G260" s="10">
        <v>0</v>
      </c>
      <c r="H260" s="10">
        <v>0.5</v>
      </c>
      <c r="I260" s="10">
        <v>0.5</v>
      </c>
      <c r="J260" s="10">
        <v>0.5</v>
      </c>
      <c r="K260" s="10">
        <v>0.5</v>
      </c>
      <c r="L260" s="10">
        <v>0</v>
      </c>
      <c r="M260" s="10">
        <v>11359.70224980274</v>
      </c>
      <c r="N260" s="10">
        <v>0</v>
      </c>
      <c r="O260" s="10">
        <v>0</v>
      </c>
      <c r="P260" s="10">
        <v>0</v>
      </c>
      <c r="Q260" s="10">
        <v>0</v>
      </c>
      <c r="R260" s="10"/>
    </row>
    <row r="261" spans="1:18" x14ac:dyDescent="0.2">
      <c r="A261" s="9" t="str">
        <f t="shared" si="4"/>
        <v>199230EMANEG53</v>
      </c>
      <c r="B261" s="10">
        <v>1992</v>
      </c>
      <c r="C261" s="10" t="s">
        <v>4</v>
      </c>
      <c r="D261" s="10" t="s">
        <v>94</v>
      </c>
      <c r="E261" s="10">
        <v>53</v>
      </c>
      <c r="F261" s="10">
        <v>277415</v>
      </c>
      <c r="G261" s="10">
        <v>4.2490143141963616E-2</v>
      </c>
      <c r="H261" s="10">
        <v>0.72501126471171351</v>
      </c>
      <c r="I261" s="10">
        <v>0.69420543229457676</v>
      </c>
      <c r="J261" s="10">
        <v>0.27348196744948905</v>
      </c>
      <c r="K261" s="10">
        <v>0.3042877998666258</v>
      </c>
      <c r="L261" s="10">
        <v>2.3300830885135987E-2</v>
      </c>
      <c r="M261" s="10">
        <v>1185.8166476909912</v>
      </c>
      <c r="N261" s="10">
        <v>0.27361141673911554</v>
      </c>
      <c r="O261" s="10">
        <v>0.16385228367249025</v>
      </c>
      <c r="P261" s="10">
        <v>0.13753620940308145</v>
      </c>
      <c r="Q261" s="10">
        <v>2.6316074269408782E-2</v>
      </c>
      <c r="R261" s="10"/>
    </row>
    <row r="262" spans="1:18" x14ac:dyDescent="0.2">
      <c r="A262" s="9" t="str">
        <f t="shared" si="4"/>
        <v>199215A17....0</v>
      </c>
      <c r="B262" s="10">
        <v>1992</v>
      </c>
      <c r="C262" s="10" t="s">
        <v>0</v>
      </c>
      <c r="D262" s="10" t="s">
        <v>52</v>
      </c>
      <c r="E262" s="10">
        <v>0</v>
      </c>
      <c r="F262" s="10">
        <v>1074</v>
      </c>
      <c r="G262" s="10">
        <v>0</v>
      </c>
      <c r="H262" s="10">
        <v>0.23875432525951557</v>
      </c>
      <c r="I262" s="10">
        <v>0.23875432525951557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/>
    </row>
    <row r="263" spans="1:18" x14ac:dyDescent="0.2">
      <c r="A263" s="9" t="str">
        <f t="shared" si="4"/>
        <v>199215A17EDU10</v>
      </c>
      <c r="B263" s="10">
        <v>1992</v>
      </c>
      <c r="C263" s="10" t="s">
        <v>0</v>
      </c>
      <c r="D263" s="10" t="s">
        <v>9</v>
      </c>
      <c r="E263" s="10">
        <v>0</v>
      </c>
      <c r="F263" s="10">
        <v>1835180</v>
      </c>
      <c r="G263" s="10">
        <v>0.22534407130321005</v>
      </c>
      <c r="H263" s="10">
        <v>0.45162239909987556</v>
      </c>
      <c r="I263" s="10">
        <v>0.34985196899498638</v>
      </c>
      <c r="J263" s="10">
        <v>0.14847692422589678</v>
      </c>
      <c r="K263" s="10">
        <v>0.193866375783425</v>
      </c>
      <c r="L263" s="10">
        <v>0.62488529735502785</v>
      </c>
      <c r="M263" s="10">
        <v>294.91374207537268</v>
      </c>
      <c r="N263" s="10">
        <v>0.14308288804012301</v>
      </c>
      <c r="O263" s="10">
        <v>2.8109752807077885E-2</v>
      </c>
      <c r="P263" s="10">
        <v>2.8109752807077885E-2</v>
      </c>
      <c r="Q263" s="10">
        <v>0</v>
      </c>
      <c r="R263" s="10"/>
    </row>
    <row r="264" spans="1:18" x14ac:dyDescent="0.2">
      <c r="A264" s="9" t="str">
        <f t="shared" si="4"/>
        <v>199215A17EDU20</v>
      </c>
      <c r="B264" s="10">
        <v>1992</v>
      </c>
      <c r="C264" s="10" t="s">
        <v>0</v>
      </c>
      <c r="D264" s="10" t="s">
        <v>11</v>
      </c>
      <c r="E264" s="10">
        <v>0</v>
      </c>
      <c r="F264" s="10">
        <v>391652</v>
      </c>
      <c r="G264" s="10">
        <v>0.24798691840492484</v>
      </c>
      <c r="H264" s="10">
        <v>0.37184324886376119</v>
      </c>
      <c r="I264" s="10">
        <v>0.27963098744836151</v>
      </c>
      <c r="J264" s="10">
        <v>6.7732350934922067E-2</v>
      </c>
      <c r="K264" s="10">
        <v>8.5899397838144417E-2</v>
      </c>
      <c r="L264" s="10">
        <v>0.82019496900309463</v>
      </c>
      <c r="M264" s="10">
        <v>392.00015720674094</v>
      </c>
      <c r="N264" s="10">
        <v>0.11091989827704186</v>
      </c>
      <c r="O264" s="10">
        <v>1.6397209767855137E-2</v>
      </c>
      <c r="P264" s="10">
        <v>1.6397209767855137E-2</v>
      </c>
      <c r="Q264" s="10">
        <v>0</v>
      </c>
      <c r="R264" s="10"/>
    </row>
    <row r="265" spans="1:18" x14ac:dyDescent="0.2">
      <c r="A265" s="9" t="str">
        <f t="shared" si="4"/>
        <v>199215A17EDU30</v>
      </c>
      <c r="B265" s="10">
        <v>1992</v>
      </c>
      <c r="C265" s="10" t="s">
        <v>0</v>
      </c>
      <c r="D265" s="10" t="s">
        <v>13</v>
      </c>
      <c r="E265" s="10">
        <v>0</v>
      </c>
      <c r="F265" s="10">
        <v>364189</v>
      </c>
      <c r="G265" s="10">
        <v>0.26392074198988197</v>
      </c>
      <c r="H265" s="10">
        <v>0.32565508568353246</v>
      </c>
      <c r="I265" s="10">
        <v>0.23970795383715598</v>
      </c>
      <c r="J265" s="10">
        <v>1.6079563084003087E-2</v>
      </c>
      <c r="K265" s="10">
        <v>2.5808028249068478E-2</v>
      </c>
      <c r="L265" s="10">
        <v>0.95380146023081425</v>
      </c>
      <c r="M265" s="10">
        <v>418.25525669512717</v>
      </c>
      <c r="N265" s="10">
        <v>0.10415196505111357</v>
      </c>
      <c r="O265" s="10">
        <v>1.6321195862587831E-2</v>
      </c>
      <c r="P265" s="10">
        <v>1.6321195862587831E-2</v>
      </c>
      <c r="Q265" s="10">
        <v>0</v>
      </c>
      <c r="R265" s="10"/>
    </row>
    <row r="266" spans="1:18" x14ac:dyDescent="0.2">
      <c r="A266" s="9" t="str">
        <f t="shared" si="4"/>
        <v>199215A17EDU40</v>
      </c>
      <c r="B266" s="10">
        <v>1992</v>
      </c>
      <c r="C266" s="10" t="s">
        <v>0</v>
      </c>
      <c r="D266" s="10" t="s">
        <v>15</v>
      </c>
      <c r="E266" s="10">
        <v>0</v>
      </c>
      <c r="F266" s="10">
        <v>33437</v>
      </c>
      <c r="G266" s="10">
        <v>8.2950863930885535E-2</v>
      </c>
      <c r="H266" s="10">
        <v>0.44310195292639892</v>
      </c>
      <c r="I266" s="10">
        <v>0.40634626312169153</v>
      </c>
      <c r="J266" s="10">
        <v>0.20474324849717379</v>
      </c>
      <c r="K266" s="10">
        <v>0.21867990549391392</v>
      </c>
      <c r="L266" s="10">
        <v>0.46968926638155339</v>
      </c>
      <c r="M266" s="10">
        <v>533.9442456958634</v>
      </c>
      <c r="N266" s="10">
        <v>0.16170709094715435</v>
      </c>
      <c r="O266" s="10">
        <v>6.3971050034393032E-2</v>
      </c>
      <c r="P266" s="10">
        <v>5.7541047342764003E-2</v>
      </c>
      <c r="Q266" s="10">
        <v>6.4300026916290333E-3</v>
      </c>
      <c r="R266" s="10"/>
    </row>
    <row r="267" spans="1:18" x14ac:dyDescent="0.2">
      <c r="A267" s="9" t="str">
        <f t="shared" si="4"/>
        <v>199215A17EDU50</v>
      </c>
      <c r="B267" s="10">
        <v>1992</v>
      </c>
      <c r="C267" s="10" t="s">
        <v>0</v>
      </c>
      <c r="D267" s="10" t="s">
        <v>17</v>
      </c>
      <c r="E267" s="10">
        <v>0</v>
      </c>
      <c r="F267" s="10">
        <v>2437</v>
      </c>
      <c r="G267" s="10">
        <v>0</v>
      </c>
      <c r="H267" s="10">
        <v>0.9117767747230201</v>
      </c>
      <c r="I267" s="10">
        <v>0.9117767747230201</v>
      </c>
      <c r="J267" s="10">
        <v>0</v>
      </c>
      <c r="K267" s="10">
        <v>0</v>
      </c>
      <c r="L267" s="10">
        <v>0.67336889618383255</v>
      </c>
      <c r="M267" s="10">
        <v>537.30007907164315</v>
      </c>
      <c r="N267" s="10">
        <v>8.494050061551088E-2</v>
      </c>
      <c r="O267" s="10">
        <v>0</v>
      </c>
      <c r="P267" s="10">
        <v>0</v>
      </c>
      <c r="Q267" s="10">
        <v>0</v>
      </c>
      <c r="R267" s="10"/>
    </row>
    <row r="268" spans="1:18" x14ac:dyDescent="0.2">
      <c r="A268" s="9" t="str">
        <f t="shared" si="4"/>
        <v>199215A29....0</v>
      </c>
      <c r="B268" s="10">
        <v>1992</v>
      </c>
      <c r="C268" s="10" t="s">
        <v>3</v>
      </c>
      <c r="D268" s="10" t="s">
        <v>52</v>
      </c>
      <c r="E268" s="10">
        <v>0</v>
      </c>
      <c r="F268" s="10">
        <v>5045</v>
      </c>
      <c r="G268" s="10">
        <v>0</v>
      </c>
      <c r="H268" s="10">
        <v>0.77159983464241422</v>
      </c>
      <c r="I268" s="10">
        <v>0.77159983464241422</v>
      </c>
      <c r="J268" s="10">
        <v>0</v>
      </c>
      <c r="K268" s="10">
        <v>0</v>
      </c>
      <c r="L268" s="10">
        <v>0</v>
      </c>
      <c r="M268" s="10">
        <v>781.46876601285487</v>
      </c>
      <c r="N268" s="10">
        <v>0.30366699702675914</v>
      </c>
      <c r="O268" s="10">
        <v>0.11000991080277503</v>
      </c>
      <c r="P268" s="10">
        <v>0.11000991080277503</v>
      </c>
      <c r="Q268" s="10">
        <v>0</v>
      </c>
      <c r="R268" s="10"/>
    </row>
    <row r="269" spans="1:18" x14ac:dyDescent="0.2">
      <c r="A269" s="9" t="str">
        <f t="shared" si="4"/>
        <v>199215A29EDU10</v>
      </c>
      <c r="B269" s="10">
        <v>1992</v>
      </c>
      <c r="C269" s="10" t="s">
        <v>3</v>
      </c>
      <c r="D269" s="10" t="s">
        <v>9</v>
      </c>
      <c r="E269" s="10">
        <v>0</v>
      </c>
      <c r="F269" s="10">
        <v>6595875</v>
      </c>
      <c r="G269" s="10">
        <v>0.15232152588296946</v>
      </c>
      <c r="H269" s="10">
        <v>0.63848889819158605</v>
      </c>
      <c r="I269" s="10">
        <v>0.54123329495970773</v>
      </c>
      <c r="J269" s="10">
        <v>0.2231301957964954</v>
      </c>
      <c r="K269" s="10">
        <v>0.29322728258610936</v>
      </c>
      <c r="L269" s="10">
        <v>0.25373646407792749</v>
      </c>
      <c r="M269" s="10">
        <v>529.40240039130049</v>
      </c>
      <c r="N269" s="10">
        <v>0.20425346964203497</v>
      </c>
      <c r="O269" s="10">
        <v>7.6108286680177828E-2</v>
      </c>
      <c r="P269" s="10">
        <v>7.3453014929211968E-2</v>
      </c>
      <c r="Q269" s="10">
        <v>2.6552717509658705E-3</v>
      </c>
      <c r="R269" s="10"/>
    </row>
    <row r="270" spans="1:18" x14ac:dyDescent="0.2">
      <c r="A270" s="9" t="str">
        <f t="shared" si="4"/>
        <v>199215A29EDU20</v>
      </c>
      <c r="B270" s="10">
        <v>1992</v>
      </c>
      <c r="C270" s="10" t="s">
        <v>3</v>
      </c>
      <c r="D270" s="10" t="s">
        <v>11</v>
      </c>
      <c r="E270" s="10">
        <v>0</v>
      </c>
      <c r="F270" s="10">
        <v>1793485</v>
      </c>
      <c r="G270" s="10">
        <v>0.14908967488089303</v>
      </c>
      <c r="H270" s="10">
        <v>0.66549045590576039</v>
      </c>
      <c r="I270" s="10">
        <v>0.56627270019843323</v>
      </c>
      <c r="J270" s="10">
        <v>0.17064760190201478</v>
      </c>
      <c r="K270" s="10">
        <v>0.23806862735256096</v>
      </c>
      <c r="L270" s="10">
        <v>0.29589319118922097</v>
      </c>
      <c r="M270" s="10">
        <v>759.09022937633745</v>
      </c>
      <c r="N270" s="10">
        <v>0.20610041344087071</v>
      </c>
      <c r="O270" s="10">
        <v>7.3139725171941783E-2</v>
      </c>
      <c r="P270" s="10">
        <v>6.4593236073900814E-2</v>
      </c>
      <c r="Q270" s="10">
        <v>8.5464890980409651E-3</v>
      </c>
      <c r="R270" s="10"/>
    </row>
    <row r="271" spans="1:18" x14ac:dyDescent="0.2">
      <c r="A271" s="9" t="str">
        <f t="shared" si="4"/>
        <v>199215A29EDU30</v>
      </c>
      <c r="B271" s="10">
        <v>1992</v>
      </c>
      <c r="C271" s="10" t="s">
        <v>3</v>
      </c>
      <c r="D271" s="10" t="s">
        <v>13</v>
      </c>
      <c r="E271" s="10">
        <v>0</v>
      </c>
      <c r="F271" s="10">
        <v>1370631</v>
      </c>
      <c r="G271" s="10">
        <v>0.18173241156881267</v>
      </c>
      <c r="H271" s="10">
        <v>0.61188189048786079</v>
      </c>
      <c r="I271" s="10">
        <v>0.50068311893421769</v>
      </c>
      <c r="J271" s="10">
        <v>8.3327373071977087E-2</v>
      </c>
      <c r="K271" s="10">
        <v>0.11885904541427222</v>
      </c>
      <c r="L271" s="10">
        <v>0.6313004740152528</v>
      </c>
      <c r="M271" s="10">
        <v>822.49323223728823</v>
      </c>
      <c r="N271" s="10">
        <v>0.18849055653928737</v>
      </c>
      <c r="O271" s="10">
        <v>4.9683685835210205E-2</v>
      </c>
      <c r="P271" s="10">
        <v>4.2319194589937041E-2</v>
      </c>
      <c r="Q271" s="10">
        <v>7.3644912452731628E-3</v>
      </c>
      <c r="R271" s="10"/>
    </row>
    <row r="272" spans="1:18" x14ac:dyDescent="0.2">
      <c r="A272" s="9" t="str">
        <f t="shared" si="4"/>
        <v>199215A29EDU40</v>
      </c>
      <c r="B272" s="10">
        <v>1992</v>
      </c>
      <c r="C272" s="10" t="s">
        <v>3</v>
      </c>
      <c r="D272" s="10" t="s">
        <v>15</v>
      </c>
      <c r="E272" s="10">
        <v>0</v>
      </c>
      <c r="F272" s="10">
        <v>1792832</v>
      </c>
      <c r="G272" s="10">
        <v>0.11965277124966152</v>
      </c>
      <c r="H272" s="10">
        <v>0.79508732552743366</v>
      </c>
      <c r="I272" s="10">
        <v>0.69995292364259454</v>
      </c>
      <c r="J272" s="10">
        <v>0.15027286438439297</v>
      </c>
      <c r="K272" s="10">
        <v>0.23228222164709242</v>
      </c>
      <c r="L272" s="10">
        <v>0.14438664637846715</v>
      </c>
      <c r="M272" s="10">
        <v>1129.4329585500618</v>
      </c>
      <c r="N272" s="10">
        <v>0.23949148609574125</v>
      </c>
      <c r="O272" s="10">
        <v>8.7514055974012073E-2</v>
      </c>
      <c r="P272" s="10">
        <v>7.1740129582693754E-2</v>
      </c>
      <c r="Q272" s="10">
        <v>1.5773926391318315E-2</v>
      </c>
      <c r="R272" s="10"/>
    </row>
    <row r="273" spans="1:18" x14ac:dyDescent="0.2">
      <c r="A273" s="9" t="str">
        <f t="shared" si="4"/>
        <v>199215A29EDU50</v>
      </c>
      <c r="B273" s="10">
        <v>1992</v>
      </c>
      <c r="C273" s="10" t="s">
        <v>3</v>
      </c>
      <c r="D273" s="10" t="s">
        <v>17</v>
      </c>
      <c r="E273" s="10">
        <v>0</v>
      </c>
      <c r="F273" s="10">
        <v>950229</v>
      </c>
      <c r="G273" s="10">
        <v>8.3451472191930207E-2</v>
      </c>
      <c r="H273" s="10">
        <v>0.81101825812381745</v>
      </c>
      <c r="I273" s="10">
        <v>0.74333759050885007</v>
      </c>
      <c r="J273" s="10">
        <v>4.8455992983557052E-2</v>
      </c>
      <c r="K273" s="10">
        <v>8.1462966258111183E-2</v>
      </c>
      <c r="L273" s="10">
        <v>0.47185783637417927</v>
      </c>
      <c r="M273" s="10">
        <v>2022.2083315350917</v>
      </c>
      <c r="N273" s="10">
        <v>0.24167542641913256</v>
      </c>
      <c r="O273" s="10">
        <v>8.9855048039957114E-2</v>
      </c>
      <c r="P273" s="10">
        <v>5.9120429568430347E-2</v>
      </c>
      <c r="Q273" s="10">
        <v>3.0734618471526767E-2</v>
      </c>
      <c r="R273" s="10"/>
    </row>
    <row r="274" spans="1:18" x14ac:dyDescent="0.2">
      <c r="A274" s="9" t="str">
        <f t="shared" si="4"/>
        <v>199218A24....0</v>
      </c>
      <c r="B274" s="10">
        <v>1992</v>
      </c>
      <c r="C274" s="10" t="s">
        <v>1</v>
      </c>
      <c r="D274" s="10" t="s">
        <v>52</v>
      </c>
      <c r="E274" s="10">
        <v>0</v>
      </c>
      <c r="F274" s="10">
        <v>1554</v>
      </c>
      <c r="G274" s="10">
        <v>0</v>
      </c>
      <c r="H274" s="10">
        <v>1</v>
      </c>
      <c r="I274" s="10">
        <v>1</v>
      </c>
      <c r="J274" s="10">
        <v>0</v>
      </c>
      <c r="K274" s="10">
        <v>0</v>
      </c>
      <c r="L274" s="10">
        <v>0</v>
      </c>
      <c r="M274" s="10">
        <v>843.82220064360422</v>
      </c>
      <c r="N274" s="10">
        <v>0.13320463320463322</v>
      </c>
      <c r="O274" s="10">
        <v>0</v>
      </c>
      <c r="P274" s="10">
        <v>0</v>
      </c>
      <c r="Q274" s="10">
        <v>0</v>
      </c>
      <c r="R274" s="10"/>
    </row>
    <row r="275" spans="1:18" x14ac:dyDescent="0.2">
      <c r="A275" s="9" t="str">
        <f t="shared" si="4"/>
        <v>199218A24EDU10</v>
      </c>
      <c r="B275" s="10">
        <v>1992</v>
      </c>
      <c r="C275" s="10" t="s">
        <v>1</v>
      </c>
      <c r="D275" s="10" t="s">
        <v>9</v>
      </c>
      <c r="E275" s="10">
        <v>0</v>
      </c>
      <c r="F275" s="10">
        <v>2909687</v>
      </c>
      <c r="G275" s="10">
        <v>0.16019383157676106</v>
      </c>
      <c r="H275" s="10">
        <v>0.70534537372428496</v>
      </c>
      <c r="I275" s="10">
        <v>0.59235339572244927</v>
      </c>
      <c r="J275" s="10">
        <v>0.23909763783156038</v>
      </c>
      <c r="K275" s="10">
        <v>0.32824715196196264</v>
      </c>
      <c r="L275" s="10">
        <v>0.160004495328879</v>
      </c>
      <c r="M275" s="10">
        <v>515.92477637214495</v>
      </c>
      <c r="N275" s="10">
        <v>0.21438629155405337</v>
      </c>
      <c r="O275" s="10">
        <v>7.4303470495255625E-2</v>
      </c>
      <c r="P275" s="10">
        <v>7.2153533164519362E-2</v>
      </c>
      <c r="Q275" s="10">
        <v>2.1499373307362658E-3</v>
      </c>
      <c r="R275" s="10"/>
    </row>
    <row r="276" spans="1:18" x14ac:dyDescent="0.2">
      <c r="A276" s="9" t="str">
        <f t="shared" si="4"/>
        <v>199218A24EDU20</v>
      </c>
      <c r="B276" s="10">
        <v>1992</v>
      </c>
      <c r="C276" s="10" t="s">
        <v>1</v>
      </c>
      <c r="D276" s="10" t="s">
        <v>11</v>
      </c>
      <c r="E276" s="10">
        <v>0</v>
      </c>
      <c r="F276" s="10">
        <v>838602</v>
      </c>
      <c r="G276" s="10">
        <v>0.15342263403498171</v>
      </c>
      <c r="H276" s="10">
        <v>0.74610325480204964</v>
      </c>
      <c r="I276" s="10">
        <v>0.63163412818824605</v>
      </c>
      <c r="J276" s="10">
        <v>0.17065167606561132</v>
      </c>
      <c r="K276" s="10">
        <v>0.25403033425891469</v>
      </c>
      <c r="L276" s="10">
        <v>0.22633263455131278</v>
      </c>
      <c r="M276" s="10">
        <v>715.59791695457488</v>
      </c>
      <c r="N276" s="10">
        <v>0.23035480478224474</v>
      </c>
      <c r="O276" s="10">
        <v>7.8703604331971544E-2</v>
      </c>
      <c r="P276" s="10">
        <v>7.3037030677246179E-2</v>
      </c>
      <c r="Q276" s="10">
        <v>5.6665736547253645E-3</v>
      </c>
      <c r="R276" s="10"/>
    </row>
    <row r="277" spans="1:18" x14ac:dyDescent="0.2">
      <c r="A277" s="9" t="str">
        <f t="shared" si="4"/>
        <v>199218A24EDU30</v>
      </c>
      <c r="B277" s="10">
        <v>1992</v>
      </c>
      <c r="C277" s="10" t="s">
        <v>1</v>
      </c>
      <c r="D277" s="10" t="s">
        <v>13</v>
      </c>
      <c r="E277" s="10">
        <v>0</v>
      </c>
      <c r="F277" s="10">
        <v>754320</v>
      </c>
      <c r="G277" s="10">
        <v>0.17878000799188518</v>
      </c>
      <c r="H277" s="10">
        <v>0.69046990548831044</v>
      </c>
      <c r="I277" s="10">
        <v>0.5670276902669541</v>
      </c>
      <c r="J277" s="10">
        <v>8.5276736859558944E-2</v>
      </c>
      <c r="K277" s="10">
        <v>0.1161916763389156</v>
      </c>
      <c r="L277" s="10">
        <v>0.63237087708134476</v>
      </c>
      <c r="M277" s="10">
        <v>749.78485750795824</v>
      </c>
      <c r="N277" s="10">
        <v>0.20818883232580337</v>
      </c>
      <c r="O277" s="10">
        <v>3.9728497189521692E-2</v>
      </c>
      <c r="P277" s="10">
        <v>3.2569731678863081E-2</v>
      </c>
      <c r="Q277" s="10">
        <v>7.1587655106586066E-3</v>
      </c>
      <c r="R277" s="10"/>
    </row>
    <row r="278" spans="1:18" x14ac:dyDescent="0.2">
      <c r="A278" s="9" t="str">
        <f t="shared" si="4"/>
        <v>199218A24EDU40</v>
      </c>
      <c r="B278" s="10">
        <v>1992</v>
      </c>
      <c r="C278" s="10" t="s">
        <v>1</v>
      </c>
      <c r="D278" s="10" t="s">
        <v>15</v>
      </c>
      <c r="E278" s="10">
        <v>0</v>
      </c>
      <c r="F278" s="10">
        <v>964428</v>
      </c>
      <c r="G278" s="10">
        <v>0.15525840900912344</v>
      </c>
      <c r="H278" s="10">
        <v>0.78373502221005609</v>
      </c>
      <c r="I278" s="10">
        <v>0.6620535695769928</v>
      </c>
      <c r="J278" s="10">
        <v>0.13169153114592277</v>
      </c>
      <c r="K278" s="10">
        <v>0.23139000526737091</v>
      </c>
      <c r="L278" s="10">
        <v>0.2180753773221018</v>
      </c>
      <c r="M278" s="10">
        <v>959.11969846622492</v>
      </c>
      <c r="N278" s="10">
        <v>0.22250390905282716</v>
      </c>
      <c r="O278" s="10">
        <v>5.4998403198579883E-2</v>
      </c>
      <c r="P278" s="10">
        <v>4.6668076828959758E-2</v>
      </c>
      <c r="Q278" s="10">
        <v>8.3303263696201269E-3</v>
      </c>
      <c r="R278" s="10"/>
    </row>
    <row r="279" spans="1:18" x14ac:dyDescent="0.2">
      <c r="A279" s="9" t="str">
        <f t="shared" si="4"/>
        <v>199218A24EDU50</v>
      </c>
      <c r="B279" s="10">
        <v>1992</v>
      </c>
      <c r="C279" s="10" t="s">
        <v>1</v>
      </c>
      <c r="D279" s="10" t="s">
        <v>17</v>
      </c>
      <c r="E279" s="10">
        <v>0</v>
      </c>
      <c r="F279" s="10">
        <v>427993</v>
      </c>
      <c r="G279" s="10">
        <v>0.10453111178590761</v>
      </c>
      <c r="H279" s="10">
        <v>0.70827070129955139</v>
      </c>
      <c r="I279" s="10">
        <v>0.6342343774473248</v>
      </c>
      <c r="J279" s="10">
        <v>3.0320527955900813E-2</v>
      </c>
      <c r="K279" s="10">
        <v>4.921416765825936E-2</v>
      </c>
      <c r="L279" s="10">
        <v>0.72089029493473022</v>
      </c>
      <c r="M279" s="10">
        <v>1436.7368035277241</v>
      </c>
      <c r="N279" s="10">
        <v>0.22870217435043211</v>
      </c>
      <c r="O279" s="10">
        <v>5.8195574562860578E-2</v>
      </c>
      <c r="P279" s="10">
        <v>4.7066475137914739E-2</v>
      </c>
      <c r="Q279" s="10">
        <v>1.1129099424945841E-2</v>
      </c>
      <c r="R279" s="10"/>
    </row>
    <row r="280" spans="1:18" x14ac:dyDescent="0.2">
      <c r="A280" s="9" t="str">
        <f t="shared" si="4"/>
        <v>199225A29....0</v>
      </c>
      <c r="B280" s="10">
        <v>1992</v>
      </c>
      <c r="C280" s="10" t="s">
        <v>2</v>
      </c>
      <c r="D280" s="10" t="s">
        <v>52</v>
      </c>
      <c r="E280" s="10">
        <v>0</v>
      </c>
      <c r="F280" s="10">
        <v>2417</v>
      </c>
      <c r="G280" s="10">
        <v>0</v>
      </c>
      <c r="H280" s="10">
        <v>0.81588746379809685</v>
      </c>
      <c r="I280" s="10">
        <v>0.81588746379809685</v>
      </c>
      <c r="J280" s="10">
        <v>0</v>
      </c>
      <c r="K280" s="10">
        <v>0</v>
      </c>
      <c r="L280" s="10">
        <v>0</v>
      </c>
      <c r="M280" s="10">
        <v>814.3626793741513</v>
      </c>
      <c r="N280" s="10">
        <v>0.54820024824162183</v>
      </c>
      <c r="O280" s="10">
        <v>0.22962350020686803</v>
      </c>
      <c r="P280" s="10">
        <v>0.22962350020686803</v>
      </c>
      <c r="Q280" s="10">
        <v>0</v>
      </c>
      <c r="R280" s="10"/>
    </row>
    <row r="281" spans="1:18" x14ac:dyDescent="0.2">
      <c r="A281" s="9" t="str">
        <f t="shared" si="4"/>
        <v>199225A29EDU10</v>
      </c>
      <c r="B281" s="10">
        <v>1992</v>
      </c>
      <c r="C281" s="10" t="s">
        <v>2</v>
      </c>
      <c r="D281" s="10" t="s">
        <v>9</v>
      </c>
      <c r="E281" s="10">
        <v>0</v>
      </c>
      <c r="F281" s="10">
        <v>1851008</v>
      </c>
      <c r="G281" s="10">
        <v>9.4698743911085112E-2</v>
      </c>
      <c r="H281" s="10">
        <v>0.71866047683730838</v>
      </c>
      <c r="I281" s="10">
        <v>0.65060423238227383</v>
      </c>
      <c r="J281" s="10">
        <v>0.2720358681592282</v>
      </c>
      <c r="K281" s="10">
        <v>0.33668759840456286</v>
      </c>
      <c r="L281" s="10">
        <v>3.3103044395270037E-2</v>
      </c>
      <c r="M281" s="10">
        <v>673.90655439608997</v>
      </c>
      <c r="N281" s="10">
        <v>0.24896694047404827</v>
      </c>
      <c r="O281" s="10">
        <v>0.12652851471248605</v>
      </c>
      <c r="P281" s="10">
        <v>0.12044660810095911</v>
      </c>
      <c r="Q281" s="10">
        <v>6.0819066115269287E-3</v>
      </c>
      <c r="R281" s="10"/>
    </row>
    <row r="282" spans="1:18" x14ac:dyDescent="0.2">
      <c r="A282" s="9" t="str">
        <f t="shared" si="4"/>
        <v>199225A29EDU20</v>
      </c>
      <c r="B282" s="10">
        <v>1992</v>
      </c>
      <c r="C282" s="10" t="s">
        <v>2</v>
      </c>
      <c r="D282" s="10" t="s">
        <v>11</v>
      </c>
      <c r="E282" s="10">
        <v>0</v>
      </c>
      <c r="F282" s="10">
        <v>563231</v>
      </c>
      <c r="G282" s="10">
        <v>0.10857454166469278</v>
      </c>
      <c r="H282" s="10">
        <v>0.74956811681175217</v>
      </c>
      <c r="I282" s="10">
        <v>0.66818410208244927</v>
      </c>
      <c r="J282" s="10">
        <v>0.24216351727799074</v>
      </c>
      <c r="K282" s="10">
        <v>0.32006050803311609</v>
      </c>
      <c r="L282" s="10">
        <v>3.4880892564507278E-2</v>
      </c>
      <c r="M282" s="10">
        <v>927.07623126797751</v>
      </c>
      <c r="N282" s="10">
        <v>0.2361730799618629</v>
      </c>
      <c r="O282" s="10">
        <v>0.10431244018883903</v>
      </c>
      <c r="P282" s="10">
        <v>8.5535064653756626E-2</v>
      </c>
      <c r="Q282" s="10">
        <v>1.8777375535082408E-2</v>
      </c>
      <c r="R282" s="10"/>
    </row>
    <row r="283" spans="1:18" x14ac:dyDescent="0.2">
      <c r="A283" s="9" t="str">
        <f t="shared" si="4"/>
        <v>199225A29EDU30</v>
      </c>
      <c r="B283" s="10">
        <v>1992</v>
      </c>
      <c r="C283" s="10" t="s">
        <v>2</v>
      </c>
      <c r="D283" s="10" t="s">
        <v>13</v>
      </c>
      <c r="E283" s="10">
        <v>0</v>
      </c>
      <c r="F283" s="10">
        <v>252122</v>
      </c>
      <c r="G283" s="10">
        <v>0.14052713987473903</v>
      </c>
      <c r="H283" s="10">
        <v>0.79034753016396819</v>
      </c>
      <c r="I283" s="10">
        <v>0.67928225224296179</v>
      </c>
      <c r="J283" s="10">
        <v>0.1746376754111105</v>
      </c>
      <c r="K283" s="10">
        <v>0.26124653937379522</v>
      </c>
      <c r="L283" s="10">
        <v>0.16224684874782844</v>
      </c>
      <c r="M283" s="10">
        <v>1206.7657080005924</v>
      </c>
      <c r="N283" s="10">
        <v>0.25138226731503005</v>
      </c>
      <c r="O283" s="10">
        <v>0.12766041836888489</v>
      </c>
      <c r="P283" s="10">
        <v>0.10904244770388939</v>
      </c>
      <c r="Q283" s="10">
        <v>1.8617970664995518E-2</v>
      </c>
      <c r="R283" s="10"/>
    </row>
    <row r="284" spans="1:18" x14ac:dyDescent="0.2">
      <c r="A284" s="9" t="str">
        <f t="shared" si="4"/>
        <v>199225A29EDU40</v>
      </c>
      <c r="B284" s="10">
        <v>1992</v>
      </c>
      <c r="C284" s="10" t="s">
        <v>2</v>
      </c>
      <c r="D284" s="10" t="s">
        <v>15</v>
      </c>
      <c r="E284" s="10">
        <v>0</v>
      </c>
      <c r="F284" s="10">
        <v>794967</v>
      </c>
      <c r="G284" s="10">
        <v>7.9381660573072735E-2</v>
      </c>
      <c r="H284" s="10">
        <v>0.82366437852137253</v>
      </c>
      <c r="I284" s="10">
        <v>0.75828053239945814</v>
      </c>
      <c r="J284" s="10">
        <v>0.17052405948926183</v>
      </c>
      <c r="K284" s="10">
        <v>0.23393675460742397</v>
      </c>
      <c r="L284" s="10">
        <v>4.1307375023114164E-2</v>
      </c>
      <c r="M284" s="10">
        <v>1321.9180744224759</v>
      </c>
      <c r="N284" s="10">
        <v>0.26337193870940556</v>
      </c>
      <c r="O284" s="10">
        <v>0.12795122313253254</v>
      </c>
      <c r="P284" s="10">
        <v>0.102753950792926</v>
      </c>
      <c r="Q284" s="10">
        <v>2.5197272339606551E-2</v>
      </c>
      <c r="R284" s="10"/>
    </row>
    <row r="285" spans="1:18" x14ac:dyDescent="0.2">
      <c r="A285" s="9" t="str">
        <f t="shared" si="4"/>
        <v>199225A29EDU50</v>
      </c>
      <c r="B285" s="10">
        <v>1992</v>
      </c>
      <c r="C285" s="10" t="s">
        <v>2</v>
      </c>
      <c r="D285" s="10" t="s">
        <v>17</v>
      </c>
      <c r="E285" s="10">
        <v>0</v>
      </c>
      <c r="F285" s="10">
        <v>519799</v>
      </c>
      <c r="G285" s="10">
        <v>7.0118214695776698E-2</v>
      </c>
      <c r="H285" s="10">
        <v>0.89513808560556918</v>
      </c>
      <c r="I285" s="10">
        <v>0.83237260113671141</v>
      </c>
      <c r="J285" s="10">
        <v>6.3614264900330855E-2</v>
      </c>
      <c r="K285" s="10">
        <v>0.10839561251729798</v>
      </c>
      <c r="L285" s="10">
        <v>0.26586430524106436</v>
      </c>
      <c r="M285" s="10">
        <v>2400.5101497267524</v>
      </c>
      <c r="N285" s="10">
        <v>0.25308396032667169</v>
      </c>
      <c r="O285" s="10">
        <v>0.11632338420496474</v>
      </c>
      <c r="P285" s="10">
        <v>6.9314763166860111E-2</v>
      </c>
      <c r="Q285" s="10">
        <v>4.7008621038104645E-2</v>
      </c>
      <c r="R285" s="10"/>
    </row>
    <row r="286" spans="1:18" x14ac:dyDescent="0.2">
      <c r="A286" s="9" t="str">
        <f t="shared" si="4"/>
        <v>199230EMA....0</v>
      </c>
      <c r="B286" s="10">
        <v>1992</v>
      </c>
      <c r="C286" s="10" t="s">
        <v>4</v>
      </c>
      <c r="D286" s="10" t="s">
        <v>52</v>
      </c>
      <c r="E286" s="10">
        <v>0</v>
      </c>
      <c r="F286" s="10">
        <v>8296</v>
      </c>
      <c r="G286" s="10">
        <v>0.13694581280788176</v>
      </c>
      <c r="H286" s="10">
        <v>0.5465069322923678</v>
      </c>
      <c r="I286" s="10">
        <v>0.47166509624444741</v>
      </c>
      <c r="J286" s="10">
        <v>0.21400132714001327</v>
      </c>
      <c r="K286" s="10">
        <v>0.3984737889847379</v>
      </c>
      <c r="L286" s="10">
        <v>0</v>
      </c>
      <c r="M286" s="10">
        <v>952.93833521319573</v>
      </c>
      <c r="N286" s="10">
        <v>0.12066055930568949</v>
      </c>
      <c r="O286" s="10">
        <v>0.12066055930568949</v>
      </c>
      <c r="P286" s="10">
        <v>0.12066055930568949</v>
      </c>
      <c r="Q286" s="10">
        <v>0</v>
      </c>
      <c r="R286" s="10"/>
    </row>
    <row r="287" spans="1:18" x14ac:dyDescent="0.2">
      <c r="A287" s="9" t="str">
        <f t="shared" si="4"/>
        <v>199230EMAEDU10</v>
      </c>
      <c r="B287" s="10">
        <v>1992</v>
      </c>
      <c r="C287" s="10" t="s">
        <v>4</v>
      </c>
      <c r="D287" s="10" t="s">
        <v>9</v>
      </c>
      <c r="E287" s="10">
        <v>0</v>
      </c>
      <c r="F287" s="10">
        <v>11581650</v>
      </c>
      <c r="G287" s="10">
        <v>5.7322607615109926E-2</v>
      </c>
      <c r="H287" s="10">
        <v>0.56792232987577096</v>
      </c>
      <c r="I287" s="10">
        <v>0.53536754100444306</v>
      </c>
      <c r="J287" s="10">
        <v>0.42954865409270759</v>
      </c>
      <c r="K287" s="10">
        <v>0.46129756681182166</v>
      </c>
      <c r="L287" s="10">
        <v>9.6275573860373949E-3</v>
      </c>
      <c r="M287" s="10">
        <v>832.73775237921382</v>
      </c>
      <c r="N287" s="10">
        <v>0.24020019647659796</v>
      </c>
      <c r="O287" s="10">
        <v>0.16556093533360566</v>
      </c>
      <c r="P287" s="10">
        <v>0.14794945144310653</v>
      </c>
      <c r="Q287" s="10">
        <v>1.7611483890499137E-2</v>
      </c>
      <c r="R287" s="10"/>
    </row>
    <row r="288" spans="1:18" x14ac:dyDescent="0.2">
      <c r="A288" s="9" t="str">
        <f t="shared" si="4"/>
        <v>199230EMAEDU20</v>
      </c>
      <c r="B288" s="10">
        <v>1992</v>
      </c>
      <c r="C288" s="10" t="s">
        <v>4</v>
      </c>
      <c r="D288" s="10" t="s">
        <v>11</v>
      </c>
      <c r="E288" s="10">
        <v>0</v>
      </c>
      <c r="F288" s="10">
        <v>1845117</v>
      </c>
      <c r="G288" s="10">
        <v>6.8468495405727081E-2</v>
      </c>
      <c r="H288" s="10">
        <v>0.65253260362351007</v>
      </c>
      <c r="I288" s="10">
        <v>0.60785467805022664</v>
      </c>
      <c r="J288" s="10">
        <v>0.34494885690175747</v>
      </c>
      <c r="K288" s="10">
        <v>0.388123896750179</v>
      </c>
      <c r="L288" s="10">
        <v>1.5013140088135332E-2</v>
      </c>
      <c r="M288" s="10">
        <v>1330.7144527432258</v>
      </c>
      <c r="N288" s="10">
        <v>0.26782390468911765</v>
      </c>
      <c r="O288" s="10">
        <v>0.17528009496398197</v>
      </c>
      <c r="P288" s="10">
        <v>0.14312242873636113</v>
      </c>
      <c r="Q288" s="10">
        <v>3.2157666227620861E-2</v>
      </c>
      <c r="R288" s="10"/>
    </row>
    <row r="289" spans="1:18" x14ac:dyDescent="0.2">
      <c r="A289" s="9" t="str">
        <f t="shared" si="4"/>
        <v>199230EMAEDU30</v>
      </c>
      <c r="B289" s="10">
        <v>1992</v>
      </c>
      <c r="C289" s="10" t="s">
        <v>4</v>
      </c>
      <c r="D289" s="10" t="s">
        <v>13</v>
      </c>
      <c r="E289" s="10">
        <v>0</v>
      </c>
      <c r="F289" s="10">
        <v>507781</v>
      </c>
      <c r="G289" s="10">
        <v>6.4117582658200126E-2</v>
      </c>
      <c r="H289" s="10">
        <v>0.71952278639807321</v>
      </c>
      <c r="I289" s="10">
        <v>0.67338872466673627</v>
      </c>
      <c r="J289" s="10">
        <v>0.27026611866139144</v>
      </c>
      <c r="K289" s="10">
        <v>0.31523432345834129</v>
      </c>
      <c r="L289" s="10">
        <v>7.3915723510726075E-2</v>
      </c>
      <c r="M289" s="10">
        <v>1532.7152073547156</v>
      </c>
      <c r="N289" s="10">
        <v>0.30515601232651068</v>
      </c>
      <c r="O289" s="10">
        <v>0.20031762044750592</v>
      </c>
      <c r="P289" s="10">
        <v>0.15554338317005698</v>
      </c>
      <c r="Q289" s="10">
        <v>4.4774237277448947E-2</v>
      </c>
      <c r="R289" s="10"/>
    </row>
    <row r="290" spans="1:18" x14ac:dyDescent="0.2">
      <c r="A290" s="9" t="str">
        <f t="shared" si="4"/>
        <v>199230EMAEDU40</v>
      </c>
      <c r="B290" s="10">
        <v>1992</v>
      </c>
      <c r="C290" s="10" t="s">
        <v>4</v>
      </c>
      <c r="D290" s="10" t="s">
        <v>15</v>
      </c>
      <c r="E290" s="10">
        <v>0</v>
      </c>
      <c r="F290" s="10">
        <v>2476612</v>
      </c>
      <c r="G290" s="10">
        <v>5.9204749054857855E-2</v>
      </c>
      <c r="H290" s="10">
        <v>0.71874654233474478</v>
      </c>
      <c r="I290" s="10">
        <v>0.67619333366176948</v>
      </c>
      <c r="J290" s="10">
        <v>0.27966404213889456</v>
      </c>
      <c r="K290" s="10">
        <v>0.32121054021552409</v>
      </c>
      <c r="L290" s="10">
        <v>1.204427661660365E-2</v>
      </c>
      <c r="M290" s="10">
        <v>1892.1958962589142</v>
      </c>
      <c r="N290" s="10">
        <v>0.28563113486369751</v>
      </c>
      <c r="O290" s="10">
        <v>0.18035979217249859</v>
      </c>
      <c r="P290" s="10">
        <v>0.12003884142994305</v>
      </c>
      <c r="Q290" s="10">
        <v>6.0320950742555564E-2</v>
      </c>
      <c r="R290" s="10"/>
    </row>
    <row r="291" spans="1:18" x14ac:dyDescent="0.2">
      <c r="A291" s="9" t="str">
        <f t="shared" si="4"/>
        <v>199230EMAEDU50</v>
      </c>
      <c r="B291" s="10">
        <v>1992</v>
      </c>
      <c r="C291" s="10" t="s">
        <v>4</v>
      </c>
      <c r="D291" s="10" t="s">
        <v>17</v>
      </c>
      <c r="E291" s="10">
        <v>0</v>
      </c>
      <c r="F291" s="10">
        <v>2177311</v>
      </c>
      <c r="G291" s="10">
        <v>2.7923594888003299E-2</v>
      </c>
      <c r="H291" s="10">
        <v>0.83562843116360086</v>
      </c>
      <c r="I291" s="10">
        <v>0.81229468137489069</v>
      </c>
      <c r="J291" s="10">
        <v>0.15714729291756388</v>
      </c>
      <c r="K291" s="10">
        <v>0.17858953913088213</v>
      </c>
      <c r="L291" s="10">
        <v>6.5417388696424161E-2</v>
      </c>
      <c r="M291" s="10">
        <v>3973.3888909234415</v>
      </c>
      <c r="N291" s="10">
        <v>0.31032693663696692</v>
      </c>
      <c r="O291" s="10">
        <v>0.1959223417971005</v>
      </c>
      <c r="P291" s="10">
        <v>0.10515015240852384</v>
      </c>
      <c r="Q291" s="10">
        <v>9.0772189388576646E-2</v>
      </c>
      <c r="R291" s="10"/>
    </row>
    <row r="292" spans="1:18" x14ac:dyDescent="0.2">
      <c r="A292" s="9" t="str">
        <f t="shared" si="4"/>
        <v>199215A17EDU115</v>
      </c>
      <c r="B292" s="10">
        <v>1992</v>
      </c>
      <c r="C292" s="10" t="s">
        <v>0</v>
      </c>
      <c r="D292" s="10" t="s">
        <v>9</v>
      </c>
      <c r="E292" s="10">
        <v>15</v>
      </c>
      <c r="F292" s="10">
        <v>52617</v>
      </c>
      <c r="G292" s="10">
        <v>0.1627778057753364</v>
      </c>
      <c r="H292" s="10">
        <v>0.37933473523226918</v>
      </c>
      <c r="I292" s="10">
        <v>0.31758745937679222</v>
      </c>
      <c r="J292" s="10">
        <v>0.12349455171095393</v>
      </c>
      <c r="K292" s="10">
        <v>0.15880328809023131</v>
      </c>
      <c r="L292" s="10">
        <v>0.74272573502860295</v>
      </c>
      <c r="M292" s="10">
        <v>151.6408854317944</v>
      </c>
      <c r="N292" s="10">
        <v>0.1256818138624399</v>
      </c>
      <c r="O292" s="10">
        <v>2.9211091472337837E-2</v>
      </c>
      <c r="P292" s="10">
        <v>2.9211091472337837E-2</v>
      </c>
      <c r="Q292" s="10">
        <v>0</v>
      </c>
      <c r="R292" s="10"/>
    </row>
    <row r="293" spans="1:18" x14ac:dyDescent="0.2">
      <c r="A293" s="9" t="str">
        <f t="shared" si="4"/>
        <v>199215A17EDU215</v>
      </c>
      <c r="B293" s="10">
        <v>1992</v>
      </c>
      <c r="C293" s="10" t="s">
        <v>0</v>
      </c>
      <c r="D293" s="10" t="s">
        <v>11</v>
      </c>
      <c r="E293" s="10">
        <v>15</v>
      </c>
      <c r="F293" s="10">
        <v>4466</v>
      </c>
      <c r="G293" s="10">
        <v>0.4</v>
      </c>
      <c r="H293" s="10">
        <v>0.34482758620689657</v>
      </c>
      <c r="I293" s="10">
        <v>0.20689655172413793</v>
      </c>
      <c r="J293" s="10">
        <v>0</v>
      </c>
      <c r="K293" s="10">
        <v>0</v>
      </c>
      <c r="L293" s="10">
        <v>0.96551724137931039</v>
      </c>
      <c r="M293" s="10">
        <v>241.47962671929392</v>
      </c>
      <c r="N293" s="10">
        <v>6.8965517241379309E-2</v>
      </c>
      <c r="O293" s="10">
        <v>3.4482758620689655E-2</v>
      </c>
      <c r="P293" s="10">
        <v>3.4482758620689655E-2</v>
      </c>
      <c r="Q293" s="10">
        <v>0</v>
      </c>
      <c r="R293" s="10"/>
    </row>
    <row r="294" spans="1:18" x14ac:dyDescent="0.2">
      <c r="A294" s="9" t="str">
        <f t="shared" si="4"/>
        <v>199215A17EDU315</v>
      </c>
      <c r="B294" s="10">
        <v>1992</v>
      </c>
      <c r="C294" s="10" t="s">
        <v>0</v>
      </c>
      <c r="D294" s="10" t="s">
        <v>13</v>
      </c>
      <c r="E294" s="10">
        <v>15</v>
      </c>
      <c r="F294" s="10">
        <v>6465</v>
      </c>
      <c r="G294" s="10">
        <v>0.37530463038180339</v>
      </c>
      <c r="H294" s="10">
        <v>0.19040989945862336</v>
      </c>
      <c r="I294" s="10">
        <v>0.11894818252126836</v>
      </c>
      <c r="J294" s="10">
        <v>0</v>
      </c>
      <c r="K294" s="10">
        <v>0</v>
      </c>
      <c r="L294" s="10">
        <v>1</v>
      </c>
      <c r="M294" s="10">
        <v>225.10197068031187</v>
      </c>
      <c r="N294" s="10">
        <v>2.3665893271461718E-2</v>
      </c>
      <c r="O294" s="10">
        <v>0</v>
      </c>
      <c r="P294" s="10">
        <v>0</v>
      </c>
      <c r="Q294" s="10">
        <v>0</v>
      </c>
      <c r="R294" s="10"/>
    </row>
    <row r="295" spans="1:18" x14ac:dyDescent="0.2">
      <c r="A295" s="9" t="str">
        <f t="shared" si="4"/>
        <v>199215A17EDU415</v>
      </c>
      <c r="B295" s="10">
        <v>1992</v>
      </c>
      <c r="C295" s="10" t="s">
        <v>0</v>
      </c>
      <c r="D295" s="10" t="s">
        <v>15</v>
      </c>
      <c r="E295" s="10">
        <v>15</v>
      </c>
      <c r="F295" s="10">
        <v>616</v>
      </c>
      <c r="G295" s="10"/>
      <c r="H295" s="10">
        <v>0</v>
      </c>
      <c r="I295" s="10">
        <v>0</v>
      </c>
      <c r="J295" s="10">
        <v>0</v>
      </c>
      <c r="K295" s="10">
        <v>0</v>
      </c>
      <c r="L295" s="10">
        <v>1</v>
      </c>
      <c r="M295" s="10"/>
      <c r="N295" s="10">
        <v>0</v>
      </c>
      <c r="O295" s="10">
        <v>0</v>
      </c>
      <c r="P295" s="10">
        <v>0</v>
      </c>
      <c r="Q295" s="10">
        <v>0</v>
      </c>
      <c r="R295" s="10"/>
    </row>
    <row r="296" spans="1:18" x14ac:dyDescent="0.2">
      <c r="A296" s="9" t="str">
        <f t="shared" si="4"/>
        <v>199215A29....15</v>
      </c>
      <c r="B296" s="10">
        <v>1992</v>
      </c>
      <c r="C296" s="10" t="s">
        <v>3</v>
      </c>
      <c r="D296" s="10" t="s">
        <v>52</v>
      </c>
      <c r="E296" s="10">
        <v>15</v>
      </c>
      <c r="F296" s="10">
        <v>154</v>
      </c>
      <c r="G296" s="10">
        <v>0</v>
      </c>
      <c r="H296" s="10">
        <v>1</v>
      </c>
      <c r="I296" s="10">
        <v>1</v>
      </c>
      <c r="J296" s="10">
        <v>0</v>
      </c>
      <c r="K296" s="10">
        <v>0</v>
      </c>
      <c r="L296" s="10">
        <v>0</v>
      </c>
      <c r="M296" s="10">
        <v>240.67736882321654</v>
      </c>
      <c r="N296" s="10">
        <v>0</v>
      </c>
      <c r="O296" s="10">
        <v>0</v>
      </c>
      <c r="P296" s="10">
        <v>0</v>
      </c>
      <c r="Q296" s="10">
        <v>0</v>
      </c>
      <c r="R296" s="10"/>
    </row>
    <row r="297" spans="1:18" x14ac:dyDescent="0.2">
      <c r="A297" s="9" t="str">
        <f t="shared" si="4"/>
        <v>199215A29EDU115</v>
      </c>
      <c r="B297" s="10">
        <v>1992</v>
      </c>
      <c r="C297" s="10" t="s">
        <v>3</v>
      </c>
      <c r="D297" s="10" t="s">
        <v>9</v>
      </c>
      <c r="E297" s="10">
        <v>15</v>
      </c>
      <c r="F297" s="10">
        <v>150626</v>
      </c>
      <c r="G297" s="10">
        <v>0.20283106941138029</v>
      </c>
      <c r="H297" s="10">
        <v>0.57006765611798904</v>
      </c>
      <c r="I297" s="10">
        <v>0.45444022379073834</v>
      </c>
      <c r="J297" s="10">
        <v>0.18935730014169866</v>
      </c>
      <c r="K297" s="10">
        <v>0.27736347367930869</v>
      </c>
      <c r="L297" s="10">
        <v>0.39734839934672633</v>
      </c>
      <c r="M297" s="10">
        <v>326.26255117752066</v>
      </c>
      <c r="N297" s="10">
        <v>0.22677359818358053</v>
      </c>
      <c r="O297" s="10">
        <v>9.9106395974134606E-2</v>
      </c>
      <c r="P297" s="10">
        <v>9.5016796568985429E-2</v>
      </c>
      <c r="Q297" s="10">
        <v>4.0895994051491774E-3</v>
      </c>
      <c r="R297" s="10"/>
    </row>
    <row r="298" spans="1:18" x14ac:dyDescent="0.2">
      <c r="A298" s="9" t="str">
        <f t="shared" si="4"/>
        <v>199215A29EDU215</v>
      </c>
      <c r="B298" s="10">
        <v>1992</v>
      </c>
      <c r="C298" s="10" t="s">
        <v>3</v>
      </c>
      <c r="D298" s="10" t="s">
        <v>11</v>
      </c>
      <c r="E298" s="10">
        <v>15</v>
      </c>
      <c r="F298" s="10">
        <v>34773</v>
      </c>
      <c r="G298" s="10">
        <v>0.17878970474304898</v>
      </c>
      <c r="H298" s="10">
        <v>0.66816207977453768</v>
      </c>
      <c r="I298" s="10">
        <v>0.54870157881114656</v>
      </c>
      <c r="J298" s="10">
        <v>0.1415178443044891</v>
      </c>
      <c r="K298" s="10">
        <v>0.21669111091939147</v>
      </c>
      <c r="L298" s="10">
        <v>0.36741149742616397</v>
      </c>
      <c r="M298" s="10">
        <v>498.74472509233817</v>
      </c>
      <c r="N298" s="10">
        <v>0.25229344606447529</v>
      </c>
      <c r="O298" s="10">
        <v>0.11946050096339114</v>
      </c>
      <c r="P298" s="10">
        <v>0.11503177752854225</v>
      </c>
      <c r="Q298" s="10">
        <v>4.4287234348488773E-3</v>
      </c>
      <c r="R298" s="10"/>
    </row>
    <row r="299" spans="1:18" x14ac:dyDescent="0.2">
      <c r="A299" s="9" t="str">
        <f t="shared" si="4"/>
        <v>199215A29EDU315</v>
      </c>
      <c r="B299" s="10">
        <v>1992</v>
      </c>
      <c r="C299" s="10" t="s">
        <v>3</v>
      </c>
      <c r="D299" s="10" t="s">
        <v>13</v>
      </c>
      <c r="E299" s="10">
        <v>15</v>
      </c>
      <c r="F299" s="10">
        <v>40936</v>
      </c>
      <c r="G299" s="10">
        <v>0.2571242922120115</v>
      </c>
      <c r="H299" s="10">
        <v>0.52633378932968533</v>
      </c>
      <c r="I299" s="10">
        <v>0.39100058628102402</v>
      </c>
      <c r="J299" s="10">
        <v>9.0140707445769006E-2</v>
      </c>
      <c r="K299" s="10">
        <v>0.1352843462966582</v>
      </c>
      <c r="L299" s="10">
        <v>0.62780926324017983</v>
      </c>
      <c r="M299" s="10">
        <v>539.9178938410854</v>
      </c>
      <c r="N299" s="10">
        <v>0.15795387922610904</v>
      </c>
      <c r="O299" s="10">
        <v>6.3929059996091456E-2</v>
      </c>
      <c r="P299" s="10">
        <v>6.0167090091850693E-2</v>
      </c>
      <c r="Q299" s="10">
        <v>3.761969904240766E-3</v>
      </c>
      <c r="R299" s="10"/>
    </row>
    <row r="300" spans="1:18" x14ac:dyDescent="0.2">
      <c r="A300" s="9" t="str">
        <f t="shared" si="4"/>
        <v>199215A29EDU415</v>
      </c>
      <c r="B300" s="10">
        <v>1992</v>
      </c>
      <c r="C300" s="10" t="s">
        <v>3</v>
      </c>
      <c r="D300" s="10" t="s">
        <v>15</v>
      </c>
      <c r="E300" s="10">
        <v>15</v>
      </c>
      <c r="F300" s="10">
        <v>49844</v>
      </c>
      <c r="G300" s="10">
        <v>0.18140120042984825</v>
      </c>
      <c r="H300" s="10">
        <v>0.76544819837894229</v>
      </c>
      <c r="I300" s="10">
        <v>0.62659497632613759</v>
      </c>
      <c r="J300" s="10">
        <v>0.10181767113393789</v>
      </c>
      <c r="K300" s="10">
        <v>0.21908354064681806</v>
      </c>
      <c r="L300" s="10">
        <v>0.24075114356793195</v>
      </c>
      <c r="M300" s="10">
        <v>783.28129025224757</v>
      </c>
      <c r="N300" s="10">
        <v>0.2284527726506701</v>
      </c>
      <c r="O300" s="10">
        <v>0.10498756119091565</v>
      </c>
      <c r="P300" s="10">
        <v>0.10189792151512719</v>
      </c>
      <c r="Q300" s="10">
        <v>3.0896396757884598E-3</v>
      </c>
      <c r="R300" s="10"/>
    </row>
    <row r="301" spans="1:18" x14ac:dyDescent="0.2">
      <c r="A301" s="9" t="str">
        <f t="shared" si="4"/>
        <v>199215A29EDU515</v>
      </c>
      <c r="B301" s="10">
        <v>1992</v>
      </c>
      <c r="C301" s="10" t="s">
        <v>3</v>
      </c>
      <c r="D301" s="10" t="s">
        <v>17</v>
      </c>
      <c r="E301" s="10">
        <v>15</v>
      </c>
      <c r="F301" s="10">
        <v>21848</v>
      </c>
      <c r="G301" s="10">
        <v>0.10086438152011923</v>
      </c>
      <c r="H301" s="10">
        <v>0.76780483339436101</v>
      </c>
      <c r="I301" s="10">
        <v>0.69036067374588062</v>
      </c>
      <c r="J301" s="10">
        <v>2.1100329549615524E-2</v>
      </c>
      <c r="K301" s="10">
        <v>4.9203588429146836E-2</v>
      </c>
      <c r="L301" s="10">
        <v>0.59849871841816182</v>
      </c>
      <c r="M301" s="10">
        <v>1732.1315821958497</v>
      </c>
      <c r="N301" s="10">
        <v>0.2606188209447089</v>
      </c>
      <c r="O301" s="10">
        <v>0.10573050164774808</v>
      </c>
      <c r="P301" s="10">
        <v>8.4584401318198457E-2</v>
      </c>
      <c r="Q301" s="10">
        <v>2.1146100329549614E-2</v>
      </c>
      <c r="R301" s="10"/>
    </row>
    <row r="302" spans="1:18" x14ac:dyDescent="0.2">
      <c r="A302" s="9" t="str">
        <f t="shared" si="4"/>
        <v>199218A24....15</v>
      </c>
      <c r="B302" s="10">
        <v>1992</v>
      </c>
      <c r="C302" s="10" t="s">
        <v>1</v>
      </c>
      <c r="D302" s="10" t="s">
        <v>52</v>
      </c>
      <c r="E302" s="10">
        <v>15</v>
      </c>
      <c r="F302" s="10">
        <v>154</v>
      </c>
      <c r="G302" s="10">
        <v>0</v>
      </c>
      <c r="H302" s="10">
        <v>1</v>
      </c>
      <c r="I302" s="10">
        <v>1</v>
      </c>
      <c r="J302" s="10">
        <v>0</v>
      </c>
      <c r="K302" s="10">
        <v>0</v>
      </c>
      <c r="L302" s="10">
        <v>0</v>
      </c>
      <c r="M302" s="10">
        <v>240.67736882321654</v>
      </c>
      <c r="N302" s="10">
        <v>0</v>
      </c>
      <c r="O302" s="10">
        <v>0</v>
      </c>
      <c r="P302" s="10">
        <v>0</v>
      </c>
      <c r="Q302" s="10">
        <v>0</v>
      </c>
      <c r="R302" s="10"/>
    </row>
    <row r="303" spans="1:18" x14ac:dyDescent="0.2">
      <c r="A303" s="9" t="str">
        <f t="shared" si="4"/>
        <v>199218A24EDU115</v>
      </c>
      <c r="B303" s="10">
        <v>1992</v>
      </c>
      <c r="C303" s="10" t="s">
        <v>1</v>
      </c>
      <c r="D303" s="10" t="s">
        <v>9</v>
      </c>
      <c r="E303" s="10">
        <v>15</v>
      </c>
      <c r="F303" s="10">
        <v>66928</v>
      </c>
      <c r="G303" s="10">
        <v>0.25176946410515672</v>
      </c>
      <c r="H303" s="10">
        <v>0.62063710255797278</v>
      </c>
      <c r="I303" s="10">
        <v>0.46437963184317477</v>
      </c>
      <c r="J303" s="10">
        <v>0.22991871862299784</v>
      </c>
      <c r="K303" s="10">
        <v>0.34710435094429837</v>
      </c>
      <c r="L303" s="10">
        <v>0.29194059287592639</v>
      </c>
      <c r="M303" s="10">
        <v>331.32193950276894</v>
      </c>
      <c r="N303" s="10">
        <v>0.23682165909634234</v>
      </c>
      <c r="O303" s="10">
        <v>0.10578532153956491</v>
      </c>
      <c r="P303" s="10">
        <v>0.1034843413817834</v>
      </c>
      <c r="Q303" s="10">
        <v>2.3009801577814964E-3</v>
      </c>
      <c r="R303" s="10"/>
    </row>
    <row r="304" spans="1:18" x14ac:dyDescent="0.2">
      <c r="A304" s="9" t="str">
        <f t="shared" si="4"/>
        <v>199218A24EDU215</v>
      </c>
      <c r="B304" s="10">
        <v>1992</v>
      </c>
      <c r="C304" s="10" t="s">
        <v>1</v>
      </c>
      <c r="D304" s="10" t="s">
        <v>11</v>
      </c>
      <c r="E304" s="10">
        <v>15</v>
      </c>
      <c r="F304" s="10">
        <v>19383</v>
      </c>
      <c r="G304" s="10">
        <v>0.15909594504764016</v>
      </c>
      <c r="H304" s="10">
        <v>0.6984986844141774</v>
      </c>
      <c r="I304" s="10">
        <v>0.58737037610277043</v>
      </c>
      <c r="J304" s="10">
        <v>0.11891864004540061</v>
      </c>
      <c r="K304" s="10">
        <v>0.18237630913687253</v>
      </c>
      <c r="L304" s="10">
        <v>0.4049424753650106</v>
      </c>
      <c r="M304" s="10">
        <v>454.21870547884498</v>
      </c>
      <c r="N304" s="10">
        <v>0.24614352783366869</v>
      </c>
      <c r="O304" s="10">
        <v>9.5186503637207862E-2</v>
      </c>
      <c r="P304" s="10">
        <v>9.5186503637207862E-2</v>
      </c>
      <c r="Q304" s="10">
        <v>0</v>
      </c>
      <c r="R304" s="10"/>
    </row>
    <row r="305" spans="1:18" x14ac:dyDescent="0.2">
      <c r="A305" s="9" t="str">
        <f t="shared" si="4"/>
        <v>199218A24EDU315</v>
      </c>
      <c r="B305" s="10">
        <v>1992</v>
      </c>
      <c r="C305" s="10" t="s">
        <v>1</v>
      </c>
      <c r="D305" s="10" t="s">
        <v>13</v>
      </c>
      <c r="E305" s="10">
        <v>15</v>
      </c>
      <c r="F305" s="10">
        <v>24467</v>
      </c>
      <c r="G305" s="10">
        <v>0.31812140008861323</v>
      </c>
      <c r="H305" s="10">
        <v>0.55348019781746838</v>
      </c>
      <c r="I305" s="10">
        <v>0.37740630236645278</v>
      </c>
      <c r="J305" s="10">
        <v>8.7955204969959538E-2</v>
      </c>
      <c r="K305" s="10">
        <v>0.13830874238770588</v>
      </c>
      <c r="L305" s="10">
        <v>0.68553561940573016</v>
      </c>
      <c r="M305" s="10">
        <v>468.79175446813133</v>
      </c>
      <c r="N305" s="10">
        <v>0.15731393305268321</v>
      </c>
      <c r="O305" s="10">
        <v>5.6606858217190505E-2</v>
      </c>
      <c r="P305" s="10">
        <v>5.6606858217190505E-2</v>
      </c>
      <c r="Q305" s="10">
        <v>0</v>
      </c>
      <c r="R305" s="10"/>
    </row>
    <row r="306" spans="1:18" x14ac:dyDescent="0.2">
      <c r="A306" s="9" t="str">
        <f t="shared" si="4"/>
        <v>199218A24EDU415</v>
      </c>
      <c r="B306" s="10">
        <v>1992</v>
      </c>
      <c r="C306" s="10" t="s">
        <v>1</v>
      </c>
      <c r="D306" s="10" t="s">
        <v>15</v>
      </c>
      <c r="E306" s="10">
        <v>15</v>
      </c>
      <c r="F306" s="10">
        <v>26457</v>
      </c>
      <c r="G306" s="10">
        <v>0.28102503491995273</v>
      </c>
      <c r="H306" s="10">
        <v>0.70355671466908565</v>
      </c>
      <c r="I306" s="10">
        <v>0.50583966436103867</v>
      </c>
      <c r="J306" s="10">
        <v>9.8726235022867301E-2</v>
      </c>
      <c r="K306" s="10">
        <v>0.26155648788600372</v>
      </c>
      <c r="L306" s="10">
        <v>0.35472653740030996</v>
      </c>
      <c r="M306" s="10">
        <v>645.6612055144019</v>
      </c>
      <c r="N306" s="10">
        <v>0.18603772158596968</v>
      </c>
      <c r="O306" s="10">
        <v>5.8169860528404581E-2</v>
      </c>
      <c r="P306" s="10">
        <v>5.2349094757531085E-2</v>
      </c>
      <c r="Q306" s="10">
        <v>5.820765770873493E-3</v>
      </c>
      <c r="R306" s="10"/>
    </row>
    <row r="307" spans="1:18" x14ac:dyDescent="0.2">
      <c r="A307" s="9" t="str">
        <f t="shared" si="4"/>
        <v>199218A24EDU515</v>
      </c>
      <c r="B307" s="10">
        <v>1992</v>
      </c>
      <c r="C307" s="10" t="s">
        <v>1</v>
      </c>
      <c r="D307" s="10" t="s">
        <v>17</v>
      </c>
      <c r="E307" s="10">
        <v>15</v>
      </c>
      <c r="F307" s="10">
        <v>8614</v>
      </c>
      <c r="G307" s="10">
        <v>0.16673884798614119</v>
      </c>
      <c r="H307" s="10">
        <v>0.53610401671697239</v>
      </c>
      <c r="I307" s="10">
        <v>0.44671465056884141</v>
      </c>
      <c r="J307" s="10">
        <v>1.7761783143719526E-2</v>
      </c>
      <c r="K307" s="10">
        <v>1.7761783143719526E-2</v>
      </c>
      <c r="L307" s="10">
        <v>0.83921523101927098</v>
      </c>
      <c r="M307" s="10">
        <v>1123.5794044808672</v>
      </c>
      <c r="N307" s="10">
        <v>0.21441838866960761</v>
      </c>
      <c r="O307" s="10">
        <v>8.938936614813095E-2</v>
      </c>
      <c r="P307" s="10">
        <v>8.938936614813095E-2</v>
      </c>
      <c r="Q307" s="10">
        <v>0</v>
      </c>
      <c r="R307" s="10"/>
    </row>
    <row r="308" spans="1:18" x14ac:dyDescent="0.2">
      <c r="A308" s="9" t="str">
        <f t="shared" si="4"/>
        <v>199225A29EDU115</v>
      </c>
      <c r="B308" s="10">
        <v>1992</v>
      </c>
      <c r="C308" s="10" t="s">
        <v>2</v>
      </c>
      <c r="D308" s="10" t="s">
        <v>9</v>
      </c>
      <c r="E308" s="10">
        <v>15</v>
      </c>
      <c r="F308" s="10">
        <v>31081</v>
      </c>
      <c r="G308" s="10">
        <v>0.1519065443626342</v>
      </c>
      <c r="H308" s="10">
        <v>0.78218204047488815</v>
      </c>
      <c r="I308" s="10">
        <v>0.66336346964383386</v>
      </c>
      <c r="J308" s="10">
        <v>0.21286316399086258</v>
      </c>
      <c r="K308" s="10">
        <v>0.32672693928766772</v>
      </c>
      <c r="L308" s="10">
        <v>3.9638364273993761E-2</v>
      </c>
      <c r="M308" s="10">
        <v>459.37551507737123</v>
      </c>
      <c r="N308" s="10">
        <v>0.3762748946301599</v>
      </c>
      <c r="O308" s="10">
        <v>0.20305009491329107</v>
      </c>
      <c r="P308" s="10">
        <v>0.18818570831054343</v>
      </c>
      <c r="Q308" s="10">
        <v>1.4864386602747659E-2</v>
      </c>
      <c r="R308" s="10"/>
    </row>
    <row r="309" spans="1:18" x14ac:dyDescent="0.2">
      <c r="A309" s="9" t="str">
        <f t="shared" si="4"/>
        <v>199225A29EDU215</v>
      </c>
      <c r="B309" s="10">
        <v>1992</v>
      </c>
      <c r="C309" s="10" t="s">
        <v>2</v>
      </c>
      <c r="D309" s="10" t="s">
        <v>11</v>
      </c>
      <c r="E309" s="10">
        <v>15</v>
      </c>
      <c r="F309" s="10">
        <v>10924</v>
      </c>
      <c r="G309" s="10">
        <v>0.16971183323114652</v>
      </c>
      <c r="H309" s="10">
        <v>0.74652142072500915</v>
      </c>
      <c r="I309" s="10">
        <v>0.61982790186744785</v>
      </c>
      <c r="J309" s="10">
        <v>0.23947272061515928</v>
      </c>
      <c r="K309" s="10">
        <v>0.36616623947272059</v>
      </c>
      <c r="L309" s="10">
        <v>5.6298059318930796E-2</v>
      </c>
      <c r="M309" s="10">
        <v>608.71986675476921</v>
      </c>
      <c r="N309" s="10">
        <v>0.33815452215305747</v>
      </c>
      <c r="O309" s="10">
        <v>0.19727206151592824</v>
      </c>
      <c r="P309" s="10">
        <v>0.18317466129622847</v>
      </c>
      <c r="Q309" s="10">
        <v>1.4097400219699744E-2</v>
      </c>
      <c r="R309" s="10"/>
    </row>
    <row r="310" spans="1:18" x14ac:dyDescent="0.2">
      <c r="A310" s="9" t="str">
        <f t="shared" si="4"/>
        <v>199225A29EDU315</v>
      </c>
      <c r="B310" s="10">
        <v>1992</v>
      </c>
      <c r="C310" s="10" t="s">
        <v>2</v>
      </c>
      <c r="D310" s="10" t="s">
        <v>13</v>
      </c>
      <c r="E310" s="10">
        <v>15</v>
      </c>
      <c r="F310" s="10">
        <v>10004</v>
      </c>
      <c r="G310" s="10">
        <v>0.11368669717997933</v>
      </c>
      <c r="H310" s="10">
        <v>0.67702918832467018</v>
      </c>
      <c r="I310" s="10">
        <v>0.60005997600959615</v>
      </c>
      <c r="J310" s="10">
        <v>0.15373850459816074</v>
      </c>
      <c r="K310" s="10">
        <v>0.21531387445021991</v>
      </c>
      <c r="L310" s="10">
        <v>0.2461015593762495</v>
      </c>
      <c r="M310" s="10">
        <v>689.65506123747014</v>
      </c>
      <c r="N310" s="10">
        <v>0.24630147940823671</v>
      </c>
      <c r="O310" s="10">
        <v>0.12315073970411836</v>
      </c>
      <c r="P310" s="10">
        <v>0.10775689724110356</v>
      </c>
      <c r="Q310" s="10">
        <v>1.5393842463014795E-2</v>
      </c>
      <c r="R310" s="10"/>
    </row>
    <row r="311" spans="1:18" x14ac:dyDescent="0.2">
      <c r="A311" s="9" t="str">
        <f t="shared" si="4"/>
        <v>199225A29EDU415</v>
      </c>
      <c r="B311" s="10">
        <v>1992</v>
      </c>
      <c r="C311" s="10" t="s">
        <v>2</v>
      </c>
      <c r="D311" s="10" t="s">
        <v>15</v>
      </c>
      <c r="E311" s="10">
        <v>15</v>
      </c>
      <c r="F311" s="10">
        <v>22771</v>
      </c>
      <c r="G311" s="10">
        <v>8.6493679308050561E-2</v>
      </c>
      <c r="H311" s="10">
        <v>0.8580650827807299</v>
      </c>
      <c r="I311" s="10">
        <v>0.78384787668525757</v>
      </c>
      <c r="J311" s="10">
        <v>0.10816389267050196</v>
      </c>
      <c r="K311" s="10">
        <v>0.17566202626147293</v>
      </c>
      <c r="L311" s="10">
        <v>8.7787097624171098E-2</v>
      </c>
      <c r="M311" s="10">
        <v>885.28006334860913</v>
      </c>
      <c r="N311" s="10">
        <v>0.2839137499451056</v>
      </c>
      <c r="O311" s="10">
        <v>0.16222388125247025</v>
      </c>
      <c r="P311" s="10">
        <v>0.16222388125247025</v>
      </c>
      <c r="Q311" s="10">
        <v>0</v>
      </c>
      <c r="R311" s="10"/>
    </row>
    <row r="312" spans="1:18" x14ac:dyDescent="0.2">
      <c r="A312" s="9" t="str">
        <f t="shared" si="4"/>
        <v>199225A29EDU515</v>
      </c>
      <c r="B312" s="10">
        <v>1992</v>
      </c>
      <c r="C312" s="10" t="s">
        <v>2</v>
      </c>
      <c r="D312" s="10" t="s">
        <v>17</v>
      </c>
      <c r="E312" s="10">
        <v>15</v>
      </c>
      <c r="F312" s="10">
        <v>13234</v>
      </c>
      <c r="G312" s="10">
        <v>7.5841079213621779E-2</v>
      </c>
      <c r="H312" s="10">
        <v>0.91861870938491763</v>
      </c>
      <c r="I312" s="10">
        <v>0.84894967507934105</v>
      </c>
      <c r="J312" s="10">
        <v>2.3273386731147046E-2</v>
      </c>
      <c r="K312" s="10">
        <v>6.9669034305576541E-2</v>
      </c>
      <c r="L312" s="10">
        <v>0.44181653317213238</v>
      </c>
      <c r="M312" s="10">
        <v>1940.5613801350805</v>
      </c>
      <c r="N312" s="10">
        <v>0.29069064530754118</v>
      </c>
      <c r="O312" s="10">
        <v>0.11636693365573522</v>
      </c>
      <c r="P312" s="10">
        <v>8.1456853559014664E-2</v>
      </c>
      <c r="Q312" s="10">
        <v>3.4910080096720565E-2</v>
      </c>
      <c r="R312" s="10"/>
    </row>
    <row r="313" spans="1:18" x14ac:dyDescent="0.2">
      <c r="A313" s="9" t="str">
        <f t="shared" si="4"/>
        <v>199230EMAEDU115</v>
      </c>
      <c r="B313" s="10">
        <v>1992</v>
      </c>
      <c r="C313" s="10" t="s">
        <v>4</v>
      </c>
      <c r="D313" s="10" t="s">
        <v>9</v>
      </c>
      <c r="E313" s="10">
        <v>15</v>
      </c>
      <c r="F313" s="10">
        <v>186164</v>
      </c>
      <c r="G313" s="10">
        <v>6.1705023293144659E-2</v>
      </c>
      <c r="H313" s="10">
        <v>0.61572591908209962</v>
      </c>
      <c r="I313" s="10">
        <v>0.57773253690294579</v>
      </c>
      <c r="J313" s="10">
        <v>0.38096517049483253</v>
      </c>
      <c r="K313" s="10">
        <v>0.41813669667604908</v>
      </c>
      <c r="L313" s="10">
        <v>1.4879353688145936E-2</v>
      </c>
      <c r="M313" s="10">
        <v>629.28965447367102</v>
      </c>
      <c r="N313" s="10">
        <v>0.31408865301562061</v>
      </c>
      <c r="O313" s="10">
        <v>0.23144109494854001</v>
      </c>
      <c r="P313" s="10">
        <v>0.20168775918007778</v>
      </c>
      <c r="Q313" s="10">
        <v>2.9753335768462216E-2</v>
      </c>
      <c r="R313" s="10"/>
    </row>
    <row r="314" spans="1:18" x14ac:dyDescent="0.2">
      <c r="A314" s="9" t="str">
        <f t="shared" si="4"/>
        <v>199230EMAEDU215</v>
      </c>
      <c r="B314" s="10">
        <v>1992</v>
      </c>
      <c r="C314" s="10" t="s">
        <v>4</v>
      </c>
      <c r="D314" s="10" t="s">
        <v>11</v>
      </c>
      <c r="E314" s="10">
        <v>15</v>
      </c>
      <c r="F314" s="10">
        <v>29544</v>
      </c>
      <c r="G314" s="10">
        <v>8.2003782551767615E-2</v>
      </c>
      <c r="H314" s="10">
        <v>0.69797590035201729</v>
      </c>
      <c r="I314" s="10">
        <v>0.64073923639317631</v>
      </c>
      <c r="J314" s="10">
        <v>0.29681153533712429</v>
      </c>
      <c r="K314" s="10">
        <v>0.34883563498510695</v>
      </c>
      <c r="L314" s="10">
        <v>2.0816409423233144E-2</v>
      </c>
      <c r="M314" s="10">
        <v>760.17300645215562</v>
      </c>
      <c r="N314" s="10">
        <v>0.30209179528838342</v>
      </c>
      <c r="O314" s="10">
        <v>0.19269564040075818</v>
      </c>
      <c r="P314" s="10">
        <v>0.15102897373409152</v>
      </c>
      <c r="Q314" s="10">
        <v>4.1666666666666664E-2</v>
      </c>
      <c r="R314" s="10"/>
    </row>
    <row r="315" spans="1:18" x14ac:dyDescent="0.2">
      <c r="A315" s="9" t="str">
        <f t="shared" si="4"/>
        <v>199230EMAEDU315</v>
      </c>
      <c r="B315" s="10">
        <v>1992</v>
      </c>
      <c r="C315" s="10" t="s">
        <v>4</v>
      </c>
      <c r="D315" s="10" t="s">
        <v>13</v>
      </c>
      <c r="E315" s="10">
        <v>15</v>
      </c>
      <c r="F315" s="10">
        <v>18619</v>
      </c>
      <c r="G315" s="10">
        <v>7.8720607565357092E-2</v>
      </c>
      <c r="H315" s="10">
        <v>0.73548525699554224</v>
      </c>
      <c r="I315" s="10">
        <v>0.67758741070949036</v>
      </c>
      <c r="J315" s="10">
        <v>0.23975508888769537</v>
      </c>
      <c r="K315" s="10">
        <v>0.28938181427573983</v>
      </c>
      <c r="L315" s="10">
        <v>7.4386379504806921E-2</v>
      </c>
      <c r="M315" s="10">
        <v>1098.3551495543798</v>
      </c>
      <c r="N315" s="10">
        <v>0.38014930984478223</v>
      </c>
      <c r="O315" s="10">
        <v>0.1901283634996509</v>
      </c>
      <c r="P315" s="10">
        <v>0.14055534668886621</v>
      </c>
      <c r="Q315" s="10">
        <v>4.957301681078468E-2</v>
      </c>
      <c r="R315" s="10"/>
    </row>
    <row r="316" spans="1:18" x14ac:dyDescent="0.2">
      <c r="A316" s="9" t="str">
        <f t="shared" si="4"/>
        <v>199230EMAEDU415</v>
      </c>
      <c r="B316" s="10">
        <v>1992</v>
      </c>
      <c r="C316" s="10" t="s">
        <v>4</v>
      </c>
      <c r="D316" s="10" t="s">
        <v>15</v>
      </c>
      <c r="E316" s="10">
        <v>15</v>
      </c>
      <c r="F316" s="10">
        <v>58612</v>
      </c>
      <c r="G316" s="10">
        <v>7.2253250105599104E-2</v>
      </c>
      <c r="H316" s="10">
        <v>0.72705248072067152</v>
      </c>
      <c r="I316" s="10">
        <v>0.67452057599126458</v>
      </c>
      <c r="J316" s="10">
        <v>0.27032007097522692</v>
      </c>
      <c r="K316" s="10">
        <v>0.32022452740053231</v>
      </c>
      <c r="L316" s="10">
        <v>1.3103118815259674E-2</v>
      </c>
      <c r="M316" s="10">
        <v>1478.7608854966365</v>
      </c>
      <c r="N316" s="10">
        <v>0.34905821333515319</v>
      </c>
      <c r="O316" s="10">
        <v>0.22043267590254556</v>
      </c>
      <c r="P316" s="10">
        <v>0.15484883641575103</v>
      </c>
      <c r="Q316" s="10">
        <v>6.5583839486794512E-2</v>
      </c>
      <c r="R316" s="10"/>
    </row>
    <row r="317" spans="1:18" x14ac:dyDescent="0.2">
      <c r="A317" s="9" t="str">
        <f t="shared" si="4"/>
        <v>199230EMAEDU515</v>
      </c>
      <c r="B317" s="10">
        <v>1992</v>
      </c>
      <c r="C317" s="10" t="s">
        <v>4</v>
      </c>
      <c r="D317" s="10" t="s">
        <v>17</v>
      </c>
      <c r="E317" s="10">
        <v>15</v>
      </c>
      <c r="F317" s="10">
        <v>36151</v>
      </c>
      <c r="G317" s="10">
        <v>9.4449555351119284E-3</v>
      </c>
      <c r="H317" s="10">
        <v>0.90204973583026749</v>
      </c>
      <c r="I317" s="10">
        <v>0.89352991618489119</v>
      </c>
      <c r="J317" s="10">
        <v>9.7950264169732515E-2</v>
      </c>
      <c r="K317" s="10">
        <v>0.10647008381510885</v>
      </c>
      <c r="L317" s="10">
        <v>8.5142872949572623E-2</v>
      </c>
      <c r="M317" s="10">
        <v>3134.9457690720492</v>
      </c>
      <c r="N317" s="10">
        <v>0.3690715321950675</v>
      </c>
      <c r="O317" s="10">
        <v>0.21454078785849792</v>
      </c>
      <c r="P317" s="10">
        <v>7.7223524160249968E-2</v>
      </c>
      <c r="Q317" s="10">
        <v>0.13731726369824795</v>
      </c>
      <c r="R317" s="10"/>
    </row>
    <row r="318" spans="1:18" x14ac:dyDescent="0.2">
      <c r="A318" s="9" t="str">
        <f t="shared" si="4"/>
        <v>199215A17EDU123</v>
      </c>
      <c r="B318" s="10">
        <v>1992</v>
      </c>
      <c r="C318" s="10" t="s">
        <v>0</v>
      </c>
      <c r="D318" s="10" t="s">
        <v>9</v>
      </c>
      <c r="E318" s="10">
        <v>23</v>
      </c>
      <c r="F318" s="10">
        <v>119113</v>
      </c>
      <c r="G318" s="10">
        <v>0.16471448149840109</v>
      </c>
      <c r="H318" s="10">
        <v>0.45943767682788611</v>
      </c>
      <c r="I318" s="10">
        <v>0.3837616381083509</v>
      </c>
      <c r="J318" s="10">
        <v>0.16725294468278021</v>
      </c>
      <c r="K318" s="10">
        <v>0.20596408452477899</v>
      </c>
      <c r="L318" s="10">
        <v>0.56867848177780767</v>
      </c>
      <c r="M318" s="10">
        <v>157.00122509493102</v>
      </c>
      <c r="N318" s="10">
        <v>0.13202589138045384</v>
      </c>
      <c r="O318" s="10">
        <v>4.0490962363469982E-2</v>
      </c>
      <c r="P318" s="10">
        <v>4.0490962363469982E-2</v>
      </c>
      <c r="Q318" s="10">
        <v>0</v>
      </c>
      <c r="R318" s="10"/>
    </row>
    <row r="319" spans="1:18" x14ac:dyDescent="0.2">
      <c r="A319" s="9" t="str">
        <f t="shared" si="4"/>
        <v>199215A17EDU223</v>
      </c>
      <c r="B319" s="10">
        <v>1992</v>
      </c>
      <c r="C319" s="10" t="s">
        <v>0</v>
      </c>
      <c r="D319" s="10" t="s">
        <v>11</v>
      </c>
      <c r="E319" s="10">
        <v>23</v>
      </c>
      <c r="F319" s="10">
        <v>12170</v>
      </c>
      <c r="G319" s="10">
        <v>0.31794538361508451</v>
      </c>
      <c r="H319" s="10">
        <v>0.37912900575184882</v>
      </c>
      <c r="I319" s="10">
        <v>0.25858668857847167</v>
      </c>
      <c r="J319" s="10">
        <v>5.1766639276910435E-2</v>
      </c>
      <c r="K319" s="10">
        <v>8.6277732128184056E-2</v>
      </c>
      <c r="L319" s="10">
        <v>0.86211996713229255</v>
      </c>
      <c r="M319" s="10">
        <v>138.18348717370989</v>
      </c>
      <c r="N319" s="10">
        <v>0.15521774856203779</v>
      </c>
      <c r="O319" s="10">
        <v>3.4511092851273621E-2</v>
      </c>
      <c r="P319" s="10">
        <v>3.4511092851273621E-2</v>
      </c>
      <c r="Q319" s="10">
        <v>0</v>
      </c>
      <c r="R319" s="10"/>
    </row>
    <row r="320" spans="1:18" x14ac:dyDescent="0.2">
      <c r="A320" s="9" t="str">
        <f t="shared" si="4"/>
        <v>199215A17EDU323</v>
      </c>
      <c r="B320" s="10">
        <v>1992</v>
      </c>
      <c r="C320" s="10" t="s">
        <v>0</v>
      </c>
      <c r="D320" s="10" t="s">
        <v>13</v>
      </c>
      <c r="E320" s="10">
        <v>23</v>
      </c>
      <c r="F320" s="10">
        <v>10696</v>
      </c>
      <c r="G320" s="10">
        <v>0.13318499682136045</v>
      </c>
      <c r="H320" s="10">
        <v>0.29412864622288704</v>
      </c>
      <c r="I320" s="10">
        <v>0.25495512341062077</v>
      </c>
      <c r="J320" s="10">
        <v>1.9633507853403141E-2</v>
      </c>
      <c r="K320" s="10">
        <v>1.9633507853403141E-2</v>
      </c>
      <c r="L320" s="10">
        <v>0.92146596858638741</v>
      </c>
      <c r="M320" s="10">
        <v>145.71262776939147</v>
      </c>
      <c r="N320" s="10">
        <v>0.11761406133133882</v>
      </c>
      <c r="O320" s="10">
        <v>1.9633507853403141E-2</v>
      </c>
      <c r="P320" s="10">
        <v>1.9633507853403141E-2</v>
      </c>
      <c r="Q320" s="10">
        <v>0</v>
      </c>
      <c r="R320" s="10"/>
    </row>
    <row r="321" spans="1:18" x14ac:dyDescent="0.2">
      <c r="A321" s="9" t="str">
        <f t="shared" si="4"/>
        <v>199215A17EDU423</v>
      </c>
      <c r="B321" s="10">
        <v>1992</v>
      </c>
      <c r="C321" s="10" t="s">
        <v>0</v>
      </c>
      <c r="D321" s="10" t="s">
        <v>15</v>
      </c>
      <c r="E321" s="10">
        <v>23</v>
      </c>
      <c r="F321" s="10">
        <v>1050</v>
      </c>
      <c r="G321" s="10">
        <v>0.5</v>
      </c>
      <c r="H321" s="10">
        <v>0.4</v>
      </c>
      <c r="I321" s="10">
        <v>0.2</v>
      </c>
      <c r="J321" s="10">
        <v>0.2</v>
      </c>
      <c r="K321" s="10">
        <v>0.4</v>
      </c>
      <c r="L321" s="10">
        <v>0.4</v>
      </c>
      <c r="M321" s="10">
        <v>371.33079761296267</v>
      </c>
      <c r="N321" s="10">
        <v>0</v>
      </c>
      <c r="O321" s="10">
        <v>0</v>
      </c>
      <c r="P321" s="10">
        <v>0</v>
      </c>
      <c r="Q321" s="10">
        <v>0</v>
      </c>
      <c r="R321" s="10"/>
    </row>
    <row r="322" spans="1:18" x14ac:dyDescent="0.2">
      <c r="A322" s="9" t="str">
        <f t="shared" si="4"/>
        <v>199215A29....23</v>
      </c>
      <c r="B322" s="10">
        <v>1992</v>
      </c>
      <c r="C322" s="10" t="s">
        <v>3</v>
      </c>
      <c r="D322" s="10" t="s">
        <v>52</v>
      </c>
      <c r="E322" s="10">
        <v>23</v>
      </c>
      <c r="F322" s="10">
        <v>209</v>
      </c>
      <c r="G322" s="10">
        <v>0</v>
      </c>
      <c r="H322" s="10">
        <v>1</v>
      </c>
      <c r="I322" s="10">
        <v>1</v>
      </c>
      <c r="J322" s="10"/>
      <c r="K322" s="10"/>
      <c r="L322" s="10"/>
      <c r="M322" s="10">
        <v>358.95310435919725</v>
      </c>
      <c r="N322" s="10">
        <v>0</v>
      </c>
      <c r="O322" s="10">
        <v>0</v>
      </c>
      <c r="P322" s="10">
        <v>0</v>
      </c>
      <c r="Q322" s="10">
        <v>0</v>
      </c>
      <c r="R322" s="10"/>
    </row>
    <row r="323" spans="1:18" x14ac:dyDescent="0.2">
      <c r="A323" s="9" t="str">
        <f t="shared" si="4"/>
        <v>199215A29EDU123</v>
      </c>
      <c r="B323" s="10">
        <v>1992</v>
      </c>
      <c r="C323" s="10" t="s">
        <v>3</v>
      </c>
      <c r="D323" s="10" t="s">
        <v>9</v>
      </c>
      <c r="E323" s="10">
        <v>23</v>
      </c>
      <c r="F323" s="10">
        <v>448924</v>
      </c>
      <c r="G323" s="10">
        <v>0.14582263127853881</v>
      </c>
      <c r="H323" s="10">
        <v>0.62442640625139223</v>
      </c>
      <c r="I323" s="10">
        <v>0.53337090465201231</v>
      </c>
      <c r="J323" s="10">
        <v>0.23868628097406241</v>
      </c>
      <c r="K323" s="10">
        <v>0.30919264730778484</v>
      </c>
      <c r="L323" s="10">
        <v>0.23776184833067512</v>
      </c>
      <c r="M323" s="10">
        <v>323.38907172519095</v>
      </c>
      <c r="N323" s="10">
        <v>0.21015806684427654</v>
      </c>
      <c r="O323" s="10">
        <v>9.8987801944204368E-2</v>
      </c>
      <c r="P323" s="10">
        <v>9.5258885691119205E-2</v>
      </c>
      <c r="Q323" s="10">
        <v>3.7289162530851549E-3</v>
      </c>
      <c r="R323" s="10"/>
    </row>
    <row r="324" spans="1:18" x14ac:dyDescent="0.2">
      <c r="A324" s="9" t="str">
        <f t="shared" ref="A324:A387" si="5">B324&amp;C324&amp;D324&amp;E324</f>
        <v>199215A29EDU223</v>
      </c>
      <c r="B324" s="10">
        <v>1992</v>
      </c>
      <c r="C324" s="10" t="s">
        <v>3</v>
      </c>
      <c r="D324" s="10" t="s">
        <v>11</v>
      </c>
      <c r="E324" s="10">
        <v>23</v>
      </c>
      <c r="F324" s="10">
        <v>76963</v>
      </c>
      <c r="G324" s="10">
        <v>0.225376538671794</v>
      </c>
      <c r="H324" s="10">
        <v>0.6911651661824294</v>
      </c>
      <c r="I324" s="10">
        <v>0.53539275337771819</v>
      </c>
      <c r="J324" s="10">
        <v>0.17218870923612106</v>
      </c>
      <c r="K324" s="10">
        <v>0.27880343439344391</v>
      </c>
      <c r="L324" s="10">
        <v>0.28887907176175565</v>
      </c>
      <c r="M324" s="10">
        <v>512.81817819305581</v>
      </c>
      <c r="N324" s="10">
        <v>0.2342424281797747</v>
      </c>
      <c r="O324" s="10">
        <v>8.4456167249197661E-2</v>
      </c>
      <c r="P324" s="10">
        <v>8.172758338422359E-2</v>
      </c>
      <c r="Q324" s="10">
        <v>2.7285838649740786E-3</v>
      </c>
      <c r="R324" s="10"/>
    </row>
    <row r="325" spans="1:18" x14ac:dyDescent="0.2">
      <c r="A325" s="9" t="str">
        <f t="shared" si="5"/>
        <v>199215A29EDU323</v>
      </c>
      <c r="B325" s="10">
        <v>1992</v>
      </c>
      <c r="C325" s="10" t="s">
        <v>3</v>
      </c>
      <c r="D325" s="10" t="s">
        <v>13</v>
      </c>
      <c r="E325" s="10">
        <v>23</v>
      </c>
      <c r="F325" s="10">
        <v>57246</v>
      </c>
      <c r="G325" s="10">
        <v>0.19983903180612275</v>
      </c>
      <c r="H325" s="10">
        <v>0.58601474338818438</v>
      </c>
      <c r="I325" s="10">
        <v>0.4689061244453761</v>
      </c>
      <c r="J325" s="10">
        <v>0.11730077210634804</v>
      </c>
      <c r="K325" s="10">
        <v>0.17952346015442128</v>
      </c>
      <c r="L325" s="10">
        <v>0.53474478566188033</v>
      </c>
      <c r="M325" s="10">
        <v>417.27246848843419</v>
      </c>
      <c r="N325" s="10">
        <v>0.19786535303776684</v>
      </c>
      <c r="O325" s="10">
        <v>3.2980470251196589E-2</v>
      </c>
      <c r="P325" s="10">
        <v>3.2980470251196589E-2</v>
      </c>
      <c r="Q325" s="10">
        <v>0</v>
      </c>
      <c r="R325" s="10"/>
    </row>
    <row r="326" spans="1:18" x14ac:dyDescent="0.2">
      <c r="A326" s="9" t="str">
        <f t="shared" si="5"/>
        <v>199215A29EDU423</v>
      </c>
      <c r="B326" s="10">
        <v>1992</v>
      </c>
      <c r="C326" s="10" t="s">
        <v>3</v>
      </c>
      <c r="D326" s="10" t="s">
        <v>15</v>
      </c>
      <c r="E326" s="10">
        <v>23</v>
      </c>
      <c r="F326" s="10">
        <v>84081</v>
      </c>
      <c r="G326" s="10">
        <v>0.10847775478530781</v>
      </c>
      <c r="H326" s="10">
        <v>0.73567155481024249</v>
      </c>
      <c r="I326" s="10">
        <v>0.65586755628501092</v>
      </c>
      <c r="J326" s="10">
        <v>0.18453633995789775</v>
      </c>
      <c r="K326" s="10">
        <v>0.26185464016840904</v>
      </c>
      <c r="L326" s="10">
        <v>0.1196822112011037</v>
      </c>
      <c r="M326" s="10">
        <v>784.36711411232534</v>
      </c>
      <c r="N326" s="10">
        <v>0.26677846362436225</v>
      </c>
      <c r="O326" s="10">
        <v>0.11465134810480371</v>
      </c>
      <c r="P326" s="10">
        <v>8.4763501861300411E-2</v>
      </c>
      <c r="Q326" s="10">
        <v>2.988784624350329E-2</v>
      </c>
      <c r="R326" s="10"/>
    </row>
    <row r="327" spans="1:18" x14ac:dyDescent="0.2">
      <c r="A327" s="9" t="str">
        <f t="shared" si="5"/>
        <v>199215A29EDU523</v>
      </c>
      <c r="B327" s="10">
        <v>1992</v>
      </c>
      <c r="C327" s="10" t="s">
        <v>3</v>
      </c>
      <c r="D327" s="10" t="s">
        <v>17</v>
      </c>
      <c r="E327" s="10">
        <v>23</v>
      </c>
      <c r="F327" s="10">
        <v>30403</v>
      </c>
      <c r="G327" s="10">
        <v>5.5088824713398092E-2</v>
      </c>
      <c r="H327" s="10">
        <v>0.75170213465776403</v>
      </c>
      <c r="I327" s="10">
        <v>0.71029174752491531</v>
      </c>
      <c r="J327" s="10">
        <v>5.5224813340788735E-2</v>
      </c>
      <c r="K327" s="10">
        <v>7.594645265269874E-2</v>
      </c>
      <c r="L327" s="10">
        <v>0.53777587738052168</v>
      </c>
      <c r="M327" s="10">
        <v>1711.6839663172711</v>
      </c>
      <c r="N327" s="10">
        <v>0.26204650856823342</v>
      </c>
      <c r="O327" s="10">
        <v>0.13788113015162978</v>
      </c>
      <c r="P327" s="10">
        <v>8.2754991283754895E-2</v>
      </c>
      <c r="Q327" s="10">
        <v>5.5126138867874881E-2</v>
      </c>
      <c r="R327" s="10"/>
    </row>
    <row r="328" spans="1:18" x14ac:dyDescent="0.2">
      <c r="A328" s="9" t="str">
        <f t="shared" si="5"/>
        <v>199218A24EDU123</v>
      </c>
      <c r="B328" s="10">
        <v>1992</v>
      </c>
      <c r="C328" s="10" t="s">
        <v>1</v>
      </c>
      <c r="D328" s="10" t="s">
        <v>9</v>
      </c>
      <c r="E328" s="10">
        <v>23</v>
      </c>
      <c r="F328" s="10">
        <v>208202</v>
      </c>
      <c r="G328" s="10">
        <v>0.16513695165136952</v>
      </c>
      <c r="H328" s="10">
        <v>0.66459496066320212</v>
      </c>
      <c r="I328" s="10">
        <v>0.55484577477641905</v>
      </c>
      <c r="J328" s="10">
        <v>0.26086685046253161</v>
      </c>
      <c r="K328" s="10">
        <v>0.34745583615911468</v>
      </c>
      <c r="L328" s="10">
        <v>0.17322600167145369</v>
      </c>
      <c r="M328" s="10">
        <v>326.69334076756775</v>
      </c>
      <c r="N328" s="10">
        <v>0.20441206136348353</v>
      </c>
      <c r="O328" s="10">
        <v>8.1541003448573984E-2</v>
      </c>
      <c r="P328" s="10">
        <v>7.7520869155915884E-2</v>
      </c>
      <c r="Q328" s="10">
        <v>4.0201342926580921E-3</v>
      </c>
      <c r="R328" s="10"/>
    </row>
    <row r="329" spans="1:18" x14ac:dyDescent="0.2">
      <c r="A329" s="9" t="str">
        <f t="shared" si="5"/>
        <v>199218A24EDU223</v>
      </c>
      <c r="B329" s="10">
        <v>1992</v>
      </c>
      <c r="C329" s="10" t="s">
        <v>1</v>
      </c>
      <c r="D329" s="10" t="s">
        <v>11</v>
      </c>
      <c r="E329" s="10">
        <v>23</v>
      </c>
      <c r="F329" s="10">
        <v>41516</v>
      </c>
      <c r="G329" s="10">
        <v>0.2938488224698112</v>
      </c>
      <c r="H329" s="10">
        <v>0.72575412772962766</v>
      </c>
      <c r="I329" s="10">
        <v>0.5124921318936716</v>
      </c>
      <c r="J329" s="10">
        <v>0.19307122451944028</v>
      </c>
      <c r="K329" s="10">
        <v>0.34033796542875128</v>
      </c>
      <c r="L329" s="10">
        <v>0.25250505829077946</v>
      </c>
      <c r="M329" s="10">
        <v>501.39071172008062</v>
      </c>
      <c r="N329" s="10">
        <v>0.22203487811927933</v>
      </c>
      <c r="O329" s="10">
        <v>8.5774159360246655E-2</v>
      </c>
      <c r="P329" s="10">
        <v>8.5774159360246655E-2</v>
      </c>
      <c r="Q329" s="10">
        <v>0</v>
      </c>
      <c r="R329" s="10"/>
    </row>
    <row r="330" spans="1:18" x14ac:dyDescent="0.2">
      <c r="A330" s="9" t="str">
        <f t="shared" si="5"/>
        <v>199218A24EDU323</v>
      </c>
      <c r="B330" s="10">
        <v>1992</v>
      </c>
      <c r="C330" s="10" t="s">
        <v>1</v>
      </c>
      <c r="D330" s="10" t="s">
        <v>13</v>
      </c>
      <c r="E330" s="10">
        <v>23</v>
      </c>
      <c r="F330" s="10">
        <v>34390</v>
      </c>
      <c r="G330" s="10">
        <v>0.201878612716763</v>
      </c>
      <c r="H330" s="10">
        <v>0.60366385577202675</v>
      </c>
      <c r="I330" s="10">
        <v>0.48179703402151786</v>
      </c>
      <c r="J330" s="10">
        <v>0.12201221285257342</v>
      </c>
      <c r="K330" s="10">
        <v>0.16469904041872638</v>
      </c>
      <c r="L330" s="10">
        <v>0.56696714161093342</v>
      </c>
      <c r="M330" s="10">
        <v>395.79977757431874</v>
      </c>
      <c r="N330" s="10">
        <v>0.21956964233788892</v>
      </c>
      <c r="O330" s="10">
        <v>3.0503053213143356E-2</v>
      </c>
      <c r="P330" s="10">
        <v>3.0503053213143356E-2</v>
      </c>
      <c r="Q330" s="10">
        <v>0</v>
      </c>
      <c r="R330" s="10"/>
    </row>
    <row r="331" spans="1:18" x14ac:dyDescent="0.2">
      <c r="A331" s="9" t="str">
        <f t="shared" si="5"/>
        <v>199218A24EDU423</v>
      </c>
      <c r="B331" s="10">
        <v>1992</v>
      </c>
      <c r="C331" s="10" t="s">
        <v>1</v>
      </c>
      <c r="D331" s="10" t="s">
        <v>15</v>
      </c>
      <c r="E331" s="10">
        <v>23</v>
      </c>
      <c r="F331" s="10">
        <v>45920</v>
      </c>
      <c r="G331" s="10">
        <v>0.1319423745653254</v>
      </c>
      <c r="H331" s="10">
        <v>0.65755662020905925</v>
      </c>
      <c r="I331" s="10">
        <v>0.57079703832752615</v>
      </c>
      <c r="J331" s="10">
        <v>0.21461236933797909</v>
      </c>
      <c r="K331" s="10">
        <v>0.29682055749128922</v>
      </c>
      <c r="L331" s="10">
        <v>0.18257839721254354</v>
      </c>
      <c r="M331" s="10">
        <v>618.05651570597036</v>
      </c>
      <c r="N331" s="10">
        <v>0.22369337979094076</v>
      </c>
      <c r="O331" s="10">
        <v>7.7591463414634146E-2</v>
      </c>
      <c r="P331" s="10">
        <v>7.3018292682926825E-2</v>
      </c>
      <c r="Q331" s="10">
        <v>4.5731707317073168E-3</v>
      </c>
      <c r="R331" s="10"/>
    </row>
    <row r="332" spans="1:18" x14ac:dyDescent="0.2">
      <c r="A332" s="9" t="str">
        <f t="shared" si="5"/>
        <v>199218A24EDU523</v>
      </c>
      <c r="B332" s="10">
        <v>1992</v>
      </c>
      <c r="C332" s="10" t="s">
        <v>1</v>
      </c>
      <c r="D332" s="10" t="s">
        <v>17</v>
      </c>
      <c r="E332" s="10">
        <v>23</v>
      </c>
      <c r="F332" s="10">
        <v>14677</v>
      </c>
      <c r="G332" s="10">
        <v>6.9772601220188579E-2</v>
      </c>
      <c r="H332" s="10">
        <v>0.61422634053280645</v>
      </c>
      <c r="I332" s="10">
        <v>0.57137017101587517</v>
      </c>
      <c r="J332" s="10">
        <v>4.2924303331743546E-2</v>
      </c>
      <c r="K332" s="10">
        <v>4.2924303331743546E-2</v>
      </c>
      <c r="L332" s="10">
        <v>0.85705525652381276</v>
      </c>
      <c r="M332" s="10">
        <v>752.24043537924399</v>
      </c>
      <c r="N332" s="10">
        <v>0.20004088028888736</v>
      </c>
      <c r="O332" s="10">
        <v>4.2856169516931254E-2</v>
      </c>
      <c r="P332" s="10">
        <v>4.2856169516931254E-2</v>
      </c>
      <c r="Q332" s="10">
        <v>0</v>
      </c>
      <c r="R332" s="10"/>
    </row>
    <row r="333" spans="1:18" x14ac:dyDescent="0.2">
      <c r="A333" s="9" t="str">
        <f t="shared" si="5"/>
        <v>199225A29....23</v>
      </c>
      <c r="B333" s="10">
        <v>1992</v>
      </c>
      <c r="C333" s="10" t="s">
        <v>2</v>
      </c>
      <c r="D333" s="10" t="s">
        <v>52</v>
      </c>
      <c r="E333" s="10">
        <v>23</v>
      </c>
      <c r="F333" s="10">
        <v>209</v>
      </c>
      <c r="G333" s="10">
        <v>0</v>
      </c>
      <c r="H333" s="10">
        <v>1</v>
      </c>
      <c r="I333" s="10">
        <v>1</v>
      </c>
      <c r="J333" s="10"/>
      <c r="K333" s="10"/>
      <c r="L333" s="10"/>
      <c r="M333" s="10">
        <v>358.95310435919725</v>
      </c>
      <c r="N333" s="10">
        <v>0</v>
      </c>
      <c r="O333" s="10">
        <v>0</v>
      </c>
      <c r="P333" s="10">
        <v>0</v>
      </c>
      <c r="Q333" s="10">
        <v>0</v>
      </c>
      <c r="R333" s="10"/>
    </row>
    <row r="334" spans="1:18" x14ac:dyDescent="0.2">
      <c r="A334" s="9" t="str">
        <f t="shared" si="5"/>
        <v>199225A29EDU123</v>
      </c>
      <c r="B334" s="10">
        <v>1992</v>
      </c>
      <c r="C334" s="10" t="s">
        <v>2</v>
      </c>
      <c r="D334" s="10" t="s">
        <v>9</v>
      </c>
      <c r="E334" s="10">
        <v>23</v>
      </c>
      <c r="F334" s="10">
        <v>121609</v>
      </c>
      <c r="G334" s="10">
        <v>0.1033304671825738</v>
      </c>
      <c r="H334" s="10">
        <v>0.71725776875066816</v>
      </c>
      <c r="I334" s="10">
        <v>0.64314318841533114</v>
      </c>
      <c r="J334" s="10">
        <v>0.2706789793518572</v>
      </c>
      <c r="K334" s="10">
        <v>0.34479355968719422</v>
      </c>
      <c r="L334" s="10">
        <v>2.4126503794949388E-2</v>
      </c>
      <c r="M334" s="10">
        <v>415.31607579078366</v>
      </c>
      <c r="N334" s="10">
        <v>0.29652410594610595</v>
      </c>
      <c r="O334" s="10">
        <v>0.18615398531358698</v>
      </c>
      <c r="P334" s="10">
        <v>0.17927127104079468</v>
      </c>
      <c r="Q334" s="10">
        <v>6.8827142727923094E-3</v>
      </c>
      <c r="R334" s="10"/>
    </row>
    <row r="335" spans="1:18" x14ac:dyDescent="0.2">
      <c r="A335" s="9" t="str">
        <f t="shared" si="5"/>
        <v>199225A29EDU223</v>
      </c>
      <c r="B335" s="10">
        <v>1992</v>
      </c>
      <c r="C335" s="10" t="s">
        <v>2</v>
      </c>
      <c r="D335" s="10" t="s">
        <v>11</v>
      </c>
      <c r="E335" s="10">
        <v>23</v>
      </c>
      <c r="F335" s="10">
        <v>23277</v>
      </c>
      <c r="G335" s="10">
        <v>9.1022376334182156E-2</v>
      </c>
      <c r="H335" s="10">
        <v>0.79292864200713153</v>
      </c>
      <c r="I335" s="10">
        <v>0.72075439274820641</v>
      </c>
      <c r="J335" s="10">
        <v>0.19809253769815699</v>
      </c>
      <c r="K335" s="10">
        <v>0.27026678695708212</v>
      </c>
      <c r="L335" s="10">
        <v>5.4044765218885592E-2</v>
      </c>
      <c r="M335" s="10">
        <v>597.5105195177448</v>
      </c>
      <c r="N335" s="10">
        <v>0.297332130429179</v>
      </c>
      <c r="O335" s="10">
        <v>0.10821841302573355</v>
      </c>
      <c r="P335" s="10">
        <v>9.9196631868367913E-2</v>
      </c>
      <c r="Q335" s="10">
        <v>9.0217811573656392E-3</v>
      </c>
      <c r="R335" s="10"/>
    </row>
    <row r="336" spans="1:18" x14ac:dyDescent="0.2">
      <c r="A336" s="9" t="str">
        <f t="shared" si="5"/>
        <v>199225A29EDU323</v>
      </c>
      <c r="B336" s="10">
        <v>1992</v>
      </c>
      <c r="C336" s="10" t="s">
        <v>2</v>
      </c>
      <c r="D336" s="10" t="s">
        <v>13</v>
      </c>
      <c r="E336" s="10">
        <v>23</v>
      </c>
      <c r="F336" s="10">
        <v>12160</v>
      </c>
      <c r="G336" s="10">
        <v>0.21719738616326106</v>
      </c>
      <c r="H336" s="10">
        <v>0.79284539473684212</v>
      </c>
      <c r="I336" s="10">
        <v>0.62064144736842108</v>
      </c>
      <c r="J336" s="10">
        <v>0.18988486842105262</v>
      </c>
      <c r="K336" s="10">
        <v>0.36208881578947366</v>
      </c>
      <c r="L336" s="10">
        <v>0.10345394736842105</v>
      </c>
      <c r="M336" s="10">
        <v>562.538759915068</v>
      </c>
      <c r="N336" s="10">
        <v>0.20707236842105264</v>
      </c>
      <c r="O336" s="10">
        <v>5.1726973684210524E-2</v>
      </c>
      <c r="P336" s="10">
        <v>5.1726973684210524E-2</v>
      </c>
      <c r="Q336" s="10">
        <v>0</v>
      </c>
      <c r="R336" s="10"/>
    </row>
    <row r="337" spans="1:18" x14ac:dyDescent="0.2">
      <c r="A337" s="9" t="str">
        <f t="shared" si="5"/>
        <v>199225A29EDU423</v>
      </c>
      <c r="B337" s="10">
        <v>1992</v>
      </c>
      <c r="C337" s="10" t="s">
        <v>2</v>
      </c>
      <c r="D337" s="10" t="s">
        <v>15</v>
      </c>
      <c r="E337" s="10">
        <v>23</v>
      </c>
      <c r="F337" s="10">
        <v>37111</v>
      </c>
      <c r="G337" s="10">
        <v>8.0535194135911148E-2</v>
      </c>
      <c r="H337" s="10">
        <v>0.84182587373016082</v>
      </c>
      <c r="I337" s="10">
        <v>0.77402926356066937</v>
      </c>
      <c r="J337" s="10">
        <v>0.1468836733044111</v>
      </c>
      <c r="K337" s="10">
        <v>0.21468028347390261</v>
      </c>
      <c r="L337" s="10">
        <v>3.3925251273207405E-2</v>
      </c>
      <c r="M337" s="10">
        <v>940.281710685843</v>
      </c>
      <c r="N337" s="10">
        <v>0.32763870550510632</v>
      </c>
      <c r="O337" s="10">
        <v>0.16375198728139906</v>
      </c>
      <c r="P337" s="10">
        <v>0.10169491525423729</v>
      </c>
      <c r="Q337" s="10">
        <v>6.2057072027161757E-2</v>
      </c>
      <c r="R337" s="10"/>
    </row>
    <row r="338" spans="1:18" x14ac:dyDescent="0.2">
      <c r="A338" s="9" t="str">
        <f t="shared" si="5"/>
        <v>199225A29EDU523</v>
      </c>
      <c r="B338" s="10">
        <v>1992</v>
      </c>
      <c r="C338" s="10" t="s">
        <v>2</v>
      </c>
      <c r="D338" s="10" t="s">
        <v>17</v>
      </c>
      <c r="E338" s="10">
        <v>23</v>
      </c>
      <c r="F338" s="10">
        <v>15726</v>
      </c>
      <c r="G338" s="10">
        <v>4.5523520485584217E-2</v>
      </c>
      <c r="H338" s="10">
        <v>0.88000763067531473</v>
      </c>
      <c r="I338" s="10">
        <v>0.83994658527279664</v>
      </c>
      <c r="J338" s="10">
        <v>6.6704820043240493E-2</v>
      </c>
      <c r="K338" s="10">
        <v>0.10676586544575861</v>
      </c>
      <c r="L338" s="10">
        <v>0.23979397176650133</v>
      </c>
      <c r="M338" s="10">
        <v>2299.6466686368599</v>
      </c>
      <c r="N338" s="10">
        <v>0.3199160625715376</v>
      </c>
      <c r="O338" s="10">
        <v>0.22656746788757473</v>
      </c>
      <c r="P338" s="10">
        <v>0.11999236932468524</v>
      </c>
      <c r="Q338" s="10">
        <v>0.10657509856288948</v>
      </c>
      <c r="R338" s="10"/>
    </row>
    <row r="339" spans="1:18" x14ac:dyDescent="0.2">
      <c r="A339" s="9" t="str">
        <f t="shared" si="5"/>
        <v>199230EMAEDU123</v>
      </c>
      <c r="B339" s="10">
        <v>1992</v>
      </c>
      <c r="C339" s="10" t="s">
        <v>4</v>
      </c>
      <c r="D339" s="10" t="s">
        <v>9</v>
      </c>
      <c r="E339" s="10">
        <v>23</v>
      </c>
      <c r="F339" s="10">
        <v>559428</v>
      </c>
      <c r="G339" s="10">
        <v>4.889057409279856E-2</v>
      </c>
      <c r="H339" s="10">
        <v>0.63643578798344025</v>
      </c>
      <c r="I339" s="10">
        <v>0.6053200769357272</v>
      </c>
      <c r="J339" s="10">
        <v>0.36206625338738857</v>
      </c>
      <c r="K339" s="10">
        <v>0.39318196443510156</v>
      </c>
      <c r="L339" s="10">
        <v>4.8728343951321704E-3</v>
      </c>
      <c r="M339" s="10">
        <v>491.28913434315706</v>
      </c>
      <c r="N339" s="10">
        <v>0.33046038697120611</v>
      </c>
      <c r="O339" s="10">
        <v>0.24793026217871658</v>
      </c>
      <c r="P339" s="10">
        <v>0.22805219245520636</v>
      </c>
      <c r="Q339" s="10">
        <v>1.9878069723510219E-2</v>
      </c>
      <c r="R339" s="10"/>
    </row>
    <row r="340" spans="1:18" x14ac:dyDescent="0.2">
      <c r="A340" s="9" t="str">
        <f t="shared" si="5"/>
        <v>199230EMAEDU223</v>
      </c>
      <c r="B340" s="10">
        <v>1992</v>
      </c>
      <c r="C340" s="10" t="s">
        <v>4</v>
      </c>
      <c r="D340" s="10" t="s">
        <v>11</v>
      </c>
      <c r="E340" s="10">
        <v>23</v>
      </c>
      <c r="F340" s="10">
        <v>64160</v>
      </c>
      <c r="G340" s="10">
        <v>8.3337473297232845E-2</v>
      </c>
      <c r="H340" s="10">
        <v>0.62746259351620948</v>
      </c>
      <c r="I340" s="10">
        <v>0.57517144638403994</v>
      </c>
      <c r="J340" s="10">
        <v>0.37253740648379052</v>
      </c>
      <c r="K340" s="10">
        <v>0.42482855361596011</v>
      </c>
      <c r="L340" s="10">
        <v>6.5149625935162093E-3</v>
      </c>
      <c r="M340" s="10">
        <v>948.75586655306631</v>
      </c>
      <c r="N340" s="10">
        <v>0.33330735660847882</v>
      </c>
      <c r="O340" s="10">
        <v>0.24836346633416459</v>
      </c>
      <c r="P340" s="10">
        <v>0.22224127182044887</v>
      </c>
      <c r="Q340" s="10">
        <v>2.612219451371571E-2</v>
      </c>
      <c r="R340" s="10"/>
    </row>
    <row r="341" spans="1:18" x14ac:dyDescent="0.2">
      <c r="A341" s="9" t="str">
        <f t="shared" si="5"/>
        <v>199230EMAEDU323</v>
      </c>
      <c r="B341" s="10">
        <v>1992</v>
      </c>
      <c r="C341" s="10" t="s">
        <v>4</v>
      </c>
      <c r="D341" s="10" t="s">
        <v>13</v>
      </c>
      <c r="E341" s="10">
        <v>23</v>
      </c>
      <c r="F341" s="10">
        <v>21387</v>
      </c>
      <c r="G341" s="10">
        <v>7.4137321870215517E-2</v>
      </c>
      <c r="H341" s="10">
        <v>0.79403375882545468</v>
      </c>
      <c r="I341" s="10">
        <v>0.73516622247159491</v>
      </c>
      <c r="J341" s="10">
        <v>0.18637490064057605</v>
      </c>
      <c r="K341" s="10">
        <v>0.24524243699443588</v>
      </c>
      <c r="L341" s="10">
        <v>7.8505634263805121E-2</v>
      </c>
      <c r="M341" s="10">
        <v>865.31020830910325</v>
      </c>
      <c r="N341" s="10">
        <v>0.28419133118249401</v>
      </c>
      <c r="O341" s="10">
        <v>0.16664328797867864</v>
      </c>
      <c r="P341" s="10">
        <v>0.13727965586571281</v>
      </c>
      <c r="Q341" s="10">
        <v>2.9363632112965821E-2</v>
      </c>
      <c r="R341" s="10"/>
    </row>
    <row r="342" spans="1:18" x14ac:dyDescent="0.2">
      <c r="A342" s="9" t="str">
        <f t="shared" si="5"/>
        <v>199230EMAEDU423</v>
      </c>
      <c r="B342" s="10">
        <v>1992</v>
      </c>
      <c r="C342" s="10" t="s">
        <v>4</v>
      </c>
      <c r="D342" s="10" t="s">
        <v>15</v>
      </c>
      <c r="E342" s="10">
        <v>23</v>
      </c>
      <c r="F342" s="10">
        <v>121213</v>
      </c>
      <c r="G342" s="10">
        <v>3.9542258987381076E-2</v>
      </c>
      <c r="H342" s="10">
        <v>0.7439961060282313</v>
      </c>
      <c r="I342" s="10">
        <v>0.71457681931805994</v>
      </c>
      <c r="J342" s="10">
        <v>0.2560038939717687</v>
      </c>
      <c r="K342" s="10">
        <v>0.28542318068194006</v>
      </c>
      <c r="L342" s="10">
        <v>1.0361924876044648E-2</v>
      </c>
      <c r="M342" s="10">
        <v>1348.267876407504</v>
      </c>
      <c r="N342" s="10">
        <v>0.30506429539519353</v>
      </c>
      <c r="O342" s="10">
        <v>0.19585302965191234</v>
      </c>
      <c r="P342" s="10">
        <v>0.12652474298370303</v>
      </c>
      <c r="Q342" s="10">
        <v>6.932828666820931E-2</v>
      </c>
      <c r="R342" s="10"/>
    </row>
    <row r="343" spans="1:18" x14ac:dyDescent="0.2">
      <c r="A343" s="9" t="str">
        <f t="shared" si="5"/>
        <v>199230EMAEDU523</v>
      </c>
      <c r="B343" s="10">
        <v>1992</v>
      </c>
      <c r="C343" s="10" t="s">
        <v>4</v>
      </c>
      <c r="D343" s="10" t="s">
        <v>17</v>
      </c>
      <c r="E343" s="10">
        <v>23</v>
      </c>
      <c r="F343" s="10">
        <v>62067</v>
      </c>
      <c r="G343" s="10">
        <v>1.5629366069931632E-2</v>
      </c>
      <c r="H343" s="10">
        <v>0.86488794367377186</v>
      </c>
      <c r="I343" s="10">
        <v>0.85137029339262404</v>
      </c>
      <c r="J343" s="10">
        <v>0.12836128699631044</v>
      </c>
      <c r="K343" s="10">
        <v>0.13849549680184317</v>
      </c>
      <c r="L343" s="10">
        <v>6.0869705318446196E-2</v>
      </c>
      <c r="M343" s="10">
        <v>2971.863989504478</v>
      </c>
      <c r="N343" s="10">
        <v>0.29151106584541764</v>
      </c>
      <c r="O343" s="10">
        <v>0.15931907463989525</v>
      </c>
      <c r="P343" s="10">
        <v>8.1348917664936876E-2</v>
      </c>
      <c r="Q343" s="10">
        <v>7.7970156974958377E-2</v>
      </c>
      <c r="R343" s="10"/>
    </row>
    <row r="344" spans="1:18" x14ac:dyDescent="0.2">
      <c r="A344" s="9" t="str">
        <f t="shared" si="5"/>
        <v>199215A17....26</v>
      </c>
      <c r="B344" s="10">
        <v>1992</v>
      </c>
      <c r="C344" s="10" t="s">
        <v>0</v>
      </c>
      <c r="D344" s="10" t="s">
        <v>52</v>
      </c>
      <c r="E344" s="10">
        <v>26</v>
      </c>
      <c r="F344" s="10">
        <v>430</v>
      </c>
      <c r="G344" s="10"/>
      <c r="H344" s="10">
        <v>0</v>
      </c>
      <c r="I344" s="10">
        <v>0</v>
      </c>
      <c r="J344" s="10"/>
      <c r="K344" s="10"/>
      <c r="L344" s="10"/>
      <c r="M344" s="10"/>
      <c r="N344" s="10">
        <v>0</v>
      </c>
      <c r="O344" s="10">
        <v>0</v>
      </c>
      <c r="P344" s="10">
        <v>0</v>
      </c>
      <c r="Q344" s="10">
        <v>0</v>
      </c>
      <c r="R344" s="10"/>
    </row>
    <row r="345" spans="1:18" x14ac:dyDescent="0.2">
      <c r="A345" s="9" t="str">
        <f t="shared" si="5"/>
        <v>199215A17EDU126</v>
      </c>
      <c r="B345" s="10">
        <v>1992</v>
      </c>
      <c r="C345" s="10" t="s">
        <v>0</v>
      </c>
      <c r="D345" s="10" t="s">
        <v>9</v>
      </c>
      <c r="E345" s="10">
        <v>26</v>
      </c>
      <c r="F345" s="10">
        <v>148848</v>
      </c>
      <c r="G345" s="10">
        <v>0.23290075623191112</v>
      </c>
      <c r="H345" s="10">
        <v>0.35979657099860263</v>
      </c>
      <c r="I345" s="10">
        <v>0.27599967752337956</v>
      </c>
      <c r="J345" s="10">
        <v>0.17339836611845641</v>
      </c>
      <c r="K345" s="10">
        <v>0.20518246802106846</v>
      </c>
      <c r="L345" s="10">
        <v>0.66188326346339887</v>
      </c>
      <c r="M345" s="10">
        <v>146.41833140901286</v>
      </c>
      <c r="N345" s="10">
        <v>0.11849672148769214</v>
      </c>
      <c r="O345" s="10">
        <v>3.3221810168762765E-2</v>
      </c>
      <c r="P345" s="10">
        <v>3.3221810168762765E-2</v>
      </c>
      <c r="Q345" s="10">
        <v>0</v>
      </c>
      <c r="R345" s="10"/>
    </row>
    <row r="346" spans="1:18" x14ac:dyDescent="0.2">
      <c r="A346" s="9" t="str">
        <f t="shared" si="5"/>
        <v>199215A17EDU226</v>
      </c>
      <c r="B346" s="10">
        <v>1992</v>
      </c>
      <c r="C346" s="10" t="s">
        <v>0</v>
      </c>
      <c r="D346" s="10" t="s">
        <v>11</v>
      </c>
      <c r="E346" s="10">
        <v>26</v>
      </c>
      <c r="F346" s="10">
        <v>18714</v>
      </c>
      <c r="G346" s="10">
        <v>0.40004649000464898</v>
      </c>
      <c r="H346" s="10">
        <v>0.2298813722346906</v>
      </c>
      <c r="I346" s="10">
        <v>0.13791813615475046</v>
      </c>
      <c r="J346" s="10">
        <v>0.10339852516832318</v>
      </c>
      <c r="K346" s="10">
        <v>0.11488725018702575</v>
      </c>
      <c r="L346" s="10">
        <v>0.85064657475686656</v>
      </c>
      <c r="M346" s="10">
        <v>228.91524695837467</v>
      </c>
      <c r="N346" s="10">
        <v>6.8985786042534997E-2</v>
      </c>
      <c r="O346" s="10">
        <v>1.1488725018702576E-2</v>
      </c>
      <c r="P346" s="10">
        <v>1.1488725018702576E-2</v>
      </c>
      <c r="Q346" s="10">
        <v>0</v>
      </c>
      <c r="R346" s="10"/>
    </row>
    <row r="347" spans="1:18" x14ac:dyDescent="0.2">
      <c r="A347" s="9" t="str">
        <f t="shared" si="5"/>
        <v>199215A17EDU326</v>
      </c>
      <c r="B347" s="10">
        <v>1992</v>
      </c>
      <c r="C347" s="10" t="s">
        <v>0</v>
      </c>
      <c r="D347" s="10" t="s">
        <v>13</v>
      </c>
      <c r="E347" s="10">
        <v>26</v>
      </c>
      <c r="F347" s="10">
        <v>16993</v>
      </c>
      <c r="G347" s="10">
        <v>0.46668732568949489</v>
      </c>
      <c r="H347" s="10">
        <v>0.18990172423939269</v>
      </c>
      <c r="I347" s="10">
        <v>0.10127699641028659</v>
      </c>
      <c r="J347" s="10">
        <v>5.0667922085564643E-2</v>
      </c>
      <c r="K347" s="10">
        <v>5.0667922085564643E-2</v>
      </c>
      <c r="L347" s="10">
        <v>0.9366798093332549</v>
      </c>
      <c r="M347" s="10">
        <v>164.34107800228426</v>
      </c>
      <c r="N347" s="10">
        <v>6.332019066674513E-2</v>
      </c>
      <c r="O347" s="10">
        <v>2.5304537162360974E-2</v>
      </c>
      <c r="P347" s="10">
        <v>2.5304537162360974E-2</v>
      </c>
      <c r="Q347" s="10">
        <v>0</v>
      </c>
      <c r="R347" s="10"/>
    </row>
    <row r="348" spans="1:18" x14ac:dyDescent="0.2">
      <c r="A348" s="9" t="str">
        <f t="shared" si="5"/>
        <v>199215A17EDU426</v>
      </c>
      <c r="B348" s="10">
        <v>1992</v>
      </c>
      <c r="C348" s="10" t="s">
        <v>0</v>
      </c>
      <c r="D348" s="10" t="s">
        <v>15</v>
      </c>
      <c r="E348" s="10">
        <v>26</v>
      </c>
      <c r="F348" s="10">
        <v>2796</v>
      </c>
      <c r="G348" s="10">
        <v>0</v>
      </c>
      <c r="H348" s="10">
        <v>0.30758226037195996</v>
      </c>
      <c r="I348" s="10">
        <v>0.30758226037195996</v>
      </c>
      <c r="J348" s="10">
        <v>0.46173104434907009</v>
      </c>
      <c r="K348" s="10">
        <v>0.46173104434907009</v>
      </c>
      <c r="L348" s="10">
        <v>0.30758226037195996</v>
      </c>
      <c r="M348" s="10">
        <v>326.63357197436528</v>
      </c>
      <c r="N348" s="10">
        <v>0.15379113018597998</v>
      </c>
      <c r="O348" s="10">
        <v>7.689556509298999E-2</v>
      </c>
      <c r="P348" s="10">
        <v>0</v>
      </c>
      <c r="Q348" s="10">
        <v>7.689556509298999E-2</v>
      </c>
      <c r="R348" s="10"/>
    </row>
    <row r="349" spans="1:18" x14ac:dyDescent="0.2">
      <c r="A349" s="9" t="str">
        <f t="shared" si="5"/>
        <v>199215A17EDU526</v>
      </c>
      <c r="B349" s="10">
        <v>1992</v>
      </c>
      <c r="C349" s="10" t="s">
        <v>0</v>
      </c>
      <c r="D349" s="10" t="s">
        <v>17</v>
      </c>
      <c r="E349" s="10">
        <v>26</v>
      </c>
      <c r="F349" s="10">
        <v>430</v>
      </c>
      <c r="G349" s="10">
        <v>0</v>
      </c>
      <c r="H349" s="10">
        <v>0.5</v>
      </c>
      <c r="I349" s="10">
        <v>0.5</v>
      </c>
      <c r="J349" s="10">
        <v>0</v>
      </c>
      <c r="K349" s="10">
        <v>0</v>
      </c>
      <c r="L349" s="10">
        <v>1</v>
      </c>
      <c r="M349" s="10">
        <v>398.83678262133026</v>
      </c>
      <c r="N349" s="10">
        <v>0</v>
      </c>
      <c r="O349" s="10">
        <v>0</v>
      </c>
      <c r="P349" s="10">
        <v>0</v>
      </c>
      <c r="Q349" s="10">
        <v>0</v>
      </c>
      <c r="R349" s="10"/>
    </row>
    <row r="350" spans="1:18" x14ac:dyDescent="0.2">
      <c r="A350" s="9" t="str">
        <f t="shared" si="5"/>
        <v>199215A29....26</v>
      </c>
      <c r="B350" s="10">
        <v>1992</v>
      </c>
      <c r="C350" s="10" t="s">
        <v>3</v>
      </c>
      <c r="D350" s="10" t="s">
        <v>52</v>
      </c>
      <c r="E350" s="10">
        <v>26</v>
      </c>
      <c r="F350" s="10">
        <v>1290</v>
      </c>
      <c r="G350" s="10">
        <v>0</v>
      </c>
      <c r="H350" s="10">
        <v>0.5</v>
      </c>
      <c r="I350" s="10">
        <v>0.5</v>
      </c>
      <c r="J350" s="10"/>
      <c r="K350" s="10"/>
      <c r="L350" s="10"/>
      <c r="M350" s="10">
        <v>225.09064398514153</v>
      </c>
      <c r="N350" s="10">
        <v>0.16666666666666666</v>
      </c>
      <c r="O350" s="10">
        <v>0</v>
      </c>
      <c r="P350" s="10">
        <v>0</v>
      </c>
      <c r="Q350" s="10">
        <v>0</v>
      </c>
      <c r="R350" s="10"/>
    </row>
    <row r="351" spans="1:18" x14ac:dyDescent="0.2">
      <c r="A351" s="9" t="str">
        <f t="shared" si="5"/>
        <v>199215A29EDU126</v>
      </c>
      <c r="B351" s="10">
        <v>1992</v>
      </c>
      <c r="C351" s="10" t="s">
        <v>3</v>
      </c>
      <c r="D351" s="10" t="s">
        <v>9</v>
      </c>
      <c r="E351" s="10">
        <v>26</v>
      </c>
      <c r="F351" s="10">
        <v>510402</v>
      </c>
      <c r="G351" s="10">
        <v>0.20490136858636937</v>
      </c>
      <c r="H351" s="10">
        <v>0.56786041196659265</v>
      </c>
      <c r="I351" s="10">
        <v>0.45150503638861827</v>
      </c>
      <c r="J351" s="10">
        <v>0.2550437388643772</v>
      </c>
      <c r="K351" s="10">
        <v>0.33894434785676625</v>
      </c>
      <c r="L351" s="10">
        <v>0.28573947594249238</v>
      </c>
      <c r="M351" s="10">
        <v>321.32254458120502</v>
      </c>
      <c r="N351" s="10">
        <v>0.19343380315907854</v>
      </c>
      <c r="O351" s="10">
        <v>8.7227322776948363E-2</v>
      </c>
      <c r="P351" s="10">
        <v>8.6384849589147383E-2</v>
      </c>
      <c r="Q351" s="10">
        <v>8.4247318780098824E-4</v>
      </c>
      <c r="R351" s="10"/>
    </row>
    <row r="352" spans="1:18" x14ac:dyDescent="0.2">
      <c r="A352" s="9" t="str">
        <f t="shared" si="5"/>
        <v>199215A29EDU226</v>
      </c>
      <c r="B352" s="10">
        <v>1992</v>
      </c>
      <c r="C352" s="10" t="s">
        <v>3</v>
      </c>
      <c r="D352" s="10" t="s">
        <v>11</v>
      </c>
      <c r="E352" s="10">
        <v>26</v>
      </c>
      <c r="F352" s="10">
        <v>100877</v>
      </c>
      <c r="G352" s="10">
        <v>0.23132031767041694</v>
      </c>
      <c r="H352" s="10">
        <v>0.59914549401746686</v>
      </c>
      <c r="I352" s="10">
        <v>0.46055096801054751</v>
      </c>
      <c r="J352" s="10">
        <v>0.19187723663471357</v>
      </c>
      <c r="K352" s="10">
        <v>0.27715931282651152</v>
      </c>
      <c r="L352" s="10">
        <v>0.3710558402807379</v>
      </c>
      <c r="M352" s="10">
        <v>503.5884229334543</v>
      </c>
      <c r="N352" s="10">
        <v>0.17273511305847716</v>
      </c>
      <c r="O352" s="10">
        <v>6.611021342823438E-2</v>
      </c>
      <c r="P352" s="10">
        <v>6.1847596578010845E-2</v>
      </c>
      <c r="Q352" s="10">
        <v>4.2626168502235395E-3</v>
      </c>
      <c r="R352" s="10"/>
    </row>
    <row r="353" spans="1:18" x14ac:dyDescent="0.2">
      <c r="A353" s="9" t="str">
        <f t="shared" si="5"/>
        <v>199215A29EDU326</v>
      </c>
      <c r="B353" s="10">
        <v>1992</v>
      </c>
      <c r="C353" s="10" t="s">
        <v>3</v>
      </c>
      <c r="D353" s="10" t="s">
        <v>13</v>
      </c>
      <c r="E353" s="10">
        <v>26</v>
      </c>
      <c r="F353" s="10">
        <v>92708</v>
      </c>
      <c r="G353" s="10">
        <v>0.27060088966673956</v>
      </c>
      <c r="H353" s="10">
        <v>0.59303947325743567</v>
      </c>
      <c r="I353" s="10">
        <v>0.43256246418647898</v>
      </c>
      <c r="J353" s="10">
        <v>9.3001632555977209E-2</v>
      </c>
      <c r="K353" s="10">
        <v>0.14417307255684214</v>
      </c>
      <c r="L353" s="10">
        <v>0.62880226086206148</v>
      </c>
      <c r="M353" s="10">
        <v>543.95326679864331</v>
      </c>
      <c r="N353" s="10">
        <v>0.17401950209259179</v>
      </c>
      <c r="O353" s="10">
        <v>6.4967424601976104E-2</v>
      </c>
      <c r="P353" s="10">
        <v>5.5690986754109675E-2</v>
      </c>
      <c r="Q353" s="10">
        <v>9.2764378478664197E-3</v>
      </c>
      <c r="R353" s="10"/>
    </row>
    <row r="354" spans="1:18" x14ac:dyDescent="0.2">
      <c r="A354" s="9" t="str">
        <f t="shared" si="5"/>
        <v>199215A29EDU426</v>
      </c>
      <c r="B354" s="10">
        <v>1992</v>
      </c>
      <c r="C354" s="10" t="s">
        <v>3</v>
      </c>
      <c r="D354" s="10" t="s">
        <v>15</v>
      </c>
      <c r="E354" s="10">
        <v>26</v>
      </c>
      <c r="F354" s="10">
        <v>110125</v>
      </c>
      <c r="G354" s="10">
        <v>0.16313497112655378</v>
      </c>
      <c r="H354" s="10">
        <v>0.74221112372304199</v>
      </c>
      <c r="I354" s="10">
        <v>0.62113053348467651</v>
      </c>
      <c r="J354" s="10">
        <v>0.19726674233825198</v>
      </c>
      <c r="K354" s="10">
        <v>0.30663337116912598</v>
      </c>
      <c r="L354" s="10">
        <v>0.13279455164585699</v>
      </c>
      <c r="M354" s="10">
        <v>832.82351708688475</v>
      </c>
      <c r="N354" s="10">
        <v>0.2227105561861521</v>
      </c>
      <c r="O354" s="10">
        <v>6.6424517593643581E-2</v>
      </c>
      <c r="P354" s="10">
        <v>5.4692395005675368E-2</v>
      </c>
      <c r="Q354" s="10">
        <v>1.1732122587968219E-2</v>
      </c>
      <c r="R354" s="10"/>
    </row>
    <row r="355" spans="1:18" x14ac:dyDescent="0.2">
      <c r="A355" s="9" t="str">
        <f t="shared" si="5"/>
        <v>199215A29EDU526</v>
      </c>
      <c r="B355" s="10">
        <v>1992</v>
      </c>
      <c r="C355" s="10" t="s">
        <v>3</v>
      </c>
      <c r="D355" s="10" t="s">
        <v>17</v>
      </c>
      <c r="E355" s="10">
        <v>26</v>
      </c>
      <c r="F355" s="10">
        <v>53347</v>
      </c>
      <c r="G355" s="10">
        <v>5.8173857431003097E-2</v>
      </c>
      <c r="H355" s="10">
        <v>0.76206722027480456</v>
      </c>
      <c r="I355" s="10">
        <v>0.71773483044969721</v>
      </c>
      <c r="J355" s="10">
        <v>5.6479277185221284E-2</v>
      </c>
      <c r="K355" s="10">
        <v>7.2600146212533037E-2</v>
      </c>
      <c r="L355" s="10">
        <v>0.53633756349935324</v>
      </c>
      <c r="M355" s="10">
        <v>1356.3500002933072</v>
      </c>
      <c r="N355" s="10">
        <v>0.24192550658893658</v>
      </c>
      <c r="O355" s="10">
        <v>8.0641835529645531E-2</v>
      </c>
      <c r="P355" s="10">
        <v>4.8381352278478638E-2</v>
      </c>
      <c r="Q355" s="10">
        <v>3.2260483251166885E-2</v>
      </c>
      <c r="R355" s="10"/>
    </row>
    <row r="356" spans="1:18" x14ac:dyDescent="0.2">
      <c r="A356" s="9" t="str">
        <f t="shared" si="5"/>
        <v>199218A24....26</v>
      </c>
      <c r="B356" s="10">
        <v>1992</v>
      </c>
      <c r="C356" s="10" t="s">
        <v>1</v>
      </c>
      <c r="D356" s="10" t="s">
        <v>52</v>
      </c>
      <c r="E356" s="10">
        <v>26</v>
      </c>
      <c r="F356" s="10">
        <v>430</v>
      </c>
      <c r="G356" s="10">
        <v>0</v>
      </c>
      <c r="H356" s="10">
        <v>1</v>
      </c>
      <c r="I356" s="10">
        <v>1</v>
      </c>
      <c r="J356" s="10"/>
      <c r="K356" s="10"/>
      <c r="L356" s="10"/>
      <c r="M356" s="10">
        <v>158.84706342332291</v>
      </c>
      <c r="N356" s="10">
        <v>0</v>
      </c>
      <c r="O356" s="10">
        <v>0</v>
      </c>
      <c r="P356" s="10">
        <v>0</v>
      </c>
      <c r="Q356" s="10">
        <v>0</v>
      </c>
      <c r="R356" s="10"/>
    </row>
    <row r="357" spans="1:18" x14ac:dyDescent="0.2">
      <c r="A357" s="9" t="str">
        <f t="shared" si="5"/>
        <v>199218A24EDU126</v>
      </c>
      <c r="B357" s="10">
        <v>1992</v>
      </c>
      <c r="C357" s="10" t="s">
        <v>1</v>
      </c>
      <c r="D357" s="10" t="s">
        <v>9</v>
      </c>
      <c r="E357" s="10">
        <v>26</v>
      </c>
      <c r="F357" s="10">
        <v>228630</v>
      </c>
      <c r="G357" s="10">
        <v>0.22708599814562902</v>
      </c>
      <c r="H357" s="10">
        <v>0.64688833920714484</v>
      </c>
      <c r="I357" s="10">
        <v>0.49998905500952212</v>
      </c>
      <c r="J357" s="10">
        <v>0.27305124444541734</v>
      </c>
      <c r="K357" s="10">
        <v>0.3832410305803034</v>
      </c>
      <c r="L357" s="10">
        <v>0.18815990902331278</v>
      </c>
      <c r="M357" s="10">
        <v>308.93650237838705</v>
      </c>
      <c r="N357" s="10">
        <v>0.21543979355290208</v>
      </c>
      <c r="O357" s="10">
        <v>8.4678301185321256E-2</v>
      </c>
      <c r="P357" s="10">
        <v>8.3737917158728081E-2</v>
      </c>
      <c r="Q357" s="10">
        <v>9.403840265931855E-4</v>
      </c>
      <c r="R357" s="10"/>
    </row>
    <row r="358" spans="1:18" x14ac:dyDescent="0.2">
      <c r="A358" s="9" t="str">
        <f t="shared" si="5"/>
        <v>199218A24EDU226</v>
      </c>
      <c r="B358" s="10">
        <v>1992</v>
      </c>
      <c r="C358" s="10" t="s">
        <v>1</v>
      </c>
      <c r="D358" s="10" t="s">
        <v>11</v>
      </c>
      <c r="E358" s="10">
        <v>26</v>
      </c>
      <c r="F358" s="10">
        <v>49902</v>
      </c>
      <c r="G358" s="10">
        <v>0.26662740965722431</v>
      </c>
      <c r="H358" s="10">
        <v>0.64658731112981449</v>
      </c>
      <c r="I358" s="10">
        <v>0.47418941124604225</v>
      </c>
      <c r="J358" s="10">
        <v>0.19394012264037513</v>
      </c>
      <c r="K358" s="10">
        <v>0.29305438659773153</v>
      </c>
      <c r="L358" s="10">
        <v>0.37503506873472003</v>
      </c>
      <c r="M358" s="10">
        <v>492.54626394999099</v>
      </c>
      <c r="N358" s="10">
        <v>0.1940002404713238</v>
      </c>
      <c r="O358" s="10">
        <v>8.6208969580377534E-2</v>
      </c>
      <c r="P358" s="10">
        <v>7.7592080477736358E-2</v>
      </c>
      <c r="Q358" s="10">
        <v>8.6168891026411759E-3</v>
      </c>
      <c r="R358" s="10"/>
    </row>
    <row r="359" spans="1:18" x14ac:dyDescent="0.2">
      <c r="A359" s="9" t="str">
        <f t="shared" si="5"/>
        <v>199218A24EDU326</v>
      </c>
      <c r="B359" s="10">
        <v>1992</v>
      </c>
      <c r="C359" s="10" t="s">
        <v>1</v>
      </c>
      <c r="D359" s="10" t="s">
        <v>13</v>
      </c>
      <c r="E359" s="10">
        <v>26</v>
      </c>
      <c r="F359" s="10">
        <v>57437</v>
      </c>
      <c r="G359" s="10">
        <v>0.29162746942615242</v>
      </c>
      <c r="H359" s="10">
        <v>0.63161021984551391</v>
      </c>
      <c r="I359" s="10">
        <v>0.44741532976827092</v>
      </c>
      <c r="J359" s="10">
        <v>0.10897906399636503</v>
      </c>
      <c r="K359" s="10">
        <v>0.16159868582013912</v>
      </c>
      <c r="L359" s="10">
        <v>0.64049306196354261</v>
      </c>
      <c r="M359" s="10">
        <v>518.72506259860916</v>
      </c>
      <c r="N359" s="10">
        <v>0.17231053153890349</v>
      </c>
      <c r="O359" s="10">
        <v>5.2457475146682454E-2</v>
      </c>
      <c r="P359" s="10">
        <v>4.1227780002437452E-2</v>
      </c>
      <c r="Q359" s="10">
        <v>1.1229695144244999E-2</v>
      </c>
      <c r="R359" s="10"/>
    </row>
    <row r="360" spans="1:18" x14ac:dyDescent="0.2">
      <c r="A360" s="9" t="str">
        <f t="shared" si="5"/>
        <v>199218A24EDU426</v>
      </c>
      <c r="B360" s="10">
        <v>1992</v>
      </c>
      <c r="C360" s="10" t="s">
        <v>1</v>
      </c>
      <c r="D360" s="10" t="s">
        <v>15</v>
      </c>
      <c r="E360" s="10">
        <v>26</v>
      </c>
      <c r="F360" s="10">
        <v>53985</v>
      </c>
      <c r="G360" s="10">
        <v>0.19429315337814501</v>
      </c>
      <c r="H360" s="10">
        <v>0.69721218857089928</v>
      </c>
      <c r="I360" s="10">
        <v>0.56174863387978147</v>
      </c>
      <c r="J360" s="10">
        <v>0.19924052977678985</v>
      </c>
      <c r="K360" s="10">
        <v>0.31479114568861721</v>
      </c>
      <c r="L360" s="10">
        <v>0.20314902287672501</v>
      </c>
      <c r="M360" s="10">
        <v>606.49404679771044</v>
      </c>
      <c r="N360" s="10">
        <v>0.19525794202093175</v>
      </c>
      <c r="O360" s="10">
        <v>3.1860702046864871E-2</v>
      </c>
      <c r="P360" s="10">
        <v>2.7878114291006763E-2</v>
      </c>
      <c r="Q360" s="10">
        <v>3.9825877558581088E-3</v>
      </c>
      <c r="R360" s="10"/>
    </row>
    <row r="361" spans="1:18" x14ac:dyDescent="0.2">
      <c r="A361" s="9" t="str">
        <f t="shared" si="5"/>
        <v>199218A24EDU526</v>
      </c>
      <c r="B361" s="10">
        <v>1992</v>
      </c>
      <c r="C361" s="10" t="s">
        <v>1</v>
      </c>
      <c r="D361" s="10" t="s">
        <v>17</v>
      </c>
      <c r="E361" s="10">
        <v>26</v>
      </c>
      <c r="F361" s="10">
        <v>23450</v>
      </c>
      <c r="G361" s="10">
        <v>8.8174982911825017E-2</v>
      </c>
      <c r="H361" s="10">
        <v>0.62388059701492538</v>
      </c>
      <c r="I361" s="10">
        <v>0.56886993603411518</v>
      </c>
      <c r="J361" s="10">
        <v>1.8336886993603412E-2</v>
      </c>
      <c r="K361" s="10">
        <v>1.8336886993603412E-2</v>
      </c>
      <c r="L361" s="10">
        <v>0.8074200426439232</v>
      </c>
      <c r="M361" s="10">
        <v>812.88243879290508</v>
      </c>
      <c r="N361" s="10">
        <v>0.2293816631130064</v>
      </c>
      <c r="O361" s="10">
        <v>4.5884861407249469E-2</v>
      </c>
      <c r="P361" s="10">
        <v>4.5884861407249469E-2</v>
      </c>
      <c r="Q361" s="10">
        <v>0</v>
      </c>
      <c r="R361" s="10"/>
    </row>
    <row r="362" spans="1:18" x14ac:dyDescent="0.2">
      <c r="A362" s="9" t="str">
        <f t="shared" si="5"/>
        <v>199225A29....26</v>
      </c>
      <c r="B362" s="10">
        <v>1992</v>
      </c>
      <c r="C362" s="10" t="s">
        <v>2</v>
      </c>
      <c r="D362" s="10" t="s">
        <v>52</v>
      </c>
      <c r="E362" s="10">
        <v>26</v>
      </c>
      <c r="F362" s="10">
        <v>430</v>
      </c>
      <c r="G362" s="10">
        <v>0</v>
      </c>
      <c r="H362" s="10">
        <v>0.5</v>
      </c>
      <c r="I362" s="10">
        <v>0.5</v>
      </c>
      <c r="J362" s="10"/>
      <c r="K362" s="10"/>
      <c r="L362" s="10"/>
      <c r="M362" s="10">
        <v>357.57780510877882</v>
      </c>
      <c r="N362" s="10">
        <v>0.5</v>
      </c>
      <c r="O362" s="10">
        <v>0</v>
      </c>
      <c r="P362" s="10">
        <v>0</v>
      </c>
      <c r="Q362" s="10">
        <v>0</v>
      </c>
      <c r="R362" s="10"/>
    </row>
    <row r="363" spans="1:18" x14ac:dyDescent="0.2">
      <c r="A363" s="9" t="str">
        <f t="shared" si="5"/>
        <v>199225A29EDU126</v>
      </c>
      <c r="B363" s="10">
        <v>1992</v>
      </c>
      <c r="C363" s="10" t="s">
        <v>2</v>
      </c>
      <c r="D363" s="10" t="s">
        <v>9</v>
      </c>
      <c r="E363" s="10">
        <v>26</v>
      </c>
      <c r="F363" s="10">
        <v>132924</v>
      </c>
      <c r="G363" s="10">
        <v>0.15085802196807729</v>
      </c>
      <c r="H363" s="10">
        <v>0.66504920104721499</v>
      </c>
      <c r="I363" s="10">
        <v>0.56472119406578192</v>
      </c>
      <c r="J363" s="10">
        <v>0.31552616532755562</v>
      </c>
      <c r="K363" s="10">
        <v>0.41261171797418073</v>
      </c>
      <c r="L363" s="10">
        <v>3.2371881676747614E-2</v>
      </c>
      <c r="M363" s="10">
        <v>437.33785009315181</v>
      </c>
      <c r="N363" s="10">
        <v>0.23949775811742047</v>
      </c>
      <c r="O363" s="10">
        <v>0.15208690680388792</v>
      </c>
      <c r="P363" s="10">
        <v>0.15046944118443623</v>
      </c>
      <c r="Q363" s="10">
        <v>1.6174656194517167E-3</v>
      </c>
      <c r="R363" s="10"/>
    </row>
    <row r="364" spans="1:18" x14ac:dyDescent="0.2">
      <c r="A364" s="9" t="str">
        <f t="shared" si="5"/>
        <v>199225A29EDU226</v>
      </c>
      <c r="B364" s="10">
        <v>1992</v>
      </c>
      <c r="C364" s="10" t="s">
        <v>2</v>
      </c>
      <c r="D364" s="10" t="s">
        <v>11</v>
      </c>
      <c r="E364" s="10">
        <v>26</v>
      </c>
      <c r="F364" s="10">
        <v>32261</v>
      </c>
      <c r="G364" s="10">
        <v>0.15319202412868632</v>
      </c>
      <c r="H364" s="10">
        <v>0.73996466321564736</v>
      </c>
      <c r="I364" s="10">
        <v>0.62660797867394069</v>
      </c>
      <c r="J364" s="10">
        <v>0.2400111589845324</v>
      </c>
      <c r="K364" s="10">
        <v>0.34670344998605129</v>
      </c>
      <c r="L364" s="10">
        <v>8.6699110380955333E-2</v>
      </c>
      <c r="M364" s="10">
        <v>550.14781702557161</v>
      </c>
      <c r="N364" s="10">
        <v>0.20002479774340534</v>
      </c>
      <c r="O364" s="10">
        <v>6.6705929760391802E-2</v>
      </c>
      <c r="P364" s="10">
        <v>6.6705929760391802E-2</v>
      </c>
      <c r="Q364" s="10">
        <v>0</v>
      </c>
      <c r="R364" s="10"/>
    </row>
    <row r="365" spans="1:18" x14ac:dyDescent="0.2">
      <c r="A365" s="9" t="str">
        <f t="shared" si="5"/>
        <v>199225A29EDU326</v>
      </c>
      <c r="B365" s="10">
        <v>1992</v>
      </c>
      <c r="C365" s="10" t="s">
        <v>2</v>
      </c>
      <c r="D365" s="10" t="s">
        <v>13</v>
      </c>
      <c r="E365" s="10">
        <v>26</v>
      </c>
      <c r="F365" s="10">
        <v>18278</v>
      </c>
      <c r="G365" s="10">
        <v>0.18064974488148292</v>
      </c>
      <c r="H365" s="10">
        <v>0.84708392603129445</v>
      </c>
      <c r="I365" s="10">
        <v>0.69405843090053621</v>
      </c>
      <c r="J365" s="10">
        <v>8.2339424444687601E-2</v>
      </c>
      <c r="K365" s="10">
        <v>0.17655104497209761</v>
      </c>
      <c r="L365" s="10">
        <v>0.30583214793741109</v>
      </c>
      <c r="M365" s="10">
        <v>639.93217585245043</v>
      </c>
      <c r="N365" s="10">
        <v>0.28230659809607178</v>
      </c>
      <c r="O365" s="10">
        <v>0.14115329904803589</v>
      </c>
      <c r="P365" s="10">
        <v>0.12939052412736624</v>
      </c>
      <c r="Q365" s="10">
        <v>1.1762774920669657E-2</v>
      </c>
      <c r="R365" s="10"/>
    </row>
    <row r="366" spans="1:18" x14ac:dyDescent="0.2">
      <c r="A366" s="9" t="str">
        <f t="shared" si="5"/>
        <v>199225A29EDU426</v>
      </c>
      <c r="B366" s="10">
        <v>1992</v>
      </c>
      <c r="C366" s="10" t="s">
        <v>2</v>
      </c>
      <c r="D366" s="10" t="s">
        <v>15</v>
      </c>
      <c r="E366" s="10">
        <v>26</v>
      </c>
      <c r="F366" s="10">
        <v>53344</v>
      </c>
      <c r="G366" s="10">
        <v>0.1392557300460254</v>
      </c>
      <c r="H366" s="10">
        <v>0.81053164367126573</v>
      </c>
      <c r="I366" s="10">
        <v>0.69766046790641867</v>
      </c>
      <c r="J366" s="10">
        <v>0.18140746850629874</v>
      </c>
      <c r="K366" s="10">
        <v>0.29024820035992799</v>
      </c>
      <c r="L366" s="10">
        <v>5.2433263347330533E-2</v>
      </c>
      <c r="M366" s="10">
        <v>1029.4020318720998</v>
      </c>
      <c r="N366" s="10">
        <v>0.25410542891421717</v>
      </c>
      <c r="O366" s="10">
        <v>0.10085482903419316</v>
      </c>
      <c r="P366" s="10">
        <v>8.469556088782243E-2</v>
      </c>
      <c r="Q366" s="10">
        <v>1.6159268146370726E-2</v>
      </c>
      <c r="R366" s="10"/>
    </row>
    <row r="367" spans="1:18" x14ac:dyDescent="0.2">
      <c r="A367" s="9" t="str">
        <f t="shared" si="5"/>
        <v>199225A29EDU526</v>
      </c>
      <c r="B367" s="10">
        <v>1992</v>
      </c>
      <c r="C367" s="10" t="s">
        <v>2</v>
      </c>
      <c r="D367" s="10" t="s">
        <v>17</v>
      </c>
      <c r="E367" s="10">
        <v>26</v>
      </c>
      <c r="F367" s="10">
        <v>29467</v>
      </c>
      <c r="G367" s="10">
        <v>4.1652136851485916E-2</v>
      </c>
      <c r="H367" s="10">
        <v>0.87586113279261546</v>
      </c>
      <c r="I367" s="10">
        <v>0.83937964502663998</v>
      </c>
      <c r="J367" s="10">
        <v>8.7657379441409028E-2</v>
      </c>
      <c r="K367" s="10">
        <v>0.11684256965418943</v>
      </c>
      <c r="L367" s="10">
        <v>0.31384260359045713</v>
      </c>
      <c r="M367" s="10">
        <v>1658.3116974004604</v>
      </c>
      <c r="N367" s="10">
        <v>0.25543828689720705</v>
      </c>
      <c r="O367" s="10">
        <v>0.10947839956561578</v>
      </c>
      <c r="P367" s="10">
        <v>5.10740828723657E-2</v>
      </c>
      <c r="Q367" s="10">
        <v>5.8404316693250073E-2</v>
      </c>
      <c r="R367" s="10"/>
    </row>
    <row r="368" spans="1:18" x14ac:dyDescent="0.2">
      <c r="A368" s="9" t="str">
        <f t="shared" si="5"/>
        <v>199230EMA....26</v>
      </c>
      <c r="B368" s="10">
        <v>1992</v>
      </c>
      <c r="C368" s="10" t="s">
        <v>4</v>
      </c>
      <c r="D368" s="10" t="s">
        <v>52</v>
      </c>
      <c r="E368" s="10">
        <v>26</v>
      </c>
      <c r="F368" s="10">
        <v>645</v>
      </c>
      <c r="G368" s="10">
        <v>0</v>
      </c>
      <c r="H368" s="10">
        <v>1</v>
      </c>
      <c r="I368" s="10">
        <v>1</v>
      </c>
      <c r="J368" s="10"/>
      <c r="K368" s="10"/>
      <c r="L368" s="10"/>
      <c r="M368" s="10">
        <v>206.29488756275705</v>
      </c>
      <c r="N368" s="10">
        <v>0.33333333333333331</v>
      </c>
      <c r="O368" s="10">
        <v>0.33333333333333331</v>
      </c>
      <c r="P368" s="10">
        <v>0.33333333333333331</v>
      </c>
      <c r="Q368" s="10">
        <v>0</v>
      </c>
      <c r="R368" s="10"/>
    </row>
    <row r="369" spans="1:18" x14ac:dyDescent="0.2">
      <c r="A369" s="9" t="str">
        <f t="shared" si="5"/>
        <v>199230EMAEDU126</v>
      </c>
      <c r="B369" s="10">
        <v>1992</v>
      </c>
      <c r="C369" s="10" t="s">
        <v>4</v>
      </c>
      <c r="D369" s="10" t="s">
        <v>9</v>
      </c>
      <c r="E369" s="10">
        <v>26</v>
      </c>
      <c r="F369" s="10">
        <v>714132</v>
      </c>
      <c r="G369" s="10">
        <v>8.4384141339086186E-2</v>
      </c>
      <c r="H369" s="10">
        <v>0.5069412937664185</v>
      </c>
      <c r="I369" s="10">
        <v>0.46416348798261386</v>
      </c>
      <c r="J369" s="10">
        <v>0.4894431281611803</v>
      </c>
      <c r="K369" s="10">
        <v>0.53071560999927181</v>
      </c>
      <c r="L369" s="10">
        <v>9.9393389457411233E-3</v>
      </c>
      <c r="M369" s="10">
        <v>538.29512436387188</v>
      </c>
      <c r="N369" s="10">
        <v>0.23434183036189388</v>
      </c>
      <c r="O369" s="10">
        <v>0.171675544577193</v>
      </c>
      <c r="P369" s="10">
        <v>0.16535178370385306</v>
      </c>
      <c r="Q369" s="10">
        <v>6.3237608733399423E-3</v>
      </c>
      <c r="R369" s="10"/>
    </row>
    <row r="370" spans="1:18" x14ac:dyDescent="0.2">
      <c r="A370" s="9" t="str">
        <f t="shared" si="5"/>
        <v>199230EMAEDU226</v>
      </c>
      <c r="B370" s="10">
        <v>1992</v>
      </c>
      <c r="C370" s="10" t="s">
        <v>4</v>
      </c>
      <c r="D370" s="10" t="s">
        <v>11</v>
      </c>
      <c r="E370" s="10">
        <v>26</v>
      </c>
      <c r="F370" s="10">
        <v>90135</v>
      </c>
      <c r="G370" s="10">
        <v>0.11278287461773701</v>
      </c>
      <c r="H370" s="10">
        <v>0.63488101181560996</v>
      </c>
      <c r="I370" s="10">
        <v>0.56327730626282801</v>
      </c>
      <c r="J370" s="10">
        <v>0.36034836633937983</v>
      </c>
      <c r="K370" s="10">
        <v>0.42956676096965662</v>
      </c>
      <c r="L370" s="10">
        <v>1.1926554612525656E-2</v>
      </c>
      <c r="M370" s="10">
        <v>896.40837653102358</v>
      </c>
      <c r="N370" s="10">
        <v>0.29361513285627117</v>
      </c>
      <c r="O370" s="10">
        <v>0.20529206190713928</v>
      </c>
      <c r="P370" s="10">
        <v>0.15994896544072779</v>
      </c>
      <c r="Q370" s="10">
        <v>4.5343096466411492E-2</v>
      </c>
      <c r="R370" s="10"/>
    </row>
    <row r="371" spans="1:18" x14ac:dyDescent="0.2">
      <c r="A371" s="9" t="str">
        <f t="shared" si="5"/>
        <v>199230EMAEDU326</v>
      </c>
      <c r="B371" s="10">
        <v>1992</v>
      </c>
      <c r="C371" s="10" t="s">
        <v>4</v>
      </c>
      <c r="D371" s="10" t="s">
        <v>13</v>
      </c>
      <c r="E371" s="10">
        <v>26</v>
      </c>
      <c r="F371" s="10">
        <v>33344</v>
      </c>
      <c r="G371" s="10">
        <v>0.10473197290956576</v>
      </c>
      <c r="H371" s="10">
        <v>0.67751319577735125</v>
      </c>
      <c r="I371" s="10">
        <v>0.60655590211132437</v>
      </c>
      <c r="J371" s="10">
        <v>0.3031130038387716</v>
      </c>
      <c r="K371" s="10">
        <v>0.37407029750479848</v>
      </c>
      <c r="L371" s="10">
        <v>7.7435220729366608E-2</v>
      </c>
      <c r="M371" s="10">
        <v>880.74889287797771</v>
      </c>
      <c r="N371" s="10">
        <v>0.27747120921305185</v>
      </c>
      <c r="O371" s="10">
        <v>0.16770633397312859</v>
      </c>
      <c r="P371" s="10">
        <v>0.16125839731285987</v>
      </c>
      <c r="Q371" s="10">
        <v>6.4479366602687143E-3</v>
      </c>
      <c r="R371" s="10"/>
    </row>
    <row r="372" spans="1:18" x14ac:dyDescent="0.2">
      <c r="A372" s="9" t="str">
        <f t="shared" si="5"/>
        <v>199230EMAEDU426</v>
      </c>
      <c r="B372" s="10">
        <v>1992</v>
      </c>
      <c r="C372" s="10" t="s">
        <v>4</v>
      </c>
      <c r="D372" s="10" t="s">
        <v>15</v>
      </c>
      <c r="E372" s="10">
        <v>26</v>
      </c>
      <c r="F372" s="10">
        <v>152506</v>
      </c>
      <c r="G372" s="10">
        <v>7.1011343108396838E-2</v>
      </c>
      <c r="H372" s="10">
        <v>0.71507350530470937</v>
      </c>
      <c r="I372" s="10">
        <v>0.6642951752717926</v>
      </c>
      <c r="J372" s="10">
        <v>0.28492649469529069</v>
      </c>
      <c r="K372" s="10">
        <v>0.33287870641155104</v>
      </c>
      <c r="L372" s="10">
        <v>9.8750213106369583E-3</v>
      </c>
      <c r="M372" s="10">
        <v>1374.9395503440137</v>
      </c>
      <c r="N372" s="10">
        <v>0.2848871519809057</v>
      </c>
      <c r="O372" s="10">
        <v>0.1650295726069794</v>
      </c>
      <c r="P372" s="10">
        <v>0.12695238220135602</v>
      </c>
      <c r="Q372" s="10">
        <v>3.8077190405623386E-2</v>
      </c>
      <c r="R372" s="10"/>
    </row>
    <row r="373" spans="1:18" x14ac:dyDescent="0.2">
      <c r="A373" s="9" t="str">
        <f t="shared" si="5"/>
        <v>199230EMAEDU526</v>
      </c>
      <c r="B373" s="10">
        <v>1992</v>
      </c>
      <c r="C373" s="10" t="s">
        <v>4</v>
      </c>
      <c r="D373" s="10" t="s">
        <v>17</v>
      </c>
      <c r="E373" s="10">
        <v>26</v>
      </c>
      <c r="F373" s="10">
        <v>109268</v>
      </c>
      <c r="G373" s="10">
        <v>4.4417649742553605E-2</v>
      </c>
      <c r="H373" s="10">
        <v>0.8424973459750339</v>
      </c>
      <c r="I373" s="10">
        <v>0.80507559395248385</v>
      </c>
      <c r="J373" s="10">
        <v>0.14963209722883186</v>
      </c>
      <c r="K373" s="10">
        <v>0.18508621005234835</v>
      </c>
      <c r="L373" s="10">
        <v>6.4968700809020022E-2</v>
      </c>
      <c r="M373" s="10">
        <v>2851.0991103055285</v>
      </c>
      <c r="N373" s="10">
        <v>0.31103342241095289</v>
      </c>
      <c r="O373" s="10">
        <v>0.15551671120547644</v>
      </c>
      <c r="P373" s="10">
        <v>9.4501592414979685E-2</v>
      </c>
      <c r="Q373" s="10">
        <v>6.1015118790496758E-2</v>
      </c>
      <c r="R373" s="10"/>
    </row>
    <row r="374" spans="1:18" x14ac:dyDescent="0.2">
      <c r="A374" s="9" t="str">
        <f t="shared" si="5"/>
        <v>199215A17....29</v>
      </c>
      <c r="B374" s="10">
        <v>1992</v>
      </c>
      <c r="C374" s="10" t="s">
        <v>0</v>
      </c>
      <c r="D374" s="10" t="s">
        <v>52</v>
      </c>
      <c r="E374" s="10">
        <v>29</v>
      </c>
      <c r="F374" s="10">
        <v>230</v>
      </c>
      <c r="G374" s="10"/>
      <c r="H374" s="10">
        <v>0</v>
      </c>
      <c r="I374" s="10">
        <v>0</v>
      </c>
      <c r="J374" s="10"/>
      <c r="K374" s="10"/>
      <c r="L374" s="10"/>
      <c r="M374" s="10"/>
      <c r="N374" s="10">
        <v>0</v>
      </c>
      <c r="O374" s="10">
        <v>0</v>
      </c>
      <c r="P374" s="10">
        <v>0</v>
      </c>
      <c r="Q374" s="10">
        <v>0</v>
      </c>
      <c r="R374" s="10"/>
    </row>
    <row r="375" spans="1:18" x14ac:dyDescent="0.2">
      <c r="A375" s="9" t="str">
        <f t="shared" si="5"/>
        <v>199215A17EDU129</v>
      </c>
      <c r="B375" s="10">
        <v>1992</v>
      </c>
      <c r="C375" s="10" t="s">
        <v>0</v>
      </c>
      <c r="D375" s="10" t="s">
        <v>9</v>
      </c>
      <c r="E375" s="10">
        <v>29</v>
      </c>
      <c r="F375" s="10">
        <v>133595</v>
      </c>
      <c r="G375" s="10">
        <v>0.20764695043302009</v>
      </c>
      <c r="H375" s="10">
        <v>0.40763135163555791</v>
      </c>
      <c r="I375" s="10">
        <v>0.32298794456754421</v>
      </c>
      <c r="J375" s="10">
        <v>0.11742967664400797</v>
      </c>
      <c r="K375" s="10">
        <v>0.14679085139144477</v>
      </c>
      <c r="L375" s="10">
        <v>0.72118717017852463</v>
      </c>
      <c r="M375" s="10">
        <v>171.53785766264463</v>
      </c>
      <c r="N375" s="10">
        <v>0.13943635615105357</v>
      </c>
      <c r="O375" s="10">
        <v>3.6154047681425203E-2</v>
      </c>
      <c r="P375" s="10">
        <v>3.6154047681425203E-2</v>
      </c>
      <c r="Q375" s="10">
        <v>0</v>
      </c>
      <c r="R375" s="10"/>
    </row>
    <row r="376" spans="1:18" x14ac:dyDescent="0.2">
      <c r="A376" s="9" t="str">
        <f t="shared" si="5"/>
        <v>199215A17EDU229</v>
      </c>
      <c r="B376" s="10">
        <v>1992</v>
      </c>
      <c r="C376" s="10" t="s">
        <v>0</v>
      </c>
      <c r="D376" s="10" t="s">
        <v>11</v>
      </c>
      <c r="E376" s="10">
        <v>29</v>
      </c>
      <c r="F376" s="10">
        <v>13566</v>
      </c>
      <c r="G376" s="10">
        <v>0.33301111648139198</v>
      </c>
      <c r="H376" s="10">
        <v>0.15513233860688311</v>
      </c>
      <c r="I376" s="10">
        <v>0.10347154532503562</v>
      </c>
      <c r="J376" s="10">
        <v>6.8906050836020097E-2</v>
      </c>
      <c r="K376" s="10">
        <v>6.8906050836020097E-2</v>
      </c>
      <c r="L376" s="10">
        <v>0.89842252690549906</v>
      </c>
      <c r="M376" s="10">
        <v>342.47083049255815</v>
      </c>
      <c r="N376" s="10">
        <v>5.0862450243255197E-2</v>
      </c>
      <c r="O376" s="10">
        <v>0</v>
      </c>
      <c r="P376" s="10">
        <v>0</v>
      </c>
      <c r="Q376" s="10">
        <v>0</v>
      </c>
      <c r="R376" s="10"/>
    </row>
    <row r="377" spans="1:18" x14ac:dyDescent="0.2">
      <c r="A377" s="9" t="str">
        <f t="shared" si="5"/>
        <v>199215A17EDU329</v>
      </c>
      <c r="B377" s="10">
        <v>1992</v>
      </c>
      <c r="C377" s="10" t="s">
        <v>0</v>
      </c>
      <c r="D377" s="10" t="s">
        <v>13</v>
      </c>
      <c r="E377" s="10">
        <v>29</v>
      </c>
      <c r="F377" s="10">
        <v>16321</v>
      </c>
      <c r="G377" s="10">
        <v>0.21428571428571427</v>
      </c>
      <c r="H377" s="10">
        <v>0.19729183260829605</v>
      </c>
      <c r="I377" s="10">
        <v>0.15501501133508977</v>
      </c>
      <c r="J377" s="10">
        <v>0</v>
      </c>
      <c r="K377" s="10">
        <v>0</v>
      </c>
      <c r="L377" s="10">
        <v>0.97181545248452916</v>
      </c>
      <c r="M377" s="10">
        <v>209.66437072628204</v>
      </c>
      <c r="N377" s="10">
        <v>0.11273819006188346</v>
      </c>
      <c r="O377" s="10">
        <v>4.2276821273206297E-2</v>
      </c>
      <c r="P377" s="10">
        <v>4.2276821273206297E-2</v>
      </c>
      <c r="Q377" s="10">
        <v>0</v>
      </c>
      <c r="R377" s="10"/>
    </row>
    <row r="378" spans="1:18" x14ac:dyDescent="0.2">
      <c r="A378" s="9" t="str">
        <f t="shared" si="5"/>
        <v>199215A17EDU429</v>
      </c>
      <c r="B378" s="10">
        <v>1992</v>
      </c>
      <c r="C378" s="10" t="s">
        <v>0</v>
      </c>
      <c r="D378" s="10" t="s">
        <v>15</v>
      </c>
      <c r="E378" s="10">
        <v>29</v>
      </c>
      <c r="F378" s="10">
        <v>1840</v>
      </c>
      <c r="G378" s="10">
        <v>0</v>
      </c>
      <c r="H378" s="10">
        <v>0.125</v>
      </c>
      <c r="I378" s="10">
        <v>0.125</v>
      </c>
      <c r="J378" s="10">
        <v>0.25</v>
      </c>
      <c r="K378" s="10">
        <v>0.25</v>
      </c>
      <c r="L378" s="10">
        <v>0.625</v>
      </c>
      <c r="M378" s="10">
        <v>481.35473764643314</v>
      </c>
      <c r="N378" s="10">
        <v>0</v>
      </c>
      <c r="O378" s="10">
        <v>0</v>
      </c>
      <c r="P378" s="10">
        <v>0</v>
      </c>
      <c r="Q378" s="10">
        <v>0</v>
      </c>
      <c r="R378" s="10"/>
    </row>
    <row r="379" spans="1:18" x14ac:dyDescent="0.2">
      <c r="A379" s="9" t="str">
        <f t="shared" si="5"/>
        <v>199215A29....29</v>
      </c>
      <c r="B379" s="10">
        <v>1992</v>
      </c>
      <c r="C379" s="10" t="s">
        <v>3</v>
      </c>
      <c r="D379" s="10" t="s">
        <v>52</v>
      </c>
      <c r="E379" s="10">
        <v>29</v>
      </c>
      <c r="F379" s="10">
        <v>690</v>
      </c>
      <c r="G379" s="10">
        <v>0</v>
      </c>
      <c r="H379" s="10">
        <v>0.33333333333333331</v>
      </c>
      <c r="I379" s="10">
        <v>0.33333333333333331</v>
      </c>
      <c r="J379" s="10"/>
      <c r="K379" s="10"/>
      <c r="L379" s="10"/>
      <c r="M379" s="10">
        <v>358.95310435919725</v>
      </c>
      <c r="N379" s="10">
        <v>0</v>
      </c>
      <c r="O379" s="10">
        <v>0</v>
      </c>
      <c r="P379" s="10">
        <v>0</v>
      </c>
      <c r="Q379" s="10">
        <v>0</v>
      </c>
      <c r="R379" s="10"/>
    </row>
    <row r="380" spans="1:18" x14ac:dyDescent="0.2">
      <c r="A380" s="9" t="str">
        <f t="shared" si="5"/>
        <v>199215A29EDU129</v>
      </c>
      <c r="B380" s="10">
        <v>1992</v>
      </c>
      <c r="C380" s="10" t="s">
        <v>3</v>
      </c>
      <c r="D380" s="10" t="s">
        <v>9</v>
      </c>
      <c r="E380" s="10">
        <v>29</v>
      </c>
      <c r="F380" s="10">
        <v>434565</v>
      </c>
      <c r="G380" s="10">
        <v>0.18487174157721978</v>
      </c>
      <c r="H380" s="10">
        <v>0.58771074618265629</v>
      </c>
      <c r="I380" s="10">
        <v>0.47905963699222126</v>
      </c>
      <c r="J380" s="10">
        <v>0.19872774416594641</v>
      </c>
      <c r="K380" s="10">
        <v>0.26073408239700374</v>
      </c>
      <c r="L380" s="10">
        <v>0.38043560802181492</v>
      </c>
      <c r="M380" s="10">
        <v>384.45387104532006</v>
      </c>
      <c r="N380" s="10">
        <v>0.22921707898281279</v>
      </c>
      <c r="O380" s="10">
        <v>9.4754049293747908E-2</v>
      </c>
      <c r="P380" s="10">
        <v>9.2638170997041455E-2</v>
      </c>
      <c r="Q380" s="10">
        <v>2.1158782967064592E-3</v>
      </c>
      <c r="R380" s="10"/>
    </row>
    <row r="381" spans="1:18" x14ac:dyDescent="0.2">
      <c r="A381" s="9" t="str">
        <f t="shared" si="5"/>
        <v>199215A29EDU229</v>
      </c>
      <c r="B381" s="10">
        <v>1992</v>
      </c>
      <c r="C381" s="10" t="s">
        <v>3</v>
      </c>
      <c r="D381" s="10" t="s">
        <v>11</v>
      </c>
      <c r="E381" s="10">
        <v>29</v>
      </c>
      <c r="F381" s="10">
        <v>78173</v>
      </c>
      <c r="G381" s="10">
        <v>0.18457969980150321</v>
      </c>
      <c r="H381" s="10">
        <v>0.57524633069896336</v>
      </c>
      <c r="I381" s="10">
        <v>0.46906753566663245</v>
      </c>
      <c r="J381" s="10">
        <v>0.17107153854049062</v>
      </c>
      <c r="K381" s="10">
        <v>0.24186595504464745</v>
      </c>
      <c r="L381" s="10">
        <v>0.35000575646322901</v>
      </c>
      <c r="M381" s="10">
        <v>624.59581696210637</v>
      </c>
      <c r="N381" s="10">
        <v>0.18529415527100149</v>
      </c>
      <c r="O381" s="10">
        <v>7.0587031327952104E-2</v>
      </c>
      <c r="P381" s="10">
        <v>6.1760454376830878E-2</v>
      </c>
      <c r="Q381" s="10">
        <v>8.8265769511212313E-3</v>
      </c>
      <c r="R381" s="10"/>
    </row>
    <row r="382" spans="1:18" x14ac:dyDescent="0.2">
      <c r="A382" s="9" t="str">
        <f t="shared" si="5"/>
        <v>199215A29EDU329</v>
      </c>
      <c r="B382" s="10">
        <v>1992</v>
      </c>
      <c r="C382" s="10" t="s">
        <v>3</v>
      </c>
      <c r="D382" s="10" t="s">
        <v>13</v>
      </c>
      <c r="E382" s="10">
        <v>29</v>
      </c>
      <c r="F382" s="10">
        <v>87826</v>
      </c>
      <c r="G382" s="10">
        <v>0.20491019005784369</v>
      </c>
      <c r="H382" s="10">
        <v>0.52497830951184987</v>
      </c>
      <c r="I382" s="10">
        <v>0.41740490433353122</v>
      </c>
      <c r="J382" s="10">
        <v>7.8747888031416954E-2</v>
      </c>
      <c r="K382" s="10">
        <v>0.11547330928352893</v>
      </c>
      <c r="L382" s="10">
        <v>0.69368979573247103</v>
      </c>
      <c r="M382" s="10">
        <v>607.02350408391521</v>
      </c>
      <c r="N382" s="10">
        <v>0.18329424088538701</v>
      </c>
      <c r="O382" s="10">
        <v>4.4508459909366249E-2</v>
      </c>
      <c r="P382" s="10">
        <v>3.4033202013071299E-2</v>
      </c>
      <c r="Q382" s="10">
        <v>1.0475257896294946E-2</v>
      </c>
      <c r="R382" s="10"/>
    </row>
    <row r="383" spans="1:18" x14ac:dyDescent="0.2">
      <c r="A383" s="9" t="str">
        <f t="shared" si="5"/>
        <v>199215A29EDU429</v>
      </c>
      <c r="B383" s="10">
        <v>1992</v>
      </c>
      <c r="C383" s="10" t="s">
        <v>3</v>
      </c>
      <c r="D383" s="10" t="s">
        <v>15</v>
      </c>
      <c r="E383" s="10">
        <v>29</v>
      </c>
      <c r="F383" s="10">
        <v>125995</v>
      </c>
      <c r="G383" s="10">
        <v>0.16629500160720026</v>
      </c>
      <c r="H383" s="10">
        <v>0.7901265923250923</v>
      </c>
      <c r="I383" s="10">
        <v>0.65873248938449935</v>
      </c>
      <c r="J383" s="10">
        <v>0.15328386047065359</v>
      </c>
      <c r="K383" s="10">
        <v>0.27191555220445257</v>
      </c>
      <c r="L383" s="10">
        <v>0.11314734711694908</v>
      </c>
      <c r="M383" s="10">
        <v>1039.8220008983169</v>
      </c>
      <c r="N383" s="10">
        <v>0.24448589229731338</v>
      </c>
      <c r="O383" s="10">
        <v>8.3939838882495343E-2</v>
      </c>
      <c r="P383" s="10">
        <v>7.299496011746498E-2</v>
      </c>
      <c r="Q383" s="10">
        <v>1.0944878765030358E-2</v>
      </c>
      <c r="R383" s="10"/>
    </row>
    <row r="384" spans="1:18" x14ac:dyDescent="0.2">
      <c r="A384" s="9" t="str">
        <f t="shared" si="5"/>
        <v>199215A29EDU529</v>
      </c>
      <c r="B384" s="10">
        <v>1992</v>
      </c>
      <c r="C384" s="10" t="s">
        <v>3</v>
      </c>
      <c r="D384" s="10" t="s">
        <v>17</v>
      </c>
      <c r="E384" s="10">
        <v>29</v>
      </c>
      <c r="F384" s="10">
        <v>38394</v>
      </c>
      <c r="G384" s="10">
        <v>0.14953591122375587</v>
      </c>
      <c r="H384" s="10">
        <v>0.76967891601202088</v>
      </c>
      <c r="I384" s="10">
        <v>0.65458427795645069</v>
      </c>
      <c r="J384" s="10">
        <v>2.425264933832446E-2</v>
      </c>
      <c r="K384" s="10">
        <v>6.0631623345811146E-2</v>
      </c>
      <c r="L384" s="10">
        <v>0.56282231598687293</v>
      </c>
      <c r="M384" s="10">
        <v>1884.6477334019794</v>
      </c>
      <c r="N384" s="10">
        <v>0.26946918789394175</v>
      </c>
      <c r="O384" s="10">
        <v>8.3841225191436164E-2</v>
      </c>
      <c r="P384" s="10">
        <v>5.388862843152576E-2</v>
      </c>
      <c r="Q384" s="10">
        <v>2.9952596759910403E-2</v>
      </c>
      <c r="R384" s="10"/>
    </row>
    <row r="385" spans="1:18" x14ac:dyDescent="0.2">
      <c r="A385" s="9" t="str">
        <f t="shared" si="5"/>
        <v>199218A24EDU129</v>
      </c>
      <c r="B385" s="10">
        <v>1992</v>
      </c>
      <c r="C385" s="10" t="s">
        <v>1</v>
      </c>
      <c r="D385" s="10" t="s">
        <v>9</v>
      </c>
      <c r="E385" s="10">
        <v>29</v>
      </c>
      <c r="F385" s="10">
        <v>194975</v>
      </c>
      <c r="G385" s="10">
        <v>0.20858852898764207</v>
      </c>
      <c r="H385" s="10">
        <v>0.66155148095909733</v>
      </c>
      <c r="I385" s="10">
        <v>0.52355943069624311</v>
      </c>
      <c r="J385" s="10">
        <v>0.20402102833696628</v>
      </c>
      <c r="K385" s="10">
        <v>0.28304141556609824</v>
      </c>
      <c r="L385" s="10">
        <v>0.30896268752404155</v>
      </c>
      <c r="M385" s="10">
        <v>385.06416377715169</v>
      </c>
      <c r="N385" s="10">
        <v>0.25586870111552762</v>
      </c>
      <c r="O385" s="10">
        <v>0.10021797666367482</v>
      </c>
      <c r="P385" s="10">
        <v>9.7863828695986671E-2</v>
      </c>
      <c r="Q385" s="10">
        <v>2.3541479676881653E-3</v>
      </c>
      <c r="R385" s="10"/>
    </row>
    <row r="386" spans="1:18" x14ac:dyDescent="0.2">
      <c r="A386" s="9" t="str">
        <f t="shared" si="5"/>
        <v>199218A24EDU229</v>
      </c>
      <c r="B386" s="10">
        <v>1992</v>
      </c>
      <c r="C386" s="10" t="s">
        <v>1</v>
      </c>
      <c r="D386" s="10" t="s">
        <v>11</v>
      </c>
      <c r="E386" s="10">
        <v>29</v>
      </c>
      <c r="F386" s="10">
        <v>37474</v>
      </c>
      <c r="G386" s="10">
        <v>0.18678902590574514</v>
      </c>
      <c r="H386" s="10">
        <v>0.55830709291775626</v>
      </c>
      <c r="I386" s="10">
        <v>0.45402145487538026</v>
      </c>
      <c r="J386" s="10">
        <v>0.19634946896514918</v>
      </c>
      <c r="K386" s="10">
        <v>0.25156108235042962</v>
      </c>
      <c r="L386" s="10">
        <v>0.38648129369696321</v>
      </c>
      <c r="M386" s="10">
        <v>533.12583809790613</v>
      </c>
      <c r="N386" s="10">
        <v>0.14722207397128675</v>
      </c>
      <c r="O386" s="10">
        <v>3.6798847200725834E-2</v>
      </c>
      <c r="P386" s="10">
        <v>3.0661258472540961E-2</v>
      </c>
      <c r="Q386" s="10">
        <v>6.1375887281848746E-3</v>
      </c>
      <c r="R386" s="10"/>
    </row>
    <row r="387" spans="1:18" x14ac:dyDescent="0.2">
      <c r="A387" s="9" t="str">
        <f t="shared" si="5"/>
        <v>199218A24EDU329</v>
      </c>
      <c r="B387" s="10">
        <v>1992</v>
      </c>
      <c r="C387" s="10" t="s">
        <v>1</v>
      </c>
      <c r="D387" s="10" t="s">
        <v>13</v>
      </c>
      <c r="E387" s="10">
        <v>29</v>
      </c>
      <c r="F387" s="10">
        <v>55408</v>
      </c>
      <c r="G387" s="10">
        <v>0.21725974721845748</v>
      </c>
      <c r="H387" s="10">
        <v>0.57499365689223969</v>
      </c>
      <c r="I387" s="10">
        <v>0.45007068034361519</v>
      </c>
      <c r="J387" s="10">
        <v>5.8356591395121241E-2</v>
      </c>
      <c r="K387" s="10">
        <v>9.1648845554387612E-2</v>
      </c>
      <c r="L387" s="10">
        <v>0.73859370488016174</v>
      </c>
      <c r="M387" s="10">
        <v>608.13337139082773</v>
      </c>
      <c r="N387" s="10">
        <v>0.20338218307825584</v>
      </c>
      <c r="O387" s="10">
        <v>3.7359226104533641E-2</v>
      </c>
      <c r="P387" s="10">
        <v>2.905717585908172E-2</v>
      </c>
      <c r="Q387" s="10">
        <v>8.302050245451921E-3</v>
      </c>
      <c r="R387" s="10"/>
    </row>
    <row r="388" spans="1:18" x14ac:dyDescent="0.2">
      <c r="A388" s="9" t="str">
        <f t="shared" ref="A388:A451" si="6">B388&amp;C388&amp;D388&amp;E388</f>
        <v>199218A24EDU429</v>
      </c>
      <c r="B388" s="10">
        <v>1992</v>
      </c>
      <c r="C388" s="10" t="s">
        <v>1</v>
      </c>
      <c r="D388" s="10" t="s">
        <v>15</v>
      </c>
      <c r="E388" s="10">
        <v>29</v>
      </c>
      <c r="F388" s="10">
        <v>58634</v>
      </c>
      <c r="G388" s="10">
        <v>0.2222196654163886</v>
      </c>
      <c r="H388" s="10">
        <v>0.74115700787938743</v>
      </c>
      <c r="I388" s="10">
        <v>0.57645734556741823</v>
      </c>
      <c r="J388" s="10">
        <v>0.16077702356994236</v>
      </c>
      <c r="K388" s="10">
        <v>0.30197496333185525</v>
      </c>
      <c r="L388" s="10">
        <v>0.1803902172800764</v>
      </c>
      <c r="M388" s="10">
        <v>822.62430447890904</v>
      </c>
      <c r="N388" s="10">
        <v>0.20778046867005492</v>
      </c>
      <c r="O388" s="10">
        <v>6.6667803663403483E-2</v>
      </c>
      <c r="P388" s="10">
        <v>6.2745164921376675E-2</v>
      </c>
      <c r="Q388" s="10">
        <v>3.9226387420268106E-3</v>
      </c>
      <c r="R388" s="10"/>
    </row>
    <row r="389" spans="1:18" x14ac:dyDescent="0.2">
      <c r="A389" s="9" t="str">
        <f t="shared" si="6"/>
        <v>199218A24EDU529</v>
      </c>
      <c r="B389" s="10">
        <v>1992</v>
      </c>
      <c r="C389" s="10" t="s">
        <v>1</v>
      </c>
      <c r="D389" s="10" t="s">
        <v>17</v>
      </c>
      <c r="E389" s="10">
        <v>29</v>
      </c>
      <c r="F389" s="10">
        <v>17700</v>
      </c>
      <c r="G389" s="10">
        <v>0.26655709175287634</v>
      </c>
      <c r="H389" s="10">
        <v>0.59204350314825416</v>
      </c>
      <c r="I389" s="10">
        <v>0.43423010875787066</v>
      </c>
      <c r="J389" s="10">
        <v>2.633085289066972E-2</v>
      </c>
      <c r="K389" s="10">
        <v>6.5827132226674301E-2</v>
      </c>
      <c r="L389" s="10">
        <v>0.79220338983050842</v>
      </c>
      <c r="M389" s="10">
        <v>1447.307116120553</v>
      </c>
      <c r="N389" s="10">
        <v>0.22073446327683616</v>
      </c>
      <c r="O389" s="10">
        <v>5.1920903954802262E-2</v>
      </c>
      <c r="P389" s="10">
        <v>3.8926553672316386E-2</v>
      </c>
      <c r="Q389" s="10">
        <v>1.2994350282485875E-2</v>
      </c>
      <c r="R389" s="10"/>
    </row>
    <row r="390" spans="1:18" x14ac:dyDescent="0.2">
      <c r="A390" s="9" t="str">
        <f t="shared" si="6"/>
        <v>199225A29....29</v>
      </c>
      <c r="B390" s="10">
        <v>1992</v>
      </c>
      <c r="C390" s="10" t="s">
        <v>2</v>
      </c>
      <c r="D390" s="10" t="s">
        <v>52</v>
      </c>
      <c r="E390" s="10">
        <v>29</v>
      </c>
      <c r="F390" s="10">
        <v>460</v>
      </c>
      <c r="G390" s="10">
        <v>0</v>
      </c>
      <c r="H390" s="10">
        <v>0.5</v>
      </c>
      <c r="I390" s="10">
        <v>0.5</v>
      </c>
      <c r="J390" s="10"/>
      <c r="K390" s="10"/>
      <c r="L390" s="10"/>
      <c r="M390" s="10">
        <v>358.95310435919725</v>
      </c>
      <c r="N390" s="10">
        <v>0</v>
      </c>
      <c r="O390" s="10">
        <v>0</v>
      </c>
      <c r="P390" s="10">
        <v>0</v>
      </c>
      <c r="Q390" s="10">
        <v>0</v>
      </c>
      <c r="R390" s="10"/>
    </row>
    <row r="391" spans="1:18" x14ac:dyDescent="0.2">
      <c r="A391" s="9" t="str">
        <f t="shared" si="6"/>
        <v>199225A29EDU129</v>
      </c>
      <c r="B391" s="10">
        <v>1992</v>
      </c>
      <c r="C391" s="10" t="s">
        <v>2</v>
      </c>
      <c r="D391" s="10" t="s">
        <v>9</v>
      </c>
      <c r="E391" s="10">
        <v>29</v>
      </c>
      <c r="F391" s="10">
        <v>105995</v>
      </c>
      <c r="G391" s="10">
        <v>0.12499825752401132</v>
      </c>
      <c r="H391" s="10">
        <v>0.67826785798704681</v>
      </c>
      <c r="I391" s="10">
        <v>0.59348555760412236</v>
      </c>
      <c r="J391" s="10">
        <v>0.29130619770245353</v>
      </c>
      <c r="K391" s="10">
        <v>0.36304070344631967</v>
      </c>
      <c r="L391" s="10">
        <v>8.2428416434737486E-2</v>
      </c>
      <c r="M391" s="10">
        <v>531.78414124807546</v>
      </c>
      <c r="N391" s="10">
        <v>0.2934902850659481</v>
      </c>
      <c r="O391" s="10">
        <v>0.15870089349028507</v>
      </c>
      <c r="P391" s="10">
        <v>0.15435162861059898</v>
      </c>
      <c r="Q391" s="10">
        <v>4.3492648796860968E-3</v>
      </c>
      <c r="R391" s="10"/>
    </row>
    <row r="392" spans="1:18" x14ac:dyDescent="0.2">
      <c r="A392" s="9" t="str">
        <f t="shared" si="6"/>
        <v>199225A29EDU229</v>
      </c>
      <c r="B392" s="10">
        <v>1992</v>
      </c>
      <c r="C392" s="10" t="s">
        <v>2</v>
      </c>
      <c r="D392" s="10" t="s">
        <v>11</v>
      </c>
      <c r="E392" s="10">
        <v>29</v>
      </c>
      <c r="F392" s="10">
        <v>27133</v>
      </c>
      <c r="G392" s="10">
        <v>0.16840611553602491</v>
      </c>
      <c r="H392" s="10">
        <v>0.80514502635167506</v>
      </c>
      <c r="I392" s="10">
        <v>0.66955368002063909</v>
      </c>
      <c r="J392" s="10">
        <v>0.18637821103453359</v>
      </c>
      <c r="K392" s="10">
        <v>0.31349279475177827</v>
      </c>
      <c r="L392" s="10">
        <v>2.5430287841373973E-2</v>
      </c>
      <c r="M392" s="10">
        <v>735.91942523145917</v>
      </c>
      <c r="N392" s="10">
        <v>0.3050897431172373</v>
      </c>
      <c r="O392" s="10">
        <v>0.15254487155861865</v>
      </c>
      <c r="P392" s="10">
        <v>0.13559134633103601</v>
      </c>
      <c r="Q392" s="10">
        <v>1.6953525227582648E-2</v>
      </c>
      <c r="R392" s="10"/>
    </row>
    <row r="393" spans="1:18" x14ac:dyDescent="0.2">
      <c r="A393" s="9" t="str">
        <f t="shared" si="6"/>
        <v>199225A29EDU329</v>
      </c>
      <c r="B393" s="10">
        <v>1992</v>
      </c>
      <c r="C393" s="10" t="s">
        <v>2</v>
      </c>
      <c r="D393" s="10" t="s">
        <v>13</v>
      </c>
      <c r="E393" s="10">
        <v>29</v>
      </c>
      <c r="F393" s="10">
        <v>16097</v>
      </c>
      <c r="G393" s="10">
        <v>0.16668176465259535</v>
      </c>
      <c r="H393" s="10">
        <v>0.68577995899857114</v>
      </c>
      <c r="I393" s="10">
        <v>0.57147294526930481</v>
      </c>
      <c r="J393" s="10">
        <v>0.22848978070447909</v>
      </c>
      <c r="K393" s="10">
        <v>0.31422004100142886</v>
      </c>
      <c r="L393" s="10">
        <v>0.25712865751382247</v>
      </c>
      <c r="M393" s="10">
        <v>703.4333422167399</v>
      </c>
      <c r="N393" s="10">
        <v>0.18568677393303101</v>
      </c>
      <c r="O393" s="10">
        <v>7.1379760203764672E-2</v>
      </c>
      <c r="P393" s="10">
        <v>4.2803006771448097E-2</v>
      </c>
      <c r="Q393" s="10">
        <v>2.8576753432316582E-2</v>
      </c>
      <c r="R393" s="10"/>
    </row>
    <row r="394" spans="1:18" x14ac:dyDescent="0.2">
      <c r="A394" s="9" t="str">
        <f t="shared" si="6"/>
        <v>199225A29EDU429</v>
      </c>
      <c r="B394" s="10">
        <v>1992</v>
      </c>
      <c r="C394" s="10" t="s">
        <v>2</v>
      </c>
      <c r="D394" s="10" t="s">
        <v>15</v>
      </c>
      <c r="E394" s="10">
        <v>29</v>
      </c>
      <c r="F394" s="10">
        <v>65521</v>
      </c>
      <c r="G394" s="10">
        <v>0.12347623735791641</v>
      </c>
      <c r="H394" s="10">
        <v>0.8526274019016804</v>
      </c>
      <c r="I394" s="10">
        <v>0.74734817844660495</v>
      </c>
      <c r="J394" s="10">
        <v>0.14386227316432901</v>
      </c>
      <c r="K394" s="10">
        <v>0.24563117168541385</v>
      </c>
      <c r="L394" s="10">
        <v>3.8598311991575221E-2</v>
      </c>
      <c r="M394" s="10">
        <v>1190.0874075467027</v>
      </c>
      <c r="N394" s="10">
        <v>0.28419895911234566</v>
      </c>
      <c r="O394" s="10">
        <v>0.10175363623876314</v>
      </c>
      <c r="P394" s="10">
        <v>8.4217273851131702E-2</v>
      </c>
      <c r="Q394" s="10">
        <v>1.7536362387631448E-2</v>
      </c>
      <c r="R394" s="10"/>
    </row>
    <row r="395" spans="1:18" x14ac:dyDescent="0.2">
      <c r="A395" s="9" t="str">
        <f t="shared" si="6"/>
        <v>199225A29EDU529</v>
      </c>
      <c r="B395" s="10">
        <v>1992</v>
      </c>
      <c r="C395" s="10" t="s">
        <v>2</v>
      </c>
      <c r="D395" s="10" t="s">
        <v>17</v>
      </c>
      <c r="E395" s="10">
        <v>29</v>
      </c>
      <c r="F395" s="10">
        <v>20694</v>
      </c>
      <c r="G395" s="10">
        <v>8.5339980905908566E-2</v>
      </c>
      <c r="H395" s="10">
        <v>0.9213252541047694</v>
      </c>
      <c r="I395" s="10">
        <v>0.84269937451133703</v>
      </c>
      <c r="J395" s="10">
        <v>2.2478498827208756E-2</v>
      </c>
      <c r="K395" s="10">
        <v>5.6196247068021891E-2</v>
      </c>
      <c r="L395" s="10">
        <v>0.36662800811829516</v>
      </c>
      <c r="M395" s="10">
        <v>2077.5296019599677</v>
      </c>
      <c r="N395" s="10">
        <v>0.31115299120518025</v>
      </c>
      <c r="O395" s="10">
        <v>0.11114332656808737</v>
      </c>
      <c r="P395" s="10">
        <v>6.6685995940852422E-2</v>
      </c>
      <c r="Q395" s="10">
        <v>4.4457330627234948E-2</v>
      </c>
      <c r="R395" s="10"/>
    </row>
    <row r="396" spans="1:18" x14ac:dyDescent="0.2">
      <c r="A396" s="9" t="str">
        <f t="shared" si="6"/>
        <v>199230EMA....29</v>
      </c>
      <c r="B396" s="10">
        <v>1992</v>
      </c>
      <c r="C396" s="10" t="s">
        <v>4</v>
      </c>
      <c r="D396" s="10" t="s">
        <v>52</v>
      </c>
      <c r="E396" s="10">
        <v>29</v>
      </c>
      <c r="F396" s="10">
        <v>2070</v>
      </c>
      <c r="G396" s="10">
        <v>0</v>
      </c>
      <c r="H396" s="10">
        <v>0.75</v>
      </c>
      <c r="I396" s="10">
        <v>0.75</v>
      </c>
      <c r="J396" s="10">
        <v>0.33333333333333331</v>
      </c>
      <c r="K396" s="10">
        <v>0.33333333333333331</v>
      </c>
      <c r="L396" s="10">
        <v>0</v>
      </c>
      <c r="M396" s="10">
        <v>1043.7375227966825</v>
      </c>
      <c r="N396" s="10">
        <v>0.1111111111111111</v>
      </c>
      <c r="O396" s="10">
        <v>0.1111111111111111</v>
      </c>
      <c r="P396" s="10">
        <v>0.1111111111111111</v>
      </c>
      <c r="Q396" s="10">
        <v>0</v>
      </c>
      <c r="R396" s="10"/>
    </row>
    <row r="397" spans="1:18" x14ac:dyDescent="0.2">
      <c r="A397" s="9" t="str">
        <f t="shared" si="6"/>
        <v>199230EMAEDU129</v>
      </c>
      <c r="B397" s="10">
        <v>1992</v>
      </c>
      <c r="C397" s="10" t="s">
        <v>4</v>
      </c>
      <c r="D397" s="10" t="s">
        <v>9</v>
      </c>
      <c r="E397" s="10">
        <v>29</v>
      </c>
      <c r="F397" s="10">
        <v>547903</v>
      </c>
      <c r="G397" s="10">
        <v>8.0242115848880621E-2</v>
      </c>
      <c r="H397" s="10">
        <v>0.57532263922628646</v>
      </c>
      <c r="I397" s="10">
        <v>0.52915753335900695</v>
      </c>
      <c r="J397" s="10">
        <v>0.42131910210383955</v>
      </c>
      <c r="K397" s="10">
        <v>0.46664464330365046</v>
      </c>
      <c r="L397" s="10">
        <v>1.0069300587877781E-2</v>
      </c>
      <c r="M397" s="10">
        <v>673.82390764795593</v>
      </c>
      <c r="N397" s="10">
        <v>0.2899801607218796</v>
      </c>
      <c r="O397" s="10">
        <v>0.2060565465054946</v>
      </c>
      <c r="P397" s="10">
        <v>0.19430264116093543</v>
      </c>
      <c r="Q397" s="10">
        <v>1.1753905344559164E-2</v>
      </c>
      <c r="R397" s="10"/>
    </row>
    <row r="398" spans="1:18" x14ac:dyDescent="0.2">
      <c r="A398" s="9" t="str">
        <f t="shared" si="6"/>
        <v>199230EMAEDU229</v>
      </c>
      <c r="B398" s="10">
        <v>1992</v>
      </c>
      <c r="C398" s="10" t="s">
        <v>4</v>
      </c>
      <c r="D398" s="10" t="s">
        <v>11</v>
      </c>
      <c r="E398" s="10">
        <v>29</v>
      </c>
      <c r="F398" s="10">
        <v>82999</v>
      </c>
      <c r="G398" s="10">
        <v>9.3834874762572559E-2</v>
      </c>
      <c r="H398" s="10">
        <v>0.67871902071109291</v>
      </c>
      <c r="I398" s="10">
        <v>0.61503150640369164</v>
      </c>
      <c r="J398" s="10">
        <v>0.32128097928890709</v>
      </c>
      <c r="K398" s="10">
        <v>0.38496849359630841</v>
      </c>
      <c r="L398" s="10">
        <v>8.3133531729297945E-3</v>
      </c>
      <c r="M398" s="10">
        <v>1075.7298224769029</v>
      </c>
      <c r="N398" s="10">
        <v>0.33244978855166929</v>
      </c>
      <c r="O398" s="10">
        <v>0.22441234231737731</v>
      </c>
      <c r="P398" s="10">
        <v>0.19115892962565814</v>
      </c>
      <c r="Q398" s="10">
        <v>3.3253412691719178E-2</v>
      </c>
      <c r="R398" s="10"/>
    </row>
    <row r="399" spans="1:18" x14ac:dyDescent="0.2">
      <c r="A399" s="9" t="str">
        <f t="shared" si="6"/>
        <v>199230EMAEDU329</v>
      </c>
      <c r="B399" s="10">
        <v>1992</v>
      </c>
      <c r="C399" s="10" t="s">
        <v>4</v>
      </c>
      <c r="D399" s="10" t="s">
        <v>13</v>
      </c>
      <c r="E399" s="10">
        <v>29</v>
      </c>
      <c r="F399" s="10">
        <v>28972</v>
      </c>
      <c r="G399" s="10">
        <v>4.3441266839990549E-2</v>
      </c>
      <c r="H399" s="10">
        <v>0.73018776749965486</v>
      </c>
      <c r="I399" s="10">
        <v>0.69846748584840535</v>
      </c>
      <c r="J399" s="10">
        <v>0.25393483363247271</v>
      </c>
      <c r="K399" s="10">
        <v>0.27771641584978601</v>
      </c>
      <c r="L399" s="10">
        <v>9.5264393207234566E-2</v>
      </c>
      <c r="M399" s="10">
        <v>1636.4116443548103</v>
      </c>
      <c r="N399" s="10">
        <v>0.38899627226287448</v>
      </c>
      <c r="O399" s="10">
        <v>0.25403838188595884</v>
      </c>
      <c r="P399" s="10">
        <v>0.20640618528234156</v>
      </c>
      <c r="Q399" s="10">
        <v>4.7632196603617283E-2</v>
      </c>
      <c r="R399" s="10"/>
    </row>
    <row r="400" spans="1:18" x14ac:dyDescent="0.2">
      <c r="A400" s="9" t="str">
        <f t="shared" si="6"/>
        <v>199230EMAEDU429</v>
      </c>
      <c r="B400" s="10">
        <v>1992</v>
      </c>
      <c r="C400" s="10" t="s">
        <v>4</v>
      </c>
      <c r="D400" s="10" t="s">
        <v>15</v>
      </c>
      <c r="E400" s="10">
        <v>29</v>
      </c>
      <c r="F400" s="10">
        <v>188077</v>
      </c>
      <c r="G400" s="10">
        <v>4.7321446946881708E-2</v>
      </c>
      <c r="H400" s="10">
        <v>0.77599855201307444</v>
      </c>
      <c r="I400" s="10">
        <v>0.73927717770313073</v>
      </c>
      <c r="J400" s="10">
        <v>0.22400144798692553</v>
      </c>
      <c r="K400" s="10">
        <v>0.26072282229686927</v>
      </c>
      <c r="L400" s="10">
        <v>4.8916135412623556E-3</v>
      </c>
      <c r="M400" s="10">
        <v>1711.7295814545841</v>
      </c>
      <c r="N400" s="10">
        <v>0.33784409652536374</v>
      </c>
      <c r="O400" s="10">
        <v>0.16403775412969065</v>
      </c>
      <c r="P400" s="10">
        <v>0.12730573285705921</v>
      </c>
      <c r="Q400" s="10">
        <v>3.6732021272631449E-2</v>
      </c>
      <c r="R400" s="10"/>
    </row>
    <row r="401" spans="1:18" x14ac:dyDescent="0.2">
      <c r="A401" s="9" t="str">
        <f t="shared" si="6"/>
        <v>199230EMAEDU529</v>
      </c>
      <c r="B401" s="10">
        <v>1992</v>
      </c>
      <c r="C401" s="10" t="s">
        <v>4</v>
      </c>
      <c r="D401" s="10" t="s">
        <v>17</v>
      </c>
      <c r="E401" s="10">
        <v>29</v>
      </c>
      <c r="F401" s="10">
        <v>80010</v>
      </c>
      <c r="G401" s="10">
        <v>2.3405679041079947E-2</v>
      </c>
      <c r="H401" s="10">
        <v>0.85919260092488436</v>
      </c>
      <c r="I401" s="10">
        <v>0.83908261467316581</v>
      </c>
      <c r="J401" s="10">
        <v>0.13219597550306211</v>
      </c>
      <c r="K401" s="10">
        <v>0.14656917885264342</v>
      </c>
      <c r="L401" s="10">
        <v>7.1828521434820644E-2</v>
      </c>
      <c r="M401" s="10">
        <v>3974.7693555680089</v>
      </c>
      <c r="N401" s="10">
        <v>0.3449193141704488</v>
      </c>
      <c r="O401" s="10">
        <v>0.15361825516893596</v>
      </c>
      <c r="P401" s="10">
        <v>8.9863842662632379E-2</v>
      </c>
      <c r="Q401" s="10">
        <v>6.3754412506303579E-2</v>
      </c>
      <c r="R401" s="10"/>
    </row>
    <row r="402" spans="1:18" x14ac:dyDescent="0.2">
      <c r="A402" s="9" t="str">
        <f t="shared" si="6"/>
        <v>199215A17EDU131</v>
      </c>
      <c r="B402" s="10">
        <v>1992</v>
      </c>
      <c r="C402" s="10" t="s">
        <v>0</v>
      </c>
      <c r="D402" s="10" t="s">
        <v>9</v>
      </c>
      <c r="E402" s="10">
        <v>31</v>
      </c>
      <c r="F402" s="10">
        <v>174806</v>
      </c>
      <c r="G402" s="10">
        <v>0.22347728339281231</v>
      </c>
      <c r="H402" s="10">
        <v>0.52417537155475213</v>
      </c>
      <c r="I402" s="10">
        <v>0.40703408349827808</v>
      </c>
      <c r="J402" s="10">
        <v>0.10688992368682997</v>
      </c>
      <c r="K402" s="10">
        <v>0.1683809480223791</v>
      </c>
      <c r="L402" s="10">
        <v>0.60762788462638584</v>
      </c>
      <c r="M402" s="10">
        <v>260.72309440492648</v>
      </c>
      <c r="N402" s="10">
        <v>0.15227738178323399</v>
      </c>
      <c r="O402" s="10">
        <v>2.1961488736084573E-2</v>
      </c>
      <c r="P402" s="10">
        <v>2.1961488736084573E-2</v>
      </c>
      <c r="Q402" s="10">
        <v>0</v>
      </c>
      <c r="R402" s="10"/>
    </row>
    <row r="403" spans="1:18" x14ac:dyDescent="0.2">
      <c r="A403" s="9" t="str">
        <f t="shared" si="6"/>
        <v>199215A17EDU231</v>
      </c>
      <c r="B403" s="10">
        <v>1992</v>
      </c>
      <c r="C403" s="10" t="s">
        <v>0</v>
      </c>
      <c r="D403" s="10" t="s">
        <v>11</v>
      </c>
      <c r="E403" s="10">
        <v>31</v>
      </c>
      <c r="F403" s="10">
        <v>23545</v>
      </c>
      <c r="G403" s="10">
        <v>0.19236549443943493</v>
      </c>
      <c r="H403" s="10">
        <v>0.28260777235081758</v>
      </c>
      <c r="I403" s="10">
        <v>0.2282437884901253</v>
      </c>
      <c r="J403" s="10">
        <v>2.1745593544276916E-2</v>
      </c>
      <c r="K403" s="10">
        <v>4.3491187088553832E-2</v>
      </c>
      <c r="L403" s="10">
        <v>0.84778084519006158</v>
      </c>
      <c r="M403" s="10">
        <v>267.24015343936867</v>
      </c>
      <c r="N403" s="10">
        <v>0.10868549585899341</v>
      </c>
      <c r="O403" s="10">
        <v>1.0872796772138458E-2</v>
      </c>
      <c r="P403" s="10">
        <v>1.0872796772138458E-2</v>
      </c>
      <c r="Q403" s="10">
        <v>0</v>
      </c>
      <c r="R403" s="10"/>
    </row>
    <row r="404" spans="1:18" x14ac:dyDescent="0.2">
      <c r="A404" s="9" t="str">
        <f t="shared" si="6"/>
        <v>199215A17EDU331</v>
      </c>
      <c r="B404" s="10">
        <v>1992</v>
      </c>
      <c r="C404" s="10" t="s">
        <v>0</v>
      </c>
      <c r="D404" s="10" t="s">
        <v>13</v>
      </c>
      <c r="E404" s="10">
        <v>31</v>
      </c>
      <c r="F404" s="10">
        <v>18682</v>
      </c>
      <c r="G404" s="10">
        <v>0.27777777777777779</v>
      </c>
      <c r="H404" s="10">
        <v>0.246654533775827</v>
      </c>
      <c r="I404" s="10">
        <v>0.17813938550476394</v>
      </c>
      <c r="J404" s="10">
        <v>1.3703029654212611E-2</v>
      </c>
      <c r="K404" s="10">
        <v>2.7406059308425223E-2</v>
      </c>
      <c r="L404" s="10">
        <v>0.94518788138314958</v>
      </c>
      <c r="M404" s="10">
        <v>266.3947242602901</v>
      </c>
      <c r="N404" s="10">
        <v>9.5921207579488271E-2</v>
      </c>
      <c r="O404" s="10">
        <v>2.7406059308425223E-2</v>
      </c>
      <c r="P404" s="10">
        <v>2.7406059308425223E-2</v>
      </c>
      <c r="Q404" s="10">
        <v>0</v>
      </c>
      <c r="R404" s="10"/>
    </row>
    <row r="405" spans="1:18" x14ac:dyDescent="0.2">
      <c r="A405" s="9" t="str">
        <f t="shared" si="6"/>
        <v>199215A17EDU431</v>
      </c>
      <c r="B405" s="10">
        <v>1992</v>
      </c>
      <c r="C405" s="10" t="s">
        <v>0</v>
      </c>
      <c r="D405" s="10" t="s">
        <v>15</v>
      </c>
      <c r="E405" s="10">
        <v>31</v>
      </c>
      <c r="F405" s="10">
        <v>1024</v>
      </c>
      <c r="G405" s="10">
        <v>0.33333333333333331</v>
      </c>
      <c r="H405" s="10">
        <v>0.75</v>
      </c>
      <c r="I405" s="10">
        <v>0.5</v>
      </c>
      <c r="J405" s="10">
        <v>0.25</v>
      </c>
      <c r="K405" s="10">
        <v>0.5</v>
      </c>
      <c r="L405" s="10">
        <v>0.25</v>
      </c>
      <c r="M405" s="10">
        <v>990.33923723377143</v>
      </c>
      <c r="N405" s="10">
        <v>0.5</v>
      </c>
      <c r="O405" s="10">
        <v>0</v>
      </c>
      <c r="P405" s="10">
        <v>0</v>
      </c>
      <c r="Q405" s="10">
        <v>0</v>
      </c>
      <c r="R405" s="10"/>
    </row>
    <row r="406" spans="1:18" x14ac:dyDescent="0.2">
      <c r="A406" s="9" t="str">
        <f t="shared" si="6"/>
        <v>199215A29EDU131</v>
      </c>
      <c r="B406" s="10">
        <v>1992</v>
      </c>
      <c r="C406" s="10" t="s">
        <v>3</v>
      </c>
      <c r="D406" s="10" t="s">
        <v>9</v>
      </c>
      <c r="E406" s="10">
        <v>31</v>
      </c>
      <c r="F406" s="10">
        <v>604282</v>
      </c>
      <c r="G406" s="10">
        <v>0.16414587577313128</v>
      </c>
      <c r="H406" s="10">
        <v>0.67344220082676631</v>
      </c>
      <c r="I406" s="10">
        <v>0.56289944098947176</v>
      </c>
      <c r="J406" s="10">
        <v>0.20077050118984183</v>
      </c>
      <c r="K406" s="10">
        <v>0.28547102180769907</v>
      </c>
      <c r="L406" s="10">
        <v>0.24184569455982471</v>
      </c>
      <c r="M406" s="10">
        <v>442.50451319389737</v>
      </c>
      <c r="N406" s="10">
        <v>0.21220059508640005</v>
      </c>
      <c r="O406" s="10">
        <v>7.6244203865082863E-2</v>
      </c>
      <c r="P406" s="10">
        <v>7.4549630801513195E-2</v>
      </c>
      <c r="Q406" s="10">
        <v>1.6945730635696578E-3</v>
      </c>
      <c r="R406" s="10"/>
    </row>
    <row r="407" spans="1:18" x14ac:dyDescent="0.2">
      <c r="A407" s="9" t="str">
        <f t="shared" si="6"/>
        <v>199215A29EDU231</v>
      </c>
      <c r="B407" s="10">
        <v>1992</v>
      </c>
      <c r="C407" s="10" t="s">
        <v>3</v>
      </c>
      <c r="D407" s="10" t="s">
        <v>11</v>
      </c>
      <c r="E407" s="10">
        <v>31</v>
      </c>
      <c r="F407" s="10">
        <v>128996</v>
      </c>
      <c r="G407" s="10">
        <v>0.14162700608743775</v>
      </c>
      <c r="H407" s="10">
        <v>0.70040931501751991</v>
      </c>
      <c r="I407" s="10">
        <v>0.60121244069583557</v>
      </c>
      <c r="J407" s="10">
        <v>0.14485720487456977</v>
      </c>
      <c r="K407" s="10">
        <v>0.22024713944618438</v>
      </c>
      <c r="L407" s="10">
        <v>0.28962913578715621</v>
      </c>
      <c r="M407" s="10">
        <v>708.99997318217652</v>
      </c>
      <c r="N407" s="10">
        <v>0.24803869887438371</v>
      </c>
      <c r="O407" s="10">
        <v>9.32742100530249E-2</v>
      </c>
      <c r="P407" s="10">
        <v>7.93823064281063E-2</v>
      </c>
      <c r="Q407" s="10">
        <v>1.3891903624918602E-2</v>
      </c>
      <c r="R407" s="10"/>
    </row>
    <row r="408" spans="1:18" x14ac:dyDescent="0.2">
      <c r="A408" s="9" t="str">
        <f t="shared" si="6"/>
        <v>199215A29EDU331</v>
      </c>
      <c r="B408" s="10">
        <v>1992</v>
      </c>
      <c r="C408" s="10" t="s">
        <v>3</v>
      </c>
      <c r="D408" s="10" t="s">
        <v>13</v>
      </c>
      <c r="E408" s="10">
        <v>31</v>
      </c>
      <c r="F408" s="10">
        <v>81898</v>
      </c>
      <c r="G408" s="10">
        <v>0.17526582890285161</v>
      </c>
      <c r="H408" s="10">
        <v>0.60631517253168576</v>
      </c>
      <c r="I408" s="10">
        <v>0.50004884124154436</v>
      </c>
      <c r="J408" s="10">
        <v>9.3750763144399132E-2</v>
      </c>
      <c r="K408" s="10">
        <v>0.14062614471659871</v>
      </c>
      <c r="L408" s="10">
        <v>0.62496031649124517</v>
      </c>
      <c r="M408" s="10">
        <v>725.0075842133831</v>
      </c>
      <c r="N408" s="10">
        <v>0.19689125497570148</v>
      </c>
      <c r="O408" s="10">
        <v>5.0001221031038608E-2</v>
      </c>
      <c r="P408" s="10">
        <v>3.7497863195682435E-2</v>
      </c>
      <c r="Q408" s="10">
        <v>1.2503357835356175E-2</v>
      </c>
      <c r="R408" s="10"/>
    </row>
    <row r="409" spans="1:18" x14ac:dyDescent="0.2">
      <c r="A409" s="9" t="str">
        <f t="shared" si="6"/>
        <v>199215A29EDU431</v>
      </c>
      <c r="B409" s="10">
        <v>1992</v>
      </c>
      <c r="C409" s="10" t="s">
        <v>3</v>
      </c>
      <c r="D409" s="10" t="s">
        <v>15</v>
      </c>
      <c r="E409" s="10">
        <v>31</v>
      </c>
      <c r="F409" s="10">
        <v>135903</v>
      </c>
      <c r="G409" s="10">
        <v>0.11503361490979465</v>
      </c>
      <c r="H409" s="10">
        <v>0.80225602083839209</v>
      </c>
      <c r="I409" s="10">
        <v>0.7099696106782043</v>
      </c>
      <c r="J409" s="10">
        <v>0.12428717541187465</v>
      </c>
      <c r="K409" s="10">
        <v>0.20715510327218678</v>
      </c>
      <c r="L409" s="10">
        <v>0.16384480107135235</v>
      </c>
      <c r="M409" s="10">
        <v>1042.4477428967161</v>
      </c>
      <c r="N409" s="10">
        <v>0.23724273930671141</v>
      </c>
      <c r="O409" s="10">
        <v>9.4133315673679024E-2</v>
      </c>
      <c r="P409" s="10">
        <v>6.5885226963348864E-2</v>
      </c>
      <c r="Q409" s="10">
        <v>2.824808871033016E-2</v>
      </c>
      <c r="R409" s="10"/>
    </row>
    <row r="410" spans="1:18" x14ac:dyDescent="0.2">
      <c r="A410" s="9" t="str">
        <f t="shared" si="6"/>
        <v>199215A29EDU531</v>
      </c>
      <c r="B410" s="10">
        <v>1992</v>
      </c>
      <c r="C410" s="10" t="s">
        <v>3</v>
      </c>
      <c r="D410" s="10" t="s">
        <v>17</v>
      </c>
      <c r="E410" s="10">
        <v>31</v>
      </c>
      <c r="F410" s="10">
        <v>60142</v>
      </c>
      <c r="G410" s="10">
        <v>7.6527235069288754E-2</v>
      </c>
      <c r="H410" s="10">
        <v>0.77870705995809919</v>
      </c>
      <c r="I410" s="10">
        <v>0.71911476173057098</v>
      </c>
      <c r="J410" s="10">
        <v>4.6822520035915E-2</v>
      </c>
      <c r="K410" s="10">
        <v>7.6618669149679089E-2</v>
      </c>
      <c r="L410" s="10">
        <v>0.48510192544311798</v>
      </c>
      <c r="M410" s="10">
        <v>1868.3163395372299</v>
      </c>
      <c r="N410" s="10">
        <v>0.32045887185652738</v>
      </c>
      <c r="O410" s="10">
        <v>0.13674314530942122</v>
      </c>
      <c r="P410" s="10">
        <v>8.5462378519186449E-2</v>
      </c>
      <c r="Q410" s="10">
        <v>5.1280766790234779E-2</v>
      </c>
      <c r="R410" s="10"/>
    </row>
    <row r="411" spans="1:18" x14ac:dyDescent="0.2">
      <c r="A411" s="9" t="str">
        <f t="shared" si="6"/>
        <v>199218A24EDU131</v>
      </c>
      <c r="B411" s="10">
        <v>1992</v>
      </c>
      <c r="C411" s="10" t="s">
        <v>1</v>
      </c>
      <c r="D411" s="10" t="s">
        <v>9</v>
      </c>
      <c r="E411" s="10">
        <v>31</v>
      </c>
      <c r="F411" s="10">
        <v>266949</v>
      </c>
      <c r="G411" s="10">
        <v>0.15931716155415082</v>
      </c>
      <c r="H411" s="10">
        <v>0.74016759755608752</v>
      </c>
      <c r="I411" s="10">
        <v>0.62224619683909665</v>
      </c>
      <c r="J411" s="10">
        <v>0.21955879212883359</v>
      </c>
      <c r="K411" s="10">
        <v>0.3173415146713417</v>
      </c>
      <c r="L411" s="10">
        <v>0.13134718616664606</v>
      </c>
      <c r="M411" s="10">
        <v>444.05613797244598</v>
      </c>
      <c r="N411" s="10">
        <v>0.22338349272707522</v>
      </c>
      <c r="O411" s="10">
        <v>7.5737313119734487E-2</v>
      </c>
      <c r="P411" s="10">
        <v>7.5737313119734487E-2</v>
      </c>
      <c r="Q411" s="10">
        <v>0</v>
      </c>
      <c r="R411" s="10"/>
    </row>
    <row r="412" spans="1:18" x14ac:dyDescent="0.2">
      <c r="A412" s="9" t="str">
        <f t="shared" si="6"/>
        <v>199218A24EDU231</v>
      </c>
      <c r="B412" s="10">
        <v>1992</v>
      </c>
      <c r="C412" s="10" t="s">
        <v>1</v>
      </c>
      <c r="D412" s="10" t="s">
        <v>11</v>
      </c>
      <c r="E412" s="10">
        <v>31</v>
      </c>
      <c r="F412" s="10">
        <v>64243</v>
      </c>
      <c r="G412" s="10">
        <v>0.16829136203628486</v>
      </c>
      <c r="H412" s="10">
        <v>0.8047880702955964</v>
      </c>
      <c r="I412" s="10">
        <v>0.66934918979499713</v>
      </c>
      <c r="J412" s="10">
        <v>0.1514250579829709</v>
      </c>
      <c r="K412" s="10">
        <v>0.25500054480643808</v>
      </c>
      <c r="L412" s="10">
        <v>0.23101349563376555</v>
      </c>
      <c r="M412" s="10">
        <v>597.95050838361499</v>
      </c>
      <c r="N412" s="10">
        <v>0.24703080491259749</v>
      </c>
      <c r="O412" s="10">
        <v>7.9697398938405745E-2</v>
      </c>
      <c r="P412" s="10">
        <v>7.9697398938405745E-2</v>
      </c>
      <c r="Q412" s="10">
        <v>0</v>
      </c>
      <c r="R412" s="10"/>
    </row>
    <row r="413" spans="1:18" x14ac:dyDescent="0.2">
      <c r="A413" s="9" t="str">
        <f t="shared" si="6"/>
        <v>199218A24EDU331</v>
      </c>
      <c r="B413" s="10">
        <v>1992</v>
      </c>
      <c r="C413" s="10" t="s">
        <v>1</v>
      </c>
      <c r="D413" s="10" t="s">
        <v>13</v>
      </c>
      <c r="E413" s="10">
        <v>31</v>
      </c>
      <c r="F413" s="10">
        <v>48627</v>
      </c>
      <c r="G413" s="10">
        <v>0.18320906650760513</v>
      </c>
      <c r="H413" s="10">
        <v>0.68953462068398219</v>
      </c>
      <c r="I413" s="10">
        <v>0.56320562650379424</v>
      </c>
      <c r="J413" s="10">
        <v>9.4741604458428441E-2</v>
      </c>
      <c r="K413" s="10">
        <v>0.15263125424147078</v>
      </c>
      <c r="L413" s="10">
        <v>0.63152158265983915</v>
      </c>
      <c r="M413" s="10">
        <v>615.10230777987965</v>
      </c>
      <c r="N413" s="10">
        <v>0.21054146873136323</v>
      </c>
      <c r="O413" s="10">
        <v>3.1587389721759514E-2</v>
      </c>
      <c r="P413" s="10">
        <v>2.1058259814506344E-2</v>
      </c>
      <c r="Q413" s="10">
        <v>1.0529129907253172E-2</v>
      </c>
      <c r="R413" s="10"/>
    </row>
    <row r="414" spans="1:18" x14ac:dyDescent="0.2">
      <c r="A414" s="9" t="str">
        <f t="shared" si="6"/>
        <v>199218A24EDU431</v>
      </c>
      <c r="B414" s="10">
        <v>1992</v>
      </c>
      <c r="C414" s="10" t="s">
        <v>1</v>
      </c>
      <c r="D414" s="10" t="s">
        <v>15</v>
      </c>
      <c r="E414" s="10">
        <v>31</v>
      </c>
      <c r="F414" s="10">
        <v>75245</v>
      </c>
      <c r="G414" s="10">
        <v>0.17273469967676625</v>
      </c>
      <c r="H414" s="10">
        <v>0.74830221277161268</v>
      </c>
      <c r="I414" s="10">
        <v>0.61904445478104853</v>
      </c>
      <c r="J414" s="10">
        <v>0.11902451990165459</v>
      </c>
      <c r="K414" s="10">
        <v>0.2312711808093561</v>
      </c>
      <c r="L414" s="10">
        <v>0.25511329656455578</v>
      </c>
      <c r="M414" s="10">
        <v>805.46332993578176</v>
      </c>
      <c r="N414" s="10">
        <v>0.19722240680443884</v>
      </c>
      <c r="O414" s="10">
        <v>4.7577912153631469E-2</v>
      </c>
      <c r="P414" s="10">
        <v>3.3982324406937339E-2</v>
      </c>
      <c r="Q414" s="10">
        <v>1.3595587746694133E-2</v>
      </c>
      <c r="R414" s="10"/>
    </row>
    <row r="415" spans="1:18" x14ac:dyDescent="0.2">
      <c r="A415" s="9" t="str">
        <f t="shared" si="6"/>
        <v>199218A24EDU531</v>
      </c>
      <c r="B415" s="10">
        <v>1992</v>
      </c>
      <c r="C415" s="10" t="s">
        <v>1</v>
      </c>
      <c r="D415" s="10" t="s">
        <v>17</v>
      </c>
      <c r="E415" s="10">
        <v>31</v>
      </c>
      <c r="F415" s="10">
        <v>26360</v>
      </c>
      <c r="G415" s="10">
        <v>7.6950823614284E-2</v>
      </c>
      <c r="H415" s="10">
        <v>0.63103186646433995</v>
      </c>
      <c r="I415" s="10">
        <v>0.58247344461305006</v>
      </c>
      <c r="J415" s="10">
        <v>2.9135053110773902E-2</v>
      </c>
      <c r="K415" s="10">
        <v>4.8558421851289835E-2</v>
      </c>
      <c r="L415" s="10">
        <v>0.72811077389984824</v>
      </c>
      <c r="M415" s="10">
        <v>1264.6651432957688</v>
      </c>
      <c r="N415" s="10">
        <v>0.26210166919575112</v>
      </c>
      <c r="O415" s="10">
        <v>7.7655538694992407E-2</v>
      </c>
      <c r="P415" s="10">
        <v>5.8232169954476477E-2</v>
      </c>
      <c r="Q415" s="10">
        <v>1.9423368740515933E-2</v>
      </c>
      <c r="R415" s="10"/>
    </row>
    <row r="416" spans="1:18" x14ac:dyDescent="0.2">
      <c r="A416" s="9" t="str">
        <f t="shared" si="6"/>
        <v>199225A29EDU131</v>
      </c>
      <c r="B416" s="10">
        <v>1992</v>
      </c>
      <c r="C416" s="10" t="s">
        <v>2</v>
      </c>
      <c r="D416" s="10" t="s">
        <v>9</v>
      </c>
      <c r="E416" s="10">
        <v>31</v>
      </c>
      <c r="F416" s="10">
        <v>162527</v>
      </c>
      <c r="G416" s="10">
        <v>0.12607340337883177</v>
      </c>
      <c r="H416" s="10">
        <v>0.72439040897820051</v>
      </c>
      <c r="I416" s="10">
        <v>0.633064044743335</v>
      </c>
      <c r="J416" s="10">
        <v>0.27088422231383091</v>
      </c>
      <c r="K416" s="10">
        <v>0.35906034074338417</v>
      </c>
      <c r="L416" s="10">
        <v>2.9921182326628805E-2</v>
      </c>
      <c r="M416" s="10">
        <v>566.96565576404328</v>
      </c>
      <c r="N416" s="10">
        <v>0.25828323909258155</v>
      </c>
      <c r="O416" s="10">
        <v>0.13546056962843098</v>
      </c>
      <c r="P416" s="10">
        <v>0.12916007801780627</v>
      </c>
      <c r="Q416" s="10">
        <v>6.3004916106246958E-3</v>
      </c>
      <c r="R416" s="10"/>
    </row>
    <row r="417" spans="1:18" x14ac:dyDescent="0.2">
      <c r="A417" s="9" t="str">
        <f t="shared" si="6"/>
        <v>199225A29EDU231</v>
      </c>
      <c r="B417" s="10">
        <v>1992</v>
      </c>
      <c r="C417" s="10" t="s">
        <v>2</v>
      </c>
      <c r="D417" s="10" t="s">
        <v>11</v>
      </c>
      <c r="E417" s="10">
        <v>31</v>
      </c>
      <c r="F417" s="10">
        <v>41208</v>
      </c>
      <c r="G417" s="10">
        <v>8.7985247233856353E-2</v>
      </c>
      <c r="H417" s="10">
        <v>0.77640264026402639</v>
      </c>
      <c r="I417" s="10">
        <v>0.70809066200737725</v>
      </c>
      <c r="J417" s="10">
        <v>0.20496020190254319</v>
      </c>
      <c r="K417" s="10">
        <v>0.2670597942147156</v>
      </c>
      <c r="L417" s="10">
        <v>6.2099592312172394E-2</v>
      </c>
      <c r="M417" s="10">
        <v>954.01369219587446</v>
      </c>
      <c r="N417" s="10">
        <v>0.32923218792467485</v>
      </c>
      <c r="O417" s="10">
        <v>0.16152203455639683</v>
      </c>
      <c r="P417" s="10">
        <v>0.11803533294505922</v>
      </c>
      <c r="Q417" s="10">
        <v>4.3486701611337601E-2</v>
      </c>
      <c r="R417" s="10"/>
    </row>
    <row r="418" spans="1:18" x14ac:dyDescent="0.2">
      <c r="A418" s="9" t="str">
        <f t="shared" si="6"/>
        <v>199225A29EDU331</v>
      </c>
      <c r="B418" s="10">
        <v>1992</v>
      </c>
      <c r="C418" s="10" t="s">
        <v>2</v>
      </c>
      <c r="D418" s="10" t="s">
        <v>13</v>
      </c>
      <c r="E418" s="10">
        <v>31</v>
      </c>
      <c r="F418" s="10">
        <v>14589</v>
      </c>
      <c r="G418" s="10">
        <v>0.11113040458412919</v>
      </c>
      <c r="H418" s="10">
        <v>0.78949893755569267</v>
      </c>
      <c r="I418" s="10">
        <v>0.70176160120638842</v>
      </c>
      <c r="J418" s="10">
        <v>0.19295359517444649</v>
      </c>
      <c r="K418" s="10">
        <v>0.24559599698402906</v>
      </c>
      <c r="L418" s="10">
        <v>0.1930221399684694</v>
      </c>
      <c r="M418" s="10">
        <v>1168.0862522743562</v>
      </c>
      <c r="N418" s="10">
        <v>0.2806909315237508</v>
      </c>
      <c r="O418" s="10">
        <v>0.14031119336486395</v>
      </c>
      <c r="P418" s="10">
        <v>0.10521625882514223</v>
      </c>
      <c r="Q418" s="10">
        <v>3.5094934539721706E-2</v>
      </c>
      <c r="R418" s="10"/>
    </row>
    <row r="419" spans="1:18" x14ac:dyDescent="0.2">
      <c r="A419" s="9" t="str">
        <f t="shared" si="6"/>
        <v>199225A29EDU431</v>
      </c>
      <c r="B419" s="10">
        <v>1992</v>
      </c>
      <c r="C419" s="10" t="s">
        <v>2</v>
      </c>
      <c r="D419" s="10" t="s">
        <v>15</v>
      </c>
      <c r="E419" s="10">
        <v>31</v>
      </c>
      <c r="F419" s="10">
        <v>59634</v>
      </c>
      <c r="G419" s="10">
        <v>4.9273409681455105E-2</v>
      </c>
      <c r="H419" s="10">
        <v>0.87123117684542373</v>
      </c>
      <c r="I419" s="10">
        <v>0.82830264614146287</v>
      </c>
      <c r="J419" s="10">
        <v>0.12876882315457625</v>
      </c>
      <c r="K419" s="10">
        <v>0.17169735385853707</v>
      </c>
      <c r="L419" s="10">
        <v>4.7204614817050676E-2</v>
      </c>
      <c r="M419" s="10">
        <v>1265.2384201090192</v>
      </c>
      <c r="N419" s="10">
        <v>0.28322768890230404</v>
      </c>
      <c r="O419" s="10">
        <v>0.15449240366234027</v>
      </c>
      <c r="P419" s="10">
        <v>0.10727101988798336</v>
      </c>
      <c r="Q419" s="10">
        <v>4.7221383774356911E-2</v>
      </c>
      <c r="R419" s="10"/>
    </row>
    <row r="420" spans="1:18" x14ac:dyDescent="0.2">
      <c r="A420" s="9" t="str">
        <f t="shared" si="6"/>
        <v>199225A29EDU531</v>
      </c>
      <c r="B420" s="10">
        <v>1992</v>
      </c>
      <c r="C420" s="10" t="s">
        <v>2</v>
      </c>
      <c r="D420" s="10" t="s">
        <v>17</v>
      </c>
      <c r="E420" s="10">
        <v>31</v>
      </c>
      <c r="F420" s="10">
        <v>33782</v>
      </c>
      <c r="G420" s="10">
        <v>7.6293917017119767E-2</v>
      </c>
      <c r="H420" s="10">
        <v>0.89393759990527499</v>
      </c>
      <c r="I420" s="10">
        <v>0.82573559883961878</v>
      </c>
      <c r="J420" s="10">
        <v>6.0624000947250012E-2</v>
      </c>
      <c r="K420" s="10">
        <v>9.8514001539281276E-2</v>
      </c>
      <c r="L420" s="10">
        <v>0.2954828014919188</v>
      </c>
      <c r="M420" s="10">
        <v>2203.6441422539951</v>
      </c>
      <c r="N420" s="10">
        <v>0.36634254011811729</v>
      </c>
      <c r="O420" s="10">
        <v>0.18320109765555093</v>
      </c>
      <c r="P420" s="10">
        <v>0.10687227823182008</v>
      </c>
      <c r="Q420" s="10">
        <v>7.6328819423730834E-2</v>
      </c>
      <c r="R420" s="10"/>
    </row>
    <row r="421" spans="1:18" x14ac:dyDescent="0.2">
      <c r="A421" s="9" t="str">
        <f t="shared" si="6"/>
        <v>199230EMAEDU131</v>
      </c>
      <c r="B421" s="10">
        <v>1992</v>
      </c>
      <c r="C421" s="10" t="s">
        <v>4</v>
      </c>
      <c r="D421" s="10" t="s">
        <v>9</v>
      </c>
      <c r="E421" s="10">
        <v>31</v>
      </c>
      <c r="F421" s="10">
        <v>931129</v>
      </c>
      <c r="G421" s="10">
        <v>5.5481013996098359E-2</v>
      </c>
      <c r="H421" s="10">
        <v>0.59951628614295116</v>
      </c>
      <c r="I421" s="10">
        <v>0.5662545146805652</v>
      </c>
      <c r="J421" s="10">
        <v>0.39965890870115739</v>
      </c>
      <c r="K421" s="10">
        <v>0.4326457451115796</v>
      </c>
      <c r="L421" s="10">
        <v>5.2216180572187097E-3</v>
      </c>
      <c r="M421" s="10">
        <v>656.17363562586081</v>
      </c>
      <c r="N421" s="10">
        <v>0.24107293404028873</v>
      </c>
      <c r="O421" s="10">
        <v>0.1720760496128893</v>
      </c>
      <c r="P421" s="10">
        <v>0.15310767895748065</v>
      </c>
      <c r="Q421" s="10">
        <v>1.8968370655408649E-2</v>
      </c>
      <c r="R421" s="10"/>
    </row>
    <row r="422" spans="1:18" x14ac:dyDescent="0.2">
      <c r="A422" s="9" t="str">
        <f t="shared" si="6"/>
        <v>199230EMAEDU231</v>
      </c>
      <c r="B422" s="10">
        <v>1992</v>
      </c>
      <c r="C422" s="10" t="s">
        <v>4</v>
      </c>
      <c r="D422" s="10" t="s">
        <v>11</v>
      </c>
      <c r="E422" s="10">
        <v>31</v>
      </c>
      <c r="F422" s="10">
        <v>116188</v>
      </c>
      <c r="G422" s="10">
        <v>5.3106530552434916E-2</v>
      </c>
      <c r="H422" s="10">
        <v>0.70482321754398047</v>
      </c>
      <c r="I422" s="10">
        <v>0.66739250180741561</v>
      </c>
      <c r="J422" s="10">
        <v>0.29297345681137466</v>
      </c>
      <c r="K422" s="10">
        <v>0.32820084690329465</v>
      </c>
      <c r="L422" s="10">
        <v>1.7617998416359693E-2</v>
      </c>
      <c r="M422" s="10">
        <v>1467.8391657210834</v>
      </c>
      <c r="N422" s="10">
        <v>0.30171790546355903</v>
      </c>
      <c r="O422" s="10">
        <v>0.23565256308741006</v>
      </c>
      <c r="P422" s="10">
        <v>0.16957861397046167</v>
      </c>
      <c r="Q422" s="10">
        <v>6.6073949116948388E-2</v>
      </c>
      <c r="R422" s="10"/>
    </row>
    <row r="423" spans="1:18" x14ac:dyDescent="0.2">
      <c r="A423" s="9" t="str">
        <f t="shared" si="6"/>
        <v>199230EMAEDU331</v>
      </c>
      <c r="B423" s="10">
        <v>1992</v>
      </c>
      <c r="C423" s="10" t="s">
        <v>4</v>
      </c>
      <c r="D423" s="10" t="s">
        <v>13</v>
      </c>
      <c r="E423" s="10">
        <v>31</v>
      </c>
      <c r="F423" s="10">
        <v>29177</v>
      </c>
      <c r="G423" s="10">
        <v>6.2515262515262515E-2</v>
      </c>
      <c r="H423" s="10">
        <v>0.70175137951125888</v>
      </c>
      <c r="I423" s="10">
        <v>0.65788120780066495</v>
      </c>
      <c r="J423" s="10">
        <v>0.28947458614662236</v>
      </c>
      <c r="K423" s="10">
        <v>0.33334475785721629</v>
      </c>
      <c r="L423" s="10">
        <v>2.6322103026356375E-2</v>
      </c>
      <c r="M423" s="10">
        <v>1736.8557422313395</v>
      </c>
      <c r="N423" s="10">
        <v>0.22805634575179079</v>
      </c>
      <c r="O423" s="10">
        <v>0.19296020838331562</v>
      </c>
      <c r="P423" s="10">
        <v>0.1052541385337766</v>
      </c>
      <c r="Q423" s="10">
        <v>8.770606984953902E-2</v>
      </c>
      <c r="R423" s="10"/>
    </row>
    <row r="424" spans="1:18" x14ac:dyDescent="0.2">
      <c r="A424" s="9" t="str">
        <f t="shared" si="6"/>
        <v>199230EMAEDU431</v>
      </c>
      <c r="B424" s="10">
        <v>1992</v>
      </c>
      <c r="C424" s="10" t="s">
        <v>4</v>
      </c>
      <c r="D424" s="10" t="s">
        <v>15</v>
      </c>
      <c r="E424" s="10">
        <v>31</v>
      </c>
      <c r="F424" s="10">
        <v>170464</v>
      </c>
      <c r="G424" s="10">
        <v>5.0925410188264873E-2</v>
      </c>
      <c r="H424" s="10">
        <v>0.73724657405669236</v>
      </c>
      <c r="I424" s="10">
        <v>0.69970198986296228</v>
      </c>
      <c r="J424" s="10">
        <v>0.2597498592078093</v>
      </c>
      <c r="K424" s="10">
        <v>0.29729444340153932</v>
      </c>
      <c r="L424" s="10">
        <v>1.0506617232964146E-2</v>
      </c>
      <c r="M424" s="10">
        <v>1805.570801119198</v>
      </c>
      <c r="N424" s="10">
        <v>0.29578679369250988</v>
      </c>
      <c r="O424" s="10">
        <v>0.20119790688943121</v>
      </c>
      <c r="P424" s="10">
        <v>0.13061995494649897</v>
      </c>
      <c r="Q424" s="10">
        <v>7.0577951942932232E-2</v>
      </c>
      <c r="R424" s="10"/>
    </row>
    <row r="425" spans="1:18" x14ac:dyDescent="0.2">
      <c r="A425" s="9" t="str">
        <f t="shared" si="6"/>
        <v>199230EMAEDU531</v>
      </c>
      <c r="B425" s="10">
        <v>1992</v>
      </c>
      <c r="C425" s="10" t="s">
        <v>4</v>
      </c>
      <c r="D425" s="10" t="s">
        <v>17</v>
      </c>
      <c r="E425" s="10">
        <v>31</v>
      </c>
      <c r="F425" s="10">
        <v>137445</v>
      </c>
      <c r="G425" s="10">
        <v>3.4638477801268497E-2</v>
      </c>
      <c r="H425" s="10">
        <v>0.86034413765506201</v>
      </c>
      <c r="I425" s="10">
        <v>0.83054312634144567</v>
      </c>
      <c r="J425" s="10">
        <v>0.12476263232565754</v>
      </c>
      <c r="K425" s="10">
        <v>0.15083851722507186</v>
      </c>
      <c r="L425" s="10">
        <v>8.0061115355232998E-2</v>
      </c>
      <c r="M425" s="10">
        <v>3956.9313519029238</v>
      </c>
      <c r="N425" s="10">
        <v>0.33519589654043436</v>
      </c>
      <c r="O425" s="10">
        <v>0.21229582742187783</v>
      </c>
      <c r="P425" s="10">
        <v>0.10615155152970279</v>
      </c>
      <c r="Q425" s="10">
        <v>0.10614427589217505</v>
      </c>
      <c r="R425" s="10"/>
    </row>
    <row r="426" spans="1:18" x14ac:dyDescent="0.2">
      <c r="A426" s="9" t="str">
        <f t="shared" si="6"/>
        <v>199215A17EDU133</v>
      </c>
      <c r="B426" s="10">
        <v>1992</v>
      </c>
      <c r="C426" s="10" t="s">
        <v>0</v>
      </c>
      <c r="D426" s="10" t="s">
        <v>9</v>
      </c>
      <c r="E426" s="10">
        <v>33</v>
      </c>
      <c r="F426" s="10">
        <v>362846</v>
      </c>
      <c r="G426" s="10">
        <v>0.17131859159154156</v>
      </c>
      <c r="H426" s="10">
        <v>0.33077944913268992</v>
      </c>
      <c r="I426" s="10">
        <v>0.27411077977985149</v>
      </c>
      <c r="J426" s="10">
        <v>0.18223433633001329</v>
      </c>
      <c r="K426" s="10">
        <v>0.20826741923570882</v>
      </c>
      <c r="L426" s="10">
        <v>0.63553683932026261</v>
      </c>
      <c r="M426" s="10">
        <v>312.47459904084735</v>
      </c>
      <c r="N426" s="10">
        <v>0.14546942780132618</v>
      </c>
      <c r="O426" s="10">
        <v>3.0624562486564547E-2</v>
      </c>
      <c r="P426" s="10">
        <v>3.0624562486564547E-2</v>
      </c>
      <c r="Q426" s="10">
        <v>0</v>
      </c>
      <c r="R426" s="10"/>
    </row>
    <row r="427" spans="1:18" x14ac:dyDescent="0.2">
      <c r="A427" s="9" t="str">
        <f t="shared" si="6"/>
        <v>199215A17EDU233</v>
      </c>
      <c r="B427" s="10">
        <v>1992</v>
      </c>
      <c r="C427" s="10" t="s">
        <v>0</v>
      </c>
      <c r="D427" s="10" t="s">
        <v>11</v>
      </c>
      <c r="E427" s="10">
        <v>33</v>
      </c>
      <c r="F427" s="10">
        <v>93359</v>
      </c>
      <c r="G427" s="10">
        <v>0.18752811515969411</v>
      </c>
      <c r="H427" s="10">
        <v>0.19049047226298482</v>
      </c>
      <c r="I427" s="10">
        <v>0.15476815304362729</v>
      </c>
      <c r="J427" s="10">
        <v>0.13690163776390063</v>
      </c>
      <c r="K427" s="10">
        <v>0.15475744170353153</v>
      </c>
      <c r="L427" s="10">
        <v>0.76786383744470266</v>
      </c>
      <c r="M427" s="10">
        <v>337.70000776912076</v>
      </c>
      <c r="N427" s="10">
        <v>8.9311153718441713E-2</v>
      </c>
      <c r="O427" s="10">
        <v>2.9777525466211079E-2</v>
      </c>
      <c r="P427" s="10">
        <v>2.9777525466211079E-2</v>
      </c>
      <c r="Q427" s="10">
        <v>0</v>
      </c>
      <c r="R427" s="10"/>
    </row>
    <row r="428" spans="1:18" x14ac:dyDescent="0.2">
      <c r="A428" s="9" t="str">
        <f t="shared" si="6"/>
        <v>199215A17EDU333</v>
      </c>
      <c r="B428" s="10">
        <v>1992</v>
      </c>
      <c r="C428" s="10" t="s">
        <v>0</v>
      </c>
      <c r="D428" s="10" t="s">
        <v>13</v>
      </c>
      <c r="E428" s="10">
        <v>33</v>
      </c>
      <c r="F428" s="10">
        <v>76127</v>
      </c>
      <c r="G428" s="10">
        <v>0.26929199252543429</v>
      </c>
      <c r="H428" s="10">
        <v>0.18980125316904647</v>
      </c>
      <c r="I428" s="10">
        <v>0.13868929551932954</v>
      </c>
      <c r="J428" s="10">
        <v>1.4594033654288229E-2</v>
      </c>
      <c r="K428" s="10">
        <v>2.1897618453373967E-2</v>
      </c>
      <c r="L428" s="10">
        <v>0.94159759349508054</v>
      </c>
      <c r="M428" s="10">
        <v>403.06759311807559</v>
      </c>
      <c r="N428" s="10">
        <v>6.5666583472355405E-2</v>
      </c>
      <c r="O428" s="10">
        <v>1.458089771040498E-2</v>
      </c>
      <c r="P428" s="10">
        <v>1.458089771040498E-2</v>
      </c>
      <c r="Q428" s="10">
        <v>0</v>
      </c>
      <c r="R428" s="10"/>
    </row>
    <row r="429" spans="1:18" x14ac:dyDescent="0.2">
      <c r="A429" s="9" t="str">
        <f t="shared" si="6"/>
        <v>199215A17EDU433</v>
      </c>
      <c r="B429" s="10">
        <v>1992</v>
      </c>
      <c r="C429" s="10" t="s">
        <v>0</v>
      </c>
      <c r="D429" s="10" t="s">
        <v>15</v>
      </c>
      <c r="E429" s="10">
        <v>33</v>
      </c>
      <c r="F429" s="10">
        <v>11115</v>
      </c>
      <c r="G429" s="10">
        <v>0.10003598416696653</v>
      </c>
      <c r="H429" s="10">
        <v>0.50004498425551058</v>
      </c>
      <c r="I429" s="10">
        <v>0.4500224921277553</v>
      </c>
      <c r="J429" s="10">
        <v>0.25002249212775529</v>
      </c>
      <c r="K429" s="10">
        <v>0.25002249212775529</v>
      </c>
      <c r="L429" s="10">
        <v>0.34997750787224474</v>
      </c>
      <c r="M429" s="10">
        <v>473.07426707206662</v>
      </c>
      <c r="N429" s="10">
        <v>0.2</v>
      </c>
      <c r="O429" s="10">
        <v>0.1499775078722447</v>
      </c>
      <c r="P429" s="10">
        <v>0.1499775078722447</v>
      </c>
      <c r="Q429" s="10">
        <v>0</v>
      </c>
      <c r="R429" s="10"/>
    </row>
    <row r="430" spans="1:18" x14ac:dyDescent="0.2">
      <c r="A430" s="9" t="str">
        <f t="shared" si="6"/>
        <v>199215A29....33</v>
      </c>
      <c r="B430" s="10">
        <v>1992</v>
      </c>
      <c r="C430" s="10" t="s">
        <v>3</v>
      </c>
      <c r="D430" s="10" t="s">
        <v>52</v>
      </c>
      <c r="E430" s="10">
        <v>33</v>
      </c>
      <c r="F430" s="10">
        <v>1666</v>
      </c>
      <c r="G430" s="10">
        <v>0</v>
      </c>
      <c r="H430" s="10">
        <v>1</v>
      </c>
      <c r="I430" s="10">
        <v>1</v>
      </c>
      <c r="J430" s="10"/>
      <c r="K430" s="10"/>
      <c r="L430" s="10"/>
      <c r="M430" s="10">
        <v>1214.9439806742205</v>
      </c>
      <c r="N430" s="10">
        <v>0.66626650660264108</v>
      </c>
      <c r="O430" s="10">
        <v>0.33313325330132054</v>
      </c>
      <c r="P430" s="10">
        <v>0.33313325330132054</v>
      </c>
      <c r="Q430" s="10">
        <v>0</v>
      </c>
      <c r="R430" s="10"/>
    </row>
    <row r="431" spans="1:18" x14ac:dyDescent="0.2">
      <c r="A431" s="9" t="str">
        <f t="shared" si="6"/>
        <v>199215A29EDU133</v>
      </c>
      <c r="B431" s="10">
        <v>1992</v>
      </c>
      <c r="C431" s="10" t="s">
        <v>3</v>
      </c>
      <c r="D431" s="10" t="s">
        <v>9</v>
      </c>
      <c r="E431" s="10">
        <v>33</v>
      </c>
      <c r="F431" s="10">
        <v>1240262</v>
      </c>
      <c r="G431" s="10">
        <v>0.10592418589396789</v>
      </c>
      <c r="H431" s="10">
        <v>0.57526716129333966</v>
      </c>
      <c r="I431" s="10">
        <v>0.51433245556180873</v>
      </c>
      <c r="J431" s="10">
        <v>0.25582659147825215</v>
      </c>
      <c r="K431" s="10">
        <v>0.30376646224749287</v>
      </c>
      <c r="L431" s="10">
        <v>0.24462250717993456</v>
      </c>
      <c r="M431" s="10">
        <v>520.4705579323487</v>
      </c>
      <c r="N431" s="10">
        <v>0.22860581460443041</v>
      </c>
      <c r="O431" s="10">
        <v>8.7857927605416122E-2</v>
      </c>
      <c r="P431" s="10">
        <v>8.5168580292424176E-2</v>
      </c>
      <c r="Q431" s="10">
        <v>2.6893473129919513E-3</v>
      </c>
      <c r="R431" s="10"/>
    </row>
    <row r="432" spans="1:18" x14ac:dyDescent="0.2">
      <c r="A432" s="9" t="str">
        <f t="shared" si="6"/>
        <v>199215A29EDU233</v>
      </c>
      <c r="B432" s="10">
        <v>1992</v>
      </c>
      <c r="C432" s="10" t="s">
        <v>3</v>
      </c>
      <c r="D432" s="10" t="s">
        <v>11</v>
      </c>
      <c r="E432" s="10">
        <v>33</v>
      </c>
      <c r="F432" s="10">
        <v>445109</v>
      </c>
      <c r="G432" s="10">
        <v>0.11975622296827269</v>
      </c>
      <c r="H432" s="10">
        <v>0.59424545448418253</v>
      </c>
      <c r="I432" s="10">
        <v>0.52308086333909221</v>
      </c>
      <c r="J432" s="10">
        <v>0.2259828491448162</v>
      </c>
      <c r="K432" s="10">
        <v>0.28590974345609727</v>
      </c>
      <c r="L432" s="10">
        <v>0.23346191606999633</v>
      </c>
      <c r="M432" s="10">
        <v>694.76557291654262</v>
      </c>
      <c r="N432" s="10">
        <v>0.2059720203365917</v>
      </c>
      <c r="O432" s="10">
        <v>7.6154380163061183E-2</v>
      </c>
      <c r="P432" s="10">
        <v>6.9915458910064732E-2</v>
      </c>
      <c r="Q432" s="10">
        <v>6.2389212529964568E-3</v>
      </c>
      <c r="R432" s="10"/>
    </row>
    <row r="433" spans="1:18" x14ac:dyDescent="0.2">
      <c r="A433" s="9" t="str">
        <f t="shared" si="6"/>
        <v>199215A29EDU333</v>
      </c>
      <c r="B433" s="10">
        <v>1992</v>
      </c>
      <c r="C433" s="10" t="s">
        <v>3</v>
      </c>
      <c r="D433" s="10" t="s">
        <v>13</v>
      </c>
      <c r="E433" s="10">
        <v>33</v>
      </c>
      <c r="F433" s="10">
        <v>286178</v>
      </c>
      <c r="G433" s="10">
        <v>0.15354606510491983</v>
      </c>
      <c r="H433" s="10">
        <v>0.54370007477863425</v>
      </c>
      <c r="I433" s="10">
        <v>0.46021706769912429</v>
      </c>
      <c r="J433" s="10">
        <v>9.1257888447050434E-2</v>
      </c>
      <c r="K433" s="10">
        <v>0.12232247063016724</v>
      </c>
      <c r="L433" s="10">
        <v>0.58834012397878244</v>
      </c>
      <c r="M433" s="10">
        <v>833.28650138844318</v>
      </c>
      <c r="N433" s="10">
        <v>0.17086917932196047</v>
      </c>
      <c r="O433" s="10">
        <v>5.6311107073220165E-2</v>
      </c>
      <c r="P433" s="10">
        <v>5.2425413553802182E-2</v>
      </c>
      <c r="Q433" s="10">
        <v>3.8856935194179847E-3</v>
      </c>
      <c r="R433" s="10"/>
    </row>
    <row r="434" spans="1:18" x14ac:dyDescent="0.2">
      <c r="A434" s="9" t="str">
        <f t="shared" si="6"/>
        <v>199215A29EDU433</v>
      </c>
      <c r="B434" s="10">
        <v>1992</v>
      </c>
      <c r="C434" s="10" t="s">
        <v>3</v>
      </c>
      <c r="D434" s="10" t="s">
        <v>15</v>
      </c>
      <c r="E434" s="10">
        <v>33</v>
      </c>
      <c r="F434" s="10">
        <v>426768</v>
      </c>
      <c r="G434" s="10">
        <v>9.1705843893022818E-2</v>
      </c>
      <c r="H434" s="10">
        <v>0.75261031754958196</v>
      </c>
      <c r="I434" s="10">
        <v>0.68359155325610166</v>
      </c>
      <c r="J434" s="10">
        <v>0.20051409665204514</v>
      </c>
      <c r="K434" s="10">
        <v>0.26172065384471188</v>
      </c>
      <c r="L434" s="10">
        <v>0.10546713905447457</v>
      </c>
      <c r="M434" s="10">
        <v>1055.923499660154</v>
      </c>
      <c r="N434" s="10">
        <v>0.24218779289918643</v>
      </c>
      <c r="O434" s="10">
        <v>9.2438983241480144E-2</v>
      </c>
      <c r="P434" s="10">
        <v>7.6814569039853037E-2</v>
      </c>
      <c r="Q434" s="10">
        <v>1.5624414201627114E-2</v>
      </c>
      <c r="R434" s="10"/>
    </row>
    <row r="435" spans="1:18" x14ac:dyDescent="0.2">
      <c r="A435" s="9" t="str">
        <f t="shared" si="6"/>
        <v>199215A29EDU533</v>
      </c>
      <c r="B435" s="10">
        <v>1992</v>
      </c>
      <c r="C435" s="10" t="s">
        <v>3</v>
      </c>
      <c r="D435" s="10" t="s">
        <v>17</v>
      </c>
      <c r="E435" s="10">
        <v>33</v>
      </c>
      <c r="F435" s="10">
        <v>217839</v>
      </c>
      <c r="G435" s="10">
        <v>0.11526918713172053</v>
      </c>
      <c r="H435" s="10">
        <v>0.75256496770550729</v>
      </c>
      <c r="I435" s="10">
        <v>0.66581741561428398</v>
      </c>
      <c r="J435" s="10">
        <v>4.5919233929645288E-2</v>
      </c>
      <c r="K435" s="10">
        <v>8.1638274138239708E-2</v>
      </c>
      <c r="L435" s="10">
        <v>0.49998393308819816</v>
      </c>
      <c r="M435" s="10">
        <v>1882.3046446159387</v>
      </c>
      <c r="N435" s="10">
        <v>0.1918042745899376</v>
      </c>
      <c r="O435" s="10">
        <v>7.1615949632738721E-2</v>
      </c>
      <c r="P435" s="10">
        <v>5.1154249737670514E-2</v>
      </c>
      <c r="Q435" s="10">
        <v>2.0461699895068207E-2</v>
      </c>
      <c r="R435" s="10"/>
    </row>
    <row r="436" spans="1:18" x14ac:dyDescent="0.2">
      <c r="A436" s="9" t="str">
        <f t="shared" si="6"/>
        <v>199218A24....33</v>
      </c>
      <c r="B436" s="10">
        <v>1992</v>
      </c>
      <c r="C436" s="10" t="s">
        <v>1</v>
      </c>
      <c r="D436" s="10" t="s">
        <v>52</v>
      </c>
      <c r="E436" s="10">
        <v>33</v>
      </c>
      <c r="F436" s="10">
        <v>556</v>
      </c>
      <c r="G436" s="10">
        <v>0</v>
      </c>
      <c r="H436" s="10">
        <v>1</v>
      </c>
      <c r="I436" s="10">
        <v>1</v>
      </c>
      <c r="J436" s="10"/>
      <c r="K436" s="10"/>
      <c r="L436" s="10"/>
      <c r="M436" s="10">
        <v>1375.2992504183803</v>
      </c>
      <c r="N436" s="10">
        <v>0</v>
      </c>
      <c r="O436" s="10">
        <v>0</v>
      </c>
      <c r="P436" s="10">
        <v>0</v>
      </c>
      <c r="Q436" s="10">
        <v>0</v>
      </c>
      <c r="R436" s="10"/>
    </row>
    <row r="437" spans="1:18" x14ac:dyDescent="0.2">
      <c r="A437" s="9" t="str">
        <f t="shared" si="6"/>
        <v>199218A24EDU133</v>
      </c>
      <c r="B437" s="10">
        <v>1992</v>
      </c>
      <c r="C437" s="10" t="s">
        <v>1</v>
      </c>
      <c r="D437" s="10" t="s">
        <v>9</v>
      </c>
      <c r="E437" s="10">
        <v>33</v>
      </c>
      <c r="F437" s="10">
        <v>531773</v>
      </c>
      <c r="G437" s="10">
        <v>0.12343971003000369</v>
      </c>
      <c r="H437" s="10">
        <v>0.66874963565280676</v>
      </c>
      <c r="I437" s="10">
        <v>0.5861993745451537</v>
      </c>
      <c r="J437" s="10">
        <v>0.27586582996880249</v>
      </c>
      <c r="K437" s="10">
        <v>0.35005726127501774</v>
      </c>
      <c r="L437" s="10">
        <v>0.11807669813999583</v>
      </c>
      <c r="M437" s="10">
        <v>514.80749688597518</v>
      </c>
      <c r="N437" s="10">
        <v>0.24582421119806031</v>
      </c>
      <c r="O437" s="10">
        <v>8.7862398981960285E-2</v>
      </c>
      <c r="P437" s="10">
        <v>8.5769092480097592E-2</v>
      </c>
      <c r="Q437" s="10">
        <v>2.0933065018627038E-3</v>
      </c>
      <c r="R437" s="10"/>
    </row>
    <row r="438" spans="1:18" x14ac:dyDescent="0.2">
      <c r="A438" s="9" t="str">
        <f t="shared" si="6"/>
        <v>199218A24EDU233</v>
      </c>
      <c r="B438" s="10">
        <v>1992</v>
      </c>
      <c r="C438" s="10" t="s">
        <v>1</v>
      </c>
      <c r="D438" s="10" t="s">
        <v>11</v>
      </c>
      <c r="E438" s="10">
        <v>33</v>
      </c>
      <c r="F438" s="10">
        <v>210609</v>
      </c>
      <c r="G438" s="10">
        <v>0.12926622328051016</v>
      </c>
      <c r="H438" s="10">
        <v>0.69393045881230142</v>
      </c>
      <c r="I438" s="10">
        <v>0.60422868918232364</v>
      </c>
      <c r="J438" s="10">
        <v>0.22692762417560502</v>
      </c>
      <c r="K438" s="10">
        <v>0.30079911114909619</v>
      </c>
      <c r="L438" s="10">
        <v>0.14510775892768116</v>
      </c>
      <c r="M438" s="10">
        <v>634.34883228902993</v>
      </c>
      <c r="N438" s="10">
        <v>0.24008470673143123</v>
      </c>
      <c r="O438" s="10">
        <v>8.9701769629977821E-2</v>
      </c>
      <c r="P438" s="10">
        <v>8.1791376436904401E-2</v>
      </c>
      <c r="Q438" s="10">
        <v>7.91039319307342E-3</v>
      </c>
      <c r="R438" s="10"/>
    </row>
    <row r="439" spans="1:18" x14ac:dyDescent="0.2">
      <c r="A439" s="9" t="str">
        <f t="shared" si="6"/>
        <v>199218A24EDU333</v>
      </c>
      <c r="B439" s="10">
        <v>1992</v>
      </c>
      <c r="C439" s="10" t="s">
        <v>1</v>
      </c>
      <c r="D439" s="10" t="s">
        <v>13</v>
      </c>
      <c r="E439" s="10">
        <v>33</v>
      </c>
      <c r="F439" s="10">
        <v>151147</v>
      </c>
      <c r="G439" s="10">
        <v>0.17056052506219235</v>
      </c>
      <c r="H439" s="10">
        <v>0.62498759485798594</v>
      </c>
      <c r="I439" s="10">
        <v>0.51838938252165112</v>
      </c>
      <c r="J439" s="10">
        <v>9.1910524191680942E-2</v>
      </c>
      <c r="K439" s="10">
        <v>0.12867605708350149</v>
      </c>
      <c r="L439" s="10">
        <v>0.59926429237761913</v>
      </c>
      <c r="M439" s="10">
        <v>703.08470026039583</v>
      </c>
      <c r="N439" s="10">
        <v>0.19483681449185231</v>
      </c>
      <c r="O439" s="10">
        <v>4.4115993039888321E-2</v>
      </c>
      <c r="P439" s="10">
        <v>4.4115993039888321E-2</v>
      </c>
      <c r="Q439" s="10">
        <v>0</v>
      </c>
      <c r="R439" s="10"/>
    </row>
    <row r="440" spans="1:18" x14ac:dyDescent="0.2">
      <c r="A440" s="9" t="str">
        <f t="shared" si="6"/>
        <v>199218A24EDU433</v>
      </c>
      <c r="B440" s="10">
        <v>1992</v>
      </c>
      <c r="C440" s="10" t="s">
        <v>1</v>
      </c>
      <c r="D440" s="10" t="s">
        <v>15</v>
      </c>
      <c r="E440" s="10">
        <v>33</v>
      </c>
      <c r="F440" s="10">
        <v>220064</v>
      </c>
      <c r="G440" s="10">
        <v>0.13714055296765729</v>
      </c>
      <c r="H440" s="10">
        <v>0.75504398720372257</v>
      </c>
      <c r="I440" s="10">
        <v>0.65149683728369934</v>
      </c>
      <c r="J440" s="10">
        <v>0.16920077795550387</v>
      </c>
      <c r="K440" s="10">
        <v>0.26264632107023411</v>
      </c>
      <c r="L440" s="10">
        <v>0.16918260142503999</v>
      </c>
      <c r="M440" s="10">
        <v>893.13420912013441</v>
      </c>
      <c r="N440" s="10">
        <v>0.23734913479714992</v>
      </c>
      <c r="O440" s="10">
        <v>5.8069470699432892E-2</v>
      </c>
      <c r="P440" s="10">
        <v>4.5450414424894579E-2</v>
      </c>
      <c r="Q440" s="10">
        <v>1.2619056274538316E-2</v>
      </c>
      <c r="R440" s="10"/>
    </row>
    <row r="441" spans="1:18" x14ac:dyDescent="0.2">
      <c r="A441" s="9" t="str">
        <f t="shared" si="6"/>
        <v>199218A24EDU533</v>
      </c>
      <c r="B441" s="10">
        <v>1992</v>
      </c>
      <c r="C441" s="10" t="s">
        <v>1</v>
      </c>
      <c r="D441" s="10" t="s">
        <v>17</v>
      </c>
      <c r="E441" s="10">
        <v>33</v>
      </c>
      <c r="F441" s="10">
        <v>106699</v>
      </c>
      <c r="G441" s="10">
        <v>0.16808552462462009</v>
      </c>
      <c r="H441" s="10">
        <v>0.61980899539826995</v>
      </c>
      <c r="I441" s="10">
        <v>0.51562807523969301</v>
      </c>
      <c r="J441" s="10">
        <v>3.6467070919127639E-2</v>
      </c>
      <c r="K441" s="10">
        <v>5.7310752678094455E-2</v>
      </c>
      <c r="L441" s="10">
        <v>0.75516171660465425</v>
      </c>
      <c r="M441" s="10">
        <v>1481.0874837082677</v>
      </c>
      <c r="N441" s="10">
        <v>0.13611697316852578</v>
      </c>
      <c r="O441" s="10">
        <v>4.1895914983418749E-2</v>
      </c>
      <c r="P441" s="10">
        <v>4.1895914983418749E-2</v>
      </c>
      <c r="Q441" s="10">
        <v>0</v>
      </c>
      <c r="R441" s="10"/>
    </row>
    <row r="442" spans="1:18" x14ac:dyDescent="0.2">
      <c r="A442" s="9" t="str">
        <f t="shared" si="6"/>
        <v>199225A29....33</v>
      </c>
      <c r="B442" s="10">
        <v>1992</v>
      </c>
      <c r="C442" s="10" t="s">
        <v>2</v>
      </c>
      <c r="D442" s="10" t="s">
        <v>52</v>
      </c>
      <c r="E442" s="10">
        <v>33</v>
      </c>
      <c r="F442" s="10">
        <v>1110</v>
      </c>
      <c r="G442" s="10">
        <v>0</v>
      </c>
      <c r="H442" s="10">
        <v>1</v>
      </c>
      <c r="I442" s="10">
        <v>1</v>
      </c>
      <c r="J442" s="10"/>
      <c r="K442" s="10"/>
      <c r="L442" s="10"/>
      <c r="M442" s="10">
        <v>1134.6218815951638</v>
      </c>
      <c r="N442" s="10">
        <v>1</v>
      </c>
      <c r="O442" s="10">
        <v>0.5</v>
      </c>
      <c r="P442" s="10">
        <v>0.5</v>
      </c>
      <c r="Q442" s="10">
        <v>0</v>
      </c>
      <c r="R442" s="10"/>
    </row>
    <row r="443" spans="1:18" x14ac:dyDescent="0.2">
      <c r="A443" s="9" t="str">
        <f t="shared" si="6"/>
        <v>199225A29EDU133</v>
      </c>
      <c r="B443" s="10">
        <v>1992</v>
      </c>
      <c r="C443" s="10" t="s">
        <v>2</v>
      </c>
      <c r="D443" s="10" t="s">
        <v>9</v>
      </c>
      <c r="E443" s="10">
        <v>33</v>
      </c>
      <c r="F443" s="10">
        <v>345643</v>
      </c>
      <c r="G443" s="10">
        <v>4.6733687357307735E-2</v>
      </c>
      <c r="H443" s="10">
        <v>0.68810014957629695</v>
      </c>
      <c r="I443" s="10">
        <v>0.65594269231548163</v>
      </c>
      <c r="J443" s="10">
        <v>0.30225116666618446</v>
      </c>
      <c r="K443" s="10">
        <v>0.33280002777432205</v>
      </c>
      <c r="L443" s="10">
        <v>2.8943158114007807E-2</v>
      </c>
      <c r="M443" s="10">
        <v>619.708105472076</v>
      </c>
      <c r="N443" s="10">
        <v>0.28941711534733816</v>
      </c>
      <c r="O443" s="10">
        <v>0.14793298287539455</v>
      </c>
      <c r="P443" s="10">
        <v>0.14150438458177947</v>
      </c>
      <c r="Q443" s="10">
        <v>6.4285982936150886E-3</v>
      </c>
      <c r="R443" s="10"/>
    </row>
    <row r="444" spans="1:18" x14ac:dyDescent="0.2">
      <c r="A444" s="9" t="str">
        <f t="shared" si="6"/>
        <v>199225A29EDU233</v>
      </c>
      <c r="B444" s="10">
        <v>1992</v>
      </c>
      <c r="C444" s="10" t="s">
        <v>2</v>
      </c>
      <c r="D444" s="10" t="s">
        <v>11</v>
      </c>
      <c r="E444" s="10">
        <v>33</v>
      </c>
      <c r="F444" s="10">
        <v>141141</v>
      </c>
      <c r="G444" s="10">
        <v>9.3952591178459208E-2</v>
      </c>
      <c r="H444" s="10">
        <v>0.71256403171296789</v>
      </c>
      <c r="I444" s="10">
        <v>0.64561679455296472</v>
      </c>
      <c r="J444" s="10">
        <v>0.28349664519877288</v>
      </c>
      <c r="K444" s="10">
        <v>0.35044388235877599</v>
      </c>
      <c r="L444" s="10">
        <v>1.1817969264777775E-2</v>
      </c>
      <c r="M444" s="10">
        <v>835.38914093253152</v>
      </c>
      <c r="N444" s="10">
        <v>0.23223584925712584</v>
      </c>
      <c r="O444" s="10">
        <v>8.6615512147427035E-2</v>
      </c>
      <c r="P444" s="10">
        <v>7.8743951084376609E-2</v>
      </c>
      <c r="Q444" s="10">
        <v>7.8715610630504251E-3</v>
      </c>
      <c r="R444" s="10"/>
    </row>
    <row r="445" spans="1:18" x14ac:dyDescent="0.2">
      <c r="A445" s="9" t="str">
        <f t="shared" si="6"/>
        <v>199225A29EDU333</v>
      </c>
      <c r="B445" s="10">
        <v>1992</v>
      </c>
      <c r="C445" s="10" t="s">
        <v>2</v>
      </c>
      <c r="D445" s="10" t="s">
        <v>13</v>
      </c>
      <c r="E445" s="10">
        <v>33</v>
      </c>
      <c r="F445" s="10">
        <v>58904</v>
      </c>
      <c r="G445" s="10">
        <v>8.3288704183715007E-2</v>
      </c>
      <c r="H445" s="10">
        <v>0.79249286975417632</v>
      </c>
      <c r="I445" s="10">
        <v>0.72648716555751736</v>
      </c>
      <c r="J445" s="10">
        <v>0.18866290914029607</v>
      </c>
      <c r="K445" s="10">
        <v>0.23580741545565667</v>
      </c>
      <c r="L445" s="10">
        <v>0.10376205351079723</v>
      </c>
      <c r="M445" s="10">
        <v>1183.5460574079739</v>
      </c>
      <c r="N445" s="10">
        <v>0.24533138666304496</v>
      </c>
      <c r="O445" s="10">
        <v>0.14153537960070622</v>
      </c>
      <c r="P445" s="10">
        <v>0.1226572049436371</v>
      </c>
      <c r="Q445" s="10">
        <v>1.8878174657069129E-2</v>
      </c>
      <c r="R445" s="10"/>
    </row>
    <row r="446" spans="1:18" x14ac:dyDescent="0.2">
      <c r="A446" s="9" t="str">
        <f t="shared" si="6"/>
        <v>199225A29EDU433</v>
      </c>
      <c r="B446" s="10">
        <v>1992</v>
      </c>
      <c r="C446" s="10" t="s">
        <v>2</v>
      </c>
      <c r="D446" s="10" t="s">
        <v>15</v>
      </c>
      <c r="E446" s="10">
        <v>33</v>
      </c>
      <c r="F446" s="10">
        <v>195589</v>
      </c>
      <c r="G446" s="10">
        <v>4.0890054457631428E-2</v>
      </c>
      <c r="H446" s="10">
        <v>0.7642249819775141</v>
      </c>
      <c r="I446" s="10">
        <v>0.73297578084657111</v>
      </c>
      <c r="J446" s="10">
        <v>0.23293232236986744</v>
      </c>
      <c r="K446" s="10">
        <v>0.26134394061015703</v>
      </c>
      <c r="L446" s="10">
        <v>1.9883531282434082E-2</v>
      </c>
      <c r="M446" s="10">
        <v>1238.6607693721346</v>
      </c>
      <c r="N446" s="10">
        <v>0.25002939838129956</v>
      </c>
      <c r="O446" s="10">
        <v>0.12783950017639029</v>
      </c>
      <c r="P446" s="10">
        <v>0.10794574337002592</v>
      </c>
      <c r="Q446" s="10">
        <v>1.9893756806364366E-2</v>
      </c>
      <c r="R446" s="10"/>
    </row>
    <row r="447" spans="1:18" x14ac:dyDescent="0.2">
      <c r="A447" s="9" t="str">
        <f t="shared" si="6"/>
        <v>199225A29EDU533</v>
      </c>
      <c r="B447" s="10">
        <v>1992</v>
      </c>
      <c r="C447" s="10" t="s">
        <v>2</v>
      </c>
      <c r="D447" s="10" t="s">
        <v>17</v>
      </c>
      <c r="E447" s="10">
        <v>33</v>
      </c>
      <c r="F447" s="10">
        <v>111140</v>
      </c>
      <c r="G447" s="10">
        <v>7.9556259904912843E-2</v>
      </c>
      <c r="H447" s="10">
        <v>0.88001619578909485</v>
      </c>
      <c r="I447" s="10">
        <v>0.810005398596365</v>
      </c>
      <c r="J447" s="10">
        <v>5.4993701637574229E-2</v>
      </c>
      <c r="K447" s="10">
        <v>0.10499370163757422</v>
      </c>
      <c r="L447" s="10">
        <v>0.25500269929818248</v>
      </c>
      <c r="M447" s="10">
        <v>2124.552480887281</v>
      </c>
      <c r="N447" s="10">
        <v>0.24498830304120928</v>
      </c>
      <c r="O447" s="10">
        <v>0.1</v>
      </c>
      <c r="P447" s="10">
        <v>5.9996400935756707E-2</v>
      </c>
      <c r="Q447" s="10">
        <v>4.0003599064243299E-2</v>
      </c>
      <c r="R447" s="10"/>
    </row>
    <row r="448" spans="1:18" x14ac:dyDescent="0.2">
      <c r="A448" s="9" t="str">
        <f t="shared" si="6"/>
        <v>199230EMA....33</v>
      </c>
      <c r="B448" s="10">
        <v>1992</v>
      </c>
      <c r="C448" s="10" t="s">
        <v>4</v>
      </c>
      <c r="D448" s="10" t="s">
        <v>52</v>
      </c>
      <c r="E448" s="10">
        <v>33</v>
      </c>
      <c r="F448" s="10">
        <v>3334</v>
      </c>
      <c r="G448" s="10">
        <v>0.33333333333333331</v>
      </c>
      <c r="H448" s="10">
        <v>0.50029994001199762</v>
      </c>
      <c r="I448" s="10">
        <v>0.33353329334133175</v>
      </c>
      <c r="J448" s="10">
        <v>0</v>
      </c>
      <c r="K448" s="10">
        <v>0.5</v>
      </c>
      <c r="L448" s="10">
        <v>0</v>
      </c>
      <c r="M448" s="10">
        <v>928.32699403240667</v>
      </c>
      <c r="N448" s="10">
        <v>0.16676664667066587</v>
      </c>
      <c r="O448" s="10">
        <v>0.16676664667066587</v>
      </c>
      <c r="P448" s="10">
        <v>0.16676664667066587</v>
      </c>
      <c r="Q448" s="10">
        <v>0</v>
      </c>
      <c r="R448" s="10"/>
    </row>
    <row r="449" spans="1:18" x14ac:dyDescent="0.2">
      <c r="A449" s="9" t="str">
        <f t="shared" si="6"/>
        <v>199230EMAEDU133</v>
      </c>
      <c r="B449" s="10">
        <v>1992</v>
      </c>
      <c r="C449" s="10" t="s">
        <v>4</v>
      </c>
      <c r="D449" s="10" t="s">
        <v>9</v>
      </c>
      <c r="E449" s="10">
        <v>33</v>
      </c>
      <c r="F449" s="10">
        <v>2633983</v>
      </c>
      <c r="G449" s="10">
        <v>3.7083914460976766E-2</v>
      </c>
      <c r="H449" s="10">
        <v>0.51202722265101941</v>
      </c>
      <c r="I449" s="10">
        <v>0.49303924892453749</v>
      </c>
      <c r="J449" s="10">
        <v>0.48691810083816028</v>
      </c>
      <c r="K449" s="10">
        <v>0.50569498740120955</v>
      </c>
      <c r="L449" s="10">
        <v>4.2194653496245042E-3</v>
      </c>
      <c r="M449" s="10">
        <v>784.97069781398238</v>
      </c>
      <c r="N449" s="10">
        <v>0.23143923100490776</v>
      </c>
      <c r="O449" s="10">
        <v>0.14937605899506565</v>
      </c>
      <c r="P449" s="10">
        <v>0.13144200247306076</v>
      </c>
      <c r="Q449" s="10">
        <v>1.7934056522004888E-2</v>
      </c>
      <c r="R449" s="10"/>
    </row>
    <row r="450" spans="1:18" x14ac:dyDescent="0.2">
      <c r="A450" s="9" t="str">
        <f t="shared" si="6"/>
        <v>199230EMAEDU233</v>
      </c>
      <c r="B450" s="10">
        <v>1992</v>
      </c>
      <c r="C450" s="10" t="s">
        <v>4</v>
      </c>
      <c r="D450" s="10" t="s">
        <v>11</v>
      </c>
      <c r="E450" s="10">
        <v>33</v>
      </c>
      <c r="F450" s="10">
        <v>595140</v>
      </c>
      <c r="G450" s="10">
        <v>5.471019050796655E-2</v>
      </c>
      <c r="H450" s="10">
        <v>0.61439997311556949</v>
      </c>
      <c r="I450" s="10">
        <v>0.58078603353832714</v>
      </c>
      <c r="J450" s="10">
        <v>0.38560002688443057</v>
      </c>
      <c r="K450" s="10">
        <v>0.41827973249991601</v>
      </c>
      <c r="L450" s="10">
        <v>7.472191417145546E-3</v>
      </c>
      <c r="M450" s="10">
        <v>1187.29996552989</v>
      </c>
      <c r="N450" s="10">
        <v>0.23532110091743119</v>
      </c>
      <c r="O450" s="10">
        <v>0.15315219948247472</v>
      </c>
      <c r="P450" s="10">
        <v>0.1251352622912256</v>
      </c>
      <c r="Q450" s="10">
        <v>2.8016937191249119E-2</v>
      </c>
      <c r="R450" s="10"/>
    </row>
    <row r="451" spans="1:18" x14ac:dyDescent="0.2">
      <c r="A451" s="9" t="str">
        <f t="shared" si="6"/>
        <v>199230EMAEDU333</v>
      </c>
      <c r="B451" s="10">
        <v>1992</v>
      </c>
      <c r="C451" s="10" t="s">
        <v>4</v>
      </c>
      <c r="D451" s="10" t="s">
        <v>13</v>
      </c>
      <c r="E451" s="10">
        <v>33</v>
      </c>
      <c r="F451" s="10">
        <v>117265</v>
      </c>
      <c r="G451" s="10">
        <v>6.8044114226960592E-2</v>
      </c>
      <c r="H451" s="10">
        <v>0.69668699100328313</v>
      </c>
      <c r="I451" s="10">
        <v>0.64928154180701825</v>
      </c>
      <c r="J451" s="10">
        <v>0.29858013900140706</v>
      </c>
      <c r="K451" s="10">
        <v>0.34598558819767194</v>
      </c>
      <c r="L451" s="10">
        <v>3.3164200741909351E-2</v>
      </c>
      <c r="M451" s="10">
        <v>1356.9650924808059</v>
      </c>
      <c r="N451" s="10">
        <v>0.29856308361403661</v>
      </c>
      <c r="O451" s="10">
        <v>0.18009636293864326</v>
      </c>
      <c r="P451" s="10">
        <v>0.15166503219204366</v>
      </c>
      <c r="Q451" s="10">
        <v>2.8431330746599582E-2</v>
      </c>
      <c r="R451" s="10"/>
    </row>
    <row r="452" spans="1:18" x14ac:dyDescent="0.2">
      <c r="A452" s="9" t="str">
        <f t="shared" ref="A452:A515" si="7">B452&amp;C452&amp;D452&amp;E452</f>
        <v>199230EMAEDU433</v>
      </c>
      <c r="B452" s="10">
        <v>1992</v>
      </c>
      <c r="C452" s="10" t="s">
        <v>4</v>
      </c>
      <c r="D452" s="10" t="s">
        <v>15</v>
      </c>
      <c r="E452" s="10">
        <v>33</v>
      </c>
      <c r="F452" s="10">
        <v>694631</v>
      </c>
      <c r="G452" s="10">
        <v>6.5475119326118061E-2</v>
      </c>
      <c r="H452" s="10">
        <v>0.67199419547932648</v>
      </c>
      <c r="I452" s="10">
        <v>0.62799529534385878</v>
      </c>
      <c r="J452" s="10">
        <v>0.32800580452067357</v>
      </c>
      <c r="K452" s="10">
        <v>0.37040385470847109</v>
      </c>
      <c r="L452" s="10">
        <v>5.6029748168452027E-3</v>
      </c>
      <c r="M452" s="10">
        <v>1753.6309948326125</v>
      </c>
      <c r="N452" s="10">
        <v>0.24240639994471885</v>
      </c>
      <c r="O452" s="10">
        <v>0.15839920763686044</v>
      </c>
      <c r="P452" s="10">
        <v>0.10639893698956712</v>
      </c>
      <c r="Q452" s="10">
        <v>5.200027064729331E-2</v>
      </c>
      <c r="R452" s="10"/>
    </row>
    <row r="453" spans="1:18" x14ac:dyDescent="0.2">
      <c r="A453" s="9" t="str">
        <f t="shared" si="7"/>
        <v>199230EMAEDU533</v>
      </c>
      <c r="B453" s="10">
        <v>1992</v>
      </c>
      <c r="C453" s="10" t="s">
        <v>4</v>
      </c>
      <c r="D453" s="10" t="s">
        <v>17</v>
      </c>
      <c r="E453" s="10">
        <v>33</v>
      </c>
      <c r="F453" s="10">
        <v>582941</v>
      </c>
      <c r="G453" s="10">
        <v>3.3491978413936661E-2</v>
      </c>
      <c r="H453" s="10">
        <v>0.79692284467896413</v>
      </c>
      <c r="I453" s="10">
        <v>0.77023232196740321</v>
      </c>
      <c r="J453" s="10">
        <v>0.19354445818702065</v>
      </c>
      <c r="K453" s="10">
        <v>0.21737362786285405</v>
      </c>
      <c r="L453" s="10">
        <v>6.6732310817046669E-2</v>
      </c>
      <c r="M453" s="10">
        <v>3768.9436173470835</v>
      </c>
      <c r="N453" s="10">
        <v>0.27766855258978168</v>
      </c>
      <c r="O453" s="10">
        <v>0.18319839968405779</v>
      </c>
      <c r="P453" s="10">
        <v>0.10399649716252994</v>
      </c>
      <c r="Q453" s="10">
        <v>7.9201902521527853E-2</v>
      </c>
      <c r="R453" s="10"/>
    </row>
    <row r="454" spans="1:18" x14ac:dyDescent="0.2">
      <c r="A454" s="9" t="str">
        <f t="shared" si="7"/>
        <v>199215A17EDU135</v>
      </c>
      <c r="B454" s="10">
        <v>1992</v>
      </c>
      <c r="C454" s="10" t="s">
        <v>0</v>
      </c>
      <c r="D454" s="10" t="s">
        <v>9</v>
      </c>
      <c r="E454" s="10">
        <v>35</v>
      </c>
      <c r="F454" s="10">
        <v>590816</v>
      </c>
      <c r="G454" s="10">
        <v>0.27176358701955416</v>
      </c>
      <c r="H454" s="10">
        <v>0.51078000595786166</v>
      </c>
      <c r="I454" s="10">
        <v>0.37196859936088394</v>
      </c>
      <c r="J454" s="10">
        <v>0.13881648431999133</v>
      </c>
      <c r="K454" s="10">
        <v>0.19810905594973732</v>
      </c>
      <c r="L454" s="10">
        <v>0.63477630937550777</v>
      </c>
      <c r="M454" s="10">
        <v>378.41403457756837</v>
      </c>
      <c r="N454" s="10">
        <v>0.15230122406976115</v>
      </c>
      <c r="O454" s="10">
        <v>2.2917456534691003E-2</v>
      </c>
      <c r="P454" s="10">
        <v>2.2917456534691003E-2</v>
      </c>
      <c r="Q454" s="10">
        <v>0</v>
      </c>
      <c r="R454" s="10"/>
    </row>
    <row r="455" spans="1:18" x14ac:dyDescent="0.2">
      <c r="A455" s="9" t="str">
        <f t="shared" si="7"/>
        <v>199215A17EDU235</v>
      </c>
      <c r="B455" s="10">
        <v>1992</v>
      </c>
      <c r="C455" s="10" t="s">
        <v>0</v>
      </c>
      <c r="D455" s="10" t="s">
        <v>11</v>
      </c>
      <c r="E455" s="10">
        <v>35</v>
      </c>
      <c r="F455" s="10">
        <v>155259</v>
      </c>
      <c r="G455" s="10">
        <v>0.25771033482663075</v>
      </c>
      <c r="H455" s="10">
        <v>0.49745264364706715</v>
      </c>
      <c r="I455" s="10">
        <v>0.36925395629238883</v>
      </c>
      <c r="J455" s="10">
        <v>4.1015335664921194E-2</v>
      </c>
      <c r="K455" s="10">
        <v>5.6396086539266643E-2</v>
      </c>
      <c r="L455" s="10">
        <v>0.84103981089663082</v>
      </c>
      <c r="M455" s="10">
        <v>460.64049554473928</v>
      </c>
      <c r="N455" s="10">
        <v>0.13335136771459302</v>
      </c>
      <c r="O455" s="10">
        <v>1.5387191724795342E-2</v>
      </c>
      <c r="P455" s="10">
        <v>1.5387191724795342E-2</v>
      </c>
      <c r="Q455" s="10">
        <v>0</v>
      </c>
      <c r="R455" s="10"/>
    </row>
    <row r="456" spans="1:18" x14ac:dyDescent="0.2">
      <c r="A456" s="9" t="str">
        <f t="shared" si="7"/>
        <v>199215A17EDU335</v>
      </c>
      <c r="B456" s="10">
        <v>1992</v>
      </c>
      <c r="C456" s="10" t="s">
        <v>0</v>
      </c>
      <c r="D456" s="10" t="s">
        <v>13</v>
      </c>
      <c r="E456" s="10">
        <v>35</v>
      </c>
      <c r="F456" s="10">
        <v>156859</v>
      </c>
      <c r="G456" s="10">
        <v>0.27914074593300037</v>
      </c>
      <c r="H456" s="10">
        <v>0.43655767281443847</v>
      </c>
      <c r="I456" s="10">
        <v>0.31469663838224138</v>
      </c>
      <c r="J456" s="10">
        <v>1.5223863469740339E-2</v>
      </c>
      <c r="K456" s="10">
        <v>2.5385856087314085E-2</v>
      </c>
      <c r="L456" s="10">
        <v>0.96446490159952569</v>
      </c>
      <c r="M456" s="10">
        <v>483.03230152594597</v>
      </c>
      <c r="N456" s="10">
        <v>0.11676091266678992</v>
      </c>
      <c r="O456" s="10">
        <v>1.0155617465366985E-2</v>
      </c>
      <c r="P456" s="10">
        <v>1.0155617465366985E-2</v>
      </c>
      <c r="Q456" s="10">
        <v>0</v>
      </c>
      <c r="R456" s="10"/>
    </row>
    <row r="457" spans="1:18" x14ac:dyDescent="0.2">
      <c r="A457" s="9" t="str">
        <f t="shared" si="7"/>
        <v>199215A17EDU435</v>
      </c>
      <c r="B457" s="10">
        <v>1992</v>
      </c>
      <c r="C457" s="10" t="s">
        <v>0</v>
      </c>
      <c r="D457" s="10" t="s">
        <v>15</v>
      </c>
      <c r="E457" s="10">
        <v>35</v>
      </c>
      <c r="F457" s="10">
        <v>7962</v>
      </c>
      <c r="G457" s="10">
        <v>0</v>
      </c>
      <c r="H457" s="10">
        <v>0.50012559658377287</v>
      </c>
      <c r="I457" s="10">
        <v>0.50012559658377287</v>
      </c>
      <c r="J457" s="10">
        <v>0.19994976136649084</v>
      </c>
      <c r="K457" s="10">
        <v>0.19994976136649084</v>
      </c>
      <c r="L457" s="10">
        <v>0.40002511931675461</v>
      </c>
      <c r="M457" s="10">
        <v>550.37356341633165</v>
      </c>
      <c r="N457" s="10">
        <v>9.9974880683245421E-2</v>
      </c>
      <c r="O457" s="10">
        <v>0</v>
      </c>
      <c r="P457" s="10">
        <v>0</v>
      </c>
      <c r="Q457" s="10">
        <v>0</v>
      </c>
      <c r="R457" s="10"/>
    </row>
    <row r="458" spans="1:18" x14ac:dyDescent="0.2">
      <c r="A458" s="9" t="str">
        <f t="shared" si="7"/>
        <v>199215A17EDU535</v>
      </c>
      <c r="B458" s="10">
        <v>1992</v>
      </c>
      <c r="C458" s="10" t="s">
        <v>0</v>
      </c>
      <c r="D458" s="10" t="s">
        <v>17</v>
      </c>
      <c r="E458" s="10">
        <v>35</v>
      </c>
      <c r="F458" s="10">
        <v>1592</v>
      </c>
      <c r="G458" s="10">
        <v>0</v>
      </c>
      <c r="H458" s="10">
        <v>1</v>
      </c>
      <c r="I458" s="10">
        <v>1</v>
      </c>
      <c r="J458" s="10">
        <v>0</v>
      </c>
      <c r="K458" s="10">
        <v>0</v>
      </c>
      <c r="L458" s="10">
        <v>0.5</v>
      </c>
      <c r="M458" s="10">
        <v>532.92845953712242</v>
      </c>
      <c r="N458" s="10">
        <v>0</v>
      </c>
      <c r="O458" s="10">
        <v>0</v>
      </c>
      <c r="P458" s="10">
        <v>0</v>
      </c>
      <c r="Q458" s="10">
        <v>0</v>
      </c>
      <c r="R458" s="10"/>
    </row>
    <row r="459" spans="1:18" x14ac:dyDescent="0.2">
      <c r="A459" s="9" t="str">
        <f t="shared" si="7"/>
        <v>199215A29EDU135</v>
      </c>
      <c r="B459" s="10">
        <v>1992</v>
      </c>
      <c r="C459" s="10" t="s">
        <v>3</v>
      </c>
      <c r="D459" s="10" t="s">
        <v>9</v>
      </c>
      <c r="E459" s="10">
        <v>35</v>
      </c>
      <c r="F459" s="10">
        <v>2207156</v>
      </c>
      <c r="G459" s="10">
        <v>0.16746844351922513</v>
      </c>
      <c r="H459" s="10">
        <v>0.67255934199113787</v>
      </c>
      <c r="I459" s="10">
        <v>0.55992687581356781</v>
      </c>
      <c r="J459" s="10">
        <v>0.21480547143745157</v>
      </c>
      <c r="K459" s="10">
        <v>0.29314102567008971</v>
      </c>
      <c r="L459" s="10">
        <v>0.2525299525724507</v>
      </c>
      <c r="M459" s="10">
        <v>681.71568651810674</v>
      </c>
      <c r="N459" s="10">
        <v>0.18506621190346309</v>
      </c>
      <c r="O459" s="10">
        <v>5.8081078093256661E-2</v>
      </c>
      <c r="P459" s="10">
        <v>5.5555656238163498E-2</v>
      </c>
      <c r="Q459" s="10">
        <v>2.5254218550931607E-3</v>
      </c>
      <c r="R459" s="10"/>
    </row>
    <row r="460" spans="1:18" x14ac:dyDescent="0.2">
      <c r="A460" s="9" t="str">
        <f t="shared" si="7"/>
        <v>199215A29EDU235</v>
      </c>
      <c r="B460" s="10">
        <v>1992</v>
      </c>
      <c r="C460" s="10" t="s">
        <v>3</v>
      </c>
      <c r="D460" s="10" t="s">
        <v>11</v>
      </c>
      <c r="E460" s="10">
        <v>35</v>
      </c>
      <c r="F460" s="10">
        <v>648940</v>
      </c>
      <c r="G460" s="10">
        <v>0.14795512990286119</v>
      </c>
      <c r="H460" s="10">
        <v>0.72147810275218049</v>
      </c>
      <c r="I460" s="10">
        <v>0.61473171633741175</v>
      </c>
      <c r="J460" s="10">
        <v>0.14110549511511081</v>
      </c>
      <c r="K460" s="10">
        <v>0.2073643171941936</v>
      </c>
      <c r="L460" s="10">
        <v>0.31288408789718619</v>
      </c>
      <c r="M460" s="10">
        <v>913.14013970587234</v>
      </c>
      <c r="N460" s="10">
        <v>0.19631707091564707</v>
      </c>
      <c r="O460" s="10">
        <v>6.5029124418282125E-2</v>
      </c>
      <c r="P460" s="10">
        <v>5.5211575800536261E-2</v>
      </c>
      <c r="Q460" s="10">
        <v>9.817548617745862E-3</v>
      </c>
      <c r="R460" s="10"/>
    </row>
    <row r="461" spans="1:18" x14ac:dyDescent="0.2">
      <c r="A461" s="9" t="str">
        <f t="shared" si="7"/>
        <v>199215A29EDU335</v>
      </c>
      <c r="B461" s="10">
        <v>1992</v>
      </c>
      <c r="C461" s="10" t="s">
        <v>3</v>
      </c>
      <c r="D461" s="10" t="s">
        <v>13</v>
      </c>
      <c r="E461" s="10">
        <v>35</v>
      </c>
      <c r="F461" s="10">
        <v>524716</v>
      </c>
      <c r="G461" s="10">
        <v>0.18081280118413195</v>
      </c>
      <c r="H461" s="10">
        <v>0.67982870733882705</v>
      </c>
      <c r="I461" s="10">
        <v>0.55690697443950632</v>
      </c>
      <c r="J461" s="10">
        <v>6.8275028777472005E-2</v>
      </c>
      <c r="K461" s="10">
        <v>9.407565235289185E-2</v>
      </c>
      <c r="L461" s="10">
        <v>0.67526052188231345</v>
      </c>
      <c r="M461" s="10">
        <v>974.29950546330429</v>
      </c>
      <c r="N461" s="10">
        <v>0.18967403319128823</v>
      </c>
      <c r="O461" s="10">
        <v>4.0965017266483203E-2</v>
      </c>
      <c r="P461" s="10">
        <v>3.4895067045792393E-2</v>
      </c>
      <c r="Q461" s="10">
        <v>6.0699502206908122E-3</v>
      </c>
      <c r="R461" s="10"/>
    </row>
    <row r="462" spans="1:18" x14ac:dyDescent="0.2">
      <c r="A462" s="9" t="str">
        <f t="shared" si="7"/>
        <v>199215A29EDU435</v>
      </c>
      <c r="B462" s="10">
        <v>1992</v>
      </c>
      <c r="C462" s="10" t="s">
        <v>3</v>
      </c>
      <c r="D462" s="10" t="s">
        <v>15</v>
      </c>
      <c r="E462" s="10">
        <v>35</v>
      </c>
      <c r="F462" s="10">
        <v>574888</v>
      </c>
      <c r="G462" s="10">
        <v>0.12601207397312647</v>
      </c>
      <c r="H462" s="10">
        <v>0.84625353112258384</v>
      </c>
      <c r="I462" s="10">
        <v>0.73961536855874532</v>
      </c>
      <c r="J462" s="10">
        <v>0.11496848081713308</v>
      </c>
      <c r="K462" s="10">
        <v>0.20498775413645789</v>
      </c>
      <c r="L462" s="10">
        <v>0.16620628713766855</v>
      </c>
      <c r="M462" s="10">
        <v>1352.3432236179654</v>
      </c>
      <c r="N462" s="10">
        <v>0.2326818441157234</v>
      </c>
      <c r="O462" s="10">
        <v>8.1722004981839944E-2</v>
      </c>
      <c r="P462" s="10">
        <v>6.6489472732079988E-2</v>
      </c>
      <c r="Q462" s="10">
        <v>1.5232532249759954E-2</v>
      </c>
      <c r="R462" s="10"/>
    </row>
    <row r="463" spans="1:18" x14ac:dyDescent="0.2">
      <c r="A463" s="9" t="str">
        <f t="shared" si="7"/>
        <v>199215A29EDU535</v>
      </c>
      <c r="B463" s="10">
        <v>1992</v>
      </c>
      <c r="C463" s="10" t="s">
        <v>3</v>
      </c>
      <c r="D463" s="10" t="s">
        <v>17</v>
      </c>
      <c r="E463" s="10">
        <v>35</v>
      </c>
      <c r="F463" s="10">
        <v>359102</v>
      </c>
      <c r="G463" s="10">
        <v>8.2268999806289142E-2</v>
      </c>
      <c r="H463" s="10">
        <v>0.86254044811780495</v>
      </c>
      <c r="I463" s="10">
        <v>0.79158010815868474</v>
      </c>
      <c r="J463" s="10">
        <v>5.3210508434929353E-2</v>
      </c>
      <c r="K463" s="10">
        <v>9.5348953779149107E-2</v>
      </c>
      <c r="L463" s="10">
        <v>0.42573140778943031</v>
      </c>
      <c r="M463" s="10">
        <v>2277.3783534586214</v>
      </c>
      <c r="N463" s="10">
        <v>0.21062539334228159</v>
      </c>
      <c r="O463" s="10">
        <v>8.2035187773947235E-2</v>
      </c>
      <c r="P463" s="10">
        <v>4.8782797088292459E-2</v>
      </c>
      <c r="Q463" s="10">
        <v>3.3252390685654769E-2</v>
      </c>
      <c r="R463" s="10"/>
    </row>
    <row r="464" spans="1:18" x14ac:dyDescent="0.2">
      <c r="A464" s="9" t="str">
        <f t="shared" si="7"/>
        <v>199218A24EDU135</v>
      </c>
      <c r="B464" s="10">
        <v>1992</v>
      </c>
      <c r="C464" s="10" t="s">
        <v>1</v>
      </c>
      <c r="D464" s="10" t="s">
        <v>9</v>
      </c>
      <c r="E464" s="10">
        <v>35</v>
      </c>
      <c r="F464" s="10">
        <v>975379</v>
      </c>
      <c r="G464" s="10">
        <v>0.17149482452619344</v>
      </c>
      <c r="H464" s="10">
        <v>0.73425475412462282</v>
      </c>
      <c r="I464" s="10">
        <v>0.60833386390849731</v>
      </c>
      <c r="J464" s="10">
        <v>0.22731996557765258</v>
      </c>
      <c r="K464" s="10">
        <v>0.32625854140437427</v>
      </c>
      <c r="L464" s="10">
        <v>0.16407878373432275</v>
      </c>
      <c r="M464" s="10">
        <v>648.91360346709018</v>
      </c>
      <c r="N464" s="10">
        <v>0.18938074328030438</v>
      </c>
      <c r="O464" s="10">
        <v>5.7954907784563747E-2</v>
      </c>
      <c r="P464" s="10">
        <v>5.550560346285905E-2</v>
      </c>
      <c r="Q464" s="10">
        <v>2.4493043217046913E-3</v>
      </c>
      <c r="R464" s="10"/>
    </row>
    <row r="465" spans="1:18" x14ac:dyDescent="0.2">
      <c r="A465" s="9" t="str">
        <f t="shared" si="7"/>
        <v>199218A24EDU235</v>
      </c>
      <c r="B465" s="10">
        <v>1992</v>
      </c>
      <c r="C465" s="10" t="s">
        <v>1</v>
      </c>
      <c r="D465" s="10" t="s">
        <v>11</v>
      </c>
      <c r="E465" s="10">
        <v>35</v>
      </c>
      <c r="F465" s="10">
        <v>290629</v>
      </c>
      <c r="G465" s="10">
        <v>0.13377717105954007</v>
      </c>
      <c r="H465" s="10">
        <v>0.81917152108014002</v>
      </c>
      <c r="I465" s="10">
        <v>0.70958507237749846</v>
      </c>
      <c r="J465" s="10">
        <v>0.12329464712743739</v>
      </c>
      <c r="K465" s="10">
        <v>0.20548534385763292</v>
      </c>
      <c r="L465" s="10">
        <v>0.22740676257359038</v>
      </c>
      <c r="M465" s="10">
        <v>893.41074173134029</v>
      </c>
      <c r="N465" s="10">
        <v>0.23561998286475197</v>
      </c>
      <c r="O465" s="10">
        <v>7.6712922660849406E-2</v>
      </c>
      <c r="P465" s="10">
        <v>7.1231707778645625E-2</v>
      </c>
      <c r="Q465" s="10">
        <v>5.4812148822037717E-3</v>
      </c>
      <c r="R465" s="10"/>
    </row>
    <row r="466" spans="1:18" x14ac:dyDescent="0.2">
      <c r="A466" s="9" t="str">
        <f t="shared" si="7"/>
        <v>199218A24EDU335</v>
      </c>
      <c r="B466" s="10">
        <v>1992</v>
      </c>
      <c r="C466" s="10" t="s">
        <v>1</v>
      </c>
      <c r="D466" s="10" t="s">
        <v>13</v>
      </c>
      <c r="E466" s="10">
        <v>35</v>
      </c>
      <c r="F466" s="10">
        <v>283467</v>
      </c>
      <c r="G466" s="10">
        <v>0.15579469445329208</v>
      </c>
      <c r="H466" s="10">
        <v>0.77529306762339179</v>
      </c>
      <c r="I466" s="10">
        <v>0.65450652104124996</v>
      </c>
      <c r="J466" s="10">
        <v>6.7408199190734722E-2</v>
      </c>
      <c r="K466" s="10">
        <v>7.8651130466685718E-2</v>
      </c>
      <c r="L466" s="10">
        <v>0.6657106470947235</v>
      </c>
      <c r="M466" s="10">
        <v>902.66425016756398</v>
      </c>
      <c r="N466" s="10">
        <v>0.21627561585651944</v>
      </c>
      <c r="O466" s="10">
        <v>3.0892484839505126E-2</v>
      </c>
      <c r="P466" s="10">
        <v>2.2464696066914314E-2</v>
      </c>
      <c r="Q466" s="10">
        <v>8.4277887725908128E-3</v>
      </c>
      <c r="R466" s="10"/>
    </row>
    <row r="467" spans="1:18" x14ac:dyDescent="0.2">
      <c r="A467" s="9" t="str">
        <f t="shared" si="7"/>
        <v>199218A24EDU435</v>
      </c>
      <c r="B467" s="10">
        <v>1992</v>
      </c>
      <c r="C467" s="10" t="s">
        <v>1</v>
      </c>
      <c r="D467" s="10" t="s">
        <v>15</v>
      </c>
      <c r="E467" s="10">
        <v>35</v>
      </c>
      <c r="F467" s="10">
        <v>324064</v>
      </c>
      <c r="G467" s="10">
        <v>0.14941317434424217</v>
      </c>
      <c r="H467" s="10">
        <v>0.85502863631875181</v>
      </c>
      <c r="I467" s="10">
        <v>0.72727609361113854</v>
      </c>
      <c r="J467" s="10">
        <v>8.8464007109706727E-2</v>
      </c>
      <c r="K467" s="10">
        <v>0.18673471906783845</v>
      </c>
      <c r="L467" s="10">
        <v>0.24815159968401304</v>
      </c>
      <c r="M467" s="10">
        <v>1187.8122162051179</v>
      </c>
      <c r="N467" s="10">
        <v>0.22112915967216351</v>
      </c>
      <c r="O467" s="10">
        <v>4.6694480102695765E-2</v>
      </c>
      <c r="P467" s="10">
        <v>3.9322479510220207E-2</v>
      </c>
      <c r="Q467" s="10">
        <v>7.37200059247556E-3</v>
      </c>
      <c r="R467" s="10"/>
    </row>
    <row r="468" spans="1:18" x14ac:dyDescent="0.2">
      <c r="A468" s="9" t="str">
        <f t="shared" si="7"/>
        <v>199218A24EDU535</v>
      </c>
      <c r="B468" s="10">
        <v>1992</v>
      </c>
      <c r="C468" s="10" t="s">
        <v>1</v>
      </c>
      <c r="D468" s="10" t="s">
        <v>17</v>
      </c>
      <c r="E468" s="10">
        <v>35</v>
      </c>
      <c r="F468" s="10">
        <v>155262</v>
      </c>
      <c r="G468" s="10">
        <v>8.2269526095734707E-2</v>
      </c>
      <c r="H468" s="10">
        <v>0.81028197498422028</v>
      </c>
      <c r="I468" s="10">
        <v>0.74362046089835243</v>
      </c>
      <c r="J468" s="10">
        <v>3.0760907369478688E-2</v>
      </c>
      <c r="K468" s="10">
        <v>5.6401437570042894E-2</v>
      </c>
      <c r="L468" s="10">
        <v>0.67693962463448876</v>
      </c>
      <c r="M468" s="10">
        <v>1597.2781582819853</v>
      </c>
      <c r="N468" s="10">
        <v>0.25125272120673442</v>
      </c>
      <c r="O468" s="10">
        <v>6.1521814738957376E-2</v>
      </c>
      <c r="P468" s="10">
        <v>4.1014543159304917E-2</v>
      </c>
      <c r="Q468" s="10">
        <v>2.0507271579652459E-2</v>
      </c>
      <c r="R468" s="10"/>
    </row>
    <row r="469" spans="1:18" x14ac:dyDescent="0.2">
      <c r="A469" s="9" t="str">
        <f t="shared" si="7"/>
        <v>199225A29EDU135</v>
      </c>
      <c r="B469" s="10">
        <v>1992</v>
      </c>
      <c r="C469" s="10" t="s">
        <v>2</v>
      </c>
      <c r="D469" s="10" t="s">
        <v>9</v>
      </c>
      <c r="E469" s="10">
        <v>35</v>
      </c>
      <c r="F469" s="10">
        <v>640961</v>
      </c>
      <c r="G469" s="10">
        <v>9.3842962099325314E-2</v>
      </c>
      <c r="H469" s="10">
        <v>0.72795068654723138</v>
      </c>
      <c r="I469" s="10">
        <v>0.65963763785940177</v>
      </c>
      <c r="J469" s="10">
        <v>0.2658367669795822</v>
      </c>
      <c r="K469" s="10">
        <v>0.33042415997229163</v>
      </c>
      <c r="L469" s="10">
        <v>3.4788388061052077E-2</v>
      </c>
      <c r="M469" s="10">
        <v>884.90327108630481</v>
      </c>
      <c r="N469" s="10">
        <v>0.2087022455344397</v>
      </c>
      <c r="O469" s="10">
        <v>9.068570474646663E-2</v>
      </c>
      <c r="P469" s="10">
        <v>8.5716603662313304E-2</v>
      </c>
      <c r="Q469" s="10">
        <v>4.9691010841533259E-3</v>
      </c>
      <c r="R469" s="10"/>
    </row>
    <row r="470" spans="1:18" x14ac:dyDescent="0.2">
      <c r="A470" s="9" t="str">
        <f t="shared" si="7"/>
        <v>199225A29EDU235</v>
      </c>
      <c r="B470" s="10">
        <v>1992</v>
      </c>
      <c r="C470" s="10" t="s">
        <v>2</v>
      </c>
      <c r="D470" s="10" t="s">
        <v>11</v>
      </c>
      <c r="E470" s="10">
        <v>35</v>
      </c>
      <c r="F470" s="10">
        <v>203052</v>
      </c>
      <c r="G470" s="10">
        <v>0.11458789825164992</v>
      </c>
      <c r="H470" s="10">
        <v>0.75294505840868353</v>
      </c>
      <c r="I470" s="10">
        <v>0.66666666666666663</v>
      </c>
      <c r="J470" s="10">
        <v>0.24312983866201762</v>
      </c>
      <c r="K470" s="10">
        <v>0.3254880523215728</v>
      </c>
      <c r="L470" s="10">
        <v>3.1386048893879401E-2</v>
      </c>
      <c r="M470" s="10">
        <v>1134.5468253499889</v>
      </c>
      <c r="N470" s="10">
        <v>0.1882079467328566</v>
      </c>
      <c r="O470" s="10">
        <v>8.6263617201505036E-2</v>
      </c>
      <c r="P470" s="10">
        <v>6.2732699013060694E-2</v>
      </c>
      <c r="Q470" s="10">
        <v>2.3530918188444338E-2</v>
      </c>
      <c r="R470" s="10"/>
    </row>
    <row r="471" spans="1:18" x14ac:dyDescent="0.2">
      <c r="A471" s="9" t="str">
        <f t="shared" si="7"/>
        <v>199225A29EDU335</v>
      </c>
      <c r="B471" s="10">
        <v>1992</v>
      </c>
      <c r="C471" s="10" t="s">
        <v>2</v>
      </c>
      <c r="D471" s="10" t="s">
        <v>13</v>
      </c>
      <c r="E471" s="10">
        <v>35</v>
      </c>
      <c r="F471" s="10">
        <v>84390</v>
      </c>
      <c r="G471" s="10">
        <v>0.16277439425141305</v>
      </c>
      <c r="H471" s="10">
        <v>0.81134020618556701</v>
      </c>
      <c r="I471" s="10">
        <v>0.67927479559189474</v>
      </c>
      <c r="J471" s="10">
        <v>0.16979499940751275</v>
      </c>
      <c r="K471" s="10">
        <v>0.27356321839080461</v>
      </c>
      <c r="L471" s="10">
        <v>0.16978314966228225</v>
      </c>
      <c r="M471" s="10">
        <v>1618.3802620151648</v>
      </c>
      <c r="N471" s="10">
        <v>0.23584547932219457</v>
      </c>
      <c r="O471" s="10">
        <v>0.13206541059367224</v>
      </c>
      <c r="P471" s="10">
        <v>0.12263301339021211</v>
      </c>
      <c r="Q471" s="10">
        <v>9.4323972034601258E-3</v>
      </c>
      <c r="R471" s="10"/>
    </row>
    <row r="472" spans="1:18" x14ac:dyDescent="0.2">
      <c r="A472" s="9" t="str">
        <f t="shared" si="7"/>
        <v>199225A29EDU435</v>
      </c>
      <c r="B472" s="10">
        <v>1992</v>
      </c>
      <c r="C472" s="10" t="s">
        <v>2</v>
      </c>
      <c r="D472" s="10" t="s">
        <v>15</v>
      </c>
      <c r="E472" s="10">
        <v>35</v>
      </c>
      <c r="F472" s="10">
        <v>242862</v>
      </c>
      <c r="G472" s="10">
        <v>9.6891960960887868E-2</v>
      </c>
      <c r="H472" s="10">
        <v>0.84589190569129791</v>
      </c>
      <c r="I472" s="10">
        <v>0.76393178018792562</v>
      </c>
      <c r="J472" s="10">
        <v>0.14754881372960776</v>
      </c>
      <c r="K472" s="10">
        <v>0.22950893923298005</v>
      </c>
      <c r="L472" s="10">
        <v>4.9196663125561022E-2</v>
      </c>
      <c r="M472" s="10">
        <v>1577.2244301561377</v>
      </c>
      <c r="N472" s="10">
        <v>0.25244789221862624</v>
      </c>
      <c r="O472" s="10">
        <v>0.13114031837010318</v>
      </c>
      <c r="P472" s="10">
        <v>0.1049196663125561</v>
      </c>
      <c r="Q472" s="10">
        <v>2.6220652057547086E-2</v>
      </c>
      <c r="R472" s="10"/>
    </row>
    <row r="473" spans="1:18" x14ac:dyDescent="0.2">
      <c r="A473" s="9" t="str">
        <f t="shared" si="7"/>
        <v>199225A29EDU535</v>
      </c>
      <c r="B473" s="10">
        <v>1992</v>
      </c>
      <c r="C473" s="10" t="s">
        <v>2</v>
      </c>
      <c r="D473" s="10" t="s">
        <v>17</v>
      </c>
      <c r="E473" s="10">
        <v>35</v>
      </c>
      <c r="F473" s="10">
        <v>202248</v>
      </c>
      <c r="G473" s="10">
        <v>8.2986914698752898E-2</v>
      </c>
      <c r="H473" s="10">
        <v>0.90157628258375855</v>
      </c>
      <c r="I473" s="10">
        <v>0.82675724852656141</v>
      </c>
      <c r="J473" s="10">
        <v>7.0863494323800486E-2</v>
      </c>
      <c r="K473" s="10">
        <v>0.12599877378268265</v>
      </c>
      <c r="L473" s="10">
        <v>0.23229895969305012</v>
      </c>
      <c r="M473" s="10">
        <v>2781.099571784338</v>
      </c>
      <c r="N473" s="10">
        <v>0.18109449784423085</v>
      </c>
      <c r="O473" s="10">
        <v>9.8428661840908191E-2</v>
      </c>
      <c r="P473" s="10">
        <v>5.5130335034215418E-2</v>
      </c>
      <c r="Q473" s="10">
        <v>4.3298326806692773E-2</v>
      </c>
      <c r="R473" s="10"/>
    </row>
    <row r="474" spans="1:18" x14ac:dyDescent="0.2">
      <c r="A474" s="9" t="str">
        <f t="shared" si="7"/>
        <v>199230EMA....35</v>
      </c>
      <c r="B474" s="10">
        <v>1992</v>
      </c>
      <c r="C474" s="10" t="s">
        <v>4</v>
      </c>
      <c r="D474" s="10" t="s">
        <v>52</v>
      </c>
      <c r="E474" s="10">
        <v>35</v>
      </c>
      <c r="F474" s="10">
        <v>797</v>
      </c>
      <c r="G474" s="10">
        <v>0</v>
      </c>
      <c r="H474" s="10">
        <v>1</v>
      </c>
      <c r="I474" s="10">
        <v>1</v>
      </c>
      <c r="J474" s="10">
        <v>0</v>
      </c>
      <c r="K474" s="10">
        <v>0</v>
      </c>
      <c r="L474" s="10">
        <v>0</v>
      </c>
      <c r="M474" s="10">
        <v>1031.4744378137852</v>
      </c>
      <c r="N474" s="10">
        <v>0</v>
      </c>
      <c r="O474" s="10">
        <v>0</v>
      </c>
      <c r="P474" s="10">
        <v>0</v>
      </c>
      <c r="Q474" s="10">
        <v>0</v>
      </c>
      <c r="R474" s="10"/>
    </row>
    <row r="475" spans="1:18" x14ac:dyDescent="0.2">
      <c r="A475" s="9" t="str">
        <f t="shared" si="7"/>
        <v>199230EMAEDU135</v>
      </c>
      <c r="B475" s="10">
        <v>1992</v>
      </c>
      <c r="C475" s="10" t="s">
        <v>4</v>
      </c>
      <c r="D475" s="10" t="s">
        <v>9</v>
      </c>
      <c r="E475" s="10">
        <v>35</v>
      </c>
      <c r="F475" s="10">
        <v>4355416</v>
      </c>
      <c r="G475" s="10">
        <v>6.9502642947374779E-2</v>
      </c>
      <c r="H475" s="10">
        <v>0.56288974463059327</v>
      </c>
      <c r="I475" s="10">
        <v>0.52376741969079421</v>
      </c>
      <c r="J475" s="10">
        <v>0.43290537574367177</v>
      </c>
      <c r="K475" s="10">
        <v>0.47056561302066208</v>
      </c>
      <c r="L475" s="10">
        <v>1.5904106519331333E-2</v>
      </c>
      <c r="M475" s="10">
        <v>1067.4971584219902</v>
      </c>
      <c r="N475" s="10">
        <v>0.22029812996049056</v>
      </c>
      <c r="O475" s="10">
        <v>0.15210693995705576</v>
      </c>
      <c r="P475" s="10">
        <v>0.13455477042835862</v>
      </c>
      <c r="Q475" s="10">
        <v>1.7552169528697145E-2</v>
      </c>
      <c r="R475" s="10"/>
    </row>
    <row r="476" spans="1:18" x14ac:dyDescent="0.2">
      <c r="A476" s="9" t="str">
        <f t="shared" si="7"/>
        <v>199230EMAEDU235</v>
      </c>
      <c r="B476" s="10">
        <v>1992</v>
      </c>
      <c r="C476" s="10" t="s">
        <v>4</v>
      </c>
      <c r="D476" s="10" t="s">
        <v>11</v>
      </c>
      <c r="E476" s="10">
        <v>35</v>
      </c>
      <c r="F476" s="10">
        <v>613866</v>
      </c>
      <c r="G476" s="10">
        <v>8.0860003022248203E-2</v>
      </c>
      <c r="H476" s="10">
        <v>0.65759139616789331</v>
      </c>
      <c r="I476" s="10">
        <v>0.60441855388635302</v>
      </c>
      <c r="J476" s="10">
        <v>0.33722180410708524</v>
      </c>
      <c r="K476" s="10">
        <v>0.38780124652611481</v>
      </c>
      <c r="L476" s="10">
        <v>2.2048785891383461E-2</v>
      </c>
      <c r="M476" s="10">
        <v>1585.7884835108111</v>
      </c>
      <c r="N476" s="10">
        <v>0.24902666054155143</v>
      </c>
      <c r="O476" s="10">
        <v>0.15045954654598886</v>
      </c>
      <c r="P476" s="10">
        <v>0.12710754464329349</v>
      </c>
      <c r="Q476" s="10">
        <v>2.3352001902695377E-2</v>
      </c>
      <c r="R476" s="10"/>
    </row>
    <row r="477" spans="1:18" x14ac:dyDescent="0.2">
      <c r="A477" s="9" t="str">
        <f t="shared" si="7"/>
        <v>199230EMAEDU335</v>
      </c>
      <c r="B477" s="10">
        <v>1992</v>
      </c>
      <c r="C477" s="10" t="s">
        <v>4</v>
      </c>
      <c r="D477" s="10" t="s">
        <v>13</v>
      </c>
      <c r="E477" s="10">
        <v>35</v>
      </c>
      <c r="F477" s="10">
        <v>177563</v>
      </c>
      <c r="G477" s="10">
        <v>6.2094358462306543E-2</v>
      </c>
      <c r="H477" s="10">
        <v>0.72195220851190844</v>
      </c>
      <c r="I477" s="10">
        <v>0.67712304928391609</v>
      </c>
      <c r="J477" s="10">
        <v>0.26459904371969384</v>
      </c>
      <c r="K477" s="10">
        <v>0.30942820294768619</v>
      </c>
      <c r="L477" s="10">
        <v>0.12554417305407095</v>
      </c>
      <c r="M477" s="10">
        <v>1798.1875896385623</v>
      </c>
      <c r="N477" s="10">
        <v>0.29149090745256612</v>
      </c>
      <c r="O477" s="10">
        <v>0.20628734589976516</v>
      </c>
      <c r="P477" s="10">
        <v>0.15695837533720425</v>
      </c>
      <c r="Q477" s="10">
        <v>4.9328970562560893E-2</v>
      </c>
      <c r="R477" s="10"/>
    </row>
    <row r="478" spans="1:18" x14ac:dyDescent="0.2">
      <c r="A478" s="9" t="str">
        <f t="shared" si="7"/>
        <v>199230EMAEDU435</v>
      </c>
      <c r="B478" s="10">
        <v>1992</v>
      </c>
      <c r="C478" s="10" t="s">
        <v>4</v>
      </c>
      <c r="D478" s="10" t="s">
        <v>15</v>
      </c>
      <c r="E478" s="10">
        <v>35</v>
      </c>
      <c r="F478" s="10">
        <v>726159</v>
      </c>
      <c r="G478" s="10">
        <v>7.2618108927163388E-2</v>
      </c>
      <c r="H478" s="10">
        <v>0.72479305496454638</v>
      </c>
      <c r="I478" s="10">
        <v>0.67215995394947936</v>
      </c>
      <c r="J478" s="10">
        <v>0.27191703194479444</v>
      </c>
      <c r="K478" s="10">
        <v>0.32345395429926505</v>
      </c>
      <c r="L478" s="10">
        <v>1.7547121222762509E-2</v>
      </c>
      <c r="M478" s="10">
        <v>2245.702829065925</v>
      </c>
      <c r="N478" s="10">
        <v>0.27302560458522168</v>
      </c>
      <c r="O478" s="10">
        <v>0.18420759089951375</v>
      </c>
      <c r="P478" s="10">
        <v>0.11074847244198585</v>
      </c>
      <c r="Q478" s="10">
        <v>7.3459118457527894E-2</v>
      </c>
      <c r="R478" s="10"/>
    </row>
    <row r="479" spans="1:18" x14ac:dyDescent="0.2">
      <c r="A479" s="9" t="str">
        <f t="shared" si="7"/>
        <v>199230EMAEDU535</v>
      </c>
      <c r="B479" s="10">
        <v>1992</v>
      </c>
      <c r="C479" s="10" t="s">
        <v>4</v>
      </c>
      <c r="D479" s="10" t="s">
        <v>17</v>
      </c>
      <c r="E479" s="10">
        <v>35</v>
      </c>
      <c r="F479" s="10">
        <v>787463</v>
      </c>
      <c r="G479" s="10">
        <v>2.6253119215868471E-2</v>
      </c>
      <c r="H479" s="10">
        <v>0.84732235038344661</v>
      </c>
      <c r="I479" s="10">
        <v>0.82507749570456013</v>
      </c>
      <c r="J479" s="10">
        <v>0.14762344389514173</v>
      </c>
      <c r="K479" s="10">
        <v>0.16885745742974589</v>
      </c>
      <c r="L479" s="10">
        <v>5.5612771647683766E-2</v>
      </c>
      <c r="M479" s="10">
        <v>4376.2468793893258</v>
      </c>
      <c r="N479" s="10">
        <v>0.31647074211740744</v>
      </c>
      <c r="O479" s="10">
        <v>0.21334335708471383</v>
      </c>
      <c r="P479" s="10">
        <v>0.11121792388975736</v>
      </c>
      <c r="Q479" s="10">
        <v>0.10212543319495646</v>
      </c>
      <c r="R479" s="10"/>
    </row>
    <row r="480" spans="1:18" x14ac:dyDescent="0.2">
      <c r="A480" s="9" t="str">
        <f t="shared" si="7"/>
        <v>199215A17EDU141</v>
      </c>
      <c r="B480" s="10">
        <v>1992</v>
      </c>
      <c r="C480" s="10" t="s">
        <v>0</v>
      </c>
      <c r="D480" s="10" t="s">
        <v>9</v>
      </c>
      <c r="E480" s="10">
        <v>41</v>
      </c>
      <c r="F480" s="10">
        <v>74479</v>
      </c>
      <c r="G480" s="10">
        <v>0.2249362933033357</v>
      </c>
      <c r="H480" s="10">
        <v>0.58484942064206014</v>
      </c>
      <c r="I480" s="10">
        <v>0.4532955598222318</v>
      </c>
      <c r="J480" s="10">
        <v>0.16603337853623168</v>
      </c>
      <c r="K480" s="10">
        <v>0.22834624525033903</v>
      </c>
      <c r="L480" s="10">
        <v>0.44638085903409014</v>
      </c>
      <c r="M480" s="10">
        <v>334.90740436600805</v>
      </c>
      <c r="N480" s="10">
        <v>0.15923951717933915</v>
      </c>
      <c r="O480" s="10">
        <v>2.0770955571369112E-2</v>
      </c>
      <c r="P480" s="10">
        <v>2.0770955571369112E-2</v>
      </c>
      <c r="Q480" s="10">
        <v>0</v>
      </c>
      <c r="R480" s="10"/>
    </row>
    <row r="481" spans="1:18" x14ac:dyDescent="0.2">
      <c r="A481" s="9" t="str">
        <f t="shared" si="7"/>
        <v>199215A17EDU241</v>
      </c>
      <c r="B481" s="10">
        <v>1992</v>
      </c>
      <c r="C481" s="10" t="s">
        <v>0</v>
      </c>
      <c r="D481" s="10" t="s">
        <v>11</v>
      </c>
      <c r="E481" s="10">
        <v>41</v>
      </c>
      <c r="F481" s="10">
        <v>26542</v>
      </c>
      <c r="G481" s="10">
        <v>0.24063825199453748</v>
      </c>
      <c r="H481" s="10">
        <v>0.52418807927058997</v>
      </c>
      <c r="I481" s="10">
        <v>0.39804837615854116</v>
      </c>
      <c r="J481" s="10">
        <v>4.852686308492201E-2</v>
      </c>
      <c r="K481" s="10">
        <v>9.7016050033908521E-2</v>
      </c>
      <c r="L481" s="10">
        <v>0.72827970763318517</v>
      </c>
      <c r="M481" s="10">
        <v>350.27524726713403</v>
      </c>
      <c r="N481" s="10">
        <v>0.11653228844849672</v>
      </c>
      <c r="O481" s="10">
        <v>0</v>
      </c>
      <c r="P481" s="10">
        <v>0</v>
      </c>
      <c r="Q481" s="10">
        <v>0</v>
      </c>
      <c r="R481" s="10"/>
    </row>
    <row r="482" spans="1:18" x14ac:dyDescent="0.2">
      <c r="A482" s="9" t="str">
        <f t="shared" si="7"/>
        <v>199215A17EDU341</v>
      </c>
      <c r="B482" s="10">
        <v>1992</v>
      </c>
      <c r="C482" s="10" t="s">
        <v>0</v>
      </c>
      <c r="D482" s="10" t="s">
        <v>13</v>
      </c>
      <c r="E482" s="10">
        <v>41</v>
      </c>
      <c r="F482" s="10">
        <v>21131</v>
      </c>
      <c r="G482" s="10">
        <v>0.14817476286289163</v>
      </c>
      <c r="H482" s="10">
        <v>0.32927925796223556</v>
      </c>
      <c r="I482" s="10">
        <v>0.2804883819980124</v>
      </c>
      <c r="J482" s="10">
        <v>4.8743552127206477E-2</v>
      </c>
      <c r="K482" s="10">
        <v>7.3115328190809709E-2</v>
      </c>
      <c r="L482" s="10">
        <v>0.87809379584496716</v>
      </c>
      <c r="M482" s="10">
        <v>362.36284698834351</v>
      </c>
      <c r="N482" s="10">
        <v>9.7581751928446356E-2</v>
      </c>
      <c r="O482" s="10">
        <v>3.65340021768965E-2</v>
      </c>
      <c r="P482" s="10">
        <v>3.65340021768965E-2</v>
      </c>
      <c r="Q482" s="10">
        <v>0</v>
      </c>
      <c r="R482" s="10"/>
    </row>
    <row r="483" spans="1:18" x14ac:dyDescent="0.2">
      <c r="A483" s="9" t="str">
        <f t="shared" si="7"/>
        <v>199215A17EDU441</v>
      </c>
      <c r="B483" s="10">
        <v>1992</v>
      </c>
      <c r="C483" s="10" t="s">
        <v>0</v>
      </c>
      <c r="D483" s="10" t="s">
        <v>15</v>
      </c>
      <c r="E483" s="10">
        <v>41</v>
      </c>
      <c r="F483" s="10">
        <v>3091</v>
      </c>
      <c r="G483" s="10">
        <v>0</v>
      </c>
      <c r="H483" s="10">
        <v>0.50016175994823686</v>
      </c>
      <c r="I483" s="10">
        <v>0.50016175994823686</v>
      </c>
      <c r="J483" s="10">
        <v>8.3468133290197352E-2</v>
      </c>
      <c r="K483" s="10">
        <v>8.3468133290197352E-2</v>
      </c>
      <c r="L483" s="10">
        <v>0.58265933354901323</v>
      </c>
      <c r="M483" s="10">
        <v>599.95027918534106</v>
      </c>
      <c r="N483" s="10">
        <v>0.33322549336784213</v>
      </c>
      <c r="O483" s="10">
        <v>8.3144613393723713E-2</v>
      </c>
      <c r="P483" s="10">
        <v>8.3144613393723713E-2</v>
      </c>
      <c r="Q483" s="10">
        <v>0</v>
      </c>
      <c r="R483" s="10"/>
    </row>
    <row r="484" spans="1:18" x14ac:dyDescent="0.2">
      <c r="A484" s="9" t="str">
        <f t="shared" si="7"/>
        <v>199215A29EDU141</v>
      </c>
      <c r="B484" s="10">
        <v>1992</v>
      </c>
      <c r="C484" s="10" t="s">
        <v>3</v>
      </c>
      <c r="D484" s="10" t="s">
        <v>9</v>
      </c>
      <c r="E484" s="10">
        <v>41</v>
      </c>
      <c r="F484" s="10">
        <v>312544</v>
      </c>
      <c r="G484" s="10">
        <v>0.1167569587147394</v>
      </c>
      <c r="H484" s="10">
        <v>0.68508753967441383</v>
      </c>
      <c r="I484" s="10">
        <v>0.60509880208866595</v>
      </c>
      <c r="J484" s="10">
        <v>0.24481992935394697</v>
      </c>
      <c r="K484" s="10">
        <v>0.30253660284631922</v>
      </c>
      <c r="L484" s="10">
        <v>0.15089395413125831</v>
      </c>
      <c r="M484" s="10">
        <v>503.73028593625025</v>
      </c>
      <c r="N484" s="10">
        <v>0.19787613903962323</v>
      </c>
      <c r="O484" s="10">
        <v>7.7486689874065734E-2</v>
      </c>
      <c r="P484" s="10">
        <v>7.4184754786526058E-2</v>
      </c>
      <c r="Q484" s="10">
        <v>3.3019350875396745E-3</v>
      </c>
      <c r="R484" s="10"/>
    </row>
    <row r="485" spans="1:18" x14ac:dyDescent="0.2">
      <c r="A485" s="9" t="str">
        <f t="shared" si="7"/>
        <v>199215A29EDU241</v>
      </c>
      <c r="B485" s="10">
        <v>1992</v>
      </c>
      <c r="C485" s="10" t="s">
        <v>3</v>
      </c>
      <c r="D485" s="10" t="s">
        <v>11</v>
      </c>
      <c r="E485" s="10">
        <v>41</v>
      </c>
      <c r="F485" s="10">
        <v>94563</v>
      </c>
      <c r="G485" s="10">
        <v>0.14048592735145538</v>
      </c>
      <c r="H485" s="10">
        <v>0.65940166872878403</v>
      </c>
      <c r="I485" s="10">
        <v>0.56676501380032362</v>
      </c>
      <c r="J485" s="10">
        <v>0.19613379440161585</v>
      </c>
      <c r="K485" s="10">
        <v>0.25062656641604009</v>
      </c>
      <c r="L485" s="10">
        <v>0.26707063016190263</v>
      </c>
      <c r="M485" s="10">
        <v>657.56613076403289</v>
      </c>
      <c r="N485" s="10">
        <v>0.19349005424954793</v>
      </c>
      <c r="O485" s="10">
        <v>7.0862811036028886E-2</v>
      </c>
      <c r="P485" s="10">
        <v>5.9960026648900731E-2</v>
      </c>
      <c r="Q485" s="10">
        <v>1.0902784387128158E-2</v>
      </c>
      <c r="R485" s="10"/>
    </row>
    <row r="486" spans="1:18" x14ac:dyDescent="0.2">
      <c r="A486" s="9" t="str">
        <f t="shared" si="7"/>
        <v>199215A29EDU341</v>
      </c>
      <c r="B486" s="10">
        <v>1992</v>
      </c>
      <c r="C486" s="10" t="s">
        <v>3</v>
      </c>
      <c r="D486" s="10" t="s">
        <v>13</v>
      </c>
      <c r="E486" s="10">
        <v>41</v>
      </c>
      <c r="F486" s="10">
        <v>68020</v>
      </c>
      <c r="G486" s="10">
        <v>0.12862882175363732</v>
      </c>
      <c r="H486" s="10">
        <v>0.64770655689503087</v>
      </c>
      <c r="I486" s="10">
        <v>0.56439282563951776</v>
      </c>
      <c r="J486" s="10">
        <v>0.10604234048809173</v>
      </c>
      <c r="K486" s="10">
        <v>0.162834460452808</v>
      </c>
      <c r="L486" s="10">
        <v>0.51524551602469859</v>
      </c>
      <c r="M486" s="10">
        <v>786.00643178142639</v>
      </c>
      <c r="N486" s="10">
        <v>0.21593648926786238</v>
      </c>
      <c r="O486" s="10">
        <v>7.1949426639223754E-2</v>
      </c>
      <c r="P486" s="10">
        <v>4.5427815348426936E-2</v>
      </c>
      <c r="Q486" s="10">
        <v>2.6521611290796825E-2</v>
      </c>
      <c r="R486" s="10"/>
    </row>
    <row r="487" spans="1:18" x14ac:dyDescent="0.2">
      <c r="A487" s="9" t="str">
        <f t="shared" si="7"/>
        <v>199215A29EDU441</v>
      </c>
      <c r="B487" s="10">
        <v>1992</v>
      </c>
      <c r="C487" s="10" t="s">
        <v>3</v>
      </c>
      <c r="D487" s="10" t="s">
        <v>15</v>
      </c>
      <c r="E487" s="10">
        <v>41</v>
      </c>
      <c r="F487" s="10">
        <v>84267</v>
      </c>
      <c r="G487" s="10">
        <v>8.3314959356763835E-2</v>
      </c>
      <c r="H487" s="10">
        <v>0.8073267115240842</v>
      </c>
      <c r="I487" s="10">
        <v>0.74006431936582528</v>
      </c>
      <c r="J487" s="10">
        <v>0.13764581627446093</v>
      </c>
      <c r="K487" s="10">
        <v>0.1926970225592462</v>
      </c>
      <c r="L487" s="10">
        <v>0.14063631077408711</v>
      </c>
      <c r="M487" s="10">
        <v>1075.1468463478309</v>
      </c>
      <c r="N487" s="10">
        <v>0.26605907413340929</v>
      </c>
      <c r="O487" s="10">
        <v>0.11315224227752263</v>
      </c>
      <c r="P487" s="10">
        <v>0.10396715202867077</v>
      </c>
      <c r="Q487" s="10">
        <v>9.1850902488518644E-3</v>
      </c>
      <c r="R487" s="10"/>
    </row>
    <row r="488" spans="1:18" x14ac:dyDescent="0.2">
      <c r="A488" s="9" t="str">
        <f t="shared" si="7"/>
        <v>199215A29EDU541</v>
      </c>
      <c r="B488" s="10">
        <v>1992</v>
      </c>
      <c r="C488" s="10" t="s">
        <v>3</v>
      </c>
      <c r="D488" s="10" t="s">
        <v>17</v>
      </c>
      <c r="E488" s="10">
        <v>41</v>
      </c>
      <c r="F488" s="10">
        <v>50509</v>
      </c>
      <c r="G488" s="10">
        <v>5.0281920476457811E-2</v>
      </c>
      <c r="H488" s="10">
        <v>0.8111227701993704</v>
      </c>
      <c r="I488" s="10">
        <v>0.77033795957156148</v>
      </c>
      <c r="J488" s="10">
        <v>7.6560612960066526E-2</v>
      </c>
      <c r="K488" s="10">
        <v>0.10208081728008869</v>
      </c>
      <c r="L488" s="10">
        <v>0.38781207309588389</v>
      </c>
      <c r="M488" s="10">
        <v>1992.7828883863738</v>
      </c>
      <c r="N488" s="10">
        <v>0.31119206478053418</v>
      </c>
      <c r="O488" s="10">
        <v>0.12756142469658874</v>
      </c>
      <c r="P488" s="10">
        <v>9.1864816171375402E-2</v>
      </c>
      <c r="Q488" s="10">
        <v>3.5696608525213329E-2</v>
      </c>
      <c r="R488" s="10"/>
    </row>
    <row r="489" spans="1:18" x14ac:dyDescent="0.2">
      <c r="A489" s="9" t="str">
        <f t="shared" si="7"/>
        <v>199218A24EDU141</v>
      </c>
      <c r="B489" s="10">
        <v>1992</v>
      </c>
      <c r="C489" s="10" t="s">
        <v>1</v>
      </c>
      <c r="D489" s="10" t="s">
        <v>9</v>
      </c>
      <c r="E489" s="10">
        <v>41</v>
      </c>
      <c r="F489" s="10">
        <v>132937</v>
      </c>
      <c r="G489" s="10">
        <v>0.10215154740290908</v>
      </c>
      <c r="H489" s="10">
        <v>0.72092795835621382</v>
      </c>
      <c r="I489" s="10">
        <v>0.64728405184410664</v>
      </c>
      <c r="J489" s="10">
        <v>0.2557828144158511</v>
      </c>
      <c r="K489" s="10">
        <v>0.3177896296742066</v>
      </c>
      <c r="L489" s="10">
        <v>9.4984842444165288E-2</v>
      </c>
      <c r="M489" s="10">
        <v>480.7978383864903</v>
      </c>
      <c r="N489" s="10">
        <v>0.19959078360426366</v>
      </c>
      <c r="O489" s="10">
        <v>8.3310139389334792E-2</v>
      </c>
      <c r="P489" s="10">
        <v>8.136937045367354E-2</v>
      </c>
      <c r="Q489" s="10">
        <v>1.9407689356612532E-3</v>
      </c>
      <c r="R489" s="10"/>
    </row>
    <row r="490" spans="1:18" x14ac:dyDescent="0.2">
      <c r="A490" s="9" t="str">
        <f t="shared" si="7"/>
        <v>199218A24EDU241</v>
      </c>
      <c r="B490" s="10">
        <v>1992</v>
      </c>
      <c r="C490" s="10" t="s">
        <v>1</v>
      </c>
      <c r="D490" s="10" t="s">
        <v>11</v>
      </c>
      <c r="E490" s="10">
        <v>41</v>
      </c>
      <c r="F490" s="10">
        <v>42767</v>
      </c>
      <c r="G490" s="10">
        <v>0.13676319368428036</v>
      </c>
      <c r="H490" s="10">
        <v>0.70491266630813476</v>
      </c>
      <c r="I490" s="10">
        <v>0.60850655879533289</v>
      </c>
      <c r="J490" s="10">
        <v>0.24687258867818646</v>
      </c>
      <c r="K490" s="10">
        <v>0.31316201744335587</v>
      </c>
      <c r="L490" s="10">
        <v>0.12046671499053008</v>
      </c>
      <c r="M490" s="10">
        <v>622.72189863464416</v>
      </c>
      <c r="N490" s="10">
        <v>0.19882152126639699</v>
      </c>
      <c r="O490" s="10">
        <v>6.0256740009820654E-2</v>
      </c>
      <c r="P490" s="10">
        <v>6.0256740009820654E-2</v>
      </c>
      <c r="Q490" s="10">
        <v>0</v>
      </c>
      <c r="R490" s="10"/>
    </row>
    <row r="491" spans="1:18" x14ac:dyDescent="0.2">
      <c r="A491" s="9" t="str">
        <f t="shared" si="7"/>
        <v>199218A24EDU341</v>
      </c>
      <c r="B491" s="10">
        <v>1992</v>
      </c>
      <c r="C491" s="10" t="s">
        <v>1</v>
      </c>
      <c r="D491" s="10" t="s">
        <v>13</v>
      </c>
      <c r="E491" s="10">
        <v>41</v>
      </c>
      <c r="F491" s="10">
        <v>33495</v>
      </c>
      <c r="G491" s="10">
        <v>9.0869889058763573E-2</v>
      </c>
      <c r="H491" s="10">
        <v>0.761576354679803</v>
      </c>
      <c r="I491" s="10">
        <v>0.69237199582027165</v>
      </c>
      <c r="J491" s="10">
        <v>0.13843857292133155</v>
      </c>
      <c r="K491" s="10">
        <v>0.17689207344379759</v>
      </c>
      <c r="L491" s="10">
        <v>0.45388864009553664</v>
      </c>
      <c r="M491" s="10">
        <v>722.77771752494334</v>
      </c>
      <c r="N491" s="10">
        <v>0.2231377817584714</v>
      </c>
      <c r="O491" s="10">
        <v>4.6156142707866846E-2</v>
      </c>
      <c r="P491" s="10">
        <v>2.3078071353933423E-2</v>
      </c>
      <c r="Q491" s="10">
        <v>2.3078071353933423E-2</v>
      </c>
      <c r="R491" s="10"/>
    </row>
    <row r="492" spans="1:18" x14ac:dyDescent="0.2">
      <c r="A492" s="9" t="str">
        <f t="shared" si="7"/>
        <v>199218A24EDU441</v>
      </c>
      <c r="B492" s="10">
        <v>1992</v>
      </c>
      <c r="C492" s="10" t="s">
        <v>1</v>
      </c>
      <c r="D492" s="10" t="s">
        <v>15</v>
      </c>
      <c r="E492" s="10">
        <v>41</v>
      </c>
      <c r="F492" s="10">
        <v>45353</v>
      </c>
      <c r="G492" s="10">
        <v>0.1156313524644262</v>
      </c>
      <c r="H492" s="10">
        <v>0.83520384539060266</v>
      </c>
      <c r="I492" s="10">
        <v>0.73862809516459771</v>
      </c>
      <c r="J492" s="10">
        <v>9.093114016713337E-2</v>
      </c>
      <c r="K492" s="10">
        <v>0.16481820386743987</v>
      </c>
      <c r="L492" s="10">
        <v>0.19884020902696625</v>
      </c>
      <c r="M492" s="10">
        <v>868.93610914077328</v>
      </c>
      <c r="N492" s="10">
        <v>0.24997243842744693</v>
      </c>
      <c r="O492" s="10">
        <v>9.6575750226004897E-2</v>
      </c>
      <c r="P492" s="10">
        <v>9.6575750226004897E-2</v>
      </c>
      <c r="Q492" s="10">
        <v>0</v>
      </c>
      <c r="R492" s="10"/>
    </row>
    <row r="493" spans="1:18" x14ac:dyDescent="0.2">
      <c r="A493" s="9" t="str">
        <f t="shared" si="7"/>
        <v>199218A24EDU541</v>
      </c>
      <c r="B493" s="10">
        <v>1992</v>
      </c>
      <c r="C493" s="10" t="s">
        <v>1</v>
      </c>
      <c r="D493" s="10" t="s">
        <v>17</v>
      </c>
      <c r="E493" s="10">
        <v>41</v>
      </c>
      <c r="F493" s="10">
        <v>23709</v>
      </c>
      <c r="G493" s="10">
        <v>4.3419572553430819E-2</v>
      </c>
      <c r="H493" s="10">
        <v>0.74992618836728664</v>
      </c>
      <c r="I493" s="10">
        <v>0.71736471382175548</v>
      </c>
      <c r="J493" s="10">
        <v>4.3443418111265765E-2</v>
      </c>
      <c r="K493" s="10">
        <v>5.4325361677000299E-2</v>
      </c>
      <c r="L493" s="10">
        <v>0.58711881563963053</v>
      </c>
      <c r="M493" s="10">
        <v>1408.1429243933235</v>
      </c>
      <c r="N493" s="10">
        <v>0.28259310810240834</v>
      </c>
      <c r="O493" s="10">
        <v>9.7895314015774601E-2</v>
      </c>
      <c r="P493" s="10">
        <v>9.7895314015774601E-2</v>
      </c>
      <c r="Q493" s="10">
        <v>0</v>
      </c>
      <c r="R493" s="10"/>
    </row>
    <row r="494" spans="1:18" x14ac:dyDescent="0.2">
      <c r="A494" s="9" t="str">
        <f t="shared" si="7"/>
        <v>199225A29EDU141</v>
      </c>
      <c r="B494" s="10">
        <v>1992</v>
      </c>
      <c r="C494" s="10" t="s">
        <v>2</v>
      </c>
      <c r="D494" s="10" t="s">
        <v>9</v>
      </c>
      <c r="E494" s="10">
        <v>41</v>
      </c>
      <c r="F494" s="10">
        <v>105128</v>
      </c>
      <c r="G494" s="10">
        <v>7.2427498895922274E-2</v>
      </c>
      <c r="H494" s="10">
        <v>0.71078114298759609</v>
      </c>
      <c r="I494" s="10">
        <v>0.65930104253861954</v>
      </c>
      <c r="J494" s="10">
        <v>0.28677421809603532</v>
      </c>
      <c r="K494" s="10">
        <v>0.33580967962864317</v>
      </c>
      <c r="L494" s="10">
        <v>1.2251731222890191E-2</v>
      </c>
      <c r="M494" s="10">
        <v>613.80465000558615</v>
      </c>
      <c r="N494" s="10">
        <v>0.22308043527889809</v>
      </c>
      <c r="O494" s="10">
        <v>0.11030362986074119</v>
      </c>
      <c r="P494" s="10">
        <v>0.10294117647058823</v>
      </c>
      <c r="Q494" s="10">
        <v>7.3624533901529565E-3</v>
      </c>
      <c r="R494" s="10"/>
    </row>
    <row r="495" spans="1:18" x14ac:dyDescent="0.2">
      <c r="A495" s="9" t="str">
        <f t="shared" si="7"/>
        <v>199225A29EDU241</v>
      </c>
      <c r="B495" s="10">
        <v>1992</v>
      </c>
      <c r="C495" s="10" t="s">
        <v>2</v>
      </c>
      <c r="D495" s="10" t="s">
        <v>11</v>
      </c>
      <c r="E495" s="10">
        <v>41</v>
      </c>
      <c r="F495" s="10">
        <v>25254</v>
      </c>
      <c r="G495" s="10">
        <v>7.0456408854878388E-2</v>
      </c>
      <c r="H495" s="10">
        <v>0.72443969272194508</v>
      </c>
      <c r="I495" s="10">
        <v>0.67339827354082527</v>
      </c>
      <c r="J495" s="10">
        <v>0.265344103904332</v>
      </c>
      <c r="K495" s="10">
        <v>0.30616931971172884</v>
      </c>
      <c r="L495" s="10">
        <v>3.0609012433673873E-2</v>
      </c>
      <c r="M495" s="10">
        <v>901.79254973850925</v>
      </c>
      <c r="N495" s="10">
        <v>0.265344103904332</v>
      </c>
      <c r="O495" s="10">
        <v>0.1633008632295874</v>
      </c>
      <c r="P495" s="10">
        <v>0.12247564742219054</v>
      </c>
      <c r="Q495" s="10">
        <v>4.0825215807396849E-2</v>
      </c>
      <c r="R495" s="10"/>
    </row>
    <row r="496" spans="1:18" x14ac:dyDescent="0.2">
      <c r="A496" s="9" t="str">
        <f t="shared" si="7"/>
        <v>199225A29EDU341</v>
      </c>
      <c r="B496" s="10">
        <v>1992</v>
      </c>
      <c r="C496" s="10" t="s">
        <v>2</v>
      </c>
      <c r="D496" s="10" t="s">
        <v>13</v>
      </c>
      <c r="E496" s="10">
        <v>41</v>
      </c>
      <c r="F496" s="10">
        <v>13394</v>
      </c>
      <c r="G496" s="10">
        <v>0.2</v>
      </c>
      <c r="H496" s="10">
        <v>0.8653128266387935</v>
      </c>
      <c r="I496" s="10">
        <v>0.69225026131103484</v>
      </c>
      <c r="J496" s="10">
        <v>0.11542481708227564</v>
      </c>
      <c r="K496" s="10">
        <v>0.2692250261311035</v>
      </c>
      <c r="L496" s="10">
        <v>9.6237121098999553E-2</v>
      </c>
      <c r="M496" s="10">
        <v>1201.4140661899612</v>
      </c>
      <c r="N496" s="10">
        <v>0.38464984321337914</v>
      </c>
      <c r="O496" s="10">
        <v>0.19232492160668957</v>
      </c>
      <c r="P496" s="10">
        <v>0.11535015678662087</v>
      </c>
      <c r="Q496" s="10">
        <v>7.6974764820068681E-2</v>
      </c>
      <c r="R496" s="10"/>
    </row>
    <row r="497" spans="1:18" x14ac:dyDescent="0.2">
      <c r="A497" s="9" t="str">
        <f t="shared" si="7"/>
        <v>199225A29EDU441</v>
      </c>
      <c r="B497" s="10">
        <v>1992</v>
      </c>
      <c r="C497" s="10" t="s">
        <v>2</v>
      </c>
      <c r="D497" s="10" t="s">
        <v>15</v>
      </c>
      <c r="E497" s="10">
        <v>41</v>
      </c>
      <c r="F497" s="10">
        <v>35823</v>
      </c>
      <c r="G497" s="10">
        <v>4.5025519121862548E-2</v>
      </c>
      <c r="H497" s="10">
        <v>0.79853725260307629</v>
      </c>
      <c r="I497" s="10">
        <v>0.76258269826647684</v>
      </c>
      <c r="J497" s="10">
        <v>0.20146274739692377</v>
      </c>
      <c r="K497" s="10">
        <v>0.23741730173352316</v>
      </c>
      <c r="L497" s="10">
        <v>2.8808307511933674E-2</v>
      </c>
      <c r="M497" s="10">
        <v>1352.9677416941302</v>
      </c>
      <c r="N497" s="10">
        <v>0.28062976300142367</v>
      </c>
      <c r="O497" s="10">
        <v>0.13672780057504955</v>
      </c>
      <c r="P497" s="10">
        <v>0.11512156994109929</v>
      </c>
      <c r="Q497" s="10">
        <v>2.1606230633950254E-2</v>
      </c>
      <c r="R497" s="10"/>
    </row>
    <row r="498" spans="1:18" x14ac:dyDescent="0.2">
      <c r="A498" s="9" t="str">
        <f t="shared" si="7"/>
        <v>199225A29EDU541</v>
      </c>
      <c r="B498" s="10">
        <v>1992</v>
      </c>
      <c r="C498" s="10" t="s">
        <v>2</v>
      </c>
      <c r="D498" s="10" t="s">
        <v>17</v>
      </c>
      <c r="E498" s="10">
        <v>41</v>
      </c>
      <c r="F498" s="10">
        <v>26800</v>
      </c>
      <c r="G498" s="10">
        <v>5.5543576695847169E-2</v>
      </c>
      <c r="H498" s="10">
        <v>0.8652611940298508</v>
      </c>
      <c r="I498" s="10">
        <v>0.81720149253731345</v>
      </c>
      <c r="J498" s="10">
        <v>0.10585820895522388</v>
      </c>
      <c r="K498" s="10">
        <v>0.14432835820895523</v>
      </c>
      <c r="L498" s="10">
        <v>0.21149253731343284</v>
      </c>
      <c r="M498" s="10">
        <v>2436.6007595794149</v>
      </c>
      <c r="N498" s="10">
        <v>0.33649253731343282</v>
      </c>
      <c r="O498" s="10">
        <v>0.15380597014925373</v>
      </c>
      <c r="P498" s="10">
        <v>8.6529850746268663E-2</v>
      </c>
      <c r="Q498" s="10">
        <v>6.7276119402985071E-2</v>
      </c>
      <c r="R498" s="10"/>
    </row>
    <row r="499" spans="1:18" x14ac:dyDescent="0.2">
      <c r="A499" s="9" t="str">
        <f t="shared" si="7"/>
        <v>199230EMAEDU141</v>
      </c>
      <c r="B499" s="10">
        <v>1992</v>
      </c>
      <c r="C499" s="10" t="s">
        <v>4</v>
      </c>
      <c r="D499" s="10" t="s">
        <v>9</v>
      </c>
      <c r="E499" s="10">
        <v>41</v>
      </c>
      <c r="F499" s="10">
        <v>523073</v>
      </c>
      <c r="G499" s="10">
        <v>4.1683081572773402E-2</v>
      </c>
      <c r="H499" s="10">
        <v>0.65058959670246641</v>
      </c>
      <c r="I499" s="10">
        <v>0.62347101747271982</v>
      </c>
      <c r="J499" s="10">
        <v>0.34842535122366419</v>
      </c>
      <c r="K499" s="10">
        <v>0.37505236077771298</v>
      </c>
      <c r="L499" s="10">
        <v>2.4604596299178127E-3</v>
      </c>
      <c r="M499" s="10">
        <v>764.60412048647504</v>
      </c>
      <c r="N499" s="10">
        <v>0.25814370078363824</v>
      </c>
      <c r="O499" s="10">
        <v>0.18228430830878289</v>
      </c>
      <c r="P499" s="10">
        <v>0.16060664572631353</v>
      </c>
      <c r="Q499" s="10">
        <v>2.1677662582469368E-2</v>
      </c>
      <c r="R499" s="10"/>
    </row>
    <row r="500" spans="1:18" x14ac:dyDescent="0.2">
      <c r="A500" s="9" t="str">
        <f t="shared" si="7"/>
        <v>199230EMAEDU241</v>
      </c>
      <c r="B500" s="10">
        <v>1992</v>
      </c>
      <c r="C500" s="10" t="s">
        <v>4</v>
      </c>
      <c r="D500" s="10" t="s">
        <v>11</v>
      </c>
      <c r="E500" s="10">
        <v>41</v>
      </c>
      <c r="F500" s="10">
        <v>68287</v>
      </c>
      <c r="G500" s="10">
        <v>3.8445136253145121E-2</v>
      </c>
      <c r="H500" s="10">
        <v>0.68677786401511265</v>
      </c>
      <c r="I500" s="10">
        <v>0.66037459545740773</v>
      </c>
      <c r="J500" s="10">
        <v>0.3132221359848873</v>
      </c>
      <c r="K500" s="10">
        <v>0.33962540454259227</v>
      </c>
      <c r="L500" s="10">
        <v>2.2669029244219253E-2</v>
      </c>
      <c r="M500" s="10">
        <v>1142.2042204241927</v>
      </c>
      <c r="N500" s="10">
        <v>0.32454200653125775</v>
      </c>
      <c r="O500" s="10">
        <v>0.21507754038103885</v>
      </c>
      <c r="P500" s="10">
        <v>0.17732511312548507</v>
      </c>
      <c r="Q500" s="10">
        <v>3.7752427255553764E-2</v>
      </c>
      <c r="R500" s="10"/>
    </row>
    <row r="501" spans="1:18" x14ac:dyDescent="0.2">
      <c r="A501" s="9" t="str">
        <f t="shared" si="7"/>
        <v>199230EMAEDU341</v>
      </c>
      <c r="B501" s="10">
        <v>1992</v>
      </c>
      <c r="C501" s="10" t="s">
        <v>4</v>
      </c>
      <c r="D501" s="10" t="s">
        <v>13</v>
      </c>
      <c r="E501" s="10">
        <v>41</v>
      </c>
      <c r="F501" s="10">
        <v>17522</v>
      </c>
      <c r="G501" s="10">
        <v>4.0785618119901799E-2</v>
      </c>
      <c r="H501" s="10">
        <v>0.72063691359433857</v>
      </c>
      <c r="I501" s="10">
        <v>0.69124529163337523</v>
      </c>
      <c r="J501" s="10">
        <v>0.27936308640566143</v>
      </c>
      <c r="K501" s="10">
        <v>0.30875470836662483</v>
      </c>
      <c r="L501" s="10">
        <v>2.9391621960963361E-2</v>
      </c>
      <c r="M501" s="10">
        <v>2215.5960705386728</v>
      </c>
      <c r="N501" s="10">
        <v>0.35823921227917754</v>
      </c>
      <c r="O501" s="10">
        <v>0.23880683463654792</v>
      </c>
      <c r="P501" s="10">
        <v>0.19397625253402839</v>
      </c>
      <c r="Q501" s="10">
        <v>4.4830582102519549E-2</v>
      </c>
      <c r="R501" s="10"/>
    </row>
    <row r="502" spans="1:18" x14ac:dyDescent="0.2">
      <c r="A502" s="9" t="str">
        <f t="shared" si="7"/>
        <v>199230EMAEDU441</v>
      </c>
      <c r="B502" s="10">
        <v>1992</v>
      </c>
      <c r="C502" s="10" t="s">
        <v>4</v>
      </c>
      <c r="D502" s="10" t="s">
        <v>15</v>
      </c>
      <c r="E502" s="10">
        <v>41</v>
      </c>
      <c r="F502" s="10">
        <v>113363</v>
      </c>
      <c r="G502" s="10">
        <v>3.8249474595129188E-2</v>
      </c>
      <c r="H502" s="10">
        <v>0.71354851230119176</v>
      </c>
      <c r="I502" s="10">
        <v>0.68625565660753507</v>
      </c>
      <c r="J502" s="10">
        <v>0.28417561285428228</v>
      </c>
      <c r="K502" s="10">
        <v>0.31146846854793891</v>
      </c>
      <c r="L502" s="10">
        <v>1.3646427846828331E-2</v>
      </c>
      <c r="M502" s="10">
        <v>2192.2035200332698</v>
      </c>
      <c r="N502" s="10">
        <v>0.37581892931346977</v>
      </c>
      <c r="O502" s="10">
        <v>0.22776181424340214</v>
      </c>
      <c r="P502" s="10">
        <v>0.16856902877856858</v>
      </c>
      <c r="Q502" s="10">
        <v>5.9192785464833558E-2</v>
      </c>
      <c r="R502" s="10"/>
    </row>
    <row r="503" spans="1:18" x14ac:dyDescent="0.2">
      <c r="A503" s="9" t="str">
        <f t="shared" si="7"/>
        <v>199230EMAEDU541</v>
      </c>
      <c r="B503" s="10">
        <v>1992</v>
      </c>
      <c r="C503" s="10" t="s">
        <v>4</v>
      </c>
      <c r="D503" s="10" t="s">
        <v>17</v>
      </c>
      <c r="E503" s="10">
        <v>41</v>
      </c>
      <c r="F503" s="10">
        <v>107965</v>
      </c>
      <c r="G503" s="10">
        <v>1.9878940230873547E-2</v>
      </c>
      <c r="H503" s="10">
        <v>0.84007780299171031</v>
      </c>
      <c r="I503" s="10">
        <v>0.82337794655675456</v>
      </c>
      <c r="J503" s="10">
        <v>0.15515213263557634</v>
      </c>
      <c r="K503" s="10">
        <v>0.16946232575371648</v>
      </c>
      <c r="L503" s="10">
        <v>4.7719168248969573E-2</v>
      </c>
      <c r="M503" s="10">
        <v>3293.4980871008311</v>
      </c>
      <c r="N503" s="10">
        <v>0.35079887000416804</v>
      </c>
      <c r="O503" s="10">
        <v>0.20763210299634141</v>
      </c>
      <c r="P503" s="10">
        <v>0.1049877275042838</v>
      </c>
      <c r="Q503" s="10">
        <v>0.10264437549205761</v>
      </c>
      <c r="R503" s="10"/>
    </row>
    <row r="504" spans="1:18" x14ac:dyDescent="0.2">
      <c r="A504" s="9" t="str">
        <f t="shared" si="7"/>
        <v>199215A17....43</v>
      </c>
      <c r="B504" s="10">
        <v>1992</v>
      </c>
      <c r="C504" s="10" t="s">
        <v>0</v>
      </c>
      <c r="D504" s="10" t="s">
        <v>52</v>
      </c>
      <c r="E504" s="10">
        <v>43</v>
      </c>
      <c r="F504" s="10">
        <v>414</v>
      </c>
      <c r="G504" s="10">
        <v>0</v>
      </c>
      <c r="H504" s="10">
        <v>1</v>
      </c>
      <c r="I504" s="10">
        <v>1</v>
      </c>
      <c r="J504" s="10">
        <v>0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/>
    </row>
    <row r="505" spans="1:18" x14ac:dyDescent="0.2">
      <c r="A505" s="9" t="str">
        <f t="shared" si="7"/>
        <v>199215A17EDU143</v>
      </c>
      <c r="B505" s="10">
        <v>1992</v>
      </c>
      <c r="C505" s="10" t="s">
        <v>0</v>
      </c>
      <c r="D505" s="10" t="s">
        <v>9</v>
      </c>
      <c r="E505" s="10">
        <v>43</v>
      </c>
      <c r="F505" s="10">
        <v>102607</v>
      </c>
      <c r="G505" s="10">
        <v>0.2007101476359559</v>
      </c>
      <c r="H505" s="10">
        <v>0.57365481887200676</v>
      </c>
      <c r="I505" s="10">
        <v>0.45851647548412877</v>
      </c>
      <c r="J505" s="10">
        <v>0.14755328583819818</v>
      </c>
      <c r="K505" s="10">
        <v>0.20610679583264299</v>
      </c>
      <c r="L505" s="10">
        <v>0.4707183720408939</v>
      </c>
      <c r="M505" s="10">
        <v>335.06091083186527</v>
      </c>
      <c r="N505" s="10">
        <v>0.13825427019394818</v>
      </c>
      <c r="O505" s="10">
        <v>4.0672249132233836E-2</v>
      </c>
      <c r="P505" s="10">
        <v>4.0672249132233836E-2</v>
      </c>
      <c r="Q505" s="10">
        <v>0</v>
      </c>
      <c r="R505" s="10"/>
    </row>
    <row r="506" spans="1:18" x14ac:dyDescent="0.2">
      <c r="A506" s="9" t="str">
        <f t="shared" si="7"/>
        <v>199215A17EDU243</v>
      </c>
      <c r="B506" s="10">
        <v>1992</v>
      </c>
      <c r="C506" s="10" t="s">
        <v>0</v>
      </c>
      <c r="D506" s="10" t="s">
        <v>11</v>
      </c>
      <c r="E506" s="10">
        <v>43</v>
      </c>
      <c r="F506" s="10">
        <v>28609</v>
      </c>
      <c r="G506" s="10">
        <v>0.22211163004364137</v>
      </c>
      <c r="H506" s="10">
        <v>0.45653465692614215</v>
      </c>
      <c r="I506" s="10">
        <v>0.3551330001048621</v>
      </c>
      <c r="J506" s="10">
        <v>4.3552728162466359E-2</v>
      </c>
      <c r="K506" s="10">
        <v>5.8023698836030618E-2</v>
      </c>
      <c r="L506" s="10">
        <v>0.8042224474815618</v>
      </c>
      <c r="M506" s="10">
        <v>400.64751569229753</v>
      </c>
      <c r="N506" s="10">
        <v>0.12324792897339998</v>
      </c>
      <c r="O506" s="10">
        <v>0</v>
      </c>
      <c r="P506" s="10">
        <v>0</v>
      </c>
      <c r="Q506" s="10">
        <v>0</v>
      </c>
      <c r="R506" s="10"/>
    </row>
    <row r="507" spans="1:18" x14ac:dyDescent="0.2">
      <c r="A507" s="9" t="str">
        <f t="shared" si="7"/>
        <v>199215A17EDU343</v>
      </c>
      <c r="B507" s="10">
        <v>1992</v>
      </c>
      <c r="C507" s="10" t="s">
        <v>0</v>
      </c>
      <c r="D507" s="10" t="s">
        <v>13</v>
      </c>
      <c r="E507" s="10">
        <v>43</v>
      </c>
      <c r="F507" s="10">
        <v>25079</v>
      </c>
      <c r="G507" s="10">
        <v>0.20834170854271356</v>
      </c>
      <c r="H507" s="10">
        <v>0.39674628174967103</v>
      </c>
      <c r="I507" s="10">
        <v>0.31408748355197574</v>
      </c>
      <c r="J507" s="10">
        <v>0</v>
      </c>
      <c r="K507" s="10">
        <v>2.4801626859125164E-2</v>
      </c>
      <c r="L507" s="10">
        <v>0.96694445552055508</v>
      </c>
      <c r="M507" s="10">
        <v>361.79160092915737</v>
      </c>
      <c r="N507" s="10">
        <v>0.17357151401571036</v>
      </c>
      <c r="O507" s="10">
        <v>0</v>
      </c>
      <c r="P507" s="10">
        <v>0</v>
      </c>
      <c r="Q507" s="10">
        <v>0</v>
      </c>
      <c r="R507" s="10"/>
    </row>
    <row r="508" spans="1:18" x14ac:dyDescent="0.2">
      <c r="A508" s="9" t="str">
        <f t="shared" si="7"/>
        <v>199215A17EDU443</v>
      </c>
      <c r="B508" s="10">
        <v>1992</v>
      </c>
      <c r="C508" s="10" t="s">
        <v>0</v>
      </c>
      <c r="D508" s="10" t="s">
        <v>15</v>
      </c>
      <c r="E508" s="10">
        <v>43</v>
      </c>
      <c r="F508" s="10">
        <v>2694</v>
      </c>
      <c r="G508" s="10">
        <v>0.1998069498069498</v>
      </c>
      <c r="H508" s="10">
        <v>0.38455827765404604</v>
      </c>
      <c r="I508" s="10">
        <v>0.30772086117297698</v>
      </c>
      <c r="J508" s="10">
        <v>0</v>
      </c>
      <c r="K508" s="10">
        <v>0</v>
      </c>
      <c r="L508" s="10">
        <v>0.92279138827023011</v>
      </c>
      <c r="M508" s="10">
        <v>866.6641829730662</v>
      </c>
      <c r="N508" s="10">
        <v>7.7208611729769852E-2</v>
      </c>
      <c r="O508" s="10">
        <v>0</v>
      </c>
      <c r="P508" s="10">
        <v>0</v>
      </c>
      <c r="Q508" s="10">
        <v>0</v>
      </c>
      <c r="R508" s="10"/>
    </row>
    <row r="509" spans="1:18" x14ac:dyDescent="0.2">
      <c r="A509" s="9" t="str">
        <f t="shared" si="7"/>
        <v>199215A17EDU543</v>
      </c>
      <c r="B509" s="10">
        <v>1992</v>
      </c>
      <c r="C509" s="10" t="s">
        <v>0</v>
      </c>
      <c r="D509" s="10" t="s">
        <v>17</v>
      </c>
      <c r="E509" s="10">
        <v>43</v>
      </c>
      <c r="F509" s="10">
        <v>207</v>
      </c>
      <c r="G509" s="10">
        <v>0</v>
      </c>
      <c r="H509" s="10">
        <v>1</v>
      </c>
      <c r="I509" s="10">
        <v>1</v>
      </c>
      <c r="J509" s="10">
        <v>0</v>
      </c>
      <c r="K509" s="10">
        <v>0</v>
      </c>
      <c r="L509" s="10">
        <v>1</v>
      </c>
      <c r="M509" s="10">
        <v>893.94451277194719</v>
      </c>
      <c r="N509" s="10">
        <v>1</v>
      </c>
      <c r="O509" s="10">
        <v>0</v>
      </c>
      <c r="P509" s="10">
        <v>0</v>
      </c>
      <c r="Q509" s="10">
        <v>0</v>
      </c>
      <c r="R509" s="10"/>
    </row>
    <row r="510" spans="1:18" x14ac:dyDescent="0.2">
      <c r="A510" s="9" t="str">
        <f t="shared" si="7"/>
        <v>199215A29....43</v>
      </c>
      <c r="B510" s="10">
        <v>1992</v>
      </c>
      <c r="C510" s="10" t="s">
        <v>3</v>
      </c>
      <c r="D510" s="10" t="s">
        <v>52</v>
      </c>
      <c r="E510" s="10">
        <v>43</v>
      </c>
      <c r="F510" s="10">
        <v>1036</v>
      </c>
      <c r="G510" s="10">
        <v>0</v>
      </c>
      <c r="H510" s="10">
        <v>1</v>
      </c>
      <c r="I510" s="10">
        <v>1</v>
      </c>
      <c r="J510" s="10">
        <v>0</v>
      </c>
      <c r="K510" s="10">
        <v>0</v>
      </c>
      <c r="L510" s="10">
        <v>0</v>
      </c>
      <c r="M510" s="10">
        <v>667.42827351008088</v>
      </c>
      <c r="N510" s="10">
        <v>0.1998069498069498</v>
      </c>
      <c r="O510" s="10">
        <v>0</v>
      </c>
      <c r="P510" s="10">
        <v>0</v>
      </c>
      <c r="Q510" s="10">
        <v>0</v>
      </c>
      <c r="R510" s="10"/>
    </row>
    <row r="511" spans="1:18" x14ac:dyDescent="0.2">
      <c r="A511" s="9" t="str">
        <f t="shared" si="7"/>
        <v>199215A29EDU143</v>
      </c>
      <c r="B511" s="10">
        <v>1992</v>
      </c>
      <c r="C511" s="10" t="s">
        <v>3</v>
      </c>
      <c r="D511" s="10" t="s">
        <v>9</v>
      </c>
      <c r="E511" s="10">
        <v>43</v>
      </c>
      <c r="F511" s="10">
        <v>430134</v>
      </c>
      <c r="G511" s="10">
        <v>0.11322255863660617</v>
      </c>
      <c r="H511" s="10">
        <v>0.73637285125100549</v>
      </c>
      <c r="I511" s="10">
        <v>0.65299883292183369</v>
      </c>
      <c r="J511" s="10">
        <v>0.18700683972901469</v>
      </c>
      <c r="K511" s="10">
        <v>0.25206098564633345</v>
      </c>
      <c r="L511" s="10">
        <v>0.15276169751751781</v>
      </c>
      <c r="M511" s="10">
        <v>534.2614651108122</v>
      </c>
      <c r="N511" s="10">
        <v>0.21006927459667463</v>
      </c>
      <c r="O511" s="10">
        <v>8.1137929588684987E-2</v>
      </c>
      <c r="P511" s="10">
        <v>7.6793708916250883E-2</v>
      </c>
      <c r="Q511" s="10">
        <v>4.3442206724341147E-3</v>
      </c>
      <c r="R511" s="10"/>
    </row>
    <row r="512" spans="1:18" x14ac:dyDescent="0.2">
      <c r="A512" s="9" t="str">
        <f t="shared" si="7"/>
        <v>199215A29EDU243</v>
      </c>
      <c r="B512" s="10">
        <v>1992</v>
      </c>
      <c r="C512" s="10" t="s">
        <v>3</v>
      </c>
      <c r="D512" s="10" t="s">
        <v>11</v>
      </c>
      <c r="E512" s="10">
        <v>43</v>
      </c>
      <c r="F512" s="10">
        <v>112558</v>
      </c>
      <c r="G512" s="10">
        <v>0.14250899820035992</v>
      </c>
      <c r="H512" s="10">
        <v>0.71088683167789046</v>
      </c>
      <c r="I512" s="10">
        <v>0.60957906146164642</v>
      </c>
      <c r="J512" s="10">
        <v>0.12705449634854921</v>
      </c>
      <c r="K512" s="10">
        <v>0.19520602711490964</v>
      </c>
      <c r="L512" s="10">
        <v>0.29835284919774696</v>
      </c>
      <c r="M512" s="10">
        <v>718.03121233438742</v>
      </c>
      <c r="N512" s="10">
        <v>0.23211144476625384</v>
      </c>
      <c r="O512" s="10">
        <v>7.5507738232733351E-2</v>
      </c>
      <c r="P512" s="10">
        <v>6.9981698324419417E-2</v>
      </c>
      <c r="Q512" s="10">
        <v>5.5260399083139362E-3</v>
      </c>
      <c r="R512" s="10"/>
    </row>
    <row r="513" spans="1:18" x14ac:dyDescent="0.2">
      <c r="A513" s="9" t="str">
        <f t="shared" si="7"/>
        <v>199215A29EDU343</v>
      </c>
      <c r="B513" s="10">
        <v>1992</v>
      </c>
      <c r="C513" s="10" t="s">
        <v>3</v>
      </c>
      <c r="D513" s="10" t="s">
        <v>13</v>
      </c>
      <c r="E513" s="10">
        <v>43</v>
      </c>
      <c r="F513" s="10">
        <v>74827</v>
      </c>
      <c r="G513" s="10">
        <v>0.14979171979937092</v>
      </c>
      <c r="H513" s="10">
        <v>0.62881045611878061</v>
      </c>
      <c r="I513" s="10">
        <v>0.53461985646892163</v>
      </c>
      <c r="J513" s="10">
        <v>7.2032822376949496E-2</v>
      </c>
      <c r="K513" s="10">
        <v>0.11638846940275568</v>
      </c>
      <c r="L513" s="10">
        <v>0.58719446189209779</v>
      </c>
      <c r="M513" s="10">
        <v>719.65770312602876</v>
      </c>
      <c r="N513" s="10">
        <v>0.21607173881085703</v>
      </c>
      <c r="O513" s="10">
        <v>5.5394443182273781E-2</v>
      </c>
      <c r="P513" s="10">
        <v>4.1562537586699991E-2</v>
      </c>
      <c r="Q513" s="10">
        <v>1.383190559557379E-2</v>
      </c>
      <c r="R513" s="10"/>
    </row>
    <row r="514" spans="1:18" x14ac:dyDescent="0.2">
      <c r="A514" s="9" t="str">
        <f t="shared" si="7"/>
        <v>199215A29EDU443</v>
      </c>
      <c r="B514" s="10">
        <v>1992</v>
      </c>
      <c r="C514" s="10" t="s">
        <v>3</v>
      </c>
      <c r="D514" s="10" t="s">
        <v>15</v>
      </c>
      <c r="E514" s="10">
        <v>43</v>
      </c>
      <c r="F514" s="10">
        <v>103830</v>
      </c>
      <c r="G514" s="10">
        <v>0.13761640367478412</v>
      </c>
      <c r="H514" s="10">
        <v>0.76843879418279881</v>
      </c>
      <c r="I514" s="10">
        <v>0.66268901088317445</v>
      </c>
      <c r="J514" s="10">
        <v>0.1536935375132428</v>
      </c>
      <c r="K514" s="10">
        <v>0.22952903785033227</v>
      </c>
      <c r="L514" s="10">
        <v>0.19361456226524126</v>
      </c>
      <c r="M514" s="10">
        <v>1131.5762358768311</v>
      </c>
      <c r="N514" s="10">
        <v>0.23363189829529038</v>
      </c>
      <c r="O514" s="10">
        <v>7.7877299431763455E-2</v>
      </c>
      <c r="P514" s="10">
        <v>5.5927959164018104E-2</v>
      </c>
      <c r="Q514" s="10">
        <v>2.1949340267745351E-2</v>
      </c>
      <c r="R514" s="10"/>
    </row>
    <row r="515" spans="1:18" x14ac:dyDescent="0.2">
      <c r="A515" s="9" t="str">
        <f t="shared" si="7"/>
        <v>199215A29EDU543</v>
      </c>
      <c r="B515" s="10">
        <v>1992</v>
      </c>
      <c r="C515" s="10" t="s">
        <v>3</v>
      </c>
      <c r="D515" s="10" t="s">
        <v>17</v>
      </c>
      <c r="E515" s="10">
        <v>43</v>
      </c>
      <c r="F515" s="10">
        <v>70502</v>
      </c>
      <c r="G515" s="10">
        <v>3.5220595727337566E-2</v>
      </c>
      <c r="H515" s="10">
        <v>0.83523871663215232</v>
      </c>
      <c r="I515" s="10">
        <v>0.80582111145783097</v>
      </c>
      <c r="J515" s="10">
        <v>3.8254233922441913E-2</v>
      </c>
      <c r="K515" s="10">
        <v>5.2963036509602567E-2</v>
      </c>
      <c r="L515" s="10">
        <v>0.52053842444185983</v>
      </c>
      <c r="M515" s="10">
        <v>1739.976490403222</v>
      </c>
      <c r="N515" s="10">
        <v>0.33827409151513432</v>
      </c>
      <c r="O515" s="10">
        <v>0.10592607301920513</v>
      </c>
      <c r="P515" s="10">
        <v>8.8252815522963893E-2</v>
      </c>
      <c r="Q515" s="10">
        <v>1.767325749624124E-2</v>
      </c>
      <c r="R515" s="10"/>
    </row>
    <row r="516" spans="1:18" x14ac:dyDescent="0.2">
      <c r="A516" s="9" t="str">
        <f t="shared" ref="A516:A579" si="8">B516&amp;C516&amp;D516&amp;E516</f>
        <v>199218A24....43</v>
      </c>
      <c r="B516" s="10">
        <v>1992</v>
      </c>
      <c r="C516" s="10" t="s">
        <v>1</v>
      </c>
      <c r="D516" s="10" t="s">
        <v>52</v>
      </c>
      <c r="E516" s="10">
        <v>43</v>
      </c>
      <c r="F516" s="10">
        <v>414</v>
      </c>
      <c r="G516" s="10">
        <v>0</v>
      </c>
      <c r="H516" s="10">
        <v>1</v>
      </c>
      <c r="I516" s="10">
        <v>1</v>
      </c>
      <c r="J516" s="10"/>
      <c r="K516" s="10"/>
      <c r="L516" s="10"/>
      <c r="M516" s="10">
        <v>1065.8569190742448</v>
      </c>
      <c r="N516" s="10">
        <v>0.5</v>
      </c>
      <c r="O516" s="10">
        <v>0</v>
      </c>
      <c r="P516" s="10">
        <v>0</v>
      </c>
      <c r="Q516" s="10">
        <v>0</v>
      </c>
      <c r="R516" s="10"/>
    </row>
    <row r="517" spans="1:18" x14ac:dyDescent="0.2">
      <c r="A517" s="9" t="str">
        <f t="shared" si="8"/>
        <v>199218A24EDU143</v>
      </c>
      <c r="B517" s="10">
        <v>1992</v>
      </c>
      <c r="C517" s="10" t="s">
        <v>1</v>
      </c>
      <c r="D517" s="10" t="s">
        <v>9</v>
      </c>
      <c r="E517" s="10">
        <v>43</v>
      </c>
      <c r="F517" s="10">
        <v>186791</v>
      </c>
      <c r="G517" s="10">
        <v>0.10056091112189057</v>
      </c>
      <c r="H517" s="10">
        <v>0.78359771081047802</v>
      </c>
      <c r="I517" s="10">
        <v>0.70479841105834862</v>
      </c>
      <c r="J517" s="10">
        <v>0.19532525657017735</v>
      </c>
      <c r="K517" s="10">
        <v>0.26412942807736989</v>
      </c>
      <c r="L517" s="10">
        <v>8.4334898362340802E-2</v>
      </c>
      <c r="M517" s="10">
        <v>535.11586888308182</v>
      </c>
      <c r="N517" s="10">
        <v>0.21421267619960277</v>
      </c>
      <c r="O517" s="10">
        <v>6.8825585815162404E-2</v>
      </c>
      <c r="P517" s="10">
        <v>6.6609204940280844E-2</v>
      </c>
      <c r="Q517" s="10">
        <v>2.2163808748815522E-3</v>
      </c>
      <c r="R517" s="10"/>
    </row>
    <row r="518" spans="1:18" x14ac:dyDescent="0.2">
      <c r="A518" s="9" t="str">
        <f t="shared" si="8"/>
        <v>199218A24EDU243</v>
      </c>
      <c r="B518" s="10">
        <v>1992</v>
      </c>
      <c r="C518" s="10" t="s">
        <v>1</v>
      </c>
      <c r="D518" s="10" t="s">
        <v>11</v>
      </c>
      <c r="E518" s="10">
        <v>43</v>
      </c>
      <c r="F518" s="10">
        <v>47059</v>
      </c>
      <c r="G518" s="10">
        <v>0.16761432536581422</v>
      </c>
      <c r="H518" s="10">
        <v>0.7885632928876517</v>
      </c>
      <c r="I518" s="10">
        <v>0.65638878854204297</v>
      </c>
      <c r="J518" s="10">
        <v>0.13653073800973245</v>
      </c>
      <c r="K518" s="10">
        <v>0.24224909156590663</v>
      </c>
      <c r="L518" s="10">
        <v>0.19828300643872585</v>
      </c>
      <c r="M518" s="10">
        <v>657.43049018595218</v>
      </c>
      <c r="N518" s="10">
        <v>0.2555727916020315</v>
      </c>
      <c r="O518" s="10">
        <v>6.1688518668054998E-2</v>
      </c>
      <c r="P518" s="10">
        <v>5.7268535242992837E-2</v>
      </c>
      <c r="Q518" s="10">
        <v>4.4199834250621562E-3</v>
      </c>
      <c r="R518" s="10"/>
    </row>
    <row r="519" spans="1:18" x14ac:dyDescent="0.2">
      <c r="A519" s="9" t="str">
        <f t="shared" si="8"/>
        <v>199218A24EDU343</v>
      </c>
      <c r="B519" s="10">
        <v>1992</v>
      </c>
      <c r="C519" s="10" t="s">
        <v>1</v>
      </c>
      <c r="D519" s="10" t="s">
        <v>13</v>
      </c>
      <c r="E519" s="10">
        <v>43</v>
      </c>
      <c r="F519" s="10">
        <v>35239</v>
      </c>
      <c r="G519" s="10">
        <v>0.14282979130767759</v>
      </c>
      <c r="H519" s="10">
        <v>0.74108232356196257</v>
      </c>
      <c r="I519" s="10">
        <v>0.63523368994579865</v>
      </c>
      <c r="J519" s="10">
        <v>7.0631970260223054E-2</v>
      </c>
      <c r="K519" s="10">
        <v>0.11183631771616674</v>
      </c>
      <c r="L519" s="10">
        <v>0.52342574987939494</v>
      </c>
      <c r="M519" s="10">
        <v>658.13642617977644</v>
      </c>
      <c r="N519" s="10">
        <v>0.22940492068446891</v>
      </c>
      <c r="O519" s="10">
        <v>7.057521496069695E-2</v>
      </c>
      <c r="P519" s="10">
        <v>5.2952694457845E-2</v>
      </c>
      <c r="Q519" s="10">
        <v>1.7622520502851954E-2</v>
      </c>
      <c r="R519" s="10"/>
    </row>
    <row r="520" spans="1:18" x14ac:dyDescent="0.2">
      <c r="A520" s="9" t="str">
        <f t="shared" si="8"/>
        <v>199218A24EDU443</v>
      </c>
      <c r="B520" s="10">
        <v>1992</v>
      </c>
      <c r="C520" s="10" t="s">
        <v>1</v>
      </c>
      <c r="D520" s="10" t="s">
        <v>15</v>
      </c>
      <c r="E520" s="10">
        <v>43</v>
      </c>
      <c r="F520" s="10">
        <v>63421</v>
      </c>
      <c r="G520" s="10">
        <v>0.16873811960812984</v>
      </c>
      <c r="H520" s="10">
        <v>0.7548446098295517</v>
      </c>
      <c r="I520" s="10">
        <v>0.62747354977058067</v>
      </c>
      <c r="J520" s="10">
        <v>0.147080619983917</v>
      </c>
      <c r="K520" s="10">
        <v>0.23526907491209537</v>
      </c>
      <c r="L520" s="10">
        <v>0.23856451333154632</v>
      </c>
      <c r="M520" s="10">
        <v>915.47727006259061</v>
      </c>
      <c r="N520" s="10">
        <v>0.23864335157124611</v>
      </c>
      <c r="O520" s="10">
        <v>5.8844862111918764E-2</v>
      </c>
      <c r="P520" s="10">
        <v>4.2509578846123525E-2</v>
      </c>
      <c r="Q520" s="10">
        <v>1.6335283265795243E-2</v>
      </c>
      <c r="R520" s="10"/>
    </row>
    <row r="521" spans="1:18" x14ac:dyDescent="0.2">
      <c r="A521" s="9" t="str">
        <f t="shared" si="8"/>
        <v>199218A24EDU543</v>
      </c>
      <c r="B521" s="10">
        <v>1992</v>
      </c>
      <c r="C521" s="10" t="s">
        <v>1</v>
      </c>
      <c r="D521" s="10" t="s">
        <v>17</v>
      </c>
      <c r="E521" s="10">
        <v>43</v>
      </c>
      <c r="F521" s="10">
        <v>32143</v>
      </c>
      <c r="G521" s="10">
        <v>4.2022936337480242E-2</v>
      </c>
      <c r="H521" s="10">
        <v>0.76772547677565872</v>
      </c>
      <c r="I521" s="10">
        <v>0.73546339794045357</v>
      </c>
      <c r="J521" s="10">
        <v>1.2911053728650096E-2</v>
      </c>
      <c r="K521" s="10">
        <v>1.9382136079395203E-2</v>
      </c>
      <c r="L521" s="10">
        <v>0.70961017951031324</v>
      </c>
      <c r="M521" s="10">
        <v>1219.8352250259957</v>
      </c>
      <c r="N521" s="10">
        <v>0.33553184208070186</v>
      </c>
      <c r="O521" s="10">
        <v>6.4461935724730107E-2</v>
      </c>
      <c r="P521" s="10">
        <v>5.1550881996080017E-2</v>
      </c>
      <c r="Q521" s="10">
        <v>1.2911053728650096E-2</v>
      </c>
      <c r="R521" s="10"/>
    </row>
    <row r="522" spans="1:18" x14ac:dyDescent="0.2">
      <c r="A522" s="9" t="str">
        <f t="shared" si="8"/>
        <v>199225A29....43</v>
      </c>
      <c r="B522" s="10">
        <v>1992</v>
      </c>
      <c r="C522" s="10" t="s">
        <v>2</v>
      </c>
      <c r="D522" s="10" t="s">
        <v>52</v>
      </c>
      <c r="E522" s="10">
        <v>43</v>
      </c>
      <c r="F522" s="10">
        <v>208</v>
      </c>
      <c r="G522" s="10">
        <v>0</v>
      </c>
      <c r="H522" s="10">
        <v>1</v>
      </c>
      <c r="I522" s="10">
        <v>1</v>
      </c>
      <c r="J522" s="10">
        <v>0</v>
      </c>
      <c r="K522" s="10">
        <v>0</v>
      </c>
      <c r="L522" s="10">
        <v>0</v>
      </c>
      <c r="M522" s="10">
        <v>538.62151078422926</v>
      </c>
      <c r="N522" s="10">
        <v>0</v>
      </c>
      <c r="O522" s="10">
        <v>0</v>
      </c>
      <c r="P522" s="10">
        <v>0</v>
      </c>
      <c r="Q522" s="10">
        <v>0</v>
      </c>
      <c r="R522" s="10"/>
    </row>
    <row r="523" spans="1:18" x14ac:dyDescent="0.2">
      <c r="A523" s="9" t="str">
        <f t="shared" si="8"/>
        <v>199225A29EDU143</v>
      </c>
      <c r="B523" s="10">
        <v>1992</v>
      </c>
      <c r="C523" s="10" t="s">
        <v>2</v>
      </c>
      <c r="D523" s="10" t="s">
        <v>9</v>
      </c>
      <c r="E523" s="10">
        <v>43</v>
      </c>
      <c r="F523" s="10">
        <v>140736</v>
      </c>
      <c r="G523" s="10">
        <v>8.3661408496175191E-2</v>
      </c>
      <c r="H523" s="10">
        <v>0.79232747839927242</v>
      </c>
      <c r="I523" s="10">
        <v>0.72604024556616642</v>
      </c>
      <c r="J523" s="10">
        <v>0.20473084356525695</v>
      </c>
      <c r="K523" s="10">
        <v>0.26954723738062758</v>
      </c>
      <c r="L523" s="10">
        <v>1.1766712141882674E-2</v>
      </c>
      <c r="M523" s="10">
        <v>624.81442965206998</v>
      </c>
      <c r="N523" s="10">
        <v>0.25668011584797445</v>
      </c>
      <c r="O523" s="10">
        <v>0.1268706103366565</v>
      </c>
      <c r="P523" s="10">
        <v>0.11654533939613887</v>
      </c>
      <c r="Q523" s="10">
        <v>1.0325270940517616E-2</v>
      </c>
      <c r="R523" s="10"/>
    </row>
    <row r="524" spans="1:18" x14ac:dyDescent="0.2">
      <c r="A524" s="9" t="str">
        <f t="shared" si="8"/>
        <v>199225A29EDU243</v>
      </c>
      <c r="B524" s="10">
        <v>1992</v>
      </c>
      <c r="C524" s="10" t="s">
        <v>2</v>
      </c>
      <c r="D524" s="10" t="s">
        <v>11</v>
      </c>
      <c r="E524" s="10">
        <v>43</v>
      </c>
      <c r="F524" s="10">
        <v>36890</v>
      </c>
      <c r="G524" s="10">
        <v>7.6459157005963951E-2</v>
      </c>
      <c r="H524" s="10">
        <v>0.80905394415830845</v>
      </c>
      <c r="I524" s="10">
        <v>0.74719436161561403</v>
      </c>
      <c r="J524" s="10">
        <v>0.17972350230414746</v>
      </c>
      <c r="K524" s="10">
        <v>0.24158308484684196</v>
      </c>
      <c r="L524" s="10">
        <v>3.3694768229872593E-2</v>
      </c>
      <c r="M524" s="10">
        <v>902.47359061192185</v>
      </c>
      <c r="N524" s="10">
        <v>0.28660883708322038</v>
      </c>
      <c r="O524" s="10">
        <v>0.15169422607752778</v>
      </c>
      <c r="P524" s="10">
        <v>0.14047167253998374</v>
      </c>
      <c r="Q524" s="10">
        <v>1.1222553537544051E-2</v>
      </c>
      <c r="R524" s="10"/>
    </row>
    <row r="525" spans="1:18" x14ac:dyDescent="0.2">
      <c r="A525" s="9" t="str">
        <f t="shared" si="8"/>
        <v>199225A29EDU343</v>
      </c>
      <c r="B525" s="10">
        <v>1992</v>
      </c>
      <c r="C525" s="10" t="s">
        <v>2</v>
      </c>
      <c r="D525" s="10" t="s">
        <v>13</v>
      </c>
      <c r="E525" s="10">
        <v>43</v>
      </c>
      <c r="F525" s="10">
        <v>14509</v>
      </c>
      <c r="G525" s="10">
        <v>0.11331573677983071</v>
      </c>
      <c r="H525" s="10">
        <v>0.75725411813357224</v>
      </c>
      <c r="I525" s="10">
        <v>0.67144530980770556</v>
      </c>
      <c r="J525" s="10">
        <v>0.19994486180991108</v>
      </c>
      <c r="K525" s="10">
        <v>0.28575367013577779</v>
      </c>
      <c r="L525" s="10">
        <v>8.5670962850644433E-2</v>
      </c>
      <c r="M525" s="10">
        <v>1150.3767619893629</v>
      </c>
      <c r="N525" s="10">
        <v>0.25715073402715555</v>
      </c>
      <c r="O525" s="10">
        <v>0.11427389895926666</v>
      </c>
      <c r="P525" s="10">
        <v>8.5739885588255571E-2</v>
      </c>
      <c r="Q525" s="10">
        <v>2.8534013371011097E-2</v>
      </c>
      <c r="R525" s="10"/>
    </row>
    <row r="526" spans="1:18" x14ac:dyDescent="0.2">
      <c r="A526" s="9" t="str">
        <f t="shared" si="8"/>
        <v>199225A29EDU443</v>
      </c>
      <c r="B526" s="10">
        <v>1992</v>
      </c>
      <c r="C526" s="10" t="s">
        <v>2</v>
      </c>
      <c r="D526" s="10" t="s">
        <v>15</v>
      </c>
      <c r="E526" s="10">
        <v>43</v>
      </c>
      <c r="F526" s="10">
        <v>37715</v>
      </c>
      <c r="G526" s="10">
        <v>8.7278968845132462E-2</v>
      </c>
      <c r="H526" s="10">
        <v>0.81871934243669631</v>
      </c>
      <c r="I526" s="10">
        <v>0.74726236245525657</v>
      </c>
      <c r="J526" s="10">
        <v>0.17579212514914491</v>
      </c>
      <c r="K526" s="10">
        <v>0.23627204030226701</v>
      </c>
      <c r="L526" s="10">
        <v>6.5941932917937165E-2</v>
      </c>
      <c r="M526" s="10">
        <v>1437.4991834111054</v>
      </c>
      <c r="N526" s="10">
        <v>0.23637809889964206</v>
      </c>
      <c r="O526" s="10">
        <v>0.11544478324274161</v>
      </c>
      <c r="P526" s="10">
        <v>8.2487074108444913E-2</v>
      </c>
      <c r="Q526" s="10">
        <v>3.29577091342967E-2</v>
      </c>
      <c r="R526" s="10"/>
    </row>
    <row r="527" spans="1:18" x14ac:dyDescent="0.2">
      <c r="A527" s="9" t="str">
        <f t="shared" si="8"/>
        <v>199225A29EDU543</v>
      </c>
      <c r="B527" s="10">
        <v>1992</v>
      </c>
      <c r="C527" s="10" t="s">
        <v>2</v>
      </c>
      <c r="D527" s="10" t="s">
        <v>17</v>
      </c>
      <c r="E527" s="10">
        <v>43</v>
      </c>
      <c r="F527" s="10">
        <v>38152</v>
      </c>
      <c r="G527" s="10">
        <v>3.0498205987883064E-2</v>
      </c>
      <c r="H527" s="10">
        <v>0.89122457538267985</v>
      </c>
      <c r="I527" s="10">
        <v>0.86404382470119523</v>
      </c>
      <c r="J527" s="10">
        <v>5.9813378066680647E-2</v>
      </c>
      <c r="K527" s="10">
        <v>8.154225204445377E-2</v>
      </c>
      <c r="L527" s="10">
        <v>0.35864436988886561</v>
      </c>
      <c r="M527" s="10">
        <v>2119.5096498075536</v>
      </c>
      <c r="N527" s="10">
        <v>0.33699412874816526</v>
      </c>
      <c r="O527" s="10">
        <v>0.14143426294820718</v>
      </c>
      <c r="P527" s="10">
        <v>0.11965296707905221</v>
      </c>
      <c r="Q527" s="10">
        <v>2.1781295869154959E-2</v>
      </c>
      <c r="R527" s="10"/>
    </row>
    <row r="528" spans="1:18" x14ac:dyDescent="0.2">
      <c r="A528" s="9" t="str">
        <f t="shared" si="8"/>
        <v>199230EMA....43</v>
      </c>
      <c r="B528" s="10">
        <v>1992</v>
      </c>
      <c r="C528" s="10" t="s">
        <v>4</v>
      </c>
      <c r="D528" s="10" t="s">
        <v>52</v>
      </c>
      <c r="E528" s="10">
        <v>43</v>
      </c>
      <c r="F528" s="10">
        <v>1450</v>
      </c>
      <c r="G528" s="10"/>
      <c r="H528" s="10">
        <v>0</v>
      </c>
      <c r="I528" s="10">
        <v>0</v>
      </c>
      <c r="J528" s="10">
        <v>1</v>
      </c>
      <c r="K528" s="10">
        <v>1</v>
      </c>
      <c r="L528" s="10">
        <v>0</v>
      </c>
      <c r="M528" s="10"/>
      <c r="N528" s="10">
        <v>0</v>
      </c>
      <c r="O528" s="10">
        <v>0</v>
      </c>
      <c r="P528" s="10">
        <v>0</v>
      </c>
      <c r="Q528" s="10">
        <v>0</v>
      </c>
      <c r="R528" s="10"/>
    </row>
    <row r="529" spans="1:18" x14ac:dyDescent="0.2">
      <c r="A529" s="9" t="str">
        <f t="shared" si="8"/>
        <v>199230EMAEDU143</v>
      </c>
      <c r="B529" s="10">
        <v>1992</v>
      </c>
      <c r="C529" s="10" t="s">
        <v>4</v>
      </c>
      <c r="D529" s="10" t="s">
        <v>9</v>
      </c>
      <c r="E529" s="10">
        <v>43</v>
      </c>
      <c r="F529" s="10">
        <v>842407</v>
      </c>
      <c r="G529" s="10">
        <v>4.0550566401275648E-2</v>
      </c>
      <c r="H529" s="10">
        <v>0.64336576034880122</v>
      </c>
      <c r="I529" s="10">
        <v>0.61727691436346988</v>
      </c>
      <c r="J529" s="10">
        <v>0.35589688422807436</v>
      </c>
      <c r="K529" s="10">
        <v>0.38173875770453303</v>
      </c>
      <c r="L529" s="10">
        <v>4.1844381635005408E-3</v>
      </c>
      <c r="M529" s="10">
        <v>736.24435589225709</v>
      </c>
      <c r="N529" s="10">
        <v>0.24882213251009261</v>
      </c>
      <c r="O529" s="10">
        <v>0.16613393493232012</v>
      </c>
      <c r="P529" s="10">
        <v>0.1449631916409404</v>
      </c>
      <c r="Q529" s="10">
        <v>2.1170743291379721E-2</v>
      </c>
      <c r="R529" s="10"/>
    </row>
    <row r="530" spans="1:18" x14ac:dyDescent="0.2">
      <c r="A530" s="9" t="str">
        <f t="shared" si="8"/>
        <v>199230EMAEDU243</v>
      </c>
      <c r="B530" s="10">
        <v>1992</v>
      </c>
      <c r="C530" s="10" t="s">
        <v>4</v>
      </c>
      <c r="D530" s="10" t="s">
        <v>11</v>
      </c>
      <c r="E530" s="10">
        <v>43</v>
      </c>
      <c r="F530" s="10">
        <v>128732</v>
      </c>
      <c r="G530" s="10">
        <v>5.3344376790830948E-2</v>
      </c>
      <c r="H530" s="10">
        <v>0.69403101016064384</v>
      </c>
      <c r="I530" s="10">
        <v>0.65700835845011341</v>
      </c>
      <c r="J530" s="10">
        <v>0.30275300624553336</v>
      </c>
      <c r="K530" s="10">
        <v>0.33977565795606374</v>
      </c>
      <c r="L530" s="10">
        <v>1.2871702451604884E-2</v>
      </c>
      <c r="M530" s="10">
        <v>1258.6220244178464</v>
      </c>
      <c r="N530" s="10">
        <v>0.30324061466640734</v>
      </c>
      <c r="O530" s="10">
        <v>0.1951293522660961</v>
      </c>
      <c r="P530" s="10">
        <v>0.1515658432211632</v>
      </c>
      <c r="Q530" s="10">
        <v>4.3563509044932891E-2</v>
      </c>
      <c r="R530" s="10"/>
    </row>
    <row r="531" spans="1:18" x14ac:dyDescent="0.2">
      <c r="A531" s="9" t="str">
        <f t="shared" si="8"/>
        <v>199230EMAEDU343</v>
      </c>
      <c r="B531" s="10">
        <v>1992</v>
      </c>
      <c r="C531" s="10" t="s">
        <v>4</v>
      </c>
      <c r="D531" s="10" t="s">
        <v>13</v>
      </c>
      <c r="E531" s="10">
        <v>43</v>
      </c>
      <c r="F531" s="10">
        <v>48086</v>
      </c>
      <c r="G531" s="10">
        <v>5.1687324959099355E-2</v>
      </c>
      <c r="H531" s="10">
        <v>0.74996880588944803</v>
      </c>
      <c r="I531" s="10">
        <v>0.71120492451025241</v>
      </c>
      <c r="J531" s="10">
        <v>0.25003119411055191</v>
      </c>
      <c r="K531" s="10">
        <v>0.28446949215988021</v>
      </c>
      <c r="L531" s="10">
        <v>2.1565528428232748E-2</v>
      </c>
      <c r="M531" s="10">
        <v>1478.6947301408104</v>
      </c>
      <c r="N531" s="10">
        <v>0.35347086470074451</v>
      </c>
      <c r="O531" s="10">
        <v>0.24570561078068462</v>
      </c>
      <c r="P531" s="10">
        <v>0.1767250343135216</v>
      </c>
      <c r="Q531" s="10">
        <v>6.8980576467163005E-2</v>
      </c>
      <c r="R531" s="10"/>
    </row>
    <row r="532" spans="1:18" x14ac:dyDescent="0.2">
      <c r="A532" s="9" t="str">
        <f t="shared" si="8"/>
        <v>199230EMAEDU443</v>
      </c>
      <c r="B532" s="10">
        <v>1992</v>
      </c>
      <c r="C532" s="10" t="s">
        <v>4</v>
      </c>
      <c r="D532" s="10" t="s">
        <v>15</v>
      </c>
      <c r="E532" s="10">
        <v>43</v>
      </c>
      <c r="F532" s="10">
        <v>155483</v>
      </c>
      <c r="G532" s="10">
        <v>3.415488986631271E-2</v>
      </c>
      <c r="H532" s="10">
        <v>0.7413607918550581</v>
      </c>
      <c r="I532" s="10">
        <v>0.71603969565804626</v>
      </c>
      <c r="J532" s="10">
        <v>0.2559765376279079</v>
      </c>
      <c r="K532" s="10">
        <v>0.28129763382491979</v>
      </c>
      <c r="L532" s="10">
        <v>2.2697015107760978E-2</v>
      </c>
      <c r="M532" s="10">
        <v>1969.1731508377961</v>
      </c>
      <c r="N532" s="10">
        <v>0.33996642719782871</v>
      </c>
      <c r="O532" s="10">
        <v>0.19465150530926212</v>
      </c>
      <c r="P532" s="10">
        <v>0.13598914350765035</v>
      </c>
      <c r="Q532" s="10">
        <v>5.8662361801611752E-2</v>
      </c>
      <c r="R532" s="10"/>
    </row>
    <row r="533" spans="1:18" x14ac:dyDescent="0.2">
      <c r="A533" s="9" t="str">
        <f t="shared" si="8"/>
        <v>199230EMAEDU543</v>
      </c>
      <c r="B533" s="10">
        <v>1992</v>
      </c>
      <c r="C533" s="10" t="s">
        <v>4</v>
      </c>
      <c r="D533" s="10" t="s">
        <v>17</v>
      </c>
      <c r="E533" s="10">
        <v>43</v>
      </c>
      <c r="F533" s="10">
        <v>168341</v>
      </c>
      <c r="G533" s="10">
        <v>2.7697305507115938E-2</v>
      </c>
      <c r="H533" s="10">
        <v>0.8458491441350352</v>
      </c>
      <c r="I533" s="10">
        <v>0.82242140197699454</v>
      </c>
      <c r="J533" s="10">
        <v>0.14799505156601284</v>
      </c>
      <c r="K533" s="10">
        <v>0.17142279372405345</v>
      </c>
      <c r="L533" s="10">
        <v>9.234232896323534E-2</v>
      </c>
      <c r="M533" s="10">
        <v>4117.03261133257</v>
      </c>
      <c r="N533" s="10">
        <v>0.36172265329577735</v>
      </c>
      <c r="O533" s="10">
        <v>0.23336330667492422</v>
      </c>
      <c r="P533" s="10">
        <v>0.122249548911134</v>
      </c>
      <c r="Q533" s="10">
        <v>0.11111375776379022</v>
      </c>
      <c r="R533" s="10"/>
    </row>
    <row r="534" spans="1:18" x14ac:dyDescent="0.2">
      <c r="A534" s="9" t="str">
        <f t="shared" si="8"/>
        <v>199215A17EDU153</v>
      </c>
      <c r="B534" s="10">
        <v>1992</v>
      </c>
      <c r="C534" s="10" t="s">
        <v>0</v>
      </c>
      <c r="D534" s="10" t="s">
        <v>9</v>
      </c>
      <c r="E534" s="10">
        <v>53</v>
      </c>
      <c r="F534" s="10">
        <v>75453</v>
      </c>
      <c r="G534" s="10">
        <v>0.19986102379140333</v>
      </c>
      <c r="H534" s="10">
        <v>0.40052748068333932</v>
      </c>
      <c r="I534" s="10">
        <v>0.32047764833737558</v>
      </c>
      <c r="J534" s="10">
        <v>0.13535578439558402</v>
      </c>
      <c r="K534" s="10">
        <v>0.16570580361284509</v>
      </c>
      <c r="L534" s="10">
        <v>0.6851019840165401</v>
      </c>
      <c r="M534" s="10">
        <v>271.43007073490423</v>
      </c>
      <c r="N534" s="10">
        <v>0.11324930751593708</v>
      </c>
      <c r="O534" s="10">
        <v>1.6540097809232237E-2</v>
      </c>
      <c r="P534" s="10">
        <v>1.6540097809232237E-2</v>
      </c>
      <c r="Q534" s="10">
        <v>0</v>
      </c>
      <c r="R534" s="10"/>
    </row>
    <row r="535" spans="1:18" x14ac:dyDescent="0.2">
      <c r="A535" s="9" t="str">
        <f t="shared" si="8"/>
        <v>199215A17EDU253</v>
      </c>
      <c r="B535" s="10">
        <v>1992</v>
      </c>
      <c r="C535" s="10" t="s">
        <v>0</v>
      </c>
      <c r="D535" s="10" t="s">
        <v>11</v>
      </c>
      <c r="E535" s="10">
        <v>53</v>
      </c>
      <c r="F535" s="10">
        <v>15422</v>
      </c>
      <c r="G535" s="10">
        <v>0.19031299977153301</v>
      </c>
      <c r="H535" s="10">
        <v>0.28381532875113474</v>
      </c>
      <c r="I535" s="10">
        <v>0.22980158215536248</v>
      </c>
      <c r="J535" s="10">
        <v>5.4013746595772273E-2</v>
      </c>
      <c r="K535" s="10">
        <v>6.7500972636493323E-2</v>
      </c>
      <c r="L535" s="10">
        <v>0.89190766437556734</v>
      </c>
      <c r="M535" s="10">
        <v>199.9990687321008</v>
      </c>
      <c r="N535" s="10">
        <v>6.7695499935157569E-2</v>
      </c>
      <c r="O535" s="10">
        <v>1.3487226040721048E-2</v>
      </c>
      <c r="P535" s="10">
        <v>1.3487226040721048E-2</v>
      </c>
      <c r="Q535" s="10">
        <v>0</v>
      </c>
      <c r="R535" s="10"/>
    </row>
    <row r="536" spans="1:18" x14ac:dyDescent="0.2">
      <c r="A536" s="9" t="str">
        <f t="shared" si="8"/>
        <v>199215A17EDU353</v>
      </c>
      <c r="B536" s="10">
        <v>1992</v>
      </c>
      <c r="C536" s="10" t="s">
        <v>0</v>
      </c>
      <c r="D536" s="10" t="s">
        <v>13</v>
      </c>
      <c r="E536" s="10">
        <v>53</v>
      </c>
      <c r="F536" s="10">
        <v>15836</v>
      </c>
      <c r="G536" s="10">
        <v>0.25022502250225021</v>
      </c>
      <c r="H536" s="10">
        <v>0.21046981561000253</v>
      </c>
      <c r="I536" s="10">
        <v>0.15780500126294519</v>
      </c>
      <c r="J536" s="10">
        <v>0</v>
      </c>
      <c r="K536" s="10">
        <v>0</v>
      </c>
      <c r="L536" s="10">
        <v>1</v>
      </c>
      <c r="M536" s="10">
        <v>432.38568834699919</v>
      </c>
      <c r="N536" s="10">
        <v>0.13153574134882545</v>
      </c>
      <c r="O536" s="10">
        <v>3.9593331649406413E-2</v>
      </c>
      <c r="P536" s="10">
        <v>3.9593331649406413E-2</v>
      </c>
      <c r="Q536" s="10">
        <v>0</v>
      </c>
      <c r="R536" s="10"/>
    </row>
    <row r="537" spans="1:18" x14ac:dyDescent="0.2">
      <c r="A537" s="9" t="str">
        <f t="shared" si="8"/>
        <v>199215A17EDU453</v>
      </c>
      <c r="B537" s="10">
        <v>1992</v>
      </c>
      <c r="C537" s="10" t="s">
        <v>0</v>
      </c>
      <c r="D537" s="10" t="s">
        <v>15</v>
      </c>
      <c r="E537" s="10">
        <v>53</v>
      </c>
      <c r="F537" s="10">
        <v>1249</v>
      </c>
      <c r="G537" s="10">
        <v>0</v>
      </c>
      <c r="H537" s="10">
        <v>0.33306645316253003</v>
      </c>
      <c r="I537" s="10">
        <v>0.33306645316253003</v>
      </c>
      <c r="J537" s="10">
        <v>0</v>
      </c>
      <c r="K537" s="10">
        <v>0</v>
      </c>
      <c r="L537" s="10">
        <v>0.83346677341873499</v>
      </c>
      <c r="M537" s="10">
        <v>343.82481260459502</v>
      </c>
      <c r="N537" s="10">
        <v>0.16653322658126501</v>
      </c>
      <c r="O537" s="10">
        <v>0</v>
      </c>
      <c r="P537" s="10">
        <v>0</v>
      </c>
      <c r="Q537" s="10">
        <v>0</v>
      </c>
      <c r="R537" s="10"/>
    </row>
    <row r="538" spans="1:18" x14ac:dyDescent="0.2">
      <c r="A538" s="9" t="str">
        <f t="shared" si="8"/>
        <v>199215A17EDU553</v>
      </c>
      <c r="B538" s="10">
        <v>1992</v>
      </c>
      <c r="C538" s="10" t="s">
        <v>0</v>
      </c>
      <c r="D538" s="10" t="s">
        <v>17</v>
      </c>
      <c r="E538" s="10">
        <v>53</v>
      </c>
      <c r="F538" s="10">
        <v>208</v>
      </c>
      <c r="G538" s="10">
        <v>0</v>
      </c>
      <c r="H538" s="10">
        <v>1</v>
      </c>
      <c r="I538" s="10">
        <v>1</v>
      </c>
      <c r="J538" s="10">
        <v>0</v>
      </c>
      <c r="K538" s="10">
        <v>0</v>
      </c>
      <c r="L538" s="10">
        <v>1</v>
      </c>
      <c r="M538" s="10">
        <v>358.95310435919725</v>
      </c>
      <c r="N538" s="10">
        <v>0</v>
      </c>
      <c r="O538" s="10">
        <v>0</v>
      </c>
      <c r="P538" s="10">
        <v>0</v>
      </c>
      <c r="Q538" s="10">
        <v>0</v>
      </c>
      <c r="R538" s="10"/>
    </row>
    <row r="539" spans="1:18" x14ac:dyDescent="0.2">
      <c r="A539" s="9" t="str">
        <f t="shared" si="8"/>
        <v>199215A29EDU153</v>
      </c>
      <c r="B539" s="10">
        <v>1992</v>
      </c>
      <c r="C539" s="10" t="s">
        <v>3</v>
      </c>
      <c r="D539" s="10" t="s">
        <v>9</v>
      </c>
      <c r="E539" s="10">
        <v>53</v>
      </c>
      <c r="F539" s="10">
        <v>256980</v>
      </c>
      <c r="G539" s="10">
        <v>0.15099866033369869</v>
      </c>
      <c r="H539" s="10">
        <v>0.63903805743637632</v>
      </c>
      <c r="I539" s="10">
        <v>0.5425441668612343</v>
      </c>
      <c r="J539" s="10">
        <v>0.19385944431473268</v>
      </c>
      <c r="K539" s="10">
        <v>0.26440968168729084</v>
      </c>
      <c r="L539" s="10">
        <v>0.29605027628609232</v>
      </c>
      <c r="M539" s="10">
        <v>477.67089489650215</v>
      </c>
      <c r="N539" s="10">
        <v>0.18669164352672227</v>
      </c>
      <c r="O539" s="10">
        <v>5.679769132807054E-2</v>
      </c>
      <c r="P539" s="10">
        <v>5.2743495176635992E-2</v>
      </c>
      <c r="Q539" s="10">
        <v>4.0541961514345467E-3</v>
      </c>
      <c r="R539" s="10"/>
    </row>
    <row r="540" spans="1:18" x14ac:dyDescent="0.2">
      <c r="A540" s="9" t="str">
        <f t="shared" si="8"/>
        <v>199215A29EDU253</v>
      </c>
      <c r="B540" s="10">
        <v>1992</v>
      </c>
      <c r="C540" s="10" t="s">
        <v>3</v>
      </c>
      <c r="D540" s="10" t="s">
        <v>11</v>
      </c>
      <c r="E540" s="10">
        <v>53</v>
      </c>
      <c r="F540" s="10">
        <v>72533</v>
      </c>
      <c r="G540" s="10">
        <v>0.12162337381683018</v>
      </c>
      <c r="H540" s="10">
        <v>0.63797168185515563</v>
      </c>
      <c r="I540" s="10">
        <v>0.56037941350833409</v>
      </c>
      <c r="J540" s="10">
        <v>0.15802462327492314</v>
      </c>
      <c r="K540" s="10">
        <v>0.20972522851667516</v>
      </c>
      <c r="L540" s="10">
        <v>0.38219844760315996</v>
      </c>
      <c r="M540" s="10">
        <v>704.61115881010835</v>
      </c>
      <c r="N540" s="10">
        <v>0.21273075703472902</v>
      </c>
      <c r="O540" s="10">
        <v>6.9003074462658381E-2</v>
      </c>
      <c r="P540" s="10">
        <v>5.1755752554009896E-2</v>
      </c>
      <c r="Q540" s="10">
        <v>1.7247321908648479E-2</v>
      </c>
      <c r="R540" s="10"/>
    </row>
    <row r="541" spans="1:18" x14ac:dyDescent="0.2">
      <c r="A541" s="9" t="str">
        <f t="shared" si="8"/>
        <v>199215A29EDU353</v>
      </c>
      <c r="B541" s="10">
        <v>1992</v>
      </c>
      <c r="C541" s="10" t="s">
        <v>3</v>
      </c>
      <c r="D541" s="10" t="s">
        <v>13</v>
      </c>
      <c r="E541" s="10">
        <v>53</v>
      </c>
      <c r="F541" s="10">
        <v>56276</v>
      </c>
      <c r="G541" s="10">
        <v>0.20572420364824395</v>
      </c>
      <c r="H541" s="10">
        <v>0.52214087710569335</v>
      </c>
      <c r="I541" s="10">
        <v>0.414723860970929</v>
      </c>
      <c r="J541" s="10">
        <v>0.10745255526334495</v>
      </c>
      <c r="K541" s="10">
        <v>0.14078825787191698</v>
      </c>
      <c r="L541" s="10">
        <v>0.65553699623285233</v>
      </c>
      <c r="M541" s="10">
        <v>759.74301139426757</v>
      </c>
      <c r="N541" s="10">
        <v>0.22961830975904471</v>
      </c>
      <c r="O541" s="10">
        <v>5.183381903475727E-2</v>
      </c>
      <c r="P541" s="10">
        <v>5.183381903475727E-2</v>
      </c>
      <c r="Q541" s="10">
        <v>0</v>
      </c>
      <c r="R541" s="10"/>
    </row>
    <row r="542" spans="1:18" x14ac:dyDescent="0.2">
      <c r="A542" s="9" t="str">
        <f t="shared" si="8"/>
        <v>199215A29EDU453</v>
      </c>
      <c r="B542" s="10">
        <v>1992</v>
      </c>
      <c r="C542" s="10" t="s">
        <v>3</v>
      </c>
      <c r="D542" s="10" t="s">
        <v>15</v>
      </c>
      <c r="E542" s="10">
        <v>53</v>
      </c>
      <c r="F542" s="10">
        <v>97131</v>
      </c>
      <c r="G542" s="10">
        <v>8.9044622784873712E-2</v>
      </c>
      <c r="H542" s="10">
        <v>0.81974858695987896</v>
      </c>
      <c r="I542" s="10">
        <v>0.74675438325560328</v>
      </c>
      <c r="J542" s="10">
        <v>0.12015731331912571</v>
      </c>
      <c r="K542" s="10">
        <v>0.18239285089209417</v>
      </c>
      <c r="L542" s="10">
        <v>0.13525033202582079</v>
      </c>
      <c r="M542" s="10">
        <v>1077.3583183049877</v>
      </c>
      <c r="N542" s="10">
        <v>0.24890096879472054</v>
      </c>
      <c r="O542" s="10">
        <v>7.5042983187653789E-2</v>
      </c>
      <c r="P542" s="10">
        <v>6.8608374257446134E-2</v>
      </c>
      <c r="Q542" s="10">
        <v>6.4346089302076579E-3</v>
      </c>
      <c r="R542" s="10"/>
    </row>
    <row r="543" spans="1:18" x14ac:dyDescent="0.2">
      <c r="A543" s="9" t="str">
        <f t="shared" si="8"/>
        <v>199215A29EDU553</v>
      </c>
      <c r="B543" s="10">
        <v>1992</v>
      </c>
      <c r="C543" s="10" t="s">
        <v>3</v>
      </c>
      <c r="D543" s="10" t="s">
        <v>17</v>
      </c>
      <c r="E543" s="10">
        <v>53</v>
      </c>
      <c r="F543" s="10">
        <v>48143</v>
      </c>
      <c r="G543" s="10">
        <v>6.1878617005490431E-2</v>
      </c>
      <c r="H543" s="10">
        <v>0.83987287871549343</v>
      </c>
      <c r="I543" s="10">
        <v>0.7879027065201587</v>
      </c>
      <c r="J543" s="10">
        <v>3.0284776603036787E-2</v>
      </c>
      <c r="K543" s="10">
        <v>4.760816733481503E-2</v>
      </c>
      <c r="L543" s="10">
        <v>0.44590075400369733</v>
      </c>
      <c r="M543" s="10">
        <v>2342.5764932362822</v>
      </c>
      <c r="N543" s="10">
        <v>0.34206426687161168</v>
      </c>
      <c r="O543" s="10">
        <v>8.6554639303740938E-2</v>
      </c>
      <c r="P543" s="10">
        <v>5.1990943647051494E-2</v>
      </c>
      <c r="Q543" s="10">
        <v>3.4563695656689444E-2</v>
      </c>
      <c r="R543" s="10"/>
    </row>
    <row r="544" spans="1:18" x14ac:dyDescent="0.2">
      <c r="A544" s="9" t="str">
        <f t="shared" si="8"/>
        <v>199218A24EDU153</v>
      </c>
      <c r="B544" s="10">
        <v>1992</v>
      </c>
      <c r="C544" s="10" t="s">
        <v>1</v>
      </c>
      <c r="D544" s="10" t="s">
        <v>9</v>
      </c>
      <c r="E544" s="10">
        <v>53</v>
      </c>
      <c r="F544" s="10">
        <v>117123</v>
      </c>
      <c r="G544" s="10">
        <v>0.14638851182396229</v>
      </c>
      <c r="H544" s="10">
        <v>0.71704105939909324</v>
      </c>
      <c r="I544" s="10">
        <v>0.61207448579698265</v>
      </c>
      <c r="J544" s="10">
        <v>0.2242087378226309</v>
      </c>
      <c r="K544" s="10">
        <v>0.30782169172579255</v>
      </c>
      <c r="L544" s="10">
        <v>0.17440639327886068</v>
      </c>
      <c r="M544" s="10">
        <v>499.68875745352653</v>
      </c>
      <c r="N544" s="10">
        <v>0.21039396479463537</v>
      </c>
      <c r="O544" s="10">
        <v>4.9908479737242759E-2</v>
      </c>
      <c r="P544" s="10">
        <v>4.635030877397061E-2</v>
      </c>
      <c r="Q544" s="10">
        <v>3.5581709632721489E-3</v>
      </c>
      <c r="R544" s="10"/>
    </row>
    <row r="545" spans="1:18" x14ac:dyDescent="0.2">
      <c r="A545" s="9" t="str">
        <f t="shared" si="8"/>
        <v>199218A24EDU253</v>
      </c>
      <c r="B545" s="10">
        <v>1992</v>
      </c>
      <c r="C545" s="10" t="s">
        <v>1</v>
      </c>
      <c r="D545" s="10" t="s">
        <v>11</v>
      </c>
      <c r="E545" s="10">
        <v>53</v>
      </c>
      <c r="F545" s="10">
        <v>35020</v>
      </c>
      <c r="G545" s="10">
        <v>0.10572910572910572</v>
      </c>
      <c r="H545" s="10">
        <v>0.73218161050828101</v>
      </c>
      <c r="I545" s="10">
        <v>0.65476870359794404</v>
      </c>
      <c r="J545" s="10">
        <v>0.15476870359794404</v>
      </c>
      <c r="K545" s="10">
        <v>0.20237007424328954</v>
      </c>
      <c r="L545" s="10">
        <v>0.35114220445459737</v>
      </c>
      <c r="M545" s="10">
        <v>674.29643928483927</v>
      </c>
      <c r="N545" s="10">
        <v>0.24406053683609366</v>
      </c>
      <c r="O545" s="10">
        <v>8.9291833238149626E-2</v>
      </c>
      <c r="P545" s="10">
        <v>7.1444888635065679E-2</v>
      </c>
      <c r="Q545" s="10">
        <v>1.7846944603083951E-2</v>
      </c>
      <c r="R545" s="10"/>
    </row>
    <row r="546" spans="1:18" x14ac:dyDescent="0.2">
      <c r="A546" s="9" t="str">
        <f t="shared" si="8"/>
        <v>199218A24EDU353</v>
      </c>
      <c r="B546" s="10">
        <v>1992</v>
      </c>
      <c r="C546" s="10" t="s">
        <v>1</v>
      </c>
      <c r="D546" s="10" t="s">
        <v>13</v>
      </c>
      <c r="E546" s="10">
        <v>53</v>
      </c>
      <c r="F546" s="10">
        <v>30643</v>
      </c>
      <c r="G546" s="10">
        <v>0.24177562210037959</v>
      </c>
      <c r="H546" s="10">
        <v>0.61899944522403161</v>
      </c>
      <c r="I546" s="10">
        <v>0.46934046927520151</v>
      </c>
      <c r="J546" s="10">
        <v>0.12240968573573084</v>
      </c>
      <c r="K546" s="10">
        <v>0.17002251737754137</v>
      </c>
      <c r="L546" s="10">
        <v>0.6326404072708286</v>
      </c>
      <c r="M546" s="10">
        <v>743.98213934399564</v>
      </c>
      <c r="N546" s="10">
        <v>0.25855823515974286</v>
      </c>
      <c r="O546" s="10">
        <v>4.754756388082107E-2</v>
      </c>
      <c r="P546" s="10">
        <v>4.754756388082107E-2</v>
      </c>
      <c r="Q546" s="10">
        <v>0</v>
      </c>
      <c r="R546" s="10"/>
    </row>
    <row r="547" spans="1:18" x14ac:dyDescent="0.2">
      <c r="A547" s="9" t="str">
        <f t="shared" si="8"/>
        <v>199218A24EDU453</v>
      </c>
      <c r="B547" s="10">
        <v>1992</v>
      </c>
      <c r="C547" s="10" t="s">
        <v>1</v>
      </c>
      <c r="D547" s="10" t="s">
        <v>15</v>
      </c>
      <c r="E547" s="10">
        <v>53</v>
      </c>
      <c r="F547" s="10">
        <v>51285</v>
      </c>
      <c r="G547" s="10">
        <v>0.11800447713463383</v>
      </c>
      <c r="H547" s="10">
        <v>0.79264892268694553</v>
      </c>
      <c r="I547" s="10">
        <v>0.69911280101394169</v>
      </c>
      <c r="J547" s="10">
        <v>0.11789022131227454</v>
      </c>
      <c r="K547" s="10">
        <v>0.1910500146241591</v>
      </c>
      <c r="L547" s="10">
        <v>0.19524227356926976</v>
      </c>
      <c r="M547" s="10">
        <v>852.34624383194205</v>
      </c>
      <c r="N547" s="10">
        <v>0.22359364336550649</v>
      </c>
      <c r="O547" s="10">
        <v>5.2802963829579802E-2</v>
      </c>
      <c r="P547" s="10">
        <v>5.2802963829579802E-2</v>
      </c>
      <c r="Q547" s="10">
        <v>0</v>
      </c>
      <c r="R547" s="10"/>
    </row>
    <row r="548" spans="1:18" x14ac:dyDescent="0.2">
      <c r="A548" s="9" t="str">
        <f t="shared" si="8"/>
        <v>199218A24EDU553</v>
      </c>
      <c r="B548" s="10">
        <v>1992</v>
      </c>
      <c r="C548" s="10" t="s">
        <v>1</v>
      </c>
      <c r="D548" s="10" t="s">
        <v>17</v>
      </c>
      <c r="E548" s="10">
        <v>53</v>
      </c>
      <c r="F548" s="10">
        <v>19379</v>
      </c>
      <c r="G548" s="10">
        <v>0.12514997000599881</v>
      </c>
      <c r="H548" s="10">
        <v>0.68816760410753908</v>
      </c>
      <c r="I548" s="10">
        <v>0.60204344909438057</v>
      </c>
      <c r="J548" s="10">
        <v>2.1518138190825119E-2</v>
      </c>
      <c r="K548" s="10">
        <v>3.2303008411166727E-2</v>
      </c>
      <c r="L548" s="10">
        <v>0.73130708498890551</v>
      </c>
      <c r="M548" s="10">
        <v>1630.5581934228421</v>
      </c>
      <c r="N548" s="10">
        <v>0.30109912792197741</v>
      </c>
      <c r="O548" s="10">
        <v>5.3769544352133755E-2</v>
      </c>
      <c r="P548" s="10">
        <v>3.2303008411166727E-2</v>
      </c>
      <c r="Q548" s="10">
        <v>2.1466535940967025E-2</v>
      </c>
      <c r="R548" s="10"/>
    </row>
    <row r="549" spans="1:18" x14ac:dyDescent="0.2">
      <c r="A549" s="9" t="str">
        <f t="shared" si="8"/>
        <v>199225A29EDU153</v>
      </c>
      <c r="B549" s="10">
        <v>1992</v>
      </c>
      <c r="C549" s="10" t="s">
        <v>2</v>
      </c>
      <c r="D549" s="10" t="s">
        <v>9</v>
      </c>
      <c r="E549" s="10">
        <v>53</v>
      </c>
      <c r="F549" s="10">
        <v>64404</v>
      </c>
      <c r="G549" s="10">
        <v>0.1292160665373773</v>
      </c>
      <c r="H549" s="10">
        <v>0.77661325383516555</v>
      </c>
      <c r="I549" s="10">
        <v>0.6762623439537917</v>
      </c>
      <c r="J549" s="10">
        <v>0.20720762685547481</v>
      </c>
      <c r="K549" s="10">
        <v>0.30109931060182599</v>
      </c>
      <c r="L549" s="10">
        <v>6.1471337184025837E-2</v>
      </c>
      <c r="M549" s="10">
        <v>556.41803000639186</v>
      </c>
      <c r="N549" s="10">
        <v>0.22970622942674368</v>
      </c>
      <c r="O549" s="10">
        <v>0.1164679212471275</v>
      </c>
      <c r="P549" s="10">
        <v>0.10676355505869201</v>
      </c>
      <c r="Q549" s="10">
        <v>9.7043661884355006E-3</v>
      </c>
      <c r="R549" s="10"/>
    </row>
    <row r="550" spans="1:18" x14ac:dyDescent="0.2">
      <c r="A550" s="9" t="str">
        <f t="shared" si="8"/>
        <v>199225A29EDU253</v>
      </c>
      <c r="B550" s="10">
        <v>1992</v>
      </c>
      <c r="C550" s="10" t="s">
        <v>2</v>
      </c>
      <c r="D550" s="10" t="s">
        <v>11</v>
      </c>
      <c r="E550" s="10">
        <v>53</v>
      </c>
      <c r="F550" s="10">
        <v>22091</v>
      </c>
      <c r="G550" s="10">
        <v>0.12819881889763779</v>
      </c>
      <c r="H550" s="10">
        <v>0.73586528450500199</v>
      </c>
      <c r="I550" s="10">
        <v>0.6415282241636866</v>
      </c>
      <c r="J550" s="10">
        <v>0.23579738354986193</v>
      </c>
      <c r="K550" s="10">
        <v>0.32067357747498981</v>
      </c>
      <c r="L550" s="10">
        <v>7.559639672264723E-2</v>
      </c>
      <c r="M550" s="10">
        <v>879.40344672216122</v>
      </c>
      <c r="N550" s="10">
        <v>0.26431578470870493</v>
      </c>
      <c r="O550" s="10">
        <v>7.559639672264723E-2</v>
      </c>
      <c r="P550" s="10">
        <v>4.7259064777511205E-2</v>
      </c>
      <c r="Q550" s="10">
        <v>2.8337331945136029E-2</v>
      </c>
      <c r="R550" s="10"/>
    </row>
    <row r="551" spans="1:18" x14ac:dyDescent="0.2">
      <c r="A551" s="9" t="str">
        <f t="shared" si="8"/>
        <v>199225A29EDU353</v>
      </c>
      <c r="B551" s="10">
        <v>1992</v>
      </c>
      <c r="C551" s="10" t="s">
        <v>2</v>
      </c>
      <c r="D551" s="10" t="s">
        <v>13</v>
      </c>
      <c r="E551" s="10">
        <v>53</v>
      </c>
      <c r="F551" s="10">
        <v>9797</v>
      </c>
      <c r="G551" s="10">
        <v>8.8239446562191168E-2</v>
      </c>
      <c r="H551" s="10">
        <v>0.72297642135347551</v>
      </c>
      <c r="I551" s="10">
        <v>0.65918138205573129</v>
      </c>
      <c r="J551" s="10">
        <v>0.23435745636419311</v>
      </c>
      <c r="K551" s="10">
        <v>0.27692150658364806</v>
      </c>
      <c r="L551" s="10">
        <v>0.17035827294069614</v>
      </c>
      <c r="M551" s="10">
        <v>921.00974269430924</v>
      </c>
      <c r="N551" s="10">
        <v>0.29764213534755535</v>
      </c>
      <c r="O551" s="10">
        <v>8.5026028376033486E-2</v>
      </c>
      <c r="P551" s="10">
        <v>8.5026028376033486E-2</v>
      </c>
      <c r="Q551" s="10">
        <v>0</v>
      </c>
      <c r="R551" s="10"/>
    </row>
    <row r="552" spans="1:18" x14ac:dyDescent="0.2">
      <c r="A552" s="9" t="str">
        <f t="shared" si="8"/>
        <v>199225A29EDU453</v>
      </c>
      <c r="B552" s="10">
        <v>1992</v>
      </c>
      <c r="C552" s="10" t="s">
        <v>2</v>
      </c>
      <c r="D552" s="10" t="s">
        <v>15</v>
      </c>
      <c r="E552" s="10">
        <v>53</v>
      </c>
      <c r="F552" s="10">
        <v>44597</v>
      </c>
      <c r="G552" s="10">
        <v>5.9471936922917315E-2</v>
      </c>
      <c r="H552" s="10">
        <v>0.86454245801287077</v>
      </c>
      <c r="I552" s="10">
        <v>0.81312644348274543</v>
      </c>
      <c r="J552" s="10">
        <v>0.12612956028432407</v>
      </c>
      <c r="K552" s="10">
        <v>0.17754557481444941</v>
      </c>
      <c r="L552" s="10">
        <v>4.670717761284391E-2</v>
      </c>
      <c r="M552" s="10">
        <v>1304.3693298038247</v>
      </c>
      <c r="N552" s="10">
        <v>0.2803103347758818</v>
      </c>
      <c r="O552" s="10">
        <v>0.10271991389555352</v>
      </c>
      <c r="P552" s="10">
        <v>8.8705518308406395E-2</v>
      </c>
      <c r="Q552" s="10">
        <v>1.4014395587147118E-2</v>
      </c>
      <c r="R552" s="10"/>
    </row>
    <row r="553" spans="1:18" x14ac:dyDescent="0.2">
      <c r="A553" s="9" t="str">
        <f t="shared" si="8"/>
        <v>199225A29EDU553</v>
      </c>
      <c r="B553" s="10">
        <v>1992</v>
      </c>
      <c r="C553" s="10" t="s">
        <v>2</v>
      </c>
      <c r="D553" s="10" t="s">
        <v>17</v>
      </c>
      <c r="E553" s="10">
        <v>53</v>
      </c>
      <c r="F553" s="10">
        <v>28556</v>
      </c>
      <c r="G553" s="10">
        <v>3.0978058757902566E-2</v>
      </c>
      <c r="H553" s="10">
        <v>0.94165849558761727</v>
      </c>
      <c r="I553" s="10">
        <v>0.91248774338142602</v>
      </c>
      <c r="J553" s="10">
        <v>3.6454685530186298E-2</v>
      </c>
      <c r="K553" s="10">
        <v>5.8341504412382686E-2</v>
      </c>
      <c r="L553" s="10">
        <v>0.24817901666900127</v>
      </c>
      <c r="M553" s="10">
        <v>2668.4502816260629</v>
      </c>
      <c r="N553" s="10">
        <v>0.37235607227903067</v>
      </c>
      <c r="O553" s="10">
        <v>0.10943409441098192</v>
      </c>
      <c r="P553" s="10">
        <v>6.5730494467012193E-2</v>
      </c>
      <c r="Q553" s="10">
        <v>4.3703599943969745E-2</v>
      </c>
      <c r="R553" s="10"/>
    </row>
    <row r="554" spans="1:18" x14ac:dyDescent="0.2">
      <c r="A554" s="9" t="str">
        <f t="shared" si="8"/>
        <v>199230EMAEDU153</v>
      </c>
      <c r="B554" s="10">
        <v>1992</v>
      </c>
      <c r="C554" s="10" t="s">
        <v>4</v>
      </c>
      <c r="D554" s="10" t="s">
        <v>9</v>
      </c>
      <c r="E554" s="10">
        <v>53</v>
      </c>
      <c r="F554" s="10">
        <v>288015</v>
      </c>
      <c r="G554" s="10">
        <v>4.8573668209696726E-2</v>
      </c>
      <c r="H554" s="10">
        <v>0.65554224606357303</v>
      </c>
      <c r="I554" s="10">
        <v>0.62370015450584171</v>
      </c>
      <c r="J554" s="10">
        <v>0.34300991267815911</v>
      </c>
      <c r="K554" s="10">
        <v>0.37485200423589049</v>
      </c>
      <c r="L554" s="10">
        <v>1.1579258024755654E-2</v>
      </c>
      <c r="M554" s="10">
        <v>711.76973085364807</v>
      </c>
      <c r="N554" s="10">
        <v>0.25754561394371822</v>
      </c>
      <c r="O554" s="10">
        <v>0.16926896168602329</v>
      </c>
      <c r="P554" s="10">
        <v>0.14900612815304759</v>
      </c>
      <c r="Q554" s="10">
        <v>2.0262833532975713E-2</v>
      </c>
      <c r="R554" s="10"/>
    </row>
    <row r="555" spans="1:18" x14ac:dyDescent="0.2">
      <c r="A555" s="9" t="str">
        <f t="shared" si="8"/>
        <v>199230EMAEDU253</v>
      </c>
      <c r="B555" s="10">
        <v>1992</v>
      </c>
      <c r="C555" s="10" t="s">
        <v>4</v>
      </c>
      <c r="D555" s="10" t="s">
        <v>11</v>
      </c>
      <c r="E555" s="10">
        <v>53</v>
      </c>
      <c r="F555" s="10">
        <v>56066</v>
      </c>
      <c r="G555" s="10">
        <v>4.9547516686064462E-2</v>
      </c>
      <c r="H555" s="10">
        <v>0.75091856026825532</v>
      </c>
      <c r="I555" s="10">
        <v>0.71371241037348843</v>
      </c>
      <c r="J555" s="10">
        <v>0.24535369029358256</v>
      </c>
      <c r="K555" s="10">
        <v>0.28255984018834945</v>
      </c>
      <c r="L555" s="10">
        <v>2.9768487140156244E-2</v>
      </c>
      <c r="M555" s="10">
        <v>1850.4042518809808</v>
      </c>
      <c r="N555" s="10">
        <v>0.36801269931866015</v>
      </c>
      <c r="O555" s="10">
        <v>0.24904576748831733</v>
      </c>
      <c r="P555" s="10">
        <v>0.20069204152249134</v>
      </c>
      <c r="Q555" s="10">
        <v>4.8353725965825989E-2</v>
      </c>
      <c r="R555" s="10"/>
    </row>
    <row r="556" spans="1:18" x14ac:dyDescent="0.2">
      <c r="A556" s="9" t="str">
        <f t="shared" si="8"/>
        <v>199230EMAEDU353</v>
      </c>
      <c r="B556" s="10">
        <v>1992</v>
      </c>
      <c r="C556" s="10" t="s">
        <v>4</v>
      </c>
      <c r="D556" s="10" t="s">
        <v>13</v>
      </c>
      <c r="E556" s="10">
        <v>53</v>
      </c>
      <c r="F556" s="10">
        <v>15846</v>
      </c>
      <c r="G556" s="10">
        <v>5.2675866711544936E-2</v>
      </c>
      <c r="H556" s="10">
        <v>0.74996844629559511</v>
      </c>
      <c r="I556" s="10">
        <v>0.7104632083806639</v>
      </c>
      <c r="J556" s="10">
        <v>0.25003155370440489</v>
      </c>
      <c r="K556" s="10">
        <v>0.2895367916193361</v>
      </c>
      <c r="L556" s="10">
        <v>3.9505237914931213E-2</v>
      </c>
      <c r="M556" s="10">
        <v>1457.5465406139299</v>
      </c>
      <c r="N556" s="10">
        <v>0.28972611384576552</v>
      </c>
      <c r="O556" s="10">
        <v>0.14476839580966805</v>
      </c>
      <c r="P556" s="10">
        <v>9.2073709453489846E-2</v>
      </c>
      <c r="Q556" s="10">
        <v>5.2694686356178216E-2</v>
      </c>
      <c r="R556" s="10"/>
    </row>
    <row r="557" spans="1:18" x14ac:dyDescent="0.2">
      <c r="A557" s="9" t="str">
        <f t="shared" si="8"/>
        <v>199230EMAEDU453</v>
      </c>
      <c r="B557" s="10">
        <v>1992</v>
      </c>
      <c r="C557" s="10" t="s">
        <v>4</v>
      </c>
      <c r="D557" s="10" t="s">
        <v>15</v>
      </c>
      <c r="E557" s="10">
        <v>53</v>
      </c>
      <c r="F557" s="10">
        <v>96104</v>
      </c>
      <c r="G557" s="10">
        <v>2.4270400972367691E-2</v>
      </c>
      <c r="H557" s="10">
        <v>0.80472196786814287</v>
      </c>
      <c r="I557" s="10">
        <v>0.78519104303671028</v>
      </c>
      <c r="J557" s="10">
        <v>0.19310330475318405</v>
      </c>
      <c r="K557" s="10">
        <v>0.21263422958461667</v>
      </c>
      <c r="L557" s="10">
        <v>1.9541330225588946E-2</v>
      </c>
      <c r="M557" s="10">
        <v>2044.4621355213717</v>
      </c>
      <c r="N557" s="10">
        <v>0.31728122132310005</v>
      </c>
      <c r="O557" s="10">
        <v>0.20648410778343204</v>
      </c>
      <c r="P557" s="10">
        <v>0.13259155752064736</v>
      </c>
      <c r="Q557" s="10">
        <v>7.3892550262784684E-2</v>
      </c>
      <c r="R557" s="10"/>
    </row>
    <row r="558" spans="1:18" x14ac:dyDescent="0.2">
      <c r="A558" s="9" t="str">
        <f t="shared" si="8"/>
        <v>199230EMAEDU553</v>
      </c>
      <c r="B558" s="10">
        <v>1992</v>
      </c>
      <c r="C558" s="10" t="s">
        <v>4</v>
      </c>
      <c r="D558" s="10" t="s">
        <v>17</v>
      </c>
      <c r="E558" s="10">
        <v>53</v>
      </c>
      <c r="F558" s="10">
        <v>105660</v>
      </c>
      <c r="G558" s="10">
        <v>1.167066526155295E-2</v>
      </c>
      <c r="H558" s="10">
        <v>0.8441983721370433</v>
      </c>
      <c r="I558" s="10">
        <v>0.83434601552148402</v>
      </c>
      <c r="J558" s="10">
        <v>0.14987696384629945</v>
      </c>
      <c r="K558" s="10">
        <v>0.15972932046185878</v>
      </c>
      <c r="L558" s="10">
        <v>7.8904031800113572E-2</v>
      </c>
      <c r="M558" s="10">
        <v>4544.6665422106862</v>
      </c>
      <c r="N558" s="10">
        <v>0.25297991722186641</v>
      </c>
      <c r="O558" s="10">
        <v>0.13147002877161457</v>
      </c>
      <c r="P558" s="10">
        <v>8.365753175870079E-2</v>
      </c>
      <c r="Q558" s="10">
        <v>4.781249701291377E-2</v>
      </c>
      <c r="R558" s="10"/>
    </row>
    <row r="559" spans="1:18" x14ac:dyDescent="0.2">
      <c r="A559" s="9" t="str">
        <f t="shared" si="8"/>
        <v>199215A17Q10</v>
      </c>
      <c r="B559" s="10">
        <v>1992</v>
      </c>
      <c r="C559" s="10" t="s">
        <v>0</v>
      </c>
      <c r="D559" s="10" t="s">
        <v>37</v>
      </c>
      <c r="E559" s="10">
        <v>0</v>
      </c>
      <c r="F559" s="10">
        <v>227884</v>
      </c>
      <c r="G559" s="10">
        <v>0.37198115167218776</v>
      </c>
      <c r="H559" s="10">
        <v>0.40137526109775151</v>
      </c>
      <c r="I559" s="10">
        <v>0.2520712292218848</v>
      </c>
      <c r="J559" s="10">
        <v>0.2138014719459759</v>
      </c>
      <c r="K559" s="10">
        <v>0.28088756407889065</v>
      </c>
      <c r="L559" s="10">
        <v>0.59268247645677807</v>
      </c>
      <c r="M559" s="10">
        <v>128.28832718594839</v>
      </c>
      <c r="N559" s="10">
        <v>9.1213073318003893E-2</v>
      </c>
      <c r="O559" s="10">
        <v>2.7922100717909112E-2</v>
      </c>
      <c r="P559" s="10">
        <v>2.7922100717909112E-2</v>
      </c>
      <c r="Q559" s="10">
        <v>0</v>
      </c>
      <c r="R559" s="10"/>
    </row>
    <row r="560" spans="1:18" x14ac:dyDescent="0.2">
      <c r="A560" s="9" t="str">
        <f t="shared" si="8"/>
        <v>199215A17Q20</v>
      </c>
      <c r="B560" s="10">
        <v>1992</v>
      </c>
      <c r="C560" s="10" t="s">
        <v>0</v>
      </c>
      <c r="D560" s="10" t="s">
        <v>39</v>
      </c>
      <c r="E560" s="10">
        <v>0</v>
      </c>
      <c r="F560" s="10">
        <v>446476</v>
      </c>
      <c r="G560" s="10">
        <v>0.29353221036389354</v>
      </c>
      <c r="H560" s="10">
        <v>0.43634139772880293</v>
      </c>
      <c r="I560" s="10">
        <v>0.30826114278019662</v>
      </c>
      <c r="J560" s="10">
        <v>0.16970241034157726</v>
      </c>
      <c r="K560" s="10">
        <v>0.23438664212935947</v>
      </c>
      <c r="L560" s="10">
        <v>0.59340890808010416</v>
      </c>
      <c r="M560" s="10">
        <v>200.27397423613047</v>
      </c>
      <c r="N560" s="10">
        <v>0.11970757428339558</v>
      </c>
      <c r="O560" s="10">
        <v>3.0388152319632697E-2</v>
      </c>
      <c r="P560" s="10">
        <v>3.0388152319632697E-2</v>
      </c>
      <c r="Q560" s="10">
        <v>0</v>
      </c>
      <c r="R560" s="10"/>
    </row>
    <row r="561" spans="1:18" x14ac:dyDescent="0.2">
      <c r="A561" s="9" t="str">
        <f t="shared" si="8"/>
        <v>199215A17Q30</v>
      </c>
      <c r="B561" s="10">
        <v>1992</v>
      </c>
      <c r="C561" s="10" t="s">
        <v>0</v>
      </c>
      <c r="D561" s="10" t="s">
        <v>41</v>
      </c>
      <c r="E561" s="10">
        <v>0</v>
      </c>
      <c r="F561" s="10">
        <v>583381</v>
      </c>
      <c r="G561" s="10">
        <v>0.21948451226991422</v>
      </c>
      <c r="H561" s="10">
        <v>0.43053831434704781</v>
      </c>
      <c r="I561" s="10">
        <v>0.33604182240907499</v>
      </c>
      <c r="J561" s="10">
        <v>0.15009224522828121</v>
      </c>
      <c r="K561" s="10">
        <v>0.18502198111201795</v>
      </c>
      <c r="L561" s="10">
        <v>0.63939175255964797</v>
      </c>
      <c r="M561" s="10">
        <v>304.33765564726889</v>
      </c>
      <c r="N561" s="10">
        <v>0.15697716290506777</v>
      </c>
      <c r="O561" s="10">
        <v>2.7293740804631209E-2</v>
      </c>
      <c r="P561" s="10">
        <v>2.7293740804631209E-2</v>
      </c>
      <c r="Q561" s="10">
        <v>0</v>
      </c>
      <c r="R561" s="10"/>
    </row>
    <row r="562" spans="1:18" x14ac:dyDescent="0.2">
      <c r="A562" s="9" t="str">
        <f t="shared" si="8"/>
        <v>199215A17Q40</v>
      </c>
      <c r="B562" s="10">
        <v>1992</v>
      </c>
      <c r="C562" s="10" t="s">
        <v>0</v>
      </c>
      <c r="D562" s="10" t="s">
        <v>43</v>
      </c>
      <c r="E562" s="10">
        <v>0</v>
      </c>
      <c r="F562" s="10">
        <v>669280</v>
      </c>
      <c r="G562" s="10">
        <v>0.21312984757617223</v>
      </c>
      <c r="H562" s="10">
        <v>0.47072898078986619</v>
      </c>
      <c r="I562" s="10">
        <v>0.37040258486443511</v>
      </c>
      <c r="J562" s="10">
        <v>9.0074216216377789E-2</v>
      </c>
      <c r="K562" s="10">
        <v>0.12187091818282357</v>
      </c>
      <c r="L562" s="10">
        <v>0.72477587855606029</v>
      </c>
      <c r="M562" s="10">
        <v>377.38947411293987</v>
      </c>
      <c r="N562" s="10">
        <v>0.16680014343772412</v>
      </c>
      <c r="O562" s="10">
        <v>2.1593354052115706E-2</v>
      </c>
      <c r="P562" s="10">
        <v>2.1593354052115706E-2</v>
      </c>
      <c r="Q562" s="10">
        <v>0</v>
      </c>
      <c r="R562" s="10"/>
    </row>
    <row r="563" spans="1:18" x14ac:dyDescent="0.2">
      <c r="A563" s="9" t="str">
        <f t="shared" si="8"/>
        <v>199215A17Q50</v>
      </c>
      <c r="B563" s="10">
        <v>1992</v>
      </c>
      <c r="C563" s="10" t="s">
        <v>0</v>
      </c>
      <c r="D563" s="10" t="s">
        <v>45</v>
      </c>
      <c r="E563" s="10">
        <v>0</v>
      </c>
      <c r="F563" s="10">
        <v>591788</v>
      </c>
      <c r="G563" s="10">
        <v>0.18612719168214042</v>
      </c>
      <c r="H563" s="10">
        <v>0.32488154541829167</v>
      </c>
      <c r="I563" s="10">
        <v>0.26441225574023131</v>
      </c>
      <c r="J563" s="10">
        <v>5.9588408913411703E-2</v>
      </c>
      <c r="K563" s="10">
        <v>7.2555860963760099E-2</v>
      </c>
      <c r="L563" s="10">
        <v>0.84162330659039353</v>
      </c>
      <c r="M563" s="10">
        <v>462.36475835299558</v>
      </c>
      <c r="N563" s="10">
        <v>9.7269630340594937E-2</v>
      </c>
      <c r="O563" s="10">
        <v>2.2443848134805031E-2</v>
      </c>
      <c r="P563" s="10">
        <v>2.2080542356384382E-2</v>
      </c>
      <c r="Q563" s="10">
        <v>3.6330577842065066E-4</v>
      </c>
      <c r="R563" s="10"/>
    </row>
    <row r="564" spans="1:18" x14ac:dyDescent="0.2">
      <c r="A564" s="9" t="str">
        <f t="shared" si="8"/>
        <v>199215A29Q10</v>
      </c>
      <c r="B564" s="10">
        <v>1992</v>
      </c>
      <c r="C564" s="10" t="s">
        <v>3</v>
      </c>
      <c r="D564" s="10" t="s">
        <v>37</v>
      </c>
      <c r="E564" s="10">
        <v>0</v>
      </c>
      <c r="F564" s="10">
        <v>920060</v>
      </c>
      <c r="G564" s="10">
        <v>0.38911766001850645</v>
      </c>
      <c r="H564" s="10">
        <v>0.54266678260113466</v>
      </c>
      <c r="I564" s="10">
        <v>0.33150555398560966</v>
      </c>
      <c r="J564" s="10">
        <v>0.32431991188295756</v>
      </c>
      <c r="K564" s="10">
        <v>0.49283178308579439</v>
      </c>
      <c r="L564" s="10">
        <v>0.23106234585503788</v>
      </c>
      <c r="M564" s="10">
        <v>209.51307199305367</v>
      </c>
      <c r="N564" s="10">
        <v>0.13444340586483491</v>
      </c>
      <c r="O564" s="10">
        <v>6.553594330804513E-2</v>
      </c>
      <c r="P564" s="10">
        <v>6.50305414864248E-2</v>
      </c>
      <c r="Q564" s="10">
        <v>5.0540182162032911E-4</v>
      </c>
      <c r="R564" s="10"/>
    </row>
    <row r="565" spans="1:18" x14ac:dyDescent="0.2">
      <c r="A565" s="9" t="str">
        <f t="shared" si="8"/>
        <v>199215A29Q20</v>
      </c>
      <c r="B565" s="10">
        <v>1992</v>
      </c>
      <c r="C565" s="10" t="s">
        <v>3</v>
      </c>
      <c r="D565" s="10" t="s">
        <v>39</v>
      </c>
      <c r="E565" s="10">
        <v>0</v>
      </c>
      <c r="F565" s="10">
        <v>1768649</v>
      </c>
      <c r="G565" s="10">
        <v>0.23145284444448627</v>
      </c>
      <c r="H565" s="10">
        <v>0.60121012381254624</v>
      </c>
      <c r="I565" s="10">
        <v>0.4620583305473106</v>
      </c>
      <c r="J565" s="10">
        <v>0.25911312270435971</v>
      </c>
      <c r="K565" s="10">
        <v>0.36151883209928082</v>
      </c>
      <c r="L565" s="10">
        <v>0.24741269433772778</v>
      </c>
      <c r="M565" s="10">
        <v>336.25058369955224</v>
      </c>
      <c r="N565" s="10">
        <v>0.18125684033698999</v>
      </c>
      <c r="O565" s="10">
        <v>6.7907047774186158E-2</v>
      </c>
      <c r="P565" s="10">
        <v>6.6525829960888114E-2</v>
      </c>
      <c r="Q565" s="10">
        <v>1.3812178132980393E-3</v>
      </c>
      <c r="R565" s="10"/>
    </row>
    <row r="566" spans="1:18" x14ac:dyDescent="0.2">
      <c r="A566" s="9" t="str">
        <f t="shared" si="8"/>
        <v>199215A29Q30</v>
      </c>
      <c r="B566" s="10">
        <v>1992</v>
      </c>
      <c r="C566" s="10" t="s">
        <v>3</v>
      </c>
      <c r="D566" s="10" t="s">
        <v>41</v>
      </c>
      <c r="E566" s="10">
        <v>0</v>
      </c>
      <c r="F566" s="10">
        <v>2507037</v>
      </c>
      <c r="G566" s="10">
        <v>0.16520366103313106</v>
      </c>
      <c r="H566" s="10">
        <v>0.65179122767547282</v>
      </c>
      <c r="I566" s="10">
        <v>0.54411293063420563</v>
      </c>
      <c r="J566" s="10">
        <v>0.21089265338365662</v>
      </c>
      <c r="K566" s="10">
        <v>0.28525330545869471</v>
      </c>
      <c r="L566" s="10">
        <v>0.26492322508500515</v>
      </c>
      <c r="M566" s="10">
        <v>476.92993043789227</v>
      </c>
      <c r="N566" s="10">
        <v>0.220813996212431</v>
      </c>
      <c r="O566" s="10">
        <v>7.3120747013609155E-2</v>
      </c>
      <c r="P566" s="10">
        <v>7.0807274015497357E-2</v>
      </c>
      <c r="Q566" s="10">
        <v>2.3134729981118007E-3</v>
      </c>
      <c r="R566" s="10"/>
    </row>
    <row r="567" spans="1:18" x14ac:dyDescent="0.2">
      <c r="A567" s="9" t="str">
        <f t="shared" si="8"/>
        <v>199215A29Q40</v>
      </c>
      <c r="B567" s="10">
        <v>1992</v>
      </c>
      <c r="C567" s="10" t="s">
        <v>3</v>
      </c>
      <c r="D567" s="10" t="s">
        <v>43</v>
      </c>
      <c r="E567" s="10">
        <v>0</v>
      </c>
      <c r="F567" s="10">
        <v>3149269</v>
      </c>
      <c r="G567" s="10">
        <v>0.11400179047768233</v>
      </c>
      <c r="H567" s="10">
        <v>0.69791540207500025</v>
      </c>
      <c r="I567" s="10">
        <v>0.61835179663649864</v>
      </c>
      <c r="J567" s="10">
        <v>0.16321320586461205</v>
      </c>
      <c r="K567" s="10">
        <v>0.21180753079035736</v>
      </c>
      <c r="L567" s="10">
        <v>0.29505291545434831</v>
      </c>
      <c r="M567" s="10">
        <v>655.33693714217759</v>
      </c>
      <c r="N567" s="10">
        <v>0.22258158580350795</v>
      </c>
      <c r="O567" s="10">
        <v>6.7359071558670186E-2</v>
      </c>
      <c r="P567" s="10">
        <v>6.2493369138397759E-2</v>
      </c>
      <c r="Q567" s="10">
        <v>4.8657024202724258E-3</v>
      </c>
      <c r="R567" s="10"/>
    </row>
    <row r="568" spans="1:18" x14ac:dyDescent="0.2">
      <c r="A568" s="9" t="str">
        <f t="shared" si="8"/>
        <v>199215A29Q50</v>
      </c>
      <c r="B568" s="10">
        <v>1992</v>
      </c>
      <c r="C568" s="10" t="s">
        <v>3</v>
      </c>
      <c r="D568" s="10" t="s">
        <v>45</v>
      </c>
      <c r="E568" s="10">
        <v>0</v>
      </c>
      <c r="F568" s="10">
        <v>3604254</v>
      </c>
      <c r="G568" s="10">
        <v>8.2017776126641156E-2</v>
      </c>
      <c r="H568" s="10">
        <v>0.72156146579517122</v>
      </c>
      <c r="I568" s="10">
        <v>0.66238059903197177</v>
      </c>
      <c r="J568" s="10">
        <v>0.10165827104299831</v>
      </c>
      <c r="K568" s="10">
        <v>0.13375907073066501</v>
      </c>
      <c r="L568" s="10">
        <v>0.37050646030271067</v>
      </c>
      <c r="M568" s="10">
        <v>1467.2450707998225</v>
      </c>
      <c r="N568" s="10">
        <v>0.23407378507799148</v>
      </c>
      <c r="O568" s="10">
        <v>9.2834184890300236E-2</v>
      </c>
      <c r="P568" s="10">
        <v>7.3021992673825975E-2</v>
      </c>
      <c r="Q568" s="10">
        <v>1.9812192216474261E-2</v>
      </c>
      <c r="R568" s="10"/>
    </row>
    <row r="569" spans="1:18" x14ac:dyDescent="0.2">
      <c r="A569" s="9" t="str">
        <f t="shared" si="8"/>
        <v>199218A24Q10</v>
      </c>
      <c r="B569" s="10">
        <v>1992</v>
      </c>
      <c r="C569" s="10" t="s">
        <v>1</v>
      </c>
      <c r="D569" s="10" t="s">
        <v>37</v>
      </c>
      <c r="E569" s="10">
        <v>0</v>
      </c>
      <c r="F569" s="10">
        <v>386601</v>
      </c>
      <c r="G569" s="10">
        <v>0.4049782835534706</v>
      </c>
      <c r="H569" s="10">
        <v>0.58006575254590653</v>
      </c>
      <c r="I569" s="10">
        <v>0.34515171973171305</v>
      </c>
      <c r="J569" s="10">
        <v>0.34070275984288689</v>
      </c>
      <c r="K569" s="10">
        <v>0.52584956109896264</v>
      </c>
      <c r="L569" s="10">
        <v>0.1819807028634795</v>
      </c>
      <c r="M569" s="10">
        <v>210.45792853567252</v>
      </c>
      <c r="N569" s="10">
        <v>0.12898311178708799</v>
      </c>
      <c r="O569" s="10">
        <v>5.2837421527621505E-2</v>
      </c>
      <c r="P569" s="10">
        <v>5.2837421527621505E-2</v>
      </c>
      <c r="Q569" s="10">
        <v>0</v>
      </c>
      <c r="R569" s="10"/>
    </row>
    <row r="570" spans="1:18" x14ac:dyDescent="0.2">
      <c r="A570" s="9" t="str">
        <f t="shared" si="8"/>
        <v>199218A24Q20</v>
      </c>
      <c r="B570" s="10">
        <v>1992</v>
      </c>
      <c r="C570" s="10" t="s">
        <v>1</v>
      </c>
      <c r="D570" s="10" t="s">
        <v>39</v>
      </c>
      <c r="E570" s="10">
        <v>0</v>
      </c>
      <c r="F570" s="10">
        <v>804228</v>
      </c>
      <c r="G570" s="10">
        <v>0.2616883844513197</v>
      </c>
      <c r="H570" s="10">
        <v>0.65469866754204031</v>
      </c>
      <c r="I570" s="10">
        <v>0.48337163093053215</v>
      </c>
      <c r="J570" s="10">
        <v>0.262890623057143</v>
      </c>
      <c r="K570" s="10">
        <v>0.39186524219499941</v>
      </c>
      <c r="L570" s="10">
        <v>0.19227880650760729</v>
      </c>
      <c r="M570" s="10">
        <v>331.15207882332589</v>
      </c>
      <c r="N570" s="10">
        <v>0.18039536051965363</v>
      </c>
      <c r="O570" s="10">
        <v>6.3051771388213287E-2</v>
      </c>
      <c r="P570" s="10">
        <v>6.246362971694594E-2</v>
      </c>
      <c r="Q570" s="10">
        <v>5.8814167126735207E-4</v>
      </c>
      <c r="R570" s="10"/>
    </row>
    <row r="571" spans="1:18" x14ac:dyDescent="0.2">
      <c r="A571" s="9" t="str">
        <f t="shared" si="8"/>
        <v>199218A24Q30</v>
      </c>
      <c r="B571" s="10">
        <v>1992</v>
      </c>
      <c r="C571" s="10" t="s">
        <v>1</v>
      </c>
      <c r="D571" s="10" t="s">
        <v>41</v>
      </c>
      <c r="E571" s="10">
        <v>0</v>
      </c>
      <c r="F571" s="10">
        <v>1199852</v>
      </c>
      <c r="G571" s="10">
        <v>0.1900056841706374</v>
      </c>
      <c r="H571" s="10">
        <v>0.71259288645599628</v>
      </c>
      <c r="I571" s="10">
        <v>0.57719618752979529</v>
      </c>
      <c r="J571" s="10">
        <v>0.21067598337128246</v>
      </c>
      <c r="K571" s="10">
        <v>0.31031577227858104</v>
      </c>
      <c r="L571" s="10">
        <v>0.21413224297663377</v>
      </c>
      <c r="M571" s="10">
        <v>450.32727087910592</v>
      </c>
      <c r="N571" s="10">
        <v>0.22918734990326289</v>
      </c>
      <c r="O571" s="10">
        <v>7.1149500309675456E-2</v>
      </c>
      <c r="P571" s="10">
        <v>6.9528184634928894E-2</v>
      </c>
      <c r="Q571" s="10">
        <v>1.6213156747465704E-3</v>
      </c>
      <c r="R571" s="10"/>
    </row>
    <row r="572" spans="1:18" x14ac:dyDescent="0.2">
      <c r="A572" s="9" t="str">
        <f t="shared" si="8"/>
        <v>199218A24Q40</v>
      </c>
      <c r="B572" s="10">
        <v>1992</v>
      </c>
      <c r="C572" s="10" t="s">
        <v>1</v>
      </c>
      <c r="D572" s="10" t="s">
        <v>43</v>
      </c>
      <c r="E572" s="10">
        <v>0</v>
      </c>
      <c r="F572" s="10">
        <v>1518126</v>
      </c>
      <c r="G572" s="10">
        <v>0.12041898721738414</v>
      </c>
      <c r="H572" s="10">
        <v>0.74507032313087829</v>
      </c>
      <c r="I572" s="10">
        <v>0.65534970941372872</v>
      </c>
      <c r="J572" s="10">
        <v>0.16891271066762617</v>
      </c>
      <c r="K572" s="10">
        <v>0.22794219011881353</v>
      </c>
      <c r="L572" s="10">
        <v>0.256016299042372</v>
      </c>
      <c r="M572" s="10">
        <v>621.3418999021884</v>
      </c>
      <c r="N572" s="10">
        <v>0.23641295570577747</v>
      </c>
      <c r="O572" s="10">
        <v>6.1468080407906314E-2</v>
      </c>
      <c r="P572" s="10">
        <v>5.8422626012267512E-2</v>
      </c>
      <c r="Q572" s="10">
        <v>3.0454543956388038E-3</v>
      </c>
      <c r="R572" s="10"/>
    </row>
    <row r="573" spans="1:18" x14ac:dyDescent="0.2">
      <c r="A573" s="9" t="str">
        <f t="shared" si="8"/>
        <v>199218A24Q50</v>
      </c>
      <c r="B573" s="10">
        <v>1992</v>
      </c>
      <c r="C573" s="10" t="s">
        <v>1</v>
      </c>
      <c r="D573" s="10" t="s">
        <v>45</v>
      </c>
      <c r="E573" s="10">
        <v>0</v>
      </c>
      <c r="F573" s="10">
        <v>1682675</v>
      </c>
      <c r="G573" s="10">
        <v>9.4701201883624339E-2</v>
      </c>
      <c r="H573" s="10">
        <v>0.75345875680351482</v>
      </c>
      <c r="I573" s="10">
        <v>0.68210530696448057</v>
      </c>
      <c r="J573" s="10">
        <v>9.9255206772015478E-2</v>
      </c>
      <c r="K573" s="10">
        <v>0.13479199082599366</v>
      </c>
      <c r="L573" s="10">
        <v>0.40376488187253556</v>
      </c>
      <c r="M573" s="10">
        <v>1191.1865573555344</v>
      </c>
      <c r="N573" s="10">
        <v>0.24441261681548723</v>
      </c>
      <c r="O573" s="10">
        <v>7.3819959291009846E-2</v>
      </c>
      <c r="P573" s="10">
        <v>6.2184319610144562E-2</v>
      </c>
      <c r="Q573" s="10">
        <v>1.1635639680865289E-2</v>
      </c>
      <c r="R573" s="10"/>
    </row>
    <row r="574" spans="1:18" x14ac:dyDescent="0.2">
      <c r="A574" s="9" t="str">
        <f t="shared" si="8"/>
        <v>199225A29Q10</v>
      </c>
      <c r="B574" s="10">
        <v>1992</v>
      </c>
      <c r="C574" s="10" t="s">
        <v>2</v>
      </c>
      <c r="D574" s="10" t="s">
        <v>37</v>
      </c>
      <c r="E574" s="10">
        <v>0</v>
      </c>
      <c r="F574" s="10">
        <v>305575</v>
      </c>
      <c r="G574" s="10">
        <v>0.37828017323563862</v>
      </c>
      <c r="H574" s="10">
        <v>0.60071995418473367</v>
      </c>
      <c r="I574" s="10">
        <v>0.37347950584962775</v>
      </c>
      <c r="J574" s="10">
        <v>0.38593463452973542</v>
      </c>
      <c r="K574" s="10">
        <v>0.60896974063400577</v>
      </c>
      <c r="L574" s="10">
        <v>2.3739193083573487E-2</v>
      </c>
      <c r="M574" s="10">
        <v>249.29116934452225</v>
      </c>
      <c r="N574" s="10">
        <v>0.17359077149635932</v>
      </c>
      <c r="O574" s="10">
        <v>0.10965229485396384</v>
      </c>
      <c r="P574" s="10">
        <v>0.10813057350895852</v>
      </c>
      <c r="Q574" s="10">
        <v>1.5217213450053179E-3</v>
      </c>
      <c r="R574" s="10"/>
    </row>
    <row r="575" spans="1:18" x14ac:dyDescent="0.2">
      <c r="A575" s="9" t="str">
        <f t="shared" si="8"/>
        <v>199225A29Q20</v>
      </c>
      <c r="B575" s="10">
        <v>1992</v>
      </c>
      <c r="C575" s="10" t="s">
        <v>2</v>
      </c>
      <c r="D575" s="10" t="s">
        <v>39</v>
      </c>
      <c r="E575" s="10">
        <v>0</v>
      </c>
      <c r="F575" s="10">
        <v>517945</v>
      </c>
      <c r="G575" s="10">
        <v>0.14957333715579557</v>
      </c>
      <c r="H575" s="10">
        <v>0.65999092567743678</v>
      </c>
      <c r="I575" s="10">
        <v>0.56127388043131998</v>
      </c>
      <c r="J575" s="10">
        <v>0.33016633040187665</v>
      </c>
      <c r="K575" s="10">
        <v>0.42376893299481605</v>
      </c>
      <c r="L575" s="10">
        <v>3.4905250557491628E-2</v>
      </c>
      <c r="M575" s="10">
        <v>407.31499889460099</v>
      </c>
      <c r="N575" s="10">
        <v>0.23562577866200515</v>
      </c>
      <c r="O575" s="10">
        <v>0.10777551355475502</v>
      </c>
      <c r="P575" s="10">
        <v>0.1039722627314256</v>
      </c>
      <c r="Q575" s="10">
        <v>3.8032508233294378E-3</v>
      </c>
      <c r="R575" s="10"/>
    </row>
    <row r="576" spans="1:18" x14ac:dyDescent="0.2">
      <c r="A576" s="9" t="str">
        <f t="shared" si="8"/>
        <v>199225A29Q30</v>
      </c>
      <c r="B576" s="10">
        <v>1992</v>
      </c>
      <c r="C576" s="10" t="s">
        <v>2</v>
      </c>
      <c r="D576" s="10" t="s">
        <v>41</v>
      </c>
      <c r="E576" s="10">
        <v>0</v>
      </c>
      <c r="F576" s="10">
        <v>723804</v>
      </c>
      <c r="G576" s="10">
        <v>9.9208687201268519E-2</v>
      </c>
      <c r="H576" s="10">
        <v>0.72928168399179893</v>
      </c>
      <c r="I576" s="10">
        <v>0.65693060552304217</v>
      </c>
      <c r="J576" s="10">
        <v>0.2602726091404241</v>
      </c>
      <c r="K576" s="10">
        <v>0.32449473305869669</v>
      </c>
      <c r="L576" s="10">
        <v>4.7172993447427355E-2</v>
      </c>
      <c r="M576" s="10">
        <v>586.81650872124942</v>
      </c>
      <c r="N576" s="10">
        <v>0.2583696691369487</v>
      </c>
      <c r="O576" s="10">
        <v>0.11331106211073716</v>
      </c>
      <c r="P576" s="10">
        <v>0.10798641621212372</v>
      </c>
      <c r="Q576" s="10">
        <v>5.3246458986134365E-3</v>
      </c>
      <c r="R576" s="10"/>
    </row>
    <row r="577" spans="1:18" x14ac:dyDescent="0.2">
      <c r="A577" s="9" t="str">
        <f t="shared" si="8"/>
        <v>199225A29Q40</v>
      </c>
      <c r="B577" s="10">
        <v>1992</v>
      </c>
      <c r="C577" s="10" t="s">
        <v>2</v>
      </c>
      <c r="D577" s="10" t="s">
        <v>43</v>
      </c>
      <c r="E577" s="10">
        <v>0</v>
      </c>
      <c r="F577" s="10">
        <v>961863</v>
      </c>
      <c r="G577" s="10">
        <v>6.2808714258340614E-2</v>
      </c>
      <c r="H577" s="10">
        <v>0.7816742822728866</v>
      </c>
      <c r="I577" s="10">
        <v>0.73257832563451541</v>
      </c>
      <c r="J577" s="10">
        <v>0.20512937862686095</v>
      </c>
      <c r="K577" s="10">
        <v>0.24895907335425416</v>
      </c>
      <c r="L577" s="10">
        <v>5.7656859656728662E-2</v>
      </c>
      <c r="M577" s="10">
        <v>801.1040404088485</v>
      </c>
      <c r="N577" s="10">
        <v>0.23958089665576074</v>
      </c>
      <c r="O577" s="10">
        <v>0.10849466088205909</v>
      </c>
      <c r="P577" s="10">
        <v>9.7372494835543111E-2</v>
      </c>
      <c r="Q577" s="10">
        <v>1.112216604651598E-2</v>
      </c>
      <c r="R577" s="10"/>
    </row>
    <row r="578" spans="1:18" x14ac:dyDescent="0.2">
      <c r="A578" s="9" t="str">
        <f t="shared" si="8"/>
        <v>199225A29Q50</v>
      </c>
      <c r="B578" s="10">
        <v>1992</v>
      </c>
      <c r="C578" s="10" t="s">
        <v>2</v>
      </c>
      <c r="D578" s="10" t="s">
        <v>45</v>
      </c>
      <c r="E578" s="10">
        <v>0</v>
      </c>
      <c r="F578" s="10">
        <v>1329791</v>
      </c>
      <c r="G578" s="10">
        <v>5.0376811289259214E-2</v>
      </c>
      <c r="H578" s="10">
        <v>0.85774681886100901</v>
      </c>
      <c r="I578" s="10">
        <v>0.81453626923328548</v>
      </c>
      <c r="J578" s="10">
        <v>0.12343323163594291</v>
      </c>
      <c r="K578" s="10">
        <v>0.15970555180431947</v>
      </c>
      <c r="L578" s="10">
        <v>0.11861107410058783</v>
      </c>
      <c r="M578" s="10">
        <v>1904.8232429751222</v>
      </c>
      <c r="N578" s="10">
        <v>0.2818890446902495</v>
      </c>
      <c r="O578" s="10">
        <v>0.14823880938338771</v>
      </c>
      <c r="P578" s="10">
        <v>0.10941844300278035</v>
      </c>
      <c r="Q578" s="10">
        <v>3.8820366380607346E-2</v>
      </c>
      <c r="R578" s="10"/>
    </row>
    <row r="579" spans="1:18" x14ac:dyDescent="0.2">
      <c r="A579" s="9" t="str">
        <f t="shared" si="8"/>
        <v>199230EMAQ10</v>
      </c>
      <c r="B579" s="10">
        <v>1992</v>
      </c>
      <c r="C579" s="10" t="s">
        <v>4</v>
      </c>
      <c r="D579" s="10" t="s">
        <v>37</v>
      </c>
      <c r="E579" s="10">
        <v>0</v>
      </c>
      <c r="F579" s="10">
        <v>1156193</v>
      </c>
      <c r="G579" s="10">
        <v>0.28902726786131611</v>
      </c>
      <c r="H579" s="10">
        <v>0.57405647475912025</v>
      </c>
      <c r="I579" s="10">
        <v>0.40813850026139309</v>
      </c>
      <c r="J579" s="10">
        <v>0.4225784725023764</v>
      </c>
      <c r="K579" s="10">
        <v>0.5854544730495066</v>
      </c>
      <c r="L579" s="10">
        <v>8.6027666649932579E-3</v>
      </c>
      <c r="M579" s="10">
        <v>256.80234983507728</v>
      </c>
      <c r="N579" s="10">
        <v>0.19490517586596701</v>
      </c>
      <c r="O579" s="10">
        <v>0.13209645794430513</v>
      </c>
      <c r="P579" s="10">
        <v>0.12912636558083296</v>
      </c>
      <c r="Q579" s="10">
        <v>2.9700923634721887E-3</v>
      </c>
      <c r="R579" s="10"/>
    </row>
    <row r="580" spans="1:18" x14ac:dyDescent="0.2">
      <c r="A580" s="9" t="str">
        <f t="shared" ref="A580:A643" si="9">B580&amp;C580&amp;D580&amp;E580</f>
        <v>199230EMAQ20</v>
      </c>
      <c r="B580" s="10">
        <v>1992</v>
      </c>
      <c r="C580" s="10" t="s">
        <v>4</v>
      </c>
      <c r="D580" s="10" t="s">
        <v>39</v>
      </c>
      <c r="E580" s="10">
        <v>0</v>
      </c>
      <c r="F580" s="10">
        <v>2152385</v>
      </c>
      <c r="G580" s="10">
        <v>9.283982908315408E-2</v>
      </c>
      <c r="H580" s="10">
        <v>0.60613385188334479</v>
      </c>
      <c r="I580" s="10">
        <v>0.54986048867298132</v>
      </c>
      <c r="J580" s="10">
        <v>0.39071674670272355</v>
      </c>
      <c r="K580" s="10">
        <v>0.44661885412528374</v>
      </c>
      <c r="L580" s="10">
        <v>9.3455164707002981E-3</v>
      </c>
      <c r="M580" s="10">
        <v>442.94782884470953</v>
      </c>
      <c r="N580" s="10">
        <v>0.24226341873209373</v>
      </c>
      <c r="O580" s="10">
        <v>0.1533335068010174</v>
      </c>
      <c r="P580" s="10">
        <v>0.14910755523009714</v>
      </c>
      <c r="Q580" s="10">
        <v>4.2259515709202489E-3</v>
      </c>
      <c r="R580" s="10"/>
    </row>
    <row r="581" spans="1:18" x14ac:dyDescent="0.2">
      <c r="A581" s="9" t="str">
        <f t="shared" si="9"/>
        <v>199230EMAQ30</v>
      </c>
      <c r="B581" s="10">
        <v>1992</v>
      </c>
      <c r="C581" s="10" t="s">
        <v>4</v>
      </c>
      <c r="D581" s="10" t="s">
        <v>41</v>
      </c>
      <c r="E581" s="10">
        <v>0</v>
      </c>
      <c r="F581" s="10">
        <v>3205165</v>
      </c>
      <c r="G581" s="10">
        <v>5.5668146455912039E-2</v>
      </c>
      <c r="H581" s="10">
        <v>0.64247075213693883</v>
      </c>
      <c r="I581" s="10">
        <v>0.60670559621333975</v>
      </c>
      <c r="J581" s="10">
        <v>0.35548066601762401</v>
      </c>
      <c r="K581" s="10">
        <v>0.39047249057639982</v>
      </c>
      <c r="L581" s="10">
        <v>1.0670993307227882E-2</v>
      </c>
      <c r="M581" s="10">
        <v>630.18179763407261</v>
      </c>
      <c r="N581" s="10">
        <v>0.25892338651672842</v>
      </c>
      <c r="O581" s="10">
        <v>0.16681358643266431</v>
      </c>
      <c r="P581" s="10">
        <v>0.15814724449768575</v>
      </c>
      <c r="Q581" s="10">
        <v>8.6663419349785643E-3</v>
      </c>
      <c r="R581" s="10"/>
    </row>
    <row r="582" spans="1:18" x14ac:dyDescent="0.2">
      <c r="A582" s="9" t="str">
        <f t="shared" si="9"/>
        <v>199230EMAQ40</v>
      </c>
      <c r="B582" s="10">
        <v>1992</v>
      </c>
      <c r="C582" s="10" t="s">
        <v>4</v>
      </c>
      <c r="D582" s="10" t="s">
        <v>43</v>
      </c>
      <c r="E582" s="10">
        <v>0</v>
      </c>
      <c r="F582" s="10">
        <v>4458614</v>
      </c>
      <c r="G582" s="10">
        <v>3.7206354770717737E-2</v>
      </c>
      <c r="H582" s="10">
        <v>0.60915236345846668</v>
      </c>
      <c r="I582" s="10">
        <v>0.58648802451420978</v>
      </c>
      <c r="J582" s="10">
        <v>0.3880859779506089</v>
      </c>
      <c r="K582" s="10">
        <v>0.40992332548959071</v>
      </c>
      <c r="L582" s="10">
        <v>1.7122135130138546E-2</v>
      </c>
      <c r="M582" s="10">
        <v>931.12000592324853</v>
      </c>
      <c r="N582" s="10">
        <v>0.25079172878393419</v>
      </c>
      <c r="O582" s="10">
        <v>0.16374620174312679</v>
      </c>
      <c r="P582" s="10">
        <v>0.14105064955632232</v>
      </c>
      <c r="Q582" s="10">
        <v>2.2695552186804475E-2</v>
      </c>
      <c r="R582" s="10"/>
    </row>
    <row r="583" spans="1:18" x14ac:dyDescent="0.2">
      <c r="A583" s="9" t="str">
        <f t="shared" si="9"/>
        <v>199230EMAQ50</v>
      </c>
      <c r="B583" s="10">
        <v>1992</v>
      </c>
      <c r="C583" s="10" t="s">
        <v>4</v>
      </c>
      <c r="D583" s="10" t="s">
        <v>45</v>
      </c>
      <c r="E583" s="10">
        <v>0</v>
      </c>
      <c r="F583" s="10">
        <v>6900041</v>
      </c>
      <c r="G583" s="10">
        <v>2.1568026892770664E-2</v>
      </c>
      <c r="H583" s="10">
        <v>0.653929737518951</v>
      </c>
      <c r="I583" s="10">
        <v>0.63982576335415975</v>
      </c>
      <c r="J583" s="10">
        <v>0.34216274701203564</v>
      </c>
      <c r="K583" s="10">
        <v>0.35500288579096262</v>
      </c>
      <c r="L583" s="10">
        <v>2.6944197457981333E-2</v>
      </c>
      <c r="M583" s="10">
        <v>2761.2343830179279</v>
      </c>
      <c r="N583" s="10">
        <v>0.27961464864153146</v>
      </c>
      <c r="O583" s="10">
        <v>0.1911416344312796</v>
      </c>
      <c r="P583" s="10">
        <v>0.12702729117762554</v>
      </c>
      <c r="Q583" s="10">
        <v>6.4114343253654074E-2</v>
      </c>
      <c r="R583" s="10"/>
    </row>
    <row r="584" spans="1:18" x14ac:dyDescent="0.2">
      <c r="A584" s="9" t="str">
        <f t="shared" si="9"/>
        <v>199215A17Q115</v>
      </c>
      <c r="B584" s="10">
        <v>1992</v>
      </c>
      <c r="C584" s="10" t="s">
        <v>0</v>
      </c>
      <c r="D584" s="10" t="s">
        <v>37</v>
      </c>
      <c r="E584" s="10">
        <v>15</v>
      </c>
      <c r="F584" s="10">
        <v>9539</v>
      </c>
      <c r="G584" s="10">
        <v>0.3849037740564859</v>
      </c>
      <c r="H584" s="10">
        <v>0.41943599958066885</v>
      </c>
      <c r="I584" s="10">
        <v>0.25799350036691476</v>
      </c>
      <c r="J584" s="10">
        <v>0.17737708355173498</v>
      </c>
      <c r="K584" s="10">
        <v>0.29038683300136281</v>
      </c>
      <c r="L584" s="10">
        <v>0.62899675018345735</v>
      </c>
      <c r="M584" s="10">
        <v>92.250949496826394</v>
      </c>
      <c r="N584" s="10">
        <v>6.4472166893804375E-2</v>
      </c>
      <c r="O584" s="10">
        <v>1.6039417129678164E-2</v>
      </c>
      <c r="P584" s="10">
        <v>1.6039417129678164E-2</v>
      </c>
      <c r="Q584" s="10">
        <v>0</v>
      </c>
      <c r="R584" s="10"/>
    </row>
    <row r="585" spans="1:18" x14ac:dyDescent="0.2">
      <c r="A585" s="9" t="str">
        <f t="shared" si="9"/>
        <v>199215A17Q215</v>
      </c>
      <c r="B585" s="10">
        <v>1992</v>
      </c>
      <c r="C585" s="10" t="s">
        <v>0</v>
      </c>
      <c r="D585" s="10" t="s">
        <v>39</v>
      </c>
      <c r="E585" s="10">
        <v>15</v>
      </c>
      <c r="F585" s="10">
        <v>16461</v>
      </c>
      <c r="G585" s="10">
        <v>0.26184577268504183</v>
      </c>
      <c r="H585" s="10">
        <v>0.39232124415284614</v>
      </c>
      <c r="I585" s="10">
        <v>0.28959358483688719</v>
      </c>
      <c r="J585" s="10">
        <v>0.11214385517283276</v>
      </c>
      <c r="K585" s="10">
        <v>0.15886033655306481</v>
      </c>
      <c r="L585" s="10">
        <v>0.77571228965433447</v>
      </c>
      <c r="M585" s="10">
        <v>170.60499842385462</v>
      </c>
      <c r="N585" s="10">
        <v>0.12143855172832756</v>
      </c>
      <c r="O585" s="10">
        <v>3.7361035174047749E-2</v>
      </c>
      <c r="P585" s="10">
        <v>3.7361035174047749E-2</v>
      </c>
      <c r="Q585" s="10">
        <v>0</v>
      </c>
      <c r="R585" s="10"/>
    </row>
    <row r="586" spans="1:18" x14ac:dyDescent="0.2">
      <c r="A586" s="9" t="str">
        <f t="shared" si="9"/>
        <v>199215A17Q315</v>
      </c>
      <c r="B586" s="10">
        <v>1992</v>
      </c>
      <c r="C586" s="10" t="s">
        <v>0</v>
      </c>
      <c r="D586" s="10" t="s">
        <v>41</v>
      </c>
      <c r="E586" s="10">
        <v>15</v>
      </c>
      <c r="F586" s="10">
        <v>16467</v>
      </c>
      <c r="G586" s="10">
        <v>0.12492382693479585</v>
      </c>
      <c r="H586" s="10">
        <v>0.30176535490989337</v>
      </c>
      <c r="I586" s="10">
        <v>0.26406767193821257</v>
      </c>
      <c r="J586" s="10">
        <v>0.10371460095623392</v>
      </c>
      <c r="K586" s="10">
        <v>0.10371460095623392</v>
      </c>
      <c r="L586" s="10">
        <v>0.77585473978259545</v>
      </c>
      <c r="M586" s="10">
        <v>187.4784831355168</v>
      </c>
      <c r="N586" s="10">
        <v>0.13086779619845751</v>
      </c>
      <c r="O586" s="10">
        <v>1.864334730066193E-2</v>
      </c>
      <c r="P586" s="10">
        <v>1.864334730066193E-2</v>
      </c>
      <c r="Q586" s="10">
        <v>0</v>
      </c>
      <c r="R586" s="10"/>
    </row>
    <row r="587" spans="1:18" x14ac:dyDescent="0.2">
      <c r="A587" s="9" t="str">
        <f t="shared" si="9"/>
        <v>199215A17Q415</v>
      </c>
      <c r="B587" s="10">
        <v>1992</v>
      </c>
      <c r="C587" s="10" t="s">
        <v>0</v>
      </c>
      <c r="D587" s="10" t="s">
        <v>43</v>
      </c>
      <c r="E587" s="10">
        <v>15</v>
      </c>
      <c r="F587" s="10">
        <v>10463</v>
      </c>
      <c r="G587" s="10">
        <v>9.101654846335698E-2</v>
      </c>
      <c r="H587" s="10">
        <v>0.32825686293529927</v>
      </c>
      <c r="I587" s="10">
        <v>0.29838005626151909</v>
      </c>
      <c r="J587" s="10">
        <v>4.4718207391599575E-2</v>
      </c>
      <c r="K587" s="10">
        <v>4.4718207391599575E-2</v>
      </c>
      <c r="L587" s="10">
        <v>0.88244289400745479</v>
      </c>
      <c r="M587" s="10">
        <v>124.12378873157151</v>
      </c>
      <c r="N587" s="10">
        <v>0.1616171270190194</v>
      </c>
      <c r="O587" s="10">
        <v>2.9437063939596674E-2</v>
      </c>
      <c r="P587" s="10">
        <v>2.9437063939596674E-2</v>
      </c>
      <c r="Q587" s="10">
        <v>0</v>
      </c>
      <c r="R587" s="10"/>
    </row>
    <row r="588" spans="1:18" x14ac:dyDescent="0.2">
      <c r="A588" s="9" t="str">
        <f t="shared" si="9"/>
        <v>199215A17Q515</v>
      </c>
      <c r="B588" s="10">
        <v>1992</v>
      </c>
      <c r="C588" s="10" t="s">
        <v>0</v>
      </c>
      <c r="D588" s="10" t="s">
        <v>45</v>
      </c>
      <c r="E588" s="10">
        <v>15</v>
      </c>
      <c r="F588" s="10">
        <v>8770</v>
      </c>
      <c r="G588" s="10">
        <v>0.11127167630057803</v>
      </c>
      <c r="H588" s="10">
        <v>0.15781071835803878</v>
      </c>
      <c r="I588" s="10">
        <v>0.1402508551881414</v>
      </c>
      <c r="J588" s="10">
        <v>8.7685290763968068E-2</v>
      </c>
      <c r="K588" s="10">
        <v>8.7685290763968068E-2</v>
      </c>
      <c r="L588" s="10">
        <v>0.89475484606613453</v>
      </c>
      <c r="M588" s="10">
        <v>329.11693753142157</v>
      </c>
      <c r="N588" s="10">
        <v>7.0011402508551882E-2</v>
      </c>
      <c r="O588" s="10">
        <v>3.5119726339794752E-2</v>
      </c>
      <c r="P588" s="10">
        <v>3.5119726339794752E-2</v>
      </c>
      <c r="Q588" s="10">
        <v>0</v>
      </c>
      <c r="R588" s="10"/>
    </row>
    <row r="589" spans="1:18" x14ac:dyDescent="0.2">
      <c r="A589" s="9" t="str">
        <f t="shared" si="9"/>
        <v>199215A29Q115</v>
      </c>
      <c r="B589" s="10">
        <v>1992</v>
      </c>
      <c r="C589" s="10" t="s">
        <v>3</v>
      </c>
      <c r="D589" s="10" t="s">
        <v>37</v>
      </c>
      <c r="E589" s="10">
        <v>15</v>
      </c>
      <c r="F589" s="10">
        <v>36307</v>
      </c>
      <c r="G589" s="10">
        <v>0.36955395412368708</v>
      </c>
      <c r="H589" s="10">
        <v>0.58476326879114215</v>
      </c>
      <c r="I589" s="10">
        <v>0.36866169058308318</v>
      </c>
      <c r="J589" s="10">
        <v>0.23728206681907071</v>
      </c>
      <c r="K589" s="10">
        <v>0.41096758200897898</v>
      </c>
      <c r="L589" s="10">
        <v>0.292395405844603</v>
      </c>
      <c r="M589" s="10">
        <v>180.3826872791667</v>
      </c>
      <c r="N589" s="10">
        <v>0.15258765527308785</v>
      </c>
      <c r="O589" s="10">
        <v>8.4777040240174073E-2</v>
      </c>
      <c r="P589" s="10">
        <v>8.4777040240174073E-2</v>
      </c>
      <c r="Q589" s="10">
        <v>0</v>
      </c>
      <c r="R589" s="10"/>
    </row>
    <row r="590" spans="1:18" x14ac:dyDescent="0.2">
      <c r="A590" s="9" t="str">
        <f t="shared" si="9"/>
        <v>199215A29Q215</v>
      </c>
      <c r="B590" s="10">
        <v>1992</v>
      </c>
      <c r="C590" s="10" t="s">
        <v>3</v>
      </c>
      <c r="D590" s="10" t="s">
        <v>39</v>
      </c>
      <c r="E590" s="10">
        <v>15</v>
      </c>
      <c r="F590" s="10">
        <v>67234</v>
      </c>
      <c r="G590" s="10">
        <v>0.27548141788298786</v>
      </c>
      <c r="H590" s="10">
        <v>0.60631525716155521</v>
      </c>
      <c r="I590" s="10">
        <v>0.43928667043460157</v>
      </c>
      <c r="J590" s="10">
        <v>0.18991879108784246</v>
      </c>
      <c r="K590" s="10">
        <v>0.30206443168634917</v>
      </c>
      <c r="L590" s="10">
        <v>0.37983758217568492</v>
      </c>
      <c r="M590" s="10">
        <v>307.56479827855571</v>
      </c>
      <c r="N590" s="10">
        <v>0.18532290210310259</v>
      </c>
      <c r="O590" s="10">
        <v>8.2398786328345783E-2</v>
      </c>
      <c r="P590" s="10">
        <v>8.0108278549543388E-2</v>
      </c>
      <c r="Q590" s="10">
        <v>2.2905077788023917E-3</v>
      </c>
      <c r="R590" s="10"/>
    </row>
    <row r="591" spans="1:18" x14ac:dyDescent="0.2">
      <c r="A591" s="9" t="str">
        <f t="shared" si="9"/>
        <v>199215A29Q315</v>
      </c>
      <c r="B591" s="10">
        <v>1992</v>
      </c>
      <c r="C591" s="10" t="s">
        <v>3</v>
      </c>
      <c r="D591" s="10" t="s">
        <v>41</v>
      </c>
      <c r="E591" s="10">
        <v>15</v>
      </c>
      <c r="F591" s="10">
        <v>69243</v>
      </c>
      <c r="G591" s="10">
        <v>0.14275852218625024</v>
      </c>
      <c r="H591" s="10">
        <v>0.60801852655956001</v>
      </c>
      <c r="I591" s="10">
        <v>0.52121870024605588</v>
      </c>
      <c r="J591" s="10">
        <v>0.13800839484730063</v>
      </c>
      <c r="K591" s="10">
        <v>0.20033289911709365</v>
      </c>
      <c r="L591" s="10">
        <v>0.39117311497191054</v>
      </c>
      <c r="M591" s="10">
        <v>409.60543204576823</v>
      </c>
      <c r="N591" s="10">
        <v>0.27116098378175413</v>
      </c>
      <c r="O591" s="10">
        <v>0.10444377048943576</v>
      </c>
      <c r="P591" s="10">
        <v>9.9995667432087001E-2</v>
      </c>
      <c r="Q591" s="10">
        <v>4.4481030573487569E-3</v>
      </c>
      <c r="R591" s="10"/>
    </row>
    <row r="592" spans="1:18" x14ac:dyDescent="0.2">
      <c r="A592" s="9" t="str">
        <f t="shared" si="9"/>
        <v>199215A29Q415</v>
      </c>
      <c r="B592" s="10">
        <v>1992</v>
      </c>
      <c r="C592" s="10" t="s">
        <v>3</v>
      </c>
      <c r="D592" s="10" t="s">
        <v>43</v>
      </c>
      <c r="E592" s="10">
        <v>15</v>
      </c>
      <c r="F592" s="10">
        <v>59088</v>
      </c>
      <c r="G592" s="10">
        <v>0.16468309589948776</v>
      </c>
      <c r="H592" s="10">
        <v>0.66581260392981978</v>
      </c>
      <c r="I592" s="10">
        <v>0.55616452302575758</v>
      </c>
      <c r="J592" s="10">
        <v>0.10443886381375776</v>
      </c>
      <c r="K592" s="10">
        <v>0.17231139919231683</v>
      </c>
      <c r="L592" s="10">
        <v>0.4348767939344706</v>
      </c>
      <c r="M592" s="10">
        <v>555.78615751925247</v>
      </c>
      <c r="N592" s="10">
        <v>0.27609666937449229</v>
      </c>
      <c r="O592" s="10">
        <v>0.10941307879772542</v>
      </c>
      <c r="P592" s="10">
        <v>0.10680679664229624</v>
      </c>
      <c r="Q592" s="10">
        <v>2.6062821554291905E-3</v>
      </c>
      <c r="R592" s="10"/>
    </row>
    <row r="593" spans="1:18" x14ac:dyDescent="0.2">
      <c r="A593" s="9" t="str">
        <f t="shared" si="9"/>
        <v>199215A29Q515</v>
      </c>
      <c r="B593" s="10">
        <v>1992</v>
      </c>
      <c r="C593" s="10" t="s">
        <v>3</v>
      </c>
      <c r="D593" s="10" t="s">
        <v>45</v>
      </c>
      <c r="E593" s="10">
        <v>15</v>
      </c>
      <c r="F593" s="10">
        <v>57848</v>
      </c>
      <c r="G593" s="10">
        <v>0.11554348768017562</v>
      </c>
      <c r="H593" s="10">
        <v>0.59844765592587468</v>
      </c>
      <c r="I593" s="10">
        <v>0.52930092656617345</v>
      </c>
      <c r="J593" s="10">
        <v>9.3054211035817999E-2</v>
      </c>
      <c r="K593" s="10">
        <v>0.1275930023509888</v>
      </c>
      <c r="L593" s="10">
        <v>0.5213490526898078</v>
      </c>
      <c r="M593" s="10">
        <v>1381.0693994978478</v>
      </c>
      <c r="N593" s="10">
        <v>0.22344765592587471</v>
      </c>
      <c r="O593" s="10">
        <v>0.1197448485686627</v>
      </c>
      <c r="P593" s="10">
        <v>0.10377195408657171</v>
      </c>
      <c r="Q593" s="10">
        <v>1.5972894482090997E-2</v>
      </c>
      <c r="R593" s="10"/>
    </row>
    <row r="594" spans="1:18" x14ac:dyDescent="0.2">
      <c r="A594" s="9" t="str">
        <f t="shared" si="9"/>
        <v>199218A24Q115</v>
      </c>
      <c r="B594" s="10">
        <v>1992</v>
      </c>
      <c r="C594" s="10" t="s">
        <v>1</v>
      </c>
      <c r="D594" s="10" t="s">
        <v>37</v>
      </c>
      <c r="E594" s="10">
        <v>15</v>
      </c>
      <c r="F594" s="10">
        <v>17075</v>
      </c>
      <c r="G594" s="10">
        <v>0.41171972086798586</v>
      </c>
      <c r="H594" s="10">
        <v>0.61265007320644216</v>
      </c>
      <c r="I594" s="10">
        <v>0.36040995607613469</v>
      </c>
      <c r="J594" s="10">
        <v>0.23420204978038067</v>
      </c>
      <c r="K594" s="10">
        <v>0.42330893118594437</v>
      </c>
      <c r="L594" s="10">
        <v>0.27033674963396781</v>
      </c>
      <c r="M594" s="10">
        <v>183.51894016918695</v>
      </c>
      <c r="N594" s="10">
        <v>0.12620790629575401</v>
      </c>
      <c r="O594" s="10">
        <v>6.3074670571010252E-2</v>
      </c>
      <c r="P594" s="10">
        <v>6.3074670571010252E-2</v>
      </c>
      <c r="Q594" s="10">
        <v>0</v>
      </c>
      <c r="R594" s="10"/>
    </row>
    <row r="595" spans="1:18" x14ac:dyDescent="0.2">
      <c r="A595" s="9" t="str">
        <f t="shared" si="9"/>
        <v>199218A24Q215</v>
      </c>
      <c r="B595" s="10">
        <v>1992</v>
      </c>
      <c r="C595" s="10" t="s">
        <v>1</v>
      </c>
      <c r="D595" s="10" t="s">
        <v>39</v>
      </c>
      <c r="E595" s="10">
        <v>15</v>
      </c>
      <c r="F595" s="10">
        <v>31848</v>
      </c>
      <c r="G595" s="10">
        <v>0.33087300811418519</v>
      </c>
      <c r="H595" s="10">
        <v>0.64236372770660644</v>
      </c>
      <c r="I595" s="10">
        <v>0.42982290881688018</v>
      </c>
      <c r="J595" s="10">
        <v>0.18839487565938207</v>
      </c>
      <c r="K595" s="10">
        <v>0.31885832705350414</v>
      </c>
      <c r="L595" s="10">
        <v>0.36228334589299171</v>
      </c>
      <c r="M595" s="10">
        <v>289.19624073469964</v>
      </c>
      <c r="N595" s="10">
        <v>0.17866114041698067</v>
      </c>
      <c r="O595" s="10">
        <v>7.7304697312233106E-2</v>
      </c>
      <c r="P595" s="10">
        <v>7.7304697312233106E-2</v>
      </c>
      <c r="Q595" s="10">
        <v>0</v>
      </c>
      <c r="R595" s="10"/>
    </row>
    <row r="596" spans="1:18" x14ac:dyDescent="0.2">
      <c r="A596" s="9" t="str">
        <f t="shared" si="9"/>
        <v>199218A24Q315</v>
      </c>
      <c r="B596" s="10">
        <v>1992</v>
      </c>
      <c r="C596" s="10" t="s">
        <v>1</v>
      </c>
      <c r="D596" s="10" t="s">
        <v>41</v>
      </c>
      <c r="E596" s="10">
        <v>15</v>
      </c>
      <c r="F596" s="10">
        <v>34927</v>
      </c>
      <c r="G596" s="10">
        <v>0.18609654430549952</v>
      </c>
      <c r="H596" s="10">
        <v>0.63878947519111284</v>
      </c>
      <c r="I596" s="10">
        <v>0.51991296131932319</v>
      </c>
      <c r="J596" s="10">
        <v>0.14971225699315716</v>
      </c>
      <c r="K596" s="10">
        <v>0.23778165888853894</v>
      </c>
      <c r="L596" s="10">
        <v>0.36123915595384659</v>
      </c>
      <c r="M596" s="10">
        <v>414.74058084983142</v>
      </c>
      <c r="N596" s="10">
        <v>0.28639734302974779</v>
      </c>
      <c r="O596" s="10">
        <v>0.1189624073066682</v>
      </c>
      <c r="P596" s="10">
        <v>0.1145532109829072</v>
      </c>
      <c r="Q596" s="10">
        <v>4.4091963237609874E-3</v>
      </c>
      <c r="R596" s="10"/>
    </row>
    <row r="597" spans="1:18" x14ac:dyDescent="0.2">
      <c r="A597" s="9" t="str">
        <f t="shared" si="9"/>
        <v>199218A24Q415</v>
      </c>
      <c r="B597" s="10">
        <v>1992</v>
      </c>
      <c r="C597" s="10" t="s">
        <v>1</v>
      </c>
      <c r="D597" s="10" t="s">
        <v>43</v>
      </c>
      <c r="E597" s="10">
        <v>15</v>
      </c>
      <c r="F597" s="10">
        <v>30619</v>
      </c>
      <c r="G597" s="10">
        <v>0.24086898776207191</v>
      </c>
      <c r="H597" s="10">
        <v>0.68852673176785661</v>
      </c>
      <c r="I597" s="10">
        <v>0.52268199483980538</v>
      </c>
      <c r="J597" s="10">
        <v>0.13566739606126915</v>
      </c>
      <c r="K597" s="10">
        <v>0.24119011071556876</v>
      </c>
      <c r="L597" s="10">
        <v>0.42212351807701098</v>
      </c>
      <c r="M597" s="10">
        <v>493.28374003535782</v>
      </c>
      <c r="N597" s="10">
        <v>0.2864887814755544</v>
      </c>
      <c r="O597" s="10">
        <v>0.10555537411411216</v>
      </c>
      <c r="P597" s="10">
        <v>0.10555537411411216</v>
      </c>
      <c r="Q597" s="10">
        <v>0</v>
      </c>
      <c r="R597" s="10"/>
    </row>
    <row r="598" spans="1:18" x14ac:dyDescent="0.2">
      <c r="A598" s="9" t="str">
        <f t="shared" si="9"/>
        <v>199218A24Q515</v>
      </c>
      <c r="B598" s="10">
        <v>1992</v>
      </c>
      <c r="C598" s="10" t="s">
        <v>1</v>
      </c>
      <c r="D598" s="10" t="s">
        <v>45</v>
      </c>
      <c r="E598" s="10">
        <v>15</v>
      </c>
      <c r="F598" s="10">
        <v>27538</v>
      </c>
      <c r="G598" s="10">
        <v>0.17389461788388191</v>
      </c>
      <c r="H598" s="10">
        <v>0.51412593507153748</v>
      </c>
      <c r="I598" s="10">
        <v>0.42472220204807903</v>
      </c>
      <c r="J598" s="10">
        <v>0.11721984167332414</v>
      </c>
      <c r="K598" s="10">
        <v>0.15070084973491177</v>
      </c>
      <c r="L598" s="10">
        <v>0.62586244462197693</v>
      </c>
      <c r="M598" s="10">
        <v>988.57788462842996</v>
      </c>
      <c r="N598" s="10">
        <v>0.16213958893165809</v>
      </c>
      <c r="O598" s="10">
        <v>6.1478684000290509E-2</v>
      </c>
      <c r="P598" s="10">
        <v>5.5886411504103423E-2</v>
      </c>
      <c r="Q598" s="10">
        <v>5.5922724961870868E-3</v>
      </c>
      <c r="R598" s="10"/>
    </row>
    <row r="599" spans="1:18" x14ac:dyDescent="0.2">
      <c r="A599" s="9" t="str">
        <f t="shared" si="9"/>
        <v>199225A29Q115</v>
      </c>
      <c r="B599" s="10">
        <v>1992</v>
      </c>
      <c r="C599" s="10" t="s">
        <v>2</v>
      </c>
      <c r="D599" s="10" t="s">
        <v>37</v>
      </c>
      <c r="E599" s="10">
        <v>15</v>
      </c>
      <c r="F599" s="10">
        <v>9693</v>
      </c>
      <c r="G599" s="10">
        <v>0.29531688580292509</v>
      </c>
      <c r="H599" s="10">
        <v>0.69833900753120803</v>
      </c>
      <c r="I599" s="10">
        <v>0.49210770659238628</v>
      </c>
      <c r="J599" s="10">
        <v>0.30166099246879191</v>
      </c>
      <c r="K599" s="10">
        <v>0.50789229340761377</v>
      </c>
      <c r="L599" s="10">
        <v>0</v>
      </c>
      <c r="M599" s="10">
        <v>221.80652509827695</v>
      </c>
      <c r="N599" s="10">
        <v>0.28577323841947799</v>
      </c>
      <c r="O599" s="10">
        <v>0.19065304859176727</v>
      </c>
      <c r="P599" s="10">
        <v>0.19065304859176727</v>
      </c>
      <c r="Q599" s="10">
        <v>0</v>
      </c>
      <c r="R599" s="10"/>
    </row>
    <row r="600" spans="1:18" x14ac:dyDescent="0.2">
      <c r="A600" s="9" t="str">
        <f t="shared" si="9"/>
        <v>199225A29Q215</v>
      </c>
      <c r="B600" s="10">
        <v>1992</v>
      </c>
      <c r="C600" s="10" t="s">
        <v>2</v>
      </c>
      <c r="D600" s="10" t="s">
        <v>39</v>
      </c>
      <c r="E600" s="10">
        <v>15</v>
      </c>
      <c r="F600" s="10">
        <v>18925</v>
      </c>
      <c r="G600" s="10">
        <v>0.20001444147591885</v>
      </c>
      <c r="H600" s="10">
        <v>0.731783355350066</v>
      </c>
      <c r="I600" s="10">
        <v>0.58541611624834877</v>
      </c>
      <c r="J600" s="10">
        <v>0.26013210039630119</v>
      </c>
      <c r="K600" s="10">
        <v>0.39836195508586525</v>
      </c>
      <c r="L600" s="10">
        <v>6.5046235138705416E-2</v>
      </c>
      <c r="M600" s="10">
        <v>389.19080695489947</v>
      </c>
      <c r="N600" s="10">
        <v>0.25210039630118891</v>
      </c>
      <c r="O600" s="10">
        <v>0.13014531043593131</v>
      </c>
      <c r="P600" s="10">
        <v>0.12200792602377807</v>
      </c>
      <c r="Q600" s="10">
        <v>8.1373844121532361E-3</v>
      </c>
      <c r="R600" s="10"/>
    </row>
    <row r="601" spans="1:18" x14ac:dyDescent="0.2">
      <c r="A601" s="9" t="str">
        <f t="shared" si="9"/>
        <v>199225A29Q315</v>
      </c>
      <c r="B601" s="10">
        <v>1992</v>
      </c>
      <c r="C601" s="10" t="s">
        <v>2</v>
      </c>
      <c r="D601" s="10" t="s">
        <v>41</v>
      </c>
      <c r="E601" s="10">
        <v>15</v>
      </c>
      <c r="F601" s="10">
        <v>17849</v>
      </c>
      <c r="G601" s="10">
        <v>8.3254365777717609E-2</v>
      </c>
      <c r="H601" s="10">
        <v>0.82772144097708555</v>
      </c>
      <c r="I601" s="10">
        <v>0.75881001736791975</v>
      </c>
      <c r="J601" s="10">
        <v>0.14645078155638971</v>
      </c>
      <c r="K601" s="10">
        <v>0.21536220516555549</v>
      </c>
      <c r="L601" s="10">
        <v>9.4851252170989969E-2</v>
      </c>
      <c r="M601" s="10">
        <v>473.37342737745797</v>
      </c>
      <c r="N601" s="10">
        <v>0.37077707434590174</v>
      </c>
      <c r="O601" s="10">
        <v>0.15519076698974732</v>
      </c>
      <c r="P601" s="10">
        <v>0.14656283265168918</v>
      </c>
      <c r="Q601" s="10">
        <v>8.6279343380581547E-3</v>
      </c>
      <c r="R601" s="10"/>
    </row>
    <row r="602" spans="1:18" x14ac:dyDescent="0.2">
      <c r="A602" s="9" t="str">
        <f t="shared" si="9"/>
        <v>199225A29Q415</v>
      </c>
      <c r="B602" s="10">
        <v>1992</v>
      </c>
      <c r="C602" s="10" t="s">
        <v>2</v>
      </c>
      <c r="D602" s="10" t="s">
        <v>43</v>
      </c>
      <c r="E602" s="10">
        <v>15</v>
      </c>
      <c r="F602" s="10">
        <v>18006</v>
      </c>
      <c r="G602" s="10">
        <v>7.283557842009071E-2</v>
      </c>
      <c r="H602" s="10">
        <v>0.82044873930911921</v>
      </c>
      <c r="I602" s="10">
        <v>0.76069088081750524</v>
      </c>
      <c r="J602" s="10">
        <v>8.5527046540042215E-2</v>
      </c>
      <c r="K602" s="10">
        <v>0.12823503276685549</v>
      </c>
      <c r="L602" s="10">
        <v>0.19649005886926579</v>
      </c>
      <c r="M602" s="10">
        <v>725.75637988934591</v>
      </c>
      <c r="N602" s="10">
        <v>0.32494723980895257</v>
      </c>
      <c r="O602" s="10">
        <v>0.16244585138287237</v>
      </c>
      <c r="P602" s="10">
        <v>0.15389314672886817</v>
      </c>
      <c r="Q602" s="10">
        <v>8.5527046540042201E-3</v>
      </c>
      <c r="R602" s="10"/>
    </row>
    <row r="603" spans="1:18" x14ac:dyDescent="0.2">
      <c r="A603" s="9" t="str">
        <f t="shared" si="9"/>
        <v>199225A29Q515</v>
      </c>
      <c r="B603" s="10">
        <v>1992</v>
      </c>
      <c r="C603" s="10" t="s">
        <v>2</v>
      </c>
      <c r="D603" s="10" t="s">
        <v>45</v>
      </c>
      <c r="E603" s="10">
        <v>15</v>
      </c>
      <c r="F603" s="10">
        <v>21540</v>
      </c>
      <c r="G603" s="10">
        <v>7.2548094564134816E-2</v>
      </c>
      <c r="H603" s="10">
        <v>0.88565459610027852</v>
      </c>
      <c r="I603" s="10">
        <v>0.82140204271123496</v>
      </c>
      <c r="J603" s="10">
        <v>6.4345403899721446E-2</v>
      </c>
      <c r="K603" s="10">
        <v>0.11429897864438254</v>
      </c>
      <c r="L603" s="10">
        <v>0.23570102135561746</v>
      </c>
      <c r="M603" s="10">
        <v>1713.6575578729917</v>
      </c>
      <c r="N603" s="10">
        <v>0.36429897864438254</v>
      </c>
      <c r="O603" s="10">
        <v>0.2286908077994429</v>
      </c>
      <c r="P603" s="10">
        <v>0.19294336118848654</v>
      </c>
      <c r="Q603" s="10">
        <v>3.5747446610956357E-2</v>
      </c>
      <c r="R603" s="10"/>
    </row>
    <row r="604" spans="1:18" x14ac:dyDescent="0.2">
      <c r="A604" s="9" t="str">
        <f t="shared" si="9"/>
        <v>199230EMAQ115</v>
      </c>
      <c r="B604" s="10">
        <v>1992</v>
      </c>
      <c r="C604" s="10" t="s">
        <v>4</v>
      </c>
      <c r="D604" s="10" t="s">
        <v>37</v>
      </c>
      <c r="E604" s="10">
        <v>15</v>
      </c>
      <c r="F604" s="10">
        <v>32149</v>
      </c>
      <c r="G604" s="10">
        <v>0.16416824334158056</v>
      </c>
      <c r="H604" s="10">
        <v>0.64117079846962577</v>
      </c>
      <c r="I604" s="10">
        <v>0.53591091480294872</v>
      </c>
      <c r="J604" s="10">
        <v>0.35403900587887649</v>
      </c>
      <c r="K604" s="10">
        <v>0.44495940775762854</v>
      </c>
      <c r="L604" s="10">
        <v>2.8710068742418115E-2</v>
      </c>
      <c r="M604" s="10">
        <v>239.48986756750548</v>
      </c>
      <c r="N604" s="10">
        <v>0.2726367849699835</v>
      </c>
      <c r="O604" s="10">
        <v>0.18659989424243367</v>
      </c>
      <c r="P604" s="10">
        <v>0.18659989424243367</v>
      </c>
      <c r="Q604" s="10">
        <v>0</v>
      </c>
      <c r="R604" s="10"/>
    </row>
    <row r="605" spans="1:18" x14ac:dyDescent="0.2">
      <c r="A605" s="9" t="str">
        <f t="shared" si="9"/>
        <v>199230EMAQ215</v>
      </c>
      <c r="B605" s="10">
        <v>1992</v>
      </c>
      <c r="C605" s="10" t="s">
        <v>4</v>
      </c>
      <c r="D605" s="10" t="s">
        <v>39</v>
      </c>
      <c r="E605" s="10">
        <v>15</v>
      </c>
      <c r="F605" s="10">
        <v>60935</v>
      </c>
      <c r="G605" s="10">
        <v>9.4237371260421782E-2</v>
      </c>
      <c r="H605" s="10">
        <v>0.66923771231640272</v>
      </c>
      <c r="I605" s="10">
        <v>0.60617050955936658</v>
      </c>
      <c r="J605" s="10">
        <v>0.32823500451300563</v>
      </c>
      <c r="K605" s="10">
        <v>0.38877492409945025</v>
      </c>
      <c r="L605" s="10">
        <v>1.7674571264462133E-2</v>
      </c>
      <c r="M605" s="10">
        <v>410.34952121989869</v>
      </c>
      <c r="N605" s="10">
        <v>0.29800607204398127</v>
      </c>
      <c r="O605" s="10">
        <v>0.20205136620989578</v>
      </c>
      <c r="P605" s="10">
        <v>0.19194223352752934</v>
      </c>
      <c r="Q605" s="10">
        <v>1.0109132682366457E-2</v>
      </c>
      <c r="R605" s="10"/>
    </row>
    <row r="606" spans="1:18" x14ac:dyDescent="0.2">
      <c r="A606" s="9" t="str">
        <f t="shared" si="9"/>
        <v>199230EMAQ315</v>
      </c>
      <c r="B606" s="10">
        <v>1992</v>
      </c>
      <c r="C606" s="10" t="s">
        <v>4</v>
      </c>
      <c r="D606" s="10" t="s">
        <v>41</v>
      </c>
      <c r="E606" s="10">
        <v>15</v>
      </c>
      <c r="F606" s="10">
        <v>71390</v>
      </c>
      <c r="G606" s="10">
        <v>4.4185188222750756E-2</v>
      </c>
      <c r="H606" s="10">
        <v>0.68317691553438853</v>
      </c>
      <c r="I606" s="10">
        <v>0.65299061493206334</v>
      </c>
      <c r="J606" s="10">
        <v>0.31036559742260822</v>
      </c>
      <c r="K606" s="10">
        <v>0.34055189802493346</v>
      </c>
      <c r="L606" s="10">
        <v>2.3700798431152824E-2</v>
      </c>
      <c r="M606" s="10">
        <v>575.89400266009477</v>
      </c>
      <c r="N606" s="10">
        <v>0.36856702619414483</v>
      </c>
      <c r="O606" s="10">
        <v>0.23492085726292197</v>
      </c>
      <c r="P606" s="10">
        <v>0.20043423448662279</v>
      </c>
      <c r="Q606" s="10">
        <v>3.44866227762992E-2</v>
      </c>
      <c r="R606" s="10"/>
    </row>
    <row r="607" spans="1:18" x14ac:dyDescent="0.2">
      <c r="A607" s="9" t="str">
        <f t="shared" si="9"/>
        <v>199230EMAQ415</v>
      </c>
      <c r="B607" s="10">
        <v>1992</v>
      </c>
      <c r="C607" s="10" t="s">
        <v>4</v>
      </c>
      <c r="D607" s="10" t="s">
        <v>43</v>
      </c>
      <c r="E607" s="10">
        <v>15</v>
      </c>
      <c r="F607" s="10">
        <v>71230</v>
      </c>
      <c r="G607" s="10">
        <v>5.0962533636928174E-2</v>
      </c>
      <c r="H607" s="10">
        <v>0.67822546679769757</v>
      </c>
      <c r="I607" s="10">
        <v>0.64366137863259865</v>
      </c>
      <c r="J607" s="10">
        <v>0.31528850203565911</v>
      </c>
      <c r="K607" s="10">
        <v>0.3498525902007581</v>
      </c>
      <c r="L607" s="10">
        <v>1.2958023304787309E-2</v>
      </c>
      <c r="M607" s="10">
        <v>956.19652936964769</v>
      </c>
      <c r="N607" s="10">
        <v>0.34350694931910714</v>
      </c>
      <c r="O607" s="10">
        <v>0.21603257054611821</v>
      </c>
      <c r="P607" s="10">
        <v>0.16636248771585008</v>
      </c>
      <c r="Q607" s="10">
        <v>4.9670082830268143E-2</v>
      </c>
      <c r="R607" s="10"/>
    </row>
    <row r="608" spans="1:18" x14ac:dyDescent="0.2">
      <c r="A608" s="9" t="str">
        <f t="shared" si="9"/>
        <v>199230EMAQ515</v>
      </c>
      <c r="B608" s="10">
        <v>1992</v>
      </c>
      <c r="C608" s="10" t="s">
        <v>4</v>
      </c>
      <c r="D608" s="10" t="s">
        <v>45</v>
      </c>
      <c r="E608" s="10">
        <v>15</v>
      </c>
      <c r="F608" s="10">
        <v>86924</v>
      </c>
      <c r="G608" s="10">
        <v>2.3025003324910226E-2</v>
      </c>
      <c r="H608" s="10">
        <v>0.69200681054714464</v>
      </c>
      <c r="I608" s="10">
        <v>0.67607335143343605</v>
      </c>
      <c r="J608" s="10">
        <v>0.30622152685104231</v>
      </c>
      <c r="K608" s="10">
        <v>0.32215498596475084</v>
      </c>
      <c r="L608" s="10">
        <v>4.2485389535686348E-2</v>
      </c>
      <c r="M608" s="10">
        <v>2733.2825913198685</v>
      </c>
      <c r="N608" s="10">
        <v>0.32501702898969026</v>
      </c>
      <c r="O608" s="10">
        <v>0.24331251370977983</v>
      </c>
      <c r="P608" s="10">
        <v>0.13323019730537886</v>
      </c>
      <c r="Q608" s="10">
        <v>0.11008231640440098</v>
      </c>
      <c r="R608" s="10"/>
    </row>
    <row r="609" spans="1:18" x14ac:dyDescent="0.2">
      <c r="A609" s="9" t="str">
        <f t="shared" si="9"/>
        <v>199215A17Q123</v>
      </c>
      <c r="B609" s="10">
        <v>1992</v>
      </c>
      <c r="C609" s="10" t="s">
        <v>0</v>
      </c>
      <c r="D609" s="10" t="s">
        <v>37</v>
      </c>
      <c r="E609" s="10">
        <v>23</v>
      </c>
      <c r="F609" s="10">
        <v>27264</v>
      </c>
      <c r="G609" s="10">
        <v>0.26202205019939012</v>
      </c>
      <c r="H609" s="10">
        <v>0.46908010563380281</v>
      </c>
      <c r="I609" s="10">
        <v>0.34617077464788731</v>
      </c>
      <c r="J609" s="10">
        <v>0.14623679577464788</v>
      </c>
      <c r="K609" s="10">
        <v>0.19234154929577466</v>
      </c>
      <c r="L609" s="10">
        <v>0.59224618544600938</v>
      </c>
      <c r="M609" s="10">
        <v>86.00684062619861</v>
      </c>
      <c r="N609" s="10">
        <v>0.11539025821596244</v>
      </c>
      <c r="O609" s="10">
        <v>5.3880575117370891E-2</v>
      </c>
      <c r="P609" s="10">
        <v>5.3880575117370891E-2</v>
      </c>
      <c r="Q609" s="10">
        <v>0</v>
      </c>
      <c r="R609" s="10"/>
    </row>
    <row r="610" spans="1:18" x14ac:dyDescent="0.2">
      <c r="A610" s="9" t="str">
        <f t="shared" si="9"/>
        <v>199215A17Q223</v>
      </c>
      <c r="B610" s="10">
        <v>1992</v>
      </c>
      <c r="C610" s="10" t="s">
        <v>0</v>
      </c>
      <c r="D610" s="10" t="s">
        <v>39</v>
      </c>
      <c r="E610" s="10">
        <v>23</v>
      </c>
      <c r="F610" s="10">
        <v>45087</v>
      </c>
      <c r="G610" s="10">
        <v>0.18378667704734564</v>
      </c>
      <c r="H610" s="10">
        <v>0.45580766074478229</v>
      </c>
      <c r="I610" s="10">
        <v>0.37203628540377492</v>
      </c>
      <c r="J610" s="10">
        <v>0.20926209328631312</v>
      </c>
      <c r="K610" s="10">
        <v>0.25113669128573646</v>
      </c>
      <c r="L610" s="10">
        <v>0.53492137423204023</v>
      </c>
      <c r="M610" s="10">
        <v>122.45390187386644</v>
      </c>
      <c r="N610" s="10">
        <v>0.14421008272894625</v>
      </c>
      <c r="O610" s="10">
        <v>5.1123383680440039E-2</v>
      </c>
      <c r="P610" s="10">
        <v>5.1123383680440039E-2</v>
      </c>
      <c r="Q610" s="10">
        <v>0</v>
      </c>
      <c r="R610" s="10"/>
    </row>
    <row r="611" spans="1:18" x14ac:dyDescent="0.2">
      <c r="A611" s="9" t="str">
        <f t="shared" si="9"/>
        <v>199215A17Q323</v>
      </c>
      <c r="B611" s="10">
        <v>1992</v>
      </c>
      <c r="C611" s="10" t="s">
        <v>0</v>
      </c>
      <c r="D611" s="10" t="s">
        <v>41</v>
      </c>
      <c r="E611" s="10">
        <v>23</v>
      </c>
      <c r="F611" s="10">
        <v>32502</v>
      </c>
      <c r="G611" s="10">
        <v>0.19435612082670906</v>
      </c>
      <c r="H611" s="10">
        <v>0.46446372530921176</v>
      </c>
      <c r="I611" s="10">
        <v>0.37419235739339118</v>
      </c>
      <c r="J611" s="10">
        <v>0.13549935388591472</v>
      </c>
      <c r="K611" s="10">
        <v>0.19352655221217155</v>
      </c>
      <c r="L611" s="10">
        <v>0.62586917728139801</v>
      </c>
      <c r="M611" s="10">
        <v>231.74165312891918</v>
      </c>
      <c r="N611" s="10">
        <v>0.18060427050643038</v>
      </c>
      <c r="O611" s="10">
        <v>2.581379607408775E-2</v>
      </c>
      <c r="P611" s="10">
        <v>2.581379607408775E-2</v>
      </c>
      <c r="Q611" s="10">
        <v>0</v>
      </c>
      <c r="R611" s="10"/>
    </row>
    <row r="612" spans="1:18" x14ac:dyDescent="0.2">
      <c r="A612" s="9" t="str">
        <f t="shared" si="9"/>
        <v>199215A17Q423</v>
      </c>
      <c r="B612" s="10">
        <v>1992</v>
      </c>
      <c r="C612" s="10" t="s">
        <v>0</v>
      </c>
      <c r="D612" s="10" t="s">
        <v>43</v>
      </c>
      <c r="E612" s="10">
        <v>23</v>
      </c>
      <c r="F612" s="10">
        <v>15729</v>
      </c>
      <c r="G612" s="10">
        <v>0.1361370041187947</v>
      </c>
      <c r="H612" s="10">
        <v>0.29327992879394749</v>
      </c>
      <c r="I612" s="10">
        <v>0.25335367791976604</v>
      </c>
      <c r="J612" s="10">
        <v>0.13344777163201729</v>
      </c>
      <c r="K612" s="10">
        <v>0.13344777163201729</v>
      </c>
      <c r="L612" s="10">
        <v>0.77322143810795341</v>
      </c>
      <c r="M612" s="10">
        <v>255.85742842915192</v>
      </c>
      <c r="N612" s="10">
        <v>0.14660817598067263</v>
      </c>
      <c r="O612" s="10">
        <v>2.67022696929239E-2</v>
      </c>
      <c r="P612" s="10">
        <v>2.67022696929239E-2</v>
      </c>
      <c r="Q612" s="10">
        <v>0</v>
      </c>
      <c r="R612" s="10"/>
    </row>
    <row r="613" spans="1:18" x14ac:dyDescent="0.2">
      <c r="A613" s="9" t="str">
        <f t="shared" si="9"/>
        <v>199215A17Q523</v>
      </c>
      <c r="B613" s="10">
        <v>1992</v>
      </c>
      <c r="C613" s="10" t="s">
        <v>0</v>
      </c>
      <c r="D613" s="10" t="s">
        <v>45</v>
      </c>
      <c r="E613" s="10">
        <v>23</v>
      </c>
      <c r="F613" s="10">
        <v>14685</v>
      </c>
      <c r="G613" s="10">
        <v>0.12522361359570661</v>
      </c>
      <c r="H613" s="10">
        <v>0.22839632277834526</v>
      </c>
      <c r="I613" s="10">
        <v>0.19979570990806947</v>
      </c>
      <c r="J613" s="10">
        <v>7.1297242083758941E-2</v>
      </c>
      <c r="K613" s="10">
        <v>8.5597548518896838E-2</v>
      </c>
      <c r="L613" s="10">
        <v>0.85733741913517192</v>
      </c>
      <c r="M613" s="10">
        <v>169.21243231374609</v>
      </c>
      <c r="N613" s="10">
        <v>5.7133129043241401E-2</v>
      </c>
      <c r="O613" s="10">
        <v>1.4300306435137897E-2</v>
      </c>
      <c r="P613" s="10">
        <v>1.4300306435137897E-2</v>
      </c>
      <c r="Q613" s="10">
        <v>0</v>
      </c>
      <c r="R613" s="10"/>
    </row>
    <row r="614" spans="1:18" x14ac:dyDescent="0.2">
      <c r="A614" s="9" t="str">
        <f t="shared" si="9"/>
        <v>199215A29Q123</v>
      </c>
      <c r="B614" s="10">
        <v>1992</v>
      </c>
      <c r="C614" s="10" t="s">
        <v>3</v>
      </c>
      <c r="D614" s="10" t="s">
        <v>37</v>
      </c>
      <c r="E614" s="10">
        <v>23</v>
      </c>
      <c r="F614" s="10">
        <v>118048</v>
      </c>
      <c r="G614" s="10">
        <v>0.25979853767220007</v>
      </c>
      <c r="H614" s="10">
        <v>0.53989902412577939</v>
      </c>
      <c r="I614" s="10">
        <v>0.39963404716725398</v>
      </c>
      <c r="J614" s="10">
        <v>0.32508809975603142</v>
      </c>
      <c r="K614" s="10">
        <v>0.43518738140417457</v>
      </c>
      <c r="L614" s="10">
        <v>0.21847045269720791</v>
      </c>
      <c r="M614" s="10">
        <v>175.90255534744</v>
      </c>
      <c r="N614" s="10">
        <v>0.15807129303334236</v>
      </c>
      <c r="O614" s="10">
        <v>8.8794388723231227E-2</v>
      </c>
      <c r="P614" s="10">
        <v>8.8794388723231227E-2</v>
      </c>
      <c r="Q614" s="10">
        <v>0</v>
      </c>
      <c r="R614" s="10"/>
    </row>
    <row r="615" spans="1:18" x14ac:dyDescent="0.2">
      <c r="A615" s="9" t="str">
        <f t="shared" si="9"/>
        <v>199215A29Q223</v>
      </c>
      <c r="B615" s="10">
        <v>1992</v>
      </c>
      <c r="C615" s="10" t="s">
        <v>3</v>
      </c>
      <c r="D615" s="10" t="s">
        <v>39</v>
      </c>
      <c r="E615" s="10">
        <v>23</v>
      </c>
      <c r="F615" s="10">
        <v>184309</v>
      </c>
      <c r="G615" s="10">
        <v>0.21607304069361405</v>
      </c>
      <c r="H615" s="10">
        <v>0.63704973712623914</v>
      </c>
      <c r="I615" s="10">
        <v>0.49940046335230509</v>
      </c>
      <c r="J615" s="10">
        <v>0.23437271104503848</v>
      </c>
      <c r="K615" s="10">
        <v>0.34016787026135459</v>
      </c>
      <c r="L615" s="10">
        <v>0.24690058542990304</v>
      </c>
      <c r="M615" s="10">
        <v>288.44130047642255</v>
      </c>
      <c r="N615" s="10">
        <v>0.19793933014665588</v>
      </c>
      <c r="O615" s="10">
        <v>8.6436365017443534E-2</v>
      </c>
      <c r="P615" s="10">
        <v>8.6436365017443534E-2</v>
      </c>
      <c r="Q615" s="10">
        <v>0</v>
      </c>
      <c r="R615" s="10"/>
    </row>
    <row r="616" spans="1:18" x14ac:dyDescent="0.2">
      <c r="A616" s="9" t="str">
        <f t="shared" si="9"/>
        <v>199215A29Q323</v>
      </c>
      <c r="B616" s="10">
        <v>1992</v>
      </c>
      <c r="C616" s="10" t="s">
        <v>3</v>
      </c>
      <c r="D616" s="10" t="s">
        <v>41</v>
      </c>
      <c r="E616" s="10">
        <v>23</v>
      </c>
      <c r="F616" s="10">
        <v>168161</v>
      </c>
      <c r="G616" s="10">
        <v>0.13380081913441252</v>
      </c>
      <c r="H616" s="10">
        <v>0.6707976284631989</v>
      </c>
      <c r="I616" s="10">
        <v>0.58104435630140161</v>
      </c>
      <c r="J616" s="10">
        <v>0.19977136324664191</v>
      </c>
      <c r="K616" s="10">
        <v>0.26717752691245117</v>
      </c>
      <c r="L616" s="10">
        <v>0.23219729446508527</v>
      </c>
      <c r="M616" s="10">
        <v>397.83226928630415</v>
      </c>
      <c r="N616" s="10">
        <v>0.26059550074036192</v>
      </c>
      <c r="O616" s="10">
        <v>8.974137879769982E-2</v>
      </c>
      <c r="P616" s="10">
        <v>8.6006862471084258E-2</v>
      </c>
      <c r="Q616" s="10">
        <v>3.7345163266155647E-3</v>
      </c>
      <c r="R616" s="10"/>
    </row>
    <row r="617" spans="1:18" x14ac:dyDescent="0.2">
      <c r="A617" s="9" t="str">
        <f t="shared" si="9"/>
        <v>199215A29Q423</v>
      </c>
      <c r="B617" s="10">
        <v>1992</v>
      </c>
      <c r="C617" s="10" t="s">
        <v>3</v>
      </c>
      <c r="D617" s="10" t="s">
        <v>43</v>
      </c>
      <c r="E617" s="10">
        <v>23</v>
      </c>
      <c r="F617" s="10">
        <v>109674</v>
      </c>
      <c r="G617" s="10">
        <v>9.6054102843901978E-2</v>
      </c>
      <c r="H617" s="10">
        <v>0.67681492422999068</v>
      </c>
      <c r="I617" s="10">
        <v>0.61180407389171543</v>
      </c>
      <c r="J617" s="10">
        <v>0.16830789430494009</v>
      </c>
      <c r="K617" s="10">
        <v>0.2103780294326823</v>
      </c>
      <c r="L617" s="10">
        <v>0.27531593632036766</v>
      </c>
      <c r="M617" s="10">
        <v>578.21269202757105</v>
      </c>
      <c r="N617" s="10">
        <v>0.28674070426901543</v>
      </c>
      <c r="O617" s="10">
        <v>0.12236263836460784</v>
      </c>
      <c r="P617" s="10">
        <v>0.11091051662198881</v>
      </c>
      <c r="Q617" s="10">
        <v>1.1452121742619035E-2</v>
      </c>
      <c r="R617" s="10"/>
    </row>
    <row r="618" spans="1:18" x14ac:dyDescent="0.2">
      <c r="A618" s="9" t="str">
        <f t="shared" si="9"/>
        <v>199215A29Q523</v>
      </c>
      <c r="B618" s="10">
        <v>1992</v>
      </c>
      <c r="C618" s="10" t="s">
        <v>3</v>
      </c>
      <c r="D618" s="10" t="s">
        <v>45</v>
      </c>
      <c r="E618" s="10">
        <v>23</v>
      </c>
      <c r="F618" s="10">
        <v>88692</v>
      </c>
      <c r="G618" s="10">
        <v>5.5154151029427237E-2</v>
      </c>
      <c r="H618" s="10">
        <v>0.64444745824009408</v>
      </c>
      <c r="I618" s="10">
        <v>0.6089035057977894</v>
      </c>
      <c r="J618" s="10">
        <v>0.11612531362310978</v>
      </c>
      <c r="K618" s="10">
        <v>0.13982504916254154</v>
      </c>
      <c r="L618" s="10">
        <v>0.4161254679114238</v>
      </c>
      <c r="M618" s="10">
        <v>1286.6712632386505</v>
      </c>
      <c r="N618" s="10">
        <v>0.25523158796734768</v>
      </c>
      <c r="O618" s="10">
        <v>0.12757633157443737</v>
      </c>
      <c r="P618" s="10">
        <v>8.0345465205430025E-2</v>
      </c>
      <c r="Q618" s="10">
        <v>4.7230866369007349E-2</v>
      </c>
      <c r="R618" s="10"/>
    </row>
    <row r="619" spans="1:18" x14ac:dyDescent="0.2">
      <c r="A619" s="9" t="str">
        <f t="shared" si="9"/>
        <v>199218A24Q123</v>
      </c>
      <c r="B619" s="10">
        <v>1992</v>
      </c>
      <c r="C619" s="10" t="s">
        <v>1</v>
      </c>
      <c r="D619" s="10" t="s">
        <v>37</v>
      </c>
      <c r="E619" s="10">
        <v>23</v>
      </c>
      <c r="F619" s="10">
        <v>50747</v>
      </c>
      <c r="G619" s="10">
        <v>0.30225163604096572</v>
      </c>
      <c r="H619" s="10">
        <v>0.53297731885628707</v>
      </c>
      <c r="I619" s="10">
        <v>0.37188405225924687</v>
      </c>
      <c r="J619" s="10">
        <v>0.36786411019370602</v>
      </c>
      <c r="K619" s="10">
        <v>0.50004926399590122</v>
      </c>
      <c r="L619" s="10">
        <v>0.1693893235068083</v>
      </c>
      <c r="M619" s="10">
        <v>157.47715693172879</v>
      </c>
      <c r="N619" s="10">
        <v>0.13220485940055571</v>
      </c>
      <c r="O619" s="10">
        <v>6.1954401245393816E-2</v>
      </c>
      <c r="P619" s="10">
        <v>6.1954401245393816E-2</v>
      </c>
      <c r="Q619" s="10">
        <v>0</v>
      </c>
      <c r="R619" s="10"/>
    </row>
    <row r="620" spans="1:18" x14ac:dyDescent="0.2">
      <c r="A620" s="9" t="str">
        <f t="shared" si="9"/>
        <v>199218A24Q223</v>
      </c>
      <c r="B620" s="10">
        <v>1992</v>
      </c>
      <c r="C620" s="10" t="s">
        <v>1</v>
      </c>
      <c r="D620" s="10" t="s">
        <v>39</v>
      </c>
      <c r="E620" s="10">
        <v>23</v>
      </c>
      <c r="F620" s="10">
        <v>92256</v>
      </c>
      <c r="G620" s="10">
        <v>0.24151469920176521</v>
      </c>
      <c r="H620" s="10">
        <v>0.66809746791536595</v>
      </c>
      <c r="I620" s="10">
        <v>0.50674210891432536</v>
      </c>
      <c r="J620" s="10">
        <v>0.24098161637183491</v>
      </c>
      <c r="K620" s="10">
        <v>0.35917447103711414</v>
      </c>
      <c r="L620" s="10">
        <v>0.2181971904266389</v>
      </c>
      <c r="M620" s="10">
        <v>303.18407164312191</v>
      </c>
      <c r="N620" s="10">
        <v>0.1931364897676032</v>
      </c>
      <c r="O620" s="10">
        <v>7.9528702740201185E-2</v>
      </c>
      <c r="P620" s="10">
        <v>7.9528702740201185E-2</v>
      </c>
      <c r="Q620" s="10">
        <v>0</v>
      </c>
      <c r="R620" s="10"/>
    </row>
    <row r="621" spans="1:18" x14ac:dyDescent="0.2">
      <c r="A621" s="9" t="str">
        <f t="shared" si="9"/>
        <v>199218A24Q323</v>
      </c>
      <c r="B621" s="10">
        <v>1992</v>
      </c>
      <c r="C621" s="10" t="s">
        <v>1</v>
      </c>
      <c r="D621" s="10" t="s">
        <v>41</v>
      </c>
      <c r="E621" s="10">
        <v>23</v>
      </c>
      <c r="F621" s="10">
        <v>87631</v>
      </c>
      <c r="G621" s="10">
        <v>0.16319398436464821</v>
      </c>
      <c r="H621" s="10">
        <v>0.68897992719471424</v>
      </c>
      <c r="I621" s="10">
        <v>0.57654254772854352</v>
      </c>
      <c r="J621" s="10">
        <v>0.22011616893565061</v>
      </c>
      <c r="K621" s="10">
        <v>0.30146865835149661</v>
      </c>
      <c r="L621" s="10">
        <v>0.19614063516335542</v>
      </c>
      <c r="M621" s="10">
        <v>380.45665556698037</v>
      </c>
      <c r="N621" s="10">
        <v>0.25597106046946855</v>
      </c>
      <c r="O621" s="10">
        <v>8.3691844210382171E-2</v>
      </c>
      <c r="P621" s="10">
        <v>8.1306843468635523E-2</v>
      </c>
      <c r="Q621" s="10">
        <v>2.3850007417466424E-3</v>
      </c>
      <c r="R621" s="10"/>
    </row>
    <row r="622" spans="1:18" x14ac:dyDescent="0.2">
      <c r="A622" s="9" t="str">
        <f t="shared" si="9"/>
        <v>199218A24Q423</v>
      </c>
      <c r="B622" s="10">
        <v>1992</v>
      </c>
      <c r="C622" s="10" t="s">
        <v>1</v>
      </c>
      <c r="D622" s="10" t="s">
        <v>43</v>
      </c>
      <c r="E622" s="10">
        <v>23</v>
      </c>
      <c r="F622" s="10">
        <v>56412</v>
      </c>
      <c r="G622" s="10">
        <v>0.13370224919671547</v>
      </c>
      <c r="H622" s="10">
        <v>0.69513578671204712</v>
      </c>
      <c r="I622" s="10">
        <v>0.60219456853151809</v>
      </c>
      <c r="J622" s="10">
        <v>0.17475005318017442</v>
      </c>
      <c r="K622" s="10">
        <v>0.2342232149188116</v>
      </c>
      <c r="L622" s="10">
        <v>0.28251081330213429</v>
      </c>
      <c r="M622" s="10">
        <v>506.10320541212644</v>
      </c>
      <c r="N622" s="10">
        <v>0.2750478621569879</v>
      </c>
      <c r="O622" s="10">
        <v>8.9183152520740272E-2</v>
      </c>
      <c r="P622" s="10">
        <v>8.5478267035382541E-2</v>
      </c>
      <c r="Q622" s="10">
        <v>3.7048854853577251E-3</v>
      </c>
      <c r="R622" s="10"/>
    </row>
    <row r="623" spans="1:18" x14ac:dyDescent="0.2">
      <c r="A623" s="9" t="str">
        <f t="shared" si="9"/>
        <v>199218A24Q523</v>
      </c>
      <c r="B623" s="10">
        <v>1992</v>
      </c>
      <c r="C623" s="10" t="s">
        <v>1</v>
      </c>
      <c r="D623" s="10" t="s">
        <v>45</v>
      </c>
      <c r="E623" s="10">
        <v>23</v>
      </c>
      <c r="F623" s="10">
        <v>42141</v>
      </c>
      <c r="G623" s="10">
        <v>8.3320082684051514E-2</v>
      </c>
      <c r="H623" s="10">
        <v>0.59993799337006037</v>
      </c>
      <c r="I623" s="10">
        <v>0.54995111015716291</v>
      </c>
      <c r="J623" s="10">
        <v>0.16508072786244068</v>
      </c>
      <c r="K623" s="10">
        <v>0.19508239727170829</v>
      </c>
      <c r="L623" s="10">
        <v>0.48257041835741915</v>
      </c>
      <c r="M623" s="10">
        <v>860.25784806442675</v>
      </c>
      <c r="N623" s="10">
        <v>0.22882703305569399</v>
      </c>
      <c r="O623" s="10">
        <v>6.4640136683989463E-2</v>
      </c>
      <c r="P623" s="10">
        <v>4.9714055195652689E-2</v>
      </c>
      <c r="Q623" s="10">
        <v>1.4926081488336775E-2</v>
      </c>
      <c r="R623" s="10"/>
    </row>
    <row r="624" spans="1:18" x14ac:dyDescent="0.2">
      <c r="A624" s="9" t="str">
        <f t="shared" si="9"/>
        <v>199225A29Q123</v>
      </c>
      <c r="B624" s="10">
        <v>1992</v>
      </c>
      <c r="C624" s="10" t="s">
        <v>2</v>
      </c>
      <c r="D624" s="10" t="s">
        <v>37</v>
      </c>
      <c r="E624" s="10">
        <v>23</v>
      </c>
      <c r="F624" s="10">
        <v>40037</v>
      </c>
      <c r="G624" s="10">
        <v>0.2105615532680559</v>
      </c>
      <c r="H624" s="10">
        <v>0.59689786947073953</v>
      </c>
      <c r="I624" s="10">
        <v>0.47121412693258735</v>
      </c>
      <c r="J624" s="10">
        <v>0.39266178784624223</v>
      </c>
      <c r="K624" s="10">
        <v>0.51834553038439446</v>
      </c>
      <c r="L624" s="10">
        <v>2.6150810500287235E-2</v>
      </c>
      <c r="M624" s="10">
        <v>239.3054957927055</v>
      </c>
      <c r="N624" s="10">
        <v>0.21992157254539552</v>
      </c>
      <c r="O624" s="10">
        <v>0.14658940480055949</v>
      </c>
      <c r="P624" s="10">
        <v>0.14658940480055949</v>
      </c>
      <c r="Q624" s="10">
        <v>0</v>
      </c>
      <c r="R624" s="10"/>
    </row>
    <row r="625" spans="1:18" x14ac:dyDescent="0.2">
      <c r="A625" s="9" t="str">
        <f t="shared" si="9"/>
        <v>199225A29Q223</v>
      </c>
      <c r="B625" s="10">
        <v>1992</v>
      </c>
      <c r="C625" s="10" t="s">
        <v>2</v>
      </c>
      <c r="D625" s="10" t="s">
        <v>39</v>
      </c>
      <c r="E625" s="10">
        <v>23</v>
      </c>
      <c r="F625" s="10">
        <v>46966</v>
      </c>
      <c r="G625" s="10">
        <v>0.19039373208050642</v>
      </c>
      <c r="H625" s="10">
        <v>0.75005322999616741</v>
      </c>
      <c r="I625" s="10">
        <v>0.60724779627815861</v>
      </c>
      <c r="J625" s="10">
        <v>0.24549674232423455</v>
      </c>
      <c r="K625" s="10">
        <v>0.38830217604224332</v>
      </c>
      <c r="L625" s="10">
        <v>2.6785334071455946E-2</v>
      </c>
      <c r="M625" s="10">
        <v>361.90020903589317</v>
      </c>
      <c r="N625" s="10">
        <v>0.25895328535536344</v>
      </c>
      <c r="O625" s="10">
        <v>0.13390537835881275</v>
      </c>
      <c r="P625" s="10">
        <v>0.13390537835881275</v>
      </c>
      <c r="Q625" s="10">
        <v>0</v>
      </c>
      <c r="R625" s="10"/>
    </row>
    <row r="626" spans="1:18" x14ac:dyDescent="0.2">
      <c r="A626" s="9" t="str">
        <f t="shared" si="9"/>
        <v>199225A29Q323</v>
      </c>
      <c r="B626" s="10">
        <v>1992</v>
      </c>
      <c r="C626" s="10" t="s">
        <v>2</v>
      </c>
      <c r="D626" s="10" t="s">
        <v>41</v>
      </c>
      <c r="E626" s="10">
        <v>23</v>
      </c>
      <c r="F626" s="10">
        <v>48028</v>
      </c>
      <c r="G626" s="10">
        <v>6.1773372622555583E-2</v>
      </c>
      <c r="H626" s="10">
        <v>0.77725493462147077</v>
      </c>
      <c r="I626" s="10">
        <v>0.72924127592237864</v>
      </c>
      <c r="J626" s="10">
        <v>0.20617327840398167</v>
      </c>
      <c r="K626" s="10">
        <v>0.25439678788765974</v>
      </c>
      <c r="L626" s="10">
        <v>3.0699094502185324E-2</v>
      </c>
      <c r="M626" s="10">
        <v>480.57159676596029</v>
      </c>
      <c r="N626" s="10">
        <v>0.32316565336886816</v>
      </c>
      <c r="O626" s="10">
        <v>0.14404097609727659</v>
      </c>
      <c r="P626" s="10">
        <v>0.13531689847588907</v>
      </c>
      <c r="Q626" s="10">
        <v>8.7240776213875233E-3</v>
      </c>
      <c r="R626" s="10"/>
    </row>
    <row r="627" spans="1:18" x14ac:dyDescent="0.2">
      <c r="A627" s="9" t="str">
        <f t="shared" si="9"/>
        <v>199225A29Q423</v>
      </c>
      <c r="B627" s="10">
        <v>1992</v>
      </c>
      <c r="C627" s="10" t="s">
        <v>2</v>
      </c>
      <c r="D627" s="10" t="s">
        <v>43</v>
      </c>
      <c r="E627" s="10">
        <v>23</v>
      </c>
      <c r="F627" s="10">
        <v>37533</v>
      </c>
      <c r="G627" s="10">
        <v>4.1411749227024536E-2</v>
      </c>
      <c r="H627" s="10">
        <v>0.81000719366957075</v>
      </c>
      <c r="I627" s="10">
        <v>0.77646337889324057</v>
      </c>
      <c r="J627" s="10">
        <v>0.17323422055258039</v>
      </c>
      <c r="K627" s="10">
        <v>0.20677803532891056</v>
      </c>
      <c r="L627" s="10">
        <v>5.5844190445741078E-2</v>
      </c>
      <c r="M627" s="10">
        <v>706.34696424570097</v>
      </c>
      <c r="N627" s="10">
        <v>0.36304052433858203</v>
      </c>
      <c r="O627" s="10">
        <v>0.21231982522047266</v>
      </c>
      <c r="P627" s="10">
        <v>0.18442437321823463</v>
      </c>
      <c r="Q627" s="10">
        <v>2.789545200223803E-2</v>
      </c>
      <c r="R627" s="10"/>
    </row>
    <row r="628" spans="1:18" x14ac:dyDescent="0.2">
      <c r="A628" s="9" t="str">
        <f t="shared" si="9"/>
        <v>199225A29Q523</v>
      </c>
      <c r="B628" s="10">
        <v>1992</v>
      </c>
      <c r="C628" s="10" t="s">
        <v>2</v>
      </c>
      <c r="D628" s="10" t="s">
        <v>45</v>
      </c>
      <c r="E628" s="10">
        <v>23</v>
      </c>
      <c r="F628" s="10">
        <v>31866</v>
      </c>
      <c r="G628" s="10">
        <v>2.2060886644219978E-2</v>
      </c>
      <c r="H628" s="10">
        <v>0.89474675202410092</v>
      </c>
      <c r="I628" s="10">
        <v>0.87500784535241327</v>
      </c>
      <c r="J628" s="10">
        <v>7.2365530659637231E-2</v>
      </c>
      <c r="K628" s="10">
        <v>9.2104437331324923E-2</v>
      </c>
      <c r="L628" s="10">
        <v>0.12492939182828093</v>
      </c>
      <c r="M628" s="10">
        <v>1756.9118242920258</v>
      </c>
      <c r="N628" s="10">
        <v>0.38144103433126214</v>
      </c>
      <c r="O628" s="10">
        <v>0.26300759430113602</v>
      </c>
      <c r="P628" s="10">
        <v>0.15128977593673507</v>
      </c>
      <c r="Q628" s="10">
        <v>0.11171781836440092</v>
      </c>
      <c r="R628" s="10"/>
    </row>
    <row r="629" spans="1:18" x14ac:dyDescent="0.2">
      <c r="A629" s="9" t="str">
        <f t="shared" si="9"/>
        <v>199230EMAQ123</v>
      </c>
      <c r="B629" s="10">
        <v>1992</v>
      </c>
      <c r="C629" s="10" t="s">
        <v>4</v>
      </c>
      <c r="D629" s="10" t="s">
        <v>37</v>
      </c>
      <c r="E629" s="10">
        <v>23</v>
      </c>
      <c r="F629" s="10">
        <v>133561</v>
      </c>
      <c r="G629" s="10">
        <v>0.13302321210412554</v>
      </c>
      <c r="H629" s="10">
        <v>0.63737168784300802</v>
      </c>
      <c r="I629" s="10">
        <v>0.55258645862190314</v>
      </c>
      <c r="J629" s="10">
        <v>0.36262831215699193</v>
      </c>
      <c r="K629" s="10">
        <v>0.44741354137809691</v>
      </c>
      <c r="L629" s="10">
        <v>0</v>
      </c>
      <c r="M629" s="10">
        <v>244.23303793978025</v>
      </c>
      <c r="N629" s="10">
        <v>0.29358869729936132</v>
      </c>
      <c r="O629" s="10">
        <v>0.20565135031932974</v>
      </c>
      <c r="P629" s="10">
        <v>0.19780474839212045</v>
      </c>
      <c r="Q629" s="10">
        <v>7.8466019272092902E-3</v>
      </c>
      <c r="R629" s="10"/>
    </row>
    <row r="630" spans="1:18" x14ac:dyDescent="0.2">
      <c r="A630" s="9" t="str">
        <f t="shared" si="9"/>
        <v>199230EMAQ223</v>
      </c>
      <c r="B630" s="10">
        <v>1992</v>
      </c>
      <c r="C630" s="10" t="s">
        <v>4</v>
      </c>
      <c r="D630" s="10" t="s">
        <v>39</v>
      </c>
      <c r="E630" s="10">
        <v>23</v>
      </c>
      <c r="F630" s="10">
        <v>177381</v>
      </c>
      <c r="G630" s="10">
        <v>5.3556371317360678E-2</v>
      </c>
      <c r="H630" s="10">
        <v>0.66190290955626585</v>
      </c>
      <c r="I630" s="10">
        <v>0.62645379155602909</v>
      </c>
      <c r="J630" s="10">
        <v>0.33691319814410786</v>
      </c>
      <c r="K630" s="10">
        <v>0.37236231614434467</v>
      </c>
      <c r="L630" s="10">
        <v>7.0920786329990246E-3</v>
      </c>
      <c r="M630" s="10">
        <v>374.80906782469617</v>
      </c>
      <c r="N630" s="10">
        <v>0.31207401018147379</v>
      </c>
      <c r="O630" s="10">
        <v>0.21513578117160237</v>
      </c>
      <c r="P630" s="10">
        <v>0.20921631967347123</v>
      </c>
      <c r="Q630" s="10">
        <v>5.9194614981311414E-3</v>
      </c>
      <c r="R630" s="10"/>
    </row>
    <row r="631" spans="1:18" x14ac:dyDescent="0.2">
      <c r="A631" s="9" t="str">
        <f t="shared" si="9"/>
        <v>199230EMAQ323</v>
      </c>
      <c r="B631" s="10">
        <v>1992</v>
      </c>
      <c r="C631" s="10" t="s">
        <v>4</v>
      </c>
      <c r="D631" s="10" t="s">
        <v>41</v>
      </c>
      <c r="E631" s="10">
        <v>23</v>
      </c>
      <c r="F631" s="10">
        <v>190830</v>
      </c>
      <c r="G631" s="10">
        <v>4.0579947331617398E-2</v>
      </c>
      <c r="H631" s="10">
        <v>0.70442802494366719</v>
      </c>
      <c r="I631" s="10">
        <v>0.67584237279253789</v>
      </c>
      <c r="J631" s="10">
        <v>0.29447675941937851</v>
      </c>
      <c r="K631" s="10">
        <v>0.3230624115705078</v>
      </c>
      <c r="L631" s="10">
        <v>9.8936225960278776E-3</v>
      </c>
      <c r="M631" s="10">
        <v>532.78372333235245</v>
      </c>
      <c r="N631" s="10">
        <v>0.35975238694785439</v>
      </c>
      <c r="O631" s="10">
        <v>0.25416535515685656</v>
      </c>
      <c r="P631" s="10">
        <v>0.23765082362816073</v>
      </c>
      <c r="Q631" s="10">
        <v>1.6514531528695836E-2</v>
      </c>
      <c r="R631" s="10"/>
    </row>
    <row r="632" spans="1:18" x14ac:dyDescent="0.2">
      <c r="A632" s="9" t="str">
        <f t="shared" si="9"/>
        <v>199230EMAQ423</v>
      </c>
      <c r="B632" s="10">
        <v>1992</v>
      </c>
      <c r="C632" s="10" t="s">
        <v>4</v>
      </c>
      <c r="D632" s="10" t="s">
        <v>43</v>
      </c>
      <c r="E632" s="10">
        <v>23</v>
      </c>
      <c r="F632" s="10">
        <v>145735</v>
      </c>
      <c r="G632" s="10">
        <v>1.7674986577958376E-2</v>
      </c>
      <c r="H632" s="10">
        <v>0.65182008439976669</v>
      </c>
      <c r="I632" s="10">
        <v>0.64029917315675711</v>
      </c>
      <c r="J632" s="10">
        <v>0.3453048341167187</v>
      </c>
      <c r="K632" s="10">
        <v>0.35538477373314575</v>
      </c>
      <c r="L632" s="10">
        <v>2.0153017463203759E-2</v>
      </c>
      <c r="M632" s="10">
        <v>854.31249076488837</v>
      </c>
      <c r="N632" s="10">
        <v>0.31982133654011341</v>
      </c>
      <c r="O632" s="10">
        <v>0.25354406459371243</v>
      </c>
      <c r="P632" s="10">
        <v>0.21610032640439786</v>
      </c>
      <c r="Q632" s="10">
        <v>3.7443738189314547E-2</v>
      </c>
      <c r="R632" s="10"/>
    </row>
    <row r="633" spans="1:18" x14ac:dyDescent="0.2">
      <c r="A633" s="9" t="str">
        <f t="shared" si="9"/>
        <v>199230EMAQ523</v>
      </c>
      <c r="B633" s="10">
        <v>1992</v>
      </c>
      <c r="C633" s="10" t="s">
        <v>4</v>
      </c>
      <c r="D633" s="10" t="s">
        <v>45</v>
      </c>
      <c r="E633" s="10">
        <v>23</v>
      </c>
      <c r="F633" s="10">
        <v>162299</v>
      </c>
      <c r="G633" s="10">
        <v>1.3378352551442952E-2</v>
      </c>
      <c r="H633" s="10">
        <v>0.67701587810152863</v>
      </c>
      <c r="I633" s="10">
        <v>0.66795852100136166</v>
      </c>
      <c r="J633" s="10">
        <v>0.31782081220463465</v>
      </c>
      <c r="K633" s="10">
        <v>0.32687816930480162</v>
      </c>
      <c r="L633" s="10">
        <v>1.6796160173506922E-2</v>
      </c>
      <c r="M633" s="10">
        <v>2470.9147443098823</v>
      </c>
      <c r="N633" s="10">
        <v>0.32771188534717072</v>
      </c>
      <c r="O633" s="10">
        <v>0.23442673585371882</v>
      </c>
      <c r="P633" s="10">
        <v>0.13988757104027674</v>
      </c>
      <c r="Q633" s="10">
        <v>9.4539164813442059E-2</v>
      </c>
      <c r="R633" s="10"/>
    </row>
    <row r="634" spans="1:18" x14ac:dyDescent="0.2">
      <c r="A634" s="9" t="str">
        <f t="shared" si="9"/>
        <v>199215A17Q126</v>
      </c>
      <c r="B634" s="10">
        <v>1992</v>
      </c>
      <c r="C634" s="10" t="s">
        <v>0</v>
      </c>
      <c r="D634" s="10" t="s">
        <v>37</v>
      </c>
      <c r="E634" s="10">
        <v>26</v>
      </c>
      <c r="F634" s="10">
        <v>50115</v>
      </c>
      <c r="G634" s="10">
        <v>0.32463768115942027</v>
      </c>
      <c r="H634" s="10">
        <v>0.33043998802753666</v>
      </c>
      <c r="I634" s="10">
        <v>0.22316671655193057</v>
      </c>
      <c r="J634" s="10">
        <v>0.24242729193921705</v>
      </c>
      <c r="K634" s="10">
        <v>0.28137264768038645</v>
      </c>
      <c r="L634" s="10">
        <v>0.60177115829727279</v>
      </c>
      <c r="M634" s="10">
        <v>84.445206232379462</v>
      </c>
      <c r="N634" s="10">
        <v>9.4442781602314674E-2</v>
      </c>
      <c r="O634" s="10">
        <v>3.4321061558415647E-2</v>
      </c>
      <c r="P634" s="10">
        <v>3.4321061558415647E-2</v>
      </c>
      <c r="Q634" s="10">
        <v>0</v>
      </c>
      <c r="R634" s="10"/>
    </row>
    <row r="635" spans="1:18" x14ac:dyDescent="0.2">
      <c r="A635" s="9" t="str">
        <f t="shared" si="9"/>
        <v>199215A17Q226</v>
      </c>
      <c r="B635" s="10">
        <v>1992</v>
      </c>
      <c r="C635" s="10" t="s">
        <v>0</v>
      </c>
      <c r="D635" s="10" t="s">
        <v>39</v>
      </c>
      <c r="E635" s="10">
        <v>26</v>
      </c>
      <c r="F635" s="10">
        <v>53990</v>
      </c>
      <c r="G635" s="10">
        <v>0.22575484903019397</v>
      </c>
      <c r="H635" s="10">
        <v>0.37051305797369882</v>
      </c>
      <c r="I635" s="10">
        <v>0.28686793850713094</v>
      </c>
      <c r="J635" s="10">
        <v>0.13941470642711612</v>
      </c>
      <c r="K635" s="10">
        <v>0.17129097981107613</v>
      </c>
      <c r="L635" s="10">
        <v>0.70916836451194665</v>
      </c>
      <c r="M635" s="10">
        <v>142.34009100072387</v>
      </c>
      <c r="N635" s="10">
        <v>0.1155028709020189</v>
      </c>
      <c r="O635" s="10">
        <v>3.1857751435451012E-2</v>
      </c>
      <c r="P635" s="10">
        <v>3.1857751435451012E-2</v>
      </c>
      <c r="Q635" s="10">
        <v>0</v>
      </c>
      <c r="R635" s="10"/>
    </row>
    <row r="636" spans="1:18" x14ac:dyDescent="0.2">
      <c r="A636" s="9" t="str">
        <f t="shared" si="9"/>
        <v>199215A17Q326</v>
      </c>
      <c r="B636" s="10">
        <v>1992</v>
      </c>
      <c r="C636" s="10" t="s">
        <v>0</v>
      </c>
      <c r="D636" s="10" t="s">
        <v>41</v>
      </c>
      <c r="E636" s="10">
        <v>26</v>
      </c>
      <c r="F636" s="10">
        <v>34632</v>
      </c>
      <c r="G636" s="10">
        <v>0.26325232425379219</v>
      </c>
      <c r="H636" s="10">
        <v>0.35406560406560406</v>
      </c>
      <c r="I636" s="10">
        <v>0.26085701085701085</v>
      </c>
      <c r="J636" s="10">
        <v>0.17391429891429891</v>
      </c>
      <c r="K636" s="10">
        <v>0.19874682374682376</v>
      </c>
      <c r="L636" s="10">
        <v>0.64599214599214594</v>
      </c>
      <c r="M636" s="10">
        <v>200.60141507887511</v>
      </c>
      <c r="N636" s="10">
        <v>0.13045738045738045</v>
      </c>
      <c r="O636" s="10">
        <v>2.4832524832524832E-2</v>
      </c>
      <c r="P636" s="10">
        <v>2.4832524832524832E-2</v>
      </c>
      <c r="Q636" s="10">
        <v>0</v>
      </c>
      <c r="R636" s="10"/>
    </row>
    <row r="637" spans="1:18" x14ac:dyDescent="0.2">
      <c r="A637" s="9" t="str">
        <f t="shared" si="9"/>
        <v>199215A17Q426</v>
      </c>
      <c r="B637" s="10">
        <v>1992</v>
      </c>
      <c r="C637" s="10" t="s">
        <v>0</v>
      </c>
      <c r="D637" s="10" t="s">
        <v>43</v>
      </c>
      <c r="E637" s="10">
        <v>26</v>
      </c>
      <c r="F637" s="10">
        <v>24739</v>
      </c>
      <c r="G637" s="10">
        <v>0.16210103040965065</v>
      </c>
      <c r="H637" s="10">
        <v>0.32167832167832167</v>
      </c>
      <c r="I637" s="10">
        <v>0.26953393427381866</v>
      </c>
      <c r="J637" s="10">
        <v>0.11297950604308986</v>
      </c>
      <c r="K637" s="10">
        <v>0.12167023727717369</v>
      </c>
      <c r="L637" s="10">
        <v>0.80880391285015563</v>
      </c>
      <c r="M637" s="10">
        <v>209.39160751044452</v>
      </c>
      <c r="N637" s="10">
        <v>0.13917296576256113</v>
      </c>
      <c r="O637" s="10">
        <v>3.4762924936335343E-2</v>
      </c>
      <c r="P637" s="10">
        <v>3.4762924936335343E-2</v>
      </c>
      <c r="Q637" s="10">
        <v>0</v>
      </c>
      <c r="R637" s="10"/>
    </row>
    <row r="638" spans="1:18" x14ac:dyDescent="0.2">
      <c r="A638" s="9" t="str">
        <f t="shared" si="9"/>
        <v>199215A17Q526</v>
      </c>
      <c r="B638" s="10">
        <v>1992</v>
      </c>
      <c r="C638" s="10" t="s">
        <v>0</v>
      </c>
      <c r="D638" s="10" t="s">
        <v>45</v>
      </c>
      <c r="E638" s="10">
        <v>26</v>
      </c>
      <c r="F638" s="10">
        <v>18925</v>
      </c>
      <c r="G638" s="10">
        <v>0.16666666666666666</v>
      </c>
      <c r="H638" s="10">
        <v>0.13632760898282695</v>
      </c>
      <c r="I638" s="10">
        <v>0.11360634081902246</v>
      </c>
      <c r="J638" s="10">
        <v>2.272126816380449E-2</v>
      </c>
      <c r="K638" s="10">
        <v>2.272126816380449E-2</v>
      </c>
      <c r="L638" s="10">
        <v>0.94319682959048878</v>
      </c>
      <c r="M638" s="10">
        <v>273.14722141611924</v>
      </c>
      <c r="N638" s="10">
        <v>6.8163804491413474E-2</v>
      </c>
      <c r="O638" s="10">
        <v>2.272126816380449E-2</v>
      </c>
      <c r="P638" s="10">
        <v>1.1360634081902245E-2</v>
      </c>
      <c r="Q638" s="10">
        <v>1.1360634081902245E-2</v>
      </c>
      <c r="R638" s="10"/>
    </row>
    <row r="639" spans="1:18" x14ac:dyDescent="0.2">
      <c r="A639" s="9" t="str">
        <f t="shared" si="9"/>
        <v>199215A29Q126</v>
      </c>
      <c r="B639" s="10">
        <v>1992</v>
      </c>
      <c r="C639" s="10" t="s">
        <v>3</v>
      </c>
      <c r="D639" s="10" t="s">
        <v>37</v>
      </c>
      <c r="E639" s="10">
        <v>26</v>
      </c>
      <c r="F639" s="10">
        <v>173995</v>
      </c>
      <c r="G639" s="10">
        <v>0.35935147018411651</v>
      </c>
      <c r="H639" s="10">
        <v>0.52285985229460619</v>
      </c>
      <c r="I639" s="10">
        <v>0.33496939567228945</v>
      </c>
      <c r="J639" s="10">
        <v>0.31217325931066386</v>
      </c>
      <c r="K639" s="10">
        <v>0.45272958593569279</v>
      </c>
      <c r="L639" s="10">
        <v>0.27490168864214665</v>
      </c>
      <c r="M639" s="10">
        <v>167.29606399689956</v>
      </c>
      <c r="N639" s="10">
        <v>0.14463059283312737</v>
      </c>
      <c r="O639" s="10">
        <v>6.7984712204373687E-2</v>
      </c>
      <c r="P639" s="10">
        <v>6.7984712204373687E-2</v>
      </c>
      <c r="Q639" s="10">
        <v>0</v>
      </c>
      <c r="R639" s="10"/>
    </row>
    <row r="640" spans="1:18" x14ac:dyDescent="0.2">
      <c r="A640" s="9" t="str">
        <f t="shared" si="9"/>
        <v>199215A29Q226</v>
      </c>
      <c r="B640" s="10">
        <v>1992</v>
      </c>
      <c r="C640" s="10" t="s">
        <v>3</v>
      </c>
      <c r="D640" s="10" t="s">
        <v>39</v>
      </c>
      <c r="E640" s="10">
        <v>26</v>
      </c>
      <c r="F640" s="10">
        <v>216158</v>
      </c>
      <c r="G640" s="10">
        <v>0.22163220994996696</v>
      </c>
      <c r="H640" s="10">
        <v>0.58806983780382871</v>
      </c>
      <c r="I640" s="10">
        <v>0.45773462004644749</v>
      </c>
      <c r="J640" s="10">
        <v>0.23878366750247504</v>
      </c>
      <c r="K640" s="10">
        <v>0.32335143737451311</v>
      </c>
      <c r="L640" s="10">
        <v>0.31644907891449775</v>
      </c>
      <c r="M640" s="10">
        <v>281.30064959431974</v>
      </c>
      <c r="N640" s="10">
        <v>0.1781243349771926</v>
      </c>
      <c r="O640" s="10">
        <v>7.6601374920197265E-2</v>
      </c>
      <c r="P640" s="10">
        <v>7.5606732112621325E-2</v>
      </c>
      <c r="Q640" s="10">
        <v>9.9464280757593972E-4</v>
      </c>
      <c r="R640" s="10"/>
    </row>
    <row r="641" spans="1:18" x14ac:dyDescent="0.2">
      <c r="A641" s="9" t="str">
        <f t="shared" si="9"/>
        <v>199215A29Q326</v>
      </c>
      <c r="B641" s="10">
        <v>1992</v>
      </c>
      <c r="C641" s="10" t="s">
        <v>3</v>
      </c>
      <c r="D641" s="10" t="s">
        <v>41</v>
      </c>
      <c r="E641" s="10">
        <v>26</v>
      </c>
      <c r="F641" s="10">
        <v>180679</v>
      </c>
      <c r="G641" s="10">
        <v>0.17931751583325456</v>
      </c>
      <c r="H641" s="10">
        <v>0.64406488855926813</v>
      </c>
      <c r="I641" s="10">
        <v>0.52857277270739822</v>
      </c>
      <c r="J641" s="10">
        <v>0.21213095132547211</v>
      </c>
      <c r="K641" s="10">
        <v>0.28484905576735525</v>
      </c>
      <c r="L641" s="10">
        <v>0.28964779679049563</v>
      </c>
      <c r="M641" s="10">
        <v>416.91856607967827</v>
      </c>
      <c r="N641" s="10">
        <v>0.23929731734180507</v>
      </c>
      <c r="O641" s="10">
        <v>8.0961262792023425E-2</v>
      </c>
      <c r="P641" s="10">
        <v>8.0961262792023425E-2</v>
      </c>
      <c r="Q641" s="10">
        <v>0</v>
      </c>
      <c r="R641" s="10"/>
    </row>
    <row r="642" spans="1:18" x14ac:dyDescent="0.2">
      <c r="A642" s="9" t="str">
        <f t="shared" si="9"/>
        <v>199215A29Q426</v>
      </c>
      <c r="B642" s="10">
        <v>1992</v>
      </c>
      <c r="C642" s="10" t="s">
        <v>3</v>
      </c>
      <c r="D642" s="10" t="s">
        <v>43</v>
      </c>
      <c r="E642" s="10">
        <v>26</v>
      </c>
      <c r="F642" s="10">
        <v>144116</v>
      </c>
      <c r="G642" s="10">
        <v>0.13054881220738684</v>
      </c>
      <c r="H642" s="10">
        <v>0.64026201115767856</v>
      </c>
      <c r="I642" s="10">
        <v>0.55667656609953098</v>
      </c>
      <c r="J642" s="10">
        <v>0.16866274390074662</v>
      </c>
      <c r="K642" s="10">
        <v>0.22239723556024313</v>
      </c>
      <c r="L642" s="10">
        <v>0.34332759721335593</v>
      </c>
      <c r="M642" s="10">
        <v>599.49328503361744</v>
      </c>
      <c r="N642" s="10">
        <v>0.24031335868328291</v>
      </c>
      <c r="O642" s="10">
        <v>8.9559799050764666E-2</v>
      </c>
      <c r="P642" s="10">
        <v>8.2100530128507584E-2</v>
      </c>
      <c r="Q642" s="10">
        <v>7.4592689222570709E-3</v>
      </c>
      <c r="R642" s="10"/>
    </row>
    <row r="643" spans="1:18" x14ac:dyDescent="0.2">
      <c r="A643" s="9" t="str">
        <f t="shared" si="9"/>
        <v>199215A29Q526</v>
      </c>
      <c r="B643" s="10">
        <v>1992</v>
      </c>
      <c r="C643" s="10" t="s">
        <v>3</v>
      </c>
      <c r="D643" s="10" t="s">
        <v>45</v>
      </c>
      <c r="E643" s="10">
        <v>26</v>
      </c>
      <c r="F643" s="10">
        <v>121535</v>
      </c>
      <c r="G643" s="10">
        <v>9.9152173356215262E-2</v>
      </c>
      <c r="H643" s="10">
        <v>0.64474629453779775</v>
      </c>
      <c r="I643" s="10">
        <v>0.58081829817100861</v>
      </c>
      <c r="J643" s="10">
        <v>7.9938895999339413E-2</v>
      </c>
      <c r="K643" s="10">
        <v>0.11723710829445523</v>
      </c>
      <c r="L643" s="10">
        <v>0.46902538363434404</v>
      </c>
      <c r="M643" s="10">
        <v>1339.3154989533778</v>
      </c>
      <c r="N643" s="10">
        <v>0.20887810095857159</v>
      </c>
      <c r="O643" s="10">
        <v>9.2047558316534328E-2</v>
      </c>
      <c r="P643" s="10">
        <v>6.549553626527338E-2</v>
      </c>
      <c r="Q643" s="10">
        <v>2.6552022051260955E-2</v>
      </c>
      <c r="R643" s="10"/>
    </row>
    <row r="644" spans="1:18" x14ac:dyDescent="0.2">
      <c r="A644" s="9" t="str">
        <f t="shared" ref="A644:A707" si="10">B644&amp;C644&amp;D644&amp;E644</f>
        <v>199218A24Q126</v>
      </c>
      <c r="B644" s="10">
        <v>1992</v>
      </c>
      <c r="C644" s="10" t="s">
        <v>1</v>
      </c>
      <c r="D644" s="10" t="s">
        <v>37</v>
      </c>
      <c r="E644" s="10">
        <v>26</v>
      </c>
      <c r="F644" s="10">
        <v>77642</v>
      </c>
      <c r="G644" s="10">
        <v>0.39729110054347827</v>
      </c>
      <c r="H644" s="10">
        <v>0.60668195049071383</v>
      </c>
      <c r="I644" s="10">
        <v>0.36565261070039412</v>
      </c>
      <c r="J644" s="10">
        <v>0.31192042687665128</v>
      </c>
      <c r="K644" s="10">
        <v>0.49580376107340829</v>
      </c>
      <c r="L644" s="10">
        <v>0.20336217168315807</v>
      </c>
      <c r="M644" s="10">
        <v>163.4044524977549</v>
      </c>
      <c r="N644" s="10">
        <v>0.14959686767471214</v>
      </c>
      <c r="O644" s="10">
        <v>6.3715514798691433E-2</v>
      </c>
      <c r="P644" s="10">
        <v>6.3715514798691433E-2</v>
      </c>
      <c r="Q644" s="10">
        <v>0</v>
      </c>
      <c r="R644" s="10"/>
    </row>
    <row r="645" spans="1:18" x14ac:dyDescent="0.2">
      <c r="A645" s="9" t="str">
        <f t="shared" si="10"/>
        <v>199218A24Q226</v>
      </c>
      <c r="B645" s="10">
        <v>1992</v>
      </c>
      <c r="C645" s="10" t="s">
        <v>1</v>
      </c>
      <c r="D645" s="10" t="s">
        <v>39</v>
      </c>
      <c r="E645" s="10">
        <v>26</v>
      </c>
      <c r="F645" s="10">
        <v>100440</v>
      </c>
      <c r="G645" s="10">
        <v>0.25999225106547852</v>
      </c>
      <c r="H645" s="10">
        <v>0.64242333731581047</v>
      </c>
      <c r="I645" s="10">
        <v>0.47539824771007566</v>
      </c>
      <c r="J645" s="10">
        <v>0.2612305854241338</v>
      </c>
      <c r="K645" s="10">
        <v>0.3640183193946635</v>
      </c>
      <c r="L645" s="10">
        <v>0.25269812823576265</v>
      </c>
      <c r="M645" s="10">
        <v>263.50909050668361</v>
      </c>
      <c r="N645" s="10">
        <v>0.18203902827558741</v>
      </c>
      <c r="O645" s="10">
        <v>7.9231381919553964E-2</v>
      </c>
      <c r="P645" s="10">
        <v>7.7090800477897251E-2</v>
      </c>
      <c r="Q645" s="10">
        <v>2.1405814416567107E-3</v>
      </c>
      <c r="R645" s="10"/>
    </row>
    <row r="646" spans="1:18" x14ac:dyDescent="0.2">
      <c r="A646" s="9" t="str">
        <f t="shared" si="10"/>
        <v>199218A24Q326</v>
      </c>
      <c r="B646" s="10">
        <v>1992</v>
      </c>
      <c r="C646" s="10" t="s">
        <v>1</v>
      </c>
      <c r="D646" s="10" t="s">
        <v>41</v>
      </c>
      <c r="E646" s="10">
        <v>26</v>
      </c>
      <c r="F646" s="10">
        <v>93349</v>
      </c>
      <c r="G646" s="10">
        <v>0.19666186247617276</v>
      </c>
      <c r="H646" s="10">
        <v>0.69124468392805494</v>
      </c>
      <c r="I646" s="10">
        <v>0.55530321696001028</v>
      </c>
      <c r="J646" s="10">
        <v>0.214271175909758</v>
      </c>
      <c r="K646" s="10">
        <v>0.2972286794716601</v>
      </c>
      <c r="L646" s="10">
        <v>0.28342028302392097</v>
      </c>
      <c r="M646" s="10">
        <v>391.55996341336578</v>
      </c>
      <c r="N646" s="10">
        <v>0.27190435891118275</v>
      </c>
      <c r="O646" s="10">
        <v>7.3755476759258268E-2</v>
      </c>
      <c r="P646" s="10">
        <v>7.3755476759258268E-2</v>
      </c>
      <c r="Q646" s="10">
        <v>0</v>
      </c>
      <c r="R646" s="10"/>
    </row>
    <row r="647" spans="1:18" x14ac:dyDescent="0.2">
      <c r="A647" s="9" t="str">
        <f t="shared" si="10"/>
        <v>199218A24Q426</v>
      </c>
      <c r="B647" s="10">
        <v>1992</v>
      </c>
      <c r="C647" s="10" t="s">
        <v>1</v>
      </c>
      <c r="D647" s="10" t="s">
        <v>43</v>
      </c>
      <c r="E647" s="10">
        <v>26</v>
      </c>
      <c r="F647" s="10">
        <v>70125</v>
      </c>
      <c r="G647" s="10">
        <v>0.16823079596802223</v>
      </c>
      <c r="H647" s="10">
        <v>0.65642780748663099</v>
      </c>
      <c r="I647" s="10">
        <v>0.54599643493761141</v>
      </c>
      <c r="J647" s="10">
        <v>0.17179322638146169</v>
      </c>
      <c r="K647" s="10">
        <v>0.23927272727272728</v>
      </c>
      <c r="L647" s="10">
        <v>0.34052049910873439</v>
      </c>
      <c r="M647" s="10">
        <v>562.06462195205654</v>
      </c>
      <c r="N647" s="10">
        <v>0.22703743315508021</v>
      </c>
      <c r="O647" s="10">
        <v>7.363992869875223E-2</v>
      </c>
      <c r="P647" s="10">
        <v>6.7508021390374331E-2</v>
      </c>
      <c r="Q647" s="10">
        <v>6.1319073083778968E-3</v>
      </c>
      <c r="R647" s="10"/>
    </row>
    <row r="648" spans="1:18" x14ac:dyDescent="0.2">
      <c r="A648" s="9" t="str">
        <f t="shared" si="10"/>
        <v>199218A24Q526</v>
      </c>
      <c r="B648" s="10">
        <v>1992</v>
      </c>
      <c r="C648" s="10" t="s">
        <v>1</v>
      </c>
      <c r="D648" s="10" t="s">
        <v>45</v>
      </c>
      <c r="E648" s="10">
        <v>26</v>
      </c>
      <c r="F648" s="10">
        <v>54426</v>
      </c>
      <c r="G648" s="10">
        <v>0.12983367041989918</v>
      </c>
      <c r="H648" s="10">
        <v>0.61350840803022444</v>
      </c>
      <c r="I648" s="10">
        <v>0.5338543595821913</v>
      </c>
      <c r="J648" s="10">
        <v>8.3672864656641227E-2</v>
      </c>
      <c r="K648" s="10">
        <v>0.1195273723979554</v>
      </c>
      <c r="L648" s="10">
        <v>0.56921324367030468</v>
      </c>
      <c r="M648" s="10">
        <v>906.49240655992878</v>
      </c>
      <c r="N648" s="10">
        <v>0.22134641531620916</v>
      </c>
      <c r="O648" s="10">
        <v>7.5092786535846834E-2</v>
      </c>
      <c r="P648" s="10">
        <v>5.9291515084702165E-2</v>
      </c>
      <c r="Q648" s="10">
        <v>1.5801271451144672E-2</v>
      </c>
      <c r="R648" s="10"/>
    </row>
    <row r="649" spans="1:18" x14ac:dyDescent="0.2">
      <c r="A649" s="9" t="str">
        <f t="shared" si="10"/>
        <v>199225A29Q126</v>
      </c>
      <c r="B649" s="10">
        <v>1992</v>
      </c>
      <c r="C649" s="10" t="s">
        <v>2</v>
      </c>
      <c r="D649" s="10" t="s">
        <v>37</v>
      </c>
      <c r="E649" s="10">
        <v>26</v>
      </c>
      <c r="F649" s="10">
        <v>46238</v>
      </c>
      <c r="G649" s="10">
        <v>0.31496466625169345</v>
      </c>
      <c r="H649" s="10">
        <v>0.59066136078550113</v>
      </c>
      <c r="I649" s="10">
        <v>0.40462390241792467</v>
      </c>
      <c r="J649" s="10">
        <v>0.38789301001673077</v>
      </c>
      <c r="K649" s="10">
        <v>0.56545640223366578</v>
      </c>
      <c r="L649" s="10">
        <v>4.2044195293657521E-2</v>
      </c>
      <c r="M649" s="10">
        <v>222.72857475103481</v>
      </c>
      <c r="N649" s="10">
        <v>0.19068731346511528</v>
      </c>
      <c r="O649" s="10">
        <v>0.11163977680695532</v>
      </c>
      <c r="P649" s="10">
        <v>0.11163977680695532</v>
      </c>
      <c r="Q649" s="10">
        <v>0</v>
      </c>
      <c r="R649" s="10"/>
    </row>
    <row r="650" spans="1:18" x14ac:dyDescent="0.2">
      <c r="A650" s="9" t="str">
        <f t="shared" si="10"/>
        <v>199225A29Q226</v>
      </c>
      <c r="B650" s="10">
        <v>1992</v>
      </c>
      <c r="C650" s="10" t="s">
        <v>2</v>
      </c>
      <c r="D650" s="10" t="s">
        <v>39</v>
      </c>
      <c r="E650" s="10">
        <v>26</v>
      </c>
      <c r="F650" s="10">
        <v>61728</v>
      </c>
      <c r="G650" s="10">
        <v>0.1615751285603588</v>
      </c>
      <c r="H650" s="10">
        <v>0.6899138154484189</v>
      </c>
      <c r="I650" s="10">
        <v>0.5784409020217729</v>
      </c>
      <c r="J650" s="10">
        <v>0.28917185069984447</v>
      </c>
      <c r="K650" s="10">
        <v>0.39017949714878175</v>
      </c>
      <c r="L650" s="10">
        <v>7.669129082426128E-2</v>
      </c>
      <c r="M650" s="10">
        <v>365.36916150753223</v>
      </c>
      <c r="N650" s="10">
        <v>0.2265260497667185</v>
      </c>
      <c r="O650" s="10">
        <v>0.11145671332296526</v>
      </c>
      <c r="P650" s="10">
        <v>0.11145671332296526</v>
      </c>
      <c r="Q650" s="10">
        <v>0</v>
      </c>
      <c r="R650" s="10"/>
    </row>
    <row r="651" spans="1:18" x14ac:dyDescent="0.2">
      <c r="A651" s="9" t="str">
        <f t="shared" si="10"/>
        <v>199225A29Q326</v>
      </c>
      <c r="B651" s="10">
        <v>1992</v>
      </c>
      <c r="C651" s="10" t="s">
        <v>2</v>
      </c>
      <c r="D651" s="10" t="s">
        <v>41</v>
      </c>
      <c r="E651" s="10">
        <v>26</v>
      </c>
      <c r="F651" s="10">
        <v>52698</v>
      </c>
      <c r="G651" s="10">
        <v>0.1250378979282466</v>
      </c>
      <c r="H651" s="10">
        <v>0.75107214695054836</v>
      </c>
      <c r="I651" s="10">
        <v>0.65715966450339669</v>
      </c>
      <c r="J651" s="10">
        <v>0.2335422898843435</v>
      </c>
      <c r="K651" s="10">
        <v>0.31964636167901989</v>
      </c>
      <c r="L651" s="10">
        <v>6.5583141207629134E-2</v>
      </c>
      <c r="M651" s="10">
        <v>511.30576334672077</v>
      </c>
      <c r="N651" s="10">
        <v>0.25306463243386845</v>
      </c>
      <c r="O651" s="10">
        <v>0.13061216744468482</v>
      </c>
      <c r="P651" s="10">
        <v>0.13061216744468482</v>
      </c>
      <c r="Q651" s="10">
        <v>0</v>
      </c>
      <c r="R651" s="10"/>
    </row>
    <row r="652" spans="1:18" x14ac:dyDescent="0.2">
      <c r="A652" s="9" t="str">
        <f t="shared" si="10"/>
        <v>199225A29Q426</v>
      </c>
      <c r="B652" s="10">
        <v>1992</v>
      </c>
      <c r="C652" s="10" t="s">
        <v>2</v>
      </c>
      <c r="D652" s="10" t="s">
        <v>43</v>
      </c>
      <c r="E652" s="10">
        <v>26</v>
      </c>
      <c r="F652" s="10">
        <v>49252</v>
      </c>
      <c r="G652" s="10">
        <v>7.8679274855023254E-2</v>
      </c>
      <c r="H652" s="10">
        <v>0.77726792820596113</v>
      </c>
      <c r="I652" s="10">
        <v>0.71611305124664992</v>
      </c>
      <c r="J652" s="10">
        <v>0.19217493705839356</v>
      </c>
      <c r="K652" s="10">
        <v>0.24896450905546982</v>
      </c>
      <c r="L652" s="10">
        <v>0.11351823276212133</v>
      </c>
      <c r="M652" s="10">
        <v>713.87566773255116</v>
      </c>
      <c r="N652" s="10">
        <v>0.31001786729472913</v>
      </c>
      <c r="O652" s="10">
        <v>0.13975067002355235</v>
      </c>
      <c r="P652" s="10">
        <v>0.12665475513684724</v>
      </c>
      <c r="Q652" s="10">
        <v>1.3095914886705109E-2</v>
      </c>
      <c r="R652" s="10"/>
    </row>
    <row r="653" spans="1:18" x14ac:dyDescent="0.2">
      <c r="A653" s="9" t="str">
        <f t="shared" si="10"/>
        <v>199225A29Q526</v>
      </c>
      <c r="B653" s="10">
        <v>1992</v>
      </c>
      <c r="C653" s="10" t="s">
        <v>2</v>
      </c>
      <c r="D653" s="10" t="s">
        <v>45</v>
      </c>
      <c r="E653" s="10">
        <v>26</v>
      </c>
      <c r="F653" s="10">
        <v>48184</v>
      </c>
      <c r="G653" s="10">
        <v>7.1056047197640124E-2</v>
      </c>
      <c r="H653" s="10">
        <v>0.87944130831811385</v>
      </c>
      <c r="I653" s="10">
        <v>0.81695168520670758</v>
      </c>
      <c r="J653" s="10">
        <v>9.8227627428191924E-2</v>
      </c>
      <c r="K653" s="10">
        <v>0.15179312634899553</v>
      </c>
      <c r="L653" s="10">
        <v>0.16962062095301345</v>
      </c>
      <c r="M653" s="10">
        <v>1714.5014622202923</v>
      </c>
      <c r="N653" s="10">
        <v>0.25006226133156234</v>
      </c>
      <c r="O653" s="10">
        <v>0.13842769384027892</v>
      </c>
      <c r="P653" s="10">
        <v>9.3765565332890585E-2</v>
      </c>
      <c r="Q653" s="10">
        <v>4.4662128507388342E-2</v>
      </c>
      <c r="R653" s="10"/>
    </row>
    <row r="654" spans="1:18" x14ac:dyDescent="0.2">
      <c r="A654" s="9" t="str">
        <f t="shared" si="10"/>
        <v>199230EMAQ126</v>
      </c>
      <c r="B654" s="10">
        <v>1992</v>
      </c>
      <c r="C654" s="10" t="s">
        <v>4</v>
      </c>
      <c r="D654" s="10" t="s">
        <v>37</v>
      </c>
      <c r="E654" s="10">
        <v>26</v>
      </c>
      <c r="F654" s="10">
        <v>184573</v>
      </c>
      <c r="G654" s="10">
        <v>0.22467398178915984</v>
      </c>
      <c r="H654" s="10">
        <v>0.54094372308477645</v>
      </c>
      <c r="I654" s="10">
        <v>0.41940774289546712</v>
      </c>
      <c r="J654" s="10">
        <v>0.45320756151469238</v>
      </c>
      <c r="K654" s="10">
        <v>0.57357597084874257</v>
      </c>
      <c r="L654" s="10">
        <v>1.1686569676827248E-2</v>
      </c>
      <c r="M654" s="10">
        <v>232.871404572519</v>
      </c>
      <c r="N654" s="10">
        <v>0.21681394353453648</v>
      </c>
      <c r="O654" s="10">
        <v>0.14920383804781848</v>
      </c>
      <c r="P654" s="10">
        <v>0.14570928575685502</v>
      </c>
      <c r="Q654" s="10">
        <v>3.494552290963467E-3</v>
      </c>
      <c r="R654" s="10"/>
    </row>
    <row r="655" spans="1:18" x14ac:dyDescent="0.2">
      <c r="A655" s="9" t="str">
        <f t="shared" si="10"/>
        <v>199230EMAQ226</v>
      </c>
      <c r="B655" s="10">
        <v>1992</v>
      </c>
      <c r="C655" s="10" t="s">
        <v>4</v>
      </c>
      <c r="D655" s="10" t="s">
        <v>39</v>
      </c>
      <c r="E655" s="10">
        <v>26</v>
      </c>
      <c r="F655" s="10">
        <v>241993</v>
      </c>
      <c r="G655" s="10">
        <v>7.3216652063404705E-2</v>
      </c>
      <c r="H655" s="10">
        <v>0.57066526717714972</v>
      </c>
      <c r="I655" s="10">
        <v>0.52888306686557052</v>
      </c>
      <c r="J655" s="10">
        <v>0.42222295686238859</v>
      </c>
      <c r="K655" s="10">
        <v>0.46133979082039561</v>
      </c>
      <c r="L655" s="10">
        <v>1.6888918274495544E-2</v>
      </c>
      <c r="M655" s="10">
        <v>397.20595665260453</v>
      </c>
      <c r="N655" s="10">
        <v>0.24444095490365425</v>
      </c>
      <c r="O655" s="10">
        <v>0.16264520048100564</v>
      </c>
      <c r="P655" s="10">
        <v>0.15909137867624271</v>
      </c>
      <c r="Q655" s="10">
        <v>3.5538218047629477E-3</v>
      </c>
      <c r="R655" s="10"/>
    </row>
    <row r="656" spans="1:18" x14ac:dyDescent="0.2">
      <c r="A656" s="9" t="str">
        <f t="shared" si="10"/>
        <v>199230EMAQ326</v>
      </c>
      <c r="B656" s="10">
        <v>1992</v>
      </c>
      <c r="C656" s="10" t="s">
        <v>4</v>
      </c>
      <c r="D656" s="10" t="s">
        <v>41</v>
      </c>
      <c r="E656" s="10">
        <v>26</v>
      </c>
      <c r="F656" s="10">
        <v>208423</v>
      </c>
      <c r="G656" s="10">
        <v>6.2472758971378758E-2</v>
      </c>
      <c r="H656" s="10">
        <v>0.56141116863302032</v>
      </c>
      <c r="I656" s="10">
        <v>0.52633826401116957</v>
      </c>
      <c r="J656" s="10">
        <v>0.43800910627833706</v>
      </c>
      <c r="K656" s="10">
        <v>0.47105298547606239</v>
      </c>
      <c r="L656" s="10">
        <v>1.5498924152770306E-2</v>
      </c>
      <c r="M656" s="10">
        <v>568.951353447212</v>
      </c>
      <c r="N656" s="10">
        <v>0.26935606914783877</v>
      </c>
      <c r="O656" s="10">
        <v>0.18367934441016587</v>
      </c>
      <c r="P656" s="10">
        <v>0.18058467635529668</v>
      </c>
      <c r="Q656" s="10">
        <v>3.0946680548691844E-3</v>
      </c>
      <c r="R656" s="10"/>
    </row>
    <row r="657" spans="1:18" x14ac:dyDescent="0.2">
      <c r="A657" s="9" t="str">
        <f t="shared" si="10"/>
        <v>199230EMAQ426</v>
      </c>
      <c r="B657" s="10">
        <v>1992</v>
      </c>
      <c r="C657" s="10" t="s">
        <v>4</v>
      </c>
      <c r="D657" s="10" t="s">
        <v>43</v>
      </c>
      <c r="E657" s="10">
        <v>26</v>
      </c>
      <c r="F657" s="10">
        <v>204765</v>
      </c>
      <c r="G657" s="10">
        <v>5.1665866044468843E-2</v>
      </c>
      <c r="H657" s="10">
        <v>0.56931604522257218</v>
      </c>
      <c r="I657" s="10">
        <v>0.53990183869313602</v>
      </c>
      <c r="J657" s="10">
        <v>0.42753400239298706</v>
      </c>
      <c r="K657" s="10">
        <v>0.4537933728908749</v>
      </c>
      <c r="L657" s="10">
        <v>1.4704661441164262E-2</v>
      </c>
      <c r="M657" s="10">
        <v>870.96065126533529</v>
      </c>
      <c r="N657" s="10">
        <v>0.26152906990940833</v>
      </c>
      <c r="O657" s="10">
        <v>0.18066075745366639</v>
      </c>
      <c r="P657" s="10">
        <v>0.15755622298732694</v>
      </c>
      <c r="Q657" s="10">
        <v>2.3104534466339463E-2</v>
      </c>
      <c r="R657" s="10"/>
    </row>
    <row r="658" spans="1:18" x14ac:dyDescent="0.2">
      <c r="A658" s="9" t="str">
        <f t="shared" si="10"/>
        <v>199230EMAQ526</v>
      </c>
      <c r="B658" s="10">
        <v>1992</v>
      </c>
      <c r="C658" s="10" t="s">
        <v>4</v>
      </c>
      <c r="D658" s="10" t="s">
        <v>45</v>
      </c>
      <c r="E658" s="10">
        <v>26</v>
      </c>
      <c r="F658" s="10">
        <v>227149</v>
      </c>
      <c r="G658" s="10">
        <v>3.3097211352584296E-2</v>
      </c>
      <c r="H658" s="10">
        <v>0.65815389898260612</v>
      </c>
      <c r="I658" s="10">
        <v>0.63637084028545143</v>
      </c>
      <c r="J658" s="10">
        <v>0.33806003988571376</v>
      </c>
      <c r="K658" s="10">
        <v>0.3598430985828685</v>
      </c>
      <c r="L658" s="10">
        <v>2.8404263280930139E-2</v>
      </c>
      <c r="M658" s="10">
        <v>2643.3749994759264</v>
      </c>
      <c r="N658" s="10">
        <v>0.28411307115593731</v>
      </c>
      <c r="O658" s="10">
        <v>0.18277430233018854</v>
      </c>
      <c r="P658" s="10">
        <v>0.12217531223998344</v>
      </c>
      <c r="Q658" s="10">
        <v>6.0598990090205106E-2</v>
      </c>
      <c r="R658" s="10"/>
    </row>
    <row r="659" spans="1:18" x14ac:dyDescent="0.2">
      <c r="A659" s="9" t="str">
        <f t="shared" si="10"/>
        <v>199215A17Q129</v>
      </c>
      <c r="B659" s="10">
        <v>1992</v>
      </c>
      <c r="C659" s="10" t="s">
        <v>0</v>
      </c>
      <c r="D659" s="10" t="s">
        <v>37</v>
      </c>
      <c r="E659" s="10">
        <v>29</v>
      </c>
      <c r="F659" s="10">
        <v>27132</v>
      </c>
      <c r="G659" s="10">
        <v>0.279126213592233</v>
      </c>
      <c r="H659" s="10">
        <v>0.36444051304732417</v>
      </c>
      <c r="I659" s="10">
        <v>0.26271561256081377</v>
      </c>
      <c r="J659" s="10">
        <v>0.14399970514521598</v>
      </c>
      <c r="K659" s="10">
        <v>0.18638508034792864</v>
      </c>
      <c r="L659" s="10">
        <v>0.7119268760135633</v>
      </c>
      <c r="M659" s="10">
        <v>110.89614216101074</v>
      </c>
      <c r="N659" s="10">
        <v>0.11867905056759546</v>
      </c>
      <c r="O659" s="10">
        <v>5.0862450243255197E-2</v>
      </c>
      <c r="P659" s="10">
        <v>5.0862450243255197E-2</v>
      </c>
      <c r="Q659" s="10">
        <v>0</v>
      </c>
      <c r="R659" s="10"/>
    </row>
    <row r="660" spans="1:18" x14ac:dyDescent="0.2">
      <c r="A660" s="9" t="str">
        <f t="shared" si="10"/>
        <v>199215A17Q229</v>
      </c>
      <c r="B660" s="10">
        <v>1992</v>
      </c>
      <c r="C660" s="10" t="s">
        <v>0</v>
      </c>
      <c r="D660" s="10" t="s">
        <v>39</v>
      </c>
      <c r="E660" s="10">
        <v>29</v>
      </c>
      <c r="F660" s="10">
        <v>36099</v>
      </c>
      <c r="G660" s="10">
        <v>0.2308001070377308</v>
      </c>
      <c r="H660" s="10">
        <v>0.42214063823778591</v>
      </c>
      <c r="I660" s="10">
        <v>0.32471053374752895</v>
      </c>
      <c r="J660" s="10">
        <v>0.13634566506636545</v>
      </c>
      <c r="K660" s="10">
        <v>0.17531770686246823</v>
      </c>
      <c r="L660" s="10">
        <v>0.67517105737001026</v>
      </c>
      <c r="M660" s="10">
        <v>174.33481089208166</v>
      </c>
      <c r="N660" s="10">
        <v>0.15291282306989112</v>
      </c>
      <c r="O660" s="10">
        <v>4.4599573395384916E-2</v>
      </c>
      <c r="P660" s="10">
        <v>4.4599573395384916E-2</v>
      </c>
      <c r="Q660" s="10">
        <v>0</v>
      </c>
      <c r="R660" s="10"/>
    </row>
    <row r="661" spans="1:18" x14ac:dyDescent="0.2">
      <c r="A661" s="9" t="str">
        <f t="shared" si="10"/>
        <v>199215A17Q329</v>
      </c>
      <c r="B661" s="10">
        <v>1992</v>
      </c>
      <c r="C661" s="10" t="s">
        <v>0</v>
      </c>
      <c r="D661" s="10" t="s">
        <v>41</v>
      </c>
      <c r="E661" s="10">
        <v>29</v>
      </c>
      <c r="F661" s="10">
        <v>40929</v>
      </c>
      <c r="G661" s="10">
        <v>0.23875365141187926</v>
      </c>
      <c r="H661" s="10">
        <v>0.37638349336656163</v>
      </c>
      <c r="I661" s="10">
        <v>0.28652055999413617</v>
      </c>
      <c r="J661" s="10">
        <v>6.7433848860221357E-2</v>
      </c>
      <c r="K661" s="10">
        <v>8.9887365926360277E-2</v>
      </c>
      <c r="L661" s="10">
        <v>0.81463021329619589</v>
      </c>
      <c r="M661" s="10">
        <v>213.55991083733514</v>
      </c>
      <c r="N661" s="10">
        <v>0.14046275257152629</v>
      </c>
      <c r="O661" s="10">
        <v>2.8097437025092233E-2</v>
      </c>
      <c r="P661" s="10">
        <v>2.8097437025092233E-2</v>
      </c>
      <c r="Q661" s="10">
        <v>0</v>
      </c>
      <c r="R661" s="10"/>
    </row>
    <row r="662" spans="1:18" x14ac:dyDescent="0.2">
      <c r="A662" s="9" t="str">
        <f t="shared" si="10"/>
        <v>199215A17Q429</v>
      </c>
      <c r="B662" s="10">
        <v>1992</v>
      </c>
      <c r="C662" s="10" t="s">
        <v>0</v>
      </c>
      <c r="D662" s="10" t="s">
        <v>43</v>
      </c>
      <c r="E662" s="10">
        <v>29</v>
      </c>
      <c r="F662" s="10">
        <v>24832</v>
      </c>
      <c r="G662" s="10">
        <v>0.20590868397493287</v>
      </c>
      <c r="H662" s="10">
        <v>0.31487596649484534</v>
      </c>
      <c r="I662" s="10">
        <v>0.25004027061855671</v>
      </c>
      <c r="J662" s="10">
        <v>0.12963112113402062</v>
      </c>
      <c r="K662" s="10">
        <v>0.14815560567010308</v>
      </c>
      <c r="L662" s="10">
        <v>0.77774645618556704</v>
      </c>
      <c r="M662" s="10">
        <v>161.21903377853496</v>
      </c>
      <c r="N662" s="10">
        <v>0.16668009020618557</v>
      </c>
      <c r="O662" s="10">
        <v>3.7048969072164949E-2</v>
      </c>
      <c r="P662" s="10">
        <v>3.7048969072164949E-2</v>
      </c>
      <c r="Q662" s="10">
        <v>0</v>
      </c>
      <c r="R662" s="10"/>
    </row>
    <row r="663" spans="1:18" x14ac:dyDescent="0.2">
      <c r="A663" s="9" t="str">
        <f t="shared" si="10"/>
        <v>199215A17Q529</v>
      </c>
      <c r="B663" s="10">
        <v>1992</v>
      </c>
      <c r="C663" s="10" t="s">
        <v>0</v>
      </c>
      <c r="D663" s="10" t="s">
        <v>45</v>
      </c>
      <c r="E663" s="10">
        <v>29</v>
      </c>
      <c r="F663" s="10">
        <v>23225</v>
      </c>
      <c r="G663" s="10">
        <v>0.13333333333333333</v>
      </c>
      <c r="H663" s="10">
        <v>0.14854682454251883</v>
      </c>
      <c r="I663" s="10">
        <v>0.12874058127018298</v>
      </c>
      <c r="J663" s="10">
        <v>5.9969558599695584E-2</v>
      </c>
      <c r="K663" s="10">
        <v>5.9969558599695584E-2</v>
      </c>
      <c r="L663" s="10">
        <v>0.90002174385736033</v>
      </c>
      <c r="M663" s="10">
        <v>187.16627345768794</v>
      </c>
      <c r="N663" s="10">
        <v>3.9612486544671692E-2</v>
      </c>
      <c r="O663" s="10">
        <v>9.903121636167923E-3</v>
      </c>
      <c r="P663" s="10">
        <v>9.903121636167923E-3</v>
      </c>
      <c r="Q663" s="10">
        <v>0</v>
      </c>
      <c r="R663" s="10"/>
    </row>
    <row r="664" spans="1:18" x14ac:dyDescent="0.2">
      <c r="A664" s="9" t="str">
        <f t="shared" si="10"/>
        <v>199215A29Q129</v>
      </c>
      <c r="B664" s="10">
        <v>1992</v>
      </c>
      <c r="C664" s="10" t="s">
        <v>3</v>
      </c>
      <c r="D664" s="10" t="s">
        <v>37</v>
      </c>
      <c r="E664" s="10">
        <v>29</v>
      </c>
      <c r="F664" s="10">
        <v>95423</v>
      </c>
      <c r="G664" s="10">
        <v>0.3918664786083686</v>
      </c>
      <c r="H664" s="10">
        <v>0.53496536474434886</v>
      </c>
      <c r="I664" s="10">
        <v>0.32533037108453938</v>
      </c>
      <c r="J664" s="10">
        <v>0.27706108590172179</v>
      </c>
      <c r="K664" s="10">
        <v>0.43608983159196418</v>
      </c>
      <c r="L664" s="10">
        <v>0.32052021001226122</v>
      </c>
      <c r="M664" s="10">
        <v>188.74425256195934</v>
      </c>
      <c r="N664" s="10">
        <v>0.17111178646657516</v>
      </c>
      <c r="O664" s="10">
        <v>7.4719931253471386E-2</v>
      </c>
      <c r="P664" s="10">
        <v>7.4719931253471386E-2</v>
      </c>
      <c r="Q664" s="10">
        <v>0</v>
      </c>
      <c r="R664" s="10"/>
    </row>
    <row r="665" spans="1:18" x14ac:dyDescent="0.2">
      <c r="A665" s="9" t="str">
        <f t="shared" si="10"/>
        <v>199215A29Q229</v>
      </c>
      <c r="B665" s="10">
        <v>1992</v>
      </c>
      <c r="C665" s="10" t="s">
        <v>3</v>
      </c>
      <c r="D665" s="10" t="s">
        <v>39</v>
      </c>
      <c r="E665" s="10">
        <v>29</v>
      </c>
      <c r="F665" s="10">
        <v>140022</v>
      </c>
      <c r="G665" s="10">
        <v>0.24716435614204166</v>
      </c>
      <c r="H665" s="10">
        <v>0.58086741834310607</v>
      </c>
      <c r="I665" s="10">
        <v>0.43729769688444231</v>
      </c>
      <c r="J665" s="10">
        <v>0.21783066466666187</v>
      </c>
      <c r="K665" s="10">
        <v>0.31189309065332693</v>
      </c>
      <c r="L665" s="10">
        <v>0.34155347016897347</v>
      </c>
      <c r="M665" s="10">
        <v>320.69716574582202</v>
      </c>
      <c r="N665" s="10">
        <v>0.22202987295410323</v>
      </c>
      <c r="O665" s="10">
        <v>8.0591164015108158E-2</v>
      </c>
      <c r="P665" s="10">
        <v>8.0591164015108158E-2</v>
      </c>
      <c r="Q665" s="10">
        <v>0</v>
      </c>
      <c r="R665" s="10"/>
    </row>
    <row r="666" spans="1:18" x14ac:dyDescent="0.2">
      <c r="A666" s="9" t="str">
        <f t="shared" si="10"/>
        <v>199215A29Q329</v>
      </c>
      <c r="B666" s="10">
        <v>1992</v>
      </c>
      <c r="C666" s="10" t="s">
        <v>3</v>
      </c>
      <c r="D666" s="10" t="s">
        <v>41</v>
      </c>
      <c r="E666" s="10">
        <v>29</v>
      </c>
      <c r="F666" s="10">
        <v>179794</v>
      </c>
      <c r="G666" s="10">
        <v>0.19037999563223412</v>
      </c>
      <c r="H666" s="10">
        <v>0.61123285537893368</v>
      </c>
      <c r="I666" s="10">
        <v>0.49486634704161431</v>
      </c>
      <c r="J666" s="10">
        <v>0.16625137657541408</v>
      </c>
      <c r="K666" s="10">
        <v>0.22380057176546492</v>
      </c>
      <c r="L666" s="10">
        <v>0.41175456355606971</v>
      </c>
      <c r="M666" s="10">
        <v>451.6052044758265</v>
      </c>
      <c r="N666" s="10">
        <v>0.24551431082238562</v>
      </c>
      <c r="O666" s="10">
        <v>8.8228750681335302E-2</v>
      </c>
      <c r="P666" s="10">
        <v>8.567026708343993E-2</v>
      </c>
      <c r="Q666" s="10">
        <v>2.5584835978953693E-3</v>
      </c>
      <c r="R666" s="10"/>
    </row>
    <row r="667" spans="1:18" x14ac:dyDescent="0.2">
      <c r="A667" s="9" t="str">
        <f t="shared" si="10"/>
        <v>199215A29Q429</v>
      </c>
      <c r="B667" s="10">
        <v>1992</v>
      </c>
      <c r="C667" s="10" t="s">
        <v>3</v>
      </c>
      <c r="D667" s="10" t="s">
        <v>43</v>
      </c>
      <c r="E667" s="10">
        <v>29</v>
      </c>
      <c r="F667" s="10">
        <v>144388</v>
      </c>
      <c r="G667" s="10">
        <v>0.13382435421230304</v>
      </c>
      <c r="H667" s="10">
        <v>0.65866255889815151</v>
      </c>
      <c r="I667" s="10">
        <v>0.57051746730978337</v>
      </c>
      <c r="J667" s="10">
        <v>0.14102796442412247</v>
      </c>
      <c r="K667" s="10">
        <v>0.18910837259876767</v>
      </c>
      <c r="L667" s="10">
        <v>0.35669169183034599</v>
      </c>
      <c r="M667" s="10">
        <v>619.64013751366406</v>
      </c>
      <c r="N667" s="10">
        <v>0.2643294456603042</v>
      </c>
      <c r="O667" s="10">
        <v>9.0755464443028511E-2</v>
      </c>
      <c r="P667" s="10">
        <v>8.5983599745131173E-2</v>
      </c>
      <c r="Q667" s="10">
        <v>4.7718646978973326E-3</v>
      </c>
      <c r="R667" s="10"/>
    </row>
    <row r="668" spans="1:18" x14ac:dyDescent="0.2">
      <c r="A668" s="9" t="str">
        <f t="shared" si="10"/>
        <v>199215A29Q529</v>
      </c>
      <c r="B668" s="10">
        <v>1992</v>
      </c>
      <c r="C668" s="10" t="s">
        <v>3</v>
      </c>
      <c r="D668" s="10" t="s">
        <v>45</v>
      </c>
      <c r="E668" s="10">
        <v>29</v>
      </c>
      <c r="F668" s="10">
        <v>146236</v>
      </c>
      <c r="G668" s="10">
        <v>8.8652748170921128E-2</v>
      </c>
      <c r="H668" s="10">
        <v>0.63837222024672446</v>
      </c>
      <c r="I668" s="10">
        <v>0.58177876856587984</v>
      </c>
      <c r="J668" s="10">
        <v>0.10252716496542641</v>
      </c>
      <c r="K668" s="10">
        <v>0.13408242783448579</v>
      </c>
      <c r="L668" s="10">
        <v>0.4258519920974646</v>
      </c>
      <c r="M668" s="10">
        <v>1421.1091611905133</v>
      </c>
      <c r="N668" s="10">
        <v>0.22954676003172952</v>
      </c>
      <c r="O668" s="10">
        <v>8.8049454306737052E-2</v>
      </c>
      <c r="P668" s="10">
        <v>6.6037090730052789E-2</v>
      </c>
      <c r="Q668" s="10">
        <v>2.2012363576684263E-2</v>
      </c>
      <c r="R668" s="10"/>
    </row>
    <row r="669" spans="1:18" x14ac:dyDescent="0.2">
      <c r="A669" s="9" t="str">
        <f t="shared" si="10"/>
        <v>199218A24Q129</v>
      </c>
      <c r="B669" s="10">
        <v>1992</v>
      </c>
      <c r="C669" s="10" t="s">
        <v>1</v>
      </c>
      <c r="D669" s="10" t="s">
        <v>37</v>
      </c>
      <c r="E669" s="10">
        <v>29</v>
      </c>
      <c r="F669" s="10">
        <v>41394</v>
      </c>
      <c r="G669" s="10">
        <v>0.43804356829288493</v>
      </c>
      <c r="H669" s="10">
        <v>0.58332125428806103</v>
      </c>
      <c r="I669" s="10">
        <v>0.32780113059863747</v>
      </c>
      <c r="J669" s="10">
        <v>0.31110789003237183</v>
      </c>
      <c r="K669" s="10">
        <v>0.49441948108421513</v>
      </c>
      <c r="L669" s="10">
        <v>0.25556843987051264</v>
      </c>
      <c r="M669" s="10">
        <v>182.89532779536447</v>
      </c>
      <c r="N669" s="10">
        <v>0.16666666666666666</v>
      </c>
      <c r="O669" s="10">
        <v>6.1119969077644103E-2</v>
      </c>
      <c r="P669" s="10">
        <v>6.1119969077644103E-2</v>
      </c>
      <c r="Q669" s="10">
        <v>0</v>
      </c>
      <c r="R669" s="10"/>
    </row>
    <row r="670" spans="1:18" x14ac:dyDescent="0.2">
      <c r="A670" s="9" t="str">
        <f t="shared" si="10"/>
        <v>199218A24Q229</v>
      </c>
      <c r="B670" s="10">
        <v>1992</v>
      </c>
      <c r="C670" s="10" t="s">
        <v>1</v>
      </c>
      <c r="D670" s="10" t="s">
        <v>39</v>
      </c>
      <c r="E670" s="10">
        <v>29</v>
      </c>
      <c r="F670" s="10">
        <v>67363</v>
      </c>
      <c r="G670" s="10">
        <v>0.28415573302909297</v>
      </c>
      <c r="H670" s="10">
        <v>0.62455650728144529</v>
      </c>
      <c r="I670" s="10">
        <v>0.44708519513679618</v>
      </c>
      <c r="J670" s="10">
        <v>0.20821519231625671</v>
      </c>
      <c r="K670" s="10">
        <v>0.32767246114335763</v>
      </c>
      <c r="L670" s="10">
        <v>0.30377210041120495</v>
      </c>
      <c r="M670" s="10">
        <v>317.88921281927492</v>
      </c>
      <c r="N670" s="10">
        <v>0.24226949512343571</v>
      </c>
      <c r="O670" s="10">
        <v>8.5313896352597118E-2</v>
      </c>
      <c r="P670" s="10">
        <v>8.5313896352597118E-2</v>
      </c>
      <c r="Q670" s="10">
        <v>0</v>
      </c>
      <c r="R670" s="10"/>
    </row>
    <row r="671" spans="1:18" x14ac:dyDescent="0.2">
      <c r="A671" s="9" t="str">
        <f t="shared" si="10"/>
        <v>199218A24Q329</v>
      </c>
      <c r="B671" s="10">
        <v>1992</v>
      </c>
      <c r="C671" s="10" t="s">
        <v>1</v>
      </c>
      <c r="D671" s="10" t="s">
        <v>41</v>
      </c>
      <c r="E671" s="10">
        <v>29</v>
      </c>
      <c r="F671" s="10">
        <v>88513</v>
      </c>
      <c r="G671" s="10">
        <v>0.22530174340634779</v>
      </c>
      <c r="H671" s="10">
        <v>0.65710121677041788</v>
      </c>
      <c r="I671" s="10">
        <v>0.50905516703761033</v>
      </c>
      <c r="J671" s="10">
        <v>0.16368217098053392</v>
      </c>
      <c r="K671" s="10">
        <v>0.22862178437065742</v>
      </c>
      <c r="L671" s="10">
        <v>0.4207291584287054</v>
      </c>
      <c r="M671" s="10">
        <v>449.51133367590614</v>
      </c>
      <c r="N671" s="10">
        <v>0.25971326245862192</v>
      </c>
      <c r="O671" s="10">
        <v>9.3489091997785642E-2</v>
      </c>
      <c r="P671" s="10">
        <v>9.0890603640143258E-2</v>
      </c>
      <c r="Q671" s="10">
        <v>2.59848835764238E-3</v>
      </c>
      <c r="R671" s="10"/>
    </row>
    <row r="672" spans="1:18" x14ac:dyDescent="0.2">
      <c r="A672" s="9" t="str">
        <f t="shared" si="10"/>
        <v>199218A24Q429</v>
      </c>
      <c r="B672" s="10">
        <v>1992</v>
      </c>
      <c r="C672" s="10" t="s">
        <v>1</v>
      </c>
      <c r="D672" s="10" t="s">
        <v>43</v>
      </c>
      <c r="E672" s="10">
        <v>29</v>
      </c>
      <c r="F672" s="10">
        <v>70128</v>
      </c>
      <c r="G672" s="10">
        <v>0.16079896850892719</v>
      </c>
      <c r="H672" s="10">
        <v>0.65681518057070676</v>
      </c>
      <c r="I672" s="10">
        <v>0.55119997703393242</v>
      </c>
      <c r="J672" s="10">
        <v>0.1418872366079118</v>
      </c>
      <c r="K672" s="10">
        <v>0.18810644772348856</v>
      </c>
      <c r="L672" s="10">
        <v>0.39671743098334472</v>
      </c>
      <c r="M672" s="10">
        <v>581.21404312676339</v>
      </c>
      <c r="N672" s="10">
        <v>0.27214522016883413</v>
      </c>
      <c r="O672" s="10">
        <v>8.1978667579283598E-2</v>
      </c>
      <c r="P672" s="10">
        <v>7.8698950490531605E-2</v>
      </c>
      <c r="Q672" s="10">
        <v>3.2797170887519963E-3</v>
      </c>
      <c r="R672" s="10"/>
    </row>
    <row r="673" spans="1:18" x14ac:dyDescent="0.2">
      <c r="A673" s="9" t="str">
        <f t="shared" si="10"/>
        <v>199218A24Q529</v>
      </c>
      <c r="B673" s="10">
        <v>1992</v>
      </c>
      <c r="C673" s="10" t="s">
        <v>1</v>
      </c>
      <c r="D673" s="10" t="s">
        <v>45</v>
      </c>
      <c r="E673" s="10">
        <v>29</v>
      </c>
      <c r="F673" s="10">
        <v>64605</v>
      </c>
      <c r="G673" s="10">
        <v>0.10165868042757095</v>
      </c>
      <c r="H673" s="10">
        <v>0.62990480612955657</v>
      </c>
      <c r="I673" s="10">
        <v>0.56586951474344094</v>
      </c>
      <c r="J673" s="10">
        <v>0.10677192167788871</v>
      </c>
      <c r="K673" s="10">
        <v>0.13881278538812786</v>
      </c>
      <c r="L673" s="10">
        <v>0.48395635012769911</v>
      </c>
      <c r="M673" s="10">
        <v>1049.2324634620729</v>
      </c>
      <c r="N673" s="10">
        <v>0.2312978871604365</v>
      </c>
      <c r="O673" s="10">
        <v>6.759538735391997E-2</v>
      </c>
      <c r="P673" s="10">
        <v>4.9810386193019113E-2</v>
      </c>
      <c r="Q673" s="10">
        <v>1.778500116090086E-2</v>
      </c>
      <c r="R673" s="10"/>
    </row>
    <row r="674" spans="1:18" x14ac:dyDescent="0.2">
      <c r="A674" s="9" t="str">
        <f t="shared" si="10"/>
        <v>199225A29Q129</v>
      </c>
      <c r="B674" s="10">
        <v>1992</v>
      </c>
      <c r="C674" s="10" t="s">
        <v>2</v>
      </c>
      <c r="D674" s="10" t="s">
        <v>37</v>
      </c>
      <c r="E674" s="10">
        <v>29</v>
      </c>
      <c r="F674" s="10">
        <v>26897</v>
      </c>
      <c r="G674" s="10">
        <v>0.39185376748560008</v>
      </c>
      <c r="H674" s="10">
        <v>0.63256125218425852</v>
      </c>
      <c r="I674" s="10">
        <v>0.38468974235044801</v>
      </c>
      <c r="J674" s="10">
        <v>0.35888760828345168</v>
      </c>
      <c r="K674" s="10">
        <v>0.59820797858497232</v>
      </c>
      <c r="L674" s="10">
        <v>2.5653418596869541E-2</v>
      </c>
      <c r="M674" s="10">
        <v>250.04370081709496</v>
      </c>
      <c r="N674" s="10">
        <v>0.23084358850429415</v>
      </c>
      <c r="O674" s="10">
        <v>0.11971595345205785</v>
      </c>
      <c r="P674" s="10">
        <v>0.11971595345205785</v>
      </c>
      <c r="Q674" s="10">
        <v>0</v>
      </c>
      <c r="R674" s="10"/>
    </row>
    <row r="675" spans="1:18" x14ac:dyDescent="0.2">
      <c r="A675" s="9" t="str">
        <f t="shared" si="10"/>
        <v>199225A29Q229</v>
      </c>
      <c r="B675" s="10">
        <v>1992</v>
      </c>
      <c r="C675" s="10" t="s">
        <v>2</v>
      </c>
      <c r="D675" s="10" t="s">
        <v>39</v>
      </c>
      <c r="E675" s="10">
        <v>29</v>
      </c>
      <c r="F675" s="10">
        <v>36560</v>
      </c>
      <c r="G675" s="10">
        <v>0.19231412561679351</v>
      </c>
      <c r="H675" s="10">
        <v>0.65410284463894963</v>
      </c>
      <c r="I675" s="10">
        <v>0.5283096280087527</v>
      </c>
      <c r="J675" s="10">
        <v>0.31446936542669585</v>
      </c>
      <c r="K675" s="10">
        <v>0.41509846827133479</v>
      </c>
      <c r="L675" s="10">
        <v>8.1756017505470457E-2</v>
      </c>
      <c r="M675" s="10">
        <v>412.20332543503338</v>
      </c>
      <c r="N675" s="10">
        <v>0.25317919075144507</v>
      </c>
      <c r="O675" s="10">
        <v>0.10759702725020644</v>
      </c>
      <c r="P675" s="10">
        <v>0.10759702725020644</v>
      </c>
      <c r="Q675" s="10">
        <v>0</v>
      </c>
      <c r="R675" s="10"/>
    </row>
    <row r="676" spans="1:18" x14ac:dyDescent="0.2">
      <c r="A676" s="9" t="str">
        <f t="shared" si="10"/>
        <v>199225A29Q329</v>
      </c>
      <c r="B676" s="10">
        <v>1992</v>
      </c>
      <c r="C676" s="10" t="s">
        <v>2</v>
      </c>
      <c r="D676" s="10" t="s">
        <v>41</v>
      </c>
      <c r="E676" s="10">
        <v>29</v>
      </c>
      <c r="F676" s="10">
        <v>50352</v>
      </c>
      <c r="G676" s="10">
        <v>0.11395854551460266</v>
      </c>
      <c r="H676" s="10">
        <v>0.72150063552589772</v>
      </c>
      <c r="I676" s="10">
        <v>0.63927947251350492</v>
      </c>
      <c r="J676" s="10">
        <v>0.25109231013663807</v>
      </c>
      <c r="K676" s="10">
        <v>0.3241777883698761</v>
      </c>
      <c r="L676" s="10">
        <v>6.8497775659358121E-2</v>
      </c>
      <c r="M676" s="10">
        <v>541.26014215644125</v>
      </c>
      <c r="N676" s="10">
        <v>0.30594613918017161</v>
      </c>
      <c r="O676" s="10">
        <v>0.1278598665395615</v>
      </c>
      <c r="P676" s="10">
        <v>0.12329202414998411</v>
      </c>
      <c r="Q676" s="10">
        <v>4.5678423895773755E-3</v>
      </c>
      <c r="R676" s="10"/>
    </row>
    <row r="677" spans="1:18" x14ac:dyDescent="0.2">
      <c r="A677" s="9" t="str">
        <f t="shared" si="10"/>
        <v>199225A29Q429</v>
      </c>
      <c r="B677" s="10">
        <v>1992</v>
      </c>
      <c r="C677" s="10" t="s">
        <v>2</v>
      </c>
      <c r="D677" s="10" t="s">
        <v>43</v>
      </c>
      <c r="E677" s="10">
        <v>29</v>
      </c>
      <c r="F677" s="10">
        <v>49428</v>
      </c>
      <c r="G677" s="10">
        <v>8.988489454776509E-2</v>
      </c>
      <c r="H677" s="10">
        <v>0.83562734847247178</v>
      </c>
      <c r="I677" s="10">
        <v>0.76051707237379518</v>
      </c>
      <c r="J677" s="10">
        <v>0.14558487175298154</v>
      </c>
      <c r="K677" s="10">
        <v>0.2113012579643849</v>
      </c>
      <c r="L677" s="10">
        <v>8.8370963826171406E-2</v>
      </c>
      <c r="M677" s="10">
        <v>735.69333381996012</v>
      </c>
      <c r="N677" s="10">
        <v>0.30229829246580886</v>
      </c>
      <c r="O677" s="10">
        <v>0.13018936635105607</v>
      </c>
      <c r="P677" s="10">
        <v>0.12090313182811362</v>
      </c>
      <c r="Q677" s="10">
        <v>9.286234522942461E-3</v>
      </c>
      <c r="R677" s="10"/>
    </row>
    <row r="678" spans="1:18" x14ac:dyDescent="0.2">
      <c r="A678" s="9" t="str">
        <f t="shared" si="10"/>
        <v>199225A29Q529</v>
      </c>
      <c r="B678" s="10">
        <v>1992</v>
      </c>
      <c r="C678" s="10" t="s">
        <v>2</v>
      </c>
      <c r="D678" s="10" t="s">
        <v>45</v>
      </c>
      <c r="E678" s="10">
        <v>29</v>
      </c>
      <c r="F678" s="10">
        <v>58406</v>
      </c>
      <c r="G678" s="10">
        <v>7.4764265973012514E-2</v>
      </c>
      <c r="H678" s="10">
        <v>0.84251617984453653</v>
      </c>
      <c r="I678" s="10">
        <v>0.77952607608807312</v>
      </c>
      <c r="J678" s="10">
        <v>0.11463490099009901</v>
      </c>
      <c r="K678" s="10">
        <v>0.15812362486248624</v>
      </c>
      <c r="L678" s="10">
        <v>0.17390332783278328</v>
      </c>
      <c r="M678" s="10">
        <v>1800.7475795585303</v>
      </c>
      <c r="N678" s="10">
        <v>0.30313666404136563</v>
      </c>
      <c r="O678" s="10">
        <v>0.1417491353628052</v>
      </c>
      <c r="P678" s="10">
        <v>0.10630757113995137</v>
      </c>
      <c r="Q678" s="10">
        <v>3.5441564222853814E-2</v>
      </c>
      <c r="R678" s="10"/>
    </row>
    <row r="679" spans="1:18" x14ac:dyDescent="0.2">
      <c r="A679" s="9" t="str">
        <f t="shared" si="10"/>
        <v>199230EMAQ129</v>
      </c>
      <c r="B679" s="10">
        <v>1992</v>
      </c>
      <c r="C679" s="10" t="s">
        <v>4</v>
      </c>
      <c r="D679" s="10" t="s">
        <v>37</v>
      </c>
      <c r="E679" s="10">
        <v>29</v>
      </c>
      <c r="F679" s="10">
        <v>105305</v>
      </c>
      <c r="G679" s="10">
        <v>0.24027375092711212</v>
      </c>
      <c r="H679" s="10">
        <v>0.56335406675846356</v>
      </c>
      <c r="I679" s="10">
        <v>0.42799487203836473</v>
      </c>
      <c r="J679" s="10">
        <v>0.42884606233642636</v>
      </c>
      <c r="K679" s="10">
        <v>0.56231263383297647</v>
      </c>
      <c r="L679" s="10">
        <v>1.0944563407090173E-2</v>
      </c>
      <c r="M679" s="10">
        <v>248.01146765949508</v>
      </c>
      <c r="N679" s="10">
        <v>0.23365462228764067</v>
      </c>
      <c r="O679" s="10">
        <v>0.17470205593276672</v>
      </c>
      <c r="P679" s="10">
        <v>0.17470205593276672</v>
      </c>
      <c r="Q679" s="10">
        <v>0</v>
      </c>
      <c r="R679" s="10"/>
    </row>
    <row r="680" spans="1:18" x14ac:dyDescent="0.2">
      <c r="A680" s="9" t="str">
        <f t="shared" si="10"/>
        <v>199230EMAQ229</v>
      </c>
      <c r="B680" s="10">
        <v>1992</v>
      </c>
      <c r="C680" s="10" t="s">
        <v>4</v>
      </c>
      <c r="D680" s="10" t="s">
        <v>39</v>
      </c>
      <c r="E680" s="10">
        <v>29</v>
      </c>
      <c r="F680" s="10">
        <v>150133</v>
      </c>
      <c r="G680" s="10">
        <v>0.10723700218995863</v>
      </c>
      <c r="H680" s="10">
        <v>0.65797215532711151</v>
      </c>
      <c r="I680" s="10">
        <v>0.58741319386536628</v>
      </c>
      <c r="J680" s="10">
        <v>0.34202784467288849</v>
      </c>
      <c r="K680" s="10">
        <v>0.41258680613463372</v>
      </c>
      <c r="L680" s="10">
        <v>4.5896346303943214E-3</v>
      </c>
      <c r="M680" s="10">
        <v>449.80376769869491</v>
      </c>
      <c r="N680" s="10">
        <v>0.33843325584648276</v>
      </c>
      <c r="O680" s="10">
        <v>0.21593520411901448</v>
      </c>
      <c r="P680" s="10">
        <v>0.20674335422591969</v>
      </c>
      <c r="Q680" s="10">
        <v>9.1918498930947893E-3</v>
      </c>
      <c r="R680" s="10"/>
    </row>
    <row r="681" spans="1:18" x14ac:dyDescent="0.2">
      <c r="A681" s="9" t="str">
        <f t="shared" si="10"/>
        <v>199230EMAQ329</v>
      </c>
      <c r="B681" s="10">
        <v>1992</v>
      </c>
      <c r="C681" s="10" t="s">
        <v>4</v>
      </c>
      <c r="D681" s="10" t="s">
        <v>41</v>
      </c>
      <c r="E681" s="10">
        <v>29</v>
      </c>
      <c r="F681" s="10">
        <v>184637</v>
      </c>
      <c r="G681" s="10">
        <v>4.3889280823339004E-2</v>
      </c>
      <c r="H681" s="10">
        <v>0.65336456859012948</v>
      </c>
      <c r="I681" s="10">
        <v>0.62468886755925757</v>
      </c>
      <c r="J681" s="10">
        <v>0.34414094909629245</v>
      </c>
      <c r="K681" s="10">
        <v>0.37281665012716436</v>
      </c>
      <c r="L681" s="10">
        <v>9.9654998727232349E-3</v>
      </c>
      <c r="M681" s="10">
        <v>670.79310877435887</v>
      </c>
      <c r="N681" s="10">
        <v>0.3362381321186978</v>
      </c>
      <c r="O681" s="10">
        <v>0.20922133700179271</v>
      </c>
      <c r="P681" s="10">
        <v>0.19801014964497907</v>
      </c>
      <c r="Q681" s="10">
        <v>1.121118735681364E-2</v>
      </c>
      <c r="R681" s="10"/>
    </row>
    <row r="682" spans="1:18" x14ac:dyDescent="0.2">
      <c r="A682" s="9" t="str">
        <f t="shared" si="10"/>
        <v>199230EMAQ429</v>
      </c>
      <c r="B682" s="10">
        <v>1992</v>
      </c>
      <c r="C682" s="10" t="s">
        <v>4</v>
      </c>
      <c r="D682" s="10" t="s">
        <v>43</v>
      </c>
      <c r="E682" s="10">
        <v>29</v>
      </c>
      <c r="F682" s="10">
        <v>198187</v>
      </c>
      <c r="G682" s="10">
        <v>4.6305021948370988E-2</v>
      </c>
      <c r="H682" s="10">
        <v>0.62645380373081994</v>
      </c>
      <c r="I682" s="10">
        <v>0.59744584659942379</v>
      </c>
      <c r="J682" s="10">
        <v>0.37252717762801463</v>
      </c>
      <c r="K682" s="10">
        <v>0.39931239461865242</v>
      </c>
      <c r="L682" s="10">
        <v>1.5129343736866889E-2</v>
      </c>
      <c r="M682" s="10">
        <v>907.27349074659173</v>
      </c>
      <c r="N682" s="10">
        <v>0.2915481645003713</v>
      </c>
      <c r="O682" s="10">
        <v>0.18352975646226199</v>
      </c>
      <c r="P682" s="10">
        <v>0.17191612319847241</v>
      </c>
      <c r="Q682" s="10">
        <v>1.1613633263789612E-2</v>
      </c>
      <c r="R682" s="10"/>
    </row>
    <row r="683" spans="1:18" x14ac:dyDescent="0.2">
      <c r="A683" s="9" t="str">
        <f t="shared" si="10"/>
        <v>199230EMAQ529</v>
      </c>
      <c r="B683" s="10">
        <v>1992</v>
      </c>
      <c r="C683" s="10" t="s">
        <v>4</v>
      </c>
      <c r="D683" s="10" t="s">
        <v>45</v>
      </c>
      <c r="E683" s="10">
        <v>29</v>
      </c>
      <c r="F683" s="10">
        <v>236126</v>
      </c>
      <c r="G683" s="10">
        <v>1.9178979980934222E-2</v>
      </c>
      <c r="H683" s="10">
        <v>0.71080694205635975</v>
      </c>
      <c r="I683" s="10">
        <v>0.69717438994435177</v>
      </c>
      <c r="J683" s="10">
        <v>0.28459999321735002</v>
      </c>
      <c r="K683" s="10">
        <v>0.2962958252789365</v>
      </c>
      <c r="L683" s="10">
        <v>3.1195950757961135E-2</v>
      </c>
      <c r="M683" s="10">
        <v>2982.4534576479427</v>
      </c>
      <c r="N683" s="10">
        <v>0.32424523012623391</v>
      </c>
      <c r="O683" s="10">
        <v>0.18850133369578145</v>
      </c>
      <c r="P683" s="10">
        <v>0.12989517321055405</v>
      </c>
      <c r="Q683" s="10">
        <v>5.8606160485227411E-2</v>
      </c>
      <c r="R683" s="10"/>
    </row>
    <row r="684" spans="1:18" x14ac:dyDescent="0.2">
      <c r="A684" s="9" t="str">
        <f t="shared" si="10"/>
        <v>199215A17Q131</v>
      </c>
      <c r="B684" s="10">
        <v>1992</v>
      </c>
      <c r="C684" s="10" t="s">
        <v>0</v>
      </c>
      <c r="D684" s="10" t="s">
        <v>37</v>
      </c>
      <c r="E684" s="10">
        <v>31</v>
      </c>
      <c r="F684" s="10">
        <v>24059</v>
      </c>
      <c r="G684" s="10">
        <v>0.29544445431134003</v>
      </c>
      <c r="H684" s="10">
        <v>0.46805769150837523</v>
      </c>
      <c r="I684" s="10">
        <v>0.32977264225445779</v>
      </c>
      <c r="J684" s="10">
        <v>0.19152915748784238</v>
      </c>
      <c r="K684" s="10">
        <v>0.27661166299513695</v>
      </c>
      <c r="L684" s="10">
        <v>0.53194230849162472</v>
      </c>
      <c r="M684" s="10">
        <v>150.26151707987901</v>
      </c>
      <c r="N684" s="10">
        <v>9.5723014256619138E-2</v>
      </c>
      <c r="O684" s="10">
        <v>1.0640508749324576E-2</v>
      </c>
      <c r="P684" s="10">
        <v>1.0640508749324576E-2</v>
      </c>
      <c r="Q684" s="10">
        <v>0</v>
      </c>
      <c r="R684" s="10"/>
    </row>
    <row r="685" spans="1:18" x14ac:dyDescent="0.2">
      <c r="A685" s="9" t="str">
        <f t="shared" si="10"/>
        <v>199215A17Q231</v>
      </c>
      <c r="B685" s="10">
        <v>1992</v>
      </c>
      <c r="C685" s="10" t="s">
        <v>0</v>
      </c>
      <c r="D685" s="10" t="s">
        <v>39</v>
      </c>
      <c r="E685" s="10">
        <v>31</v>
      </c>
      <c r="F685" s="10">
        <v>45044</v>
      </c>
      <c r="G685" s="10">
        <v>0.30105448892996683</v>
      </c>
      <c r="H685" s="10">
        <v>0.52843885978154692</v>
      </c>
      <c r="I685" s="10">
        <v>0.3693499689192789</v>
      </c>
      <c r="J685" s="10">
        <v>0.10798330521268093</v>
      </c>
      <c r="K685" s="10">
        <v>0.18182221827546399</v>
      </c>
      <c r="L685" s="10">
        <v>0.60225557232927807</v>
      </c>
      <c r="M685" s="10">
        <v>173.18366061395574</v>
      </c>
      <c r="N685" s="10">
        <v>0.15344996003907291</v>
      </c>
      <c r="O685" s="10">
        <v>1.7049995559896988E-2</v>
      </c>
      <c r="P685" s="10">
        <v>1.7049995559896988E-2</v>
      </c>
      <c r="Q685" s="10">
        <v>0</v>
      </c>
      <c r="R685" s="10"/>
    </row>
    <row r="686" spans="1:18" x14ac:dyDescent="0.2">
      <c r="A686" s="9" t="str">
        <f t="shared" si="10"/>
        <v>199215A17Q331</v>
      </c>
      <c r="B686" s="10">
        <v>1992</v>
      </c>
      <c r="C686" s="10" t="s">
        <v>0</v>
      </c>
      <c r="D686" s="10" t="s">
        <v>41</v>
      </c>
      <c r="E686" s="10">
        <v>31</v>
      </c>
      <c r="F686" s="10">
        <v>58096</v>
      </c>
      <c r="G686" s="10">
        <v>0.19837272375048431</v>
      </c>
      <c r="H686" s="10">
        <v>0.53311759845772511</v>
      </c>
      <c r="I686" s="10">
        <v>0.42736160837234921</v>
      </c>
      <c r="J686" s="10">
        <v>0.10570435141834206</v>
      </c>
      <c r="K686" s="10">
        <v>0.14976934728724869</v>
      </c>
      <c r="L686" s="10">
        <v>0.62556802533737266</v>
      </c>
      <c r="M686" s="10">
        <v>267.9144296507759</v>
      </c>
      <c r="N686" s="10">
        <v>0.17624277058661525</v>
      </c>
      <c r="O686" s="10">
        <v>3.5251996695125312E-2</v>
      </c>
      <c r="P686" s="10">
        <v>3.5251996695125312E-2</v>
      </c>
      <c r="Q686" s="10">
        <v>0</v>
      </c>
      <c r="R686" s="10"/>
    </row>
    <row r="687" spans="1:18" x14ac:dyDescent="0.2">
      <c r="A687" s="9" t="str">
        <f t="shared" si="10"/>
        <v>199215A17Q431</v>
      </c>
      <c r="B687" s="10">
        <v>1992</v>
      </c>
      <c r="C687" s="10" t="s">
        <v>0</v>
      </c>
      <c r="D687" s="10" t="s">
        <v>43</v>
      </c>
      <c r="E687" s="10">
        <v>31</v>
      </c>
      <c r="F687" s="10">
        <v>44787</v>
      </c>
      <c r="G687" s="10">
        <v>0.1728978725457089</v>
      </c>
      <c r="H687" s="10">
        <v>0.46283519771362225</v>
      </c>
      <c r="I687" s="10">
        <v>0.38281197668966443</v>
      </c>
      <c r="J687" s="10">
        <v>5.7159443588541317E-2</v>
      </c>
      <c r="K687" s="10">
        <v>0.10288699845937437</v>
      </c>
      <c r="L687" s="10">
        <v>0.70288253287784397</v>
      </c>
      <c r="M687" s="10">
        <v>335.07294072738063</v>
      </c>
      <c r="N687" s="10">
        <v>0.15997945832496036</v>
      </c>
      <c r="O687" s="10">
        <v>2.2863777435416528E-2</v>
      </c>
      <c r="P687" s="10">
        <v>2.2863777435416528E-2</v>
      </c>
      <c r="Q687" s="10">
        <v>0</v>
      </c>
      <c r="R687" s="10"/>
    </row>
    <row r="688" spans="1:18" x14ac:dyDescent="0.2">
      <c r="A688" s="9" t="str">
        <f t="shared" si="10"/>
        <v>199215A17Q531</v>
      </c>
      <c r="B688" s="10">
        <v>1992</v>
      </c>
      <c r="C688" s="10" t="s">
        <v>0</v>
      </c>
      <c r="D688" s="10" t="s">
        <v>45</v>
      </c>
      <c r="E688" s="10">
        <v>31</v>
      </c>
      <c r="F688" s="10">
        <v>37624</v>
      </c>
      <c r="G688" s="10">
        <v>0.16668216910054878</v>
      </c>
      <c r="H688" s="10">
        <v>0.28574845843078883</v>
      </c>
      <c r="I688" s="10">
        <v>0.23811928556240697</v>
      </c>
      <c r="J688" s="10">
        <v>3.4020837763129919E-2</v>
      </c>
      <c r="K688" s="10">
        <v>6.1237507973633851E-2</v>
      </c>
      <c r="L688" s="10">
        <v>0.85030831384222838</v>
      </c>
      <c r="M688" s="10">
        <v>431.90200628171038</v>
      </c>
      <c r="N688" s="10">
        <v>0.10884010206251329</v>
      </c>
      <c r="O688" s="10">
        <v>6.7775887731235385E-3</v>
      </c>
      <c r="P688" s="10">
        <v>6.7775887731235385E-3</v>
      </c>
      <c r="Q688" s="10">
        <v>0</v>
      </c>
      <c r="R688" s="10"/>
    </row>
    <row r="689" spans="1:18" x14ac:dyDescent="0.2">
      <c r="A689" s="9" t="str">
        <f t="shared" si="10"/>
        <v>199215A29Q131</v>
      </c>
      <c r="B689" s="10">
        <v>1992</v>
      </c>
      <c r="C689" s="10" t="s">
        <v>3</v>
      </c>
      <c r="D689" s="10" t="s">
        <v>37</v>
      </c>
      <c r="E689" s="10">
        <v>31</v>
      </c>
      <c r="F689" s="10">
        <v>73452</v>
      </c>
      <c r="G689" s="10">
        <v>0.35522764081338853</v>
      </c>
      <c r="H689" s="10">
        <v>0.52958394597832603</v>
      </c>
      <c r="I689" s="10">
        <v>0.34146109023580024</v>
      </c>
      <c r="J689" s="10">
        <v>0.31710504819473945</v>
      </c>
      <c r="K689" s="10">
        <v>0.47037521102216412</v>
      </c>
      <c r="L689" s="10">
        <v>0.24044273811468714</v>
      </c>
      <c r="M689" s="10">
        <v>217.7857178254759</v>
      </c>
      <c r="N689" s="10">
        <v>9.4088656537602788E-2</v>
      </c>
      <c r="O689" s="10">
        <v>2.7882154332080814E-2</v>
      </c>
      <c r="P689" s="10">
        <v>2.7882154332080814E-2</v>
      </c>
      <c r="Q689" s="10">
        <v>0</v>
      </c>
      <c r="R689" s="10"/>
    </row>
    <row r="690" spans="1:18" x14ac:dyDescent="0.2">
      <c r="A690" s="9" t="str">
        <f t="shared" si="10"/>
        <v>199215A29Q231</v>
      </c>
      <c r="B690" s="10">
        <v>1992</v>
      </c>
      <c r="C690" s="10" t="s">
        <v>3</v>
      </c>
      <c r="D690" s="10" t="s">
        <v>39</v>
      </c>
      <c r="E690" s="10">
        <v>31</v>
      </c>
      <c r="F690" s="10">
        <v>160990</v>
      </c>
      <c r="G690" s="10">
        <v>0.24573644884689241</v>
      </c>
      <c r="H690" s="10">
        <v>0.65341946704764275</v>
      </c>
      <c r="I690" s="10">
        <v>0.49285048760792594</v>
      </c>
      <c r="J690" s="10">
        <v>0.22259767687434001</v>
      </c>
      <c r="K690" s="10">
        <v>0.34977327784334433</v>
      </c>
      <c r="L690" s="10">
        <v>0.23528169451518727</v>
      </c>
      <c r="M690" s="10">
        <v>300.74069815313345</v>
      </c>
      <c r="N690" s="10">
        <v>0.18125349400583887</v>
      </c>
      <c r="O690" s="10">
        <v>6.6780545375489164E-2</v>
      </c>
      <c r="P690" s="10">
        <v>6.5190384495931425E-2</v>
      </c>
      <c r="Q690" s="10">
        <v>1.5901608795577365E-3</v>
      </c>
      <c r="R690" s="10"/>
    </row>
    <row r="691" spans="1:18" x14ac:dyDescent="0.2">
      <c r="A691" s="9" t="str">
        <f t="shared" si="10"/>
        <v>199215A29Q331</v>
      </c>
      <c r="B691" s="10">
        <v>1992</v>
      </c>
      <c r="C691" s="10" t="s">
        <v>3</v>
      </c>
      <c r="D691" s="10" t="s">
        <v>41</v>
      </c>
      <c r="E691" s="10">
        <v>31</v>
      </c>
      <c r="F691" s="10">
        <v>255684</v>
      </c>
      <c r="G691" s="10">
        <v>0.17504610606918433</v>
      </c>
      <c r="H691" s="10">
        <v>0.69770889066191077</v>
      </c>
      <c r="I691" s="10">
        <v>0.57557766618169304</v>
      </c>
      <c r="J691" s="10">
        <v>0.18718809155050767</v>
      </c>
      <c r="K691" s="10">
        <v>0.27127626288700113</v>
      </c>
      <c r="L691" s="10">
        <v>0.25925360992475088</v>
      </c>
      <c r="M691" s="10">
        <v>440.08430202469827</v>
      </c>
      <c r="N691" s="10">
        <v>0.24123918587005835</v>
      </c>
      <c r="O691" s="10">
        <v>8.1072730401589466E-2</v>
      </c>
      <c r="P691" s="10">
        <v>7.7067786799330421E-2</v>
      </c>
      <c r="Q691" s="10">
        <v>4.0049436022590382E-3</v>
      </c>
      <c r="R691" s="10"/>
    </row>
    <row r="692" spans="1:18" x14ac:dyDescent="0.2">
      <c r="A692" s="9" t="str">
        <f t="shared" si="10"/>
        <v>199215A29Q431</v>
      </c>
      <c r="B692" s="10">
        <v>1992</v>
      </c>
      <c r="C692" s="10" t="s">
        <v>3</v>
      </c>
      <c r="D692" s="10" t="s">
        <v>43</v>
      </c>
      <c r="E692" s="10">
        <v>31</v>
      </c>
      <c r="F692" s="10">
        <v>234192</v>
      </c>
      <c r="G692" s="10">
        <v>0.10240779532562902</v>
      </c>
      <c r="H692" s="10">
        <v>0.72567807610849222</v>
      </c>
      <c r="I692" s="10">
        <v>0.65136298421807748</v>
      </c>
      <c r="J692" s="10">
        <v>0.14318166290906606</v>
      </c>
      <c r="K692" s="10">
        <v>0.20000683200109312</v>
      </c>
      <c r="L692" s="10">
        <v>0.27976617476258797</v>
      </c>
      <c r="M692" s="10">
        <v>595.67219875906233</v>
      </c>
      <c r="N692" s="10">
        <v>0.23604990776798523</v>
      </c>
      <c r="O692" s="10">
        <v>7.6514142242262759E-2</v>
      </c>
      <c r="P692" s="10">
        <v>6.8862301017968169E-2</v>
      </c>
      <c r="Q692" s="10">
        <v>7.6518412242945963E-3</v>
      </c>
      <c r="R692" s="10"/>
    </row>
    <row r="693" spans="1:18" x14ac:dyDescent="0.2">
      <c r="A693" s="9" t="str">
        <f t="shared" si="10"/>
        <v>199215A29Q531</v>
      </c>
      <c r="B693" s="10">
        <v>1992</v>
      </c>
      <c r="C693" s="10" t="s">
        <v>3</v>
      </c>
      <c r="D693" s="10" t="s">
        <v>45</v>
      </c>
      <c r="E693" s="10">
        <v>31</v>
      </c>
      <c r="F693" s="10">
        <v>241603</v>
      </c>
      <c r="G693" s="10">
        <v>7.5672730223876272E-2</v>
      </c>
      <c r="H693" s="10">
        <v>0.71400603469327784</v>
      </c>
      <c r="I693" s="10">
        <v>0.65997524865171375</v>
      </c>
      <c r="J693" s="10">
        <v>9.6393670608394766E-2</v>
      </c>
      <c r="K693" s="10">
        <v>0.13453061427217378</v>
      </c>
      <c r="L693" s="10">
        <v>0.35379113669946149</v>
      </c>
      <c r="M693" s="10">
        <v>1343.9534473687968</v>
      </c>
      <c r="N693" s="10">
        <v>0.27783233269939134</v>
      </c>
      <c r="O693" s="10">
        <v>0.11877504174487356</v>
      </c>
      <c r="P693" s="10">
        <v>8.9079209602771117E-2</v>
      </c>
      <c r="Q693" s="10">
        <v>2.969583214210245E-2</v>
      </c>
      <c r="R693" s="10"/>
    </row>
    <row r="694" spans="1:18" x14ac:dyDescent="0.2">
      <c r="A694" s="9" t="str">
        <f t="shared" si="10"/>
        <v>199218A24Q131</v>
      </c>
      <c r="B694" s="10">
        <v>1992</v>
      </c>
      <c r="C694" s="10" t="s">
        <v>1</v>
      </c>
      <c r="D694" s="10" t="s">
        <v>37</v>
      </c>
      <c r="E694" s="10">
        <v>31</v>
      </c>
      <c r="F694" s="10">
        <v>27638</v>
      </c>
      <c r="G694" s="10">
        <v>0.38972049278050075</v>
      </c>
      <c r="H694" s="10">
        <v>0.54627686518561402</v>
      </c>
      <c r="I694" s="10">
        <v>0.33338157609088936</v>
      </c>
      <c r="J694" s="10">
        <v>0.35187061292423477</v>
      </c>
      <c r="K694" s="10">
        <v>0.51845285476517833</v>
      </c>
      <c r="L694" s="10">
        <v>0.16669078804544468</v>
      </c>
      <c r="M694" s="10">
        <v>254.21949529380498</v>
      </c>
      <c r="N694" s="10">
        <v>0.12041392285983067</v>
      </c>
      <c r="O694" s="10">
        <v>3.7050437803024819E-2</v>
      </c>
      <c r="P694" s="10">
        <v>3.7050437803024819E-2</v>
      </c>
      <c r="Q694" s="10">
        <v>0</v>
      </c>
      <c r="R694" s="10"/>
    </row>
    <row r="695" spans="1:18" x14ac:dyDescent="0.2">
      <c r="A695" s="9" t="str">
        <f t="shared" si="10"/>
        <v>199218A24Q231</v>
      </c>
      <c r="B695" s="10">
        <v>1992</v>
      </c>
      <c r="C695" s="10" t="s">
        <v>1</v>
      </c>
      <c r="D695" s="10" t="s">
        <v>39</v>
      </c>
      <c r="E695" s="10">
        <v>31</v>
      </c>
      <c r="F695" s="10">
        <v>67827</v>
      </c>
      <c r="G695" s="10">
        <v>0.25870346972494895</v>
      </c>
      <c r="H695" s="10">
        <v>0.75847376413522638</v>
      </c>
      <c r="I695" s="10">
        <v>0.56225396965810071</v>
      </c>
      <c r="J695" s="10">
        <v>0.20002358942603979</v>
      </c>
      <c r="K695" s="10">
        <v>0.37737184307134325</v>
      </c>
      <c r="L695" s="10">
        <v>0.1282969908738408</v>
      </c>
      <c r="M695" s="10">
        <v>304.87090410965146</v>
      </c>
      <c r="N695" s="10">
        <v>0.16978489392129978</v>
      </c>
      <c r="O695" s="10">
        <v>6.4148495436920402E-2</v>
      </c>
      <c r="P695" s="10">
        <v>6.4148495436920402E-2</v>
      </c>
      <c r="Q695" s="10">
        <v>0</v>
      </c>
      <c r="R695" s="10"/>
    </row>
    <row r="696" spans="1:18" x14ac:dyDescent="0.2">
      <c r="A696" s="9" t="str">
        <f t="shared" si="10"/>
        <v>199218A24Q331</v>
      </c>
      <c r="B696" s="10">
        <v>1992</v>
      </c>
      <c r="C696" s="10" t="s">
        <v>1</v>
      </c>
      <c r="D696" s="10" t="s">
        <v>41</v>
      </c>
      <c r="E696" s="10">
        <v>31</v>
      </c>
      <c r="F696" s="10">
        <v>127460</v>
      </c>
      <c r="G696" s="10">
        <v>0.18986032614941029</v>
      </c>
      <c r="H696" s="10">
        <v>0.75100423662325433</v>
      </c>
      <c r="I696" s="10">
        <v>0.60841832731837442</v>
      </c>
      <c r="J696" s="10">
        <v>0.18874941158010355</v>
      </c>
      <c r="K696" s="10">
        <v>0.29117370155342853</v>
      </c>
      <c r="L696" s="10">
        <v>0.20079240546053664</v>
      </c>
      <c r="M696" s="10">
        <v>411.87477019718858</v>
      </c>
      <c r="N696" s="10">
        <v>0.24093833359485328</v>
      </c>
      <c r="O696" s="10">
        <v>7.4266436529107166E-2</v>
      </c>
      <c r="P696" s="10">
        <v>7.4266436529107166E-2</v>
      </c>
      <c r="Q696" s="10">
        <v>0</v>
      </c>
      <c r="R696" s="10"/>
    </row>
    <row r="697" spans="1:18" x14ac:dyDescent="0.2">
      <c r="A697" s="9" t="str">
        <f t="shared" si="10"/>
        <v>199218A24Q431</v>
      </c>
      <c r="B697" s="10">
        <v>1992</v>
      </c>
      <c r="C697" s="10" t="s">
        <v>1</v>
      </c>
      <c r="D697" s="10" t="s">
        <v>43</v>
      </c>
      <c r="E697" s="10">
        <v>31</v>
      </c>
      <c r="F697" s="10">
        <v>124393</v>
      </c>
      <c r="G697" s="10">
        <v>0.11700281596475368</v>
      </c>
      <c r="H697" s="10">
        <v>0.77365285827980679</v>
      </c>
      <c r="I697" s="10">
        <v>0.68313329528188882</v>
      </c>
      <c r="J697" s="10">
        <v>0.15844943043418841</v>
      </c>
      <c r="K697" s="10">
        <v>0.23044705087906875</v>
      </c>
      <c r="L697" s="10">
        <v>0.24483692812296512</v>
      </c>
      <c r="M697" s="10">
        <v>559.54721902267681</v>
      </c>
      <c r="N697" s="10">
        <v>0.23661299269251485</v>
      </c>
      <c r="O697" s="10">
        <v>7.2029776595146033E-2</v>
      </c>
      <c r="P697" s="10">
        <v>6.7913789361137691E-2</v>
      </c>
      <c r="Q697" s="10">
        <v>4.1159872340083446E-3</v>
      </c>
      <c r="R697" s="10"/>
    </row>
    <row r="698" spans="1:18" x14ac:dyDescent="0.2">
      <c r="A698" s="9" t="str">
        <f t="shared" si="10"/>
        <v>199218A24Q531</v>
      </c>
      <c r="B698" s="10">
        <v>1992</v>
      </c>
      <c r="C698" s="10" t="s">
        <v>1</v>
      </c>
      <c r="D698" s="10" t="s">
        <v>45</v>
      </c>
      <c r="E698" s="10">
        <v>31</v>
      </c>
      <c r="F698" s="10">
        <v>110048</v>
      </c>
      <c r="G698" s="10">
        <v>9.6999712516007627E-2</v>
      </c>
      <c r="H698" s="10">
        <v>0.69538746728700207</v>
      </c>
      <c r="I698" s="10">
        <v>0.62793508287292821</v>
      </c>
      <c r="J698" s="10">
        <v>0.12556339052050014</v>
      </c>
      <c r="K698" s="10">
        <v>0.17207945623727827</v>
      </c>
      <c r="L698" s="10">
        <v>0.38833054667054379</v>
      </c>
      <c r="M698" s="10">
        <v>1019.8878141692468</v>
      </c>
      <c r="N698" s="10">
        <v>0.25348938644954927</v>
      </c>
      <c r="O698" s="10">
        <v>6.7434210526315791E-2</v>
      </c>
      <c r="P698" s="10">
        <v>5.3485751671997671E-2</v>
      </c>
      <c r="Q698" s="10">
        <v>1.3948458854318115E-2</v>
      </c>
      <c r="R698" s="10"/>
    </row>
    <row r="699" spans="1:18" x14ac:dyDescent="0.2">
      <c r="A699" s="9" t="str">
        <f t="shared" si="10"/>
        <v>199225A29Q131</v>
      </c>
      <c r="B699" s="10">
        <v>1992</v>
      </c>
      <c r="C699" s="10" t="s">
        <v>2</v>
      </c>
      <c r="D699" s="10" t="s">
        <v>37</v>
      </c>
      <c r="E699" s="10">
        <v>31</v>
      </c>
      <c r="F699" s="10">
        <v>21755</v>
      </c>
      <c r="G699" s="10">
        <v>0.36738437001594898</v>
      </c>
      <c r="H699" s="10">
        <v>0.57641921397379914</v>
      </c>
      <c r="I699" s="10">
        <v>0.36465180418294646</v>
      </c>
      <c r="J699" s="10">
        <v>0.41181337623534819</v>
      </c>
      <c r="K699" s="10">
        <v>0.62358078602620093</v>
      </c>
      <c r="L699" s="10">
        <v>1.1767409790852678E-2</v>
      </c>
      <c r="M699" s="10">
        <v>243.00142224024756</v>
      </c>
      <c r="N699" s="10">
        <v>5.8837048954263386E-2</v>
      </c>
      <c r="O699" s="10">
        <v>3.5302229372558031E-2</v>
      </c>
      <c r="P699" s="10">
        <v>3.5302229372558031E-2</v>
      </c>
      <c r="Q699" s="10">
        <v>0</v>
      </c>
      <c r="R699" s="10"/>
    </row>
    <row r="700" spans="1:18" x14ac:dyDescent="0.2">
      <c r="A700" s="9" t="str">
        <f t="shared" si="10"/>
        <v>199225A29Q231</v>
      </c>
      <c r="B700" s="10">
        <v>1992</v>
      </c>
      <c r="C700" s="10" t="s">
        <v>2</v>
      </c>
      <c r="D700" s="10" t="s">
        <v>39</v>
      </c>
      <c r="E700" s="10">
        <v>31</v>
      </c>
      <c r="F700" s="10">
        <v>48119</v>
      </c>
      <c r="G700" s="10">
        <v>0.17948974821345087</v>
      </c>
      <c r="H700" s="10">
        <v>0.62233213491552197</v>
      </c>
      <c r="I700" s="10">
        <v>0.51062989671439551</v>
      </c>
      <c r="J700" s="10">
        <v>0.36170743365406594</v>
      </c>
      <c r="K700" s="10">
        <v>0.46808952804505499</v>
      </c>
      <c r="L700" s="10">
        <v>4.2561150481098944E-2</v>
      </c>
      <c r="M700" s="10">
        <v>380.69905960287315</v>
      </c>
      <c r="N700" s="10">
        <v>0.22344604002576945</v>
      </c>
      <c r="O700" s="10">
        <v>0.11704316382302209</v>
      </c>
      <c r="P700" s="10">
        <v>0.11172302001288473</v>
      </c>
      <c r="Q700" s="10">
        <v>5.320143810137368E-3</v>
      </c>
      <c r="R700" s="10"/>
    </row>
    <row r="701" spans="1:18" x14ac:dyDescent="0.2">
      <c r="A701" s="9" t="str">
        <f t="shared" si="10"/>
        <v>199225A29Q331</v>
      </c>
      <c r="B701" s="10">
        <v>1992</v>
      </c>
      <c r="C701" s="10" t="s">
        <v>2</v>
      </c>
      <c r="D701" s="10" t="s">
        <v>41</v>
      </c>
      <c r="E701" s="10">
        <v>31</v>
      </c>
      <c r="F701" s="10">
        <v>70128</v>
      </c>
      <c r="G701" s="10">
        <v>0.13364153352160626</v>
      </c>
      <c r="H701" s="10">
        <v>0.73719484371435096</v>
      </c>
      <c r="I701" s="10">
        <v>0.63867499429614416</v>
      </c>
      <c r="J701" s="10">
        <v>0.25185375313712072</v>
      </c>
      <c r="K701" s="10">
        <v>0.33577173169062285</v>
      </c>
      <c r="L701" s="10">
        <v>6.2043691535477986E-2</v>
      </c>
      <c r="M701" s="10">
        <v>584.36648235895768</v>
      </c>
      <c r="N701" s="10">
        <v>0.29563084645220167</v>
      </c>
      <c r="O701" s="10">
        <v>0.13140257814282455</v>
      </c>
      <c r="P701" s="10">
        <v>0.11680070727812</v>
      </c>
      <c r="Q701" s="10">
        <v>1.460187086470454E-2</v>
      </c>
      <c r="R701" s="10"/>
    </row>
    <row r="702" spans="1:18" x14ac:dyDescent="0.2">
      <c r="A702" s="9" t="str">
        <f t="shared" si="10"/>
        <v>199225A29Q431</v>
      </c>
      <c r="B702" s="10">
        <v>1992</v>
      </c>
      <c r="C702" s="10" t="s">
        <v>2</v>
      </c>
      <c r="D702" s="10" t="s">
        <v>43</v>
      </c>
      <c r="E702" s="10">
        <v>31</v>
      </c>
      <c r="F702" s="10">
        <v>65012</v>
      </c>
      <c r="G702" s="10">
        <v>4.8318296780038503E-2</v>
      </c>
      <c r="H702" s="10">
        <v>0.81495723866363134</v>
      </c>
      <c r="I702" s="10">
        <v>0.77557989294284135</v>
      </c>
      <c r="J702" s="10">
        <v>0.17322955762013167</v>
      </c>
      <c r="K702" s="10">
        <v>0.20866916876884267</v>
      </c>
      <c r="L702" s="10">
        <v>5.5112902233433826E-2</v>
      </c>
      <c r="M702" s="10">
        <v>745.16580635122352</v>
      </c>
      <c r="N702" s="10">
        <v>0.28737771488340613</v>
      </c>
      <c r="O702" s="10">
        <v>0.12205438995877683</v>
      </c>
      <c r="P702" s="10">
        <v>0.10236571709838184</v>
      </c>
      <c r="Q702" s="10">
        <v>1.9688672860395003E-2</v>
      </c>
      <c r="R702" s="10"/>
    </row>
    <row r="703" spans="1:18" x14ac:dyDescent="0.2">
      <c r="A703" s="9" t="str">
        <f t="shared" si="10"/>
        <v>199225A29Q531</v>
      </c>
      <c r="B703" s="10">
        <v>1992</v>
      </c>
      <c r="C703" s="10" t="s">
        <v>2</v>
      </c>
      <c r="D703" s="10" t="s">
        <v>45</v>
      </c>
      <c r="E703" s="10">
        <v>31</v>
      </c>
      <c r="F703" s="10">
        <v>93931</v>
      </c>
      <c r="G703" s="10">
        <v>4.5043353788029893E-2</v>
      </c>
      <c r="H703" s="10">
        <v>0.90735752839850525</v>
      </c>
      <c r="I703" s="10">
        <v>0.866487102234619</v>
      </c>
      <c r="J703" s="10">
        <v>8.7202308077205609E-2</v>
      </c>
      <c r="K703" s="10">
        <v>0.11989651978580021</v>
      </c>
      <c r="L703" s="10">
        <v>0.11444571014893912</v>
      </c>
      <c r="M703" s="10">
        <v>1719.4906916455845</v>
      </c>
      <c r="N703" s="10">
        <v>0.37430477715505739</v>
      </c>
      <c r="O703" s="10">
        <v>0.22407259140645849</v>
      </c>
      <c r="P703" s="10">
        <v>0.16394982652788898</v>
      </c>
      <c r="Q703" s="10">
        <v>6.0122764878569525E-2</v>
      </c>
      <c r="R703" s="10"/>
    </row>
    <row r="704" spans="1:18" x14ac:dyDescent="0.2">
      <c r="A704" s="9" t="str">
        <f t="shared" si="10"/>
        <v>199230EMAQ131</v>
      </c>
      <c r="B704" s="10">
        <v>1992</v>
      </c>
      <c r="C704" s="10" t="s">
        <v>4</v>
      </c>
      <c r="D704" s="10" t="s">
        <v>37</v>
      </c>
      <c r="E704" s="10">
        <v>31</v>
      </c>
      <c r="F704" s="10">
        <v>100581</v>
      </c>
      <c r="G704" s="10">
        <v>0.25531667248632378</v>
      </c>
      <c r="H704" s="10">
        <v>0.59793599188713575</v>
      </c>
      <c r="I704" s="10">
        <v>0.44527296407870276</v>
      </c>
      <c r="J704" s="10">
        <v>0.3995187957964228</v>
      </c>
      <c r="K704" s="10">
        <v>0.55218182360485579</v>
      </c>
      <c r="L704" s="10">
        <v>7.635636949324425E-3</v>
      </c>
      <c r="M704" s="10">
        <v>293.13747393666688</v>
      </c>
      <c r="N704" s="10">
        <v>0.21626350901263658</v>
      </c>
      <c r="O704" s="10">
        <v>0.12976605919607082</v>
      </c>
      <c r="P704" s="10">
        <v>0.12722084687962934</v>
      </c>
      <c r="Q704" s="10">
        <v>2.5452123164414748E-3</v>
      </c>
      <c r="R704" s="10"/>
    </row>
    <row r="705" spans="1:18" x14ac:dyDescent="0.2">
      <c r="A705" s="9" t="str">
        <f t="shared" si="10"/>
        <v>199230EMAQ231</v>
      </c>
      <c r="B705" s="10">
        <v>1992</v>
      </c>
      <c r="C705" s="10" t="s">
        <v>4</v>
      </c>
      <c r="D705" s="10" t="s">
        <v>39</v>
      </c>
      <c r="E705" s="10">
        <v>31</v>
      </c>
      <c r="F705" s="10">
        <v>208331</v>
      </c>
      <c r="G705" s="10">
        <v>8.4146947513284151E-2</v>
      </c>
      <c r="H705" s="10">
        <v>0.62782303161795416</v>
      </c>
      <c r="I705" s="10">
        <v>0.57499363992876718</v>
      </c>
      <c r="J705" s="10">
        <v>0.36111764451761857</v>
      </c>
      <c r="K705" s="10">
        <v>0.41394703620680551</v>
      </c>
      <c r="L705" s="10">
        <v>1.5974578915283852E-2</v>
      </c>
      <c r="M705" s="10">
        <v>455.15990220770004</v>
      </c>
      <c r="N705" s="10">
        <v>0.22238169067493557</v>
      </c>
      <c r="O705" s="10">
        <v>0.15234410625399006</v>
      </c>
      <c r="P705" s="10">
        <v>0.14620003744041934</v>
      </c>
      <c r="Q705" s="10">
        <v>6.1440688135707116E-3</v>
      </c>
      <c r="R705" s="10"/>
    </row>
    <row r="706" spans="1:18" x14ac:dyDescent="0.2">
      <c r="A706" s="9" t="str">
        <f t="shared" si="10"/>
        <v>199230EMAQ331</v>
      </c>
      <c r="B706" s="10">
        <v>1992</v>
      </c>
      <c r="C706" s="10" t="s">
        <v>4</v>
      </c>
      <c r="D706" s="10" t="s">
        <v>41</v>
      </c>
      <c r="E706" s="10">
        <v>31</v>
      </c>
      <c r="F706" s="10">
        <v>284356</v>
      </c>
      <c r="G706" s="10">
        <v>3.3927776246315655E-2</v>
      </c>
      <c r="H706" s="10">
        <v>0.66337970712768501</v>
      </c>
      <c r="I706" s="10">
        <v>0.64087270885791048</v>
      </c>
      <c r="J706" s="10">
        <v>0.33662029287231499</v>
      </c>
      <c r="K706" s="10">
        <v>0.35822701121129852</v>
      </c>
      <c r="L706" s="10">
        <v>5.3981628662662295E-3</v>
      </c>
      <c r="M706" s="10">
        <v>557.09539431162636</v>
      </c>
      <c r="N706" s="10">
        <v>0.26103194587066914</v>
      </c>
      <c r="O706" s="10">
        <v>0.18812333835051837</v>
      </c>
      <c r="P706" s="10">
        <v>0.17641969925023562</v>
      </c>
      <c r="Q706" s="10">
        <v>1.1703639100282744E-2</v>
      </c>
      <c r="R706" s="10"/>
    </row>
    <row r="707" spans="1:18" x14ac:dyDescent="0.2">
      <c r="A707" s="9" t="str">
        <f t="shared" si="10"/>
        <v>199230EMAQ431</v>
      </c>
      <c r="B707" s="10">
        <v>1992</v>
      </c>
      <c r="C707" s="10" t="s">
        <v>4</v>
      </c>
      <c r="D707" s="10" t="s">
        <v>43</v>
      </c>
      <c r="E707" s="10">
        <v>31</v>
      </c>
      <c r="F707" s="10">
        <v>337603</v>
      </c>
      <c r="G707" s="10">
        <v>2.663979982309508E-2</v>
      </c>
      <c r="H707" s="10">
        <v>0.62621777650080124</v>
      </c>
      <c r="I707" s="10">
        <v>0.60953546028915617</v>
      </c>
      <c r="J707" s="10">
        <v>0.37226861135712658</v>
      </c>
      <c r="K707" s="10">
        <v>0.38895092756877159</v>
      </c>
      <c r="L707" s="10">
        <v>1.2879032473052669E-2</v>
      </c>
      <c r="M707" s="10">
        <v>823.65866584304331</v>
      </c>
      <c r="N707" s="10">
        <v>0.2524562874145076</v>
      </c>
      <c r="O707" s="10">
        <v>0.18043678521814083</v>
      </c>
      <c r="P707" s="10">
        <v>0.14405085262867925</v>
      </c>
      <c r="Q707" s="10">
        <v>3.6385932589461586E-2</v>
      </c>
      <c r="R707" s="10"/>
    </row>
    <row r="708" spans="1:18" x14ac:dyDescent="0.2">
      <c r="A708" s="9" t="str">
        <f t="shared" ref="A708:A771" si="11">B708&amp;C708&amp;D708&amp;E708</f>
        <v>199230EMAQ531</v>
      </c>
      <c r="B708" s="10">
        <v>1992</v>
      </c>
      <c r="C708" s="10" t="s">
        <v>4</v>
      </c>
      <c r="D708" s="10" t="s">
        <v>45</v>
      </c>
      <c r="E708" s="10">
        <v>31</v>
      </c>
      <c r="F708" s="10">
        <v>413090</v>
      </c>
      <c r="G708" s="10">
        <v>2.9948590675412161E-2</v>
      </c>
      <c r="H708" s="10">
        <v>0.68278099203563392</v>
      </c>
      <c r="I708" s="10">
        <v>0.66233266358420684</v>
      </c>
      <c r="J708" s="10">
        <v>0.31535984894332952</v>
      </c>
      <c r="K708" s="10">
        <v>0.33394901837371999</v>
      </c>
      <c r="L708" s="10">
        <v>2.4781524607228447E-2</v>
      </c>
      <c r="M708" s="10">
        <v>2809.6592427916066</v>
      </c>
      <c r="N708" s="10">
        <v>0.2949115204919025</v>
      </c>
      <c r="O708" s="10">
        <v>0.20878985209034351</v>
      </c>
      <c r="P708" s="10">
        <v>0.12452250114987048</v>
      </c>
      <c r="Q708" s="10">
        <v>8.4267350940473024E-2</v>
      </c>
      <c r="R708" s="10"/>
    </row>
    <row r="709" spans="1:18" x14ac:dyDescent="0.2">
      <c r="A709" s="9" t="str">
        <f t="shared" si="11"/>
        <v>199215A17Q133</v>
      </c>
      <c r="B709" s="10">
        <v>1992</v>
      </c>
      <c r="C709" s="10" t="s">
        <v>0</v>
      </c>
      <c r="D709" s="10" t="s">
        <v>37</v>
      </c>
      <c r="E709" s="10">
        <v>33</v>
      </c>
      <c r="F709" s="10">
        <v>22784</v>
      </c>
      <c r="G709" s="10">
        <v>0.38479645527554696</v>
      </c>
      <c r="H709" s="10">
        <v>0.31697682584269665</v>
      </c>
      <c r="I709" s="10">
        <v>0.19500526685393257</v>
      </c>
      <c r="J709" s="10">
        <v>0.2927054073033708</v>
      </c>
      <c r="K709" s="10">
        <v>0.3902738764044944</v>
      </c>
      <c r="L709" s="10">
        <v>0.512157654494382</v>
      </c>
      <c r="M709" s="10">
        <v>117.07428023976527</v>
      </c>
      <c r="N709" s="10">
        <v>7.3121488764044951E-2</v>
      </c>
      <c r="O709" s="10">
        <v>2.4359199438202247E-2</v>
      </c>
      <c r="P709" s="10">
        <v>2.4359199438202247E-2</v>
      </c>
      <c r="Q709" s="10">
        <v>0</v>
      </c>
      <c r="R709" s="10"/>
    </row>
    <row r="710" spans="1:18" x14ac:dyDescent="0.2">
      <c r="A710" s="9" t="str">
        <f t="shared" si="11"/>
        <v>199215A17Q233</v>
      </c>
      <c r="B710" s="10">
        <v>1992</v>
      </c>
      <c r="C710" s="10" t="s">
        <v>0</v>
      </c>
      <c r="D710" s="10" t="s">
        <v>39</v>
      </c>
      <c r="E710" s="10">
        <v>33</v>
      </c>
      <c r="F710" s="10">
        <v>77235</v>
      </c>
      <c r="G710" s="10">
        <v>0.20514122207864133</v>
      </c>
      <c r="H710" s="10">
        <v>0.28054638441121255</v>
      </c>
      <c r="I710" s="10">
        <v>0.22299475626335211</v>
      </c>
      <c r="J710" s="10">
        <v>0.23021946008933775</v>
      </c>
      <c r="K710" s="10">
        <v>0.26617466174661747</v>
      </c>
      <c r="L710" s="10">
        <v>0.58995274163267952</v>
      </c>
      <c r="M710" s="10">
        <v>211.39775037331373</v>
      </c>
      <c r="N710" s="10">
        <v>7.9096264646856998E-2</v>
      </c>
      <c r="O710" s="10">
        <v>0</v>
      </c>
      <c r="P710" s="10">
        <v>0</v>
      </c>
      <c r="Q710" s="10">
        <v>0</v>
      </c>
      <c r="R710" s="10"/>
    </row>
    <row r="711" spans="1:18" x14ac:dyDescent="0.2">
      <c r="A711" s="9" t="str">
        <f t="shared" si="11"/>
        <v>199215A17Q333</v>
      </c>
      <c r="B711" s="10">
        <v>1992</v>
      </c>
      <c r="C711" s="10" t="s">
        <v>0</v>
      </c>
      <c r="D711" s="10" t="s">
        <v>41</v>
      </c>
      <c r="E711" s="10">
        <v>33</v>
      </c>
      <c r="F711" s="10">
        <v>137253</v>
      </c>
      <c r="G711" s="10">
        <v>0.23292499568657415</v>
      </c>
      <c r="H711" s="10">
        <v>0.29559281035751495</v>
      </c>
      <c r="I711" s="10">
        <v>0.22674185628000845</v>
      </c>
      <c r="J711" s="10">
        <v>0.21860360064989473</v>
      </c>
      <c r="K711" s="10">
        <v>0.24290179449629518</v>
      </c>
      <c r="L711" s="10">
        <v>0.61133089987104106</v>
      </c>
      <c r="M711" s="10">
        <v>289.10600206724189</v>
      </c>
      <c r="N711" s="10">
        <v>0.12550545343271186</v>
      </c>
      <c r="O711" s="10">
        <v>4.0479989508426045E-2</v>
      </c>
      <c r="P711" s="10">
        <v>4.0479989508426045E-2</v>
      </c>
      <c r="Q711" s="10">
        <v>0</v>
      </c>
      <c r="R711" s="10"/>
    </row>
    <row r="712" spans="1:18" x14ac:dyDescent="0.2">
      <c r="A712" s="9" t="str">
        <f t="shared" si="11"/>
        <v>199215A17Q433</v>
      </c>
      <c r="B712" s="10">
        <v>1992</v>
      </c>
      <c r="C712" s="10" t="s">
        <v>0</v>
      </c>
      <c r="D712" s="10" t="s">
        <v>43</v>
      </c>
      <c r="E712" s="10">
        <v>33</v>
      </c>
      <c r="F712" s="10">
        <v>155030</v>
      </c>
      <c r="G712" s="10">
        <v>0.11580941555366107</v>
      </c>
      <c r="H712" s="10">
        <v>0.34048248726053021</v>
      </c>
      <c r="I712" s="10">
        <v>0.30105140940463138</v>
      </c>
      <c r="J712" s="10">
        <v>0.10035477004450752</v>
      </c>
      <c r="K712" s="10">
        <v>0.1146939302070567</v>
      </c>
      <c r="L712" s="10">
        <v>0.73479971618396445</v>
      </c>
      <c r="M712" s="10">
        <v>356.43918050287402</v>
      </c>
      <c r="N712" s="10">
        <v>0.18637683029091143</v>
      </c>
      <c r="O712" s="10">
        <v>3.5844675224150163E-2</v>
      </c>
      <c r="P712" s="10">
        <v>3.5844675224150163E-2</v>
      </c>
      <c r="Q712" s="10">
        <v>0</v>
      </c>
      <c r="R712" s="10"/>
    </row>
    <row r="713" spans="1:18" x14ac:dyDescent="0.2">
      <c r="A713" s="9" t="str">
        <f t="shared" si="11"/>
        <v>199215A17Q533</v>
      </c>
      <c r="B713" s="10">
        <v>1992</v>
      </c>
      <c r="C713" s="10" t="s">
        <v>0</v>
      </c>
      <c r="D713" s="10" t="s">
        <v>45</v>
      </c>
      <c r="E713" s="10">
        <v>33</v>
      </c>
      <c r="F713" s="10">
        <v>138920</v>
      </c>
      <c r="G713" s="10">
        <v>0.16665000499850044</v>
      </c>
      <c r="H713" s="10">
        <v>0.2160164123236395</v>
      </c>
      <c r="I713" s="10">
        <v>0.18001727613014684</v>
      </c>
      <c r="J713" s="10">
        <v>8.8014684710624819E-2</v>
      </c>
      <c r="K713" s="10">
        <v>9.6012093291102787E-2</v>
      </c>
      <c r="L713" s="10">
        <v>0.81998272386985316</v>
      </c>
      <c r="M713" s="10">
        <v>448.38193080340096</v>
      </c>
      <c r="N713" s="10">
        <v>9.1995393031960845E-2</v>
      </c>
      <c r="O713" s="10">
        <v>3.599913619349266E-2</v>
      </c>
      <c r="P713" s="10">
        <v>3.599913619349266E-2</v>
      </c>
      <c r="Q713" s="10">
        <v>0</v>
      </c>
      <c r="R713" s="10"/>
    </row>
    <row r="714" spans="1:18" x14ac:dyDescent="0.2">
      <c r="A714" s="9" t="str">
        <f t="shared" si="11"/>
        <v>199215A29Q133</v>
      </c>
      <c r="B714" s="10">
        <v>1992</v>
      </c>
      <c r="C714" s="10" t="s">
        <v>3</v>
      </c>
      <c r="D714" s="10" t="s">
        <v>37</v>
      </c>
      <c r="E714" s="10">
        <v>33</v>
      </c>
      <c r="F714" s="10">
        <v>119469</v>
      </c>
      <c r="G714" s="10">
        <v>0.35643387921663666</v>
      </c>
      <c r="H714" s="10">
        <v>0.46972017845633596</v>
      </c>
      <c r="I714" s="10">
        <v>0.3022959931028133</v>
      </c>
      <c r="J714" s="10">
        <v>0.4093279428136169</v>
      </c>
      <c r="K714" s="10">
        <v>0.56280708803120472</v>
      </c>
      <c r="L714" s="10">
        <v>0.16277862876562121</v>
      </c>
      <c r="M714" s="10">
        <v>236.3151032089564</v>
      </c>
      <c r="N714" s="10">
        <v>0.13954247545388343</v>
      </c>
      <c r="O714" s="10">
        <v>6.5121495952925032E-2</v>
      </c>
      <c r="P714" s="10">
        <v>6.5121495952925032E-2</v>
      </c>
      <c r="Q714" s="10">
        <v>0</v>
      </c>
      <c r="R714" s="10"/>
    </row>
    <row r="715" spans="1:18" x14ac:dyDescent="0.2">
      <c r="A715" s="9" t="str">
        <f t="shared" si="11"/>
        <v>199215A29Q233</v>
      </c>
      <c r="B715" s="10">
        <v>1992</v>
      </c>
      <c r="C715" s="10" t="s">
        <v>3</v>
      </c>
      <c r="D715" s="10" t="s">
        <v>39</v>
      </c>
      <c r="E715" s="10">
        <v>33</v>
      </c>
      <c r="F715" s="10">
        <v>318379</v>
      </c>
      <c r="G715" s="10">
        <v>0.16829024900209086</v>
      </c>
      <c r="H715" s="10">
        <v>0.52877859406556338</v>
      </c>
      <c r="I715" s="10">
        <v>0.43979031280329417</v>
      </c>
      <c r="J715" s="10">
        <v>0.3089085649493214</v>
      </c>
      <c r="K715" s="10">
        <v>0.38218915192270847</v>
      </c>
      <c r="L715" s="10">
        <v>0.20594009026977281</v>
      </c>
      <c r="M715" s="10">
        <v>343.14906810873788</v>
      </c>
      <c r="N715" s="10">
        <v>0.19372822956287947</v>
      </c>
      <c r="O715" s="10">
        <v>6.2833918066204114E-2</v>
      </c>
      <c r="P715" s="10">
        <v>6.1090712641223198E-2</v>
      </c>
      <c r="Q715" s="10">
        <v>1.743205424980919E-3</v>
      </c>
      <c r="R715" s="10"/>
    </row>
    <row r="716" spans="1:18" x14ac:dyDescent="0.2">
      <c r="A716" s="9" t="str">
        <f t="shared" si="11"/>
        <v>199215A29Q333</v>
      </c>
      <c r="B716" s="10">
        <v>1992</v>
      </c>
      <c r="C716" s="10" t="s">
        <v>3</v>
      </c>
      <c r="D716" s="10" t="s">
        <v>41</v>
      </c>
      <c r="E716" s="10">
        <v>33</v>
      </c>
      <c r="F716" s="10">
        <v>530138</v>
      </c>
      <c r="G716" s="10">
        <v>0.12663193137468551</v>
      </c>
      <c r="H716" s="10">
        <v>0.57128898513217308</v>
      </c>
      <c r="I716" s="10">
        <v>0.49894555757180203</v>
      </c>
      <c r="J716" s="10">
        <v>0.26100562495048457</v>
      </c>
      <c r="K716" s="10">
        <v>0.31447660797754545</v>
      </c>
      <c r="L716" s="10">
        <v>0.24842965416551915</v>
      </c>
      <c r="M716" s="10">
        <v>480.3939462589048</v>
      </c>
      <c r="N716" s="10">
        <v>0.21278987735268931</v>
      </c>
      <c r="O716" s="10">
        <v>8.0714832741663495E-2</v>
      </c>
      <c r="P716" s="10">
        <v>7.8619151994386363E-2</v>
      </c>
      <c r="Q716" s="10">
        <v>2.0956807472771242E-3</v>
      </c>
      <c r="R716" s="10"/>
    </row>
    <row r="717" spans="1:18" x14ac:dyDescent="0.2">
      <c r="A717" s="9" t="str">
        <f t="shared" si="11"/>
        <v>199215A29Q433</v>
      </c>
      <c r="B717" s="10">
        <v>1992</v>
      </c>
      <c r="C717" s="10" t="s">
        <v>3</v>
      </c>
      <c r="D717" s="10" t="s">
        <v>43</v>
      </c>
      <c r="E717" s="10">
        <v>33</v>
      </c>
      <c r="F717" s="10">
        <v>755175</v>
      </c>
      <c r="G717" s="10">
        <v>8.4875989053851589E-2</v>
      </c>
      <c r="H717" s="10">
        <v>0.64164465190187703</v>
      </c>
      <c r="I717" s="10">
        <v>0.58718442745059096</v>
      </c>
      <c r="J717" s="10">
        <v>0.19867183103254213</v>
      </c>
      <c r="K717" s="10">
        <v>0.23620617737610489</v>
      </c>
      <c r="L717" s="10">
        <v>0.26344092428907206</v>
      </c>
      <c r="M717" s="10">
        <v>620.36595340041026</v>
      </c>
      <c r="N717" s="10">
        <v>0.23433687326274694</v>
      </c>
      <c r="O717" s="10">
        <v>8.0330051560610238E-2</v>
      </c>
      <c r="P717" s="10">
        <v>7.6644687984043794E-2</v>
      </c>
      <c r="Q717" s="10">
        <v>3.6853635765664453E-3</v>
      </c>
      <c r="R717" s="10"/>
    </row>
    <row r="718" spans="1:18" x14ac:dyDescent="0.2">
      <c r="A718" s="9" t="str">
        <f t="shared" si="11"/>
        <v>199215A29Q533</v>
      </c>
      <c r="B718" s="10">
        <v>1992</v>
      </c>
      <c r="C718" s="10" t="s">
        <v>3</v>
      </c>
      <c r="D718" s="10" t="s">
        <v>45</v>
      </c>
      <c r="E718" s="10">
        <v>33</v>
      </c>
      <c r="F718" s="10">
        <v>807422</v>
      </c>
      <c r="G718" s="10">
        <v>8.838945215258795E-2</v>
      </c>
      <c r="H718" s="10">
        <v>0.66965973183787408</v>
      </c>
      <c r="I718" s="10">
        <v>0.61046887501207547</v>
      </c>
      <c r="J718" s="10">
        <v>0.12000531178173045</v>
      </c>
      <c r="K718" s="10">
        <v>0.15655980222300547</v>
      </c>
      <c r="L718" s="10">
        <v>0.35377210967091777</v>
      </c>
      <c r="M718" s="10">
        <v>1365.4778324879687</v>
      </c>
      <c r="N718" s="10">
        <v>0.2353676268419736</v>
      </c>
      <c r="O718" s="10">
        <v>9.7722132911909759E-2</v>
      </c>
      <c r="P718" s="10">
        <v>8.2580113001627403E-2</v>
      </c>
      <c r="Q718" s="10">
        <v>1.5142019910282356E-2</v>
      </c>
      <c r="R718" s="10"/>
    </row>
    <row r="719" spans="1:18" x14ac:dyDescent="0.2">
      <c r="A719" s="9" t="str">
        <f t="shared" si="11"/>
        <v>199218A24Q133</v>
      </c>
      <c r="B719" s="10">
        <v>1992</v>
      </c>
      <c r="C719" s="10" t="s">
        <v>1</v>
      </c>
      <c r="D719" s="10" t="s">
        <v>37</v>
      </c>
      <c r="E719" s="10">
        <v>33</v>
      </c>
      <c r="F719" s="10">
        <v>51122</v>
      </c>
      <c r="G719" s="10">
        <v>0.3829836115791086</v>
      </c>
      <c r="H719" s="10">
        <v>0.51085638277062717</v>
      </c>
      <c r="I719" s="10">
        <v>0.31520676029889283</v>
      </c>
      <c r="J719" s="10">
        <v>0.41305113258479714</v>
      </c>
      <c r="K719" s="10">
        <v>0.5869879895152772</v>
      </c>
      <c r="L719" s="10">
        <v>0.1195375767771214</v>
      </c>
      <c r="M719" s="10">
        <v>244.23452788801745</v>
      </c>
      <c r="N719" s="10">
        <v>0.10870075505653143</v>
      </c>
      <c r="O719" s="10">
        <v>4.3464653182582844E-2</v>
      </c>
      <c r="P719" s="10">
        <v>4.3464653182582844E-2</v>
      </c>
      <c r="Q719" s="10">
        <v>0</v>
      </c>
      <c r="R719" s="10"/>
    </row>
    <row r="720" spans="1:18" x14ac:dyDescent="0.2">
      <c r="A720" s="9" t="str">
        <f t="shared" si="11"/>
        <v>199218A24Q233</v>
      </c>
      <c r="B720" s="10">
        <v>1992</v>
      </c>
      <c r="C720" s="10" t="s">
        <v>1</v>
      </c>
      <c r="D720" s="10" t="s">
        <v>39</v>
      </c>
      <c r="E720" s="10">
        <v>33</v>
      </c>
      <c r="F720" s="10">
        <v>137795</v>
      </c>
      <c r="G720" s="10">
        <v>0.23769728396304779</v>
      </c>
      <c r="H720" s="10">
        <v>0.57661018179179213</v>
      </c>
      <c r="I720" s="10">
        <v>0.4395515076744439</v>
      </c>
      <c r="J720" s="10">
        <v>0.33065060415835118</v>
      </c>
      <c r="K720" s="10">
        <v>0.44352117275663122</v>
      </c>
      <c r="L720" s="10">
        <v>0.13305272324830364</v>
      </c>
      <c r="M720" s="10">
        <v>331.80524475065391</v>
      </c>
      <c r="N720" s="10">
        <v>0.18147973438804021</v>
      </c>
      <c r="O720" s="10">
        <v>5.645342719256867E-2</v>
      </c>
      <c r="P720" s="10">
        <v>5.645342719256867E-2</v>
      </c>
      <c r="Q720" s="10">
        <v>0</v>
      </c>
      <c r="R720" s="10"/>
    </row>
    <row r="721" spans="1:18" x14ac:dyDescent="0.2">
      <c r="A721" s="9" t="str">
        <f t="shared" si="11"/>
        <v>199218A24Q333</v>
      </c>
      <c r="B721" s="10">
        <v>1992</v>
      </c>
      <c r="C721" s="10" t="s">
        <v>1</v>
      </c>
      <c r="D721" s="10" t="s">
        <v>41</v>
      </c>
      <c r="E721" s="10">
        <v>33</v>
      </c>
      <c r="F721" s="10">
        <v>250076</v>
      </c>
      <c r="G721" s="10">
        <v>0.14866984412615811</v>
      </c>
      <c r="H721" s="10">
        <v>0.65776803851629106</v>
      </c>
      <c r="I721" s="10">
        <v>0.55997776675890532</v>
      </c>
      <c r="J721" s="10">
        <v>0.25556230905804633</v>
      </c>
      <c r="K721" s="10">
        <v>0.34002063372734687</v>
      </c>
      <c r="L721" s="10">
        <v>0.18000927717973736</v>
      </c>
      <c r="M721" s="10">
        <v>449.20667403993349</v>
      </c>
      <c r="N721" s="10">
        <v>0.21998912330651482</v>
      </c>
      <c r="O721" s="10">
        <v>7.1110382443737102E-2</v>
      </c>
      <c r="P721" s="10">
        <v>6.8887058334266379E-2</v>
      </c>
      <c r="Q721" s="10">
        <v>2.2233241094707207E-3</v>
      </c>
      <c r="R721" s="10"/>
    </row>
    <row r="722" spans="1:18" x14ac:dyDescent="0.2">
      <c r="A722" s="9" t="str">
        <f t="shared" si="11"/>
        <v>199218A24Q433</v>
      </c>
      <c r="B722" s="10">
        <v>1992</v>
      </c>
      <c r="C722" s="10" t="s">
        <v>1</v>
      </c>
      <c r="D722" s="10" t="s">
        <v>43</v>
      </c>
      <c r="E722" s="10">
        <v>33</v>
      </c>
      <c r="F722" s="10">
        <v>352316</v>
      </c>
      <c r="G722" s="10">
        <v>0.10989954121183357</v>
      </c>
      <c r="H722" s="10">
        <v>0.71765119949136569</v>
      </c>
      <c r="I722" s="10">
        <v>0.63878166191714258</v>
      </c>
      <c r="J722" s="10">
        <v>0.18927894276728846</v>
      </c>
      <c r="K722" s="10">
        <v>0.24448790290534633</v>
      </c>
      <c r="L722" s="10">
        <v>0.21294235856447052</v>
      </c>
      <c r="M722" s="10">
        <v>564.61665125047114</v>
      </c>
      <c r="N722" s="10">
        <v>0.25631468800273344</v>
      </c>
      <c r="O722" s="10">
        <v>7.4369670135675747E-2</v>
      </c>
      <c r="P722" s="10">
        <v>7.2786549166441256E-2</v>
      </c>
      <c r="Q722" s="10">
        <v>1.5831209692344927E-3</v>
      </c>
      <c r="R722" s="10"/>
    </row>
    <row r="723" spans="1:18" x14ac:dyDescent="0.2">
      <c r="A723" s="9" t="str">
        <f t="shared" si="11"/>
        <v>199218A24Q533</v>
      </c>
      <c r="B723" s="10">
        <v>1992</v>
      </c>
      <c r="C723" s="10" t="s">
        <v>1</v>
      </c>
      <c r="D723" s="10" t="s">
        <v>45</v>
      </c>
      <c r="E723" s="10">
        <v>33</v>
      </c>
      <c r="F723" s="10">
        <v>383976</v>
      </c>
      <c r="G723" s="10">
        <v>0.1129414894796355</v>
      </c>
      <c r="H723" s="10">
        <v>0.70477842365147825</v>
      </c>
      <c r="I723" s="10">
        <v>0.62517969873117074</v>
      </c>
      <c r="J723" s="10">
        <v>0.12319388659955141</v>
      </c>
      <c r="K723" s="10">
        <v>0.17102394241301966</v>
      </c>
      <c r="L723" s="10">
        <v>0.36955036252673307</v>
      </c>
      <c r="M723" s="10">
        <v>1113.9441237733984</v>
      </c>
      <c r="N723" s="10">
        <v>0.25034377148571785</v>
      </c>
      <c r="O723" s="10">
        <v>8.6815321790945268E-2</v>
      </c>
      <c r="P723" s="10">
        <v>7.8137696106006627E-2</v>
      </c>
      <c r="Q723" s="10">
        <v>8.6776256849386418E-3</v>
      </c>
      <c r="R723" s="10"/>
    </row>
    <row r="724" spans="1:18" x14ac:dyDescent="0.2">
      <c r="A724" s="9" t="str">
        <f t="shared" si="11"/>
        <v>199225A29Q133</v>
      </c>
      <c r="B724" s="10">
        <v>1992</v>
      </c>
      <c r="C724" s="10" t="s">
        <v>2</v>
      </c>
      <c r="D724" s="10" t="s">
        <v>37</v>
      </c>
      <c r="E724" s="10">
        <v>33</v>
      </c>
      <c r="F724" s="10">
        <v>45563</v>
      </c>
      <c r="G724" s="10">
        <v>0.31700250230475435</v>
      </c>
      <c r="H724" s="10">
        <v>0.49994513091763054</v>
      </c>
      <c r="I724" s="10">
        <v>0.34146127340166366</v>
      </c>
      <c r="J724" s="10">
        <v>0.46346816495840926</v>
      </c>
      <c r="K724" s="10">
        <v>0.62195202247437609</v>
      </c>
      <c r="L724" s="10">
        <v>3.6586704123960229E-2</v>
      </c>
      <c r="M724" s="10">
        <v>262.16504325097492</v>
      </c>
      <c r="N724" s="10">
        <v>0.20736123609068763</v>
      </c>
      <c r="O724" s="10">
        <v>0.10980400763777627</v>
      </c>
      <c r="P724" s="10">
        <v>0.10980400763777627</v>
      </c>
      <c r="Q724" s="10">
        <v>0</v>
      </c>
      <c r="R724" s="10"/>
    </row>
    <row r="725" spans="1:18" x14ac:dyDescent="0.2">
      <c r="A725" s="9" t="str">
        <f t="shared" si="11"/>
        <v>199225A29Q233</v>
      </c>
      <c r="B725" s="10">
        <v>1992</v>
      </c>
      <c r="C725" s="10" t="s">
        <v>2</v>
      </c>
      <c r="D725" s="10" t="s">
        <v>39</v>
      </c>
      <c r="E725" s="10">
        <v>33</v>
      </c>
      <c r="F725" s="10">
        <v>103349</v>
      </c>
      <c r="G725" s="10">
        <v>7.4386434627398482E-2</v>
      </c>
      <c r="H725" s="10">
        <v>0.65051427686770069</v>
      </c>
      <c r="I725" s="10">
        <v>0.60212483913729209</v>
      </c>
      <c r="J725" s="10">
        <v>0.33872606411286033</v>
      </c>
      <c r="K725" s="10">
        <v>0.38711550184326893</v>
      </c>
      <c r="L725" s="10">
        <v>1.6139488529158481E-2</v>
      </c>
      <c r="M725" s="10">
        <v>390.65466258253042</v>
      </c>
      <c r="N725" s="10">
        <v>0.29572613184452679</v>
      </c>
      <c r="O725" s="10">
        <v>0.11829819349969521</v>
      </c>
      <c r="P725" s="10">
        <v>0.11292803994233132</v>
      </c>
      <c r="Q725" s="10">
        <v>5.3701535573638833E-3</v>
      </c>
      <c r="R725" s="10"/>
    </row>
    <row r="726" spans="1:18" x14ac:dyDescent="0.2">
      <c r="A726" s="9" t="str">
        <f t="shared" si="11"/>
        <v>199225A29Q333</v>
      </c>
      <c r="B726" s="10">
        <v>1992</v>
      </c>
      <c r="C726" s="10" t="s">
        <v>2</v>
      </c>
      <c r="D726" s="10" t="s">
        <v>41</v>
      </c>
      <c r="E726" s="10">
        <v>33</v>
      </c>
      <c r="F726" s="10">
        <v>142809</v>
      </c>
      <c r="G726" s="10">
        <v>4.547081258499576E-2</v>
      </c>
      <c r="H726" s="10">
        <v>0.68482378561575252</v>
      </c>
      <c r="I726" s="10">
        <v>0.65368429160627128</v>
      </c>
      <c r="J726" s="10">
        <v>0.3112899046978832</v>
      </c>
      <c r="K726" s="10">
        <v>0.33853608666120483</v>
      </c>
      <c r="L726" s="10">
        <v>1.9459557871002529E-2</v>
      </c>
      <c r="M726" s="10">
        <v>590.94802277485519</v>
      </c>
      <c r="N726" s="10">
        <v>0.28407173217374254</v>
      </c>
      <c r="O726" s="10">
        <v>0.13620290037742719</v>
      </c>
      <c r="P726" s="10">
        <v>0.13231659069106289</v>
      </c>
      <c r="Q726" s="10">
        <v>3.8863096863643049E-3</v>
      </c>
      <c r="R726" s="10"/>
    </row>
    <row r="727" spans="1:18" x14ac:dyDescent="0.2">
      <c r="A727" s="9" t="str">
        <f t="shared" si="11"/>
        <v>199225A29Q433</v>
      </c>
      <c r="B727" s="10">
        <v>1992</v>
      </c>
      <c r="C727" s="10" t="s">
        <v>2</v>
      </c>
      <c r="D727" s="10" t="s">
        <v>43</v>
      </c>
      <c r="E727" s="10">
        <v>33</v>
      </c>
      <c r="F727" s="10">
        <v>247829</v>
      </c>
      <c r="G727" s="10">
        <v>4.039032241838942E-2</v>
      </c>
      <c r="H727" s="10">
        <v>0.72198572402745442</v>
      </c>
      <c r="I727" s="10">
        <v>0.69282448785251116</v>
      </c>
      <c r="J727" s="10">
        <v>0.27352731117020201</v>
      </c>
      <c r="K727" s="10">
        <v>0.30044506494397344</v>
      </c>
      <c r="L727" s="10">
        <v>4.0370578100222328E-2</v>
      </c>
      <c r="M727" s="10">
        <v>765.17811657511913</v>
      </c>
      <c r="N727" s="10">
        <v>0.23319304843258859</v>
      </c>
      <c r="O727" s="10">
        <v>0.11660459429687406</v>
      </c>
      <c r="P727" s="10">
        <v>0.10763469973247683</v>
      </c>
      <c r="Q727" s="10">
        <v>8.969894564397226E-3</v>
      </c>
      <c r="R727" s="10"/>
    </row>
    <row r="728" spans="1:18" x14ac:dyDescent="0.2">
      <c r="A728" s="9" t="str">
        <f t="shared" si="11"/>
        <v>199225A29Q533</v>
      </c>
      <c r="B728" s="10">
        <v>1992</v>
      </c>
      <c r="C728" s="10" t="s">
        <v>2</v>
      </c>
      <c r="D728" s="10" t="s">
        <v>45</v>
      </c>
      <c r="E728" s="10">
        <v>33</v>
      </c>
      <c r="F728" s="10">
        <v>284526</v>
      </c>
      <c r="G728" s="10">
        <v>5.0930766314965153E-2</v>
      </c>
      <c r="H728" s="10">
        <v>0.84375768822532915</v>
      </c>
      <c r="I728" s="10">
        <v>0.80078446257986968</v>
      </c>
      <c r="J728" s="10">
        <v>0.13137225844694725</v>
      </c>
      <c r="K728" s="10">
        <v>0.16667019504897396</v>
      </c>
      <c r="L728" s="10">
        <v>0.10390733056708161</v>
      </c>
      <c r="M728" s="10">
        <v>1731.150868517424</v>
      </c>
      <c r="N728" s="10">
        <v>0.28515847409375594</v>
      </c>
      <c r="O728" s="10">
        <v>0.14257747973823132</v>
      </c>
      <c r="P728" s="10">
        <v>0.11131847353141716</v>
      </c>
      <c r="Q728" s="10">
        <v>3.1259006206814141E-2</v>
      </c>
      <c r="R728" s="10"/>
    </row>
    <row r="729" spans="1:18" x14ac:dyDescent="0.2">
      <c r="A729" s="9" t="str">
        <f t="shared" si="11"/>
        <v>199230EMAQ133</v>
      </c>
      <c r="B729" s="10">
        <v>1992</v>
      </c>
      <c r="C729" s="10" t="s">
        <v>4</v>
      </c>
      <c r="D729" s="10" t="s">
        <v>37</v>
      </c>
      <c r="E729" s="10">
        <v>33</v>
      </c>
      <c r="F729" s="10">
        <v>186152</v>
      </c>
      <c r="G729" s="10">
        <v>0.26011650889420579</v>
      </c>
      <c r="H729" s="10">
        <v>0.51640594782758176</v>
      </c>
      <c r="I729" s="10">
        <v>0.38208023550646786</v>
      </c>
      <c r="J729" s="10">
        <v>0.47762043921096736</v>
      </c>
      <c r="K729" s="10">
        <v>0.61194615153208132</v>
      </c>
      <c r="L729" s="10">
        <v>5.973612961450857E-3</v>
      </c>
      <c r="M729" s="10">
        <v>274.86998278551971</v>
      </c>
      <c r="N729" s="10">
        <v>0.1910374317761829</v>
      </c>
      <c r="O729" s="10">
        <v>9.8510894322918902E-2</v>
      </c>
      <c r="P729" s="10">
        <v>9.5524087842193475E-2</v>
      </c>
      <c r="Q729" s="10">
        <v>2.9868064807254285E-3</v>
      </c>
      <c r="R729" s="10"/>
    </row>
    <row r="730" spans="1:18" x14ac:dyDescent="0.2">
      <c r="A730" s="9" t="str">
        <f t="shared" si="11"/>
        <v>199230EMAQ233</v>
      </c>
      <c r="B730" s="10">
        <v>1992</v>
      </c>
      <c r="C730" s="10" t="s">
        <v>4</v>
      </c>
      <c r="D730" s="10" t="s">
        <v>39</v>
      </c>
      <c r="E730" s="10">
        <v>33</v>
      </c>
      <c r="F730" s="10">
        <v>445670</v>
      </c>
      <c r="G730" s="10">
        <v>7.1935838075476266E-2</v>
      </c>
      <c r="H730" s="10">
        <v>0.53743577086184846</v>
      </c>
      <c r="I730" s="10">
        <v>0.49877487827316175</v>
      </c>
      <c r="J730" s="10">
        <v>0.46256422913815154</v>
      </c>
      <c r="K730" s="10">
        <v>0.5012251217268382</v>
      </c>
      <c r="L730" s="10">
        <v>0</v>
      </c>
      <c r="M730" s="10">
        <v>433.60620858470782</v>
      </c>
      <c r="N730" s="10">
        <v>0.21572015168173761</v>
      </c>
      <c r="O730" s="10">
        <v>0.11845984697197479</v>
      </c>
      <c r="P730" s="10">
        <v>0.11721453093095788</v>
      </c>
      <c r="Q730" s="10">
        <v>1.2453160410168958E-3</v>
      </c>
      <c r="R730" s="10"/>
    </row>
    <row r="731" spans="1:18" x14ac:dyDescent="0.2">
      <c r="A731" s="9" t="str">
        <f t="shared" si="11"/>
        <v>199230EMAQ333</v>
      </c>
      <c r="B731" s="10">
        <v>1992</v>
      </c>
      <c r="C731" s="10" t="s">
        <v>4</v>
      </c>
      <c r="D731" s="10" t="s">
        <v>41</v>
      </c>
      <c r="E731" s="10">
        <v>33</v>
      </c>
      <c r="F731" s="10">
        <v>786874</v>
      </c>
      <c r="G731" s="10">
        <v>4.9461298944641921E-2</v>
      </c>
      <c r="H731" s="10">
        <v>0.59956613129929315</v>
      </c>
      <c r="I731" s="10">
        <v>0.5699108116420164</v>
      </c>
      <c r="J731" s="10">
        <v>0.39902322354023645</v>
      </c>
      <c r="K731" s="10">
        <v>0.4286785431975132</v>
      </c>
      <c r="L731" s="10">
        <v>4.2344771844030939E-3</v>
      </c>
      <c r="M731" s="10">
        <v>621.35096387170609</v>
      </c>
      <c r="N731" s="10">
        <v>0.24223064937969738</v>
      </c>
      <c r="O731" s="10">
        <v>0.15184769098991707</v>
      </c>
      <c r="P731" s="10">
        <v>0.14690534952228693</v>
      </c>
      <c r="Q731" s="10">
        <v>4.9423414676301415E-3</v>
      </c>
      <c r="R731" s="10"/>
    </row>
    <row r="732" spans="1:18" x14ac:dyDescent="0.2">
      <c r="A732" s="9" t="str">
        <f t="shared" si="11"/>
        <v>199230EMAQ433</v>
      </c>
      <c r="B732" s="10">
        <v>1992</v>
      </c>
      <c r="C732" s="10" t="s">
        <v>4</v>
      </c>
      <c r="D732" s="10" t="s">
        <v>43</v>
      </c>
      <c r="E732" s="10">
        <v>33</v>
      </c>
      <c r="F732" s="10">
        <v>1210278</v>
      </c>
      <c r="G732" s="10">
        <v>4.1571628594979732E-2</v>
      </c>
      <c r="H732" s="10">
        <v>0.58539277752714669</v>
      </c>
      <c r="I732" s="10">
        <v>0.56105704639760456</v>
      </c>
      <c r="J732" s="10">
        <v>0.41368925156038527</v>
      </c>
      <c r="K732" s="10">
        <v>0.43756558410546997</v>
      </c>
      <c r="L732" s="10">
        <v>1.2859855339021283E-2</v>
      </c>
      <c r="M732" s="10">
        <v>884.98785256292808</v>
      </c>
      <c r="N732" s="10">
        <v>0.23968294887620861</v>
      </c>
      <c r="O732" s="10">
        <v>0.14417761869586987</v>
      </c>
      <c r="P732" s="10">
        <v>0.12764587970697641</v>
      </c>
      <c r="Q732" s="10">
        <v>1.6531738988893461E-2</v>
      </c>
      <c r="R732" s="10"/>
    </row>
    <row r="733" spans="1:18" x14ac:dyDescent="0.2">
      <c r="A733" s="9" t="str">
        <f t="shared" si="11"/>
        <v>199230EMAQ533</v>
      </c>
      <c r="B733" s="10">
        <v>1992</v>
      </c>
      <c r="C733" s="10" t="s">
        <v>4</v>
      </c>
      <c r="D733" s="10" t="s">
        <v>45</v>
      </c>
      <c r="E733" s="10">
        <v>33</v>
      </c>
      <c r="F733" s="10">
        <v>1843273</v>
      </c>
      <c r="G733" s="10">
        <v>2.1002093731133251E-2</v>
      </c>
      <c r="H733" s="10">
        <v>0.6029562631254296</v>
      </c>
      <c r="I733" s="10">
        <v>0.59029291917149551</v>
      </c>
      <c r="J733" s="10">
        <v>0.39420363694433236</v>
      </c>
      <c r="K733" s="10">
        <v>0.40507025606569291</v>
      </c>
      <c r="L733" s="10">
        <v>2.082777717727537E-2</v>
      </c>
      <c r="M733" s="10">
        <v>2582.6077117103673</v>
      </c>
      <c r="N733" s="10">
        <v>0.25332104712769243</v>
      </c>
      <c r="O733" s="10">
        <v>0.1785314836732933</v>
      </c>
      <c r="P733" s="10">
        <v>0.1170092857449082</v>
      </c>
      <c r="Q733" s="10">
        <v>6.1522197928385099E-2</v>
      </c>
      <c r="R733" s="10"/>
    </row>
    <row r="734" spans="1:18" x14ac:dyDescent="0.2">
      <c r="A734" s="9" t="str">
        <f t="shared" si="11"/>
        <v>199215A17Q135</v>
      </c>
      <c r="B734" s="10">
        <v>1992</v>
      </c>
      <c r="C734" s="10" t="s">
        <v>0</v>
      </c>
      <c r="D734" s="10" t="s">
        <v>37</v>
      </c>
      <c r="E734" s="10">
        <v>35</v>
      </c>
      <c r="F734" s="10">
        <v>42997</v>
      </c>
      <c r="G734" s="10">
        <v>0.54546492379702038</v>
      </c>
      <c r="H734" s="10">
        <v>0.40744703118822245</v>
      </c>
      <c r="I734" s="10">
        <v>0.1851989673698165</v>
      </c>
      <c r="J734" s="10">
        <v>0.27771705002674607</v>
      </c>
      <c r="K734" s="10">
        <v>0.35176872805079423</v>
      </c>
      <c r="L734" s="10">
        <v>0.61120543293718166</v>
      </c>
      <c r="M734" s="10">
        <v>241.23013437254463</v>
      </c>
      <c r="N734" s="10">
        <v>7.405167802404819E-2</v>
      </c>
      <c r="O734" s="10">
        <v>0</v>
      </c>
      <c r="P734" s="10">
        <v>0</v>
      </c>
      <c r="Q734" s="10">
        <v>0</v>
      </c>
      <c r="R734" s="10"/>
    </row>
    <row r="735" spans="1:18" x14ac:dyDescent="0.2">
      <c r="A735" s="9" t="str">
        <f t="shared" si="11"/>
        <v>199215A17Q235</v>
      </c>
      <c r="B735" s="10">
        <v>1992</v>
      </c>
      <c r="C735" s="10" t="s">
        <v>0</v>
      </c>
      <c r="D735" s="10" t="s">
        <v>39</v>
      </c>
      <c r="E735" s="10">
        <v>35</v>
      </c>
      <c r="F735" s="10">
        <v>107496</v>
      </c>
      <c r="G735" s="10">
        <v>0.41793506785633949</v>
      </c>
      <c r="H735" s="10">
        <v>0.49627893130907197</v>
      </c>
      <c r="I735" s="10">
        <v>0.2888665624767433</v>
      </c>
      <c r="J735" s="10">
        <v>0.16294559797573863</v>
      </c>
      <c r="K735" s="10">
        <v>0.27406601175857709</v>
      </c>
      <c r="L735" s="10">
        <v>0.57038401428890373</v>
      </c>
      <c r="M735" s="10">
        <v>303.44108296247623</v>
      </c>
      <c r="N735" s="10">
        <v>0.12592096450100468</v>
      </c>
      <c r="O735" s="10">
        <v>4.443886284140805E-2</v>
      </c>
      <c r="P735" s="10">
        <v>4.443886284140805E-2</v>
      </c>
      <c r="Q735" s="10">
        <v>0</v>
      </c>
      <c r="R735" s="10"/>
    </row>
    <row r="736" spans="1:18" x14ac:dyDescent="0.2">
      <c r="A736" s="9" t="str">
        <f t="shared" si="11"/>
        <v>199215A17Q335</v>
      </c>
      <c r="B736" s="10">
        <v>1992</v>
      </c>
      <c r="C736" s="10" t="s">
        <v>0</v>
      </c>
      <c r="D736" s="10" t="s">
        <v>41</v>
      </c>
      <c r="E736" s="10">
        <v>35</v>
      </c>
      <c r="F736" s="10">
        <v>179949</v>
      </c>
      <c r="G736" s="10">
        <v>0.22123057772245316</v>
      </c>
      <c r="H736" s="10">
        <v>0.49999722143496211</v>
      </c>
      <c r="I736" s="10">
        <v>0.38938254727728411</v>
      </c>
      <c r="J736" s="10">
        <v>0.13275428037944084</v>
      </c>
      <c r="K736" s="10">
        <v>0.16814764183185235</v>
      </c>
      <c r="L736" s="10">
        <v>0.65485776525571138</v>
      </c>
      <c r="M736" s="10">
        <v>377.2941343987186</v>
      </c>
      <c r="N736" s="10">
        <v>0.18585821538324748</v>
      </c>
      <c r="O736" s="10">
        <v>1.7705016421319372E-2</v>
      </c>
      <c r="P736" s="10">
        <v>1.7705016421319372E-2</v>
      </c>
      <c r="Q736" s="10">
        <v>0</v>
      </c>
      <c r="R736" s="10"/>
    </row>
    <row r="737" spans="1:18" x14ac:dyDescent="0.2">
      <c r="A737" s="9" t="str">
        <f t="shared" si="11"/>
        <v>199215A17Q435</v>
      </c>
      <c r="B737" s="10">
        <v>1992</v>
      </c>
      <c r="C737" s="10" t="s">
        <v>0</v>
      </c>
      <c r="D737" s="10" t="s">
        <v>43</v>
      </c>
      <c r="E737" s="10">
        <v>35</v>
      </c>
      <c r="F737" s="10">
        <v>295403</v>
      </c>
      <c r="G737" s="10">
        <v>0.26921706788390359</v>
      </c>
      <c r="H737" s="10">
        <v>0.56066119843061846</v>
      </c>
      <c r="I737" s="10">
        <v>0.40972163451285193</v>
      </c>
      <c r="J737" s="10">
        <v>8.0872570691563728E-2</v>
      </c>
      <c r="K737" s="10">
        <v>0.12668794832821603</v>
      </c>
      <c r="L737" s="10">
        <v>0.72776512086877931</v>
      </c>
      <c r="M737" s="10">
        <v>420.07202189438686</v>
      </c>
      <c r="N737" s="10">
        <v>0.16444315054349481</v>
      </c>
      <c r="O737" s="10">
        <v>1.0785266229523735E-2</v>
      </c>
      <c r="P737" s="10">
        <v>1.0785266229523735E-2</v>
      </c>
      <c r="Q737" s="10">
        <v>0</v>
      </c>
      <c r="R737" s="10"/>
    </row>
    <row r="738" spans="1:18" x14ac:dyDescent="0.2">
      <c r="A738" s="9" t="str">
        <f t="shared" si="11"/>
        <v>199215A17Q535</v>
      </c>
      <c r="B738" s="10">
        <v>1992</v>
      </c>
      <c r="C738" s="10" t="s">
        <v>0</v>
      </c>
      <c r="D738" s="10" t="s">
        <v>45</v>
      </c>
      <c r="E738" s="10">
        <v>35</v>
      </c>
      <c r="F738" s="10">
        <v>246036</v>
      </c>
      <c r="G738" s="10">
        <v>0.21541122028036208</v>
      </c>
      <c r="H738" s="10">
        <v>0.4207067258449983</v>
      </c>
      <c r="I738" s="10">
        <v>0.33008177665057148</v>
      </c>
      <c r="J738" s="10">
        <v>5.8247573525825491E-2</v>
      </c>
      <c r="K738" s="10">
        <v>7.4428132468419256E-2</v>
      </c>
      <c r="L738" s="10">
        <v>0.83495504722886082</v>
      </c>
      <c r="M738" s="10">
        <v>490.58161173160721</v>
      </c>
      <c r="N738" s="10">
        <v>9.3856183647921448E-2</v>
      </c>
      <c r="O738" s="10">
        <v>1.9423986733648733E-2</v>
      </c>
      <c r="P738" s="10">
        <v>1.9423986733648733E-2</v>
      </c>
      <c r="Q738" s="10">
        <v>0</v>
      </c>
      <c r="R738" s="10"/>
    </row>
    <row r="739" spans="1:18" x14ac:dyDescent="0.2">
      <c r="A739" s="9" t="str">
        <f t="shared" si="11"/>
        <v>199215A29Q135</v>
      </c>
      <c r="B739" s="10">
        <v>1992</v>
      </c>
      <c r="C739" s="10" t="s">
        <v>3</v>
      </c>
      <c r="D739" s="10" t="s">
        <v>37</v>
      </c>
      <c r="E739" s="10">
        <v>35</v>
      </c>
      <c r="F739" s="10">
        <v>190293</v>
      </c>
      <c r="G739" s="10">
        <v>0.52518161118941775</v>
      </c>
      <c r="H739" s="10">
        <v>0.5816083618420016</v>
      </c>
      <c r="I739" s="10">
        <v>0.2761583452885813</v>
      </c>
      <c r="J739" s="10">
        <v>0.33051662436348156</v>
      </c>
      <c r="K739" s="10">
        <v>0.57319502031078384</v>
      </c>
      <c r="L739" s="10">
        <v>0.21342351006080099</v>
      </c>
      <c r="M739" s="10">
        <v>283.76876666437528</v>
      </c>
      <c r="N739" s="10">
        <v>0.11715617495125938</v>
      </c>
      <c r="O739" s="10">
        <v>6.2761110498021466E-2</v>
      </c>
      <c r="P739" s="10">
        <v>6.2761110498021466E-2</v>
      </c>
      <c r="Q739" s="10">
        <v>0</v>
      </c>
      <c r="R739" s="10"/>
    </row>
    <row r="740" spans="1:18" x14ac:dyDescent="0.2">
      <c r="A740" s="9" t="str">
        <f t="shared" si="11"/>
        <v>199215A29Q235</v>
      </c>
      <c r="B740" s="10">
        <v>1992</v>
      </c>
      <c r="C740" s="10" t="s">
        <v>3</v>
      </c>
      <c r="D740" s="10" t="s">
        <v>39</v>
      </c>
      <c r="E740" s="10">
        <v>35</v>
      </c>
      <c r="F740" s="10">
        <v>417241</v>
      </c>
      <c r="G740" s="10">
        <v>0.28163203662782377</v>
      </c>
      <c r="H740" s="10">
        <v>0.60303757300936389</v>
      </c>
      <c r="I740" s="10">
        <v>0.43320287315963674</v>
      </c>
      <c r="J740" s="10">
        <v>0.28436563041503593</v>
      </c>
      <c r="K740" s="10">
        <v>0.40840665227051032</v>
      </c>
      <c r="L740" s="10">
        <v>0.24235633602642118</v>
      </c>
      <c r="M740" s="10">
        <v>411.50371678005075</v>
      </c>
      <c r="N740" s="10">
        <v>0.15458212400027802</v>
      </c>
      <c r="O740" s="10">
        <v>5.9167243871048145E-2</v>
      </c>
      <c r="P740" s="10">
        <v>5.7259473541670165E-2</v>
      </c>
      <c r="Q740" s="10">
        <v>1.9077703293779854E-3</v>
      </c>
      <c r="R740" s="10"/>
    </row>
    <row r="741" spans="1:18" x14ac:dyDescent="0.2">
      <c r="A741" s="9" t="str">
        <f t="shared" si="11"/>
        <v>199215A29Q335</v>
      </c>
      <c r="B741" s="10">
        <v>1992</v>
      </c>
      <c r="C741" s="10" t="s">
        <v>3</v>
      </c>
      <c r="D741" s="10" t="s">
        <v>41</v>
      </c>
      <c r="E741" s="10">
        <v>35</v>
      </c>
      <c r="F741" s="10">
        <v>745265</v>
      </c>
      <c r="G741" s="10">
        <v>0.20187074595945997</v>
      </c>
      <c r="H741" s="10">
        <v>0.68268468262966864</v>
      </c>
      <c r="I741" s="10">
        <v>0.54487061649212021</v>
      </c>
      <c r="J741" s="10">
        <v>0.20727123908945141</v>
      </c>
      <c r="K741" s="10">
        <v>0.30235285435382048</v>
      </c>
      <c r="L741" s="10">
        <v>0.26175387278350654</v>
      </c>
      <c r="M741" s="10">
        <v>542.22262627016323</v>
      </c>
      <c r="N741" s="10">
        <v>0.20405090806625831</v>
      </c>
      <c r="O741" s="10">
        <v>5.6617444801513553E-2</v>
      </c>
      <c r="P741" s="10">
        <v>5.4479950084869139E-2</v>
      </c>
      <c r="Q741" s="10">
        <v>2.137494716644415E-3</v>
      </c>
      <c r="R741" s="10"/>
    </row>
    <row r="742" spans="1:18" x14ac:dyDescent="0.2">
      <c r="A742" s="9" t="str">
        <f t="shared" si="11"/>
        <v>199215A29Q435</v>
      </c>
      <c r="B742" s="10">
        <v>1992</v>
      </c>
      <c r="C742" s="10" t="s">
        <v>3</v>
      </c>
      <c r="D742" s="10" t="s">
        <v>43</v>
      </c>
      <c r="E742" s="10">
        <v>35</v>
      </c>
      <c r="F742" s="10">
        <v>1218242</v>
      </c>
      <c r="G742" s="10">
        <v>0.13417287689793966</v>
      </c>
      <c r="H742" s="10">
        <v>0.72186390651699872</v>
      </c>
      <c r="I742" s="10">
        <v>0.62500934945082764</v>
      </c>
      <c r="J742" s="10">
        <v>0.15575979596416056</v>
      </c>
      <c r="K742" s="10">
        <v>0.21007537917673874</v>
      </c>
      <c r="L742" s="10">
        <v>0.31699448877973341</v>
      </c>
      <c r="M742" s="10">
        <v>717.21521863489761</v>
      </c>
      <c r="N742" s="10">
        <v>0.19280569870354167</v>
      </c>
      <c r="O742" s="10">
        <v>4.1174085280264512E-2</v>
      </c>
      <c r="P742" s="10">
        <v>3.7252861089996897E-2</v>
      </c>
      <c r="Q742" s="10">
        <v>3.9212241902676151E-3</v>
      </c>
      <c r="R742" s="10"/>
    </row>
    <row r="743" spans="1:18" x14ac:dyDescent="0.2">
      <c r="A743" s="9" t="str">
        <f t="shared" si="11"/>
        <v>199215A29Q535</v>
      </c>
      <c r="B743" s="10">
        <v>1992</v>
      </c>
      <c r="C743" s="10" t="s">
        <v>3</v>
      </c>
      <c r="D743" s="10" t="s">
        <v>45</v>
      </c>
      <c r="E743" s="10">
        <v>35</v>
      </c>
      <c r="F743" s="10">
        <v>1540726</v>
      </c>
      <c r="G743" s="10">
        <v>8.6178820864531561E-2</v>
      </c>
      <c r="H743" s="10">
        <v>0.7736450218922768</v>
      </c>
      <c r="I743" s="10">
        <v>0.70697320613788561</v>
      </c>
      <c r="J743" s="10">
        <v>9.4058904698174753E-2</v>
      </c>
      <c r="K743" s="10">
        <v>0.12610353820212031</v>
      </c>
      <c r="L743" s="10">
        <v>0.36434447137258669</v>
      </c>
      <c r="M743" s="10">
        <v>1578.7218929723608</v>
      </c>
      <c r="N743" s="10">
        <v>0.21446772495563779</v>
      </c>
      <c r="O743" s="10">
        <v>8.1652415809170487E-2</v>
      </c>
      <c r="P743" s="10">
        <v>6.3566137002945361E-2</v>
      </c>
      <c r="Q743" s="10">
        <v>1.8086278806225119E-2</v>
      </c>
      <c r="R743" s="10"/>
    </row>
    <row r="744" spans="1:18" x14ac:dyDescent="0.2">
      <c r="A744" s="9" t="str">
        <f t="shared" si="11"/>
        <v>199218A24Q135</v>
      </c>
      <c r="B744" s="10">
        <v>1992</v>
      </c>
      <c r="C744" s="10" t="s">
        <v>1</v>
      </c>
      <c r="D744" s="10" t="s">
        <v>37</v>
      </c>
      <c r="E744" s="10">
        <v>35</v>
      </c>
      <c r="F744" s="10">
        <v>78028</v>
      </c>
      <c r="G744" s="10">
        <v>0.48388534386711235</v>
      </c>
      <c r="H744" s="10">
        <v>0.63265750756138817</v>
      </c>
      <c r="I744" s="10">
        <v>0.32652381196493568</v>
      </c>
      <c r="J744" s="10">
        <v>0.32652381196493568</v>
      </c>
      <c r="K744" s="10">
        <v>0.56123442866663253</v>
      </c>
      <c r="L744" s="10">
        <v>0.18369047008766085</v>
      </c>
      <c r="M744" s="10">
        <v>289.24480331096049</v>
      </c>
      <c r="N744" s="10">
        <v>0.12243040959655509</v>
      </c>
      <c r="O744" s="10">
        <v>5.1007330701799351E-2</v>
      </c>
      <c r="P744" s="10">
        <v>5.1007330701799351E-2</v>
      </c>
      <c r="Q744" s="10">
        <v>0</v>
      </c>
      <c r="R744" s="10"/>
    </row>
    <row r="745" spans="1:18" x14ac:dyDescent="0.2">
      <c r="A745" s="9" t="str">
        <f t="shared" si="11"/>
        <v>199218A24Q235</v>
      </c>
      <c r="B745" s="10">
        <v>1992</v>
      </c>
      <c r="C745" s="10" t="s">
        <v>1</v>
      </c>
      <c r="D745" s="10" t="s">
        <v>39</v>
      </c>
      <c r="E745" s="10">
        <v>35</v>
      </c>
      <c r="F745" s="10">
        <v>188713</v>
      </c>
      <c r="G745" s="10">
        <v>0.29372149792391072</v>
      </c>
      <c r="H745" s="10">
        <v>0.67511512190469125</v>
      </c>
      <c r="I745" s="10">
        <v>0.47681929702776171</v>
      </c>
      <c r="J745" s="10">
        <v>0.27005028800347619</v>
      </c>
      <c r="K745" s="10">
        <v>0.421947613571932</v>
      </c>
      <c r="L745" s="10">
        <v>0.19828522677293031</v>
      </c>
      <c r="M745" s="10">
        <v>391.55677384122367</v>
      </c>
      <c r="N745" s="10">
        <v>0.15612596906413442</v>
      </c>
      <c r="O745" s="10">
        <v>4.6424994568471697E-2</v>
      </c>
      <c r="P745" s="10">
        <v>4.6424994568471697E-2</v>
      </c>
      <c r="Q745" s="10">
        <v>0</v>
      </c>
      <c r="R745" s="10"/>
    </row>
    <row r="746" spans="1:18" x14ac:dyDescent="0.2">
      <c r="A746" s="9" t="str">
        <f t="shared" si="11"/>
        <v>199218A24Q335</v>
      </c>
      <c r="B746" s="10">
        <v>1992</v>
      </c>
      <c r="C746" s="10" t="s">
        <v>1</v>
      </c>
      <c r="D746" s="10" t="s">
        <v>41</v>
      </c>
      <c r="E746" s="10">
        <v>35</v>
      </c>
      <c r="F746" s="10">
        <v>342375</v>
      </c>
      <c r="G746" s="10">
        <v>0.23475420633036445</v>
      </c>
      <c r="H746" s="10">
        <v>0.76277181453085063</v>
      </c>
      <c r="I746" s="10">
        <v>0.58370792259948889</v>
      </c>
      <c r="J746" s="10">
        <v>0.19768966776195693</v>
      </c>
      <c r="K746" s="10">
        <v>0.33257101131799927</v>
      </c>
      <c r="L746" s="10">
        <v>0.1883753194596568</v>
      </c>
      <c r="M746" s="10">
        <v>509.81898101064905</v>
      </c>
      <c r="N746" s="10">
        <v>0.21160423512230742</v>
      </c>
      <c r="O746" s="10">
        <v>6.5104052573932092E-2</v>
      </c>
      <c r="P746" s="10">
        <v>6.2779116465863455E-2</v>
      </c>
      <c r="Q746" s="10">
        <v>2.3249361080686383E-3</v>
      </c>
      <c r="R746" s="10"/>
    </row>
    <row r="747" spans="1:18" x14ac:dyDescent="0.2">
      <c r="A747" s="9" t="str">
        <f t="shared" si="11"/>
        <v>199218A24Q435</v>
      </c>
      <c r="B747" s="10">
        <v>1992</v>
      </c>
      <c r="C747" s="10" t="s">
        <v>1</v>
      </c>
      <c r="D747" s="10" t="s">
        <v>43</v>
      </c>
      <c r="E747" s="10">
        <v>35</v>
      </c>
      <c r="F747" s="10">
        <v>578067</v>
      </c>
      <c r="G747" s="10">
        <v>0.11860611685975225</v>
      </c>
      <c r="H747" s="10">
        <v>0.75690317343019808</v>
      </c>
      <c r="I747" s="10">
        <v>0.6671298271908187</v>
      </c>
      <c r="J747" s="10">
        <v>0.17541814548444509</v>
      </c>
      <c r="K747" s="10">
        <v>0.23342423075455268</v>
      </c>
      <c r="L747" s="10">
        <v>0.26308369099083673</v>
      </c>
      <c r="M747" s="10">
        <v>699.08220796389594</v>
      </c>
      <c r="N747" s="10">
        <v>0.21072989809139772</v>
      </c>
      <c r="O747" s="10">
        <v>3.9945196664054515E-2</v>
      </c>
      <c r="P747" s="10">
        <v>3.7189460737250178E-2</v>
      </c>
      <c r="Q747" s="10">
        <v>2.7557359268043325E-3</v>
      </c>
      <c r="R747" s="10"/>
    </row>
    <row r="748" spans="1:18" x14ac:dyDescent="0.2">
      <c r="A748" s="9" t="str">
        <f t="shared" si="11"/>
        <v>199218A24Q535</v>
      </c>
      <c r="B748" s="10">
        <v>1992</v>
      </c>
      <c r="C748" s="10" t="s">
        <v>1</v>
      </c>
      <c r="D748" s="10" t="s">
        <v>45</v>
      </c>
      <c r="E748" s="10">
        <v>35</v>
      </c>
      <c r="F748" s="10">
        <v>729353</v>
      </c>
      <c r="G748" s="10">
        <v>9.067564445324619E-2</v>
      </c>
      <c r="H748" s="10">
        <v>0.83079112583344417</v>
      </c>
      <c r="I748" s="10">
        <v>0.75545860509245866</v>
      </c>
      <c r="J748" s="10">
        <v>7.5332520740985509E-2</v>
      </c>
      <c r="K748" s="10">
        <v>0.10808757899124292</v>
      </c>
      <c r="L748" s="10">
        <v>0.40502335631717429</v>
      </c>
      <c r="M748" s="10">
        <v>1316.7110980058992</v>
      </c>
      <c r="N748" s="10">
        <v>0.23471350635426194</v>
      </c>
      <c r="O748" s="10">
        <v>6.4406398547753971E-2</v>
      </c>
      <c r="P748" s="10">
        <v>5.2397124574794375E-2</v>
      </c>
      <c r="Q748" s="10">
        <v>1.2009273972959596E-2</v>
      </c>
      <c r="R748" s="10"/>
    </row>
    <row r="749" spans="1:18" x14ac:dyDescent="0.2">
      <c r="A749" s="9" t="str">
        <f t="shared" si="11"/>
        <v>199225A29Q135</v>
      </c>
      <c r="B749" s="10">
        <v>1992</v>
      </c>
      <c r="C749" s="10" t="s">
        <v>2</v>
      </c>
      <c r="D749" s="10" t="s">
        <v>37</v>
      </c>
      <c r="E749" s="10">
        <v>35</v>
      </c>
      <c r="F749" s="10">
        <v>69268</v>
      </c>
      <c r="G749" s="10">
        <v>0.5636189258312021</v>
      </c>
      <c r="H749" s="10">
        <v>0.63221112201882546</v>
      </c>
      <c r="I749" s="10">
        <v>0.27588496852803601</v>
      </c>
      <c r="J749" s="10">
        <v>0.36778887798117454</v>
      </c>
      <c r="K749" s="10">
        <v>0.72411503147196399</v>
      </c>
      <c r="L749" s="10">
        <v>0</v>
      </c>
      <c r="M749" s="10">
        <v>294.19350069148942</v>
      </c>
      <c r="N749" s="10">
        <v>0.13797135762545476</v>
      </c>
      <c r="O749" s="10">
        <v>0.1149592885603742</v>
      </c>
      <c r="P749" s="10">
        <v>0.1149592885603742</v>
      </c>
      <c r="Q749" s="10">
        <v>0</v>
      </c>
      <c r="R749" s="10"/>
    </row>
    <row r="750" spans="1:18" x14ac:dyDescent="0.2">
      <c r="A750" s="9" t="str">
        <f t="shared" si="11"/>
        <v>199225A29Q235</v>
      </c>
      <c r="B750" s="10">
        <v>1992</v>
      </c>
      <c r="C750" s="10" t="s">
        <v>2</v>
      </c>
      <c r="D750" s="10" t="s">
        <v>39</v>
      </c>
      <c r="E750" s="10">
        <v>35</v>
      </c>
      <c r="F750" s="10">
        <v>121032</v>
      </c>
      <c r="G750" s="10">
        <v>0.15727974485259874</v>
      </c>
      <c r="H750" s="10">
        <v>0.585473263269218</v>
      </c>
      <c r="I750" s="10">
        <v>0.49339017780421707</v>
      </c>
      <c r="J750" s="10">
        <v>0.41452673673078194</v>
      </c>
      <c r="K750" s="10">
        <v>0.50660982219578299</v>
      </c>
      <c r="L750" s="10">
        <v>1.9730319254412057E-2</v>
      </c>
      <c r="M750" s="10">
        <v>497.7524059893895</v>
      </c>
      <c r="N750" s="10">
        <v>0.1776307092339216</v>
      </c>
      <c r="O750" s="10">
        <v>9.2116134575979905E-2</v>
      </c>
      <c r="P750" s="10">
        <v>8.5539361491175886E-2</v>
      </c>
      <c r="Q750" s="10">
        <v>6.576773084804019E-3</v>
      </c>
      <c r="R750" s="10"/>
    </row>
    <row r="751" spans="1:18" x14ac:dyDescent="0.2">
      <c r="A751" s="9" t="str">
        <f t="shared" si="11"/>
        <v>199225A29Q335</v>
      </c>
      <c r="B751" s="10">
        <v>1992</v>
      </c>
      <c r="C751" s="10" t="s">
        <v>2</v>
      </c>
      <c r="D751" s="10" t="s">
        <v>41</v>
      </c>
      <c r="E751" s="10">
        <v>35</v>
      </c>
      <c r="F751" s="10">
        <v>222941</v>
      </c>
      <c r="G751" s="10">
        <v>0.13635008531394899</v>
      </c>
      <c r="H751" s="10">
        <v>0.70715121938091241</v>
      </c>
      <c r="I751" s="10">
        <v>0.61073109028846195</v>
      </c>
      <c r="J751" s="10">
        <v>0.282132941002328</v>
      </c>
      <c r="K751" s="10">
        <v>0.36427126459466852</v>
      </c>
      <c r="L751" s="10">
        <v>5.7145163967148256E-2</v>
      </c>
      <c r="M751" s="10">
        <v>674.6590473951793</v>
      </c>
      <c r="N751" s="10">
        <v>0.20713552016004233</v>
      </c>
      <c r="O751" s="10">
        <v>7.4992935350608456E-2</v>
      </c>
      <c r="P751" s="10">
        <v>7.1417998483903816E-2</v>
      </c>
      <c r="Q751" s="10">
        <v>3.5749368667046437E-3</v>
      </c>
      <c r="R751" s="10"/>
    </row>
    <row r="752" spans="1:18" x14ac:dyDescent="0.2">
      <c r="A752" s="9" t="str">
        <f t="shared" si="11"/>
        <v>199225A29Q435</v>
      </c>
      <c r="B752" s="10">
        <v>1992</v>
      </c>
      <c r="C752" s="10" t="s">
        <v>2</v>
      </c>
      <c r="D752" s="10" t="s">
        <v>43</v>
      </c>
      <c r="E752" s="10">
        <v>35</v>
      </c>
      <c r="F752" s="10">
        <v>344772</v>
      </c>
      <c r="G752" s="10">
        <v>7.7807013416624743E-2</v>
      </c>
      <c r="H752" s="10">
        <v>0.80139628508115512</v>
      </c>
      <c r="I752" s="10">
        <v>0.73904203357581244</v>
      </c>
      <c r="J752" s="10">
        <v>0.18705405311336187</v>
      </c>
      <c r="K752" s="10">
        <v>0.24248198809648117</v>
      </c>
      <c r="L752" s="10">
        <v>5.5433735918230018E-2</v>
      </c>
      <c r="M752" s="10">
        <v>885.73017805019981</v>
      </c>
      <c r="N752" s="10">
        <v>0.18705405311336187</v>
      </c>
      <c r="O752" s="10">
        <v>6.9271866624899939E-2</v>
      </c>
      <c r="P752" s="10">
        <v>6.0036777928602091E-2</v>
      </c>
      <c r="Q752" s="10">
        <v>9.235088696297843E-3</v>
      </c>
      <c r="R752" s="10"/>
    </row>
    <row r="753" spans="1:18" x14ac:dyDescent="0.2">
      <c r="A753" s="9" t="str">
        <f t="shared" si="11"/>
        <v>199225A29Q535</v>
      </c>
      <c r="B753" s="10">
        <v>1992</v>
      </c>
      <c r="C753" s="10" t="s">
        <v>2</v>
      </c>
      <c r="D753" s="10" t="s">
        <v>45</v>
      </c>
      <c r="E753" s="10">
        <v>35</v>
      </c>
      <c r="F753" s="10">
        <v>565337</v>
      </c>
      <c r="G753" s="10">
        <v>5.2809589535071685E-2</v>
      </c>
      <c r="H753" s="10">
        <v>0.85351922835406135</v>
      </c>
      <c r="I753" s="10">
        <v>0.80844522824439224</v>
      </c>
      <c r="J753" s="10">
        <v>0.13380337745450943</v>
      </c>
      <c r="K753" s="10">
        <v>0.17183556002879699</v>
      </c>
      <c r="L753" s="10">
        <v>0.10705296133102911</v>
      </c>
      <c r="M753" s="10">
        <v>2087.9440871231523</v>
      </c>
      <c r="N753" s="10">
        <v>0.24083865022101861</v>
      </c>
      <c r="O753" s="10">
        <v>0.13098382027003364</v>
      </c>
      <c r="P753" s="10">
        <v>9.7186280041815773E-2</v>
      </c>
      <c r="Q753" s="10">
        <v>3.3797540228217862E-2</v>
      </c>
      <c r="R753" s="10"/>
    </row>
    <row r="754" spans="1:18" x14ac:dyDescent="0.2">
      <c r="A754" s="9" t="str">
        <f t="shared" si="11"/>
        <v>199230EMAQ135</v>
      </c>
      <c r="B754" s="10">
        <v>1992</v>
      </c>
      <c r="C754" s="10" t="s">
        <v>4</v>
      </c>
      <c r="D754" s="10" t="s">
        <v>37</v>
      </c>
      <c r="E754" s="10">
        <v>35</v>
      </c>
      <c r="F754" s="10">
        <v>274689</v>
      </c>
      <c r="G754" s="10">
        <v>0.515772078265468</v>
      </c>
      <c r="H754" s="10">
        <v>0.55073191864253757</v>
      </c>
      <c r="I754" s="10">
        <v>0.2666797723971473</v>
      </c>
      <c r="J754" s="10">
        <v>0.44926808135746243</v>
      </c>
      <c r="K754" s="10">
        <v>0.72462675971735313</v>
      </c>
      <c r="L754" s="10">
        <v>8.6934678854996006E-3</v>
      </c>
      <c r="M754" s="10">
        <v>278.57061994668959</v>
      </c>
      <c r="N754" s="10">
        <v>0.10724492061931858</v>
      </c>
      <c r="O754" s="10">
        <v>8.6952881258441361E-2</v>
      </c>
      <c r="P754" s="10">
        <v>8.6952881258441361E-2</v>
      </c>
      <c r="Q754" s="10">
        <v>0</v>
      </c>
      <c r="R754" s="10"/>
    </row>
    <row r="755" spans="1:18" x14ac:dyDescent="0.2">
      <c r="A755" s="9" t="str">
        <f t="shared" si="11"/>
        <v>199230EMAQ235</v>
      </c>
      <c r="B755" s="10">
        <v>1992</v>
      </c>
      <c r="C755" s="10" t="s">
        <v>4</v>
      </c>
      <c r="D755" s="10" t="s">
        <v>39</v>
      </c>
      <c r="E755" s="10">
        <v>35</v>
      </c>
      <c r="F755" s="10">
        <v>565348</v>
      </c>
      <c r="G755" s="10">
        <v>0.14251886020123417</v>
      </c>
      <c r="H755" s="10">
        <v>0.60280924315642759</v>
      </c>
      <c r="I755" s="10">
        <v>0.51689755690300487</v>
      </c>
      <c r="J755" s="10">
        <v>0.39296504100129476</v>
      </c>
      <c r="K755" s="10">
        <v>0.47887672725471747</v>
      </c>
      <c r="L755" s="10">
        <v>1.4081592222843275E-2</v>
      </c>
      <c r="M755" s="10">
        <v>505.29823186370726</v>
      </c>
      <c r="N755" s="10">
        <v>0.21830801559393506</v>
      </c>
      <c r="O755" s="10">
        <v>0.14084245455896191</v>
      </c>
      <c r="P755" s="10">
        <v>0.13802648987880031</v>
      </c>
      <c r="Q755" s="10">
        <v>2.8159646801615996E-3</v>
      </c>
      <c r="R755" s="10"/>
    </row>
    <row r="756" spans="1:18" x14ac:dyDescent="0.2">
      <c r="A756" s="9" t="str">
        <f t="shared" si="11"/>
        <v>199230EMAQ335</v>
      </c>
      <c r="B756" s="10">
        <v>1992</v>
      </c>
      <c r="C756" s="10" t="s">
        <v>4</v>
      </c>
      <c r="D756" s="10" t="s">
        <v>41</v>
      </c>
      <c r="E756" s="10">
        <v>35</v>
      </c>
      <c r="F756" s="10">
        <v>1019956</v>
      </c>
      <c r="G756" s="10">
        <v>8.1405179386225948E-2</v>
      </c>
      <c r="H756" s="10">
        <v>0.64246889081489789</v>
      </c>
      <c r="I756" s="10">
        <v>0.59016859550804157</v>
      </c>
      <c r="J756" s="10">
        <v>0.35362898007365023</v>
      </c>
      <c r="K756" s="10">
        <v>0.40436842373592585</v>
      </c>
      <c r="L756" s="10">
        <v>1.7172309393738552E-2</v>
      </c>
      <c r="M756" s="10">
        <v>711.0321702048825</v>
      </c>
      <c r="N756" s="10">
        <v>0.22639604061351667</v>
      </c>
      <c r="O756" s="10">
        <v>0.13584115393213039</v>
      </c>
      <c r="P756" s="10">
        <v>0.12959480605045709</v>
      </c>
      <c r="Q756" s="10">
        <v>6.2463478816733274E-3</v>
      </c>
      <c r="R756" s="10"/>
    </row>
    <row r="757" spans="1:18" x14ac:dyDescent="0.2">
      <c r="A757" s="9" t="str">
        <f t="shared" si="11"/>
        <v>199230EMAQ435</v>
      </c>
      <c r="B757" s="10">
        <v>1992</v>
      </c>
      <c r="C757" s="10" t="s">
        <v>4</v>
      </c>
      <c r="D757" s="10" t="s">
        <v>43</v>
      </c>
      <c r="E757" s="10">
        <v>35</v>
      </c>
      <c r="F757" s="10">
        <v>1634664</v>
      </c>
      <c r="G757" s="10">
        <v>4.0733595167550929E-2</v>
      </c>
      <c r="H757" s="10">
        <v>0.58596629032021263</v>
      </c>
      <c r="I757" s="10">
        <v>0.56209777666847749</v>
      </c>
      <c r="J757" s="10">
        <v>0.40964932242956353</v>
      </c>
      <c r="K757" s="10">
        <v>0.43254393563447902</v>
      </c>
      <c r="L757" s="10">
        <v>2.3867290158711515E-2</v>
      </c>
      <c r="M757" s="10">
        <v>1048.4083025036596</v>
      </c>
      <c r="N757" s="10">
        <v>0.23136497775689682</v>
      </c>
      <c r="O757" s="10">
        <v>0.15489482853968767</v>
      </c>
      <c r="P757" s="10">
        <v>0.13297411578159182</v>
      </c>
      <c r="Q757" s="10">
        <v>2.1920712758095852E-2</v>
      </c>
      <c r="R757" s="10"/>
    </row>
    <row r="758" spans="1:18" x14ac:dyDescent="0.2">
      <c r="A758" s="9" t="str">
        <f t="shared" si="11"/>
        <v>199230EMAQ535</v>
      </c>
      <c r="B758" s="10">
        <v>1992</v>
      </c>
      <c r="C758" s="10" t="s">
        <v>4</v>
      </c>
      <c r="D758" s="10" t="s">
        <v>45</v>
      </c>
      <c r="E758" s="10">
        <v>35</v>
      </c>
      <c r="F758" s="10">
        <v>2860859</v>
      </c>
      <c r="G758" s="10">
        <v>2.2128020256985383E-2</v>
      </c>
      <c r="H758" s="10">
        <v>0.65405425433410036</v>
      </c>
      <c r="I758" s="10">
        <v>0.63958132854502792</v>
      </c>
      <c r="J758" s="10">
        <v>0.34065852249271983</v>
      </c>
      <c r="K758" s="10">
        <v>0.35374025773377854</v>
      </c>
      <c r="L758" s="10">
        <v>2.8388326722847929E-2</v>
      </c>
      <c r="M758" s="10">
        <v>2853.9425074749138</v>
      </c>
      <c r="N758" s="10">
        <v>0.27053028478509428</v>
      </c>
      <c r="O758" s="10">
        <v>0.18703438372880313</v>
      </c>
      <c r="P758" s="10">
        <v>0.12775044138840816</v>
      </c>
      <c r="Q758" s="10">
        <v>5.9283942340394968E-2</v>
      </c>
      <c r="R758" s="10"/>
    </row>
    <row r="759" spans="1:18" x14ac:dyDescent="0.2">
      <c r="A759" s="9" t="str">
        <f t="shared" si="11"/>
        <v>199215A17Q141</v>
      </c>
      <c r="B759" s="10">
        <v>1992</v>
      </c>
      <c r="C759" s="10" t="s">
        <v>0</v>
      </c>
      <c r="D759" s="10" t="s">
        <v>37</v>
      </c>
      <c r="E759" s="10">
        <v>41</v>
      </c>
      <c r="F759" s="10">
        <v>7992</v>
      </c>
      <c r="G759" s="10">
        <v>0.43746970431410565</v>
      </c>
      <c r="H759" s="10">
        <v>0.51626626626626626</v>
      </c>
      <c r="I759" s="10">
        <v>0.29041541541541543</v>
      </c>
      <c r="J759" s="10">
        <v>0.16116116116116116</v>
      </c>
      <c r="K759" s="10">
        <v>0.22572572572572572</v>
      </c>
      <c r="L759" s="10">
        <v>0.54842342342342343</v>
      </c>
      <c r="M759" s="10">
        <v>53.506903193787053</v>
      </c>
      <c r="N759" s="10">
        <v>3.2282282282282283E-2</v>
      </c>
      <c r="O759" s="10">
        <v>0</v>
      </c>
      <c r="P759" s="10">
        <v>0</v>
      </c>
      <c r="Q759" s="10">
        <v>0</v>
      </c>
      <c r="R759" s="10"/>
    </row>
    <row r="760" spans="1:18" x14ac:dyDescent="0.2">
      <c r="A760" s="9" t="str">
        <f t="shared" si="11"/>
        <v>199215A17Q241</v>
      </c>
      <c r="B760" s="10">
        <v>1992</v>
      </c>
      <c r="C760" s="10" t="s">
        <v>0</v>
      </c>
      <c r="D760" s="10" t="s">
        <v>39</v>
      </c>
      <c r="E760" s="10">
        <v>41</v>
      </c>
      <c r="F760" s="10">
        <v>23703</v>
      </c>
      <c r="G760" s="10">
        <v>0.32005590496156533</v>
      </c>
      <c r="H760" s="10">
        <v>0.54334894317175042</v>
      </c>
      <c r="I760" s="10">
        <v>0.36944690545500569</v>
      </c>
      <c r="J760" s="10">
        <v>0.17402860397418049</v>
      </c>
      <c r="K760" s="10">
        <v>0.27182213221955026</v>
      </c>
      <c r="L760" s="10">
        <v>0.42395477365734296</v>
      </c>
      <c r="M760" s="10">
        <v>155.87023235765488</v>
      </c>
      <c r="N760" s="10">
        <v>7.610850947137493E-2</v>
      </c>
      <c r="O760" s="10">
        <v>2.1727207526473443E-2</v>
      </c>
      <c r="P760" s="10">
        <v>2.1727207526473443E-2</v>
      </c>
      <c r="Q760" s="10">
        <v>0</v>
      </c>
      <c r="R760" s="10"/>
    </row>
    <row r="761" spans="1:18" x14ac:dyDescent="0.2">
      <c r="A761" s="9" t="str">
        <f t="shared" si="11"/>
        <v>199215A17Q341</v>
      </c>
      <c r="B761" s="10">
        <v>1992</v>
      </c>
      <c r="C761" s="10" t="s">
        <v>0</v>
      </c>
      <c r="D761" s="10" t="s">
        <v>41</v>
      </c>
      <c r="E761" s="10">
        <v>41</v>
      </c>
      <c r="F761" s="10">
        <v>27058</v>
      </c>
      <c r="G761" s="10">
        <v>0.29833276624702282</v>
      </c>
      <c r="H761" s="10">
        <v>0.54309261586222191</v>
      </c>
      <c r="I761" s="10">
        <v>0.38107029344371351</v>
      </c>
      <c r="J761" s="10">
        <v>0.19033187966590287</v>
      </c>
      <c r="K761" s="10">
        <v>0.28560869243846554</v>
      </c>
      <c r="L761" s="10">
        <v>0.46673811811663835</v>
      </c>
      <c r="M761" s="10">
        <v>275.82499450710986</v>
      </c>
      <c r="N761" s="10">
        <v>0.13338014635228029</v>
      </c>
      <c r="O761" s="10">
        <v>1.9070145613127355E-2</v>
      </c>
      <c r="P761" s="10">
        <v>1.9070145613127355E-2</v>
      </c>
      <c r="Q761" s="10">
        <v>0</v>
      </c>
      <c r="R761" s="10"/>
    </row>
    <row r="762" spans="1:18" x14ac:dyDescent="0.2">
      <c r="A762" s="9" t="str">
        <f t="shared" si="11"/>
        <v>199215A17Q441</v>
      </c>
      <c r="B762" s="10">
        <v>1992</v>
      </c>
      <c r="C762" s="10" t="s">
        <v>0</v>
      </c>
      <c r="D762" s="10" t="s">
        <v>43</v>
      </c>
      <c r="E762" s="10">
        <v>41</v>
      </c>
      <c r="F762" s="10">
        <v>32476</v>
      </c>
      <c r="G762" s="10">
        <v>0.13518188489359473</v>
      </c>
      <c r="H762" s="10">
        <v>0.58744919325040035</v>
      </c>
      <c r="I762" s="10">
        <v>0.5080367040275896</v>
      </c>
      <c r="J762" s="10">
        <v>8.7202857494765362E-2</v>
      </c>
      <c r="K762" s="10">
        <v>0.10309151373321837</v>
      </c>
      <c r="L762" s="10">
        <v>0.62701687399926098</v>
      </c>
      <c r="M762" s="10">
        <v>382.28399843164203</v>
      </c>
      <c r="N762" s="10">
        <v>0.20642936322207167</v>
      </c>
      <c r="O762" s="10">
        <v>1.5888656238453012E-2</v>
      </c>
      <c r="P762" s="10">
        <v>1.5888656238453012E-2</v>
      </c>
      <c r="Q762" s="10">
        <v>0</v>
      </c>
      <c r="R762" s="10"/>
    </row>
    <row r="763" spans="1:18" x14ac:dyDescent="0.2">
      <c r="A763" s="9" t="str">
        <f t="shared" si="11"/>
        <v>199215A17Q541</v>
      </c>
      <c r="B763" s="10">
        <v>1992</v>
      </c>
      <c r="C763" s="10" t="s">
        <v>0</v>
      </c>
      <c r="D763" s="10" t="s">
        <v>45</v>
      </c>
      <c r="E763" s="10">
        <v>41</v>
      </c>
      <c r="F763" s="10">
        <v>28603</v>
      </c>
      <c r="G763" s="10">
        <v>0.10631092020485709</v>
      </c>
      <c r="H763" s="10">
        <v>0.42324231723945038</v>
      </c>
      <c r="I763" s="10">
        <v>0.37824703702408841</v>
      </c>
      <c r="J763" s="10">
        <v>4.506520295073943E-2</v>
      </c>
      <c r="K763" s="10">
        <v>6.3070307310421986E-2</v>
      </c>
      <c r="L763" s="10">
        <v>0.76565395238261724</v>
      </c>
      <c r="M763" s="10">
        <v>605.93080231145211</v>
      </c>
      <c r="N763" s="10">
        <v>0.15313079047652345</v>
      </c>
      <c r="O763" s="10">
        <v>3.5975247351676398E-2</v>
      </c>
      <c r="P763" s="10">
        <v>3.5975247351676398E-2</v>
      </c>
      <c r="Q763" s="10">
        <v>0</v>
      </c>
      <c r="R763" s="10"/>
    </row>
    <row r="764" spans="1:18" x14ac:dyDescent="0.2">
      <c r="A764" s="9" t="str">
        <f t="shared" si="11"/>
        <v>199215A29Q141</v>
      </c>
      <c r="B764" s="10">
        <v>1992</v>
      </c>
      <c r="C764" s="10" t="s">
        <v>3</v>
      </c>
      <c r="D764" s="10" t="s">
        <v>37</v>
      </c>
      <c r="E764" s="10">
        <v>41</v>
      </c>
      <c r="F764" s="10">
        <v>43034</v>
      </c>
      <c r="G764" s="10">
        <v>0.31630632771046169</v>
      </c>
      <c r="H764" s="10">
        <v>0.58683831389134178</v>
      </c>
      <c r="I764" s="10">
        <v>0.40121764186457221</v>
      </c>
      <c r="J764" s="10">
        <v>0.3173537203141702</v>
      </c>
      <c r="K764" s="10">
        <v>0.45505879072361388</v>
      </c>
      <c r="L764" s="10">
        <v>0.18564390946693313</v>
      </c>
      <c r="M764" s="10">
        <v>189.95739867119897</v>
      </c>
      <c r="N764" s="10">
        <v>8.386392155040201E-2</v>
      </c>
      <c r="O764" s="10">
        <v>4.7938839057489427E-2</v>
      </c>
      <c r="P764" s="10">
        <v>4.1943579495282803E-2</v>
      </c>
      <c r="Q764" s="10">
        <v>5.9952595622066269E-3</v>
      </c>
      <c r="R764" s="10"/>
    </row>
    <row r="765" spans="1:18" x14ac:dyDescent="0.2">
      <c r="A765" s="9" t="str">
        <f t="shared" si="11"/>
        <v>199215A29Q241</v>
      </c>
      <c r="B765" s="10">
        <v>1992</v>
      </c>
      <c r="C765" s="10" t="s">
        <v>3</v>
      </c>
      <c r="D765" s="10" t="s">
        <v>39</v>
      </c>
      <c r="E765" s="10">
        <v>41</v>
      </c>
      <c r="F765" s="10">
        <v>91207</v>
      </c>
      <c r="G765" s="10">
        <v>0.18667839768139943</v>
      </c>
      <c r="H765" s="10">
        <v>0.63554332452552986</v>
      </c>
      <c r="I765" s="10">
        <v>0.51690111504599423</v>
      </c>
      <c r="J765" s="10">
        <v>0.29100836558597476</v>
      </c>
      <c r="K765" s="10">
        <v>0.37572774019537974</v>
      </c>
      <c r="L765" s="10">
        <v>0.13843235716556843</v>
      </c>
      <c r="M765" s="10">
        <v>314.17410579591115</v>
      </c>
      <c r="N765" s="10">
        <v>0.18078656243490082</v>
      </c>
      <c r="O765" s="10">
        <v>6.7801813457300422E-2</v>
      </c>
      <c r="P765" s="10">
        <v>6.4973083206332841E-2</v>
      </c>
      <c r="Q765" s="10">
        <v>2.8287302509675794E-3</v>
      </c>
      <c r="R765" s="10"/>
    </row>
    <row r="766" spans="1:18" x14ac:dyDescent="0.2">
      <c r="A766" s="9" t="str">
        <f t="shared" si="11"/>
        <v>199215A29Q341</v>
      </c>
      <c r="B766" s="10">
        <v>1992</v>
      </c>
      <c r="C766" s="10" t="s">
        <v>3</v>
      </c>
      <c r="D766" s="10" t="s">
        <v>41</v>
      </c>
      <c r="E766" s="10">
        <v>41</v>
      </c>
      <c r="F766" s="10">
        <v>122142</v>
      </c>
      <c r="G766" s="10">
        <v>0.13193667420545174</v>
      </c>
      <c r="H766" s="10">
        <v>0.68780599629938921</v>
      </c>
      <c r="I766" s="10">
        <v>0.5970591606490806</v>
      </c>
      <c r="J766" s="10">
        <v>0.23624961110838205</v>
      </c>
      <c r="K766" s="10">
        <v>0.30588167870183885</v>
      </c>
      <c r="L766" s="10">
        <v>0.17721995709911414</v>
      </c>
      <c r="M766" s="10">
        <v>462.7091956441248</v>
      </c>
      <c r="N766" s="10">
        <v>0.18775687314764783</v>
      </c>
      <c r="O766" s="10">
        <v>6.327061944294346E-2</v>
      </c>
      <c r="P766" s="10">
        <v>6.1158323918062585E-2</v>
      </c>
      <c r="Q766" s="10">
        <v>2.1122955248808763E-3</v>
      </c>
      <c r="R766" s="10"/>
    </row>
    <row r="767" spans="1:18" x14ac:dyDescent="0.2">
      <c r="A767" s="9" t="str">
        <f t="shared" si="11"/>
        <v>199215A29Q441</v>
      </c>
      <c r="B767" s="10">
        <v>1992</v>
      </c>
      <c r="C767" s="10" t="s">
        <v>3</v>
      </c>
      <c r="D767" s="10" t="s">
        <v>43</v>
      </c>
      <c r="E767" s="10">
        <v>41</v>
      </c>
      <c r="F767" s="10">
        <v>158975</v>
      </c>
      <c r="G767" s="10">
        <v>7.924675691622414E-2</v>
      </c>
      <c r="H767" s="10">
        <v>0.75693033495832673</v>
      </c>
      <c r="I767" s="10">
        <v>0.69694606070136811</v>
      </c>
      <c r="J767" s="10">
        <v>0.15877339204277402</v>
      </c>
      <c r="K767" s="10">
        <v>0.19606227394244377</v>
      </c>
      <c r="L767" s="10">
        <v>0.22696650416732192</v>
      </c>
      <c r="M767" s="10">
        <v>627.32624722200626</v>
      </c>
      <c r="N767" s="10">
        <v>0.24482465796508884</v>
      </c>
      <c r="O767" s="10">
        <v>7.7810976568642873E-2</v>
      </c>
      <c r="P767" s="10">
        <v>6.8073596477433565E-2</v>
      </c>
      <c r="Q767" s="10">
        <v>9.7373800912093095E-3</v>
      </c>
      <c r="R767" s="10"/>
    </row>
    <row r="768" spans="1:18" x14ac:dyDescent="0.2">
      <c r="A768" s="9" t="str">
        <f t="shared" si="11"/>
        <v>199215A29Q541</v>
      </c>
      <c r="B768" s="10">
        <v>1992</v>
      </c>
      <c r="C768" s="10" t="s">
        <v>3</v>
      </c>
      <c r="D768" s="10" t="s">
        <v>45</v>
      </c>
      <c r="E768" s="10">
        <v>41</v>
      </c>
      <c r="F768" s="10">
        <v>169545</v>
      </c>
      <c r="G768" s="10">
        <v>5.8667491212081757E-2</v>
      </c>
      <c r="H768" s="10">
        <v>0.72485770739331745</v>
      </c>
      <c r="I768" s="10">
        <v>0.68233212421481026</v>
      </c>
      <c r="J768" s="10">
        <v>0.12764752720516678</v>
      </c>
      <c r="K768" s="10">
        <v>0.15348727476481169</v>
      </c>
      <c r="L768" s="10">
        <v>0.3100710725766021</v>
      </c>
      <c r="M768" s="10">
        <v>1449.3810016964026</v>
      </c>
      <c r="N768" s="10">
        <v>0.25530095254947066</v>
      </c>
      <c r="O768" s="10">
        <v>0.12309416379132383</v>
      </c>
      <c r="P768" s="10">
        <v>0.10030375416556077</v>
      </c>
      <c r="Q768" s="10">
        <v>2.2790409625763071E-2</v>
      </c>
      <c r="R768" s="10"/>
    </row>
    <row r="769" spans="1:18" x14ac:dyDescent="0.2">
      <c r="A769" s="9" t="str">
        <f t="shared" si="11"/>
        <v>199218A24Q141</v>
      </c>
      <c r="B769" s="10">
        <v>1992</v>
      </c>
      <c r="C769" s="10" t="s">
        <v>1</v>
      </c>
      <c r="D769" s="10" t="s">
        <v>37</v>
      </c>
      <c r="E769" s="10">
        <v>41</v>
      </c>
      <c r="F769" s="10">
        <v>13652</v>
      </c>
      <c r="G769" s="10">
        <v>0.33321571394965888</v>
      </c>
      <c r="H769" s="10">
        <v>0.62276589510694402</v>
      </c>
      <c r="I769" s="10">
        <v>0.41525051274538527</v>
      </c>
      <c r="J769" s="10">
        <v>0.30178728391444476</v>
      </c>
      <c r="K769" s="10">
        <v>0.4715792557866979</v>
      </c>
      <c r="L769" s="10">
        <v>0.18869030178728391</v>
      </c>
      <c r="M769" s="10">
        <v>172.4750697554006</v>
      </c>
      <c r="N769" s="10">
        <v>3.779665983006153E-2</v>
      </c>
      <c r="O769" s="10">
        <v>1.8898329915030765E-2</v>
      </c>
      <c r="P769" s="10">
        <v>1.8898329915030765E-2</v>
      </c>
      <c r="Q769" s="10">
        <v>0</v>
      </c>
      <c r="R769" s="10"/>
    </row>
    <row r="770" spans="1:18" x14ac:dyDescent="0.2">
      <c r="A770" s="9" t="str">
        <f t="shared" si="11"/>
        <v>199218A24Q241</v>
      </c>
      <c r="B770" s="10">
        <v>1992</v>
      </c>
      <c r="C770" s="10" t="s">
        <v>1</v>
      </c>
      <c r="D770" s="10" t="s">
        <v>39</v>
      </c>
      <c r="E770" s="10">
        <v>41</v>
      </c>
      <c r="F770" s="10">
        <v>39419</v>
      </c>
      <c r="G770" s="10">
        <v>0.18449711723254325</v>
      </c>
      <c r="H770" s="10">
        <v>0.67320327760724519</v>
      </c>
      <c r="I770" s="10">
        <v>0.54899921357720893</v>
      </c>
      <c r="J770" s="10">
        <v>0.32679672239275476</v>
      </c>
      <c r="K770" s="10">
        <v>0.42482051802430298</v>
      </c>
      <c r="L770" s="10">
        <v>5.2284431365585124E-2</v>
      </c>
      <c r="M770" s="10">
        <v>327.99000590160153</v>
      </c>
      <c r="N770" s="10">
        <v>0.18945178720921382</v>
      </c>
      <c r="O770" s="10">
        <v>6.5349197087698832E-2</v>
      </c>
      <c r="P770" s="10">
        <v>5.8804129988076818E-2</v>
      </c>
      <c r="Q770" s="10">
        <v>6.5450670996220093E-3</v>
      </c>
      <c r="R770" s="10"/>
    </row>
    <row r="771" spans="1:18" x14ac:dyDescent="0.2">
      <c r="A771" s="9" t="str">
        <f t="shared" si="11"/>
        <v>199218A24Q341</v>
      </c>
      <c r="B771" s="10">
        <v>1992</v>
      </c>
      <c r="C771" s="10" t="s">
        <v>1</v>
      </c>
      <c r="D771" s="10" t="s">
        <v>41</v>
      </c>
      <c r="E771" s="10">
        <v>41</v>
      </c>
      <c r="F771" s="10">
        <v>54371</v>
      </c>
      <c r="G771" s="10">
        <v>0.11259027010356969</v>
      </c>
      <c r="H771" s="10">
        <v>0.71565724375126449</v>
      </c>
      <c r="I771" s="10">
        <v>0.63508120137573343</v>
      </c>
      <c r="J771" s="10">
        <v>0.24639973515293079</v>
      </c>
      <c r="K771" s="10">
        <v>0.31748542421511466</v>
      </c>
      <c r="L771" s="10">
        <v>0.14217137812436778</v>
      </c>
      <c r="M771" s="10">
        <v>440.90128696452831</v>
      </c>
      <c r="N771" s="10">
        <v>0.21798385168564124</v>
      </c>
      <c r="O771" s="10">
        <v>6.1595335748836695E-2</v>
      </c>
      <c r="P771" s="10">
        <v>6.1595335748836695E-2</v>
      </c>
      <c r="Q771" s="10">
        <v>0</v>
      </c>
      <c r="R771" s="10"/>
    </row>
    <row r="772" spans="1:18" x14ac:dyDescent="0.2">
      <c r="A772" s="9" t="str">
        <f t="shared" ref="A772:A835" si="12">B772&amp;C772&amp;D772&amp;E772</f>
        <v>199218A24Q441</v>
      </c>
      <c r="B772" s="10">
        <v>1992</v>
      </c>
      <c r="C772" s="10" t="s">
        <v>1</v>
      </c>
      <c r="D772" s="10" t="s">
        <v>43</v>
      </c>
      <c r="E772" s="10">
        <v>41</v>
      </c>
      <c r="F772" s="10">
        <v>78832</v>
      </c>
      <c r="G772" s="10">
        <v>7.2297044519266745E-2</v>
      </c>
      <c r="H772" s="10">
        <v>0.81378120560178613</v>
      </c>
      <c r="I772" s="10">
        <v>0.75494722955145122</v>
      </c>
      <c r="J772" s="10">
        <v>0.15025624112035721</v>
      </c>
      <c r="K772" s="10">
        <v>0.19275167444692512</v>
      </c>
      <c r="L772" s="10">
        <v>0.19286584128272782</v>
      </c>
      <c r="M772" s="10">
        <v>615.87119201820269</v>
      </c>
      <c r="N772" s="10">
        <v>0.25171250253704081</v>
      </c>
      <c r="O772" s="10">
        <v>7.5159833570123805E-2</v>
      </c>
      <c r="P772" s="10">
        <v>7.1887050943779174E-2</v>
      </c>
      <c r="Q772" s="10">
        <v>3.2727826263446317E-3</v>
      </c>
      <c r="R772" s="10"/>
    </row>
    <row r="773" spans="1:18" x14ac:dyDescent="0.2">
      <c r="A773" s="9" t="str">
        <f t="shared" si="12"/>
        <v>199218A24Q541</v>
      </c>
      <c r="B773" s="10">
        <v>1992</v>
      </c>
      <c r="C773" s="10" t="s">
        <v>1</v>
      </c>
      <c r="D773" s="10" t="s">
        <v>45</v>
      </c>
      <c r="E773" s="10">
        <v>41</v>
      </c>
      <c r="F773" s="10">
        <v>76781</v>
      </c>
      <c r="G773" s="10">
        <v>7.2016784683975876E-2</v>
      </c>
      <c r="H773" s="10">
        <v>0.74491085034057902</v>
      </c>
      <c r="I773" s="10">
        <v>0.69126476602284415</v>
      </c>
      <c r="J773" s="10">
        <v>0.14090725570128027</v>
      </c>
      <c r="K773" s="10">
        <v>0.16776285799872365</v>
      </c>
      <c r="L773" s="10">
        <v>0.3155337909118141</v>
      </c>
      <c r="M773" s="10">
        <v>1143.6771818736952</v>
      </c>
      <c r="N773" s="10">
        <v>0.22147406259361041</v>
      </c>
      <c r="O773" s="10">
        <v>0.10739636107891275</v>
      </c>
      <c r="P773" s="10">
        <v>0.10404917883330511</v>
      </c>
      <c r="Q773" s="10">
        <v>3.3471822456076373E-3</v>
      </c>
      <c r="R773" s="10"/>
    </row>
    <row r="774" spans="1:18" x14ac:dyDescent="0.2">
      <c r="A774" s="9" t="str">
        <f t="shared" si="12"/>
        <v>199225A29Q141</v>
      </c>
      <c r="B774" s="10">
        <v>1992</v>
      </c>
      <c r="C774" s="10" t="s">
        <v>2</v>
      </c>
      <c r="D774" s="10" t="s">
        <v>37</v>
      </c>
      <c r="E774" s="10">
        <v>41</v>
      </c>
      <c r="F774" s="10">
        <v>21390</v>
      </c>
      <c r="G774" s="10">
        <v>0.26532551877079041</v>
      </c>
      <c r="H774" s="10">
        <v>0.59027582982702198</v>
      </c>
      <c r="I774" s="10">
        <v>0.43366058906030858</v>
      </c>
      <c r="J774" s="10">
        <v>0.38564749883122956</v>
      </c>
      <c r="K774" s="10">
        <v>0.53020102851799911</v>
      </c>
      <c r="L774" s="10">
        <v>4.8153342683496962E-2</v>
      </c>
      <c r="M774" s="10">
        <v>234.78371633255455</v>
      </c>
      <c r="N774" s="10">
        <v>0.13253856942496495</v>
      </c>
      <c r="O774" s="10">
        <v>8.4385226741467978E-2</v>
      </c>
      <c r="P774" s="10">
        <v>7.2323515661524077E-2</v>
      </c>
      <c r="Q774" s="10">
        <v>1.20617110799439E-2</v>
      </c>
      <c r="R774" s="10"/>
    </row>
    <row r="775" spans="1:18" x14ac:dyDescent="0.2">
      <c r="A775" s="9" t="str">
        <f t="shared" si="12"/>
        <v>199225A29Q241</v>
      </c>
      <c r="B775" s="10">
        <v>1992</v>
      </c>
      <c r="C775" s="10" t="s">
        <v>2</v>
      </c>
      <c r="D775" s="10" t="s">
        <v>39</v>
      </c>
      <c r="E775" s="10">
        <v>41</v>
      </c>
      <c r="F775" s="10">
        <v>28085</v>
      </c>
      <c r="G775" s="10">
        <v>9.7196765498652291E-2</v>
      </c>
      <c r="H775" s="10">
        <v>0.66049492611714433</v>
      </c>
      <c r="I775" s="10">
        <v>0.59629695567028662</v>
      </c>
      <c r="J775" s="10">
        <v>0.33950507388285561</v>
      </c>
      <c r="K775" s="10">
        <v>0.39451664589638596</v>
      </c>
      <c r="L775" s="10">
        <v>1.8372796866654797E-2</v>
      </c>
      <c r="M775" s="10">
        <v>379.09780111516602</v>
      </c>
      <c r="N775" s="10">
        <v>0.25696991276482106</v>
      </c>
      <c r="O775" s="10">
        <v>0.11012996261349475</v>
      </c>
      <c r="P775" s="10">
        <v>0.11012996261349475</v>
      </c>
      <c r="Q775" s="10">
        <v>0</v>
      </c>
      <c r="R775" s="10"/>
    </row>
    <row r="776" spans="1:18" x14ac:dyDescent="0.2">
      <c r="A776" s="9" t="str">
        <f t="shared" si="12"/>
        <v>199225A29Q341</v>
      </c>
      <c r="B776" s="10">
        <v>1992</v>
      </c>
      <c r="C776" s="10" t="s">
        <v>2</v>
      </c>
      <c r="D776" s="10" t="s">
        <v>41</v>
      </c>
      <c r="E776" s="10">
        <v>41</v>
      </c>
      <c r="F776" s="10">
        <v>40713</v>
      </c>
      <c r="G776" s="10">
        <v>7.6272858834363896E-2</v>
      </c>
      <c r="H776" s="10">
        <v>0.74678849507528311</v>
      </c>
      <c r="I776" s="10">
        <v>0.68982880161127891</v>
      </c>
      <c r="J776" s="10">
        <v>0.25321150492471695</v>
      </c>
      <c r="K776" s="10">
        <v>0.30385871834549161</v>
      </c>
      <c r="L776" s="10">
        <v>3.1611524574460245E-2</v>
      </c>
      <c r="M776" s="10">
        <v>558.13344647660517</v>
      </c>
      <c r="N776" s="10">
        <v>0.1835286026576278</v>
      </c>
      <c r="O776" s="10">
        <v>9.4883698081693807E-2</v>
      </c>
      <c r="P776" s="10">
        <v>8.8546655859307835E-2</v>
      </c>
      <c r="Q776" s="10">
        <v>6.3370422223859701E-3</v>
      </c>
      <c r="R776" s="10"/>
    </row>
    <row r="777" spans="1:18" x14ac:dyDescent="0.2">
      <c r="A777" s="9" t="str">
        <f t="shared" si="12"/>
        <v>199225A29Q441</v>
      </c>
      <c r="B777" s="10">
        <v>1992</v>
      </c>
      <c r="C777" s="10" t="s">
        <v>2</v>
      </c>
      <c r="D777" s="10" t="s">
        <v>43</v>
      </c>
      <c r="E777" s="10">
        <v>41</v>
      </c>
      <c r="F777" s="10">
        <v>47667</v>
      </c>
      <c r="G777" s="10">
        <v>6.2501684499905674E-2</v>
      </c>
      <c r="H777" s="10">
        <v>0.77837917217362118</v>
      </c>
      <c r="I777" s="10">
        <v>0.72972916273312771</v>
      </c>
      <c r="J777" s="10">
        <v>0.22162082782637885</v>
      </c>
      <c r="K777" s="10">
        <v>0.26487926657855537</v>
      </c>
      <c r="L777" s="10">
        <v>1.0804120250907337E-2</v>
      </c>
      <c r="M777" s="10">
        <v>763.1556003208841</v>
      </c>
      <c r="N777" s="10">
        <v>0.25959259026160658</v>
      </c>
      <c r="O777" s="10">
        <v>0.12438374556821281</v>
      </c>
      <c r="P777" s="10">
        <v>9.7320997755260458E-2</v>
      </c>
      <c r="Q777" s="10">
        <v>2.7062747812952356E-2</v>
      </c>
      <c r="R777" s="10"/>
    </row>
    <row r="778" spans="1:18" x14ac:dyDescent="0.2">
      <c r="A778" s="9" t="str">
        <f t="shared" si="12"/>
        <v>199225A29Q541</v>
      </c>
      <c r="B778" s="10">
        <v>1992</v>
      </c>
      <c r="C778" s="10" t="s">
        <v>2</v>
      </c>
      <c r="D778" s="10" t="s">
        <v>45</v>
      </c>
      <c r="E778" s="10">
        <v>41</v>
      </c>
      <c r="F778" s="10">
        <v>64161</v>
      </c>
      <c r="G778" s="10">
        <v>3.365985632988152E-2</v>
      </c>
      <c r="H778" s="10">
        <v>0.83532052181231586</v>
      </c>
      <c r="I778" s="10">
        <v>0.80720375305871173</v>
      </c>
      <c r="J778" s="10">
        <v>0.14859494085191938</v>
      </c>
      <c r="K778" s="10">
        <v>0.1767117096055236</v>
      </c>
      <c r="L778" s="10">
        <v>0.10043484359657737</v>
      </c>
      <c r="M778" s="10">
        <v>1938.8641869613302</v>
      </c>
      <c r="N778" s="10">
        <v>0.34132884462523966</v>
      </c>
      <c r="O778" s="10">
        <v>0.18071725814747278</v>
      </c>
      <c r="P778" s="10">
        <v>0.12449930643225636</v>
      </c>
      <c r="Q778" s="10">
        <v>5.6217951715216409E-2</v>
      </c>
      <c r="R778" s="10"/>
    </row>
    <row r="779" spans="1:18" x14ac:dyDescent="0.2">
      <c r="A779" s="9" t="str">
        <f t="shared" si="12"/>
        <v>199230EMAQ141</v>
      </c>
      <c r="B779" s="10">
        <v>1992</v>
      </c>
      <c r="C779" s="10" t="s">
        <v>4</v>
      </c>
      <c r="D779" s="10" t="s">
        <v>37</v>
      </c>
      <c r="E779" s="10">
        <v>41</v>
      </c>
      <c r="F779" s="10">
        <v>54628</v>
      </c>
      <c r="G779" s="10">
        <v>0.19185582903620221</v>
      </c>
      <c r="H779" s="10">
        <v>0.6886944424104855</v>
      </c>
      <c r="I779" s="10">
        <v>0.55656439920919676</v>
      </c>
      <c r="J779" s="10">
        <v>0.30658270484000877</v>
      </c>
      <c r="K779" s="10">
        <v>0.43398989529179177</v>
      </c>
      <c r="L779" s="10">
        <v>1.8854799736398916E-2</v>
      </c>
      <c r="M779" s="10">
        <v>211.1796977770189</v>
      </c>
      <c r="N779" s="10">
        <v>0.21697664201508385</v>
      </c>
      <c r="O779" s="10">
        <v>0.1556161675331332</v>
      </c>
      <c r="P779" s="10">
        <v>0.14620707329574578</v>
      </c>
      <c r="Q779" s="10">
        <v>9.4090942373874203E-3</v>
      </c>
      <c r="R779" s="10"/>
    </row>
    <row r="780" spans="1:18" x14ac:dyDescent="0.2">
      <c r="A780" s="9" t="str">
        <f t="shared" si="12"/>
        <v>199230EMAQ241</v>
      </c>
      <c r="B780" s="10">
        <v>1992</v>
      </c>
      <c r="C780" s="10" t="s">
        <v>4</v>
      </c>
      <c r="D780" s="10" t="s">
        <v>39</v>
      </c>
      <c r="E780" s="10">
        <v>41</v>
      </c>
      <c r="F780" s="10">
        <v>99445</v>
      </c>
      <c r="G780" s="10">
        <v>4.6178653010645131E-2</v>
      </c>
      <c r="H780" s="10">
        <v>0.6735280808487103</v>
      </c>
      <c r="I780" s="10">
        <v>0.64242546131027201</v>
      </c>
      <c r="J780" s="10">
        <v>0.32647191915128965</v>
      </c>
      <c r="K780" s="10">
        <v>0.35757453868972799</v>
      </c>
      <c r="L780" s="10">
        <v>2.5943989139725477E-3</v>
      </c>
      <c r="M780" s="10">
        <v>404.86400858426566</v>
      </c>
      <c r="N780" s="10">
        <v>0.27715822816632307</v>
      </c>
      <c r="O780" s="10">
        <v>0.17095882145909799</v>
      </c>
      <c r="P780" s="10">
        <v>0.16578007944089698</v>
      </c>
      <c r="Q780" s="10">
        <v>5.1787420182010154E-3</v>
      </c>
      <c r="R780" s="10"/>
    </row>
    <row r="781" spans="1:18" x14ac:dyDescent="0.2">
      <c r="A781" s="9" t="str">
        <f t="shared" si="12"/>
        <v>199230EMAQ341</v>
      </c>
      <c r="B781" s="10">
        <v>1992</v>
      </c>
      <c r="C781" s="10" t="s">
        <v>4</v>
      </c>
      <c r="D781" s="10" t="s">
        <v>41</v>
      </c>
      <c r="E781" s="10">
        <v>41</v>
      </c>
      <c r="F781" s="10">
        <v>151018</v>
      </c>
      <c r="G781" s="10">
        <v>3.6866139780538265E-2</v>
      </c>
      <c r="H781" s="10">
        <v>0.69457283237759737</v>
      </c>
      <c r="I781" s="10">
        <v>0.6689666132514005</v>
      </c>
      <c r="J781" s="10">
        <v>0.30542716762240263</v>
      </c>
      <c r="K781" s="10">
        <v>0.3310333867485995</v>
      </c>
      <c r="L781" s="10">
        <v>1.708405620522057E-3</v>
      </c>
      <c r="M781" s="10">
        <v>593.09922018959378</v>
      </c>
      <c r="N781" s="10">
        <v>0.25133324489254444</v>
      </c>
      <c r="O781" s="10">
        <v>0.18296630405943221</v>
      </c>
      <c r="P781" s="10">
        <v>0.17442292385248076</v>
      </c>
      <c r="Q781" s="10">
        <v>8.5433802069514453E-3</v>
      </c>
      <c r="R781" s="10"/>
    </row>
    <row r="782" spans="1:18" x14ac:dyDescent="0.2">
      <c r="A782" s="9" t="str">
        <f t="shared" si="12"/>
        <v>199230EMAQ441</v>
      </c>
      <c r="B782" s="10">
        <v>1992</v>
      </c>
      <c r="C782" s="10" t="s">
        <v>4</v>
      </c>
      <c r="D782" s="10" t="s">
        <v>43</v>
      </c>
      <c r="E782" s="10">
        <v>41</v>
      </c>
      <c r="F782" s="10">
        <v>203048</v>
      </c>
      <c r="G782" s="10">
        <v>2.4399123349910078E-2</v>
      </c>
      <c r="H782" s="10">
        <v>0.67725726120617391</v>
      </c>
      <c r="I782" s="10">
        <v>0.66073277775038219</v>
      </c>
      <c r="J782" s="10">
        <v>0.32147048671039008</v>
      </c>
      <c r="K782" s="10">
        <v>0.33672764929237142</v>
      </c>
      <c r="L782" s="10">
        <v>6.3433276860643791E-3</v>
      </c>
      <c r="M782" s="10">
        <v>894.38878844514727</v>
      </c>
      <c r="N782" s="10">
        <v>0.29316713289468499</v>
      </c>
      <c r="O782" s="10">
        <v>0.18148418108033568</v>
      </c>
      <c r="P782" s="10">
        <v>0.15484515976517868</v>
      </c>
      <c r="Q782" s="10">
        <v>2.6639021315157007E-2</v>
      </c>
      <c r="R782" s="10"/>
    </row>
    <row r="783" spans="1:18" x14ac:dyDescent="0.2">
      <c r="A783" s="9" t="str">
        <f t="shared" si="12"/>
        <v>199230EMAQ541</v>
      </c>
      <c r="B783" s="10">
        <v>1992</v>
      </c>
      <c r="C783" s="10" t="s">
        <v>4</v>
      </c>
      <c r="D783" s="10" t="s">
        <v>45</v>
      </c>
      <c r="E783" s="10">
        <v>41</v>
      </c>
      <c r="F783" s="10">
        <v>285477</v>
      </c>
      <c r="G783" s="10">
        <v>1.694666531727558E-2</v>
      </c>
      <c r="H783" s="10">
        <v>0.69224490939725447</v>
      </c>
      <c r="I783" s="10">
        <v>0.68051366660011137</v>
      </c>
      <c r="J783" s="10">
        <v>0.30595459529138952</v>
      </c>
      <c r="K783" s="10">
        <v>0.31768583808853251</v>
      </c>
      <c r="L783" s="10">
        <v>2.4369739068296221E-2</v>
      </c>
      <c r="M783" s="10">
        <v>2739.905094048313</v>
      </c>
      <c r="N783" s="10">
        <v>0.33423322347661455</v>
      </c>
      <c r="O783" s="10">
        <v>0.22040880723651918</v>
      </c>
      <c r="P783" s="10">
        <v>0.15083444358740622</v>
      </c>
      <c r="Q783" s="10">
        <v>6.9574363649112972E-2</v>
      </c>
      <c r="R783" s="10"/>
    </row>
    <row r="784" spans="1:18" x14ac:dyDescent="0.2">
      <c r="A784" s="9" t="str">
        <f t="shared" si="12"/>
        <v>199215A17Q143</v>
      </c>
      <c r="B784" s="10">
        <v>1992</v>
      </c>
      <c r="C784" s="10" t="s">
        <v>0</v>
      </c>
      <c r="D784" s="10" t="s">
        <v>37</v>
      </c>
      <c r="E784" s="10">
        <v>43</v>
      </c>
      <c r="F784" s="10">
        <v>8709</v>
      </c>
      <c r="G784" s="10">
        <v>0.50027813832746149</v>
      </c>
      <c r="H784" s="10">
        <v>0.61924445975427722</v>
      </c>
      <c r="I784" s="10">
        <v>0.3094499942588127</v>
      </c>
      <c r="J784" s="10">
        <v>0.16672407853944196</v>
      </c>
      <c r="K784" s="10">
        <v>0.33356298082443447</v>
      </c>
      <c r="L784" s="10">
        <v>0.40452405557469284</v>
      </c>
      <c r="M784" s="10">
        <v>171.70246011004582</v>
      </c>
      <c r="N784" s="10">
        <v>0.14295556321047193</v>
      </c>
      <c r="O784" s="10">
        <v>7.1420369732460673E-2</v>
      </c>
      <c r="P784" s="10">
        <v>7.1420369732460673E-2</v>
      </c>
      <c r="Q784" s="10">
        <v>0</v>
      </c>
      <c r="R784" s="10"/>
    </row>
    <row r="785" spans="1:18" x14ac:dyDescent="0.2">
      <c r="A785" s="9" t="str">
        <f t="shared" si="12"/>
        <v>199215A17Q243</v>
      </c>
      <c r="B785" s="10">
        <v>1992</v>
      </c>
      <c r="C785" s="10" t="s">
        <v>0</v>
      </c>
      <c r="D785" s="10" t="s">
        <v>39</v>
      </c>
      <c r="E785" s="10">
        <v>43</v>
      </c>
      <c r="F785" s="10">
        <v>22598</v>
      </c>
      <c r="G785" s="10">
        <v>0.20874135944700462</v>
      </c>
      <c r="H785" s="10">
        <v>0.62024920727077848</v>
      </c>
      <c r="I785" s="10">
        <v>0.49077754454914924</v>
      </c>
      <c r="J785" s="10">
        <v>0.19458711089276942</v>
      </c>
      <c r="K785" s="10">
        <v>0.26854539770443481</v>
      </c>
      <c r="L785" s="10">
        <v>0.38895091777946494</v>
      </c>
      <c r="M785" s="10">
        <v>213.6713504601054</v>
      </c>
      <c r="N785" s="10">
        <v>0.15898846015146051</v>
      </c>
      <c r="O785" s="10">
        <v>5.6121529029931484E-2</v>
      </c>
      <c r="P785" s="10">
        <v>5.6121529029931484E-2</v>
      </c>
      <c r="Q785" s="10">
        <v>0</v>
      </c>
      <c r="R785" s="10"/>
    </row>
    <row r="786" spans="1:18" x14ac:dyDescent="0.2">
      <c r="A786" s="9" t="str">
        <f t="shared" si="12"/>
        <v>199215A17Q343</v>
      </c>
      <c r="B786" s="10">
        <v>1992</v>
      </c>
      <c r="C786" s="10" t="s">
        <v>0</v>
      </c>
      <c r="D786" s="10" t="s">
        <v>41</v>
      </c>
      <c r="E786" s="10">
        <v>43</v>
      </c>
      <c r="F786" s="10">
        <v>33991</v>
      </c>
      <c r="G786" s="10">
        <v>0.19284883720930232</v>
      </c>
      <c r="H786" s="10">
        <v>0.50601629843193785</v>
      </c>
      <c r="I786" s="10">
        <v>0.40843164367038332</v>
      </c>
      <c r="J786" s="10">
        <v>0.14027242505369067</v>
      </c>
      <c r="K786" s="10">
        <v>0.18902062310611634</v>
      </c>
      <c r="L786" s="10">
        <v>0.51225324350563384</v>
      </c>
      <c r="M786" s="10">
        <v>327.95872778241306</v>
      </c>
      <c r="N786" s="10">
        <v>0.12275041439734785</v>
      </c>
      <c r="O786" s="10">
        <v>1.8411082169074118E-2</v>
      </c>
      <c r="P786" s="10">
        <v>1.8411082169074118E-2</v>
      </c>
      <c r="Q786" s="10">
        <v>0</v>
      </c>
      <c r="R786" s="10"/>
    </row>
    <row r="787" spans="1:18" x14ac:dyDescent="0.2">
      <c r="A787" s="9" t="str">
        <f t="shared" si="12"/>
        <v>199215A17Q443</v>
      </c>
      <c r="B787" s="10">
        <v>1992</v>
      </c>
      <c r="C787" s="10" t="s">
        <v>0</v>
      </c>
      <c r="D787" s="10" t="s">
        <v>43</v>
      </c>
      <c r="E787" s="10">
        <v>43</v>
      </c>
      <c r="F787" s="10">
        <v>44565</v>
      </c>
      <c r="G787" s="10">
        <v>0.1874104787033547</v>
      </c>
      <c r="H787" s="10">
        <v>0.59531022102546838</v>
      </c>
      <c r="I787" s="10">
        <v>0.48374284752608548</v>
      </c>
      <c r="J787" s="10">
        <v>0.1024122068888141</v>
      </c>
      <c r="K787" s="10">
        <v>0.14423875238415798</v>
      </c>
      <c r="L787" s="10">
        <v>0.59528778189161902</v>
      </c>
      <c r="M787" s="10">
        <v>392.23215342364358</v>
      </c>
      <c r="N787" s="10">
        <v>0.15357343206552226</v>
      </c>
      <c r="O787" s="10">
        <v>2.3269381801862447E-2</v>
      </c>
      <c r="P787" s="10">
        <v>2.3269381801862447E-2</v>
      </c>
      <c r="Q787" s="10">
        <v>0</v>
      </c>
      <c r="R787" s="10"/>
    </row>
    <row r="788" spans="1:18" x14ac:dyDescent="0.2">
      <c r="A788" s="9" t="str">
        <f t="shared" si="12"/>
        <v>199215A17Q543</v>
      </c>
      <c r="B788" s="10">
        <v>1992</v>
      </c>
      <c r="C788" s="10" t="s">
        <v>0</v>
      </c>
      <c r="D788" s="10" t="s">
        <v>45</v>
      </c>
      <c r="E788" s="10">
        <v>43</v>
      </c>
      <c r="F788" s="10">
        <v>43320</v>
      </c>
      <c r="G788" s="10">
        <v>0.15474754437359986</v>
      </c>
      <c r="H788" s="10">
        <v>0.40186980609418282</v>
      </c>
      <c r="I788" s="10">
        <v>0.3396814404432133</v>
      </c>
      <c r="J788" s="10">
        <v>2.3961218836565098E-2</v>
      </c>
      <c r="K788" s="10">
        <v>3.3518005540166207E-2</v>
      </c>
      <c r="L788" s="10">
        <v>0.8612188365650969</v>
      </c>
      <c r="M788" s="10">
        <v>450.104817873851</v>
      </c>
      <c r="N788" s="10">
        <v>0.13873499538319484</v>
      </c>
      <c r="O788" s="10">
        <v>1.435826408125577E-2</v>
      </c>
      <c r="P788" s="10">
        <v>1.435826408125577E-2</v>
      </c>
      <c r="Q788" s="10">
        <v>0</v>
      </c>
      <c r="R788" s="10"/>
    </row>
    <row r="789" spans="1:18" x14ac:dyDescent="0.2">
      <c r="A789" s="9" t="str">
        <f t="shared" si="12"/>
        <v>199215A29Q143</v>
      </c>
      <c r="B789" s="10">
        <v>1992</v>
      </c>
      <c r="C789" s="10" t="s">
        <v>3</v>
      </c>
      <c r="D789" s="10" t="s">
        <v>37</v>
      </c>
      <c r="E789" s="10">
        <v>43</v>
      </c>
      <c r="F789" s="10">
        <v>36690</v>
      </c>
      <c r="G789" s="10">
        <v>0.38732945163813332</v>
      </c>
      <c r="H789" s="10">
        <v>0.62725538293813032</v>
      </c>
      <c r="I789" s="10">
        <v>0.38430089942763695</v>
      </c>
      <c r="J789" s="10">
        <v>0.30674560754323932</v>
      </c>
      <c r="K789" s="10">
        <v>0.49993147493353068</v>
      </c>
      <c r="L789" s="10">
        <v>0.14198393772441958</v>
      </c>
      <c r="M789" s="10">
        <v>211.43377704667625</v>
      </c>
      <c r="N789" s="10">
        <v>0.14693376941946035</v>
      </c>
      <c r="O789" s="10">
        <v>9.0433360588716274E-2</v>
      </c>
      <c r="P789" s="10">
        <v>8.479149632052331E-2</v>
      </c>
      <c r="Q789" s="10">
        <v>5.6418642681929677E-3</v>
      </c>
      <c r="R789" s="10"/>
    </row>
    <row r="790" spans="1:18" x14ac:dyDescent="0.2">
      <c r="A790" s="9" t="str">
        <f t="shared" si="12"/>
        <v>199215A29Q243</v>
      </c>
      <c r="B790" s="10">
        <v>1992</v>
      </c>
      <c r="C790" s="10" t="s">
        <v>3</v>
      </c>
      <c r="D790" s="10" t="s">
        <v>39</v>
      </c>
      <c r="E790" s="10">
        <v>43</v>
      </c>
      <c r="F790" s="10">
        <v>97029</v>
      </c>
      <c r="G790" s="10">
        <v>0.22079843745375988</v>
      </c>
      <c r="H790" s="10">
        <v>0.69800252008840968</v>
      </c>
      <c r="I790" s="10">
        <v>0.54388465431410216</v>
      </c>
      <c r="J790" s="10">
        <v>0.23347999421619053</v>
      </c>
      <c r="K790" s="10">
        <v>0.36192187725930058</v>
      </c>
      <c r="L790" s="10">
        <v>0.13490735576625149</v>
      </c>
      <c r="M790" s="10">
        <v>330.96980238052555</v>
      </c>
      <c r="N790" s="10">
        <v>0.18677224033535164</v>
      </c>
      <c r="O790" s="10">
        <v>6.8716037882316408E-2</v>
      </c>
      <c r="P790" s="10">
        <v>6.8716037882316408E-2</v>
      </c>
      <c r="Q790" s="10">
        <v>0</v>
      </c>
      <c r="R790" s="10"/>
    </row>
    <row r="791" spans="1:18" x14ac:dyDescent="0.2">
      <c r="A791" s="9" t="str">
        <f t="shared" si="12"/>
        <v>199215A29Q343</v>
      </c>
      <c r="B791" s="10">
        <v>1992</v>
      </c>
      <c r="C791" s="10" t="s">
        <v>3</v>
      </c>
      <c r="D791" s="10" t="s">
        <v>41</v>
      </c>
      <c r="E791" s="10">
        <v>43</v>
      </c>
      <c r="F791" s="10">
        <v>155055</v>
      </c>
      <c r="G791" s="10">
        <v>0.12106865977343982</v>
      </c>
      <c r="H791" s="10">
        <v>0.71791944793782847</v>
      </c>
      <c r="I791" s="10">
        <v>0.63100190255070776</v>
      </c>
      <c r="J791" s="10">
        <v>0.1898358646931734</v>
      </c>
      <c r="K791" s="10">
        <v>0.26070749089032924</v>
      </c>
      <c r="L791" s="10">
        <v>0.17513140498532778</v>
      </c>
      <c r="M791" s="10">
        <v>451.81565911391743</v>
      </c>
      <c r="N791" s="10">
        <v>0.20217245298615416</v>
      </c>
      <c r="O791" s="10">
        <v>6.6930150857615209E-2</v>
      </c>
      <c r="P791" s="10">
        <v>6.5586898119446166E-2</v>
      </c>
      <c r="Q791" s="10">
        <v>1.3432527381690431E-3</v>
      </c>
      <c r="R791" s="10"/>
    </row>
    <row r="792" spans="1:18" x14ac:dyDescent="0.2">
      <c r="A792" s="9" t="str">
        <f t="shared" si="12"/>
        <v>199215A29Q443</v>
      </c>
      <c r="B792" s="10">
        <v>1992</v>
      </c>
      <c r="C792" s="10" t="s">
        <v>3</v>
      </c>
      <c r="D792" s="10" t="s">
        <v>43</v>
      </c>
      <c r="E792" s="10">
        <v>43</v>
      </c>
      <c r="F792" s="10">
        <v>210377</v>
      </c>
      <c r="G792" s="10">
        <v>0.10645973975149203</v>
      </c>
      <c r="H792" s="10">
        <v>0.77734733359635322</v>
      </c>
      <c r="I792" s="10">
        <v>0.6945911387651692</v>
      </c>
      <c r="J792" s="10">
        <v>0.13594641999838386</v>
      </c>
      <c r="K792" s="10">
        <v>0.18618004819918527</v>
      </c>
      <c r="L792" s="10">
        <v>0.22561401674137382</v>
      </c>
      <c r="M792" s="10">
        <v>605.29612096654557</v>
      </c>
      <c r="N792" s="10">
        <v>0.22171625225190966</v>
      </c>
      <c r="O792" s="10">
        <v>7.8853676970391251E-2</v>
      </c>
      <c r="P792" s="10">
        <v>7.5897080003992826E-2</v>
      </c>
      <c r="Q792" s="10">
        <v>2.956596966398418E-3</v>
      </c>
      <c r="R792" s="10"/>
    </row>
    <row r="793" spans="1:18" x14ac:dyDescent="0.2">
      <c r="A793" s="9" t="str">
        <f t="shared" si="12"/>
        <v>199215A29Q543</v>
      </c>
      <c r="B793" s="10">
        <v>1992</v>
      </c>
      <c r="C793" s="10" t="s">
        <v>3</v>
      </c>
      <c r="D793" s="10" t="s">
        <v>45</v>
      </c>
      <c r="E793" s="10">
        <v>43</v>
      </c>
      <c r="F793" s="10">
        <v>260772</v>
      </c>
      <c r="G793" s="10">
        <v>5.812003095026666E-2</v>
      </c>
      <c r="H793" s="10">
        <v>0.73844968018038748</v>
      </c>
      <c r="I793" s="10">
        <v>0.69553096191308883</v>
      </c>
      <c r="J793" s="10">
        <v>9.3093853740909172E-2</v>
      </c>
      <c r="K793" s="10">
        <v>0.11616679139562106</v>
      </c>
      <c r="L793" s="10">
        <v>0.36753976934737975</v>
      </c>
      <c r="M793" s="10">
        <v>1280.9131607710892</v>
      </c>
      <c r="N793" s="10">
        <v>0.27212787596185212</v>
      </c>
      <c r="O793" s="10">
        <v>9.1497323124748148E-2</v>
      </c>
      <c r="P793" s="10">
        <v>6.9226488592097943E-2</v>
      </c>
      <c r="Q793" s="10">
        <v>2.2270834532650201E-2</v>
      </c>
      <c r="R793" s="10"/>
    </row>
    <row r="794" spans="1:18" x14ac:dyDescent="0.2">
      <c r="A794" s="9" t="str">
        <f t="shared" si="12"/>
        <v>199218A24Q143</v>
      </c>
      <c r="B794" s="10">
        <v>1992</v>
      </c>
      <c r="C794" s="10" t="s">
        <v>1</v>
      </c>
      <c r="D794" s="10" t="s">
        <v>37</v>
      </c>
      <c r="E794" s="10">
        <v>43</v>
      </c>
      <c r="F794" s="10">
        <v>15339</v>
      </c>
      <c r="G794" s="10">
        <v>0.34862591138530569</v>
      </c>
      <c r="H794" s="10">
        <v>0.58119825281961013</v>
      </c>
      <c r="I794" s="10">
        <v>0.37857748223482623</v>
      </c>
      <c r="J794" s="10">
        <v>0.38349193761564898</v>
      </c>
      <c r="K794" s="10">
        <v>0.56152524451493524</v>
      </c>
      <c r="L794" s="10">
        <v>9.5823420565688613E-2</v>
      </c>
      <c r="M794" s="10">
        <v>219.93030737528724</v>
      </c>
      <c r="N794" s="10">
        <v>0.1351457070213182</v>
      </c>
      <c r="O794" s="10">
        <v>8.1165656170545664E-2</v>
      </c>
      <c r="P794" s="10">
        <v>8.1165656170545664E-2</v>
      </c>
      <c r="Q794" s="10">
        <v>0</v>
      </c>
      <c r="R794" s="10"/>
    </row>
    <row r="795" spans="1:18" x14ac:dyDescent="0.2">
      <c r="A795" s="9" t="str">
        <f t="shared" si="12"/>
        <v>199218A24Q243</v>
      </c>
      <c r="B795" s="10">
        <v>1992</v>
      </c>
      <c r="C795" s="10" t="s">
        <v>1</v>
      </c>
      <c r="D795" s="10" t="s">
        <v>39</v>
      </c>
      <c r="E795" s="10">
        <v>43</v>
      </c>
      <c r="F795" s="10">
        <v>42093</v>
      </c>
      <c r="G795" s="10">
        <v>0.22525643638339787</v>
      </c>
      <c r="H795" s="10">
        <v>0.69945121516641717</v>
      </c>
      <c r="I795" s="10">
        <v>0.54189532701399279</v>
      </c>
      <c r="J795" s="10">
        <v>0.24635925213218349</v>
      </c>
      <c r="K795" s="10">
        <v>0.37930297199059226</v>
      </c>
      <c r="L795" s="10">
        <v>9.357850473950538E-2</v>
      </c>
      <c r="M795" s="10">
        <v>341.89807515142235</v>
      </c>
      <c r="N795" s="10">
        <v>0.17245147649252845</v>
      </c>
      <c r="O795" s="10">
        <v>6.4024897251324445E-2</v>
      </c>
      <c r="P795" s="10">
        <v>6.4024897251324445E-2</v>
      </c>
      <c r="Q795" s="10">
        <v>0</v>
      </c>
      <c r="R795" s="10"/>
    </row>
    <row r="796" spans="1:18" x14ac:dyDescent="0.2">
      <c r="A796" s="9" t="str">
        <f t="shared" si="12"/>
        <v>199218A24Q343</v>
      </c>
      <c r="B796" s="10">
        <v>1992</v>
      </c>
      <c r="C796" s="10" t="s">
        <v>1</v>
      </c>
      <c r="D796" s="10" t="s">
        <v>41</v>
      </c>
      <c r="E796" s="10">
        <v>43</v>
      </c>
      <c r="F796" s="10">
        <v>70496</v>
      </c>
      <c r="G796" s="10">
        <v>0.14284916305137133</v>
      </c>
      <c r="H796" s="10">
        <v>0.76184464366772586</v>
      </c>
      <c r="I796" s="10">
        <v>0.65301577394462096</v>
      </c>
      <c r="J796" s="10">
        <v>0.20581309577848389</v>
      </c>
      <c r="K796" s="10">
        <v>0.30289661824784386</v>
      </c>
      <c r="L796" s="10">
        <v>0.12352473899228325</v>
      </c>
      <c r="M796" s="10">
        <v>433.4214854218647</v>
      </c>
      <c r="N796" s="10">
        <v>0.18829437131184748</v>
      </c>
      <c r="O796" s="10">
        <v>4.7052315024965957E-2</v>
      </c>
      <c r="P796" s="10">
        <v>4.7052315024965957E-2</v>
      </c>
      <c r="Q796" s="10">
        <v>0</v>
      </c>
      <c r="R796" s="10"/>
    </row>
    <row r="797" spans="1:18" x14ac:dyDescent="0.2">
      <c r="A797" s="9" t="str">
        <f t="shared" si="12"/>
        <v>199218A24Q443</v>
      </c>
      <c r="B797" s="10">
        <v>1992</v>
      </c>
      <c r="C797" s="10" t="s">
        <v>1</v>
      </c>
      <c r="D797" s="10" t="s">
        <v>43</v>
      </c>
      <c r="E797" s="10">
        <v>43</v>
      </c>
      <c r="F797" s="10">
        <v>99078</v>
      </c>
      <c r="G797" s="10">
        <v>0.11693049938192336</v>
      </c>
      <c r="H797" s="10">
        <v>0.84098387129332441</v>
      </c>
      <c r="I797" s="10">
        <v>0.74264720725085287</v>
      </c>
      <c r="J797" s="10">
        <v>0.1213387432124185</v>
      </c>
      <c r="K797" s="10">
        <v>0.18617654777044348</v>
      </c>
      <c r="L797" s="10">
        <v>0.17991885181372252</v>
      </c>
      <c r="M797" s="10">
        <v>584.82374313053811</v>
      </c>
      <c r="N797" s="10">
        <v>0.21966531419689536</v>
      </c>
      <c r="O797" s="10">
        <v>5.861038777528816E-2</v>
      </c>
      <c r="P797" s="10">
        <v>5.4421768707482991E-2</v>
      </c>
      <c r="Q797" s="10">
        <v>4.1886190678051636E-3</v>
      </c>
      <c r="R797" s="10"/>
    </row>
    <row r="798" spans="1:18" x14ac:dyDescent="0.2">
      <c r="A798" s="9" t="str">
        <f t="shared" si="12"/>
        <v>199218A24Q543</v>
      </c>
      <c r="B798" s="10">
        <v>1992</v>
      </c>
      <c r="C798" s="10" t="s">
        <v>1</v>
      </c>
      <c r="D798" s="10" t="s">
        <v>45</v>
      </c>
      <c r="E798" s="10">
        <v>43</v>
      </c>
      <c r="F798" s="10">
        <v>121059</v>
      </c>
      <c r="G798" s="10">
        <v>6.2181054076075305E-2</v>
      </c>
      <c r="H798" s="10">
        <v>0.77050033454761724</v>
      </c>
      <c r="I798" s="10">
        <v>0.72258981157947777</v>
      </c>
      <c r="J798" s="10">
        <v>9.0921126667328628E-2</v>
      </c>
      <c r="K798" s="10">
        <v>0.11491741965379142</v>
      </c>
      <c r="L798" s="10">
        <v>0.36538079634594378</v>
      </c>
      <c r="M798" s="10">
        <v>1026.0238034667434</v>
      </c>
      <c r="N798" s="10">
        <v>0.30998108360386256</v>
      </c>
      <c r="O798" s="10">
        <v>8.0473157716485347E-2</v>
      </c>
      <c r="P798" s="10">
        <v>6.3357536407867232E-2</v>
      </c>
      <c r="Q798" s="10">
        <v>1.7115621308618111E-2</v>
      </c>
      <c r="R798" s="10"/>
    </row>
    <row r="799" spans="1:18" x14ac:dyDescent="0.2">
      <c r="A799" s="9" t="str">
        <f t="shared" si="12"/>
        <v>199225A29Q143</v>
      </c>
      <c r="B799" s="10">
        <v>1992</v>
      </c>
      <c r="C799" s="10" t="s">
        <v>2</v>
      </c>
      <c r="D799" s="10" t="s">
        <v>37</v>
      </c>
      <c r="E799" s="10">
        <v>43</v>
      </c>
      <c r="F799" s="10">
        <v>12642</v>
      </c>
      <c r="G799" s="10">
        <v>0.35699517574086836</v>
      </c>
      <c r="H799" s="10">
        <v>0.688656858092074</v>
      </c>
      <c r="I799" s="10">
        <v>0.44280968201233983</v>
      </c>
      <c r="J799" s="10">
        <v>0.31134314190792595</v>
      </c>
      <c r="K799" s="10">
        <v>0.54081632653061229</v>
      </c>
      <c r="L799" s="10">
        <v>1.6373991457047935E-2</v>
      </c>
      <c r="M799" s="10">
        <v>221.74755831248098</v>
      </c>
      <c r="N799" s="10">
        <v>0.16397721879449453</v>
      </c>
      <c r="O799" s="10">
        <v>0.11477614301534567</v>
      </c>
      <c r="P799" s="10">
        <v>9.8402151558297735E-2</v>
      </c>
      <c r="Q799" s="10">
        <v>1.6373991457047935E-2</v>
      </c>
      <c r="R799" s="10"/>
    </row>
    <row r="800" spans="1:18" x14ac:dyDescent="0.2">
      <c r="A800" s="9" t="str">
        <f t="shared" si="12"/>
        <v>199225A29Q243</v>
      </c>
      <c r="B800" s="10">
        <v>1992</v>
      </c>
      <c r="C800" s="10" t="s">
        <v>2</v>
      </c>
      <c r="D800" s="10" t="s">
        <v>39</v>
      </c>
      <c r="E800" s="10">
        <v>43</v>
      </c>
      <c r="F800" s="10">
        <v>32338</v>
      </c>
      <c r="G800" s="10">
        <v>0.2222909450766947</v>
      </c>
      <c r="H800" s="10">
        <v>0.74995361494217327</v>
      </c>
      <c r="I800" s="10">
        <v>0.583245717112994</v>
      </c>
      <c r="J800" s="10">
        <v>0.24364524707774135</v>
      </c>
      <c r="K800" s="10">
        <v>0.40395200692683531</v>
      </c>
      <c r="L800" s="10">
        <v>1.2802275960170697E-2</v>
      </c>
      <c r="M800" s="10">
        <v>386.09512904662768</v>
      </c>
      <c r="N800" s="10">
        <v>0.22447275650936979</v>
      </c>
      <c r="O800" s="10">
        <v>8.3462180716185289E-2</v>
      </c>
      <c r="P800" s="10">
        <v>8.3462180716185289E-2</v>
      </c>
      <c r="Q800" s="10">
        <v>0</v>
      </c>
      <c r="R800" s="10"/>
    </row>
    <row r="801" spans="1:18" x14ac:dyDescent="0.2">
      <c r="A801" s="9" t="str">
        <f t="shared" si="12"/>
        <v>199225A29Q343</v>
      </c>
      <c r="B801" s="10">
        <v>1992</v>
      </c>
      <c r="C801" s="10" t="s">
        <v>2</v>
      </c>
      <c r="D801" s="10" t="s">
        <v>41</v>
      </c>
      <c r="E801" s="10">
        <v>43</v>
      </c>
      <c r="F801" s="10">
        <v>50568</v>
      </c>
      <c r="G801" s="10">
        <v>6.1568918584508782E-2</v>
      </c>
      <c r="H801" s="10">
        <v>0.79912197437114385</v>
      </c>
      <c r="I801" s="10">
        <v>0.74992089859199496</v>
      </c>
      <c r="J801" s="10">
        <v>0.2008780256288562</v>
      </c>
      <c r="K801" s="10">
        <v>0.25007910140800504</v>
      </c>
      <c r="L801" s="10">
        <v>2.0467489321309918E-2</v>
      </c>
      <c r="M801" s="10">
        <v>519.48829145369132</v>
      </c>
      <c r="N801" s="10">
        <v>0.27458076253757319</v>
      </c>
      <c r="O801" s="10">
        <v>0.12705663660813163</v>
      </c>
      <c r="P801" s="10">
        <v>0.12294336339186837</v>
      </c>
      <c r="Q801" s="10">
        <v>4.1132732162632493E-3</v>
      </c>
      <c r="R801" s="10"/>
    </row>
    <row r="802" spans="1:18" x14ac:dyDescent="0.2">
      <c r="A802" s="9" t="str">
        <f t="shared" si="12"/>
        <v>199225A29Q443</v>
      </c>
      <c r="B802" s="10">
        <v>1992</v>
      </c>
      <c r="C802" s="10" t="s">
        <v>2</v>
      </c>
      <c r="D802" s="10" t="s">
        <v>43</v>
      </c>
      <c r="E802" s="10">
        <v>43</v>
      </c>
      <c r="F802" s="10">
        <v>66734</v>
      </c>
      <c r="G802" s="10">
        <v>5.0202112400573741E-2</v>
      </c>
      <c r="H802" s="10">
        <v>0.80443252315161684</v>
      </c>
      <c r="I802" s="10">
        <v>0.76404831120568228</v>
      </c>
      <c r="J802" s="10">
        <v>0.18002817154673781</v>
      </c>
      <c r="K802" s="10">
        <v>0.21419366439895704</v>
      </c>
      <c r="L802" s="10">
        <v>4.658794617436389E-2</v>
      </c>
      <c r="M802" s="10">
        <v>724.92408388847628</v>
      </c>
      <c r="N802" s="10">
        <v>0.27026703029939758</v>
      </c>
      <c r="O802" s="10">
        <v>0.14602751221266522</v>
      </c>
      <c r="P802" s="10">
        <v>0.14292564509845057</v>
      </c>
      <c r="Q802" s="10">
        <v>3.1018671142146433E-3</v>
      </c>
      <c r="R802" s="10"/>
    </row>
    <row r="803" spans="1:18" x14ac:dyDescent="0.2">
      <c r="A803" s="9" t="str">
        <f t="shared" si="12"/>
        <v>199225A29Q543</v>
      </c>
      <c r="B803" s="10">
        <v>1992</v>
      </c>
      <c r="C803" s="10" t="s">
        <v>2</v>
      </c>
      <c r="D803" s="10" t="s">
        <v>45</v>
      </c>
      <c r="E803" s="10">
        <v>43</v>
      </c>
      <c r="F803" s="10">
        <v>96393</v>
      </c>
      <c r="G803" s="10">
        <v>3.29498546689138E-2</v>
      </c>
      <c r="H803" s="10">
        <v>0.84946002303071799</v>
      </c>
      <c r="I803" s="10">
        <v>0.82147043872480363</v>
      </c>
      <c r="J803" s="10">
        <v>0.12688680713329806</v>
      </c>
      <c r="K803" s="10">
        <v>0.15487639143921239</v>
      </c>
      <c r="L803" s="10">
        <v>0.14838214393161328</v>
      </c>
      <c r="M803" s="10">
        <v>1716.8856575543741</v>
      </c>
      <c r="N803" s="10">
        <v>0.28456324205185785</v>
      </c>
      <c r="O803" s="10">
        <v>0.1401139458964922</v>
      </c>
      <c r="P803" s="10">
        <v>0.10132451708148794</v>
      </c>
      <c r="Q803" s="10">
        <v>3.8789428815004259E-2</v>
      </c>
      <c r="R803" s="10"/>
    </row>
    <row r="804" spans="1:18" x14ac:dyDescent="0.2">
      <c r="A804" s="9" t="str">
        <f t="shared" si="12"/>
        <v>199230EMAQ143</v>
      </c>
      <c r="B804" s="10">
        <v>1992</v>
      </c>
      <c r="C804" s="10" t="s">
        <v>4</v>
      </c>
      <c r="D804" s="10" t="s">
        <v>37</v>
      </c>
      <c r="E804" s="10">
        <v>43</v>
      </c>
      <c r="F804" s="10">
        <v>51830</v>
      </c>
      <c r="G804" s="10">
        <v>0.28926371992840455</v>
      </c>
      <c r="H804" s="10">
        <v>0.64111640571817563</v>
      </c>
      <c r="I804" s="10">
        <v>0.45566468929300785</v>
      </c>
      <c r="J804" s="10">
        <v>0.35888359428182437</v>
      </c>
      <c r="K804" s="10">
        <v>0.54433531070699215</v>
      </c>
      <c r="L804" s="10">
        <v>0</v>
      </c>
      <c r="M804" s="10">
        <v>251.06492222932528</v>
      </c>
      <c r="N804" s="10">
        <v>0.17198533667759985</v>
      </c>
      <c r="O804" s="10">
        <v>0.11196218406328382</v>
      </c>
      <c r="P804" s="10">
        <v>0.10796835809376809</v>
      </c>
      <c r="Q804" s="10">
        <v>3.9938259695157241E-3</v>
      </c>
      <c r="R804" s="10"/>
    </row>
    <row r="805" spans="1:18" x14ac:dyDescent="0.2">
      <c r="A805" s="9" t="str">
        <f t="shared" si="12"/>
        <v>199230EMAQ243</v>
      </c>
      <c r="B805" s="10">
        <v>1992</v>
      </c>
      <c r="C805" s="10" t="s">
        <v>4</v>
      </c>
      <c r="D805" s="10" t="s">
        <v>39</v>
      </c>
      <c r="E805" s="10">
        <v>43</v>
      </c>
      <c r="F805" s="10">
        <v>126032</v>
      </c>
      <c r="G805" s="10">
        <v>7.4180095254546802E-2</v>
      </c>
      <c r="H805" s="10">
        <v>0.64305890567474921</v>
      </c>
      <c r="I805" s="10">
        <v>0.59535673479751172</v>
      </c>
      <c r="J805" s="10">
        <v>0.35694109432525073</v>
      </c>
      <c r="K805" s="10">
        <v>0.40464326520248828</v>
      </c>
      <c r="L805" s="10">
        <v>3.2848800304684524E-3</v>
      </c>
      <c r="M805" s="10">
        <v>402.9171473988871</v>
      </c>
      <c r="N805" s="10">
        <v>0.2059686071925293</v>
      </c>
      <c r="O805" s="10">
        <v>0.12522948539638387</v>
      </c>
      <c r="P805" s="10">
        <v>0.11863302205444069</v>
      </c>
      <c r="Q805" s="10">
        <v>6.5964633419431746E-3</v>
      </c>
      <c r="R805" s="10"/>
    </row>
    <row r="806" spans="1:18" x14ac:dyDescent="0.2">
      <c r="A806" s="9" t="str">
        <f t="shared" si="12"/>
        <v>199230EMAQ343</v>
      </c>
      <c r="B806" s="10">
        <v>1992</v>
      </c>
      <c r="C806" s="10" t="s">
        <v>4</v>
      </c>
      <c r="D806" s="10" t="s">
        <v>41</v>
      </c>
      <c r="E806" s="10">
        <v>43</v>
      </c>
      <c r="F806" s="10">
        <v>216393</v>
      </c>
      <c r="G806" s="10">
        <v>3.8301355035014424E-2</v>
      </c>
      <c r="H806" s="10">
        <v>0.70015665941134875</v>
      </c>
      <c r="I806" s="10">
        <v>0.67333971061910503</v>
      </c>
      <c r="J806" s="10">
        <v>0.29888674772289309</v>
      </c>
      <c r="K806" s="10">
        <v>0.32474248242780496</v>
      </c>
      <c r="L806" s="10">
        <v>6.710013725028074E-3</v>
      </c>
      <c r="M806" s="10">
        <v>551.68266715378059</v>
      </c>
      <c r="N806" s="10">
        <v>0.26621008997518403</v>
      </c>
      <c r="O806" s="10">
        <v>0.17332353634359707</v>
      </c>
      <c r="P806" s="10">
        <v>0.15990813011511462</v>
      </c>
      <c r="Q806" s="10">
        <v>1.3415406228482437E-2</v>
      </c>
      <c r="R806" s="10"/>
    </row>
    <row r="807" spans="1:18" x14ac:dyDescent="0.2">
      <c r="A807" s="9" t="str">
        <f t="shared" si="12"/>
        <v>199230EMAQ443</v>
      </c>
      <c r="B807" s="10">
        <v>1992</v>
      </c>
      <c r="C807" s="10" t="s">
        <v>4</v>
      </c>
      <c r="D807" s="10" t="s">
        <v>43</v>
      </c>
      <c r="E807" s="10">
        <v>43</v>
      </c>
      <c r="F807" s="10">
        <v>341193</v>
      </c>
      <c r="G807" s="10">
        <v>2.7502514821394174E-2</v>
      </c>
      <c r="H807" s="10">
        <v>0.68511610447349747</v>
      </c>
      <c r="I807" s="10">
        <v>0.66627368865583925</v>
      </c>
      <c r="J807" s="10">
        <v>0.31199912981614425</v>
      </c>
      <c r="K807" s="10">
        <v>0.33088741114423298</v>
      </c>
      <c r="L807" s="10">
        <v>8.5290790768733568E-3</v>
      </c>
      <c r="M807" s="10">
        <v>790.07724396123911</v>
      </c>
      <c r="N807" s="10">
        <v>0.25518401608473795</v>
      </c>
      <c r="O807" s="10">
        <v>0.1597922583405873</v>
      </c>
      <c r="P807" s="10">
        <v>0.13671148001277869</v>
      </c>
      <c r="Q807" s="10">
        <v>2.3080778327808599E-2</v>
      </c>
      <c r="R807" s="10"/>
    </row>
    <row r="808" spans="1:18" x14ac:dyDescent="0.2">
      <c r="A808" s="9" t="str">
        <f t="shared" si="12"/>
        <v>199230EMAQ543</v>
      </c>
      <c r="B808" s="10">
        <v>1992</v>
      </c>
      <c r="C808" s="10" t="s">
        <v>4</v>
      </c>
      <c r="D808" s="10" t="s">
        <v>45</v>
      </c>
      <c r="E808" s="10">
        <v>43</v>
      </c>
      <c r="F808" s="10">
        <v>553913</v>
      </c>
      <c r="G808" s="10">
        <v>1.9235677657377544E-2</v>
      </c>
      <c r="H808" s="10">
        <v>0.700241734712852</v>
      </c>
      <c r="I808" s="10">
        <v>0.68677211042167274</v>
      </c>
      <c r="J808" s="10">
        <v>0.29639492122409117</v>
      </c>
      <c r="K808" s="10">
        <v>0.3094890352817139</v>
      </c>
      <c r="L808" s="10">
        <v>3.5180615006327708E-2</v>
      </c>
      <c r="M808" s="10">
        <v>2513.5796577532051</v>
      </c>
      <c r="N808" s="10">
        <v>0.32896372982078181</v>
      </c>
      <c r="O808" s="10">
        <v>0.21806930156228538</v>
      </c>
      <c r="P808" s="10">
        <v>0.14874243618197985</v>
      </c>
      <c r="Q808" s="10">
        <v>6.9326865380305511E-2</v>
      </c>
      <c r="R808" s="10"/>
    </row>
    <row r="809" spans="1:18" x14ac:dyDescent="0.2">
      <c r="A809" s="9" t="str">
        <f t="shared" si="12"/>
        <v>199215A17Q153</v>
      </c>
      <c r="B809" s="10">
        <v>1992</v>
      </c>
      <c r="C809" s="10" t="s">
        <v>0</v>
      </c>
      <c r="D809" s="10" t="s">
        <v>37</v>
      </c>
      <c r="E809" s="10">
        <v>53</v>
      </c>
      <c r="F809" s="10">
        <v>7293</v>
      </c>
      <c r="G809" s="10">
        <v>0.30723781388478583</v>
      </c>
      <c r="H809" s="10">
        <v>0.37131495955025368</v>
      </c>
      <c r="I809" s="10">
        <v>0.25723296311531607</v>
      </c>
      <c r="J809" s="10">
        <v>0.14273961332784862</v>
      </c>
      <c r="K809" s="10">
        <v>0.19978061154531743</v>
      </c>
      <c r="L809" s="10">
        <v>0.65720553955848071</v>
      </c>
      <c r="M809" s="10">
        <v>200.11845748353119</v>
      </c>
      <c r="N809" s="10">
        <v>5.7040998217468802E-2</v>
      </c>
      <c r="O809" s="10">
        <v>2.8520499108734401E-2</v>
      </c>
      <c r="P809" s="10">
        <v>2.8520499108734401E-2</v>
      </c>
      <c r="Q809" s="10">
        <v>0</v>
      </c>
      <c r="R809" s="10"/>
    </row>
    <row r="810" spans="1:18" x14ac:dyDescent="0.2">
      <c r="A810" s="9" t="str">
        <f t="shared" si="12"/>
        <v>199215A17Q253</v>
      </c>
      <c r="B810" s="10">
        <v>1992</v>
      </c>
      <c r="C810" s="10" t="s">
        <v>0</v>
      </c>
      <c r="D810" s="10" t="s">
        <v>39</v>
      </c>
      <c r="E810" s="10">
        <v>53</v>
      </c>
      <c r="F810" s="10">
        <v>18763</v>
      </c>
      <c r="G810" s="10">
        <v>0.39371910439081126</v>
      </c>
      <c r="H810" s="10">
        <v>0.36657250972658956</v>
      </c>
      <c r="I810" s="10">
        <v>0.22224590950274475</v>
      </c>
      <c r="J810" s="10">
        <v>0.17785002398337152</v>
      </c>
      <c r="K810" s="10">
        <v>0.23338485316846985</v>
      </c>
      <c r="L810" s="10">
        <v>0.66657783936470716</v>
      </c>
      <c r="M810" s="10">
        <v>185.76699021624268</v>
      </c>
      <c r="N810" s="10">
        <v>6.6727069231999142E-2</v>
      </c>
      <c r="O810" s="10">
        <v>0</v>
      </c>
      <c r="P810" s="10">
        <v>0</v>
      </c>
      <c r="Q810" s="10">
        <v>0</v>
      </c>
      <c r="R810" s="10"/>
    </row>
    <row r="811" spans="1:18" x14ac:dyDescent="0.2">
      <c r="A811" s="9" t="str">
        <f t="shared" si="12"/>
        <v>199215A17Q353</v>
      </c>
      <c r="B811" s="10">
        <v>1992</v>
      </c>
      <c r="C811" s="10" t="s">
        <v>0</v>
      </c>
      <c r="D811" s="10" t="s">
        <v>41</v>
      </c>
      <c r="E811" s="10">
        <v>53</v>
      </c>
      <c r="F811" s="10">
        <v>22504</v>
      </c>
      <c r="G811" s="10">
        <v>0.14574170331867253</v>
      </c>
      <c r="H811" s="10">
        <v>0.44454319232136508</v>
      </c>
      <c r="I811" s="10">
        <v>0.37975471027372909</v>
      </c>
      <c r="J811" s="10">
        <v>0.12028972627088517</v>
      </c>
      <c r="K811" s="10">
        <v>0.12953252755065767</v>
      </c>
      <c r="L811" s="10">
        <v>0.71298435833629581</v>
      </c>
      <c r="M811" s="10">
        <v>259.9263579083767</v>
      </c>
      <c r="N811" s="10">
        <v>0.20383043014575186</v>
      </c>
      <c r="O811" s="10">
        <v>3.7015641663704232E-2</v>
      </c>
      <c r="P811" s="10">
        <v>3.7015641663704232E-2</v>
      </c>
      <c r="Q811" s="10">
        <v>0</v>
      </c>
      <c r="R811" s="10"/>
    </row>
    <row r="812" spans="1:18" x14ac:dyDescent="0.2">
      <c r="A812" s="9" t="str">
        <f t="shared" si="12"/>
        <v>199215A17Q453</v>
      </c>
      <c r="B812" s="10">
        <v>1992</v>
      </c>
      <c r="C812" s="10" t="s">
        <v>0</v>
      </c>
      <c r="D812" s="10" t="s">
        <v>43</v>
      </c>
      <c r="E812" s="10">
        <v>53</v>
      </c>
      <c r="F812" s="10">
        <v>21256</v>
      </c>
      <c r="G812" s="10">
        <v>0.2258513931888545</v>
      </c>
      <c r="H812" s="10">
        <v>0.30391418893488897</v>
      </c>
      <c r="I812" s="10">
        <v>0.23527474595408354</v>
      </c>
      <c r="J812" s="10">
        <v>0.10787542340986074</v>
      </c>
      <c r="K812" s="10">
        <v>0.12744636808430559</v>
      </c>
      <c r="L812" s="10">
        <v>0.80396123447497181</v>
      </c>
      <c r="M812" s="10">
        <v>349.86328217990462</v>
      </c>
      <c r="N812" s="10">
        <v>8.8116296575084685E-2</v>
      </c>
      <c r="O812" s="10">
        <v>2.9356417011667295E-2</v>
      </c>
      <c r="P812" s="10">
        <v>2.9356417011667295E-2</v>
      </c>
      <c r="Q812" s="10">
        <v>0</v>
      </c>
      <c r="R812" s="10"/>
    </row>
    <row r="813" spans="1:18" x14ac:dyDescent="0.2">
      <c r="A813" s="9" t="str">
        <f t="shared" si="12"/>
        <v>199215A17Q553</v>
      </c>
      <c r="B813" s="10">
        <v>1992</v>
      </c>
      <c r="C813" s="10" t="s">
        <v>0</v>
      </c>
      <c r="D813" s="10" t="s">
        <v>45</v>
      </c>
      <c r="E813" s="10">
        <v>53</v>
      </c>
      <c r="F813" s="10">
        <v>31680</v>
      </c>
      <c r="G813" s="10">
        <v>0.16214813853936957</v>
      </c>
      <c r="H813" s="10">
        <v>0.24333964646464645</v>
      </c>
      <c r="I813" s="10">
        <v>0.20388257575757576</v>
      </c>
      <c r="J813" s="10">
        <v>4.6085858585858584E-2</v>
      </c>
      <c r="K813" s="10">
        <v>5.9217171717171717E-2</v>
      </c>
      <c r="L813" s="10">
        <v>0.89472853535353536</v>
      </c>
      <c r="M813" s="10">
        <v>340.34589531043792</v>
      </c>
      <c r="N813" s="10">
        <v>0.11183712121212121</v>
      </c>
      <c r="O813" s="10">
        <v>1.3194444444444444E-2</v>
      </c>
      <c r="P813" s="10">
        <v>1.3194444444444444E-2</v>
      </c>
      <c r="Q813" s="10">
        <v>0</v>
      </c>
      <c r="R813" s="10"/>
    </row>
    <row r="814" spans="1:18" x14ac:dyDescent="0.2">
      <c r="A814" s="9" t="str">
        <f t="shared" si="12"/>
        <v>199215A29Q153</v>
      </c>
      <c r="B814" s="10">
        <v>1992</v>
      </c>
      <c r="C814" s="10" t="s">
        <v>3</v>
      </c>
      <c r="D814" s="10" t="s">
        <v>37</v>
      </c>
      <c r="E814" s="10">
        <v>53</v>
      </c>
      <c r="F814" s="10">
        <v>33349</v>
      </c>
      <c r="G814" s="10">
        <v>0.45446613589268187</v>
      </c>
      <c r="H814" s="10">
        <v>0.54988155566883568</v>
      </c>
      <c r="I814" s="10">
        <v>0.2999790098653633</v>
      </c>
      <c r="J814" s="10">
        <v>0.31878017331854031</v>
      </c>
      <c r="K814" s="10">
        <v>0.5374973762331704</v>
      </c>
      <c r="L814" s="10">
        <v>0.20624306575909324</v>
      </c>
      <c r="M814" s="10">
        <v>240.87200404911141</v>
      </c>
      <c r="N814" s="10">
        <v>9.3765930012893933E-2</v>
      </c>
      <c r="O814" s="10">
        <v>1.8771177546553119E-2</v>
      </c>
      <c r="P814" s="10">
        <v>1.8771177546553119E-2</v>
      </c>
      <c r="Q814" s="10">
        <v>0</v>
      </c>
      <c r="R814" s="10"/>
    </row>
    <row r="815" spans="1:18" x14ac:dyDescent="0.2">
      <c r="A815" s="9" t="str">
        <f t="shared" si="12"/>
        <v>199215A29Q253</v>
      </c>
      <c r="B815" s="10">
        <v>1992</v>
      </c>
      <c r="C815" s="10" t="s">
        <v>3</v>
      </c>
      <c r="D815" s="10" t="s">
        <v>39</v>
      </c>
      <c r="E815" s="10">
        <v>53</v>
      </c>
      <c r="F815" s="10">
        <v>76080</v>
      </c>
      <c r="G815" s="10">
        <v>0.22727669225401256</v>
      </c>
      <c r="H815" s="10">
        <v>0.60273396424815984</v>
      </c>
      <c r="I815" s="10">
        <v>0.46574658254468981</v>
      </c>
      <c r="J815" s="10">
        <v>0.23834121976866457</v>
      </c>
      <c r="K815" s="10">
        <v>0.32877234490010515</v>
      </c>
      <c r="L815" s="10">
        <v>0.26299947423764458</v>
      </c>
      <c r="M815" s="10">
        <v>370.1395515282436</v>
      </c>
      <c r="N815" s="10">
        <v>0.15889852786540484</v>
      </c>
      <c r="O815" s="10">
        <v>3.2847003154574131E-2</v>
      </c>
      <c r="P815" s="10">
        <v>3.0113038906414299E-2</v>
      </c>
      <c r="Q815" s="10">
        <v>2.7339642481598318E-3</v>
      </c>
      <c r="R815" s="10"/>
    </row>
    <row r="816" spans="1:18" x14ac:dyDescent="0.2">
      <c r="A816" s="9" t="str">
        <f t="shared" si="12"/>
        <v>199215A29Q353</v>
      </c>
      <c r="B816" s="10">
        <v>1992</v>
      </c>
      <c r="C816" s="10" t="s">
        <v>3</v>
      </c>
      <c r="D816" s="10" t="s">
        <v>41</v>
      </c>
      <c r="E816" s="10">
        <v>53</v>
      </c>
      <c r="F816" s="10">
        <v>100876</v>
      </c>
      <c r="G816" s="10">
        <v>0.15119877974736032</v>
      </c>
      <c r="H816" s="10">
        <v>0.66940600341012724</v>
      </c>
      <c r="I816" s="10">
        <v>0.56819263253895869</v>
      </c>
      <c r="J816" s="10">
        <v>0.18181728062175345</v>
      </c>
      <c r="K816" s="10">
        <v>0.25203219794599308</v>
      </c>
      <c r="L816" s="10">
        <v>0.29549149450810897</v>
      </c>
      <c r="M816" s="10">
        <v>470.373778427057</v>
      </c>
      <c r="N816" s="10">
        <v>0.22570455064718328</v>
      </c>
      <c r="O816" s="10">
        <v>6.6218323780384836E-2</v>
      </c>
      <c r="P816" s="10">
        <v>6.4142171714663201E-2</v>
      </c>
      <c r="Q816" s="10">
        <v>2.0761520657216368E-3</v>
      </c>
      <c r="R816" s="10"/>
    </row>
    <row r="817" spans="1:18" x14ac:dyDescent="0.2">
      <c r="A817" s="9" t="str">
        <f t="shared" si="12"/>
        <v>199215A29Q453</v>
      </c>
      <c r="B817" s="10">
        <v>1992</v>
      </c>
      <c r="C817" s="10" t="s">
        <v>3</v>
      </c>
      <c r="D817" s="10" t="s">
        <v>43</v>
      </c>
      <c r="E817" s="10">
        <v>53</v>
      </c>
      <c r="F817" s="10">
        <v>115042</v>
      </c>
      <c r="G817" s="10">
        <v>0.11055695147666006</v>
      </c>
      <c r="H817" s="10">
        <v>0.6884355278941604</v>
      </c>
      <c r="I817" s="10">
        <v>0.61232419464195686</v>
      </c>
      <c r="J817" s="10">
        <v>0.15214443420663756</v>
      </c>
      <c r="K817" s="10">
        <v>0.1992489699414127</v>
      </c>
      <c r="L817" s="10">
        <v>0.33156586290224438</v>
      </c>
      <c r="M817" s="10">
        <v>709.43615217252227</v>
      </c>
      <c r="N817" s="10">
        <v>0.24100763199527128</v>
      </c>
      <c r="O817" s="10">
        <v>7.4311990403504807E-2</v>
      </c>
      <c r="P817" s="10">
        <v>6.8870499469758872E-2</v>
      </c>
      <c r="Q817" s="10">
        <v>5.4414909337459367E-3</v>
      </c>
      <c r="R817" s="10"/>
    </row>
    <row r="818" spans="1:18" x14ac:dyDescent="0.2">
      <c r="A818" s="9" t="str">
        <f t="shared" si="12"/>
        <v>199215A29Q553</v>
      </c>
      <c r="B818" s="10">
        <v>1992</v>
      </c>
      <c r="C818" s="10" t="s">
        <v>3</v>
      </c>
      <c r="D818" s="10" t="s">
        <v>45</v>
      </c>
      <c r="E818" s="10">
        <v>53</v>
      </c>
      <c r="F818" s="10">
        <v>169875</v>
      </c>
      <c r="G818" s="10">
        <v>6.9787402047875313E-2</v>
      </c>
      <c r="H818" s="10">
        <v>0.68586313465783666</v>
      </c>
      <c r="I818" s="10">
        <v>0.6379985283296542</v>
      </c>
      <c r="J818" s="10">
        <v>8.8376747608535686E-2</v>
      </c>
      <c r="K818" s="10">
        <v>0.11168211920529801</v>
      </c>
      <c r="L818" s="10">
        <v>0.40124797645327448</v>
      </c>
      <c r="M818" s="10">
        <v>1555.3430451164331</v>
      </c>
      <c r="N818" s="10">
        <v>0.27851655629139072</v>
      </c>
      <c r="O818" s="10">
        <v>8.3390728476821191E-2</v>
      </c>
      <c r="P818" s="10">
        <v>6.6236938925680652E-2</v>
      </c>
      <c r="Q818" s="10">
        <v>1.7153789551140546E-2</v>
      </c>
      <c r="R818" s="10"/>
    </row>
    <row r="819" spans="1:18" x14ac:dyDescent="0.2">
      <c r="A819" s="9" t="str">
        <f t="shared" si="12"/>
        <v>199218A24Q153</v>
      </c>
      <c r="B819" s="10">
        <v>1992</v>
      </c>
      <c r="C819" s="10" t="s">
        <v>1</v>
      </c>
      <c r="D819" s="10" t="s">
        <v>37</v>
      </c>
      <c r="E819" s="10">
        <v>53</v>
      </c>
      <c r="F819" s="10">
        <v>13964</v>
      </c>
      <c r="G819" s="10">
        <v>0.44413333333333332</v>
      </c>
      <c r="H819" s="10">
        <v>0.53709538814093383</v>
      </c>
      <c r="I819" s="10">
        <v>0.29855342308794042</v>
      </c>
      <c r="J819" s="10">
        <v>0.40303637926095676</v>
      </c>
      <c r="K819" s="10">
        <v>0.61178745345173302</v>
      </c>
      <c r="L819" s="10">
        <v>0.11945001432254368</v>
      </c>
      <c r="M819" s="10">
        <v>229.88040375383852</v>
      </c>
      <c r="N819" s="10">
        <v>0.10455456889143512</v>
      </c>
      <c r="O819" s="10">
        <v>0</v>
      </c>
      <c r="P819" s="10">
        <v>0</v>
      </c>
      <c r="Q819" s="10">
        <v>0</v>
      </c>
      <c r="R819" s="10"/>
    </row>
    <row r="820" spans="1:18" x14ac:dyDescent="0.2">
      <c r="A820" s="9" t="str">
        <f t="shared" si="12"/>
        <v>199218A24Q253</v>
      </c>
      <c r="B820" s="10">
        <v>1992</v>
      </c>
      <c r="C820" s="10" t="s">
        <v>1</v>
      </c>
      <c r="D820" s="10" t="s">
        <v>39</v>
      </c>
      <c r="E820" s="10">
        <v>53</v>
      </c>
      <c r="F820" s="10">
        <v>36474</v>
      </c>
      <c r="G820" s="10">
        <v>0.26559116960305668</v>
      </c>
      <c r="H820" s="10">
        <v>0.64580248944453589</v>
      </c>
      <c r="I820" s="10">
        <v>0.47428305094039591</v>
      </c>
      <c r="J820" s="10">
        <v>0.26278993255469651</v>
      </c>
      <c r="K820" s="10">
        <v>0.38857816526841038</v>
      </c>
      <c r="L820" s="10">
        <v>0.18284257279157756</v>
      </c>
      <c r="M820" s="10">
        <v>380.97215452678967</v>
      </c>
      <c r="N820" s="10">
        <v>0.17146460492405549</v>
      </c>
      <c r="O820" s="10">
        <v>2.8568295223995174E-2</v>
      </c>
      <c r="P820" s="10">
        <v>2.8568295223995174E-2</v>
      </c>
      <c r="Q820" s="10">
        <v>0</v>
      </c>
      <c r="R820" s="10"/>
    </row>
    <row r="821" spans="1:18" x14ac:dyDescent="0.2">
      <c r="A821" s="9" t="str">
        <f t="shared" si="12"/>
        <v>199218A24Q353</v>
      </c>
      <c r="B821" s="10">
        <v>1992</v>
      </c>
      <c r="C821" s="10" t="s">
        <v>1</v>
      </c>
      <c r="D821" s="10" t="s">
        <v>41</v>
      </c>
      <c r="E821" s="10">
        <v>53</v>
      </c>
      <c r="F821" s="10">
        <v>50654</v>
      </c>
      <c r="G821" s="10">
        <v>0.18707740650338076</v>
      </c>
      <c r="H821" s="10">
        <v>0.70365617720219531</v>
      </c>
      <c r="I821" s="10">
        <v>0.57201800450112528</v>
      </c>
      <c r="J821" s="10">
        <v>0.20164251589213092</v>
      </c>
      <c r="K821" s="10">
        <v>0.29622537213250683</v>
      </c>
      <c r="L821" s="10">
        <v>0.23459154262249773</v>
      </c>
      <c r="M821" s="10">
        <v>436.96238651826468</v>
      </c>
      <c r="N821" s="10">
        <v>0.21490732480919814</v>
      </c>
      <c r="O821" s="10">
        <v>4.9558925562493805E-2</v>
      </c>
      <c r="P821" s="10">
        <v>4.9558925562493805E-2</v>
      </c>
      <c r="Q821" s="10">
        <v>0</v>
      </c>
      <c r="R821" s="10"/>
    </row>
    <row r="822" spans="1:18" x14ac:dyDescent="0.2">
      <c r="A822" s="9" t="str">
        <f t="shared" si="12"/>
        <v>199218A24Q453</v>
      </c>
      <c r="B822" s="10">
        <v>1992</v>
      </c>
      <c r="C822" s="10" t="s">
        <v>1</v>
      </c>
      <c r="D822" s="10" t="s">
        <v>43</v>
      </c>
      <c r="E822" s="10">
        <v>53</v>
      </c>
      <c r="F822" s="10">
        <v>58156</v>
      </c>
      <c r="G822" s="10">
        <v>0.12150559329253256</v>
      </c>
      <c r="H822" s="10">
        <v>0.76702317903569706</v>
      </c>
      <c r="I822" s="10">
        <v>0.67382557259784026</v>
      </c>
      <c r="J822" s="10">
        <v>0.15050897585803699</v>
      </c>
      <c r="K822" s="10">
        <v>0.20785473553889539</v>
      </c>
      <c r="L822" s="10">
        <v>0.30115551275878671</v>
      </c>
      <c r="M822" s="10">
        <v>644.48930843305652</v>
      </c>
      <c r="N822" s="10">
        <v>0.28325538207579615</v>
      </c>
      <c r="O822" s="10">
        <v>7.170369351399683E-2</v>
      </c>
      <c r="P822" s="10">
        <v>6.4533324162597147E-2</v>
      </c>
      <c r="Q822" s="10">
        <v>7.1703693513996839E-3</v>
      </c>
      <c r="R822" s="10"/>
    </row>
    <row r="823" spans="1:18" x14ac:dyDescent="0.2">
      <c r="A823" s="9" t="str">
        <f t="shared" si="12"/>
        <v>199218A24Q553</v>
      </c>
      <c r="B823" s="10">
        <v>1992</v>
      </c>
      <c r="C823" s="10" t="s">
        <v>1</v>
      </c>
      <c r="D823" s="10" t="s">
        <v>45</v>
      </c>
      <c r="E823" s="10">
        <v>53</v>
      </c>
      <c r="F823" s="10">
        <v>72748</v>
      </c>
      <c r="G823" s="10">
        <v>8.2384064122559372E-2</v>
      </c>
      <c r="H823" s="10">
        <v>0.69628031011161817</v>
      </c>
      <c r="I823" s="10">
        <v>0.63891790839610707</v>
      </c>
      <c r="J823" s="10">
        <v>0.10316434816077417</v>
      </c>
      <c r="K823" s="10">
        <v>0.12036069720129763</v>
      </c>
      <c r="L823" s="10">
        <v>0.42699455655138285</v>
      </c>
      <c r="M823" s="10">
        <v>1225.2346533418399</v>
      </c>
      <c r="N823" s="10">
        <v>0.28079122450101723</v>
      </c>
      <c r="O823" s="10">
        <v>7.7321713311706161E-2</v>
      </c>
      <c r="P823" s="10">
        <v>6.5884972782756915E-2</v>
      </c>
      <c r="Q823" s="10">
        <v>1.143674052894925E-2</v>
      </c>
      <c r="R823" s="10"/>
    </row>
    <row r="824" spans="1:18" x14ac:dyDescent="0.2">
      <c r="A824" s="9" t="str">
        <f t="shared" si="12"/>
        <v>199225A29Q153</v>
      </c>
      <c r="B824" s="10">
        <v>1992</v>
      </c>
      <c r="C824" s="10" t="s">
        <v>2</v>
      </c>
      <c r="D824" s="10" t="s">
        <v>37</v>
      </c>
      <c r="E824" s="10">
        <v>53</v>
      </c>
      <c r="F824" s="10">
        <v>12092</v>
      </c>
      <c r="G824" s="10">
        <v>0.51303813038130386</v>
      </c>
      <c r="H824" s="10">
        <v>0.67234535229904069</v>
      </c>
      <c r="I824" s="10">
        <v>0.32740654978498179</v>
      </c>
      <c r="J824" s="10">
        <v>0.32765464770095931</v>
      </c>
      <c r="K824" s="10">
        <v>0.65539199470724441</v>
      </c>
      <c r="L824" s="10">
        <v>3.4485610320873307E-2</v>
      </c>
      <c r="M824" s="10">
        <v>271.75799419511321</v>
      </c>
      <c r="N824" s="10">
        <v>0.10345683096261991</v>
      </c>
      <c r="O824" s="10">
        <v>3.456830962619914E-2</v>
      </c>
      <c r="P824" s="10">
        <v>3.456830962619914E-2</v>
      </c>
      <c r="Q824" s="10">
        <v>0</v>
      </c>
      <c r="R824" s="10"/>
    </row>
    <row r="825" spans="1:18" x14ac:dyDescent="0.2">
      <c r="A825" s="9" t="str">
        <f t="shared" si="12"/>
        <v>199225A29Q253</v>
      </c>
      <c r="B825" s="10">
        <v>1992</v>
      </c>
      <c r="C825" s="10" t="s">
        <v>2</v>
      </c>
      <c r="D825" s="10" t="s">
        <v>39</v>
      </c>
      <c r="E825" s="10">
        <v>53</v>
      </c>
      <c r="F825" s="10">
        <v>20843</v>
      </c>
      <c r="G825" s="10">
        <v>9.453413732736822E-2</v>
      </c>
      <c r="H825" s="10">
        <v>0.73996065825456991</v>
      </c>
      <c r="I825" s="10">
        <v>0.67000911577028255</v>
      </c>
      <c r="J825" s="10">
        <v>0.25001199443458233</v>
      </c>
      <c r="K825" s="10">
        <v>0.30998416734635131</v>
      </c>
      <c r="L825" s="10">
        <v>3.9965456028402818E-2</v>
      </c>
      <c r="M825" s="10">
        <v>411.77509620416197</v>
      </c>
      <c r="N825" s="10">
        <v>0.21988197476370963</v>
      </c>
      <c r="O825" s="10">
        <v>6.990356474595788E-2</v>
      </c>
      <c r="P825" s="10">
        <v>5.9924195173439526E-2</v>
      </c>
      <c r="Q825" s="10">
        <v>9.9793695725183523E-3</v>
      </c>
      <c r="R825" s="10"/>
    </row>
    <row r="826" spans="1:18" x14ac:dyDescent="0.2">
      <c r="A826" s="9" t="str">
        <f t="shared" si="12"/>
        <v>199225A29Q353</v>
      </c>
      <c r="B826" s="10">
        <v>1992</v>
      </c>
      <c r="C826" s="10" t="s">
        <v>2</v>
      </c>
      <c r="D826" s="10" t="s">
        <v>41</v>
      </c>
      <c r="E826" s="10">
        <v>53</v>
      </c>
      <c r="F826" s="10">
        <v>27718</v>
      </c>
      <c r="G826" s="10">
        <v>9.5246800731261433E-2</v>
      </c>
      <c r="H826" s="10">
        <v>0.78937874305505451</v>
      </c>
      <c r="I826" s="10">
        <v>0.71419294321379612</v>
      </c>
      <c r="J826" s="10">
        <v>0.19554080380979869</v>
      </c>
      <c r="K826" s="10">
        <v>0.27072660365105705</v>
      </c>
      <c r="L826" s="10">
        <v>6.7825961469081458E-2</v>
      </c>
      <c r="M826" s="10">
        <v>610.12821044917609</v>
      </c>
      <c r="N826" s="10">
        <v>0.26311422180532507</v>
      </c>
      <c r="O826" s="10">
        <v>0.12024677105130241</v>
      </c>
      <c r="P826" s="10">
        <v>0.11270654448372898</v>
      </c>
      <c r="Q826" s="10">
        <v>7.5402265675734177E-3</v>
      </c>
      <c r="R826" s="10"/>
    </row>
    <row r="827" spans="1:18" x14ac:dyDescent="0.2">
      <c r="A827" s="9" t="str">
        <f t="shared" si="12"/>
        <v>199225A29Q453</v>
      </c>
      <c r="B827" s="10">
        <v>1992</v>
      </c>
      <c r="C827" s="10" t="s">
        <v>2</v>
      </c>
      <c r="D827" s="10" t="s">
        <v>43</v>
      </c>
      <c r="E827" s="10">
        <v>53</v>
      </c>
      <c r="F827" s="10">
        <v>35630</v>
      </c>
      <c r="G827" s="10">
        <v>6.6721171619508038E-2</v>
      </c>
      <c r="H827" s="10">
        <v>0.78955936008981198</v>
      </c>
      <c r="I827" s="10">
        <v>0.73687903452147063</v>
      </c>
      <c r="J827" s="10">
        <v>0.18122368790345214</v>
      </c>
      <c r="K827" s="10">
        <v>0.22803817008139207</v>
      </c>
      <c r="L827" s="10">
        <v>9.9382542801010387E-2</v>
      </c>
      <c r="M827" s="10">
        <v>874.86353318381657</v>
      </c>
      <c r="N827" s="10">
        <v>0.26326129666011788</v>
      </c>
      <c r="O827" s="10">
        <v>0.10538871737300028</v>
      </c>
      <c r="P827" s="10">
        <v>9.9522873982598931E-2</v>
      </c>
      <c r="Q827" s="10">
        <v>5.8658433904013475E-3</v>
      </c>
      <c r="R827" s="10"/>
    </row>
    <row r="828" spans="1:18" x14ac:dyDescent="0.2">
      <c r="A828" s="9" t="str">
        <f t="shared" si="12"/>
        <v>199225A29Q553</v>
      </c>
      <c r="B828" s="10">
        <v>1992</v>
      </c>
      <c r="C828" s="10" t="s">
        <v>2</v>
      </c>
      <c r="D828" s="10" t="s">
        <v>45</v>
      </c>
      <c r="E828" s="10">
        <v>53</v>
      </c>
      <c r="F828" s="10">
        <v>65447</v>
      </c>
      <c r="G828" s="10">
        <v>4.6570018401004318E-2</v>
      </c>
      <c r="H828" s="10">
        <v>0.88848992314391795</v>
      </c>
      <c r="I828" s="10">
        <v>0.84711293107399877</v>
      </c>
      <c r="J828" s="10">
        <v>9.2410652894708692E-2</v>
      </c>
      <c r="K828" s="10">
        <v>0.12743135667028282</v>
      </c>
      <c r="L828" s="10">
        <v>0.13375708588628968</v>
      </c>
      <c r="M828" s="10">
        <v>1973.6454682379513</v>
      </c>
      <c r="N828" s="10">
        <v>0.35667028282427005</v>
      </c>
      <c r="O828" s="10">
        <v>0.12411569667058842</v>
      </c>
      <c r="P828" s="10">
        <v>9.2303696120525011E-2</v>
      </c>
      <c r="Q828" s="10">
        <v>3.1812000550063411E-2</v>
      </c>
      <c r="R828" s="10"/>
    </row>
    <row r="829" spans="1:18" x14ac:dyDescent="0.2">
      <c r="A829" s="9" t="str">
        <f t="shared" si="12"/>
        <v>199230EMAQ153</v>
      </c>
      <c r="B829" s="10">
        <v>1992</v>
      </c>
      <c r="C829" s="10" t="s">
        <v>4</v>
      </c>
      <c r="D829" s="10" t="s">
        <v>37</v>
      </c>
      <c r="E829" s="10">
        <v>53</v>
      </c>
      <c r="F829" s="10">
        <v>32725</v>
      </c>
      <c r="G829" s="10">
        <v>0.25520246780590511</v>
      </c>
      <c r="H829" s="10">
        <v>0.62407944996180287</v>
      </c>
      <c r="I829" s="10">
        <v>0.4648128342245989</v>
      </c>
      <c r="J829" s="10">
        <v>0.36956455309396485</v>
      </c>
      <c r="K829" s="10">
        <v>0.52883116883116887</v>
      </c>
      <c r="L829" s="10">
        <v>1.2711993888464477E-2</v>
      </c>
      <c r="M829" s="10">
        <v>288.68109495937728</v>
      </c>
      <c r="N829" s="10">
        <v>0.15914438502673797</v>
      </c>
      <c r="O829" s="10">
        <v>0.11453017570664629</v>
      </c>
      <c r="P829" s="10">
        <v>0.10817417876241406</v>
      </c>
      <c r="Q829" s="10">
        <v>6.3559969442322384E-3</v>
      </c>
      <c r="R829" s="10"/>
    </row>
    <row r="830" spans="1:18" x14ac:dyDescent="0.2">
      <c r="A830" s="9" t="str">
        <f t="shared" si="12"/>
        <v>199230EMAQ253</v>
      </c>
      <c r="B830" s="10">
        <v>1992</v>
      </c>
      <c r="C830" s="10" t="s">
        <v>4</v>
      </c>
      <c r="D830" s="10" t="s">
        <v>39</v>
      </c>
      <c r="E830" s="10">
        <v>53</v>
      </c>
      <c r="F830" s="10">
        <v>77117</v>
      </c>
      <c r="G830" s="10">
        <v>8.6816019032513875E-2</v>
      </c>
      <c r="H830" s="10">
        <v>0.65407108679020187</v>
      </c>
      <c r="I830" s="10">
        <v>0.5972872388708067</v>
      </c>
      <c r="J830" s="10">
        <v>0.34592891320979807</v>
      </c>
      <c r="K830" s="10">
        <v>0.4027127611291933</v>
      </c>
      <c r="L830" s="10">
        <v>1.3511936408314639E-2</v>
      </c>
      <c r="M830" s="10">
        <v>483.24725244078104</v>
      </c>
      <c r="N830" s="10">
        <v>0.24053062230117872</v>
      </c>
      <c r="O830" s="10">
        <v>0.1405007974895289</v>
      </c>
      <c r="P830" s="10">
        <v>0.13509342946432046</v>
      </c>
      <c r="Q830" s="10">
        <v>5.4073680252084491E-3</v>
      </c>
      <c r="R830" s="10"/>
    </row>
    <row r="831" spans="1:18" x14ac:dyDescent="0.2">
      <c r="A831" s="9" t="str">
        <f t="shared" si="12"/>
        <v>199230EMAQ353</v>
      </c>
      <c r="B831" s="10">
        <v>1992</v>
      </c>
      <c r="C831" s="10" t="s">
        <v>4</v>
      </c>
      <c r="D831" s="10" t="s">
        <v>41</v>
      </c>
      <c r="E831" s="10">
        <v>53</v>
      </c>
      <c r="F831" s="10">
        <v>91288</v>
      </c>
      <c r="G831" s="10">
        <v>2.5169000482858521E-2</v>
      </c>
      <c r="H831" s="10">
        <v>0.72596617299097366</v>
      </c>
      <c r="I831" s="10">
        <v>0.70769433003242488</v>
      </c>
      <c r="J831" s="10">
        <v>0.2740338270090264</v>
      </c>
      <c r="K831" s="10">
        <v>0.29230566996757512</v>
      </c>
      <c r="L831" s="10">
        <v>1.6004294102182105E-2</v>
      </c>
      <c r="M831" s="10">
        <v>644.52587647542975</v>
      </c>
      <c r="N831" s="10">
        <v>0.27844842695644556</v>
      </c>
      <c r="O831" s="10">
        <v>0.17344010165629656</v>
      </c>
      <c r="P831" s="10">
        <v>0.1551573043554465</v>
      </c>
      <c r="Q831" s="10">
        <v>1.8282797300850057E-2</v>
      </c>
      <c r="R831" s="10"/>
    </row>
    <row r="832" spans="1:18" x14ac:dyDescent="0.2">
      <c r="A832" s="9" t="str">
        <f t="shared" si="12"/>
        <v>199230EMAQ453</v>
      </c>
      <c r="B832" s="10">
        <v>1992</v>
      </c>
      <c r="C832" s="10" t="s">
        <v>4</v>
      </c>
      <c r="D832" s="10" t="s">
        <v>43</v>
      </c>
      <c r="E832" s="10">
        <v>53</v>
      </c>
      <c r="F832" s="10">
        <v>111911</v>
      </c>
      <c r="G832" s="10">
        <v>1.5070590646588621E-2</v>
      </c>
      <c r="H832" s="10">
        <v>0.7411514507063649</v>
      </c>
      <c r="I832" s="10">
        <v>0.72998186058564396</v>
      </c>
      <c r="J832" s="10">
        <v>0.25324588288908151</v>
      </c>
      <c r="K832" s="10">
        <v>0.26441547300980245</v>
      </c>
      <c r="L832" s="10">
        <v>2.9827273458373171E-2</v>
      </c>
      <c r="M832" s="10">
        <v>908.18719180064284</v>
      </c>
      <c r="N832" s="10">
        <v>0.31900665156710206</v>
      </c>
      <c r="O832" s="10">
        <v>0.21829315237728619</v>
      </c>
      <c r="P832" s="10">
        <v>0.1847219859806809</v>
      </c>
      <c r="Q832" s="10">
        <v>3.3571166396605283E-2</v>
      </c>
      <c r="R832" s="10"/>
    </row>
    <row r="833" spans="1:18" x14ac:dyDescent="0.2">
      <c r="A833" s="9" t="str">
        <f t="shared" si="12"/>
        <v>199230EMAQ553</v>
      </c>
      <c r="B833" s="10">
        <v>1992</v>
      </c>
      <c r="C833" s="10" t="s">
        <v>4</v>
      </c>
      <c r="D833" s="10" t="s">
        <v>45</v>
      </c>
      <c r="E833" s="10">
        <v>53</v>
      </c>
      <c r="F833" s="10">
        <v>230931</v>
      </c>
      <c r="G833" s="10">
        <v>1.3122713401542434E-2</v>
      </c>
      <c r="H833" s="10">
        <v>0.75632548250343179</v>
      </c>
      <c r="I833" s="10">
        <v>0.74640043995825589</v>
      </c>
      <c r="J833" s="10">
        <v>0.24186878331622866</v>
      </c>
      <c r="K833" s="10">
        <v>0.25179382586140447</v>
      </c>
      <c r="L833" s="10">
        <v>4.0613863015359568E-2</v>
      </c>
      <c r="M833" s="10">
        <v>3478.1130233152876</v>
      </c>
      <c r="N833" s="10">
        <v>0.28827516007795101</v>
      </c>
      <c r="O833" s="10">
        <v>0.17133560690423164</v>
      </c>
      <c r="P833" s="10">
        <v>0.11149342288418708</v>
      </c>
      <c r="Q833" s="10">
        <v>5.9842184020044542E-2</v>
      </c>
      <c r="R833" s="10"/>
    </row>
    <row r="834" spans="1:18" x14ac:dyDescent="0.2">
      <c r="A834" s="9" t="str">
        <f t="shared" si="12"/>
        <v>199215A17CHEFE0</v>
      </c>
      <c r="B834" s="10">
        <v>1992</v>
      </c>
      <c r="C834" s="10" t="s">
        <v>0</v>
      </c>
      <c r="D834" s="10" t="s">
        <v>98</v>
      </c>
      <c r="E834" s="10">
        <v>0</v>
      </c>
      <c r="F834" s="10">
        <v>37432</v>
      </c>
      <c r="G834" s="10">
        <v>0.20972554953137476</v>
      </c>
      <c r="H834" s="10">
        <v>0.63563261380636893</v>
      </c>
      <c r="I834" s="10">
        <v>0.50232421457576404</v>
      </c>
      <c r="J834" s="10">
        <v>0.31547873477238725</v>
      </c>
      <c r="K834" s="10">
        <v>0.41448493267792264</v>
      </c>
      <c r="L834" s="10">
        <v>0.16090510792904467</v>
      </c>
      <c r="M834" s="10">
        <v>384.9618036409376</v>
      </c>
      <c r="N834" s="10">
        <v>0.19849326779226331</v>
      </c>
      <c r="O834" s="10">
        <v>8.7812566787775159E-2</v>
      </c>
      <c r="P834" s="10">
        <v>8.7812566787775159E-2</v>
      </c>
      <c r="Q834" s="10">
        <v>0</v>
      </c>
      <c r="R834" s="10"/>
    </row>
    <row r="835" spans="1:18" x14ac:dyDescent="0.2">
      <c r="A835" s="9" t="str">
        <f t="shared" si="12"/>
        <v>199215A17CONJU0</v>
      </c>
      <c r="B835" s="10">
        <v>1992</v>
      </c>
      <c r="C835" s="10" t="s">
        <v>0</v>
      </c>
      <c r="D835" s="10" t="s">
        <v>100</v>
      </c>
      <c r="E835" s="10">
        <v>0</v>
      </c>
      <c r="F835" s="10">
        <v>87241</v>
      </c>
      <c r="G835" s="10">
        <v>0.27131355464872614</v>
      </c>
      <c r="H835" s="10">
        <v>0.31179147419218028</v>
      </c>
      <c r="I835" s="10">
        <v>0.22719822101993328</v>
      </c>
      <c r="J835" s="10">
        <v>0.60138008505175322</v>
      </c>
      <c r="K835" s="10">
        <v>0.67683772538141473</v>
      </c>
      <c r="L835" s="10">
        <v>0.10685342900700359</v>
      </c>
      <c r="M835" s="10">
        <v>307.76236332604179</v>
      </c>
      <c r="N835" s="10">
        <v>5.1535401932577572E-2</v>
      </c>
      <c r="O835" s="10">
        <v>1.7881500670556275E-2</v>
      </c>
      <c r="P835" s="10">
        <v>1.7881500670556275E-2</v>
      </c>
      <c r="Q835" s="10">
        <v>0</v>
      </c>
      <c r="R835" s="10"/>
    </row>
    <row r="836" spans="1:18" x14ac:dyDescent="0.2">
      <c r="A836" s="9" t="str">
        <f t="shared" ref="A836:A899" si="13">B836&amp;C836&amp;D836&amp;E836</f>
        <v>199215A17FILHO0</v>
      </c>
      <c r="B836" s="10">
        <v>1992</v>
      </c>
      <c r="C836" s="10" t="s">
        <v>0</v>
      </c>
      <c r="D836" s="10" t="s">
        <v>102</v>
      </c>
      <c r="E836" s="10">
        <v>0</v>
      </c>
      <c r="F836" s="10">
        <v>2236750</v>
      </c>
      <c r="G836" s="10">
        <v>0.23611185074973998</v>
      </c>
      <c r="H836" s="10">
        <v>0.41154328003195312</v>
      </c>
      <c r="I836" s="10">
        <v>0.31437303451999016</v>
      </c>
      <c r="J836" s="10">
        <v>9.0848534925450058E-2</v>
      </c>
      <c r="K836" s="10">
        <v>0.12386175390219058</v>
      </c>
      <c r="L836" s="10">
        <v>0.74702754288356621</v>
      </c>
      <c r="M836" s="10">
        <v>325.83795556039155</v>
      </c>
      <c r="N836" s="10">
        <v>0.13542419385995663</v>
      </c>
      <c r="O836" s="10">
        <v>2.4568311738486524E-2</v>
      </c>
      <c r="P836" s="10">
        <v>2.4472172339040286E-2</v>
      </c>
      <c r="Q836" s="10">
        <v>9.6139399446237055E-5</v>
      </c>
      <c r="R836" s="10"/>
    </row>
    <row r="837" spans="1:18" x14ac:dyDescent="0.2">
      <c r="A837" s="9" t="str">
        <f t="shared" si="13"/>
        <v>199215A17OUTRO0</v>
      </c>
      <c r="B837" s="10">
        <v>1992</v>
      </c>
      <c r="C837" s="10" t="s">
        <v>0</v>
      </c>
      <c r="D837" s="10" t="s">
        <v>104</v>
      </c>
      <c r="E837" s="10">
        <v>0</v>
      </c>
      <c r="F837" s="10">
        <v>266546</v>
      </c>
      <c r="G837" s="10">
        <v>0.18517824451139525</v>
      </c>
      <c r="H837" s="10">
        <v>0.52096757235765034</v>
      </c>
      <c r="I837" s="10">
        <v>0.42449571186109736</v>
      </c>
      <c r="J837" s="10">
        <v>0.16622445374803635</v>
      </c>
      <c r="K837" s="10">
        <v>0.20492622685898543</v>
      </c>
      <c r="L837" s="10">
        <v>0.55173177728713263</v>
      </c>
      <c r="M837" s="10">
        <v>306.62620927009272</v>
      </c>
      <c r="N837" s="10">
        <v>0.13028884241511757</v>
      </c>
      <c r="O837" s="10">
        <v>2.3593991116584504E-2</v>
      </c>
      <c r="P837" s="10">
        <v>2.3593991116584504E-2</v>
      </c>
      <c r="Q837" s="10">
        <v>0</v>
      </c>
      <c r="R837" s="10"/>
    </row>
    <row r="838" spans="1:18" x14ac:dyDescent="0.2">
      <c r="A838" s="9" t="str">
        <f t="shared" si="13"/>
        <v>199215A29CHEFE0</v>
      </c>
      <c r="B838" s="10">
        <v>1992</v>
      </c>
      <c r="C838" s="10" t="s">
        <v>3</v>
      </c>
      <c r="D838" s="10" t="s">
        <v>98</v>
      </c>
      <c r="E838" s="10">
        <v>0</v>
      </c>
      <c r="F838" s="10">
        <v>2377625</v>
      </c>
      <c r="G838" s="10">
        <v>7.1701006022096322E-2</v>
      </c>
      <c r="H838" s="10">
        <v>0.93488838652016193</v>
      </c>
      <c r="I838" s="10">
        <v>0.86785594868829186</v>
      </c>
      <c r="J838" s="10">
        <v>5.8435868644816785E-2</v>
      </c>
      <c r="K838" s="10">
        <v>0.11968433882189747</v>
      </c>
      <c r="L838" s="10">
        <v>6.67974977399865E-2</v>
      </c>
      <c r="M838" s="10">
        <v>1130.891667495591</v>
      </c>
      <c r="N838" s="10">
        <v>0.31814984763510501</v>
      </c>
      <c r="O838" s="10">
        <v>0.15624763375887812</v>
      </c>
      <c r="P838" s="10">
        <v>0.13512688100394246</v>
      </c>
      <c r="Q838" s="10">
        <v>2.1120752754935662E-2</v>
      </c>
      <c r="R838" s="10"/>
    </row>
    <row r="839" spans="1:18" x14ac:dyDescent="0.2">
      <c r="A839" s="9" t="str">
        <f t="shared" si="13"/>
        <v>199215A29CONJU0</v>
      </c>
      <c r="B839" s="10">
        <v>1992</v>
      </c>
      <c r="C839" s="10" t="s">
        <v>3</v>
      </c>
      <c r="D839" s="10" t="s">
        <v>100</v>
      </c>
      <c r="E839" s="10">
        <v>0</v>
      </c>
      <c r="F839" s="10">
        <v>2412101</v>
      </c>
      <c r="G839" s="10">
        <v>0.1542992191320067</v>
      </c>
      <c r="H839" s="10">
        <v>0.44775486898754829</v>
      </c>
      <c r="I839" s="10">
        <v>0.37866664234021563</v>
      </c>
      <c r="J839" s="10">
        <v>0.53327394371921655</v>
      </c>
      <c r="K839" s="10">
        <v>0.59799576641633445</v>
      </c>
      <c r="L839" s="10">
        <v>4.468589218362818E-2</v>
      </c>
      <c r="M839" s="10">
        <v>812.88425673558299</v>
      </c>
      <c r="N839" s="10">
        <v>0.13139706836488191</v>
      </c>
      <c r="O839" s="10">
        <v>6.4823156244286625E-2</v>
      </c>
      <c r="P839" s="10">
        <v>5.9492533687436802E-2</v>
      </c>
      <c r="Q839" s="10">
        <v>5.3306225568498164E-3</v>
      </c>
      <c r="R839" s="10"/>
    </row>
    <row r="840" spans="1:18" x14ac:dyDescent="0.2">
      <c r="A840" s="9" t="str">
        <f t="shared" si="13"/>
        <v>199215A29FILHO0</v>
      </c>
      <c r="B840" s="10">
        <v>1992</v>
      </c>
      <c r="C840" s="10" t="s">
        <v>3</v>
      </c>
      <c r="D840" s="10" t="s">
        <v>102</v>
      </c>
      <c r="E840" s="10">
        <v>0</v>
      </c>
      <c r="F840" s="10">
        <v>6553981</v>
      </c>
      <c r="G840" s="10">
        <v>0.17796253125398145</v>
      </c>
      <c r="H840" s="10">
        <v>0.64823136448501117</v>
      </c>
      <c r="I840" s="10">
        <v>0.53287047002303634</v>
      </c>
      <c r="J840" s="10">
        <v>9.9716144580447155E-2</v>
      </c>
      <c r="K840" s="10">
        <v>0.16471019523591329</v>
      </c>
      <c r="L840" s="10">
        <v>0.48121149967837712</v>
      </c>
      <c r="M840" s="10">
        <v>712.6568397846188</v>
      </c>
      <c r="N840" s="10">
        <v>0.20415204053600317</v>
      </c>
      <c r="O840" s="10">
        <v>5.4582430328744547E-2</v>
      </c>
      <c r="P840" s="10">
        <v>4.9356551997802263E-2</v>
      </c>
      <c r="Q840" s="10">
        <v>5.2258783309422786E-3</v>
      </c>
      <c r="R840" s="10"/>
    </row>
    <row r="841" spans="1:18" x14ac:dyDescent="0.2">
      <c r="A841" s="9" t="str">
        <f t="shared" si="13"/>
        <v>199215A29OUTRO0</v>
      </c>
      <c r="B841" s="10">
        <v>1992</v>
      </c>
      <c r="C841" s="10" t="s">
        <v>3</v>
      </c>
      <c r="D841" s="10" t="s">
        <v>104</v>
      </c>
      <c r="E841" s="10">
        <v>0</v>
      </c>
      <c r="F841" s="10">
        <v>1164390</v>
      </c>
      <c r="G841" s="10">
        <v>0.13976988707400459</v>
      </c>
      <c r="H841" s="10">
        <v>0.76620716614616668</v>
      </c>
      <c r="I841" s="10">
        <v>0.65911447705862392</v>
      </c>
      <c r="J841" s="10">
        <v>0.11089313619838947</v>
      </c>
      <c r="K841" s="10">
        <v>0.18214140427255676</v>
      </c>
      <c r="L841" s="10">
        <v>0.3069952061954937</v>
      </c>
      <c r="M841" s="10">
        <v>631.37200986232494</v>
      </c>
      <c r="N841" s="10">
        <v>0.19270877184541924</v>
      </c>
      <c r="O841" s="10">
        <v>5.0235658184804813E-2</v>
      </c>
      <c r="P841" s="10">
        <v>4.7586114466474337E-2</v>
      </c>
      <c r="Q841" s="10">
        <v>2.6495437183304783E-3</v>
      </c>
      <c r="R841" s="10"/>
    </row>
    <row r="842" spans="1:18" x14ac:dyDescent="0.2">
      <c r="A842" s="9" t="str">
        <f t="shared" si="13"/>
        <v>199218A24CHEFE0</v>
      </c>
      <c r="B842" s="10">
        <v>1992</v>
      </c>
      <c r="C842" s="10" t="s">
        <v>1</v>
      </c>
      <c r="D842" s="10" t="s">
        <v>98</v>
      </c>
      <c r="E842" s="10">
        <v>0</v>
      </c>
      <c r="F842" s="10">
        <v>914143</v>
      </c>
      <c r="G842" s="10">
        <v>9.042946294149462E-2</v>
      </c>
      <c r="H842" s="10">
        <v>0.91624723921749662</v>
      </c>
      <c r="I842" s="10">
        <v>0.83339149345343122</v>
      </c>
      <c r="J842" s="10">
        <v>7.3105079585836077E-2</v>
      </c>
      <c r="K842" s="10">
        <v>0.14787579462638187</v>
      </c>
      <c r="L842" s="10">
        <v>7.8177547321677907E-2</v>
      </c>
      <c r="M842" s="10">
        <v>865.32782912233313</v>
      </c>
      <c r="N842" s="10">
        <v>0.29839204588341212</v>
      </c>
      <c r="O842" s="10">
        <v>0.12505920846082069</v>
      </c>
      <c r="P842" s="10">
        <v>0.11471837557143685</v>
      </c>
      <c r="Q842" s="10">
        <v>1.0340832889383826E-2</v>
      </c>
      <c r="R842" s="10"/>
    </row>
    <row r="843" spans="1:18" x14ac:dyDescent="0.2">
      <c r="A843" s="9" t="str">
        <f t="shared" si="13"/>
        <v>199218A24CONJU0</v>
      </c>
      <c r="B843" s="10">
        <v>1992</v>
      </c>
      <c r="C843" s="10" t="s">
        <v>1</v>
      </c>
      <c r="D843" s="10" t="s">
        <v>100</v>
      </c>
      <c r="E843" s="10">
        <v>0</v>
      </c>
      <c r="F843" s="10">
        <v>1026115</v>
      </c>
      <c r="G843" s="10">
        <v>0.18491019641252465</v>
      </c>
      <c r="H843" s="10">
        <v>0.41762478250486168</v>
      </c>
      <c r="I843" s="10">
        <v>0.34040170194514979</v>
      </c>
      <c r="J843" s="10">
        <v>0.56018894966217203</v>
      </c>
      <c r="K843" s="10">
        <v>0.63199372117737673</v>
      </c>
      <c r="L843" s="10">
        <v>5.2199044741202849E-2</v>
      </c>
      <c r="M843" s="10">
        <v>642.71692958455071</v>
      </c>
      <c r="N843" s="10">
        <v>0.11725683768388534</v>
      </c>
      <c r="O843" s="10">
        <v>4.7856234437660496E-2</v>
      </c>
      <c r="P843" s="10">
        <v>4.5541679051568293E-2</v>
      </c>
      <c r="Q843" s="10">
        <v>2.3145553860922023E-3</v>
      </c>
      <c r="R843" s="10"/>
    </row>
    <row r="844" spans="1:18" x14ac:dyDescent="0.2">
      <c r="A844" s="9" t="str">
        <f t="shared" si="13"/>
        <v>199218A24FILHO0</v>
      </c>
      <c r="B844" s="10">
        <v>1992</v>
      </c>
      <c r="C844" s="10" t="s">
        <v>1</v>
      </c>
      <c r="D844" s="10" t="s">
        <v>102</v>
      </c>
      <c r="E844" s="10">
        <v>0</v>
      </c>
      <c r="F844" s="10">
        <v>3320735</v>
      </c>
      <c r="G844" s="10">
        <v>0.17581202852081704</v>
      </c>
      <c r="H844" s="10">
        <v>0.74340203833855611</v>
      </c>
      <c r="I844" s="10">
        <v>0.61270301797174431</v>
      </c>
      <c r="J844" s="10">
        <v>0.10373432229808344</v>
      </c>
      <c r="K844" s="10">
        <v>0.18246236914593911</v>
      </c>
      <c r="L844" s="10">
        <v>0.4057583637357392</v>
      </c>
      <c r="M844" s="10">
        <v>708.42302619732095</v>
      </c>
      <c r="N844" s="10">
        <v>0.23029053892850515</v>
      </c>
      <c r="O844" s="10">
        <v>5.8533436316884083E-2</v>
      </c>
      <c r="P844" s="10">
        <v>5.3595828925203579E-2</v>
      </c>
      <c r="Q844" s="10">
        <v>4.9376073916805032E-3</v>
      </c>
      <c r="R844" s="10"/>
    </row>
    <row r="845" spans="1:18" x14ac:dyDescent="0.2">
      <c r="A845" s="9" t="str">
        <f t="shared" si="13"/>
        <v>199218A24OUTRO0</v>
      </c>
      <c r="B845" s="10">
        <v>1992</v>
      </c>
      <c r="C845" s="10" t="s">
        <v>1</v>
      </c>
      <c r="D845" s="10" t="s">
        <v>104</v>
      </c>
      <c r="E845" s="10">
        <v>0</v>
      </c>
      <c r="F845" s="10">
        <v>635591</v>
      </c>
      <c r="G845" s="10">
        <v>0.14858248651122</v>
      </c>
      <c r="H845" s="10">
        <v>0.82551119337211354</v>
      </c>
      <c r="I845" s="10">
        <v>0.70285468761804037</v>
      </c>
      <c r="J845" s="10">
        <v>8.9799722593514486E-2</v>
      </c>
      <c r="K845" s="10">
        <v>0.1740229765621433</v>
      </c>
      <c r="L845" s="10">
        <v>0.2815210959042091</v>
      </c>
      <c r="M845" s="10">
        <v>587.1740284802305</v>
      </c>
      <c r="N845" s="10">
        <v>0.20276306222083723</v>
      </c>
      <c r="O845" s="10">
        <v>5.082296948922066E-2</v>
      </c>
      <c r="P845" s="10">
        <v>4.9283737971802792E-2</v>
      </c>
      <c r="Q845" s="10">
        <v>1.5392315174178684E-3</v>
      </c>
      <c r="R845" s="10"/>
    </row>
    <row r="846" spans="1:18" x14ac:dyDescent="0.2">
      <c r="A846" s="9" t="str">
        <f t="shared" si="13"/>
        <v>199225A29CHEFE0</v>
      </c>
      <c r="B846" s="10">
        <v>1992</v>
      </c>
      <c r="C846" s="10" t="s">
        <v>2</v>
      </c>
      <c r="D846" s="10" t="s">
        <v>98</v>
      </c>
      <c r="E846" s="10">
        <v>0</v>
      </c>
      <c r="F846" s="10">
        <v>1426050</v>
      </c>
      <c r="G846" s="10">
        <v>5.7766776354448233E-2</v>
      </c>
      <c r="H846" s="10">
        <v>0.95469303320360432</v>
      </c>
      <c r="I846" s="10">
        <v>0.89954349426738189</v>
      </c>
      <c r="J846" s="10">
        <v>4.2289169727007109E-2</v>
      </c>
      <c r="K846" s="10">
        <v>9.388387893328283E-2</v>
      </c>
      <c r="L846" s="10">
        <v>5.7036327731770364E-2</v>
      </c>
      <c r="M846" s="10">
        <v>1299.269343106628</v>
      </c>
      <c r="N846" s="10">
        <v>0.33396089962703762</v>
      </c>
      <c r="O846" s="10">
        <v>0.17804341009797189</v>
      </c>
      <c r="P846" s="10">
        <v>0.14945570782533549</v>
      </c>
      <c r="Q846" s="10">
        <v>2.8587702272636403E-2</v>
      </c>
      <c r="R846" s="10"/>
    </row>
    <row r="847" spans="1:18" x14ac:dyDescent="0.2">
      <c r="A847" s="9" t="str">
        <f t="shared" si="13"/>
        <v>199225A29CONJU0</v>
      </c>
      <c r="B847" s="10">
        <v>1992</v>
      </c>
      <c r="C847" s="10" t="s">
        <v>2</v>
      </c>
      <c r="D847" s="10" t="s">
        <v>100</v>
      </c>
      <c r="E847" s="10">
        <v>0</v>
      </c>
      <c r="F847" s="10">
        <v>1298745</v>
      </c>
      <c r="G847" s="10">
        <v>0.12818894307484283</v>
      </c>
      <c r="H847" s="10">
        <v>0.48069371551349038</v>
      </c>
      <c r="I847" s="10">
        <v>0.41907409617909691</v>
      </c>
      <c r="J847" s="10">
        <v>0.50743403798087472</v>
      </c>
      <c r="K847" s="10">
        <v>0.56583877962080742</v>
      </c>
      <c r="L847" s="10">
        <v>3.4573339545557809E-2</v>
      </c>
      <c r="M847" s="10">
        <v>940.96794746693411</v>
      </c>
      <c r="N847" s="10">
        <v>0.14793358203496451</v>
      </c>
      <c r="O847" s="10">
        <v>8.1381641507763267E-2</v>
      </c>
      <c r="P847" s="10">
        <v>7.331000311839507E-2</v>
      </c>
      <c r="Q847" s="10">
        <v>8.0716383893681982E-3</v>
      </c>
      <c r="R847" s="10"/>
    </row>
    <row r="848" spans="1:18" x14ac:dyDescent="0.2">
      <c r="A848" s="9" t="str">
        <f t="shared" si="13"/>
        <v>199225A29FILHO0</v>
      </c>
      <c r="B848" s="10">
        <v>1992</v>
      </c>
      <c r="C848" s="10" t="s">
        <v>2</v>
      </c>
      <c r="D848" s="10" t="s">
        <v>102</v>
      </c>
      <c r="E848" s="10">
        <v>0</v>
      </c>
      <c r="F848" s="10">
        <v>996496</v>
      </c>
      <c r="G848" s="10">
        <v>0.12186296076445872</v>
      </c>
      <c r="H848" s="10">
        <v>0.86239016487564568</v>
      </c>
      <c r="I848" s="10">
        <v>0.75729674604974972</v>
      </c>
      <c r="J848" s="10">
        <v>0.10623255496285255</v>
      </c>
      <c r="K848" s="10">
        <v>0.19725258555663919</v>
      </c>
      <c r="L848" s="10">
        <v>0.13594622521104938</v>
      </c>
      <c r="M848" s="10">
        <v>1089.2107611983117</v>
      </c>
      <c r="N848" s="10">
        <v>0.27133321288043044</v>
      </c>
      <c r="O848" s="10">
        <v>0.10879205813860114</v>
      </c>
      <c r="P848" s="10">
        <v>9.109050028105678E-2</v>
      </c>
      <c r="Q848" s="10">
        <v>1.7701557857544365E-2</v>
      </c>
      <c r="R848" s="10"/>
    </row>
    <row r="849" spans="1:18" x14ac:dyDescent="0.2">
      <c r="A849" s="9" t="str">
        <f t="shared" si="13"/>
        <v>199225A29OUTRO0</v>
      </c>
      <c r="B849" s="10">
        <v>1992</v>
      </c>
      <c r="C849" s="10" t="s">
        <v>2</v>
      </c>
      <c r="D849" s="10" t="s">
        <v>104</v>
      </c>
      <c r="E849" s="10">
        <v>0</v>
      </c>
      <c r="F849" s="10">
        <v>262253</v>
      </c>
      <c r="G849" s="10">
        <v>9.1984547471026509E-2</v>
      </c>
      <c r="H849" s="10">
        <v>0.87156676949358058</v>
      </c>
      <c r="I849" s="10">
        <v>0.79139609461092919</v>
      </c>
      <c r="J849" s="10">
        <v>0.10582556947695321</v>
      </c>
      <c r="K849" s="10">
        <v>0.17867578441721357</v>
      </c>
      <c r="L849" s="10">
        <v>0.11962458121070264</v>
      </c>
      <c r="M849" s="10">
        <v>906.20095859775654</v>
      </c>
      <c r="N849" s="10">
        <v>0.23174186758588081</v>
      </c>
      <c r="O849" s="10">
        <v>7.5869484810469276E-2</v>
      </c>
      <c r="P849" s="10">
        <v>6.7839071431022718E-2</v>
      </c>
      <c r="Q849" s="10">
        <v>8.0304133794465646E-3</v>
      </c>
      <c r="R849" s="10"/>
    </row>
    <row r="850" spans="1:18" x14ac:dyDescent="0.2">
      <c r="A850" s="9" t="str">
        <f t="shared" si="13"/>
        <v>199230EMACHEFE0</v>
      </c>
      <c r="B850" s="10">
        <v>1992</v>
      </c>
      <c r="C850" s="10" t="s">
        <v>4</v>
      </c>
      <c r="D850" s="10" t="s">
        <v>98</v>
      </c>
      <c r="E850" s="10">
        <v>0</v>
      </c>
      <c r="F850" s="10">
        <v>10206396</v>
      </c>
      <c r="G850" s="10">
        <v>4.4070603085333206E-2</v>
      </c>
      <c r="H850" s="10">
        <v>0.75932329039083291</v>
      </c>
      <c r="I850" s="10">
        <v>0.72585945504656935</v>
      </c>
      <c r="J850" s="10">
        <v>0.23972601464342985</v>
      </c>
      <c r="K850" s="10">
        <v>0.27254245666571636</v>
      </c>
      <c r="L850" s="10">
        <v>1.6359424988227615E-2</v>
      </c>
      <c r="M850" s="10">
        <v>1809.745368225196</v>
      </c>
      <c r="N850" s="10">
        <v>0.32645653739117514</v>
      </c>
      <c r="O850" s="10">
        <v>0.22408555560194776</v>
      </c>
      <c r="P850" s="10">
        <v>0.17508548091702111</v>
      </c>
      <c r="Q850" s="10">
        <v>4.9000074684926641E-2</v>
      </c>
      <c r="R850" s="10"/>
    </row>
    <row r="851" spans="1:18" x14ac:dyDescent="0.2">
      <c r="A851" s="9" t="str">
        <f t="shared" si="13"/>
        <v>199230EMACONJU0</v>
      </c>
      <c r="B851" s="10">
        <v>1992</v>
      </c>
      <c r="C851" s="10" t="s">
        <v>4</v>
      </c>
      <c r="D851" s="10" t="s">
        <v>100</v>
      </c>
      <c r="E851" s="10">
        <v>0</v>
      </c>
      <c r="F851" s="10">
        <v>6271754</v>
      </c>
      <c r="G851" s="10">
        <v>6.5096859963399797E-2</v>
      </c>
      <c r="H851" s="10">
        <v>0.43962423558934011</v>
      </c>
      <c r="I851" s="10">
        <v>0.4110060782886642</v>
      </c>
      <c r="J851" s="10">
        <v>0.5538263675030809</v>
      </c>
      <c r="K851" s="10">
        <v>0.58163519673419339</v>
      </c>
      <c r="L851" s="10">
        <v>1.7368022279396041E-2</v>
      </c>
      <c r="M851" s="10">
        <v>1029.4590593711771</v>
      </c>
      <c r="N851" s="10">
        <v>0.17157258389257998</v>
      </c>
      <c r="O851" s="10">
        <v>0.1152497038109787</v>
      </c>
      <c r="P851" s="10">
        <v>9.8238271369266411E-2</v>
      </c>
      <c r="Q851" s="10">
        <v>1.7011432441712281E-2</v>
      </c>
      <c r="R851" s="10"/>
    </row>
    <row r="852" spans="1:18" x14ac:dyDescent="0.2">
      <c r="A852" s="9" t="str">
        <f t="shared" si="13"/>
        <v>199230EMAFILHO0</v>
      </c>
      <c r="B852" s="10">
        <v>1992</v>
      </c>
      <c r="C852" s="10" t="s">
        <v>4</v>
      </c>
      <c r="D852" s="10" t="s">
        <v>102</v>
      </c>
      <c r="E852" s="10">
        <v>0</v>
      </c>
      <c r="F852" s="10">
        <v>1008486</v>
      </c>
      <c r="G852" s="10">
        <v>0.11098791300589797</v>
      </c>
      <c r="H852" s="10">
        <v>0.78732581451893713</v>
      </c>
      <c r="I852" s="10">
        <v>0.69994216550981148</v>
      </c>
      <c r="J852" s="10">
        <v>0.20686301364424914</v>
      </c>
      <c r="K852" s="10">
        <v>0.28797027403622849</v>
      </c>
      <c r="L852" s="10">
        <v>4.9348538565266699E-2</v>
      </c>
      <c r="M852" s="10">
        <v>1231.7200143548848</v>
      </c>
      <c r="N852" s="10">
        <v>0.26618154913625014</v>
      </c>
      <c r="O852" s="10">
        <v>0.12658810367775555</v>
      </c>
      <c r="P852" s="10">
        <v>0.10678900065259779</v>
      </c>
      <c r="Q852" s="10">
        <v>1.9799103025157746E-2</v>
      </c>
      <c r="R852" s="10"/>
    </row>
    <row r="853" spans="1:18" x14ac:dyDescent="0.2">
      <c r="A853" s="9" t="str">
        <f t="shared" si="13"/>
        <v>199230EMAOUTRO0</v>
      </c>
      <c r="B853" s="10">
        <v>1992</v>
      </c>
      <c r="C853" s="10" t="s">
        <v>4</v>
      </c>
      <c r="D853" s="10" t="s">
        <v>104</v>
      </c>
      <c r="E853" s="10">
        <v>0</v>
      </c>
      <c r="F853" s="10">
        <v>1110131</v>
      </c>
      <c r="G853" s="10">
        <v>6.7919904283661944E-2</v>
      </c>
      <c r="H853" s="10">
        <v>0.40505309733716111</v>
      </c>
      <c r="I853" s="10">
        <v>0.37754192973622031</v>
      </c>
      <c r="J853" s="10">
        <v>0.59202262609068823</v>
      </c>
      <c r="K853" s="10">
        <v>0.6185038795054284</v>
      </c>
      <c r="L853" s="10">
        <v>2.1122252655608468E-2</v>
      </c>
      <c r="M853" s="10">
        <v>869.01856750641696</v>
      </c>
      <c r="N853" s="10">
        <v>0.12482678963026231</v>
      </c>
      <c r="O853" s="10">
        <v>7.1407720542524616E-2</v>
      </c>
      <c r="P853" s="10">
        <v>6.5892918601487313E-2</v>
      </c>
      <c r="Q853" s="10">
        <v>5.5148019410372982E-3</v>
      </c>
      <c r="R853" s="10"/>
    </row>
    <row r="854" spans="1:18" x14ac:dyDescent="0.2">
      <c r="A854" s="9" t="str">
        <f t="shared" si="13"/>
        <v>199215A17CHEFE15</v>
      </c>
      <c r="B854" s="10">
        <v>1992</v>
      </c>
      <c r="C854" s="10" t="s">
        <v>0</v>
      </c>
      <c r="D854" s="10" t="s">
        <v>98</v>
      </c>
      <c r="E854" s="10">
        <v>15</v>
      </c>
      <c r="F854" s="10">
        <v>1693</v>
      </c>
      <c r="G854" s="10">
        <v>0.42857142857142855</v>
      </c>
      <c r="H854" s="10">
        <v>0.63673951565268749</v>
      </c>
      <c r="I854" s="10">
        <v>0.36385115180153571</v>
      </c>
      <c r="J854" s="10">
        <v>0.27229769639692852</v>
      </c>
      <c r="K854" s="10">
        <v>0.54518606024808036</v>
      </c>
      <c r="L854" s="10">
        <v>0.36385115180153571</v>
      </c>
      <c r="M854" s="10">
        <v>213.88310117694047</v>
      </c>
      <c r="N854" s="10">
        <v>0.27288836385115178</v>
      </c>
      <c r="O854" s="10">
        <v>0</v>
      </c>
      <c r="P854" s="10">
        <v>0</v>
      </c>
      <c r="Q854" s="10">
        <v>0</v>
      </c>
      <c r="R854" s="10"/>
    </row>
    <row r="855" spans="1:18" x14ac:dyDescent="0.2">
      <c r="A855" s="9" t="str">
        <f t="shared" si="13"/>
        <v>199215A17CONJU15</v>
      </c>
      <c r="B855" s="10">
        <v>1992</v>
      </c>
      <c r="C855" s="10" t="s">
        <v>0</v>
      </c>
      <c r="D855" s="10" t="s">
        <v>100</v>
      </c>
      <c r="E855" s="10">
        <v>15</v>
      </c>
      <c r="F855" s="10">
        <v>2612</v>
      </c>
      <c r="G855" s="10">
        <v>0.19921875</v>
      </c>
      <c r="H855" s="10">
        <v>0.29402756508422667</v>
      </c>
      <c r="I855" s="10">
        <v>0.23545176110260338</v>
      </c>
      <c r="J855" s="10">
        <v>0.52947932618683002</v>
      </c>
      <c r="K855" s="10">
        <v>0.58805513016845334</v>
      </c>
      <c r="L855" s="10">
        <v>0.23545176110260338</v>
      </c>
      <c r="M855" s="10">
        <v>206.47155201931483</v>
      </c>
      <c r="N855" s="10">
        <v>0</v>
      </c>
      <c r="O855" s="10">
        <v>0</v>
      </c>
      <c r="P855" s="10">
        <v>0</v>
      </c>
      <c r="Q855" s="10">
        <v>0</v>
      </c>
      <c r="R855" s="10"/>
    </row>
    <row r="856" spans="1:18" x14ac:dyDescent="0.2">
      <c r="A856" s="9" t="str">
        <f t="shared" si="13"/>
        <v>199215A17FILHO15</v>
      </c>
      <c r="B856" s="10">
        <v>1992</v>
      </c>
      <c r="C856" s="10" t="s">
        <v>0</v>
      </c>
      <c r="D856" s="10" t="s">
        <v>102</v>
      </c>
      <c r="E856" s="10">
        <v>15</v>
      </c>
      <c r="F856" s="10">
        <v>45856</v>
      </c>
      <c r="G856" s="10">
        <v>0.19577504592341388</v>
      </c>
      <c r="H856" s="10">
        <v>0.31074227754725681</v>
      </c>
      <c r="I856" s="10">
        <v>0.24990669389009637</v>
      </c>
      <c r="J856" s="10">
        <v>5.4029726228896353E-2</v>
      </c>
      <c r="K856" s="10">
        <v>7.7696546576214623E-2</v>
      </c>
      <c r="L856" s="10">
        <v>0.85910240753663647</v>
      </c>
      <c r="M856" s="10">
        <v>152.60491346931201</v>
      </c>
      <c r="N856" s="10">
        <v>0.12072575017445918</v>
      </c>
      <c r="O856" s="10">
        <v>3.3517969295184927E-2</v>
      </c>
      <c r="P856" s="10">
        <v>3.3517969295184927E-2</v>
      </c>
      <c r="Q856" s="10">
        <v>0</v>
      </c>
      <c r="R856" s="10"/>
    </row>
    <row r="857" spans="1:18" x14ac:dyDescent="0.2">
      <c r="A857" s="9" t="str">
        <f t="shared" si="13"/>
        <v>199215A17OUTRO15</v>
      </c>
      <c r="B857" s="10">
        <v>1992</v>
      </c>
      <c r="C857" s="10" t="s">
        <v>0</v>
      </c>
      <c r="D857" s="10" t="s">
        <v>104</v>
      </c>
      <c r="E857" s="10">
        <v>15</v>
      </c>
      <c r="F857" s="10">
        <v>14003</v>
      </c>
      <c r="G857" s="10">
        <v>0.13940127003326278</v>
      </c>
      <c r="H857" s="10">
        <v>0.47232735842319501</v>
      </c>
      <c r="I857" s="10">
        <v>0.40648432478754554</v>
      </c>
      <c r="J857" s="10">
        <v>0.15389559380132828</v>
      </c>
      <c r="K857" s="10">
        <v>0.16489323716346496</v>
      </c>
      <c r="L857" s="10">
        <v>0.70320645575948015</v>
      </c>
      <c r="M857" s="10">
        <v>161.56129574528046</v>
      </c>
      <c r="N857" s="10">
        <v>7.6840676997786184E-2</v>
      </c>
      <c r="O857" s="10">
        <v>1.0997643362136685E-2</v>
      </c>
      <c r="P857" s="10">
        <v>1.0997643362136685E-2</v>
      </c>
      <c r="Q857" s="10">
        <v>0</v>
      </c>
      <c r="R857" s="10"/>
    </row>
    <row r="858" spans="1:18" x14ac:dyDescent="0.2">
      <c r="A858" s="9" t="str">
        <f t="shared" si="13"/>
        <v>199215A29CHEFE15</v>
      </c>
      <c r="B858" s="10">
        <v>1992</v>
      </c>
      <c r="C858" s="10" t="s">
        <v>3</v>
      </c>
      <c r="D858" s="10" t="s">
        <v>98</v>
      </c>
      <c r="E858" s="10">
        <v>15</v>
      </c>
      <c r="F858" s="10">
        <v>56010</v>
      </c>
      <c r="G858" s="10">
        <v>0.13055132383284804</v>
      </c>
      <c r="H858" s="10">
        <v>0.92585252633458315</v>
      </c>
      <c r="I858" s="10">
        <v>0.8049812533476165</v>
      </c>
      <c r="J858" s="10">
        <v>5.49009105516872E-2</v>
      </c>
      <c r="K858" s="10">
        <v>0.16477414747366542</v>
      </c>
      <c r="L858" s="10">
        <v>0.10442778075343688</v>
      </c>
      <c r="M858" s="10">
        <v>850.67560347287281</v>
      </c>
      <c r="N858" s="10">
        <v>0.4094447420103553</v>
      </c>
      <c r="O858" s="10">
        <v>0.21715765041956794</v>
      </c>
      <c r="P858" s="10">
        <v>0.20066059632208536</v>
      </c>
      <c r="Q858" s="10">
        <v>1.6497054097482592E-2</v>
      </c>
      <c r="R858" s="10"/>
    </row>
    <row r="859" spans="1:18" x14ac:dyDescent="0.2">
      <c r="A859" s="9" t="str">
        <f t="shared" si="13"/>
        <v>199215A29CONJU15</v>
      </c>
      <c r="B859" s="10">
        <v>1992</v>
      </c>
      <c r="C859" s="10" t="s">
        <v>3</v>
      </c>
      <c r="D859" s="10" t="s">
        <v>100</v>
      </c>
      <c r="E859" s="10">
        <v>15</v>
      </c>
      <c r="F859" s="10">
        <v>50918</v>
      </c>
      <c r="G859" s="10">
        <v>0.21990640436779618</v>
      </c>
      <c r="H859" s="10">
        <v>0.45323854039828743</v>
      </c>
      <c r="I859" s="10">
        <v>0.35356848265839191</v>
      </c>
      <c r="J859" s="10">
        <v>0.46824305746494366</v>
      </c>
      <c r="K859" s="10">
        <v>0.55583487175458579</v>
      </c>
      <c r="L859" s="10">
        <v>0.12991476491613968</v>
      </c>
      <c r="M859" s="10">
        <v>545.2185108664172</v>
      </c>
      <c r="N859" s="10">
        <v>0.16322322165049688</v>
      </c>
      <c r="O859" s="10">
        <v>9.9768254841117093E-2</v>
      </c>
      <c r="P859" s="10">
        <v>9.9768254841117093E-2</v>
      </c>
      <c r="Q859" s="10">
        <v>0</v>
      </c>
      <c r="R859" s="10"/>
    </row>
    <row r="860" spans="1:18" x14ac:dyDescent="0.2">
      <c r="A860" s="9" t="str">
        <f t="shared" si="13"/>
        <v>199215A29FILHO15</v>
      </c>
      <c r="B860" s="10">
        <v>1992</v>
      </c>
      <c r="C860" s="10" t="s">
        <v>3</v>
      </c>
      <c r="D860" s="10" t="s">
        <v>102</v>
      </c>
      <c r="E860" s="10">
        <v>15</v>
      </c>
      <c r="F860" s="10">
        <v>147410</v>
      </c>
      <c r="G860" s="10">
        <v>0.2215741357965908</v>
      </c>
      <c r="H860" s="10">
        <v>0.57108284671284748</v>
      </c>
      <c r="I860" s="10">
        <v>0.44454565848419136</v>
      </c>
      <c r="J860" s="10">
        <v>7.0073349965670315E-2</v>
      </c>
      <c r="K860" s="10">
        <v>0.14222687504673595</v>
      </c>
      <c r="L860" s="10">
        <v>0.59814802252221699</v>
      </c>
      <c r="M860" s="10">
        <v>516.86832793915642</v>
      </c>
      <c r="N860" s="10">
        <v>0.19516315039685231</v>
      </c>
      <c r="O860" s="10">
        <v>7.0958550980259147E-2</v>
      </c>
      <c r="P860" s="10">
        <v>6.6779730004748655E-2</v>
      </c>
      <c r="Q860" s="10">
        <v>4.1788209755104812E-3</v>
      </c>
      <c r="R860" s="10"/>
    </row>
    <row r="861" spans="1:18" x14ac:dyDescent="0.2">
      <c r="A861" s="9" t="str">
        <f t="shared" si="13"/>
        <v>199215A29OUTRO15</v>
      </c>
      <c r="B861" s="10">
        <v>1992</v>
      </c>
      <c r="C861" s="10" t="s">
        <v>3</v>
      </c>
      <c r="D861" s="10" t="s">
        <v>104</v>
      </c>
      <c r="E861" s="10">
        <v>15</v>
      </c>
      <c r="F861" s="10">
        <v>43843</v>
      </c>
      <c r="G861" s="10">
        <v>0.19649768892563227</v>
      </c>
      <c r="H861" s="10">
        <v>0.60696120247245855</v>
      </c>
      <c r="I861" s="10">
        <v>0.48769472891909771</v>
      </c>
      <c r="J861" s="10">
        <v>0.12284743288552334</v>
      </c>
      <c r="K861" s="10">
        <v>0.1894943320484456</v>
      </c>
      <c r="L861" s="10">
        <v>0.51926191182172754</v>
      </c>
      <c r="M861" s="10">
        <v>425.11462887237656</v>
      </c>
      <c r="N861" s="10">
        <v>0.14745797504732797</v>
      </c>
      <c r="O861" s="10">
        <v>3.5102524918459048E-2</v>
      </c>
      <c r="P861" s="10">
        <v>3.5102524918459048E-2</v>
      </c>
      <c r="Q861" s="10">
        <v>0</v>
      </c>
      <c r="R861" s="10"/>
    </row>
    <row r="862" spans="1:18" x14ac:dyDescent="0.2">
      <c r="A862" s="9" t="str">
        <f t="shared" si="13"/>
        <v>199218A24CHEFE15</v>
      </c>
      <c r="B862" s="10">
        <v>1992</v>
      </c>
      <c r="C862" s="10" t="s">
        <v>1</v>
      </c>
      <c r="D862" s="10" t="s">
        <v>98</v>
      </c>
      <c r="E862" s="10">
        <v>15</v>
      </c>
      <c r="F862" s="10">
        <v>20768</v>
      </c>
      <c r="G862" s="10">
        <v>0.15125361883432567</v>
      </c>
      <c r="H862" s="10">
        <v>0.88150038520801233</v>
      </c>
      <c r="I862" s="10">
        <v>0.74817026194144842</v>
      </c>
      <c r="J862" s="10">
        <v>8.1423343605546997E-2</v>
      </c>
      <c r="K862" s="10">
        <v>0.1850924499229584</v>
      </c>
      <c r="L862" s="10">
        <v>0.14825693374422189</v>
      </c>
      <c r="M862" s="10">
        <v>539.48894498333198</v>
      </c>
      <c r="N862" s="10">
        <v>0.36305855161787365</v>
      </c>
      <c r="O862" s="10">
        <v>0.17786979969183359</v>
      </c>
      <c r="P862" s="10">
        <v>0.17786979969183359</v>
      </c>
      <c r="Q862" s="10">
        <v>0</v>
      </c>
      <c r="R862" s="10"/>
    </row>
    <row r="863" spans="1:18" x14ac:dyDescent="0.2">
      <c r="A863" s="9" t="str">
        <f t="shared" si="13"/>
        <v>199218A24CONJU15</v>
      </c>
      <c r="B863" s="10">
        <v>1992</v>
      </c>
      <c r="C863" s="10" t="s">
        <v>1</v>
      </c>
      <c r="D863" s="10" t="s">
        <v>100</v>
      </c>
      <c r="E863" s="10">
        <v>15</v>
      </c>
      <c r="F863" s="10">
        <v>24612</v>
      </c>
      <c r="G863" s="10">
        <v>0.29851614780331687</v>
      </c>
      <c r="H863" s="10">
        <v>0.41894197952218432</v>
      </c>
      <c r="I863" s="10">
        <v>0.29388103364212581</v>
      </c>
      <c r="J863" s="10">
        <v>0.47489029741589467</v>
      </c>
      <c r="K863" s="10">
        <v>0.58122054282463842</v>
      </c>
      <c r="L863" s="10">
        <v>0.14992686494392979</v>
      </c>
      <c r="M863" s="10">
        <v>409.17926362708562</v>
      </c>
      <c r="N863" s="10">
        <v>0.11258735576141719</v>
      </c>
      <c r="O863" s="10">
        <v>6.2571103526734922E-2</v>
      </c>
      <c r="P863" s="10">
        <v>6.2571103526734922E-2</v>
      </c>
      <c r="Q863" s="10">
        <v>0</v>
      </c>
      <c r="R863" s="10"/>
    </row>
    <row r="864" spans="1:18" x14ac:dyDescent="0.2">
      <c r="A864" s="9" t="str">
        <f t="shared" si="13"/>
        <v>199218A24FILHO15</v>
      </c>
      <c r="B864" s="10">
        <v>1992</v>
      </c>
      <c r="C864" s="10" t="s">
        <v>1</v>
      </c>
      <c r="D864" s="10" t="s">
        <v>102</v>
      </c>
      <c r="E864" s="10">
        <v>15</v>
      </c>
      <c r="F864" s="10">
        <v>77551</v>
      </c>
      <c r="G864" s="10">
        <v>0.26892225421637184</v>
      </c>
      <c r="H864" s="10">
        <v>0.62694227024796589</v>
      </c>
      <c r="I864" s="10">
        <v>0.45834354166935309</v>
      </c>
      <c r="J864" s="10">
        <v>8.7284496653814908E-2</v>
      </c>
      <c r="K864" s="10">
        <v>0.18050057381594048</v>
      </c>
      <c r="L864" s="10">
        <v>0.55162409253265587</v>
      </c>
      <c r="M864" s="10">
        <v>499.00356171009139</v>
      </c>
      <c r="N864" s="10">
        <v>0.21624479374862993</v>
      </c>
      <c r="O864" s="10">
        <v>8.1327126665033334E-2</v>
      </c>
      <c r="P864" s="10">
        <v>7.7355546672512279E-2</v>
      </c>
      <c r="Q864" s="10">
        <v>3.9715799925210508E-3</v>
      </c>
      <c r="R864" s="10"/>
    </row>
    <row r="865" spans="1:18" x14ac:dyDescent="0.2">
      <c r="A865" s="9" t="str">
        <f t="shared" si="13"/>
        <v>199218A24OUTRO15</v>
      </c>
      <c r="B865" s="10">
        <v>1992</v>
      </c>
      <c r="C865" s="10" t="s">
        <v>1</v>
      </c>
      <c r="D865" s="10" t="s">
        <v>104</v>
      </c>
      <c r="E865" s="10">
        <v>15</v>
      </c>
      <c r="F865" s="10">
        <v>23072</v>
      </c>
      <c r="G865" s="10">
        <v>0.2708065280693438</v>
      </c>
      <c r="H865" s="10">
        <v>0.64003987517337035</v>
      </c>
      <c r="I865" s="10">
        <v>0.46671289875173372</v>
      </c>
      <c r="J865" s="10">
        <v>0.10670943134535367</v>
      </c>
      <c r="K865" s="10">
        <v>0.22000693481276007</v>
      </c>
      <c r="L865" s="10">
        <v>0.48660714285714285</v>
      </c>
      <c r="M865" s="10">
        <v>345.75166509518704</v>
      </c>
      <c r="N865" s="10">
        <v>0.18021844660194175</v>
      </c>
      <c r="O865" s="10">
        <v>4.6723300970873786E-2</v>
      </c>
      <c r="P865" s="10">
        <v>4.6723300970873786E-2</v>
      </c>
      <c r="Q865" s="10">
        <v>0</v>
      </c>
      <c r="R865" s="10"/>
    </row>
    <row r="866" spans="1:18" x14ac:dyDescent="0.2">
      <c r="A866" s="9" t="str">
        <f t="shared" si="13"/>
        <v>199225A29CHEFE15</v>
      </c>
      <c r="B866" s="10">
        <v>1992</v>
      </c>
      <c r="C866" s="10" t="s">
        <v>2</v>
      </c>
      <c r="D866" s="10" t="s">
        <v>98</v>
      </c>
      <c r="E866" s="10">
        <v>15</v>
      </c>
      <c r="F866" s="10">
        <v>33549</v>
      </c>
      <c r="G866" s="10">
        <v>0.10898620349839862</v>
      </c>
      <c r="H866" s="10">
        <v>0.96789770186890811</v>
      </c>
      <c r="I866" s="10">
        <v>0.86241020596739093</v>
      </c>
      <c r="J866" s="10">
        <v>2.7511997376970996E-2</v>
      </c>
      <c r="K866" s="10">
        <v>0.13299949327848817</v>
      </c>
      <c r="L866" s="10">
        <v>6.4204596262183666E-2</v>
      </c>
      <c r="M866" s="10">
        <v>1031.3510426262537</v>
      </c>
      <c r="N866" s="10">
        <v>0.44505052311544308</v>
      </c>
      <c r="O866" s="10">
        <v>0.25243673432889208</v>
      </c>
      <c r="P866" s="10">
        <v>0.22489492980416703</v>
      </c>
      <c r="Q866" s="10">
        <v>2.754180452472503E-2</v>
      </c>
      <c r="R866" s="10"/>
    </row>
    <row r="867" spans="1:18" x14ac:dyDescent="0.2">
      <c r="A867" s="9" t="str">
        <f t="shared" si="13"/>
        <v>199225A29CONJU15</v>
      </c>
      <c r="B867" s="10">
        <v>1992</v>
      </c>
      <c r="C867" s="10" t="s">
        <v>2</v>
      </c>
      <c r="D867" s="10" t="s">
        <v>100</v>
      </c>
      <c r="E867" s="10">
        <v>15</v>
      </c>
      <c r="F867" s="10">
        <v>23694</v>
      </c>
      <c r="G867" s="10">
        <v>0.15367947328944079</v>
      </c>
      <c r="H867" s="10">
        <v>0.50641512619228501</v>
      </c>
      <c r="I867" s="10">
        <v>0.42858951633324893</v>
      </c>
      <c r="J867" s="10">
        <v>0.45458765932303535</v>
      </c>
      <c r="K867" s="10">
        <v>0.52591373343462477</v>
      </c>
      <c r="L867" s="10">
        <v>9.7493036211699163E-2</v>
      </c>
      <c r="M867" s="10">
        <v>662.62877723500981</v>
      </c>
      <c r="N867" s="10">
        <v>0.23381446779775469</v>
      </c>
      <c r="O867" s="10">
        <v>0.14940491263611042</v>
      </c>
      <c r="P867" s="10">
        <v>0.14940491263611042</v>
      </c>
      <c r="Q867" s="10">
        <v>0</v>
      </c>
      <c r="R867" s="10"/>
    </row>
    <row r="868" spans="1:18" x14ac:dyDescent="0.2">
      <c r="A868" s="9" t="str">
        <f t="shared" si="13"/>
        <v>199225A29FILHO15</v>
      </c>
      <c r="B868" s="10">
        <v>1992</v>
      </c>
      <c r="C868" s="10" t="s">
        <v>2</v>
      </c>
      <c r="D868" s="10" t="s">
        <v>102</v>
      </c>
      <c r="E868" s="10">
        <v>15</v>
      </c>
      <c r="F868" s="10">
        <v>24003</v>
      </c>
      <c r="G868" s="10">
        <v>0.13035697466327587</v>
      </c>
      <c r="H868" s="10">
        <v>0.88463942007249097</v>
      </c>
      <c r="I868" s="10">
        <v>0.76932050160396614</v>
      </c>
      <c r="J868" s="10">
        <v>4.4911052785068531E-2</v>
      </c>
      <c r="K868" s="10">
        <v>0.14102403866183394</v>
      </c>
      <c r="L868" s="10">
        <v>0.24992709244677749</v>
      </c>
      <c r="M868" s="10">
        <v>775.50101582629134</v>
      </c>
      <c r="N868" s="10">
        <v>0.26925800941548972</v>
      </c>
      <c r="O868" s="10">
        <v>0.10898637670291214</v>
      </c>
      <c r="P868" s="10">
        <v>9.6154647335749702E-2</v>
      </c>
      <c r="Q868" s="10">
        <v>1.2831729367162438E-2</v>
      </c>
      <c r="R868" s="10"/>
    </row>
    <row r="869" spans="1:18" x14ac:dyDescent="0.2">
      <c r="A869" s="9" t="str">
        <f t="shared" si="13"/>
        <v>199225A29OUTRO15</v>
      </c>
      <c r="B869" s="10">
        <v>1992</v>
      </c>
      <c r="C869" s="10" t="s">
        <v>2</v>
      </c>
      <c r="D869" s="10" t="s">
        <v>104</v>
      </c>
      <c r="E869" s="10">
        <v>15</v>
      </c>
      <c r="F869" s="10">
        <v>6768</v>
      </c>
      <c r="G869" s="10">
        <v>5.8891013384321227E-2</v>
      </c>
      <c r="H869" s="10">
        <v>0.77275413711583929</v>
      </c>
      <c r="I869" s="10">
        <v>0.72724586288416071</v>
      </c>
      <c r="J869" s="10">
        <v>0.11362293144208038</v>
      </c>
      <c r="K869" s="10">
        <v>0.13637706855791962</v>
      </c>
      <c r="L869" s="10">
        <v>0.25</v>
      </c>
      <c r="M869" s="10">
        <v>903.52299256847959</v>
      </c>
      <c r="N869" s="10">
        <v>0.18188534278959811</v>
      </c>
      <c r="O869" s="10">
        <v>4.5360520094562651E-2</v>
      </c>
      <c r="P869" s="10">
        <v>4.5360520094562651E-2</v>
      </c>
      <c r="Q869" s="10">
        <v>0</v>
      </c>
      <c r="R869" s="10"/>
    </row>
    <row r="870" spans="1:18" x14ac:dyDescent="0.2">
      <c r="A870" s="9" t="str">
        <f t="shared" si="13"/>
        <v>199230EMACHEFE15</v>
      </c>
      <c r="B870" s="10">
        <v>1992</v>
      </c>
      <c r="C870" s="10" t="s">
        <v>4</v>
      </c>
      <c r="D870" s="10" t="s">
        <v>98</v>
      </c>
      <c r="E870" s="10">
        <v>15</v>
      </c>
      <c r="F870" s="10">
        <v>180468</v>
      </c>
      <c r="G870" s="10">
        <v>4.4543823209416022E-2</v>
      </c>
      <c r="H870" s="10">
        <v>0.7843274153866614</v>
      </c>
      <c r="I870" s="10">
        <v>0.74939047365737965</v>
      </c>
      <c r="J870" s="10">
        <v>0.21481924773367023</v>
      </c>
      <c r="K870" s="10">
        <v>0.24975618946295189</v>
      </c>
      <c r="L870" s="10">
        <v>1.8762329055566639E-2</v>
      </c>
      <c r="M870" s="10">
        <v>1364.3056356454861</v>
      </c>
      <c r="N870" s="10">
        <v>0.41129135124642985</v>
      </c>
      <c r="O870" s="10">
        <v>0.28926046086016138</v>
      </c>
      <c r="P870" s="10">
        <v>0.21504589191137732</v>
      </c>
      <c r="Q870" s="10">
        <v>7.4214568948784074E-2</v>
      </c>
      <c r="R870" s="10"/>
    </row>
    <row r="871" spans="1:18" x14ac:dyDescent="0.2">
      <c r="A871" s="9" t="str">
        <f t="shared" si="13"/>
        <v>199230EMACONJU15</v>
      </c>
      <c r="B871" s="10">
        <v>1992</v>
      </c>
      <c r="C871" s="10" t="s">
        <v>4</v>
      </c>
      <c r="D871" s="10" t="s">
        <v>100</v>
      </c>
      <c r="E871" s="10">
        <v>15</v>
      </c>
      <c r="F871" s="10">
        <v>104620</v>
      </c>
      <c r="G871" s="10">
        <v>7.8013542383314621E-2</v>
      </c>
      <c r="H871" s="10">
        <v>0.52794876696616322</v>
      </c>
      <c r="I871" s="10">
        <v>0.48676161345822977</v>
      </c>
      <c r="J871" s="10">
        <v>0.46175683425731218</v>
      </c>
      <c r="K871" s="10">
        <v>0.50000955840183525</v>
      </c>
      <c r="L871" s="10">
        <v>2.7929650162492832E-2</v>
      </c>
      <c r="M871" s="10">
        <v>995.56458139147458</v>
      </c>
      <c r="N871" s="10">
        <v>0.22531732812589741</v>
      </c>
      <c r="O871" s="10">
        <v>0.15610820745505716</v>
      </c>
      <c r="P871" s="10">
        <v>0.13254073095552621</v>
      </c>
      <c r="Q871" s="10">
        <v>2.3567476499530948E-2</v>
      </c>
      <c r="R871" s="10"/>
    </row>
    <row r="872" spans="1:18" x14ac:dyDescent="0.2">
      <c r="A872" s="9" t="str">
        <f t="shared" si="13"/>
        <v>199230EMAFILHO15</v>
      </c>
      <c r="B872" s="10">
        <v>1992</v>
      </c>
      <c r="C872" s="10" t="s">
        <v>4</v>
      </c>
      <c r="D872" s="10" t="s">
        <v>102</v>
      </c>
      <c r="E872" s="10">
        <v>15</v>
      </c>
      <c r="F872" s="10">
        <v>20609</v>
      </c>
      <c r="G872" s="10">
        <v>0.14286598959623484</v>
      </c>
      <c r="H872" s="10">
        <v>0.78354117133291279</v>
      </c>
      <c r="I872" s="10">
        <v>0.67159978650104324</v>
      </c>
      <c r="J872" s="10">
        <v>0.20898636518026106</v>
      </c>
      <c r="K872" s="10">
        <v>0.31345528652530447</v>
      </c>
      <c r="L872" s="10">
        <v>6.7155126401086909E-2</v>
      </c>
      <c r="M872" s="10">
        <v>906.82889407297898</v>
      </c>
      <c r="N872" s="10">
        <v>0.29851035955165217</v>
      </c>
      <c r="O872" s="10">
        <v>0.10446892134504343</v>
      </c>
      <c r="P872" s="10">
        <v>8.9572516861565338E-2</v>
      </c>
      <c r="Q872" s="10">
        <v>1.4896404483478093E-2</v>
      </c>
      <c r="R872" s="10"/>
    </row>
    <row r="873" spans="1:18" x14ac:dyDescent="0.2">
      <c r="A873" s="9" t="str">
        <f t="shared" si="13"/>
        <v>199230EMAOUTRO15</v>
      </c>
      <c r="B873" s="10">
        <v>1992</v>
      </c>
      <c r="C873" s="10" t="s">
        <v>4</v>
      </c>
      <c r="D873" s="10" t="s">
        <v>104</v>
      </c>
      <c r="E873" s="10">
        <v>15</v>
      </c>
      <c r="F873" s="10">
        <v>23393</v>
      </c>
      <c r="G873" s="10">
        <v>2.7409450921064341E-2</v>
      </c>
      <c r="H873" s="10">
        <v>0.48035737186337796</v>
      </c>
      <c r="I873" s="10">
        <v>0.46719104005471723</v>
      </c>
      <c r="J873" s="10">
        <v>0.5196426281366221</v>
      </c>
      <c r="K873" s="10">
        <v>0.52622579404095238</v>
      </c>
      <c r="L873" s="10">
        <v>3.9498995425982134E-2</v>
      </c>
      <c r="M873" s="10">
        <v>653.34512258658253</v>
      </c>
      <c r="N873" s="10">
        <v>0.18428589749070234</v>
      </c>
      <c r="O873" s="10">
        <v>9.8747488564955327E-2</v>
      </c>
      <c r="P873" s="10">
        <v>8.5581156756294616E-2</v>
      </c>
      <c r="Q873" s="10">
        <v>1.3166331808660711E-2</v>
      </c>
      <c r="R873" s="10"/>
    </row>
    <row r="874" spans="1:18" x14ac:dyDescent="0.2">
      <c r="A874" s="9" t="str">
        <f t="shared" si="13"/>
        <v>199215A17CHEFE23</v>
      </c>
      <c r="B874" s="10">
        <v>1992</v>
      </c>
      <c r="C874" s="10" t="s">
        <v>0</v>
      </c>
      <c r="D874" s="10" t="s">
        <v>98</v>
      </c>
      <c r="E874" s="10">
        <v>23</v>
      </c>
      <c r="F874" s="10">
        <v>3562</v>
      </c>
      <c r="G874" s="10">
        <v>0.1814236111111111</v>
      </c>
      <c r="H874" s="10">
        <v>0.64682762492981472</v>
      </c>
      <c r="I874" s="10">
        <v>0.52947782144862432</v>
      </c>
      <c r="J874" s="10">
        <v>0.29421673217293653</v>
      </c>
      <c r="K874" s="10">
        <v>0.41156653565412687</v>
      </c>
      <c r="L874" s="10">
        <v>5.8955642897248736E-2</v>
      </c>
      <c r="M874" s="10">
        <v>445.64071002793338</v>
      </c>
      <c r="N874" s="10">
        <v>0.17630544637843909</v>
      </c>
      <c r="O874" s="10">
        <v>0.11763054463784391</v>
      </c>
      <c r="P874" s="10">
        <v>0.11763054463784391</v>
      </c>
      <c r="Q874" s="10">
        <v>0</v>
      </c>
      <c r="R874" s="10"/>
    </row>
    <row r="875" spans="1:18" x14ac:dyDescent="0.2">
      <c r="A875" s="9" t="str">
        <f t="shared" si="13"/>
        <v>199215A17CONJU23</v>
      </c>
      <c r="B875" s="10">
        <v>1992</v>
      </c>
      <c r="C875" s="10" t="s">
        <v>0</v>
      </c>
      <c r="D875" s="10" t="s">
        <v>100</v>
      </c>
      <c r="E875" s="10">
        <v>23</v>
      </c>
      <c r="F875" s="10">
        <v>6923</v>
      </c>
      <c r="G875" s="10">
        <v>0.44385593220338981</v>
      </c>
      <c r="H875" s="10">
        <v>0.27271414126823629</v>
      </c>
      <c r="I875" s="10">
        <v>0.15166835187057634</v>
      </c>
      <c r="J875" s="10">
        <v>0.60595117723530256</v>
      </c>
      <c r="K875" s="10">
        <v>0.72699696663296254</v>
      </c>
      <c r="L875" s="10">
        <v>0.12133468149646107</v>
      </c>
      <c r="M875" s="10">
        <v>97.921306629788674</v>
      </c>
      <c r="N875" s="10">
        <v>0</v>
      </c>
      <c r="O875" s="10">
        <v>0</v>
      </c>
      <c r="P875" s="10">
        <v>0</v>
      </c>
      <c r="Q875" s="10">
        <v>0</v>
      </c>
      <c r="R875" s="10"/>
    </row>
    <row r="876" spans="1:18" x14ac:dyDescent="0.2">
      <c r="A876" s="9" t="str">
        <f t="shared" si="13"/>
        <v>199215A17FILHO23</v>
      </c>
      <c r="B876" s="10">
        <v>1992</v>
      </c>
      <c r="C876" s="10" t="s">
        <v>0</v>
      </c>
      <c r="D876" s="10" t="s">
        <v>102</v>
      </c>
      <c r="E876" s="10">
        <v>23</v>
      </c>
      <c r="F876" s="10">
        <v>108847</v>
      </c>
      <c r="G876" s="10">
        <v>0.17886908017062234</v>
      </c>
      <c r="H876" s="10">
        <v>0.41999320146627833</v>
      </c>
      <c r="I876" s="10">
        <v>0.34486940384209025</v>
      </c>
      <c r="J876" s="10">
        <v>0.10402675314891545</v>
      </c>
      <c r="K876" s="10">
        <v>0.13100958225766443</v>
      </c>
      <c r="L876" s="10">
        <v>0.70135143825737045</v>
      </c>
      <c r="M876" s="10">
        <v>146.61609921367469</v>
      </c>
      <c r="N876" s="10">
        <v>0.14450559041590488</v>
      </c>
      <c r="O876" s="10">
        <v>4.0478837266989441E-2</v>
      </c>
      <c r="P876" s="10">
        <v>4.0478837266989441E-2</v>
      </c>
      <c r="Q876" s="10">
        <v>0</v>
      </c>
      <c r="R876" s="10"/>
    </row>
    <row r="877" spans="1:18" x14ac:dyDescent="0.2">
      <c r="A877" s="9" t="str">
        <f t="shared" si="13"/>
        <v>199215A17OUTRO23</v>
      </c>
      <c r="B877" s="10">
        <v>1992</v>
      </c>
      <c r="C877" s="10" t="s">
        <v>0</v>
      </c>
      <c r="D877" s="10" t="s">
        <v>104</v>
      </c>
      <c r="E877" s="10">
        <v>23</v>
      </c>
      <c r="F877" s="10">
        <v>23697</v>
      </c>
      <c r="G877" s="10">
        <v>0.1290198492075704</v>
      </c>
      <c r="H877" s="10">
        <v>0.54850824998945014</v>
      </c>
      <c r="I877" s="10">
        <v>0.47773979828670293</v>
      </c>
      <c r="J877" s="10">
        <v>0.18593070852850571</v>
      </c>
      <c r="K877" s="10">
        <v>0.23015571591340675</v>
      </c>
      <c r="L877" s="10">
        <v>0.46904671477402204</v>
      </c>
      <c r="M877" s="10">
        <v>144.6632345273355</v>
      </c>
      <c r="N877" s="10">
        <v>0.10617377727138456</v>
      </c>
      <c r="O877" s="10">
        <v>2.6501244883318564E-2</v>
      </c>
      <c r="P877" s="10">
        <v>2.6501244883318564E-2</v>
      </c>
      <c r="Q877" s="10">
        <v>0</v>
      </c>
      <c r="R877" s="10"/>
    </row>
    <row r="878" spans="1:18" x14ac:dyDescent="0.2">
      <c r="A878" s="9" t="str">
        <f t="shared" si="13"/>
        <v>199215A29CHEFE23</v>
      </c>
      <c r="B878" s="10">
        <v>1992</v>
      </c>
      <c r="C878" s="10" t="s">
        <v>3</v>
      </c>
      <c r="D878" s="10" t="s">
        <v>98</v>
      </c>
      <c r="E878" s="10">
        <v>23</v>
      </c>
      <c r="F878" s="10">
        <v>146973</v>
      </c>
      <c r="G878" s="10">
        <v>9.2350689592320317E-2</v>
      </c>
      <c r="H878" s="10">
        <v>0.89589244282963543</v>
      </c>
      <c r="I878" s="10">
        <v>0.81315615793377016</v>
      </c>
      <c r="J878" s="10">
        <v>9.4132935981438765E-2</v>
      </c>
      <c r="K878" s="10">
        <v>0.17259632721656359</v>
      </c>
      <c r="L878" s="10">
        <v>5.703768719424656E-2</v>
      </c>
      <c r="M878" s="10">
        <v>743.24131928410645</v>
      </c>
      <c r="N878" s="10">
        <v>0.32093649854054829</v>
      </c>
      <c r="O878" s="10">
        <v>0.17683520102331721</v>
      </c>
      <c r="P878" s="10">
        <v>0.15118423111728005</v>
      </c>
      <c r="Q878" s="10">
        <v>2.5650969906037165E-2</v>
      </c>
      <c r="R878" s="10"/>
    </row>
    <row r="879" spans="1:18" x14ac:dyDescent="0.2">
      <c r="A879" s="9" t="str">
        <f t="shared" si="13"/>
        <v>199215A29CONJU23</v>
      </c>
      <c r="B879" s="10">
        <v>1992</v>
      </c>
      <c r="C879" s="10" t="s">
        <v>3</v>
      </c>
      <c r="D879" s="10" t="s">
        <v>100</v>
      </c>
      <c r="E879" s="10">
        <v>23</v>
      </c>
      <c r="F879" s="10">
        <v>142788</v>
      </c>
      <c r="G879" s="10">
        <v>0.17909172951717914</v>
      </c>
      <c r="H879" s="10">
        <v>0.43457433397764517</v>
      </c>
      <c r="I879" s="10">
        <v>0.35674566490181248</v>
      </c>
      <c r="J879" s="10">
        <v>0.53753116508390064</v>
      </c>
      <c r="K879" s="10">
        <v>0.6138891223352102</v>
      </c>
      <c r="L879" s="10">
        <v>4.1095890410958902E-2</v>
      </c>
      <c r="M879" s="10">
        <v>436.55749718861222</v>
      </c>
      <c r="N879" s="10">
        <v>0.16296887693643725</v>
      </c>
      <c r="O879" s="10">
        <v>0.10425245818976385</v>
      </c>
      <c r="P879" s="10">
        <v>9.8376614281312155E-2</v>
      </c>
      <c r="Q879" s="10">
        <v>5.875843908451691E-3</v>
      </c>
      <c r="R879" s="10"/>
    </row>
    <row r="880" spans="1:18" x14ac:dyDescent="0.2">
      <c r="A880" s="9" t="str">
        <f t="shared" si="13"/>
        <v>199215A29FILHO23</v>
      </c>
      <c r="B880" s="10">
        <v>1992</v>
      </c>
      <c r="C880" s="10" t="s">
        <v>3</v>
      </c>
      <c r="D880" s="10" t="s">
        <v>102</v>
      </c>
      <c r="E880" s="10">
        <v>23</v>
      </c>
      <c r="F880" s="10">
        <v>317050</v>
      </c>
      <c r="G880" s="10">
        <v>0.19437329672356207</v>
      </c>
      <c r="H880" s="10">
        <v>0.61612170180532766</v>
      </c>
      <c r="I880" s="10">
        <v>0.49636409544249466</v>
      </c>
      <c r="J880" s="10">
        <v>0.12516146555454141</v>
      </c>
      <c r="K880" s="10">
        <v>0.20131004228897359</v>
      </c>
      <c r="L880" s="10">
        <v>0.44738528157656365</v>
      </c>
      <c r="M880" s="10">
        <v>378.60986603598775</v>
      </c>
      <c r="N880" s="10">
        <v>0.21493139883299164</v>
      </c>
      <c r="O880" s="10">
        <v>6.9408610629238296E-2</v>
      </c>
      <c r="P880" s="10">
        <v>6.4791042422330858E-2</v>
      </c>
      <c r="Q880" s="10">
        <v>4.6175682069074277E-3</v>
      </c>
      <c r="R880" s="10"/>
    </row>
    <row r="881" spans="1:18" x14ac:dyDescent="0.2">
      <c r="A881" s="9" t="str">
        <f t="shared" si="13"/>
        <v>199215A29OUTRO23</v>
      </c>
      <c r="B881" s="10">
        <v>1992</v>
      </c>
      <c r="C881" s="10" t="s">
        <v>3</v>
      </c>
      <c r="D881" s="10" t="s">
        <v>104</v>
      </c>
      <c r="E881" s="10">
        <v>23</v>
      </c>
      <c r="F881" s="10">
        <v>91015</v>
      </c>
      <c r="G881" s="10">
        <v>9.9985691346444305E-2</v>
      </c>
      <c r="H881" s="10">
        <v>0.69108388727132886</v>
      </c>
      <c r="I881" s="10">
        <v>0.62198538702411688</v>
      </c>
      <c r="J881" s="10">
        <v>0.15448003076415975</v>
      </c>
      <c r="K881" s="10">
        <v>0.19823106081415151</v>
      </c>
      <c r="L881" s="10">
        <v>0.32955007416359938</v>
      </c>
      <c r="M881" s="10">
        <v>329.78584714995424</v>
      </c>
      <c r="N881" s="10">
        <v>0.17046640663626875</v>
      </c>
      <c r="O881" s="10">
        <v>4.1487666868098662E-2</v>
      </c>
      <c r="P881" s="10">
        <v>4.1487666868098662E-2</v>
      </c>
      <c r="Q881" s="10">
        <v>0</v>
      </c>
      <c r="R881" s="10"/>
    </row>
    <row r="882" spans="1:18" x14ac:dyDescent="0.2">
      <c r="A882" s="9" t="str">
        <f t="shared" si="13"/>
        <v>199218A24CHEFE23</v>
      </c>
      <c r="B882" s="10">
        <v>1992</v>
      </c>
      <c r="C882" s="10" t="s">
        <v>1</v>
      </c>
      <c r="D882" s="10" t="s">
        <v>98</v>
      </c>
      <c r="E882" s="10">
        <v>23</v>
      </c>
      <c r="F882" s="10">
        <v>61856</v>
      </c>
      <c r="G882" s="10">
        <v>0.10896674584323041</v>
      </c>
      <c r="H882" s="10">
        <v>0.87118468701500262</v>
      </c>
      <c r="I882" s="10">
        <v>0.77625452664252459</v>
      </c>
      <c r="J882" s="10">
        <v>0.11188890325918262</v>
      </c>
      <c r="K882" s="10">
        <v>0.19666645111226075</v>
      </c>
      <c r="L882" s="10">
        <v>8.8075530263838589E-2</v>
      </c>
      <c r="M882" s="10">
        <v>569.9627993800508</v>
      </c>
      <c r="N882" s="10">
        <v>0.28136316606311434</v>
      </c>
      <c r="O882" s="10">
        <v>0.11523538541127781</v>
      </c>
      <c r="P882" s="10">
        <v>0.10506660631143301</v>
      </c>
      <c r="Q882" s="10">
        <v>1.01687790998448E-2</v>
      </c>
      <c r="R882" s="10"/>
    </row>
    <row r="883" spans="1:18" x14ac:dyDescent="0.2">
      <c r="A883" s="9" t="str">
        <f t="shared" si="13"/>
        <v>199218A24CONJU23</v>
      </c>
      <c r="B883" s="10">
        <v>1992</v>
      </c>
      <c r="C883" s="10" t="s">
        <v>1</v>
      </c>
      <c r="D883" s="10" t="s">
        <v>100</v>
      </c>
      <c r="E883" s="10">
        <v>23</v>
      </c>
      <c r="F883" s="10">
        <v>66671</v>
      </c>
      <c r="G883" s="10">
        <v>0.21558142404672781</v>
      </c>
      <c r="H883" s="10">
        <v>0.36464129831560949</v>
      </c>
      <c r="I883" s="10">
        <v>0.2860314079584827</v>
      </c>
      <c r="J883" s="10">
        <v>0.59765115267507607</v>
      </c>
      <c r="K883" s="10">
        <v>0.67311124776889497</v>
      </c>
      <c r="L883" s="10">
        <v>5.3426527275727075E-2</v>
      </c>
      <c r="M883" s="10">
        <v>350.1763470696369</v>
      </c>
      <c r="N883" s="10">
        <v>0.1257368271062381</v>
      </c>
      <c r="O883" s="10">
        <v>8.4879482833615821E-2</v>
      </c>
      <c r="P883" s="10">
        <v>8.4879482833615821E-2</v>
      </c>
      <c r="Q883" s="10">
        <v>0</v>
      </c>
      <c r="R883" s="10"/>
    </row>
    <row r="884" spans="1:18" x14ac:dyDescent="0.2">
      <c r="A884" s="9" t="str">
        <f t="shared" si="13"/>
        <v>199218A24FILHO23</v>
      </c>
      <c r="B884" s="10">
        <v>1992</v>
      </c>
      <c r="C884" s="10" t="s">
        <v>1</v>
      </c>
      <c r="D884" s="10" t="s">
        <v>102</v>
      </c>
      <c r="E884" s="10">
        <v>23</v>
      </c>
      <c r="F884" s="10">
        <v>165220</v>
      </c>
      <c r="G884" s="10">
        <v>0.22404656338874071</v>
      </c>
      <c r="H884" s="10">
        <v>0.68615235440276345</v>
      </c>
      <c r="I884" s="10">
        <v>0.53242227743773107</v>
      </c>
      <c r="J884" s="10">
        <v>0.13978546754742135</v>
      </c>
      <c r="K884" s="10">
        <v>0.24143991273256166</v>
      </c>
      <c r="L884" s="10">
        <v>0.37179518218133401</v>
      </c>
      <c r="M884" s="10">
        <v>368.61693370565314</v>
      </c>
      <c r="N884" s="10">
        <v>0.23094056409635638</v>
      </c>
      <c r="O884" s="10">
        <v>6.8478392446435055E-2</v>
      </c>
      <c r="P884" s="10">
        <v>6.5948432393172746E-2</v>
      </c>
      <c r="Q884" s="10">
        <v>2.5299600532623168E-3</v>
      </c>
      <c r="R884" s="10"/>
    </row>
    <row r="885" spans="1:18" x14ac:dyDescent="0.2">
      <c r="A885" s="9" t="str">
        <f t="shared" si="13"/>
        <v>199218A24OUTRO23</v>
      </c>
      <c r="B885" s="10">
        <v>1992</v>
      </c>
      <c r="C885" s="10" t="s">
        <v>1</v>
      </c>
      <c r="D885" s="10" t="s">
        <v>104</v>
      </c>
      <c r="E885" s="10">
        <v>23</v>
      </c>
      <c r="F885" s="10">
        <v>50958</v>
      </c>
      <c r="G885" s="10">
        <v>0.1079491557579207</v>
      </c>
      <c r="H885" s="10">
        <v>0.72406687860591079</v>
      </c>
      <c r="I885" s="10">
        <v>0.64590447034812981</v>
      </c>
      <c r="J885" s="10">
        <v>0.14003689312767378</v>
      </c>
      <c r="K885" s="10">
        <v>0.18527022253620629</v>
      </c>
      <c r="L885" s="10">
        <v>0.32520899564347111</v>
      </c>
      <c r="M885" s="10">
        <v>330.42904798015155</v>
      </c>
      <c r="N885" s="10">
        <v>0.16862906707484596</v>
      </c>
      <c r="O885" s="10">
        <v>3.2929078849248401E-2</v>
      </c>
      <c r="P885" s="10">
        <v>3.2929078849248401E-2</v>
      </c>
      <c r="Q885" s="10">
        <v>0</v>
      </c>
      <c r="R885" s="10"/>
    </row>
    <row r="886" spans="1:18" x14ac:dyDescent="0.2">
      <c r="A886" s="9" t="str">
        <f t="shared" si="13"/>
        <v>199225A29CHEFE23</v>
      </c>
      <c r="B886" s="10">
        <v>1992</v>
      </c>
      <c r="C886" s="10" t="s">
        <v>2</v>
      </c>
      <c r="D886" s="10" t="s">
        <v>98</v>
      </c>
      <c r="E886" s="10">
        <v>23</v>
      </c>
      <c r="F886" s="10">
        <v>81555</v>
      </c>
      <c r="G886" s="10">
        <v>7.7768945416004237E-2</v>
      </c>
      <c r="H886" s="10">
        <v>0.92551039176016181</v>
      </c>
      <c r="I886" s="10">
        <v>0.85353442462142115</v>
      </c>
      <c r="J886" s="10">
        <v>7.1926920483109558E-2</v>
      </c>
      <c r="K886" s="10">
        <v>0.14390288762185027</v>
      </c>
      <c r="L886" s="10">
        <v>3.3413034148733985E-2</v>
      </c>
      <c r="M886" s="10">
        <v>870.69128573353589</v>
      </c>
      <c r="N886" s="10">
        <v>0.3572681012813439</v>
      </c>
      <c r="O886" s="10">
        <v>0.22614186745141315</v>
      </c>
      <c r="P886" s="10">
        <v>0.18762798111703757</v>
      </c>
      <c r="Q886" s="10">
        <v>3.8513886334375573E-2</v>
      </c>
      <c r="R886" s="10"/>
    </row>
    <row r="887" spans="1:18" x14ac:dyDescent="0.2">
      <c r="A887" s="9" t="str">
        <f t="shared" si="13"/>
        <v>199225A29CONJU23</v>
      </c>
      <c r="B887" s="10">
        <v>1992</v>
      </c>
      <c r="C887" s="10" t="s">
        <v>2</v>
      </c>
      <c r="D887" s="10" t="s">
        <v>100</v>
      </c>
      <c r="E887" s="10">
        <v>23</v>
      </c>
      <c r="F887" s="10">
        <v>69194</v>
      </c>
      <c r="G887" s="10">
        <v>0.14040666053049955</v>
      </c>
      <c r="H887" s="10">
        <v>0.5181518628782843</v>
      </c>
      <c r="I887" s="10">
        <v>0.44539989016388704</v>
      </c>
      <c r="J887" s="10">
        <v>0.47275775356244759</v>
      </c>
      <c r="K887" s="10">
        <v>0.5455097262768448</v>
      </c>
      <c r="L887" s="10">
        <v>2.1186808104748968E-2</v>
      </c>
      <c r="M887" s="10">
        <v>501.39844237893681</v>
      </c>
      <c r="N887" s="10">
        <v>0.21514871231609678</v>
      </c>
      <c r="O887" s="10">
        <v>0.13334971240280949</v>
      </c>
      <c r="P887" s="10">
        <v>0.12122438361707663</v>
      </c>
      <c r="Q887" s="10">
        <v>1.2125328785732867E-2</v>
      </c>
      <c r="R887" s="10"/>
    </row>
    <row r="888" spans="1:18" x14ac:dyDescent="0.2">
      <c r="A888" s="9" t="str">
        <f t="shared" si="13"/>
        <v>199225A29FILHO23</v>
      </c>
      <c r="B888" s="10">
        <v>1992</v>
      </c>
      <c r="C888" s="10" t="s">
        <v>2</v>
      </c>
      <c r="D888" s="10" t="s">
        <v>102</v>
      </c>
      <c r="E888" s="10">
        <v>23</v>
      </c>
      <c r="F888" s="10">
        <v>42983</v>
      </c>
      <c r="G888" s="10">
        <v>0.12129565816678153</v>
      </c>
      <c r="H888" s="10">
        <v>0.84393830118884205</v>
      </c>
      <c r="I888" s="10">
        <v>0.74157224949398604</v>
      </c>
      <c r="J888" s="10">
        <v>0.12252770374526581</v>
      </c>
      <c r="K888" s="10">
        <v>0.22539393089259832</v>
      </c>
      <c r="L888" s="10">
        <v>9.3093935568335909E-2</v>
      </c>
      <c r="M888" s="10">
        <v>677.76920328987944</v>
      </c>
      <c r="N888" s="10">
        <v>0.3317358025265803</v>
      </c>
      <c r="O888" s="10">
        <v>0.14624386385315125</v>
      </c>
      <c r="P888" s="10">
        <v>0.12190866156387409</v>
      </c>
      <c r="Q888" s="10">
        <v>2.4335202289277155E-2</v>
      </c>
      <c r="R888" s="10"/>
    </row>
    <row r="889" spans="1:18" x14ac:dyDescent="0.2">
      <c r="A889" s="9" t="str">
        <f t="shared" si="13"/>
        <v>199225A29OUTRO23</v>
      </c>
      <c r="B889" s="10">
        <v>1992</v>
      </c>
      <c r="C889" s="10" t="s">
        <v>2</v>
      </c>
      <c r="D889" s="10" t="s">
        <v>104</v>
      </c>
      <c r="E889" s="10">
        <v>23</v>
      </c>
      <c r="F889" s="10">
        <v>16360</v>
      </c>
      <c r="G889" s="10">
        <v>4.8369732390033837E-2</v>
      </c>
      <c r="H889" s="10">
        <v>0.79486552567237168</v>
      </c>
      <c r="I889" s="10">
        <v>0.75641809290953543</v>
      </c>
      <c r="J889" s="10">
        <v>0.1539119804400978</v>
      </c>
      <c r="K889" s="10">
        <v>0.19235941320293398</v>
      </c>
      <c r="L889" s="10">
        <v>0.14101466992665038</v>
      </c>
      <c r="M889" s="10">
        <v>497.43051667525083</v>
      </c>
      <c r="N889" s="10">
        <v>0.26931540342298288</v>
      </c>
      <c r="O889" s="10">
        <v>8.985330073349633E-2</v>
      </c>
      <c r="P889" s="10">
        <v>8.985330073349633E-2</v>
      </c>
      <c r="Q889" s="10">
        <v>0</v>
      </c>
      <c r="R889" s="10"/>
    </row>
    <row r="890" spans="1:18" x14ac:dyDescent="0.2">
      <c r="A890" s="9" t="str">
        <f t="shared" si="13"/>
        <v>199230EMACHEFE23</v>
      </c>
      <c r="B890" s="10">
        <v>1992</v>
      </c>
      <c r="C890" s="10" t="s">
        <v>4</v>
      </c>
      <c r="D890" s="10" t="s">
        <v>98</v>
      </c>
      <c r="E890" s="10">
        <v>23</v>
      </c>
      <c r="F890" s="10">
        <v>447247</v>
      </c>
      <c r="G890" s="10">
        <v>3.8608365665090197E-2</v>
      </c>
      <c r="H890" s="10">
        <v>0.78951899062486719</v>
      </c>
      <c r="I890" s="10">
        <v>0.75903695273528948</v>
      </c>
      <c r="J890" s="10">
        <v>0.20954416686976102</v>
      </c>
      <c r="K890" s="10">
        <v>0.24002620475933881</v>
      </c>
      <c r="L890" s="10">
        <v>1.0783750366128783E-2</v>
      </c>
      <c r="M890" s="10">
        <v>1093.7030060289044</v>
      </c>
      <c r="N890" s="10">
        <v>0.39766063539901081</v>
      </c>
      <c r="O890" s="10">
        <v>0.28825593293582646</v>
      </c>
      <c r="P890" s="10">
        <v>0.23849741501107213</v>
      </c>
      <c r="Q890" s="10">
        <v>4.9758517924754317E-2</v>
      </c>
      <c r="R890" s="10"/>
    </row>
    <row r="891" spans="1:18" x14ac:dyDescent="0.2">
      <c r="A891" s="9" t="str">
        <f t="shared" si="13"/>
        <v>199230EMACONJU23</v>
      </c>
      <c r="B891" s="10">
        <v>1992</v>
      </c>
      <c r="C891" s="10" t="s">
        <v>4</v>
      </c>
      <c r="D891" s="10" t="s">
        <v>100</v>
      </c>
      <c r="E891" s="10">
        <v>23</v>
      </c>
      <c r="F891" s="10">
        <v>276157</v>
      </c>
      <c r="G891" s="10">
        <v>5.7602355659500129E-2</v>
      </c>
      <c r="H891" s="10">
        <v>0.51404092599499562</v>
      </c>
      <c r="I891" s="10">
        <v>0.48443095775229306</v>
      </c>
      <c r="J891" s="10">
        <v>0.48368500526874203</v>
      </c>
      <c r="K891" s="10">
        <v>0.5132949735114446</v>
      </c>
      <c r="L891" s="10">
        <v>6.8330695944698126E-3</v>
      </c>
      <c r="M891" s="10">
        <v>574.81223257142926</v>
      </c>
      <c r="N891" s="10">
        <v>0.24676904804151262</v>
      </c>
      <c r="O891" s="10">
        <v>0.18300459521214382</v>
      </c>
      <c r="P891" s="10">
        <v>0.17084846663311087</v>
      </c>
      <c r="Q891" s="10">
        <v>1.2156128579032942E-2</v>
      </c>
      <c r="R891" s="10"/>
    </row>
    <row r="892" spans="1:18" x14ac:dyDescent="0.2">
      <c r="A892" s="9" t="str">
        <f t="shared" si="13"/>
        <v>199230EMAFILHO23</v>
      </c>
      <c r="B892" s="10">
        <v>1992</v>
      </c>
      <c r="C892" s="10" t="s">
        <v>4</v>
      </c>
      <c r="D892" s="10" t="s">
        <v>102</v>
      </c>
      <c r="E892" s="10">
        <v>23</v>
      </c>
      <c r="F892" s="10">
        <v>43406</v>
      </c>
      <c r="G892" s="10">
        <v>9.4972235634958962E-2</v>
      </c>
      <c r="H892" s="10">
        <v>0.76339676542413493</v>
      </c>
      <c r="I892" s="10">
        <v>0.69089526793530853</v>
      </c>
      <c r="J892" s="10">
        <v>0.22211215039395477</v>
      </c>
      <c r="K892" s="10">
        <v>0.28977560705893196</v>
      </c>
      <c r="L892" s="10">
        <v>5.314933419342948E-2</v>
      </c>
      <c r="M892" s="10">
        <v>783.64300282624106</v>
      </c>
      <c r="N892" s="10">
        <v>0.2850527576832696</v>
      </c>
      <c r="O892" s="10">
        <v>0.15940192600101369</v>
      </c>
      <c r="P892" s="10">
        <v>0.14491084181910335</v>
      </c>
      <c r="Q892" s="10">
        <v>1.4491084181910335E-2</v>
      </c>
      <c r="R892" s="10"/>
    </row>
    <row r="893" spans="1:18" x14ac:dyDescent="0.2">
      <c r="A893" s="9" t="str">
        <f t="shared" si="13"/>
        <v>199230EMAOUTRO23</v>
      </c>
      <c r="B893" s="10">
        <v>1992</v>
      </c>
      <c r="C893" s="10" t="s">
        <v>4</v>
      </c>
      <c r="D893" s="10" t="s">
        <v>104</v>
      </c>
      <c r="E893" s="10">
        <v>23</v>
      </c>
      <c r="F893" s="10">
        <v>61445</v>
      </c>
      <c r="G893" s="10">
        <v>5.0758439583981206E-2</v>
      </c>
      <c r="H893" s="10">
        <v>0.47100659126047684</v>
      </c>
      <c r="I893" s="10">
        <v>0.44709903165432502</v>
      </c>
      <c r="J893" s="10">
        <v>0.52899340873952316</v>
      </c>
      <c r="K893" s="10">
        <v>0.55290096834567504</v>
      </c>
      <c r="L893" s="10">
        <v>1.3670762470502074E-2</v>
      </c>
      <c r="M893" s="10">
        <v>541.98257969209556</v>
      </c>
      <c r="N893" s="10">
        <v>0.14724998366973677</v>
      </c>
      <c r="O893" s="10">
        <v>8.9016264942190865E-2</v>
      </c>
      <c r="P893" s="10">
        <v>8.2173884643020445E-2</v>
      </c>
      <c r="Q893" s="10">
        <v>6.8423802991704223E-3</v>
      </c>
      <c r="R893" s="10"/>
    </row>
    <row r="894" spans="1:18" x14ac:dyDescent="0.2">
      <c r="A894" s="9" t="str">
        <f t="shared" si="13"/>
        <v>199215A17CHEFE26</v>
      </c>
      <c r="B894" s="10">
        <v>1992</v>
      </c>
      <c r="C894" s="10" t="s">
        <v>0</v>
      </c>
      <c r="D894" s="10" t="s">
        <v>98</v>
      </c>
      <c r="E894" s="10">
        <v>26</v>
      </c>
      <c r="F894" s="10">
        <v>2365</v>
      </c>
      <c r="G894" s="10">
        <v>0</v>
      </c>
      <c r="H894" s="10">
        <v>0.45454545454545453</v>
      </c>
      <c r="I894" s="10">
        <v>0.45454545454545453</v>
      </c>
      <c r="J894" s="10">
        <v>0.45454545454545453</v>
      </c>
      <c r="K894" s="10">
        <v>0.45454545454545453</v>
      </c>
      <c r="L894" s="10">
        <v>0.18181818181818182</v>
      </c>
      <c r="M894" s="10">
        <v>267.08311443124938</v>
      </c>
      <c r="N894" s="10">
        <v>0.27272727272727271</v>
      </c>
      <c r="O894" s="10">
        <v>9.0909090909090912E-2</v>
      </c>
      <c r="P894" s="10">
        <v>9.0909090909090912E-2</v>
      </c>
      <c r="Q894" s="10">
        <v>0</v>
      </c>
      <c r="R894" s="10"/>
    </row>
    <row r="895" spans="1:18" x14ac:dyDescent="0.2">
      <c r="A895" s="9" t="str">
        <f t="shared" si="13"/>
        <v>199215A17CONJU26</v>
      </c>
      <c r="B895" s="10">
        <v>1992</v>
      </c>
      <c r="C895" s="10" t="s">
        <v>0</v>
      </c>
      <c r="D895" s="10" t="s">
        <v>100</v>
      </c>
      <c r="E895" s="10">
        <v>26</v>
      </c>
      <c r="F895" s="10">
        <v>8602</v>
      </c>
      <c r="G895" s="10">
        <v>0.38461538461538464</v>
      </c>
      <c r="H895" s="10">
        <v>0.32492443617763311</v>
      </c>
      <c r="I895" s="10">
        <v>0.19995349918623576</v>
      </c>
      <c r="J895" s="10">
        <v>0.57509881422924902</v>
      </c>
      <c r="K895" s="10">
        <v>0.70006975122064641</v>
      </c>
      <c r="L895" s="10">
        <v>9.9976749593117878E-2</v>
      </c>
      <c r="M895" s="10">
        <v>140.28052354267481</v>
      </c>
      <c r="N895" s="10">
        <v>0</v>
      </c>
      <c r="O895" s="10">
        <v>0</v>
      </c>
      <c r="P895" s="10">
        <v>0</v>
      </c>
      <c r="Q895" s="10">
        <v>0</v>
      </c>
      <c r="R895" s="10"/>
    </row>
    <row r="896" spans="1:18" x14ac:dyDescent="0.2">
      <c r="A896" s="9" t="str">
        <f t="shared" si="13"/>
        <v>199215A17FILHO26</v>
      </c>
      <c r="B896" s="10">
        <v>1992</v>
      </c>
      <c r="C896" s="10" t="s">
        <v>0</v>
      </c>
      <c r="D896" s="10" t="s">
        <v>102</v>
      </c>
      <c r="E896" s="10">
        <v>26</v>
      </c>
      <c r="F896" s="10">
        <v>153590</v>
      </c>
      <c r="G896" s="10">
        <v>0.26692669857967416</v>
      </c>
      <c r="H896" s="10">
        <v>0.33050979881502701</v>
      </c>
      <c r="I896" s="10">
        <v>0.24228790936909955</v>
      </c>
      <c r="J896" s="10">
        <v>0.11937189866805954</v>
      </c>
      <c r="K896" s="10">
        <v>0.14043483938365109</v>
      </c>
      <c r="L896" s="10">
        <v>0.76125620266388094</v>
      </c>
      <c r="M896" s="10">
        <v>150.09638070119541</v>
      </c>
      <c r="N896" s="10">
        <v>0.11484471645289407</v>
      </c>
      <c r="O896" s="10">
        <v>3.2196106517351393E-2</v>
      </c>
      <c r="P896" s="10">
        <v>3.0796275799205679E-2</v>
      </c>
      <c r="Q896" s="10">
        <v>1.3998307181457125E-3</v>
      </c>
      <c r="R896" s="10"/>
    </row>
    <row r="897" spans="1:18" x14ac:dyDescent="0.2">
      <c r="A897" s="9" t="str">
        <f t="shared" si="13"/>
        <v>199215A17OUTRO26</v>
      </c>
      <c r="B897" s="10">
        <v>1992</v>
      </c>
      <c r="C897" s="10" t="s">
        <v>0</v>
      </c>
      <c r="D897" s="10" t="s">
        <v>104</v>
      </c>
      <c r="E897" s="10">
        <v>26</v>
      </c>
      <c r="F897" s="10">
        <v>23654</v>
      </c>
      <c r="G897" s="10">
        <v>0.14283816104172203</v>
      </c>
      <c r="H897" s="10">
        <v>0.318170288323328</v>
      </c>
      <c r="I897" s="10">
        <v>0.27272342944110933</v>
      </c>
      <c r="J897" s="10">
        <v>0.23640821848313182</v>
      </c>
      <c r="K897" s="10">
        <v>0.26367633381246303</v>
      </c>
      <c r="L897" s="10">
        <v>0.58180434598799358</v>
      </c>
      <c r="M897" s="10">
        <v>173.52679890767607</v>
      </c>
      <c r="N897" s="10">
        <v>9.0935993912234711E-2</v>
      </c>
      <c r="O897" s="10">
        <v>2.726811532933119E-2</v>
      </c>
      <c r="P897" s="10">
        <v>2.726811532933119E-2</v>
      </c>
      <c r="Q897" s="10">
        <v>0</v>
      </c>
      <c r="R897" s="10"/>
    </row>
    <row r="898" spans="1:18" x14ac:dyDescent="0.2">
      <c r="A898" s="9" t="str">
        <f t="shared" si="13"/>
        <v>199215A29CHEFE26</v>
      </c>
      <c r="B898" s="10">
        <v>1992</v>
      </c>
      <c r="C898" s="10" t="s">
        <v>3</v>
      </c>
      <c r="D898" s="10" t="s">
        <v>98</v>
      </c>
      <c r="E898" s="10">
        <v>26</v>
      </c>
      <c r="F898" s="10">
        <v>167123</v>
      </c>
      <c r="G898" s="10">
        <v>0.11737237884750149</v>
      </c>
      <c r="H898" s="10">
        <v>0.88801661052039516</v>
      </c>
      <c r="I898" s="10">
        <v>0.78378798848752118</v>
      </c>
      <c r="J898" s="10">
        <v>0.10181656960720877</v>
      </c>
      <c r="K898" s="10">
        <v>0.19845064346825797</v>
      </c>
      <c r="L898" s="10">
        <v>8.377669135092386E-2</v>
      </c>
      <c r="M898" s="10">
        <v>734.19690440499176</v>
      </c>
      <c r="N898" s="10">
        <v>0.32435391896986054</v>
      </c>
      <c r="O898" s="10">
        <v>0.1634604453007665</v>
      </c>
      <c r="P898" s="10">
        <v>0.15444911831405611</v>
      </c>
      <c r="Q898" s="10">
        <v>9.0113269867103871E-3</v>
      </c>
      <c r="R898" s="10"/>
    </row>
    <row r="899" spans="1:18" x14ac:dyDescent="0.2">
      <c r="A899" s="9" t="str">
        <f t="shared" si="13"/>
        <v>199215A29CONJU26</v>
      </c>
      <c r="B899" s="10">
        <v>1992</v>
      </c>
      <c r="C899" s="10" t="s">
        <v>3</v>
      </c>
      <c r="D899" s="10" t="s">
        <v>100</v>
      </c>
      <c r="E899" s="10">
        <v>26</v>
      </c>
      <c r="F899" s="10">
        <v>161733</v>
      </c>
      <c r="G899" s="10">
        <v>0.22336056045505975</v>
      </c>
      <c r="H899" s="10">
        <v>0.39892291616429548</v>
      </c>
      <c r="I899" s="10">
        <v>0.30981927003147164</v>
      </c>
      <c r="J899" s="10">
        <v>0.56325610767840117</v>
      </c>
      <c r="K899" s="10">
        <v>0.64315432335714906</v>
      </c>
      <c r="L899" s="10">
        <v>6.5249693532609371E-2</v>
      </c>
      <c r="M899" s="10">
        <v>565.57659630637511</v>
      </c>
      <c r="N899" s="10">
        <v>0.1156968584024287</v>
      </c>
      <c r="O899" s="10">
        <v>6.3827419265085047E-2</v>
      </c>
      <c r="P899" s="10">
        <v>5.983936487915268E-2</v>
      </c>
      <c r="Q899" s="10">
        <v>3.9880543859323698E-3</v>
      </c>
      <c r="R899" s="10"/>
    </row>
    <row r="900" spans="1:18" x14ac:dyDescent="0.2">
      <c r="A900" s="9" t="str">
        <f t="shared" ref="A900:A963" si="14">B900&amp;C900&amp;D900&amp;E900</f>
        <v>199215A29FILHO26</v>
      </c>
      <c r="B900" s="10">
        <v>1992</v>
      </c>
      <c r="C900" s="10" t="s">
        <v>3</v>
      </c>
      <c r="D900" s="10" t="s">
        <v>102</v>
      </c>
      <c r="E900" s="10">
        <v>26</v>
      </c>
      <c r="F900" s="10">
        <v>463107</v>
      </c>
      <c r="G900" s="10">
        <v>0.24256614201161336</v>
      </c>
      <c r="H900" s="10">
        <v>0.57852587644634168</v>
      </c>
      <c r="I900" s="10">
        <v>0.43819508654286526</v>
      </c>
      <c r="J900" s="10">
        <v>0.13359464279530422</v>
      </c>
      <c r="K900" s="10">
        <v>0.20901799009592409</v>
      </c>
      <c r="L900" s="10">
        <v>0.50352084491624605</v>
      </c>
      <c r="M900" s="10">
        <v>434.07604886502855</v>
      </c>
      <c r="N900" s="10">
        <v>0.18068394561084156</v>
      </c>
      <c r="O900" s="10">
        <v>5.7593601478707943E-2</v>
      </c>
      <c r="P900" s="10">
        <v>5.248247165341919E-2</v>
      </c>
      <c r="Q900" s="10">
        <v>5.1111298252887565E-3</v>
      </c>
      <c r="R900" s="10"/>
    </row>
    <row r="901" spans="1:18" x14ac:dyDescent="0.2">
      <c r="A901" s="9" t="str">
        <f t="shared" si="14"/>
        <v>199215A29OUTRO26</v>
      </c>
      <c r="B901" s="10">
        <v>1992</v>
      </c>
      <c r="C901" s="10" t="s">
        <v>3</v>
      </c>
      <c r="D901" s="10" t="s">
        <v>104</v>
      </c>
      <c r="E901" s="10">
        <v>26</v>
      </c>
      <c r="F901" s="10">
        <v>76786</v>
      </c>
      <c r="G901" s="10">
        <v>0.15</v>
      </c>
      <c r="H901" s="10">
        <v>0.6179885335179115</v>
      </c>
      <c r="I901" s="10">
        <v>0.52529025349022473</v>
      </c>
      <c r="J901" s="10">
        <v>0.17134424259837275</v>
      </c>
      <c r="K901" s="10">
        <v>0.23877185879771715</v>
      </c>
      <c r="L901" s="10">
        <v>0.35854192170447735</v>
      </c>
      <c r="M901" s="10">
        <v>378.7829910887998</v>
      </c>
      <c r="N901" s="10">
        <v>0.17371656291511473</v>
      </c>
      <c r="O901" s="10">
        <v>5.8825827624827444E-2</v>
      </c>
      <c r="P901" s="10">
        <v>5.6025838043393325E-2</v>
      </c>
      <c r="Q901" s="10">
        <v>2.7999895814341154E-3</v>
      </c>
      <c r="R901" s="10"/>
    </row>
    <row r="902" spans="1:18" x14ac:dyDescent="0.2">
      <c r="A902" s="9" t="str">
        <f t="shared" si="14"/>
        <v>199218A24CHEFE26</v>
      </c>
      <c r="B902" s="10">
        <v>1992</v>
      </c>
      <c r="C902" s="10" t="s">
        <v>1</v>
      </c>
      <c r="D902" s="10" t="s">
        <v>98</v>
      </c>
      <c r="E902" s="10">
        <v>26</v>
      </c>
      <c r="F902" s="10">
        <v>64955</v>
      </c>
      <c r="G902" s="10">
        <v>0.15325281459313098</v>
      </c>
      <c r="H902" s="10">
        <v>0.86422908167192669</v>
      </c>
      <c r="I902" s="10">
        <v>0.73178354245246713</v>
      </c>
      <c r="J902" s="10">
        <v>0.12624343527957985</v>
      </c>
      <c r="K902" s="10">
        <v>0.2392029657089898</v>
      </c>
      <c r="L902" s="10">
        <v>9.9721964782205741E-2</v>
      </c>
      <c r="M902" s="10">
        <v>513.59610049177024</v>
      </c>
      <c r="N902" s="10">
        <v>0.30795165884073589</v>
      </c>
      <c r="O902" s="10">
        <v>0.13578631360172427</v>
      </c>
      <c r="P902" s="10">
        <v>0.1324763297667616</v>
      </c>
      <c r="Q902" s="10">
        <v>3.3099838349626666E-3</v>
      </c>
      <c r="R902" s="10"/>
    </row>
    <row r="903" spans="1:18" x14ac:dyDescent="0.2">
      <c r="A903" s="9" t="str">
        <f t="shared" si="14"/>
        <v>199218A24CONJU26</v>
      </c>
      <c r="B903" s="10">
        <v>1992</v>
      </c>
      <c r="C903" s="10" t="s">
        <v>1</v>
      </c>
      <c r="D903" s="10" t="s">
        <v>100</v>
      </c>
      <c r="E903" s="10">
        <v>26</v>
      </c>
      <c r="F903" s="10">
        <v>70976</v>
      </c>
      <c r="G903" s="10">
        <v>0.25216301447400341</v>
      </c>
      <c r="H903" s="10">
        <v>0.34848399458972046</v>
      </c>
      <c r="I903" s="10">
        <v>0.26060922001803427</v>
      </c>
      <c r="J903" s="10">
        <v>0.61700654315230141</v>
      </c>
      <c r="K903" s="10">
        <v>0.69603312559178077</v>
      </c>
      <c r="L903" s="10">
        <v>6.0796201297324798E-2</v>
      </c>
      <c r="M903" s="10">
        <v>458.92760663542447</v>
      </c>
      <c r="N903" s="10">
        <v>0.10003381424706943</v>
      </c>
      <c r="O903" s="10">
        <v>4.5466073038773668E-2</v>
      </c>
      <c r="P903" s="10">
        <v>4.2436880072137063E-2</v>
      </c>
      <c r="Q903" s="10">
        <v>3.0291929666366097E-3</v>
      </c>
      <c r="R903" s="10"/>
    </row>
    <row r="904" spans="1:18" x14ac:dyDescent="0.2">
      <c r="A904" s="9" t="str">
        <f t="shared" si="14"/>
        <v>199218A24FILHO26</v>
      </c>
      <c r="B904" s="10">
        <v>1992</v>
      </c>
      <c r="C904" s="10" t="s">
        <v>1</v>
      </c>
      <c r="D904" s="10" t="s">
        <v>102</v>
      </c>
      <c r="E904" s="10">
        <v>26</v>
      </c>
      <c r="F904" s="10">
        <v>238537</v>
      </c>
      <c r="G904" s="10">
        <v>0.25805302656327134</v>
      </c>
      <c r="H904" s="10">
        <v>0.67149906429116912</v>
      </c>
      <c r="I904" s="10">
        <v>0.49821669841642818</v>
      </c>
      <c r="J904" s="10">
        <v>0.13264826579166003</v>
      </c>
      <c r="K904" s="10">
        <v>0.22741920594825488</v>
      </c>
      <c r="L904" s="10">
        <v>0.44366702021070109</v>
      </c>
      <c r="M904" s="10">
        <v>416.51436883676394</v>
      </c>
      <c r="N904" s="10">
        <v>0.21102386631843278</v>
      </c>
      <c r="O904" s="10">
        <v>6.3126475138028895E-2</v>
      </c>
      <c r="P904" s="10">
        <v>5.9521164431513771E-2</v>
      </c>
      <c r="Q904" s="10">
        <v>3.605310706515132E-3</v>
      </c>
      <c r="R904" s="10"/>
    </row>
    <row r="905" spans="1:18" x14ac:dyDescent="0.2">
      <c r="A905" s="9" t="str">
        <f t="shared" si="14"/>
        <v>199218A24OUTRO26</v>
      </c>
      <c r="B905" s="10">
        <v>1992</v>
      </c>
      <c r="C905" s="10" t="s">
        <v>1</v>
      </c>
      <c r="D905" s="10" t="s">
        <v>104</v>
      </c>
      <c r="E905" s="10">
        <v>26</v>
      </c>
      <c r="F905" s="10">
        <v>39366</v>
      </c>
      <c r="G905" s="10">
        <v>0.18463684154060722</v>
      </c>
      <c r="H905" s="10">
        <v>0.71423463002222165</v>
      </c>
      <c r="I905" s="10">
        <v>0.58236060381599453</v>
      </c>
      <c r="J905" s="10">
        <v>0.15384025950805855</v>
      </c>
      <c r="K905" s="10">
        <v>0.25276493576153863</v>
      </c>
      <c r="L905" s="10">
        <v>0.30061474368744601</v>
      </c>
      <c r="M905" s="10">
        <v>311.94971423777224</v>
      </c>
      <c r="N905" s="10">
        <v>0.18579484834628868</v>
      </c>
      <c r="O905" s="10">
        <v>6.0102626632119086E-2</v>
      </c>
      <c r="P905" s="10">
        <v>5.464106081390032E-2</v>
      </c>
      <c r="Q905" s="10">
        <v>5.4615658182187677E-3</v>
      </c>
      <c r="R905" s="10"/>
    </row>
    <row r="906" spans="1:18" x14ac:dyDescent="0.2">
      <c r="A906" s="9" t="str">
        <f t="shared" si="14"/>
        <v>199225A29CHEFE26</v>
      </c>
      <c r="B906" s="10">
        <v>1992</v>
      </c>
      <c r="C906" s="10" t="s">
        <v>2</v>
      </c>
      <c r="D906" s="10" t="s">
        <v>98</v>
      </c>
      <c r="E906" s="10">
        <v>26</v>
      </c>
      <c r="F906" s="10">
        <v>99803</v>
      </c>
      <c r="G906" s="10">
        <v>9.6669846595830999E-2</v>
      </c>
      <c r="H906" s="10">
        <v>0.91377012715048644</v>
      </c>
      <c r="I906" s="10">
        <v>0.82543610913499599</v>
      </c>
      <c r="J906" s="10">
        <v>7.7612897407893552E-2</v>
      </c>
      <c r="K906" s="10">
        <v>0.16594691542338408</v>
      </c>
      <c r="L906" s="10">
        <v>7.1110086871136138E-2</v>
      </c>
      <c r="M906" s="10">
        <v>867.35901419848005</v>
      </c>
      <c r="N906" s="10">
        <v>0.33625241726200616</v>
      </c>
      <c r="O906" s="10">
        <v>0.18319088604550965</v>
      </c>
      <c r="P906" s="10">
        <v>0.17025540314419407</v>
      </c>
      <c r="Q906" s="10">
        <v>1.2935482901315591E-2</v>
      </c>
      <c r="R906" s="10"/>
    </row>
    <row r="907" spans="1:18" x14ac:dyDescent="0.2">
      <c r="A907" s="9" t="str">
        <f t="shared" si="14"/>
        <v>199225A29CONJU26</v>
      </c>
      <c r="B907" s="10">
        <v>1992</v>
      </c>
      <c r="C907" s="10" t="s">
        <v>2</v>
      </c>
      <c r="D907" s="10" t="s">
        <v>100</v>
      </c>
      <c r="E907" s="10">
        <v>26</v>
      </c>
      <c r="F907" s="10">
        <v>82155</v>
      </c>
      <c r="G907" s="10">
        <v>0.19191673425250066</v>
      </c>
      <c r="H907" s="10">
        <v>0.45024648530217271</v>
      </c>
      <c r="I907" s="10">
        <v>0.36383665023431316</v>
      </c>
      <c r="J907" s="10">
        <v>0.51572028482746024</v>
      </c>
      <c r="K907" s="10">
        <v>0.59164993001034627</v>
      </c>
      <c r="L907" s="10">
        <v>6.5449455297912476E-2</v>
      </c>
      <c r="M907" s="10">
        <v>653.34579161152578</v>
      </c>
      <c r="N907" s="10">
        <v>0.14134258413973586</v>
      </c>
      <c r="O907" s="10">
        <v>8.6373318726796905E-2</v>
      </c>
      <c r="P907" s="10">
        <v>8.1139309841153917E-2</v>
      </c>
      <c r="Q907" s="10">
        <v>5.2340088856429922E-3</v>
      </c>
      <c r="R907" s="10"/>
    </row>
    <row r="908" spans="1:18" x14ac:dyDescent="0.2">
      <c r="A908" s="9" t="str">
        <f t="shared" si="14"/>
        <v>199225A29FILHO26</v>
      </c>
      <c r="B908" s="10">
        <v>1992</v>
      </c>
      <c r="C908" s="10" t="s">
        <v>2</v>
      </c>
      <c r="D908" s="10" t="s">
        <v>102</v>
      </c>
      <c r="E908" s="10">
        <v>26</v>
      </c>
      <c r="F908" s="10">
        <v>70980</v>
      </c>
      <c r="G908" s="10">
        <v>0.1773890770013509</v>
      </c>
      <c r="H908" s="10">
        <v>0.80302902225979145</v>
      </c>
      <c r="I908" s="10">
        <v>0.66058044519582981</v>
      </c>
      <c r="J908" s="10">
        <v>0.16766832034018428</v>
      </c>
      <c r="K908" s="10">
        <v>0.29574769666902906</v>
      </c>
      <c r="L908" s="10">
        <v>0.14636428065201984</v>
      </c>
      <c r="M908" s="10">
        <v>706.13513192682353</v>
      </c>
      <c r="N908" s="10">
        <v>0.22118906734291349</v>
      </c>
      <c r="O908" s="10">
        <v>9.3956043956043955E-2</v>
      </c>
      <c r="P908" s="10">
        <v>7.5753733446041138E-2</v>
      </c>
      <c r="Q908" s="10">
        <v>1.8202310510002817E-2</v>
      </c>
      <c r="R908" s="10"/>
    </row>
    <row r="909" spans="1:18" x14ac:dyDescent="0.2">
      <c r="A909" s="9" t="str">
        <f t="shared" si="14"/>
        <v>199225A29OUTRO26</v>
      </c>
      <c r="B909" s="10">
        <v>1992</v>
      </c>
      <c r="C909" s="10" t="s">
        <v>2</v>
      </c>
      <c r="D909" s="10" t="s">
        <v>104</v>
      </c>
      <c r="E909" s="10">
        <v>26</v>
      </c>
      <c r="F909" s="10">
        <v>13766</v>
      </c>
      <c r="G909" s="10">
        <v>7.2690389654298027E-2</v>
      </c>
      <c r="H909" s="10">
        <v>0.85943629231439778</v>
      </c>
      <c r="I909" s="10">
        <v>0.79696353334301906</v>
      </c>
      <c r="J909" s="10">
        <v>0.10932732819991282</v>
      </c>
      <c r="K909" s="10">
        <v>0.1561818974284469</v>
      </c>
      <c r="L909" s="10">
        <v>0.1405637076856022</v>
      </c>
      <c r="M909" s="10">
        <v>651.79299163509768</v>
      </c>
      <c r="N909" s="10">
        <v>0.28141798634316434</v>
      </c>
      <c r="O909" s="10">
        <v>0.10939997094290281</v>
      </c>
      <c r="P909" s="10">
        <v>0.10939997094290281</v>
      </c>
      <c r="Q909" s="10">
        <v>0</v>
      </c>
      <c r="R909" s="10"/>
    </row>
    <row r="910" spans="1:18" x14ac:dyDescent="0.2">
      <c r="A910" s="9" t="str">
        <f t="shared" si="14"/>
        <v>199230EMACHEFE26</v>
      </c>
      <c r="B910" s="10">
        <v>1992</v>
      </c>
      <c r="C910" s="10" t="s">
        <v>4</v>
      </c>
      <c r="D910" s="10" t="s">
        <v>98</v>
      </c>
      <c r="E910" s="10">
        <v>26</v>
      </c>
      <c r="F910" s="10">
        <v>612414</v>
      </c>
      <c r="G910" s="10">
        <v>6.5389876880984951E-2</v>
      </c>
      <c r="H910" s="10">
        <v>0.69852286593084933</v>
      </c>
      <c r="I910" s="10">
        <v>0.6528465417290783</v>
      </c>
      <c r="J910" s="10">
        <v>0.2993667091909657</v>
      </c>
      <c r="K910" s="10">
        <v>0.34363826141499743</v>
      </c>
      <c r="L910" s="10">
        <v>1.2296655172582771E-2</v>
      </c>
      <c r="M910" s="10">
        <v>1189.9776292924553</v>
      </c>
      <c r="N910" s="10">
        <v>0.31893620981884802</v>
      </c>
      <c r="O910" s="10">
        <v>0.21881766256160048</v>
      </c>
      <c r="P910" s="10">
        <v>0.19037285235151385</v>
      </c>
      <c r="Q910" s="10">
        <v>2.844481021008664E-2</v>
      </c>
      <c r="R910" s="10"/>
    </row>
    <row r="911" spans="1:18" x14ac:dyDescent="0.2">
      <c r="A911" s="9" t="str">
        <f t="shared" si="14"/>
        <v>199230EMACONJU26</v>
      </c>
      <c r="B911" s="10">
        <v>1992</v>
      </c>
      <c r="C911" s="10" t="s">
        <v>4</v>
      </c>
      <c r="D911" s="10" t="s">
        <v>100</v>
      </c>
      <c r="E911" s="10">
        <v>26</v>
      </c>
      <c r="F911" s="10">
        <v>350814</v>
      </c>
      <c r="G911" s="10">
        <v>0.11213505025987026</v>
      </c>
      <c r="H911" s="10">
        <v>0.41597950935399131</v>
      </c>
      <c r="I911" s="10">
        <v>0.3693336261655053</v>
      </c>
      <c r="J911" s="10">
        <v>0.57788812860276273</v>
      </c>
      <c r="K911" s="10">
        <v>0.6226943031782749</v>
      </c>
      <c r="L911" s="10">
        <v>2.0248203788373612E-2</v>
      </c>
      <c r="M911" s="10">
        <v>876.05968643277799</v>
      </c>
      <c r="N911" s="10">
        <v>0.16677498617501013</v>
      </c>
      <c r="O911" s="10">
        <v>0.11465334906816718</v>
      </c>
      <c r="P911" s="10">
        <v>0.10422902164679859</v>
      </c>
      <c r="Q911" s="10">
        <v>1.0424327421368588E-2</v>
      </c>
      <c r="R911" s="10"/>
    </row>
    <row r="912" spans="1:18" x14ac:dyDescent="0.2">
      <c r="A912" s="9" t="str">
        <f t="shared" si="14"/>
        <v>199230EMAFILHO26</v>
      </c>
      <c r="B912" s="10">
        <v>1992</v>
      </c>
      <c r="C912" s="10" t="s">
        <v>4</v>
      </c>
      <c r="D912" s="10" t="s">
        <v>102</v>
      </c>
      <c r="E912" s="10">
        <v>26</v>
      </c>
      <c r="F912" s="10">
        <v>69265</v>
      </c>
      <c r="G912" s="10">
        <v>0.1304374191461837</v>
      </c>
      <c r="H912" s="10">
        <v>0.71424240236771819</v>
      </c>
      <c r="I912" s="10">
        <v>0.62107846675810296</v>
      </c>
      <c r="J912" s="10">
        <v>0.28041998551774078</v>
      </c>
      <c r="K912" s="10">
        <v>0.36763215061549603</v>
      </c>
      <c r="L912" s="10">
        <v>5.9188993482983343E-2</v>
      </c>
      <c r="M912" s="10">
        <v>729.07156802620239</v>
      </c>
      <c r="N912" s="10">
        <v>0.28574316032628311</v>
      </c>
      <c r="O912" s="10">
        <v>0.15528766332202412</v>
      </c>
      <c r="P912" s="10">
        <v>0.15218364253230346</v>
      </c>
      <c r="Q912" s="10">
        <v>3.1040207897206381E-3</v>
      </c>
      <c r="R912" s="10"/>
    </row>
    <row r="913" spans="1:18" x14ac:dyDescent="0.2">
      <c r="A913" s="9" t="str">
        <f t="shared" si="14"/>
        <v>199230EMAOUTRO26</v>
      </c>
      <c r="B913" s="10">
        <v>1992</v>
      </c>
      <c r="C913" s="10" t="s">
        <v>4</v>
      </c>
      <c r="D913" s="10" t="s">
        <v>104</v>
      </c>
      <c r="E913" s="10">
        <v>26</v>
      </c>
      <c r="F913" s="10">
        <v>67537</v>
      </c>
      <c r="G913" s="10">
        <v>2.1369212504946576E-2</v>
      </c>
      <c r="H913" s="10">
        <v>0.29933221789537584</v>
      </c>
      <c r="I913" s="10">
        <v>0.29293572412159263</v>
      </c>
      <c r="J913" s="10">
        <v>0.69110265484105005</v>
      </c>
      <c r="K913" s="10">
        <v>0.69749914861483331</v>
      </c>
      <c r="L913" s="10">
        <v>9.5651272635740407E-3</v>
      </c>
      <c r="M913" s="10">
        <v>489.5237047342913</v>
      </c>
      <c r="N913" s="10">
        <v>0.10506833291381021</v>
      </c>
      <c r="O913" s="10">
        <v>6.0500170277033333E-2</v>
      </c>
      <c r="P913" s="10">
        <v>6.0500170277033333E-2</v>
      </c>
      <c r="Q913" s="10">
        <v>0</v>
      </c>
      <c r="R913" s="10"/>
    </row>
    <row r="914" spans="1:18" x14ac:dyDescent="0.2">
      <c r="A914" s="9" t="str">
        <f t="shared" si="14"/>
        <v>199215A17CHEFE29</v>
      </c>
      <c r="B914" s="10">
        <v>1992</v>
      </c>
      <c r="C914" s="10" t="s">
        <v>0</v>
      </c>
      <c r="D914" s="10" t="s">
        <v>98</v>
      </c>
      <c r="E914" s="10">
        <v>29</v>
      </c>
      <c r="F914" s="10">
        <v>1839</v>
      </c>
      <c r="G914" s="10">
        <v>0.25</v>
      </c>
      <c r="H914" s="10">
        <v>0.50027188689505164</v>
      </c>
      <c r="I914" s="10">
        <v>0.37520391517128876</v>
      </c>
      <c r="J914" s="10">
        <v>0.37520391517128876</v>
      </c>
      <c r="K914" s="10">
        <v>0.37520391517128876</v>
      </c>
      <c r="L914" s="10">
        <v>0.24959216965742251</v>
      </c>
      <c r="M914" s="10">
        <v>411.29974442862164</v>
      </c>
      <c r="N914" s="10">
        <v>0.12506797172376291</v>
      </c>
      <c r="O914" s="10">
        <v>0.12506797172376291</v>
      </c>
      <c r="P914" s="10">
        <v>0.12506797172376291</v>
      </c>
      <c r="Q914" s="10">
        <v>0</v>
      </c>
      <c r="R914" s="10"/>
    </row>
    <row r="915" spans="1:18" x14ac:dyDescent="0.2">
      <c r="A915" s="9" t="str">
        <f t="shared" si="14"/>
        <v>199215A17CONJU29</v>
      </c>
      <c r="B915" s="10">
        <v>1992</v>
      </c>
      <c r="C915" s="10" t="s">
        <v>0</v>
      </c>
      <c r="D915" s="10" t="s">
        <v>100</v>
      </c>
      <c r="E915" s="10">
        <v>29</v>
      </c>
      <c r="F915" s="10">
        <v>3678</v>
      </c>
      <c r="G915" s="10">
        <v>0.25</v>
      </c>
      <c r="H915" s="10">
        <v>0.25013594344752582</v>
      </c>
      <c r="I915" s="10">
        <v>0.18760195758564438</v>
      </c>
      <c r="J915" s="10">
        <v>0.62506797172376294</v>
      </c>
      <c r="K915" s="10">
        <v>0.68760195758564435</v>
      </c>
      <c r="L915" s="10">
        <v>0.12479608482871125</v>
      </c>
      <c r="M915" s="10">
        <v>119.69366906316206</v>
      </c>
      <c r="N915" s="10">
        <v>0</v>
      </c>
      <c r="O915" s="10">
        <v>0</v>
      </c>
      <c r="P915" s="10">
        <v>0</v>
      </c>
      <c r="Q915" s="10">
        <v>0</v>
      </c>
      <c r="R915" s="10"/>
    </row>
    <row r="916" spans="1:18" x14ac:dyDescent="0.2">
      <c r="A916" s="9" t="str">
        <f t="shared" si="14"/>
        <v>199215A17FILHO29</v>
      </c>
      <c r="B916" s="10">
        <v>1992</v>
      </c>
      <c r="C916" s="10" t="s">
        <v>0</v>
      </c>
      <c r="D916" s="10" t="s">
        <v>102</v>
      </c>
      <c r="E916" s="10">
        <v>29</v>
      </c>
      <c r="F916" s="10">
        <v>132440</v>
      </c>
      <c r="G916" s="10">
        <v>0.21465813619908472</v>
      </c>
      <c r="H916" s="10">
        <v>0.33278274903205762</v>
      </c>
      <c r="I916" s="10">
        <v>0.26134822436562838</v>
      </c>
      <c r="J916" s="10">
        <v>7.663981936793933E-2</v>
      </c>
      <c r="K916" s="10">
        <v>0.10102969366802797</v>
      </c>
      <c r="L916" s="10">
        <v>0.80905315614617945</v>
      </c>
      <c r="M916" s="10">
        <v>172.39059050212788</v>
      </c>
      <c r="N916" s="10">
        <v>0.13196919359710058</v>
      </c>
      <c r="O916" s="10">
        <v>3.2996073693748115E-2</v>
      </c>
      <c r="P916" s="10">
        <v>3.2996073693748115E-2</v>
      </c>
      <c r="Q916" s="10">
        <v>0</v>
      </c>
      <c r="R916" s="10"/>
    </row>
    <row r="917" spans="1:18" x14ac:dyDescent="0.2">
      <c r="A917" s="9" t="str">
        <f t="shared" si="14"/>
        <v>199215A17OUTRO29</v>
      </c>
      <c r="B917" s="10">
        <v>1992</v>
      </c>
      <c r="C917" s="10" t="s">
        <v>0</v>
      </c>
      <c r="D917" s="10" t="s">
        <v>104</v>
      </c>
      <c r="E917" s="10">
        <v>29</v>
      </c>
      <c r="F917" s="10">
        <v>27595</v>
      </c>
      <c r="G917" s="10">
        <v>0.19674935842600513</v>
      </c>
      <c r="H917" s="10">
        <v>0.51262561666362139</v>
      </c>
      <c r="I917" s="10">
        <v>0.41176685547231867</v>
      </c>
      <c r="J917" s="10">
        <v>0.14405749032614704</v>
      </c>
      <c r="K917" s="10">
        <v>0.16100976598489036</v>
      </c>
      <c r="L917" s="10">
        <v>0.63866252512333277</v>
      </c>
      <c r="M917" s="10">
        <v>192.91455343487007</v>
      </c>
      <c r="N917" s="10">
        <v>0.12502264903062149</v>
      </c>
      <c r="O917" s="10">
        <v>3.3339373074832396E-2</v>
      </c>
      <c r="P917" s="10">
        <v>3.3339373074832396E-2</v>
      </c>
      <c r="Q917" s="10">
        <v>0</v>
      </c>
      <c r="R917" s="10"/>
    </row>
    <row r="918" spans="1:18" x14ac:dyDescent="0.2">
      <c r="A918" s="9" t="str">
        <f t="shared" si="14"/>
        <v>199215A29CHEFE29</v>
      </c>
      <c r="B918" s="10">
        <v>1992</v>
      </c>
      <c r="C918" s="10" t="s">
        <v>3</v>
      </c>
      <c r="D918" s="10" t="s">
        <v>98</v>
      </c>
      <c r="E918" s="10">
        <v>29</v>
      </c>
      <c r="F918" s="10">
        <v>137256</v>
      </c>
      <c r="G918" s="10">
        <v>0.10130156269125627</v>
      </c>
      <c r="H918" s="10">
        <v>0.89282071457714052</v>
      </c>
      <c r="I918" s="10">
        <v>0.80237658098735209</v>
      </c>
      <c r="J918" s="10">
        <v>8.3741330069359451E-2</v>
      </c>
      <c r="K918" s="10">
        <v>0.15744302617007636</v>
      </c>
      <c r="L918" s="10">
        <v>9.2112548813895204E-2</v>
      </c>
      <c r="M918" s="10">
        <v>929.80886694776837</v>
      </c>
      <c r="N918" s="10">
        <v>0.33894297432604031</v>
      </c>
      <c r="O918" s="10">
        <v>0.16107891932917839</v>
      </c>
      <c r="P918" s="10">
        <v>0.1342372980310306</v>
      </c>
      <c r="Q918" s="10">
        <v>2.6841621298147798E-2</v>
      </c>
      <c r="R918" s="10"/>
    </row>
    <row r="919" spans="1:18" x14ac:dyDescent="0.2">
      <c r="A919" s="9" t="str">
        <f t="shared" si="14"/>
        <v>199215A29CONJU29</v>
      </c>
      <c r="B919" s="10">
        <v>1992</v>
      </c>
      <c r="C919" s="10" t="s">
        <v>3</v>
      </c>
      <c r="D919" s="10" t="s">
        <v>100</v>
      </c>
      <c r="E919" s="10">
        <v>29</v>
      </c>
      <c r="F919" s="10">
        <v>126452</v>
      </c>
      <c r="G919" s="10">
        <v>0.19261622932116371</v>
      </c>
      <c r="H919" s="10">
        <v>0.44523461807098863</v>
      </c>
      <c r="I919" s="10">
        <v>0.35947520477490635</v>
      </c>
      <c r="J919" s="10">
        <v>0.52106359631685251</v>
      </c>
      <c r="K919" s="10">
        <v>0.59601469442279864</v>
      </c>
      <c r="L919" s="10">
        <v>6.9179699260033908E-2</v>
      </c>
      <c r="M919" s="10">
        <v>613.96838951970676</v>
      </c>
      <c r="N919" s="10">
        <v>0.15818650555151362</v>
      </c>
      <c r="O919" s="10">
        <v>8.545535064688578E-2</v>
      </c>
      <c r="P919" s="10">
        <v>8.1817606680795879E-2</v>
      </c>
      <c r="Q919" s="10">
        <v>3.6377439660898996E-3</v>
      </c>
      <c r="R919" s="10"/>
    </row>
    <row r="920" spans="1:18" x14ac:dyDescent="0.2">
      <c r="A920" s="9" t="str">
        <f t="shared" si="14"/>
        <v>199215A29FILHO29</v>
      </c>
      <c r="B920" s="10">
        <v>1992</v>
      </c>
      <c r="C920" s="10" t="s">
        <v>3</v>
      </c>
      <c r="D920" s="10" t="s">
        <v>102</v>
      </c>
      <c r="E920" s="10">
        <v>29</v>
      </c>
      <c r="F920" s="10">
        <v>400313</v>
      </c>
      <c r="G920" s="10">
        <v>0.22404383796757743</v>
      </c>
      <c r="H920" s="10">
        <v>0.56018117447933624</v>
      </c>
      <c r="I920" s="10">
        <v>0.43467603419180056</v>
      </c>
      <c r="J920" s="10">
        <v>9.5559773056180117E-2</v>
      </c>
      <c r="K920" s="10">
        <v>0.16407357146076307</v>
      </c>
      <c r="L920" s="10">
        <v>0.56346908544064267</v>
      </c>
      <c r="M920" s="10">
        <v>572.33791814472283</v>
      </c>
      <c r="N920" s="10">
        <v>0.21251370802347164</v>
      </c>
      <c r="O920" s="10">
        <v>6.2606010796551703E-2</v>
      </c>
      <c r="P920" s="10">
        <v>6.030780913934846E-2</v>
      </c>
      <c r="Q920" s="10">
        <v>2.2982016572032386E-3</v>
      </c>
      <c r="R920" s="10"/>
    </row>
    <row r="921" spans="1:18" x14ac:dyDescent="0.2">
      <c r="A921" s="9" t="str">
        <f t="shared" si="14"/>
        <v>199215A29OUTRO29</v>
      </c>
      <c r="B921" s="10">
        <v>1992</v>
      </c>
      <c r="C921" s="10" t="s">
        <v>3</v>
      </c>
      <c r="D921" s="10" t="s">
        <v>104</v>
      </c>
      <c r="E921" s="10">
        <v>29</v>
      </c>
      <c r="F921" s="10">
        <v>101622</v>
      </c>
      <c r="G921" s="10">
        <v>0.17144198505958216</v>
      </c>
      <c r="H921" s="10">
        <v>0.71426739782231341</v>
      </c>
      <c r="I921" s="10">
        <v>0.59181197727631374</v>
      </c>
      <c r="J921" s="10">
        <v>0.11391828161534498</v>
      </c>
      <c r="K921" s="10">
        <v>0.1640411366068244</v>
      </c>
      <c r="L921" s="10">
        <v>0.4204642059271268</v>
      </c>
      <c r="M921" s="10">
        <v>424.30683186169085</v>
      </c>
      <c r="N921" s="10">
        <v>0.19455432878707365</v>
      </c>
      <c r="O921" s="10">
        <v>6.3342583298891975E-2</v>
      </c>
      <c r="P921" s="10">
        <v>6.3342583298891975E-2</v>
      </c>
      <c r="Q921" s="10">
        <v>0</v>
      </c>
      <c r="R921" s="10"/>
    </row>
    <row r="922" spans="1:18" x14ac:dyDescent="0.2">
      <c r="A922" s="9" t="str">
        <f t="shared" si="14"/>
        <v>199218A24CHEFE29</v>
      </c>
      <c r="B922" s="10">
        <v>1992</v>
      </c>
      <c r="C922" s="10" t="s">
        <v>1</v>
      </c>
      <c r="D922" s="10" t="s">
        <v>98</v>
      </c>
      <c r="E922" s="10">
        <v>29</v>
      </c>
      <c r="F922" s="10">
        <v>54484</v>
      </c>
      <c r="G922" s="10">
        <v>0.1184620142253376</v>
      </c>
      <c r="H922" s="10">
        <v>0.89026136113354382</v>
      </c>
      <c r="I922" s="10">
        <v>0.7847992071066735</v>
      </c>
      <c r="J922" s="10">
        <v>8.0207033257470084E-2</v>
      </c>
      <c r="K922" s="10">
        <v>0.1561559356875413</v>
      </c>
      <c r="L922" s="10">
        <v>0.13077233683283165</v>
      </c>
      <c r="M922" s="10">
        <v>687.71685800985745</v>
      </c>
      <c r="N922" s="10">
        <v>0.31642317010498494</v>
      </c>
      <c r="O922" s="10">
        <v>0.13079069084501871</v>
      </c>
      <c r="P922" s="10">
        <v>0.10970193084208207</v>
      </c>
      <c r="Q922" s="10">
        <v>2.1088760002936642E-2</v>
      </c>
      <c r="R922" s="10"/>
    </row>
    <row r="923" spans="1:18" x14ac:dyDescent="0.2">
      <c r="A923" s="9" t="str">
        <f t="shared" si="14"/>
        <v>199218A24CONJU29</v>
      </c>
      <c r="B923" s="10">
        <v>1992</v>
      </c>
      <c r="C923" s="10" t="s">
        <v>1</v>
      </c>
      <c r="D923" s="10" t="s">
        <v>100</v>
      </c>
      <c r="E923" s="10">
        <v>29</v>
      </c>
      <c r="F923" s="10">
        <v>53109</v>
      </c>
      <c r="G923" s="10">
        <v>0.19790675547098002</v>
      </c>
      <c r="H923" s="10">
        <v>0.41738686435068739</v>
      </c>
      <c r="I923" s="10">
        <v>0.33478318425083681</v>
      </c>
      <c r="J923" s="10">
        <v>0.52612568316344865</v>
      </c>
      <c r="K923" s="10">
        <v>0.60439872160971275</v>
      </c>
      <c r="L923" s="10">
        <v>0.10380538138545256</v>
      </c>
      <c r="M923" s="10">
        <v>439.11929378171692</v>
      </c>
      <c r="N923" s="10">
        <v>0.16018000715509612</v>
      </c>
      <c r="O923" s="10">
        <v>6.9253798791165333E-2</v>
      </c>
      <c r="P923" s="10">
        <v>6.4923082716677016E-2</v>
      </c>
      <c r="Q923" s="10">
        <v>4.3307160744883166E-3</v>
      </c>
      <c r="R923" s="10"/>
    </row>
    <row r="924" spans="1:18" x14ac:dyDescent="0.2">
      <c r="A924" s="9" t="str">
        <f t="shared" si="14"/>
        <v>199218A24FILHO29</v>
      </c>
      <c r="B924" s="10">
        <v>1992</v>
      </c>
      <c r="C924" s="10" t="s">
        <v>1</v>
      </c>
      <c r="D924" s="10" t="s">
        <v>102</v>
      </c>
      <c r="E924" s="10">
        <v>29</v>
      </c>
      <c r="F924" s="10">
        <v>201882</v>
      </c>
      <c r="G924" s="10">
        <v>0.25653972700915401</v>
      </c>
      <c r="H924" s="10">
        <v>0.60891040009521358</v>
      </c>
      <c r="I924" s="10">
        <v>0.45270069228175275</v>
      </c>
      <c r="J924" s="10">
        <v>0.11174697002757225</v>
      </c>
      <c r="K924" s="10">
        <v>0.19384880883898994</v>
      </c>
      <c r="L924" s="10">
        <v>0.52162649468501399</v>
      </c>
      <c r="M924" s="10">
        <v>557.79900019622244</v>
      </c>
      <c r="N924" s="10">
        <v>0.22777166859848821</v>
      </c>
      <c r="O924" s="10">
        <v>6.7192716537383221E-2</v>
      </c>
      <c r="P924" s="10">
        <v>6.6053437156358669E-2</v>
      </c>
      <c r="Q924" s="10">
        <v>1.1392793810245589E-3</v>
      </c>
      <c r="R924" s="10"/>
    </row>
    <row r="925" spans="1:18" x14ac:dyDescent="0.2">
      <c r="A925" s="9" t="str">
        <f t="shared" si="14"/>
        <v>199218A24OUTRO29</v>
      </c>
      <c r="B925" s="10">
        <v>1992</v>
      </c>
      <c r="C925" s="10" t="s">
        <v>1</v>
      </c>
      <c r="D925" s="10" t="s">
        <v>104</v>
      </c>
      <c r="E925" s="10">
        <v>29</v>
      </c>
      <c r="F925" s="10">
        <v>54716</v>
      </c>
      <c r="G925" s="10">
        <v>0.202182025623351</v>
      </c>
      <c r="H925" s="10">
        <v>0.76889758023247312</v>
      </c>
      <c r="I925" s="10">
        <v>0.61344030996417864</v>
      </c>
      <c r="J925" s="10">
        <v>0.10086629139556985</v>
      </c>
      <c r="K925" s="10">
        <v>0.16390086994663353</v>
      </c>
      <c r="L925" s="10">
        <v>0.40757730828276922</v>
      </c>
      <c r="M925" s="10">
        <v>395.95834655155312</v>
      </c>
      <c r="N925" s="10">
        <v>0.20165947803201989</v>
      </c>
      <c r="O925" s="10">
        <v>6.3016302361283721E-2</v>
      </c>
      <c r="P925" s="10">
        <v>6.3016302361283721E-2</v>
      </c>
      <c r="Q925" s="10">
        <v>0</v>
      </c>
      <c r="R925" s="10"/>
    </row>
    <row r="926" spans="1:18" x14ac:dyDescent="0.2">
      <c r="A926" s="9" t="str">
        <f t="shared" si="14"/>
        <v>199225A29CHEFE29</v>
      </c>
      <c r="B926" s="10">
        <v>1992</v>
      </c>
      <c r="C926" s="10" t="s">
        <v>2</v>
      </c>
      <c r="D926" s="10" t="s">
        <v>98</v>
      </c>
      <c r="E926" s="10">
        <v>29</v>
      </c>
      <c r="F926" s="10">
        <v>80933</v>
      </c>
      <c r="G926" s="10">
        <v>8.8047045951859956E-2</v>
      </c>
      <c r="H926" s="10">
        <v>0.90346335858055427</v>
      </c>
      <c r="I926" s="10">
        <v>0.82391607873179051</v>
      </c>
      <c r="J926" s="10">
        <v>7.9497856251467269E-2</v>
      </c>
      <c r="K926" s="10">
        <v>0.15336142241113018</v>
      </c>
      <c r="L926" s="10">
        <v>6.2508494680785343E-2</v>
      </c>
      <c r="M926" s="10">
        <v>1092.6724383307205</v>
      </c>
      <c r="N926" s="10">
        <v>0.35902011077655105</v>
      </c>
      <c r="O926" s="10">
        <v>0.18234762028673035</v>
      </c>
      <c r="P926" s="10">
        <v>0.15101049527279037</v>
      </c>
      <c r="Q926" s="10">
        <v>3.1337125013940002E-2</v>
      </c>
      <c r="R926" s="10"/>
    </row>
    <row r="927" spans="1:18" x14ac:dyDescent="0.2">
      <c r="A927" s="9" t="str">
        <f t="shared" si="14"/>
        <v>199225A29CONJU29</v>
      </c>
      <c r="B927" s="10">
        <v>1992</v>
      </c>
      <c r="C927" s="10" t="s">
        <v>2</v>
      </c>
      <c r="D927" s="10" t="s">
        <v>100</v>
      </c>
      <c r="E927" s="10">
        <v>29</v>
      </c>
      <c r="F927" s="10">
        <v>69665</v>
      </c>
      <c r="G927" s="10">
        <v>0.1874943362029905</v>
      </c>
      <c r="H927" s="10">
        <v>0.47677684165046447</v>
      </c>
      <c r="I927" s="10">
        <v>0.38738388420825232</v>
      </c>
      <c r="J927" s="10">
        <v>0.51166823206415724</v>
      </c>
      <c r="K927" s="10">
        <v>0.58474098692291021</v>
      </c>
      <c r="L927" s="10">
        <v>3.9749405919205012E-2</v>
      </c>
      <c r="M927" s="10">
        <v>743.94316537978716</v>
      </c>
      <c r="N927" s="10">
        <v>0.16501830187325056</v>
      </c>
      <c r="O927" s="10">
        <v>0.10231823727840379</v>
      </c>
      <c r="P927" s="10">
        <v>9.9016722888107367E-2</v>
      </c>
      <c r="Q927" s="10">
        <v>3.3015143902964186E-3</v>
      </c>
      <c r="R927" s="10"/>
    </row>
    <row r="928" spans="1:18" x14ac:dyDescent="0.2">
      <c r="A928" s="9" t="str">
        <f t="shared" si="14"/>
        <v>199225A29FILHO29</v>
      </c>
      <c r="B928" s="10">
        <v>1992</v>
      </c>
      <c r="C928" s="10" t="s">
        <v>2</v>
      </c>
      <c r="D928" s="10" t="s">
        <v>102</v>
      </c>
      <c r="E928" s="10">
        <v>29</v>
      </c>
      <c r="F928" s="10">
        <v>65991</v>
      </c>
      <c r="G928" s="10">
        <v>0.16130050505050506</v>
      </c>
      <c r="H928" s="10">
        <v>0.86714009823451588</v>
      </c>
      <c r="I928" s="10">
        <v>0.72726996243974396</v>
      </c>
      <c r="J928" s="10">
        <v>8.389470963032801E-2</v>
      </c>
      <c r="K928" s="10">
        <v>0.19929745593893036</v>
      </c>
      <c r="L928" s="10">
        <v>0.19860283978118229</v>
      </c>
      <c r="M928" s="10">
        <v>898.60126256109299</v>
      </c>
      <c r="N928" s="10">
        <v>0.32748405085541971</v>
      </c>
      <c r="O928" s="10">
        <v>0.10799957569971663</v>
      </c>
      <c r="P928" s="10">
        <v>9.7543604430907246E-2</v>
      </c>
      <c r="Q928" s="10">
        <v>1.0455971268809382E-2</v>
      </c>
      <c r="R928" s="10"/>
    </row>
    <row r="929" spans="1:18" x14ac:dyDescent="0.2">
      <c r="A929" s="9" t="str">
        <f t="shared" si="14"/>
        <v>199225A29OUTRO29</v>
      </c>
      <c r="B929" s="10">
        <v>1992</v>
      </c>
      <c r="C929" s="10" t="s">
        <v>2</v>
      </c>
      <c r="D929" s="10" t="s">
        <v>104</v>
      </c>
      <c r="E929" s="10">
        <v>29</v>
      </c>
      <c r="F929" s="10">
        <v>19311</v>
      </c>
      <c r="G929" s="10">
        <v>7.0457051831883347E-2</v>
      </c>
      <c r="H929" s="10">
        <v>0.84521775154057277</v>
      </c>
      <c r="I929" s="10">
        <v>0.78566620061105075</v>
      </c>
      <c r="J929" s="10">
        <v>0.10848488024736649</v>
      </c>
      <c r="K929" s="10">
        <v>0.16875425816257009</v>
      </c>
      <c r="L929" s="10">
        <v>0.14448928253236204</v>
      </c>
      <c r="M929" s="10">
        <v>665.02388916358473</v>
      </c>
      <c r="N929" s="10">
        <v>0.27378178240381129</v>
      </c>
      <c r="O929" s="10">
        <v>0.10714100771580964</v>
      </c>
      <c r="P929" s="10">
        <v>0.10714100771580964</v>
      </c>
      <c r="Q929" s="10">
        <v>0</v>
      </c>
      <c r="R929" s="10"/>
    </row>
    <row r="930" spans="1:18" x14ac:dyDescent="0.2">
      <c r="A930" s="9" t="str">
        <f t="shared" si="14"/>
        <v>199230EMACHEFE29</v>
      </c>
      <c r="B930" s="10">
        <v>1992</v>
      </c>
      <c r="C930" s="10" t="s">
        <v>4</v>
      </c>
      <c r="D930" s="10" t="s">
        <v>98</v>
      </c>
      <c r="E930" s="10">
        <v>29</v>
      </c>
      <c r="F930" s="10">
        <v>529056</v>
      </c>
      <c r="G930" s="10">
        <v>4.8557723732571764E-2</v>
      </c>
      <c r="H930" s="10">
        <v>0.75185613621242364</v>
      </c>
      <c r="I930" s="10">
        <v>0.71534771366358196</v>
      </c>
      <c r="J930" s="10">
        <v>0.2475973094408043</v>
      </c>
      <c r="K930" s="10">
        <v>0.28371810449574725</v>
      </c>
      <c r="L930" s="10">
        <v>1.0878822634310307E-2</v>
      </c>
      <c r="M930" s="10">
        <v>1571.2274126776606</v>
      </c>
      <c r="N930" s="10">
        <v>0.36469606295635981</v>
      </c>
      <c r="O930" s="10">
        <v>0.23588762335199465</v>
      </c>
      <c r="P930" s="10">
        <v>0.20455139051339413</v>
      </c>
      <c r="Q930" s="10">
        <v>3.1336232838600514E-2</v>
      </c>
      <c r="R930" s="10"/>
    </row>
    <row r="931" spans="1:18" x14ac:dyDescent="0.2">
      <c r="A931" s="9" t="str">
        <f t="shared" si="14"/>
        <v>199230EMACONJU29</v>
      </c>
      <c r="B931" s="10">
        <v>1992</v>
      </c>
      <c r="C931" s="10" t="s">
        <v>4</v>
      </c>
      <c r="D931" s="10" t="s">
        <v>100</v>
      </c>
      <c r="E931" s="10">
        <v>29</v>
      </c>
      <c r="F931" s="10">
        <v>292921</v>
      </c>
      <c r="G931" s="10">
        <v>8.9067395189844176E-2</v>
      </c>
      <c r="H931" s="10">
        <v>0.50273838279960781</v>
      </c>
      <c r="I931" s="10">
        <v>0.45796078458169198</v>
      </c>
      <c r="J931" s="10">
        <v>0.49136124132790354</v>
      </c>
      <c r="K931" s="10">
        <v>0.53617405397642759</v>
      </c>
      <c r="L931" s="10">
        <v>1.7281023331773098E-2</v>
      </c>
      <c r="M931" s="10">
        <v>1004.6658377906715</v>
      </c>
      <c r="N931" s="10">
        <v>0.25293568985722142</v>
      </c>
      <c r="O931" s="10">
        <v>0.15866904004564542</v>
      </c>
      <c r="P931" s="10">
        <v>0.14138118356901988</v>
      </c>
      <c r="Q931" s="10">
        <v>1.7287856476625521E-2</v>
      </c>
      <c r="R931" s="10"/>
    </row>
    <row r="932" spans="1:18" x14ac:dyDescent="0.2">
      <c r="A932" s="9" t="str">
        <f t="shared" si="14"/>
        <v>199230EMAFILHO29</v>
      </c>
      <c r="B932" s="10">
        <v>1992</v>
      </c>
      <c r="C932" s="10" t="s">
        <v>4</v>
      </c>
      <c r="D932" s="10" t="s">
        <v>102</v>
      </c>
      <c r="E932" s="10">
        <v>29</v>
      </c>
      <c r="F932" s="10">
        <v>48280</v>
      </c>
      <c r="G932" s="10">
        <v>0.12345612716142197</v>
      </c>
      <c r="H932" s="10">
        <v>0.77510926118626433</v>
      </c>
      <c r="I932" s="10">
        <v>0.67941727367325699</v>
      </c>
      <c r="J932" s="10">
        <v>0.21637390213299876</v>
      </c>
      <c r="K932" s="10">
        <v>0.30290673358427433</v>
      </c>
      <c r="L932" s="10">
        <v>7.2124634044332919E-2</v>
      </c>
      <c r="M932" s="10">
        <v>855.65510059245094</v>
      </c>
      <c r="N932" s="10">
        <v>0.27139602319801159</v>
      </c>
      <c r="O932" s="10">
        <v>0.14287489643744822</v>
      </c>
      <c r="P932" s="10">
        <v>0.13334714167357084</v>
      </c>
      <c r="Q932" s="10">
        <v>9.5277547638773826E-3</v>
      </c>
      <c r="R932" s="10"/>
    </row>
    <row r="933" spans="1:18" x14ac:dyDescent="0.2">
      <c r="A933" s="9" t="str">
        <f t="shared" si="14"/>
        <v>199230EMAOUTRO29</v>
      </c>
      <c r="B933" s="10">
        <v>1992</v>
      </c>
      <c r="C933" s="10" t="s">
        <v>4</v>
      </c>
      <c r="D933" s="10" t="s">
        <v>104</v>
      </c>
      <c r="E933" s="10">
        <v>29</v>
      </c>
      <c r="F933" s="10">
        <v>59774</v>
      </c>
      <c r="G933" s="10">
        <v>0.11298558837992208</v>
      </c>
      <c r="H933" s="10">
        <v>0.44228259778499013</v>
      </c>
      <c r="I933" s="10">
        <v>0.39231103824405261</v>
      </c>
      <c r="J933" s="10">
        <v>0.5500217485863419</v>
      </c>
      <c r="K933" s="10">
        <v>0.59231438418041293</v>
      </c>
      <c r="L933" s="10">
        <v>2.3070231204202495E-2</v>
      </c>
      <c r="M933" s="10">
        <v>975.0835799714456</v>
      </c>
      <c r="N933" s="10">
        <v>0.15003178639542275</v>
      </c>
      <c r="O933" s="10">
        <v>6.9260882658011849E-2</v>
      </c>
      <c r="P933" s="10">
        <v>6.156522902934386E-2</v>
      </c>
      <c r="Q933" s="10">
        <v>7.6956536286679825E-3</v>
      </c>
      <c r="R933" s="10"/>
    </row>
    <row r="934" spans="1:18" x14ac:dyDescent="0.2">
      <c r="A934" s="9" t="str">
        <f t="shared" si="14"/>
        <v>199215A17CHEFE31</v>
      </c>
      <c r="B934" s="10">
        <v>1992</v>
      </c>
      <c r="C934" s="10" t="s">
        <v>0</v>
      </c>
      <c r="D934" s="10" t="s">
        <v>98</v>
      </c>
      <c r="E934" s="10">
        <v>31</v>
      </c>
      <c r="F934" s="10">
        <v>2048</v>
      </c>
      <c r="G934" s="10">
        <v>0.2857142857142857</v>
      </c>
      <c r="H934" s="10">
        <v>0.875</v>
      </c>
      <c r="I934" s="10">
        <v>0.625</v>
      </c>
      <c r="J934" s="10">
        <v>0.125</v>
      </c>
      <c r="K934" s="10">
        <v>0.375</v>
      </c>
      <c r="L934" s="10">
        <v>0</v>
      </c>
      <c r="M934" s="10">
        <v>430.8973461573085</v>
      </c>
      <c r="N934" s="10">
        <v>0.125</v>
      </c>
      <c r="O934" s="10">
        <v>0</v>
      </c>
      <c r="P934" s="10">
        <v>0</v>
      </c>
      <c r="Q934" s="10">
        <v>0</v>
      </c>
      <c r="R934" s="10"/>
    </row>
    <row r="935" spans="1:18" x14ac:dyDescent="0.2">
      <c r="A935" s="9" t="str">
        <f t="shared" si="14"/>
        <v>199215A17CONJU31</v>
      </c>
      <c r="B935" s="10">
        <v>1992</v>
      </c>
      <c r="C935" s="10" t="s">
        <v>0</v>
      </c>
      <c r="D935" s="10" t="s">
        <v>100</v>
      </c>
      <c r="E935" s="10">
        <v>31</v>
      </c>
      <c r="F935" s="10">
        <v>2815</v>
      </c>
      <c r="G935" s="10">
        <v>0.25024437927663734</v>
      </c>
      <c r="H935" s="10">
        <v>0.36341030195381885</v>
      </c>
      <c r="I935" s="10">
        <v>0.27246891651865007</v>
      </c>
      <c r="J935" s="10">
        <v>0.63658969804618115</v>
      </c>
      <c r="K935" s="10">
        <v>0.72753108348134987</v>
      </c>
      <c r="L935" s="10">
        <v>0</v>
      </c>
      <c r="M935" s="10">
        <v>376.9405177391904</v>
      </c>
      <c r="N935" s="10">
        <v>9.0941385435168734E-2</v>
      </c>
      <c r="O935" s="10">
        <v>0</v>
      </c>
      <c r="P935" s="10">
        <v>0</v>
      </c>
      <c r="Q935" s="10">
        <v>0</v>
      </c>
      <c r="R935" s="10"/>
    </row>
    <row r="936" spans="1:18" x14ac:dyDescent="0.2">
      <c r="A936" s="9" t="str">
        <f t="shared" si="14"/>
        <v>199215A17FILHO31</v>
      </c>
      <c r="B936" s="10">
        <v>1992</v>
      </c>
      <c r="C936" s="10" t="s">
        <v>0</v>
      </c>
      <c r="D936" s="10" t="s">
        <v>102</v>
      </c>
      <c r="E936" s="10">
        <v>31</v>
      </c>
      <c r="F936" s="10">
        <v>189901</v>
      </c>
      <c r="G936" s="10">
        <v>0.21753603172916888</v>
      </c>
      <c r="H936" s="10">
        <v>0.44611139488470308</v>
      </c>
      <c r="I936" s="10">
        <v>0.3490660923323205</v>
      </c>
      <c r="J936" s="10">
        <v>8.3564594183284976E-2</v>
      </c>
      <c r="K936" s="10">
        <v>0.1266870632592772</v>
      </c>
      <c r="L936" s="10">
        <v>0.70486200704577651</v>
      </c>
      <c r="M936" s="10">
        <v>262.20417423938568</v>
      </c>
      <c r="N936" s="10">
        <v>0.14016777162837479</v>
      </c>
      <c r="O936" s="10">
        <v>1.8867725815029938E-2</v>
      </c>
      <c r="P936" s="10">
        <v>1.8867725815029938E-2</v>
      </c>
      <c r="Q936" s="10">
        <v>0</v>
      </c>
      <c r="R936" s="10"/>
    </row>
    <row r="937" spans="1:18" x14ac:dyDescent="0.2">
      <c r="A937" s="9" t="str">
        <f t="shared" si="14"/>
        <v>199215A17OUTRO31</v>
      </c>
      <c r="B937" s="10">
        <v>1992</v>
      </c>
      <c r="C937" s="10" t="s">
        <v>0</v>
      </c>
      <c r="D937" s="10" t="s">
        <v>104</v>
      </c>
      <c r="E937" s="10">
        <v>31</v>
      </c>
      <c r="F937" s="10">
        <v>23293</v>
      </c>
      <c r="G937" s="10">
        <v>0.25398400198425003</v>
      </c>
      <c r="H937" s="10">
        <v>0.69235392607221058</v>
      </c>
      <c r="I937" s="10">
        <v>0.51650710513888287</v>
      </c>
      <c r="J937" s="10">
        <v>7.693298415833083E-2</v>
      </c>
      <c r="K937" s="10">
        <v>0.19782767354999356</v>
      </c>
      <c r="L937" s="10">
        <v>0.43953118962778515</v>
      </c>
      <c r="M937" s="10">
        <v>262.57844296540071</v>
      </c>
      <c r="N937" s="10">
        <v>0.18683724724166059</v>
      </c>
      <c r="O937" s="10">
        <v>4.3961705233331899E-2</v>
      </c>
      <c r="P937" s="10">
        <v>4.3961705233331899E-2</v>
      </c>
      <c r="Q937" s="10">
        <v>0</v>
      </c>
      <c r="R937" s="10"/>
    </row>
    <row r="938" spans="1:18" x14ac:dyDescent="0.2">
      <c r="A938" s="9" t="str">
        <f t="shared" si="14"/>
        <v>199215A29CHEFE31</v>
      </c>
      <c r="B938" s="10">
        <v>1992</v>
      </c>
      <c r="C938" s="10" t="s">
        <v>3</v>
      </c>
      <c r="D938" s="10" t="s">
        <v>98</v>
      </c>
      <c r="E938" s="10">
        <v>31</v>
      </c>
      <c r="F938" s="10">
        <v>159710</v>
      </c>
      <c r="G938" s="10">
        <v>9.725037337315981E-2</v>
      </c>
      <c r="H938" s="10">
        <v>0.93910212259720749</v>
      </c>
      <c r="I938" s="10">
        <v>0.84777409053910213</v>
      </c>
      <c r="J938" s="10">
        <v>5.769206687120406E-2</v>
      </c>
      <c r="K938" s="10">
        <v>0.14741719366351513</v>
      </c>
      <c r="L938" s="10">
        <v>4.6477991359338805E-2</v>
      </c>
      <c r="M938" s="10">
        <v>1008.9761892590524</v>
      </c>
      <c r="N938" s="10">
        <v>0.32693006073508235</v>
      </c>
      <c r="O938" s="10">
        <v>0.15386638281885917</v>
      </c>
      <c r="P938" s="10">
        <v>0.12982280383194539</v>
      </c>
      <c r="Q938" s="10">
        <v>2.4043578986913783E-2</v>
      </c>
      <c r="R938" s="10"/>
    </row>
    <row r="939" spans="1:18" x14ac:dyDescent="0.2">
      <c r="A939" s="9" t="str">
        <f t="shared" si="14"/>
        <v>199215A29CONJU31</v>
      </c>
      <c r="B939" s="10">
        <v>1992</v>
      </c>
      <c r="C939" s="10" t="s">
        <v>3</v>
      </c>
      <c r="D939" s="10" t="s">
        <v>100</v>
      </c>
      <c r="E939" s="10">
        <v>31</v>
      </c>
      <c r="F939" s="10">
        <v>164058</v>
      </c>
      <c r="G939" s="10">
        <v>0.14133436429912735</v>
      </c>
      <c r="H939" s="10">
        <v>0.44145363225200845</v>
      </c>
      <c r="I939" s="10">
        <v>0.3790610637701301</v>
      </c>
      <c r="J939" s="10">
        <v>0.54762340147996436</v>
      </c>
      <c r="K939" s="10">
        <v>0.60689512245669219</v>
      </c>
      <c r="L939" s="10">
        <v>2.808153214107206E-2</v>
      </c>
      <c r="M939" s="10">
        <v>609.99186759210045</v>
      </c>
      <c r="N939" s="10">
        <v>0.16693486449914055</v>
      </c>
      <c r="O939" s="10">
        <v>0.1045240098014117</v>
      </c>
      <c r="P939" s="10">
        <v>9.0486291433517413E-2</v>
      </c>
      <c r="Q939" s="10">
        <v>1.4037718367894282E-2</v>
      </c>
      <c r="R939" s="10"/>
    </row>
    <row r="940" spans="1:18" x14ac:dyDescent="0.2">
      <c r="A940" s="9" t="str">
        <f t="shared" si="14"/>
        <v>199215A29FILHO31</v>
      </c>
      <c r="B940" s="10">
        <v>1992</v>
      </c>
      <c r="C940" s="10" t="s">
        <v>3</v>
      </c>
      <c r="D940" s="10" t="s">
        <v>102</v>
      </c>
      <c r="E940" s="10">
        <v>31</v>
      </c>
      <c r="F940" s="10">
        <v>584310</v>
      </c>
      <c r="G940" s="10">
        <v>0.16958410673733937</v>
      </c>
      <c r="H940" s="10">
        <v>0.67676062364156009</v>
      </c>
      <c r="I940" s="10">
        <v>0.56199277780630141</v>
      </c>
      <c r="J940" s="10">
        <v>0.10380962160496997</v>
      </c>
      <c r="K940" s="10">
        <v>0.17958617856959491</v>
      </c>
      <c r="L940" s="10">
        <v>0.41829508308945595</v>
      </c>
      <c r="M940" s="10">
        <v>613.29716978125248</v>
      </c>
      <c r="N940" s="10">
        <v>0.21208484147013804</v>
      </c>
      <c r="O940" s="10">
        <v>6.0028695976741875E-2</v>
      </c>
      <c r="P940" s="10">
        <v>5.2579042348823907E-2</v>
      </c>
      <c r="Q940" s="10">
        <v>7.4496536279179664E-3</v>
      </c>
      <c r="R940" s="10"/>
    </row>
    <row r="941" spans="1:18" x14ac:dyDescent="0.2">
      <c r="A941" s="9" t="str">
        <f t="shared" si="14"/>
        <v>199215A29OUTRO31</v>
      </c>
      <c r="B941" s="10">
        <v>1992</v>
      </c>
      <c r="C941" s="10" t="s">
        <v>3</v>
      </c>
      <c r="D941" s="10" t="s">
        <v>104</v>
      </c>
      <c r="E941" s="10">
        <v>31</v>
      </c>
      <c r="F941" s="10">
        <v>103143</v>
      </c>
      <c r="G941" s="10">
        <v>0.1476032999493945</v>
      </c>
      <c r="H941" s="10">
        <v>0.82381741853543144</v>
      </c>
      <c r="I941" s="10">
        <v>0.70221924900381028</v>
      </c>
      <c r="J941" s="10">
        <v>7.4459730665192986E-2</v>
      </c>
      <c r="K941" s="10">
        <v>0.16627400793073693</v>
      </c>
      <c r="L941" s="10">
        <v>0.28780431052034555</v>
      </c>
      <c r="M941" s="10">
        <v>564.60235373195144</v>
      </c>
      <c r="N941" s="10">
        <v>0.23572128016443192</v>
      </c>
      <c r="O941" s="10">
        <v>6.2049775554327488E-2</v>
      </c>
      <c r="P941" s="10">
        <v>5.9567784532154389E-2</v>
      </c>
      <c r="Q941" s="10">
        <v>2.4819910221730995E-3</v>
      </c>
      <c r="R941" s="10"/>
    </row>
    <row r="942" spans="1:18" x14ac:dyDescent="0.2">
      <c r="A942" s="9" t="str">
        <f t="shared" si="14"/>
        <v>199218A24CHEFE31</v>
      </c>
      <c r="B942" s="10">
        <v>1992</v>
      </c>
      <c r="C942" s="10" t="s">
        <v>1</v>
      </c>
      <c r="D942" s="10" t="s">
        <v>98</v>
      </c>
      <c r="E942" s="10">
        <v>31</v>
      </c>
      <c r="F942" s="10">
        <v>54263</v>
      </c>
      <c r="G942" s="10">
        <v>0.14058398616339404</v>
      </c>
      <c r="H942" s="10">
        <v>0.90568158782227304</v>
      </c>
      <c r="I942" s="10">
        <v>0.7783572600114258</v>
      </c>
      <c r="J942" s="10">
        <v>8.9600648692479218E-2</v>
      </c>
      <c r="K942" s="10">
        <v>0.21220721301807863</v>
      </c>
      <c r="L942" s="10">
        <v>3.77421078819822E-2</v>
      </c>
      <c r="M942" s="10">
        <v>709.35583093277751</v>
      </c>
      <c r="N942" s="10">
        <v>0.26417632641026112</v>
      </c>
      <c r="O942" s="10">
        <v>8.9637506219707716E-2</v>
      </c>
      <c r="P942" s="10">
        <v>8.9637506219707716E-2</v>
      </c>
      <c r="Q942" s="10">
        <v>0</v>
      </c>
      <c r="R942" s="10"/>
    </row>
    <row r="943" spans="1:18" x14ac:dyDescent="0.2">
      <c r="A943" s="9" t="str">
        <f t="shared" si="14"/>
        <v>199218A24CONJU31</v>
      </c>
      <c r="B943" s="10">
        <v>1992</v>
      </c>
      <c r="C943" s="10" t="s">
        <v>1</v>
      </c>
      <c r="D943" s="10" t="s">
        <v>100</v>
      </c>
      <c r="E943" s="10">
        <v>31</v>
      </c>
      <c r="F943" s="10">
        <v>67567</v>
      </c>
      <c r="G943" s="10">
        <v>0.20585418183211371</v>
      </c>
      <c r="H943" s="10">
        <v>0.38629804490357716</v>
      </c>
      <c r="I943" s="10">
        <v>0.30677697692660616</v>
      </c>
      <c r="J943" s="10">
        <v>0.59475779596548606</v>
      </c>
      <c r="K943" s="10">
        <v>0.67049003211626979</v>
      </c>
      <c r="L943" s="10">
        <v>3.7873518137552353E-2</v>
      </c>
      <c r="M943" s="10">
        <v>440.98638211262897</v>
      </c>
      <c r="N943" s="10">
        <v>0.11365015466129916</v>
      </c>
      <c r="O943" s="10">
        <v>7.1973004573238408E-2</v>
      </c>
      <c r="P943" s="10">
        <v>6.8184172747051075E-2</v>
      </c>
      <c r="Q943" s="10">
        <v>3.7888318261873398E-3</v>
      </c>
      <c r="R943" s="10"/>
    </row>
    <row r="944" spans="1:18" x14ac:dyDescent="0.2">
      <c r="A944" s="9" t="str">
        <f t="shared" si="14"/>
        <v>199218A24FILHO31</v>
      </c>
      <c r="B944" s="10">
        <v>1992</v>
      </c>
      <c r="C944" s="10" t="s">
        <v>1</v>
      </c>
      <c r="D944" s="10" t="s">
        <v>102</v>
      </c>
      <c r="E944" s="10">
        <v>31</v>
      </c>
      <c r="F944" s="10">
        <v>302777</v>
      </c>
      <c r="G944" s="10">
        <v>0.16446372586647806</v>
      </c>
      <c r="H944" s="10">
        <v>0.76586728846642904</v>
      </c>
      <c r="I944" s="10">
        <v>0.63990990068598341</v>
      </c>
      <c r="J944" s="10">
        <v>0.11157386459341363</v>
      </c>
      <c r="K944" s="10">
        <v>0.20202327125243991</v>
      </c>
      <c r="L944" s="10">
        <v>0.32542101943014168</v>
      </c>
      <c r="M944" s="10">
        <v>577.68328223686945</v>
      </c>
      <c r="N944" s="10">
        <v>0.22989857221651577</v>
      </c>
      <c r="O944" s="10">
        <v>6.168896580651767E-2</v>
      </c>
      <c r="P944" s="10">
        <v>5.5773721253595879E-2</v>
      </c>
      <c r="Q944" s="10">
        <v>5.9152445529217874E-3</v>
      </c>
      <c r="R944" s="10"/>
    </row>
    <row r="945" spans="1:18" x14ac:dyDescent="0.2">
      <c r="A945" s="9" t="str">
        <f t="shared" si="14"/>
        <v>199218A24OUTRO31</v>
      </c>
      <c r="B945" s="10">
        <v>1992</v>
      </c>
      <c r="C945" s="10" t="s">
        <v>1</v>
      </c>
      <c r="D945" s="10" t="s">
        <v>104</v>
      </c>
      <c r="E945" s="10">
        <v>31</v>
      </c>
      <c r="F945" s="10">
        <v>56817</v>
      </c>
      <c r="G945" s="10">
        <v>0.14210504668284457</v>
      </c>
      <c r="H945" s="10">
        <v>0.85583540137634861</v>
      </c>
      <c r="I945" s="10">
        <v>0.73421687171093164</v>
      </c>
      <c r="J945" s="10">
        <v>6.7585405776440149E-2</v>
      </c>
      <c r="K945" s="10">
        <v>0.16216977313128114</v>
      </c>
      <c r="L945" s="10">
        <v>0.27922980798000596</v>
      </c>
      <c r="M945" s="10">
        <v>536.35907708647312</v>
      </c>
      <c r="N945" s="10">
        <v>0.27926500871218124</v>
      </c>
      <c r="O945" s="10">
        <v>7.2091099494869498E-2</v>
      </c>
      <c r="P945" s="10">
        <v>7.2091099494869498E-2</v>
      </c>
      <c r="Q945" s="10">
        <v>0</v>
      </c>
      <c r="R945" s="10"/>
    </row>
    <row r="946" spans="1:18" x14ac:dyDescent="0.2">
      <c r="A946" s="9" t="str">
        <f t="shared" si="14"/>
        <v>199225A29CHEFE31</v>
      </c>
      <c r="B946" s="10">
        <v>1992</v>
      </c>
      <c r="C946" s="10" t="s">
        <v>2</v>
      </c>
      <c r="D946" s="10" t="s">
        <v>98</v>
      </c>
      <c r="E946" s="10">
        <v>31</v>
      </c>
      <c r="F946" s="10">
        <v>103399</v>
      </c>
      <c r="G946" s="10">
        <v>7.2339394428907494E-2</v>
      </c>
      <c r="H946" s="10">
        <v>0.95791061809108402</v>
      </c>
      <c r="I946" s="10">
        <v>0.88861594406135458</v>
      </c>
      <c r="J946" s="10">
        <v>3.9613535914273836E-2</v>
      </c>
      <c r="K946" s="10">
        <v>0.10890820994400333</v>
      </c>
      <c r="L946" s="10">
        <v>5.1983094614067832E-2</v>
      </c>
      <c r="M946" s="10">
        <v>1154.7352301007641</v>
      </c>
      <c r="N946" s="10">
        <v>0.36386231975164168</v>
      </c>
      <c r="O946" s="10">
        <v>0.19062079904060969</v>
      </c>
      <c r="P946" s="10">
        <v>0.15348310912097796</v>
      </c>
      <c r="Q946" s="10">
        <v>3.713768991963172E-2</v>
      </c>
      <c r="R946" s="10"/>
    </row>
    <row r="947" spans="1:18" x14ac:dyDescent="0.2">
      <c r="A947" s="9" t="str">
        <f t="shared" si="14"/>
        <v>199225A29CONJU31</v>
      </c>
      <c r="B947" s="10">
        <v>1992</v>
      </c>
      <c r="C947" s="10" t="s">
        <v>2</v>
      </c>
      <c r="D947" s="10" t="s">
        <v>100</v>
      </c>
      <c r="E947" s="10">
        <v>31</v>
      </c>
      <c r="F947" s="10">
        <v>93676</v>
      </c>
      <c r="G947" s="10">
        <v>0.10169977924944812</v>
      </c>
      <c r="H947" s="10">
        <v>0.4835817071608523</v>
      </c>
      <c r="I947" s="10">
        <v>0.43440155429352234</v>
      </c>
      <c r="J947" s="10">
        <v>0.51095264528801398</v>
      </c>
      <c r="K947" s="10">
        <v>0.55739997437977706</v>
      </c>
      <c r="L947" s="10">
        <v>2.1862590204534779E-2</v>
      </c>
      <c r="M947" s="10">
        <v>701.04226791742906</v>
      </c>
      <c r="N947" s="10">
        <v>0.20765190657158716</v>
      </c>
      <c r="O947" s="10">
        <v>0.13114351594858875</v>
      </c>
      <c r="P947" s="10">
        <v>0.10929160083692728</v>
      </c>
      <c r="Q947" s="10">
        <v>2.1851915111661471E-2</v>
      </c>
      <c r="R947" s="10"/>
    </row>
    <row r="948" spans="1:18" x14ac:dyDescent="0.2">
      <c r="A948" s="9" t="str">
        <f t="shared" si="14"/>
        <v>199225A29FILHO31</v>
      </c>
      <c r="B948" s="10">
        <v>1992</v>
      </c>
      <c r="C948" s="10" t="s">
        <v>2</v>
      </c>
      <c r="D948" s="10" t="s">
        <v>102</v>
      </c>
      <c r="E948" s="10">
        <v>31</v>
      </c>
      <c r="F948" s="10">
        <v>91632</v>
      </c>
      <c r="G948" s="10">
        <v>0.13311515336022528</v>
      </c>
      <c r="H948" s="10">
        <v>0.86033263488737555</v>
      </c>
      <c r="I948" s="10">
        <v>0.74580932425353585</v>
      </c>
      <c r="J948" s="10">
        <v>0.12011087829579187</v>
      </c>
      <c r="K948" s="10">
        <v>0.21507770211279903</v>
      </c>
      <c r="L948" s="10">
        <v>0.13128601361969616</v>
      </c>
      <c r="M948" s="10">
        <v>1055.8077895749616</v>
      </c>
      <c r="N948" s="10">
        <v>0.30251926107511817</v>
      </c>
      <c r="O948" s="10">
        <v>0.14006960252144984</v>
      </c>
      <c r="P948" s="10">
        <v>0.11205349325862371</v>
      </c>
      <c r="Q948" s="10">
        <v>2.8016109262826126E-2</v>
      </c>
      <c r="R948" s="10"/>
    </row>
    <row r="949" spans="1:18" x14ac:dyDescent="0.2">
      <c r="A949" s="9" t="str">
        <f t="shared" si="14"/>
        <v>199225A29OUTRO31</v>
      </c>
      <c r="B949" s="10">
        <v>1992</v>
      </c>
      <c r="C949" s="10" t="s">
        <v>2</v>
      </c>
      <c r="D949" s="10" t="s">
        <v>104</v>
      </c>
      <c r="E949" s="10">
        <v>31</v>
      </c>
      <c r="F949" s="10">
        <v>23033</v>
      </c>
      <c r="G949" s="10">
        <v>7.5971906222178254E-2</v>
      </c>
      <c r="H949" s="10">
        <v>0.87778404897321238</v>
      </c>
      <c r="I949" s="10">
        <v>0.81109712152129554</v>
      </c>
      <c r="J949" s="10">
        <v>8.8915903269222427E-2</v>
      </c>
      <c r="K949" s="10">
        <v>0.14448834281248643</v>
      </c>
      <c r="L949" s="10">
        <v>0.15551599878435288</v>
      </c>
      <c r="M949" s="10">
        <v>825.74672575925808</v>
      </c>
      <c r="N949" s="10">
        <v>0.1777449746016585</v>
      </c>
      <c r="O949" s="10">
        <v>5.5572439543264011E-2</v>
      </c>
      <c r="P949" s="10">
        <v>4.4457951634611213E-2</v>
      </c>
      <c r="Q949" s="10">
        <v>1.1114487908652803E-2</v>
      </c>
      <c r="R949" s="10"/>
    </row>
    <row r="950" spans="1:18" x14ac:dyDescent="0.2">
      <c r="A950" s="9" t="str">
        <f t="shared" si="14"/>
        <v>199230EMACHEFE31</v>
      </c>
      <c r="B950" s="10">
        <v>1992</v>
      </c>
      <c r="C950" s="10" t="s">
        <v>4</v>
      </c>
      <c r="D950" s="10" t="s">
        <v>98</v>
      </c>
      <c r="E950" s="10">
        <v>31</v>
      </c>
      <c r="F950" s="10">
        <v>761434</v>
      </c>
      <c r="G950" s="10">
        <v>4.2032662040086009E-2</v>
      </c>
      <c r="H950" s="10">
        <v>0.76775268769190763</v>
      </c>
      <c r="I950" s="10">
        <v>0.73548199843978601</v>
      </c>
      <c r="J950" s="10">
        <v>0.23157621015084695</v>
      </c>
      <c r="K950" s="10">
        <v>0.26384689940296863</v>
      </c>
      <c r="L950" s="10">
        <v>1.042112645350746E-2</v>
      </c>
      <c r="M950" s="10">
        <v>1579.5598379809928</v>
      </c>
      <c r="N950" s="10">
        <v>0.32605321012720734</v>
      </c>
      <c r="O950" s="10">
        <v>0.23764764904115129</v>
      </c>
      <c r="P950" s="10">
        <v>0.1815127772072169</v>
      </c>
      <c r="Q950" s="10">
        <v>5.613487183393439E-2</v>
      </c>
      <c r="R950" s="10"/>
    </row>
    <row r="951" spans="1:18" x14ac:dyDescent="0.2">
      <c r="A951" s="9" t="str">
        <f t="shared" si="14"/>
        <v>199230EMACONJU31</v>
      </c>
      <c r="B951" s="10">
        <v>1992</v>
      </c>
      <c r="C951" s="10" t="s">
        <v>4</v>
      </c>
      <c r="D951" s="10" t="s">
        <v>100</v>
      </c>
      <c r="E951" s="10">
        <v>31</v>
      </c>
      <c r="F951" s="10">
        <v>458657</v>
      </c>
      <c r="G951" s="10">
        <v>6.4587069967823638E-2</v>
      </c>
      <c r="H951" s="10">
        <v>0.48380816165456975</v>
      </c>
      <c r="I951" s="10">
        <v>0.45256041006678194</v>
      </c>
      <c r="J951" s="10">
        <v>0.51284293055594921</v>
      </c>
      <c r="K951" s="10">
        <v>0.54241622824899649</v>
      </c>
      <c r="L951" s="10">
        <v>1.5619515236876359E-2</v>
      </c>
      <c r="M951" s="10">
        <v>889.01416587825554</v>
      </c>
      <c r="N951" s="10">
        <v>0.17968983357934143</v>
      </c>
      <c r="O951" s="10">
        <v>0.12667636163843568</v>
      </c>
      <c r="P951" s="10">
        <v>0.10602476360330268</v>
      </c>
      <c r="Q951" s="10">
        <v>2.0651598035133008E-2</v>
      </c>
      <c r="R951" s="10"/>
    </row>
    <row r="952" spans="1:18" x14ac:dyDescent="0.2">
      <c r="A952" s="9" t="str">
        <f t="shared" si="14"/>
        <v>199230EMAFILHO31</v>
      </c>
      <c r="B952" s="10">
        <v>1992</v>
      </c>
      <c r="C952" s="10" t="s">
        <v>4</v>
      </c>
      <c r="D952" s="10" t="s">
        <v>102</v>
      </c>
      <c r="E952" s="10">
        <v>31</v>
      </c>
      <c r="F952" s="10">
        <v>86247</v>
      </c>
      <c r="G952" s="10">
        <v>9.4517260476278384E-2</v>
      </c>
      <c r="H952" s="10">
        <v>0.75369578072280774</v>
      </c>
      <c r="I952" s="10">
        <v>0.68245852029635812</v>
      </c>
      <c r="J952" s="10">
        <v>0.24333600009275685</v>
      </c>
      <c r="K952" s="10">
        <v>0.31160504133477107</v>
      </c>
      <c r="L952" s="10">
        <v>3.5595441000846405E-2</v>
      </c>
      <c r="M952" s="10">
        <v>1101.7514767113114</v>
      </c>
      <c r="N952" s="10">
        <v>0.28185328185328185</v>
      </c>
      <c r="O952" s="10">
        <v>0.15130961076907024</v>
      </c>
      <c r="P952" s="10">
        <v>0.12757545189977623</v>
      </c>
      <c r="Q952" s="10">
        <v>2.3734158869294003E-2</v>
      </c>
      <c r="R952" s="10"/>
    </row>
    <row r="953" spans="1:18" x14ac:dyDescent="0.2">
      <c r="A953" s="9" t="str">
        <f t="shared" si="14"/>
        <v>199230EMAOUTRO31</v>
      </c>
      <c r="B953" s="10">
        <v>1992</v>
      </c>
      <c r="C953" s="10" t="s">
        <v>4</v>
      </c>
      <c r="D953" s="10" t="s">
        <v>104</v>
      </c>
      <c r="E953" s="10">
        <v>31</v>
      </c>
      <c r="F953" s="10">
        <v>78065</v>
      </c>
      <c r="G953" s="10">
        <v>6.2024894757563828E-2</v>
      </c>
      <c r="H953" s="10">
        <v>0.42296803945430089</v>
      </c>
      <c r="I953" s="10">
        <v>0.39673349132133479</v>
      </c>
      <c r="J953" s="10">
        <v>0.5573560494459745</v>
      </c>
      <c r="K953" s="10">
        <v>0.58359059757894061</v>
      </c>
      <c r="L953" s="10">
        <v>2.9501056811631333E-2</v>
      </c>
      <c r="M953" s="10">
        <v>832.90026287534488</v>
      </c>
      <c r="N953" s="10">
        <v>9.8366745660667387E-2</v>
      </c>
      <c r="O953" s="10">
        <v>5.9014923461218213E-2</v>
      </c>
      <c r="P953" s="10">
        <v>5.573560494459745E-2</v>
      </c>
      <c r="Q953" s="10">
        <v>3.2793185166207646E-3</v>
      </c>
      <c r="R953" s="10"/>
    </row>
    <row r="954" spans="1:18" x14ac:dyDescent="0.2">
      <c r="A954" s="9" t="str">
        <f t="shared" si="14"/>
        <v>199215A17CHEFE33</v>
      </c>
      <c r="B954" s="10">
        <v>1992</v>
      </c>
      <c r="C954" s="10" t="s">
        <v>0</v>
      </c>
      <c r="D954" s="10" t="s">
        <v>98</v>
      </c>
      <c r="E954" s="10">
        <v>33</v>
      </c>
      <c r="F954" s="10">
        <v>6666</v>
      </c>
      <c r="G954" s="10">
        <v>0</v>
      </c>
      <c r="H954" s="10">
        <v>0.41659165916591662</v>
      </c>
      <c r="I954" s="10">
        <v>0.41659165916591662</v>
      </c>
      <c r="J954" s="10">
        <v>0.5</v>
      </c>
      <c r="K954" s="10">
        <v>0.5</v>
      </c>
      <c r="L954" s="10">
        <v>0.16666666666666666</v>
      </c>
      <c r="M954" s="10">
        <v>349.65272761775407</v>
      </c>
      <c r="N954" s="10">
        <v>0.16651665166516652</v>
      </c>
      <c r="O954" s="10">
        <v>0</v>
      </c>
      <c r="P954" s="10">
        <v>0</v>
      </c>
      <c r="Q954" s="10">
        <v>0</v>
      </c>
    </row>
    <row r="955" spans="1:18" x14ac:dyDescent="0.2">
      <c r="A955" s="9" t="str">
        <f t="shared" si="14"/>
        <v>199215A17CONJU33</v>
      </c>
      <c r="B955" s="10">
        <v>1992</v>
      </c>
      <c r="C955" s="10" t="s">
        <v>0</v>
      </c>
      <c r="D955" s="10" t="s">
        <v>100</v>
      </c>
      <c r="E955" s="10">
        <v>33</v>
      </c>
      <c r="F955" s="10">
        <v>16113</v>
      </c>
      <c r="G955" s="10">
        <v>0.24977497749774977</v>
      </c>
      <c r="H955" s="10">
        <v>0.13790107366722523</v>
      </c>
      <c r="I955" s="10">
        <v>0.10345683609507851</v>
      </c>
      <c r="J955" s="10">
        <v>0.82759262707130887</v>
      </c>
      <c r="K955" s="10">
        <v>0.86203686464345564</v>
      </c>
      <c r="L955" s="10">
        <v>3.4506299261465895E-2</v>
      </c>
      <c r="M955" s="10">
        <v>174.14407065285647</v>
      </c>
      <c r="N955" s="10">
        <v>3.4444237572146714E-2</v>
      </c>
      <c r="O955" s="10">
        <v>3.4444237572146714E-2</v>
      </c>
      <c r="P955" s="10">
        <v>3.4444237572146714E-2</v>
      </c>
      <c r="Q955" s="10">
        <v>0</v>
      </c>
    </row>
    <row r="956" spans="1:18" x14ac:dyDescent="0.2">
      <c r="A956" s="9" t="str">
        <f t="shared" si="14"/>
        <v>199215A17FILHO33</v>
      </c>
      <c r="B956" s="10">
        <v>1992</v>
      </c>
      <c r="C956" s="10" t="s">
        <v>0</v>
      </c>
      <c r="D956" s="10" t="s">
        <v>102</v>
      </c>
      <c r="E956" s="10">
        <v>33</v>
      </c>
      <c r="F956" s="10">
        <v>479547</v>
      </c>
      <c r="G956" s="10">
        <v>0.18222154222766218</v>
      </c>
      <c r="H956" s="10">
        <v>0.28622012023847504</v>
      </c>
      <c r="I956" s="10">
        <v>0.23406464851203324</v>
      </c>
      <c r="J956" s="10">
        <v>0.12398784686381105</v>
      </c>
      <c r="K956" s="10">
        <v>0.14368768858943962</v>
      </c>
      <c r="L956" s="10">
        <v>0.72885035252019092</v>
      </c>
      <c r="M956" s="10">
        <v>330.95409831642883</v>
      </c>
      <c r="N956" s="10">
        <v>0.12861304522810069</v>
      </c>
      <c r="O956" s="10">
        <v>3.1283690649717338E-2</v>
      </c>
      <c r="P956" s="10">
        <v>3.1283690649717338E-2</v>
      </c>
      <c r="Q956" s="10">
        <v>0</v>
      </c>
    </row>
    <row r="957" spans="1:18" x14ac:dyDescent="0.2">
      <c r="A957" s="9" t="str">
        <f t="shared" si="14"/>
        <v>199215A17OUTRO33</v>
      </c>
      <c r="B957" s="10">
        <v>1992</v>
      </c>
      <c r="C957" s="10" t="s">
        <v>0</v>
      </c>
      <c r="D957" s="10" t="s">
        <v>104</v>
      </c>
      <c r="E957" s="10">
        <v>33</v>
      </c>
      <c r="F957" s="10">
        <v>41121</v>
      </c>
      <c r="G957" s="10">
        <v>0.1785576552256074</v>
      </c>
      <c r="H957" s="10">
        <v>0.37834683008681697</v>
      </c>
      <c r="I957" s="10">
        <v>0.31079010724447365</v>
      </c>
      <c r="J957" s="10">
        <v>0.16215558960142021</v>
      </c>
      <c r="K957" s="10">
        <v>0.20269448700177525</v>
      </c>
      <c r="L957" s="10">
        <v>0.64869531382991663</v>
      </c>
      <c r="M957" s="10">
        <v>327.1599538803344</v>
      </c>
      <c r="N957" s="10">
        <v>0.12164101067581042</v>
      </c>
      <c r="O957" s="10">
        <v>2.7042143916733541E-2</v>
      </c>
      <c r="P957" s="10">
        <v>2.7042143916733541E-2</v>
      </c>
      <c r="Q957" s="10">
        <v>0</v>
      </c>
    </row>
    <row r="958" spans="1:18" x14ac:dyDescent="0.2">
      <c r="A958" s="9" t="str">
        <f t="shared" si="14"/>
        <v>199215A29CHEFE33</v>
      </c>
      <c r="B958" s="10">
        <v>1992</v>
      </c>
      <c r="C958" s="10" t="s">
        <v>3</v>
      </c>
      <c r="D958" s="10" t="s">
        <v>98</v>
      </c>
      <c r="E958" s="10">
        <v>33</v>
      </c>
      <c r="F958" s="10">
        <v>465659</v>
      </c>
      <c r="G958" s="10">
        <v>4.7437988690189163E-2</v>
      </c>
      <c r="H958" s="10">
        <v>0.93078626205012682</v>
      </c>
      <c r="I958" s="10">
        <v>0.88663163387800947</v>
      </c>
      <c r="J958" s="10">
        <v>6.1007689194658037E-2</v>
      </c>
      <c r="K958" s="10">
        <v>0.10167732936101329</v>
      </c>
      <c r="L958" s="10">
        <v>4.4258074515442968E-2</v>
      </c>
      <c r="M958" s="10">
        <v>1088.7078260538535</v>
      </c>
      <c r="N958" s="10">
        <v>0.36039032854513708</v>
      </c>
      <c r="O958" s="10">
        <v>0.17304508234566496</v>
      </c>
      <c r="P958" s="10">
        <v>0.15275340968391032</v>
      </c>
      <c r="Q958" s="10">
        <v>2.029167266175463E-2</v>
      </c>
    </row>
    <row r="959" spans="1:18" x14ac:dyDescent="0.2">
      <c r="A959" s="9" t="str">
        <f t="shared" si="14"/>
        <v>199215A29CONJU33</v>
      </c>
      <c r="B959" s="10">
        <v>1992</v>
      </c>
      <c r="C959" s="10" t="s">
        <v>3</v>
      </c>
      <c r="D959" s="10" t="s">
        <v>100</v>
      </c>
      <c r="E959" s="10">
        <v>33</v>
      </c>
      <c r="F959" s="10">
        <v>476760</v>
      </c>
      <c r="G959" s="10">
        <v>0.11249083728105204</v>
      </c>
      <c r="H959" s="10">
        <v>0.38343401292054702</v>
      </c>
      <c r="I959" s="10">
        <v>0.34030119976508094</v>
      </c>
      <c r="J959" s="10">
        <v>0.6060785300780267</v>
      </c>
      <c r="K959" s="10">
        <v>0.64688103028777577</v>
      </c>
      <c r="L959" s="10">
        <v>2.7970047822803927E-2</v>
      </c>
      <c r="M959" s="10">
        <v>762.33584975617907</v>
      </c>
      <c r="N959" s="10">
        <v>0.11886903263696619</v>
      </c>
      <c r="O959" s="10">
        <v>5.9426126352881956E-2</v>
      </c>
      <c r="P959" s="10">
        <v>5.7095813407165033E-2</v>
      </c>
      <c r="Q959" s="10">
        <v>2.3303129457169225E-3</v>
      </c>
    </row>
    <row r="960" spans="1:18" x14ac:dyDescent="0.2">
      <c r="A960" s="9" t="str">
        <f t="shared" si="14"/>
        <v>199215A29FILHO33</v>
      </c>
      <c r="B960" s="10">
        <v>1992</v>
      </c>
      <c r="C960" s="10" t="s">
        <v>3</v>
      </c>
      <c r="D960" s="10" t="s">
        <v>102</v>
      </c>
      <c r="E960" s="10">
        <v>33</v>
      </c>
      <c r="F960" s="10">
        <v>1481479</v>
      </c>
      <c r="G960" s="10">
        <v>0.14075147483499542</v>
      </c>
      <c r="H960" s="10">
        <v>0.58365525262254814</v>
      </c>
      <c r="I960" s="10">
        <v>0.50150491502073269</v>
      </c>
      <c r="J960" s="10">
        <v>0.13203292115514292</v>
      </c>
      <c r="K960" s="10">
        <v>0.18567458600493156</v>
      </c>
      <c r="L960" s="10">
        <v>0.43097337188039792</v>
      </c>
      <c r="M960" s="10">
        <v>697.88956411582626</v>
      </c>
      <c r="N960" s="10">
        <v>0.20495376825221837</v>
      </c>
      <c r="O960" s="10">
        <v>6.2689817666958483E-2</v>
      </c>
      <c r="P960" s="10">
        <v>5.7811300973811916E-2</v>
      </c>
      <c r="Q960" s="10">
        <v>4.8785166931465691E-3</v>
      </c>
    </row>
    <row r="961" spans="1:17" x14ac:dyDescent="0.2">
      <c r="A961" s="9" t="str">
        <f t="shared" si="14"/>
        <v>199215A29OUTRO33</v>
      </c>
      <c r="B961" s="10">
        <v>1992</v>
      </c>
      <c r="C961" s="10" t="s">
        <v>3</v>
      </c>
      <c r="D961" s="10" t="s">
        <v>104</v>
      </c>
      <c r="E961" s="10">
        <v>33</v>
      </c>
      <c r="F961" s="10">
        <v>193924</v>
      </c>
      <c r="G961" s="10">
        <v>0.11949063219256167</v>
      </c>
      <c r="H961" s="10">
        <v>0.71918380396443971</v>
      </c>
      <c r="I961" s="10">
        <v>0.6332480765660774</v>
      </c>
      <c r="J961" s="10">
        <v>0.13793317439713709</v>
      </c>
      <c r="K961" s="10">
        <v>0.19538292073703645</v>
      </c>
      <c r="L961" s="10">
        <v>0.29598849867352056</v>
      </c>
      <c r="M961" s="10">
        <v>734.89894459876666</v>
      </c>
      <c r="N961" s="10">
        <v>0.21776056599492585</v>
      </c>
      <c r="O961" s="10">
        <v>6.5902105979662132E-2</v>
      </c>
      <c r="P961" s="10">
        <v>6.3040160062704978E-2</v>
      </c>
      <c r="Q961" s="10">
        <v>2.8619459169571585E-3</v>
      </c>
    </row>
    <row r="962" spans="1:17" x14ac:dyDescent="0.2">
      <c r="A962" s="9" t="str">
        <f t="shared" si="14"/>
        <v>199218A24CHEFE33</v>
      </c>
      <c r="B962" s="10">
        <v>1992</v>
      </c>
      <c r="C962" s="10" t="s">
        <v>1</v>
      </c>
      <c r="D962" s="10" t="s">
        <v>98</v>
      </c>
      <c r="E962" s="10">
        <v>33</v>
      </c>
      <c r="F962" s="10">
        <v>174486</v>
      </c>
      <c r="G962" s="10">
        <v>8.305519577563017E-2</v>
      </c>
      <c r="H962" s="10">
        <v>0.92037183498962671</v>
      </c>
      <c r="I962" s="10">
        <v>0.84393017204818721</v>
      </c>
      <c r="J962" s="10">
        <v>6.071982981659288E-2</v>
      </c>
      <c r="K962" s="10">
        <v>0.13420916460645088</v>
      </c>
      <c r="L962" s="10">
        <v>5.7500143735985741E-2</v>
      </c>
      <c r="M962" s="10">
        <v>836.75951183765505</v>
      </c>
      <c r="N962" s="10">
        <v>0.33119562601010971</v>
      </c>
      <c r="O962" s="10">
        <v>0.1241761516683287</v>
      </c>
      <c r="P962" s="10">
        <v>0.12098964959939479</v>
      </c>
      <c r="Q962" s="10">
        <v>3.1865020689338971E-3</v>
      </c>
    </row>
    <row r="963" spans="1:17" x14ac:dyDescent="0.2">
      <c r="A963" s="9" t="str">
        <f t="shared" si="14"/>
        <v>199218A24CONJU33</v>
      </c>
      <c r="B963" s="10">
        <v>1992</v>
      </c>
      <c r="C963" s="10" t="s">
        <v>1</v>
      </c>
      <c r="D963" s="10" t="s">
        <v>100</v>
      </c>
      <c r="E963" s="10">
        <v>33</v>
      </c>
      <c r="F963" s="10">
        <v>198926</v>
      </c>
      <c r="G963" s="10">
        <v>0.13957641543655999</v>
      </c>
      <c r="H963" s="10">
        <v>0.36030483697455334</v>
      </c>
      <c r="I963" s="10">
        <v>0.31001477936519106</v>
      </c>
      <c r="J963" s="10">
        <v>0.62573519801333155</v>
      </c>
      <c r="K963" s="10">
        <v>0.67323527341825606</v>
      </c>
      <c r="L963" s="10">
        <v>3.0714939223630899E-2</v>
      </c>
      <c r="M963" s="10">
        <v>716.68076767852915</v>
      </c>
      <c r="N963" s="10">
        <v>0.11171490906166112</v>
      </c>
      <c r="O963" s="10">
        <v>4.7474940430109691E-2</v>
      </c>
      <c r="P963" s="10">
        <v>4.7474940430109691E-2</v>
      </c>
      <c r="Q963" s="10">
        <v>0</v>
      </c>
    </row>
    <row r="964" spans="1:17" x14ac:dyDescent="0.2">
      <c r="A964" s="9" t="str">
        <f t="shared" ref="A964:A1027" si="15">B964&amp;C964&amp;D964&amp;E964</f>
        <v>199218A24FILHO33</v>
      </c>
      <c r="B964" s="10">
        <v>1992</v>
      </c>
      <c r="C964" s="10" t="s">
        <v>1</v>
      </c>
      <c r="D964" s="10" t="s">
        <v>102</v>
      </c>
      <c r="E964" s="10">
        <v>33</v>
      </c>
      <c r="F964" s="10">
        <v>749090</v>
      </c>
      <c r="G964" s="10">
        <v>0.15326649642413534</v>
      </c>
      <c r="H964" s="10">
        <v>0.69214113123923693</v>
      </c>
      <c r="I964" s="10">
        <v>0.5860590850231614</v>
      </c>
      <c r="J964" s="10">
        <v>0.13575404824520418</v>
      </c>
      <c r="K964" s="10">
        <v>0.20919782669639161</v>
      </c>
      <c r="L964" s="10">
        <v>0.34865503477552762</v>
      </c>
      <c r="M964" s="10">
        <v>664.90654886521315</v>
      </c>
      <c r="N964" s="10">
        <v>0.23328061349315957</v>
      </c>
      <c r="O964" s="10">
        <v>7.0582195489445554E-2</v>
      </c>
      <c r="P964" s="10">
        <v>6.4640852216439226E-2</v>
      </c>
      <c r="Q964" s="10">
        <v>5.9413432730063276E-3</v>
      </c>
    </row>
    <row r="965" spans="1:17" x14ac:dyDescent="0.2">
      <c r="A965" s="9" t="str">
        <f t="shared" si="15"/>
        <v>199218A24OUTRO33</v>
      </c>
      <c r="B965" s="10">
        <v>1992</v>
      </c>
      <c r="C965" s="10" t="s">
        <v>1</v>
      </c>
      <c r="D965" s="10" t="s">
        <v>104</v>
      </c>
      <c r="E965" s="10">
        <v>33</v>
      </c>
      <c r="F965" s="10">
        <v>98346</v>
      </c>
      <c r="G965" s="10">
        <v>0.12762155193321506</v>
      </c>
      <c r="H965" s="10">
        <v>0.79658552457649523</v>
      </c>
      <c r="I965" s="10">
        <v>0.69492404368250871</v>
      </c>
      <c r="J965" s="10">
        <v>0.12995953063673155</v>
      </c>
      <c r="K965" s="10">
        <v>0.19207695279930043</v>
      </c>
      <c r="L965" s="10">
        <v>0.24860187501271022</v>
      </c>
      <c r="M965" s="10">
        <v>665.25325721919614</v>
      </c>
      <c r="N965" s="10">
        <v>0.23161084334899235</v>
      </c>
      <c r="O965" s="10">
        <v>5.6484249486506821E-2</v>
      </c>
      <c r="P965" s="10">
        <v>5.0840908628719012E-2</v>
      </c>
      <c r="Q965" s="10">
        <v>5.6433408577878106E-3</v>
      </c>
    </row>
    <row r="966" spans="1:17" x14ac:dyDescent="0.2">
      <c r="A966" s="9" t="str">
        <f t="shared" si="15"/>
        <v>199225A29CHEFE33</v>
      </c>
      <c r="B966" s="10">
        <v>1992</v>
      </c>
      <c r="C966" s="10" t="s">
        <v>2</v>
      </c>
      <c r="D966" s="10" t="s">
        <v>98</v>
      </c>
      <c r="E966" s="10">
        <v>33</v>
      </c>
      <c r="F966" s="10">
        <v>284507</v>
      </c>
      <c r="G966" s="10">
        <v>2.6745908316670369E-2</v>
      </c>
      <c r="H966" s="10">
        <v>0.94922093305261379</v>
      </c>
      <c r="I966" s="10">
        <v>0.9238331570049243</v>
      </c>
      <c r="J966" s="10">
        <v>5.0878317462106269E-2</v>
      </c>
      <c r="K966" s="10">
        <v>7.2399560489096751E-2</v>
      </c>
      <c r="L966" s="10">
        <v>3.3273229278187863E-2</v>
      </c>
      <c r="M966" s="10">
        <v>1238.3022609588652</v>
      </c>
      <c r="N966" s="10">
        <v>0.3828376806194575</v>
      </c>
      <c r="O966" s="10">
        <v>0.20707047629759548</v>
      </c>
      <c r="P966" s="10">
        <v>0.17581289739795505</v>
      </c>
      <c r="Q966" s="10">
        <v>3.1257578899640433E-2</v>
      </c>
    </row>
    <row r="967" spans="1:17" x14ac:dyDescent="0.2">
      <c r="A967" s="9" t="str">
        <f t="shared" si="15"/>
        <v>199225A29CONJU33</v>
      </c>
      <c r="B967" s="10">
        <v>1992</v>
      </c>
      <c r="C967" s="10" t="s">
        <v>2</v>
      </c>
      <c r="D967" s="10" t="s">
        <v>100</v>
      </c>
      <c r="E967" s="10">
        <v>33</v>
      </c>
      <c r="F967" s="10">
        <v>261721</v>
      </c>
      <c r="G967" s="10">
        <v>9.1864842530529789E-2</v>
      </c>
      <c r="H967" s="10">
        <v>0.41613015386613988</v>
      </c>
      <c r="I967" s="10">
        <v>0.37790242280902181</v>
      </c>
      <c r="J967" s="10">
        <v>0.57750046805567756</v>
      </c>
      <c r="K967" s="10">
        <v>0.61360379946584342</v>
      </c>
      <c r="L967" s="10">
        <v>2.5481333175404342E-2</v>
      </c>
      <c r="M967" s="10">
        <v>800.71676687355273</v>
      </c>
      <c r="N967" s="10">
        <v>0.12950431948525337</v>
      </c>
      <c r="O967" s="10">
        <v>7.0047875409309915E-2</v>
      </c>
      <c r="P967" s="10">
        <v>6.5802896978079714E-2</v>
      </c>
      <c r="Q967" s="10">
        <v>4.2449784312302034E-3</v>
      </c>
    </row>
    <row r="968" spans="1:17" x14ac:dyDescent="0.2">
      <c r="A968" s="9" t="str">
        <f t="shared" si="15"/>
        <v>199225A29FILHO33</v>
      </c>
      <c r="B968" s="10">
        <v>1992</v>
      </c>
      <c r="C968" s="10" t="s">
        <v>2</v>
      </c>
      <c r="D968" s="10" t="s">
        <v>102</v>
      </c>
      <c r="E968" s="10">
        <v>33</v>
      </c>
      <c r="F968" s="10">
        <v>252842</v>
      </c>
      <c r="G968" s="10">
        <v>8.2453898468945783E-2</v>
      </c>
      <c r="H968" s="10">
        <v>0.82636982779759693</v>
      </c>
      <c r="I968" s="10">
        <v>0.75823241391857366</v>
      </c>
      <c r="J968" s="10">
        <v>0.13626691767981586</v>
      </c>
      <c r="K968" s="10">
        <v>0.19561623464456063</v>
      </c>
      <c r="L968" s="10">
        <v>0.10989471685874973</v>
      </c>
      <c r="M968" s="10">
        <v>993.07901099698017</v>
      </c>
      <c r="N968" s="10">
        <v>0.26594474019348052</v>
      </c>
      <c r="O968" s="10">
        <v>9.8907618196343958E-2</v>
      </c>
      <c r="P968" s="10">
        <v>8.7920519533938188E-2</v>
      </c>
      <c r="Q968" s="10">
        <v>1.0987098662405772E-2</v>
      </c>
    </row>
    <row r="969" spans="1:17" x14ac:dyDescent="0.2">
      <c r="A969" s="9" t="str">
        <f t="shared" si="15"/>
        <v>199225A29OUTRO33</v>
      </c>
      <c r="B969" s="10">
        <v>1992</v>
      </c>
      <c r="C969" s="10" t="s">
        <v>2</v>
      </c>
      <c r="D969" s="10" t="s">
        <v>104</v>
      </c>
      <c r="E969" s="10">
        <v>33</v>
      </c>
      <c r="F969" s="10">
        <v>54457</v>
      </c>
      <c r="G969" s="10">
        <v>8.5344978932584276E-2</v>
      </c>
      <c r="H969" s="10">
        <v>0.83677029582973728</v>
      </c>
      <c r="I969" s="10">
        <v>0.76535615256073597</v>
      </c>
      <c r="J969" s="10">
        <v>0.13400244888872398</v>
      </c>
      <c r="K969" s="10">
        <v>0.19583688916923306</v>
      </c>
      <c r="L969" s="10">
        <v>0.11337241660791807</v>
      </c>
      <c r="M969" s="10">
        <v>976.41941142919859</v>
      </c>
      <c r="N969" s="10">
        <v>0.2653286078924656</v>
      </c>
      <c r="O969" s="10">
        <v>0.11225370475788236</v>
      </c>
      <c r="P969" s="10">
        <v>0.11225370475788236</v>
      </c>
      <c r="Q969" s="10">
        <v>0</v>
      </c>
    </row>
    <row r="970" spans="1:17" x14ac:dyDescent="0.2">
      <c r="A970" s="9" t="str">
        <f t="shared" si="15"/>
        <v>199230EMACHEFE33</v>
      </c>
      <c r="B970" s="10">
        <v>1992</v>
      </c>
      <c r="C970" s="10" t="s">
        <v>4</v>
      </c>
      <c r="D970" s="10" t="s">
        <v>98</v>
      </c>
      <c r="E970" s="10">
        <v>33</v>
      </c>
      <c r="F970" s="10">
        <v>2507323</v>
      </c>
      <c r="G970" s="10">
        <v>3.5233535455998694E-2</v>
      </c>
      <c r="H970" s="10">
        <v>0.70456977421736255</v>
      </c>
      <c r="I970" s="10">
        <v>0.67974529009625007</v>
      </c>
      <c r="J970" s="10">
        <v>0.29423061346391027</v>
      </c>
      <c r="K970" s="10">
        <v>0.31884426331222709</v>
      </c>
      <c r="L970" s="10">
        <v>1.175439737516115E-2</v>
      </c>
      <c r="M970" s="10">
        <v>1769.9973991699298</v>
      </c>
      <c r="N970" s="10">
        <v>0.30238151371866634</v>
      </c>
      <c r="O970" s="10">
        <v>0.19775112724876304</v>
      </c>
      <c r="P970" s="10">
        <v>0.15274574780982836</v>
      </c>
      <c r="Q970" s="10">
        <v>4.5005379438934692E-2</v>
      </c>
    </row>
    <row r="971" spans="1:17" x14ac:dyDescent="0.2">
      <c r="A971" s="9" t="str">
        <f t="shared" si="15"/>
        <v>199230EMACONJU33</v>
      </c>
      <c r="B971" s="10">
        <v>1992</v>
      </c>
      <c r="C971" s="10" t="s">
        <v>4</v>
      </c>
      <c r="D971" s="10" t="s">
        <v>100</v>
      </c>
      <c r="E971" s="10">
        <v>33</v>
      </c>
      <c r="F971" s="10">
        <v>1509272</v>
      </c>
      <c r="G971" s="10">
        <v>4.1512002390517611E-2</v>
      </c>
      <c r="H971" s="10">
        <v>0.39911957553045441</v>
      </c>
      <c r="I971" s="10">
        <v>0.38255132275693182</v>
      </c>
      <c r="J971" s="10">
        <v>0.59815591658342815</v>
      </c>
      <c r="K971" s="10">
        <v>0.6139932141017832</v>
      </c>
      <c r="L971" s="10">
        <v>1.2889759974866062E-2</v>
      </c>
      <c r="M971" s="10">
        <v>1070.4518290129868</v>
      </c>
      <c r="N971" s="10">
        <v>0.15759054696568942</v>
      </c>
      <c r="O971" s="10">
        <v>0.11119400611685634</v>
      </c>
      <c r="P971" s="10">
        <v>9.1679962259950495E-2</v>
      </c>
      <c r="Q971" s="10">
        <v>1.9514043856905847E-2</v>
      </c>
    </row>
    <row r="972" spans="1:17" x14ac:dyDescent="0.2">
      <c r="A972" s="9" t="str">
        <f t="shared" si="15"/>
        <v>199230EMAFILHO33</v>
      </c>
      <c r="B972" s="10">
        <v>1992</v>
      </c>
      <c r="C972" s="10" t="s">
        <v>4</v>
      </c>
      <c r="D972" s="10" t="s">
        <v>102</v>
      </c>
      <c r="E972" s="10">
        <v>33</v>
      </c>
      <c r="F972" s="10">
        <v>303395</v>
      </c>
      <c r="G972" s="10">
        <v>0.11556925114283167</v>
      </c>
      <c r="H972" s="10">
        <v>0.77654213154468599</v>
      </c>
      <c r="I972" s="10">
        <v>0.68679773892120832</v>
      </c>
      <c r="J972" s="10">
        <v>0.21613408263155293</v>
      </c>
      <c r="K972" s="10">
        <v>0.3003806918373737</v>
      </c>
      <c r="L972" s="10">
        <v>3.2973516373045041E-2</v>
      </c>
      <c r="M972" s="10">
        <v>1156.149058084336</v>
      </c>
      <c r="N972" s="10">
        <v>0.25456912605679066</v>
      </c>
      <c r="O972" s="10">
        <v>9.8900772919791033E-2</v>
      </c>
      <c r="P972" s="10">
        <v>8.0591308360388275E-2</v>
      </c>
      <c r="Q972" s="10">
        <v>1.8309464559402758E-2</v>
      </c>
    </row>
    <row r="973" spans="1:17" x14ac:dyDescent="0.2">
      <c r="A973" s="9" t="str">
        <f t="shared" si="15"/>
        <v>199230EMAOUTRO33</v>
      </c>
      <c r="B973" s="10">
        <v>1992</v>
      </c>
      <c r="C973" s="10" t="s">
        <v>4</v>
      </c>
      <c r="D973" s="10" t="s">
        <v>104</v>
      </c>
      <c r="E973" s="10">
        <v>33</v>
      </c>
      <c r="F973" s="10">
        <v>307304</v>
      </c>
      <c r="G973" s="10">
        <v>6.2494978871089547E-2</v>
      </c>
      <c r="H973" s="10">
        <v>0.40505167521412022</v>
      </c>
      <c r="I973" s="10">
        <v>0.37973797932991438</v>
      </c>
      <c r="J973" s="10">
        <v>0.59421546606508902</v>
      </c>
      <c r="K973" s="10">
        <v>0.61776240509341518</v>
      </c>
      <c r="L973" s="10">
        <v>1.0865561093923696E-2</v>
      </c>
      <c r="M973" s="10">
        <v>759.92721614303912</v>
      </c>
      <c r="N973" s="10">
        <v>0.13743394163434253</v>
      </c>
      <c r="O973" s="10">
        <v>9.5843204123603989E-2</v>
      </c>
      <c r="P973" s="10">
        <v>9.0415354176971344E-2</v>
      </c>
      <c r="Q973" s="10">
        <v>5.4278499466326501E-3</v>
      </c>
    </row>
    <row r="974" spans="1:17" x14ac:dyDescent="0.2">
      <c r="A974" s="9" t="str">
        <f t="shared" si="15"/>
        <v>199215A17CHEFE35</v>
      </c>
      <c r="B974" s="10">
        <v>1992</v>
      </c>
      <c r="C974" s="10" t="s">
        <v>0</v>
      </c>
      <c r="D974" s="10" t="s">
        <v>98</v>
      </c>
      <c r="E974" s="10">
        <v>35</v>
      </c>
      <c r="F974" s="10">
        <v>10348</v>
      </c>
      <c r="G974" s="10">
        <v>0.33333333333333331</v>
      </c>
      <c r="H974" s="10">
        <v>0.69230769230769229</v>
      </c>
      <c r="I974" s="10">
        <v>0.46153846153846156</v>
      </c>
      <c r="J974" s="10">
        <v>0.30769230769230771</v>
      </c>
      <c r="K974" s="10">
        <v>0.46153846153846156</v>
      </c>
      <c r="L974" s="10">
        <v>0.15384615384615385</v>
      </c>
      <c r="M974" s="10">
        <v>402.52556442749415</v>
      </c>
      <c r="N974" s="10">
        <v>0.23076923076923078</v>
      </c>
      <c r="O974" s="10">
        <v>0.15384615384615385</v>
      </c>
      <c r="P974" s="10">
        <v>0.15384615384615385</v>
      </c>
      <c r="Q974" s="10">
        <v>0</v>
      </c>
    </row>
    <row r="975" spans="1:17" x14ac:dyDescent="0.2">
      <c r="A975" s="9" t="str">
        <f t="shared" si="15"/>
        <v>199215A17CONJU35</v>
      </c>
      <c r="B975" s="10">
        <v>1992</v>
      </c>
      <c r="C975" s="10" t="s">
        <v>0</v>
      </c>
      <c r="D975" s="10" t="s">
        <v>100</v>
      </c>
      <c r="E975" s="10">
        <v>35</v>
      </c>
      <c r="F975" s="10">
        <v>31062</v>
      </c>
      <c r="G975" s="10">
        <v>0.26661644064958984</v>
      </c>
      <c r="H975" s="10">
        <v>0.38458566737492755</v>
      </c>
      <c r="I975" s="10">
        <v>0.28204880561457729</v>
      </c>
      <c r="J975" s="10">
        <v>0.48718691648960144</v>
      </c>
      <c r="K975" s="10">
        <v>0.5640654175519928</v>
      </c>
      <c r="L975" s="10">
        <v>0.17951194385422703</v>
      </c>
      <c r="M975" s="10">
        <v>403.70249215813305</v>
      </c>
      <c r="N975" s="10">
        <v>7.6975082093876768E-2</v>
      </c>
      <c r="O975" s="10">
        <v>2.5658360697958921E-2</v>
      </c>
      <c r="P975" s="10">
        <v>2.5658360697958921E-2</v>
      </c>
      <c r="Q975" s="10">
        <v>0</v>
      </c>
    </row>
    <row r="976" spans="1:17" x14ac:dyDescent="0.2">
      <c r="A976" s="9" t="str">
        <f t="shared" si="15"/>
        <v>199215A17FILHO35</v>
      </c>
      <c r="B976" s="10">
        <v>1992</v>
      </c>
      <c r="C976" s="10" t="s">
        <v>0</v>
      </c>
      <c r="D976" s="10" t="s">
        <v>102</v>
      </c>
      <c r="E976" s="10">
        <v>35</v>
      </c>
      <c r="F976" s="10">
        <v>794635</v>
      </c>
      <c r="G976" s="10">
        <v>0.27347498462169367</v>
      </c>
      <c r="H976" s="10">
        <v>0.49099271992801724</v>
      </c>
      <c r="I976" s="10">
        <v>0.35671849339633921</v>
      </c>
      <c r="J976" s="10">
        <v>7.6144393337821761E-2</v>
      </c>
      <c r="K976" s="10">
        <v>0.11822786562383987</v>
      </c>
      <c r="L976" s="10">
        <v>0.77055251782264811</v>
      </c>
      <c r="M976" s="10">
        <v>409.0651403570933</v>
      </c>
      <c r="N976" s="10">
        <v>0.14430021330547987</v>
      </c>
      <c r="O976" s="10">
        <v>1.7039269601766847E-2</v>
      </c>
      <c r="P976" s="10">
        <v>1.7039269601766847E-2</v>
      </c>
      <c r="Q976" s="10">
        <v>0</v>
      </c>
    </row>
    <row r="977" spans="1:17" x14ac:dyDescent="0.2">
      <c r="A977" s="9" t="str">
        <f t="shared" si="15"/>
        <v>199215A17OUTRO35</v>
      </c>
      <c r="B977" s="10">
        <v>1992</v>
      </c>
      <c r="C977" s="10" t="s">
        <v>0</v>
      </c>
      <c r="D977" s="10" t="s">
        <v>104</v>
      </c>
      <c r="E977" s="10">
        <v>35</v>
      </c>
      <c r="F977" s="10">
        <v>76443</v>
      </c>
      <c r="G977" s="10">
        <v>0.20000913387984381</v>
      </c>
      <c r="H977" s="10">
        <v>0.57288437136166814</v>
      </c>
      <c r="I977" s="10">
        <v>0.45830226443232214</v>
      </c>
      <c r="J977" s="10">
        <v>0.17711235822769908</v>
      </c>
      <c r="K977" s="10">
        <v>0.19793833313710871</v>
      </c>
      <c r="L977" s="10">
        <v>0.54164540899755376</v>
      </c>
      <c r="M977" s="10">
        <v>429.26723435573444</v>
      </c>
      <c r="N977" s="10">
        <v>0.13542116348128672</v>
      </c>
      <c r="O977" s="10">
        <v>2.0839056551940661E-2</v>
      </c>
      <c r="P977" s="10">
        <v>2.0839056551940661E-2</v>
      </c>
      <c r="Q977" s="10">
        <v>0</v>
      </c>
    </row>
    <row r="978" spans="1:17" x14ac:dyDescent="0.2">
      <c r="A978" s="9" t="str">
        <f t="shared" si="15"/>
        <v>199215A29CHEFE35</v>
      </c>
      <c r="B978" s="10">
        <v>1992</v>
      </c>
      <c r="C978" s="10" t="s">
        <v>3</v>
      </c>
      <c r="D978" s="10" t="s">
        <v>98</v>
      </c>
      <c r="E978" s="10">
        <v>35</v>
      </c>
      <c r="F978" s="10">
        <v>808974</v>
      </c>
      <c r="G978" s="10">
        <v>6.5907259550900404E-2</v>
      </c>
      <c r="H978" s="10">
        <v>0.95571303898518367</v>
      </c>
      <c r="I978" s="10">
        <v>0.89272461166860739</v>
      </c>
      <c r="J978" s="10">
        <v>4.2319036211299746E-2</v>
      </c>
      <c r="K978" s="10">
        <v>0.10038765151908467</v>
      </c>
      <c r="L978" s="10">
        <v>6.791689226106154E-2</v>
      </c>
      <c r="M978" s="10">
        <v>1374.2849253923443</v>
      </c>
      <c r="N978" s="10">
        <v>0.27067000917211181</v>
      </c>
      <c r="O978" s="10">
        <v>0.13582883998744089</v>
      </c>
      <c r="P978" s="10">
        <v>0.11417548648040604</v>
      </c>
      <c r="Q978" s="10">
        <v>2.1653353507034838E-2</v>
      </c>
    </row>
    <row r="979" spans="1:17" x14ac:dyDescent="0.2">
      <c r="A979" s="9" t="str">
        <f t="shared" si="15"/>
        <v>199215A29CONJU35</v>
      </c>
      <c r="B979" s="10">
        <v>1992</v>
      </c>
      <c r="C979" s="10" t="s">
        <v>3</v>
      </c>
      <c r="D979" s="10" t="s">
        <v>100</v>
      </c>
      <c r="E979" s="10">
        <v>35</v>
      </c>
      <c r="F979" s="10">
        <v>839257</v>
      </c>
      <c r="G979" s="10">
        <v>0.16248999220307586</v>
      </c>
      <c r="H979" s="10">
        <v>0.45540519769272109</v>
      </c>
      <c r="I979" s="10">
        <v>0.38140641067039061</v>
      </c>
      <c r="J979" s="10">
        <v>0.5303595918771008</v>
      </c>
      <c r="K979" s="10">
        <v>0.59961489746287489</v>
      </c>
      <c r="L979" s="10">
        <v>4.4596589602469802E-2</v>
      </c>
      <c r="M979" s="10">
        <v>1035.647298300172</v>
      </c>
      <c r="N979" s="10">
        <v>0.11858822744403681</v>
      </c>
      <c r="O979" s="10">
        <v>5.1231029350961625E-2</v>
      </c>
      <c r="P979" s="10">
        <v>4.6487547914405243E-2</v>
      </c>
      <c r="Q979" s="10">
        <v>4.743481436556383E-3</v>
      </c>
    </row>
    <row r="980" spans="1:17" x14ac:dyDescent="0.2">
      <c r="A980" s="9" t="str">
        <f t="shared" si="15"/>
        <v>199215A29FILHO35</v>
      </c>
      <c r="B980" s="10">
        <v>1992</v>
      </c>
      <c r="C980" s="10" t="s">
        <v>3</v>
      </c>
      <c r="D980" s="10" t="s">
        <v>102</v>
      </c>
      <c r="E980" s="10">
        <v>35</v>
      </c>
      <c r="F980" s="10">
        <v>2293135</v>
      </c>
      <c r="G980" s="10">
        <v>0.18658835016629544</v>
      </c>
      <c r="H980" s="10">
        <v>0.7150861734151065</v>
      </c>
      <c r="I980" s="10">
        <v>0.58165942409085236</v>
      </c>
      <c r="J980" s="10">
        <v>7.5397265247593104E-2</v>
      </c>
      <c r="K980" s="10">
        <v>0.14350031550807274</v>
      </c>
      <c r="L980" s="10">
        <v>0.51215911841213013</v>
      </c>
      <c r="M980" s="10">
        <v>884.05319118340412</v>
      </c>
      <c r="N980" s="10">
        <v>0.20277785651520736</v>
      </c>
      <c r="O980" s="10">
        <v>4.4096836863071733E-2</v>
      </c>
      <c r="P980" s="10">
        <v>3.8541996001107651E-2</v>
      </c>
      <c r="Q980" s="10">
        <v>5.5548408619640801E-3</v>
      </c>
    </row>
    <row r="981" spans="1:17" x14ac:dyDescent="0.2">
      <c r="A981" s="9" t="str">
        <f t="shared" si="15"/>
        <v>199215A29OUTRO35</v>
      </c>
      <c r="B981" s="10">
        <v>1992</v>
      </c>
      <c r="C981" s="10" t="s">
        <v>3</v>
      </c>
      <c r="D981" s="10" t="s">
        <v>104</v>
      </c>
      <c r="E981" s="10">
        <v>35</v>
      </c>
      <c r="F981" s="10">
        <v>373436</v>
      </c>
      <c r="G981" s="10">
        <v>0.16154150846786269</v>
      </c>
      <c r="H981" s="10">
        <v>0.83154007647896833</v>
      </c>
      <c r="I981" s="10">
        <v>0.69721183817307386</v>
      </c>
      <c r="J981" s="10">
        <v>9.169978255979605E-2</v>
      </c>
      <c r="K981" s="10">
        <v>0.18551237695348066</v>
      </c>
      <c r="L981" s="10">
        <v>0.25799869321650831</v>
      </c>
      <c r="M981" s="10">
        <v>771.15335089272457</v>
      </c>
      <c r="N981" s="10">
        <v>0.16417003181268008</v>
      </c>
      <c r="O981" s="10">
        <v>3.8376053728081921E-2</v>
      </c>
      <c r="P981" s="10">
        <v>3.4112940369969688E-2</v>
      </c>
      <c r="Q981" s="10">
        <v>4.2631133581122332E-3</v>
      </c>
    </row>
    <row r="982" spans="1:17" x14ac:dyDescent="0.2">
      <c r="A982" s="9" t="str">
        <f t="shared" si="15"/>
        <v>199218A24CHEFE35</v>
      </c>
      <c r="B982" s="10">
        <v>1992</v>
      </c>
      <c r="C982" s="10" t="s">
        <v>1</v>
      </c>
      <c r="D982" s="10" t="s">
        <v>98</v>
      </c>
      <c r="E982" s="10">
        <v>35</v>
      </c>
      <c r="F982" s="10">
        <v>309743</v>
      </c>
      <c r="G982" s="10">
        <v>7.671186685613815E-2</v>
      </c>
      <c r="H982" s="10">
        <v>0.93830369047888085</v>
      </c>
      <c r="I982" s="10">
        <v>0.86632466270424191</v>
      </c>
      <c r="J982" s="10">
        <v>5.9126437078481191E-2</v>
      </c>
      <c r="K982" s="10">
        <v>0.12853559241048224</v>
      </c>
      <c r="L982" s="10">
        <v>6.6842511372331256E-2</v>
      </c>
      <c r="M982" s="10">
        <v>1052.9468109918257</v>
      </c>
      <c r="N982" s="10">
        <v>0.26990117613634529</v>
      </c>
      <c r="O982" s="10">
        <v>0.12081951811663218</v>
      </c>
      <c r="P982" s="10">
        <v>0.10539382649486832</v>
      </c>
      <c r="Q982" s="10">
        <v>1.5425691621763849E-2</v>
      </c>
    </row>
    <row r="983" spans="1:17" x14ac:dyDescent="0.2">
      <c r="A983" s="9" t="str">
        <f t="shared" si="15"/>
        <v>199218A24CONJU35</v>
      </c>
      <c r="B983" s="10">
        <v>1992</v>
      </c>
      <c r="C983" s="10" t="s">
        <v>1</v>
      </c>
      <c r="D983" s="10" t="s">
        <v>100</v>
      </c>
      <c r="E983" s="10">
        <v>35</v>
      </c>
      <c r="F983" s="10">
        <v>351142</v>
      </c>
      <c r="G983" s="10">
        <v>0.19071881291959886</v>
      </c>
      <c r="H983" s="10">
        <v>0.43988756685329583</v>
      </c>
      <c r="I983" s="10">
        <v>0.35599273228494455</v>
      </c>
      <c r="J983" s="10">
        <v>0.54877513940229306</v>
      </c>
      <c r="K983" s="10">
        <v>0.62586930643443395</v>
      </c>
      <c r="L983" s="10">
        <v>4.761321630565412E-2</v>
      </c>
      <c r="M983" s="10">
        <v>794.63157330752301</v>
      </c>
      <c r="N983" s="10">
        <v>0.10883061553445615</v>
      </c>
      <c r="O983" s="10">
        <v>3.4009033382506222E-2</v>
      </c>
      <c r="P983" s="10">
        <v>3.1742144203769418E-2</v>
      </c>
      <c r="Q983" s="10">
        <v>2.2668891787368073E-3</v>
      </c>
    </row>
    <row r="984" spans="1:17" x14ac:dyDescent="0.2">
      <c r="A984" s="9" t="str">
        <f t="shared" si="15"/>
        <v>199218A24FILHO35</v>
      </c>
      <c r="B984" s="10">
        <v>1992</v>
      </c>
      <c r="C984" s="10" t="s">
        <v>1</v>
      </c>
      <c r="D984" s="10" t="s">
        <v>102</v>
      </c>
      <c r="E984" s="10">
        <v>35</v>
      </c>
      <c r="F984" s="10">
        <v>1160900</v>
      </c>
      <c r="G984" s="10">
        <v>0.16750570340597468</v>
      </c>
      <c r="H984" s="10">
        <v>0.81594090262544783</v>
      </c>
      <c r="I984" s="10">
        <v>0.67926614779346628</v>
      </c>
      <c r="J984" s="10">
        <v>7.4175347858677645E-2</v>
      </c>
      <c r="K984" s="10">
        <v>0.14972651765235612</v>
      </c>
      <c r="L984" s="10">
        <v>0.44444482728917217</v>
      </c>
      <c r="M984" s="10">
        <v>894.85179154014804</v>
      </c>
      <c r="N984" s="10">
        <v>0.23113618744077871</v>
      </c>
      <c r="O984" s="10">
        <v>4.7322766818847443E-2</v>
      </c>
      <c r="P984" s="10">
        <v>4.1835644758377123E-2</v>
      </c>
      <c r="Q984" s="10">
        <v>5.4871220604703246E-3</v>
      </c>
    </row>
    <row r="985" spans="1:17" x14ac:dyDescent="0.2">
      <c r="A985" s="9" t="str">
        <f t="shared" si="15"/>
        <v>199218A24OUTRO35</v>
      </c>
      <c r="B985" s="10">
        <v>1992</v>
      </c>
      <c r="C985" s="10" t="s">
        <v>1</v>
      </c>
      <c r="D985" s="10" t="s">
        <v>104</v>
      </c>
      <c r="E985" s="10">
        <v>35</v>
      </c>
      <c r="F985" s="10">
        <v>207016</v>
      </c>
      <c r="G985" s="10">
        <v>0.16379385015158077</v>
      </c>
      <c r="H985" s="10">
        <v>0.89229817985083282</v>
      </c>
      <c r="I985" s="10">
        <v>0.74614522548981721</v>
      </c>
      <c r="J985" s="10">
        <v>6.1550798005951229E-2</v>
      </c>
      <c r="K985" s="10">
        <v>0.17308323994280636</v>
      </c>
      <c r="L985" s="10">
        <v>0.22692931947289099</v>
      </c>
      <c r="M985" s="10">
        <v>732.24504463133349</v>
      </c>
      <c r="N985" s="10">
        <v>0.16922363488812459</v>
      </c>
      <c r="O985" s="10">
        <v>3.8460795300846312E-2</v>
      </c>
      <c r="P985" s="10">
        <v>3.8460795300846312E-2</v>
      </c>
      <c r="Q985" s="10">
        <v>0</v>
      </c>
    </row>
    <row r="986" spans="1:17" x14ac:dyDescent="0.2">
      <c r="A986" s="9" t="str">
        <f t="shared" si="15"/>
        <v>199225A29CHEFE35</v>
      </c>
      <c r="B986" s="10">
        <v>1992</v>
      </c>
      <c r="C986" s="10" t="s">
        <v>2</v>
      </c>
      <c r="D986" s="10" t="s">
        <v>98</v>
      </c>
      <c r="E986" s="10">
        <v>35</v>
      </c>
      <c r="F986" s="10">
        <v>488883</v>
      </c>
      <c r="G986" s="10">
        <v>5.5270853055643207E-2</v>
      </c>
      <c r="H986" s="10">
        <v>0.97231853020047743</v>
      </c>
      <c r="I986" s="10">
        <v>0.9185776555944879</v>
      </c>
      <c r="J986" s="10">
        <v>2.6053268368914445E-2</v>
      </c>
      <c r="K986" s="10">
        <v>7.4909538683079591E-2</v>
      </c>
      <c r="L986" s="10">
        <v>6.6778758925959789E-2</v>
      </c>
      <c r="M986" s="10">
        <v>1575.2064569248173</v>
      </c>
      <c r="N986" s="10">
        <v>0.27200168547484777</v>
      </c>
      <c r="O986" s="10">
        <v>0.14495697334536076</v>
      </c>
      <c r="P986" s="10">
        <v>0.11889961401807794</v>
      </c>
      <c r="Q986" s="10">
        <v>2.6057359327282807E-2</v>
      </c>
    </row>
    <row r="987" spans="1:17" x14ac:dyDescent="0.2">
      <c r="A987" s="9" t="str">
        <f t="shared" si="15"/>
        <v>199225A29CONJU35</v>
      </c>
      <c r="B987" s="10">
        <v>1992</v>
      </c>
      <c r="C987" s="10" t="s">
        <v>2</v>
      </c>
      <c r="D987" s="10" t="s">
        <v>100</v>
      </c>
      <c r="E987" s="10">
        <v>35</v>
      </c>
      <c r="F987" s="10">
        <v>457053</v>
      </c>
      <c r="G987" s="10">
        <v>0.13651972028749773</v>
      </c>
      <c r="H987" s="10">
        <v>0.47213999251727917</v>
      </c>
      <c r="I987" s="10">
        <v>0.40768357280227896</v>
      </c>
      <c r="J987" s="10">
        <v>0.51914548203381228</v>
      </c>
      <c r="K987" s="10">
        <v>0.58186030941706979</v>
      </c>
      <c r="L987" s="10">
        <v>3.3109945673696489E-2</v>
      </c>
      <c r="M987" s="10">
        <v>1229.971369657789</v>
      </c>
      <c r="N987" s="10">
        <v>0.12891283943000045</v>
      </c>
      <c r="O987" s="10">
        <v>6.6200199976807941E-2</v>
      </c>
      <c r="P987" s="10">
        <v>5.9231642719772104E-2</v>
      </c>
      <c r="Q987" s="10">
        <v>6.9685572570358364E-3</v>
      </c>
    </row>
    <row r="988" spans="1:17" x14ac:dyDescent="0.2">
      <c r="A988" s="9" t="str">
        <f t="shared" si="15"/>
        <v>199225A29FILHO35</v>
      </c>
      <c r="B988" s="10">
        <v>1992</v>
      </c>
      <c r="C988" s="10" t="s">
        <v>2</v>
      </c>
      <c r="D988" s="10" t="s">
        <v>102</v>
      </c>
      <c r="E988" s="10">
        <v>35</v>
      </c>
      <c r="F988" s="10">
        <v>337600</v>
      </c>
      <c r="G988" s="10">
        <v>0.13420631668010735</v>
      </c>
      <c r="H988" s="10">
        <v>0.89622037914691943</v>
      </c>
      <c r="I988" s="10">
        <v>0.77594194312796205</v>
      </c>
      <c r="J988" s="10">
        <v>7.7834715639810426E-2</v>
      </c>
      <c r="K988" s="10">
        <v>0.18160545023696684</v>
      </c>
      <c r="L988" s="10">
        <v>0.1368068720379147</v>
      </c>
      <c r="M988" s="10">
        <v>1372.1660956477911</v>
      </c>
      <c r="N988" s="10">
        <v>0.2429058056872038</v>
      </c>
      <c r="O988" s="10">
        <v>9.6691350710900473E-2</v>
      </c>
      <c r="P988" s="10">
        <v>7.7828791469194317E-2</v>
      </c>
      <c r="Q988" s="10">
        <v>1.886255924170616E-2</v>
      </c>
    </row>
    <row r="989" spans="1:17" x14ac:dyDescent="0.2">
      <c r="A989" s="9" t="str">
        <f t="shared" si="15"/>
        <v>199225A29OUTRO35</v>
      </c>
      <c r="B989" s="10">
        <v>1992</v>
      </c>
      <c r="C989" s="10" t="s">
        <v>2</v>
      </c>
      <c r="D989" s="10" t="s">
        <v>104</v>
      </c>
      <c r="E989" s="10">
        <v>35</v>
      </c>
      <c r="F989" s="10">
        <v>89977</v>
      </c>
      <c r="G989" s="10">
        <v>0.13592801229058454</v>
      </c>
      <c r="H989" s="10">
        <v>0.9114996054547273</v>
      </c>
      <c r="I989" s="10">
        <v>0.78760127588161422</v>
      </c>
      <c r="J989" s="10">
        <v>8.8500394545272684E-2</v>
      </c>
      <c r="K989" s="10">
        <v>0.20355201884926147</v>
      </c>
      <c r="L989" s="10">
        <v>8.8500394545272684E-2</v>
      </c>
      <c r="M989" s="10">
        <v>1027.419938781017</v>
      </c>
      <c r="N989" s="10">
        <v>0.176967447236516</v>
      </c>
      <c r="O989" s="10">
        <v>5.3080231614745989E-2</v>
      </c>
      <c r="P989" s="10">
        <v>3.5386821076497328E-2</v>
      </c>
      <c r="Q989" s="10">
        <v>1.7693410538248664E-2</v>
      </c>
    </row>
    <row r="990" spans="1:17" x14ac:dyDescent="0.2">
      <c r="A990" s="9" t="str">
        <f t="shared" si="15"/>
        <v>199230EMACHEFE35</v>
      </c>
      <c r="B990" s="10">
        <v>1992</v>
      </c>
      <c r="C990" s="10" t="s">
        <v>4</v>
      </c>
      <c r="D990" s="10" t="s">
        <v>98</v>
      </c>
      <c r="E990" s="10">
        <v>35</v>
      </c>
      <c r="F990" s="10">
        <v>3626806</v>
      </c>
      <c r="G990" s="10">
        <v>5.2421779895214494E-2</v>
      </c>
      <c r="H990" s="10">
        <v>0.77892476189793447</v>
      </c>
      <c r="I990" s="10">
        <v>0.73809213947478858</v>
      </c>
      <c r="J990" s="10">
        <v>0.2201973306540245</v>
      </c>
      <c r="K990" s="10">
        <v>0.25971309190510877</v>
      </c>
      <c r="L990" s="10">
        <v>2.2612734179881692E-2</v>
      </c>
      <c r="M990" s="10">
        <v>2123.5754320865562</v>
      </c>
      <c r="N990" s="10">
        <v>0.31460078096264316</v>
      </c>
      <c r="O990" s="10">
        <v>0.22151970632010645</v>
      </c>
      <c r="P990" s="10">
        <v>0.16904736564348907</v>
      </c>
      <c r="Q990" s="10">
        <v>5.2472340676617386E-2</v>
      </c>
    </row>
    <row r="991" spans="1:17" x14ac:dyDescent="0.2">
      <c r="A991" s="9" t="str">
        <f t="shared" si="15"/>
        <v>199230EMACONJU35</v>
      </c>
      <c r="B991" s="10">
        <v>1992</v>
      </c>
      <c r="C991" s="10" t="s">
        <v>4</v>
      </c>
      <c r="D991" s="10" t="s">
        <v>100</v>
      </c>
      <c r="E991" s="10">
        <v>35</v>
      </c>
      <c r="F991" s="10">
        <v>2332174</v>
      </c>
      <c r="G991" s="10">
        <v>8.0549104519694964E-2</v>
      </c>
      <c r="H991" s="10">
        <v>0.39843596575555684</v>
      </c>
      <c r="I991" s="10">
        <v>0.36634230550550689</v>
      </c>
      <c r="J991" s="10">
        <v>0.59063946343626161</v>
      </c>
      <c r="K991" s="10">
        <v>0.62205049880497765</v>
      </c>
      <c r="L991" s="10">
        <v>2.1166087950556006E-2</v>
      </c>
      <c r="M991" s="10">
        <v>1102.8407228745248</v>
      </c>
      <c r="N991" s="10">
        <v>0.14715582971081917</v>
      </c>
      <c r="O991" s="10">
        <v>9.6621864406343613E-2</v>
      </c>
      <c r="P991" s="10">
        <v>8.2623337709793521E-2</v>
      </c>
      <c r="Q991" s="10">
        <v>1.3998526696550086E-2</v>
      </c>
    </row>
    <row r="992" spans="1:17" x14ac:dyDescent="0.2">
      <c r="A992" s="9" t="str">
        <f t="shared" si="15"/>
        <v>199230EMAFILHO35</v>
      </c>
      <c r="B992" s="10">
        <v>1992</v>
      </c>
      <c r="C992" s="10" t="s">
        <v>4</v>
      </c>
      <c r="D992" s="10" t="s">
        <v>102</v>
      </c>
      <c r="E992" s="10">
        <v>35</v>
      </c>
      <c r="F992" s="10">
        <v>340784</v>
      </c>
      <c r="G992" s="10">
        <v>0.11267366454749042</v>
      </c>
      <c r="H992" s="10">
        <v>0.82943154608197567</v>
      </c>
      <c r="I992" s="10">
        <v>0.73597645429362879</v>
      </c>
      <c r="J992" s="10">
        <v>0.16589393868256724</v>
      </c>
      <c r="K992" s="10">
        <v>0.25000586882013243</v>
      </c>
      <c r="L992" s="10">
        <v>5.6070707544955162E-2</v>
      </c>
      <c r="M992" s="10">
        <v>1544.1989354503344</v>
      </c>
      <c r="N992" s="10">
        <v>0.26167601765341097</v>
      </c>
      <c r="O992" s="10">
        <v>0.133175266444434</v>
      </c>
      <c r="P992" s="10">
        <v>0.1098144279074135</v>
      </c>
      <c r="Q992" s="10">
        <v>2.3360838537020517E-2</v>
      </c>
    </row>
    <row r="993" spans="1:17" x14ac:dyDescent="0.2">
      <c r="A993" s="9" t="str">
        <f t="shared" si="15"/>
        <v>199230EMAOUTRO35</v>
      </c>
      <c r="B993" s="10">
        <v>1992</v>
      </c>
      <c r="C993" s="10" t="s">
        <v>4</v>
      </c>
      <c r="D993" s="10" t="s">
        <v>104</v>
      </c>
      <c r="E993" s="10">
        <v>35</v>
      </c>
      <c r="F993" s="10">
        <v>361500</v>
      </c>
      <c r="G993" s="10">
        <v>8.4743477859844055E-2</v>
      </c>
      <c r="H993" s="10">
        <v>0.38988381742738587</v>
      </c>
      <c r="I993" s="10">
        <v>0.35684370677731675</v>
      </c>
      <c r="J993" s="10">
        <v>0.61011618257261413</v>
      </c>
      <c r="K993" s="10">
        <v>0.64315629322268331</v>
      </c>
      <c r="L993" s="10">
        <v>3.0838174273858921E-2</v>
      </c>
      <c r="M993" s="10">
        <v>1123.1566000449247</v>
      </c>
      <c r="N993" s="10">
        <v>0.10573167358229599</v>
      </c>
      <c r="O993" s="10">
        <v>5.2868603042876904E-2</v>
      </c>
      <c r="P993" s="10">
        <v>4.6260027662517286E-2</v>
      </c>
      <c r="Q993" s="10">
        <v>6.6085753803596129E-3</v>
      </c>
    </row>
    <row r="994" spans="1:17" x14ac:dyDescent="0.2">
      <c r="A994" s="9" t="str">
        <f t="shared" si="15"/>
        <v>199215A17CHEFE41</v>
      </c>
      <c r="B994" s="10">
        <v>1992</v>
      </c>
      <c r="C994" s="10" t="s">
        <v>0</v>
      </c>
      <c r="D994" s="10" t="s">
        <v>98</v>
      </c>
      <c r="E994" s="10">
        <v>41</v>
      </c>
      <c r="F994" s="10">
        <v>3092</v>
      </c>
      <c r="G994" s="10">
        <v>0.33275862068965517</v>
      </c>
      <c r="H994" s="10">
        <v>0.75032341526520052</v>
      </c>
      <c r="I994" s="10">
        <v>0.50064683053040104</v>
      </c>
      <c r="J994" s="10">
        <v>0.16623544631306597</v>
      </c>
      <c r="K994" s="10">
        <v>0.33247089262613194</v>
      </c>
      <c r="L994" s="10">
        <v>0.25032341526520052</v>
      </c>
      <c r="M994" s="10">
        <v>569.83232275668229</v>
      </c>
      <c r="N994" s="10">
        <v>8.3441138421733507E-2</v>
      </c>
      <c r="O994" s="10">
        <v>0</v>
      </c>
      <c r="P994" s="10">
        <v>0</v>
      </c>
      <c r="Q994" s="10">
        <v>0</v>
      </c>
    </row>
    <row r="995" spans="1:17" x14ac:dyDescent="0.2">
      <c r="A995" s="9" t="str">
        <f t="shared" si="15"/>
        <v>199215A17CONJU41</v>
      </c>
      <c r="B995" s="10">
        <v>1992</v>
      </c>
      <c r="C995" s="10" t="s">
        <v>0</v>
      </c>
      <c r="D995" s="10" t="s">
        <v>100</v>
      </c>
      <c r="E995" s="10">
        <v>41</v>
      </c>
      <c r="F995" s="10">
        <v>4636</v>
      </c>
      <c r="G995" s="10">
        <v>0.11120689655172414</v>
      </c>
      <c r="H995" s="10">
        <v>0.50043140638481454</v>
      </c>
      <c r="I995" s="10">
        <v>0.44477998274374458</v>
      </c>
      <c r="J995" s="10">
        <v>0.49956859361518552</v>
      </c>
      <c r="K995" s="10">
        <v>0.55522001725625536</v>
      </c>
      <c r="L995" s="10">
        <v>0</v>
      </c>
      <c r="M995" s="10">
        <v>271.07334978311803</v>
      </c>
      <c r="N995" s="10">
        <v>5.565142364106989E-2</v>
      </c>
      <c r="O995" s="10">
        <v>0</v>
      </c>
      <c r="P995" s="10">
        <v>0</v>
      </c>
      <c r="Q995" s="10">
        <v>0</v>
      </c>
    </row>
    <row r="996" spans="1:17" x14ac:dyDescent="0.2">
      <c r="A996" s="9" t="str">
        <f t="shared" si="15"/>
        <v>199215A17FILHO41</v>
      </c>
      <c r="B996" s="10">
        <v>1992</v>
      </c>
      <c r="C996" s="10" t="s">
        <v>0</v>
      </c>
      <c r="D996" s="10" t="s">
        <v>102</v>
      </c>
      <c r="E996" s="10">
        <v>41</v>
      </c>
      <c r="F996" s="10">
        <v>110298</v>
      </c>
      <c r="G996" s="10">
        <v>0.22278074677672541</v>
      </c>
      <c r="H996" s="10">
        <v>0.51403470597834955</v>
      </c>
      <c r="I996" s="10">
        <v>0.39951767031133839</v>
      </c>
      <c r="J996" s="10">
        <v>9.3455910351955607E-2</v>
      </c>
      <c r="K996" s="10">
        <v>0.14253204953852291</v>
      </c>
      <c r="L996" s="10">
        <v>0.63549656385428566</v>
      </c>
      <c r="M996" s="10">
        <v>345.38021301808328</v>
      </c>
      <c r="N996" s="10">
        <v>0.14022013091805835</v>
      </c>
      <c r="O996" s="10">
        <v>2.335491124045767E-2</v>
      </c>
      <c r="P996" s="10">
        <v>2.335491124045767E-2</v>
      </c>
      <c r="Q996" s="10">
        <v>0</v>
      </c>
    </row>
    <row r="997" spans="1:17" x14ac:dyDescent="0.2">
      <c r="A997" s="9" t="str">
        <f t="shared" si="15"/>
        <v>199215A17OUTRO41</v>
      </c>
      <c r="B997" s="10">
        <v>1992</v>
      </c>
      <c r="C997" s="10" t="s">
        <v>0</v>
      </c>
      <c r="D997" s="10" t="s">
        <v>104</v>
      </c>
      <c r="E997" s="10">
        <v>41</v>
      </c>
      <c r="F997" s="10">
        <v>7217</v>
      </c>
      <c r="G997" s="10">
        <v>0.11123086872170726</v>
      </c>
      <c r="H997" s="10">
        <v>0.6427878619925177</v>
      </c>
      <c r="I997" s="10">
        <v>0.57129000969932109</v>
      </c>
      <c r="J997" s="10">
        <v>0.2499653595676874</v>
      </c>
      <c r="K997" s="10">
        <v>0.2857142857142857</v>
      </c>
      <c r="L997" s="10">
        <v>0.28599140917278648</v>
      </c>
      <c r="M997" s="10">
        <v>344.46282335647084</v>
      </c>
      <c r="N997" s="10">
        <v>0.28585284744353612</v>
      </c>
      <c r="O997" s="10">
        <v>0</v>
      </c>
      <c r="P997" s="10">
        <v>0</v>
      </c>
      <c r="Q997" s="10">
        <v>0</v>
      </c>
    </row>
    <row r="998" spans="1:17" x14ac:dyDescent="0.2">
      <c r="A998" s="9" t="str">
        <f t="shared" si="15"/>
        <v>199215A29CHEFE41</v>
      </c>
      <c r="B998" s="10">
        <v>1992</v>
      </c>
      <c r="C998" s="10" t="s">
        <v>3</v>
      </c>
      <c r="D998" s="10" t="s">
        <v>98</v>
      </c>
      <c r="E998" s="10">
        <v>41</v>
      </c>
      <c r="F998" s="10">
        <v>139914</v>
      </c>
      <c r="G998" s="10">
        <v>6.4842278629650252E-2</v>
      </c>
      <c r="H998" s="10">
        <v>0.93735437483025286</v>
      </c>
      <c r="I998" s="10">
        <v>0.87657418128278797</v>
      </c>
      <c r="J998" s="10">
        <v>5.5269665651757512E-2</v>
      </c>
      <c r="K998" s="10">
        <v>0.10868104692882771</v>
      </c>
      <c r="L998" s="10">
        <v>6.9985848449761995E-2</v>
      </c>
      <c r="M998" s="10">
        <v>1095.9617272573014</v>
      </c>
      <c r="N998" s="10">
        <v>0.34807095787412268</v>
      </c>
      <c r="O998" s="10">
        <v>0.19521992080849665</v>
      </c>
      <c r="P998" s="10">
        <v>0.16572322998413311</v>
      </c>
      <c r="Q998" s="10">
        <v>2.9496690824363538E-2</v>
      </c>
    </row>
    <row r="999" spans="1:17" x14ac:dyDescent="0.2">
      <c r="A999" s="9" t="str">
        <f t="shared" si="15"/>
        <v>199215A29CONJU41</v>
      </c>
      <c r="B999" s="10">
        <v>1992</v>
      </c>
      <c r="C999" s="10" t="s">
        <v>3</v>
      </c>
      <c r="D999" s="10" t="s">
        <v>100</v>
      </c>
      <c r="E999" s="10">
        <v>41</v>
      </c>
      <c r="F999" s="10">
        <v>148141</v>
      </c>
      <c r="G999" s="10">
        <v>0.10388272701488305</v>
      </c>
      <c r="H999" s="10">
        <v>0.45219756853268173</v>
      </c>
      <c r="I999" s="10">
        <v>0.40522205196400729</v>
      </c>
      <c r="J999" s="10">
        <v>0.53562484389871812</v>
      </c>
      <c r="K999" s="10">
        <v>0.5826003604673925</v>
      </c>
      <c r="L999" s="10">
        <v>2.4348424811497155E-2</v>
      </c>
      <c r="M999" s="10">
        <v>727.79872155254327</v>
      </c>
      <c r="N999" s="10">
        <v>0.10607461810032334</v>
      </c>
      <c r="O999" s="10">
        <v>4.3472097528705761E-2</v>
      </c>
      <c r="P999" s="10">
        <v>3.6526012380097339E-2</v>
      </c>
      <c r="Q999" s="10">
        <v>6.9460851486084201E-3</v>
      </c>
    </row>
    <row r="1000" spans="1:17" x14ac:dyDescent="0.2">
      <c r="A1000" s="9" t="str">
        <f t="shared" si="15"/>
        <v>199215A29FILHO41</v>
      </c>
      <c r="B1000" s="10">
        <v>1992</v>
      </c>
      <c r="C1000" s="10" t="s">
        <v>3</v>
      </c>
      <c r="D1000" s="10" t="s">
        <v>102</v>
      </c>
      <c r="E1000" s="10">
        <v>41</v>
      </c>
      <c r="F1000" s="10">
        <v>275980</v>
      </c>
      <c r="G1000" s="10">
        <v>0.14515001669170421</v>
      </c>
      <c r="H1000" s="10">
        <v>0.69465903326327993</v>
      </c>
      <c r="I1000" s="10">
        <v>0.59382926299007177</v>
      </c>
      <c r="J1000" s="10">
        <v>9.429668816580912E-2</v>
      </c>
      <c r="K1000" s="10">
        <v>0.15125009058627437</v>
      </c>
      <c r="L1000" s="10">
        <v>0.42300166678744838</v>
      </c>
      <c r="M1000" s="10">
        <v>602.59391534295787</v>
      </c>
      <c r="N1000" s="10">
        <v>0.20170664540908761</v>
      </c>
      <c r="O1000" s="10">
        <v>5.0413073411116748E-2</v>
      </c>
      <c r="P1000" s="10">
        <v>4.6680918907167183E-2</v>
      </c>
      <c r="Q1000" s="10">
        <v>3.7321545039495614E-3</v>
      </c>
    </row>
    <row r="1001" spans="1:17" x14ac:dyDescent="0.2">
      <c r="A1001" s="9" t="str">
        <f t="shared" si="15"/>
        <v>199215A29OUTRO41</v>
      </c>
      <c r="B1001" s="10">
        <v>1992</v>
      </c>
      <c r="C1001" s="10" t="s">
        <v>3</v>
      </c>
      <c r="D1001" s="10" t="s">
        <v>104</v>
      </c>
      <c r="E1001" s="10">
        <v>41</v>
      </c>
      <c r="F1001" s="10">
        <v>45868</v>
      </c>
      <c r="G1001" s="10">
        <v>9.7399324630814979E-2</v>
      </c>
      <c r="H1001" s="10">
        <v>0.86513473445539368</v>
      </c>
      <c r="I1001" s="10">
        <v>0.78087119560477891</v>
      </c>
      <c r="J1001" s="10">
        <v>0.10111624662073777</v>
      </c>
      <c r="K1001" s="10">
        <v>0.16288043952210693</v>
      </c>
      <c r="L1001" s="10">
        <v>0.19104822534228655</v>
      </c>
      <c r="M1001" s="10">
        <v>740.5779963629725</v>
      </c>
      <c r="N1001" s="10">
        <v>0.28095840237202407</v>
      </c>
      <c r="O1001" s="10">
        <v>8.9910177029737512E-2</v>
      </c>
      <c r="P1001" s="10">
        <v>8.428534054242609E-2</v>
      </c>
      <c r="Q1001" s="10">
        <v>5.6248364873114154E-3</v>
      </c>
    </row>
    <row r="1002" spans="1:17" x14ac:dyDescent="0.2">
      <c r="A1002" s="9" t="str">
        <f t="shared" si="15"/>
        <v>199218A24CHEFE41</v>
      </c>
      <c r="B1002" s="10">
        <v>1992</v>
      </c>
      <c r="C1002" s="10" t="s">
        <v>1</v>
      </c>
      <c r="D1002" s="10" t="s">
        <v>98</v>
      </c>
      <c r="E1002" s="10">
        <v>41</v>
      </c>
      <c r="F1002" s="10">
        <v>54358</v>
      </c>
      <c r="G1002" s="10">
        <v>6.7770566709124361E-2</v>
      </c>
      <c r="H1002" s="10">
        <v>0.90991206446153283</v>
      </c>
      <c r="I1002" s="10">
        <v>0.84824680819750542</v>
      </c>
      <c r="J1002" s="10">
        <v>8.0595312557489238E-2</v>
      </c>
      <c r="K1002" s="10">
        <v>0.13751425733102762</v>
      </c>
      <c r="L1002" s="10">
        <v>9.005114242613782E-2</v>
      </c>
      <c r="M1002" s="10">
        <v>870.46087464417337</v>
      </c>
      <c r="N1002" s="10">
        <v>0.31754295595864457</v>
      </c>
      <c r="O1002" s="10">
        <v>0.17055447220280365</v>
      </c>
      <c r="P1002" s="10">
        <v>0.16580816071231466</v>
      </c>
      <c r="Q1002" s="10">
        <v>4.7463114904889806E-3</v>
      </c>
    </row>
    <row r="1003" spans="1:17" x14ac:dyDescent="0.2">
      <c r="A1003" s="9" t="str">
        <f t="shared" si="15"/>
        <v>199218A24CONJU41</v>
      </c>
      <c r="B1003" s="10">
        <v>1992</v>
      </c>
      <c r="C1003" s="10" t="s">
        <v>1</v>
      </c>
      <c r="D1003" s="10" t="s">
        <v>100</v>
      </c>
      <c r="E1003" s="10">
        <v>41</v>
      </c>
      <c r="F1003" s="10">
        <v>61827</v>
      </c>
      <c r="G1003" s="10">
        <v>0.10310062012402481</v>
      </c>
      <c r="H1003" s="10">
        <v>0.40427321396800753</v>
      </c>
      <c r="I1003" s="10">
        <v>0.36259239490837336</v>
      </c>
      <c r="J1003" s="10">
        <v>0.57906739773885196</v>
      </c>
      <c r="K1003" s="10">
        <v>0.62074821679848613</v>
      </c>
      <c r="L1003" s="10">
        <v>4.166464489624274E-2</v>
      </c>
      <c r="M1003" s="10">
        <v>581.16913653598431</v>
      </c>
      <c r="N1003" s="10">
        <v>9.5831918094036586E-2</v>
      </c>
      <c r="O1003" s="10">
        <v>3.7507884904653309E-2</v>
      </c>
      <c r="P1003" s="10">
        <v>3.335112491306387E-2</v>
      </c>
      <c r="Q1003" s="10">
        <v>4.156759991589435E-3</v>
      </c>
    </row>
    <row r="1004" spans="1:17" x14ac:dyDescent="0.2">
      <c r="A1004" s="9" t="str">
        <f t="shared" si="15"/>
        <v>199218A24FILHO41</v>
      </c>
      <c r="B1004" s="10">
        <v>1992</v>
      </c>
      <c r="C1004" s="10" t="s">
        <v>1</v>
      </c>
      <c r="D1004" s="10" t="s">
        <v>102</v>
      </c>
      <c r="E1004" s="10">
        <v>41</v>
      </c>
      <c r="F1004" s="10">
        <v>133729</v>
      </c>
      <c r="G1004" s="10">
        <v>0.11589950314052685</v>
      </c>
      <c r="H1004" s="10">
        <v>0.79765795003327622</v>
      </c>
      <c r="I1004" s="10">
        <v>0.70520978994832828</v>
      </c>
      <c r="J1004" s="10">
        <v>9.439239058095103E-2</v>
      </c>
      <c r="K1004" s="10">
        <v>0.15411765585624659</v>
      </c>
      <c r="L1004" s="10">
        <v>0.31796394200210876</v>
      </c>
      <c r="M1004" s="10">
        <v>624.41614593824136</v>
      </c>
      <c r="N1004" s="10">
        <v>0.22543352601156069</v>
      </c>
      <c r="O1004" s="10">
        <v>5.7818423827292506E-2</v>
      </c>
      <c r="P1004" s="10">
        <v>5.3959874073686333E-2</v>
      </c>
      <c r="Q1004" s="10">
        <v>3.8585497536061737E-3</v>
      </c>
    </row>
    <row r="1005" spans="1:17" x14ac:dyDescent="0.2">
      <c r="A1005" s="9" t="str">
        <f t="shared" si="15"/>
        <v>199218A24OUTRO41</v>
      </c>
      <c r="B1005" s="10">
        <v>1992</v>
      </c>
      <c r="C1005" s="10" t="s">
        <v>1</v>
      </c>
      <c r="D1005" s="10" t="s">
        <v>104</v>
      </c>
      <c r="E1005" s="10">
        <v>41</v>
      </c>
      <c r="F1005" s="10">
        <v>28347</v>
      </c>
      <c r="G1005" s="10">
        <v>0.11876128635647597</v>
      </c>
      <c r="H1005" s="10">
        <v>0.91815712421067486</v>
      </c>
      <c r="I1005" s="10">
        <v>0.80911560306205244</v>
      </c>
      <c r="J1005" s="10">
        <v>5.4538399125127882E-2</v>
      </c>
      <c r="K1005" s="10">
        <v>0.13627544360955304</v>
      </c>
      <c r="L1005" s="10">
        <v>0.2091226584823791</v>
      </c>
      <c r="M1005" s="10">
        <v>637.81165707360674</v>
      </c>
      <c r="N1005" s="10">
        <v>0.25448901118284123</v>
      </c>
      <c r="O1005" s="10">
        <v>9.0909090909090912E-2</v>
      </c>
      <c r="P1005" s="10">
        <v>9.0909090909090912E-2</v>
      </c>
      <c r="Q1005" s="10">
        <v>0</v>
      </c>
    </row>
    <row r="1006" spans="1:17" x14ac:dyDescent="0.2">
      <c r="A1006" s="9" t="str">
        <f t="shared" si="15"/>
        <v>199225A29CHEFE41</v>
      </c>
      <c r="B1006" s="10">
        <v>1992</v>
      </c>
      <c r="C1006" s="10" t="s">
        <v>2</v>
      </c>
      <c r="D1006" s="10" t="s">
        <v>98</v>
      </c>
      <c r="E1006" s="10">
        <v>41</v>
      </c>
      <c r="F1006" s="10">
        <v>82464</v>
      </c>
      <c r="G1006" s="10">
        <v>5.5185969156335044E-2</v>
      </c>
      <c r="H1006" s="10">
        <v>0.9624563445867288</v>
      </c>
      <c r="I1006" s="10">
        <v>0.90934225844004657</v>
      </c>
      <c r="J1006" s="10">
        <v>3.4415017462165305E-2</v>
      </c>
      <c r="K1006" s="10">
        <v>8.1283954210322085E-2</v>
      </c>
      <c r="L1006" s="10">
        <v>4.9997574699262706E-2</v>
      </c>
      <c r="M1006" s="10">
        <v>1245.4798785789208</v>
      </c>
      <c r="N1006" s="10">
        <v>0.37811651144741948</v>
      </c>
      <c r="O1006" s="10">
        <v>0.21879850601474582</v>
      </c>
      <c r="P1006" s="10">
        <v>0.17188106325184324</v>
      </c>
      <c r="Q1006" s="10">
        <v>4.6917442762902599E-2</v>
      </c>
    </row>
    <row r="1007" spans="1:17" x14ac:dyDescent="0.2">
      <c r="A1007" s="9" t="str">
        <f t="shared" si="15"/>
        <v>199225A29CONJU41</v>
      </c>
      <c r="B1007" s="10">
        <v>1992</v>
      </c>
      <c r="C1007" s="10" t="s">
        <v>2</v>
      </c>
      <c r="D1007" s="10" t="s">
        <v>100</v>
      </c>
      <c r="E1007" s="10">
        <v>41</v>
      </c>
      <c r="F1007" s="10">
        <v>81678</v>
      </c>
      <c r="G1007" s="10">
        <v>0.10394716943086152</v>
      </c>
      <c r="H1007" s="10">
        <v>0.48573667327799408</v>
      </c>
      <c r="I1007" s="10">
        <v>0.43524572100198339</v>
      </c>
      <c r="J1007" s="10">
        <v>0.50478709077107664</v>
      </c>
      <c r="K1007" s="10">
        <v>0.55527804304708739</v>
      </c>
      <c r="L1007" s="10">
        <v>1.262273806900267E-2</v>
      </c>
      <c r="M1007" s="10">
        <v>844.62710095117131</v>
      </c>
      <c r="N1007" s="10">
        <v>0.11668992874458238</v>
      </c>
      <c r="O1007" s="10">
        <v>5.045422267930165E-2</v>
      </c>
      <c r="P1007" s="10">
        <v>4.1002473126178406E-2</v>
      </c>
      <c r="Q1007" s="10">
        <v>9.4517495531232405E-3</v>
      </c>
    </row>
    <row r="1008" spans="1:17" x14ac:dyDescent="0.2">
      <c r="A1008" s="9" t="str">
        <f t="shared" si="15"/>
        <v>199225A29FILHO41</v>
      </c>
      <c r="B1008" s="10">
        <v>1992</v>
      </c>
      <c r="C1008" s="10" t="s">
        <v>2</v>
      </c>
      <c r="D1008" s="10" t="s">
        <v>102</v>
      </c>
      <c r="E1008" s="10">
        <v>41</v>
      </c>
      <c r="F1008" s="10">
        <v>31953</v>
      </c>
      <c r="G1008" s="10">
        <v>9.9947080613864883E-2</v>
      </c>
      <c r="H1008" s="10">
        <v>0.88708415485243952</v>
      </c>
      <c r="I1008" s="10">
        <v>0.79842268331612054</v>
      </c>
      <c r="J1008" s="10">
        <v>9.6798422683316121E-2</v>
      </c>
      <c r="K1008" s="10">
        <v>0.16934247175539072</v>
      </c>
      <c r="L1008" s="10">
        <v>0.12909585954370481</v>
      </c>
      <c r="M1008" s="10">
        <v>971.72887113383706</v>
      </c>
      <c r="N1008" s="10">
        <v>0.31464964166118986</v>
      </c>
      <c r="O1008" s="10">
        <v>0.11282195724971052</v>
      </c>
      <c r="P1008" s="10">
        <v>9.6735830751416146E-2</v>
      </c>
      <c r="Q1008" s="10">
        <v>1.608612649829437E-2</v>
      </c>
    </row>
    <row r="1009" spans="1:17" x14ac:dyDescent="0.2">
      <c r="A1009" s="9" t="str">
        <f t="shared" si="15"/>
        <v>199225A29OUTRO41</v>
      </c>
      <c r="B1009" s="10">
        <v>1992</v>
      </c>
      <c r="C1009" s="10" t="s">
        <v>2</v>
      </c>
      <c r="D1009" s="10" t="s">
        <v>104</v>
      </c>
      <c r="E1009" s="10">
        <v>41</v>
      </c>
      <c r="F1009" s="10">
        <v>10304</v>
      </c>
      <c r="G1009" s="10">
        <v>2.8615794143744454E-2</v>
      </c>
      <c r="H1009" s="10">
        <v>0.875</v>
      </c>
      <c r="I1009" s="10">
        <v>0.84996118012422361</v>
      </c>
      <c r="J1009" s="10">
        <v>0.125</v>
      </c>
      <c r="K1009" s="10">
        <v>0.15003881987577639</v>
      </c>
      <c r="L1009" s="10">
        <v>7.4825310559006208E-2</v>
      </c>
      <c r="M1009" s="10">
        <v>1184.5188392050634</v>
      </c>
      <c r="N1009" s="10">
        <v>0.35034937888198758</v>
      </c>
      <c r="O1009" s="10">
        <v>0.15013586956521738</v>
      </c>
      <c r="P1009" s="10">
        <v>0.12509704968944099</v>
      </c>
      <c r="Q1009" s="10">
        <v>2.5038819875776396E-2</v>
      </c>
    </row>
    <row r="1010" spans="1:17" x14ac:dyDescent="0.2">
      <c r="A1010" s="9" t="str">
        <f t="shared" si="15"/>
        <v>199230EMACHEFE41</v>
      </c>
      <c r="B1010" s="10">
        <v>1992</v>
      </c>
      <c r="C1010" s="10" t="s">
        <v>4</v>
      </c>
      <c r="D1010" s="10" t="s">
        <v>98</v>
      </c>
      <c r="E1010" s="10">
        <v>41</v>
      </c>
      <c r="F1010" s="10">
        <v>463032</v>
      </c>
      <c r="G1010" s="10">
        <v>3.2875300315738237E-2</v>
      </c>
      <c r="H1010" s="10">
        <v>0.82970291470135971</v>
      </c>
      <c r="I1010" s="10">
        <v>0.80242618220770923</v>
      </c>
      <c r="J1010" s="10">
        <v>0.1697398883878436</v>
      </c>
      <c r="K1010" s="10">
        <v>0.19645942397069749</v>
      </c>
      <c r="L1010" s="10">
        <v>1.0020905682544618E-2</v>
      </c>
      <c r="M1010" s="10">
        <v>1662.3563031040353</v>
      </c>
      <c r="N1010" s="10">
        <v>0.38309412369752838</v>
      </c>
      <c r="O1010" s="10">
        <v>0.26839666878433099</v>
      </c>
      <c r="P1010" s="10">
        <v>0.21550259954102866</v>
      </c>
      <c r="Q1010" s="10">
        <v>5.2894069243302345E-2</v>
      </c>
    </row>
    <row r="1011" spans="1:17" x14ac:dyDescent="0.2">
      <c r="A1011" s="9" t="str">
        <f t="shared" si="15"/>
        <v>199230EMACONJU41</v>
      </c>
      <c r="B1011" s="10">
        <v>1992</v>
      </c>
      <c r="C1011" s="10" t="s">
        <v>4</v>
      </c>
      <c r="D1011" s="10" t="s">
        <v>100</v>
      </c>
      <c r="E1011" s="10">
        <v>41</v>
      </c>
      <c r="F1011" s="10">
        <v>288583</v>
      </c>
      <c r="G1011" s="10">
        <v>3.2490367775831877E-2</v>
      </c>
      <c r="H1011" s="10">
        <v>0.49510101448018728</v>
      </c>
      <c r="I1011" s="10">
        <v>0.47901500043353856</v>
      </c>
      <c r="J1011" s="10">
        <v>0.5013266279372236</v>
      </c>
      <c r="K1011" s="10">
        <v>0.51652128674239139</v>
      </c>
      <c r="L1011" s="10">
        <v>1.071442184744077E-2</v>
      </c>
      <c r="M1011" s="10">
        <v>854.90493296524414</v>
      </c>
      <c r="N1011" s="10">
        <v>0.17960225577991579</v>
      </c>
      <c r="O1011" s="10">
        <v>0.11080859860019561</v>
      </c>
      <c r="P1011" s="10">
        <v>8.8455428924203855E-2</v>
      </c>
      <c r="Q1011" s="10">
        <v>2.2353169675991758E-2</v>
      </c>
    </row>
    <row r="1012" spans="1:17" x14ac:dyDescent="0.2">
      <c r="A1012" s="9" t="str">
        <f t="shared" si="15"/>
        <v>199230EMAFILHO41</v>
      </c>
      <c r="B1012" s="10">
        <v>1992</v>
      </c>
      <c r="C1012" s="10" t="s">
        <v>4</v>
      </c>
      <c r="D1012" s="10" t="s">
        <v>102</v>
      </c>
      <c r="E1012" s="10">
        <v>41</v>
      </c>
      <c r="F1012" s="10">
        <v>34013</v>
      </c>
      <c r="G1012" s="10">
        <v>0.1134626925385077</v>
      </c>
      <c r="H1012" s="10">
        <v>0.73486608061623493</v>
      </c>
      <c r="I1012" s="10">
        <v>0.65148619645429684</v>
      </c>
      <c r="J1012" s="10">
        <v>0.26513391938376502</v>
      </c>
      <c r="K1012" s="10">
        <v>0.3485138035457031</v>
      </c>
      <c r="L1012" s="10">
        <v>4.5394408020462768E-2</v>
      </c>
      <c r="M1012" s="10">
        <v>1369.1333109327322</v>
      </c>
      <c r="N1012" s="10">
        <v>0.23479257930791167</v>
      </c>
      <c r="O1012" s="10">
        <v>0.1286860906124129</v>
      </c>
      <c r="P1012" s="10">
        <v>8.3262282068620824E-2</v>
      </c>
      <c r="Q1012" s="10">
        <v>4.5423808543792077E-2</v>
      </c>
    </row>
    <row r="1013" spans="1:17" x14ac:dyDescent="0.2">
      <c r="A1013" s="9" t="str">
        <f t="shared" si="15"/>
        <v>199230EMAOUTRO41</v>
      </c>
      <c r="B1013" s="10">
        <v>1992</v>
      </c>
      <c r="C1013" s="10" t="s">
        <v>4</v>
      </c>
      <c r="D1013" s="10" t="s">
        <v>104</v>
      </c>
      <c r="E1013" s="10">
        <v>41</v>
      </c>
      <c r="F1013" s="10">
        <v>44582</v>
      </c>
      <c r="G1013" s="10">
        <v>6.6690811258278151E-2</v>
      </c>
      <c r="H1013" s="10">
        <v>0.43353819927324927</v>
      </c>
      <c r="I1013" s="10">
        <v>0.40462518505226325</v>
      </c>
      <c r="J1013" s="10">
        <v>0.56646180072675067</v>
      </c>
      <c r="K1013" s="10">
        <v>0.59537481494773681</v>
      </c>
      <c r="L1013" s="10">
        <v>1.7338836301646406E-2</v>
      </c>
      <c r="M1013" s="10">
        <v>867.89222786163384</v>
      </c>
      <c r="N1013" s="10">
        <v>0.15028486833251087</v>
      </c>
      <c r="O1013" s="10">
        <v>4.0442330985599573E-2</v>
      </c>
      <c r="P1013" s="10">
        <v>4.0442330985599573E-2</v>
      </c>
      <c r="Q1013" s="10">
        <v>0</v>
      </c>
    </row>
    <row r="1014" spans="1:17" x14ac:dyDescent="0.2">
      <c r="A1014" s="9" t="str">
        <f t="shared" si="15"/>
        <v>199215A17CHEFE43</v>
      </c>
      <c r="B1014" s="10">
        <v>1992</v>
      </c>
      <c r="C1014" s="10" t="s">
        <v>0</v>
      </c>
      <c r="D1014" s="10" t="s">
        <v>98</v>
      </c>
      <c r="E1014" s="10">
        <v>43</v>
      </c>
      <c r="F1014" s="10">
        <v>3318</v>
      </c>
      <c r="G1014" s="10">
        <v>0</v>
      </c>
      <c r="H1014" s="10">
        <v>0.81253767329716697</v>
      </c>
      <c r="I1014" s="10">
        <v>0.81253767329716697</v>
      </c>
      <c r="J1014" s="10">
        <v>0.12477396021699819</v>
      </c>
      <c r="K1014" s="10">
        <v>0.12477396021699819</v>
      </c>
      <c r="L1014" s="10">
        <v>0.18776371308016879</v>
      </c>
      <c r="M1014" s="10">
        <v>338.83348637472909</v>
      </c>
      <c r="N1014" s="10">
        <v>0.37522603978300179</v>
      </c>
      <c r="O1014" s="10">
        <v>0.18776371308016879</v>
      </c>
      <c r="P1014" s="10">
        <v>0.18776371308016879</v>
      </c>
      <c r="Q1014" s="10">
        <v>0</v>
      </c>
    </row>
    <row r="1015" spans="1:17" x14ac:dyDescent="0.2">
      <c r="A1015" s="9" t="str">
        <f t="shared" si="15"/>
        <v>199215A17CONJU43</v>
      </c>
      <c r="B1015" s="10">
        <v>1992</v>
      </c>
      <c r="C1015" s="10" t="s">
        <v>0</v>
      </c>
      <c r="D1015" s="10" t="s">
        <v>100</v>
      </c>
      <c r="E1015" s="10">
        <v>43</v>
      </c>
      <c r="F1015" s="10">
        <v>7671</v>
      </c>
      <c r="G1015" s="10">
        <v>0.21399035148173673</v>
      </c>
      <c r="H1015" s="10">
        <v>0.37830791291878502</v>
      </c>
      <c r="I1015" s="10">
        <v>0.29735366966497195</v>
      </c>
      <c r="J1015" s="10">
        <v>0.59470733932994391</v>
      </c>
      <c r="K1015" s="10">
        <v>0.67566158258375697</v>
      </c>
      <c r="L1015" s="10">
        <v>2.6984747751271021E-2</v>
      </c>
      <c r="M1015" s="10">
        <v>366.1895551939715</v>
      </c>
      <c r="N1015" s="10">
        <v>0.1350540998566028</v>
      </c>
      <c r="O1015" s="10">
        <v>2.7115108851518705E-2</v>
      </c>
      <c r="P1015" s="10">
        <v>2.7115108851518705E-2</v>
      </c>
      <c r="Q1015" s="10">
        <v>0</v>
      </c>
    </row>
    <row r="1016" spans="1:17" x14ac:dyDescent="0.2">
      <c r="A1016" s="9" t="str">
        <f t="shared" si="15"/>
        <v>199215A17FILHO43</v>
      </c>
      <c r="B1016" s="10">
        <v>1992</v>
      </c>
      <c r="C1016" s="10" t="s">
        <v>0</v>
      </c>
      <c r="D1016" s="10" t="s">
        <v>102</v>
      </c>
      <c r="E1016" s="10">
        <v>43</v>
      </c>
      <c r="F1016" s="10">
        <v>135561</v>
      </c>
      <c r="G1016" s="10">
        <v>0.20244880110779098</v>
      </c>
      <c r="H1016" s="10">
        <v>0.50685609586713354</v>
      </c>
      <c r="I1016" s="10">
        <v>0.40424368692465684</v>
      </c>
      <c r="J1016" s="10">
        <v>6.8974688594352587E-2</v>
      </c>
      <c r="K1016" s="10">
        <v>0.10725209450773528</v>
      </c>
      <c r="L1016" s="10">
        <v>0.68145012338017352</v>
      </c>
      <c r="M1016" s="10">
        <v>346.93144245841921</v>
      </c>
      <c r="N1016" s="10">
        <v>0.13040615034000014</v>
      </c>
      <c r="O1016" s="10">
        <v>2.3004580197858629E-2</v>
      </c>
      <c r="P1016" s="10">
        <v>2.3004580197858629E-2</v>
      </c>
      <c r="Q1016" s="10">
        <v>0</v>
      </c>
    </row>
    <row r="1017" spans="1:17" x14ac:dyDescent="0.2">
      <c r="A1017" s="9" t="str">
        <f t="shared" si="15"/>
        <v>199215A17OUTRO43</v>
      </c>
      <c r="B1017" s="10">
        <v>1992</v>
      </c>
      <c r="C1017" s="10" t="s">
        <v>0</v>
      </c>
      <c r="D1017" s="10" t="s">
        <v>104</v>
      </c>
      <c r="E1017" s="10">
        <v>43</v>
      </c>
      <c r="F1017" s="10">
        <v>13060</v>
      </c>
      <c r="G1017" s="10">
        <v>0.27250795043316151</v>
      </c>
      <c r="H1017" s="10">
        <v>0.69823889739663092</v>
      </c>
      <c r="I1017" s="10">
        <v>0.50796324655436442</v>
      </c>
      <c r="J1017" s="10">
        <v>0.15880551301684534</v>
      </c>
      <c r="K1017" s="10">
        <v>0.25390505359877491</v>
      </c>
      <c r="L1017" s="10">
        <v>0.39686064318529862</v>
      </c>
      <c r="M1017" s="10">
        <v>415.04197411459847</v>
      </c>
      <c r="N1017" s="10">
        <v>0.19365128763712752</v>
      </c>
      <c r="O1017" s="10">
        <v>1.618299229751809E-2</v>
      </c>
      <c r="P1017" s="10">
        <v>1.618299229751809E-2</v>
      </c>
      <c r="Q1017" s="10">
        <v>0</v>
      </c>
    </row>
    <row r="1018" spans="1:17" x14ac:dyDescent="0.2">
      <c r="A1018" s="9" t="str">
        <f t="shared" si="15"/>
        <v>199215A29CHEFE43</v>
      </c>
      <c r="B1018" s="10">
        <v>1992</v>
      </c>
      <c r="C1018" s="10" t="s">
        <v>3</v>
      </c>
      <c r="D1018" s="10" t="s">
        <v>98</v>
      </c>
      <c r="E1018" s="10">
        <v>43</v>
      </c>
      <c r="F1018" s="10">
        <v>179292</v>
      </c>
      <c r="G1018" s="10">
        <v>4.7114897187439914E-2</v>
      </c>
      <c r="H1018" s="10">
        <v>0.95722620083439303</v>
      </c>
      <c r="I1018" s="10">
        <v>0.91212658679695691</v>
      </c>
      <c r="J1018" s="10">
        <v>3.8188569673618673E-2</v>
      </c>
      <c r="K1018" s="10">
        <v>7.7549766870480499E-2</v>
      </c>
      <c r="L1018" s="10">
        <v>7.9855934332858702E-2</v>
      </c>
      <c r="M1018" s="10">
        <v>1065.59493895884</v>
      </c>
      <c r="N1018" s="10">
        <v>0.32413658318675487</v>
      </c>
      <c r="O1018" s="10">
        <v>0.15398274562358658</v>
      </c>
      <c r="P1018" s="10">
        <v>0.13431052293603596</v>
      </c>
      <c r="Q1018" s="10">
        <v>1.9672222687550603E-2</v>
      </c>
    </row>
    <row r="1019" spans="1:17" x14ac:dyDescent="0.2">
      <c r="A1019" s="9" t="str">
        <f t="shared" si="15"/>
        <v>199215A29CONJU43</v>
      </c>
      <c r="B1019" s="10">
        <v>1992</v>
      </c>
      <c r="C1019" s="10" t="s">
        <v>3</v>
      </c>
      <c r="D1019" s="10" t="s">
        <v>100</v>
      </c>
      <c r="E1019" s="10">
        <v>43</v>
      </c>
      <c r="F1019" s="10">
        <v>195683</v>
      </c>
      <c r="G1019" s="10">
        <v>0.13263480042534428</v>
      </c>
      <c r="H1019" s="10">
        <v>0.59111420000715442</v>
      </c>
      <c r="I1019" s="10">
        <v>0.51271188606061846</v>
      </c>
      <c r="J1019" s="10">
        <v>0.38981413817245236</v>
      </c>
      <c r="K1019" s="10">
        <v>0.4639851187890619</v>
      </c>
      <c r="L1019" s="10">
        <v>5.1905377574955412E-2</v>
      </c>
      <c r="M1019" s="10">
        <v>715.31812440024441</v>
      </c>
      <c r="N1019" s="10">
        <v>0.16949351757689732</v>
      </c>
      <c r="O1019" s="10">
        <v>7.4160760004701481E-2</v>
      </c>
      <c r="P1019" s="10">
        <v>6.3572206067977297E-2</v>
      </c>
      <c r="Q1019" s="10">
        <v>1.0588553936724192E-2</v>
      </c>
    </row>
    <row r="1020" spans="1:17" x14ac:dyDescent="0.2">
      <c r="A1020" s="9" t="str">
        <f t="shared" si="15"/>
        <v>199215A29FILHO43</v>
      </c>
      <c r="B1020" s="10">
        <v>1992</v>
      </c>
      <c r="C1020" s="10" t="s">
        <v>3</v>
      </c>
      <c r="D1020" s="10" t="s">
        <v>102</v>
      </c>
      <c r="E1020" s="10">
        <v>43</v>
      </c>
      <c r="F1020" s="10">
        <v>362347</v>
      </c>
      <c r="G1020" s="10">
        <v>0.1520538715169106</v>
      </c>
      <c r="H1020" s="10">
        <v>0.69260230849947535</v>
      </c>
      <c r="I1020" s="10">
        <v>0.58728944607058042</v>
      </c>
      <c r="J1020" s="10">
        <v>8.2451538079195891E-2</v>
      </c>
      <c r="K1020" s="10">
        <v>0.14483348981057051</v>
      </c>
      <c r="L1020" s="10">
        <v>0.44301375158778372</v>
      </c>
      <c r="M1020" s="10">
        <v>626.27299162896725</v>
      </c>
      <c r="N1020" s="10">
        <v>0.20739473880524847</v>
      </c>
      <c r="O1020" s="10">
        <v>5.0418171319001032E-2</v>
      </c>
      <c r="P1020" s="10">
        <v>4.640637908121116E-2</v>
      </c>
      <c r="Q1020" s="10">
        <v>4.0117922377898669E-3</v>
      </c>
    </row>
    <row r="1021" spans="1:17" x14ac:dyDescent="0.2">
      <c r="A1021" s="9" t="str">
        <f t="shared" si="15"/>
        <v>199215A29OUTRO43</v>
      </c>
      <c r="B1021" s="10">
        <v>1992</v>
      </c>
      <c r="C1021" s="10" t="s">
        <v>3</v>
      </c>
      <c r="D1021" s="10" t="s">
        <v>104</v>
      </c>
      <c r="E1021" s="10">
        <v>43</v>
      </c>
      <c r="F1021" s="10">
        <v>55565</v>
      </c>
      <c r="G1021" s="10">
        <v>0.12835206655456236</v>
      </c>
      <c r="H1021" s="10">
        <v>0.81338972374696306</v>
      </c>
      <c r="I1021" s="10">
        <v>0.70898947178979577</v>
      </c>
      <c r="J1021" s="10">
        <v>0.10488095668196105</v>
      </c>
      <c r="K1021" s="10">
        <v>0.17224249430976551</v>
      </c>
      <c r="L1021" s="10">
        <v>0.27347447523393187</v>
      </c>
      <c r="M1021" s="10">
        <v>600.88660177185591</v>
      </c>
      <c r="N1021" s="10">
        <v>0.26218432746847792</v>
      </c>
      <c r="O1021" s="10">
        <v>4.8683117164637447E-2</v>
      </c>
      <c r="P1021" s="10">
        <v>4.8683117164637447E-2</v>
      </c>
      <c r="Q1021" s="10">
        <v>0</v>
      </c>
    </row>
    <row r="1022" spans="1:17" x14ac:dyDescent="0.2">
      <c r="A1022" s="9" t="str">
        <f t="shared" si="15"/>
        <v>199218A24CHEFE43</v>
      </c>
      <c r="B1022" s="10">
        <v>1992</v>
      </c>
      <c r="C1022" s="10" t="s">
        <v>1</v>
      </c>
      <c r="D1022" s="10" t="s">
        <v>98</v>
      </c>
      <c r="E1022" s="10">
        <v>43</v>
      </c>
      <c r="F1022" s="10">
        <v>75044</v>
      </c>
      <c r="G1022" s="10">
        <v>4.6923849538117672E-2</v>
      </c>
      <c r="H1022" s="10">
        <v>0.94196737913757267</v>
      </c>
      <c r="I1022" s="10">
        <v>0.89776664356910607</v>
      </c>
      <c r="J1022" s="10">
        <v>5.264775445301121E-2</v>
      </c>
      <c r="K1022" s="10">
        <v>8.8659352993839952E-2</v>
      </c>
      <c r="L1022" s="10">
        <v>9.138527733607707E-2</v>
      </c>
      <c r="M1022" s="10">
        <v>865.17829413199934</v>
      </c>
      <c r="N1022" s="10">
        <v>0.31494856350940781</v>
      </c>
      <c r="O1022" s="10">
        <v>0.13537391397047066</v>
      </c>
      <c r="P1022" s="10">
        <v>0.118810297958531</v>
      </c>
      <c r="Q1022" s="10">
        <v>1.6563616011939661E-2</v>
      </c>
    </row>
    <row r="1023" spans="1:17" x14ac:dyDescent="0.2">
      <c r="A1023" s="9" t="str">
        <f t="shared" si="15"/>
        <v>199218A24CONJU43</v>
      </c>
      <c r="B1023" s="10">
        <v>1992</v>
      </c>
      <c r="C1023" s="10" t="s">
        <v>1</v>
      </c>
      <c r="D1023" s="10" t="s">
        <v>100</v>
      </c>
      <c r="E1023" s="10">
        <v>43</v>
      </c>
      <c r="F1023" s="10">
        <v>83337</v>
      </c>
      <c r="G1023" s="10">
        <v>0.16035738999470836</v>
      </c>
      <c r="H1023" s="10">
        <v>0.5895820583894309</v>
      </c>
      <c r="I1023" s="10">
        <v>0.49503821831839401</v>
      </c>
      <c r="J1023" s="10">
        <v>0.39052281699605218</v>
      </c>
      <c r="K1023" s="10">
        <v>0.47761498494066262</v>
      </c>
      <c r="L1023" s="10">
        <v>5.9709372787597345E-2</v>
      </c>
      <c r="M1023" s="10">
        <v>544.5483819472895</v>
      </c>
      <c r="N1023" s="10">
        <v>0.16662466851458535</v>
      </c>
      <c r="O1023" s="10">
        <v>5.46935934818868E-2</v>
      </c>
      <c r="P1023" s="10">
        <v>4.7241921355460362E-2</v>
      </c>
      <c r="Q1023" s="10">
        <v>7.4516721264264374E-3</v>
      </c>
    </row>
    <row r="1024" spans="1:17" x14ac:dyDescent="0.2">
      <c r="A1024" s="9" t="str">
        <f t="shared" si="15"/>
        <v>199218A24FILHO43</v>
      </c>
      <c r="B1024" s="10">
        <v>1992</v>
      </c>
      <c r="C1024" s="10" t="s">
        <v>1</v>
      </c>
      <c r="D1024" s="10" t="s">
        <v>102</v>
      </c>
      <c r="E1024" s="10">
        <v>43</v>
      </c>
      <c r="F1024" s="10">
        <v>177453</v>
      </c>
      <c r="G1024" s="10">
        <v>0.14538222318651914</v>
      </c>
      <c r="H1024" s="10">
        <v>0.77919223681763627</v>
      </c>
      <c r="I1024" s="10">
        <v>0.66591153713941154</v>
      </c>
      <c r="J1024" s="10">
        <v>9.1117084523789402E-2</v>
      </c>
      <c r="K1024" s="10">
        <v>0.16702450789786591</v>
      </c>
      <c r="L1024" s="10">
        <v>0.34693693541388426</v>
      </c>
      <c r="M1024" s="10">
        <v>657.15111313237844</v>
      </c>
      <c r="N1024" s="10">
        <v>0.22905219973739524</v>
      </c>
      <c r="O1024" s="10">
        <v>4.3250888967783022E-2</v>
      </c>
      <c r="P1024" s="10">
        <v>3.8573594134784984E-2</v>
      </c>
      <c r="Q1024" s="10">
        <v>4.6772948329980336E-3</v>
      </c>
    </row>
    <row r="1025" spans="1:17" x14ac:dyDescent="0.2">
      <c r="A1025" s="9" t="str">
        <f t="shared" si="15"/>
        <v>199218A24OUTRO43</v>
      </c>
      <c r="B1025" s="10">
        <v>1992</v>
      </c>
      <c r="C1025" s="10" t="s">
        <v>1</v>
      </c>
      <c r="D1025" s="10" t="s">
        <v>104</v>
      </c>
      <c r="E1025" s="10">
        <v>43</v>
      </c>
      <c r="F1025" s="10">
        <v>29233</v>
      </c>
      <c r="G1025" s="10">
        <v>0.10161870503597123</v>
      </c>
      <c r="H1025" s="10">
        <v>0.83686244997092329</v>
      </c>
      <c r="I1025" s="10">
        <v>0.75182157151164775</v>
      </c>
      <c r="J1025" s="10">
        <v>8.5716254392613517E-2</v>
      </c>
      <c r="K1025" s="10">
        <v>0.14280300420312822</v>
      </c>
      <c r="L1025" s="10">
        <v>0.27864673051746708</v>
      </c>
      <c r="M1025" s="10">
        <v>554.54558991621366</v>
      </c>
      <c r="N1025" s="10">
        <v>0.2765367906133479</v>
      </c>
      <c r="O1025" s="10">
        <v>5.6716724249991447E-2</v>
      </c>
      <c r="P1025" s="10">
        <v>5.6716724249991447E-2</v>
      </c>
      <c r="Q1025" s="10">
        <v>0</v>
      </c>
    </row>
    <row r="1026" spans="1:17" x14ac:dyDescent="0.2">
      <c r="A1026" s="9" t="str">
        <f t="shared" si="15"/>
        <v>199225A29CHEFE43</v>
      </c>
      <c r="B1026" s="10">
        <v>1992</v>
      </c>
      <c r="C1026" s="10" t="s">
        <v>2</v>
      </c>
      <c r="D1026" s="10" t="s">
        <v>98</v>
      </c>
      <c r="E1026" s="10">
        <v>43</v>
      </c>
      <c r="F1026" s="10">
        <v>100930</v>
      </c>
      <c r="G1026" s="10">
        <v>4.8545369408986343E-2</v>
      </c>
      <c r="H1026" s="10">
        <v>0.97332804914297033</v>
      </c>
      <c r="I1026" s="10">
        <v>0.92607747944119689</v>
      </c>
      <c r="J1026" s="10">
        <v>2.4621024472406619E-2</v>
      </c>
      <c r="K1026" s="10">
        <v>6.7759833548003565E-2</v>
      </c>
      <c r="L1026" s="10">
        <v>6.7759833548003565E-2</v>
      </c>
      <c r="M1026" s="10">
        <v>1230.4153176059117</v>
      </c>
      <c r="N1026" s="10">
        <v>0.32929916702242784</v>
      </c>
      <c r="O1026" s="10">
        <v>0.16673450949634144</v>
      </c>
      <c r="P1026" s="10">
        <v>0.14409817022924257</v>
      </c>
      <c r="Q1026" s="10">
        <v>2.2636339267098876E-2</v>
      </c>
    </row>
    <row r="1027" spans="1:17" x14ac:dyDescent="0.2">
      <c r="A1027" s="9" t="str">
        <f t="shared" si="15"/>
        <v>199225A29CONJU43</v>
      </c>
      <c r="B1027" s="10">
        <v>1992</v>
      </c>
      <c r="C1027" s="10" t="s">
        <v>2</v>
      </c>
      <c r="D1027" s="10" t="s">
        <v>100</v>
      </c>
      <c r="E1027" s="10">
        <v>43</v>
      </c>
      <c r="F1027" s="10">
        <v>104675</v>
      </c>
      <c r="G1027" s="10">
        <v>0.10751944684528954</v>
      </c>
      <c r="H1027" s="10">
        <v>0.60792930499164077</v>
      </c>
      <c r="I1027" s="10">
        <v>0.54256508239789825</v>
      </c>
      <c r="J1027" s="10">
        <v>0.37423453546692143</v>
      </c>
      <c r="K1027" s="10">
        <v>0.43762120850250774</v>
      </c>
      <c r="L1027" s="10">
        <v>4.7518509672796749E-2</v>
      </c>
      <c r="M1027" s="10">
        <v>854.68105973038882</v>
      </c>
      <c r="N1027" s="10">
        <v>0.17430140912347744</v>
      </c>
      <c r="O1027" s="10">
        <v>9.3107236684977307E-2</v>
      </c>
      <c r="P1027" s="10">
        <v>7.9245283018867921E-2</v>
      </c>
      <c r="Q1027" s="10">
        <v>1.3861953666109386E-2</v>
      </c>
    </row>
    <row r="1028" spans="1:17" x14ac:dyDescent="0.2">
      <c r="A1028" s="9" t="str">
        <f t="shared" ref="A1028:A1091" si="16">B1028&amp;C1028&amp;D1028&amp;E1028</f>
        <v>199225A29FILHO43</v>
      </c>
      <c r="B1028" s="10">
        <v>1992</v>
      </c>
      <c r="C1028" s="10" t="s">
        <v>2</v>
      </c>
      <c r="D1028" s="10" t="s">
        <v>102</v>
      </c>
      <c r="E1028" s="10">
        <v>43</v>
      </c>
      <c r="F1028" s="10">
        <v>49333</v>
      </c>
      <c r="G1028" s="10">
        <v>9.4370107409430179E-2</v>
      </c>
      <c r="H1028" s="10">
        <v>0.89076277542415827</v>
      </c>
      <c r="I1028" s="10">
        <v>0.80670139663105833</v>
      </c>
      <c r="J1028" s="10">
        <v>8.8257353090223589E-2</v>
      </c>
      <c r="K1028" s="10">
        <v>0.16812275758619991</v>
      </c>
      <c r="L1028" s="10">
        <v>0.13441307035858349</v>
      </c>
      <c r="M1028" s="10">
        <v>923.64171531845761</v>
      </c>
      <c r="N1028" s="10">
        <v>0.34040094865505849</v>
      </c>
      <c r="O1028" s="10">
        <v>0.15129831958324041</v>
      </c>
      <c r="P1028" s="10">
        <v>0.13869012628463706</v>
      </c>
      <c r="Q1028" s="10">
        <v>1.260819329860337E-2</v>
      </c>
    </row>
    <row r="1029" spans="1:17" x14ac:dyDescent="0.2">
      <c r="A1029" s="9" t="str">
        <f t="shared" si="16"/>
        <v>199225A29OUTRO43</v>
      </c>
      <c r="B1029" s="10">
        <v>1992</v>
      </c>
      <c r="C1029" s="10" t="s">
        <v>2</v>
      </c>
      <c r="D1029" s="10" t="s">
        <v>104</v>
      </c>
      <c r="E1029" s="10">
        <v>43</v>
      </c>
      <c r="F1029" s="10">
        <v>13272</v>
      </c>
      <c r="G1029" s="10">
        <v>7.1471626625333684E-2</v>
      </c>
      <c r="H1029" s="10">
        <v>0.875</v>
      </c>
      <c r="I1029" s="10">
        <v>0.81246232670283303</v>
      </c>
      <c r="J1029" s="10">
        <v>9.3731163351416513E-2</v>
      </c>
      <c r="K1029" s="10">
        <v>0.15626883664858349</v>
      </c>
      <c r="L1029" s="10">
        <v>0.14074743821579264</v>
      </c>
      <c r="M1029" s="10">
        <v>808.78209356222669</v>
      </c>
      <c r="N1029" s="10">
        <v>0.2969409282700422</v>
      </c>
      <c r="O1029" s="10">
        <v>6.2462326702833033E-2</v>
      </c>
      <c r="P1029" s="10">
        <v>6.2462326702833033E-2</v>
      </c>
      <c r="Q1029" s="10">
        <v>0</v>
      </c>
    </row>
    <row r="1030" spans="1:17" x14ac:dyDescent="0.2">
      <c r="A1030" s="9" t="str">
        <f t="shared" si="16"/>
        <v>199230EMACHEFE43</v>
      </c>
      <c r="B1030" s="10">
        <v>1992</v>
      </c>
      <c r="C1030" s="10" t="s">
        <v>4</v>
      </c>
      <c r="D1030" s="10" t="s">
        <v>98</v>
      </c>
      <c r="E1030" s="10">
        <v>43</v>
      </c>
      <c r="F1030" s="10">
        <v>756405</v>
      </c>
      <c r="G1030" s="10">
        <v>3.3762238748579039E-2</v>
      </c>
      <c r="H1030" s="10">
        <v>0.78755535925162357</v>
      </c>
      <c r="I1030" s="10">
        <v>0.76096572718484734</v>
      </c>
      <c r="J1030" s="10">
        <v>0.21173934846377862</v>
      </c>
      <c r="K1030" s="10">
        <v>0.23834354570028699</v>
      </c>
      <c r="L1030" s="10">
        <v>1.8381171204419101E-2</v>
      </c>
      <c r="M1030" s="10">
        <v>1740.0122290525476</v>
      </c>
      <c r="N1030" s="10">
        <v>0.33625877234765489</v>
      </c>
      <c r="O1030" s="10">
        <v>0.22792623289193739</v>
      </c>
      <c r="P1030" s="10">
        <v>0.1714140548093106</v>
      </c>
      <c r="Q1030" s="10">
        <v>5.6512178082626784E-2</v>
      </c>
    </row>
    <row r="1031" spans="1:17" x14ac:dyDescent="0.2">
      <c r="A1031" s="9" t="str">
        <f t="shared" si="16"/>
        <v>199230EMACONJU43</v>
      </c>
      <c r="B1031" s="10">
        <v>1992</v>
      </c>
      <c r="C1031" s="10" t="s">
        <v>4</v>
      </c>
      <c r="D1031" s="10" t="s">
        <v>100</v>
      </c>
      <c r="E1031" s="10">
        <v>43</v>
      </c>
      <c r="F1031" s="10">
        <v>470984</v>
      </c>
      <c r="G1031" s="10">
        <v>4.601996240299245E-2</v>
      </c>
      <c r="H1031" s="10">
        <v>0.55480832750962772</v>
      </c>
      <c r="I1031" s="10">
        <v>0.5292760691367675</v>
      </c>
      <c r="J1031" s="10">
        <v>0.44079468623148538</v>
      </c>
      <c r="K1031" s="10">
        <v>0.46544329905666587</v>
      </c>
      <c r="L1031" s="10">
        <v>1.6723416819428308E-2</v>
      </c>
      <c r="M1031" s="10">
        <v>1033.7644636742573</v>
      </c>
      <c r="N1031" s="10">
        <v>0.21178817146971921</v>
      </c>
      <c r="O1031" s="10">
        <v>0.12680526023998623</v>
      </c>
      <c r="P1031" s="10">
        <v>0.10566998812601296</v>
      </c>
      <c r="Q1031" s="10">
        <v>2.1135272113973282E-2</v>
      </c>
    </row>
    <row r="1032" spans="1:17" x14ac:dyDescent="0.2">
      <c r="A1032" s="9" t="str">
        <f t="shared" si="16"/>
        <v>199230EMAFILHO43</v>
      </c>
      <c r="B1032" s="10">
        <v>1992</v>
      </c>
      <c r="C1032" s="10" t="s">
        <v>4</v>
      </c>
      <c r="D1032" s="10" t="s">
        <v>102</v>
      </c>
      <c r="E1032" s="10">
        <v>43</v>
      </c>
      <c r="F1032" s="10">
        <v>47054</v>
      </c>
      <c r="G1032" s="10">
        <v>7.0987979755377476E-2</v>
      </c>
      <c r="H1032" s="10">
        <v>0.809785044933507</v>
      </c>
      <c r="I1032" s="10">
        <v>0.75230004055755972</v>
      </c>
      <c r="J1032" s="10">
        <v>0.18579631566589108</v>
      </c>
      <c r="K1032" s="10">
        <v>0.24328132004183833</v>
      </c>
      <c r="L1032" s="10">
        <v>6.1673821566710585E-2</v>
      </c>
      <c r="M1032" s="10">
        <v>1163.1198849474958</v>
      </c>
      <c r="N1032" s="10">
        <v>0.32156671058783526</v>
      </c>
      <c r="O1032" s="10">
        <v>0.1542483104518213</v>
      </c>
      <c r="P1032" s="10">
        <v>0.12781060058656013</v>
      </c>
      <c r="Q1032" s="10">
        <v>2.6437709865261189E-2</v>
      </c>
    </row>
    <row r="1033" spans="1:17" x14ac:dyDescent="0.2">
      <c r="A1033" s="9" t="str">
        <f t="shared" si="16"/>
        <v>199230EMAOUTRO43</v>
      </c>
      <c r="B1033" s="10">
        <v>1992</v>
      </c>
      <c r="C1033" s="10" t="s">
        <v>4</v>
      </c>
      <c r="D1033" s="10" t="s">
        <v>104</v>
      </c>
      <c r="E1033" s="10">
        <v>43</v>
      </c>
      <c r="F1033" s="10">
        <v>70056</v>
      </c>
      <c r="G1033" s="10">
        <v>5.5156353958749169E-2</v>
      </c>
      <c r="H1033" s="10">
        <v>0.42908530318602262</v>
      </c>
      <c r="I1033" s="10">
        <v>0.40541852232499714</v>
      </c>
      <c r="J1033" s="10">
        <v>0.56836391832514865</v>
      </c>
      <c r="K1033" s="10">
        <v>0.59217139082737424</v>
      </c>
      <c r="L1033" s="10">
        <v>8.9313919761063731E-3</v>
      </c>
      <c r="M1033" s="10">
        <v>662.79187355191368</v>
      </c>
      <c r="N1033" s="10">
        <v>0.14496973849491834</v>
      </c>
      <c r="O1033" s="10">
        <v>0.10059095580678315</v>
      </c>
      <c r="P1033" s="10">
        <v>9.172661870503597E-2</v>
      </c>
      <c r="Q1033" s="10">
        <v>8.8643371017471731E-3</v>
      </c>
    </row>
    <row r="1034" spans="1:17" x14ac:dyDescent="0.2">
      <c r="A1034" s="9" t="str">
        <f t="shared" si="16"/>
        <v>199215A17CHEFE53</v>
      </c>
      <c r="B1034" s="10">
        <v>1992</v>
      </c>
      <c r="C1034" s="10" t="s">
        <v>0</v>
      </c>
      <c r="D1034" s="10" t="s">
        <v>98</v>
      </c>
      <c r="E1034" s="10">
        <v>53</v>
      </c>
      <c r="F1034" s="10">
        <v>2501</v>
      </c>
      <c r="G1034" s="10">
        <v>0.1247750449910018</v>
      </c>
      <c r="H1034" s="10">
        <v>0.6665333866453419</v>
      </c>
      <c r="I1034" s="10">
        <v>0.58336665333866455</v>
      </c>
      <c r="J1034" s="10">
        <v>0.33346661335465816</v>
      </c>
      <c r="K1034" s="10">
        <v>0.41663334666133545</v>
      </c>
      <c r="L1034" s="10">
        <v>8.3166733306677329E-2</v>
      </c>
      <c r="M1034" s="10">
        <v>311.65415659927874</v>
      </c>
      <c r="N1034" s="10">
        <v>8.3166733306677329E-2</v>
      </c>
      <c r="O1034" s="10">
        <v>8.3166733306677329E-2</v>
      </c>
      <c r="P1034" s="10">
        <v>8.3166733306677329E-2</v>
      </c>
      <c r="Q1034" s="10">
        <v>0</v>
      </c>
    </row>
    <row r="1035" spans="1:17" x14ac:dyDescent="0.2">
      <c r="A1035" s="9" t="str">
        <f t="shared" si="16"/>
        <v>199215A17CONJU53</v>
      </c>
      <c r="B1035" s="10">
        <v>1992</v>
      </c>
      <c r="C1035" s="10" t="s">
        <v>0</v>
      </c>
      <c r="D1035" s="10" t="s">
        <v>100</v>
      </c>
      <c r="E1035" s="10">
        <v>53</v>
      </c>
      <c r="F1035" s="10">
        <v>3129</v>
      </c>
      <c r="G1035" s="10">
        <v>0.50119904076738608</v>
      </c>
      <c r="H1035" s="10">
        <v>0.13326941514860979</v>
      </c>
      <c r="I1035" s="10">
        <v>6.647491211249601E-2</v>
      </c>
      <c r="J1035" s="10">
        <v>0.79993608181527642</v>
      </c>
      <c r="K1035" s="10">
        <v>0.86673058485139021</v>
      </c>
      <c r="L1035" s="10">
        <v>6.679450303611377E-2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</row>
    <row r="1036" spans="1:17" x14ac:dyDescent="0.2">
      <c r="A1036" s="9" t="str">
        <f t="shared" si="16"/>
        <v>199215A17FILHO53</v>
      </c>
      <c r="B1036" s="10">
        <v>1992</v>
      </c>
      <c r="C1036" s="10" t="s">
        <v>0</v>
      </c>
      <c r="D1036" s="10" t="s">
        <v>102</v>
      </c>
      <c r="E1036" s="10">
        <v>53</v>
      </c>
      <c r="F1036" s="10">
        <v>86075</v>
      </c>
      <c r="G1036" s="10">
        <v>0.23696278127332834</v>
      </c>
      <c r="H1036" s="10">
        <v>0.3268196340400813</v>
      </c>
      <c r="I1036" s="10">
        <v>0.24937554458321232</v>
      </c>
      <c r="J1036" s="10">
        <v>6.2945106012198659E-2</v>
      </c>
      <c r="K1036" s="10">
        <v>8.2288701713621848E-2</v>
      </c>
      <c r="L1036" s="10">
        <v>0.84748184722625619</v>
      </c>
      <c r="M1036" s="10">
        <v>273.53050405436676</v>
      </c>
      <c r="N1036" s="10">
        <v>0.12108045309323265</v>
      </c>
      <c r="O1036" s="10">
        <v>2.1783328492593668E-2</v>
      </c>
      <c r="P1036" s="10">
        <v>2.1783328492593668E-2</v>
      </c>
      <c r="Q1036" s="10">
        <v>0</v>
      </c>
    </row>
    <row r="1037" spans="1:17" x14ac:dyDescent="0.2">
      <c r="A1037" s="9" t="str">
        <f t="shared" si="16"/>
        <v>199215A17OUTRO53</v>
      </c>
      <c r="B1037" s="10">
        <v>1992</v>
      </c>
      <c r="C1037" s="10" t="s">
        <v>0</v>
      </c>
      <c r="D1037" s="10" t="s">
        <v>104</v>
      </c>
      <c r="E1037" s="10">
        <v>53</v>
      </c>
      <c r="F1037" s="10">
        <v>16463</v>
      </c>
      <c r="G1037" s="10">
        <v>7.4820143884892082E-2</v>
      </c>
      <c r="H1037" s="10">
        <v>0.50659053635424889</v>
      </c>
      <c r="I1037" s="10">
        <v>0.46868735953349938</v>
      </c>
      <c r="J1037" s="10">
        <v>0.13916054182105328</v>
      </c>
      <c r="K1037" s="10">
        <v>0.16442932636821964</v>
      </c>
      <c r="L1037" s="10">
        <v>0.55694587863694345</v>
      </c>
      <c r="M1037" s="10">
        <v>290.88086559763212</v>
      </c>
      <c r="N1037" s="10">
        <v>7.5927838182591259E-2</v>
      </c>
      <c r="O1037" s="10">
        <v>0</v>
      </c>
      <c r="P1037" s="10">
        <v>0</v>
      </c>
      <c r="Q1037" s="10">
        <v>0</v>
      </c>
    </row>
    <row r="1038" spans="1:17" x14ac:dyDescent="0.2">
      <c r="A1038" s="9" t="str">
        <f t="shared" si="16"/>
        <v>199215A29CHEFE53</v>
      </c>
      <c r="B1038" s="10">
        <v>1992</v>
      </c>
      <c r="C1038" s="10" t="s">
        <v>3</v>
      </c>
      <c r="D1038" s="10" t="s">
        <v>98</v>
      </c>
      <c r="E1038" s="10">
        <v>53</v>
      </c>
      <c r="F1038" s="10">
        <v>116714</v>
      </c>
      <c r="G1038" s="10">
        <v>7.2678899082568804E-2</v>
      </c>
      <c r="H1038" s="10">
        <v>0.93390681494936345</v>
      </c>
      <c r="I1038" s="10">
        <v>0.86603149579313532</v>
      </c>
      <c r="J1038" s="10">
        <v>6.0738214781431536E-2</v>
      </c>
      <c r="K1038" s="10">
        <v>0.1196857275048409</v>
      </c>
      <c r="L1038" s="10">
        <v>9.2876604349092659E-2</v>
      </c>
      <c r="M1038" s="10">
        <v>1193.2006456334575</v>
      </c>
      <c r="N1038" s="10">
        <v>0.34103021060027072</v>
      </c>
      <c r="O1038" s="10">
        <v>0.11961718388539506</v>
      </c>
      <c r="P1038" s="10">
        <v>0.1035608410302106</v>
      </c>
      <c r="Q1038" s="10">
        <v>1.605634285518447E-2</v>
      </c>
    </row>
    <row r="1039" spans="1:17" x14ac:dyDescent="0.2">
      <c r="A1039" s="9" t="str">
        <f t="shared" si="16"/>
        <v>199215A29CONJU53</v>
      </c>
      <c r="B1039" s="10">
        <v>1992</v>
      </c>
      <c r="C1039" s="10" t="s">
        <v>3</v>
      </c>
      <c r="D1039" s="10" t="s">
        <v>100</v>
      </c>
      <c r="E1039" s="10">
        <v>53</v>
      </c>
      <c r="F1039" s="10">
        <v>106311</v>
      </c>
      <c r="G1039" s="10">
        <v>0.18535943838331451</v>
      </c>
      <c r="H1039" s="10">
        <v>0.50782139195379594</v>
      </c>
      <c r="I1039" s="10">
        <v>0.41369190394220728</v>
      </c>
      <c r="J1039" s="10">
        <v>0.46274609400720529</v>
      </c>
      <c r="K1039" s="10">
        <v>0.55295312808646335</v>
      </c>
      <c r="L1039" s="10">
        <v>6.4706380336935973E-2</v>
      </c>
      <c r="M1039" s="10">
        <v>1050.7510293143825</v>
      </c>
      <c r="N1039" s="10">
        <v>0.13339165279227927</v>
      </c>
      <c r="O1039" s="10">
        <v>5.4904948688282489E-2</v>
      </c>
      <c r="P1039" s="10">
        <v>5.0973088391605761E-2</v>
      </c>
      <c r="Q1039" s="10">
        <v>3.9318602966767315E-3</v>
      </c>
    </row>
    <row r="1040" spans="1:17" x14ac:dyDescent="0.2">
      <c r="A1040" s="9" t="str">
        <f t="shared" si="16"/>
        <v>199215A29FILHO53</v>
      </c>
      <c r="B1040" s="10">
        <v>1992</v>
      </c>
      <c r="C1040" s="10" t="s">
        <v>3</v>
      </c>
      <c r="D1040" s="10" t="s">
        <v>102</v>
      </c>
      <c r="E1040" s="10">
        <v>53</v>
      </c>
      <c r="F1040" s="10">
        <v>228850</v>
      </c>
      <c r="G1040" s="10">
        <v>0.17546696071346082</v>
      </c>
      <c r="H1040" s="10">
        <v>0.58649333624644961</v>
      </c>
      <c r="I1040" s="10">
        <v>0.48358313305658729</v>
      </c>
      <c r="J1040" s="10">
        <v>8.0131090233777583E-2</v>
      </c>
      <c r="K1040" s="10">
        <v>0.12655014201441991</v>
      </c>
      <c r="L1040" s="10">
        <v>0.57017260214114052</v>
      </c>
      <c r="M1040" s="10">
        <v>710.35470797533469</v>
      </c>
      <c r="N1040" s="10">
        <v>0.2140310246886607</v>
      </c>
      <c r="O1040" s="10">
        <v>5.3703299104216735E-2</v>
      </c>
      <c r="P1040" s="10">
        <v>4.4610006554511687E-2</v>
      </c>
      <c r="Q1040" s="10">
        <v>9.0932925497050465E-3</v>
      </c>
    </row>
    <row r="1041" spans="1:17" x14ac:dyDescent="0.2">
      <c r="A1041" s="9" t="str">
        <f t="shared" si="16"/>
        <v>199215A29OUTRO53</v>
      </c>
      <c r="B1041" s="10">
        <v>1992</v>
      </c>
      <c r="C1041" s="10" t="s">
        <v>3</v>
      </c>
      <c r="D1041" s="10" t="s">
        <v>104</v>
      </c>
      <c r="E1041" s="10">
        <v>53</v>
      </c>
      <c r="F1041" s="10">
        <v>79188</v>
      </c>
      <c r="G1041" s="10">
        <v>7.3044365445009488E-2</v>
      </c>
      <c r="H1041" s="10">
        <v>0.79215285144213765</v>
      </c>
      <c r="I1041" s="10">
        <v>0.73429054907309188</v>
      </c>
      <c r="J1041" s="10">
        <v>7.3672778703844019E-2</v>
      </c>
      <c r="K1041" s="10">
        <v>0.11840177804717887</v>
      </c>
      <c r="L1041" s="10">
        <v>0.34213517199575694</v>
      </c>
      <c r="M1041" s="10">
        <v>576.53680323387414</v>
      </c>
      <c r="N1041" s="10">
        <v>0.17685713923954469</v>
      </c>
      <c r="O1041" s="10">
        <v>2.3727826384228719E-2</v>
      </c>
      <c r="P1041" s="10">
        <v>2.1094214917889566E-2</v>
      </c>
      <c r="Q1041" s="10">
        <v>2.6336114663391536E-3</v>
      </c>
    </row>
    <row r="1042" spans="1:17" x14ac:dyDescent="0.2">
      <c r="A1042" s="9" t="str">
        <f t="shared" si="16"/>
        <v>199218A24CHEFE53</v>
      </c>
      <c r="B1042" s="10">
        <v>1992</v>
      </c>
      <c r="C1042" s="10" t="s">
        <v>1</v>
      </c>
      <c r="D1042" s="10" t="s">
        <v>98</v>
      </c>
      <c r="E1042" s="10">
        <v>53</v>
      </c>
      <c r="F1042" s="10">
        <v>44186</v>
      </c>
      <c r="G1042" s="10">
        <v>8.8029832193909266E-2</v>
      </c>
      <c r="H1042" s="10">
        <v>0.91035622142760153</v>
      </c>
      <c r="I1042" s="10">
        <v>0.83021771601864847</v>
      </c>
      <c r="J1042" s="10">
        <v>8.0206400217263385E-2</v>
      </c>
      <c r="K1042" s="10">
        <v>0.14147014891594623</v>
      </c>
      <c r="L1042" s="10">
        <v>0.10849590367989861</v>
      </c>
      <c r="M1042" s="10">
        <v>976.13112259221509</v>
      </c>
      <c r="N1042" s="10">
        <v>0.31607296428733084</v>
      </c>
      <c r="O1042" s="10">
        <v>9.4373783551351106E-2</v>
      </c>
      <c r="P1042" s="10">
        <v>8.0229031820033492E-2</v>
      </c>
      <c r="Q1042" s="10">
        <v>1.4144751731317611E-2</v>
      </c>
    </row>
    <row r="1043" spans="1:17" x14ac:dyDescent="0.2">
      <c r="A1043" s="9" t="str">
        <f t="shared" si="16"/>
        <v>199218A24CONJU53</v>
      </c>
      <c r="B1043" s="10">
        <v>1992</v>
      </c>
      <c r="C1043" s="10" t="s">
        <v>1</v>
      </c>
      <c r="D1043" s="10" t="s">
        <v>100</v>
      </c>
      <c r="E1043" s="10">
        <v>53</v>
      </c>
      <c r="F1043" s="10">
        <v>47948</v>
      </c>
      <c r="G1043" s="10">
        <v>0.24252700935032218</v>
      </c>
      <c r="H1043" s="10">
        <v>0.43048719446066575</v>
      </c>
      <c r="I1043" s="10">
        <v>0.32608242262450987</v>
      </c>
      <c r="J1043" s="10">
        <v>0.53908400767498121</v>
      </c>
      <c r="K1043" s="10">
        <v>0.6391298907149412</v>
      </c>
      <c r="L1043" s="10">
        <v>7.3913406190039208E-2</v>
      </c>
      <c r="M1043" s="10">
        <v>666.08881646466818</v>
      </c>
      <c r="N1043" s="10">
        <v>0.1174188704429799</v>
      </c>
      <c r="O1043" s="10">
        <v>3.9125719529490281E-2</v>
      </c>
      <c r="P1043" s="10">
        <v>3.9125719529490281E-2</v>
      </c>
      <c r="Q1043" s="10">
        <v>0</v>
      </c>
    </row>
    <row r="1044" spans="1:17" x14ac:dyDescent="0.2">
      <c r="A1044" s="9" t="str">
        <f t="shared" si="16"/>
        <v>199218A24FILHO53</v>
      </c>
      <c r="B1044" s="10">
        <v>1992</v>
      </c>
      <c r="C1044" s="10" t="s">
        <v>1</v>
      </c>
      <c r="D1044" s="10" t="s">
        <v>102</v>
      </c>
      <c r="E1044" s="10">
        <v>53</v>
      </c>
      <c r="F1044" s="10">
        <v>113596</v>
      </c>
      <c r="G1044" s="10">
        <v>0.17229088038678803</v>
      </c>
      <c r="H1044" s="10">
        <v>0.71373992041973311</v>
      </c>
      <c r="I1044" s="10">
        <v>0.59076904116342122</v>
      </c>
      <c r="J1044" s="10">
        <v>8.8040071833515268E-2</v>
      </c>
      <c r="K1044" s="10">
        <v>0.14673051868023521</v>
      </c>
      <c r="L1044" s="10">
        <v>0.46062361350751785</v>
      </c>
      <c r="M1044" s="10">
        <v>679.01796599361887</v>
      </c>
      <c r="N1044" s="10">
        <v>0.26423465614986441</v>
      </c>
      <c r="O1044" s="10">
        <v>5.501073981478221E-2</v>
      </c>
      <c r="P1044" s="10">
        <v>4.9517588647487586E-2</v>
      </c>
      <c r="Q1044" s="10">
        <v>5.4931511672946234E-3</v>
      </c>
    </row>
    <row r="1045" spans="1:17" x14ac:dyDescent="0.2">
      <c r="A1045" s="9" t="str">
        <f t="shared" si="16"/>
        <v>199218A24OUTRO53</v>
      </c>
      <c r="B1045" s="10">
        <v>1992</v>
      </c>
      <c r="C1045" s="10" t="s">
        <v>1</v>
      </c>
      <c r="D1045" s="10" t="s">
        <v>104</v>
      </c>
      <c r="E1045" s="10">
        <v>53</v>
      </c>
      <c r="F1045" s="10">
        <v>47720</v>
      </c>
      <c r="G1045" s="10">
        <v>8.7143771226066841E-2</v>
      </c>
      <c r="H1045" s="10">
        <v>0.8515088013411567</v>
      </c>
      <c r="I1045" s="10">
        <v>0.77730511316010054</v>
      </c>
      <c r="J1045" s="10">
        <v>5.2409891031014247E-2</v>
      </c>
      <c r="K1045" s="10">
        <v>0.10917854149203689</v>
      </c>
      <c r="L1045" s="10">
        <v>0.32757753562447611</v>
      </c>
      <c r="M1045" s="10">
        <v>521.82298727578109</v>
      </c>
      <c r="N1045" s="10">
        <v>0.18433625897160658</v>
      </c>
      <c r="O1045" s="10">
        <v>3.9443497295363179E-2</v>
      </c>
      <c r="P1045" s="10">
        <v>3.5065563764180928E-2</v>
      </c>
      <c r="Q1045" s="10">
        <v>4.3779335311822523E-3</v>
      </c>
    </row>
    <row r="1046" spans="1:17" x14ac:dyDescent="0.2">
      <c r="A1046" s="9" t="str">
        <f t="shared" si="16"/>
        <v>199225A29CHEFE53</v>
      </c>
      <c r="B1046" s="10">
        <v>1992</v>
      </c>
      <c r="C1046" s="10" t="s">
        <v>2</v>
      </c>
      <c r="D1046" s="10" t="s">
        <v>98</v>
      </c>
      <c r="E1046" s="10">
        <v>53</v>
      </c>
      <c r="F1046" s="10">
        <v>70027</v>
      </c>
      <c r="G1046" s="10">
        <v>6.2183346247839305E-2</v>
      </c>
      <c r="H1046" s="10">
        <v>0.95831607808416752</v>
      </c>
      <c r="I1046" s="10">
        <v>0.89872477758578839</v>
      </c>
      <c r="J1046" s="10">
        <v>3.8713639024947517E-2</v>
      </c>
      <c r="K1046" s="10">
        <v>9.5334656632441769E-2</v>
      </c>
      <c r="L1046" s="10">
        <v>8.3367843831664928E-2</v>
      </c>
      <c r="M1046" s="10">
        <v>1339.4468401190904</v>
      </c>
      <c r="N1046" s="10">
        <v>0.36598740485812614</v>
      </c>
      <c r="O1046" s="10">
        <v>0.1368472160738001</v>
      </c>
      <c r="P1046" s="10">
        <v>0.11901123852228426</v>
      </c>
      <c r="Q1046" s="10">
        <v>1.7835977551515843E-2</v>
      </c>
    </row>
    <row r="1047" spans="1:17" x14ac:dyDescent="0.2">
      <c r="A1047" s="9" t="str">
        <f t="shared" si="16"/>
        <v>199225A29CONJU53</v>
      </c>
      <c r="B1047" s="10">
        <v>1992</v>
      </c>
      <c r="C1047" s="10" t="s">
        <v>2</v>
      </c>
      <c r="D1047" s="10" t="s">
        <v>100</v>
      </c>
      <c r="E1047" s="10">
        <v>53</v>
      </c>
      <c r="F1047" s="10">
        <v>55234</v>
      </c>
      <c r="G1047" s="10">
        <v>0.14552522092987943</v>
      </c>
      <c r="H1047" s="10">
        <v>0.59617264728247099</v>
      </c>
      <c r="I1047" s="10">
        <v>0.50941449107433823</v>
      </c>
      <c r="J1047" s="10">
        <v>0.37737625375674405</v>
      </c>
      <c r="K1047" s="10">
        <v>0.46036861353514141</v>
      </c>
      <c r="L1047" s="10">
        <v>5.6595575189195058E-2</v>
      </c>
      <c r="M1047" s="10">
        <v>1269.42182476983</v>
      </c>
      <c r="N1047" s="10">
        <v>0.15481406380128182</v>
      </c>
      <c r="O1047" s="10">
        <v>7.1713075279719013E-2</v>
      </c>
      <c r="P1047" s="10">
        <v>6.4145272839193246E-2</v>
      </c>
      <c r="Q1047" s="10">
        <v>7.5678024405257628E-3</v>
      </c>
    </row>
    <row r="1048" spans="1:17" x14ac:dyDescent="0.2">
      <c r="A1048" s="9" t="str">
        <f t="shared" si="16"/>
        <v>199225A29FILHO53</v>
      </c>
      <c r="B1048" s="10">
        <v>1992</v>
      </c>
      <c r="C1048" s="10" t="s">
        <v>2</v>
      </c>
      <c r="D1048" s="10" t="s">
        <v>102</v>
      </c>
      <c r="E1048" s="10">
        <v>53</v>
      </c>
      <c r="F1048" s="10">
        <v>29179</v>
      </c>
      <c r="G1048" s="10">
        <v>0.11659336265493803</v>
      </c>
      <c r="H1048" s="10">
        <v>0.85712327358716889</v>
      </c>
      <c r="I1048" s="10">
        <v>0.75718838890983242</v>
      </c>
      <c r="J1048" s="10">
        <v>0.10003769834469996</v>
      </c>
      <c r="K1048" s="10">
        <v>0.1785530689879708</v>
      </c>
      <c r="L1048" s="10">
        <v>0.1786216114328798</v>
      </c>
      <c r="M1048" s="10">
        <v>1233.0741645840046</v>
      </c>
      <c r="N1048" s="10">
        <v>0.29277905342883581</v>
      </c>
      <c r="O1048" s="10">
        <v>0.14277391274546763</v>
      </c>
      <c r="P1048" s="10">
        <v>9.2840741629253917E-2</v>
      </c>
      <c r="Q1048" s="10">
        <v>4.9933171116213718E-2</v>
      </c>
    </row>
    <row r="1049" spans="1:17" x14ac:dyDescent="0.2">
      <c r="A1049" s="9" t="str">
        <f t="shared" si="16"/>
        <v>199225A29OUTRO53</v>
      </c>
      <c r="B1049" s="10">
        <v>1992</v>
      </c>
      <c r="C1049" s="10" t="s">
        <v>2</v>
      </c>
      <c r="D1049" s="10" t="s">
        <v>104</v>
      </c>
      <c r="E1049" s="10">
        <v>53</v>
      </c>
      <c r="F1049" s="10">
        <v>15005</v>
      </c>
      <c r="G1049" s="10">
        <v>3.0316248636859323E-2</v>
      </c>
      <c r="H1049" s="10">
        <v>0.91669443518827054</v>
      </c>
      <c r="I1049" s="10">
        <v>0.88890369876707764</v>
      </c>
      <c r="J1049" s="10">
        <v>6.9443518827057654E-2</v>
      </c>
      <c r="K1049" s="10">
        <v>9.7234255248250578E-2</v>
      </c>
      <c r="L1049" s="10">
        <v>0.15274908363878706</v>
      </c>
      <c r="M1049" s="10">
        <v>899.00011271173253</v>
      </c>
      <c r="N1049" s="10">
        <v>0.26391202932355884</v>
      </c>
      <c r="O1049" s="10">
        <v>0</v>
      </c>
      <c r="P1049" s="10">
        <v>0</v>
      </c>
      <c r="Q1049" s="10">
        <v>0</v>
      </c>
    </row>
    <row r="1050" spans="1:17" x14ac:dyDescent="0.2">
      <c r="A1050" s="9" t="str">
        <f t="shared" si="16"/>
        <v>199230EMACHEFE53</v>
      </c>
      <c r="B1050" s="10">
        <v>1992</v>
      </c>
      <c r="C1050" s="10" t="s">
        <v>4</v>
      </c>
      <c r="D1050" s="10" t="s">
        <v>98</v>
      </c>
      <c r="E1050" s="10">
        <v>53</v>
      </c>
      <c r="F1050" s="10">
        <v>322211</v>
      </c>
      <c r="G1050" s="10">
        <v>2.4377320431490629E-2</v>
      </c>
      <c r="H1050" s="10">
        <v>0.84930682068582386</v>
      </c>
      <c r="I1050" s="10">
        <v>0.82860299617331501</v>
      </c>
      <c r="J1050" s="10">
        <v>0.15069317931417611</v>
      </c>
      <c r="K1050" s="10">
        <v>0.17139700382668499</v>
      </c>
      <c r="L1050" s="10">
        <v>2.328908696475291E-2</v>
      </c>
      <c r="M1050" s="10">
        <v>2187.1320445397382</v>
      </c>
      <c r="N1050" s="10">
        <v>0.34928246031375842</v>
      </c>
      <c r="O1050" s="10">
        <v>0.21837461324377691</v>
      </c>
      <c r="P1050" s="10">
        <v>0.16457235256619557</v>
      </c>
      <c r="Q1050" s="10">
        <v>5.3802260677581357E-2</v>
      </c>
    </row>
    <row r="1051" spans="1:17" x14ac:dyDescent="0.2">
      <c r="A1051" s="9" t="str">
        <f t="shared" si="16"/>
        <v>199230EMACONJU53</v>
      </c>
      <c r="B1051" s="10">
        <v>1992</v>
      </c>
      <c r="C1051" s="10" t="s">
        <v>4</v>
      </c>
      <c r="D1051" s="10" t="s">
        <v>100</v>
      </c>
      <c r="E1051" s="10">
        <v>53</v>
      </c>
      <c r="F1051" s="10">
        <v>187572</v>
      </c>
      <c r="G1051" s="10">
        <v>6.1085620609757217E-2</v>
      </c>
      <c r="H1051" s="10">
        <v>0.58212846267033458</v>
      </c>
      <c r="I1051" s="10">
        <v>0.5465687842535133</v>
      </c>
      <c r="J1051" s="10">
        <v>0.41119676710809716</v>
      </c>
      <c r="K1051" s="10">
        <v>0.44675644552491844</v>
      </c>
      <c r="L1051" s="10">
        <v>2.6667093169556223E-2</v>
      </c>
      <c r="M1051" s="10">
        <v>1537.779170865469</v>
      </c>
      <c r="N1051" s="10">
        <v>0.19596056744409715</v>
      </c>
      <c r="O1051" s="10">
        <v>0.14028479068152067</v>
      </c>
      <c r="P1051" s="10">
        <v>0.11801447997649007</v>
      </c>
      <c r="Q1051" s="10">
        <v>2.2270310705030591E-2</v>
      </c>
    </row>
    <row r="1052" spans="1:17" x14ac:dyDescent="0.2">
      <c r="A1052" s="9" t="str">
        <f t="shared" si="16"/>
        <v>199230EMAFILHO53</v>
      </c>
      <c r="B1052" s="10">
        <v>1992</v>
      </c>
      <c r="C1052" s="10" t="s">
        <v>4</v>
      </c>
      <c r="D1052" s="10" t="s">
        <v>102</v>
      </c>
      <c r="E1052" s="10">
        <v>53</v>
      </c>
      <c r="F1052" s="10">
        <v>15433</v>
      </c>
      <c r="G1052" s="10">
        <v>7.26115760111576E-2</v>
      </c>
      <c r="H1052" s="10">
        <v>0.74334218881617309</v>
      </c>
      <c r="I1052" s="10">
        <v>0.68936694097064732</v>
      </c>
      <c r="J1052" s="10">
        <v>0.25665781118382686</v>
      </c>
      <c r="K1052" s="10">
        <v>0.31063305902935268</v>
      </c>
      <c r="L1052" s="10">
        <v>0.1217520896779628</v>
      </c>
      <c r="M1052" s="10">
        <v>1177.6816271340126</v>
      </c>
      <c r="N1052" s="10">
        <v>0.20551724137931035</v>
      </c>
      <c r="O1052" s="10">
        <v>5.4844006568144497E-2</v>
      </c>
      <c r="P1052" s="10">
        <v>5.4844006568144497E-2</v>
      </c>
      <c r="Q1052" s="10">
        <v>0</v>
      </c>
    </row>
    <row r="1053" spans="1:17" x14ac:dyDescent="0.2">
      <c r="A1053" s="9" t="str">
        <f t="shared" si="16"/>
        <v>199230EMAOUTRO53</v>
      </c>
      <c r="B1053" s="10">
        <v>1992</v>
      </c>
      <c r="C1053" s="10" t="s">
        <v>4</v>
      </c>
      <c r="D1053" s="10" t="s">
        <v>104</v>
      </c>
      <c r="E1053" s="10">
        <v>53</v>
      </c>
      <c r="F1053" s="10">
        <v>36475</v>
      </c>
      <c r="G1053" s="10">
        <v>4.1780502432198309E-2</v>
      </c>
      <c r="H1053" s="10">
        <v>0.41143248800548321</v>
      </c>
      <c r="I1053" s="10">
        <v>0.39424263193968473</v>
      </c>
      <c r="J1053" s="10">
        <v>0.58283755997258391</v>
      </c>
      <c r="K1053" s="10">
        <v>0.6000274160383825</v>
      </c>
      <c r="L1053" s="10">
        <v>4.0027416038382453E-2</v>
      </c>
      <c r="M1053" s="10">
        <v>1159.4798489099869</v>
      </c>
      <c r="N1053" s="10">
        <v>0.11418779986291981</v>
      </c>
      <c r="O1053" s="10">
        <v>3.4215215901302262E-2</v>
      </c>
      <c r="P1053" s="10">
        <v>3.4215215901302262E-2</v>
      </c>
      <c r="Q1053" s="10">
        <v>0</v>
      </c>
    </row>
    <row r="1054" spans="1:17" x14ac:dyDescent="0.2">
      <c r="A1054" s="9" t="str">
        <f t="shared" si="16"/>
        <v>199215A17AGCC0</v>
      </c>
      <c r="B1054" s="10">
        <v>1992</v>
      </c>
      <c r="C1054" s="10" t="s">
        <v>0</v>
      </c>
      <c r="D1054" s="10" t="s">
        <v>23</v>
      </c>
      <c r="E1054" s="10">
        <v>0</v>
      </c>
      <c r="F1054" s="10">
        <v>1731</v>
      </c>
      <c r="G1054" s="10">
        <v>0</v>
      </c>
      <c r="H1054" s="10">
        <v>1</v>
      </c>
      <c r="I1054" s="10">
        <v>1</v>
      </c>
      <c r="J1054" s="10">
        <v>0</v>
      </c>
      <c r="K1054" s="10">
        <v>0</v>
      </c>
      <c r="L1054" s="10">
        <v>0.6077411900635471</v>
      </c>
      <c r="M1054" s="10">
        <v>337.49121871102363</v>
      </c>
    </row>
    <row r="1055" spans="1:17" x14ac:dyDescent="0.2">
      <c r="A1055" s="9" t="str">
        <f t="shared" si="16"/>
        <v>199215A17AGSC0</v>
      </c>
      <c r="B1055" s="10">
        <v>1992</v>
      </c>
      <c r="C1055" s="10" t="s">
        <v>0</v>
      </c>
      <c r="D1055" s="10" t="s">
        <v>28</v>
      </c>
      <c r="E1055" s="10">
        <v>0</v>
      </c>
      <c r="F1055" s="10">
        <v>11551</v>
      </c>
      <c r="G1055" s="10">
        <v>0</v>
      </c>
      <c r="H1055" s="10">
        <v>1</v>
      </c>
      <c r="I1055" s="10">
        <v>1</v>
      </c>
      <c r="J1055" s="10">
        <v>0</v>
      </c>
      <c r="K1055" s="10">
        <v>0</v>
      </c>
      <c r="L1055" s="10">
        <v>0.15643667214959744</v>
      </c>
      <c r="M1055" s="10">
        <v>176.17751685314451</v>
      </c>
    </row>
    <row r="1056" spans="1:17" x14ac:dyDescent="0.2">
      <c r="A1056" s="9" t="str">
        <f t="shared" si="16"/>
        <v>199215A17AUTO0</v>
      </c>
      <c r="B1056" s="10">
        <v>1992</v>
      </c>
      <c r="C1056" s="10" t="s">
        <v>0</v>
      </c>
      <c r="D1056" s="10" t="s">
        <v>34</v>
      </c>
      <c r="E1056" s="10">
        <v>0</v>
      </c>
      <c r="F1056" s="10">
        <v>13070</v>
      </c>
      <c r="G1056" s="10">
        <v>0</v>
      </c>
      <c r="H1056" s="10">
        <v>1</v>
      </c>
      <c r="I1056" s="10">
        <v>1</v>
      </c>
      <c r="J1056" s="10">
        <v>0</v>
      </c>
      <c r="K1056" s="10">
        <v>0</v>
      </c>
      <c r="L1056" s="10">
        <v>0.58523335883703131</v>
      </c>
      <c r="M1056" s="10">
        <v>0</v>
      </c>
    </row>
    <row r="1057" spans="1:13" x14ac:dyDescent="0.2">
      <c r="A1057" s="9" t="str">
        <f t="shared" si="16"/>
        <v>199215A17CCA10</v>
      </c>
      <c r="B1057" s="10">
        <v>1992</v>
      </c>
      <c r="C1057" s="10" t="s">
        <v>0</v>
      </c>
      <c r="D1057" s="10" t="s">
        <v>24</v>
      </c>
      <c r="E1057" s="10">
        <v>0</v>
      </c>
      <c r="F1057" s="10">
        <v>73248</v>
      </c>
      <c r="G1057" s="10">
        <v>0</v>
      </c>
      <c r="H1057" s="10">
        <v>1</v>
      </c>
      <c r="I1057" s="10">
        <v>1</v>
      </c>
      <c r="J1057" s="10">
        <v>0</v>
      </c>
      <c r="K1057" s="10">
        <v>0</v>
      </c>
      <c r="L1057" s="10">
        <v>0.70623088685015289</v>
      </c>
      <c r="M1057" s="10">
        <v>467.48763910052776</v>
      </c>
    </row>
    <row r="1058" spans="1:13" x14ac:dyDescent="0.2">
      <c r="A1058" s="9" t="str">
        <f t="shared" si="16"/>
        <v>199215A17CCA20</v>
      </c>
      <c r="B1058" s="10">
        <v>1992</v>
      </c>
      <c r="C1058" s="10" t="s">
        <v>0</v>
      </c>
      <c r="D1058" s="10" t="s">
        <v>25</v>
      </c>
      <c r="E1058" s="10">
        <v>0</v>
      </c>
      <c r="F1058" s="10">
        <v>183755</v>
      </c>
      <c r="G1058" s="10">
        <v>0</v>
      </c>
      <c r="H1058" s="10">
        <v>1</v>
      </c>
      <c r="I1058" s="10">
        <v>1</v>
      </c>
      <c r="J1058" s="10">
        <v>0</v>
      </c>
      <c r="K1058" s="10">
        <v>0</v>
      </c>
      <c r="L1058" s="10">
        <v>0.5816222687818019</v>
      </c>
      <c r="M1058" s="10">
        <v>505.72425942002371</v>
      </c>
    </row>
    <row r="1059" spans="1:13" x14ac:dyDescent="0.2">
      <c r="A1059" s="9" t="str">
        <f t="shared" si="16"/>
        <v>199215A17CONT0</v>
      </c>
      <c r="B1059" s="10">
        <v>1992</v>
      </c>
      <c r="C1059" s="10" t="s">
        <v>0</v>
      </c>
      <c r="D1059" s="10" t="s">
        <v>31</v>
      </c>
      <c r="E1059" s="10">
        <v>0</v>
      </c>
      <c r="F1059" s="10">
        <v>65859</v>
      </c>
      <c r="G1059" s="10">
        <v>0</v>
      </c>
      <c r="H1059" s="10">
        <v>1</v>
      </c>
      <c r="I1059" s="10">
        <v>1</v>
      </c>
      <c r="J1059" s="10">
        <v>0</v>
      </c>
      <c r="K1059" s="10">
        <v>0</v>
      </c>
      <c r="L1059" s="10">
        <v>0.47325346573740873</v>
      </c>
      <c r="M1059" s="10">
        <v>357.69380942766117</v>
      </c>
    </row>
    <row r="1060" spans="1:13" x14ac:dyDescent="0.2">
      <c r="A1060" s="9" t="str">
        <f t="shared" si="16"/>
        <v>199215A17EMPR0</v>
      </c>
      <c r="B1060" s="10">
        <v>1992</v>
      </c>
      <c r="C1060" s="10" t="s">
        <v>0</v>
      </c>
      <c r="D1060" s="10" t="s">
        <v>32</v>
      </c>
      <c r="E1060" s="10">
        <v>0</v>
      </c>
      <c r="F1060" s="10">
        <v>215</v>
      </c>
      <c r="G1060" s="10">
        <v>0</v>
      </c>
      <c r="H1060" s="10">
        <v>1</v>
      </c>
      <c r="I1060" s="10">
        <v>1</v>
      </c>
      <c r="J1060" s="10">
        <v>0</v>
      </c>
      <c r="K1060" s="10">
        <v>0</v>
      </c>
      <c r="L1060" s="10">
        <v>0</v>
      </c>
      <c r="M1060" s="10">
        <v>343.82481260459508</v>
      </c>
    </row>
    <row r="1061" spans="1:13" x14ac:dyDescent="0.2">
      <c r="A1061" s="9" t="str">
        <f t="shared" si="16"/>
        <v>199215A17IMLO0</v>
      </c>
      <c r="B1061" s="10">
        <v>1992</v>
      </c>
      <c r="C1061" s="10" t="s">
        <v>0</v>
      </c>
      <c r="D1061" s="10" t="s">
        <v>53</v>
      </c>
      <c r="E1061" s="10">
        <v>0</v>
      </c>
      <c r="F1061" s="10">
        <v>4391</v>
      </c>
      <c r="G1061" s="10">
        <v>0</v>
      </c>
      <c r="H1061" s="10">
        <v>1</v>
      </c>
      <c r="I1061" s="10">
        <v>1</v>
      </c>
      <c r="J1061" s="10">
        <v>0</v>
      </c>
      <c r="K1061" s="10">
        <v>0</v>
      </c>
      <c r="L1061" s="10">
        <v>0.61011159189250741</v>
      </c>
      <c r="M1061" s="10">
        <v>551.99048534738483</v>
      </c>
    </row>
    <row r="1062" spans="1:13" x14ac:dyDescent="0.2">
      <c r="A1062" s="9" t="str">
        <f t="shared" si="16"/>
        <v>199215A17INAT0</v>
      </c>
      <c r="B1062" s="10">
        <v>1992</v>
      </c>
      <c r="C1062" s="10" t="s">
        <v>0</v>
      </c>
      <c r="D1062" s="10" t="s">
        <v>54</v>
      </c>
      <c r="E1062" s="10">
        <v>0</v>
      </c>
      <c r="F1062" s="10">
        <v>1773427</v>
      </c>
      <c r="G1062" s="10">
        <v>1</v>
      </c>
      <c r="H1062" s="10">
        <v>0.14406361724025857</v>
      </c>
      <c r="I1062" s="10">
        <v>0</v>
      </c>
      <c r="J1062" s="10">
        <v>0.17587961823563811</v>
      </c>
      <c r="K1062" s="10">
        <v>0.22915627095605917</v>
      </c>
      <c r="L1062" s="10">
        <v>0.77049747258202828</v>
      </c>
      <c r="M1062" s="10"/>
    </row>
    <row r="1063" spans="1:13" x14ac:dyDescent="0.2">
      <c r="A1063" s="9" t="str">
        <f t="shared" si="16"/>
        <v>199215A17MILI0</v>
      </c>
      <c r="B1063" s="10">
        <v>1992</v>
      </c>
      <c r="C1063" s="10" t="s">
        <v>0</v>
      </c>
      <c r="D1063" s="10" t="s">
        <v>26</v>
      </c>
      <c r="E1063" s="10">
        <v>0</v>
      </c>
      <c r="F1063" s="10">
        <v>418</v>
      </c>
      <c r="G1063" s="10">
        <v>0</v>
      </c>
      <c r="H1063" s="10">
        <v>1</v>
      </c>
      <c r="I1063" s="10">
        <v>1</v>
      </c>
      <c r="J1063" s="10">
        <v>0</v>
      </c>
      <c r="K1063" s="10">
        <v>0</v>
      </c>
      <c r="L1063" s="10">
        <v>0</v>
      </c>
      <c r="M1063" s="10">
        <v>265.18928130076904</v>
      </c>
    </row>
    <row r="1064" spans="1:13" x14ac:dyDescent="0.2">
      <c r="A1064" s="9" t="str">
        <f t="shared" si="16"/>
        <v>199215A17SCA10</v>
      </c>
      <c r="B1064" s="10">
        <v>1992</v>
      </c>
      <c r="C1064" s="10" t="s">
        <v>0</v>
      </c>
      <c r="D1064" s="10" t="s">
        <v>29</v>
      </c>
      <c r="E1064" s="10">
        <v>0</v>
      </c>
      <c r="F1064" s="10">
        <v>210366</v>
      </c>
      <c r="G1064" s="10">
        <v>0</v>
      </c>
      <c r="H1064" s="10">
        <v>1</v>
      </c>
      <c r="I1064" s="10">
        <v>1</v>
      </c>
      <c r="J1064" s="10">
        <v>0</v>
      </c>
      <c r="K1064" s="10">
        <v>0</v>
      </c>
      <c r="L1064" s="10">
        <v>0.52467128718519151</v>
      </c>
      <c r="M1064" s="10">
        <v>307.13277496818131</v>
      </c>
    </row>
    <row r="1065" spans="1:13" x14ac:dyDescent="0.2">
      <c r="A1065" s="9" t="str">
        <f t="shared" si="16"/>
        <v>199215A17SCA20</v>
      </c>
      <c r="B1065" s="10">
        <v>1992</v>
      </c>
      <c r="C1065" s="10" t="s">
        <v>0</v>
      </c>
      <c r="D1065" s="10" t="s">
        <v>30</v>
      </c>
      <c r="E1065" s="10">
        <v>0</v>
      </c>
      <c r="F1065" s="10">
        <v>85066</v>
      </c>
      <c r="G1065" s="10">
        <v>0</v>
      </c>
      <c r="H1065" s="10">
        <v>1</v>
      </c>
      <c r="I1065" s="10">
        <v>1</v>
      </c>
      <c r="J1065" s="10">
        <v>0</v>
      </c>
      <c r="K1065" s="10">
        <v>0</v>
      </c>
      <c r="L1065" s="10">
        <v>0.57142689206028263</v>
      </c>
      <c r="M1065" s="10">
        <v>368.19447156697686</v>
      </c>
    </row>
    <row r="1066" spans="1:13" x14ac:dyDescent="0.2">
      <c r="A1066" s="9" t="str">
        <f t="shared" si="16"/>
        <v>199215A17SREM0</v>
      </c>
      <c r="B1066" s="10">
        <v>1992</v>
      </c>
      <c r="C1066" s="10" t="s">
        <v>0</v>
      </c>
      <c r="D1066" s="10" t="s">
        <v>35</v>
      </c>
      <c r="E1066" s="10">
        <v>0</v>
      </c>
      <c r="F1066" s="10">
        <v>83427</v>
      </c>
      <c r="G1066" s="10">
        <v>0</v>
      </c>
      <c r="H1066" s="10">
        <v>1</v>
      </c>
      <c r="I1066" s="10">
        <v>1</v>
      </c>
      <c r="J1066" s="10">
        <v>0</v>
      </c>
      <c r="K1066" s="10">
        <v>0</v>
      </c>
      <c r="L1066" s="10">
        <v>0.68912941853356824</v>
      </c>
      <c r="M1066" s="10">
        <v>0</v>
      </c>
    </row>
    <row r="1067" spans="1:13" x14ac:dyDescent="0.2">
      <c r="A1067" s="9" t="str">
        <f t="shared" si="16"/>
        <v>199215A17TDOM0</v>
      </c>
      <c r="B1067" s="10">
        <v>1992</v>
      </c>
      <c r="C1067" s="10" t="s">
        <v>0</v>
      </c>
      <c r="D1067" s="10" t="s">
        <v>33</v>
      </c>
      <c r="E1067" s="10">
        <v>0</v>
      </c>
      <c r="F1067" s="10">
        <v>120824</v>
      </c>
      <c r="G1067" s="10">
        <v>0</v>
      </c>
      <c r="H1067" s="10">
        <v>1</v>
      </c>
      <c r="I1067" s="10">
        <v>1</v>
      </c>
      <c r="J1067" s="10">
        <v>0</v>
      </c>
      <c r="K1067" s="10">
        <v>0</v>
      </c>
      <c r="L1067" s="10">
        <v>0.39338210951466596</v>
      </c>
      <c r="M1067" s="10">
        <v>209.08818434608116</v>
      </c>
    </row>
    <row r="1068" spans="1:13" x14ac:dyDescent="0.2">
      <c r="A1068" s="9" t="str">
        <f t="shared" si="16"/>
        <v>199215A29AGCC0</v>
      </c>
      <c r="B1068" s="10">
        <v>1992</v>
      </c>
      <c r="C1068" s="10" t="s">
        <v>3</v>
      </c>
      <c r="D1068" s="10" t="s">
        <v>23</v>
      </c>
      <c r="E1068" s="10">
        <v>0</v>
      </c>
      <c r="F1068" s="10">
        <v>17492</v>
      </c>
      <c r="G1068" s="10">
        <v>0</v>
      </c>
      <c r="H1068" s="10">
        <v>1</v>
      </c>
      <c r="I1068" s="10">
        <v>1</v>
      </c>
      <c r="J1068" s="10">
        <v>0</v>
      </c>
      <c r="K1068" s="10">
        <v>0</v>
      </c>
      <c r="L1068" s="10">
        <v>0.13263206037045505</v>
      </c>
      <c r="M1068" s="10">
        <v>572.53048127741272</v>
      </c>
    </row>
    <row r="1069" spans="1:13" x14ac:dyDescent="0.2">
      <c r="A1069" s="9" t="str">
        <f t="shared" si="16"/>
        <v>199215A29AGSC0</v>
      </c>
      <c r="B1069" s="10">
        <v>1992</v>
      </c>
      <c r="C1069" s="10" t="s">
        <v>3</v>
      </c>
      <c r="D1069" s="10" t="s">
        <v>28</v>
      </c>
      <c r="E1069" s="10">
        <v>0</v>
      </c>
      <c r="F1069" s="10">
        <v>42447</v>
      </c>
      <c r="G1069" s="10">
        <v>0</v>
      </c>
      <c r="H1069" s="10">
        <v>1</v>
      </c>
      <c r="I1069" s="10">
        <v>1</v>
      </c>
      <c r="J1069" s="10">
        <v>0</v>
      </c>
      <c r="K1069" s="10">
        <v>0</v>
      </c>
      <c r="L1069" s="10">
        <v>7.0676372888543365E-2</v>
      </c>
      <c r="M1069" s="10">
        <v>271.10569233792933</v>
      </c>
    </row>
    <row r="1070" spans="1:13" x14ac:dyDescent="0.2">
      <c r="A1070" s="9" t="str">
        <f t="shared" si="16"/>
        <v>199215A29AUTO0</v>
      </c>
      <c r="B1070" s="10">
        <v>1992</v>
      </c>
      <c r="C1070" s="10" t="s">
        <v>3</v>
      </c>
      <c r="D1070" s="10" t="s">
        <v>34</v>
      </c>
      <c r="E1070" s="10">
        <v>0</v>
      </c>
      <c r="F1070" s="10">
        <v>66635</v>
      </c>
      <c r="G1070" s="10">
        <v>0</v>
      </c>
      <c r="H1070" s="10">
        <v>1</v>
      </c>
      <c r="I1070" s="10">
        <v>1</v>
      </c>
      <c r="J1070" s="10">
        <v>0</v>
      </c>
      <c r="K1070" s="10">
        <v>0</v>
      </c>
      <c r="L1070" s="10">
        <v>0.26831244841299617</v>
      </c>
      <c r="M1070" s="10">
        <v>0</v>
      </c>
    </row>
    <row r="1071" spans="1:13" x14ac:dyDescent="0.2">
      <c r="A1071" s="9" t="str">
        <f t="shared" si="16"/>
        <v>199215A29CCA10</v>
      </c>
      <c r="B1071" s="10">
        <v>1992</v>
      </c>
      <c r="C1071" s="10" t="s">
        <v>3</v>
      </c>
      <c r="D1071" s="10" t="s">
        <v>24</v>
      </c>
      <c r="E1071" s="10">
        <v>0</v>
      </c>
      <c r="F1071" s="10">
        <v>852741</v>
      </c>
      <c r="G1071" s="10">
        <v>0</v>
      </c>
      <c r="H1071" s="10">
        <v>1</v>
      </c>
      <c r="I1071" s="10">
        <v>1</v>
      </c>
      <c r="J1071" s="10">
        <v>0</v>
      </c>
      <c r="K1071" s="10">
        <v>0</v>
      </c>
      <c r="L1071" s="10">
        <v>0.24189438372902364</v>
      </c>
      <c r="M1071" s="10">
        <v>850.98306573918023</v>
      </c>
    </row>
    <row r="1072" spans="1:13" x14ac:dyDescent="0.2">
      <c r="A1072" s="9" t="str">
        <f t="shared" si="16"/>
        <v>199215A29CCA20</v>
      </c>
      <c r="B1072" s="10">
        <v>1992</v>
      </c>
      <c r="C1072" s="10" t="s">
        <v>3</v>
      </c>
      <c r="D1072" s="10" t="s">
        <v>25</v>
      </c>
      <c r="E1072" s="10">
        <v>0</v>
      </c>
      <c r="F1072" s="10">
        <v>2863722</v>
      </c>
      <c r="G1072" s="10">
        <v>0</v>
      </c>
      <c r="H1072" s="10">
        <v>1</v>
      </c>
      <c r="I1072" s="10">
        <v>1</v>
      </c>
      <c r="J1072" s="10">
        <v>0</v>
      </c>
      <c r="K1072" s="10">
        <v>0</v>
      </c>
      <c r="L1072" s="10">
        <v>0.19188621274499701</v>
      </c>
      <c r="M1072" s="10">
        <v>1052.5761803867626</v>
      </c>
    </row>
    <row r="1073" spans="1:13" x14ac:dyDescent="0.2">
      <c r="A1073" s="9" t="str">
        <f t="shared" si="16"/>
        <v>199215A29CONT0</v>
      </c>
      <c r="B1073" s="10">
        <v>1992</v>
      </c>
      <c r="C1073" s="10" t="s">
        <v>3</v>
      </c>
      <c r="D1073" s="10" t="s">
        <v>31</v>
      </c>
      <c r="E1073" s="10">
        <v>0</v>
      </c>
      <c r="F1073" s="10">
        <v>843507</v>
      </c>
      <c r="G1073" s="10">
        <v>0</v>
      </c>
      <c r="H1073" s="10">
        <v>1</v>
      </c>
      <c r="I1073" s="10">
        <v>1</v>
      </c>
      <c r="J1073" s="10">
        <v>0</v>
      </c>
      <c r="K1073" s="10">
        <v>0</v>
      </c>
      <c r="L1073" s="10">
        <v>0.12178866649583843</v>
      </c>
      <c r="M1073" s="10">
        <v>844.65334330867449</v>
      </c>
    </row>
    <row r="1074" spans="1:13" x14ac:dyDescent="0.2">
      <c r="A1074" s="9" t="str">
        <f t="shared" si="16"/>
        <v>199215A29EMPR0</v>
      </c>
      <c r="B1074" s="10">
        <v>1992</v>
      </c>
      <c r="C1074" s="10" t="s">
        <v>3</v>
      </c>
      <c r="D1074" s="10" t="s">
        <v>32</v>
      </c>
      <c r="E1074" s="10">
        <v>0</v>
      </c>
      <c r="F1074" s="10">
        <v>100391</v>
      </c>
      <c r="G1074" s="10">
        <v>0</v>
      </c>
      <c r="H1074" s="10">
        <v>1</v>
      </c>
      <c r="I1074" s="10">
        <v>1</v>
      </c>
      <c r="J1074" s="10">
        <v>0</v>
      </c>
      <c r="K1074" s="10">
        <v>0</v>
      </c>
      <c r="L1074" s="10">
        <v>9.3245410445159424E-2</v>
      </c>
      <c r="M1074" s="10">
        <v>2532.4527620257977</v>
      </c>
    </row>
    <row r="1075" spans="1:13" x14ac:dyDescent="0.2">
      <c r="A1075" s="9" t="str">
        <f t="shared" si="16"/>
        <v>199215A29IMLO0</v>
      </c>
      <c r="B1075" s="10">
        <v>1992</v>
      </c>
      <c r="C1075" s="10" t="s">
        <v>3</v>
      </c>
      <c r="D1075" s="10" t="s">
        <v>53</v>
      </c>
      <c r="E1075" s="10">
        <v>0</v>
      </c>
      <c r="F1075" s="10">
        <v>6320</v>
      </c>
      <c r="G1075" s="10">
        <v>0</v>
      </c>
      <c r="H1075" s="10">
        <v>1</v>
      </c>
      <c r="I1075" s="10">
        <v>1</v>
      </c>
      <c r="J1075" s="10">
        <v>0</v>
      </c>
      <c r="K1075" s="10">
        <v>0</v>
      </c>
      <c r="L1075" s="10">
        <v>0.42389240506329112</v>
      </c>
      <c r="M1075" s="10">
        <v>551.99048534738483</v>
      </c>
    </row>
    <row r="1076" spans="1:13" x14ac:dyDescent="0.2">
      <c r="A1076" s="9" t="str">
        <f t="shared" si="16"/>
        <v>199215A29INAT0</v>
      </c>
      <c r="B1076" s="10">
        <v>1992</v>
      </c>
      <c r="C1076" s="10" t="s">
        <v>3</v>
      </c>
      <c r="D1076" s="10" t="s">
        <v>54</v>
      </c>
      <c r="E1076" s="10">
        <v>0</v>
      </c>
      <c r="F1076" s="10">
        <v>5273911</v>
      </c>
      <c r="G1076" s="10">
        <v>0.99982180361266237</v>
      </c>
      <c r="H1076" s="10">
        <v>0.22896316671901137</v>
      </c>
      <c r="I1076" s="10">
        <v>4.0800409142707495E-5</v>
      </c>
      <c r="J1076" s="10">
        <v>0.41885222408867884</v>
      </c>
      <c r="K1076" s="10">
        <v>0.57261794265865673</v>
      </c>
      <c r="L1076" s="10">
        <v>0.42720203072526469</v>
      </c>
      <c r="M1076" s="10"/>
    </row>
    <row r="1077" spans="1:13" x14ac:dyDescent="0.2">
      <c r="A1077" s="9" t="str">
        <f t="shared" si="16"/>
        <v>199215A29MILI0</v>
      </c>
      <c r="B1077" s="10">
        <v>1992</v>
      </c>
      <c r="C1077" s="10" t="s">
        <v>3</v>
      </c>
      <c r="D1077" s="10" t="s">
        <v>26</v>
      </c>
      <c r="E1077" s="10">
        <v>0</v>
      </c>
      <c r="F1077" s="10">
        <v>91257</v>
      </c>
      <c r="G1077" s="10">
        <v>0</v>
      </c>
      <c r="H1077" s="10">
        <v>1</v>
      </c>
      <c r="I1077" s="10">
        <v>1</v>
      </c>
      <c r="J1077" s="10">
        <v>0</v>
      </c>
      <c r="K1077" s="10">
        <v>0</v>
      </c>
      <c r="L1077" s="10">
        <v>0.21673953778888194</v>
      </c>
      <c r="M1077" s="10">
        <v>1136.8319327965432</v>
      </c>
    </row>
    <row r="1078" spans="1:13" x14ac:dyDescent="0.2">
      <c r="A1078" s="9" t="str">
        <f t="shared" si="16"/>
        <v>199215A29PUBL0</v>
      </c>
      <c r="B1078" s="10">
        <v>1992</v>
      </c>
      <c r="C1078" s="10" t="s">
        <v>3</v>
      </c>
      <c r="D1078" s="10" t="s">
        <v>27</v>
      </c>
      <c r="E1078" s="10">
        <v>0</v>
      </c>
      <c r="F1078" s="10">
        <v>280799</v>
      </c>
      <c r="G1078" s="10">
        <v>0</v>
      </c>
      <c r="H1078" s="10">
        <v>1</v>
      </c>
      <c r="I1078" s="10">
        <v>1</v>
      </c>
      <c r="J1078" s="10">
        <v>0</v>
      </c>
      <c r="K1078" s="10">
        <v>0</v>
      </c>
      <c r="L1078" s="10">
        <v>0.21458892464955145</v>
      </c>
      <c r="M1078" s="10">
        <v>1278.2407480638149</v>
      </c>
    </row>
    <row r="1079" spans="1:13" x14ac:dyDescent="0.2">
      <c r="A1079" s="9" t="str">
        <f t="shared" si="16"/>
        <v>199215A29SCA10</v>
      </c>
      <c r="B1079" s="10">
        <v>1992</v>
      </c>
      <c r="C1079" s="10" t="s">
        <v>3</v>
      </c>
      <c r="D1079" s="10" t="s">
        <v>29</v>
      </c>
      <c r="E1079" s="10">
        <v>0</v>
      </c>
      <c r="F1079" s="10">
        <v>849844</v>
      </c>
      <c r="G1079" s="10">
        <v>0</v>
      </c>
      <c r="H1079" s="10">
        <v>1</v>
      </c>
      <c r="I1079" s="10">
        <v>1</v>
      </c>
      <c r="J1079" s="10">
        <v>0</v>
      </c>
      <c r="K1079" s="10">
        <v>0</v>
      </c>
      <c r="L1079" s="10">
        <v>0.28408131943406417</v>
      </c>
      <c r="M1079" s="10">
        <v>499.64371683604219</v>
      </c>
    </row>
    <row r="1080" spans="1:13" x14ac:dyDescent="0.2">
      <c r="A1080" s="9" t="str">
        <f t="shared" si="16"/>
        <v>199215A29SCA20</v>
      </c>
      <c r="B1080" s="10">
        <v>1992</v>
      </c>
      <c r="C1080" s="10" t="s">
        <v>3</v>
      </c>
      <c r="D1080" s="10" t="s">
        <v>30</v>
      </c>
      <c r="E1080" s="10">
        <v>0</v>
      </c>
      <c r="F1080" s="10">
        <v>390432</v>
      </c>
      <c r="G1080" s="10">
        <v>0</v>
      </c>
      <c r="H1080" s="10">
        <v>1</v>
      </c>
      <c r="I1080" s="10">
        <v>1</v>
      </c>
      <c r="J1080" s="10">
        <v>0</v>
      </c>
      <c r="K1080" s="10">
        <v>0</v>
      </c>
      <c r="L1080" s="10">
        <v>0.25302997705106139</v>
      </c>
      <c r="M1080" s="10">
        <v>639.52990100088459</v>
      </c>
    </row>
    <row r="1081" spans="1:13" x14ac:dyDescent="0.2">
      <c r="A1081" s="9" t="str">
        <f t="shared" si="16"/>
        <v>199215A29SREM0</v>
      </c>
      <c r="B1081" s="10">
        <v>1992</v>
      </c>
      <c r="C1081" s="10" t="s">
        <v>3</v>
      </c>
      <c r="D1081" s="10" t="s">
        <v>35</v>
      </c>
      <c r="E1081" s="10">
        <v>0</v>
      </c>
      <c r="F1081" s="10">
        <v>209278</v>
      </c>
      <c r="G1081" s="10">
        <v>0</v>
      </c>
      <c r="H1081" s="10">
        <v>1</v>
      </c>
      <c r="I1081" s="10">
        <v>1</v>
      </c>
      <c r="J1081" s="10">
        <v>0</v>
      </c>
      <c r="K1081" s="10">
        <v>0</v>
      </c>
      <c r="L1081" s="10">
        <v>0.46442053154177698</v>
      </c>
      <c r="M1081" s="10">
        <v>2.0924095286327864</v>
      </c>
    </row>
    <row r="1082" spans="1:13" x14ac:dyDescent="0.2">
      <c r="A1082" s="9" t="str">
        <f t="shared" si="16"/>
        <v>199215A29TDOM0</v>
      </c>
      <c r="B1082" s="10">
        <v>1992</v>
      </c>
      <c r="C1082" s="10" t="s">
        <v>3</v>
      </c>
      <c r="D1082" s="10" t="s">
        <v>33</v>
      </c>
      <c r="E1082" s="10">
        <v>0</v>
      </c>
      <c r="F1082" s="10">
        <v>616687</v>
      </c>
      <c r="G1082" s="10">
        <v>0</v>
      </c>
      <c r="H1082" s="10">
        <v>1</v>
      </c>
      <c r="I1082" s="10">
        <v>1</v>
      </c>
      <c r="J1082" s="10">
        <v>0</v>
      </c>
      <c r="K1082" s="10">
        <v>0</v>
      </c>
      <c r="L1082" s="10">
        <v>0.18359795740925783</v>
      </c>
      <c r="M1082" s="10">
        <v>303.70212101804208</v>
      </c>
    </row>
    <row r="1083" spans="1:13" x14ac:dyDescent="0.2">
      <c r="A1083" s="9" t="str">
        <f t="shared" si="16"/>
        <v>199218A24AGCC0</v>
      </c>
      <c r="B1083" s="10">
        <v>1992</v>
      </c>
      <c r="C1083" s="10" t="s">
        <v>1</v>
      </c>
      <c r="D1083" s="10" t="s">
        <v>23</v>
      </c>
      <c r="E1083" s="10">
        <v>0</v>
      </c>
      <c r="F1083" s="10">
        <v>8795</v>
      </c>
      <c r="G1083" s="10">
        <v>0</v>
      </c>
      <c r="H1083" s="10">
        <v>1</v>
      </c>
      <c r="I1083" s="10">
        <v>1</v>
      </c>
      <c r="J1083" s="10">
        <v>0</v>
      </c>
      <c r="K1083" s="10">
        <v>0</v>
      </c>
      <c r="L1083" s="10">
        <v>0.1441728254690165</v>
      </c>
      <c r="M1083" s="10">
        <v>676.35574720216414</v>
      </c>
    </row>
    <row r="1084" spans="1:13" x14ac:dyDescent="0.2">
      <c r="A1084" s="9" t="str">
        <f t="shared" si="16"/>
        <v>199218A24AGSC0</v>
      </c>
      <c r="B1084" s="10">
        <v>1992</v>
      </c>
      <c r="C1084" s="10" t="s">
        <v>1</v>
      </c>
      <c r="D1084" s="10" t="s">
        <v>28</v>
      </c>
      <c r="E1084" s="10">
        <v>0</v>
      </c>
      <c r="F1084" s="10">
        <v>23006</v>
      </c>
      <c r="G1084" s="10">
        <v>0</v>
      </c>
      <c r="H1084" s="10">
        <v>1</v>
      </c>
      <c r="I1084" s="10">
        <v>1</v>
      </c>
      <c r="J1084" s="10">
        <v>0</v>
      </c>
      <c r="K1084" s="10">
        <v>0</v>
      </c>
      <c r="L1084" s="10">
        <v>4.2510649395809785E-2</v>
      </c>
      <c r="M1084" s="10">
        <v>278.86895052801651</v>
      </c>
    </row>
    <row r="1085" spans="1:13" x14ac:dyDescent="0.2">
      <c r="A1085" s="9" t="str">
        <f t="shared" si="16"/>
        <v>199218A24AUTO0</v>
      </c>
      <c r="B1085" s="10">
        <v>1992</v>
      </c>
      <c r="C1085" s="10" t="s">
        <v>1</v>
      </c>
      <c r="D1085" s="10" t="s">
        <v>34</v>
      </c>
      <c r="E1085" s="10">
        <v>0</v>
      </c>
      <c r="F1085" s="10">
        <v>32780</v>
      </c>
      <c r="G1085" s="10">
        <v>0</v>
      </c>
      <c r="H1085" s="10">
        <v>1</v>
      </c>
      <c r="I1085" s="10">
        <v>1</v>
      </c>
      <c r="J1085" s="10">
        <v>0</v>
      </c>
      <c r="K1085" s="10">
        <v>0</v>
      </c>
      <c r="L1085" s="10">
        <v>0.28981086028065894</v>
      </c>
      <c r="M1085" s="10">
        <v>0</v>
      </c>
    </row>
    <row r="1086" spans="1:13" x14ac:dyDescent="0.2">
      <c r="A1086" s="9" t="str">
        <f t="shared" si="16"/>
        <v>199218A24CCA10</v>
      </c>
      <c r="B1086" s="10">
        <v>1992</v>
      </c>
      <c r="C1086" s="10" t="s">
        <v>1</v>
      </c>
      <c r="D1086" s="10" t="s">
        <v>24</v>
      </c>
      <c r="E1086" s="10">
        <v>0</v>
      </c>
      <c r="F1086" s="10">
        <v>458036</v>
      </c>
      <c r="G1086" s="10">
        <v>0</v>
      </c>
      <c r="H1086" s="10">
        <v>1</v>
      </c>
      <c r="I1086" s="10">
        <v>1</v>
      </c>
      <c r="J1086" s="10">
        <v>0</v>
      </c>
      <c r="K1086" s="10">
        <v>0</v>
      </c>
      <c r="L1086" s="10">
        <v>0.27796286754752902</v>
      </c>
      <c r="M1086" s="10">
        <v>736.4032524537937</v>
      </c>
    </row>
    <row r="1087" spans="1:13" x14ac:dyDescent="0.2">
      <c r="A1087" s="9" t="str">
        <f t="shared" si="16"/>
        <v>199218A24CCA20</v>
      </c>
      <c r="B1087" s="10">
        <v>1992</v>
      </c>
      <c r="C1087" s="10" t="s">
        <v>1</v>
      </c>
      <c r="D1087" s="10" t="s">
        <v>25</v>
      </c>
      <c r="E1087" s="10">
        <v>0</v>
      </c>
      <c r="F1087" s="10">
        <v>1469443</v>
      </c>
      <c r="G1087" s="10">
        <v>0</v>
      </c>
      <c r="H1087" s="10">
        <v>1</v>
      </c>
      <c r="I1087" s="10">
        <v>1</v>
      </c>
      <c r="J1087" s="10">
        <v>0</v>
      </c>
      <c r="K1087" s="10">
        <v>0</v>
      </c>
      <c r="L1087" s="10">
        <v>0.23503318090659295</v>
      </c>
      <c r="M1087" s="10">
        <v>895.08833996279805</v>
      </c>
    </row>
    <row r="1088" spans="1:13" x14ac:dyDescent="0.2">
      <c r="A1088" s="9" t="str">
        <f t="shared" si="16"/>
        <v>199218A24CONT0</v>
      </c>
      <c r="B1088" s="10">
        <v>1992</v>
      </c>
      <c r="C1088" s="10" t="s">
        <v>1</v>
      </c>
      <c r="D1088" s="10" t="s">
        <v>31</v>
      </c>
      <c r="E1088" s="10">
        <v>0</v>
      </c>
      <c r="F1088" s="10">
        <v>360832</v>
      </c>
      <c r="G1088" s="10">
        <v>0</v>
      </c>
      <c r="H1088" s="10">
        <v>1</v>
      </c>
      <c r="I1088" s="10">
        <v>1</v>
      </c>
      <c r="J1088" s="10">
        <v>0</v>
      </c>
      <c r="K1088" s="10">
        <v>0</v>
      </c>
      <c r="L1088" s="10">
        <v>0.15419641273501242</v>
      </c>
      <c r="M1088" s="10">
        <v>732.6340097008457</v>
      </c>
    </row>
    <row r="1089" spans="1:13" x14ac:dyDescent="0.2">
      <c r="A1089" s="9" t="str">
        <f t="shared" si="16"/>
        <v>199218A24EMPR0</v>
      </c>
      <c r="B1089" s="10">
        <v>1992</v>
      </c>
      <c r="C1089" s="10" t="s">
        <v>1</v>
      </c>
      <c r="D1089" s="10" t="s">
        <v>32</v>
      </c>
      <c r="E1089" s="10">
        <v>0</v>
      </c>
      <c r="F1089" s="10">
        <v>29197</v>
      </c>
      <c r="G1089" s="10">
        <v>0</v>
      </c>
      <c r="H1089" s="10">
        <v>1</v>
      </c>
      <c r="I1089" s="10">
        <v>1</v>
      </c>
      <c r="J1089" s="10">
        <v>0</v>
      </c>
      <c r="K1089" s="10">
        <v>0</v>
      </c>
      <c r="L1089" s="10">
        <v>0.21755659828064527</v>
      </c>
      <c r="M1089" s="10">
        <v>2336.0693870637137</v>
      </c>
    </row>
    <row r="1090" spans="1:13" x14ac:dyDescent="0.2">
      <c r="A1090" s="9" t="str">
        <f t="shared" si="16"/>
        <v>199218A24IMLO0</v>
      </c>
      <c r="B1090" s="10">
        <v>1992</v>
      </c>
      <c r="C1090" s="10" t="s">
        <v>1</v>
      </c>
      <c r="D1090" s="10" t="s">
        <v>53</v>
      </c>
      <c r="E1090" s="10">
        <v>0</v>
      </c>
      <c r="F1090" s="10">
        <v>854</v>
      </c>
      <c r="G1090" s="10">
        <v>0</v>
      </c>
      <c r="H1090" s="10">
        <v>1</v>
      </c>
      <c r="I1090" s="10">
        <v>1</v>
      </c>
      <c r="J1090" s="10">
        <v>0</v>
      </c>
      <c r="K1090" s="10">
        <v>0</v>
      </c>
      <c r="L1090" s="10">
        <v>0</v>
      </c>
      <c r="M1090" s="10"/>
    </row>
    <row r="1091" spans="1:13" x14ac:dyDescent="0.2">
      <c r="A1091" s="9" t="str">
        <f t="shared" si="16"/>
        <v>199218A24INAT0</v>
      </c>
      <c r="B1091" s="10">
        <v>1992</v>
      </c>
      <c r="C1091" s="10" t="s">
        <v>1</v>
      </c>
      <c r="D1091" s="10" t="s">
        <v>54</v>
      </c>
      <c r="E1091" s="10">
        <v>0</v>
      </c>
      <c r="F1091" s="10">
        <v>2305923</v>
      </c>
      <c r="G1091" s="10">
        <v>0.99967758141069385</v>
      </c>
      <c r="H1091" s="10">
        <v>0.28952167173925314</v>
      </c>
      <c r="I1091" s="10">
        <v>9.3347168975742767E-5</v>
      </c>
      <c r="J1091" s="10">
        <v>0.45267081446490365</v>
      </c>
      <c r="K1091" s="10">
        <v>0.65094888482696045</v>
      </c>
      <c r="L1091" s="10">
        <v>0.34883428457932031</v>
      </c>
      <c r="M1091" s="10"/>
    </row>
    <row r="1092" spans="1:13" x14ac:dyDescent="0.2">
      <c r="A1092" s="9" t="str">
        <f t="shared" ref="A1092:A1155" si="17">B1092&amp;C1092&amp;D1092&amp;E1092</f>
        <v>199218A24MILI0</v>
      </c>
      <c r="B1092" s="10">
        <v>1992</v>
      </c>
      <c r="C1092" s="10" t="s">
        <v>1</v>
      </c>
      <c r="D1092" s="10" t="s">
        <v>26</v>
      </c>
      <c r="E1092" s="10">
        <v>0</v>
      </c>
      <c r="F1092" s="10">
        <v>66635</v>
      </c>
      <c r="G1092" s="10">
        <v>0</v>
      </c>
      <c r="H1092" s="10">
        <v>1</v>
      </c>
      <c r="I1092" s="10">
        <v>1</v>
      </c>
      <c r="J1092" s="10">
        <v>0</v>
      </c>
      <c r="K1092" s="10">
        <v>0</v>
      </c>
      <c r="L1092" s="10">
        <v>0.2068432505440084</v>
      </c>
      <c r="M1092" s="10">
        <v>826.84126442362117</v>
      </c>
    </row>
    <row r="1093" spans="1:13" x14ac:dyDescent="0.2">
      <c r="A1093" s="9" t="str">
        <f t="shared" si="17"/>
        <v>199218A24PUBL0</v>
      </c>
      <c r="B1093" s="10">
        <v>1992</v>
      </c>
      <c r="C1093" s="10" t="s">
        <v>1</v>
      </c>
      <c r="D1093" s="10" t="s">
        <v>27</v>
      </c>
      <c r="E1093" s="10">
        <v>0</v>
      </c>
      <c r="F1093" s="10">
        <v>97122</v>
      </c>
      <c r="G1093" s="10">
        <v>0</v>
      </c>
      <c r="H1093" s="10">
        <v>1</v>
      </c>
      <c r="I1093" s="10">
        <v>1</v>
      </c>
      <c r="J1093" s="10">
        <v>0</v>
      </c>
      <c r="K1093" s="10">
        <v>0</v>
      </c>
      <c r="L1093" s="10">
        <v>0.36196742241716606</v>
      </c>
      <c r="M1093" s="10">
        <v>1036.3684540623676</v>
      </c>
    </row>
    <row r="1094" spans="1:13" x14ac:dyDescent="0.2">
      <c r="A1094" s="9" t="str">
        <f t="shared" si="17"/>
        <v>199218A24SCA10</v>
      </c>
      <c r="B1094" s="10">
        <v>1992</v>
      </c>
      <c r="C1094" s="10" t="s">
        <v>1</v>
      </c>
      <c r="D1094" s="10" t="s">
        <v>29</v>
      </c>
      <c r="E1094" s="10">
        <v>0</v>
      </c>
      <c r="F1094" s="10">
        <v>441199</v>
      </c>
      <c r="G1094" s="10">
        <v>0</v>
      </c>
      <c r="H1094" s="10">
        <v>1</v>
      </c>
      <c r="I1094" s="10">
        <v>1</v>
      </c>
      <c r="J1094" s="10">
        <v>0</v>
      </c>
      <c r="K1094" s="10">
        <v>0</v>
      </c>
      <c r="L1094" s="10">
        <v>0.26149680719831653</v>
      </c>
      <c r="M1094" s="10">
        <v>507.35865779603836</v>
      </c>
    </row>
    <row r="1095" spans="1:13" x14ac:dyDescent="0.2">
      <c r="A1095" s="9" t="str">
        <f t="shared" si="17"/>
        <v>199218A24SCA20</v>
      </c>
      <c r="B1095" s="10">
        <v>1992</v>
      </c>
      <c r="C1095" s="10" t="s">
        <v>1</v>
      </c>
      <c r="D1095" s="10" t="s">
        <v>30</v>
      </c>
      <c r="E1095" s="10">
        <v>0</v>
      </c>
      <c r="F1095" s="10">
        <v>195849</v>
      </c>
      <c r="G1095" s="10">
        <v>0</v>
      </c>
      <c r="H1095" s="10">
        <v>1</v>
      </c>
      <c r="I1095" s="10">
        <v>1</v>
      </c>
      <c r="J1095" s="10">
        <v>0</v>
      </c>
      <c r="K1095" s="10">
        <v>0</v>
      </c>
      <c r="L1095" s="10">
        <v>0.22684312914541305</v>
      </c>
      <c r="M1095" s="10">
        <v>596.15763753584372</v>
      </c>
    </row>
    <row r="1096" spans="1:13" x14ac:dyDescent="0.2">
      <c r="A1096" s="9" t="str">
        <f t="shared" si="17"/>
        <v>199218A24SREM0</v>
      </c>
      <c r="B1096" s="10">
        <v>1992</v>
      </c>
      <c r="C1096" s="10" t="s">
        <v>1</v>
      </c>
      <c r="D1096" s="10" t="s">
        <v>35</v>
      </c>
      <c r="E1096" s="10">
        <v>0</v>
      </c>
      <c r="F1096" s="10">
        <v>92983</v>
      </c>
      <c r="G1096" s="10">
        <v>0</v>
      </c>
      <c r="H1096" s="10">
        <v>1</v>
      </c>
      <c r="I1096" s="10">
        <v>1</v>
      </c>
      <c r="J1096" s="10">
        <v>0</v>
      </c>
      <c r="K1096" s="10">
        <v>0</v>
      </c>
      <c r="L1096" s="10">
        <v>0.38785584461675793</v>
      </c>
      <c r="M1096" s="10">
        <v>4.709412272492953</v>
      </c>
    </row>
    <row r="1097" spans="1:13" x14ac:dyDescent="0.2">
      <c r="A1097" s="9" t="str">
        <f t="shared" si="17"/>
        <v>199218A24TDOM0</v>
      </c>
      <c r="B1097" s="10">
        <v>1992</v>
      </c>
      <c r="C1097" s="10" t="s">
        <v>1</v>
      </c>
      <c r="D1097" s="10" t="s">
        <v>33</v>
      </c>
      <c r="E1097" s="10">
        <v>0</v>
      </c>
      <c r="F1097" s="10">
        <v>312610</v>
      </c>
      <c r="G1097" s="10">
        <v>0</v>
      </c>
      <c r="H1097" s="10">
        <v>1</v>
      </c>
      <c r="I1097" s="10">
        <v>1</v>
      </c>
      <c r="J1097" s="10">
        <v>0</v>
      </c>
      <c r="K1097" s="10">
        <v>0</v>
      </c>
      <c r="L1097" s="10">
        <v>0.17718273339842186</v>
      </c>
      <c r="M1097" s="10">
        <v>301.69345356681009</v>
      </c>
    </row>
    <row r="1098" spans="1:13" x14ac:dyDescent="0.2">
      <c r="A1098" s="9" t="str">
        <f t="shared" si="17"/>
        <v>199225A29AGCC0</v>
      </c>
      <c r="B1098" s="10">
        <v>1992</v>
      </c>
      <c r="C1098" s="10" t="s">
        <v>2</v>
      </c>
      <c r="D1098" s="10" t="s">
        <v>23</v>
      </c>
      <c r="E1098" s="10">
        <v>0</v>
      </c>
      <c r="F1098" s="10">
        <v>6966</v>
      </c>
      <c r="G1098" s="10">
        <v>0</v>
      </c>
      <c r="H1098" s="10">
        <v>1</v>
      </c>
      <c r="I1098" s="10">
        <v>1</v>
      </c>
      <c r="J1098" s="10">
        <v>0</v>
      </c>
      <c r="K1098" s="10">
        <v>0</v>
      </c>
      <c r="L1098" s="10">
        <v>0</v>
      </c>
      <c r="M1098" s="10">
        <v>499.85028456398032</v>
      </c>
    </row>
    <row r="1099" spans="1:13" x14ac:dyDescent="0.2">
      <c r="A1099" s="9" t="str">
        <f t="shared" si="17"/>
        <v>199225A29AGSC0</v>
      </c>
      <c r="B1099" s="10">
        <v>1992</v>
      </c>
      <c r="C1099" s="10" t="s">
        <v>2</v>
      </c>
      <c r="D1099" s="10" t="s">
        <v>28</v>
      </c>
      <c r="E1099" s="10">
        <v>0</v>
      </c>
      <c r="F1099" s="10">
        <v>7890</v>
      </c>
      <c r="G1099" s="10">
        <v>0</v>
      </c>
      <c r="H1099" s="10">
        <v>1</v>
      </c>
      <c r="I1099" s="10">
        <v>1</v>
      </c>
      <c r="J1099" s="10">
        <v>0</v>
      </c>
      <c r="K1099" s="10">
        <v>0</v>
      </c>
      <c r="L1099" s="10">
        <v>2.7249683143219267E-2</v>
      </c>
      <c r="M1099" s="10">
        <v>384.95407063682114</v>
      </c>
    </row>
    <row r="1100" spans="1:13" x14ac:dyDescent="0.2">
      <c r="A1100" s="9" t="str">
        <f t="shared" si="17"/>
        <v>199225A29AUTO0</v>
      </c>
      <c r="B1100" s="10">
        <v>1992</v>
      </c>
      <c r="C1100" s="10" t="s">
        <v>2</v>
      </c>
      <c r="D1100" s="10" t="s">
        <v>34</v>
      </c>
      <c r="E1100" s="10">
        <v>0</v>
      </c>
      <c r="F1100" s="10">
        <v>20785</v>
      </c>
      <c r="G1100" s="10">
        <v>0</v>
      </c>
      <c r="H1100" s="10">
        <v>1</v>
      </c>
      <c r="I1100" s="10">
        <v>1</v>
      </c>
      <c r="J1100" s="10">
        <v>0</v>
      </c>
      <c r="K1100" s="10">
        <v>0</v>
      </c>
      <c r="L1100" s="10">
        <v>3.5121481837863844E-2</v>
      </c>
      <c r="M1100" s="10">
        <v>0</v>
      </c>
    </row>
    <row r="1101" spans="1:13" x14ac:dyDescent="0.2">
      <c r="A1101" s="9" t="str">
        <f t="shared" si="17"/>
        <v>199225A29CCA10</v>
      </c>
      <c r="B1101" s="10">
        <v>1992</v>
      </c>
      <c r="C1101" s="10" t="s">
        <v>2</v>
      </c>
      <c r="D1101" s="10" t="s">
        <v>24</v>
      </c>
      <c r="E1101" s="10">
        <v>0</v>
      </c>
      <c r="F1101" s="10">
        <v>321457</v>
      </c>
      <c r="G1101" s="10">
        <v>0</v>
      </c>
      <c r="H1101" s="10">
        <v>1</v>
      </c>
      <c r="I1101" s="10">
        <v>1</v>
      </c>
      <c r="J1101" s="10">
        <v>0</v>
      </c>
      <c r="K1101" s="10">
        <v>0</v>
      </c>
      <c r="L1101" s="10">
        <v>8.4318977694761557E-2</v>
      </c>
      <c r="M1101" s="10">
        <v>1101.7811785687834</v>
      </c>
    </row>
    <row r="1102" spans="1:13" x14ac:dyDescent="0.2">
      <c r="A1102" s="9" t="str">
        <f t="shared" si="17"/>
        <v>199225A29CCA20</v>
      </c>
      <c r="B1102" s="10">
        <v>1992</v>
      </c>
      <c r="C1102" s="10" t="s">
        <v>2</v>
      </c>
      <c r="D1102" s="10" t="s">
        <v>25</v>
      </c>
      <c r="E1102" s="10">
        <v>0</v>
      </c>
      <c r="F1102" s="10">
        <v>1210524</v>
      </c>
      <c r="G1102" s="10">
        <v>0</v>
      </c>
      <c r="H1102" s="10">
        <v>1</v>
      </c>
      <c r="I1102" s="10">
        <v>1</v>
      </c>
      <c r="J1102" s="10">
        <v>0</v>
      </c>
      <c r="K1102" s="10">
        <v>0</v>
      </c>
      <c r="L1102" s="10">
        <v>8.0365028938747349E-2</v>
      </c>
      <c r="M1102" s="10">
        <v>1327.2817951929007</v>
      </c>
    </row>
    <row r="1103" spans="1:13" x14ac:dyDescent="0.2">
      <c r="A1103" s="9" t="str">
        <f t="shared" si="17"/>
        <v>199225A29CONT0</v>
      </c>
      <c r="B1103" s="10">
        <v>1992</v>
      </c>
      <c r="C1103" s="10" t="s">
        <v>2</v>
      </c>
      <c r="D1103" s="10" t="s">
        <v>31</v>
      </c>
      <c r="E1103" s="10">
        <v>0</v>
      </c>
      <c r="F1103" s="10">
        <v>416816</v>
      </c>
      <c r="G1103" s="10">
        <v>0</v>
      </c>
      <c r="H1103" s="10">
        <v>1</v>
      </c>
      <c r="I1103" s="10">
        <v>1</v>
      </c>
      <c r="J1103" s="10">
        <v>0</v>
      </c>
      <c r="K1103" s="10">
        <v>0</v>
      </c>
      <c r="L1103" s="10">
        <v>3.8089083531726492E-2</v>
      </c>
      <c r="M1103" s="10">
        <v>1017.1204595652786</v>
      </c>
    </row>
    <row r="1104" spans="1:13" x14ac:dyDescent="0.2">
      <c r="A1104" s="9" t="str">
        <f t="shared" si="17"/>
        <v>199225A29EMPR0</v>
      </c>
      <c r="B1104" s="10">
        <v>1992</v>
      </c>
      <c r="C1104" s="10" t="s">
        <v>2</v>
      </c>
      <c r="D1104" s="10" t="s">
        <v>32</v>
      </c>
      <c r="E1104" s="10">
        <v>0</v>
      </c>
      <c r="F1104" s="10">
        <v>70979</v>
      </c>
      <c r="G1104" s="10">
        <v>0</v>
      </c>
      <c r="H1104" s="10">
        <v>1</v>
      </c>
      <c r="I1104" s="10">
        <v>1</v>
      </c>
      <c r="J1104" s="10">
        <v>0</v>
      </c>
      <c r="K1104" s="10">
        <v>0</v>
      </c>
      <c r="L1104" s="10">
        <v>4.2392820411671056E-2</v>
      </c>
      <c r="M1104" s="10">
        <v>2617.4704849229302</v>
      </c>
    </row>
    <row r="1105" spans="1:13" x14ac:dyDescent="0.2">
      <c r="A1105" s="9" t="str">
        <f t="shared" si="17"/>
        <v>199225A29IMLO0</v>
      </c>
      <c r="B1105" s="10">
        <v>1992</v>
      </c>
      <c r="C1105" s="10" t="s">
        <v>2</v>
      </c>
      <c r="D1105" s="10" t="s">
        <v>53</v>
      </c>
      <c r="E1105" s="10">
        <v>0</v>
      </c>
      <c r="F1105" s="10">
        <v>1075</v>
      </c>
      <c r="G1105" s="10">
        <v>0</v>
      </c>
      <c r="H1105" s="10">
        <v>1</v>
      </c>
      <c r="I1105" s="10">
        <v>1</v>
      </c>
      <c r="J1105" s="10">
        <v>0</v>
      </c>
      <c r="K1105" s="10">
        <v>0</v>
      </c>
      <c r="L1105" s="10">
        <v>0</v>
      </c>
      <c r="M1105" s="10"/>
    </row>
    <row r="1106" spans="1:13" x14ac:dyDescent="0.2">
      <c r="A1106" s="9" t="str">
        <f t="shared" si="17"/>
        <v>199225A29INAT0</v>
      </c>
      <c r="B1106" s="10">
        <v>1992</v>
      </c>
      <c r="C1106" s="10" t="s">
        <v>2</v>
      </c>
      <c r="D1106" s="10" t="s">
        <v>54</v>
      </c>
      <c r="E1106" s="10">
        <v>0</v>
      </c>
      <c r="F1106" s="10">
        <v>1194561</v>
      </c>
      <c r="G1106" s="10">
        <v>1</v>
      </c>
      <c r="H1106" s="10">
        <v>0.23815908369560029</v>
      </c>
      <c r="I1106" s="10">
        <v>0</v>
      </c>
      <c r="J1106" s="10">
        <v>0.71420493006360286</v>
      </c>
      <c r="K1106" s="10">
        <v>0.93122222817964306</v>
      </c>
      <c r="L1106" s="10">
        <v>6.8943888198466474E-2</v>
      </c>
      <c r="M1106" s="10"/>
    </row>
    <row r="1107" spans="1:13" x14ac:dyDescent="0.2">
      <c r="A1107" s="9" t="str">
        <f t="shared" si="17"/>
        <v>199225A29MILI0</v>
      </c>
      <c r="B1107" s="10">
        <v>1992</v>
      </c>
      <c r="C1107" s="10" t="s">
        <v>2</v>
      </c>
      <c r="D1107" s="10" t="s">
        <v>26</v>
      </c>
      <c r="E1107" s="10">
        <v>0</v>
      </c>
      <c r="F1107" s="10">
        <v>24204</v>
      </c>
      <c r="G1107" s="10">
        <v>0</v>
      </c>
      <c r="H1107" s="10">
        <v>1</v>
      </c>
      <c r="I1107" s="10">
        <v>1</v>
      </c>
      <c r="J1107" s="10">
        <v>0</v>
      </c>
      <c r="K1107" s="10">
        <v>0</v>
      </c>
      <c r="L1107" s="10">
        <v>0.24772764832259131</v>
      </c>
      <c r="M1107" s="10">
        <v>1994.4592968373213</v>
      </c>
    </row>
    <row r="1108" spans="1:13" x14ac:dyDescent="0.2">
      <c r="A1108" s="9" t="str">
        <f t="shared" si="17"/>
        <v>199225A29PUBL0</v>
      </c>
      <c r="B1108" s="10">
        <v>1992</v>
      </c>
      <c r="C1108" s="10" t="s">
        <v>2</v>
      </c>
      <c r="D1108" s="10" t="s">
        <v>27</v>
      </c>
      <c r="E1108" s="10">
        <v>0</v>
      </c>
      <c r="F1108" s="10">
        <v>183677</v>
      </c>
      <c r="G1108" s="10">
        <v>0</v>
      </c>
      <c r="H1108" s="10">
        <v>1</v>
      </c>
      <c r="I1108" s="10">
        <v>1</v>
      </c>
      <c r="J1108" s="10">
        <v>0</v>
      </c>
      <c r="K1108" s="10">
        <v>0</v>
      </c>
      <c r="L1108" s="10">
        <v>0.13656260391284678</v>
      </c>
      <c r="M1108" s="10">
        <v>1407.8069568525477</v>
      </c>
    </row>
    <row r="1109" spans="1:13" x14ac:dyDescent="0.2">
      <c r="A1109" s="9" t="str">
        <f t="shared" si="17"/>
        <v>199225A29SCA10</v>
      </c>
      <c r="B1109" s="10">
        <v>1992</v>
      </c>
      <c r="C1109" s="10" t="s">
        <v>2</v>
      </c>
      <c r="D1109" s="10" t="s">
        <v>29</v>
      </c>
      <c r="E1109" s="10">
        <v>0</v>
      </c>
      <c r="F1109" s="10">
        <v>198279</v>
      </c>
      <c r="G1109" s="10">
        <v>0</v>
      </c>
      <c r="H1109" s="10">
        <v>1</v>
      </c>
      <c r="I1109" s="10">
        <v>1</v>
      </c>
      <c r="J1109" s="10">
        <v>0</v>
      </c>
      <c r="K1109" s="10">
        <v>0</v>
      </c>
      <c r="L1109" s="10">
        <v>7.905527060354349E-2</v>
      </c>
      <c r="M1109" s="10">
        <v>688.54362559219157</v>
      </c>
    </row>
    <row r="1110" spans="1:13" x14ac:dyDescent="0.2">
      <c r="A1110" s="9" t="str">
        <f t="shared" si="17"/>
        <v>199225A29SCA20</v>
      </c>
      <c r="B1110" s="10">
        <v>1992</v>
      </c>
      <c r="C1110" s="10" t="s">
        <v>2</v>
      </c>
      <c r="D1110" s="10" t="s">
        <v>30</v>
      </c>
      <c r="E1110" s="10">
        <v>0</v>
      </c>
      <c r="F1110" s="10">
        <v>109517</v>
      </c>
      <c r="G1110" s="10">
        <v>0</v>
      </c>
      <c r="H1110" s="10">
        <v>1</v>
      </c>
      <c r="I1110" s="10">
        <v>1</v>
      </c>
      <c r="J1110" s="10">
        <v>0</v>
      </c>
      <c r="K1110" s="10">
        <v>0</v>
      </c>
      <c r="L1110" s="10">
        <v>5.2548919345854983E-2</v>
      </c>
      <c r="M1110" s="10">
        <v>928.421077729991</v>
      </c>
    </row>
    <row r="1111" spans="1:13" x14ac:dyDescent="0.2">
      <c r="A1111" s="9" t="str">
        <f t="shared" si="17"/>
        <v>199225A29SREM0</v>
      </c>
      <c r="B1111" s="10">
        <v>1992</v>
      </c>
      <c r="C1111" s="10" t="s">
        <v>2</v>
      </c>
      <c r="D1111" s="10" t="s">
        <v>35</v>
      </c>
      <c r="E1111" s="10">
        <v>0</v>
      </c>
      <c r="F1111" s="10">
        <v>32868</v>
      </c>
      <c r="G1111" s="10">
        <v>0</v>
      </c>
      <c r="H1111" s="10">
        <v>1</v>
      </c>
      <c r="I1111" s="10">
        <v>1</v>
      </c>
      <c r="J1111" s="10">
        <v>0</v>
      </c>
      <c r="K1111" s="10">
        <v>0</v>
      </c>
      <c r="L1111" s="10">
        <v>0.11065474017281246</v>
      </c>
      <c r="M1111" s="10">
        <v>0</v>
      </c>
    </row>
    <row r="1112" spans="1:13" x14ac:dyDescent="0.2">
      <c r="A1112" s="9" t="str">
        <f t="shared" si="17"/>
        <v>199225A29TDOM0</v>
      </c>
      <c r="B1112" s="10">
        <v>1992</v>
      </c>
      <c r="C1112" s="10" t="s">
        <v>2</v>
      </c>
      <c r="D1112" s="10" t="s">
        <v>33</v>
      </c>
      <c r="E1112" s="10">
        <v>0</v>
      </c>
      <c r="F1112" s="10">
        <v>183253</v>
      </c>
      <c r="G1112" s="10">
        <v>0</v>
      </c>
      <c r="H1112" s="10">
        <v>1</v>
      </c>
      <c r="I1112" s="10">
        <v>1</v>
      </c>
      <c r="J1112" s="10">
        <v>0</v>
      </c>
      <c r="K1112" s="10">
        <v>0</v>
      </c>
      <c r="L1112" s="10">
        <v>5.6217360698051326E-2</v>
      </c>
      <c r="M1112" s="10">
        <v>369.46367563412088</v>
      </c>
    </row>
    <row r="1113" spans="1:13" x14ac:dyDescent="0.2">
      <c r="A1113" s="9" t="str">
        <f t="shared" si="17"/>
        <v>199230EMAAGCC0</v>
      </c>
      <c r="B1113" s="10">
        <v>1992</v>
      </c>
      <c r="C1113" s="10" t="s">
        <v>4</v>
      </c>
      <c r="D1113" s="10" t="s">
        <v>23</v>
      </c>
      <c r="E1113" s="10">
        <v>0</v>
      </c>
      <c r="F1113" s="10">
        <v>28616</v>
      </c>
      <c r="G1113" s="10">
        <v>0</v>
      </c>
      <c r="H1113" s="10">
        <v>1</v>
      </c>
      <c r="I1113" s="10">
        <v>1</v>
      </c>
      <c r="J1113" s="10">
        <v>0</v>
      </c>
      <c r="K1113" s="10">
        <v>0</v>
      </c>
      <c r="L1113" s="10">
        <v>0</v>
      </c>
      <c r="M1113" s="10">
        <v>725.08937381239105</v>
      </c>
    </row>
    <row r="1114" spans="1:13" x14ac:dyDescent="0.2">
      <c r="A1114" s="9" t="str">
        <f t="shared" si="17"/>
        <v>199230EMAAGSC0</v>
      </c>
      <c r="B1114" s="10">
        <v>1992</v>
      </c>
      <c r="C1114" s="10" t="s">
        <v>4</v>
      </c>
      <c r="D1114" s="10" t="s">
        <v>28</v>
      </c>
      <c r="E1114" s="10">
        <v>0</v>
      </c>
      <c r="F1114" s="10">
        <v>41980</v>
      </c>
      <c r="G1114" s="10">
        <v>0</v>
      </c>
      <c r="H1114" s="10">
        <v>1</v>
      </c>
      <c r="I1114" s="10">
        <v>1</v>
      </c>
      <c r="J1114" s="10">
        <v>0</v>
      </c>
      <c r="K1114" s="10">
        <v>0</v>
      </c>
      <c r="L1114" s="10">
        <v>0</v>
      </c>
      <c r="M1114" s="10">
        <v>389.33180814253154</v>
      </c>
    </row>
    <row r="1115" spans="1:13" x14ac:dyDescent="0.2">
      <c r="A1115" s="9" t="str">
        <f t="shared" si="17"/>
        <v>199230EMAAUTO0</v>
      </c>
      <c r="B1115" s="10">
        <v>1992</v>
      </c>
      <c r="C1115" s="10" t="s">
        <v>4</v>
      </c>
      <c r="D1115" s="10" t="s">
        <v>34</v>
      </c>
      <c r="E1115" s="10">
        <v>0</v>
      </c>
      <c r="F1115" s="10">
        <v>203517</v>
      </c>
      <c r="G1115" s="10">
        <v>0</v>
      </c>
      <c r="H1115" s="10">
        <v>1</v>
      </c>
      <c r="I1115" s="10">
        <v>1</v>
      </c>
      <c r="J1115" s="10">
        <v>0</v>
      </c>
      <c r="K1115" s="10">
        <v>0</v>
      </c>
      <c r="L1115" s="10">
        <v>1.2578801770859436E-3</v>
      </c>
      <c r="M1115" s="10">
        <v>0</v>
      </c>
    </row>
    <row r="1116" spans="1:13" x14ac:dyDescent="0.2">
      <c r="A1116" s="9" t="str">
        <f t="shared" si="17"/>
        <v>199230EMACCA10</v>
      </c>
      <c r="B1116" s="10">
        <v>1992</v>
      </c>
      <c r="C1116" s="10" t="s">
        <v>4</v>
      </c>
      <c r="D1116" s="10" t="s">
        <v>24</v>
      </c>
      <c r="E1116" s="10">
        <v>0</v>
      </c>
      <c r="F1116" s="10">
        <v>1181763</v>
      </c>
      <c r="G1116" s="10">
        <v>0</v>
      </c>
      <c r="H1116" s="10">
        <v>1</v>
      </c>
      <c r="I1116" s="10">
        <v>1</v>
      </c>
      <c r="J1116" s="10">
        <v>0</v>
      </c>
      <c r="K1116" s="10">
        <v>0</v>
      </c>
      <c r="L1116" s="10">
        <v>3.0211641420487864E-2</v>
      </c>
      <c r="M1116" s="10">
        <v>1719.9557943099041</v>
      </c>
    </row>
    <row r="1117" spans="1:13" x14ac:dyDescent="0.2">
      <c r="A1117" s="9" t="str">
        <f t="shared" si="17"/>
        <v>199230EMACCA20</v>
      </c>
      <c r="B1117" s="10">
        <v>1992</v>
      </c>
      <c r="C1117" s="10" t="s">
        <v>4</v>
      </c>
      <c r="D1117" s="10" t="s">
        <v>25</v>
      </c>
      <c r="E1117" s="10">
        <v>0</v>
      </c>
      <c r="F1117" s="10">
        <v>3466271</v>
      </c>
      <c r="G1117" s="10">
        <v>0</v>
      </c>
      <c r="H1117" s="10">
        <v>1</v>
      </c>
      <c r="I1117" s="10">
        <v>1</v>
      </c>
      <c r="J1117" s="10">
        <v>0</v>
      </c>
      <c r="K1117" s="10">
        <v>0</v>
      </c>
      <c r="L1117" s="10">
        <v>2.9885787259832181E-2</v>
      </c>
      <c r="M1117" s="10">
        <v>1765.1204787071019</v>
      </c>
    </row>
    <row r="1118" spans="1:13" x14ac:dyDescent="0.2">
      <c r="A1118" s="9" t="str">
        <f t="shared" si="17"/>
        <v>199230EMACONT0</v>
      </c>
      <c r="B1118" s="10">
        <v>1992</v>
      </c>
      <c r="C1118" s="10" t="s">
        <v>4</v>
      </c>
      <c r="D1118" s="10" t="s">
        <v>31</v>
      </c>
      <c r="E1118" s="10">
        <v>0</v>
      </c>
      <c r="F1118" s="10">
        <v>2583184</v>
      </c>
      <c r="G1118" s="10">
        <v>0</v>
      </c>
      <c r="H1118" s="10">
        <v>1</v>
      </c>
      <c r="I1118" s="10">
        <v>1</v>
      </c>
      <c r="J1118" s="10">
        <v>0</v>
      </c>
      <c r="K1118" s="10">
        <v>0</v>
      </c>
      <c r="L1118" s="10">
        <v>1.0293335873272523E-2</v>
      </c>
      <c r="M1118" s="10">
        <v>1199.931504020748</v>
      </c>
    </row>
    <row r="1119" spans="1:13" x14ac:dyDescent="0.2">
      <c r="A1119" s="9" t="str">
        <f t="shared" si="17"/>
        <v>199230EMAEMPR0</v>
      </c>
      <c r="B1119" s="10">
        <v>1992</v>
      </c>
      <c r="C1119" s="10" t="s">
        <v>4</v>
      </c>
      <c r="D1119" s="10" t="s">
        <v>32</v>
      </c>
      <c r="E1119" s="10">
        <v>0</v>
      </c>
      <c r="F1119" s="10">
        <v>632695</v>
      </c>
      <c r="G1119" s="10">
        <v>0</v>
      </c>
      <c r="H1119" s="10">
        <v>1</v>
      </c>
      <c r="I1119" s="10">
        <v>1</v>
      </c>
      <c r="J1119" s="10">
        <v>0</v>
      </c>
      <c r="K1119" s="10">
        <v>0</v>
      </c>
      <c r="L1119" s="10">
        <v>1.3695382451260086E-2</v>
      </c>
      <c r="M1119" s="10">
        <v>3814.8055279744453</v>
      </c>
    </row>
    <row r="1120" spans="1:13" x14ac:dyDescent="0.2">
      <c r="A1120" s="9" t="str">
        <f t="shared" si="17"/>
        <v>199230EMAIMLO0</v>
      </c>
      <c r="B1120" s="10">
        <v>1992</v>
      </c>
      <c r="C1120" s="10" t="s">
        <v>4</v>
      </c>
      <c r="D1120" s="10" t="s">
        <v>53</v>
      </c>
      <c r="E1120" s="10">
        <v>0</v>
      </c>
      <c r="F1120" s="10">
        <v>4484</v>
      </c>
      <c r="G1120" s="10">
        <v>0</v>
      </c>
      <c r="H1120" s="10">
        <v>1</v>
      </c>
      <c r="I1120" s="10">
        <v>1</v>
      </c>
      <c r="J1120" s="10">
        <v>0</v>
      </c>
      <c r="K1120" s="10">
        <v>0</v>
      </c>
      <c r="L1120" s="10">
        <v>0</v>
      </c>
      <c r="M1120" s="10">
        <v>3772.7921220982835</v>
      </c>
    </row>
    <row r="1121" spans="1:13" x14ac:dyDescent="0.2">
      <c r="A1121" s="9" t="str">
        <f t="shared" si="17"/>
        <v>199230EMAINAT0</v>
      </c>
      <c r="B1121" s="10">
        <v>1992</v>
      </c>
      <c r="C1121" s="10" t="s">
        <v>4</v>
      </c>
      <c r="D1121" s="10" t="s">
        <v>54</v>
      </c>
      <c r="E1121" s="10">
        <v>0</v>
      </c>
      <c r="F1121" s="10">
        <v>7486828</v>
      </c>
      <c r="G1121" s="10">
        <v>0.99966397534360474</v>
      </c>
      <c r="H1121" s="10">
        <v>8.5481501946945496E-2</v>
      </c>
      <c r="I1121" s="10">
        <v>2.8723892319872471E-5</v>
      </c>
      <c r="J1121" s="10">
        <v>0.90663087213161031</v>
      </c>
      <c r="K1121" s="10">
        <v>0.98953414803455708</v>
      </c>
      <c r="L1121" s="10">
        <v>1.0464589054175352E-2</v>
      </c>
      <c r="M1121" s="10"/>
    </row>
    <row r="1122" spans="1:13" x14ac:dyDescent="0.2">
      <c r="A1122" s="9" t="str">
        <f t="shared" si="17"/>
        <v>199230EMAMILI0</v>
      </c>
      <c r="B1122" s="10">
        <v>1992</v>
      </c>
      <c r="C1122" s="10" t="s">
        <v>4</v>
      </c>
      <c r="D1122" s="10" t="s">
        <v>26</v>
      </c>
      <c r="E1122" s="10">
        <v>0</v>
      </c>
      <c r="F1122" s="10">
        <v>57723</v>
      </c>
      <c r="G1122" s="10">
        <v>0</v>
      </c>
      <c r="H1122" s="10">
        <v>1</v>
      </c>
      <c r="I1122" s="10">
        <v>1</v>
      </c>
      <c r="J1122" s="10">
        <v>0</v>
      </c>
      <c r="K1122" s="10">
        <v>0</v>
      </c>
      <c r="L1122" s="10">
        <v>5.7308178715589971E-2</v>
      </c>
      <c r="M1122" s="10">
        <v>2879.5344381432246</v>
      </c>
    </row>
    <row r="1123" spans="1:13" x14ac:dyDescent="0.2">
      <c r="A1123" s="9" t="str">
        <f t="shared" si="17"/>
        <v>199230EMAPUBL0</v>
      </c>
      <c r="B1123" s="10">
        <v>1992</v>
      </c>
      <c r="C1123" s="10" t="s">
        <v>4</v>
      </c>
      <c r="D1123" s="10" t="s">
        <v>27</v>
      </c>
      <c r="E1123" s="10">
        <v>0</v>
      </c>
      <c r="F1123" s="10">
        <v>1087776</v>
      </c>
      <c r="G1123" s="10">
        <v>0</v>
      </c>
      <c r="H1123" s="10">
        <v>1</v>
      </c>
      <c r="I1123" s="10">
        <v>1</v>
      </c>
      <c r="J1123" s="10">
        <v>0</v>
      </c>
      <c r="K1123" s="10">
        <v>0</v>
      </c>
      <c r="L1123" s="10">
        <v>5.808548818874474E-2</v>
      </c>
      <c r="M1123" s="10">
        <v>2073.6723327848367</v>
      </c>
    </row>
    <row r="1124" spans="1:13" x14ac:dyDescent="0.2">
      <c r="A1124" s="9" t="str">
        <f t="shared" si="17"/>
        <v>199230EMASCA10</v>
      </c>
      <c r="B1124" s="10">
        <v>1992</v>
      </c>
      <c r="C1124" s="10" t="s">
        <v>4</v>
      </c>
      <c r="D1124" s="10" t="s">
        <v>29</v>
      </c>
      <c r="E1124" s="10">
        <v>0</v>
      </c>
      <c r="F1124" s="10">
        <v>521360</v>
      </c>
      <c r="G1124" s="10">
        <v>0</v>
      </c>
      <c r="H1124" s="10">
        <v>1</v>
      </c>
      <c r="I1124" s="10">
        <v>1</v>
      </c>
      <c r="J1124" s="10">
        <v>0</v>
      </c>
      <c r="K1124" s="10">
        <v>0</v>
      </c>
      <c r="L1124" s="10">
        <v>1.6451204541967163E-2</v>
      </c>
      <c r="M1124" s="10">
        <v>889.93811582163357</v>
      </c>
    </row>
    <row r="1125" spans="1:13" x14ac:dyDescent="0.2">
      <c r="A1125" s="9" t="str">
        <f t="shared" si="17"/>
        <v>199230EMASCA20</v>
      </c>
      <c r="B1125" s="10">
        <v>1992</v>
      </c>
      <c r="C1125" s="10" t="s">
        <v>4</v>
      </c>
      <c r="D1125" s="10" t="s">
        <v>30</v>
      </c>
      <c r="E1125" s="10">
        <v>0</v>
      </c>
      <c r="F1125" s="10">
        <v>334204</v>
      </c>
      <c r="G1125" s="10">
        <v>0</v>
      </c>
      <c r="H1125" s="10">
        <v>1</v>
      </c>
      <c r="I1125" s="10">
        <v>1</v>
      </c>
      <c r="J1125" s="10">
        <v>0</v>
      </c>
      <c r="K1125" s="10">
        <v>0</v>
      </c>
      <c r="L1125" s="10">
        <v>2.0616150614594677E-2</v>
      </c>
      <c r="M1125" s="10">
        <v>1280.9482410896808</v>
      </c>
    </row>
    <row r="1126" spans="1:13" x14ac:dyDescent="0.2">
      <c r="A1126" s="9" t="str">
        <f t="shared" si="17"/>
        <v>199230EMASREM0</v>
      </c>
      <c r="B1126" s="10">
        <v>1992</v>
      </c>
      <c r="C1126" s="10" t="s">
        <v>4</v>
      </c>
      <c r="D1126" s="10" t="s">
        <v>35</v>
      </c>
      <c r="E1126" s="10">
        <v>0</v>
      </c>
      <c r="F1126" s="10">
        <v>174945</v>
      </c>
      <c r="G1126" s="10">
        <v>0</v>
      </c>
      <c r="H1126" s="10">
        <v>1</v>
      </c>
      <c r="I1126" s="10">
        <v>1</v>
      </c>
      <c r="J1126" s="10">
        <v>0</v>
      </c>
      <c r="K1126" s="10">
        <v>0</v>
      </c>
      <c r="L1126" s="10">
        <v>6.4991854582868904E-3</v>
      </c>
      <c r="M1126" s="10">
        <v>1.0989344206235412</v>
      </c>
    </row>
    <row r="1127" spans="1:13" x14ac:dyDescent="0.2">
      <c r="A1127" s="9" t="str">
        <f t="shared" si="17"/>
        <v>199230EMATDOM0</v>
      </c>
      <c r="B1127" s="10">
        <v>1992</v>
      </c>
      <c r="C1127" s="10" t="s">
        <v>4</v>
      </c>
      <c r="D1127" s="10" t="s">
        <v>33</v>
      </c>
      <c r="E1127" s="10">
        <v>0</v>
      </c>
      <c r="F1127" s="10">
        <v>786205</v>
      </c>
      <c r="G1127" s="10">
        <v>0</v>
      </c>
      <c r="H1127" s="10">
        <v>1</v>
      </c>
      <c r="I1127" s="10">
        <v>1</v>
      </c>
      <c r="J1127" s="10">
        <v>0</v>
      </c>
      <c r="K1127" s="10">
        <v>0</v>
      </c>
      <c r="L1127" s="10">
        <v>1.6320170947780797E-2</v>
      </c>
      <c r="M1127" s="10">
        <v>397.99719189578047</v>
      </c>
    </row>
    <row r="1128" spans="1:13" x14ac:dyDescent="0.2">
      <c r="A1128" s="9" t="str">
        <f t="shared" si="17"/>
        <v>199215A17AUTO15</v>
      </c>
      <c r="B1128" s="10">
        <v>1992</v>
      </c>
      <c r="C1128" s="10" t="s">
        <v>0</v>
      </c>
      <c r="D1128" s="10" t="s">
        <v>34</v>
      </c>
      <c r="E1128" s="10">
        <v>15</v>
      </c>
      <c r="F1128" s="10">
        <v>614</v>
      </c>
      <c r="G1128" s="10">
        <v>0</v>
      </c>
      <c r="H1128" s="10">
        <v>1</v>
      </c>
      <c r="I1128" s="10">
        <v>1</v>
      </c>
      <c r="J1128" s="10">
        <v>0</v>
      </c>
      <c r="K1128" s="10">
        <v>0</v>
      </c>
      <c r="L1128" s="10">
        <v>0.750814332247557</v>
      </c>
      <c r="M1128" s="10">
        <v>0</v>
      </c>
    </row>
    <row r="1129" spans="1:13" x14ac:dyDescent="0.2">
      <c r="A1129" s="9" t="str">
        <f t="shared" si="17"/>
        <v>199215A17CCA115</v>
      </c>
      <c r="B1129" s="10">
        <v>1992</v>
      </c>
      <c r="C1129" s="10" t="s">
        <v>0</v>
      </c>
      <c r="D1129" s="10" t="s">
        <v>24</v>
      </c>
      <c r="E1129" s="10">
        <v>15</v>
      </c>
      <c r="F1129" s="10">
        <v>462</v>
      </c>
      <c r="G1129" s="10">
        <v>0</v>
      </c>
      <c r="H1129" s="10">
        <v>1</v>
      </c>
      <c r="I1129" s="10">
        <v>1</v>
      </c>
      <c r="J1129" s="10">
        <v>0</v>
      </c>
      <c r="K1129" s="10">
        <v>0</v>
      </c>
      <c r="L1129" s="10">
        <v>0.66666666666666663</v>
      </c>
      <c r="M1129" s="10">
        <v>245.94934928315368</v>
      </c>
    </row>
    <row r="1130" spans="1:13" x14ac:dyDescent="0.2">
      <c r="A1130" s="9" t="str">
        <f t="shared" si="17"/>
        <v>199215A17CCA215</v>
      </c>
      <c r="B1130" s="10">
        <v>1992</v>
      </c>
      <c r="C1130" s="10" t="s">
        <v>0</v>
      </c>
      <c r="D1130" s="10" t="s">
        <v>25</v>
      </c>
      <c r="E1130" s="10">
        <v>15</v>
      </c>
      <c r="F1130" s="10">
        <v>924</v>
      </c>
      <c r="G1130" s="10">
        <v>0</v>
      </c>
      <c r="H1130" s="10">
        <v>1</v>
      </c>
      <c r="I1130" s="10">
        <v>1</v>
      </c>
      <c r="J1130" s="10">
        <v>0</v>
      </c>
      <c r="K1130" s="10">
        <v>0</v>
      </c>
      <c r="L1130" s="10">
        <v>0.5</v>
      </c>
      <c r="M1130" s="10">
        <v>384.39614049193727</v>
      </c>
    </row>
    <row r="1131" spans="1:13" x14ac:dyDescent="0.2">
      <c r="A1131" s="9" t="str">
        <f t="shared" si="17"/>
        <v>199215A17CONT15</v>
      </c>
      <c r="B1131" s="10">
        <v>1992</v>
      </c>
      <c r="C1131" s="10" t="s">
        <v>0</v>
      </c>
      <c r="D1131" s="10" t="s">
        <v>31</v>
      </c>
      <c r="E1131" s="10">
        <v>15</v>
      </c>
      <c r="F1131" s="10">
        <v>1691</v>
      </c>
      <c r="G1131" s="10">
        <v>0</v>
      </c>
      <c r="H1131" s="10">
        <v>1</v>
      </c>
      <c r="I1131" s="10">
        <v>1</v>
      </c>
      <c r="J1131" s="10">
        <v>0</v>
      </c>
      <c r="K1131" s="10">
        <v>0</v>
      </c>
      <c r="L1131" s="10">
        <v>0.54583086930810176</v>
      </c>
      <c r="M1131" s="10">
        <v>215.58202070322272</v>
      </c>
    </row>
    <row r="1132" spans="1:13" x14ac:dyDescent="0.2">
      <c r="A1132" s="9" t="str">
        <f t="shared" si="17"/>
        <v>199215A17INAT15</v>
      </c>
      <c r="B1132" s="10">
        <v>1992</v>
      </c>
      <c r="C1132" s="10" t="s">
        <v>0</v>
      </c>
      <c r="D1132" s="10" t="s">
        <v>54</v>
      </c>
      <c r="E1132" s="10">
        <v>15</v>
      </c>
      <c r="F1132" s="10">
        <v>45858</v>
      </c>
      <c r="G1132" s="10">
        <v>1</v>
      </c>
      <c r="H1132" s="10">
        <v>9.457531118965555E-2</v>
      </c>
      <c r="I1132" s="10">
        <v>0</v>
      </c>
      <c r="J1132" s="10">
        <v>0.14181905995477598</v>
      </c>
      <c r="K1132" s="10">
        <v>0.18236701718952383</v>
      </c>
      <c r="L1132" s="10">
        <v>0.81551746696323435</v>
      </c>
      <c r="M1132" s="10"/>
    </row>
    <row r="1133" spans="1:13" x14ac:dyDescent="0.2">
      <c r="A1133" s="9" t="str">
        <f t="shared" si="17"/>
        <v>199215A17SCA115</v>
      </c>
      <c r="B1133" s="10">
        <v>1992</v>
      </c>
      <c r="C1133" s="10" t="s">
        <v>0</v>
      </c>
      <c r="D1133" s="10" t="s">
        <v>29</v>
      </c>
      <c r="E1133" s="10">
        <v>15</v>
      </c>
      <c r="F1133" s="10">
        <v>4921</v>
      </c>
      <c r="G1133" s="10">
        <v>0</v>
      </c>
      <c r="H1133" s="10">
        <v>1</v>
      </c>
      <c r="I1133" s="10">
        <v>1</v>
      </c>
      <c r="J1133" s="10">
        <v>0</v>
      </c>
      <c r="K1133" s="10">
        <v>0</v>
      </c>
      <c r="L1133" s="10">
        <v>0.68725868725868722</v>
      </c>
      <c r="M1133" s="10">
        <v>214.54699104733888</v>
      </c>
    </row>
    <row r="1134" spans="1:13" x14ac:dyDescent="0.2">
      <c r="A1134" s="9" t="str">
        <f t="shared" si="17"/>
        <v>199215A17SCA215</v>
      </c>
      <c r="B1134" s="10">
        <v>1992</v>
      </c>
      <c r="C1134" s="10" t="s">
        <v>0</v>
      </c>
      <c r="D1134" s="10" t="s">
        <v>30</v>
      </c>
      <c r="E1134" s="10">
        <v>15</v>
      </c>
      <c r="F1134" s="10">
        <v>770</v>
      </c>
      <c r="G1134" s="10">
        <v>0</v>
      </c>
      <c r="H1134" s="10">
        <v>1</v>
      </c>
      <c r="I1134" s="10">
        <v>1</v>
      </c>
      <c r="J1134" s="10">
        <v>0</v>
      </c>
      <c r="K1134" s="10">
        <v>0</v>
      </c>
      <c r="L1134" s="10">
        <v>0.6</v>
      </c>
      <c r="M1134" s="10">
        <v>282.2369867519094</v>
      </c>
    </row>
    <row r="1135" spans="1:13" x14ac:dyDescent="0.2">
      <c r="A1135" s="9" t="str">
        <f t="shared" si="17"/>
        <v>199215A17SREM15</v>
      </c>
      <c r="B1135" s="10">
        <v>1992</v>
      </c>
      <c r="C1135" s="10" t="s">
        <v>0</v>
      </c>
      <c r="D1135" s="10" t="s">
        <v>35</v>
      </c>
      <c r="E1135" s="10">
        <v>15</v>
      </c>
      <c r="F1135" s="10">
        <v>2922</v>
      </c>
      <c r="G1135" s="10">
        <v>0</v>
      </c>
      <c r="H1135" s="10">
        <v>1</v>
      </c>
      <c r="I1135" s="10">
        <v>1</v>
      </c>
      <c r="J1135" s="10">
        <v>0</v>
      </c>
      <c r="K1135" s="10">
        <v>0</v>
      </c>
      <c r="L1135" s="10">
        <v>0.84188911704312119</v>
      </c>
      <c r="M1135" s="10">
        <v>0</v>
      </c>
    </row>
    <row r="1136" spans="1:13" x14ac:dyDescent="0.2">
      <c r="A1136" s="9" t="str">
        <f t="shared" si="17"/>
        <v>199215A17TDOM15</v>
      </c>
      <c r="B1136" s="10">
        <v>1992</v>
      </c>
      <c r="C1136" s="10" t="s">
        <v>0</v>
      </c>
      <c r="D1136" s="10" t="s">
        <v>33</v>
      </c>
      <c r="E1136" s="10">
        <v>15</v>
      </c>
      <c r="F1136" s="10">
        <v>6002</v>
      </c>
      <c r="G1136" s="10">
        <v>0</v>
      </c>
      <c r="H1136" s="10">
        <v>1</v>
      </c>
      <c r="I1136" s="10">
        <v>1</v>
      </c>
      <c r="J1136" s="10">
        <v>0</v>
      </c>
      <c r="K1136" s="10">
        <v>0</v>
      </c>
      <c r="L1136" s="10">
        <v>0.76924358547150951</v>
      </c>
      <c r="M1136" s="10">
        <v>134.78383326970126</v>
      </c>
    </row>
    <row r="1137" spans="1:13" x14ac:dyDescent="0.2">
      <c r="A1137" s="9" t="str">
        <f t="shared" si="17"/>
        <v>199215A29AGCC15</v>
      </c>
      <c r="B1137" s="10">
        <v>1992</v>
      </c>
      <c r="C1137" s="10" t="s">
        <v>3</v>
      </c>
      <c r="D1137" s="10" t="s">
        <v>23</v>
      </c>
      <c r="E1137" s="10">
        <v>15</v>
      </c>
      <c r="F1137" s="10">
        <v>462</v>
      </c>
      <c r="G1137" s="10">
        <v>0</v>
      </c>
      <c r="H1137" s="10">
        <v>1</v>
      </c>
      <c r="I1137" s="10">
        <v>1</v>
      </c>
      <c r="J1137" s="10">
        <v>0</v>
      </c>
      <c r="K1137" s="10">
        <v>0</v>
      </c>
      <c r="L1137" s="10">
        <v>0</v>
      </c>
      <c r="M1137" s="10">
        <v>433.38659195725734</v>
      </c>
    </row>
    <row r="1138" spans="1:13" x14ac:dyDescent="0.2">
      <c r="A1138" s="9" t="str">
        <f t="shared" si="17"/>
        <v>199215A29AGSC15</v>
      </c>
      <c r="B1138" s="10">
        <v>1992</v>
      </c>
      <c r="C1138" s="10" t="s">
        <v>3</v>
      </c>
      <c r="D1138" s="10" t="s">
        <v>28</v>
      </c>
      <c r="E1138" s="10">
        <v>15</v>
      </c>
      <c r="F1138" s="10">
        <v>154</v>
      </c>
      <c r="G1138" s="10">
        <v>0</v>
      </c>
      <c r="H1138" s="10">
        <v>1</v>
      </c>
      <c r="I1138" s="10">
        <v>1</v>
      </c>
      <c r="J1138" s="10">
        <v>0</v>
      </c>
      <c r="K1138" s="10">
        <v>0</v>
      </c>
      <c r="L1138" s="10">
        <v>0</v>
      </c>
      <c r="M1138" s="10">
        <v>206.29488756275705</v>
      </c>
    </row>
    <row r="1139" spans="1:13" x14ac:dyDescent="0.2">
      <c r="A1139" s="9" t="str">
        <f t="shared" si="17"/>
        <v>199215A29AUTO15</v>
      </c>
      <c r="B1139" s="10">
        <v>1992</v>
      </c>
      <c r="C1139" s="10" t="s">
        <v>3</v>
      </c>
      <c r="D1139" s="10" t="s">
        <v>34</v>
      </c>
      <c r="E1139" s="10">
        <v>15</v>
      </c>
      <c r="F1139" s="10">
        <v>2154</v>
      </c>
      <c r="G1139" s="10">
        <v>0</v>
      </c>
      <c r="H1139" s="10">
        <v>1</v>
      </c>
      <c r="I1139" s="10">
        <v>1</v>
      </c>
      <c r="J1139" s="10">
        <v>0</v>
      </c>
      <c r="K1139" s="10">
        <v>0</v>
      </c>
      <c r="L1139" s="10">
        <v>0.71448467966573814</v>
      </c>
      <c r="M1139" s="10">
        <v>0</v>
      </c>
    </row>
    <row r="1140" spans="1:13" x14ac:dyDescent="0.2">
      <c r="A1140" s="9" t="str">
        <f t="shared" si="17"/>
        <v>199215A29CCA115</v>
      </c>
      <c r="B1140" s="10">
        <v>1992</v>
      </c>
      <c r="C1140" s="10" t="s">
        <v>3</v>
      </c>
      <c r="D1140" s="10" t="s">
        <v>24</v>
      </c>
      <c r="E1140" s="10">
        <v>15</v>
      </c>
      <c r="F1140" s="10">
        <v>12467</v>
      </c>
      <c r="G1140" s="10">
        <v>0</v>
      </c>
      <c r="H1140" s="10">
        <v>1</v>
      </c>
      <c r="I1140" s="10">
        <v>1</v>
      </c>
      <c r="J1140" s="10">
        <v>0</v>
      </c>
      <c r="K1140" s="10">
        <v>0</v>
      </c>
      <c r="L1140" s="10">
        <v>0.33336007058634798</v>
      </c>
      <c r="M1140" s="10">
        <v>788.62252870662712</v>
      </c>
    </row>
    <row r="1141" spans="1:13" x14ac:dyDescent="0.2">
      <c r="A1141" s="9" t="str">
        <f t="shared" si="17"/>
        <v>199215A29CCA215</v>
      </c>
      <c r="B1141" s="10">
        <v>1992</v>
      </c>
      <c r="C1141" s="10" t="s">
        <v>3</v>
      </c>
      <c r="D1141" s="10" t="s">
        <v>25</v>
      </c>
      <c r="E1141" s="10">
        <v>15</v>
      </c>
      <c r="F1141" s="10">
        <v>32619</v>
      </c>
      <c r="G1141" s="10">
        <v>0</v>
      </c>
      <c r="H1141" s="10">
        <v>1</v>
      </c>
      <c r="I1141" s="10">
        <v>1</v>
      </c>
      <c r="J1141" s="10">
        <v>0</v>
      </c>
      <c r="K1141" s="10">
        <v>0</v>
      </c>
      <c r="L1141" s="10">
        <v>0.16977835004138692</v>
      </c>
      <c r="M1141" s="10">
        <v>747.63142328073525</v>
      </c>
    </row>
    <row r="1142" spans="1:13" x14ac:dyDescent="0.2">
      <c r="A1142" s="9" t="str">
        <f t="shared" si="17"/>
        <v>199215A29CONT15</v>
      </c>
      <c r="B1142" s="10">
        <v>1992</v>
      </c>
      <c r="C1142" s="10" t="s">
        <v>3</v>
      </c>
      <c r="D1142" s="10" t="s">
        <v>31</v>
      </c>
      <c r="E1142" s="10">
        <v>15</v>
      </c>
      <c r="F1142" s="10">
        <v>27702</v>
      </c>
      <c r="G1142" s="10">
        <v>0</v>
      </c>
      <c r="H1142" s="10">
        <v>1</v>
      </c>
      <c r="I1142" s="10">
        <v>1</v>
      </c>
      <c r="J1142" s="10">
        <v>0</v>
      </c>
      <c r="K1142" s="10">
        <v>0</v>
      </c>
      <c r="L1142" s="10">
        <v>0.2333044545520179</v>
      </c>
      <c r="M1142" s="10">
        <v>664.20630466932937</v>
      </c>
    </row>
    <row r="1143" spans="1:13" x14ac:dyDescent="0.2">
      <c r="A1143" s="9" t="str">
        <f t="shared" si="17"/>
        <v>199215A29EMPR15</v>
      </c>
      <c r="B1143" s="10">
        <v>1992</v>
      </c>
      <c r="C1143" s="10" t="s">
        <v>3</v>
      </c>
      <c r="D1143" s="10" t="s">
        <v>32</v>
      </c>
      <c r="E1143" s="10">
        <v>15</v>
      </c>
      <c r="F1143" s="10">
        <v>1540</v>
      </c>
      <c r="G1143" s="10">
        <v>0</v>
      </c>
      <c r="H1143" s="10">
        <v>1</v>
      </c>
      <c r="I1143" s="10">
        <v>1</v>
      </c>
      <c r="J1143" s="10">
        <v>0</v>
      </c>
      <c r="K1143" s="10">
        <v>0</v>
      </c>
      <c r="L1143" s="10">
        <v>0</v>
      </c>
      <c r="M1143" s="10">
        <v>1940.5472423403346</v>
      </c>
    </row>
    <row r="1144" spans="1:13" x14ac:dyDescent="0.2">
      <c r="A1144" s="9" t="str">
        <f t="shared" si="17"/>
        <v>199215A29INAT15</v>
      </c>
      <c r="B1144" s="10">
        <v>1992</v>
      </c>
      <c r="C1144" s="10" t="s">
        <v>3</v>
      </c>
      <c r="D1144" s="10" t="s">
        <v>54</v>
      </c>
      <c r="E1144" s="10">
        <v>15</v>
      </c>
      <c r="F1144" s="10">
        <v>148315</v>
      </c>
      <c r="G1144" s="10">
        <v>1</v>
      </c>
      <c r="H1144" s="10">
        <v>0.2411221015080266</v>
      </c>
      <c r="I1144" s="10">
        <v>0</v>
      </c>
      <c r="J1144" s="10">
        <v>0.28789660018377383</v>
      </c>
      <c r="K1144" s="10">
        <v>0.45106345602940384</v>
      </c>
      <c r="L1144" s="10">
        <v>0.54883862050365773</v>
      </c>
      <c r="M1144" s="10"/>
    </row>
    <row r="1145" spans="1:13" x14ac:dyDescent="0.2">
      <c r="A1145" s="9" t="str">
        <f t="shared" si="17"/>
        <v>199215A29MILI15</v>
      </c>
      <c r="B1145" s="10">
        <v>1992</v>
      </c>
      <c r="C1145" s="10" t="s">
        <v>3</v>
      </c>
      <c r="D1145" s="10" t="s">
        <v>26</v>
      </c>
      <c r="E1145" s="10">
        <v>15</v>
      </c>
      <c r="F1145" s="10">
        <v>3537</v>
      </c>
      <c r="G1145" s="10">
        <v>0</v>
      </c>
      <c r="H1145" s="10">
        <v>1</v>
      </c>
      <c r="I1145" s="10">
        <v>1</v>
      </c>
      <c r="J1145" s="10">
        <v>0</v>
      </c>
      <c r="K1145" s="10">
        <v>0</v>
      </c>
      <c r="L1145" s="10">
        <v>0.21741588917161436</v>
      </c>
      <c r="M1145" s="10">
        <v>1569.9564735402332</v>
      </c>
    </row>
    <row r="1146" spans="1:13" x14ac:dyDescent="0.2">
      <c r="A1146" s="9" t="str">
        <f t="shared" si="17"/>
        <v>199215A29PUBL15</v>
      </c>
      <c r="B1146" s="10">
        <v>1992</v>
      </c>
      <c r="C1146" s="10" t="s">
        <v>3</v>
      </c>
      <c r="D1146" s="10" t="s">
        <v>27</v>
      </c>
      <c r="E1146" s="10">
        <v>15</v>
      </c>
      <c r="F1146" s="10">
        <v>9538</v>
      </c>
      <c r="G1146" s="10">
        <v>0</v>
      </c>
      <c r="H1146" s="10">
        <v>1</v>
      </c>
      <c r="I1146" s="10">
        <v>1</v>
      </c>
      <c r="J1146" s="10">
        <v>0</v>
      </c>
      <c r="K1146" s="10">
        <v>0</v>
      </c>
      <c r="L1146" s="10">
        <v>0.16114489410777941</v>
      </c>
      <c r="M1146" s="10">
        <v>946.79273635938489</v>
      </c>
    </row>
    <row r="1147" spans="1:13" x14ac:dyDescent="0.2">
      <c r="A1147" s="9" t="str">
        <f t="shared" si="17"/>
        <v>199215A29SCA115</v>
      </c>
      <c r="B1147" s="10">
        <v>1992</v>
      </c>
      <c r="C1147" s="10" t="s">
        <v>3</v>
      </c>
      <c r="D1147" s="10" t="s">
        <v>29</v>
      </c>
      <c r="E1147" s="10">
        <v>15</v>
      </c>
      <c r="F1147" s="10">
        <v>25077</v>
      </c>
      <c r="G1147" s="10">
        <v>0</v>
      </c>
      <c r="H1147" s="10">
        <v>1</v>
      </c>
      <c r="I1147" s="10">
        <v>1</v>
      </c>
      <c r="J1147" s="10">
        <v>0</v>
      </c>
      <c r="K1147" s="10">
        <v>0</v>
      </c>
      <c r="L1147" s="10">
        <v>0.3188977947920405</v>
      </c>
      <c r="M1147" s="10">
        <v>416.89878542152172</v>
      </c>
    </row>
    <row r="1148" spans="1:13" x14ac:dyDescent="0.2">
      <c r="A1148" s="9" t="str">
        <f t="shared" si="17"/>
        <v>199215A29SCA215</v>
      </c>
      <c r="B1148" s="10">
        <v>1992</v>
      </c>
      <c r="C1148" s="10" t="s">
        <v>3</v>
      </c>
      <c r="D1148" s="10" t="s">
        <v>30</v>
      </c>
      <c r="E1148" s="10">
        <v>15</v>
      </c>
      <c r="F1148" s="10">
        <v>8620</v>
      </c>
      <c r="G1148" s="10">
        <v>0</v>
      </c>
      <c r="H1148" s="10">
        <v>1</v>
      </c>
      <c r="I1148" s="10">
        <v>1</v>
      </c>
      <c r="J1148" s="10">
        <v>0</v>
      </c>
      <c r="K1148" s="10">
        <v>0</v>
      </c>
      <c r="L1148" s="10">
        <v>0.2322505800464037</v>
      </c>
      <c r="M1148" s="10">
        <v>780.87904100908463</v>
      </c>
    </row>
    <row r="1149" spans="1:13" x14ac:dyDescent="0.2">
      <c r="A1149" s="9" t="str">
        <f t="shared" si="17"/>
        <v>199215A29SREM15</v>
      </c>
      <c r="B1149" s="10">
        <v>1992</v>
      </c>
      <c r="C1149" s="10" t="s">
        <v>3</v>
      </c>
      <c r="D1149" s="10" t="s">
        <v>35</v>
      </c>
      <c r="E1149" s="10">
        <v>15</v>
      </c>
      <c r="F1149" s="10">
        <v>7845</v>
      </c>
      <c r="G1149" s="10">
        <v>0</v>
      </c>
      <c r="H1149" s="10">
        <v>1</v>
      </c>
      <c r="I1149" s="10">
        <v>1</v>
      </c>
      <c r="J1149" s="10">
        <v>0</v>
      </c>
      <c r="K1149" s="10">
        <v>0</v>
      </c>
      <c r="L1149" s="10">
        <v>0.62740599107711914</v>
      </c>
      <c r="M1149" s="10">
        <v>0</v>
      </c>
    </row>
    <row r="1150" spans="1:13" x14ac:dyDescent="0.2">
      <c r="A1150" s="9" t="str">
        <f t="shared" si="17"/>
        <v>199215A29TDOM15</v>
      </c>
      <c r="B1150" s="10">
        <v>1992</v>
      </c>
      <c r="C1150" s="10" t="s">
        <v>3</v>
      </c>
      <c r="D1150" s="10" t="s">
        <v>33</v>
      </c>
      <c r="E1150" s="10">
        <v>15</v>
      </c>
      <c r="F1150" s="10">
        <v>18151</v>
      </c>
      <c r="G1150" s="10">
        <v>0</v>
      </c>
      <c r="H1150" s="10">
        <v>1</v>
      </c>
      <c r="I1150" s="10">
        <v>1</v>
      </c>
      <c r="J1150" s="10">
        <v>0</v>
      </c>
      <c r="K1150" s="10">
        <v>0</v>
      </c>
      <c r="L1150" s="10">
        <v>0.39000606027216134</v>
      </c>
      <c r="M1150" s="10">
        <v>191.27270108108263</v>
      </c>
    </row>
    <row r="1151" spans="1:13" x14ac:dyDescent="0.2">
      <c r="A1151" s="9" t="str">
        <f t="shared" si="17"/>
        <v>199218A24AGCC15</v>
      </c>
      <c r="B1151" s="10">
        <v>1992</v>
      </c>
      <c r="C1151" s="10" t="s">
        <v>1</v>
      </c>
      <c r="D1151" s="10" t="s">
        <v>23</v>
      </c>
      <c r="E1151" s="10">
        <v>15</v>
      </c>
      <c r="F1151" s="10">
        <v>154</v>
      </c>
      <c r="G1151" s="10">
        <v>0</v>
      </c>
      <c r="H1151" s="10">
        <v>1</v>
      </c>
      <c r="I1151" s="10">
        <v>1</v>
      </c>
      <c r="J1151" s="10">
        <v>0</v>
      </c>
      <c r="K1151" s="10">
        <v>0</v>
      </c>
      <c r="L1151" s="10">
        <v>0</v>
      </c>
      <c r="M1151" s="10">
        <v>358.95310435919725</v>
      </c>
    </row>
    <row r="1152" spans="1:13" x14ac:dyDescent="0.2">
      <c r="A1152" s="9" t="str">
        <f t="shared" si="17"/>
        <v>199218A24AUTO15</v>
      </c>
      <c r="B1152" s="10">
        <v>1992</v>
      </c>
      <c r="C1152" s="10" t="s">
        <v>1</v>
      </c>
      <c r="D1152" s="10" t="s">
        <v>34</v>
      </c>
      <c r="E1152" s="10">
        <v>15</v>
      </c>
      <c r="F1152" s="10">
        <v>1078</v>
      </c>
      <c r="G1152" s="10">
        <v>0</v>
      </c>
      <c r="H1152" s="10">
        <v>1</v>
      </c>
      <c r="I1152" s="10">
        <v>1</v>
      </c>
      <c r="J1152" s="10">
        <v>0</v>
      </c>
      <c r="K1152" s="10">
        <v>0</v>
      </c>
      <c r="L1152" s="10">
        <v>0.7142857142857143</v>
      </c>
      <c r="M1152" s="10">
        <v>0</v>
      </c>
    </row>
    <row r="1153" spans="1:13" x14ac:dyDescent="0.2">
      <c r="A1153" s="9" t="str">
        <f t="shared" si="17"/>
        <v>199218A24CCA115</v>
      </c>
      <c r="B1153" s="10">
        <v>1992</v>
      </c>
      <c r="C1153" s="10" t="s">
        <v>1</v>
      </c>
      <c r="D1153" s="10" t="s">
        <v>24</v>
      </c>
      <c r="E1153" s="10">
        <v>15</v>
      </c>
      <c r="F1153" s="10">
        <v>6619</v>
      </c>
      <c r="G1153" s="10">
        <v>0</v>
      </c>
      <c r="H1153" s="10">
        <v>1</v>
      </c>
      <c r="I1153" s="10">
        <v>1</v>
      </c>
      <c r="J1153" s="10">
        <v>0</v>
      </c>
      <c r="K1153" s="10">
        <v>0</v>
      </c>
      <c r="L1153" s="10">
        <v>0.46502492823689379</v>
      </c>
      <c r="M1153" s="10">
        <v>608.22258990242983</v>
      </c>
    </row>
    <row r="1154" spans="1:13" x14ac:dyDescent="0.2">
      <c r="A1154" s="9" t="str">
        <f t="shared" si="17"/>
        <v>199218A24CCA215</v>
      </c>
      <c r="B1154" s="10">
        <v>1992</v>
      </c>
      <c r="C1154" s="10" t="s">
        <v>1</v>
      </c>
      <c r="D1154" s="10" t="s">
        <v>25</v>
      </c>
      <c r="E1154" s="10">
        <v>15</v>
      </c>
      <c r="F1154" s="10">
        <v>15847</v>
      </c>
      <c r="G1154" s="10">
        <v>0</v>
      </c>
      <c r="H1154" s="10">
        <v>1</v>
      </c>
      <c r="I1154" s="10">
        <v>1</v>
      </c>
      <c r="J1154" s="10">
        <v>0</v>
      </c>
      <c r="K1154" s="10">
        <v>0</v>
      </c>
      <c r="L1154" s="10">
        <v>0.23297785069729288</v>
      </c>
      <c r="M1154" s="10">
        <v>622.73494899742798</v>
      </c>
    </row>
    <row r="1155" spans="1:13" x14ac:dyDescent="0.2">
      <c r="A1155" s="9" t="str">
        <f t="shared" si="17"/>
        <v>199218A24CONT15</v>
      </c>
      <c r="B1155" s="10">
        <v>1992</v>
      </c>
      <c r="C1155" s="10" t="s">
        <v>1</v>
      </c>
      <c r="D1155" s="10" t="s">
        <v>31</v>
      </c>
      <c r="E1155" s="10">
        <v>15</v>
      </c>
      <c r="F1155" s="10">
        <v>12311</v>
      </c>
      <c r="G1155" s="10">
        <v>0</v>
      </c>
      <c r="H1155" s="10">
        <v>1</v>
      </c>
      <c r="I1155" s="10">
        <v>1</v>
      </c>
      <c r="J1155" s="10">
        <v>0</v>
      </c>
      <c r="K1155" s="10">
        <v>0</v>
      </c>
      <c r="L1155" s="10">
        <v>0.32491267971732596</v>
      </c>
      <c r="M1155" s="10">
        <v>495.08117841840664</v>
      </c>
    </row>
    <row r="1156" spans="1:13" x14ac:dyDescent="0.2">
      <c r="A1156" s="9" t="str">
        <f t="shared" ref="A1156:A1219" si="18">B1156&amp;C1156&amp;D1156&amp;E1156</f>
        <v>199218A24EMPR15</v>
      </c>
      <c r="B1156" s="10">
        <v>1992</v>
      </c>
      <c r="C1156" s="10" t="s">
        <v>1</v>
      </c>
      <c r="D1156" s="10" t="s">
        <v>32</v>
      </c>
      <c r="E1156" s="10">
        <v>15</v>
      </c>
      <c r="F1156" s="10">
        <v>308</v>
      </c>
      <c r="G1156" s="10">
        <v>0</v>
      </c>
      <c r="H1156" s="10">
        <v>1</v>
      </c>
      <c r="I1156" s="10">
        <v>1</v>
      </c>
      <c r="J1156" s="10">
        <v>0</v>
      </c>
      <c r="K1156" s="10">
        <v>0</v>
      </c>
      <c r="L1156" s="10">
        <v>0</v>
      </c>
      <c r="M1156" s="10">
        <v>687.64962520919005</v>
      </c>
    </row>
    <row r="1157" spans="1:13" x14ac:dyDescent="0.2">
      <c r="A1157" s="9" t="str">
        <f t="shared" si="18"/>
        <v>199218A24INAT15</v>
      </c>
      <c r="B1157" s="10">
        <v>1992</v>
      </c>
      <c r="C1157" s="10" t="s">
        <v>1</v>
      </c>
      <c r="D1157" s="10" t="s">
        <v>54</v>
      </c>
      <c r="E1157" s="10">
        <v>15</v>
      </c>
      <c r="F1157" s="10">
        <v>76919</v>
      </c>
      <c r="G1157" s="10">
        <v>1</v>
      </c>
      <c r="H1157" s="10">
        <v>0.2979887934060505</v>
      </c>
      <c r="I1157" s="10">
        <v>0</v>
      </c>
      <c r="J1157" s="10">
        <v>0.29394557911569313</v>
      </c>
      <c r="K1157" s="10">
        <v>0.48392464800634433</v>
      </c>
      <c r="L1157" s="10">
        <v>0.51607535199365562</v>
      </c>
      <c r="M1157" s="10"/>
    </row>
    <row r="1158" spans="1:13" x14ac:dyDescent="0.2">
      <c r="A1158" s="9" t="str">
        <f t="shared" si="18"/>
        <v>199218A24MILI15</v>
      </c>
      <c r="B1158" s="10">
        <v>1992</v>
      </c>
      <c r="C1158" s="10" t="s">
        <v>1</v>
      </c>
      <c r="D1158" s="10" t="s">
        <v>26</v>
      </c>
      <c r="E1158" s="10">
        <v>15</v>
      </c>
      <c r="F1158" s="10">
        <v>2153</v>
      </c>
      <c r="G1158" s="10">
        <v>0</v>
      </c>
      <c r="H1158" s="10">
        <v>1</v>
      </c>
      <c r="I1158" s="10">
        <v>1</v>
      </c>
      <c r="J1158" s="10">
        <v>0</v>
      </c>
      <c r="K1158" s="10">
        <v>0</v>
      </c>
      <c r="L1158" s="10">
        <v>0.28564793311658149</v>
      </c>
      <c r="M1158" s="10">
        <v>911.51117177057654</v>
      </c>
    </row>
    <row r="1159" spans="1:13" x14ac:dyDescent="0.2">
      <c r="A1159" s="9" t="str">
        <f t="shared" si="18"/>
        <v>199218A24PUBL15</v>
      </c>
      <c r="B1159" s="10">
        <v>1992</v>
      </c>
      <c r="C1159" s="10" t="s">
        <v>1</v>
      </c>
      <c r="D1159" s="10" t="s">
        <v>27</v>
      </c>
      <c r="E1159" s="10">
        <v>15</v>
      </c>
      <c r="F1159" s="10">
        <v>2154</v>
      </c>
      <c r="G1159" s="10">
        <v>0</v>
      </c>
      <c r="H1159" s="10">
        <v>1</v>
      </c>
      <c r="I1159" s="10">
        <v>1</v>
      </c>
      <c r="J1159" s="10">
        <v>0</v>
      </c>
      <c r="K1159" s="10">
        <v>0</v>
      </c>
      <c r="L1159" s="10">
        <v>0.28551532033426186</v>
      </c>
      <c r="M1159" s="10">
        <v>735.85878953805695</v>
      </c>
    </row>
    <row r="1160" spans="1:13" x14ac:dyDescent="0.2">
      <c r="A1160" s="9" t="str">
        <f t="shared" si="18"/>
        <v>199218A24SCA115</v>
      </c>
      <c r="B1160" s="10">
        <v>1992</v>
      </c>
      <c r="C1160" s="10" t="s">
        <v>1</v>
      </c>
      <c r="D1160" s="10" t="s">
        <v>29</v>
      </c>
      <c r="E1160" s="10">
        <v>15</v>
      </c>
      <c r="F1160" s="10">
        <v>12001</v>
      </c>
      <c r="G1160" s="10">
        <v>0</v>
      </c>
      <c r="H1160" s="10">
        <v>1</v>
      </c>
      <c r="I1160" s="10">
        <v>1</v>
      </c>
      <c r="J1160" s="10">
        <v>0</v>
      </c>
      <c r="K1160" s="10">
        <v>0</v>
      </c>
      <c r="L1160" s="10">
        <v>0.26922756436963585</v>
      </c>
      <c r="M1160" s="10">
        <v>412.82720759143785</v>
      </c>
    </row>
    <row r="1161" spans="1:13" x14ac:dyDescent="0.2">
      <c r="A1161" s="9" t="str">
        <f t="shared" si="18"/>
        <v>199218A24SCA215</v>
      </c>
      <c r="B1161" s="10">
        <v>1992</v>
      </c>
      <c r="C1161" s="10" t="s">
        <v>1</v>
      </c>
      <c r="D1161" s="10" t="s">
        <v>30</v>
      </c>
      <c r="E1161" s="10">
        <v>15</v>
      </c>
      <c r="F1161" s="10">
        <v>4309</v>
      </c>
      <c r="G1161" s="10">
        <v>0</v>
      </c>
      <c r="H1161" s="10">
        <v>1</v>
      </c>
      <c r="I1161" s="10">
        <v>1</v>
      </c>
      <c r="J1161" s="10">
        <v>0</v>
      </c>
      <c r="K1161" s="10">
        <v>0</v>
      </c>
      <c r="L1161" s="10">
        <v>0.25017405430494316</v>
      </c>
      <c r="M1161" s="10">
        <v>515.00823689529943</v>
      </c>
    </row>
    <row r="1162" spans="1:13" x14ac:dyDescent="0.2">
      <c r="A1162" s="9" t="str">
        <f t="shared" si="18"/>
        <v>199218A24SREM15</v>
      </c>
      <c r="B1162" s="10">
        <v>1992</v>
      </c>
      <c r="C1162" s="10" t="s">
        <v>1</v>
      </c>
      <c r="D1162" s="10" t="s">
        <v>35</v>
      </c>
      <c r="E1162" s="10">
        <v>15</v>
      </c>
      <c r="F1162" s="10">
        <v>3692</v>
      </c>
      <c r="G1162" s="10">
        <v>0</v>
      </c>
      <c r="H1162" s="10">
        <v>1</v>
      </c>
      <c r="I1162" s="10">
        <v>1</v>
      </c>
      <c r="J1162" s="10">
        <v>0</v>
      </c>
      <c r="K1162" s="10">
        <v>0</v>
      </c>
      <c r="L1162" s="10">
        <v>0.54171180931744312</v>
      </c>
      <c r="M1162" s="10">
        <v>0</v>
      </c>
    </row>
    <row r="1163" spans="1:13" x14ac:dyDescent="0.2">
      <c r="A1163" s="9" t="str">
        <f t="shared" si="18"/>
        <v>199218A24TDOM15</v>
      </c>
      <c r="B1163" s="10">
        <v>1992</v>
      </c>
      <c r="C1163" s="10" t="s">
        <v>1</v>
      </c>
      <c r="D1163" s="10" t="s">
        <v>33</v>
      </c>
      <c r="E1163" s="10">
        <v>15</v>
      </c>
      <c r="F1163" s="10">
        <v>8458</v>
      </c>
      <c r="G1163" s="10">
        <v>0</v>
      </c>
      <c r="H1163" s="10">
        <v>1</v>
      </c>
      <c r="I1163" s="10">
        <v>1</v>
      </c>
      <c r="J1163" s="10">
        <v>0</v>
      </c>
      <c r="K1163" s="10">
        <v>0</v>
      </c>
      <c r="L1163" s="10">
        <v>0.23646252069047055</v>
      </c>
      <c r="M1163" s="10">
        <v>216.44991023397816</v>
      </c>
    </row>
    <row r="1164" spans="1:13" x14ac:dyDescent="0.2">
      <c r="A1164" s="9" t="str">
        <f t="shared" si="18"/>
        <v>199225A29AGCC15</v>
      </c>
      <c r="B1164" s="10">
        <v>1992</v>
      </c>
      <c r="C1164" s="10" t="s">
        <v>2</v>
      </c>
      <c r="D1164" s="10" t="s">
        <v>23</v>
      </c>
      <c r="E1164" s="10">
        <v>15</v>
      </c>
      <c r="F1164" s="10">
        <v>308</v>
      </c>
      <c r="G1164" s="10">
        <v>0</v>
      </c>
      <c r="H1164" s="10">
        <v>1</v>
      </c>
      <c r="I1164" s="10">
        <v>1</v>
      </c>
      <c r="J1164" s="10">
        <v>0</v>
      </c>
      <c r="K1164" s="10">
        <v>0</v>
      </c>
      <c r="L1164" s="10">
        <v>0</v>
      </c>
      <c r="M1164" s="10">
        <v>470.60333575628738</v>
      </c>
    </row>
    <row r="1165" spans="1:13" x14ac:dyDescent="0.2">
      <c r="A1165" s="9" t="str">
        <f t="shared" si="18"/>
        <v>199225A29AGSC15</v>
      </c>
      <c r="B1165" s="10">
        <v>1992</v>
      </c>
      <c r="C1165" s="10" t="s">
        <v>2</v>
      </c>
      <c r="D1165" s="10" t="s">
        <v>28</v>
      </c>
      <c r="E1165" s="10">
        <v>15</v>
      </c>
      <c r="F1165" s="10">
        <v>154</v>
      </c>
      <c r="G1165" s="10">
        <v>0</v>
      </c>
      <c r="H1165" s="10">
        <v>1</v>
      </c>
      <c r="I1165" s="10">
        <v>1</v>
      </c>
      <c r="J1165" s="10">
        <v>0</v>
      </c>
      <c r="K1165" s="10">
        <v>0</v>
      </c>
      <c r="L1165" s="10">
        <v>0</v>
      </c>
      <c r="M1165" s="10">
        <v>206.29488756275705</v>
      </c>
    </row>
    <row r="1166" spans="1:13" x14ac:dyDescent="0.2">
      <c r="A1166" s="9" t="str">
        <f t="shared" si="18"/>
        <v>199225A29AUTO15</v>
      </c>
      <c r="B1166" s="10">
        <v>1992</v>
      </c>
      <c r="C1166" s="10" t="s">
        <v>2</v>
      </c>
      <c r="D1166" s="10" t="s">
        <v>34</v>
      </c>
      <c r="E1166" s="10">
        <v>15</v>
      </c>
      <c r="F1166" s="10">
        <v>462</v>
      </c>
      <c r="G1166" s="10">
        <v>0</v>
      </c>
      <c r="H1166" s="10">
        <v>1</v>
      </c>
      <c r="I1166" s="10">
        <v>1</v>
      </c>
      <c r="J1166" s="10">
        <v>0</v>
      </c>
      <c r="K1166" s="10">
        <v>0</v>
      </c>
      <c r="L1166" s="10">
        <v>0.66666666666666663</v>
      </c>
      <c r="M1166" s="10">
        <v>0</v>
      </c>
    </row>
    <row r="1167" spans="1:13" x14ac:dyDescent="0.2">
      <c r="A1167" s="9" t="str">
        <f t="shared" si="18"/>
        <v>199225A29CCA115</v>
      </c>
      <c r="B1167" s="10">
        <v>1992</v>
      </c>
      <c r="C1167" s="10" t="s">
        <v>2</v>
      </c>
      <c r="D1167" s="10" t="s">
        <v>24</v>
      </c>
      <c r="E1167" s="10">
        <v>15</v>
      </c>
      <c r="F1167" s="10">
        <v>5386</v>
      </c>
      <c r="G1167" s="10">
        <v>0</v>
      </c>
      <c r="H1167" s="10">
        <v>1</v>
      </c>
      <c r="I1167" s="10">
        <v>1</v>
      </c>
      <c r="J1167" s="10">
        <v>0</v>
      </c>
      <c r="K1167" s="10">
        <v>0</v>
      </c>
      <c r="L1167" s="10">
        <v>0.14296323802450797</v>
      </c>
      <c r="M1167" s="10">
        <v>1056.8702457208551</v>
      </c>
    </row>
    <row r="1168" spans="1:13" x14ac:dyDescent="0.2">
      <c r="A1168" s="9" t="str">
        <f t="shared" si="18"/>
        <v>199225A29CCA215</v>
      </c>
      <c r="B1168" s="10">
        <v>1992</v>
      </c>
      <c r="C1168" s="10" t="s">
        <v>2</v>
      </c>
      <c r="D1168" s="10" t="s">
        <v>25</v>
      </c>
      <c r="E1168" s="10">
        <v>15</v>
      </c>
      <c r="F1168" s="10">
        <v>15848</v>
      </c>
      <c r="G1168" s="10">
        <v>0</v>
      </c>
      <c r="H1168" s="10">
        <v>1</v>
      </c>
      <c r="I1168" s="10">
        <v>1</v>
      </c>
      <c r="J1168" s="10">
        <v>0</v>
      </c>
      <c r="K1168" s="10">
        <v>0</v>
      </c>
      <c r="L1168" s="10">
        <v>8.7329631499242805E-2</v>
      </c>
      <c r="M1168" s="10">
        <v>892.48438720203706</v>
      </c>
    </row>
    <row r="1169" spans="1:13" x14ac:dyDescent="0.2">
      <c r="A1169" s="9" t="str">
        <f t="shared" si="18"/>
        <v>199225A29CONT15</v>
      </c>
      <c r="B1169" s="10">
        <v>1992</v>
      </c>
      <c r="C1169" s="10" t="s">
        <v>2</v>
      </c>
      <c r="D1169" s="10" t="s">
        <v>31</v>
      </c>
      <c r="E1169" s="10">
        <v>15</v>
      </c>
      <c r="F1169" s="10">
        <v>13700</v>
      </c>
      <c r="G1169" s="10">
        <v>0</v>
      </c>
      <c r="H1169" s="10">
        <v>1</v>
      </c>
      <c r="I1169" s="10">
        <v>1</v>
      </c>
      <c r="J1169" s="10">
        <v>0</v>
      </c>
      <c r="K1169" s="10">
        <v>0</v>
      </c>
      <c r="L1169" s="10">
        <v>0.11240875912408758</v>
      </c>
      <c r="M1169" s="10">
        <v>871.5583552869798</v>
      </c>
    </row>
    <row r="1170" spans="1:13" x14ac:dyDescent="0.2">
      <c r="A1170" s="9" t="str">
        <f t="shared" si="18"/>
        <v>199225A29EMPR15</v>
      </c>
      <c r="B1170" s="10">
        <v>1992</v>
      </c>
      <c r="C1170" s="10" t="s">
        <v>2</v>
      </c>
      <c r="D1170" s="10" t="s">
        <v>32</v>
      </c>
      <c r="E1170" s="10">
        <v>15</v>
      </c>
      <c r="F1170" s="10">
        <v>1232</v>
      </c>
      <c r="G1170" s="10">
        <v>0</v>
      </c>
      <c r="H1170" s="10">
        <v>1</v>
      </c>
      <c r="I1170" s="10">
        <v>1</v>
      </c>
      <c r="J1170" s="10">
        <v>0</v>
      </c>
      <c r="K1170" s="10">
        <v>0</v>
      </c>
      <c r="L1170" s="10">
        <v>0</v>
      </c>
      <c r="M1170" s="10">
        <v>2253.7716466231204</v>
      </c>
    </row>
    <row r="1171" spans="1:13" x14ac:dyDescent="0.2">
      <c r="A1171" s="9" t="str">
        <f t="shared" si="18"/>
        <v>199225A29INAT15</v>
      </c>
      <c r="B1171" s="10">
        <v>1992</v>
      </c>
      <c r="C1171" s="10" t="s">
        <v>2</v>
      </c>
      <c r="D1171" s="10" t="s">
        <v>54</v>
      </c>
      <c r="E1171" s="10">
        <v>15</v>
      </c>
      <c r="F1171" s="10">
        <v>25538</v>
      </c>
      <c r="G1171" s="10">
        <v>1</v>
      </c>
      <c r="H1171" s="10">
        <v>0.33123188973294698</v>
      </c>
      <c r="I1171" s="10">
        <v>0</v>
      </c>
      <c r="J1171" s="10">
        <v>0.53022946197822851</v>
      </c>
      <c r="K1171" s="10">
        <v>0.83134936173545304</v>
      </c>
      <c r="L1171" s="10">
        <v>0.16865063826454696</v>
      </c>
      <c r="M1171" s="10"/>
    </row>
    <row r="1172" spans="1:13" x14ac:dyDescent="0.2">
      <c r="A1172" s="9" t="str">
        <f t="shared" si="18"/>
        <v>199225A29MILI15</v>
      </c>
      <c r="B1172" s="10">
        <v>1992</v>
      </c>
      <c r="C1172" s="10" t="s">
        <v>2</v>
      </c>
      <c r="D1172" s="10" t="s">
        <v>26</v>
      </c>
      <c r="E1172" s="10">
        <v>15</v>
      </c>
      <c r="F1172" s="10">
        <v>1384</v>
      </c>
      <c r="G1172" s="10">
        <v>0</v>
      </c>
      <c r="H1172" s="10">
        <v>1</v>
      </c>
      <c r="I1172" s="10">
        <v>1</v>
      </c>
      <c r="J1172" s="10">
        <v>0</v>
      </c>
      <c r="K1172" s="10">
        <v>0</v>
      </c>
      <c r="L1172" s="10">
        <v>0.11127167630057803</v>
      </c>
      <c r="M1172" s="10">
        <v>2594.2575824347923</v>
      </c>
    </row>
    <row r="1173" spans="1:13" x14ac:dyDescent="0.2">
      <c r="A1173" s="9" t="str">
        <f t="shared" si="18"/>
        <v>199225A29PUBL15</v>
      </c>
      <c r="B1173" s="10">
        <v>1992</v>
      </c>
      <c r="C1173" s="10" t="s">
        <v>2</v>
      </c>
      <c r="D1173" s="10" t="s">
        <v>27</v>
      </c>
      <c r="E1173" s="10">
        <v>15</v>
      </c>
      <c r="F1173" s="10">
        <v>7384</v>
      </c>
      <c r="G1173" s="10">
        <v>0</v>
      </c>
      <c r="H1173" s="10">
        <v>1</v>
      </c>
      <c r="I1173" s="10">
        <v>1</v>
      </c>
      <c r="J1173" s="10">
        <v>0</v>
      </c>
      <c r="K1173" s="10">
        <v>0</v>
      </c>
      <c r="L1173" s="10">
        <v>0.12486457204767064</v>
      </c>
      <c r="M1173" s="10">
        <v>1008.324659633104</v>
      </c>
    </row>
    <row r="1174" spans="1:13" x14ac:dyDescent="0.2">
      <c r="A1174" s="9" t="str">
        <f t="shared" si="18"/>
        <v>199225A29SCA115</v>
      </c>
      <c r="B1174" s="10">
        <v>1992</v>
      </c>
      <c r="C1174" s="10" t="s">
        <v>2</v>
      </c>
      <c r="D1174" s="10" t="s">
        <v>29</v>
      </c>
      <c r="E1174" s="10">
        <v>15</v>
      </c>
      <c r="F1174" s="10">
        <v>8155</v>
      </c>
      <c r="G1174" s="10">
        <v>0</v>
      </c>
      <c r="H1174" s="10">
        <v>1</v>
      </c>
      <c r="I1174" s="10">
        <v>1</v>
      </c>
      <c r="J1174" s="10">
        <v>0</v>
      </c>
      <c r="K1174" s="10">
        <v>0</v>
      </c>
      <c r="L1174" s="10">
        <v>0.16971183323114652</v>
      </c>
      <c r="M1174" s="10">
        <v>544.91952885111937</v>
      </c>
    </row>
    <row r="1175" spans="1:13" x14ac:dyDescent="0.2">
      <c r="A1175" s="9" t="str">
        <f t="shared" si="18"/>
        <v>199225A29SCA215</v>
      </c>
      <c r="B1175" s="10">
        <v>1992</v>
      </c>
      <c r="C1175" s="10" t="s">
        <v>2</v>
      </c>
      <c r="D1175" s="10" t="s">
        <v>30</v>
      </c>
      <c r="E1175" s="10">
        <v>15</v>
      </c>
      <c r="F1175" s="10">
        <v>3541</v>
      </c>
      <c r="G1175" s="10">
        <v>0</v>
      </c>
      <c r="H1175" s="10">
        <v>1</v>
      </c>
      <c r="I1175" s="10">
        <v>1</v>
      </c>
      <c r="J1175" s="10">
        <v>0</v>
      </c>
      <c r="K1175" s="10">
        <v>0</v>
      </c>
      <c r="L1175" s="10">
        <v>0.13047161818695283</v>
      </c>
      <c r="M1175" s="10">
        <v>1212.8450609764182</v>
      </c>
    </row>
    <row r="1176" spans="1:13" x14ac:dyDescent="0.2">
      <c r="A1176" s="9" t="str">
        <f t="shared" si="18"/>
        <v>199225A29SREM15</v>
      </c>
      <c r="B1176" s="10">
        <v>1992</v>
      </c>
      <c r="C1176" s="10" t="s">
        <v>2</v>
      </c>
      <c r="D1176" s="10" t="s">
        <v>35</v>
      </c>
      <c r="E1176" s="10">
        <v>15</v>
      </c>
      <c r="F1176" s="10">
        <v>1231</v>
      </c>
      <c r="G1176" s="10">
        <v>0</v>
      </c>
      <c r="H1176" s="10">
        <v>1</v>
      </c>
      <c r="I1176" s="10">
        <v>1</v>
      </c>
      <c r="J1176" s="10">
        <v>0</v>
      </c>
      <c r="K1176" s="10">
        <v>0</v>
      </c>
      <c r="L1176" s="10">
        <v>0.37530463038180339</v>
      </c>
      <c r="M1176" s="10">
        <v>0</v>
      </c>
    </row>
    <row r="1177" spans="1:13" x14ac:dyDescent="0.2">
      <c r="A1177" s="9" t="str">
        <f t="shared" si="18"/>
        <v>199225A29TDOM15</v>
      </c>
      <c r="B1177" s="10">
        <v>1992</v>
      </c>
      <c r="C1177" s="10" t="s">
        <v>2</v>
      </c>
      <c r="D1177" s="10" t="s">
        <v>33</v>
      </c>
      <c r="E1177" s="10">
        <v>15</v>
      </c>
      <c r="F1177" s="10">
        <v>3691</v>
      </c>
      <c r="G1177" s="10">
        <v>0</v>
      </c>
      <c r="H1177" s="10">
        <v>1</v>
      </c>
      <c r="I1177" s="10">
        <v>1</v>
      </c>
      <c r="J1177" s="10">
        <v>0</v>
      </c>
      <c r="K1177" s="10">
        <v>0</v>
      </c>
      <c r="L1177" s="10">
        <v>0.12516933080465997</v>
      </c>
      <c r="M1177" s="10">
        <v>225.43616615524249</v>
      </c>
    </row>
    <row r="1178" spans="1:13" x14ac:dyDescent="0.2">
      <c r="A1178" s="9" t="str">
        <f t="shared" si="18"/>
        <v>199230EMAAGCC15</v>
      </c>
      <c r="B1178" s="10">
        <v>1992</v>
      </c>
      <c r="C1178" s="10" t="s">
        <v>4</v>
      </c>
      <c r="D1178" s="10" t="s">
        <v>23</v>
      </c>
      <c r="E1178" s="10">
        <v>15</v>
      </c>
      <c r="F1178" s="10">
        <v>1231</v>
      </c>
      <c r="G1178" s="10">
        <v>0</v>
      </c>
      <c r="H1178" s="10">
        <v>1</v>
      </c>
      <c r="I1178" s="10">
        <v>1</v>
      </c>
      <c r="J1178" s="10">
        <v>0</v>
      </c>
      <c r="K1178" s="10">
        <v>0</v>
      </c>
      <c r="L1178" s="10">
        <v>0</v>
      </c>
      <c r="M1178" s="10">
        <v>1376.9382138630301</v>
      </c>
    </row>
    <row r="1179" spans="1:13" x14ac:dyDescent="0.2">
      <c r="A1179" s="9" t="str">
        <f t="shared" si="18"/>
        <v>199230EMAAGSC15</v>
      </c>
      <c r="B1179" s="10">
        <v>1992</v>
      </c>
      <c r="C1179" s="10" t="s">
        <v>4</v>
      </c>
      <c r="D1179" s="10" t="s">
        <v>28</v>
      </c>
      <c r="E1179" s="10">
        <v>15</v>
      </c>
      <c r="F1179" s="10">
        <v>308</v>
      </c>
      <c r="G1179" s="10">
        <v>0</v>
      </c>
      <c r="H1179" s="10">
        <v>1</v>
      </c>
      <c r="I1179" s="10">
        <v>1</v>
      </c>
      <c r="J1179" s="10">
        <v>0</v>
      </c>
      <c r="K1179" s="10">
        <v>0</v>
      </c>
      <c r="L1179" s="10">
        <v>0</v>
      </c>
      <c r="M1179" s="10">
        <v>395.39853449528431</v>
      </c>
    </row>
    <row r="1180" spans="1:13" x14ac:dyDescent="0.2">
      <c r="A1180" s="9" t="str">
        <f t="shared" si="18"/>
        <v>199230EMAAUTO15</v>
      </c>
      <c r="B1180" s="10">
        <v>1992</v>
      </c>
      <c r="C1180" s="10" t="s">
        <v>4</v>
      </c>
      <c r="D1180" s="10" t="s">
        <v>34</v>
      </c>
      <c r="E1180" s="10">
        <v>15</v>
      </c>
      <c r="F1180" s="10">
        <v>3541</v>
      </c>
      <c r="G1180" s="10">
        <v>0</v>
      </c>
      <c r="H1180" s="10">
        <v>1</v>
      </c>
      <c r="I1180" s="10">
        <v>1</v>
      </c>
      <c r="J1180" s="10">
        <v>0</v>
      </c>
      <c r="K1180" s="10">
        <v>0</v>
      </c>
      <c r="L1180" s="10">
        <v>0</v>
      </c>
      <c r="M1180" s="10">
        <v>0</v>
      </c>
    </row>
    <row r="1181" spans="1:13" x14ac:dyDescent="0.2">
      <c r="A1181" s="9" t="str">
        <f t="shared" si="18"/>
        <v>199230EMACCA115</v>
      </c>
      <c r="B1181" s="10">
        <v>1992</v>
      </c>
      <c r="C1181" s="10" t="s">
        <v>4</v>
      </c>
      <c r="D1181" s="10" t="s">
        <v>24</v>
      </c>
      <c r="E1181" s="10">
        <v>15</v>
      </c>
      <c r="F1181" s="10">
        <v>18618</v>
      </c>
      <c r="G1181" s="10">
        <v>0</v>
      </c>
      <c r="H1181" s="10">
        <v>1</v>
      </c>
      <c r="I1181" s="10">
        <v>1</v>
      </c>
      <c r="J1181" s="10">
        <v>0</v>
      </c>
      <c r="K1181" s="10">
        <v>0</v>
      </c>
      <c r="L1181" s="10">
        <v>1.6543130304006875E-2</v>
      </c>
      <c r="M1181" s="10">
        <v>1514.5369144122208</v>
      </c>
    </row>
    <row r="1182" spans="1:13" x14ac:dyDescent="0.2">
      <c r="A1182" s="9" t="str">
        <f t="shared" si="18"/>
        <v>199230EMACCA215</v>
      </c>
      <c r="B1182" s="10">
        <v>1992</v>
      </c>
      <c r="C1182" s="10" t="s">
        <v>4</v>
      </c>
      <c r="D1182" s="10" t="s">
        <v>25</v>
      </c>
      <c r="E1182" s="10">
        <v>15</v>
      </c>
      <c r="F1182" s="10">
        <v>39996</v>
      </c>
      <c r="G1182" s="10">
        <v>0</v>
      </c>
      <c r="H1182" s="10">
        <v>1</v>
      </c>
      <c r="I1182" s="10">
        <v>1</v>
      </c>
      <c r="J1182" s="10">
        <v>0</v>
      </c>
      <c r="K1182" s="10">
        <v>0</v>
      </c>
      <c r="L1182" s="10">
        <v>3.0753075307530752E-2</v>
      </c>
      <c r="M1182" s="10">
        <v>978.06718921700519</v>
      </c>
    </row>
    <row r="1183" spans="1:13" x14ac:dyDescent="0.2">
      <c r="A1183" s="9" t="str">
        <f t="shared" si="18"/>
        <v>199230EMACONT15</v>
      </c>
      <c r="B1183" s="10">
        <v>1992</v>
      </c>
      <c r="C1183" s="10" t="s">
        <v>4</v>
      </c>
      <c r="D1183" s="10" t="s">
        <v>31</v>
      </c>
      <c r="E1183" s="10">
        <v>15</v>
      </c>
      <c r="F1183" s="10">
        <v>56470</v>
      </c>
      <c r="G1183" s="10">
        <v>0</v>
      </c>
      <c r="H1183" s="10">
        <v>1</v>
      </c>
      <c r="I1183" s="10">
        <v>1</v>
      </c>
      <c r="J1183" s="10">
        <v>0</v>
      </c>
      <c r="K1183" s="10">
        <v>0</v>
      </c>
      <c r="L1183" s="10">
        <v>1.0890738445192137E-2</v>
      </c>
      <c r="M1183" s="10">
        <v>835.10439958126381</v>
      </c>
    </row>
    <row r="1184" spans="1:13" x14ac:dyDescent="0.2">
      <c r="A1184" s="9" t="str">
        <f t="shared" si="18"/>
        <v>199230EMAEMPR15</v>
      </c>
      <c r="B1184" s="10">
        <v>1992</v>
      </c>
      <c r="C1184" s="10" t="s">
        <v>4</v>
      </c>
      <c r="D1184" s="10" t="s">
        <v>32</v>
      </c>
      <c r="E1184" s="10">
        <v>15</v>
      </c>
      <c r="F1184" s="10">
        <v>16459</v>
      </c>
      <c r="G1184" s="10">
        <v>0</v>
      </c>
      <c r="H1184" s="10">
        <v>1</v>
      </c>
      <c r="I1184" s="10">
        <v>1</v>
      </c>
      <c r="J1184" s="10">
        <v>0</v>
      </c>
      <c r="K1184" s="10">
        <v>0</v>
      </c>
      <c r="L1184" s="10">
        <v>4.6722158089798897E-2</v>
      </c>
      <c r="M1184" s="10">
        <v>3584.4801048083473</v>
      </c>
    </row>
    <row r="1185" spans="1:13" x14ac:dyDescent="0.2">
      <c r="A1185" s="9" t="str">
        <f t="shared" si="18"/>
        <v>199230EMAINAT15</v>
      </c>
      <c r="B1185" s="10">
        <v>1992</v>
      </c>
      <c r="C1185" s="10" t="s">
        <v>4</v>
      </c>
      <c r="D1185" s="10" t="s">
        <v>54</v>
      </c>
      <c r="E1185" s="10">
        <v>15</v>
      </c>
      <c r="F1185" s="10">
        <v>118154</v>
      </c>
      <c r="G1185" s="10">
        <v>1</v>
      </c>
      <c r="H1185" s="10">
        <v>0.1119640469218139</v>
      </c>
      <c r="I1185" s="10">
        <v>0</v>
      </c>
      <c r="J1185" s="10">
        <v>0.87631396313286047</v>
      </c>
      <c r="K1185" s="10">
        <v>0.9830729387071111</v>
      </c>
      <c r="L1185" s="10">
        <v>1.6927061292888942E-2</v>
      </c>
      <c r="M1185" s="10"/>
    </row>
    <row r="1186" spans="1:13" x14ac:dyDescent="0.2">
      <c r="A1186" s="9" t="str">
        <f t="shared" si="18"/>
        <v>199230EMAMILI15</v>
      </c>
      <c r="B1186" s="10">
        <v>1992</v>
      </c>
      <c r="C1186" s="10" t="s">
        <v>4</v>
      </c>
      <c r="D1186" s="10" t="s">
        <v>26</v>
      </c>
      <c r="E1186" s="10">
        <v>15</v>
      </c>
      <c r="F1186" s="10">
        <v>2461</v>
      </c>
      <c r="G1186" s="10">
        <v>0</v>
      </c>
      <c r="H1186" s="10">
        <v>1</v>
      </c>
      <c r="I1186" s="10">
        <v>1</v>
      </c>
      <c r="J1186" s="10">
        <v>0</v>
      </c>
      <c r="K1186" s="10">
        <v>0</v>
      </c>
      <c r="L1186" s="10">
        <v>6.2576188541243402E-2</v>
      </c>
      <c r="M1186" s="10">
        <v>2047.2120097633765</v>
      </c>
    </row>
    <row r="1187" spans="1:13" x14ac:dyDescent="0.2">
      <c r="A1187" s="9" t="str">
        <f t="shared" si="18"/>
        <v>199230EMAPUBL15</v>
      </c>
      <c r="B1187" s="10">
        <v>1992</v>
      </c>
      <c r="C1187" s="10" t="s">
        <v>4</v>
      </c>
      <c r="D1187" s="10" t="s">
        <v>27</v>
      </c>
      <c r="E1187" s="10">
        <v>15</v>
      </c>
      <c r="F1187" s="10">
        <v>26308</v>
      </c>
      <c r="G1187" s="10">
        <v>0</v>
      </c>
      <c r="H1187" s="10">
        <v>1</v>
      </c>
      <c r="I1187" s="10">
        <v>1</v>
      </c>
      <c r="J1187" s="10">
        <v>0</v>
      </c>
      <c r="K1187" s="10">
        <v>0</v>
      </c>
      <c r="L1187" s="10">
        <v>7.024479245856774E-2</v>
      </c>
      <c r="M1187" s="10">
        <v>1917.5244812707215</v>
      </c>
    </row>
    <row r="1188" spans="1:13" x14ac:dyDescent="0.2">
      <c r="A1188" s="9" t="str">
        <f t="shared" si="18"/>
        <v>199230EMASCA115</v>
      </c>
      <c r="B1188" s="10">
        <v>1992</v>
      </c>
      <c r="C1188" s="10" t="s">
        <v>4</v>
      </c>
      <c r="D1188" s="10" t="s">
        <v>29</v>
      </c>
      <c r="E1188" s="10">
        <v>15</v>
      </c>
      <c r="F1188" s="10">
        <v>18308</v>
      </c>
      <c r="G1188" s="10">
        <v>0</v>
      </c>
      <c r="H1188" s="10">
        <v>1</v>
      </c>
      <c r="I1188" s="10">
        <v>1</v>
      </c>
      <c r="J1188" s="10">
        <v>0</v>
      </c>
      <c r="K1188" s="10">
        <v>0</v>
      </c>
      <c r="L1188" s="10">
        <v>3.359187240550579E-2</v>
      </c>
      <c r="M1188" s="10">
        <v>647.75448402401616</v>
      </c>
    </row>
    <row r="1189" spans="1:13" x14ac:dyDescent="0.2">
      <c r="A1189" s="9" t="str">
        <f t="shared" si="18"/>
        <v>199230EMASCA215</v>
      </c>
      <c r="B1189" s="10">
        <v>1992</v>
      </c>
      <c r="C1189" s="10" t="s">
        <v>4</v>
      </c>
      <c r="D1189" s="10" t="s">
        <v>30</v>
      </c>
      <c r="E1189" s="10">
        <v>15</v>
      </c>
      <c r="F1189" s="10">
        <v>8156</v>
      </c>
      <c r="G1189" s="10">
        <v>0</v>
      </c>
      <c r="H1189" s="10">
        <v>1</v>
      </c>
      <c r="I1189" s="10">
        <v>1</v>
      </c>
      <c r="J1189" s="10">
        <v>0</v>
      </c>
      <c r="K1189" s="10">
        <v>0</v>
      </c>
      <c r="L1189" s="10">
        <v>1.8759195684158902E-2</v>
      </c>
      <c r="M1189" s="10">
        <v>874.07241995862591</v>
      </c>
    </row>
    <row r="1190" spans="1:13" x14ac:dyDescent="0.2">
      <c r="A1190" s="9" t="str">
        <f t="shared" si="18"/>
        <v>199230EMASREM15</v>
      </c>
      <c r="B1190" s="10">
        <v>1992</v>
      </c>
      <c r="C1190" s="10" t="s">
        <v>4</v>
      </c>
      <c r="D1190" s="10" t="s">
        <v>35</v>
      </c>
      <c r="E1190" s="10">
        <v>15</v>
      </c>
      <c r="F1190" s="10">
        <v>3386</v>
      </c>
      <c r="G1190" s="10">
        <v>0</v>
      </c>
      <c r="H1190" s="10">
        <v>1</v>
      </c>
      <c r="I1190" s="10">
        <v>1</v>
      </c>
      <c r="J1190" s="10">
        <v>0</v>
      </c>
      <c r="K1190" s="10">
        <v>0</v>
      </c>
      <c r="L1190" s="10">
        <v>0</v>
      </c>
      <c r="M1190" s="10">
        <v>0</v>
      </c>
    </row>
    <row r="1191" spans="1:13" x14ac:dyDescent="0.2">
      <c r="A1191" s="9" t="str">
        <f t="shared" si="18"/>
        <v>199230EMATDOM15</v>
      </c>
      <c r="B1191" s="10">
        <v>1992</v>
      </c>
      <c r="C1191" s="10" t="s">
        <v>4</v>
      </c>
      <c r="D1191" s="10" t="s">
        <v>33</v>
      </c>
      <c r="E1191" s="10">
        <v>15</v>
      </c>
      <c r="F1191" s="10">
        <v>15387</v>
      </c>
      <c r="G1191" s="10">
        <v>0</v>
      </c>
      <c r="H1191" s="10">
        <v>1</v>
      </c>
      <c r="I1191" s="10">
        <v>1</v>
      </c>
      <c r="J1191" s="10">
        <v>0</v>
      </c>
      <c r="K1191" s="10">
        <v>0</v>
      </c>
      <c r="L1191" s="10">
        <v>6.0050692142717882E-2</v>
      </c>
      <c r="M1191" s="10">
        <v>268.46369509178078</v>
      </c>
    </row>
    <row r="1192" spans="1:13" x14ac:dyDescent="0.2">
      <c r="A1192" s="9" t="str">
        <f t="shared" si="18"/>
        <v>199215A17AGSC23</v>
      </c>
      <c r="B1192" s="10">
        <v>1992</v>
      </c>
      <c r="C1192" s="10" t="s">
        <v>0</v>
      </c>
      <c r="D1192" s="10" t="s">
        <v>28</v>
      </c>
      <c r="E1192" s="10">
        <v>23</v>
      </c>
      <c r="F1192" s="10">
        <v>2518</v>
      </c>
      <c r="G1192" s="10">
        <v>0</v>
      </c>
      <c r="H1192" s="10">
        <v>1</v>
      </c>
      <c r="I1192" s="10">
        <v>1</v>
      </c>
      <c r="J1192" s="10">
        <v>0</v>
      </c>
      <c r="K1192" s="10">
        <v>0</v>
      </c>
      <c r="L1192" s="10">
        <v>0.16679904686258937</v>
      </c>
      <c r="M1192" s="10">
        <v>176.77347196104401</v>
      </c>
    </row>
    <row r="1193" spans="1:13" x14ac:dyDescent="0.2">
      <c r="A1193" s="9" t="str">
        <f t="shared" si="18"/>
        <v>199215A17AUTO23</v>
      </c>
      <c r="B1193" s="10">
        <v>1992</v>
      </c>
      <c r="C1193" s="10" t="s">
        <v>0</v>
      </c>
      <c r="D1193" s="10" t="s">
        <v>34</v>
      </c>
      <c r="E1193" s="10">
        <v>23</v>
      </c>
      <c r="F1193" s="10">
        <v>1679</v>
      </c>
      <c r="G1193" s="10">
        <v>0</v>
      </c>
      <c r="H1193" s="10">
        <v>1</v>
      </c>
      <c r="I1193" s="10">
        <v>1</v>
      </c>
      <c r="J1193" s="10">
        <v>0</v>
      </c>
      <c r="K1193" s="10">
        <v>0</v>
      </c>
      <c r="L1193" s="10">
        <v>0.74985110184633708</v>
      </c>
      <c r="M1193" s="10">
        <v>0</v>
      </c>
    </row>
    <row r="1194" spans="1:13" x14ac:dyDescent="0.2">
      <c r="A1194" s="9" t="str">
        <f t="shared" si="18"/>
        <v>199215A17CCA123</v>
      </c>
      <c r="B1194" s="10">
        <v>1992</v>
      </c>
      <c r="C1194" s="10" t="s">
        <v>0</v>
      </c>
      <c r="D1194" s="10" t="s">
        <v>24</v>
      </c>
      <c r="E1194" s="10">
        <v>23</v>
      </c>
      <c r="F1194" s="10">
        <v>629</v>
      </c>
      <c r="G1194" s="10">
        <v>0</v>
      </c>
      <c r="H1194" s="10">
        <v>1</v>
      </c>
      <c r="I1194" s="10">
        <v>1</v>
      </c>
      <c r="J1194" s="10">
        <v>0</v>
      </c>
      <c r="K1194" s="10">
        <v>0</v>
      </c>
      <c r="L1194" s="10">
        <v>1</v>
      </c>
      <c r="M1194" s="10">
        <v>248.34099978143027</v>
      </c>
    </row>
    <row r="1195" spans="1:13" x14ac:dyDescent="0.2">
      <c r="A1195" s="9" t="str">
        <f t="shared" si="18"/>
        <v>199215A17CCA223</v>
      </c>
      <c r="B1195" s="10">
        <v>1992</v>
      </c>
      <c r="C1195" s="10" t="s">
        <v>0</v>
      </c>
      <c r="D1195" s="10" t="s">
        <v>25</v>
      </c>
      <c r="E1195" s="10">
        <v>23</v>
      </c>
      <c r="F1195" s="10">
        <v>1258</v>
      </c>
      <c r="G1195" s="10">
        <v>0</v>
      </c>
      <c r="H1195" s="10">
        <v>1</v>
      </c>
      <c r="I1195" s="10">
        <v>1</v>
      </c>
      <c r="J1195" s="10">
        <v>0</v>
      </c>
      <c r="K1195" s="10">
        <v>0</v>
      </c>
      <c r="L1195" s="10">
        <v>0.33386327503974561</v>
      </c>
      <c r="M1195" s="10">
        <v>449.25713351902164</v>
      </c>
    </row>
    <row r="1196" spans="1:13" x14ac:dyDescent="0.2">
      <c r="A1196" s="9" t="str">
        <f t="shared" si="18"/>
        <v>199215A17CONT23</v>
      </c>
      <c r="B1196" s="10">
        <v>1992</v>
      </c>
      <c r="C1196" s="10" t="s">
        <v>0</v>
      </c>
      <c r="D1196" s="10" t="s">
        <v>31</v>
      </c>
      <c r="E1196" s="10">
        <v>23</v>
      </c>
      <c r="F1196" s="10">
        <v>5453</v>
      </c>
      <c r="G1196" s="10">
        <v>0</v>
      </c>
      <c r="H1196" s="10">
        <v>1</v>
      </c>
      <c r="I1196" s="10">
        <v>1</v>
      </c>
      <c r="J1196" s="10">
        <v>0</v>
      </c>
      <c r="K1196" s="10">
        <v>0</v>
      </c>
      <c r="L1196" s="10">
        <v>0.46158078122134605</v>
      </c>
      <c r="M1196" s="10">
        <v>155.02479124566298</v>
      </c>
    </row>
    <row r="1197" spans="1:13" x14ac:dyDescent="0.2">
      <c r="A1197" s="9" t="str">
        <f t="shared" si="18"/>
        <v>199215A17INAT23</v>
      </c>
      <c r="B1197" s="10">
        <v>1992</v>
      </c>
      <c r="C1197" s="10" t="s">
        <v>0</v>
      </c>
      <c r="D1197" s="10" t="s">
        <v>54</v>
      </c>
      <c r="E1197" s="10">
        <v>23</v>
      </c>
      <c r="F1197" s="10">
        <v>91234</v>
      </c>
      <c r="G1197" s="10">
        <v>1</v>
      </c>
      <c r="H1197" s="10">
        <v>0.12177477694719074</v>
      </c>
      <c r="I1197" s="10">
        <v>0</v>
      </c>
      <c r="J1197" s="10">
        <v>0.22987044303658724</v>
      </c>
      <c r="K1197" s="10">
        <v>0.28731613214371837</v>
      </c>
      <c r="L1197" s="10">
        <v>0.71268386785628168</v>
      </c>
      <c r="M1197" s="10"/>
    </row>
    <row r="1198" spans="1:13" x14ac:dyDescent="0.2">
      <c r="A1198" s="9" t="str">
        <f t="shared" si="18"/>
        <v>199215A17MILI23</v>
      </c>
      <c r="B1198" s="10">
        <v>1992</v>
      </c>
      <c r="C1198" s="10" t="s">
        <v>0</v>
      </c>
      <c r="D1198" s="10" t="s">
        <v>26</v>
      </c>
      <c r="E1198" s="10">
        <v>23</v>
      </c>
      <c r="F1198" s="10">
        <v>210</v>
      </c>
      <c r="G1198" s="10">
        <v>0</v>
      </c>
      <c r="H1198" s="10">
        <v>1</v>
      </c>
      <c r="I1198" s="10">
        <v>1</v>
      </c>
      <c r="J1198" s="10">
        <v>0</v>
      </c>
      <c r="K1198" s="10">
        <v>0</v>
      </c>
      <c r="L1198" s="10">
        <v>0</v>
      </c>
      <c r="M1198" s="10">
        <v>357.57780510877888</v>
      </c>
    </row>
    <row r="1199" spans="1:13" x14ac:dyDescent="0.2">
      <c r="A1199" s="9" t="str">
        <f t="shared" si="18"/>
        <v>199215A17SCA123</v>
      </c>
      <c r="B1199" s="10">
        <v>1992</v>
      </c>
      <c r="C1199" s="10" t="s">
        <v>0</v>
      </c>
      <c r="D1199" s="10" t="s">
        <v>29</v>
      </c>
      <c r="E1199" s="10">
        <v>23</v>
      </c>
      <c r="F1199" s="10">
        <v>12791</v>
      </c>
      <c r="G1199" s="10">
        <v>0</v>
      </c>
      <c r="H1199" s="10">
        <v>1</v>
      </c>
      <c r="I1199" s="10">
        <v>1</v>
      </c>
      <c r="J1199" s="10">
        <v>0</v>
      </c>
      <c r="K1199" s="10">
        <v>0</v>
      </c>
      <c r="L1199" s="10">
        <v>0.491752013134235</v>
      </c>
      <c r="M1199" s="10">
        <v>225.59218755524213</v>
      </c>
    </row>
    <row r="1200" spans="1:13" x14ac:dyDescent="0.2">
      <c r="A1200" s="9" t="str">
        <f t="shared" si="18"/>
        <v>199215A17SCA223</v>
      </c>
      <c r="B1200" s="10">
        <v>1992</v>
      </c>
      <c r="C1200" s="10" t="s">
        <v>0</v>
      </c>
      <c r="D1200" s="10" t="s">
        <v>30</v>
      </c>
      <c r="E1200" s="10">
        <v>23</v>
      </c>
      <c r="F1200" s="10">
        <v>6082</v>
      </c>
      <c r="G1200" s="10">
        <v>0</v>
      </c>
      <c r="H1200" s="10">
        <v>1</v>
      </c>
      <c r="I1200" s="10">
        <v>1</v>
      </c>
      <c r="J1200" s="10">
        <v>0</v>
      </c>
      <c r="K1200" s="10">
        <v>0</v>
      </c>
      <c r="L1200" s="10">
        <v>0.48306478132193359</v>
      </c>
      <c r="M1200" s="10">
        <v>229.40295184399389</v>
      </c>
    </row>
    <row r="1201" spans="1:13" x14ac:dyDescent="0.2">
      <c r="A1201" s="9" t="str">
        <f t="shared" si="18"/>
        <v>199215A17SREM23</v>
      </c>
      <c r="B1201" s="10">
        <v>1992</v>
      </c>
      <c r="C1201" s="10" t="s">
        <v>0</v>
      </c>
      <c r="D1201" s="10" t="s">
        <v>35</v>
      </c>
      <c r="E1201" s="10">
        <v>23</v>
      </c>
      <c r="F1201" s="10">
        <v>7547</v>
      </c>
      <c r="G1201" s="10">
        <v>0</v>
      </c>
      <c r="H1201" s="10">
        <v>1</v>
      </c>
      <c r="I1201" s="10">
        <v>1</v>
      </c>
      <c r="J1201" s="10">
        <v>0</v>
      </c>
      <c r="K1201" s="10">
        <v>0</v>
      </c>
      <c r="L1201" s="10">
        <v>0.55545249768119787</v>
      </c>
      <c r="M1201" s="10">
        <v>0</v>
      </c>
    </row>
    <row r="1202" spans="1:13" x14ac:dyDescent="0.2">
      <c r="A1202" s="9" t="str">
        <f t="shared" si="18"/>
        <v>199215A17TDOM23</v>
      </c>
      <c r="B1202" s="10">
        <v>1992</v>
      </c>
      <c r="C1202" s="10" t="s">
        <v>0</v>
      </c>
      <c r="D1202" s="10" t="s">
        <v>33</v>
      </c>
      <c r="E1202" s="10">
        <v>23</v>
      </c>
      <c r="F1202" s="10">
        <v>13628</v>
      </c>
      <c r="G1202" s="10">
        <v>0</v>
      </c>
      <c r="H1202" s="10">
        <v>1</v>
      </c>
      <c r="I1202" s="10">
        <v>1</v>
      </c>
      <c r="J1202" s="10">
        <v>0</v>
      </c>
      <c r="K1202" s="10">
        <v>0</v>
      </c>
      <c r="L1202" s="10">
        <v>0.35361021426474903</v>
      </c>
      <c r="M1202" s="10">
        <v>126.11987611318536</v>
      </c>
    </row>
    <row r="1203" spans="1:13" x14ac:dyDescent="0.2">
      <c r="A1203" s="9" t="str">
        <f t="shared" si="18"/>
        <v>199215A29AGCC23</v>
      </c>
      <c r="B1203" s="10">
        <v>1992</v>
      </c>
      <c r="C1203" s="10" t="s">
        <v>3</v>
      </c>
      <c r="D1203" s="10" t="s">
        <v>23</v>
      </c>
      <c r="E1203" s="10">
        <v>23</v>
      </c>
      <c r="F1203" s="10">
        <v>2096</v>
      </c>
      <c r="G1203" s="10">
        <v>0</v>
      </c>
      <c r="H1203" s="10">
        <v>1</v>
      </c>
      <c r="I1203" s="10">
        <v>1</v>
      </c>
      <c r="J1203" s="10">
        <v>0</v>
      </c>
      <c r="K1203" s="10">
        <v>0</v>
      </c>
      <c r="L1203" s="10">
        <v>0</v>
      </c>
      <c r="M1203" s="10">
        <v>552.23936504551227</v>
      </c>
    </row>
    <row r="1204" spans="1:13" x14ac:dyDescent="0.2">
      <c r="A1204" s="9" t="str">
        <f t="shared" si="18"/>
        <v>199215A29AGSC23</v>
      </c>
      <c r="B1204" s="10">
        <v>1992</v>
      </c>
      <c r="C1204" s="10" t="s">
        <v>3</v>
      </c>
      <c r="D1204" s="10" t="s">
        <v>28</v>
      </c>
      <c r="E1204" s="10">
        <v>23</v>
      </c>
      <c r="F1204" s="10">
        <v>8810</v>
      </c>
      <c r="G1204" s="10">
        <v>0</v>
      </c>
      <c r="H1204" s="10">
        <v>1</v>
      </c>
      <c r="I1204" s="10">
        <v>1</v>
      </c>
      <c r="J1204" s="10">
        <v>0</v>
      </c>
      <c r="K1204" s="10">
        <v>0</v>
      </c>
      <c r="L1204" s="10">
        <v>7.1509648127128261E-2</v>
      </c>
      <c r="M1204" s="10">
        <v>193.86880125931742</v>
      </c>
    </row>
    <row r="1205" spans="1:13" x14ac:dyDescent="0.2">
      <c r="A1205" s="9" t="str">
        <f t="shared" si="18"/>
        <v>199215A29AUTO23</v>
      </c>
      <c r="B1205" s="10">
        <v>1992</v>
      </c>
      <c r="C1205" s="10" t="s">
        <v>3</v>
      </c>
      <c r="D1205" s="10" t="s">
        <v>34</v>
      </c>
      <c r="E1205" s="10">
        <v>23</v>
      </c>
      <c r="F1205" s="10">
        <v>3778</v>
      </c>
      <c r="G1205" s="10">
        <v>0</v>
      </c>
      <c r="H1205" s="10">
        <v>1</v>
      </c>
      <c r="I1205" s="10">
        <v>1</v>
      </c>
      <c r="J1205" s="10">
        <v>0</v>
      </c>
      <c r="K1205" s="10">
        <v>0</v>
      </c>
      <c r="L1205" s="10">
        <v>0.38883006881948123</v>
      </c>
      <c r="M1205" s="10">
        <v>0</v>
      </c>
    </row>
    <row r="1206" spans="1:13" x14ac:dyDescent="0.2">
      <c r="A1206" s="9" t="str">
        <f t="shared" si="18"/>
        <v>199215A29CCA123</v>
      </c>
      <c r="B1206" s="10">
        <v>1992</v>
      </c>
      <c r="C1206" s="10" t="s">
        <v>3</v>
      </c>
      <c r="D1206" s="10" t="s">
        <v>24</v>
      </c>
      <c r="E1206" s="10">
        <v>23</v>
      </c>
      <c r="F1206" s="10">
        <v>25162</v>
      </c>
      <c r="G1206" s="10">
        <v>0</v>
      </c>
      <c r="H1206" s="10">
        <v>1</v>
      </c>
      <c r="I1206" s="10">
        <v>1</v>
      </c>
      <c r="J1206" s="10">
        <v>0</v>
      </c>
      <c r="K1206" s="10">
        <v>0</v>
      </c>
      <c r="L1206" s="10">
        <v>0.18333200858437326</v>
      </c>
      <c r="M1206" s="10">
        <v>640.91738093372055</v>
      </c>
    </row>
    <row r="1207" spans="1:13" x14ac:dyDescent="0.2">
      <c r="A1207" s="9" t="str">
        <f t="shared" si="18"/>
        <v>199215A29CCA223</v>
      </c>
      <c r="B1207" s="10">
        <v>1992</v>
      </c>
      <c r="C1207" s="10" t="s">
        <v>3</v>
      </c>
      <c r="D1207" s="10" t="s">
        <v>25</v>
      </c>
      <c r="E1207" s="10">
        <v>23</v>
      </c>
      <c r="F1207" s="10">
        <v>100864</v>
      </c>
      <c r="G1207" s="10">
        <v>0</v>
      </c>
      <c r="H1207" s="10">
        <v>1</v>
      </c>
      <c r="I1207" s="10">
        <v>1</v>
      </c>
      <c r="J1207" s="10">
        <v>0</v>
      </c>
      <c r="K1207" s="10">
        <v>0</v>
      </c>
      <c r="L1207" s="10">
        <v>0.11462917887834682</v>
      </c>
      <c r="M1207" s="10">
        <v>610.44912353502593</v>
      </c>
    </row>
    <row r="1208" spans="1:13" x14ac:dyDescent="0.2">
      <c r="A1208" s="9" t="str">
        <f t="shared" si="18"/>
        <v>199215A29CONT23</v>
      </c>
      <c r="B1208" s="10">
        <v>1992</v>
      </c>
      <c r="C1208" s="10" t="s">
        <v>3</v>
      </c>
      <c r="D1208" s="10" t="s">
        <v>31</v>
      </c>
      <c r="E1208" s="10">
        <v>23</v>
      </c>
      <c r="F1208" s="10">
        <v>60585</v>
      </c>
      <c r="G1208" s="10">
        <v>0</v>
      </c>
      <c r="H1208" s="10">
        <v>1</v>
      </c>
      <c r="I1208" s="10">
        <v>1</v>
      </c>
      <c r="J1208" s="10">
        <v>0</v>
      </c>
      <c r="K1208" s="10">
        <v>0</v>
      </c>
      <c r="L1208" s="10">
        <v>0.1038375835602872</v>
      </c>
      <c r="M1208" s="10">
        <v>487.39547337101834</v>
      </c>
    </row>
    <row r="1209" spans="1:13" x14ac:dyDescent="0.2">
      <c r="A1209" s="9" t="str">
        <f t="shared" si="18"/>
        <v>199215A29EMPR23</v>
      </c>
      <c r="B1209" s="10">
        <v>1992</v>
      </c>
      <c r="C1209" s="10" t="s">
        <v>3</v>
      </c>
      <c r="D1209" s="10" t="s">
        <v>32</v>
      </c>
      <c r="E1209" s="10">
        <v>23</v>
      </c>
      <c r="F1209" s="10">
        <v>6073</v>
      </c>
      <c r="G1209" s="10">
        <v>0</v>
      </c>
      <c r="H1209" s="10">
        <v>1</v>
      </c>
      <c r="I1209" s="10">
        <v>1</v>
      </c>
      <c r="J1209" s="10">
        <v>0</v>
      </c>
      <c r="K1209" s="10">
        <v>0</v>
      </c>
      <c r="L1209" s="10">
        <v>3.4414622097809981E-2</v>
      </c>
      <c r="M1209" s="10">
        <v>3090.2002826045436</v>
      </c>
    </row>
    <row r="1210" spans="1:13" x14ac:dyDescent="0.2">
      <c r="A1210" s="9" t="str">
        <f t="shared" si="18"/>
        <v>199215A29IMLO23</v>
      </c>
      <c r="B1210" s="10">
        <v>1992</v>
      </c>
      <c r="C1210" s="10" t="s">
        <v>3</v>
      </c>
      <c r="D1210" s="10" t="s">
        <v>53</v>
      </c>
      <c r="E1210" s="10">
        <v>23</v>
      </c>
      <c r="F1210" s="10">
        <v>209</v>
      </c>
      <c r="G1210" s="10">
        <v>0</v>
      </c>
      <c r="H1210" s="10">
        <v>1</v>
      </c>
      <c r="I1210" s="10">
        <v>1</v>
      </c>
      <c r="J1210" s="10">
        <v>0</v>
      </c>
      <c r="K1210" s="10">
        <v>0</v>
      </c>
      <c r="L1210" s="10">
        <v>0</v>
      </c>
      <c r="M1210" s="10"/>
    </row>
    <row r="1211" spans="1:13" x14ac:dyDescent="0.2">
      <c r="A1211" s="9" t="str">
        <f t="shared" si="18"/>
        <v>199215A29INAT23</v>
      </c>
      <c r="B1211" s="10">
        <v>1992</v>
      </c>
      <c r="C1211" s="10" t="s">
        <v>3</v>
      </c>
      <c r="D1211" s="10" t="s">
        <v>54</v>
      </c>
      <c r="E1211" s="10">
        <v>23</v>
      </c>
      <c r="F1211" s="10">
        <v>313497</v>
      </c>
      <c r="G1211" s="10">
        <v>1</v>
      </c>
      <c r="H1211" s="10">
        <v>0.21547654387191298</v>
      </c>
      <c r="I1211" s="10">
        <v>0</v>
      </c>
      <c r="J1211" s="10">
        <v>0.46052980174727964</v>
      </c>
      <c r="K1211" s="10">
        <v>0.62181322557271768</v>
      </c>
      <c r="L1211" s="10">
        <v>0.37860330401885822</v>
      </c>
      <c r="M1211" s="10"/>
    </row>
    <row r="1212" spans="1:13" x14ac:dyDescent="0.2">
      <c r="A1212" s="9" t="str">
        <f t="shared" si="18"/>
        <v>199215A29MILI23</v>
      </c>
      <c r="B1212" s="10">
        <v>1992</v>
      </c>
      <c r="C1212" s="10" t="s">
        <v>3</v>
      </c>
      <c r="D1212" s="10" t="s">
        <v>26</v>
      </c>
      <c r="E1212" s="10">
        <v>23</v>
      </c>
      <c r="F1212" s="10">
        <v>2306</v>
      </c>
      <c r="G1212" s="10">
        <v>0</v>
      </c>
      <c r="H1212" s="10">
        <v>1</v>
      </c>
      <c r="I1212" s="10">
        <v>1</v>
      </c>
      <c r="J1212" s="10">
        <v>0</v>
      </c>
      <c r="K1212" s="10">
        <v>0</v>
      </c>
      <c r="L1212" s="10">
        <v>0.36383347788378145</v>
      </c>
      <c r="M1212" s="10">
        <v>825.46224402583221</v>
      </c>
    </row>
    <row r="1213" spans="1:13" x14ac:dyDescent="0.2">
      <c r="A1213" s="9" t="str">
        <f t="shared" si="18"/>
        <v>199215A29PUBL23</v>
      </c>
      <c r="B1213" s="10">
        <v>1992</v>
      </c>
      <c r="C1213" s="10" t="s">
        <v>3</v>
      </c>
      <c r="D1213" s="10" t="s">
        <v>27</v>
      </c>
      <c r="E1213" s="10">
        <v>23</v>
      </c>
      <c r="F1213" s="10">
        <v>8179</v>
      </c>
      <c r="G1213" s="10">
        <v>0</v>
      </c>
      <c r="H1213" s="10">
        <v>1</v>
      </c>
      <c r="I1213" s="10">
        <v>1</v>
      </c>
      <c r="J1213" s="10">
        <v>0</v>
      </c>
      <c r="K1213" s="10">
        <v>0</v>
      </c>
      <c r="L1213" s="10">
        <v>0.17948404450421812</v>
      </c>
      <c r="M1213" s="10">
        <v>1288.0986461879991</v>
      </c>
    </row>
    <row r="1214" spans="1:13" x14ac:dyDescent="0.2">
      <c r="A1214" s="9" t="str">
        <f t="shared" si="18"/>
        <v>199215A29SCA123</v>
      </c>
      <c r="B1214" s="10">
        <v>1992</v>
      </c>
      <c r="C1214" s="10" t="s">
        <v>3</v>
      </c>
      <c r="D1214" s="10" t="s">
        <v>29</v>
      </c>
      <c r="E1214" s="10">
        <v>23</v>
      </c>
      <c r="F1214" s="10">
        <v>62906</v>
      </c>
      <c r="G1214" s="10">
        <v>0</v>
      </c>
      <c r="H1214" s="10">
        <v>1</v>
      </c>
      <c r="I1214" s="10">
        <v>1</v>
      </c>
      <c r="J1214" s="10">
        <v>0</v>
      </c>
      <c r="K1214" s="10">
        <v>0</v>
      </c>
      <c r="L1214" s="10">
        <v>0.22997806250596128</v>
      </c>
      <c r="M1214" s="10">
        <v>382.32402349938428</v>
      </c>
    </row>
    <row r="1215" spans="1:13" x14ac:dyDescent="0.2">
      <c r="A1215" s="9" t="str">
        <f t="shared" si="18"/>
        <v>199215A29SCA223</v>
      </c>
      <c r="B1215" s="10">
        <v>1992</v>
      </c>
      <c r="C1215" s="10" t="s">
        <v>3</v>
      </c>
      <c r="D1215" s="10" t="s">
        <v>30</v>
      </c>
      <c r="E1215" s="10">
        <v>23</v>
      </c>
      <c r="F1215" s="10">
        <v>35638</v>
      </c>
      <c r="G1215" s="10">
        <v>0</v>
      </c>
      <c r="H1215" s="10">
        <v>1</v>
      </c>
      <c r="I1215" s="10">
        <v>1</v>
      </c>
      <c r="J1215" s="10">
        <v>0</v>
      </c>
      <c r="K1215" s="10">
        <v>0</v>
      </c>
      <c r="L1215" s="10">
        <v>0.24123126999270442</v>
      </c>
      <c r="M1215" s="10">
        <v>416.76600476104517</v>
      </c>
    </row>
    <row r="1216" spans="1:13" x14ac:dyDescent="0.2">
      <c r="A1216" s="9" t="str">
        <f t="shared" si="18"/>
        <v>199215A29SREM23</v>
      </c>
      <c r="B1216" s="10">
        <v>1992</v>
      </c>
      <c r="C1216" s="10" t="s">
        <v>3</v>
      </c>
      <c r="D1216" s="10" t="s">
        <v>35</v>
      </c>
      <c r="E1216" s="10">
        <v>23</v>
      </c>
      <c r="F1216" s="10">
        <v>19498</v>
      </c>
      <c r="G1216" s="10">
        <v>0</v>
      </c>
      <c r="H1216" s="10">
        <v>1</v>
      </c>
      <c r="I1216" s="10">
        <v>1</v>
      </c>
      <c r="J1216" s="10">
        <v>0</v>
      </c>
      <c r="K1216" s="10">
        <v>0</v>
      </c>
      <c r="L1216" s="10">
        <v>0.36542209457380243</v>
      </c>
      <c r="M1216" s="10">
        <v>0</v>
      </c>
    </row>
    <row r="1217" spans="1:13" x14ac:dyDescent="0.2">
      <c r="A1217" s="9" t="str">
        <f t="shared" si="18"/>
        <v>199215A29TDOM23</v>
      </c>
      <c r="B1217" s="10">
        <v>1992</v>
      </c>
      <c r="C1217" s="10" t="s">
        <v>3</v>
      </c>
      <c r="D1217" s="10" t="s">
        <v>33</v>
      </c>
      <c r="E1217" s="10">
        <v>23</v>
      </c>
      <c r="F1217" s="10">
        <v>48225</v>
      </c>
      <c r="G1217" s="10">
        <v>0</v>
      </c>
      <c r="H1217" s="10">
        <v>1</v>
      </c>
      <c r="I1217" s="10">
        <v>1</v>
      </c>
      <c r="J1217" s="10">
        <v>0</v>
      </c>
      <c r="K1217" s="10">
        <v>0</v>
      </c>
      <c r="L1217" s="10">
        <v>0.20856402280974598</v>
      </c>
      <c r="M1217" s="10">
        <v>185.51727430038136</v>
      </c>
    </row>
    <row r="1218" spans="1:13" x14ac:dyDescent="0.2">
      <c r="A1218" s="9" t="str">
        <f t="shared" si="18"/>
        <v>199218A24AGCC23</v>
      </c>
      <c r="B1218" s="10">
        <v>1992</v>
      </c>
      <c r="C1218" s="10" t="s">
        <v>1</v>
      </c>
      <c r="D1218" s="10" t="s">
        <v>23</v>
      </c>
      <c r="E1218" s="10">
        <v>23</v>
      </c>
      <c r="F1218" s="10">
        <v>628</v>
      </c>
      <c r="G1218" s="10">
        <v>0</v>
      </c>
      <c r="H1218" s="10">
        <v>1</v>
      </c>
      <c r="I1218" s="10">
        <v>1</v>
      </c>
      <c r="J1218" s="10">
        <v>0</v>
      </c>
      <c r="K1218" s="10">
        <v>0</v>
      </c>
      <c r="L1218" s="10">
        <v>0</v>
      </c>
      <c r="M1218" s="10">
        <v>364.97647051273702</v>
      </c>
    </row>
    <row r="1219" spans="1:13" x14ac:dyDescent="0.2">
      <c r="A1219" s="9" t="str">
        <f t="shared" si="18"/>
        <v>199218A24AGSC23</v>
      </c>
      <c r="B1219" s="10">
        <v>1992</v>
      </c>
      <c r="C1219" s="10" t="s">
        <v>1</v>
      </c>
      <c r="D1219" s="10" t="s">
        <v>28</v>
      </c>
      <c r="E1219" s="10">
        <v>23</v>
      </c>
      <c r="F1219" s="10">
        <v>4403</v>
      </c>
      <c r="G1219" s="10">
        <v>0</v>
      </c>
      <c r="H1219" s="10">
        <v>1</v>
      </c>
      <c r="I1219" s="10">
        <v>1</v>
      </c>
      <c r="J1219" s="10">
        <v>0</v>
      </c>
      <c r="K1219" s="10">
        <v>0</v>
      </c>
      <c r="L1219" s="10">
        <v>4.7694753577106522E-2</v>
      </c>
      <c r="M1219" s="10">
        <v>170.76762507295774</v>
      </c>
    </row>
    <row r="1220" spans="1:13" x14ac:dyDescent="0.2">
      <c r="A1220" s="9" t="str">
        <f t="shared" ref="A1220:A1283" si="19">B1220&amp;C1220&amp;D1220&amp;E1220</f>
        <v>199218A24AUTO23</v>
      </c>
      <c r="B1220" s="10">
        <v>1992</v>
      </c>
      <c r="C1220" s="10" t="s">
        <v>1</v>
      </c>
      <c r="D1220" s="10" t="s">
        <v>34</v>
      </c>
      <c r="E1220" s="10">
        <v>23</v>
      </c>
      <c r="F1220" s="10">
        <v>1469</v>
      </c>
      <c r="G1220" s="10">
        <v>0</v>
      </c>
      <c r="H1220" s="10">
        <v>1</v>
      </c>
      <c r="I1220" s="10">
        <v>1</v>
      </c>
      <c r="J1220" s="10">
        <v>0</v>
      </c>
      <c r="K1220" s="10">
        <v>0</v>
      </c>
      <c r="L1220" s="10">
        <v>0.14295439074200136</v>
      </c>
      <c r="M1220" s="10">
        <v>0</v>
      </c>
    </row>
    <row r="1221" spans="1:13" x14ac:dyDescent="0.2">
      <c r="A1221" s="9" t="str">
        <f t="shared" si="19"/>
        <v>199218A24CCA123</v>
      </c>
      <c r="B1221" s="10">
        <v>1992</v>
      </c>
      <c r="C1221" s="10" t="s">
        <v>1</v>
      </c>
      <c r="D1221" s="10" t="s">
        <v>24</v>
      </c>
      <c r="E1221" s="10">
        <v>23</v>
      </c>
      <c r="F1221" s="10">
        <v>13000</v>
      </c>
      <c r="G1221" s="10">
        <v>0</v>
      </c>
      <c r="H1221" s="10">
        <v>1</v>
      </c>
      <c r="I1221" s="10">
        <v>1</v>
      </c>
      <c r="J1221" s="10">
        <v>0</v>
      </c>
      <c r="K1221" s="10">
        <v>0</v>
      </c>
      <c r="L1221" s="10">
        <v>0.24184615384615385</v>
      </c>
      <c r="M1221" s="10">
        <v>579.06789294625526</v>
      </c>
    </row>
    <row r="1222" spans="1:13" x14ac:dyDescent="0.2">
      <c r="A1222" s="9" t="str">
        <f t="shared" si="19"/>
        <v>199218A24CCA223</v>
      </c>
      <c r="B1222" s="10">
        <v>1992</v>
      </c>
      <c r="C1222" s="10" t="s">
        <v>1</v>
      </c>
      <c r="D1222" s="10" t="s">
        <v>25</v>
      </c>
      <c r="E1222" s="10">
        <v>23</v>
      </c>
      <c r="F1222" s="10">
        <v>52843</v>
      </c>
      <c r="G1222" s="10">
        <v>0</v>
      </c>
      <c r="H1222" s="10">
        <v>1</v>
      </c>
      <c r="I1222" s="10">
        <v>1</v>
      </c>
      <c r="J1222" s="10">
        <v>0</v>
      </c>
      <c r="K1222" s="10">
        <v>0</v>
      </c>
      <c r="L1222" s="10">
        <v>0.15485494767518876</v>
      </c>
      <c r="M1222" s="10">
        <v>546.93581993792304</v>
      </c>
    </row>
    <row r="1223" spans="1:13" x14ac:dyDescent="0.2">
      <c r="A1223" s="9" t="str">
        <f t="shared" si="19"/>
        <v>199218A24CONT23</v>
      </c>
      <c r="B1223" s="10">
        <v>1992</v>
      </c>
      <c r="C1223" s="10" t="s">
        <v>1</v>
      </c>
      <c r="D1223" s="10" t="s">
        <v>31</v>
      </c>
      <c r="E1223" s="10">
        <v>23</v>
      </c>
      <c r="F1223" s="10">
        <v>24732</v>
      </c>
      <c r="G1223" s="10">
        <v>0</v>
      </c>
      <c r="H1223" s="10">
        <v>1</v>
      </c>
      <c r="I1223" s="10">
        <v>1</v>
      </c>
      <c r="J1223" s="10">
        <v>0</v>
      </c>
      <c r="K1223" s="10">
        <v>0</v>
      </c>
      <c r="L1223" s="10">
        <v>0.1017305515122109</v>
      </c>
      <c r="M1223" s="10">
        <v>431.79591924271045</v>
      </c>
    </row>
    <row r="1224" spans="1:13" x14ac:dyDescent="0.2">
      <c r="A1224" s="9" t="str">
        <f t="shared" si="19"/>
        <v>199218A24EMPR23</v>
      </c>
      <c r="B1224" s="10">
        <v>1992</v>
      </c>
      <c r="C1224" s="10" t="s">
        <v>1</v>
      </c>
      <c r="D1224" s="10" t="s">
        <v>32</v>
      </c>
      <c r="E1224" s="10">
        <v>23</v>
      </c>
      <c r="F1224" s="10">
        <v>1047</v>
      </c>
      <c r="G1224" s="10">
        <v>0</v>
      </c>
      <c r="H1224" s="10">
        <v>1</v>
      </c>
      <c r="I1224" s="10">
        <v>1</v>
      </c>
      <c r="J1224" s="10">
        <v>0</v>
      </c>
      <c r="K1224" s="10">
        <v>0</v>
      </c>
      <c r="L1224" s="10">
        <v>0.19961795606494748</v>
      </c>
      <c r="M1224" s="10">
        <v>2447.6451650008075</v>
      </c>
    </row>
    <row r="1225" spans="1:13" x14ac:dyDescent="0.2">
      <c r="A1225" s="9" t="str">
        <f t="shared" si="19"/>
        <v>199218A24IMLO23</v>
      </c>
      <c r="B1225" s="10">
        <v>1992</v>
      </c>
      <c r="C1225" s="10" t="s">
        <v>1</v>
      </c>
      <c r="D1225" s="10" t="s">
        <v>53</v>
      </c>
      <c r="E1225" s="10">
        <v>23</v>
      </c>
      <c r="F1225" s="10">
        <v>209</v>
      </c>
      <c r="G1225" s="10">
        <v>0</v>
      </c>
      <c r="H1225" s="10">
        <v>1</v>
      </c>
      <c r="I1225" s="10">
        <v>1</v>
      </c>
      <c r="J1225" s="10">
        <v>0</v>
      </c>
      <c r="K1225" s="10">
        <v>0</v>
      </c>
      <c r="L1225" s="10">
        <v>0</v>
      </c>
      <c r="M1225" s="10"/>
    </row>
    <row r="1226" spans="1:13" x14ac:dyDescent="0.2">
      <c r="A1226" s="9" t="str">
        <f t="shared" si="19"/>
        <v>199218A24INAT23</v>
      </c>
      <c r="B1226" s="10">
        <v>1992</v>
      </c>
      <c r="C1226" s="10" t="s">
        <v>1</v>
      </c>
      <c r="D1226" s="10" t="s">
        <v>54</v>
      </c>
      <c r="E1226" s="10">
        <v>23</v>
      </c>
      <c r="F1226" s="10">
        <v>156850</v>
      </c>
      <c r="G1226" s="10">
        <v>1</v>
      </c>
      <c r="H1226" s="10">
        <v>0.25831843718079672</v>
      </c>
      <c r="I1226" s="10">
        <v>0</v>
      </c>
      <c r="J1226" s="10">
        <v>0.49137512768130748</v>
      </c>
      <c r="K1226" s="10">
        <v>0.67877298263534214</v>
      </c>
      <c r="L1226" s="10">
        <v>0.32213579853363083</v>
      </c>
      <c r="M1226" s="10"/>
    </row>
    <row r="1227" spans="1:13" x14ac:dyDescent="0.2">
      <c r="A1227" s="9" t="str">
        <f t="shared" si="19"/>
        <v>199218A24MILI23</v>
      </c>
      <c r="B1227" s="10">
        <v>1992</v>
      </c>
      <c r="C1227" s="10" t="s">
        <v>1</v>
      </c>
      <c r="D1227" s="10" t="s">
        <v>26</v>
      </c>
      <c r="E1227" s="10">
        <v>23</v>
      </c>
      <c r="F1227" s="10">
        <v>2096</v>
      </c>
      <c r="G1227" s="10">
        <v>0</v>
      </c>
      <c r="H1227" s="10">
        <v>1</v>
      </c>
      <c r="I1227" s="10">
        <v>1</v>
      </c>
      <c r="J1227" s="10">
        <v>0</v>
      </c>
      <c r="K1227" s="10">
        <v>0</v>
      </c>
      <c r="L1227" s="10">
        <v>0.40028625954198471</v>
      </c>
      <c r="M1227" s="10">
        <v>872.33997884099506</v>
      </c>
    </row>
    <row r="1228" spans="1:13" x14ac:dyDescent="0.2">
      <c r="A1228" s="9" t="str">
        <f t="shared" si="19"/>
        <v>199218A24PUBL23</v>
      </c>
      <c r="B1228" s="10">
        <v>1992</v>
      </c>
      <c r="C1228" s="10" t="s">
        <v>1</v>
      </c>
      <c r="D1228" s="10" t="s">
        <v>27</v>
      </c>
      <c r="E1228" s="10">
        <v>23</v>
      </c>
      <c r="F1228" s="10">
        <v>2096</v>
      </c>
      <c r="G1228" s="10">
        <v>0</v>
      </c>
      <c r="H1228" s="10">
        <v>1</v>
      </c>
      <c r="I1228" s="10">
        <v>1</v>
      </c>
      <c r="J1228" s="10">
        <v>0</v>
      </c>
      <c r="K1228" s="10">
        <v>0</v>
      </c>
      <c r="L1228" s="10">
        <v>0.5</v>
      </c>
      <c r="M1228" s="10">
        <v>569.74641171881342</v>
      </c>
    </row>
    <row r="1229" spans="1:13" x14ac:dyDescent="0.2">
      <c r="A1229" s="9" t="str">
        <f t="shared" si="19"/>
        <v>199218A24SCA123</v>
      </c>
      <c r="B1229" s="10">
        <v>1992</v>
      </c>
      <c r="C1229" s="10" t="s">
        <v>1</v>
      </c>
      <c r="D1229" s="10" t="s">
        <v>29</v>
      </c>
      <c r="E1229" s="10">
        <v>23</v>
      </c>
      <c r="F1229" s="10">
        <v>33967</v>
      </c>
      <c r="G1229" s="10">
        <v>0</v>
      </c>
      <c r="H1229" s="10">
        <v>1</v>
      </c>
      <c r="I1229" s="10">
        <v>1</v>
      </c>
      <c r="J1229" s="10">
        <v>0</v>
      </c>
      <c r="K1229" s="10">
        <v>0</v>
      </c>
      <c r="L1229" s="10">
        <v>0.21606264904171696</v>
      </c>
      <c r="M1229" s="10">
        <v>349.84781805045452</v>
      </c>
    </row>
    <row r="1230" spans="1:13" x14ac:dyDescent="0.2">
      <c r="A1230" s="9" t="str">
        <f t="shared" si="19"/>
        <v>199218A24SCA223</v>
      </c>
      <c r="B1230" s="10">
        <v>1992</v>
      </c>
      <c r="C1230" s="10" t="s">
        <v>1</v>
      </c>
      <c r="D1230" s="10" t="s">
        <v>30</v>
      </c>
      <c r="E1230" s="10">
        <v>23</v>
      </c>
      <c r="F1230" s="10">
        <v>19494</v>
      </c>
      <c r="G1230" s="10">
        <v>0</v>
      </c>
      <c r="H1230" s="10">
        <v>1</v>
      </c>
      <c r="I1230" s="10">
        <v>1</v>
      </c>
      <c r="J1230" s="10">
        <v>0</v>
      </c>
      <c r="K1230" s="10">
        <v>0</v>
      </c>
      <c r="L1230" s="10">
        <v>0.24735816148558532</v>
      </c>
      <c r="M1230" s="10">
        <v>377.50750966145847</v>
      </c>
    </row>
    <row r="1231" spans="1:13" x14ac:dyDescent="0.2">
      <c r="A1231" s="9" t="str">
        <f t="shared" si="19"/>
        <v>199218A24SREM23</v>
      </c>
      <c r="B1231" s="10">
        <v>1992</v>
      </c>
      <c r="C1231" s="10" t="s">
        <v>1</v>
      </c>
      <c r="D1231" s="10" t="s">
        <v>35</v>
      </c>
      <c r="E1231" s="10">
        <v>23</v>
      </c>
      <c r="F1231" s="10">
        <v>7969</v>
      </c>
      <c r="G1231" s="10">
        <v>0</v>
      </c>
      <c r="H1231" s="10">
        <v>1</v>
      </c>
      <c r="I1231" s="10">
        <v>1</v>
      </c>
      <c r="J1231" s="10">
        <v>0</v>
      </c>
      <c r="K1231" s="10">
        <v>0</v>
      </c>
      <c r="L1231" s="10">
        <v>0.34182457020956203</v>
      </c>
      <c r="M1231" s="10">
        <v>0</v>
      </c>
    </row>
    <row r="1232" spans="1:13" x14ac:dyDescent="0.2">
      <c r="A1232" s="9" t="str">
        <f t="shared" si="19"/>
        <v>199218A24TDOM23</v>
      </c>
      <c r="B1232" s="10">
        <v>1992</v>
      </c>
      <c r="C1232" s="10" t="s">
        <v>1</v>
      </c>
      <c r="D1232" s="10" t="s">
        <v>33</v>
      </c>
      <c r="E1232" s="10">
        <v>23</v>
      </c>
      <c r="F1232" s="10">
        <v>23902</v>
      </c>
      <c r="G1232" s="10">
        <v>0</v>
      </c>
      <c r="H1232" s="10">
        <v>1</v>
      </c>
      <c r="I1232" s="10">
        <v>1</v>
      </c>
      <c r="J1232" s="10">
        <v>0</v>
      </c>
      <c r="K1232" s="10">
        <v>0</v>
      </c>
      <c r="L1232" s="10">
        <v>0.21918667893900093</v>
      </c>
      <c r="M1232" s="10">
        <v>181.8939130597845</v>
      </c>
    </row>
    <row r="1233" spans="1:13" x14ac:dyDescent="0.2">
      <c r="A1233" s="9" t="str">
        <f t="shared" si="19"/>
        <v>199225A29AGCC23</v>
      </c>
      <c r="B1233" s="10">
        <v>1992</v>
      </c>
      <c r="C1233" s="10" t="s">
        <v>2</v>
      </c>
      <c r="D1233" s="10" t="s">
        <v>23</v>
      </c>
      <c r="E1233" s="10">
        <v>23</v>
      </c>
      <c r="F1233" s="10">
        <v>1468</v>
      </c>
      <c r="G1233" s="10">
        <v>0</v>
      </c>
      <c r="H1233" s="10">
        <v>1</v>
      </c>
      <c r="I1233" s="10">
        <v>1</v>
      </c>
      <c r="J1233" s="10">
        <v>0</v>
      </c>
      <c r="K1233" s="10">
        <v>0</v>
      </c>
      <c r="L1233" s="10">
        <v>0</v>
      </c>
      <c r="M1233" s="10">
        <v>632.34910466852511</v>
      </c>
    </row>
    <row r="1234" spans="1:13" x14ac:dyDescent="0.2">
      <c r="A1234" s="9" t="str">
        <f t="shared" si="19"/>
        <v>199225A29AGSC23</v>
      </c>
      <c r="B1234" s="10">
        <v>1992</v>
      </c>
      <c r="C1234" s="10" t="s">
        <v>2</v>
      </c>
      <c r="D1234" s="10" t="s">
        <v>28</v>
      </c>
      <c r="E1234" s="10">
        <v>23</v>
      </c>
      <c r="F1234" s="10">
        <v>1889</v>
      </c>
      <c r="G1234" s="10">
        <v>0</v>
      </c>
      <c r="H1234" s="10">
        <v>1</v>
      </c>
      <c r="I1234" s="10">
        <v>1</v>
      </c>
      <c r="J1234" s="10">
        <v>0</v>
      </c>
      <c r="K1234" s="10">
        <v>0</v>
      </c>
      <c r="L1234" s="10">
        <v>0</v>
      </c>
      <c r="M1234" s="10">
        <v>270.50221466407891</v>
      </c>
    </row>
    <row r="1235" spans="1:13" x14ac:dyDescent="0.2">
      <c r="A1235" s="9" t="str">
        <f t="shared" si="19"/>
        <v>199225A29AUTO23</v>
      </c>
      <c r="B1235" s="10">
        <v>1992</v>
      </c>
      <c r="C1235" s="10" t="s">
        <v>2</v>
      </c>
      <c r="D1235" s="10" t="s">
        <v>34</v>
      </c>
      <c r="E1235" s="10">
        <v>23</v>
      </c>
      <c r="F1235" s="10">
        <v>630</v>
      </c>
      <c r="G1235" s="10">
        <v>0</v>
      </c>
      <c r="H1235" s="10">
        <v>1</v>
      </c>
      <c r="I1235" s="10">
        <v>1</v>
      </c>
      <c r="J1235" s="10">
        <v>0</v>
      </c>
      <c r="K1235" s="10">
        <v>0</v>
      </c>
      <c r="L1235" s="10">
        <v>0</v>
      </c>
      <c r="M1235" s="10">
        <v>0</v>
      </c>
    </row>
    <row r="1236" spans="1:13" x14ac:dyDescent="0.2">
      <c r="A1236" s="9" t="str">
        <f t="shared" si="19"/>
        <v>199225A29CCA123</v>
      </c>
      <c r="B1236" s="10">
        <v>1992</v>
      </c>
      <c r="C1236" s="10" t="s">
        <v>2</v>
      </c>
      <c r="D1236" s="10" t="s">
        <v>24</v>
      </c>
      <c r="E1236" s="10">
        <v>23</v>
      </c>
      <c r="F1236" s="10">
        <v>11533</v>
      </c>
      <c r="G1236" s="10">
        <v>0</v>
      </c>
      <c r="H1236" s="10">
        <v>1</v>
      </c>
      <c r="I1236" s="10">
        <v>1</v>
      </c>
      <c r="J1236" s="10">
        <v>0</v>
      </c>
      <c r="K1236" s="10">
        <v>0</v>
      </c>
      <c r="L1236" s="10">
        <v>7.2834474984826147E-2</v>
      </c>
      <c r="M1236" s="10">
        <v>732.04491822513091</v>
      </c>
    </row>
    <row r="1237" spans="1:13" x14ac:dyDescent="0.2">
      <c r="A1237" s="9" t="str">
        <f t="shared" si="19"/>
        <v>199225A29CCA223</v>
      </c>
      <c r="B1237" s="10">
        <v>1992</v>
      </c>
      <c r="C1237" s="10" t="s">
        <v>2</v>
      </c>
      <c r="D1237" s="10" t="s">
        <v>25</v>
      </c>
      <c r="E1237" s="10">
        <v>23</v>
      </c>
      <c r="F1237" s="10">
        <v>46763</v>
      </c>
      <c r="G1237" s="10">
        <v>0</v>
      </c>
      <c r="H1237" s="10">
        <v>1</v>
      </c>
      <c r="I1237" s="10">
        <v>1</v>
      </c>
      <c r="J1237" s="10">
        <v>0</v>
      </c>
      <c r="K1237" s="10">
        <v>0</v>
      </c>
      <c r="L1237" s="10">
        <v>6.3045065944924178E-2</v>
      </c>
      <c r="M1237" s="10">
        <v>685.98613865191533</v>
      </c>
    </row>
    <row r="1238" spans="1:13" x14ac:dyDescent="0.2">
      <c r="A1238" s="9" t="str">
        <f t="shared" si="19"/>
        <v>199225A29CONT23</v>
      </c>
      <c r="B1238" s="10">
        <v>1992</v>
      </c>
      <c r="C1238" s="10" t="s">
        <v>2</v>
      </c>
      <c r="D1238" s="10" t="s">
        <v>31</v>
      </c>
      <c r="E1238" s="10">
        <v>23</v>
      </c>
      <c r="F1238" s="10">
        <v>30400</v>
      </c>
      <c r="G1238" s="10">
        <v>0</v>
      </c>
      <c r="H1238" s="10">
        <v>1</v>
      </c>
      <c r="I1238" s="10">
        <v>1</v>
      </c>
      <c r="J1238" s="10">
        <v>0</v>
      </c>
      <c r="K1238" s="10">
        <v>0</v>
      </c>
      <c r="L1238" s="10">
        <v>4.1381578947368422E-2</v>
      </c>
      <c r="M1238" s="10">
        <v>589.95164636722006</v>
      </c>
    </row>
    <row r="1239" spans="1:13" x14ac:dyDescent="0.2">
      <c r="A1239" s="9" t="str">
        <f t="shared" si="19"/>
        <v>199225A29EMPR23</v>
      </c>
      <c r="B1239" s="10">
        <v>1992</v>
      </c>
      <c r="C1239" s="10" t="s">
        <v>2</v>
      </c>
      <c r="D1239" s="10" t="s">
        <v>32</v>
      </c>
      <c r="E1239" s="10">
        <v>23</v>
      </c>
      <c r="F1239" s="10">
        <v>5026</v>
      </c>
      <c r="G1239" s="10">
        <v>0</v>
      </c>
      <c r="H1239" s="10">
        <v>1</v>
      </c>
      <c r="I1239" s="10">
        <v>1</v>
      </c>
      <c r="J1239" s="10">
        <v>0</v>
      </c>
      <c r="K1239" s="10">
        <v>0</v>
      </c>
      <c r="L1239" s="10">
        <v>0</v>
      </c>
      <c r="M1239" s="10">
        <v>3224.0552782533914</v>
      </c>
    </row>
    <row r="1240" spans="1:13" x14ac:dyDescent="0.2">
      <c r="A1240" s="9" t="str">
        <f t="shared" si="19"/>
        <v>199225A29INAT23</v>
      </c>
      <c r="B1240" s="10">
        <v>1992</v>
      </c>
      <c r="C1240" s="10" t="s">
        <v>2</v>
      </c>
      <c r="D1240" s="10" t="s">
        <v>54</v>
      </c>
      <c r="E1240" s="10">
        <v>23</v>
      </c>
      <c r="F1240" s="10">
        <v>65413</v>
      </c>
      <c r="G1240" s="10">
        <v>1</v>
      </c>
      <c r="H1240" s="10">
        <v>0.24357543607539786</v>
      </c>
      <c r="I1240" s="10">
        <v>0</v>
      </c>
      <c r="J1240" s="10">
        <v>0.70837601088468649</v>
      </c>
      <c r="K1240" s="10">
        <v>0.95195144696008438</v>
      </c>
      <c r="L1240" s="10">
        <v>4.8048553039915613E-2</v>
      </c>
      <c r="M1240" s="10"/>
    </row>
    <row r="1241" spans="1:13" x14ac:dyDescent="0.2">
      <c r="A1241" s="9" t="str">
        <f t="shared" si="19"/>
        <v>199225A29PUBL23</v>
      </c>
      <c r="B1241" s="10">
        <v>1992</v>
      </c>
      <c r="C1241" s="10" t="s">
        <v>2</v>
      </c>
      <c r="D1241" s="10" t="s">
        <v>27</v>
      </c>
      <c r="E1241" s="10">
        <v>23</v>
      </c>
      <c r="F1241" s="10">
        <v>6083</v>
      </c>
      <c r="G1241" s="10">
        <v>0</v>
      </c>
      <c r="H1241" s="10">
        <v>1</v>
      </c>
      <c r="I1241" s="10">
        <v>1</v>
      </c>
      <c r="J1241" s="10">
        <v>0</v>
      </c>
      <c r="K1241" s="10">
        <v>0</v>
      </c>
      <c r="L1241" s="10">
        <v>6.9044879171461446E-2</v>
      </c>
      <c r="M1241" s="10">
        <v>1535.6189952669752</v>
      </c>
    </row>
    <row r="1242" spans="1:13" x14ac:dyDescent="0.2">
      <c r="A1242" s="9" t="str">
        <f t="shared" si="19"/>
        <v>199225A29SCA123</v>
      </c>
      <c r="B1242" s="10">
        <v>1992</v>
      </c>
      <c r="C1242" s="10" t="s">
        <v>2</v>
      </c>
      <c r="D1242" s="10" t="s">
        <v>29</v>
      </c>
      <c r="E1242" s="10">
        <v>23</v>
      </c>
      <c r="F1242" s="10">
        <v>16148</v>
      </c>
      <c r="G1242" s="10">
        <v>0</v>
      </c>
      <c r="H1242" s="10">
        <v>1</v>
      </c>
      <c r="I1242" s="10">
        <v>1</v>
      </c>
      <c r="J1242" s="10">
        <v>0</v>
      </c>
      <c r="K1242" s="10">
        <v>0</v>
      </c>
      <c r="L1242" s="10">
        <v>5.1894971513500122E-2</v>
      </c>
      <c r="M1242" s="10">
        <v>577.321901780556</v>
      </c>
    </row>
    <row r="1243" spans="1:13" x14ac:dyDescent="0.2">
      <c r="A1243" s="9" t="str">
        <f t="shared" si="19"/>
        <v>199225A29SCA223</v>
      </c>
      <c r="B1243" s="10">
        <v>1992</v>
      </c>
      <c r="C1243" s="10" t="s">
        <v>2</v>
      </c>
      <c r="D1243" s="10" t="s">
        <v>30</v>
      </c>
      <c r="E1243" s="10">
        <v>23</v>
      </c>
      <c r="F1243" s="10">
        <v>10062</v>
      </c>
      <c r="G1243" s="10">
        <v>0</v>
      </c>
      <c r="H1243" s="10">
        <v>1</v>
      </c>
      <c r="I1243" s="10">
        <v>1</v>
      </c>
      <c r="J1243" s="10">
        <v>0</v>
      </c>
      <c r="K1243" s="10">
        <v>0</v>
      </c>
      <c r="L1243" s="10">
        <v>8.3184257602862258E-2</v>
      </c>
      <c r="M1243" s="10">
        <v>610.11224829665628</v>
      </c>
    </row>
    <row r="1244" spans="1:13" x14ac:dyDescent="0.2">
      <c r="A1244" s="9" t="str">
        <f t="shared" si="19"/>
        <v>199225A29SREM23</v>
      </c>
      <c r="B1244" s="10">
        <v>1992</v>
      </c>
      <c r="C1244" s="10" t="s">
        <v>2</v>
      </c>
      <c r="D1244" s="10" t="s">
        <v>35</v>
      </c>
      <c r="E1244" s="10">
        <v>23</v>
      </c>
      <c r="F1244" s="10">
        <v>3982</v>
      </c>
      <c r="G1244" s="10">
        <v>0</v>
      </c>
      <c r="H1244" s="10">
        <v>1</v>
      </c>
      <c r="I1244" s="10">
        <v>1</v>
      </c>
      <c r="J1244" s="10">
        <v>0</v>
      </c>
      <c r="K1244" s="10">
        <v>0</v>
      </c>
      <c r="L1244" s="10">
        <v>5.2486187845303865E-2</v>
      </c>
      <c r="M1244" s="10">
        <v>0</v>
      </c>
    </row>
    <row r="1245" spans="1:13" x14ac:dyDescent="0.2">
      <c r="A1245" s="9" t="str">
        <f t="shared" si="19"/>
        <v>199225A29TDOM23</v>
      </c>
      <c r="B1245" s="10">
        <v>1992</v>
      </c>
      <c r="C1245" s="10" t="s">
        <v>2</v>
      </c>
      <c r="D1245" s="10" t="s">
        <v>33</v>
      </c>
      <c r="E1245" s="10">
        <v>23</v>
      </c>
      <c r="F1245" s="10">
        <v>10695</v>
      </c>
      <c r="G1245" s="10">
        <v>0</v>
      </c>
      <c r="H1245" s="10">
        <v>1</v>
      </c>
      <c r="I1245" s="10">
        <v>1</v>
      </c>
      <c r="J1245" s="10">
        <v>0</v>
      </c>
      <c r="K1245" s="10">
        <v>0</v>
      </c>
      <c r="L1245" s="10">
        <v>0</v>
      </c>
      <c r="M1245" s="10">
        <v>269.30159621415902</v>
      </c>
    </row>
    <row r="1246" spans="1:13" x14ac:dyDescent="0.2">
      <c r="A1246" s="9" t="str">
        <f t="shared" si="19"/>
        <v>199230EMAAGCC23</v>
      </c>
      <c r="B1246" s="10">
        <v>1992</v>
      </c>
      <c r="C1246" s="10" t="s">
        <v>4</v>
      </c>
      <c r="D1246" s="10" t="s">
        <v>23</v>
      </c>
      <c r="E1246" s="10">
        <v>23</v>
      </c>
      <c r="F1246" s="10">
        <v>2728</v>
      </c>
      <c r="G1246" s="10">
        <v>0</v>
      </c>
      <c r="H1246" s="10">
        <v>1</v>
      </c>
      <c r="I1246" s="10">
        <v>1</v>
      </c>
      <c r="J1246" s="10">
        <v>0</v>
      </c>
      <c r="K1246" s="10">
        <v>0</v>
      </c>
      <c r="L1246" s="10">
        <v>0</v>
      </c>
      <c r="M1246" s="10">
        <v>424.11395605121555</v>
      </c>
    </row>
    <row r="1247" spans="1:13" x14ac:dyDescent="0.2">
      <c r="A1247" s="9" t="str">
        <f t="shared" si="19"/>
        <v>199230EMAAGSC23</v>
      </c>
      <c r="B1247" s="10">
        <v>1992</v>
      </c>
      <c r="C1247" s="10" t="s">
        <v>4</v>
      </c>
      <c r="D1247" s="10" t="s">
        <v>28</v>
      </c>
      <c r="E1247" s="10">
        <v>23</v>
      </c>
      <c r="F1247" s="10">
        <v>10483</v>
      </c>
      <c r="G1247" s="10">
        <v>0</v>
      </c>
      <c r="H1247" s="10">
        <v>1</v>
      </c>
      <c r="I1247" s="10">
        <v>1</v>
      </c>
      <c r="J1247" s="10">
        <v>0</v>
      </c>
      <c r="K1247" s="10">
        <v>0</v>
      </c>
      <c r="L1247" s="10">
        <v>0</v>
      </c>
      <c r="M1247" s="10">
        <v>302.37403050327032</v>
      </c>
    </row>
    <row r="1248" spans="1:13" x14ac:dyDescent="0.2">
      <c r="A1248" s="9" t="str">
        <f t="shared" si="19"/>
        <v>199230EMAAUTO23</v>
      </c>
      <c r="B1248" s="10">
        <v>1992</v>
      </c>
      <c r="C1248" s="10" t="s">
        <v>4</v>
      </c>
      <c r="D1248" s="10" t="s">
        <v>34</v>
      </c>
      <c r="E1248" s="10">
        <v>23</v>
      </c>
      <c r="F1248" s="10">
        <v>10069</v>
      </c>
      <c r="G1248" s="10">
        <v>0</v>
      </c>
      <c r="H1248" s="10">
        <v>1</v>
      </c>
      <c r="I1248" s="10">
        <v>1</v>
      </c>
      <c r="J1248" s="10">
        <v>0</v>
      </c>
      <c r="K1248" s="10">
        <v>0</v>
      </c>
      <c r="L1248" s="10">
        <v>0</v>
      </c>
      <c r="M1248" s="10">
        <v>0</v>
      </c>
    </row>
    <row r="1249" spans="1:13" x14ac:dyDescent="0.2">
      <c r="A1249" s="9" t="str">
        <f t="shared" si="19"/>
        <v>199230EMACCA123</v>
      </c>
      <c r="B1249" s="10">
        <v>1992</v>
      </c>
      <c r="C1249" s="10" t="s">
        <v>4</v>
      </c>
      <c r="D1249" s="10" t="s">
        <v>24</v>
      </c>
      <c r="E1249" s="10">
        <v>23</v>
      </c>
      <c r="F1249" s="10">
        <v>39843</v>
      </c>
      <c r="G1249" s="10">
        <v>0</v>
      </c>
      <c r="H1249" s="10">
        <v>1</v>
      </c>
      <c r="I1249" s="10">
        <v>1</v>
      </c>
      <c r="J1249" s="10">
        <v>0</v>
      </c>
      <c r="K1249" s="10">
        <v>0</v>
      </c>
      <c r="L1249" s="10">
        <v>3.1599026177747659E-2</v>
      </c>
      <c r="M1249" s="10">
        <v>1225.151489473697</v>
      </c>
    </row>
    <row r="1250" spans="1:13" x14ac:dyDescent="0.2">
      <c r="A1250" s="9" t="str">
        <f t="shared" si="19"/>
        <v>199230EMACCA223</v>
      </c>
      <c r="B1250" s="10">
        <v>1992</v>
      </c>
      <c r="C1250" s="10" t="s">
        <v>4</v>
      </c>
      <c r="D1250" s="10" t="s">
        <v>25</v>
      </c>
      <c r="E1250" s="10">
        <v>23</v>
      </c>
      <c r="F1250" s="10">
        <v>111543</v>
      </c>
      <c r="G1250" s="10">
        <v>0</v>
      </c>
      <c r="H1250" s="10">
        <v>1</v>
      </c>
      <c r="I1250" s="10">
        <v>1</v>
      </c>
      <c r="J1250" s="10">
        <v>0</v>
      </c>
      <c r="K1250" s="10">
        <v>0</v>
      </c>
      <c r="L1250" s="10">
        <v>1.3142913495243987E-2</v>
      </c>
      <c r="M1250" s="10">
        <v>926.42054437355455</v>
      </c>
    </row>
    <row r="1251" spans="1:13" x14ac:dyDescent="0.2">
      <c r="A1251" s="9" t="str">
        <f t="shared" si="19"/>
        <v>199230EMACONT23</v>
      </c>
      <c r="B1251" s="10">
        <v>1992</v>
      </c>
      <c r="C1251" s="10" t="s">
        <v>4</v>
      </c>
      <c r="D1251" s="10" t="s">
        <v>31</v>
      </c>
      <c r="E1251" s="10">
        <v>23</v>
      </c>
      <c r="F1251" s="10">
        <v>165020</v>
      </c>
      <c r="G1251" s="10">
        <v>0</v>
      </c>
      <c r="H1251" s="10">
        <v>1</v>
      </c>
      <c r="I1251" s="10">
        <v>1</v>
      </c>
      <c r="J1251" s="10">
        <v>0</v>
      </c>
      <c r="K1251" s="10">
        <v>0</v>
      </c>
      <c r="L1251" s="10">
        <v>5.0781723427463336E-3</v>
      </c>
      <c r="M1251" s="10">
        <v>690.29835006532426</v>
      </c>
    </row>
    <row r="1252" spans="1:13" x14ac:dyDescent="0.2">
      <c r="A1252" s="9" t="str">
        <f t="shared" si="19"/>
        <v>199230EMAEMPR23</v>
      </c>
      <c r="B1252" s="10">
        <v>1992</v>
      </c>
      <c r="C1252" s="10" t="s">
        <v>4</v>
      </c>
      <c r="D1252" s="10" t="s">
        <v>32</v>
      </c>
      <c r="E1252" s="10">
        <v>23</v>
      </c>
      <c r="F1252" s="10">
        <v>26628</v>
      </c>
      <c r="G1252" s="10">
        <v>0</v>
      </c>
      <c r="H1252" s="10">
        <v>1</v>
      </c>
      <c r="I1252" s="10">
        <v>1</v>
      </c>
      <c r="J1252" s="10">
        <v>0</v>
      </c>
      <c r="K1252" s="10">
        <v>0</v>
      </c>
      <c r="L1252" s="10">
        <v>7.8864353312302835E-3</v>
      </c>
      <c r="M1252" s="10">
        <v>2608.185395006069</v>
      </c>
    </row>
    <row r="1253" spans="1:13" x14ac:dyDescent="0.2">
      <c r="A1253" s="9" t="str">
        <f t="shared" si="19"/>
        <v>199230EMAIMLO23</v>
      </c>
      <c r="B1253" s="10">
        <v>1992</v>
      </c>
      <c r="C1253" s="10" t="s">
        <v>4</v>
      </c>
      <c r="D1253" s="10" t="s">
        <v>53</v>
      </c>
      <c r="E1253" s="10">
        <v>23</v>
      </c>
      <c r="F1253" s="10">
        <v>210</v>
      </c>
      <c r="G1253" s="10">
        <v>0</v>
      </c>
      <c r="H1253" s="10">
        <v>1</v>
      </c>
      <c r="I1253" s="10">
        <v>1</v>
      </c>
      <c r="J1253" s="10">
        <v>0</v>
      </c>
      <c r="K1253" s="10">
        <v>0</v>
      </c>
      <c r="L1253" s="10">
        <v>0</v>
      </c>
      <c r="M1253" s="10">
        <v>825.17955025102822</v>
      </c>
    </row>
    <row r="1254" spans="1:13" x14ac:dyDescent="0.2">
      <c r="A1254" s="9" t="str">
        <f t="shared" si="19"/>
        <v>199230EMAINAT23</v>
      </c>
      <c r="B1254" s="10">
        <v>1992</v>
      </c>
      <c r="C1254" s="10" t="s">
        <v>4</v>
      </c>
      <c r="D1254" s="10" t="s">
        <v>54</v>
      </c>
      <c r="E1254" s="10">
        <v>23</v>
      </c>
      <c r="F1254" s="10">
        <v>297538</v>
      </c>
      <c r="G1254" s="10">
        <v>1</v>
      </c>
      <c r="H1254" s="10">
        <v>8.8815546249554678E-2</v>
      </c>
      <c r="I1254" s="10">
        <v>0</v>
      </c>
      <c r="J1254" s="10">
        <v>0.90555155980076496</v>
      </c>
      <c r="K1254" s="10">
        <v>0.99366131384898737</v>
      </c>
      <c r="L1254" s="10">
        <v>6.3386861510126439E-3</v>
      </c>
      <c r="M1254" s="10"/>
    </row>
    <row r="1255" spans="1:13" x14ac:dyDescent="0.2">
      <c r="A1255" s="9" t="str">
        <f t="shared" si="19"/>
        <v>199230EMAMILI23</v>
      </c>
      <c r="B1255" s="10">
        <v>1992</v>
      </c>
      <c r="C1255" s="10" t="s">
        <v>4</v>
      </c>
      <c r="D1255" s="10" t="s">
        <v>26</v>
      </c>
      <c r="E1255" s="10">
        <v>23</v>
      </c>
      <c r="F1255" s="10">
        <v>1888</v>
      </c>
      <c r="G1255" s="10">
        <v>0</v>
      </c>
      <c r="H1255" s="10">
        <v>1</v>
      </c>
      <c r="I1255" s="10">
        <v>1</v>
      </c>
      <c r="J1255" s="10">
        <v>0</v>
      </c>
      <c r="K1255" s="10">
        <v>0</v>
      </c>
      <c r="L1255" s="10">
        <v>0</v>
      </c>
      <c r="M1255" s="10">
        <v>2622.0906991349948</v>
      </c>
    </row>
    <row r="1256" spans="1:13" x14ac:dyDescent="0.2">
      <c r="A1256" s="9" t="str">
        <f t="shared" si="19"/>
        <v>199230EMAPUBL23</v>
      </c>
      <c r="B1256" s="10">
        <v>1992</v>
      </c>
      <c r="C1256" s="10" t="s">
        <v>4</v>
      </c>
      <c r="D1256" s="10" t="s">
        <v>27</v>
      </c>
      <c r="E1256" s="10">
        <v>23</v>
      </c>
      <c r="F1256" s="10">
        <v>58300</v>
      </c>
      <c r="G1256" s="10">
        <v>0</v>
      </c>
      <c r="H1256" s="10">
        <v>1</v>
      </c>
      <c r="I1256" s="10">
        <v>1</v>
      </c>
      <c r="J1256" s="10">
        <v>0</v>
      </c>
      <c r="K1256" s="10">
        <v>0</v>
      </c>
      <c r="L1256" s="10">
        <v>4.679245283018868E-2</v>
      </c>
      <c r="M1256" s="10">
        <v>1631.7680866037686</v>
      </c>
    </row>
    <row r="1257" spans="1:13" x14ac:dyDescent="0.2">
      <c r="A1257" s="9" t="str">
        <f t="shared" si="19"/>
        <v>199230EMASCA123</v>
      </c>
      <c r="B1257" s="10">
        <v>1992</v>
      </c>
      <c r="C1257" s="10" t="s">
        <v>4</v>
      </c>
      <c r="D1257" s="10" t="s">
        <v>29</v>
      </c>
      <c r="E1257" s="10">
        <v>23</v>
      </c>
      <c r="F1257" s="10">
        <v>38374</v>
      </c>
      <c r="G1257" s="10">
        <v>0</v>
      </c>
      <c r="H1257" s="10">
        <v>1</v>
      </c>
      <c r="I1257" s="10">
        <v>1</v>
      </c>
      <c r="J1257" s="10">
        <v>0</v>
      </c>
      <c r="K1257" s="10">
        <v>0</v>
      </c>
      <c r="L1257" s="10">
        <v>1.0944910616563297E-2</v>
      </c>
      <c r="M1257" s="10">
        <v>567.15310998949735</v>
      </c>
    </row>
    <row r="1258" spans="1:13" x14ac:dyDescent="0.2">
      <c r="A1258" s="9" t="str">
        <f t="shared" si="19"/>
        <v>199230EMASCA223</v>
      </c>
      <c r="B1258" s="10">
        <v>1992</v>
      </c>
      <c r="C1258" s="10" t="s">
        <v>4</v>
      </c>
      <c r="D1258" s="10" t="s">
        <v>30</v>
      </c>
      <c r="E1258" s="10">
        <v>23</v>
      </c>
      <c r="F1258" s="10">
        <v>20762</v>
      </c>
      <c r="G1258" s="10">
        <v>0</v>
      </c>
      <c r="H1258" s="10">
        <v>1</v>
      </c>
      <c r="I1258" s="10">
        <v>1</v>
      </c>
      <c r="J1258" s="10">
        <v>0</v>
      </c>
      <c r="K1258" s="10">
        <v>0</v>
      </c>
      <c r="L1258" s="10">
        <v>1.0114632501685773E-2</v>
      </c>
      <c r="M1258" s="10">
        <v>803.67779771816515</v>
      </c>
    </row>
    <row r="1259" spans="1:13" x14ac:dyDescent="0.2">
      <c r="A1259" s="9" t="str">
        <f t="shared" si="19"/>
        <v>199230EMASREM23</v>
      </c>
      <c r="B1259" s="10">
        <v>1992</v>
      </c>
      <c r="C1259" s="10" t="s">
        <v>4</v>
      </c>
      <c r="D1259" s="10" t="s">
        <v>35</v>
      </c>
      <c r="E1259" s="10">
        <v>23</v>
      </c>
      <c r="F1259" s="10">
        <v>12159</v>
      </c>
      <c r="G1259" s="10">
        <v>0</v>
      </c>
      <c r="H1259" s="10">
        <v>1</v>
      </c>
      <c r="I1259" s="10">
        <v>1</v>
      </c>
      <c r="J1259" s="10">
        <v>0</v>
      </c>
      <c r="K1259" s="10">
        <v>0</v>
      </c>
      <c r="L1259" s="10">
        <v>1.7271157167530225E-2</v>
      </c>
      <c r="M1259" s="10">
        <v>0</v>
      </c>
    </row>
    <row r="1260" spans="1:13" x14ac:dyDescent="0.2">
      <c r="A1260" s="9" t="str">
        <f t="shared" si="19"/>
        <v>199230EMATDOM23</v>
      </c>
      <c r="B1260" s="10">
        <v>1992</v>
      </c>
      <c r="C1260" s="10" t="s">
        <v>4</v>
      </c>
      <c r="D1260" s="10" t="s">
        <v>33</v>
      </c>
      <c r="E1260" s="10">
        <v>23</v>
      </c>
      <c r="F1260" s="10">
        <v>31871</v>
      </c>
      <c r="G1260" s="10">
        <v>0</v>
      </c>
      <c r="H1260" s="10">
        <v>1</v>
      </c>
      <c r="I1260" s="10">
        <v>1</v>
      </c>
      <c r="J1260" s="10">
        <v>0</v>
      </c>
      <c r="K1260" s="10">
        <v>0</v>
      </c>
      <c r="L1260" s="10">
        <v>1.9767186470459039E-2</v>
      </c>
      <c r="M1260" s="10">
        <v>251.09775966713664</v>
      </c>
    </row>
    <row r="1261" spans="1:13" x14ac:dyDescent="0.2">
      <c r="A1261" s="9" t="str">
        <f t="shared" si="19"/>
        <v>199215A17AGCC26</v>
      </c>
      <c r="B1261" s="10">
        <v>1992</v>
      </c>
      <c r="C1261" s="10" t="s">
        <v>0</v>
      </c>
      <c r="D1261" s="10" t="s">
        <v>23</v>
      </c>
      <c r="E1261" s="10">
        <v>26</v>
      </c>
      <c r="F1261" s="10">
        <v>215</v>
      </c>
      <c r="G1261" s="10">
        <v>0</v>
      </c>
      <c r="H1261" s="10">
        <v>1</v>
      </c>
      <c r="I1261" s="10">
        <v>1</v>
      </c>
      <c r="J1261" s="10">
        <v>0</v>
      </c>
      <c r="K1261" s="10">
        <v>0</v>
      </c>
      <c r="L1261" s="10">
        <v>0</v>
      </c>
      <c r="M1261" s="10">
        <v>358.95310435919725</v>
      </c>
    </row>
    <row r="1262" spans="1:13" x14ac:dyDescent="0.2">
      <c r="A1262" s="9" t="str">
        <f t="shared" si="19"/>
        <v>199215A17AGSC26</v>
      </c>
      <c r="B1262" s="10">
        <v>1992</v>
      </c>
      <c r="C1262" s="10" t="s">
        <v>0</v>
      </c>
      <c r="D1262" s="10" t="s">
        <v>28</v>
      </c>
      <c r="E1262" s="10">
        <v>26</v>
      </c>
      <c r="F1262" s="10">
        <v>1936</v>
      </c>
      <c r="G1262" s="10">
        <v>0</v>
      </c>
      <c r="H1262" s="10">
        <v>1</v>
      </c>
      <c r="I1262" s="10">
        <v>1</v>
      </c>
      <c r="J1262" s="10">
        <v>0</v>
      </c>
      <c r="K1262" s="10">
        <v>0</v>
      </c>
      <c r="L1262" s="10">
        <v>0</v>
      </c>
      <c r="M1262" s="10">
        <v>225.32246526030679</v>
      </c>
    </row>
    <row r="1263" spans="1:13" x14ac:dyDescent="0.2">
      <c r="A1263" s="9" t="str">
        <f t="shared" si="19"/>
        <v>199215A17AUTO26</v>
      </c>
      <c r="B1263" s="10">
        <v>1992</v>
      </c>
      <c r="C1263" s="10" t="s">
        <v>0</v>
      </c>
      <c r="D1263" s="10" t="s">
        <v>34</v>
      </c>
      <c r="E1263" s="10">
        <v>26</v>
      </c>
      <c r="F1263" s="10">
        <v>1075</v>
      </c>
      <c r="G1263" s="10">
        <v>0</v>
      </c>
      <c r="H1263" s="10">
        <v>1</v>
      </c>
      <c r="I1263" s="10">
        <v>1</v>
      </c>
      <c r="J1263" s="10">
        <v>0</v>
      </c>
      <c r="K1263" s="10">
        <v>0</v>
      </c>
      <c r="L1263" s="10">
        <v>0.4</v>
      </c>
      <c r="M1263" s="10">
        <v>0</v>
      </c>
    </row>
    <row r="1264" spans="1:13" x14ac:dyDescent="0.2">
      <c r="A1264" s="9" t="str">
        <f t="shared" si="19"/>
        <v>199215A17CCA126</v>
      </c>
      <c r="B1264" s="10">
        <v>1992</v>
      </c>
      <c r="C1264" s="10" t="s">
        <v>0</v>
      </c>
      <c r="D1264" s="10" t="s">
        <v>24</v>
      </c>
      <c r="E1264" s="10">
        <v>26</v>
      </c>
      <c r="F1264" s="10">
        <v>1721</v>
      </c>
      <c r="G1264" s="10">
        <v>0</v>
      </c>
      <c r="H1264" s="10">
        <v>1</v>
      </c>
      <c r="I1264" s="10">
        <v>1</v>
      </c>
      <c r="J1264" s="10">
        <v>0</v>
      </c>
      <c r="K1264" s="10">
        <v>0</v>
      </c>
      <c r="L1264" s="10">
        <v>0.75014526438117368</v>
      </c>
      <c r="M1264" s="10">
        <v>377.36620367675829</v>
      </c>
    </row>
    <row r="1265" spans="1:13" x14ac:dyDescent="0.2">
      <c r="A1265" s="9" t="str">
        <f t="shared" si="19"/>
        <v>199215A17CCA226</v>
      </c>
      <c r="B1265" s="10">
        <v>1992</v>
      </c>
      <c r="C1265" s="10" t="s">
        <v>0</v>
      </c>
      <c r="D1265" s="10" t="s">
        <v>25</v>
      </c>
      <c r="E1265" s="10">
        <v>26</v>
      </c>
      <c r="F1265" s="10">
        <v>1075</v>
      </c>
      <c r="G1265" s="10">
        <v>0</v>
      </c>
      <c r="H1265" s="10">
        <v>1</v>
      </c>
      <c r="I1265" s="10">
        <v>1</v>
      </c>
      <c r="J1265" s="10">
        <v>0</v>
      </c>
      <c r="K1265" s="10">
        <v>0</v>
      </c>
      <c r="L1265" s="10">
        <v>0</v>
      </c>
      <c r="M1265" s="10">
        <v>359.15699247307174</v>
      </c>
    </row>
    <row r="1266" spans="1:13" x14ac:dyDescent="0.2">
      <c r="A1266" s="9" t="str">
        <f t="shared" si="19"/>
        <v>199215A17CONT26</v>
      </c>
      <c r="B1266" s="10">
        <v>1992</v>
      </c>
      <c r="C1266" s="10" t="s">
        <v>0</v>
      </c>
      <c r="D1266" s="10" t="s">
        <v>31</v>
      </c>
      <c r="E1266" s="10">
        <v>26</v>
      </c>
      <c r="F1266" s="10">
        <v>5590</v>
      </c>
      <c r="G1266" s="10">
        <v>0</v>
      </c>
      <c r="H1266" s="10">
        <v>1</v>
      </c>
      <c r="I1266" s="10">
        <v>1</v>
      </c>
      <c r="J1266" s="10">
        <v>0</v>
      </c>
      <c r="K1266" s="10">
        <v>0</v>
      </c>
      <c r="L1266" s="10">
        <v>0.61538461538461542</v>
      </c>
      <c r="M1266" s="10">
        <v>162.28531154936891</v>
      </c>
    </row>
    <row r="1267" spans="1:13" x14ac:dyDescent="0.2">
      <c r="A1267" s="9" t="str">
        <f t="shared" si="19"/>
        <v>199215A17EMPR26</v>
      </c>
      <c r="B1267" s="10">
        <v>1992</v>
      </c>
      <c r="C1267" s="10" t="s">
        <v>0</v>
      </c>
      <c r="D1267" s="10" t="s">
        <v>32</v>
      </c>
      <c r="E1267" s="10">
        <v>26</v>
      </c>
      <c r="F1267" s="10">
        <v>215</v>
      </c>
      <c r="G1267" s="10">
        <v>0</v>
      </c>
      <c r="H1267" s="10">
        <v>1</v>
      </c>
      <c r="I1267" s="10">
        <v>1</v>
      </c>
      <c r="J1267" s="10">
        <v>0</v>
      </c>
      <c r="K1267" s="10">
        <v>0</v>
      </c>
      <c r="L1267" s="10">
        <v>0</v>
      </c>
      <c r="M1267" s="10">
        <v>343.82481260459508</v>
      </c>
    </row>
    <row r="1268" spans="1:13" x14ac:dyDescent="0.2">
      <c r="A1268" s="9" t="str">
        <f t="shared" si="19"/>
        <v>199215A17IMLO26</v>
      </c>
      <c r="B1268" s="10">
        <v>1992</v>
      </c>
      <c r="C1268" s="10" t="s">
        <v>0</v>
      </c>
      <c r="D1268" s="10" t="s">
        <v>53</v>
      </c>
      <c r="E1268" s="10">
        <v>26</v>
      </c>
      <c r="F1268" s="10">
        <v>430</v>
      </c>
      <c r="G1268" s="10">
        <v>0</v>
      </c>
      <c r="H1268" s="10">
        <v>1</v>
      </c>
      <c r="I1268" s="10">
        <v>1</v>
      </c>
      <c r="J1268" s="10">
        <v>0</v>
      </c>
      <c r="K1268" s="10">
        <v>0</v>
      </c>
      <c r="L1268" s="10">
        <v>0</v>
      </c>
      <c r="M1268" s="10">
        <v>292.2510907139058</v>
      </c>
    </row>
    <row r="1269" spans="1:13" x14ac:dyDescent="0.2">
      <c r="A1269" s="9" t="str">
        <f t="shared" si="19"/>
        <v>199215A17INAT26</v>
      </c>
      <c r="B1269" s="10">
        <v>1992</v>
      </c>
      <c r="C1269" s="10" t="s">
        <v>0</v>
      </c>
      <c r="D1269" s="10" t="s">
        <v>54</v>
      </c>
      <c r="E1269" s="10">
        <v>26</v>
      </c>
      <c r="F1269" s="10">
        <v>141752</v>
      </c>
      <c r="G1269" s="10">
        <v>1</v>
      </c>
      <c r="H1269" s="10">
        <v>0.11075681471866358</v>
      </c>
      <c r="I1269" s="10">
        <v>0</v>
      </c>
      <c r="J1269" s="10">
        <v>0.21155234146134361</v>
      </c>
      <c r="K1269" s="10">
        <v>0.24655043093078219</v>
      </c>
      <c r="L1269" s="10">
        <v>0.75344956906921778</v>
      </c>
      <c r="M1269" s="10"/>
    </row>
    <row r="1270" spans="1:13" x14ac:dyDescent="0.2">
      <c r="A1270" s="9" t="str">
        <f t="shared" si="19"/>
        <v>199215A17SCA126</v>
      </c>
      <c r="B1270" s="10">
        <v>1992</v>
      </c>
      <c r="C1270" s="10" t="s">
        <v>0</v>
      </c>
      <c r="D1270" s="10" t="s">
        <v>29</v>
      </c>
      <c r="E1270" s="10">
        <v>26</v>
      </c>
      <c r="F1270" s="10">
        <v>12909</v>
      </c>
      <c r="G1270" s="10">
        <v>0</v>
      </c>
      <c r="H1270" s="10">
        <v>1</v>
      </c>
      <c r="I1270" s="10">
        <v>1</v>
      </c>
      <c r="J1270" s="10">
        <v>0</v>
      </c>
      <c r="K1270" s="10">
        <v>0</v>
      </c>
      <c r="L1270" s="10">
        <v>0.68332171353319393</v>
      </c>
      <c r="M1270" s="10">
        <v>193.36782303838771</v>
      </c>
    </row>
    <row r="1271" spans="1:13" x14ac:dyDescent="0.2">
      <c r="A1271" s="9" t="str">
        <f t="shared" si="19"/>
        <v>199215A17SCA226</v>
      </c>
      <c r="B1271" s="10">
        <v>1992</v>
      </c>
      <c r="C1271" s="10" t="s">
        <v>0</v>
      </c>
      <c r="D1271" s="10" t="s">
        <v>30</v>
      </c>
      <c r="E1271" s="10">
        <v>26</v>
      </c>
      <c r="F1271" s="10">
        <v>3442</v>
      </c>
      <c r="G1271" s="10">
        <v>0</v>
      </c>
      <c r="H1271" s="10">
        <v>1</v>
      </c>
      <c r="I1271" s="10">
        <v>1</v>
      </c>
      <c r="J1271" s="10">
        <v>0</v>
      </c>
      <c r="K1271" s="10">
        <v>0</v>
      </c>
      <c r="L1271" s="10">
        <v>0.56246368390470658</v>
      </c>
      <c r="M1271" s="10">
        <v>260.30160652628189</v>
      </c>
    </row>
    <row r="1272" spans="1:13" x14ac:dyDescent="0.2">
      <c r="A1272" s="9" t="str">
        <f t="shared" si="19"/>
        <v>199215A17SREM26</v>
      </c>
      <c r="B1272" s="10">
        <v>1992</v>
      </c>
      <c r="C1272" s="10" t="s">
        <v>0</v>
      </c>
      <c r="D1272" s="10" t="s">
        <v>35</v>
      </c>
      <c r="E1272" s="10">
        <v>26</v>
      </c>
      <c r="F1272" s="10">
        <v>8819</v>
      </c>
      <c r="G1272" s="10">
        <v>0</v>
      </c>
      <c r="H1272" s="10">
        <v>1</v>
      </c>
      <c r="I1272" s="10">
        <v>1</v>
      </c>
      <c r="J1272" s="10">
        <v>0</v>
      </c>
      <c r="K1272" s="10">
        <v>0</v>
      </c>
      <c r="L1272" s="10">
        <v>0.58532713459575914</v>
      </c>
      <c r="M1272" s="10">
        <v>0</v>
      </c>
    </row>
    <row r="1273" spans="1:13" x14ac:dyDescent="0.2">
      <c r="A1273" s="9" t="str">
        <f t="shared" si="19"/>
        <v>199215A17TDOM26</v>
      </c>
      <c r="B1273" s="10">
        <v>1992</v>
      </c>
      <c r="C1273" s="10" t="s">
        <v>0</v>
      </c>
      <c r="D1273" s="10" t="s">
        <v>33</v>
      </c>
      <c r="E1273" s="10">
        <v>26</v>
      </c>
      <c r="F1273" s="10">
        <v>9032</v>
      </c>
      <c r="G1273" s="10">
        <v>0</v>
      </c>
      <c r="H1273" s="10">
        <v>1</v>
      </c>
      <c r="I1273" s="10">
        <v>1</v>
      </c>
      <c r="J1273" s="10">
        <v>0</v>
      </c>
      <c r="K1273" s="10">
        <v>0</v>
      </c>
      <c r="L1273" s="10">
        <v>0.45250221434898141</v>
      </c>
      <c r="M1273" s="10">
        <v>136.75654761791478</v>
      </c>
    </row>
    <row r="1274" spans="1:13" x14ac:dyDescent="0.2">
      <c r="A1274" s="9" t="str">
        <f t="shared" si="19"/>
        <v>199215A29AGCC26</v>
      </c>
      <c r="B1274" s="10">
        <v>1992</v>
      </c>
      <c r="C1274" s="10" t="s">
        <v>3</v>
      </c>
      <c r="D1274" s="10" t="s">
        <v>23</v>
      </c>
      <c r="E1274" s="10">
        <v>26</v>
      </c>
      <c r="F1274" s="10">
        <v>1936</v>
      </c>
      <c r="G1274" s="10">
        <v>0</v>
      </c>
      <c r="H1274" s="10">
        <v>1</v>
      </c>
      <c r="I1274" s="10">
        <v>1</v>
      </c>
      <c r="J1274" s="10">
        <v>0</v>
      </c>
      <c r="K1274" s="10">
        <v>0</v>
      </c>
      <c r="L1274" s="10">
        <v>0.11105371900826447</v>
      </c>
      <c r="M1274" s="10">
        <v>504.94946322586873</v>
      </c>
    </row>
    <row r="1275" spans="1:13" x14ac:dyDescent="0.2">
      <c r="A1275" s="9" t="str">
        <f t="shared" si="19"/>
        <v>199215A29AGSC26</v>
      </c>
      <c r="B1275" s="10">
        <v>1992</v>
      </c>
      <c r="C1275" s="10" t="s">
        <v>3</v>
      </c>
      <c r="D1275" s="10" t="s">
        <v>28</v>
      </c>
      <c r="E1275" s="10">
        <v>26</v>
      </c>
      <c r="F1275" s="10">
        <v>8819</v>
      </c>
      <c r="G1275" s="10">
        <v>0</v>
      </c>
      <c r="H1275" s="10">
        <v>1</v>
      </c>
      <c r="I1275" s="10">
        <v>1</v>
      </c>
      <c r="J1275" s="10">
        <v>0</v>
      </c>
      <c r="K1275" s="10">
        <v>0</v>
      </c>
      <c r="L1275" s="10">
        <v>2.4379181313074046E-2</v>
      </c>
      <c r="M1275" s="10">
        <v>309.70120386434132</v>
      </c>
    </row>
    <row r="1276" spans="1:13" x14ac:dyDescent="0.2">
      <c r="A1276" s="9" t="str">
        <f t="shared" si="19"/>
        <v>199215A29AUTO26</v>
      </c>
      <c r="B1276" s="10">
        <v>1992</v>
      </c>
      <c r="C1276" s="10" t="s">
        <v>3</v>
      </c>
      <c r="D1276" s="10" t="s">
        <v>34</v>
      </c>
      <c r="E1276" s="10">
        <v>26</v>
      </c>
      <c r="F1276" s="10">
        <v>5591</v>
      </c>
      <c r="G1276" s="10">
        <v>0</v>
      </c>
      <c r="H1276" s="10">
        <v>1</v>
      </c>
      <c r="I1276" s="10">
        <v>1</v>
      </c>
      <c r="J1276" s="10">
        <v>0</v>
      </c>
      <c r="K1276" s="10">
        <v>0</v>
      </c>
      <c r="L1276" s="10">
        <v>0.15381863709533178</v>
      </c>
      <c r="M1276" s="10">
        <v>0</v>
      </c>
    </row>
    <row r="1277" spans="1:13" x14ac:dyDescent="0.2">
      <c r="A1277" s="9" t="str">
        <f t="shared" si="19"/>
        <v>199215A29CCA126</v>
      </c>
      <c r="B1277" s="10">
        <v>1992</v>
      </c>
      <c r="C1277" s="10" t="s">
        <v>3</v>
      </c>
      <c r="D1277" s="10" t="s">
        <v>24</v>
      </c>
      <c r="E1277" s="10">
        <v>26</v>
      </c>
      <c r="F1277" s="10">
        <v>42590</v>
      </c>
      <c r="G1277" s="10">
        <v>0</v>
      </c>
      <c r="H1277" s="10">
        <v>1</v>
      </c>
      <c r="I1277" s="10">
        <v>1</v>
      </c>
      <c r="J1277" s="10">
        <v>0</v>
      </c>
      <c r="K1277" s="10">
        <v>0</v>
      </c>
      <c r="L1277" s="10">
        <v>0.23863126843657817</v>
      </c>
      <c r="M1277" s="10">
        <v>614.74894779260808</v>
      </c>
    </row>
    <row r="1278" spans="1:13" x14ac:dyDescent="0.2">
      <c r="A1278" s="9" t="str">
        <f t="shared" si="19"/>
        <v>199215A29CCA226</v>
      </c>
      <c r="B1278" s="10">
        <v>1992</v>
      </c>
      <c r="C1278" s="10" t="s">
        <v>3</v>
      </c>
      <c r="D1278" s="10" t="s">
        <v>25</v>
      </c>
      <c r="E1278" s="10">
        <v>26</v>
      </c>
      <c r="F1278" s="10">
        <v>120019</v>
      </c>
      <c r="G1278" s="10">
        <v>0</v>
      </c>
      <c r="H1278" s="10">
        <v>1</v>
      </c>
      <c r="I1278" s="10">
        <v>1</v>
      </c>
      <c r="J1278" s="10">
        <v>0</v>
      </c>
      <c r="K1278" s="10">
        <v>0</v>
      </c>
      <c r="L1278" s="10">
        <v>0.1813712396914961</v>
      </c>
      <c r="M1278" s="10">
        <v>776.13752188019919</v>
      </c>
    </row>
    <row r="1279" spans="1:13" x14ac:dyDescent="0.2">
      <c r="A1279" s="9" t="str">
        <f t="shared" si="19"/>
        <v>199215A29CONT26</v>
      </c>
      <c r="B1279" s="10">
        <v>1992</v>
      </c>
      <c r="C1279" s="10" t="s">
        <v>3</v>
      </c>
      <c r="D1279" s="10" t="s">
        <v>31</v>
      </c>
      <c r="E1279" s="10">
        <v>26</v>
      </c>
      <c r="F1279" s="10">
        <v>64097</v>
      </c>
      <c r="G1279" s="10">
        <v>0</v>
      </c>
      <c r="H1279" s="10">
        <v>1</v>
      </c>
      <c r="I1279" s="10">
        <v>1</v>
      </c>
      <c r="J1279" s="10">
        <v>0</v>
      </c>
      <c r="K1279" s="10">
        <v>0</v>
      </c>
      <c r="L1279" s="10">
        <v>0.14094263382061564</v>
      </c>
      <c r="M1279" s="10">
        <v>506.38158553596122</v>
      </c>
    </row>
    <row r="1280" spans="1:13" x14ac:dyDescent="0.2">
      <c r="A1280" s="9" t="str">
        <f t="shared" si="19"/>
        <v>199215A29EMPR26</v>
      </c>
      <c r="B1280" s="10">
        <v>1992</v>
      </c>
      <c r="C1280" s="10" t="s">
        <v>3</v>
      </c>
      <c r="D1280" s="10" t="s">
        <v>32</v>
      </c>
      <c r="E1280" s="10">
        <v>26</v>
      </c>
      <c r="F1280" s="10">
        <v>4733</v>
      </c>
      <c r="G1280" s="10">
        <v>0</v>
      </c>
      <c r="H1280" s="10">
        <v>1</v>
      </c>
      <c r="I1280" s="10">
        <v>1</v>
      </c>
      <c r="J1280" s="10">
        <v>0</v>
      </c>
      <c r="K1280" s="10">
        <v>0</v>
      </c>
      <c r="L1280" s="10">
        <v>0.18170293682653707</v>
      </c>
      <c r="M1280" s="10">
        <v>1957.5559521092343</v>
      </c>
    </row>
    <row r="1281" spans="1:13" x14ac:dyDescent="0.2">
      <c r="A1281" s="9" t="str">
        <f t="shared" si="19"/>
        <v>199215A29IMLO26</v>
      </c>
      <c r="B1281" s="10">
        <v>1992</v>
      </c>
      <c r="C1281" s="10" t="s">
        <v>3</v>
      </c>
      <c r="D1281" s="10" t="s">
        <v>53</v>
      </c>
      <c r="E1281" s="10">
        <v>26</v>
      </c>
      <c r="F1281" s="10">
        <v>2150</v>
      </c>
      <c r="G1281" s="10">
        <v>0</v>
      </c>
      <c r="H1281" s="10">
        <v>1</v>
      </c>
      <c r="I1281" s="10">
        <v>1</v>
      </c>
      <c r="J1281" s="10">
        <v>0</v>
      </c>
      <c r="K1281" s="10">
        <v>0</v>
      </c>
      <c r="L1281" s="10">
        <v>0</v>
      </c>
      <c r="M1281" s="10">
        <v>292.2510907139058</v>
      </c>
    </row>
    <row r="1282" spans="1:13" x14ac:dyDescent="0.2">
      <c r="A1282" s="9" t="str">
        <f t="shared" si="19"/>
        <v>199215A29INAT26</v>
      </c>
      <c r="B1282" s="10">
        <v>1992</v>
      </c>
      <c r="C1282" s="10" t="s">
        <v>3</v>
      </c>
      <c r="D1282" s="10" t="s">
        <v>54</v>
      </c>
      <c r="E1282" s="10">
        <v>26</v>
      </c>
      <c r="F1282" s="10">
        <v>444808</v>
      </c>
      <c r="G1282" s="10">
        <v>0.99793469803364043</v>
      </c>
      <c r="H1282" s="10">
        <v>0.23426227220969534</v>
      </c>
      <c r="I1282" s="10">
        <v>4.8382233143855007E-4</v>
      </c>
      <c r="J1282" s="10">
        <v>0.41199324819204342</v>
      </c>
      <c r="K1282" s="10">
        <v>0.56759357541584687</v>
      </c>
      <c r="L1282" s="10">
        <v>0.43198780627832573</v>
      </c>
      <c r="M1282" s="10"/>
    </row>
    <row r="1283" spans="1:13" x14ac:dyDescent="0.2">
      <c r="A1283" s="9" t="str">
        <f t="shared" si="19"/>
        <v>199215A29MILI26</v>
      </c>
      <c r="B1283" s="10">
        <v>1992</v>
      </c>
      <c r="C1283" s="10" t="s">
        <v>3</v>
      </c>
      <c r="D1283" s="10" t="s">
        <v>26</v>
      </c>
      <c r="E1283" s="10">
        <v>26</v>
      </c>
      <c r="F1283" s="10">
        <v>7960</v>
      </c>
      <c r="G1283" s="10">
        <v>0</v>
      </c>
      <c r="H1283" s="10">
        <v>1</v>
      </c>
      <c r="I1283" s="10">
        <v>1</v>
      </c>
      <c r="J1283" s="10">
        <v>0</v>
      </c>
      <c r="K1283" s="10">
        <v>0</v>
      </c>
      <c r="L1283" s="10">
        <v>0.27035175879396983</v>
      </c>
      <c r="M1283" s="10">
        <v>952.83271422982477</v>
      </c>
    </row>
    <row r="1284" spans="1:13" x14ac:dyDescent="0.2">
      <c r="A1284" s="9" t="str">
        <f t="shared" ref="A1284:A1347" si="20">B1284&amp;C1284&amp;D1284&amp;E1284</f>
        <v>199215A29PUBL26</v>
      </c>
      <c r="B1284" s="10">
        <v>1992</v>
      </c>
      <c r="C1284" s="10" t="s">
        <v>3</v>
      </c>
      <c r="D1284" s="10" t="s">
        <v>27</v>
      </c>
      <c r="E1284" s="10">
        <v>26</v>
      </c>
      <c r="F1284" s="10">
        <v>16986</v>
      </c>
      <c r="G1284" s="10">
        <v>0</v>
      </c>
      <c r="H1284" s="10">
        <v>1</v>
      </c>
      <c r="I1284" s="10">
        <v>1</v>
      </c>
      <c r="J1284" s="10">
        <v>0</v>
      </c>
      <c r="K1284" s="10">
        <v>0</v>
      </c>
      <c r="L1284" s="10">
        <v>0.31649593783115509</v>
      </c>
      <c r="M1284" s="10">
        <v>858.00781627315496</v>
      </c>
    </row>
    <row r="1285" spans="1:13" x14ac:dyDescent="0.2">
      <c r="A1285" s="9" t="str">
        <f t="shared" si="20"/>
        <v>199215A29SCA126</v>
      </c>
      <c r="B1285" s="10">
        <v>1992</v>
      </c>
      <c r="C1285" s="10" t="s">
        <v>3</v>
      </c>
      <c r="D1285" s="10" t="s">
        <v>29</v>
      </c>
      <c r="E1285" s="10">
        <v>26</v>
      </c>
      <c r="F1285" s="10">
        <v>59374</v>
      </c>
      <c r="G1285" s="10">
        <v>0</v>
      </c>
      <c r="H1285" s="10">
        <v>1</v>
      </c>
      <c r="I1285" s="10">
        <v>1</v>
      </c>
      <c r="J1285" s="10">
        <v>0</v>
      </c>
      <c r="K1285" s="10">
        <v>0</v>
      </c>
      <c r="L1285" s="10">
        <v>0.34782901606763905</v>
      </c>
      <c r="M1285" s="10">
        <v>342.35620775399116</v>
      </c>
    </row>
    <row r="1286" spans="1:13" x14ac:dyDescent="0.2">
      <c r="A1286" s="9" t="str">
        <f t="shared" si="20"/>
        <v>199215A29SCA226</v>
      </c>
      <c r="B1286" s="10">
        <v>1992</v>
      </c>
      <c r="C1286" s="10" t="s">
        <v>3</v>
      </c>
      <c r="D1286" s="10" t="s">
        <v>30</v>
      </c>
      <c r="E1286" s="10">
        <v>26</v>
      </c>
      <c r="F1286" s="10">
        <v>22152</v>
      </c>
      <c r="G1286" s="10">
        <v>0</v>
      </c>
      <c r="H1286" s="10">
        <v>1</v>
      </c>
      <c r="I1286" s="10">
        <v>1</v>
      </c>
      <c r="J1286" s="10">
        <v>0</v>
      </c>
      <c r="K1286" s="10">
        <v>0</v>
      </c>
      <c r="L1286" s="10">
        <v>0.23302636330805346</v>
      </c>
      <c r="M1286" s="10">
        <v>438.99188834670861</v>
      </c>
    </row>
    <row r="1287" spans="1:13" x14ac:dyDescent="0.2">
      <c r="A1287" s="9" t="str">
        <f t="shared" si="20"/>
        <v>199215A29SREM26</v>
      </c>
      <c r="B1287" s="10">
        <v>1992</v>
      </c>
      <c r="C1287" s="10" t="s">
        <v>3</v>
      </c>
      <c r="D1287" s="10" t="s">
        <v>35</v>
      </c>
      <c r="E1287" s="10">
        <v>26</v>
      </c>
      <c r="F1287" s="10">
        <v>18925</v>
      </c>
      <c r="G1287" s="10">
        <v>0</v>
      </c>
      <c r="H1287" s="10">
        <v>1</v>
      </c>
      <c r="I1287" s="10">
        <v>1</v>
      </c>
      <c r="J1287" s="10">
        <v>0</v>
      </c>
      <c r="K1287" s="10">
        <v>0</v>
      </c>
      <c r="L1287" s="10">
        <v>0.39778071334214005</v>
      </c>
      <c r="M1287" s="10">
        <v>0</v>
      </c>
    </row>
    <row r="1288" spans="1:13" x14ac:dyDescent="0.2">
      <c r="A1288" s="9" t="str">
        <f t="shared" si="20"/>
        <v>199215A29TDOM26</v>
      </c>
      <c r="B1288" s="10">
        <v>1992</v>
      </c>
      <c r="C1288" s="10" t="s">
        <v>3</v>
      </c>
      <c r="D1288" s="10" t="s">
        <v>33</v>
      </c>
      <c r="E1288" s="10">
        <v>26</v>
      </c>
      <c r="F1288" s="10">
        <v>48609</v>
      </c>
      <c r="G1288" s="10">
        <v>0</v>
      </c>
      <c r="H1288" s="10">
        <v>1</v>
      </c>
      <c r="I1288" s="10">
        <v>1</v>
      </c>
      <c r="J1288" s="10">
        <v>0</v>
      </c>
      <c r="K1288" s="10">
        <v>0</v>
      </c>
      <c r="L1288" s="10">
        <v>0.18671736165640368</v>
      </c>
      <c r="M1288" s="10">
        <v>208.1497853868988</v>
      </c>
    </row>
    <row r="1289" spans="1:13" x14ac:dyDescent="0.2">
      <c r="A1289" s="9" t="str">
        <f t="shared" si="20"/>
        <v>199218A24AGCC26</v>
      </c>
      <c r="B1289" s="10">
        <v>1992</v>
      </c>
      <c r="C1289" s="10" t="s">
        <v>1</v>
      </c>
      <c r="D1289" s="10" t="s">
        <v>23</v>
      </c>
      <c r="E1289" s="10">
        <v>26</v>
      </c>
      <c r="F1289" s="10">
        <v>861</v>
      </c>
      <c r="G1289" s="10">
        <v>0</v>
      </c>
      <c r="H1289" s="10">
        <v>1</v>
      </c>
      <c r="I1289" s="10">
        <v>1</v>
      </c>
      <c r="J1289" s="10">
        <v>0</v>
      </c>
      <c r="K1289" s="10">
        <v>0</v>
      </c>
      <c r="L1289" s="10">
        <v>0.24970963995354239</v>
      </c>
      <c r="M1289" s="10">
        <v>389.6235235592244</v>
      </c>
    </row>
    <row r="1290" spans="1:13" x14ac:dyDescent="0.2">
      <c r="A1290" s="9" t="str">
        <f t="shared" si="20"/>
        <v>199218A24AGSC26</v>
      </c>
      <c r="B1290" s="10">
        <v>1992</v>
      </c>
      <c r="C1290" s="10" t="s">
        <v>1</v>
      </c>
      <c r="D1290" s="10" t="s">
        <v>28</v>
      </c>
      <c r="E1290" s="10">
        <v>26</v>
      </c>
      <c r="F1290" s="10">
        <v>4948</v>
      </c>
      <c r="G1290" s="10">
        <v>0</v>
      </c>
      <c r="H1290" s="10">
        <v>1</v>
      </c>
      <c r="I1290" s="10">
        <v>1</v>
      </c>
      <c r="J1290" s="10">
        <v>0</v>
      </c>
      <c r="K1290" s="10">
        <v>0</v>
      </c>
      <c r="L1290" s="10">
        <v>0</v>
      </c>
      <c r="M1290" s="10">
        <v>269.61201958484816</v>
      </c>
    </row>
    <row r="1291" spans="1:13" x14ac:dyDescent="0.2">
      <c r="A1291" s="9" t="str">
        <f t="shared" si="20"/>
        <v>199218A24AUTO26</v>
      </c>
      <c r="B1291" s="10">
        <v>1992</v>
      </c>
      <c r="C1291" s="10" t="s">
        <v>1</v>
      </c>
      <c r="D1291" s="10" t="s">
        <v>34</v>
      </c>
      <c r="E1291" s="10">
        <v>26</v>
      </c>
      <c r="F1291" s="10">
        <v>3011</v>
      </c>
      <c r="G1291" s="10">
        <v>0</v>
      </c>
      <c r="H1291" s="10">
        <v>1</v>
      </c>
      <c r="I1291" s="10">
        <v>1</v>
      </c>
      <c r="J1291" s="10">
        <v>0</v>
      </c>
      <c r="K1291" s="10">
        <v>0</v>
      </c>
      <c r="L1291" s="10">
        <v>7.1404848887412817E-2</v>
      </c>
      <c r="M1291" s="10">
        <v>0</v>
      </c>
    </row>
    <row r="1292" spans="1:13" x14ac:dyDescent="0.2">
      <c r="A1292" s="9" t="str">
        <f t="shared" si="20"/>
        <v>199218A24CCA126</v>
      </c>
      <c r="B1292" s="10">
        <v>1992</v>
      </c>
      <c r="C1292" s="10" t="s">
        <v>1</v>
      </c>
      <c r="D1292" s="10" t="s">
        <v>24</v>
      </c>
      <c r="E1292" s="10">
        <v>26</v>
      </c>
      <c r="F1292" s="10">
        <v>21727</v>
      </c>
      <c r="G1292" s="10">
        <v>0</v>
      </c>
      <c r="H1292" s="10">
        <v>1</v>
      </c>
      <c r="I1292" s="10">
        <v>1</v>
      </c>
      <c r="J1292" s="10">
        <v>0</v>
      </c>
      <c r="K1292" s="10">
        <v>0</v>
      </c>
      <c r="L1292" s="10">
        <v>0.30699130114603951</v>
      </c>
      <c r="M1292" s="10">
        <v>504.3357005240631</v>
      </c>
    </row>
    <row r="1293" spans="1:13" x14ac:dyDescent="0.2">
      <c r="A1293" s="9" t="str">
        <f t="shared" si="20"/>
        <v>199218A24CCA226</v>
      </c>
      <c r="B1293" s="10">
        <v>1992</v>
      </c>
      <c r="C1293" s="10" t="s">
        <v>1</v>
      </c>
      <c r="D1293" s="10" t="s">
        <v>25</v>
      </c>
      <c r="E1293" s="10">
        <v>26</v>
      </c>
      <c r="F1293" s="10">
        <v>55922</v>
      </c>
      <c r="G1293" s="10">
        <v>0</v>
      </c>
      <c r="H1293" s="10">
        <v>1</v>
      </c>
      <c r="I1293" s="10">
        <v>1</v>
      </c>
      <c r="J1293" s="10">
        <v>0</v>
      </c>
      <c r="K1293" s="10">
        <v>0</v>
      </c>
      <c r="L1293" s="10">
        <v>0.26260613567415225</v>
      </c>
      <c r="M1293" s="10">
        <v>583.2550889180302</v>
      </c>
    </row>
    <row r="1294" spans="1:13" x14ac:dyDescent="0.2">
      <c r="A1294" s="9" t="str">
        <f t="shared" si="20"/>
        <v>199218A24CONT26</v>
      </c>
      <c r="B1294" s="10">
        <v>1992</v>
      </c>
      <c r="C1294" s="10" t="s">
        <v>1</v>
      </c>
      <c r="D1294" s="10" t="s">
        <v>31</v>
      </c>
      <c r="E1294" s="10">
        <v>26</v>
      </c>
      <c r="F1294" s="10">
        <v>27966</v>
      </c>
      <c r="G1294" s="10">
        <v>0</v>
      </c>
      <c r="H1294" s="10">
        <v>1</v>
      </c>
      <c r="I1294" s="10">
        <v>1</v>
      </c>
      <c r="J1294" s="10">
        <v>0</v>
      </c>
      <c r="K1294" s="10">
        <v>0</v>
      </c>
      <c r="L1294" s="10">
        <v>0.16927697918901524</v>
      </c>
      <c r="M1294" s="10">
        <v>408.91276939909534</v>
      </c>
    </row>
    <row r="1295" spans="1:13" x14ac:dyDescent="0.2">
      <c r="A1295" s="9" t="str">
        <f t="shared" si="20"/>
        <v>199218A24EMPR26</v>
      </c>
      <c r="B1295" s="10">
        <v>1992</v>
      </c>
      <c r="C1295" s="10" t="s">
        <v>1</v>
      </c>
      <c r="D1295" s="10" t="s">
        <v>32</v>
      </c>
      <c r="E1295" s="10">
        <v>26</v>
      </c>
      <c r="F1295" s="10">
        <v>1505</v>
      </c>
      <c r="G1295" s="10">
        <v>0</v>
      </c>
      <c r="H1295" s="10">
        <v>1</v>
      </c>
      <c r="I1295" s="10">
        <v>1</v>
      </c>
      <c r="J1295" s="10">
        <v>0</v>
      </c>
      <c r="K1295" s="10">
        <v>0</v>
      </c>
      <c r="L1295" s="10">
        <v>0.42857142857142855</v>
      </c>
      <c r="M1295" s="10">
        <v>882.15623348264683</v>
      </c>
    </row>
    <row r="1296" spans="1:13" x14ac:dyDescent="0.2">
      <c r="A1296" s="9" t="str">
        <f t="shared" si="20"/>
        <v>199218A24IMLO26</v>
      </c>
      <c r="B1296" s="10">
        <v>1992</v>
      </c>
      <c r="C1296" s="10" t="s">
        <v>1</v>
      </c>
      <c r="D1296" s="10" t="s">
        <v>53</v>
      </c>
      <c r="E1296" s="10">
        <v>26</v>
      </c>
      <c r="F1296" s="10">
        <v>645</v>
      </c>
      <c r="G1296" s="10">
        <v>0</v>
      </c>
      <c r="H1296" s="10">
        <v>1</v>
      </c>
      <c r="I1296" s="10">
        <v>1</v>
      </c>
      <c r="J1296" s="10">
        <v>0</v>
      </c>
      <c r="K1296" s="10">
        <v>0</v>
      </c>
      <c r="L1296" s="10">
        <v>0</v>
      </c>
      <c r="M1296" s="10"/>
    </row>
    <row r="1297" spans="1:13" x14ac:dyDescent="0.2">
      <c r="A1297" s="9" t="str">
        <f t="shared" si="20"/>
        <v>199218A24INAT26</v>
      </c>
      <c r="B1297" s="10">
        <v>1992</v>
      </c>
      <c r="C1297" s="10" t="s">
        <v>1</v>
      </c>
      <c r="D1297" s="10" t="s">
        <v>54</v>
      </c>
      <c r="E1297" s="10">
        <v>26</v>
      </c>
      <c r="F1297" s="10">
        <v>206483</v>
      </c>
      <c r="G1297" s="10">
        <v>0.99650491749979675</v>
      </c>
      <c r="H1297" s="10">
        <v>0.29853969609760594</v>
      </c>
      <c r="I1297" s="10">
        <v>1.0434208674467249E-3</v>
      </c>
      <c r="J1297" s="10">
        <v>0.43420382134693503</v>
      </c>
      <c r="K1297" s="10">
        <v>0.62524204937564609</v>
      </c>
      <c r="L1297" s="10">
        <v>0.37397751873035551</v>
      </c>
      <c r="M1297" s="10"/>
    </row>
    <row r="1298" spans="1:13" x14ac:dyDescent="0.2">
      <c r="A1298" s="9" t="str">
        <f t="shared" si="20"/>
        <v>199218A24MILI26</v>
      </c>
      <c r="B1298" s="10">
        <v>1992</v>
      </c>
      <c r="C1298" s="10" t="s">
        <v>1</v>
      </c>
      <c r="D1298" s="10" t="s">
        <v>26</v>
      </c>
      <c r="E1298" s="10">
        <v>26</v>
      </c>
      <c r="F1298" s="10">
        <v>7100</v>
      </c>
      <c r="G1298" s="10">
        <v>0</v>
      </c>
      <c r="H1298" s="10">
        <v>1</v>
      </c>
      <c r="I1298" s="10">
        <v>1</v>
      </c>
      <c r="J1298" s="10">
        <v>0</v>
      </c>
      <c r="K1298" s="10">
        <v>0</v>
      </c>
      <c r="L1298" s="10">
        <v>0.27281690140845072</v>
      </c>
      <c r="M1298" s="10">
        <v>786.86870998625147</v>
      </c>
    </row>
    <row r="1299" spans="1:13" x14ac:dyDescent="0.2">
      <c r="A1299" s="9" t="str">
        <f t="shared" si="20"/>
        <v>199218A24PUBL26</v>
      </c>
      <c r="B1299" s="10">
        <v>1992</v>
      </c>
      <c r="C1299" s="10" t="s">
        <v>1</v>
      </c>
      <c r="D1299" s="10" t="s">
        <v>27</v>
      </c>
      <c r="E1299" s="10">
        <v>26</v>
      </c>
      <c r="F1299" s="10">
        <v>4946</v>
      </c>
      <c r="G1299" s="10">
        <v>0</v>
      </c>
      <c r="H1299" s="10">
        <v>1</v>
      </c>
      <c r="I1299" s="10">
        <v>1</v>
      </c>
      <c r="J1299" s="10">
        <v>0</v>
      </c>
      <c r="K1299" s="10">
        <v>0</v>
      </c>
      <c r="L1299" s="10">
        <v>0.39142741609381321</v>
      </c>
      <c r="M1299" s="10">
        <v>839.29629494767539</v>
      </c>
    </row>
    <row r="1300" spans="1:13" x14ac:dyDescent="0.2">
      <c r="A1300" s="9" t="str">
        <f t="shared" si="20"/>
        <v>199218A24SCA126</v>
      </c>
      <c r="B1300" s="10">
        <v>1992</v>
      </c>
      <c r="C1300" s="10" t="s">
        <v>1</v>
      </c>
      <c r="D1300" s="10" t="s">
        <v>29</v>
      </c>
      <c r="E1300" s="10">
        <v>26</v>
      </c>
      <c r="F1300" s="10">
        <v>33771</v>
      </c>
      <c r="G1300" s="10">
        <v>0</v>
      </c>
      <c r="H1300" s="10">
        <v>1</v>
      </c>
      <c r="I1300" s="10">
        <v>1</v>
      </c>
      <c r="J1300" s="10">
        <v>0</v>
      </c>
      <c r="K1300" s="10">
        <v>0</v>
      </c>
      <c r="L1300" s="10">
        <v>0.31849811968849012</v>
      </c>
      <c r="M1300" s="10">
        <v>352.19929352189223</v>
      </c>
    </row>
    <row r="1301" spans="1:13" x14ac:dyDescent="0.2">
      <c r="A1301" s="9" t="str">
        <f t="shared" si="20"/>
        <v>199218A24SCA226</v>
      </c>
      <c r="B1301" s="10">
        <v>1992</v>
      </c>
      <c r="C1301" s="10" t="s">
        <v>1</v>
      </c>
      <c r="D1301" s="10" t="s">
        <v>30</v>
      </c>
      <c r="E1301" s="10">
        <v>26</v>
      </c>
      <c r="F1301" s="10">
        <v>12473</v>
      </c>
      <c r="G1301" s="10">
        <v>0</v>
      </c>
      <c r="H1301" s="10">
        <v>1</v>
      </c>
      <c r="I1301" s="10">
        <v>1</v>
      </c>
      <c r="J1301" s="10">
        <v>0</v>
      </c>
      <c r="K1301" s="10">
        <v>0</v>
      </c>
      <c r="L1301" s="10">
        <v>0.2586386595045298</v>
      </c>
      <c r="M1301" s="10">
        <v>372.74467812564484</v>
      </c>
    </row>
    <row r="1302" spans="1:13" x14ac:dyDescent="0.2">
      <c r="A1302" s="9" t="str">
        <f t="shared" si="20"/>
        <v>199218A24SREM26</v>
      </c>
      <c r="B1302" s="10">
        <v>1992</v>
      </c>
      <c r="C1302" s="10" t="s">
        <v>1</v>
      </c>
      <c r="D1302" s="10" t="s">
        <v>35</v>
      </c>
      <c r="E1302" s="10">
        <v>26</v>
      </c>
      <c r="F1302" s="10">
        <v>8171</v>
      </c>
      <c r="G1302" s="10">
        <v>0</v>
      </c>
      <c r="H1302" s="10">
        <v>1</v>
      </c>
      <c r="I1302" s="10">
        <v>1</v>
      </c>
      <c r="J1302" s="10">
        <v>0</v>
      </c>
      <c r="K1302" s="10">
        <v>0</v>
      </c>
      <c r="L1302" s="10">
        <v>0.23693550361032922</v>
      </c>
      <c r="M1302" s="10">
        <v>0</v>
      </c>
    </row>
    <row r="1303" spans="1:13" x14ac:dyDescent="0.2">
      <c r="A1303" s="9" t="str">
        <f t="shared" si="20"/>
        <v>199218A24TDOM26</v>
      </c>
      <c r="B1303" s="10">
        <v>1992</v>
      </c>
      <c r="C1303" s="10" t="s">
        <v>1</v>
      </c>
      <c r="D1303" s="10" t="s">
        <v>33</v>
      </c>
      <c r="E1303" s="10">
        <v>26</v>
      </c>
      <c r="F1303" s="10">
        <v>24305</v>
      </c>
      <c r="G1303" s="10">
        <v>0</v>
      </c>
      <c r="H1303" s="10">
        <v>1</v>
      </c>
      <c r="I1303" s="10">
        <v>1</v>
      </c>
      <c r="J1303" s="10">
        <v>0</v>
      </c>
      <c r="K1303" s="10">
        <v>0</v>
      </c>
      <c r="L1303" s="10">
        <v>0.17866334578663345</v>
      </c>
      <c r="M1303" s="10">
        <v>200.48727176816851</v>
      </c>
    </row>
    <row r="1304" spans="1:13" x14ac:dyDescent="0.2">
      <c r="A1304" s="9" t="str">
        <f t="shared" si="20"/>
        <v>199225A29AGCC26</v>
      </c>
      <c r="B1304" s="10">
        <v>1992</v>
      </c>
      <c r="C1304" s="10" t="s">
        <v>2</v>
      </c>
      <c r="D1304" s="10" t="s">
        <v>23</v>
      </c>
      <c r="E1304" s="10">
        <v>26</v>
      </c>
      <c r="F1304" s="10">
        <v>860</v>
      </c>
      <c r="G1304" s="10">
        <v>0</v>
      </c>
      <c r="H1304" s="10">
        <v>1</v>
      </c>
      <c r="I1304" s="10">
        <v>1</v>
      </c>
      <c r="J1304" s="10">
        <v>0</v>
      </c>
      <c r="K1304" s="10">
        <v>0</v>
      </c>
      <c r="L1304" s="10">
        <v>0</v>
      </c>
      <c r="M1304" s="10">
        <v>656.9085925390259</v>
      </c>
    </row>
    <row r="1305" spans="1:13" x14ac:dyDescent="0.2">
      <c r="A1305" s="9" t="str">
        <f t="shared" si="20"/>
        <v>199225A29AGSC26</v>
      </c>
      <c r="B1305" s="10">
        <v>1992</v>
      </c>
      <c r="C1305" s="10" t="s">
        <v>2</v>
      </c>
      <c r="D1305" s="10" t="s">
        <v>28</v>
      </c>
      <c r="E1305" s="10">
        <v>26</v>
      </c>
      <c r="F1305" s="10">
        <v>1935</v>
      </c>
      <c r="G1305" s="10">
        <v>0</v>
      </c>
      <c r="H1305" s="10">
        <v>1</v>
      </c>
      <c r="I1305" s="10">
        <v>1</v>
      </c>
      <c r="J1305" s="10">
        <v>0</v>
      </c>
      <c r="K1305" s="10">
        <v>0</v>
      </c>
      <c r="L1305" s="10">
        <v>0.1111111111111111</v>
      </c>
      <c r="M1305" s="10">
        <v>496.63584042885952</v>
      </c>
    </row>
    <row r="1306" spans="1:13" x14ac:dyDescent="0.2">
      <c r="A1306" s="9" t="str">
        <f t="shared" si="20"/>
        <v>199225A29AUTO26</v>
      </c>
      <c r="B1306" s="10">
        <v>1992</v>
      </c>
      <c r="C1306" s="10" t="s">
        <v>2</v>
      </c>
      <c r="D1306" s="10" t="s">
        <v>34</v>
      </c>
      <c r="E1306" s="10">
        <v>26</v>
      </c>
      <c r="F1306" s="10">
        <v>1505</v>
      </c>
      <c r="G1306" s="10">
        <v>0</v>
      </c>
      <c r="H1306" s="10">
        <v>1</v>
      </c>
      <c r="I1306" s="10">
        <v>1</v>
      </c>
      <c r="J1306" s="10">
        <v>0</v>
      </c>
      <c r="K1306" s="10">
        <v>0</v>
      </c>
      <c r="L1306" s="10">
        <v>0.14285714285714285</v>
      </c>
      <c r="M1306" s="10">
        <v>0</v>
      </c>
    </row>
    <row r="1307" spans="1:13" x14ac:dyDescent="0.2">
      <c r="A1307" s="9" t="str">
        <f t="shared" si="20"/>
        <v>199225A29CCA126</v>
      </c>
      <c r="B1307" s="10">
        <v>1992</v>
      </c>
      <c r="C1307" s="10" t="s">
        <v>2</v>
      </c>
      <c r="D1307" s="10" t="s">
        <v>24</v>
      </c>
      <c r="E1307" s="10">
        <v>26</v>
      </c>
      <c r="F1307" s="10">
        <v>19142</v>
      </c>
      <c r="G1307" s="10">
        <v>0</v>
      </c>
      <c r="H1307" s="10">
        <v>1</v>
      </c>
      <c r="I1307" s="10">
        <v>1</v>
      </c>
      <c r="J1307" s="10">
        <v>0</v>
      </c>
      <c r="K1307" s="10">
        <v>0</v>
      </c>
      <c r="L1307" s="10">
        <v>0.11364717070851164</v>
      </c>
      <c r="M1307" s="10">
        <v>761.82695687298758</v>
      </c>
    </row>
    <row r="1308" spans="1:13" x14ac:dyDescent="0.2">
      <c r="A1308" s="9" t="str">
        <f t="shared" si="20"/>
        <v>199225A29CCA226</v>
      </c>
      <c r="B1308" s="10">
        <v>1992</v>
      </c>
      <c r="C1308" s="10" t="s">
        <v>2</v>
      </c>
      <c r="D1308" s="10" t="s">
        <v>25</v>
      </c>
      <c r="E1308" s="10">
        <v>26</v>
      </c>
      <c r="F1308" s="10">
        <v>63022</v>
      </c>
      <c r="G1308" s="10">
        <v>0</v>
      </c>
      <c r="H1308" s="10">
        <v>1</v>
      </c>
      <c r="I1308" s="10">
        <v>1</v>
      </c>
      <c r="J1308" s="10">
        <v>0</v>
      </c>
      <c r="K1308" s="10">
        <v>0</v>
      </c>
      <c r="L1308" s="10">
        <v>0.11265907143537178</v>
      </c>
      <c r="M1308" s="10">
        <v>952.92521988064232</v>
      </c>
    </row>
    <row r="1309" spans="1:13" x14ac:dyDescent="0.2">
      <c r="A1309" s="9" t="str">
        <f t="shared" si="20"/>
        <v>199225A29CONT26</v>
      </c>
      <c r="B1309" s="10">
        <v>1992</v>
      </c>
      <c r="C1309" s="10" t="s">
        <v>2</v>
      </c>
      <c r="D1309" s="10" t="s">
        <v>31</v>
      </c>
      <c r="E1309" s="10">
        <v>26</v>
      </c>
      <c r="F1309" s="10">
        <v>30541</v>
      </c>
      <c r="G1309" s="10">
        <v>0</v>
      </c>
      <c r="H1309" s="10">
        <v>1</v>
      </c>
      <c r="I1309" s="10">
        <v>1</v>
      </c>
      <c r="J1309" s="10">
        <v>0</v>
      </c>
      <c r="K1309" s="10">
        <v>0</v>
      </c>
      <c r="L1309" s="10">
        <v>2.8158868406404504E-2</v>
      </c>
      <c r="M1309" s="10">
        <v>659.4231424252298</v>
      </c>
    </row>
    <row r="1310" spans="1:13" x14ac:dyDescent="0.2">
      <c r="A1310" s="9" t="str">
        <f t="shared" si="20"/>
        <v>199225A29EMPR26</v>
      </c>
      <c r="B1310" s="10">
        <v>1992</v>
      </c>
      <c r="C1310" s="10" t="s">
        <v>2</v>
      </c>
      <c r="D1310" s="10" t="s">
        <v>32</v>
      </c>
      <c r="E1310" s="10">
        <v>26</v>
      </c>
      <c r="F1310" s="10">
        <v>3013</v>
      </c>
      <c r="G1310" s="10">
        <v>0</v>
      </c>
      <c r="H1310" s="10">
        <v>1</v>
      </c>
      <c r="I1310" s="10">
        <v>1</v>
      </c>
      <c r="J1310" s="10">
        <v>0</v>
      </c>
      <c r="K1310" s="10">
        <v>0</v>
      </c>
      <c r="L1310" s="10">
        <v>7.135745104546963E-2</v>
      </c>
      <c r="M1310" s="10">
        <v>2660.2476830804585</v>
      </c>
    </row>
    <row r="1311" spans="1:13" x14ac:dyDescent="0.2">
      <c r="A1311" s="9" t="str">
        <f t="shared" si="20"/>
        <v>199225A29IMLO26</v>
      </c>
      <c r="B1311" s="10">
        <v>1992</v>
      </c>
      <c r="C1311" s="10" t="s">
        <v>2</v>
      </c>
      <c r="D1311" s="10" t="s">
        <v>53</v>
      </c>
      <c r="E1311" s="10">
        <v>26</v>
      </c>
      <c r="F1311" s="10">
        <v>1075</v>
      </c>
      <c r="G1311" s="10">
        <v>0</v>
      </c>
      <c r="H1311" s="10">
        <v>1</v>
      </c>
      <c r="I1311" s="10">
        <v>1</v>
      </c>
      <c r="J1311" s="10">
        <v>0</v>
      </c>
      <c r="K1311" s="10">
        <v>0</v>
      </c>
      <c r="L1311" s="10">
        <v>0</v>
      </c>
      <c r="M1311" s="10"/>
    </row>
    <row r="1312" spans="1:13" x14ac:dyDescent="0.2">
      <c r="A1312" s="9" t="str">
        <f t="shared" si="20"/>
        <v>199225A29INAT26</v>
      </c>
      <c r="B1312" s="10">
        <v>1992</v>
      </c>
      <c r="C1312" s="10" t="s">
        <v>2</v>
      </c>
      <c r="D1312" s="10" t="s">
        <v>54</v>
      </c>
      <c r="E1312" s="10">
        <v>26</v>
      </c>
      <c r="F1312" s="10">
        <v>96573</v>
      </c>
      <c r="G1312" s="10">
        <v>1</v>
      </c>
      <c r="H1312" s="10">
        <v>0.27840079525333167</v>
      </c>
      <c r="I1312" s="10">
        <v>0</v>
      </c>
      <c r="J1312" s="10">
        <v>0.65847153324062346</v>
      </c>
      <c r="K1312" s="10">
        <v>0.9151705099732248</v>
      </c>
      <c r="L1312" s="10">
        <v>8.4829490026775145E-2</v>
      </c>
      <c r="M1312" s="10"/>
    </row>
    <row r="1313" spans="1:13" x14ac:dyDescent="0.2">
      <c r="A1313" s="9" t="str">
        <f t="shared" si="20"/>
        <v>199225A29MILI26</v>
      </c>
      <c r="B1313" s="10">
        <v>1992</v>
      </c>
      <c r="C1313" s="10" t="s">
        <v>2</v>
      </c>
      <c r="D1313" s="10" t="s">
        <v>26</v>
      </c>
      <c r="E1313" s="10">
        <v>26</v>
      </c>
      <c r="F1313" s="10">
        <v>860</v>
      </c>
      <c r="G1313" s="10">
        <v>0</v>
      </c>
      <c r="H1313" s="10">
        <v>1</v>
      </c>
      <c r="I1313" s="10">
        <v>1</v>
      </c>
      <c r="J1313" s="10">
        <v>0</v>
      </c>
      <c r="K1313" s="10">
        <v>0</v>
      </c>
      <c r="L1313" s="10">
        <v>0.25</v>
      </c>
      <c r="M1313" s="10">
        <v>2240.0186541189369</v>
      </c>
    </row>
    <row r="1314" spans="1:13" x14ac:dyDescent="0.2">
      <c r="A1314" s="9" t="str">
        <f t="shared" si="20"/>
        <v>199225A29PUBL26</v>
      </c>
      <c r="B1314" s="10">
        <v>1992</v>
      </c>
      <c r="C1314" s="10" t="s">
        <v>2</v>
      </c>
      <c r="D1314" s="10" t="s">
        <v>27</v>
      </c>
      <c r="E1314" s="10">
        <v>26</v>
      </c>
      <c r="F1314" s="10">
        <v>12040</v>
      </c>
      <c r="G1314" s="10">
        <v>0</v>
      </c>
      <c r="H1314" s="10">
        <v>1</v>
      </c>
      <c r="I1314" s="10">
        <v>1</v>
      </c>
      <c r="J1314" s="10">
        <v>0</v>
      </c>
      <c r="K1314" s="10">
        <v>0</v>
      </c>
      <c r="L1314" s="10">
        <v>0.2857142857142857</v>
      </c>
      <c r="M1314" s="10">
        <v>866.12955251499966</v>
      </c>
    </row>
    <row r="1315" spans="1:13" x14ac:dyDescent="0.2">
      <c r="A1315" s="9" t="str">
        <f t="shared" si="20"/>
        <v>199225A29SCA126</v>
      </c>
      <c r="B1315" s="10">
        <v>1992</v>
      </c>
      <c r="C1315" s="10" t="s">
        <v>2</v>
      </c>
      <c r="D1315" s="10" t="s">
        <v>29</v>
      </c>
      <c r="E1315" s="10">
        <v>26</v>
      </c>
      <c r="F1315" s="10">
        <v>12694</v>
      </c>
      <c r="G1315" s="10">
        <v>0</v>
      </c>
      <c r="H1315" s="10">
        <v>1</v>
      </c>
      <c r="I1315" s="10">
        <v>1</v>
      </c>
      <c r="J1315" s="10">
        <v>0</v>
      </c>
      <c r="K1315" s="10">
        <v>0</v>
      </c>
      <c r="L1315" s="10">
        <v>8.4685678273199935E-2</v>
      </c>
      <c r="M1315" s="10">
        <v>467.84828844298249</v>
      </c>
    </row>
    <row r="1316" spans="1:13" x14ac:dyDescent="0.2">
      <c r="A1316" s="9" t="str">
        <f t="shared" si="20"/>
        <v>199225A29SCA226</v>
      </c>
      <c r="B1316" s="10">
        <v>1992</v>
      </c>
      <c r="C1316" s="10" t="s">
        <v>2</v>
      </c>
      <c r="D1316" s="10" t="s">
        <v>30</v>
      </c>
      <c r="E1316" s="10">
        <v>26</v>
      </c>
      <c r="F1316" s="10">
        <v>6237</v>
      </c>
      <c r="G1316" s="10">
        <v>0</v>
      </c>
      <c r="H1316" s="10">
        <v>1</v>
      </c>
      <c r="I1316" s="10">
        <v>1</v>
      </c>
      <c r="J1316" s="10">
        <v>0</v>
      </c>
      <c r="K1316" s="10">
        <v>0</v>
      </c>
      <c r="L1316" s="10">
        <v>0</v>
      </c>
      <c r="M1316" s="10">
        <v>670.08911507642426</v>
      </c>
    </row>
    <row r="1317" spans="1:13" x14ac:dyDescent="0.2">
      <c r="A1317" s="9" t="str">
        <f t="shared" si="20"/>
        <v>199225A29SREM26</v>
      </c>
      <c r="B1317" s="10">
        <v>1992</v>
      </c>
      <c r="C1317" s="10" t="s">
        <v>2</v>
      </c>
      <c r="D1317" s="10" t="s">
        <v>35</v>
      </c>
      <c r="E1317" s="10">
        <v>26</v>
      </c>
      <c r="F1317" s="10">
        <v>1935</v>
      </c>
      <c r="G1317" s="10">
        <v>0</v>
      </c>
      <c r="H1317" s="10">
        <v>1</v>
      </c>
      <c r="I1317" s="10">
        <v>1</v>
      </c>
      <c r="J1317" s="10">
        <v>0</v>
      </c>
      <c r="K1317" s="10">
        <v>0</v>
      </c>
      <c r="L1317" s="10">
        <v>0.22222222222222221</v>
      </c>
      <c r="M1317" s="10">
        <v>0</v>
      </c>
    </row>
    <row r="1318" spans="1:13" x14ac:dyDescent="0.2">
      <c r="A1318" s="9" t="str">
        <f t="shared" si="20"/>
        <v>199225A29TDOM26</v>
      </c>
      <c r="B1318" s="10">
        <v>1992</v>
      </c>
      <c r="C1318" s="10" t="s">
        <v>2</v>
      </c>
      <c r="D1318" s="10" t="s">
        <v>33</v>
      </c>
      <c r="E1318" s="10">
        <v>26</v>
      </c>
      <c r="F1318" s="10">
        <v>15272</v>
      </c>
      <c r="G1318" s="10">
        <v>0</v>
      </c>
      <c r="H1318" s="10">
        <v>1</v>
      </c>
      <c r="I1318" s="10">
        <v>1</v>
      </c>
      <c r="J1318" s="10">
        <v>0</v>
      </c>
      <c r="K1318" s="10">
        <v>0</v>
      </c>
      <c r="L1318" s="10">
        <v>4.2234154007333685E-2</v>
      </c>
      <c r="M1318" s="10">
        <v>263.12478529810483</v>
      </c>
    </row>
    <row r="1319" spans="1:13" x14ac:dyDescent="0.2">
      <c r="A1319" s="9" t="str">
        <f t="shared" si="20"/>
        <v>199230EMAAGCC26</v>
      </c>
      <c r="B1319" s="10">
        <v>1992</v>
      </c>
      <c r="C1319" s="10" t="s">
        <v>4</v>
      </c>
      <c r="D1319" s="10" t="s">
        <v>23</v>
      </c>
      <c r="E1319" s="10">
        <v>26</v>
      </c>
      <c r="F1319" s="10">
        <v>7312</v>
      </c>
      <c r="G1319" s="10">
        <v>0</v>
      </c>
      <c r="H1319" s="10">
        <v>1</v>
      </c>
      <c r="I1319" s="10">
        <v>1</v>
      </c>
      <c r="J1319" s="10">
        <v>0</v>
      </c>
      <c r="K1319" s="10">
        <v>0</v>
      </c>
      <c r="L1319" s="10">
        <v>0</v>
      </c>
      <c r="M1319" s="10">
        <v>530.00984487232097</v>
      </c>
    </row>
    <row r="1320" spans="1:13" x14ac:dyDescent="0.2">
      <c r="A1320" s="9" t="str">
        <f t="shared" si="20"/>
        <v>199230EMAAGSC26</v>
      </c>
      <c r="B1320" s="10">
        <v>1992</v>
      </c>
      <c r="C1320" s="10" t="s">
        <v>4</v>
      </c>
      <c r="D1320" s="10" t="s">
        <v>28</v>
      </c>
      <c r="E1320" s="10">
        <v>26</v>
      </c>
      <c r="F1320" s="10">
        <v>4090</v>
      </c>
      <c r="G1320" s="10">
        <v>0</v>
      </c>
      <c r="H1320" s="10">
        <v>1</v>
      </c>
      <c r="I1320" s="10">
        <v>1</v>
      </c>
      <c r="J1320" s="10">
        <v>0</v>
      </c>
      <c r="K1320" s="10">
        <v>0</v>
      </c>
      <c r="L1320" s="10">
        <v>0</v>
      </c>
      <c r="M1320" s="10">
        <v>517.09704856268615</v>
      </c>
    </row>
    <row r="1321" spans="1:13" x14ac:dyDescent="0.2">
      <c r="A1321" s="9" t="str">
        <f t="shared" si="20"/>
        <v>199230EMAAUTO26</v>
      </c>
      <c r="B1321" s="10">
        <v>1992</v>
      </c>
      <c r="C1321" s="10" t="s">
        <v>4</v>
      </c>
      <c r="D1321" s="10" t="s">
        <v>34</v>
      </c>
      <c r="E1321" s="10">
        <v>26</v>
      </c>
      <c r="F1321" s="10">
        <v>10323</v>
      </c>
      <c r="G1321" s="10">
        <v>0</v>
      </c>
      <c r="H1321" s="10">
        <v>1</v>
      </c>
      <c r="I1321" s="10">
        <v>1</v>
      </c>
      <c r="J1321" s="10">
        <v>0</v>
      </c>
      <c r="K1321" s="10">
        <v>0</v>
      </c>
      <c r="L1321" s="10">
        <v>0</v>
      </c>
      <c r="M1321" s="10">
        <v>0</v>
      </c>
    </row>
    <row r="1322" spans="1:13" x14ac:dyDescent="0.2">
      <c r="A1322" s="9" t="str">
        <f t="shared" si="20"/>
        <v>199230EMACCA126</v>
      </c>
      <c r="B1322" s="10">
        <v>1992</v>
      </c>
      <c r="C1322" s="10" t="s">
        <v>4</v>
      </c>
      <c r="D1322" s="10" t="s">
        <v>24</v>
      </c>
      <c r="E1322" s="10">
        <v>26</v>
      </c>
      <c r="F1322" s="10">
        <v>66906</v>
      </c>
      <c r="G1322" s="10">
        <v>0</v>
      </c>
      <c r="H1322" s="10">
        <v>1</v>
      </c>
      <c r="I1322" s="10">
        <v>1</v>
      </c>
      <c r="J1322" s="10">
        <v>0</v>
      </c>
      <c r="K1322" s="10">
        <v>0</v>
      </c>
      <c r="L1322" s="10">
        <v>2.5707709323528533E-2</v>
      </c>
      <c r="M1322" s="10">
        <v>1416.3223289797829</v>
      </c>
    </row>
    <row r="1323" spans="1:13" x14ac:dyDescent="0.2">
      <c r="A1323" s="9" t="str">
        <f t="shared" si="20"/>
        <v>199230EMACCA226</v>
      </c>
      <c r="B1323" s="10">
        <v>1992</v>
      </c>
      <c r="C1323" s="10" t="s">
        <v>4</v>
      </c>
      <c r="D1323" s="10" t="s">
        <v>25</v>
      </c>
      <c r="E1323" s="10">
        <v>26</v>
      </c>
      <c r="F1323" s="10">
        <v>144344</v>
      </c>
      <c r="G1323" s="10">
        <v>0</v>
      </c>
      <c r="H1323" s="10">
        <v>1</v>
      </c>
      <c r="I1323" s="10">
        <v>1</v>
      </c>
      <c r="J1323" s="10">
        <v>0</v>
      </c>
      <c r="K1323" s="10">
        <v>0</v>
      </c>
      <c r="L1323" s="10">
        <v>2.3838884886105416E-2</v>
      </c>
      <c r="M1323" s="10">
        <v>1195.3479425908024</v>
      </c>
    </row>
    <row r="1324" spans="1:13" x14ac:dyDescent="0.2">
      <c r="A1324" s="9" t="str">
        <f t="shared" si="20"/>
        <v>199230EMACONT26</v>
      </c>
      <c r="B1324" s="10">
        <v>1992</v>
      </c>
      <c r="C1324" s="10" t="s">
        <v>4</v>
      </c>
      <c r="D1324" s="10" t="s">
        <v>31</v>
      </c>
      <c r="E1324" s="10">
        <v>26</v>
      </c>
      <c r="F1324" s="10">
        <v>167779</v>
      </c>
      <c r="G1324" s="10">
        <v>0</v>
      </c>
      <c r="H1324" s="10">
        <v>1</v>
      </c>
      <c r="I1324" s="10">
        <v>1</v>
      </c>
      <c r="J1324" s="10">
        <v>0</v>
      </c>
      <c r="K1324" s="10">
        <v>0</v>
      </c>
      <c r="L1324" s="10">
        <v>1.0270702537537896E-2</v>
      </c>
      <c r="M1324" s="10">
        <v>734.68999866251943</v>
      </c>
    </row>
    <row r="1325" spans="1:13" x14ac:dyDescent="0.2">
      <c r="A1325" s="9" t="str">
        <f t="shared" si="20"/>
        <v>199230EMAEMPR26</v>
      </c>
      <c r="B1325" s="10">
        <v>1992</v>
      </c>
      <c r="C1325" s="10" t="s">
        <v>4</v>
      </c>
      <c r="D1325" s="10" t="s">
        <v>32</v>
      </c>
      <c r="E1325" s="10">
        <v>26</v>
      </c>
      <c r="F1325" s="10">
        <v>21292</v>
      </c>
      <c r="G1325" s="10">
        <v>0</v>
      </c>
      <c r="H1325" s="10">
        <v>1</v>
      </c>
      <c r="I1325" s="10">
        <v>1</v>
      </c>
      <c r="J1325" s="10">
        <v>0</v>
      </c>
      <c r="K1325" s="10">
        <v>0</v>
      </c>
      <c r="L1325" s="10">
        <v>1.0097689272966372E-2</v>
      </c>
      <c r="M1325" s="10">
        <v>2992.1920875465926</v>
      </c>
    </row>
    <row r="1326" spans="1:13" x14ac:dyDescent="0.2">
      <c r="A1326" s="9" t="str">
        <f t="shared" si="20"/>
        <v>199230EMAIMLO26</v>
      </c>
      <c r="B1326" s="10">
        <v>1992</v>
      </c>
      <c r="C1326" s="10" t="s">
        <v>4</v>
      </c>
      <c r="D1326" s="10" t="s">
        <v>53</v>
      </c>
      <c r="E1326" s="10">
        <v>26</v>
      </c>
      <c r="F1326" s="10">
        <v>2365</v>
      </c>
      <c r="G1326" s="10">
        <v>0</v>
      </c>
      <c r="H1326" s="10">
        <v>1</v>
      </c>
      <c r="I1326" s="10">
        <v>1</v>
      </c>
      <c r="J1326" s="10">
        <v>0</v>
      </c>
      <c r="K1326" s="10">
        <v>0</v>
      </c>
      <c r="L1326" s="10">
        <v>0</v>
      </c>
      <c r="M1326" s="10">
        <v>12033.868441160828</v>
      </c>
    </row>
    <row r="1327" spans="1:13" x14ac:dyDescent="0.2">
      <c r="A1327" s="9" t="str">
        <f t="shared" si="20"/>
        <v>199230EMAINAT26</v>
      </c>
      <c r="B1327" s="10">
        <v>1992</v>
      </c>
      <c r="C1327" s="10" t="s">
        <v>4</v>
      </c>
      <c r="D1327" s="10" t="s">
        <v>54</v>
      </c>
      <c r="E1327" s="10">
        <v>26</v>
      </c>
      <c r="F1327" s="10">
        <v>508282</v>
      </c>
      <c r="G1327" s="10">
        <v>0.99581850360775614</v>
      </c>
      <c r="H1327" s="10">
        <v>0.10124406323102006</v>
      </c>
      <c r="I1327" s="10">
        <v>4.2335168513661463E-4</v>
      </c>
      <c r="J1327" s="10">
        <v>0.88985964414829521</v>
      </c>
      <c r="K1327" s="10">
        <v>0.98686822145034381</v>
      </c>
      <c r="L1327" s="10">
        <v>1.3131778549656199E-2</v>
      </c>
    </row>
    <row r="1328" spans="1:13" x14ac:dyDescent="0.2">
      <c r="A1328" s="9" t="str">
        <f t="shared" si="20"/>
        <v>199230EMAMILI26</v>
      </c>
      <c r="B1328" s="10">
        <v>1992</v>
      </c>
      <c r="C1328" s="10" t="s">
        <v>4</v>
      </c>
      <c r="D1328" s="10" t="s">
        <v>26</v>
      </c>
      <c r="E1328" s="10">
        <v>26</v>
      </c>
      <c r="F1328" s="10">
        <v>3657</v>
      </c>
      <c r="G1328" s="10">
        <v>0</v>
      </c>
      <c r="H1328" s="10">
        <v>1</v>
      </c>
      <c r="I1328" s="10">
        <v>1</v>
      </c>
      <c r="J1328" s="10">
        <v>0</v>
      </c>
      <c r="K1328" s="10">
        <v>0</v>
      </c>
      <c r="L1328" s="10">
        <v>5.8791359037462403E-2</v>
      </c>
      <c r="M1328" s="10">
        <v>3407.6432236508463</v>
      </c>
    </row>
    <row r="1329" spans="1:13" x14ac:dyDescent="0.2">
      <c r="A1329" s="9" t="str">
        <f t="shared" si="20"/>
        <v>199230EMAPUBL26</v>
      </c>
      <c r="B1329" s="10">
        <v>1992</v>
      </c>
      <c r="C1329" s="10" t="s">
        <v>4</v>
      </c>
      <c r="D1329" s="10" t="s">
        <v>27</v>
      </c>
      <c r="E1329" s="10">
        <v>26</v>
      </c>
      <c r="F1329" s="10">
        <v>67753</v>
      </c>
      <c r="G1329" s="10">
        <v>0</v>
      </c>
      <c r="H1329" s="10">
        <v>1</v>
      </c>
      <c r="I1329" s="10">
        <v>1</v>
      </c>
      <c r="J1329" s="10">
        <v>0</v>
      </c>
      <c r="K1329" s="10">
        <v>0</v>
      </c>
      <c r="L1329" s="10">
        <v>5.7163520434519506E-2</v>
      </c>
      <c r="M1329" s="10">
        <v>1544.9285287218545</v>
      </c>
    </row>
    <row r="1330" spans="1:13" x14ac:dyDescent="0.2">
      <c r="A1330" s="9" t="str">
        <f t="shared" si="20"/>
        <v>199230EMASCA126</v>
      </c>
      <c r="B1330" s="10">
        <v>1992</v>
      </c>
      <c r="C1330" s="10" t="s">
        <v>4</v>
      </c>
      <c r="D1330" s="10" t="s">
        <v>29</v>
      </c>
      <c r="E1330" s="10">
        <v>26</v>
      </c>
      <c r="F1330" s="10">
        <v>29469</v>
      </c>
      <c r="G1330" s="10">
        <v>0</v>
      </c>
      <c r="H1330" s="10">
        <v>1</v>
      </c>
      <c r="I1330" s="10">
        <v>1</v>
      </c>
      <c r="J1330" s="10">
        <v>0</v>
      </c>
      <c r="K1330" s="10">
        <v>0</v>
      </c>
      <c r="L1330" s="10">
        <v>7.3297363330957956E-3</v>
      </c>
      <c r="M1330" s="10">
        <v>787.70412564937158</v>
      </c>
    </row>
    <row r="1331" spans="1:13" x14ac:dyDescent="0.2">
      <c r="A1331" s="9" t="str">
        <f t="shared" si="20"/>
        <v>199230EMASCA226</v>
      </c>
      <c r="B1331" s="10">
        <v>1992</v>
      </c>
      <c r="C1331" s="10" t="s">
        <v>4</v>
      </c>
      <c r="D1331" s="10" t="s">
        <v>30</v>
      </c>
      <c r="E1331" s="10">
        <v>26</v>
      </c>
      <c r="F1331" s="10">
        <v>13549</v>
      </c>
      <c r="G1331" s="10">
        <v>0</v>
      </c>
      <c r="H1331" s="10">
        <v>1</v>
      </c>
      <c r="I1331" s="10">
        <v>1</v>
      </c>
      <c r="J1331" s="10">
        <v>0</v>
      </c>
      <c r="K1331" s="10">
        <v>0</v>
      </c>
      <c r="L1331" s="10">
        <v>6.3473319064137571E-2</v>
      </c>
      <c r="M1331" s="10">
        <v>1020.8933150375932</v>
      </c>
    </row>
    <row r="1332" spans="1:13" x14ac:dyDescent="0.2">
      <c r="A1332" s="9" t="str">
        <f t="shared" si="20"/>
        <v>199230EMASREM26</v>
      </c>
      <c r="B1332" s="10">
        <v>1992</v>
      </c>
      <c r="C1332" s="10" t="s">
        <v>4</v>
      </c>
      <c r="D1332" s="10" t="s">
        <v>35</v>
      </c>
      <c r="E1332" s="10">
        <v>26</v>
      </c>
      <c r="F1332" s="10">
        <v>10322</v>
      </c>
      <c r="G1332" s="10">
        <v>0</v>
      </c>
      <c r="H1332" s="10">
        <v>1</v>
      </c>
      <c r="I1332" s="10">
        <v>1</v>
      </c>
      <c r="J1332" s="10">
        <v>0</v>
      </c>
      <c r="K1332" s="10">
        <v>0</v>
      </c>
      <c r="L1332" s="10">
        <v>0</v>
      </c>
      <c r="M1332" s="10">
        <v>0</v>
      </c>
    </row>
    <row r="1333" spans="1:13" x14ac:dyDescent="0.2">
      <c r="A1333" s="9" t="str">
        <f t="shared" si="20"/>
        <v>199230EMATDOM26</v>
      </c>
      <c r="B1333" s="10">
        <v>1992</v>
      </c>
      <c r="C1333" s="10" t="s">
        <v>4</v>
      </c>
      <c r="D1333" s="10" t="s">
        <v>33</v>
      </c>
      <c r="E1333" s="10">
        <v>26</v>
      </c>
      <c r="F1333" s="10">
        <v>42587</v>
      </c>
      <c r="G1333" s="10">
        <v>0</v>
      </c>
      <c r="H1333" s="10">
        <v>1</v>
      </c>
      <c r="I1333" s="10">
        <v>1</v>
      </c>
      <c r="J1333" s="10">
        <v>0</v>
      </c>
      <c r="K1333" s="10">
        <v>0</v>
      </c>
      <c r="L1333" s="10">
        <v>1.0096977951017915E-2</v>
      </c>
      <c r="M1333" s="10">
        <v>252.13467608219983</v>
      </c>
    </row>
    <row r="1334" spans="1:13" x14ac:dyDescent="0.2">
      <c r="A1334" s="9" t="str">
        <f t="shared" si="20"/>
        <v>199215A17AGSC29</v>
      </c>
      <c r="B1334" s="10">
        <v>1992</v>
      </c>
      <c r="C1334" s="10" t="s">
        <v>0</v>
      </c>
      <c r="D1334" s="10" t="s">
        <v>28</v>
      </c>
      <c r="E1334" s="10">
        <v>29</v>
      </c>
      <c r="F1334" s="10">
        <v>230</v>
      </c>
      <c r="G1334" s="10">
        <v>0</v>
      </c>
      <c r="H1334" s="10">
        <v>1</v>
      </c>
      <c r="I1334" s="10">
        <v>1</v>
      </c>
      <c r="J1334" s="10">
        <v>0</v>
      </c>
      <c r="K1334" s="10">
        <v>0</v>
      </c>
      <c r="L1334" s="10">
        <v>0</v>
      </c>
      <c r="M1334" s="10">
        <v>165.03591005020564</v>
      </c>
    </row>
    <row r="1335" spans="1:13" x14ac:dyDescent="0.2">
      <c r="A1335" s="9" t="str">
        <f t="shared" si="20"/>
        <v>199215A17AUTO29</v>
      </c>
      <c r="B1335" s="10">
        <v>1992</v>
      </c>
      <c r="C1335" s="10" t="s">
        <v>0</v>
      </c>
      <c r="D1335" s="10" t="s">
        <v>34</v>
      </c>
      <c r="E1335" s="10">
        <v>29</v>
      </c>
      <c r="F1335" s="10">
        <v>1150</v>
      </c>
      <c r="G1335" s="10">
        <v>0</v>
      </c>
      <c r="H1335" s="10">
        <v>1</v>
      </c>
      <c r="I1335" s="10">
        <v>1</v>
      </c>
      <c r="J1335" s="10">
        <v>0</v>
      </c>
      <c r="K1335" s="10">
        <v>0</v>
      </c>
      <c r="L1335" s="10">
        <v>0.6</v>
      </c>
      <c r="M1335" s="10">
        <v>0</v>
      </c>
    </row>
    <row r="1336" spans="1:13" x14ac:dyDescent="0.2">
      <c r="A1336" s="9" t="str">
        <f t="shared" si="20"/>
        <v>199215A17CCA129</v>
      </c>
      <c r="B1336" s="10">
        <v>1992</v>
      </c>
      <c r="C1336" s="10" t="s">
        <v>0</v>
      </c>
      <c r="D1336" s="10" t="s">
        <v>24</v>
      </c>
      <c r="E1336" s="10">
        <v>29</v>
      </c>
      <c r="F1336" s="10">
        <v>2760</v>
      </c>
      <c r="G1336" s="10">
        <v>0</v>
      </c>
      <c r="H1336" s="10">
        <v>1</v>
      </c>
      <c r="I1336" s="10">
        <v>1</v>
      </c>
      <c r="J1336" s="10">
        <v>0</v>
      </c>
      <c r="K1336" s="10">
        <v>0</v>
      </c>
      <c r="L1336" s="10">
        <v>0.83333333333333337</v>
      </c>
      <c r="M1336" s="10">
        <v>303.42505329874251</v>
      </c>
    </row>
    <row r="1337" spans="1:13" x14ac:dyDescent="0.2">
      <c r="A1337" s="9" t="str">
        <f t="shared" si="20"/>
        <v>199215A17CCA229</v>
      </c>
      <c r="B1337" s="10">
        <v>1992</v>
      </c>
      <c r="C1337" s="10" t="s">
        <v>0</v>
      </c>
      <c r="D1337" s="10" t="s">
        <v>25</v>
      </c>
      <c r="E1337" s="10">
        <v>29</v>
      </c>
      <c r="F1337" s="10">
        <v>2530</v>
      </c>
      <c r="G1337" s="10">
        <v>0</v>
      </c>
      <c r="H1337" s="10">
        <v>1</v>
      </c>
      <c r="I1337" s="10">
        <v>1</v>
      </c>
      <c r="J1337" s="10">
        <v>0</v>
      </c>
      <c r="K1337" s="10">
        <v>0</v>
      </c>
      <c r="L1337" s="10">
        <v>0.72727272727272729</v>
      </c>
      <c r="M1337" s="10">
        <v>409.31725055914353</v>
      </c>
    </row>
    <row r="1338" spans="1:13" x14ac:dyDescent="0.2">
      <c r="A1338" s="9" t="str">
        <f t="shared" si="20"/>
        <v>199215A17CONT29</v>
      </c>
      <c r="B1338" s="10">
        <v>1992</v>
      </c>
      <c r="C1338" s="10" t="s">
        <v>0</v>
      </c>
      <c r="D1338" s="10" t="s">
        <v>31</v>
      </c>
      <c r="E1338" s="10">
        <v>29</v>
      </c>
      <c r="F1338" s="10">
        <v>5520</v>
      </c>
      <c r="G1338" s="10">
        <v>0</v>
      </c>
      <c r="H1338" s="10">
        <v>1</v>
      </c>
      <c r="I1338" s="10">
        <v>1</v>
      </c>
      <c r="J1338" s="10">
        <v>0</v>
      </c>
      <c r="K1338" s="10">
        <v>0</v>
      </c>
      <c r="L1338" s="10">
        <v>0.54166666666666663</v>
      </c>
      <c r="M1338" s="10">
        <v>192.24291696065626</v>
      </c>
    </row>
    <row r="1339" spans="1:13" x14ac:dyDescent="0.2">
      <c r="A1339" s="9" t="str">
        <f t="shared" si="20"/>
        <v>199215A17IMLO29</v>
      </c>
      <c r="B1339" s="10">
        <v>1992</v>
      </c>
      <c r="C1339" s="10" t="s">
        <v>0</v>
      </c>
      <c r="D1339" s="10" t="s">
        <v>53</v>
      </c>
      <c r="E1339" s="10">
        <v>29</v>
      </c>
      <c r="F1339" s="10">
        <v>230</v>
      </c>
      <c r="G1339" s="10">
        <v>0</v>
      </c>
      <c r="H1339" s="10">
        <v>1</v>
      </c>
      <c r="I1339" s="10">
        <v>1</v>
      </c>
      <c r="J1339" s="10">
        <v>0</v>
      </c>
      <c r="K1339" s="10">
        <v>0</v>
      </c>
      <c r="L1339" s="10">
        <v>0</v>
      </c>
      <c r="M1339" s="10">
        <v>481.35473764643314</v>
      </c>
    </row>
    <row r="1340" spans="1:13" x14ac:dyDescent="0.2">
      <c r="A1340" s="9" t="str">
        <f t="shared" si="20"/>
        <v>199215A17INAT29</v>
      </c>
      <c r="B1340" s="10">
        <v>1992</v>
      </c>
      <c r="C1340" s="10" t="s">
        <v>0</v>
      </c>
      <c r="D1340" s="10" t="s">
        <v>54</v>
      </c>
      <c r="E1340" s="10">
        <v>29</v>
      </c>
      <c r="F1340" s="10">
        <v>118411</v>
      </c>
      <c r="G1340" s="10">
        <v>1</v>
      </c>
      <c r="H1340" s="10">
        <v>0.10743956099964323</v>
      </c>
      <c r="I1340" s="10">
        <v>0</v>
      </c>
      <c r="J1340" s="10">
        <v>0.14480134817689716</v>
      </c>
      <c r="K1340" s="10">
        <v>0.17807169849862117</v>
      </c>
      <c r="L1340" s="10">
        <v>0.81713642632910533</v>
      </c>
    </row>
    <row r="1341" spans="1:13" x14ac:dyDescent="0.2">
      <c r="A1341" s="9" t="str">
        <f t="shared" si="20"/>
        <v>199215A17SCA129</v>
      </c>
      <c r="B1341" s="10">
        <v>1992</v>
      </c>
      <c r="C1341" s="10" t="s">
        <v>0</v>
      </c>
      <c r="D1341" s="10" t="s">
        <v>29</v>
      </c>
      <c r="E1341" s="10">
        <v>29</v>
      </c>
      <c r="F1341" s="10">
        <v>12878</v>
      </c>
      <c r="G1341" s="10">
        <v>0</v>
      </c>
      <c r="H1341" s="10">
        <v>1</v>
      </c>
      <c r="I1341" s="10">
        <v>1</v>
      </c>
      <c r="J1341" s="10">
        <v>0</v>
      </c>
      <c r="K1341" s="10">
        <v>0</v>
      </c>
      <c r="L1341" s="10">
        <v>0.57143966454418393</v>
      </c>
      <c r="M1341" s="10">
        <v>197.35844709759465</v>
      </c>
    </row>
    <row r="1342" spans="1:13" x14ac:dyDescent="0.2">
      <c r="A1342" s="9" t="str">
        <f t="shared" si="20"/>
        <v>199215A17SCA229</v>
      </c>
      <c r="B1342" s="10">
        <v>1992</v>
      </c>
      <c r="C1342" s="10" t="s">
        <v>0</v>
      </c>
      <c r="D1342" s="10" t="s">
        <v>30</v>
      </c>
      <c r="E1342" s="10">
        <v>29</v>
      </c>
      <c r="F1342" s="10">
        <v>4368</v>
      </c>
      <c r="G1342" s="10">
        <v>0</v>
      </c>
      <c r="H1342" s="10">
        <v>1</v>
      </c>
      <c r="I1342" s="10">
        <v>1</v>
      </c>
      <c r="J1342" s="10">
        <v>0</v>
      </c>
      <c r="K1342" s="10">
        <v>0</v>
      </c>
      <c r="L1342" s="10">
        <v>0.63163919413919412</v>
      </c>
      <c r="M1342" s="10">
        <v>228.07563434680335</v>
      </c>
    </row>
    <row r="1343" spans="1:13" x14ac:dyDescent="0.2">
      <c r="A1343" s="9" t="str">
        <f t="shared" si="20"/>
        <v>199215A17SREM29</v>
      </c>
      <c r="B1343" s="10">
        <v>1992</v>
      </c>
      <c r="C1343" s="10" t="s">
        <v>0</v>
      </c>
      <c r="D1343" s="10" t="s">
        <v>35</v>
      </c>
      <c r="E1343" s="10">
        <v>29</v>
      </c>
      <c r="F1343" s="10">
        <v>7357</v>
      </c>
      <c r="G1343" s="10">
        <v>0</v>
      </c>
      <c r="H1343" s="10">
        <v>1</v>
      </c>
      <c r="I1343" s="10">
        <v>1</v>
      </c>
      <c r="J1343" s="10">
        <v>0</v>
      </c>
      <c r="K1343" s="10">
        <v>0</v>
      </c>
      <c r="L1343" s="10">
        <v>0.71890716324588821</v>
      </c>
      <c r="M1343" s="10">
        <v>0</v>
      </c>
    </row>
    <row r="1344" spans="1:13" x14ac:dyDescent="0.2">
      <c r="A1344" s="9" t="str">
        <f t="shared" si="20"/>
        <v>199215A17TDOM29</v>
      </c>
      <c r="B1344" s="10">
        <v>1992</v>
      </c>
      <c r="C1344" s="10" t="s">
        <v>0</v>
      </c>
      <c r="D1344" s="10" t="s">
        <v>33</v>
      </c>
      <c r="E1344" s="10">
        <v>29</v>
      </c>
      <c r="F1344" s="10">
        <v>10118</v>
      </c>
      <c r="G1344" s="10">
        <v>0</v>
      </c>
      <c r="H1344" s="10">
        <v>1</v>
      </c>
      <c r="I1344" s="10">
        <v>1</v>
      </c>
      <c r="J1344" s="10">
        <v>0</v>
      </c>
      <c r="K1344" s="10">
        <v>0</v>
      </c>
      <c r="L1344" s="10">
        <v>0.56819529551294723</v>
      </c>
      <c r="M1344" s="10">
        <v>184.65998940502752</v>
      </c>
    </row>
    <row r="1345" spans="1:13" x14ac:dyDescent="0.2">
      <c r="A1345" s="9" t="str">
        <f t="shared" si="20"/>
        <v>199215A29AGCC29</v>
      </c>
      <c r="B1345" s="10">
        <v>1992</v>
      </c>
      <c r="C1345" s="10" t="s">
        <v>3</v>
      </c>
      <c r="D1345" s="10" t="s">
        <v>23</v>
      </c>
      <c r="E1345" s="10">
        <v>29</v>
      </c>
      <c r="F1345" s="10">
        <v>230</v>
      </c>
      <c r="G1345" s="10">
        <v>0</v>
      </c>
      <c r="H1345" s="10">
        <v>1</v>
      </c>
      <c r="I1345" s="10">
        <v>1</v>
      </c>
      <c r="J1345" s="10">
        <v>0</v>
      </c>
      <c r="K1345" s="10">
        <v>0</v>
      </c>
      <c r="L1345" s="10">
        <v>0</v>
      </c>
      <c r="M1345" s="10">
        <v>137.52992504183803</v>
      </c>
    </row>
    <row r="1346" spans="1:13" x14ac:dyDescent="0.2">
      <c r="A1346" s="9" t="str">
        <f t="shared" si="20"/>
        <v>199215A29AGSC29</v>
      </c>
      <c r="B1346" s="10">
        <v>1992</v>
      </c>
      <c r="C1346" s="10" t="s">
        <v>3</v>
      </c>
      <c r="D1346" s="10" t="s">
        <v>28</v>
      </c>
      <c r="E1346" s="10">
        <v>29</v>
      </c>
      <c r="F1346" s="10">
        <v>2299</v>
      </c>
      <c r="G1346" s="10">
        <v>0</v>
      </c>
      <c r="H1346" s="10">
        <v>1</v>
      </c>
      <c r="I1346" s="10">
        <v>1</v>
      </c>
      <c r="J1346" s="10">
        <v>0</v>
      </c>
      <c r="K1346" s="10">
        <v>0</v>
      </c>
      <c r="L1346" s="10">
        <v>0</v>
      </c>
      <c r="M1346" s="10">
        <v>282.0141144534515</v>
      </c>
    </row>
    <row r="1347" spans="1:13" x14ac:dyDescent="0.2">
      <c r="A1347" s="9" t="str">
        <f t="shared" si="20"/>
        <v>199215A29AUTO29</v>
      </c>
      <c r="B1347" s="10">
        <v>1992</v>
      </c>
      <c r="C1347" s="10" t="s">
        <v>3</v>
      </c>
      <c r="D1347" s="10" t="s">
        <v>34</v>
      </c>
      <c r="E1347" s="10">
        <v>29</v>
      </c>
      <c r="F1347" s="10">
        <v>4139</v>
      </c>
      <c r="G1347" s="10">
        <v>0</v>
      </c>
      <c r="H1347" s="10">
        <v>1</v>
      </c>
      <c r="I1347" s="10">
        <v>1</v>
      </c>
      <c r="J1347" s="10">
        <v>0</v>
      </c>
      <c r="K1347" s="10">
        <v>0</v>
      </c>
      <c r="L1347" s="10">
        <v>0.27784489007006524</v>
      </c>
      <c r="M1347" s="10">
        <v>0</v>
      </c>
    </row>
    <row r="1348" spans="1:13" x14ac:dyDescent="0.2">
      <c r="A1348" s="9" t="str">
        <f t="shared" ref="A1348:A1411" si="21">B1348&amp;C1348&amp;D1348&amp;E1348</f>
        <v>199215A29CCA129</v>
      </c>
      <c r="B1348" s="10">
        <v>1992</v>
      </c>
      <c r="C1348" s="10" t="s">
        <v>3</v>
      </c>
      <c r="D1348" s="10" t="s">
        <v>24</v>
      </c>
      <c r="E1348" s="10">
        <v>29</v>
      </c>
      <c r="F1348" s="10">
        <v>55178</v>
      </c>
      <c r="G1348" s="10">
        <v>0</v>
      </c>
      <c r="H1348" s="10">
        <v>1</v>
      </c>
      <c r="I1348" s="10">
        <v>1</v>
      </c>
      <c r="J1348" s="10">
        <v>0</v>
      </c>
      <c r="K1348" s="10">
        <v>0</v>
      </c>
      <c r="L1348" s="10">
        <v>0.31668418572619522</v>
      </c>
      <c r="M1348" s="10">
        <v>697.11655907245427</v>
      </c>
    </row>
    <row r="1349" spans="1:13" x14ac:dyDescent="0.2">
      <c r="A1349" s="9" t="str">
        <f t="shared" si="21"/>
        <v>199215A29CCA229</v>
      </c>
      <c r="B1349" s="10">
        <v>1992</v>
      </c>
      <c r="C1349" s="10" t="s">
        <v>3</v>
      </c>
      <c r="D1349" s="10" t="s">
        <v>25</v>
      </c>
      <c r="E1349" s="10">
        <v>29</v>
      </c>
      <c r="F1349" s="10">
        <v>114043</v>
      </c>
      <c r="G1349" s="10">
        <v>0</v>
      </c>
      <c r="H1349" s="10">
        <v>1</v>
      </c>
      <c r="I1349" s="10">
        <v>1</v>
      </c>
      <c r="J1349" s="10">
        <v>0</v>
      </c>
      <c r="K1349" s="10">
        <v>0</v>
      </c>
      <c r="L1349" s="10">
        <v>0.14113097691221732</v>
      </c>
      <c r="M1349" s="10">
        <v>961.85118884723852</v>
      </c>
    </row>
    <row r="1350" spans="1:13" x14ac:dyDescent="0.2">
      <c r="A1350" s="9" t="str">
        <f t="shared" si="21"/>
        <v>199215A29CONT29</v>
      </c>
      <c r="B1350" s="10">
        <v>1992</v>
      </c>
      <c r="C1350" s="10" t="s">
        <v>3</v>
      </c>
      <c r="D1350" s="10" t="s">
        <v>31</v>
      </c>
      <c r="E1350" s="10">
        <v>29</v>
      </c>
      <c r="F1350" s="10">
        <v>59319</v>
      </c>
      <c r="G1350" s="10">
        <v>0</v>
      </c>
      <c r="H1350" s="10">
        <v>1</v>
      </c>
      <c r="I1350" s="10">
        <v>1</v>
      </c>
      <c r="J1350" s="10">
        <v>0</v>
      </c>
      <c r="K1350" s="10">
        <v>0</v>
      </c>
      <c r="L1350" s="10">
        <v>0.17051872081457881</v>
      </c>
      <c r="M1350" s="10">
        <v>565.91733513710471</v>
      </c>
    </row>
    <row r="1351" spans="1:13" x14ac:dyDescent="0.2">
      <c r="A1351" s="9" t="str">
        <f t="shared" si="21"/>
        <v>199215A29EMPR29</v>
      </c>
      <c r="B1351" s="10">
        <v>1992</v>
      </c>
      <c r="C1351" s="10" t="s">
        <v>3</v>
      </c>
      <c r="D1351" s="10" t="s">
        <v>32</v>
      </c>
      <c r="E1351" s="10">
        <v>29</v>
      </c>
      <c r="F1351" s="10">
        <v>5058</v>
      </c>
      <c r="G1351" s="10">
        <v>0</v>
      </c>
      <c r="H1351" s="10">
        <v>1</v>
      </c>
      <c r="I1351" s="10">
        <v>1</v>
      </c>
      <c r="J1351" s="10">
        <v>0</v>
      </c>
      <c r="K1351" s="10">
        <v>0</v>
      </c>
      <c r="L1351" s="10">
        <v>9.0945037564254649E-2</v>
      </c>
      <c r="M1351" s="10">
        <v>3177.2947350301147</v>
      </c>
    </row>
    <row r="1352" spans="1:13" x14ac:dyDescent="0.2">
      <c r="A1352" s="9" t="str">
        <f t="shared" si="21"/>
        <v>199215A29IMLO29</v>
      </c>
      <c r="B1352" s="10">
        <v>1992</v>
      </c>
      <c r="C1352" s="10" t="s">
        <v>3</v>
      </c>
      <c r="D1352" s="10" t="s">
        <v>53</v>
      </c>
      <c r="E1352" s="10">
        <v>29</v>
      </c>
      <c r="F1352" s="10">
        <v>230</v>
      </c>
      <c r="G1352" s="10">
        <v>0</v>
      </c>
      <c r="H1352" s="10">
        <v>1</v>
      </c>
      <c r="I1352" s="10">
        <v>1</v>
      </c>
      <c r="J1352" s="10">
        <v>0</v>
      </c>
      <c r="K1352" s="10">
        <v>0</v>
      </c>
      <c r="L1352" s="10">
        <v>0</v>
      </c>
      <c r="M1352" s="10">
        <v>481.35473764643314</v>
      </c>
    </row>
    <row r="1353" spans="1:13" x14ac:dyDescent="0.2">
      <c r="A1353" s="9" t="str">
        <f t="shared" si="21"/>
        <v>199215A29INAT29</v>
      </c>
      <c r="B1353" s="10">
        <v>1992</v>
      </c>
      <c r="C1353" s="10" t="s">
        <v>3</v>
      </c>
      <c r="D1353" s="10" t="s">
        <v>54</v>
      </c>
      <c r="E1353" s="10">
        <v>29</v>
      </c>
      <c r="F1353" s="10">
        <v>376609</v>
      </c>
      <c r="G1353" s="10">
        <v>1</v>
      </c>
      <c r="H1353" s="10">
        <v>0.22869600000000001</v>
      </c>
      <c r="I1353" s="10">
        <v>0</v>
      </c>
      <c r="J1353" s="10">
        <v>0.33824958615902173</v>
      </c>
      <c r="K1353" s="10">
        <v>0.47699311155016821</v>
      </c>
      <c r="L1353" s="10">
        <v>0.52199261462877744</v>
      </c>
      <c r="M1353" s="10"/>
    </row>
    <row r="1354" spans="1:13" x14ac:dyDescent="0.2">
      <c r="A1354" s="9" t="str">
        <f t="shared" si="21"/>
        <v>199215A29MILI29</v>
      </c>
      <c r="B1354" s="10">
        <v>1992</v>
      </c>
      <c r="C1354" s="10" t="s">
        <v>3</v>
      </c>
      <c r="D1354" s="10" t="s">
        <v>26</v>
      </c>
      <c r="E1354" s="10">
        <v>29</v>
      </c>
      <c r="F1354" s="10">
        <v>3449</v>
      </c>
      <c r="G1354" s="10">
        <v>0</v>
      </c>
      <c r="H1354" s="10">
        <v>1</v>
      </c>
      <c r="I1354" s="10">
        <v>1</v>
      </c>
      <c r="J1354" s="10">
        <v>0</v>
      </c>
      <c r="K1354" s="10">
        <v>0</v>
      </c>
      <c r="L1354" s="10">
        <v>0.20005798782255726</v>
      </c>
      <c r="M1354" s="10">
        <v>1322.1081881730372</v>
      </c>
    </row>
    <row r="1355" spans="1:13" x14ac:dyDescent="0.2">
      <c r="A1355" s="9" t="str">
        <f t="shared" si="21"/>
        <v>199215A29PUBL29</v>
      </c>
      <c r="B1355" s="10">
        <v>1992</v>
      </c>
      <c r="C1355" s="10" t="s">
        <v>3</v>
      </c>
      <c r="D1355" s="10" t="s">
        <v>27</v>
      </c>
      <c r="E1355" s="10">
        <v>29</v>
      </c>
      <c r="F1355" s="10">
        <v>9658</v>
      </c>
      <c r="G1355" s="10">
        <v>0</v>
      </c>
      <c r="H1355" s="10">
        <v>1</v>
      </c>
      <c r="I1355" s="10">
        <v>1</v>
      </c>
      <c r="J1355" s="10">
        <v>0</v>
      </c>
      <c r="K1355" s="10">
        <v>0</v>
      </c>
      <c r="L1355" s="10">
        <v>0.12197708952057701</v>
      </c>
      <c r="M1355" s="10">
        <v>1112.7410449610136</v>
      </c>
    </row>
    <row r="1356" spans="1:13" x14ac:dyDescent="0.2">
      <c r="A1356" s="9" t="str">
        <f t="shared" si="21"/>
        <v>199215A29SCA129</v>
      </c>
      <c r="B1356" s="10">
        <v>1992</v>
      </c>
      <c r="C1356" s="10" t="s">
        <v>3</v>
      </c>
      <c r="D1356" s="10" t="s">
        <v>29</v>
      </c>
      <c r="E1356" s="10">
        <v>29</v>
      </c>
      <c r="F1356" s="10">
        <v>51735</v>
      </c>
      <c r="G1356" s="10">
        <v>0</v>
      </c>
      <c r="H1356" s="10">
        <v>1</v>
      </c>
      <c r="I1356" s="10">
        <v>1</v>
      </c>
      <c r="J1356" s="10">
        <v>0</v>
      </c>
      <c r="K1356" s="10">
        <v>0</v>
      </c>
      <c r="L1356" s="10">
        <v>0.3422827872813376</v>
      </c>
      <c r="M1356" s="10">
        <v>352.50050195822473</v>
      </c>
    </row>
    <row r="1357" spans="1:13" x14ac:dyDescent="0.2">
      <c r="A1357" s="9" t="str">
        <f t="shared" si="21"/>
        <v>199215A29SCA229</v>
      </c>
      <c r="B1357" s="10">
        <v>1992</v>
      </c>
      <c r="C1357" s="10" t="s">
        <v>3</v>
      </c>
      <c r="D1357" s="10" t="s">
        <v>30</v>
      </c>
      <c r="E1357" s="10">
        <v>29</v>
      </c>
      <c r="F1357" s="10">
        <v>22303</v>
      </c>
      <c r="G1357" s="10">
        <v>0</v>
      </c>
      <c r="H1357" s="10">
        <v>1</v>
      </c>
      <c r="I1357" s="10">
        <v>1</v>
      </c>
      <c r="J1357" s="10">
        <v>0</v>
      </c>
      <c r="K1357" s="10">
        <v>0</v>
      </c>
      <c r="L1357" s="10">
        <v>0.25776801327175719</v>
      </c>
      <c r="M1357" s="10">
        <v>593.41744024949674</v>
      </c>
    </row>
    <row r="1358" spans="1:13" x14ac:dyDescent="0.2">
      <c r="A1358" s="9" t="str">
        <f t="shared" si="21"/>
        <v>199215A29SREM29</v>
      </c>
      <c r="B1358" s="10">
        <v>1992</v>
      </c>
      <c r="C1358" s="10" t="s">
        <v>3</v>
      </c>
      <c r="D1358" s="10" t="s">
        <v>35</v>
      </c>
      <c r="E1358" s="10">
        <v>29</v>
      </c>
      <c r="F1358" s="10">
        <v>14026</v>
      </c>
      <c r="G1358" s="10">
        <v>0</v>
      </c>
      <c r="H1358" s="10">
        <v>1</v>
      </c>
      <c r="I1358" s="10">
        <v>1</v>
      </c>
      <c r="J1358" s="10">
        <v>0</v>
      </c>
      <c r="K1358" s="10">
        <v>0</v>
      </c>
      <c r="L1358" s="10">
        <v>0.55739341223442174</v>
      </c>
      <c r="M1358" s="10">
        <v>0</v>
      </c>
    </row>
    <row r="1359" spans="1:13" x14ac:dyDescent="0.2">
      <c r="A1359" s="9" t="str">
        <f t="shared" si="21"/>
        <v>199215A29TDOM29</v>
      </c>
      <c r="B1359" s="10">
        <v>1992</v>
      </c>
      <c r="C1359" s="10" t="s">
        <v>3</v>
      </c>
      <c r="D1359" s="10" t="s">
        <v>33</v>
      </c>
      <c r="E1359" s="10">
        <v>29</v>
      </c>
      <c r="F1359" s="10">
        <v>47137</v>
      </c>
      <c r="G1359" s="10">
        <v>0</v>
      </c>
      <c r="H1359" s="10">
        <v>1</v>
      </c>
      <c r="I1359" s="10">
        <v>1</v>
      </c>
      <c r="J1359" s="10">
        <v>0</v>
      </c>
      <c r="K1359" s="10">
        <v>0</v>
      </c>
      <c r="L1359" s="10">
        <v>0.31223879330462267</v>
      </c>
      <c r="M1359" s="10">
        <v>236.0874251269515</v>
      </c>
    </row>
    <row r="1360" spans="1:13" x14ac:dyDescent="0.2">
      <c r="A1360" s="9" t="str">
        <f t="shared" si="21"/>
        <v>199218A24AGCC29</v>
      </c>
      <c r="B1360" s="10">
        <v>1992</v>
      </c>
      <c r="C1360" s="10" t="s">
        <v>1</v>
      </c>
      <c r="D1360" s="10" t="s">
        <v>23</v>
      </c>
      <c r="E1360" s="10">
        <v>29</v>
      </c>
      <c r="F1360" s="10">
        <v>230</v>
      </c>
      <c r="G1360" s="10">
        <v>0</v>
      </c>
      <c r="H1360" s="10">
        <v>1</v>
      </c>
      <c r="I1360" s="10">
        <v>1</v>
      </c>
      <c r="J1360" s="10">
        <v>0</v>
      </c>
      <c r="K1360" s="10">
        <v>0</v>
      </c>
      <c r="L1360" s="10">
        <v>0</v>
      </c>
      <c r="M1360" s="10">
        <v>137.52992504183803</v>
      </c>
    </row>
    <row r="1361" spans="1:13" x14ac:dyDescent="0.2">
      <c r="A1361" s="9" t="str">
        <f t="shared" si="21"/>
        <v>199218A24AGSC29</v>
      </c>
      <c r="B1361" s="10">
        <v>1992</v>
      </c>
      <c r="C1361" s="10" t="s">
        <v>1</v>
      </c>
      <c r="D1361" s="10" t="s">
        <v>28</v>
      </c>
      <c r="E1361" s="10">
        <v>29</v>
      </c>
      <c r="F1361" s="10">
        <v>1379</v>
      </c>
      <c r="G1361" s="10">
        <v>0</v>
      </c>
      <c r="H1361" s="10">
        <v>1</v>
      </c>
      <c r="I1361" s="10">
        <v>1</v>
      </c>
      <c r="J1361" s="10">
        <v>0</v>
      </c>
      <c r="K1361" s="10">
        <v>0</v>
      </c>
      <c r="L1361" s="10">
        <v>0</v>
      </c>
      <c r="M1361" s="10">
        <v>278.62525604469545</v>
      </c>
    </row>
    <row r="1362" spans="1:13" x14ac:dyDescent="0.2">
      <c r="A1362" s="9" t="str">
        <f t="shared" si="21"/>
        <v>199218A24AUTO29</v>
      </c>
      <c r="B1362" s="10">
        <v>1992</v>
      </c>
      <c r="C1362" s="10" t="s">
        <v>1</v>
      </c>
      <c r="D1362" s="10" t="s">
        <v>34</v>
      </c>
      <c r="E1362" s="10">
        <v>29</v>
      </c>
      <c r="F1362" s="10">
        <v>2529</v>
      </c>
      <c r="G1362" s="10">
        <v>0</v>
      </c>
      <c r="H1362" s="10">
        <v>1</v>
      </c>
      <c r="I1362" s="10">
        <v>1</v>
      </c>
      <c r="J1362" s="10">
        <v>0</v>
      </c>
      <c r="K1362" s="10">
        <v>0</v>
      </c>
      <c r="L1362" s="10">
        <v>0.1818900751285093</v>
      </c>
      <c r="M1362" s="10">
        <v>0</v>
      </c>
    </row>
    <row r="1363" spans="1:13" x14ac:dyDescent="0.2">
      <c r="A1363" s="9" t="str">
        <f t="shared" si="21"/>
        <v>199218A24CCA129</v>
      </c>
      <c r="B1363" s="10">
        <v>1992</v>
      </c>
      <c r="C1363" s="10" t="s">
        <v>1</v>
      </c>
      <c r="D1363" s="10" t="s">
        <v>24</v>
      </c>
      <c r="E1363" s="10">
        <v>29</v>
      </c>
      <c r="F1363" s="10">
        <v>28047</v>
      </c>
      <c r="G1363" s="10">
        <v>0</v>
      </c>
      <c r="H1363" s="10">
        <v>1</v>
      </c>
      <c r="I1363" s="10">
        <v>1</v>
      </c>
      <c r="J1363" s="10">
        <v>0</v>
      </c>
      <c r="K1363" s="10">
        <v>0</v>
      </c>
      <c r="L1363" s="10">
        <v>0.41808393054515636</v>
      </c>
      <c r="M1363" s="10">
        <v>613.06436963891099</v>
      </c>
    </row>
    <row r="1364" spans="1:13" x14ac:dyDescent="0.2">
      <c r="A1364" s="9" t="str">
        <f t="shared" si="21"/>
        <v>199218A24CCA229</v>
      </c>
      <c r="B1364" s="10">
        <v>1992</v>
      </c>
      <c r="C1364" s="10" t="s">
        <v>1</v>
      </c>
      <c r="D1364" s="10" t="s">
        <v>25</v>
      </c>
      <c r="E1364" s="10">
        <v>29</v>
      </c>
      <c r="F1364" s="10">
        <v>52653</v>
      </c>
      <c r="G1364" s="10">
        <v>0</v>
      </c>
      <c r="H1364" s="10">
        <v>1</v>
      </c>
      <c r="I1364" s="10">
        <v>1</v>
      </c>
      <c r="J1364" s="10">
        <v>0</v>
      </c>
      <c r="K1364" s="10">
        <v>0</v>
      </c>
      <c r="L1364" s="10">
        <v>0.19214479706759349</v>
      </c>
      <c r="M1364" s="10">
        <v>797.97877145665166</v>
      </c>
    </row>
    <row r="1365" spans="1:13" x14ac:dyDescent="0.2">
      <c r="A1365" s="9" t="str">
        <f t="shared" si="21"/>
        <v>199218A24CONT29</v>
      </c>
      <c r="B1365" s="10">
        <v>1992</v>
      </c>
      <c r="C1365" s="10" t="s">
        <v>1</v>
      </c>
      <c r="D1365" s="10" t="s">
        <v>31</v>
      </c>
      <c r="E1365" s="10">
        <v>29</v>
      </c>
      <c r="F1365" s="10">
        <v>26208</v>
      </c>
      <c r="G1365" s="10">
        <v>0</v>
      </c>
      <c r="H1365" s="10">
        <v>1</v>
      </c>
      <c r="I1365" s="10">
        <v>1</v>
      </c>
      <c r="J1365" s="10">
        <v>0</v>
      </c>
      <c r="K1365" s="10">
        <v>0</v>
      </c>
      <c r="L1365" s="10">
        <v>0.21047008547008547</v>
      </c>
      <c r="M1365" s="10">
        <v>433.46981216752295</v>
      </c>
    </row>
    <row r="1366" spans="1:13" x14ac:dyDescent="0.2">
      <c r="A1366" s="9" t="str">
        <f t="shared" si="21"/>
        <v>199218A24EMPR29</v>
      </c>
      <c r="B1366" s="10">
        <v>1992</v>
      </c>
      <c r="C1366" s="10" t="s">
        <v>1</v>
      </c>
      <c r="D1366" s="10" t="s">
        <v>32</v>
      </c>
      <c r="E1366" s="10">
        <v>29</v>
      </c>
      <c r="F1366" s="10">
        <v>1609</v>
      </c>
      <c r="G1366" s="10">
        <v>0</v>
      </c>
      <c r="H1366" s="10">
        <v>1</v>
      </c>
      <c r="I1366" s="10">
        <v>1</v>
      </c>
      <c r="J1366" s="10">
        <v>0</v>
      </c>
      <c r="K1366" s="10">
        <v>0</v>
      </c>
      <c r="L1366" s="10">
        <v>0</v>
      </c>
      <c r="M1366" s="10">
        <v>1788.4888363701793</v>
      </c>
    </row>
    <row r="1367" spans="1:13" x14ac:dyDescent="0.2">
      <c r="A1367" s="9" t="str">
        <f t="shared" si="21"/>
        <v>199218A24INAT29</v>
      </c>
      <c r="B1367" s="10">
        <v>1992</v>
      </c>
      <c r="C1367" s="10" t="s">
        <v>1</v>
      </c>
      <c r="D1367" s="10" t="s">
        <v>54</v>
      </c>
      <c r="E1367" s="10">
        <v>29</v>
      </c>
      <c r="F1367" s="10">
        <v>178876</v>
      </c>
      <c r="G1367" s="10">
        <v>1</v>
      </c>
      <c r="H1367" s="10">
        <v>0.28091650973006904</v>
      </c>
      <c r="I1367" s="10">
        <v>0</v>
      </c>
      <c r="J1367" s="10">
        <v>0.33766029952470633</v>
      </c>
      <c r="K1367" s="10">
        <v>0.49617747287238811</v>
      </c>
      <c r="L1367" s="10">
        <v>0.50381269706388787</v>
      </c>
    </row>
    <row r="1368" spans="1:13" x14ac:dyDescent="0.2">
      <c r="A1368" s="9" t="str">
        <f t="shared" si="21"/>
        <v>199218A24MILI29</v>
      </c>
      <c r="B1368" s="10">
        <v>1992</v>
      </c>
      <c r="C1368" s="10" t="s">
        <v>1</v>
      </c>
      <c r="D1368" s="10" t="s">
        <v>26</v>
      </c>
      <c r="E1368" s="10">
        <v>29</v>
      </c>
      <c r="F1368" s="10">
        <v>2530</v>
      </c>
      <c r="G1368" s="10">
        <v>0</v>
      </c>
      <c r="H1368" s="10">
        <v>1</v>
      </c>
      <c r="I1368" s="10">
        <v>1</v>
      </c>
      <c r="J1368" s="10">
        <v>0</v>
      </c>
      <c r="K1368" s="10">
        <v>0</v>
      </c>
      <c r="L1368" s="10">
        <v>0.27272727272727271</v>
      </c>
      <c r="M1368" s="10">
        <v>1056.42905517182</v>
      </c>
    </row>
    <row r="1369" spans="1:13" x14ac:dyDescent="0.2">
      <c r="A1369" s="9" t="str">
        <f t="shared" si="21"/>
        <v>199218A24PUBL29</v>
      </c>
      <c r="B1369" s="10">
        <v>1992</v>
      </c>
      <c r="C1369" s="10" t="s">
        <v>1</v>
      </c>
      <c r="D1369" s="10" t="s">
        <v>27</v>
      </c>
      <c r="E1369" s="10">
        <v>29</v>
      </c>
      <c r="F1369" s="10">
        <v>2760</v>
      </c>
      <c r="G1369" s="10">
        <v>0</v>
      </c>
      <c r="H1369" s="10">
        <v>1</v>
      </c>
      <c r="I1369" s="10">
        <v>1</v>
      </c>
      <c r="J1369" s="10">
        <v>0</v>
      </c>
      <c r="K1369" s="10">
        <v>0</v>
      </c>
      <c r="L1369" s="10">
        <v>8.3333333333333329E-2</v>
      </c>
      <c r="M1369" s="10">
        <v>821.29352761070027</v>
      </c>
    </row>
    <row r="1370" spans="1:13" x14ac:dyDescent="0.2">
      <c r="A1370" s="9" t="str">
        <f t="shared" si="21"/>
        <v>199218A24SCA129</v>
      </c>
      <c r="B1370" s="10">
        <v>1992</v>
      </c>
      <c r="C1370" s="10" t="s">
        <v>1</v>
      </c>
      <c r="D1370" s="10" t="s">
        <v>29</v>
      </c>
      <c r="E1370" s="10">
        <v>29</v>
      </c>
      <c r="F1370" s="10">
        <v>26900</v>
      </c>
      <c r="G1370" s="10">
        <v>0</v>
      </c>
      <c r="H1370" s="10">
        <v>1</v>
      </c>
      <c r="I1370" s="10">
        <v>1</v>
      </c>
      <c r="J1370" s="10">
        <v>0</v>
      </c>
      <c r="K1370" s="10">
        <v>0</v>
      </c>
      <c r="L1370" s="10">
        <v>0.33342007434944237</v>
      </c>
      <c r="M1370" s="10">
        <v>368.12687392204089</v>
      </c>
    </row>
    <row r="1371" spans="1:13" x14ac:dyDescent="0.2">
      <c r="A1371" s="9" t="str">
        <f t="shared" si="21"/>
        <v>199218A24SCA229</v>
      </c>
      <c r="B1371" s="10">
        <v>1992</v>
      </c>
      <c r="C1371" s="10" t="s">
        <v>1</v>
      </c>
      <c r="D1371" s="10" t="s">
        <v>30</v>
      </c>
      <c r="E1371" s="10">
        <v>29</v>
      </c>
      <c r="F1371" s="10">
        <v>8969</v>
      </c>
      <c r="G1371" s="10">
        <v>0</v>
      </c>
      <c r="H1371" s="10">
        <v>1</v>
      </c>
      <c r="I1371" s="10">
        <v>1</v>
      </c>
      <c r="J1371" s="10">
        <v>0</v>
      </c>
      <c r="K1371" s="10">
        <v>0</v>
      </c>
      <c r="L1371" s="10">
        <v>0.25643884491024638</v>
      </c>
      <c r="M1371" s="10">
        <v>743.85681815149303</v>
      </c>
    </row>
    <row r="1372" spans="1:13" x14ac:dyDescent="0.2">
      <c r="A1372" s="9" t="str">
        <f t="shared" si="21"/>
        <v>199218A24SREM29</v>
      </c>
      <c r="B1372" s="10">
        <v>1992</v>
      </c>
      <c r="C1372" s="10" t="s">
        <v>1</v>
      </c>
      <c r="D1372" s="10" t="s">
        <v>35</v>
      </c>
      <c r="E1372" s="10">
        <v>29</v>
      </c>
      <c r="F1372" s="10">
        <v>5289</v>
      </c>
      <c r="G1372" s="10">
        <v>0</v>
      </c>
      <c r="H1372" s="10">
        <v>1</v>
      </c>
      <c r="I1372" s="10">
        <v>1</v>
      </c>
      <c r="J1372" s="10">
        <v>0</v>
      </c>
      <c r="K1372" s="10">
        <v>0</v>
      </c>
      <c r="L1372" s="10">
        <v>0.47816222348269993</v>
      </c>
      <c r="M1372" s="10">
        <v>0</v>
      </c>
    </row>
    <row r="1373" spans="1:13" x14ac:dyDescent="0.2">
      <c r="A1373" s="9" t="str">
        <f t="shared" si="21"/>
        <v>199218A24TDOM29</v>
      </c>
      <c r="B1373" s="10">
        <v>1992</v>
      </c>
      <c r="C1373" s="10" t="s">
        <v>1</v>
      </c>
      <c r="D1373" s="10" t="s">
        <v>33</v>
      </c>
      <c r="E1373" s="10">
        <v>29</v>
      </c>
      <c r="F1373" s="10">
        <v>26212</v>
      </c>
      <c r="G1373" s="10">
        <v>0</v>
      </c>
      <c r="H1373" s="10">
        <v>1</v>
      </c>
      <c r="I1373" s="10">
        <v>1</v>
      </c>
      <c r="J1373" s="10">
        <v>0</v>
      </c>
      <c r="K1373" s="10">
        <v>0</v>
      </c>
      <c r="L1373" s="10">
        <v>0.28952388219136271</v>
      </c>
      <c r="M1373" s="10">
        <v>240.70921760995515</v>
      </c>
    </row>
    <row r="1374" spans="1:13" x14ac:dyDescent="0.2">
      <c r="A1374" s="9" t="str">
        <f t="shared" si="21"/>
        <v>199225A29AGSC29</v>
      </c>
      <c r="B1374" s="10">
        <v>1992</v>
      </c>
      <c r="C1374" s="10" t="s">
        <v>2</v>
      </c>
      <c r="D1374" s="10" t="s">
        <v>28</v>
      </c>
      <c r="E1374" s="10">
        <v>29</v>
      </c>
      <c r="F1374" s="10">
        <v>690</v>
      </c>
      <c r="G1374" s="10">
        <v>0</v>
      </c>
      <c r="H1374" s="10">
        <v>1</v>
      </c>
      <c r="I1374" s="10">
        <v>1</v>
      </c>
      <c r="J1374" s="10">
        <v>0</v>
      </c>
      <c r="K1374" s="10">
        <v>0</v>
      </c>
      <c r="L1374" s="10">
        <v>0</v>
      </c>
      <c r="M1374" s="10">
        <v>327.77965468304728</v>
      </c>
    </row>
    <row r="1375" spans="1:13" x14ac:dyDescent="0.2">
      <c r="A1375" s="9" t="str">
        <f t="shared" si="21"/>
        <v>199225A29AUTO29</v>
      </c>
      <c r="B1375" s="10">
        <v>1992</v>
      </c>
      <c r="C1375" s="10" t="s">
        <v>2</v>
      </c>
      <c r="D1375" s="10" t="s">
        <v>34</v>
      </c>
      <c r="E1375" s="10">
        <v>29</v>
      </c>
      <c r="F1375" s="10">
        <v>460</v>
      </c>
      <c r="G1375" s="10">
        <v>0</v>
      </c>
      <c r="H1375" s="10">
        <v>1</v>
      </c>
      <c r="I1375" s="10">
        <v>1</v>
      </c>
      <c r="J1375" s="10">
        <v>0</v>
      </c>
      <c r="K1375" s="10">
        <v>0</v>
      </c>
      <c r="L1375" s="10">
        <v>0</v>
      </c>
      <c r="M1375" s="10">
        <v>0</v>
      </c>
    </row>
    <row r="1376" spans="1:13" x14ac:dyDescent="0.2">
      <c r="A1376" s="9" t="str">
        <f t="shared" si="21"/>
        <v>199225A29CCA129</v>
      </c>
      <c r="B1376" s="10">
        <v>1992</v>
      </c>
      <c r="C1376" s="10" t="s">
        <v>2</v>
      </c>
      <c r="D1376" s="10" t="s">
        <v>24</v>
      </c>
      <c r="E1376" s="10">
        <v>29</v>
      </c>
      <c r="F1376" s="10">
        <v>24371</v>
      </c>
      <c r="G1376" s="10">
        <v>0</v>
      </c>
      <c r="H1376" s="10">
        <v>1</v>
      </c>
      <c r="I1376" s="10">
        <v>1</v>
      </c>
      <c r="J1376" s="10">
        <v>0</v>
      </c>
      <c r="K1376" s="10">
        <v>0</v>
      </c>
      <c r="L1376" s="10">
        <v>0.14147962742603915</v>
      </c>
      <c r="M1376" s="10">
        <v>838.17684264971308</v>
      </c>
    </row>
    <row r="1377" spans="1:13" x14ac:dyDescent="0.2">
      <c r="A1377" s="9" t="str">
        <f t="shared" si="21"/>
        <v>199225A29CCA229</v>
      </c>
      <c r="B1377" s="10">
        <v>1992</v>
      </c>
      <c r="C1377" s="10" t="s">
        <v>2</v>
      </c>
      <c r="D1377" s="10" t="s">
        <v>25</v>
      </c>
      <c r="E1377" s="10">
        <v>29</v>
      </c>
      <c r="F1377" s="10">
        <v>58860</v>
      </c>
      <c r="G1377" s="10">
        <v>0</v>
      </c>
      <c r="H1377" s="10">
        <v>1</v>
      </c>
      <c r="I1377" s="10">
        <v>1</v>
      </c>
      <c r="J1377" s="10">
        <v>0</v>
      </c>
      <c r="K1377" s="10">
        <v>0</v>
      </c>
      <c r="L1377" s="10">
        <v>7.0302412504247361E-2</v>
      </c>
      <c r="M1377" s="10">
        <v>1135.0391274101823</v>
      </c>
    </row>
    <row r="1378" spans="1:13" x14ac:dyDescent="0.2">
      <c r="A1378" s="9" t="str">
        <f t="shared" si="21"/>
        <v>199225A29CONT29</v>
      </c>
      <c r="B1378" s="10">
        <v>1992</v>
      </c>
      <c r="C1378" s="10" t="s">
        <v>2</v>
      </c>
      <c r="D1378" s="10" t="s">
        <v>31</v>
      </c>
      <c r="E1378" s="10">
        <v>29</v>
      </c>
      <c r="F1378" s="10">
        <v>27591</v>
      </c>
      <c r="G1378" s="10">
        <v>0</v>
      </c>
      <c r="H1378" s="10">
        <v>1</v>
      </c>
      <c r="I1378" s="10">
        <v>1</v>
      </c>
      <c r="J1378" s="10">
        <v>0</v>
      </c>
      <c r="K1378" s="10">
        <v>0</v>
      </c>
      <c r="L1378" s="10">
        <v>5.8316117574571419E-2</v>
      </c>
      <c r="M1378" s="10">
        <v>770.27158369849542</v>
      </c>
    </row>
    <row r="1379" spans="1:13" x14ac:dyDescent="0.2">
      <c r="A1379" s="9" t="str">
        <f t="shared" si="21"/>
        <v>199225A29EMPR29</v>
      </c>
      <c r="B1379" s="10">
        <v>1992</v>
      </c>
      <c r="C1379" s="10" t="s">
        <v>2</v>
      </c>
      <c r="D1379" s="10" t="s">
        <v>32</v>
      </c>
      <c r="E1379" s="10">
        <v>29</v>
      </c>
      <c r="F1379" s="10">
        <v>3449</v>
      </c>
      <c r="G1379" s="10">
        <v>0</v>
      </c>
      <c r="H1379" s="10">
        <v>1</v>
      </c>
      <c r="I1379" s="10">
        <v>1</v>
      </c>
      <c r="J1379" s="10">
        <v>0</v>
      </c>
      <c r="K1379" s="10">
        <v>0</v>
      </c>
      <c r="L1379" s="10">
        <v>0.13337199188170484</v>
      </c>
      <c r="M1379" s="10">
        <v>3924.8988470889431</v>
      </c>
    </row>
    <row r="1380" spans="1:13" x14ac:dyDescent="0.2">
      <c r="A1380" s="9" t="str">
        <f t="shared" si="21"/>
        <v>199225A29INAT29</v>
      </c>
      <c r="B1380" s="10">
        <v>1992</v>
      </c>
      <c r="C1380" s="10" t="s">
        <v>2</v>
      </c>
      <c r="D1380" s="10" t="s">
        <v>54</v>
      </c>
      <c r="E1380" s="10">
        <v>29</v>
      </c>
      <c r="F1380" s="10">
        <v>79322</v>
      </c>
      <c r="G1380" s="10">
        <v>1</v>
      </c>
      <c r="H1380" s="10">
        <v>0.29155994014861403</v>
      </c>
      <c r="I1380" s="10">
        <v>0</v>
      </c>
      <c r="J1380" s="10">
        <v>0.62863719605249768</v>
      </c>
      <c r="K1380" s="10">
        <v>0.88011242242344079</v>
      </c>
      <c r="L1380" s="10">
        <v>0.12209831588529814</v>
      </c>
    </row>
    <row r="1381" spans="1:13" x14ac:dyDescent="0.2">
      <c r="A1381" s="9" t="str">
        <f t="shared" si="21"/>
        <v>199225A29MILI29</v>
      </c>
      <c r="B1381" s="10">
        <v>1992</v>
      </c>
      <c r="C1381" s="10" t="s">
        <v>2</v>
      </c>
      <c r="D1381" s="10" t="s">
        <v>26</v>
      </c>
      <c r="E1381" s="10">
        <v>29</v>
      </c>
      <c r="F1381" s="10">
        <v>919</v>
      </c>
      <c r="G1381" s="10">
        <v>0</v>
      </c>
      <c r="H1381" s="10">
        <v>1</v>
      </c>
      <c r="I1381" s="10">
        <v>1</v>
      </c>
      <c r="J1381" s="10">
        <v>0</v>
      </c>
      <c r="K1381" s="10">
        <v>0</v>
      </c>
      <c r="L1381" s="10">
        <v>0</v>
      </c>
      <c r="M1381" s="10">
        <v>2053.5208176540818</v>
      </c>
    </row>
    <row r="1382" spans="1:13" x14ac:dyDescent="0.2">
      <c r="A1382" s="9" t="str">
        <f t="shared" si="21"/>
        <v>199225A29PUBL29</v>
      </c>
      <c r="B1382" s="10">
        <v>1992</v>
      </c>
      <c r="C1382" s="10" t="s">
        <v>2</v>
      </c>
      <c r="D1382" s="10" t="s">
        <v>27</v>
      </c>
      <c r="E1382" s="10">
        <v>29</v>
      </c>
      <c r="F1382" s="10">
        <v>6898</v>
      </c>
      <c r="G1382" s="10">
        <v>0</v>
      </c>
      <c r="H1382" s="10">
        <v>1</v>
      </c>
      <c r="I1382" s="10">
        <v>1</v>
      </c>
      <c r="J1382" s="10">
        <v>0</v>
      </c>
      <c r="K1382" s="10">
        <v>0</v>
      </c>
      <c r="L1382" s="10">
        <v>0.13797240551889622</v>
      </c>
      <c r="M1382" s="10">
        <v>1229.3538527149808</v>
      </c>
    </row>
    <row r="1383" spans="1:13" x14ac:dyDescent="0.2">
      <c r="A1383" s="9" t="str">
        <f t="shared" si="21"/>
        <v>199225A29SCA129</v>
      </c>
      <c r="B1383" s="10">
        <v>1992</v>
      </c>
      <c r="C1383" s="10" t="s">
        <v>2</v>
      </c>
      <c r="D1383" s="10" t="s">
        <v>29</v>
      </c>
      <c r="E1383" s="10">
        <v>29</v>
      </c>
      <c r="F1383" s="10">
        <v>11957</v>
      </c>
      <c r="G1383" s="10">
        <v>0</v>
      </c>
      <c r="H1383" s="10">
        <v>1</v>
      </c>
      <c r="I1383" s="10">
        <v>1</v>
      </c>
      <c r="J1383" s="10">
        <v>0</v>
      </c>
      <c r="K1383" s="10">
        <v>0</v>
      </c>
      <c r="L1383" s="10">
        <v>0.1154135652755708</v>
      </c>
      <c r="M1383" s="10">
        <v>484.7380232612461</v>
      </c>
    </row>
    <row r="1384" spans="1:13" x14ac:dyDescent="0.2">
      <c r="A1384" s="9" t="str">
        <f t="shared" si="21"/>
        <v>199225A29SCA229</v>
      </c>
      <c r="B1384" s="10">
        <v>1992</v>
      </c>
      <c r="C1384" s="10" t="s">
        <v>2</v>
      </c>
      <c r="D1384" s="10" t="s">
        <v>30</v>
      </c>
      <c r="E1384" s="10">
        <v>29</v>
      </c>
      <c r="F1384" s="10">
        <v>8966</v>
      </c>
      <c r="G1384" s="10">
        <v>0</v>
      </c>
      <c r="H1384" s="10">
        <v>1</v>
      </c>
      <c r="I1384" s="10">
        <v>1</v>
      </c>
      <c r="J1384" s="10">
        <v>0</v>
      </c>
      <c r="K1384" s="10">
        <v>0</v>
      </c>
      <c r="L1384" s="10">
        <v>7.6957394601829127E-2</v>
      </c>
      <c r="M1384" s="10">
        <v>633.51879081409686</v>
      </c>
    </row>
    <row r="1385" spans="1:13" x14ac:dyDescent="0.2">
      <c r="A1385" s="9" t="str">
        <f t="shared" si="21"/>
        <v>199225A29SREM29</v>
      </c>
      <c r="B1385" s="10">
        <v>1992</v>
      </c>
      <c r="C1385" s="10" t="s">
        <v>2</v>
      </c>
      <c r="D1385" s="10" t="s">
        <v>35</v>
      </c>
      <c r="E1385" s="10">
        <v>29</v>
      </c>
      <c r="F1385" s="10">
        <v>1380</v>
      </c>
      <c r="G1385" s="10">
        <v>0</v>
      </c>
      <c r="H1385" s="10">
        <v>1</v>
      </c>
      <c r="I1385" s="10">
        <v>1</v>
      </c>
      <c r="J1385" s="10">
        <v>0</v>
      </c>
      <c r="K1385" s="10">
        <v>0</v>
      </c>
      <c r="L1385" s="10">
        <v>0</v>
      </c>
      <c r="M1385" s="10">
        <v>0</v>
      </c>
    </row>
    <row r="1386" spans="1:13" x14ac:dyDescent="0.2">
      <c r="A1386" s="9" t="str">
        <f t="shared" si="21"/>
        <v>199225A29TDOM29</v>
      </c>
      <c r="B1386" s="10">
        <v>1992</v>
      </c>
      <c r="C1386" s="10" t="s">
        <v>2</v>
      </c>
      <c r="D1386" s="10" t="s">
        <v>33</v>
      </c>
      <c r="E1386" s="10">
        <v>29</v>
      </c>
      <c r="F1386" s="10">
        <v>10807</v>
      </c>
      <c r="G1386" s="10">
        <v>0</v>
      </c>
      <c r="H1386" s="10">
        <v>1</v>
      </c>
      <c r="I1386" s="10">
        <v>1</v>
      </c>
      <c r="J1386" s="10">
        <v>0</v>
      </c>
      <c r="K1386" s="10">
        <v>0</v>
      </c>
      <c r="L1386" s="10">
        <v>0.1276950124919034</v>
      </c>
      <c r="M1386" s="10">
        <v>273.52514232554762</v>
      </c>
    </row>
    <row r="1387" spans="1:13" x14ac:dyDescent="0.2">
      <c r="A1387" s="9" t="str">
        <f t="shared" si="21"/>
        <v>199230EMAAGCC29</v>
      </c>
      <c r="B1387" s="10">
        <v>1992</v>
      </c>
      <c r="C1387" s="10" t="s">
        <v>4</v>
      </c>
      <c r="D1387" s="10" t="s">
        <v>23</v>
      </c>
      <c r="E1387" s="10">
        <v>29</v>
      </c>
      <c r="F1387" s="10">
        <v>230</v>
      </c>
      <c r="G1387" s="10">
        <v>0</v>
      </c>
      <c r="H1387" s="10">
        <v>1</v>
      </c>
      <c r="I1387" s="10">
        <v>1</v>
      </c>
      <c r="J1387" s="10">
        <v>0</v>
      </c>
      <c r="K1387" s="10">
        <v>0</v>
      </c>
      <c r="L1387" s="10">
        <v>0</v>
      </c>
      <c r="M1387" s="10">
        <v>137.52992504183803</v>
      </c>
    </row>
    <row r="1388" spans="1:13" x14ac:dyDescent="0.2">
      <c r="A1388" s="9" t="str">
        <f t="shared" si="21"/>
        <v>199230EMAAGSC29</v>
      </c>
      <c r="B1388" s="10">
        <v>1992</v>
      </c>
      <c r="C1388" s="10" t="s">
        <v>4</v>
      </c>
      <c r="D1388" s="10" t="s">
        <v>28</v>
      </c>
      <c r="E1388" s="10">
        <v>29</v>
      </c>
      <c r="F1388" s="10">
        <v>1610</v>
      </c>
      <c r="G1388" s="10">
        <v>0</v>
      </c>
      <c r="H1388" s="10">
        <v>1</v>
      </c>
      <c r="I1388" s="10">
        <v>1</v>
      </c>
      <c r="J1388" s="10">
        <v>0</v>
      </c>
      <c r="K1388" s="10">
        <v>0</v>
      </c>
      <c r="L1388" s="10">
        <v>0</v>
      </c>
      <c r="M1388" s="10">
        <v>382.77859210212381</v>
      </c>
    </row>
    <row r="1389" spans="1:13" x14ac:dyDescent="0.2">
      <c r="A1389" s="9" t="str">
        <f t="shared" si="21"/>
        <v>199230EMAAUTO29</v>
      </c>
      <c r="B1389" s="10">
        <v>1992</v>
      </c>
      <c r="C1389" s="10" t="s">
        <v>4</v>
      </c>
      <c r="D1389" s="10" t="s">
        <v>34</v>
      </c>
      <c r="E1389" s="10">
        <v>29</v>
      </c>
      <c r="F1389" s="10">
        <v>4828</v>
      </c>
      <c r="G1389" s="10">
        <v>0</v>
      </c>
      <c r="H1389" s="10">
        <v>1</v>
      </c>
      <c r="I1389" s="10">
        <v>1</v>
      </c>
      <c r="J1389" s="10">
        <v>0</v>
      </c>
      <c r="K1389" s="10">
        <v>0</v>
      </c>
      <c r="L1389" s="10">
        <v>0</v>
      </c>
      <c r="M1389" s="10">
        <v>0</v>
      </c>
    </row>
    <row r="1390" spans="1:13" x14ac:dyDescent="0.2">
      <c r="A1390" s="9" t="str">
        <f t="shared" si="21"/>
        <v>199230EMACCA129</v>
      </c>
      <c r="B1390" s="10">
        <v>1992</v>
      </c>
      <c r="C1390" s="10" t="s">
        <v>4</v>
      </c>
      <c r="D1390" s="10" t="s">
        <v>24</v>
      </c>
      <c r="E1390" s="10">
        <v>29</v>
      </c>
      <c r="F1390" s="10">
        <v>87831</v>
      </c>
      <c r="G1390" s="10">
        <v>0</v>
      </c>
      <c r="H1390" s="10">
        <v>1</v>
      </c>
      <c r="I1390" s="10">
        <v>1</v>
      </c>
      <c r="J1390" s="10">
        <v>0</v>
      </c>
      <c r="K1390" s="10">
        <v>0</v>
      </c>
      <c r="L1390" s="10">
        <v>2.0949323131923808E-2</v>
      </c>
      <c r="M1390" s="10">
        <v>1493.5469697926956</v>
      </c>
    </row>
    <row r="1391" spans="1:13" x14ac:dyDescent="0.2">
      <c r="A1391" s="9" t="str">
        <f t="shared" si="21"/>
        <v>199230EMACCA229</v>
      </c>
      <c r="B1391" s="10">
        <v>1992</v>
      </c>
      <c r="C1391" s="10" t="s">
        <v>4</v>
      </c>
      <c r="D1391" s="10" t="s">
        <v>25</v>
      </c>
      <c r="E1391" s="10">
        <v>29</v>
      </c>
      <c r="F1391" s="10">
        <v>157257</v>
      </c>
      <c r="G1391" s="10">
        <v>0</v>
      </c>
      <c r="H1391" s="10">
        <v>1</v>
      </c>
      <c r="I1391" s="10">
        <v>1</v>
      </c>
      <c r="J1391" s="10">
        <v>0</v>
      </c>
      <c r="K1391" s="10">
        <v>0</v>
      </c>
      <c r="L1391" s="10">
        <v>2.9374006016593537E-2</v>
      </c>
      <c r="M1391" s="10">
        <v>1517.8846824800723</v>
      </c>
    </row>
    <row r="1392" spans="1:13" x14ac:dyDescent="0.2">
      <c r="A1392" s="9" t="str">
        <f t="shared" si="21"/>
        <v>199230EMACONT29</v>
      </c>
      <c r="B1392" s="10">
        <v>1992</v>
      </c>
      <c r="C1392" s="10" t="s">
        <v>4</v>
      </c>
      <c r="D1392" s="10" t="s">
        <v>31</v>
      </c>
      <c r="E1392" s="10">
        <v>29</v>
      </c>
      <c r="F1392" s="10">
        <v>159577</v>
      </c>
      <c r="G1392" s="10">
        <v>0</v>
      </c>
      <c r="H1392" s="10">
        <v>1</v>
      </c>
      <c r="I1392" s="10">
        <v>1</v>
      </c>
      <c r="J1392" s="10">
        <v>0</v>
      </c>
      <c r="K1392" s="10">
        <v>0</v>
      </c>
      <c r="L1392" s="10">
        <v>8.6540694208237373E-3</v>
      </c>
      <c r="M1392" s="10">
        <v>969.64486049191851</v>
      </c>
    </row>
    <row r="1393" spans="1:13" x14ac:dyDescent="0.2">
      <c r="A1393" s="9" t="str">
        <f t="shared" si="21"/>
        <v>199230EMAEMPR29</v>
      </c>
      <c r="B1393" s="10">
        <v>1992</v>
      </c>
      <c r="C1393" s="10" t="s">
        <v>4</v>
      </c>
      <c r="D1393" s="10" t="s">
        <v>32</v>
      </c>
      <c r="E1393" s="10">
        <v>29</v>
      </c>
      <c r="F1393" s="10">
        <v>22537</v>
      </c>
      <c r="G1393" s="10">
        <v>0</v>
      </c>
      <c r="H1393" s="10">
        <v>1</v>
      </c>
      <c r="I1393" s="10">
        <v>1</v>
      </c>
      <c r="J1393" s="10">
        <v>0</v>
      </c>
      <c r="K1393" s="10">
        <v>0</v>
      </c>
      <c r="L1393" s="10">
        <v>1.0205439943204508E-2</v>
      </c>
      <c r="M1393" s="10">
        <v>4830.1280941860732</v>
      </c>
    </row>
    <row r="1394" spans="1:13" x14ac:dyDescent="0.2">
      <c r="A1394" s="9" t="str">
        <f t="shared" si="21"/>
        <v>199230EMAINAT29</v>
      </c>
      <c r="B1394" s="10">
        <v>1992</v>
      </c>
      <c r="C1394" s="10" t="s">
        <v>4</v>
      </c>
      <c r="D1394" s="10" t="s">
        <v>54</v>
      </c>
      <c r="E1394" s="10">
        <v>29</v>
      </c>
      <c r="F1394" s="10">
        <v>361435</v>
      </c>
      <c r="G1394" s="10">
        <v>1</v>
      </c>
      <c r="H1394" s="10">
        <v>0.11082761964124939</v>
      </c>
      <c r="I1394" s="10">
        <v>0</v>
      </c>
      <c r="J1394" s="10">
        <v>0.88081608892708141</v>
      </c>
      <c r="K1394" s="10">
        <v>0.98852929354530206</v>
      </c>
      <c r="L1394" s="10">
        <v>1.1463397742225916E-2</v>
      </c>
    </row>
    <row r="1395" spans="1:13" x14ac:dyDescent="0.2">
      <c r="A1395" s="9" t="str">
        <f t="shared" si="21"/>
        <v>199230EMAMILI29</v>
      </c>
      <c r="B1395" s="10">
        <v>1992</v>
      </c>
      <c r="C1395" s="10" t="s">
        <v>4</v>
      </c>
      <c r="D1395" s="10" t="s">
        <v>26</v>
      </c>
      <c r="E1395" s="10">
        <v>29</v>
      </c>
      <c r="F1395" s="10">
        <v>1379</v>
      </c>
      <c r="G1395" s="10">
        <v>0</v>
      </c>
      <c r="H1395" s="10">
        <v>1</v>
      </c>
      <c r="I1395" s="10">
        <v>1</v>
      </c>
      <c r="J1395" s="10">
        <v>0</v>
      </c>
      <c r="K1395" s="10">
        <v>0</v>
      </c>
      <c r="L1395" s="10">
        <v>0.16678752719361856</v>
      </c>
      <c r="M1395" s="10">
        <v>4041.5087015998438</v>
      </c>
    </row>
    <row r="1396" spans="1:13" x14ac:dyDescent="0.2">
      <c r="A1396" s="9" t="str">
        <f t="shared" si="21"/>
        <v>199230EMAPUBL29</v>
      </c>
      <c r="B1396" s="10">
        <v>1992</v>
      </c>
      <c r="C1396" s="10" t="s">
        <v>4</v>
      </c>
      <c r="D1396" s="10" t="s">
        <v>27</v>
      </c>
      <c r="E1396" s="10">
        <v>29</v>
      </c>
      <c r="F1396" s="10">
        <v>50346</v>
      </c>
      <c r="G1396" s="10">
        <v>0</v>
      </c>
      <c r="H1396" s="10">
        <v>1</v>
      </c>
      <c r="I1396" s="10">
        <v>1</v>
      </c>
      <c r="J1396" s="10">
        <v>0</v>
      </c>
      <c r="K1396" s="10">
        <v>0</v>
      </c>
      <c r="L1396" s="10">
        <v>4.107575577007111E-2</v>
      </c>
      <c r="M1396" s="10">
        <v>2174.201458068138</v>
      </c>
    </row>
    <row r="1397" spans="1:13" x14ac:dyDescent="0.2">
      <c r="A1397" s="9" t="str">
        <f t="shared" si="21"/>
        <v>199230EMASCA129</v>
      </c>
      <c r="B1397" s="10">
        <v>1992</v>
      </c>
      <c r="C1397" s="10" t="s">
        <v>4</v>
      </c>
      <c r="D1397" s="10" t="s">
        <v>29</v>
      </c>
      <c r="E1397" s="10">
        <v>29</v>
      </c>
      <c r="F1397" s="10">
        <v>22760</v>
      </c>
      <c r="G1397" s="10">
        <v>0</v>
      </c>
      <c r="H1397" s="10">
        <v>1</v>
      </c>
      <c r="I1397" s="10">
        <v>1</v>
      </c>
      <c r="J1397" s="10">
        <v>0</v>
      </c>
      <c r="K1397" s="10">
        <v>0</v>
      </c>
      <c r="L1397" s="10">
        <v>2.0210896309314587E-2</v>
      </c>
      <c r="M1397" s="10">
        <v>645.44392814711637</v>
      </c>
    </row>
    <row r="1398" spans="1:13" x14ac:dyDescent="0.2">
      <c r="A1398" s="9" t="str">
        <f t="shared" si="21"/>
        <v>199230EMASCA229</v>
      </c>
      <c r="B1398" s="10">
        <v>1992</v>
      </c>
      <c r="C1398" s="10" t="s">
        <v>4</v>
      </c>
      <c r="D1398" s="10" t="s">
        <v>30</v>
      </c>
      <c r="E1398" s="10">
        <v>29</v>
      </c>
      <c r="F1398" s="10">
        <v>14484</v>
      </c>
      <c r="G1398" s="10">
        <v>0</v>
      </c>
      <c r="H1398" s="10">
        <v>1</v>
      </c>
      <c r="I1398" s="10">
        <v>1</v>
      </c>
      <c r="J1398" s="10">
        <v>0</v>
      </c>
      <c r="K1398" s="10">
        <v>0</v>
      </c>
      <c r="L1398" s="10">
        <v>3.1759182546257939E-2</v>
      </c>
      <c r="M1398" s="10">
        <v>732.50309961160735</v>
      </c>
    </row>
    <row r="1399" spans="1:13" x14ac:dyDescent="0.2">
      <c r="A1399" s="9" t="str">
        <f t="shared" si="21"/>
        <v>199230EMASREM29</v>
      </c>
      <c r="B1399" s="10">
        <v>1992</v>
      </c>
      <c r="C1399" s="10" t="s">
        <v>4</v>
      </c>
      <c r="D1399" s="10" t="s">
        <v>35</v>
      </c>
      <c r="E1399" s="10">
        <v>29</v>
      </c>
      <c r="F1399" s="10">
        <v>7589</v>
      </c>
      <c r="G1399" s="10">
        <v>0</v>
      </c>
      <c r="H1399" s="10">
        <v>1</v>
      </c>
      <c r="I1399" s="10">
        <v>1</v>
      </c>
      <c r="J1399" s="10">
        <v>0</v>
      </c>
      <c r="K1399" s="10">
        <v>0</v>
      </c>
      <c r="L1399" s="10">
        <v>0</v>
      </c>
      <c r="M1399" s="10">
        <v>0</v>
      </c>
    </row>
    <row r="1400" spans="1:13" x14ac:dyDescent="0.2">
      <c r="A1400" s="9" t="str">
        <f t="shared" si="21"/>
        <v>199230EMATDOM29</v>
      </c>
      <c r="B1400" s="10">
        <v>1992</v>
      </c>
      <c r="C1400" s="10" t="s">
        <v>4</v>
      </c>
      <c r="D1400" s="10" t="s">
        <v>33</v>
      </c>
      <c r="E1400" s="10">
        <v>29</v>
      </c>
      <c r="F1400" s="10">
        <v>37248</v>
      </c>
      <c r="G1400" s="10">
        <v>0</v>
      </c>
      <c r="H1400" s="10">
        <v>1</v>
      </c>
      <c r="I1400" s="10">
        <v>1</v>
      </c>
      <c r="J1400" s="10">
        <v>0</v>
      </c>
      <c r="K1400" s="10">
        <v>0</v>
      </c>
      <c r="L1400" s="10">
        <v>6.1748281786941578E-3</v>
      </c>
      <c r="M1400" s="10">
        <v>321.49822939590496</v>
      </c>
    </row>
    <row r="1401" spans="1:13" x14ac:dyDescent="0.2">
      <c r="A1401" s="9" t="str">
        <f t="shared" si="21"/>
        <v>199215A17AGCC31</v>
      </c>
      <c r="B1401" s="10">
        <v>1992</v>
      </c>
      <c r="C1401" s="10" t="s">
        <v>0</v>
      </c>
      <c r="D1401" s="10" t="s">
        <v>23</v>
      </c>
      <c r="E1401" s="10">
        <v>31</v>
      </c>
      <c r="F1401" s="10">
        <v>512</v>
      </c>
      <c r="G1401" s="10">
        <v>0</v>
      </c>
      <c r="H1401" s="10">
        <v>1</v>
      </c>
      <c r="I1401" s="10">
        <v>1</v>
      </c>
      <c r="J1401" s="10">
        <v>0</v>
      </c>
      <c r="K1401" s="10">
        <v>0</v>
      </c>
      <c r="L1401" s="10">
        <v>0.5</v>
      </c>
      <c r="M1401" s="10">
        <v>359.08100718948617</v>
      </c>
    </row>
    <row r="1402" spans="1:13" x14ac:dyDescent="0.2">
      <c r="A1402" s="9" t="str">
        <f t="shared" si="21"/>
        <v>199215A17AGSC31</v>
      </c>
      <c r="B1402" s="10">
        <v>1992</v>
      </c>
      <c r="C1402" s="10" t="s">
        <v>0</v>
      </c>
      <c r="D1402" s="10" t="s">
        <v>28</v>
      </c>
      <c r="E1402" s="10">
        <v>31</v>
      </c>
      <c r="F1402" s="10">
        <v>1792</v>
      </c>
      <c r="G1402" s="10">
        <v>0</v>
      </c>
      <c r="H1402" s="10">
        <v>1</v>
      </c>
      <c r="I1402" s="10">
        <v>1</v>
      </c>
      <c r="J1402" s="10">
        <v>0</v>
      </c>
      <c r="K1402" s="10">
        <v>0</v>
      </c>
      <c r="L1402" s="10">
        <v>0</v>
      </c>
      <c r="M1402" s="10">
        <v>165.03591005020567</v>
      </c>
    </row>
    <row r="1403" spans="1:13" x14ac:dyDescent="0.2">
      <c r="A1403" s="9" t="str">
        <f t="shared" si="21"/>
        <v>199215A17AUTO31</v>
      </c>
      <c r="B1403" s="10">
        <v>1992</v>
      </c>
      <c r="C1403" s="10" t="s">
        <v>0</v>
      </c>
      <c r="D1403" s="10" t="s">
        <v>34</v>
      </c>
      <c r="E1403" s="10">
        <v>31</v>
      </c>
      <c r="F1403" s="10">
        <v>1792</v>
      </c>
      <c r="G1403" s="10">
        <v>0</v>
      </c>
      <c r="H1403" s="10">
        <v>1</v>
      </c>
      <c r="I1403" s="10">
        <v>1</v>
      </c>
      <c r="J1403" s="10">
        <v>0</v>
      </c>
      <c r="K1403" s="10">
        <v>0</v>
      </c>
      <c r="L1403" s="10">
        <v>0.7142857142857143</v>
      </c>
      <c r="M1403" s="10">
        <v>0</v>
      </c>
    </row>
    <row r="1404" spans="1:13" x14ac:dyDescent="0.2">
      <c r="A1404" s="9" t="str">
        <f t="shared" si="21"/>
        <v>199215A17CCA131</v>
      </c>
      <c r="B1404" s="10">
        <v>1992</v>
      </c>
      <c r="C1404" s="10" t="s">
        <v>0</v>
      </c>
      <c r="D1404" s="10" t="s">
        <v>24</v>
      </c>
      <c r="E1404" s="10">
        <v>31</v>
      </c>
      <c r="F1404" s="10">
        <v>8703</v>
      </c>
      <c r="G1404" s="10">
        <v>0</v>
      </c>
      <c r="H1404" s="10">
        <v>1</v>
      </c>
      <c r="I1404" s="10">
        <v>1</v>
      </c>
      <c r="J1404" s="10">
        <v>0</v>
      </c>
      <c r="K1404" s="10">
        <v>0</v>
      </c>
      <c r="L1404" s="10">
        <v>0.52935769274962652</v>
      </c>
      <c r="M1404" s="10">
        <v>405.62665161336361</v>
      </c>
    </row>
    <row r="1405" spans="1:13" x14ac:dyDescent="0.2">
      <c r="A1405" s="9" t="str">
        <f t="shared" si="21"/>
        <v>199215A17CCA231</v>
      </c>
      <c r="B1405" s="10">
        <v>1992</v>
      </c>
      <c r="C1405" s="10" t="s">
        <v>0</v>
      </c>
      <c r="D1405" s="10" t="s">
        <v>25</v>
      </c>
      <c r="E1405" s="10">
        <v>31</v>
      </c>
      <c r="F1405" s="10">
        <v>14331</v>
      </c>
      <c r="G1405" s="10">
        <v>0</v>
      </c>
      <c r="H1405" s="10">
        <v>1</v>
      </c>
      <c r="I1405" s="10">
        <v>1</v>
      </c>
      <c r="J1405" s="10">
        <v>0</v>
      </c>
      <c r="K1405" s="10">
        <v>0</v>
      </c>
      <c r="L1405" s="10">
        <v>0.53583141441630033</v>
      </c>
      <c r="M1405" s="10">
        <v>415.00735198081179</v>
      </c>
    </row>
    <row r="1406" spans="1:13" x14ac:dyDescent="0.2">
      <c r="A1406" s="9" t="str">
        <f t="shared" si="21"/>
        <v>199215A17CONT31</v>
      </c>
      <c r="B1406" s="10">
        <v>1992</v>
      </c>
      <c r="C1406" s="10" t="s">
        <v>0</v>
      </c>
      <c r="D1406" s="10" t="s">
        <v>31</v>
      </c>
      <c r="E1406" s="10">
        <v>31</v>
      </c>
      <c r="F1406" s="10">
        <v>4607</v>
      </c>
      <c r="G1406" s="10">
        <v>0</v>
      </c>
      <c r="H1406" s="10">
        <v>1</v>
      </c>
      <c r="I1406" s="10">
        <v>1</v>
      </c>
      <c r="J1406" s="10">
        <v>0</v>
      </c>
      <c r="K1406" s="10">
        <v>0</v>
      </c>
      <c r="L1406" s="10">
        <v>0.49989146950293034</v>
      </c>
      <c r="M1406" s="10">
        <v>249.07030877721195</v>
      </c>
    </row>
    <row r="1407" spans="1:13" x14ac:dyDescent="0.2">
      <c r="A1407" s="9" t="str">
        <f t="shared" si="21"/>
        <v>199215A17IMLO31</v>
      </c>
      <c r="B1407" s="10">
        <v>1992</v>
      </c>
      <c r="C1407" s="10" t="s">
        <v>0</v>
      </c>
      <c r="D1407" s="10" t="s">
        <v>53</v>
      </c>
      <c r="E1407" s="10">
        <v>31</v>
      </c>
      <c r="F1407" s="10">
        <v>256</v>
      </c>
      <c r="G1407" s="10">
        <v>0</v>
      </c>
      <c r="H1407" s="10">
        <v>1</v>
      </c>
      <c r="I1407" s="10">
        <v>1</v>
      </c>
      <c r="J1407" s="10">
        <v>0</v>
      </c>
      <c r="K1407" s="10">
        <v>0</v>
      </c>
      <c r="L1407" s="10">
        <v>0</v>
      </c>
      <c r="M1407" s="10">
        <v>359.08100718948617</v>
      </c>
    </row>
    <row r="1408" spans="1:13" x14ac:dyDescent="0.2">
      <c r="A1408" s="9" t="str">
        <f t="shared" si="21"/>
        <v>199215A17INAT31</v>
      </c>
      <c r="B1408" s="10">
        <v>1992</v>
      </c>
      <c r="C1408" s="10" t="s">
        <v>0</v>
      </c>
      <c r="D1408" s="10" t="s">
        <v>54</v>
      </c>
      <c r="E1408" s="10">
        <v>31</v>
      </c>
      <c r="F1408" s="10">
        <v>137691</v>
      </c>
      <c r="G1408" s="10">
        <v>1</v>
      </c>
      <c r="H1408" s="10">
        <v>0.16916864573574161</v>
      </c>
      <c r="I1408" s="10">
        <v>0</v>
      </c>
      <c r="J1408" s="10">
        <v>0.14313934825079344</v>
      </c>
      <c r="K1408" s="10">
        <v>0.22864239492777305</v>
      </c>
      <c r="L1408" s="10">
        <v>0.77135760507222695</v>
      </c>
      <c r="M1408" s="10"/>
    </row>
    <row r="1409" spans="1:13" x14ac:dyDescent="0.2">
      <c r="A1409" s="9" t="str">
        <f t="shared" si="21"/>
        <v>199215A17SCA131</v>
      </c>
      <c r="B1409" s="10">
        <v>1992</v>
      </c>
      <c r="C1409" s="10" t="s">
        <v>0</v>
      </c>
      <c r="D1409" s="10" t="s">
        <v>29</v>
      </c>
      <c r="E1409" s="10">
        <v>31</v>
      </c>
      <c r="F1409" s="10">
        <v>18172</v>
      </c>
      <c r="G1409" s="10">
        <v>0</v>
      </c>
      <c r="H1409" s="10">
        <v>1</v>
      </c>
      <c r="I1409" s="10">
        <v>1</v>
      </c>
      <c r="J1409" s="10">
        <v>0</v>
      </c>
      <c r="K1409" s="10">
        <v>0</v>
      </c>
      <c r="L1409" s="10">
        <v>0.49306625577812019</v>
      </c>
      <c r="M1409" s="10">
        <v>253.69118111922708</v>
      </c>
    </row>
    <row r="1410" spans="1:13" x14ac:dyDescent="0.2">
      <c r="A1410" s="9" t="str">
        <f t="shared" si="21"/>
        <v>199215A17SCA231</v>
      </c>
      <c r="B1410" s="10">
        <v>1992</v>
      </c>
      <c r="C1410" s="10" t="s">
        <v>0</v>
      </c>
      <c r="D1410" s="10" t="s">
        <v>30</v>
      </c>
      <c r="E1410" s="10">
        <v>31</v>
      </c>
      <c r="F1410" s="10">
        <v>4352</v>
      </c>
      <c r="G1410" s="10">
        <v>0</v>
      </c>
      <c r="H1410" s="10">
        <v>1</v>
      </c>
      <c r="I1410" s="10">
        <v>1</v>
      </c>
      <c r="J1410" s="10">
        <v>0</v>
      </c>
      <c r="K1410" s="10">
        <v>0</v>
      </c>
      <c r="L1410" s="10">
        <v>0.47058823529411764</v>
      </c>
      <c r="M1410" s="10">
        <v>348.12759810944078</v>
      </c>
    </row>
    <row r="1411" spans="1:13" x14ac:dyDescent="0.2">
      <c r="A1411" s="9" t="str">
        <f t="shared" si="21"/>
        <v>199215A17SREM31</v>
      </c>
      <c r="B1411" s="10">
        <v>1992</v>
      </c>
      <c r="C1411" s="10" t="s">
        <v>0</v>
      </c>
      <c r="D1411" s="10" t="s">
        <v>35</v>
      </c>
      <c r="E1411" s="10">
        <v>31</v>
      </c>
      <c r="F1411" s="10">
        <v>5374</v>
      </c>
      <c r="G1411" s="10">
        <v>0</v>
      </c>
      <c r="H1411" s="10">
        <v>1</v>
      </c>
      <c r="I1411" s="10">
        <v>1</v>
      </c>
      <c r="J1411" s="10">
        <v>0</v>
      </c>
      <c r="K1411" s="10">
        <v>0</v>
      </c>
      <c r="L1411" s="10">
        <v>0.57145515444733908</v>
      </c>
      <c r="M1411" s="10">
        <v>0</v>
      </c>
    </row>
    <row r="1412" spans="1:13" x14ac:dyDescent="0.2">
      <c r="A1412" s="9" t="str">
        <f t="shared" ref="A1412:A1475" si="22">B1412&amp;C1412&amp;D1412&amp;E1412</f>
        <v>199215A17TDOM31</v>
      </c>
      <c r="B1412" s="10">
        <v>1992</v>
      </c>
      <c r="C1412" s="10" t="s">
        <v>0</v>
      </c>
      <c r="D1412" s="10" t="s">
        <v>33</v>
      </c>
      <c r="E1412" s="10">
        <v>31</v>
      </c>
      <c r="F1412" s="10">
        <v>20475</v>
      </c>
      <c r="G1412" s="10">
        <v>0</v>
      </c>
      <c r="H1412" s="10">
        <v>1</v>
      </c>
      <c r="I1412" s="10">
        <v>1</v>
      </c>
      <c r="J1412" s="10">
        <v>0</v>
      </c>
      <c r="K1412" s="10">
        <v>0</v>
      </c>
      <c r="L1412" s="10">
        <v>0.37504273504273505</v>
      </c>
      <c r="M1412" s="10">
        <v>198.24085431586425</v>
      </c>
    </row>
    <row r="1413" spans="1:13" x14ac:dyDescent="0.2">
      <c r="A1413" s="9" t="str">
        <f t="shared" si="22"/>
        <v>199215A29AGCC31</v>
      </c>
      <c r="B1413" s="10">
        <v>1992</v>
      </c>
      <c r="C1413" s="10" t="s">
        <v>3</v>
      </c>
      <c r="D1413" s="10" t="s">
        <v>23</v>
      </c>
      <c r="E1413" s="10">
        <v>31</v>
      </c>
      <c r="F1413" s="10">
        <v>2816</v>
      </c>
      <c r="G1413" s="10">
        <v>0</v>
      </c>
      <c r="H1413" s="10">
        <v>1</v>
      </c>
      <c r="I1413" s="10">
        <v>1</v>
      </c>
      <c r="J1413" s="10">
        <v>0</v>
      </c>
      <c r="K1413" s="10">
        <v>0</v>
      </c>
      <c r="L1413" s="10">
        <v>0.18181818181818182</v>
      </c>
      <c r="M1413" s="10">
        <v>506.58403977293761</v>
      </c>
    </row>
    <row r="1414" spans="1:13" x14ac:dyDescent="0.2">
      <c r="A1414" s="9" t="str">
        <f t="shared" si="22"/>
        <v>199215A29AGSC31</v>
      </c>
      <c r="B1414" s="10">
        <v>1992</v>
      </c>
      <c r="C1414" s="10" t="s">
        <v>3</v>
      </c>
      <c r="D1414" s="10" t="s">
        <v>28</v>
      </c>
      <c r="E1414" s="10">
        <v>31</v>
      </c>
      <c r="F1414" s="10">
        <v>4352</v>
      </c>
      <c r="G1414" s="10">
        <v>0</v>
      </c>
      <c r="H1414" s="10">
        <v>1</v>
      </c>
      <c r="I1414" s="10">
        <v>1</v>
      </c>
      <c r="J1414" s="10">
        <v>0</v>
      </c>
      <c r="K1414" s="10">
        <v>0</v>
      </c>
      <c r="L1414" s="10">
        <v>0.17647058823529413</v>
      </c>
      <c r="M1414" s="10">
        <v>262.69607162232654</v>
      </c>
    </row>
    <row r="1415" spans="1:13" x14ac:dyDescent="0.2">
      <c r="A1415" s="9" t="str">
        <f t="shared" si="22"/>
        <v>199215A29AUTO31</v>
      </c>
      <c r="B1415" s="10">
        <v>1992</v>
      </c>
      <c r="C1415" s="10" t="s">
        <v>3</v>
      </c>
      <c r="D1415" s="10" t="s">
        <v>34</v>
      </c>
      <c r="E1415" s="10">
        <v>31</v>
      </c>
      <c r="F1415" s="10">
        <v>9214</v>
      </c>
      <c r="G1415" s="10">
        <v>0</v>
      </c>
      <c r="H1415" s="10">
        <v>1</v>
      </c>
      <c r="I1415" s="10">
        <v>1</v>
      </c>
      <c r="J1415" s="10">
        <v>0</v>
      </c>
      <c r="K1415" s="10">
        <v>0</v>
      </c>
      <c r="L1415" s="10">
        <v>0.19448665074886043</v>
      </c>
      <c r="M1415" s="10">
        <v>0</v>
      </c>
    </row>
    <row r="1416" spans="1:13" x14ac:dyDescent="0.2">
      <c r="A1416" s="9" t="str">
        <f t="shared" si="22"/>
        <v>199215A29CCA131</v>
      </c>
      <c r="B1416" s="10">
        <v>1992</v>
      </c>
      <c r="C1416" s="10" t="s">
        <v>3</v>
      </c>
      <c r="D1416" s="10" t="s">
        <v>24</v>
      </c>
      <c r="E1416" s="10">
        <v>31</v>
      </c>
      <c r="F1416" s="10">
        <v>77037</v>
      </c>
      <c r="G1416" s="10">
        <v>0</v>
      </c>
      <c r="H1416" s="10">
        <v>1</v>
      </c>
      <c r="I1416" s="10">
        <v>1</v>
      </c>
      <c r="J1416" s="10">
        <v>0</v>
      </c>
      <c r="K1416" s="10">
        <v>0</v>
      </c>
      <c r="L1416" s="10">
        <v>0.23918376883835041</v>
      </c>
      <c r="M1416" s="10">
        <v>749.21764088814086</v>
      </c>
    </row>
    <row r="1417" spans="1:13" x14ac:dyDescent="0.2">
      <c r="A1417" s="9" t="str">
        <f t="shared" si="22"/>
        <v>199215A29CCA231</v>
      </c>
      <c r="B1417" s="10">
        <v>1992</v>
      </c>
      <c r="C1417" s="10" t="s">
        <v>3</v>
      </c>
      <c r="D1417" s="10" t="s">
        <v>25</v>
      </c>
      <c r="E1417" s="10">
        <v>31</v>
      </c>
      <c r="F1417" s="10">
        <v>221143</v>
      </c>
      <c r="G1417" s="10">
        <v>0</v>
      </c>
      <c r="H1417" s="10">
        <v>1</v>
      </c>
      <c r="I1417" s="10">
        <v>1</v>
      </c>
      <c r="J1417" s="10">
        <v>0</v>
      </c>
      <c r="K1417" s="10">
        <v>0</v>
      </c>
      <c r="L1417" s="10">
        <v>0.16203542504171509</v>
      </c>
      <c r="M1417" s="10">
        <v>850.83449364611351</v>
      </c>
    </row>
    <row r="1418" spans="1:13" x14ac:dyDescent="0.2">
      <c r="A1418" s="9" t="str">
        <f t="shared" si="22"/>
        <v>199215A29CONT31</v>
      </c>
      <c r="B1418" s="10">
        <v>1992</v>
      </c>
      <c r="C1418" s="10" t="s">
        <v>3</v>
      </c>
      <c r="D1418" s="10" t="s">
        <v>31</v>
      </c>
      <c r="E1418" s="10">
        <v>31</v>
      </c>
      <c r="F1418" s="10">
        <v>72432</v>
      </c>
      <c r="G1418" s="10">
        <v>0</v>
      </c>
      <c r="H1418" s="10">
        <v>1</v>
      </c>
      <c r="I1418" s="10">
        <v>1</v>
      </c>
      <c r="J1418" s="10">
        <v>0</v>
      </c>
      <c r="K1418" s="10">
        <v>0</v>
      </c>
      <c r="L1418" s="10">
        <v>0.10596145350121493</v>
      </c>
      <c r="M1418" s="10">
        <v>747.23202228067112</v>
      </c>
    </row>
    <row r="1419" spans="1:13" x14ac:dyDescent="0.2">
      <c r="A1419" s="9" t="str">
        <f t="shared" si="22"/>
        <v>199215A29EMPR31</v>
      </c>
      <c r="B1419" s="10">
        <v>1992</v>
      </c>
      <c r="C1419" s="10" t="s">
        <v>3</v>
      </c>
      <c r="D1419" s="10" t="s">
        <v>32</v>
      </c>
      <c r="E1419" s="10">
        <v>31</v>
      </c>
      <c r="F1419" s="10">
        <v>10750</v>
      </c>
      <c r="G1419" s="10">
        <v>0</v>
      </c>
      <c r="H1419" s="10">
        <v>1</v>
      </c>
      <c r="I1419" s="10">
        <v>1</v>
      </c>
      <c r="J1419" s="10">
        <v>0</v>
      </c>
      <c r="K1419" s="10">
        <v>0</v>
      </c>
      <c r="L1419" s="10">
        <v>0.14288372093023255</v>
      </c>
      <c r="M1419" s="10">
        <v>2154.1464053375198</v>
      </c>
    </row>
    <row r="1420" spans="1:13" x14ac:dyDescent="0.2">
      <c r="A1420" s="9" t="str">
        <f t="shared" si="22"/>
        <v>199215A29IMLO31</v>
      </c>
      <c r="B1420" s="10">
        <v>1992</v>
      </c>
      <c r="C1420" s="10" t="s">
        <v>3</v>
      </c>
      <c r="D1420" s="10" t="s">
        <v>53</v>
      </c>
      <c r="E1420" s="10">
        <v>31</v>
      </c>
      <c r="F1420" s="10">
        <v>256</v>
      </c>
      <c r="G1420" s="10">
        <v>0</v>
      </c>
      <c r="H1420" s="10">
        <v>1</v>
      </c>
      <c r="I1420" s="10">
        <v>1</v>
      </c>
      <c r="J1420" s="10">
        <v>0</v>
      </c>
      <c r="K1420" s="10">
        <v>0</v>
      </c>
      <c r="L1420" s="10">
        <v>0</v>
      </c>
      <c r="M1420" s="10">
        <v>359.08100718948617</v>
      </c>
    </row>
    <row r="1421" spans="1:13" x14ac:dyDescent="0.2">
      <c r="A1421" s="9" t="str">
        <f t="shared" si="22"/>
        <v>199215A29INAT31</v>
      </c>
      <c r="B1421" s="10">
        <v>1992</v>
      </c>
      <c r="C1421" s="10" t="s">
        <v>3</v>
      </c>
      <c r="D1421" s="10" t="s">
        <v>54</v>
      </c>
      <c r="E1421" s="10">
        <v>31</v>
      </c>
      <c r="F1421" s="10">
        <v>412828</v>
      </c>
      <c r="G1421" s="10">
        <v>1</v>
      </c>
      <c r="H1421" s="10">
        <v>0.25294795895627237</v>
      </c>
      <c r="I1421" s="10">
        <v>0</v>
      </c>
      <c r="J1421" s="10">
        <v>0.40547879504297191</v>
      </c>
      <c r="K1421" s="10">
        <v>0.59393742672493144</v>
      </c>
      <c r="L1421" s="10">
        <v>0.40606257327506856</v>
      </c>
    </row>
    <row r="1422" spans="1:13" x14ac:dyDescent="0.2">
      <c r="A1422" s="9" t="str">
        <f t="shared" si="22"/>
        <v>199215A29MILI31</v>
      </c>
      <c r="B1422" s="10">
        <v>1992</v>
      </c>
      <c r="C1422" s="10" t="s">
        <v>3</v>
      </c>
      <c r="D1422" s="10" t="s">
        <v>26</v>
      </c>
      <c r="E1422" s="10">
        <v>31</v>
      </c>
      <c r="F1422" s="10">
        <v>1536</v>
      </c>
      <c r="G1422" s="10">
        <v>0</v>
      </c>
      <c r="H1422" s="10">
        <v>1</v>
      </c>
      <c r="I1422" s="10">
        <v>1</v>
      </c>
      <c r="J1422" s="10">
        <v>0</v>
      </c>
      <c r="K1422" s="10">
        <v>0</v>
      </c>
      <c r="L1422" s="10">
        <v>0</v>
      </c>
      <c r="M1422" s="10">
        <v>1609.773102756043</v>
      </c>
    </row>
    <row r="1423" spans="1:13" x14ac:dyDescent="0.2">
      <c r="A1423" s="9" t="str">
        <f t="shared" si="22"/>
        <v>199215A29PUBL31</v>
      </c>
      <c r="B1423" s="10">
        <v>1992</v>
      </c>
      <c r="C1423" s="10" t="s">
        <v>3</v>
      </c>
      <c r="D1423" s="10" t="s">
        <v>27</v>
      </c>
      <c r="E1423" s="10">
        <v>31</v>
      </c>
      <c r="F1423" s="10">
        <v>24826</v>
      </c>
      <c r="G1423" s="10">
        <v>0</v>
      </c>
      <c r="H1423" s="10">
        <v>1</v>
      </c>
      <c r="I1423" s="10">
        <v>1</v>
      </c>
      <c r="J1423" s="10">
        <v>0</v>
      </c>
      <c r="K1423" s="10">
        <v>0</v>
      </c>
      <c r="L1423" s="10">
        <v>0.20615483767018447</v>
      </c>
      <c r="M1423" s="10">
        <v>1011.9703701283976</v>
      </c>
    </row>
    <row r="1424" spans="1:13" x14ac:dyDescent="0.2">
      <c r="A1424" s="9" t="str">
        <f t="shared" si="22"/>
        <v>199215A29SCA131</v>
      </c>
      <c r="B1424" s="10">
        <v>1992</v>
      </c>
      <c r="C1424" s="10" t="s">
        <v>3</v>
      </c>
      <c r="D1424" s="10" t="s">
        <v>29</v>
      </c>
      <c r="E1424" s="10">
        <v>31</v>
      </c>
      <c r="F1424" s="10">
        <v>68588</v>
      </c>
      <c r="G1424" s="10">
        <v>0</v>
      </c>
      <c r="H1424" s="10">
        <v>1</v>
      </c>
      <c r="I1424" s="10">
        <v>1</v>
      </c>
      <c r="J1424" s="10">
        <v>0</v>
      </c>
      <c r="K1424" s="10">
        <v>0</v>
      </c>
      <c r="L1424" s="10">
        <v>0.27612701930366829</v>
      </c>
      <c r="M1424" s="10">
        <v>443.75893924532602</v>
      </c>
    </row>
    <row r="1425" spans="1:13" x14ac:dyDescent="0.2">
      <c r="A1425" s="9" t="str">
        <f t="shared" si="22"/>
        <v>199215A29SCA231</v>
      </c>
      <c r="B1425" s="10">
        <v>1992</v>
      </c>
      <c r="C1425" s="10" t="s">
        <v>3</v>
      </c>
      <c r="D1425" s="10" t="s">
        <v>30</v>
      </c>
      <c r="E1425" s="10">
        <v>31</v>
      </c>
      <c r="F1425" s="10">
        <v>24058</v>
      </c>
      <c r="G1425" s="10">
        <v>0</v>
      </c>
      <c r="H1425" s="10">
        <v>1</v>
      </c>
      <c r="I1425" s="10">
        <v>1</v>
      </c>
      <c r="J1425" s="10">
        <v>0</v>
      </c>
      <c r="K1425" s="10">
        <v>0</v>
      </c>
      <c r="L1425" s="10">
        <v>0.26598220965998837</v>
      </c>
      <c r="M1425" s="10">
        <v>646.41141849970836</v>
      </c>
    </row>
    <row r="1426" spans="1:13" x14ac:dyDescent="0.2">
      <c r="A1426" s="9" t="str">
        <f t="shared" si="22"/>
        <v>199215A29SREM31</v>
      </c>
      <c r="B1426" s="10">
        <v>1992</v>
      </c>
      <c r="C1426" s="10" t="s">
        <v>3</v>
      </c>
      <c r="D1426" s="10" t="s">
        <v>35</v>
      </c>
      <c r="E1426" s="10">
        <v>31</v>
      </c>
      <c r="F1426" s="10">
        <v>13564</v>
      </c>
      <c r="G1426" s="10">
        <v>0</v>
      </c>
      <c r="H1426" s="10">
        <v>1</v>
      </c>
      <c r="I1426" s="10">
        <v>1</v>
      </c>
      <c r="J1426" s="10">
        <v>0</v>
      </c>
      <c r="K1426" s="10">
        <v>0</v>
      </c>
      <c r="L1426" s="10">
        <v>0.45274255381893247</v>
      </c>
      <c r="M1426" s="10">
        <v>0</v>
      </c>
    </row>
    <row r="1427" spans="1:13" x14ac:dyDescent="0.2">
      <c r="A1427" s="9" t="str">
        <f t="shared" si="22"/>
        <v>199215A29TDOM31</v>
      </c>
      <c r="B1427" s="10">
        <v>1992</v>
      </c>
      <c r="C1427" s="10" t="s">
        <v>3</v>
      </c>
      <c r="D1427" s="10" t="s">
        <v>33</v>
      </c>
      <c r="E1427" s="10">
        <v>31</v>
      </c>
      <c r="F1427" s="10">
        <v>67565</v>
      </c>
      <c r="G1427" s="10">
        <v>0</v>
      </c>
      <c r="H1427" s="10">
        <v>1</v>
      </c>
      <c r="I1427" s="10">
        <v>1</v>
      </c>
      <c r="J1427" s="10">
        <v>0</v>
      </c>
      <c r="K1427" s="10">
        <v>0</v>
      </c>
      <c r="L1427" s="10">
        <v>0.22727743654258861</v>
      </c>
      <c r="M1427" s="10">
        <v>264.78406277427678</v>
      </c>
    </row>
    <row r="1428" spans="1:13" x14ac:dyDescent="0.2">
      <c r="A1428" s="9" t="str">
        <f t="shared" si="22"/>
        <v>199218A24AGCC31</v>
      </c>
      <c r="B1428" s="10">
        <v>1992</v>
      </c>
      <c r="C1428" s="10" t="s">
        <v>1</v>
      </c>
      <c r="D1428" s="10" t="s">
        <v>23</v>
      </c>
      <c r="E1428" s="10">
        <v>31</v>
      </c>
      <c r="F1428" s="10">
        <v>1536</v>
      </c>
      <c r="G1428" s="10">
        <v>0</v>
      </c>
      <c r="H1428" s="10">
        <v>1</v>
      </c>
      <c r="I1428" s="10">
        <v>1</v>
      </c>
      <c r="J1428" s="10">
        <v>0</v>
      </c>
      <c r="K1428" s="10">
        <v>0</v>
      </c>
      <c r="L1428" s="10">
        <v>0.16666666666666666</v>
      </c>
      <c r="M1428" s="10">
        <v>629.50323359248057</v>
      </c>
    </row>
    <row r="1429" spans="1:13" x14ac:dyDescent="0.2">
      <c r="A1429" s="9" t="str">
        <f t="shared" si="22"/>
        <v>199218A24AGSC31</v>
      </c>
      <c r="B1429" s="10">
        <v>1992</v>
      </c>
      <c r="C1429" s="10" t="s">
        <v>1</v>
      </c>
      <c r="D1429" s="10" t="s">
        <v>28</v>
      </c>
      <c r="E1429" s="10">
        <v>31</v>
      </c>
      <c r="F1429" s="10">
        <v>2304</v>
      </c>
      <c r="G1429" s="10">
        <v>0</v>
      </c>
      <c r="H1429" s="10">
        <v>1</v>
      </c>
      <c r="I1429" s="10">
        <v>1</v>
      </c>
      <c r="J1429" s="10">
        <v>0</v>
      </c>
      <c r="K1429" s="10">
        <v>0</v>
      </c>
      <c r="L1429" s="10">
        <v>0.33333333333333331</v>
      </c>
      <c r="M1429" s="10">
        <v>327.94453778206963</v>
      </c>
    </row>
    <row r="1430" spans="1:13" x14ac:dyDescent="0.2">
      <c r="A1430" s="9" t="str">
        <f t="shared" si="22"/>
        <v>199218A24AUTO31</v>
      </c>
      <c r="B1430" s="10">
        <v>1992</v>
      </c>
      <c r="C1430" s="10" t="s">
        <v>1</v>
      </c>
      <c r="D1430" s="10" t="s">
        <v>34</v>
      </c>
      <c r="E1430" s="10">
        <v>31</v>
      </c>
      <c r="F1430" s="10">
        <v>5120</v>
      </c>
      <c r="G1430" s="10">
        <v>0</v>
      </c>
      <c r="H1430" s="10">
        <v>1</v>
      </c>
      <c r="I1430" s="10">
        <v>1</v>
      </c>
      <c r="J1430" s="10">
        <v>0</v>
      </c>
      <c r="K1430" s="10">
        <v>0</v>
      </c>
      <c r="L1430" s="10">
        <v>0.1</v>
      </c>
      <c r="M1430" s="10">
        <v>0</v>
      </c>
    </row>
    <row r="1431" spans="1:13" x14ac:dyDescent="0.2">
      <c r="A1431" s="9" t="str">
        <f t="shared" si="22"/>
        <v>199218A24CCA131</v>
      </c>
      <c r="B1431" s="10">
        <v>1992</v>
      </c>
      <c r="C1431" s="10" t="s">
        <v>1</v>
      </c>
      <c r="D1431" s="10" t="s">
        <v>24</v>
      </c>
      <c r="E1431" s="10">
        <v>31</v>
      </c>
      <c r="F1431" s="10">
        <v>42230</v>
      </c>
      <c r="G1431" s="10">
        <v>0</v>
      </c>
      <c r="H1431" s="10">
        <v>1</v>
      </c>
      <c r="I1431" s="10">
        <v>1</v>
      </c>
      <c r="J1431" s="10">
        <v>0</v>
      </c>
      <c r="K1431" s="10">
        <v>0</v>
      </c>
      <c r="L1431" s="10">
        <v>0.26057305233246508</v>
      </c>
      <c r="M1431" s="10">
        <v>612.21638806165038</v>
      </c>
    </row>
    <row r="1432" spans="1:13" x14ac:dyDescent="0.2">
      <c r="A1432" s="9" t="str">
        <f t="shared" si="22"/>
        <v>199218A24CCA231</v>
      </c>
      <c r="B1432" s="10">
        <v>1992</v>
      </c>
      <c r="C1432" s="10" t="s">
        <v>1</v>
      </c>
      <c r="D1432" s="10" t="s">
        <v>25</v>
      </c>
      <c r="E1432" s="10">
        <v>31</v>
      </c>
      <c r="F1432" s="10">
        <v>121327</v>
      </c>
      <c r="G1432" s="10">
        <v>0</v>
      </c>
      <c r="H1432" s="10">
        <v>1</v>
      </c>
      <c r="I1432" s="10">
        <v>1</v>
      </c>
      <c r="J1432" s="10">
        <v>0</v>
      </c>
      <c r="K1432" s="10">
        <v>0</v>
      </c>
      <c r="L1432" s="10">
        <v>0.18986705350004532</v>
      </c>
      <c r="M1432" s="10">
        <v>726.23458664441955</v>
      </c>
    </row>
    <row r="1433" spans="1:13" x14ac:dyDescent="0.2">
      <c r="A1433" s="9" t="str">
        <f t="shared" si="22"/>
        <v>199218A24CONT31</v>
      </c>
      <c r="B1433" s="10">
        <v>1992</v>
      </c>
      <c r="C1433" s="10" t="s">
        <v>1</v>
      </c>
      <c r="D1433" s="10" t="s">
        <v>31</v>
      </c>
      <c r="E1433" s="10">
        <v>31</v>
      </c>
      <c r="F1433" s="10">
        <v>30454</v>
      </c>
      <c r="G1433" s="10">
        <v>0</v>
      </c>
      <c r="H1433" s="10">
        <v>1</v>
      </c>
      <c r="I1433" s="10">
        <v>1</v>
      </c>
      <c r="J1433" s="10">
        <v>0</v>
      </c>
      <c r="K1433" s="10">
        <v>0</v>
      </c>
      <c r="L1433" s="10">
        <v>0.15117882708347016</v>
      </c>
      <c r="M1433" s="10">
        <v>528.61474701980546</v>
      </c>
    </row>
    <row r="1434" spans="1:13" x14ac:dyDescent="0.2">
      <c r="A1434" s="9" t="str">
        <f t="shared" si="22"/>
        <v>199218A24EMPR31</v>
      </c>
      <c r="B1434" s="10">
        <v>1992</v>
      </c>
      <c r="C1434" s="10" t="s">
        <v>1</v>
      </c>
      <c r="D1434" s="10" t="s">
        <v>32</v>
      </c>
      <c r="E1434" s="10">
        <v>31</v>
      </c>
      <c r="F1434" s="10">
        <v>2047</v>
      </c>
      <c r="G1434" s="10">
        <v>0</v>
      </c>
      <c r="H1434" s="10">
        <v>1</v>
      </c>
      <c r="I1434" s="10">
        <v>1</v>
      </c>
      <c r="J1434" s="10">
        <v>0</v>
      </c>
      <c r="K1434" s="10">
        <v>0</v>
      </c>
      <c r="L1434" s="10">
        <v>0.12506106497313141</v>
      </c>
      <c r="M1434" s="10">
        <v>1277.8924709860282</v>
      </c>
    </row>
    <row r="1435" spans="1:13" x14ac:dyDescent="0.2">
      <c r="A1435" s="9" t="str">
        <f t="shared" si="22"/>
        <v>199218A24INAT31</v>
      </c>
      <c r="B1435" s="10">
        <v>1992</v>
      </c>
      <c r="C1435" s="10" t="s">
        <v>1</v>
      </c>
      <c r="D1435" s="10" t="s">
        <v>54</v>
      </c>
      <c r="E1435" s="10">
        <v>31</v>
      </c>
      <c r="F1435" s="10">
        <v>182994</v>
      </c>
      <c r="G1435" s="10">
        <v>1</v>
      </c>
      <c r="H1435" s="10">
        <v>0.31328349563373664</v>
      </c>
      <c r="I1435" s="10">
        <v>0</v>
      </c>
      <c r="J1435" s="10">
        <v>0.45176344579603706</v>
      </c>
      <c r="K1435" s="10">
        <v>0.69510475753303391</v>
      </c>
      <c r="L1435" s="10">
        <v>0.30489524246696614</v>
      </c>
    </row>
    <row r="1436" spans="1:13" x14ac:dyDescent="0.2">
      <c r="A1436" s="9" t="str">
        <f t="shared" si="22"/>
        <v>199218A24MILI31</v>
      </c>
      <c r="B1436" s="10">
        <v>1992</v>
      </c>
      <c r="C1436" s="10" t="s">
        <v>1</v>
      </c>
      <c r="D1436" s="10" t="s">
        <v>26</v>
      </c>
      <c r="E1436" s="10">
        <v>31</v>
      </c>
      <c r="F1436" s="10">
        <v>1024</v>
      </c>
      <c r="G1436" s="10">
        <v>0</v>
      </c>
      <c r="H1436" s="10">
        <v>1</v>
      </c>
      <c r="I1436" s="10">
        <v>1</v>
      </c>
      <c r="J1436" s="10">
        <v>0</v>
      </c>
      <c r="K1436" s="10">
        <v>0</v>
      </c>
      <c r="L1436" s="10">
        <v>0</v>
      </c>
      <c r="M1436" s="10">
        <v>991.31088615419208</v>
      </c>
    </row>
    <row r="1437" spans="1:13" x14ac:dyDescent="0.2">
      <c r="A1437" s="9" t="str">
        <f t="shared" si="22"/>
        <v>199218A24PUBL31</v>
      </c>
      <c r="B1437" s="10">
        <v>1992</v>
      </c>
      <c r="C1437" s="10" t="s">
        <v>1</v>
      </c>
      <c r="D1437" s="10" t="s">
        <v>27</v>
      </c>
      <c r="E1437" s="10">
        <v>31</v>
      </c>
      <c r="F1437" s="10">
        <v>9214</v>
      </c>
      <c r="G1437" s="10">
        <v>0</v>
      </c>
      <c r="H1437" s="10">
        <v>1</v>
      </c>
      <c r="I1437" s="10">
        <v>1</v>
      </c>
      <c r="J1437" s="10">
        <v>0</v>
      </c>
      <c r="K1437" s="10">
        <v>0</v>
      </c>
      <c r="L1437" s="10">
        <v>0.30551334925113954</v>
      </c>
      <c r="M1437" s="10">
        <v>820.91522700326357</v>
      </c>
    </row>
    <row r="1438" spans="1:13" x14ac:dyDescent="0.2">
      <c r="A1438" s="9" t="str">
        <f t="shared" si="22"/>
        <v>199218A24SCA131</v>
      </c>
      <c r="B1438" s="10">
        <v>1992</v>
      </c>
      <c r="C1438" s="10" t="s">
        <v>1</v>
      </c>
      <c r="D1438" s="10" t="s">
        <v>29</v>
      </c>
      <c r="E1438" s="10">
        <v>31</v>
      </c>
      <c r="F1438" s="10">
        <v>33014</v>
      </c>
      <c r="G1438" s="10">
        <v>0</v>
      </c>
      <c r="H1438" s="10">
        <v>1</v>
      </c>
      <c r="I1438" s="10">
        <v>1</v>
      </c>
      <c r="J1438" s="10">
        <v>0</v>
      </c>
      <c r="K1438" s="10">
        <v>0</v>
      </c>
      <c r="L1438" s="10">
        <v>0.26349427515599444</v>
      </c>
      <c r="M1438" s="10">
        <v>458.41489561857998</v>
      </c>
    </row>
    <row r="1439" spans="1:13" x14ac:dyDescent="0.2">
      <c r="A1439" s="9" t="str">
        <f t="shared" si="22"/>
        <v>199218A24SCA231</v>
      </c>
      <c r="B1439" s="10">
        <v>1992</v>
      </c>
      <c r="C1439" s="10" t="s">
        <v>1</v>
      </c>
      <c r="D1439" s="10" t="s">
        <v>30</v>
      </c>
      <c r="E1439" s="10">
        <v>31</v>
      </c>
      <c r="F1439" s="10">
        <v>12798</v>
      </c>
      <c r="G1439" s="10">
        <v>0</v>
      </c>
      <c r="H1439" s="10">
        <v>1</v>
      </c>
      <c r="I1439" s="10">
        <v>1</v>
      </c>
      <c r="J1439" s="10">
        <v>0</v>
      </c>
      <c r="K1439" s="10">
        <v>0</v>
      </c>
      <c r="L1439" s="10">
        <v>0.19995311767463667</v>
      </c>
      <c r="M1439" s="10">
        <v>501.92975948018363</v>
      </c>
    </row>
    <row r="1440" spans="1:13" x14ac:dyDescent="0.2">
      <c r="A1440" s="9" t="str">
        <f t="shared" si="22"/>
        <v>199218A24SREM31</v>
      </c>
      <c r="B1440" s="10">
        <v>1992</v>
      </c>
      <c r="C1440" s="10" t="s">
        <v>1</v>
      </c>
      <c r="D1440" s="10" t="s">
        <v>35</v>
      </c>
      <c r="E1440" s="10">
        <v>31</v>
      </c>
      <c r="F1440" s="10">
        <v>5374</v>
      </c>
      <c r="G1440" s="10">
        <v>0</v>
      </c>
      <c r="H1440" s="10">
        <v>1</v>
      </c>
      <c r="I1440" s="10">
        <v>1</v>
      </c>
      <c r="J1440" s="10">
        <v>0</v>
      </c>
      <c r="K1440" s="10">
        <v>0</v>
      </c>
      <c r="L1440" s="10">
        <v>0.47599553405284706</v>
      </c>
      <c r="M1440" s="10">
        <v>0</v>
      </c>
    </row>
    <row r="1441" spans="1:13" x14ac:dyDescent="0.2">
      <c r="A1441" s="9" t="str">
        <f t="shared" si="22"/>
        <v>199218A24TDOM31</v>
      </c>
      <c r="B1441" s="10">
        <v>1992</v>
      </c>
      <c r="C1441" s="10" t="s">
        <v>1</v>
      </c>
      <c r="D1441" s="10" t="s">
        <v>33</v>
      </c>
      <c r="E1441" s="10">
        <v>31</v>
      </c>
      <c r="F1441" s="10">
        <v>31988</v>
      </c>
      <c r="G1441" s="10">
        <v>0</v>
      </c>
      <c r="H1441" s="10">
        <v>1</v>
      </c>
      <c r="I1441" s="10">
        <v>1</v>
      </c>
      <c r="J1441" s="10">
        <v>0</v>
      </c>
      <c r="K1441" s="10">
        <v>0</v>
      </c>
      <c r="L1441" s="10">
        <v>0.19197824184069026</v>
      </c>
      <c r="M1441" s="10">
        <v>279.97937121525166</v>
      </c>
    </row>
    <row r="1442" spans="1:13" x14ac:dyDescent="0.2">
      <c r="A1442" s="9" t="str">
        <f t="shared" si="22"/>
        <v>199225A29AGCC31</v>
      </c>
      <c r="B1442" s="10">
        <v>1992</v>
      </c>
      <c r="C1442" s="10" t="s">
        <v>2</v>
      </c>
      <c r="D1442" s="10" t="s">
        <v>23</v>
      </c>
      <c r="E1442" s="10">
        <v>31</v>
      </c>
      <c r="F1442" s="10">
        <v>768</v>
      </c>
      <c r="G1442" s="10">
        <v>0</v>
      </c>
      <c r="H1442" s="10">
        <v>1</v>
      </c>
      <c r="I1442" s="10">
        <v>1</v>
      </c>
      <c r="J1442" s="10">
        <v>0</v>
      </c>
      <c r="K1442" s="10">
        <v>0</v>
      </c>
      <c r="L1442" s="10">
        <v>0</v>
      </c>
      <c r="M1442" s="10">
        <v>359.08100718948617</v>
      </c>
    </row>
    <row r="1443" spans="1:13" x14ac:dyDescent="0.2">
      <c r="A1443" s="9" t="str">
        <f t="shared" si="22"/>
        <v>199225A29AGSC31</v>
      </c>
      <c r="B1443" s="10">
        <v>1992</v>
      </c>
      <c r="C1443" s="10" t="s">
        <v>2</v>
      </c>
      <c r="D1443" s="10" t="s">
        <v>28</v>
      </c>
      <c r="E1443" s="10">
        <v>31</v>
      </c>
      <c r="F1443" s="10">
        <v>256</v>
      </c>
      <c r="G1443" s="10">
        <v>0</v>
      </c>
      <c r="H1443" s="10">
        <v>1</v>
      </c>
      <c r="I1443" s="10">
        <v>1</v>
      </c>
      <c r="J1443" s="10">
        <v>0</v>
      </c>
      <c r="K1443" s="10">
        <v>0</v>
      </c>
      <c r="L1443" s="10">
        <v>0</v>
      </c>
      <c r="M1443" s="10">
        <v>359.08100718948617</v>
      </c>
    </row>
    <row r="1444" spans="1:13" x14ac:dyDescent="0.2">
      <c r="A1444" s="9" t="str">
        <f t="shared" si="22"/>
        <v>199225A29AUTO31</v>
      </c>
      <c r="B1444" s="10">
        <v>1992</v>
      </c>
      <c r="C1444" s="10" t="s">
        <v>2</v>
      </c>
      <c r="D1444" s="10" t="s">
        <v>34</v>
      </c>
      <c r="E1444" s="10">
        <v>31</v>
      </c>
      <c r="F1444" s="10">
        <v>2302</v>
      </c>
      <c r="G1444" s="10">
        <v>0</v>
      </c>
      <c r="H1444" s="10">
        <v>1</v>
      </c>
      <c r="I1444" s="10">
        <v>1</v>
      </c>
      <c r="J1444" s="10">
        <v>0</v>
      </c>
      <c r="K1444" s="10">
        <v>0</v>
      </c>
      <c r="L1444" s="10">
        <v>0</v>
      </c>
      <c r="M1444" s="10">
        <v>0</v>
      </c>
    </row>
    <row r="1445" spans="1:13" x14ac:dyDescent="0.2">
      <c r="A1445" s="9" t="str">
        <f t="shared" si="22"/>
        <v>199225A29CCA131</v>
      </c>
      <c r="B1445" s="10">
        <v>1992</v>
      </c>
      <c r="C1445" s="10" t="s">
        <v>2</v>
      </c>
      <c r="D1445" s="10" t="s">
        <v>24</v>
      </c>
      <c r="E1445" s="10">
        <v>31</v>
      </c>
      <c r="F1445" s="10">
        <v>26104</v>
      </c>
      <c r="G1445" s="10">
        <v>0</v>
      </c>
      <c r="H1445" s="10">
        <v>1</v>
      </c>
      <c r="I1445" s="10">
        <v>1</v>
      </c>
      <c r="J1445" s="10">
        <v>0</v>
      </c>
      <c r="K1445" s="10">
        <v>0</v>
      </c>
      <c r="L1445" s="10">
        <v>0.10783787925222188</v>
      </c>
      <c r="M1445" s="10">
        <v>1085.4050177852046</v>
      </c>
    </row>
    <row r="1446" spans="1:13" x14ac:dyDescent="0.2">
      <c r="A1446" s="9" t="str">
        <f t="shared" si="22"/>
        <v>199225A29CCA231</v>
      </c>
      <c r="B1446" s="10">
        <v>1992</v>
      </c>
      <c r="C1446" s="10" t="s">
        <v>2</v>
      </c>
      <c r="D1446" s="10" t="s">
        <v>25</v>
      </c>
      <c r="E1446" s="10">
        <v>31</v>
      </c>
      <c r="F1446" s="10">
        <v>85485</v>
      </c>
      <c r="G1446" s="10">
        <v>0</v>
      </c>
      <c r="H1446" s="10">
        <v>1</v>
      </c>
      <c r="I1446" s="10">
        <v>1</v>
      </c>
      <c r="J1446" s="10">
        <v>0</v>
      </c>
      <c r="K1446" s="10">
        <v>0</v>
      </c>
      <c r="L1446" s="10">
        <v>5.9870152658361118E-2</v>
      </c>
      <c r="M1446" s="10">
        <v>1099.9935988712259</v>
      </c>
    </row>
    <row r="1447" spans="1:13" x14ac:dyDescent="0.2">
      <c r="A1447" s="9" t="str">
        <f t="shared" si="22"/>
        <v>199225A29CONT31</v>
      </c>
      <c r="B1447" s="10">
        <v>1992</v>
      </c>
      <c r="C1447" s="10" t="s">
        <v>2</v>
      </c>
      <c r="D1447" s="10" t="s">
        <v>31</v>
      </c>
      <c r="E1447" s="10">
        <v>31</v>
      </c>
      <c r="F1447" s="10">
        <v>37371</v>
      </c>
      <c r="G1447" s="10">
        <v>0</v>
      </c>
      <c r="H1447" s="10">
        <v>1</v>
      </c>
      <c r="I1447" s="10">
        <v>1</v>
      </c>
      <c r="J1447" s="10">
        <v>0</v>
      </c>
      <c r="K1447" s="10">
        <v>0</v>
      </c>
      <c r="L1447" s="10">
        <v>2.0550694388697117E-2</v>
      </c>
      <c r="M1447" s="10">
        <v>985.43997290027198</v>
      </c>
    </row>
    <row r="1448" spans="1:13" x14ac:dyDescent="0.2">
      <c r="A1448" s="9" t="str">
        <f t="shared" si="22"/>
        <v>199225A29EMPR31</v>
      </c>
      <c r="B1448" s="10">
        <v>1992</v>
      </c>
      <c r="C1448" s="10" t="s">
        <v>2</v>
      </c>
      <c r="D1448" s="10" t="s">
        <v>32</v>
      </c>
      <c r="E1448" s="10">
        <v>31</v>
      </c>
      <c r="F1448" s="10">
        <v>8703</v>
      </c>
      <c r="G1448" s="10">
        <v>0</v>
      </c>
      <c r="H1448" s="10">
        <v>1</v>
      </c>
      <c r="I1448" s="10">
        <v>1</v>
      </c>
      <c r="J1448" s="10">
        <v>0</v>
      </c>
      <c r="K1448" s="10">
        <v>0</v>
      </c>
      <c r="L1448" s="10">
        <v>0.14707572101574171</v>
      </c>
      <c r="M1448" s="10">
        <v>2373.1029243337975</v>
      </c>
    </row>
    <row r="1449" spans="1:13" x14ac:dyDescent="0.2">
      <c r="A1449" s="9" t="str">
        <f t="shared" si="22"/>
        <v>199225A29INAT31</v>
      </c>
      <c r="B1449" s="10">
        <v>1992</v>
      </c>
      <c r="C1449" s="10" t="s">
        <v>2</v>
      </c>
      <c r="D1449" s="10" t="s">
        <v>54</v>
      </c>
      <c r="E1449" s="10">
        <v>31</v>
      </c>
      <c r="F1449" s="10">
        <v>92143</v>
      </c>
      <c r="G1449" s="10">
        <v>1</v>
      </c>
      <c r="H1449" s="10">
        <v>0.25831587858003319</v>
      </c>
      <c r="I1449" s="10">
        <v>0</v>
      </c>
      <c r="J1449" s="10">
        <v>0.70557720065550289</v>
      </c>
      <c r="K1449" s="10">
        <v>0.93888846683958627</v>
      </c>
      <c r="L1449" s="10">
        <v>6.1111533160413706E-2</v>
      </c>
      <c r="M1449" s="10"/>
    </row>
    <row r="1450" spans="1:13" x14ac:dyDescent="0.2">
      <c r="A1450" s="9" t="str">
        <f t="shared" si="22"/>
        <v>199225A29MILI31</v>
      </c>
      <c r="B1450" s="10">
        <v>1992</v>
      </c>
      <c r="C1450" s="10" t="s">
        <v>2</v>
      </c>
      <c r="D1450" s="10" t="s">
        <v>26</v>
      </c>
      <c r="E1450" s="10">
        <v>31</v>
      </c>
      <c r="F1450" s="10">
        <v>512</v>
      </c>
      <c r="G1450" s="10">
        <v>0</v>
      </c>
      <c r="H1450" s="10">
        <v>1</v>
      </c>
      <c r="I1450" s="10">
        <v>1</v>
      </c>
      <c r="J1450" s="10">
        <v>0</v>
      </c>
      <c r="K1450" s="10">
        <v>0</v>
      </c>
      <c r="L1450" s="10">
        <v>0</v>
      </c>
      <c r="M1450" s="10">
        <v>2846.697535959745</v>
      </c>
    </row>
    <row r="1451" spans="1:13" x14ac:dyDescent="0.2">
      <c r="A1451" s="9" t="str">
        <f t="shared" si="22"/>
        <v>199225A29PUBL31</v>
      </c>
      <c r="B1451" s="10">
        <v>1992</v>
      </c>
      <c r="C1451" s="10" t="s">
        <v>2</v>
      </c>
      <c r="D1451" s="10" t="s">
        <v>27</v>
      </c>
      <c r="E1451" s="10">
        <v>31</v>
      </c>
      <c r="F1451" s="10">
        <v>15612</v>
      </c>
      <c r="G1451" s="10">
        <v>0</v>
      </c>
      <c r="H1451" s="10">
        <v>1</v>
      </c>
      <c r="I1451" s="10">
        <v>1</v>
      </c>
      <c r="J1451" s="10">
        <v>0</v>
      </c>
      <c r="K1451" s="10">
        <v>0</v>
      </c>
      <c r="L1451" s="10">
        <v>0.14751473225723802</v>
      </c>
      <c r="M1451" s="10">
        <v>1124.7286386881588</v>
      </c>
    </row>
    <row r="1452" spans="1:13" x14ac:dyDescent="0.2">
      <c r="A1452" s="9" t="str">
        <f t="shared" si="22"/>
        <v>199225A29SCA131</v>
      </c>
      <c r="B1452" s="10">
        <v>1992</v>
      </c>
      <c r="C1452" s="10" t="s">
        <v>2</v>
      </c>
      <c r="D1452" s="10" t="s">
        <v>29</v>
      </c>
      <c r="E1452" s="10">
        <v>31</v>
      </c>
      <c r="F1452" s="10">
        <v>17402</v>
      </c>
      <c r="G1452" s="10">
        <v>0</v>
      </c>
      <c r="H1452" s="10">
        <v>1</v>
      </c>
      <c r="I1452" s="10">
        <v>1</v>
      </c>
      <c r="J1452" s="10">
        <v>0</v>
      </c>
      <c r="K1452" s="10">
        <v>0</v>
      </c>
      <c r="L1452" s="10">
        <v>7.3554763820250543E-2</v>
      </c>
      <c r="M1452" s="10">
        <v>616.98065608662364</v>
      </c>
    </row>
    <row r="1453" spans="1:13" x14ac:dyDescent="0.2">
      <c r="A1453" s="9" t="str">
        <f t="shared" si="22"/>
        <v>199225A29SCA231</v>
      </c>
      <c r="B1453" s="10">
        <v>1992</v>
      </c>
      <c r="C1453" s="10" t="s">
        <v>2</v>
      </c>
      <c r="D1453" s="10" t="s">
        <v>30</v>
      </c>
      <c r="E1453" s="10">
        <v>31</v>
      </c>
      <c r="F1453" s="10">
        <v>6908</v>
      </c>
      <c r="G1453" s="10">
        <v>0</v>
      </c>
      <c r="H1453" s="10">
        <v>1</v>
      </c>
      <c r="I1453" s="10">
        <v>1</v>
      </c>
      <c r="J1453" s="10">
        <v>0</v>
      </c>
      <c r="K1453" s="10">
        <v>0</v>
      </c>
      <c r="L1453" s="10">
        <v>0.25940938042848871</v>
      </c>
      <c r="M1453" s="10">
        <v>1102.0002225631592</v>
      </c>
    </row>
    <row r="1454" spans="1:13" x14ac:dyDescent="0.2">
      <c r="A1454" s="9" t="str">
        <f t="shared" si="22"/>
        <v>199225A29SREM31</v>
      </c>
      <c r="B1454" s="10">
        <v>1992</v>
      </c>
      <c r="C1454" s="10" t="s">
        <v>2</v>
      </c>
      <c r="D1454" s="10" t="s">
        <v>35</v>
      </c>
      <c r="E1454" s="10">
        <v>31</v>
      </c>
      <c r="F1454" s="10">
        <v>2816</v>
      </c>
      <c r="G1454" s="10">
        <v>0</v>
      </c>
      <c r="H1454" s="10">
        <v>1</v>
      </c>
      <c r="I1454" s="10">
        <v>1</v>
      </c>
      <c r="J1454" s="10">
        <v>0</v>
      </c>
      <c r="K1454" s="10">
        <v>0</v>
      </c>
      <c r="L1454" s="10">
        <v>0.18181818181818182</v>
      </c>
      <c r="M1454" s="10">
        <v>0</v>
      </c>
    </row>
    <row r="1455" spans="1:13" x14ac:dyDescent="0.2">
      <c r="A1455" s="9" t="str">
        <f t="shared" si="22"/>
        <v>199225A29TDOM31</v>
      </c>
      <c r="B1455" s="10">
        <v>1992</v>
      </c>
      <c r="C1455" s="10" t="s">
        <v>2</v>
      </c>
      <c r="D1455" s="10" t="s">
        <v>33</v>
      </c>
      <c r="E1455" s="10">
        <v>31</v>
      </c>
      <c r="F1455" s="10">
        <v>15102</v>
      </c>
      <c r="G1455" s="10">
        <v>0</v>
      </c>
      <c r="H1455" s="10">
        <v>1</v>
      </c>
      <c r="I1455" s="10">
        <v>1</v>
      </c>
      <c r="J1455" s="10">
        <v>0</v>
      </c>
      <c r="K1455" s="10">
        <v>0</v>
      </c>
      <c r="L1455" s="10">
        <v>0.10170838299562972</v>
      </c>
      <c r="M1455" s="10">
        <v>322.81642052663199</v>
      </c>
    </row>
    <row r="1456" spans="1:13" x14ac:dyDescent="0.2">
      <c r="A1456" s="9" t="str">
        <f t="shared" si="22"/>
        <v>199230EMAAGCC31</v>
      </c>
      <c r="B1456" s="10">
        <v>1992</v>
      </c>
      <c r="C1456" s="10" t="s">
        <v>4</v>
      </c>
      <c r="D1456" s="10" t="s">
        <v>23</v>
      </c>
      <c r="E1456" s="10">
        <v>31</v>
      </c>
      <c r="F1456" s="10">
        <v>2560</v>
      </c>
      <c r="G1456" s="10">
        <v>0</v>
      </c>
      <c r="H1456" s="10">
        <v>1</v>
      </c>
      <c r="I1456" s="10">
        <v>1</v>
      </c>
      <c r="J1456" s="10">
        <v>0</v>
      </c>
      <c r="K1456" s="10">
        <v>0</v>
      </c>
      <c r="L1456" s="10">
        <v>0</v>
      </c>
      <c r="M1456" s="10">
        <v>889.88421679493695</v>
      </c>
    </row>
    <row r="1457" spans="1:13" x14ac:dyDescent="0.2">
      <c r="A1457" s="9" t="str">
        <f t="shared" si="22"/>
        <v>199230EMAAGSC31</v>
      </c>
      <c r="B1457" s="10">
        <v>1992</v>
      </c>
      <c r="C1457" s="10" t="s">
        <v>4</v>
      </c>
      <c r="D1457" s="10" t="s">
        <v>28</v>
      </c>
      <c r="E1457" s="10">
        <v>31</v>
      </c>
      <c r="F1457" s="10">
        <v>4352</v>
      </c>
      <c r="G1457" s="10">
        <v>0</v>
      </c>
      <c r="H1457" s="10">
        <v>1</v>
      </c>
      <c r="I1457" s="10">
        <v>1</v>
      </c>
      <c r="J1457" s="10">
        <v>0</v>
      </c>
      <c r="K1457" s="10">
        <v>0</v>
      </c>
      <c r="L1457" s="10">
        <v>0</v>
      </c>
      <c r="M1457" s="10">
        <v>358.06789704166329</v>
      </c>
    </row>
    <row r="1458" spans="1:13" x14ac:dyDescent="0.2">
      <c r="A1458" s="9" t="str">
        <f t="shared" si="22"/>
        <v>199230EMAAUTO31</v>
      </c>
      <c r="B1458" s="10">
        <v>1992</v>
      </c>
      <c r="C1458" s="10" t="s">
        <v>4</v>
      </c>
      <c r="D1458" s="10" t="s">
        <v>34</v>
      </c>
      <c r="E1458" s="10">
        <v>31</v>
      </c>
      <c r="F1458" s="10">
        <v>47608</v>
      </c>
      <c r="G1458" s="10">
        <v>0</v>
      </c>
      <c r="H1458" s="10">
        <v>1</v>
      </c>
      <c r="I1458" s="10">
        <v>1</v>
      </c>
      <c r="J1458" s="10">
        <v>0</v>
      </c>
      <c r="K1458" s="10">
        <v>0</v>
      </c>
      <c r="L1458" s="10">
        <v>5.3772475214249708E-3</v>
      </c>
      <c r="M1458" s="10">
        <v>0</v>
      </c>
    </row>
    <row r="1459" spans="1:13" x14ac:dyDescent="0.2">
      <c r="A1459" s="9" t="str">
        <f t="shared" si="22"/>
        <v>199230EMACCA131</v>
      </c>
      <c r="B1459" s="10">
        <v>1992</v>
      </c>
      <c r="C1459" s="10" t="s">
        <v>4</v>
      </c>
      <c r="D1459" s="10" t="s">
        <v>24</v>
      </c>
      <c r="E1459" s="10">
        <v>31</v>
      </c>
      <c r="F1459" s="10">
        <v>78832</v>
      </c>
      <c r="G1459" s="10">
        <v>0</v>
      </c>
      <c r="H1459" s="10">
        <v>1</v>
      </c>
      <c r="I1459" s="10">
        <v>1</v>
      </c>
      <c r="J1459" s="10">
        <v>0</v>
      </c>
      <c r="K1459" s="10">
        <v>0</v>
      </c>
      <c r="L1459" s="10">
        <v>2.9226709965496245E-2</v>
      </c>
      <c r="M1459" s="10">
        <v>1833.1788279961788</v>
      </c>
    </row>
    <row r="1460" spans="1:13" x14ac:dyDescent="0.2">
      <c r="A1460" s="9" t="str">
        <f t="shared" si="22"/>
        <v>199230EMACCA231</v>
      </c>
      <c r="B1460" s="10">
        <v>1992</v>
      </c>
      <c r="C1460" s="10" t="s">
        <v>4</v>
      </c>
      <c r="D1460" s="10" t="s">
        <v>25</v>
      </c>
      <c r="E1460" s="10">
        <v>31</v>
      </c>
      <c r="F1460" s="10">
        <v>256720</v>
      </c>
      <c r="G1460" s="10">
        <v>0</v>
      </c>
      <c r="H1460" s="10">
        <v>1</v>
      </c>
      <c r="I1460" s="10">
        <v>1</v>
      </c>
      <c r="J1460" s="10">
        <v>0</v>
      </c>
      <c r="K1460" s="10">
        <v>0</v>
      </c>
      <c r="L1460" s="10">
        <v>1.9936117170458088E-2</v>
      </c>
      <c r="M1460" s="10">
        <v>1477.5397554523977</v>
      </c>
    </row>
    <row r="1461" spans="1:13" x14ac:dyDescent="0.2">
      <c r="A1461" s="9" t="str">
        <f t="shared" si="22"/>
        <v>199230EMACONT31</v>
      </c>
      <c r="B1461" s="10">
        <v>1992</v>
      </c>
      <c r="C1461" s="10" t="s">
        <v>4</v>
      </c>
      <c r="D1461" s="10" t="s">
        <v>31</v>
      </c>
      <c r="E1461" s="10">
        <v>31</v>
      </c>
      <c r="F1461" s="10">
        <v>202193</v>
      </c>
      <c r="G1461" s="10">
        <v>0</v>
      </c>
      <c r="H1461" s="10">
        <v>1</v>
      </c>
      <c r="I1461" s="10">
        <v>1</v>
      </c>
      <c r="J1461" s="10">
        <v>0</v>
      </c>
      <c r="K1461" s="10">
        <v>0</v>
      </c>
      <c r="L1461" s="10">
        <v>6.3256393643696864E-3</v>
      </c>
      <c r="M1461" s="10">
        <v>1031.8844053958705</v>
      </c>
    </row>
    <row r="1462" spans="1:13" x14ac:dyDescent="0.2">
      <c r="A1462" s="9" t="str">
        <f t="shared" si="22"/>
        <v>199230EMAEMPR31</v>
      </c>
      <c r="B1462" s="10">
        <v>1992</v>
      </c>
      <c r="C1462" s="10" t="s">
        <v>4</v>
      </c>
      <c r="D1462" s="10" t="s">
        <v>32</v>
      </c>
      <c r="E1462" s="10">
        <v>31</v>
      </c>
      <c r="F1462" s="10">
        <v>54518</v>
      </c>
      <c r="G1462" s="10">
        <v>0</v>
      </c>
      <c r="H1462" s="10">
        <v>1</v>
      </c>
      <c r="I1462" s="10">
        <v>1</v>
      </c>
      <c r="J1462" s="10">
        <v>0</v>
      </c>
      <c r="K1462" s="10">
        <v>0</v>
      </c>
      <c r="L1462" s="10">
        <v>9.3913936681463001E-3</v>
      </c>
      <c r="M1462" s="10">
        <v>3274.30721624941</v>
      </c>
    </row>
    <row r="1463" spans="1:13" x14ac:dyDescent="0.2">
      <c r="A1463" s="9" t="str">
        <f t="shared" si="22"/>
        <v>199230EMAINAT31</v>
      </c>
      <c r="B1463" s="10">
        <v>1992</v>
      </c>
      <c r="C1463" s="10" t="s">
        <v>4</v>
      </c>
      <c r="D1463" s="10" t="s">
        <v>54</v>
      </c>
      <c r="E1463" s="10">
        <v>31</v>
      </c>
      <c r="F1463" s="10">
        <v>526981</v>
      </c>
      <c r="G1463" s="10">
        <v>1</v>
      </c>
      <c r="H1463" s="10">
        <v>8.9369445957254628E-2</v>
      </c>
      <c r="I1463" s="10">
        <v>0</v>
      </c>
      <c r="J1463" s="10">
        <v>0.90334566141853312</v>
      </c>
      <c r="K1463" s="10">
        <v>0.9907719633155655</v>
      </c>
      <c r="L1463" s="10">
        <v>9.228036684434544E-3</v>
      </c>
      <c r="M1463" s="10"/>
    </row>
    <row r="1464" spans="1:13" x14ac:dyDescent="0.2">
      <c r="A1464" s="9" t="str">
        <f t="shared" si="22"/>
        <v>199230EMAMILI31</v>
      </c>
      <c r="B1464" s="10">
        <v>1992</v>
      </c>
      <c r="C1464" s="10" t="s">
        <v>4</v>
      </c>
      <c r="D1464" s="10" t="s">
        <v>26</v>
      </c>
      <c r="E1464" s="10">
        <v>31</v>
      </c>
      <c r="F1464" s="10">
        <v>2048</v>
      </c>
      <c r="G1464" s="10">
        <v>0</v>
      </c>
      <c r="H1464" s="10">
        <v>1</v>
      </c>
      <c r="I1464" s="10">
        <v>1</v>
      </c>
      <c r="J1464" s="10">
        <v>0</v>
      </c>
      <c r="K1464" s="10">
        <v>0</v>
      </c>
      <c r="L1464" s="10">
        <v>0</v>
      </c>
      <c r="M1464" s="10">
        <v>3968.1105278166715</v>
      </c>
    </row>
    <row r="1465" spans="1:13" x14ac:dyDescent="0.2">
      <c r="A1465" s="9" t="str">
        <f t="shared" si="22"/>
        <v>199230EMAPUBL31</v>
      </c>
      <c r="B1465" s="10">
        <v>1992</v>
      </c>
      <c r="C1465" s="10" t="s">
        <v>4</v>
      </c>
      <c r="D1465" s="10" t="s">
        <v>27</v>
      </c>
      <c r="E1465" s="10">
        <v>31</v>
      </c>
      <c r="F1465" s="10">
        <v>80365</v>
      </c>
      <c r="G1465" s="10">
        <v>0</v>
      </c>
      <c r="H1465" s="10">
        <v>1</v>
      </c>
      <c r="I1465" s="10">
        <v>1</v>
      </c>
      <c r="J1465" s="10">
        <v>0</v>
      </c>
      <c r="K1465" s="10">
        <v>0</v>
      </c>
      <c r="L1465" s="10">
        <v>5.73135071237479E-2</v>
      </c>
      <c r="M1465" s="10">
        <v>2000.1161702388029</v>
      </c>
    </row>
    <row r="1466" spans="1:13" x14ac:dyDescent="0.2">
      <c r="A1466" s="9" t="str">
        <f t="shared" si="22"/>
        <v>199230EMASCA131</v>
      </c>
      <c r="B1466" s="10">
        <v>1992</v>
      </c>
      <c r="C1466" s="10" t="s">
        <v>4</v>
      </c>
      <c r="D1466" s="10" t="s">
        <v>29</v>
      </c>
      <c r="E1466" s="10">
        <v>31</v>
      </c>
      <c r="F1466" s="10">
        <v>36344</v>
      </c>
      <c r="G1466" s="10">
        <v>0</v>
      </c>
      <c r="H1466" s="10">
        <v>1</v>
      </c>
      <c r="I1466" s="10">
        <v>1</v>
      </c>
      <c r="J1466" s="10">
        <v>0</v>
      </c>
      <c r="K1466" s="10">
        <v>0</v>
      </c>
      <c r="L1466" s="10">
        <v>2.1103896103896104E-2</v>
      </c>
      <c r="M1466" s="10">
        <v>819.90407573572224</v>
      </c>
    </row>
    <row r="1467" spans="1:13" x14ac:dyDescent="0.2">
      <c r="A1467" s="9" t="str">
        <f t="shared" si="22"/>
        <v>199230EMASCA231</v>
      </c>
      <c r="B1467" s="10">
        <v>1992</v>
      </c>
      <c r="C1467" s="10" t="s">
        <v>4</v>
      </c>
      <c r="D1467" s="10" t="s">
        <v>30</v>
      </c>
      <c r="E1467" s="10">
        <v>31</v>
      </c>
      <c r="F1467" s="10">
        <v>18684</v>
      </c>
      <c r="G1467" s="10">
        <v>0</v>
      </c>
      <c r="H1467" s="10">
        <v>1</v>
      </c>
      <c r="I1467" s="10">
        <v>1</v>
      </c>
      <c r="J1467" s="10">
        <v>0</v>
      </c>
      <c r="K1467" s="10">
        <v>0</v>
      </c>
      <c r="L1467" s="10">
        <v>1.3701562834510812E-2</v>
      </c>
      <c r="M1467" s="10">
        <v>1318.7390722712778</v>
      </c>
    </row>
    <row r="1468" spans="1:13" x14ac:dyDescent="0.2">
      <c r="A1468" s="9" t="str">
        <f t="shared" si="22"/>
        <v>199230EMASREM31</v>
      </c>
      <c r="B1468" s="10">
        <v>1992</v>
      </c>
      <c r="C1468" s="10" t="s">
        <v>4</v>
      </c>
      <c r="D1468" s="10" t="s">
        <v>35</v>
      </c>
      <c r="E1468" s="10">
        <v>31</v>
      </c>
      <c r="F1468" s="10">
        <v>9982</v>
      </c>
      <c r="G1468" s="10">
        <v>0</v>
      </c>
      <c r="H1468" s="10">
        <v>1</v>
      </c>
      <c r="I1468" s="10">
        <v>1</v>
      </c>
      <c r="J1468" s="10">
        <v>0</v>
      </c>
      <c r="K1468" s="10">
        <v>0</v>
      </c>
      <c r="L1468" s="10">
        <v>2.5646163093568423E-2</v>
      </c>
      <c r="M1468" s="10">
        <v>0</v>
      </c>
    </row>
    <row r="1469" spans="1:13" x14ac:dyDescent="0.2">
      <c r="A1469" s="9" t="str">
        <f t="shared" si="22"/>
        <v>199230EMATDOM31</v>
      </c>
      <c r="B1469" s="10">
        <v>1992</v>
      </c>
      <c r="C1469" s="10" t="s">
        <v>4</v>
      </c>
      <c r="D1469" s="10" t="s">
        <v>33</v>
      </c>
      <c r="E1469" s="10">
        <v>31</v>
      </c>
      <c r="F1469" s="10">
        <v>63216</v>
      </c>
      <c r="G1469" s="10">
        <v>0</v>
      </c>
      <c r="H1469" s="10">
        <v>1</v>
      </c>
      <c r="I1469" s="10">
        <v>1</v>
      </c>
      <c r="J1469" s="10">
        <v>0</v>
      </c>
      <c r="K1469" s="10">
        <v>0</v>
      </c>
      <c r="L1469" s="10">
        <v>4.033788914198937E-3</v>
      </c>
      <c r="M1469" s="10">
        <v>342.67094691089409</v>
      </c>
    </row>
    <row r="1470" spans="1:13" x14ac:dyDescent="0.2">
      <c r="A1470" s="9" t="str">
        <f t="shared" si="22"/>
        <v>199215A17AGSC33</v>
      </c>
      <c r="B1470" s="10">
        <v>1992</v>
      </c>
      <c r="C1470" s="10" t="s">
        <v>0</v>
      </c>
      <c r="D1470" s="10" t="s">
        <v>28</v>
      </c>
      <c r="E1470" s="10">
        <v>33</v>
      </c>
      <c r="F1470" s="10">
        <v>2222</v>
      </c>
      <c r="G1470" s="10">
        <v>0</v>
      </c>
      <c r="H1470" s="10">
        <v>1</v>
      </c>
      <c r="I1470" s="10">
        <v>1</v>
      </c>
      <c r="J1470" s="10">
        <v>0</v>
      </c>
      <c r="K1470" s="10">
        <v>0</v>
      </c>
      <c r="L1470" s="10">
        <v>0.24977497749774977</v>
      </c>
      <c r="M1470" s="10">
        <v>118.5808761887513</v>
      </c>
    </row>
    <row r="1471" spans="1:13" x14ac:dyDescent="0.2">
      <c r="A1471" s="9" t="str">
        <f t="shared" si="22"/>
        <v>199215A17AUTO33</v>
      </c>
      <c r="B1471" s="10">
        <v>1992</v>
      </c>
      <c r="C1471" s="10" t="s">
        <v>0</v>
      </c>
      <c r="D1471" s="10" t="s">
        <v>34</v>
      </c>
      <c r="E1471" s="10">
        <v>33</v>
      </c>
      <c r="F1471" s="10">
        <v>2777</v>
      </c>
      <c r="G1471" s="10">
        <v>0</v>
      </c>
      <c r="H1471" s="10">
        <v>1</v>
      </c>
      <c r="I1471" s="10">
        <v>1</v>
      </c>
      <c r="J1471" s="10">
        <v>0</v>
      </c>
      <c r="K1471" s="10">
        <v>0</v>
      </c>
      <c r="L1471" s="10">
        <v>0.59956787900612174</v>
      </c>
      <c r="M1471" s="10">
        <v>0</v>
      </c>
    </row>
    <row r="1472" spans="1:13" x14ac:dyDescent="0.2">
      <c r="A1472" s="9" t="str">
        <f t="shared" si="22"/>
        <v>199215A17CCA133</v>
      </c>
      <c r="B1472" s="10">
        <v>1992</v>
      </c>
      <c r="C1472" s="10" t="s">
        <v>0</v>
      </c>
      <c r="D1472" s="10" t="s">
        <v>24</v>
      </c>
      <c r="E1472" s="10">
        <v>33</v>
      </c>
      <c r="F1472" s="10">
        <v>8336</v>
      </c>
      <c r="G1472" s="10">
        <v>0</v>
      </c>
      <c r="H1472" s="10">
        <v>1</v>
      </c>
      <c r="I1472" s="10">
        <v>1</v>
      </c>
      <c r="J1472" s="10">
        <v>0</v>
      </c>
      <c r="K1472" s="10">
        <v>0</v>
      </c>
      <c r="L1472" s="10">
        <v>0.59980806142034548</v>
      </c>
      <c r="M1472" s="10">
        <v>387.17055694521963</v>
      </c>
    </row>
    <row r="1473" spans="1:13" x14ac:dyDescent="0.2">
      <c r="A1473" s="9" t="str">
        <f t="shared" si="22"/>
        <v>199215A17CCA233</v>
      </c>
      <c r="B1473" s="10">
        <v>1992</v>
      </c>
      <c r="C1473" s="10" t="s">
        <v>0</v>
      </c>
      <c r="D1473" s="10" t="s">
        <v>25</v>
      </c>
      <c r="E1473" s="10">
        <v>33</v>
      </c>
      <c r="F1473" s="10">
        <v>15565</v>
      </c>
      <c r="G1473" s="10">
        <v>0</v>
      </c>
      <c r="H1473" s="10">
        <v>1</v>
      </c>
      <c r="I1473" s="10">
        <v>1</v>
      </c>
      <c r="J1473" s="10">
        <v>0</v>
      </c>
      <c r="K1473" s="10">
        <v>0</v>
      </c>
      <c r="L1473" s="10">
        <v>0.4286540314808866</v>
      </c>
      <c r="M1473" s="10">
        <v>555.08281948836645</v>
      </c>
    </row>
    <row r="1474" spans="1:13" x14ac:dyDescent="0.2">
      <c r="A1474" s="9" t="str">
        <f t="shared" si="22"/>
        <v>199215A17CONT33</v>
      </c>
      <c r="B1474" s="10">
        <v>1992</v>
      </c>
      <c r="C1474" s="10" t="s">
        <v>0</v>
      </c>
      <c r="D1474" s="10" t="s">
        <v>31</v>
      </c>
      <c r="E1474" s="10">
        <v>33</v>
      </c>
      <c r="F1474" s="10">
        <v>16669</v>
      </c>
      <c r="G1474" s="10">
        <v>0</v>
      </c>
      <c r="H1474" s="10">
        <v>1</v>
      </c>
      <c r="I1474" s="10">
        <v>1</v>
      </c>
      <c r="J1474" s="10">
        <v>0</v>
      </c>
      <c r="K1474" s="10">
        <v>0</v>
      </c>
      <c r="L1474" s="10">
        <v>0.53332533445317654</v>
      </c>
      <c r="M1474" s="10">
        <v>360.31660519382518</v>
      </c>
    </row>
    <row r="1475" spans="1:13" x14ac:dyDescent="0.2">
      <c r="A1475" s="9" t="str">
        <f t="shared" si="22"/>
        <v>199215A17INAT33</v>
      </c>
      <c r="B1475" s="10">
        <v>1992</v>
      </c>
      <c r="C1475" s="10" t="s">
        <v>0</v>
      </c>
      <c r="D1475" s="10" t="s">
        <v>54</v>
      </c>
      <c r="E1475" s="10">
        <v>33</v>
      </c>
      <c r="F1475" s="10">
        <v>413978</v>
      </c>
      <c r="G1475" s="10">
        <v>1</v>
      </c>
      <c r="H1475" s="10">
        <v>6.8467406480537618E-2</v>
      </c>
      <c r="I1475" s="10">
        <v>0</v>
      </c>
      <c r="J1475" s="10">
        <v>0.19999613506031721</v>
      </c>
      <c r="K1475" s="10">
        <v>0.22818362328432912</v>
      </c>
      <c r="L1475" s="10">
        <v>0.77181637671567083</v>
      </c>
      <c r="M1475" s="10"/>
    </row>
    <row r="1476" spans="1:13" x14ac:dyDescent="0.2">
      <c r="A1476" s="9" t="str">
        <f t="shared" ref="A1476:A1539" si="23">B1476&amp;C1476&amp;D1476&amp;E1476</f>
        <v>199215A17SCA133</v>
      </c>
      <c r="B1476" s="10">
        <v>1992</v>
      </c>
      <c r="C1476" s="10" t="s">
        <v>0</v>
      </c>
      <c r="D1476" s="10" t="s">
        <v>29</v>
      </c>
      <c r="E1476" s="10">
        <v>33</v>
      </c>
      <c r="F1476" s="10">
        <v>43338</v>
      </c>
      <c r="G1476" s="10">
        <v>0</v>
      </c>
      <c r="H1476" s="10">
        <v>1</v>
      </c>
      <c r="I1476" s="10">
        <v>1</v>
      </c>
      <c r="J1476" s="10">
        <v>0</v>
      </c>
      <c r="K1476" s="10">
        <v>0</v>
      </c>
      <c r="L1476" s="10">
        <v>0.43596843416862802</v>
      </c>
      <c r="M1476" s="10">
        <v>320.63904893069281</v>
      </c>
    </row>
    <row r="1477" spans="1:13" x14ac:dyDescent="0.2">
      <c r="A1477" s="9" t="str">
        <f t="shared" si="23"/>
        <v>199215A17SCA233</v>
      </c>
      <c r="B1477" s="10">
        <v>1992</v>
      </c>
      <c r="C1477" s="10" t="s">
        <v>0</v>
      </c>
      <c r="D1477" s="10" t="s">
        <v>30</v>
      </c>
      <c r="E1477" s="10">
        <v>33</v>
      </c>
      <c r="F1477" s="10">
        <v>16108</v>
      </c>
      <c r="G1477" s="10">
        <v>0</v>
      </c>
      <c r="H1477" s="10">
        <v>1</v>
      </c>
      <c r="I1477" s="10">
        <v>1</v>
      </c>
      <c r="J1477" s="10">
        <v>0</v>
      </c>
      <c r="K1477" s="10">
        <v>0</v>
      </c>
      <c r="L1477" s="10">
        <v>0.34479761609138315</v>
      </c>
      <c r="M1477" s="10">
        <v>384.21399615974912</v>
      </c>
    </row>
    <row r="1478" spans="1:13" x14ac:dyDescent="0.2">
      <c r="A1478" s="9" t="str">
        <f t="shared" si="23"/>
        <v>199215A17SREM33</v>
      </c>
      <c r="B1478" s="10">
        <v>1992</v>
      </c>
      <c r="C1478" s="10" t="s">
        <v>0</v>
      </c>
      <c r="D1478" s="10" t="s">
        <v>35</v>
      </c>
      <c r="E1478" s="10">
        <v>33</v>
      </c>
      <c r="F1478" s="10">
        <v>7781</v>
      </c>
      <c r="G1478" s="10">
        <v>0</v>
      </c>
      <c r="H1478" s="10">
        <v>1</v>
      </c>
      <c r="I1478" s="10">
        <v>1</v>
      </c>
      <c r="J1478" s="10">
        <v>0</v>
      </c>
      <c r="K1478" s="10">
        <v>0</v>
      </c>
      <c r="L1478" s="10">
        <v>0.78576018506618683</v>
      </c>
      <c r="M1478" s="10">
        <v>0</v>
      </c>
    </row>
    <row r="1479" spans="1:13" x14ac:dyDescent="0.2">
      <c r="A1479" s="9" t="str">
        <f t="shared" si="23"/>
        <v>199215A17TDOM33</v>
      </c>
      <c r="B1479" s="10">
        <v>1992</v>
      </c>
      <c r="C1479" s="10" t="s">
        <v>0</v>
      </c>
      <c r="D1479" s="10" t="s">
        <v>33</v>
      </c>
      <c r="E1479" s="10">
        <v>33</v>
      </c>
      <c r="F1479" s="10">
        <v>16673</v>
      </c>
      <c r="G1479" s="10">
        <v>0</v>
      </c>
      <c r="H1479" s="10">
        <v>1</v>
      </c>
      <c r="I1479" s="10">
        <v>1</v>
      </c>
      <c r="J1479" s="10">
        <v>0</v>
      </c>
      <c r="K1479" s="10">
        <v>0</v>
      </c>
      <c r="L1479" s="10">
        <v>0.29994602051220537</v>
      </c>
      <c r="M1479" s="10">
        <v>259.64038519751989</v>
      </c>
    </row>
    <row r="1480" spans="1:13" x14ac:dyDescent="0.2">
      <c r="A1480" s="9" t="str">
        <f t="shared" si="23"/>
        <v>199215A29AGCC33</v>
      </c>
      <c r="B1480" s="10">
        <v>1992</v>
      </c>
      <c r="C1480" s="10" t="s">
        <v>3</v>
      </c>
      <c r="D1480" s="10" t="s">
        <v>23</v>
      </c>
      <c r="E1480" s="10">
        <v>33</v>
      </c>
      <c r="F1480" s="10">
        <v>1666</v>
      </c>
      <c r="G1480" s="10">
        <v>0</v>
      </c>
      <c r="H1480" s="10">
        <v>1</v>
      </c>
      <c r="I1480" s="10">
        <v>1</v>
      </c>
      <c r="J1480" s="10">
        <v>0</v>
      </c>
      <c r="K1480" s="10">
        <v>0</v>
      </c>
      <c r="L1480" s="10">
        <v>0</v>
      </c>
      <c r="M1480" s="10">
        <v>1512.7466244848031</v>
      </c>
    </row>
    <row r="1481" spans="1:13" x14ac:dyDescent="0.2">
      <c r="A1481" s="9" t="str">
        <f t="shared" si="23"/>
        <v>199215A29AGSC33</v>
      </c>
      <c r="B1481" s="10">
        <v>1992</v>
      </c>
      <c r="C1481" s="10" t="s">
        <v>3</v>
      </c>
      <c r="D1481" s="10" t="s">
        <v>28</v>
      </c>
      <c r="E1481" s="10">
        <v>33</v>
      </c>
      <c r="F1481" s="10">
        <v>7780</v>
      </c>
      <c r="G1481" s="10">
        <v>0</v>
      </c>
      <c r="H1481" s="10">
        <v>1</v>
      </c>
      <c r="I1481" s="10">
        <v>1</v>
      </c>
      <c r="J1481" s="10">
        <v>0</v>
      </c>
      <c r="K1481" s="10">
        <v>0</v>
      </c>
      <c r="L1481" s="10">
        <v>7.1336760925449869E-2</v>
      </c>
      <c r="M1481" s="10">
        <v>228.31275682196153</v>
      </c>
    </row>
    <row r="1482" spans="1:13" x14ac:dyDescent="0.2">
      <c r="A1482" s="9" t="str">
        <f t="shared" si="23"/>
        <v>199215A29AUTO33</v>
      </c>
      <c r="B1482" s="10">
        <v>1992</v>
      </c>
      <c r="C1482" s="10" t="s">
        <v>3</v>
      </c>
      <c r="D1482" s="10" t="s">
        <v>34</v>
      </c>
      <c r="E1482" s="10">
        <v>33</v>
      </c>
      <c r="F1482" s="10">
        <v>11665</v>
      </c>
      <c r="G1482" s="10">
        <v>0</v>
      </c>
      <c r="H1482" s="10">
        <v>1</v>
      </c>
      <c r="I1482" s="10">
        <v>1</v>
      </c>
      <c r="J1482" s="10">
        <v>0</v>
      </c>
      <c r="K1482" s="10">
        <v>0</v>
      </c>
      <c r="L1482" s="10">
        <v>0.23797685383626233</v>
      </c>
      <c r="M1482" s="10">
        <v>0</v>
      </c>
    </row>
    <row r="1483" spans="1:13" x14ac:dyDescent="0.2">
      <c r="A1483" s="9" t="str">
        <f t="shared" si="23"/>
        <v>199215A29CCA133</v>
      </c>
      <c r="B1483" s="10">
        <v>1992</v>
      </c>
      <c r="C1483" s="10" t="s">
        <v>3</v>
      </c>
      <c r="D1483" s="10" t="s">
        <v>24</v>
      </c>
      <c r="E1483" s="10">
        <v>33</v>
      </c>
      <c r="F1483" s="10">
        <v>171696</v>
      </c>
      <c r="G1483" s="10">
        <v>0</v>
      </c>
      <c r="H1483" s="10">
        <v>1</v>
      </c>
      <c r="I1483" s="10">
        <v>1</v>
      </c>
      <c r="J1483" s="10">
        <v>0</v>
      </c>
      <c r="K1483" s="10">
        <v>0</v>
      </c>
      <c r="L1483" s="10">
        <v>0.14283543978357027</v>
      </c>
      <c r="M1483" s="10">
        <v>790.15097338501391</v>
      </c>
    </row>
    <row r="1484" spans="1:13" x14ac:dyDescent="0.2">
      <c r="A1484" s="9" t="str">
        <f t="shared" si="23"/>
        <v>199215A29CCA233</v>
      </c>
      <c r="B1484" s="10">
        <v>1992</v>
      </c>
      <c r="C1484" s="10" t="s">
        <v>3</v>
      </c>
      <c r="D1484" s="10" t="s">
        <v>25</v>
      </c>
      <c r="E1484" s="10">
        <v>33</v>
      </c>
      <c r="F1484" s="10">
        <v>511242</v>
      </c>
      <c r="G1484" s="10">
        <v>0</v>
      </c>
      <c r="H1484" s="10">
        <v>1</v>
      </c>
      <c r="I1484" s="10">
        <v>1</v>
      </c>
      <c r="J1484" s="10">
        <v>0</v>
      </c>
      <c r="K1484" s="10">
        <v>0</v>
      </c>
      <c r="L1484" s="10">
        <v>0.13277238851270645</v>
      </c>
      <c r="M1484" s="10">
        <v>1011.692508128194</v>
      </c>
    </row>
    <row r="1485" spans="1:13" x14ac:dyDescent="0.2">
      <c r="A1485" s="9" t="str">
        <f t="shared" si="23"/>
        <v>199215A29CONT33</v>
      </c>
      <c r="B1485" s="10">
        <v>1992</v>
      </c>
      <c r="C1485" s="10" t="s">
        <v>3</v>
      </c>
      <c r="D1485" s="10" t="s">
        <v>31</v>
      </c>
      <c r="E1485" s="10">
        <v>33</v>
      </c>
      <c r="F1485" s="10">
        <v>196159</v>
      </c>
      <c r="G1485" s="10">
        <v>0</v>
      </c>
      <c r="H1485" s="10">
        <v>1</v>
      </c>
      <c r="I1485" s="10">
        <v>1</v>
      </c>
      <c r="J1485" s="10">
        <v>0</v>
      </c>
      <c r="K1485" s="10">
        <v>0</v>
      </c>
      <c r="L1485" s="10">
        <v>0.11931760086705794</v>
      </c>
      <c r="M1485" s="10">
        <v>845.78934004609118</v>
      </c>
    </row>
    <row r="1486" spans="1:13" x14ac:dyDescent="0.2">
      <c r="A1486" s="9" t="str">
        <f t="shared" si="23"/>
        <v>199215A29EMPR33</v>
      </c>
      <c r="B1486" s="10">
        <v>1992</v>
      </c>
      <c r="C1486" s="10" t="s">
        <v>3</v>
      </c>
      <c r="D1486" s="10" t="s">
        <v>32</v>
      </c>
      <c r="E1486" s="10">
        <v>33</v>
      </c>
      <c r="F1486" s="10">
        <v>18337</v>
      </c>
      <c r="G1486" s="10">
        <v>0</v>
      </c>
      <c r="H1486" s="10">
        <v>1</v>
      </c>
      <c r="I1486" s="10">
        <v>1</v>
      </c>
      <c r="J1486" s="10">
        <v>0</v>
      </c>
      <c r="K1486" s="10">
        <v>0</v>
      </c>
      <c r="L1486" s="10">
        <v>3.0266673937939685E-2</v>
      </c>
      <c r="M1486" s="10">
        <v>1993.49015087366</v>
      </c>
    </row>
    <row r="1487" spans="1:13" x14ac:dyDescent="0.2">
      <c r="A1487" s="9" t="str">
        <f t="shared" si="23"/>
        <v>199215A29INAT33</v>
      </c>
      <c r="B1487" s="10">
        <v>1992</v>
      </c>
      <c r="C1487" s="10" t="s">
        <v>3</v>
      </c>
      <c r="D1487" s="10" t="s">
        <v>54</v>
      </c>
      <c r="E1487" s="10">
        <v>33</v>
      </c>
      <c r="F1487" s="10">
        <v>1176941</v>
      </c>
      <c r="G1487" s="10">
        <v>1</v>
      </c>
      <c r="H1487" s="10">
        <v>0.15250891930861446</v>
      </c>
      <c r="I1487" s="10">
        <v>0</v>
      </c>
      <c r="J1487" s="10">
        <v>0.45845203795262462</v>
      </c>
      <c r="K1487" s="10">
        <v>0.56799363774394807</v>
      </c>
      <c r="L1487" s="10">
        <v>0.43200636225605193</v>
      </c>
      <c r="M1487" s="10"/>
    </row>
    <row r="1488" spans="1:13" x14ac:dyDescent="0.2">
      <c r="A1488" s="9" t="str">
        <f t="shared" si="23"/>
        <v>199215A29MILI33</v>
      </c>
      <c r="B1488" s="10">
        <v>1992</v>
      </c>
      <c r="C1488" s="10" t="s">
        <v>3</v>
      </c>
      <c r="D1488" s="10" t="s">
        <v>26</v>
      </c>
      <c r="E1488" s="10">
        <v>33</v>
      </c>
      <c r="F1488" s="10">
        <v>50008</v>
      </c>
      <c r="G1488" s="10">
        <v>0</v>
      </c>
      <c r="H1488" s="10">
        <v>1</v>
      </c>
      <c r="I1488" s="10">
        <v>1</v>
      </c>
      <c r="J1488" s="10">
        <v>0</v>
      </c>
      <c r="K1488" s="10">
        <v>0</v>
      </c>
      <c r="L1488" s="10">
        <v>0.21106622940329547</v>
      </c>
      <c r="M1488" s="10">
        <v>1182.4566599899993</v>
      </c>
    </row>
    <row r="1489" spans="1:13" x14ac:dyDescent="0.2">
      <c r="A1489" s="9" t="str">
        <f t="shared" si="23"/>
        <v>199215A29PUBL33</v>
      </c>
      <c r="B1489" s="10">
        <v>1992</v>
      </c>
      <c r="C1489" s="10" t="s">
        <v>3</v>
      </c>
      <c r="D1489" s="10" t="s">
        <v>27</v>
      </c>
      <c r="E1489" s="10">
        <v>33</v>
      </c>
      <c r="F1489" s="10">
        <v>58346</v>
      </c>
      <c r="G1489" s="10">
        <v>0</v>
      </c>
      <c r="H1489" s="10">
        <v>1</v>
      </c>
      <c r="I1489" s="10">
        <v>1</v>
      </c>
      <c r="J1489" s="10">
        <v>0</v>
      </c>
      <c r="K1489" s="10">
        <v>0</v>
      </c>
      <c r="L1489" s="10">
        <v>0.17142563329105681</v>
      </c>
      <c r="M1489" s="10">
        <v>1334.9095359874868</v>
      </c>
    </row>
    <row r="1490" spans="1:13" x14ac:dyDescent="0.2">
      <c r="A1490" s="9" t="str">
        <f t="shared" si="23"/>
        <v>199215A29SCA133</v>
      </c>
      <c r="B1490" s="10">
        <v>1992</v>
      </c>
      <c r="C1490" s="10" t="s">
        <v>3</v>
      </c>
      <c r="D1490" s="10" t="s">
        <v>29</v>
      </c>
      <c r="E1490" s="10">
        <v>33</v>
      </c>
      <c r="F1490" s="10">
        <v>186157</v>
      </c>
      <c r="G1490" s="10">
        <v>0</v>
      </c>
      <c r="H1490" s="10">
        <v>1</v>
      </c>
      <c r="I1490" s="10">
        <v>1</v>
      </c>
      <c r="J1490" s="10">
        <v>0</v>
      </c>
      <c r="K1490" s="10">
        <v>0</v>
      </c>
      <c r="L1490" s="10">
        <v>0.21491536713634191</v>
      </c>
      <c r="M1490" s="10">
        <v>476.12169623931663</v>
      </c>
    </row>
    <row r="1491" spans="1:13" x14ac:dyDescent="0.2">
      <c r="A1491" s="9" t="str">
        <f t="shared" si="23"/>
        <v>199215A29SCA233</v>
      </c>
      <c r="B1491" s="10">
        <v>1992</v>
      </c>
      <c r="C1491" s="10" t="s">
        <v>3</v>
      </c>
      <c r="D1491" s="10" t="s">
        <v>30</v>
      </c>
      <c r="E1491" s="10">
        <v>33</v>
      </c>
      <c r="F1491" s="10">
        <v>79457</v>
      </c>
      <c r="G1491" s="10">
        <v>0</v>
      </c>
      <c r="H1491" s="10">
        <v>1</v>
      </c>
      <c r="I1491" s="10">
        <v>1</v>
      </c>
      <c r="J1491" s="10">
        <v>0</v>
      </c>
      <c r="K1491" s="10">
        <v>0</v>
      </c>
      <c r="L1491" s="10">
        <v>0.16081654228073045</v>
      </c>
      <c r="M1491" s="10">
        <v>675.18948889524677</v>
      </c>
    </row>
    <row r="1492" spans="1:13" x14ac:dyDescent="0.2">
      <c r="A1492" s="9" t="str">
        <f t="shared" si="23"/>
        <v>199215A29SREM33</v>
      </c>
      <c r="B1492" s="10">
        <v>1992</v>
      </c>
      <c r="C1492" s="10" t="s">
        <v>3</v>
      </c>
      <c r="D1492" s="10" t="s">
        <v>35</v>
      </c>
      <c r="E1492" s="10">
        <v>33</v>
      </c>
      <c r="F1492" s="10">
        <v>25006</v>
      </c>
      <c r="G1492" s="10">
        <v>0</v>
      </c>
      <c r="H1492" s="10">
        <v>1</v>
      </c>
      <c r="I1492" s="10">
        <v>1</v>
      </c>
      <c r="J1492" s="10">
        <v>0</v>
      </c>
      <c r="K1492" s="10">
        <v>0</v>
      </c>
      <c r="L1492" s="10">
        <v>0.48900263936655203</v>
      </c>
      <c r="M1492" s="10">
        <v>0</v>
      </c>
    </row>
    <row r="1493" spans="1:13" x14ac:dyDescent="0.2">
      <c r="A1493" s="9" t="str">
        <f t="shared" si="23"/>
        <v>199215A29TDOM33</v>
      </c>
      <c r="B1493" s="10">
        <v>1992</v>
      </c>
      <c r="C1493" s="10" t="s">
        <v>3</v>
      </c>
      <c r="D1493" s="10" t="s">
        <v>33</v>
      </c>
      <c r="E1493" s="10">
        <v>33</v>
      </c>
      <c r="F1493" s="10">
        <v>122251</v>
      </c>
      <c r="G1493" s="10">
        <v>0</v>
      </c>
      <c r="H1493" s="10">
        <v>1</v>
      </c>
      <c r="I1493" s="10">
        <v>1</v>
      </c>
      <c r="J1493" s="10">
        <v>0</v>
      </c>
      <c r="K1493" s="10">
        <v>0</v>
      </c>
      <c r="L1493" s="10">
        <v>0.12728730235335498</v>
      </c>
      <c r="M1493" s="10">
        <v>361.23067426345301</v>
      </c>
    </row>
    <row r="1494" spans="1:13" x14ac:dyDescent="0.2">
      <c r="A1494" s="9" t="str">
        <f t="shared" si="23"/>
        <v>199218A24AGCC33</v>
      </c>
      <c r="B1494" s="10">
        <v>1992</v>
      </c>
      <c r="C1494" s="10" t="s">
        <v>1</v>
      </c>
      <c r="D1494" s="10" t="s">
        <v>23</v>
      </c>
      <c r="E1494" s="10">
        <v>33</v>
      </c>
      <c r="F1494" s="10">
        <v>1666</v>
      </c>
      <c r="G1494" s="10">
        <v>0</v>
      </c>
      <c r="H1494" s="10">
        <v>1</v>
      </c>
      <c r="I1494" s="10">
        <v>1</v>
      </c>
      <c r="J1494" s="10">
        <v>0</v>
      </c>
      <c r="K1494" s="10">
        <v>0</v>
      </c>
      <c r="L1494" s="10">
        <v>0</v>
      </c>
      <c r="M1494" s="10">
        <v>1512.7466244848031</v>
      </c>
    </row>
    <row r="1495" spans="1:13" x14ac:dyDescent="0.2">
      <c r="A1495" s="9" t="str">
        <f t="shared" si="23"/>
        <v>199218A24AGSC33</v>
      </c>
      <c r="B1495" s="10">
        <v>1992</v>
      </c>
      <c r="C1495" s="10" t="s">
        <v>1</v>
      </c>
      <c r="D1495" s="10" t="s">
        <v>28</v>
      </c>
      <c r="E1495" s="10">
        <v>33</v>
      </c>
      <c r="F1495" s="10">
        <v>3891</v>
      </c>
      <c r="G1495" s="10">
        <v>0</v>
      </c>
      <c r="H1495" s="10">
        <v>1</v>
      </c>
      <c r="I1495" s="10">
        <v>1</v>
      </c>
      <c r="J1495" s="10">
        <v>0</v>
      </c>
      <c r="K1495" s="10">
        <v>0</v>
      </c>
      <c r="L1495" s="10">
        <v>0</v>
      </c>
      <c r="M1495" s="10">
        <v>287.68849745406885</v>
      </c>
    </row>
    <row r="1496" spans="1:13" x14ac:dyDescent="0.2">
      <c r="A1496" s="9" t="str">
        <f t="shared" si="23"/>
        <v>199218A24AUTO33</v>
      </c>
      <c r="B1496" s="10">
        <v>1992</v>
      </c>
      <c r="C1496" s="10" t="s">
        <v>1</v>
      </c>
      <c r="D1496" s="10" t="s">
        <v>34</v>
      </c>
      <c r="E1496" s="10">
        <v>33</v>
      </c>
      <c r="F1496" s="10">
        <v>4445</v>
      </c>
      <c r="G1496" s="10">
        <v>0</v>
      </c>
      <c r="H1496" s="10">
        <v>1</v>
      </c>
      <c r="I1496" s="10">
        <v>1</v>
      </c>
      <c r="J1496" s="10">
        <v>0</v>
      </c>
      <c r="K1496" s="10">
        <v>0</v>
      </c>
      <c r="L1496" s="10">
        <v>0.24994375703037119</v>
      </c>
      <c r="M1496" s="10">
        <v>0</v>
      </c>
    </row>
    <row r="1497" spans="1:13" x14ac:dyDescent="0.2">
      <c r="A1497" s="9" t="str">
        <f t="shared" si="23"/>
        <v>199218A24CCA133</v>
      </c>
      <c r="B1497" s="10">
        <v>1992</v>
      </c>
      <c r="C1497" s="10" t="s">
        <v>1</v>
      </c>
      <c r="D1497" s="10" t="s">
        <v>24</v>
      </c>
      <c r="E1497" s="10">
        <v>33</v>
      </c>
      <c r="F1497" s="10">
        <v>87793</v>
      </c>
      <c r="G1497" s="10">
        <v>0</v>
      </c>
      <c r="H1497" s="10">
        <v>1</v>
      </c>
      <c r="I1497" s="10">
        <v>1</v>
      </c>
      <c r="J1497" s="10">
        <v>0</v>
      </c>
      <c r="K1497" s="10">
        <v>0</v>
      </c>
      <c r="L1497" s="10">
        <v>0.16453475789641545</v>
      </c>
      <c r="M1497" s="10">
        <v>700.76884429097959</v>
      </c>
    </row>
    <row r="1498" spans="1:13" x14ac:dyDescent="0.2">
      <c r="A1498" s="9" t="str">
        <f t="shared" si="23"/>
        <v>199218A24CCA233</v>
      </c>
      <c r="B1498" s="10">
        <v>1992</v>
      </c>
      <c r="C1498" s="10" t="s">
        <v>1</v>
      </c>
      <c r="D1498" s="10" t="s">
        <v>25</v>
      </c>
      <c r="E1498" s="10">
        <v>33</v>
      </c>
      <c r="F1498" s="10">
        <v>253964</v>
      </c>
      <c r="G1498" s="10">
        <v>0</v>
      </c>
      <c r="H1498" s="10">
        <v>1</v>
      </c>
      <c r="I1498" s="10">
        <v>1</v>
      </c>
      <c r="J1498" s="10">
        <v>0</v>
      </c>
      <c r="K1498" s="10">
        <v>0</v>
      </c>
      <c r="L1498" s="10">
        <v>0.19956749589594647</v>
      </c>
      <c r="M1498" s="10">
        <v>853.85896868960344</v>
      </c>
    </row>
    <row r="1499" spans="1:13" x14ac:dyDescent="0.2">
      <c r="A1499" s="9" t="str">
        <f t="shared" si="23"/>
        <v>199218A24CONT33</v>
      </c>
      <c r="B1499" s="10">
        <v>1992</v>
      </c>
      <c r="C1499" s="10" t="s">
        <v>1</v>
      </c>
      <c r="D1499" s="10" t="s">
        <v>31</v>
      </c>
      <c r="E1499" s="10">
        <v>33</v>
      </c>
      <c r="F1499" s="10">
        <v>83905</v>
      </c>
      <c r="G1499" s="10">
        <v>0</v>
      </c>
      <c r="H1499" s="10">
        <v>1</v>
      </c>
      <c r="I1499" s="10">
        <v>1</v>
      </c>
      <c r="J1499" s="10">
        <v>0</v>
      </c>
      <c r="K1499" s="10">
        <v>0</v>
      </c>
      <c r="L1499" s="10">
        <v>0.15896549669268817</v>
      </c>
      <c r="M1499" s="10">
        <v>741.01553819889511</v>
      </c>
    </row>
    <row r="1500" spans="1:13" x14ac:dyDescent="0.2">
      <c r="A1500" s="9" t="str">
        <f t="shared" si="23"/>
        <v>199218A24EMPR33</v>
      </c>
      <c r="B1500" s="10">
        <v>1992</v>
      </c>
      <c r="C1500" s="10" t="s">
        <v>1</v>
      </c>
      <c r="D1500" s="10" t="s">
        <v>32</v>
      </c>
      <c r="E1500" s="10">
        <v>33</v>
      </c>
      <c r="F1500" s="10">
        <v>5555</v>
      </c>
      <c r="G1500" s="10">
        <v>0</v>
      </c>
      <c r="H1500" s="10">
        <v>1</v>
      </c>
      <c r="I1500" s="10">
        <v>1</v>
      </c>
      <c r="J1500" s="10">
        <v>0</v>
      </c>
      <c r="K1500" s="10">
        <v>0</v>
      </c>
      <c r="L1500" s="10">
        <v>9.9909990999099904E-2</v>
      </c>
      <c r="M1500" s="10">
        <v>1457.7181739943082</v>
      </c>
    </row>
    <row r="1501" spans="1:13" x14ac:dyDescent="0.2">
      <c r="A1501" s="9" t="str">
        <f t="shared" si="23"/>
        <v>199218A24INAT33</v>
      </c>
      <c r="B1501" s="10">
        <v>1992</v>
      </c>
      <c r="C1501" s="10" t="s">
        <v>1</v>
      </c>
      <c r="D1501" s="10" t="s">
        <v>54</v>
      </c>
      <c r="E1501" s="10">
        <v>33</v>
      </c>
      <c r="F1501" s="10">
        <v>504570</v>
      </c>
      <c r="G1501" s="10">
        <v>1</v>
      </c>
      <c r="H1501" s="10">
        <v>0.223566601264443</v>
      </c>
      <c r="I1501" s="10">
        <v>0</v>
      </c>
      <c r="J1501" s="10">
        <v>0.49449828566898546</v>
      </c>
      <c r="K1501" s="10">
        <v>0.65970033890243174</v>
      </c>
      <c r="L1501" s="10">
        <v>0.34029966109756821</v>
      </c>
      <c r="M1501" s="10"/>
    </row>
    <row r="1502" spans="1:13" x14ac:dyDescent="0.2">
      <c r="A1502" s="9" t="str">
        <f t="shared" si="23"/>
        <v>199218A24MILI33</v>
      </c>
      <c r="B1502" s="10">
        <v>1992</v>
      </c>
      <c r="C1502" s="10" t="s">
        <v>1</v>
      </c>
      <c r="D1502" s="10" t="s">
        <v>26</v>
      </c>
      <c r="E1502" s="10">
        <v>33</v>
      </c>
      <c r="F1502" s="10">
        <v>34451</v>
      </c>
      <c r="G1502" s="10">
        <v>0</v>
      </c>
      <c r="H1502" s="10">
        <v>1</v>
      </c>
      <c r="I1502" s="10">
        <v>1</v>
      </c>
      <c r="J1502" s="10">
        <v>0</v>
      </c>
      <c r="K1502" s="10">
        <v>0</v>
      </c>
      <c r="L1502" s="10">
        <v>0.16124350526835216</v>
      </c>
      <c r="M1502" s="10">
        <v>895.66172077337194</v>
      </c>
    </row>
    <row r="1503" spans="1:13" x14ac:dyDescent="0.2">
      <c r="A1503" s="9" t="str">
        <f t="shared" si="23"/>
        <v>199218A24PUBL33</v>
      </c>
      <c r="B1503" s="10">
        <v>1992</v>
      </c>
      <c r="C1503" s="10" t="s">
        <v>1</v>
      </c>
      <c r="D1503" s="10" t="s">
        <v>27</v>
      </c>
      <c r="E1503" s="10">
        <v>33</v>
      </c>
      <c r="F1503" s="10">
        <v>19448</v>
      </c>
      <c r="G1503" s="10">
        <v>0</v>
      </c>
      <c r="H1503" s="10">
        <v>1</v>
      </c>
      <c r="I1503" s="10">
        <v>1</v>
      </c>
      <c r="J1503" s="10">
        <v>0</v>
      </c>
      <c r="K1503" s="10">
        <v>0</v>
      </c>
      <c r="L1503" s="10">
        <v>0.25709584533113944</v>
      </c>
      <c r="M1503" s="10">
        <v>1223.6701869240435</v>
      </c>
    </row>
    <row r="1504" spans="1:13" x14ac:dyDescent="0.2">
      <c r="A1504" s="9" t="str">
        <f t="shared" si="23"/>
        <v>199218A24SCA133</v>
      </c>
      <c r="B1504" s="10">
        <v>1992</v>
      </c>
      <c r="C1504" s="10" t="s">
        <v>1</v>
      </c>
      <c r="D1504" s="10" t="s">
        <v>29</v>
      </c>
      <c r="E1504" s="10">
        <v>33</v>
      </c>
      <c r="F1504" s="10">
        <v>100582</v>
      </c>
      <c r="G1504" s="10">
        <v>0</v>
      </c>
      <c r="H1504" s="10">
        <v>1</v>
      </c>
      <c r="I1504" s="10">
        <v>1</v>
      </c>
      <c r="J1504" s="10">
        <v>0</v>
      </c>
      <c r="K1504" s="10">
        <v>0</v>
      </c>
      <c r="L1504" s="10">
        <v>0.18229901970531506</v>
      </c>
      <c r="M1504" s="10">
        <v>487.57584031089027</v>
      </c>
    </row>
    <row r="1505" spans="1:13" x14ac:dyDescent="0.2">
      <c r="A1505" s="9" t="str">
        <f t="shared" si="23"/>
        <v>199218A24SCA233</v>
      </c>
      <c r="B1505" s="10">
        <v>1992</v>
      </c>
      <c r="C1505" s="10" t="s">
        <v>1</v>
      </c>
      <c r="D1505" s="10" t="s">
        <v>30</v>
      </c>
      <c r="E1505" s="10">
        <v>33</v>
      </c>
      <c r="F1505" s="10">
        <v>42230</v>
      </c>
      <c r="G1505" s="10">
        <v>0</v>
      </c>
      <c r="H1505" s="10">
        <v>1</v>
      </c>
      <c r="I1505" s="10">
        <v>1</v>
      </c>
      <c r="J1505" s="10">
        <v>0</v>
      </c>
      <c r="K1505" s="10">
        <v>0</v>
      </c>
      <c r="L1505" s="10">
        <v>0.15789722945773146</v>
      </c>
      <c r="M1505" s="10">
        <v>633.072683513833</v>
      </c>
    </row>
    <row r="1506" spans="1:13" x14ac:dyDescent="0.2">
      <c r="A1506" s="9" t="str">
        <f t="shared" si="23"/>
        <v>199218A24SREM33</v>
      </c>
      <c r="B1506" s="10">
        <v>1992</v>
      </c>
      <c r="C1506" s="10" t="s">
        <v>1</v>
      </c>
      <c r="D1506" s="10" t="s">
        <v>35</v>
      </c>
      <c r="E1506" s="10">
        <v>33</v>
      </c>
      <c r="F1506" s="10">
        <v>13334</v>
      </c>
      <c r="G1506" s="10">
        <v>0</v>
      </c>
      <c r="H1506" s="10">
        <v>1</v>
      </c>
      <c r="I1506" s="10">
        <v>1</v>
      </c>
      <c r="J1506" s="10">
        <v>0</v>
      </c>
      <c r="K1506" s="10">
        <v>0</v>
      </c>
      <c r="L1506" s="10">
        <v>0.41682915854207292</v>
      </c>
      <c r="M1506" s="10">
        <v>0</v>
      </c>
    </row>
    <row r="1507" spans="1:13" x14ac:dyDescent="0.2">
      <c r="A1507" s="9" t="str">
        <f t="shared" si="23"/>
        <v>199218A24TDOM33</v>
      </c>
      <c r="B1507" s="10">
        <v>1992</v>
      </c>
      <c r="C1507" s="10" t="s">
        <v>1</v>
      </c>
      <c r="D1507" s="10" t="s">
        <v>33</v>
      </c>
      <c r="E1507" s="10">
        <v>33</v>
      </c>
      <c r="F1507" s="10">
        <v>63903</v>
      </c>
      <c r="G1507" s="10">
        <v>0</v>
      </c>
      <c r="H1507" s="10">
        <v>1</v>
      </c>
      <c r="I1507" s="10">
        <v>1</v>
      </c>
      <c r="J1507" s="10">
        <v>0</v>
      </c>
      <c r="K1507" s="10">
        <v>0</v>
      </c>
      <c r="L1507" s="10">
        <v>0.13044770981018106</v>
      </c>
      <c r="M1507" s="10">
        <v>346.8546369804198</v>
      </c>
    </row>
    <row r="1508" spans="1:13" x14ac:dyDescent="0.2">
      <c r="A1508" s="9" t="str">
        <f t="shared" si="23"/>
        <v>199225A29AGSC33</v>
      </c>
      <c r="B1508" s="10">
        <v>1992</v>
      </c>
      <c r="C1508" s="10" t="s">
        <v>2</v>
      </c>
      <c r="D1508" s="10" t="s">
        <v>28</v>
      </c>
      <c r="E1508" s="10">
        <v>33</v>
      </c>
      <c r="F1508" s="10">
        <v>1667</v>
      </c>
      <c r="G1508" s="10">
        <v>0</v>
      </c>
      <c r="H1508" s="10">
        <v>1</v>
      </c>
      <c r="I1508" s="10">
        <v>1</v>
      </c>
      <c r="J1508" s="10">
        <v>0</v>
      </c>
      <c r="K1508" s="10">
        <v>0</v>
      </c>
      <c r="L1508" s="10">
        <v>0</v>
      </c>
      <c r="M1508" s="10">
        <v>235.98716112157976</v>
      </c>
    </row>
    <row r="1509" spans="1:13" x14ac:dyDescent="0.2">
      <c r="A1509" s="9" t="str">
        <f t="shared" si="23"/>
        <v>199225A29AUTO33</v>
      </c>
      <c r="B1509" s="10">
        <v>1992</v>
      </c>
      <c r="C1509" s="10" t="s">
        <v>2</v>
      </c>
      <c r="D1509" s="10" t="s">
        <v>34</v>
      </c>
      <c r="E1509" s="10">
        <v>33</v>
      </c>
      <c r="F1509" s="10">
        <v>4443</v>
      </c>
      <c r="G1509" s="10">
        <v>0</v>
      </c>
      <c r="H1509" s="10">
        <v>1</v>
      </c>
      <c r="I1509" s="10">
        <v>1</v>
      </c>
      <c r="J1509" s="10">
        <v>0</v>
      </c>
      <c r="K1509" s="10">
        <v>0</v>
      </c>
      <c r="L1509" s="10">
        <v>0</v>
      </c>
      <c r="M1509" s="10">
        <v>0</v>
      </c>
    </row>
    <row r="1510" spans="1:13" x14ac:dyDescent="0.2">
      <c r="A1510" s="9" t="str">
        <f t="shared" si="23"/>
        <v>199225A29CCA133</v>
      </c>
      <c r="B1510" s="10">
        <v>1992</v>
      </c>
      <c r="C1510" s="10" t="s">
        <v>2</v>
      </c>
      <c r="D1510" s="10" t="s">
        <v>24</v>
      </c>
      <c r="E1510" s="10">
        <v>33</v>
      </c>
      <c r="F1510" s="10">
        <v>75567</v>
      </c>
      <c r="G1510" s="10">
        <v>0</v>
      </c>
      <c r="H1510" s="10">
        <v>1</v>
      </c>
      <c r="I1510" s="10">
        <v>1</v>
      </c>
      <c r="J1510" s="10">
        <v>0</v>
      </c>
      <c r="K1510" s="10">
        <v>0</v>
      </c>
      <c r="L1510" s="10">
        <v>6.6656001706393644E-2</v>
      </c>
      <c r="M1510" s="10">
        <v>938.88599797270695</v>
      </c>
    </row>
    <row r="1511" spans="1:13" x14ac:dyDescent="0.2">
      <c r="A1511" s="9" t="str">
        <f t="shared" si="23"/>
        <v>199225A29CCA233</v>
      </c>
      <c r="B1511" s="10">
        <v>1992</v>
      </c>
      <c r="C1511" s="10" t="s">
        <v>2</v>
      </c>
      <c r="D1511" s="10" t="s">
        <v>25</v>
      </c>
      <c r="E1511" s="10">
        <v>33</v>
      </c>
      <c r="F1511" s="10">
        <v>241713</v>
      </c>
      <c r="G1511" s="10">
        <v>0</v>
      </c>
      <c r="H1511" s="10">
        <v>1</v>
      </c>
      <c r="I1511" s="10">
        <v>1</v>
      </c>
      <c r="J1511" s="10">
        <v>0</v>
      </c>
      <c r="K1511" s="10">
        <v>0</v>
      </c>
      <c r="L1511" s="10">
        <v>4.3692312784169657E-2</v>
      </c>
      <c r="M1511" s="10">
        <v>1207.6297387473628</v>
      </c>
    </row>
    <row r="1512" spans="1:13" x14ac:dyDescent="0.2">
      <c r="A1512" s="9" t="str">
        <f t="shared" si="23"/>
        <v>199225A29CONT33</v>
      </c>
      <c r="B1512" s="10">
        <v>1992</v>
      </c>
      <c r="C1512" s="10" t="s">
        <v>2</v>
      </c>
      <c r="D1512" s="10" t="s">
        <v>31</v>
      </c>
      <c r="E1512" s="10">
        <v>33</v>
      </c>
      <c r="F1512" s="10">
        <v>95585</v>
      </c>
      <c r="G1512" s="10">
        <v>0</v>
      </c>
      <c r="H1512" s="10">
        <v>1</v>
      </c>
      <c r="I1512" s="10">
        <v>1</v>
      </c>
      <c r="J1512" s="10">
        <v>0</v>
      </c>
      <c r="K1512" s="10">
        <v>0</v>
      </c>
      <c r="L1512" s="10">
        <v>1.1691044933178995E-2</v>
      </c>
      <c r="M1512" s="10">
        <v>1021.8121116882373</v>
      </c>
    </row>
    <row r="1513" spans="1:13" x14ac:dyDescent="0.2">
      <c r="A1513" s="9" t="str">
        <f t="shared" si="23"/>
        <v>199225A29EMPR33</v>
      </c>
      <c r="B1513" s="10">
        <v>1992</v>
      </c>
      <c r="C1513" s="10" t="s">
        <v>2</v>
      </c>
      <c r="D1513" s="10" t="s">
        <v>32</v>
      </c>
      <c r="E1513" s="10">
        <v>33</v>
      </c>
      <c r="F1513" s="10">
        <v>12782</v>
      </c>
      <c r="G1513" s="10">
        <v>0</v>
      </c>
      <c r="H1513" s="10">
        <v>1</v>
      </c>
      <c r="I1513" s="10">
        <v>1</v>
      </c>
      <c r="J1513" s="10">
        <v>0</v>
      </c>
      <c r="K1513" s="10">
        <v>0</v>
      </c>
      <c r="L1513" s="10">
        <v>0</v>
      </c>
      <c r="M1513" s="10">
        <v>2226.3342544227753</v>
      </c>
    </row>
    <row r="1514" spans="1:13" x14ac:dyDescent="0.2">
      <c r="A1514" s="9" t="str">
        <f t="shared" si="23"/>
        <v>199225A29INAT33</v>
      </c>
      <c r="B1514" s="10">
        <v>1992</v>
      </c>
      <c r="C1514" s="10" t="s">
        <v>2</v>
      </c>
      <c r="D1514" s="10" t="s">
        <v>54</v>
      </c>
      <c r="E1514" s="10">
        <v>33</v>
      </c>
      <c r="F1514" s="10">
        <v>258393</v>
      </c>
      <c r="G1514" s="10">
        <v>1</v>
      </c>
      <c r="H1514" s="10">
        <v>0.1483979829174939</v>
      </c>
      <c r="I1514" s="10">
        <v>0</v>
      </c>
      <c r="J1514" s="10">
        <v>0.80214247289980767</v>
      </c>
      <c r="K1514" s="10">
        <v>0.93333410734810929</v>
      </c>
      <c r="L1514" s="10">
        <v>6.6665892651890726E-2</v>
      </c>
      <c r="M1514" s="10"/>
    </row>
    <row r="1515" spans="1:13" x14ac:dyDescent="0.2">
      <c r="A1515" s="9" t="str">
        <f t="shared" si="23"/>
        <v>199225A29MILI33</v>
      </c>
      <c r="B1515" s="10">
        <v>1992</v>
      </c>
      <c r="C1515" s="10" t="s">
        <v>2</v>
      </c>
      <c r="D1515" s="10" t="s">
        <v>26</v>
      </c>
      <c r="E1515" s="10">
        <v>33</v>
      </c>
      <c r="F1515" s="10">
        <v>15557</v>
      </c>
      <c r="G1515" s="10">
        <v>0</v>
      </c>
      <c r="H1515" s="10">
        <v>1</v>
      </c>
      <c r="I1515" s="10">
        <v>1</v>
      </c>
      <c r="J1515" s="10">
        <v>0</v>
      </c>
      <c r="K1515" s="10">
        <v>0</v>
      </c>
      <c r="L1515" s="10">
        <v>0.32139872726104007</v>
      </c>
      <c r="M1515" s="10">
        <v>1817.5644861102028</v>
      </c>
    </row>
    <row r="1516" spans="1:13" x14ac:dyDescent="0.2">
      <c r="A1516" s="9" t="str">
        <f t="shared" si="23"/>
        <v>199225A29PUBL33</v>
      </c>
      <c r="B1516" s="10">
        <v>1992</v>
      </c>
      <c r="C1516" s="10" t="s">
        <v>2</v>
      </c>
      <c r="D1516" s="10" t="s">
        <v>27</v>
      </c>
      <c r="E1516" s="10">
        <v>33</v>
      </c>
      <c r="F1516" s="10">
        <v>38898</v>
      </c>
      <c r="G1516" s="10">
        <v>0</v>
      </c>
      <c r="H1516" s="10">
        <v>1</v>
      </c>
      <c r="I1516" s="10">
        <v>1</v>
      </c>
      <c r="J1516" s="10">
        <v>0</v>
      </c>
      <c r="K1516" s="10">
        <v>0</v>
      </c>
      <c r="L1516" s="10">
        <v>0.12859272970332664</v>
      </c>
      <c r="M1516" s="10">
        <v>1390.5263507488073</v>
      </c>
    </row>
    <row r="1517" spans="1:13" x14ac:dyDescent="0.2">
      <c r="A1517" s="9" t="str">
        <f t="shared" si="23"/>
        <v>199225A29SCA133</v>
      </c>
      <c r="B1517" s="10">
        <v>1992</v>
      </c>
      <c r="C1517" s="10" t="s">
        <v>2</v>
      </c>
      <c r="D1517" s="10" t="s">
        <v>29</v>
      </c>
      <c r="E1517" s="10">
        <v>33</v>
      </c>
      <c r="F1517" s="10">
        <v>42237</v>
      </c>
      <c r="G1517" s="10">
        <v>0</v>
      </c>
      <c r="H1517" s="10">
        <v>1</v>
      </c>
      <c r="I1517" s="10">
        <v>1</v>
      </c>
      <c r="J1517" s="10">
        <v>0</v>
      </c>
      <c r="K1517" s="10">
        <v>0</v>
      </c>
      <c r="L1517" s="10">
        <v>6.5771716741245823E-2</v>
      </c>
      <c r="M1517" s="10">
        <v>610.2945947124698</v>
      </c>
    </row>
    <row r="1518" spans="1:13" x14ac:dyDescent="0.2">
      <c r="A1518" s="9" t="str">
        <f t="shared" si="23"/>
        <v>199225A29SCA233</v>
      </c>
      <c r="B1518" s="10">
        <v>1992</v>
      </c>
      <c r="C1518" s="10" t="s">
        <v>2</v>
      </c>
      <c r="D1518" s="10" t="s">
        <v>30</v>
      </c>
      <c r="E1518" s="10">
        <v>33</v>
      </c>
      <c r="F1518" s="10">
        <v>21119</v>
      </c>
      <c r="G1518" s="10">
        <v>0</v>
      </c>
      <c r="H1518" s="10">
        <v>1</v>
      </c>
      <c r="I1518" s="10">
        <v>1</v>
      </c>
      <c r="J1518" s="10">
        <v>0</v>
      </c>
      <c r="K1518" s="10">
        <v>0</v>
      </c>
      <c r="L1518" s="10">
        <v>2.6327004119513234E-2</v>
      </c>
      <c r="M1518" s="10">
        <v>981.34157603197173</v>
      </c>
    </row>
    <row r="1519" spans="1:13" x14ac:dyDescent="0.2">
      <c r="A1519" s="9" t="str">
        <f t="shared" si="23"/>
        <v>199225A29SREM33</v>
      </c>
      <c r="B1519" s="10">
        <v>1992</v>
      </c>
      <c r="C1519" s="10" t="s">
        <v>2</v>
      </c>
      <c r="D1519" s="10" t="s">
        <v>35</v>
      </c>
      <c r="E1519" s="10">
        <v>33</v>
      </c>
      <c r="F1519" s="10">
        <v>3891</v>
      </c>
      <c r="G1519" s="10">
        <v>0</v>
      </c>
      <c r="H1519" s="10">
        <v>1</v>
      </c>
      <c r="I1519" s="10">
        <v>1</v>
      </c>
      <c r="J1519" s="10">
        <v>0</v>
      </c>
      <c r="K1519" s="10">
        <v>0</v>
      </c>
      <c r="L1519" s="10">
        <v>0.14289385762014906</v>
      </c>
      <c r="M1519" s="10">
        <v>0</v>
      </c>
    </row>
    <row r="1520" spans="1:13" x14ac:dyDescent="0.2">
      <c r="A1520" s="9" t="str">
        <f t="shared" si="23"/>
        <v>199225A29TDOM33</v>
      </c>
      <c r="B1520" s="10">
        <v>1992</v>
      </c>
      <c r="C1520" s="10" t="s">
        <v>2</v>
      </c>
      <c r="D1520" s="10" t="s">
        <v>33</v>
      </c>
      <c r="E1520" s="10">
        <v>33</v>
      </c>
      <c r="F1520" s="10">
        <v>41675</v>
      </c>
      <c r="G1520" s="10">
        <v>0</v>
      </c>
      <c r="H1520" s="10">
        <v>1</v>
      </c>
      <c r="I1520" s="10">
        <v>1</v>
      </c>
      <c r="J1520" s="10">
        <v>0</v>
      </c>
      <c r="K1520" s="10">
        <v>0</v>
      </c>
      <c r="L1520" s="10">
        <v>5.3365326934613079E-2</v>
      </c>
      <c r="M1520" s="10">
        <v>423.39178225181166</v>
      </c>
    </row>
    <row r="1521" spans="1:13" x14ac:dyDescent="0.2">
      <c r="A1521" s="9" t="str">
        <f t="shared" si="23"/>
        <v>199230EMAAGCC33</v>
      </c>
      <c r="B1521" s="10">
        <v>1992</v>
      </c>
      <c r="C1521" s="10" t="s">
        <v>4</v>
      </c>
      <c r="D1521" s="10" t="s">
        <v>23</v>
      </c>
      <c r="E1521" s="10">
        <v>33</v>
      </c>
      <c r="F1521" s="10">
        <v>1667</v>
      </c>
      <c r="G1521" s="10">
        <v>0</v>
      </c>
      <c r="H1521" s="10">
        <v>1</v>
      </c>
      <c r="I1521" s="10">
        <v>1</v>
      </c>
      <c r="J1521" s="10">
        <v>0</v>
      </c>
      <c r="K1521" s="10">
        <v>0</v>
      </c>
      <c r="L1521" s="10">
        <v>0</v>
      </c>
      <c r="M1521" s="10">
        <v>467.78324834266442</v>
      </c>
    </row>
    <row r="1522" spans="1:13" x14ac:dyDescent="0.2">
      <c r="A1522" s="9" t="str">
        <f t="shared" si="23"/>
        <v>199230EMAAGSC33</v>
      </c>
      <c r="B1522" s="10">
        <v>1992</v>
      </c>
      <c r="C1522" s="10" t="s">
        <v>4</v>
      </c>
      <c r="D1522" s="10" t="s">
        <v>28</v>
      </c>
      <c r="E1522" s="10">
        <v>33</v>
      </c>
      <c r="F1522" s="10">
        <v>4445</v>
      </c>
      <c r="G1522" s="10">
        <v>0</v>
      </c>
      <c r="H1522" s="10">
        <v>1</v>
      </c>
      <c r="I1522" s="10">
        <v>1</v>
      </c>
      <c r="J1522" s="10">
        <v>0</v>
      </c>
      <c r="K1522" s="10">
        <v>0</v>
      </c>
      <c r="L1522" s="10">
        <v>0</v>
      </c>
      <c r="M1522" s="10">
        <v>469.40671572482739</v>
      </c>
    </row>
    <row r="1523" spans="1:13" x14ac:dyDescent="0.2">
      <c r="A1523" s="9" t="str">
        <f t="shared" si="23"/>
        <v>199230EMAAUTO33</v>
      </c>
      <c r="B1523" s="10">
        <v>1992</v>
      </c>
      <c r="C1523" s="10" t="s">
        <v>4</v>
      </c>
      <c r="D1523" s="10" t="s">
        <v>34</v>
      </c>
      <c r="E1523" s="10">
        <v>33</v>
      </c>
      <c r="F1523" s="10">
        <v>29450</v>
      </c>
      <c r="G1523" s="10">
        <v>0</v>
      </c>
      <c r="H1523" s="10">
        <v>1</v>
      </c>
      <c r="I1523" s="10">
        <v>1</v>
      </c>
      <c r="J1523" s="10">
        <v>0</v>
      </c>
      <c r="K1523" s="10">
        <v>0</v>
      </c>
      <c r="L1523" s="10">
        <v>0</v>
      </c>
      <c r="M1523" s="10">
        <v>0</v>
      </c>
    </row>
    <row r="1524" spans="1:13" x14ac:dyDescent="0.2">
      <c r="A1524" s="9" t="str">
        <f t="shared" si="23"/>
        <v>199230EMACCA133</v>
      </c>
      <c r="B1524" s="10">
        <v>1992</v>
      </c>
      <c r="C1524" s="10" t="s">
        <v>4</v>
      </c>
      <c r="D1524" s="10" t="s">
        <v>24</v>
      </c>
      <c r="E1524" s="10">
        <v>33</v>
      </c>
      <c r="F1524" s="10">
        <v>295634</v>
      </c>
      <c r="G1524" s="10">
        <v>0</v>
      </c>
      <c r="H1524" s="10">
        <v>1</v>
      </c>
      <c r="I1524" s="10">
        <v>1</v>
      </c>
      <c r="J1524" s="10">
        <v>0</v>
      </c>
      <c r="K1524" s="10">
        <v>0</v>
      </c>
      <c r="L1524" s="10">
        <v>2.0684359715053072E-2</v>
      </c>
      <c r="M1524" s="10">
        <v>1615.690739163625</v>
      </c>
    </row>
    <row r="1525" spans="1:13" x14ac:dyDescent="0.2">
      <c r="A1525" s="9" t="str">
        <f t="shared" si="23"/>
        <v>199230EMACCA233</v>
      </c>
      <c r="B1525" s="10">
        <v>1992</v>
      </c>
      <c r="C1525" s="10" t="s">
        <v>4</v>
      </c>
      <c r="D1525" s="10" t="s">
        <v>25</v>
      </c>
      <c r="E1525" s="10">
        <v>33</v>
      </c>
      <c r="F1525" s="10">
        <v>757427</v>
      </c>
      <c r="G1525" s="10">
        <v>0</v>
      </c>
      <c r="H1525" s="10">
        <v>1</v>
      </c>
      <c r="I1525" s="10">
        <v>1</v>
      </c>
      <c r="J1525" s="10">
        <v>0</v>
      </c>
      <c r="K1525" s="10">
        <v>0</v>
      </c>
      <c r="L1525" s="10">
        <v>2.4232663161886239E-2</v>
      </c>
      <c r="M1525" s="10">
        <v>1749.8152213037431</v>
      </c>
    </row>
    <row r="1526" spans="1:13" x14ac:dyDescent="0.2">
      <c r="A1526" s="9" t="str">
        <f t="shared" si="23"/>
        <v>199230EMACONT33</v>
      </c>
      <c r="B1526" s="10">
        <v>1992</v>
      </c>
      <c r="C1526" s="10" t="s">
        <v>4</v>
      </c>
      <c r="D1526" s="10" t="s">
        <v>31</v>
      </c>
      <c r="E1526" s="10">
        <v>33</v>
      </c>
      <c r="F1526" s="10">
        <v>573504</v>
      </c>
      <c r="G1526" s="10">
        <v>0</v>
      </c>
      <c r="H1526" s="10">
        <v>1</v>
      </c>
      <c r="I1526" s="10">
        <v>1</v>
      </c>
      <c r="J1526" s="10">
        <v>0</v>
      </c>
      <c r="K1526" s="10">
        <v>0</v>
      </c>
      <c r="L1526" s="10">
        <v>1.0655549045865418E-2</v>
      </c>
      <c r="M1526" s="10">
        <v>1108.5857799160467</v>
      </c>
    </row>
    <row r="1527" spans="1:13" x14ac:dyDescent="0.2">
      <c r="A1527" s="9" t="str">
        <f t="shared" si="23"/>
        <v>199230EMAEMPR33</v>
      </c>
      <c r="B1527" s="10">
        <v>1992</v>
      </c>
      <c r="C1527" s="10" t="s">
        <v>4</v>
      </c>
      <c r="D1527" s="10" t="s">
        <v>32</v>
      </c>
      <c r="E1527" s="10">
        <v>33</v>
      </c>
      <c r="F1527" s="10">
        <v>149493</v>
      </c>
      <c r="G1527" s="10">
        <v>0</v>
      </c>
      <c r="H1527" s="10">
        <v>1</v>
      </c>
      <c r="I1527" s="10">
        <v>1</v>
      </c>
      <c r="J1527" s="10">
        <v>0</v>
      </c>
      <c r="K1527" s="10">
        <v>0</v>
      </c>
      <c r="L1527" s="10">
        <v>7.431786103697163E-3</v>
      </c>
      <c r="M1527" s="10">
        <v>3415.5176073249086</v>
      </c>
    </row>
    <row r="1528" spans="1:13" x14ac:dyDescent="0.2">
      <c r="A1528" s="9" t="str">
        <f t="shared" si="23"/>
        <v>199230EMAIMLO33</v>
      </c>
      <c r="B1528" s="10">
        <v>1992</v>
      </c>
      <c r="C1528" s="10" t="s">
        <v>4</v>
      </c>
      <c r="D1528" s="10" t="s">
        <v>53</v>
      </c>
      <c r="E1528" s="10">
        <v>33</v>
      </c>
      <c r="F1528" s="10">
        <v>1112</v>
      </c>
      <c r="G1528" s="10">
        <v>0</v>
      </c>
      <c r="H1528" s="10">
        <v>1</v>
      </c>
      <c r="I1528" s="10">
        <v>1</v>
      </c>
      <c r="J1528" s="10">
        <v>0</v>
      </c>
      <c r="K1528" s="10">
        <v>0</v>
      </c>
      <c r="L1528" s="10">
        <v>0</v>
      </c>
      <c r="M1528" s="10">
        <v>1691.6180780146078</v>
      </c>
    </row>
    <row r="1529" spans="1:13" x14ac:dyDescent="0.2">
      <c r="A1529" s="9" t="str">
        <f t="shared" si="23"/>
        <v>199230EMAINAT33</v>
      </c>
      <c r="B1529" s="10">
        <v>1992</v>
      </c>
      <c r="C1529" s="10" t="s">
        <v>4</v>
      </c>
      <c r="D1529" s="10" t="s">
        <v>54</v>
      </c>
      <c r="E1529" s="10">
        <v>33</v>
      </c>
      <c r="F1529" s="10">
        <v>2020513</v>
      </c>
      <c r="G1529" s="10">
        <v>1</v>
      </c>
      <c r="H1529" s="10">
        <v>6.0507405792489331E-2</v>
      </c>
      <c r="I1529" s="10">
        <v>0</v>
      </c>
      <c r="J1529" s="10">
        <v>0.93503915848996977</v>
      </c>
      <c r="K1529" s="10">
        <v>0.99366866335091264</v>
      </c>
      <c r="L1529" s="10">
        <v>6.3313366490873255E-3</v>
      </c>
      <c r="M1529" s="10"/>
    </row>
    <row r="1530" spans="1:13" x14ac:dyDescent="0.2">
      <c r="A1530" s="9" t="str">
        <f t="shared" si="23"/>
        <v>199230EMAMILI33</v>
      </c>
      <c r="B1530" s="10">
        <v>1992</v>
      </c>
      <c r="C1530" s="10" t="s">
        <v>4</v>
      </c>
      <c r="D1530" s="10" t="s">
        <v>26</v>
      </c>
      <c r="E1530" s="10">
        <v>33</v>
      </c>
      <c r="F1530" s="10">
        <v>31123</v>
      </c>
      <c r="G1530" s="10">
        <v>0</v>
      </c>
      <c r="H1530" s="10">
        <v>1</v>
      </c>
      <c r="I1530" s="10">
        <v>1</v>
      </c>
      <c r="J1530" s="10">
        <v>0</v>
      </c>
      <c r="K1530" s="10">
        <v>0</v>
      </c>
      <c r="L1530" s="10">
        <v>5.3593805224432092E-2</v>
      </c>
      <c r="M1530" s="10">
        <v>2614.8855721042714</v>
      </c>
    </row>
    <row r="1531" spans="1:13" x14ac:dyDescent="0.2">
      <c r="A1531" s="9" t="str">
        <f t="shared" si="23"/>
        <v>199230EMAPUBL33</v>
      </c>
      <c r="B1531" s="10">
        <v>1992</v>
      </c>
      <c r="C1531" s="10" t="s">
        <v>4</v>
      </c>
      <c r="D1531" s="10" t="s">
        <v>27</v>
      </c>
      <c r="E1531" s="10">
        <v>33</v>
      </c>
      <c r="F1531" s="10">
        <v>306715</v>
      </c>
      <c r="G1531" s="10">
        <v>0</v>
      </c>
      <c r="H1531" s="10">
        <v>1</v>
      </c>
      <c r="I1531" s="10">
        <v>1</v>
      </c>
      <c r="J1531" s="10">
        <v>0</v>
      </c>
      <c r="K1531" s="10">
        <v>0</v>
      </c>
      <c r="L1531" s="10">
        <v>3.4419575175651661E-2</v>
      </c>
      <c r="M1531" s="10">
        <v>2087.6272476878203</v>
      </c>
    </row>
    <row r="1532" spans="1:13" x14ac:dyDescent="0.2">
      <c r="A1532" s="9" t="str">
        <f t="shared" si="23"/>
        <v>199230EMASCA133</v>
      </c>
      <c r="B1532" s="10">
        <v>1992</v>
      </c>
      <c r="C1532" s="10" t="s">
        <v>4</v>
      </c>
      <c r="D1532" s="10" t="s">
        <v>29</v>
      </c>
      <c r="E1532" s="10">
        <v>33</v>
      </c>
      <c r="F1532" s="10">
        <v>120027</v>
      </c>
      <c r="G1532" s="10">
        <v>0</v>
      </c>
      <c r="H1532" s="10">
        <v>1</v>
      </c>
      <c r="I1532" s="10">
        <v>1</v>
      </c>
      <c r="J1532" s="10">
        <v>0</v>
      </c>
      <c r="K1532" s="10">
        <v>0</v>
      </c>
      <c r="L1532" s="10">
        <v>1.3896873203529206E-2</v>
      </c>
      <c r="M1532" s="10">
        <v>901.99195518898</v>
      </c>
    </row>
    <row r="1533" spans="1:13" x14ac:dyDescent="0.2">
      <c r="A1533" s="9" t="str">
        <f t="shared" si="23"/>
        <v>199230EMASCA233</v>
      </c>
      <c r="B1533" s="10">
        <v>1992</v>
      </c>
      <c r="C1533" s="10" t="s">
        <v>4</v>
      </c>
      <c r="D1533" s="10" t="s">
        <v>30</v>
      </c>
      <c r="E1533" s="10">
        <v>33</v>
      </c>
      <c r="F1533" s="10">
        <v>94463</v>
      </c>
      <c r="G1533" s="10">
        <v>0</v>
      </c>
      <c r="H1533" s="10">
        <v>1</v>
      </c>
      <c r="I1533" s="10">
        <v>1</v>
      </c>
      <c r="J1533" s="10">
        <v>0</v>
      </c>
      <c r="K1533" s="10">
        <v>0</v>
      </c>
      <c r="L1533" s="10">
        <v>1.1771804833638568E-2</v>
      </c>
      <c r="M1533" s="10">
        <v>1050.7333414170002</v>
      </c>
    </row>
    <row r="1534" spans="1:13" x14ac:dyDescent="0.2">
      <c r="A1534" s="9" t="str">
        <f t="shared" si="23"/>
        <v>199230EMASREM33</v>
      </c>
      <c r="B1534" s="10">
        <v>1992</v>
      </c>
      <c r="C1534" s="10" t="s">
        <v>4</v>
      </c>
      <c r="D1534" s="10" t="s">
        <v>35</v>
      </c>
      <c r="E1534" s="10">
        <v>33</v>
      </c>
      <c r="F1534" s="10">
        <v>16669</v>
      </c>
      <c r="G1534" s="10">
        <v>0</v>
      </c>
      <c r="H1534" s="10">
        <v>1</v>
      </c>
      <c r="I1534" s="10">
        <v>1</v>
      </c>
      <c r="J1534" s="10">
        <v>0</v>
      </c>
      <c r="K1534" s="10">
        <v>0</v>
      </c>
      <c r="L1534" s="10">
        <v>0</v>
      </c>
      <c r="M1534" s="10">
        <v>0</v>
      </c>
    </row>
    <row r="1535" spans="1:13" x14ac:dyDescent="0.2">
      <c r="A1535" s="9" t="str">
        <f t="shared" si="23"/>
        <v>199230EMATDOM33</v>
      </c>
      <c r="B1535" s="10">
        <v>1992</v>
      </c>
      <c r="C1535" s="10" t="s">
        <v>4</v>
      </c>
      <c r="D1535" s="10" t="s">
        <v>33</v>
      </c>
      <c r="E1535" s="10">
        <v>33</v>
      </c>
      <c r="F1535" s="10">
        <v>224496</v>
      </c>
      <c r="G1535" s="10">
        <v>0</v>
      </c>
      <c r="H1535" s="10">
        <v>1</v>
      </c>
      <c r="I1535" s="10">
        <v>1</v>
      </c>
      <c r="J1535" s="10">
        <v>0</v>
      </c>
      <c r="K1535" s="10">
        <v>0</v>
      </c>
      <c r="L1535" s="10">
        <v>1.237438528971563E-2</v>
      </c>
      <c r="M1535" s="10">
        <v>414.58102485124562</v>
      </c>
    </row>
    <row r="1536" spans="1:13" x14ac:dyDescent="0.2">
      <c r="A1536" s="9" t="str">
        <f t="shared" si="23"/>
        <v>199215A17AGCC35</v>
      </c>
      <c r="B1536" s="10">
        <v>1992</v>
      </c>
      <c r="C1536" s="10" t="s">
        <v>0</v>
      </c>
      <c r="D1536" s="10" t="s">
        <v>23</v>
      </c>
      <c r="E1536" s="10">
        <v>35</v>
      </c>
      <c r="F1536" s="10">
        <v>796</v>
      </c>
      <c r="G1536" s="10">
        <v>0</v>
      </c>
      <c r="H1536" s="10">
        <v>1</v>
      </c>
      <c r="I1536" s="10">
        <v>1</v>
      </c>
      <c r="J1536" s="10">
        <v>0</v>
      </c>
      <c r="K1536" s="10">
        <v>0</v>
      </c>
      <c r="L1536" s="10">
        <v>1</v>
      </c>
      <c r="M1536" s="10">
        <v>359.08100718948612</v>
      </c>
    </row>
    <row r="1537" spans="1:13" x14ac:dyDescent="0.2">
      <c r="A1537" s="9" t="str">
        <f t="shared" si="23"/>
        <v>199215A17CCA135</v>
      </c>
      <c r="B1537" s="10">
        <v>1992</v>
      </c>
      <c r="C1537" s="10" t="s">
        <v>0</v>
      </c>
      <c r="D1537" s="10" t="s">
        <v>24</v>
      </c>
      <c r="E1537" s="10">
        <v>35</v>
      </c>
      <c r="F1537" s="10">
        <v>35833</v>
      </c>
      <c r="G1537" s="10">
        <v>0</v>
      </c>
      <c r="H1537" s="10">
        <v>1</v>
      </c>
      <c r="I1537" s="10">
        <v>1</v>
      </c>
      <c r="J1537" s="10">
        <v>0</v>
      </c>
      <c r="K1537" s="10">
        <v>0</v>
      </c>
      <c r="L1537" s="10">
        <v>0.82228671894622274</v>
      </c>
      <c r="M1537" s="10">
        <v>478.044000490288</v>
      </c>
    </row>
    <row r="1538" spans="1:13" x14ac:dyDescent="0.2">
      <c r="A1538" s="9" t="str">
        <f t="shared" si="23"/>
        <v>199215A17CCA235</v>
      </c>
      <c r="B1538" s="10">
        <v>1992</v>
      </c>
      <c r="C1538" s="10" t="s">
        <v>0</v>
      </c>
      <c r="D1538" s="10" t="s">
        <v>25</v>
      </c>
      <c r="E1538" s="10">
        <v>35</v>
      </c>
      <c r="F1538" s="10">
        <v>104302</v>
      </c>
      <c r="G1538" s="10">
        <v>0</v>
      </c>
      <c r="H1538" s="10">
        <v>1</v>
      </c>
      <c r="I1538" s="10">
        <v>1</v>
      </c>
      <c r="J1538" s="10">
        <v>0</v>
      </c>
      <c r="K1538" s="10">
        <v>0</v>
      </c>
      <c r="L1538" s="10">
        <v>0.67940212076470252</v>
      </c>
      <c r="M1538" s="10">
        <v>525.89666039485485</v>
      </c>
    </row>
    <row r="1539" spans="1:13" x14ac:dyDescent="0.2">
      <c r="A1539" s="9" t="str">
        <f t="shared" si="23"/>
        <v>199215A17CONT35</v>
      </c>
      <c r="B1539" s="10">
        <v>1992</v>
      </c>
      <c r="C1539" s="10" t="s">
        <v>0</v>
      </c>
      <c r="D1539" s="10" t="s">
        <v>31</v>
      </c>
      <c r="E1539" s="10">
        <v>35</v>
      </c>
      <c r="F1539" s="10">
        <v>17522</v>
      </c>
      <c r="G1539" s="10">
        <v>0</v>
      </c>
      <c r="H1539" s="10">
        <v>1</v>
      </c>
      <c r="I1539" s="10">
        <v>1</v>
      </c>
      <c r="J1539" s="10">
        <v>0</v>
      </c>
      <c r="K1539" s="10">
        <v>0</v>
      </c>
      <c r="L1539" s="10">
        <v>0.36371418787809612</v>
      </c>
      <c r="M1539" s="10">
        <v>596.87365785924965</v>
      </c>
    </row>
    <row r="1540" spans="1:13" x14ac:dyDescent="0.2">
      <c r="A1540" s="9" t="str">
        <f t="shared" ref="A1540:A1603" si="24">B1540&amp;C1540&amp;D1540&amp;E1540</f>
        <v>199215A17IMLO35</v>
      </c>
      <c r="B1540" s="10">
        <v>1992</v>
      </c>
      <c r="C1540" s="10" t="s">
        <v>0</v>
      </c>
      <c r="D1540" s="10" t="s">
        <v>53</v>
      </c>
      <c r="E1540" s="10">
        <v>35</v>
      </c>
      <c r="F1540" s="10">
        <v>2388</v>
      </c>
      <c r="G1540" s="10">
        <v>0</v>
      </c>
      <c r="H1540" s="10">
        <v>1</v>
      </c>
      <c r="I1540" s="10">
        <v>1</v>
      </c>
      <c r="J1540" s="10">
        <v>0</v>
      </c>
      <c r="K1540" s="10">
        <v>0</v>
      </c>
      <c r="L1540" s="10">
        <v>0.66666666666666663</v>
      </c>
      <c r="M1540" s="10">
        <v>692.73502340415382</v>
      </c>
    </row>
    <row r="1541" spans="1:13" x14ac:dyDescent="0.2">
      <c r="A1541" s="9" t="str">
        <f t="shared" si="24"/>
        <v>199215A17INAT35</v>
      </c>
      <c r="B1541" s="10">
        <v>1992</v>
      </c>
      <c r="C1541" s="10" t="s">
        <v>0</v>
      </c>
      <c r="D1541" s="10" t="s">
        <v>54</v>
      </c>
      <c r="E1541" s="10">
        <v>35</v>
      </c>
      <c r="F1541" s="10">
        <v>580456</v>
      </c>
      <c r="G1541" s="10">
        <v>1</v>
      </c>
      <c r="H1541" s="10">
        <v>0.20851020576925727</v>
      </c>
      <c r="I1541" s="10">
        <v>0</v>
      </c>
      <c r="J1541" s="10">
        <v>0.15912144934327493</v>
      </c>
      <c r="K1541" s="10">
        <v>0.22633240073321664</v>
      </c>
      <c r="L1541" s="10">
        <v>0.7736675992667833</v>
      </c>
      <c r="M1541" s="10"/>
    </row>
    <row r="1542" spans="1:13" x14ac:dyDescent="0.2">
      <c r="A1542" s="9" t="str">
        <f t="shared" si="24"/>
        <v>199215A17SCA135</v>
      </c>
      <c r="B1542" s="10">
        <v>1992</v>
      </c>
      <c r="C1542" s="10" t="s">
        <v>0</v>
      </c>
      <c r="D1542" s="10" t="s">
        <v>29</v>
      </c>
      <c r="E1542" s="10">
        <v>35</v>
      </c>
      <c r="F1542" s="10">
        <v>76442</v>
      </c>
      <c r="G1542" s="10">
        <v>0</v>
      </c>
      <c r="H1542" s="10">
        <v>1</v>
      </c>
      <c r="I1542" s="10">
        <v>1</v>
      </c>
      <c r="J1542" s="10">
        <v>0</v>
      </c>
      <c r="K1542" s="10">
        <v>0</v>
      </c>
      <c r="L1542" s="10">
        <v>0.55207870019099448</v>
      </c>
      <c r="M1542" s="10">
        <v>360.02888826943894</v>
      </c>
    </row>
    <row r="1543" spans="1:13" x14ac:dyDescent="0.2">
      <c r="A1543" s="9" t="str">
        <f t="shared" si="24"/>
        <v>199215A17SCA235</v>
      </c>
      <c r="B1543" s="10">
        <v>1992</v>
      </c>
      <c r="C1543" s="10" t="s">
        <v>0</v>
      </c>
      <c r="D1543" s="10" t="s">
        <v>30</v>
      </c>
      <c r="E1543" s="10">
        <v>35</v>
      </c>
      <c r="F1543" s="10">
        <v>41404</v>
      </c>
      <c r="G1543" s="10">
        <v>0</v>
      </c>
      <c r="H1543" s="10">
        <v>1</v>
      </c>
      <c r="I1543" s="10">
        <v>1</v>
      </c>
      <c r="J1543" s="10">
        <v>0</v>
      </c>
      <c r="K1543" s="10">
        <v>0</v>
      </c>
      <c r="L1543" s="10">
        <v>0.69227610858854216</v>
      </c>
      <c r="M1543" s="10">
        <v>431.71283703591206</v>
      </c>
    </row>
    <row r="1544" spans="1:13" x14ac:dyDescent="0.2">
      <c r="A1544" s="9" t="str">
        <f t="shared" si="24"/>
        <v>199215A17SREM35</v>
      </c>
      <c r="B1544" s="10">
        <v>1992</v>
      </c>
      <c r="C1544" s="10" t="s">
        <v>0</v>
      </c>
      <c r="D1544" s="10" t="s">
        <v>35</v>
      </c>
      <c r="E1544" s="10">
        <v>35</v>
      </c>
      <c r="F1544" s="10">
        <v>27070</v>
      </c>
      <c r="G1544" s="10">
        <v>0</v>
      </c>
      <c r="H1544" s="10">
        <v>1</v>
      </c>
      <c r="I1544" s="10">
        <v>1</v>
      </c>
      <c r="J1544" s="10">
        <v>0</v>
      </c>
      <c r="K1544" s="10">
        <v>0</v>
      </c>
      <c r="L1544" s="10">
        <v>0.8235315847801995</v>
      </c>
      <c r="M1544" s="10">
        <v>0</v>
      </c>
    </row>
    <row r="1545" spans="1:13" x14ac:dyDescent="0.2">
      <c r="A1545" s="9" t="str">
        <f t="shared" si="24"/>
        <v>199215A17TDOM35</v>
      </c>
      <c r="B1545" s="10">
        <v>1992</v>
      </c>
      <c r="C1545" s="10" t="s">
        <v>0</v>
      </c>
      <c r="D1545" s="10" t="s">
        <v>33</v>
      </c>
      <c r="E1545" s="10">
        <v>35</v>
      </c>
      <c r="F1545" s="10">
        <v>26275</v>
      </c>
      <c r="G1545" s="10">
        <v>0</v>
      </c>
      <c r="H1545" s="10">
        <v>1</v>
      </c>
      <c r="I1545" s="10">
        <v>1</v>
      </c>
      <c r="J1545" s="10">
        <v>0</v>
      </c>
      <c r="K1545" s="10">
        <v>0</v>
      </c>
      <c r="L1545" s="10">
        <v>0.36361560418648908</v>
      </c>
      <c r="M1545" s="10">
        <v>268.13046942726226</v>
      </c>
    </row>
    <row r="1546" spans="1:13" x14ac:dyDescent="0.2">
      <c r="A1546" s="9" t="str">
        <f t="shared" si="24"/>
        <v>199215A29AGCC35</v>
      </c>
      <c r="B1546" s="10">
        <v>1992</v>
      </c>
      <c r="C1546" s="10" t="s">
        <v>3</v>
      </c>
      <c r="D1546" s="10" t="s">
        <v>23</v>
      </c>
      <c r="E1546" s="10">
        <v>35</v>
      </c>
      <c r="F1546" s="10">
        <v>3982</v>
      </c>
      <c r="G1546" s="10">
        <v>0</v>
      </c>
      <c r="H1546" s="10">
        <v>1</v>
      </c>
      <c r="I1546" s="10">
        <v>1</v>
      </c>
      <c r="J1546" s="10">
        <v>0</v>
      </c>
      <c r="K1546" s="10">
        <v>0</v>
      </c>
      <c r="L1546" s="10">
        <v>0.40005022601707685</v>
      </c>
      <c r="M1546" s="10">
        <v>383.52860953033917</v>
      </c>
    </row>
    <row r="1547" spans="1:13" x14ac:dyDescent="0.2">
      <c r="A1547" s="9" t="str">
        <f t="shared" si="24"/>
        <v>199215A29AGSC35</v>
      </c>
      <c r="B1547" s="10">
        <v>1992</v>
      </c>
      <c r="C1547" s="10" t="s">
        <v>3</v>
      </c>
      <c r="D1547" s="10" t="s">
        <v>28</v>
      </c>
      <c r="E1547" s="10">
        <v>35</v>
      </c>
      <c r="F1547" s="10">
        <v>796</v>
      </c>
      <c r="G1547" s="10">
        <v>0</v>
      </c>
      <c r="H1547" s="10">
        <v>1</v>
      </c>
      <c r="I1547" s="10">
        <v>1</v>
      </c>
      <c r="J1547" s="10">
        <v>0</v>
      </c>
      <c r="K1547" s="10">
        <v>0</v>
      </c>
      <c r="L1547" s="10">
        <v>0</v>
      </c>
      <c r="M1547" s="10">
        <v>220.04788006694085</v>
      </c>
    </row>
    <row r="1548" spans="1:13" x14ac:dyDescent="0.2">
      <c r="A1548" s="9" t="str">
        <f t="shared" si="24"/>
        <v>199215A29AUTO35</v>
      </c>
      <c r="B1548" s="10">
        <v>1992</v>
      </c>
      <c r="C1548" s="10" t="s">
        <v>3</v>
      </c>
      <c r="D1548" s="10" t="s">
        <v>34</v>
      </c>
      <c r="E1548" s="10">
        <v>35</v>
      </c>
      <c r="F1548" s="10">
        <v>13537</v>
      </c>
      <c r="G1548" s="10">
        <v>0</v>
      </c>
      <c r="H1548" s="10">
        <v>1</v>
      </c>
      <c r="I1548" s="10">
        <v>1</v>
      </c>
      <c r="J1548" s="10">
        <v>0</v>
      </c>
      <c r="K1548" s="10">
        <v>0</v>
      </c>
      <c r="L1548" s="10">
        <v>0.35295855802615056</v>
      </c>
      <c r="M1548" s="10">
        <v>0</v>
      </c>
    </row>
    <row r="1549" spans="1:13" x14ac:dyDescent="0.2">
      <c r="A1549" s="9" t="str">
        <f t="shared" si="24"/>
        <v>199215A29CCA135</v>
      </c>
      <c r="B1549" s="10">
        <v>1992</v>
      </c>
      <c r="C1549" s="10" t="s">
        <v>3</v>
      </c>
      <c r="D1549" s="10" t="s">
        <v>24</v>
      </c>
      <c r="E1549" s="10">
        <v>35</v>
      </c>
      <c r="F1549" s="10">
        <v>318482</v>
      </c>
      <c r="G1549" s="10">
        <v>0</v>
      </c>
      <c r="H1549" s="10">
        <v>1</v>
      </c>
      <c r="I1549" s="10">
        <v>1</v>
      </c>
      <c r="J1549" s="10">
        <v>0</v>
      </c>
      <c r="K1549" s="10">
        <v>0</v>
      </c>
      <c r="L1549" s="10">
        <v>0.30250375217437719</v>
      </c>
      <c r="M1549" s="10">
        <v>927.04626963703936</v>
      </c>
    </row>
    <row r="1550" spans="1:13" x14ac:dyDescent="0.2">
      <c r="A1550" s="9" t="str">
        <f t="shared" si="24"/>
        <v>199215A29CCA235</v>
      </c>
      <c r="B1550" s="10">
        <v>1992</v>
      </c>
      <c r="C1550" s="10" t="s">
        <v>3</v>
      </c>
      <c r="D1550" s="10" t="s">
        <v>25</v>
      </c>
      <c r="E1550" s="10">
        <v>35</v>
      </c>
      <c r="F1550" s="10">
        <v>1309045</v>
      </c>
      <c r="G1550" s="10">
        <v>0</v>
      </c>
      <c r="H1550" s="10">
        <v>1</v>
      </c>
      <c r="I1550" s="10">
        <v>1</v>
      </c>
      <c r="J1550" s="10">
        <v>0</v>
      </c>
      <c r="K1550" s="10">
        <v>0</v>
      </c>
      <c r="L1550" s="10">
        <v>0.24149819142963</v>
      </c>
      <c r="M1550" s="10">
        <v>1237.6933673597171</v>
      </c>
    </row>
    <row r="1551" spans="1:13" x14ac:dyDescent="0.2">
      <c r="A1551" s="9" t="str">
        <f t="shared" si="24"/>
        <v>199215A29CONT35</v>
      </c>
      <c r="B1551" s="10">
        <v>1992</v>
      </c>
      <c r="C1551" s="10" t="s">
        <v>3</v>
      </c>
      <c r="D1551" s="10" t="s">
        <v>31</v>
      </c>
      <c r="E1551" s="10">
        <v>35</v>
      </c>
      <c r="F1551" s="10">
        <v>232501</v>
      </c>
      <c r="G1551" s="10">
        <v>0</v>
      </c>
      <c r="H1551" s="10">
        <v>1</v>
      </c>
      <c r="I1551" s="10">
        <v>1</v>
      </c>
      <c r="J1551" s="10">
        <v>0</v>
      </c>
      <c r="K1551" s="10">
        <v>0</v>
      </c>
      <c r="L1551" s="10">
        <v>0.11987045217009819</v>
      </c>
      <c r="M1551" s="10">
        <v>1066.6059847955869</v>
      </c>
    </row>
    <row r="1552" spans="1:13" x14ac:dyDescent="0.2">
      <c r="A1552" s="9" t="str">
        <f t="shared" si="24"/>
        <v>199215A29EMPR35</v>
      </c>
      <c r="B1552" s="10">
        <v>1992</v>
      </c>
      <c r="C1552" s="10" t="s">
        <v>3</v>
      </c>
      <c r="D1552" s="10" t="s">
        <v>32</v>
      </c>
      <c r="E1552" s="10">
        <v>35</v>
      </c>
      <c r="F1552" s="10">
        <v>35828</v>
      </c>
      <c r="G1552" s="10">
        <v>0</v>
      </c>
      <c r="H1552" s="10">
        <v>1</v>
      </c>
      <c r="I1552" s="10">
        <v>1</v>
      </c>
      <c r="J1552" s="10">
        <v>0</v>
      </c>
      <c r="K1552" s="10">
        <v>0</v>
      </c>
      <c r="L1552" s="10">
        <v>0.11108630121692531</v>
      </c>
      <c r="M1552" s="10">
        <v>3141.5311993469077</v>
      </c>
    </row>
    <row r="1553" spans="1:13" x14ac:dyDescent="0.2">
      <c r="A1553" s="9" t="str">
        <f t="shared" si="24"/>
        <v>199215A29IMLO35</v>
      </c>
      <c r="B1553" s="10">
        <v>1992</v>
      </c>
      <c r="C1553" s="10" t="s">
        <v>3</v>
      </c>
      <c r="D1553" s="10" t="s">
        <v>53</v>
      </c>
      <c r="E1553" s="10">
        <v>35</v>
      </c>
      <c r="F1553" s="10">
        <v>2388</v>
      </c>
      <c r="G1553" s="10">
        <v>0</v>
      </c>
      <c r="H1553" s="10">
        <v>1</v>
      </c>
      <c r="I1553" s="10">
        <v>1</v>
      </c>
      <c r="J1553" s="10">
        <v>0</v>
      </c>
      <c r="K1553" s="10">
        <v>0</v>
      </c>
      <c r="L1553" s="10">
        <v>0.66666666666666663</v>
      </c>
      <c r="M1553" s="10">
        <v>692.73502340415382</v>
      </c>
    </row>
    <row r="1554" spans="1:13" x14ac:dyDescent="0.2">
      <c r="A1554" s="9" t="str">
        <f t="shared" si="24"/>
        <v>199215A29INAT35</v>
      </c>
      <c r="B1554" s="10">
        <v>1992</v>
      </c>
      <c r="C1554" s="10" t="s">
        <v>3</v>
      </c>
      <c r="D1554" s="10" t="s">
        <v>54</v>
      </c>
      <c r="E1554" s="10">
        <v>35</v>
      </c>
      <c r="F1554" s="10">
        <v>1679252</v>
      </c>
      <c r="G1554" s="10">
        <v>1</v>
      </c>
      <c r="H1554" s="10">
        <v>0.27954190929145911</v>
      </c>
      <c r="I1554" s="10">
        <v>0</v>
      </c>
      <c r="J1554" s="10">
        <v>0.40911949329392922</v>
      </c>
      <c r="K1554" s="10">
        <v>0.58567086636795673</v>
      </c>
      <c r="L1554" s="10">
        <v>0.4139360858286904</v>
      </c>
      <c r="M1554" s="10"/>
    </row>
    <row r="1555" spans="1:13" x14ac:dyDescent="0.2">
      <c r="A1555" s="9" t="str">
        <f t="shared" si="24"/>
        <v>199215A29MILI35</v>
      </c>
      <c r="B1555" s="10">
        <v>1992</v>
      </c>
      <c r="C1555" s="10" t="s">
        <v>3</v>
      </c>
      <c r="D1555" s="10" t="s">
        <v>26</v>
      </c>
      <c r="E1555" s="10">
        <v>35</v>
      </c>
      <c r="F1555" s="10">
        <v>6368</v>
      </c>
      <c r="G1555" s="10">
        <v>0</v>
      </c>
      <c r="H1555" s="10">
        <v>1</v>
      </c>
      <c r="I1555" s="10">
        <v>1</v>
      </c>
      <c r="J1555" s="10">
        <v>0</v>
      </c>
      <c r="K1555" s="10">
        <v>0</v>
      </c>
      <c r="L1555" s="10">
        <v>0.375</v>
      </c>
      <c r="M1555" s="10">
        <v>780.22445600297749</v>
      </c>
    </row>
    <row r="1556" spans="1:13" x14ac:dyDescent="0.2">
      <c r="A1556" s="9" t="str">
        <f t="shared" si="24"/>
        <v>199215A29PUBL35</v>
      </c>
      <c r="B1556" s="10">
        <v>1992</v>
      </c>
      <c r="C1556" s="10" t="s">
        <v>3</v>
      </c>
      <c r="D1556" s="10" t="s">
        <v>27</v>
      </c>
      <c r="E1556" s="10">
        <v>35</v>
      </c>
      <c r="F1556" s="10">
        <v>95547</v>
      </c>
      <c r="G1556" s="10">
        <v>0</v>
      </c>
      <c r="H1556" s="10">
        <v>1</v>
      </c>
      <c r="I1556" s="10">
        <v>1</v>
      </c>
      <c r="J1556" s="10">
        <v>0</v>
      </c>
      <c r="K1556" s="10">
        <v>0</v>
      </c>
      <c r="L1556" s="10">
        <v>0.22497828293928643</v>
      </c>
      <c r="M1556" s="10">
        <v>1218.9474039122458</v>
      </c>
    </row>
    <row r="1557" spans="1:13" x14ac:dyDescent="0.2">
      <c r="A1557" s="9" t="str">
        <f t="shared" si="24"/>
        <v>199215A29SCA135</v>
      </c>
      <c r="B1557" s="10">
        <v>1992</v>
      </c>
      <c r="C1557" s="10" t="s">
        <v>3</v>
      </c>
      <c r="D1557" s="10" t="s">
        <v>29</v>
      </c>
      <c r="E1557" s="10">
        <v>35</v>
      </c>
      <c r="F1557" s="10">
        <v>261169</v>
      </c>
      <c r="G1557" s="10">
        <v>0</v>
      </c>
      <c r="H1557" s="10">
        <v>1</v>
      </c>
      <c r="I1557" s="10">
        <v>1</v>
      </c>
      <c r="J1557" s="10">
        <v>0</v>
      </c>
      <c r="K1557" s="10">
        <v>0</v>
      </c>
      <c r="L1557" s="10">
        <v>0.3292925270610218</v>
      </c>
      <c r="M1557" s="10">
        <v>580.50131163444439</v>
      </c>
    </row>
    <row r="1558" spans="1:13" x14ac:dyDescent="0.2">
      <c r="A1558" s="9" t="str">
        <f t="shared" si="24"/>
        <v>199215A29SCA235</v>
      </c>
      <c r="B1558" s="10">
        <v>1992</v>
      </c>
      <c r="C1558" s="10" t="s">
        <v>3</v>
      </c>
      <c r="D1558" s="10" t="s">
        <v>30</v>
      </c>
      <c r="E1558" s="10">
        <v>35</v>
      </c>
      <c r="F1558" s="10">
        <v>142520</v>
      </c>
      <c r="G1558" s="10">
        <v>0</v>
      </c>
      <c r="H1558" s="10">
        <v>1</v>
      </c>
      <c r="I1558" s="10">
        <v>1</v>
      </c>
      <c r="J1558" s="10">
        <v>0</v>
      </c>
      <c r="K1558" s="10">
        <v>0</v>
      </c>
      <c r="L1558" s="10">
        <v>0.31283328655627279</v>
      </c>
      <c r="M1558" s="10">
        <v>695.26245635389932</v>
      </c>
    </row>
    <row r="1559" spans="1:13" x14ac:dyDescent="0.2">
      <c r="A1559" s="9" t="str">
        <f t="shared" si="24"/>
        <v>199215A29SREM35</v>
      </c>
      <c r="B1559" s="10">
        <v>1992</v>
      </c>
      <c r="C1559" s="10" t="s">
        <v>3</v>
      </c>
      <c r="D1559" s="10" t="s">
        <v>35</v>
      </c>
      <c r="E1559" s="10">
        <v>35</v>
      </c>
      <c r="F1559" s="10">
        <v>65291</v>
      </c>
      <c r="G1559" s="10">
        <v>0</v>
      </c>
      <c r="H1559" s="10">
        <v>1</v>
      </c>
      <c r="I1559" s="10">
        <v>1</v>
      </c>
      <c r="J1559" s="10">
        <v>0</v>
      </c>
      <c r="K1559" s="10">
        <v>0</v>
      </c>
      <c r="L1559" s="10">
        <v>0.58534866980135092</v>
      </c>
      <c r="M1559" s="10">
        <v>6.7068245444733927</v>
      </c>
    </row>
    <row r="1560" spans="1:13" x14ac:dyDescent="0.2">
      <c r="A1560" s="9" t="str">
        <f t="shared" si="24"/>
        <v>199215A29TDOM35</v>
      </c>
      <c r="B1560" s="10">
        <v>1992</v>
      </c>
      <c r="C1560" s="10" t="s">
        <v>3</v>
      </c>
      <c r="D1560" s="10" t="s">
        <v>33</v>
      </c>
      <c r="E1560" s="10">
        <v>35</v>
      </c>
      <c r="F1560" s="10">
        <v>148096</v>
      </c>
      <c r="G1560" s="10">
        <v>0</v>
      </c>
      <c r="H1560" s="10">
        <v>1</v>
      </c>
      <c r="I1560" s="10">
        <v>1</v>
      </c>
      <c r="J1560" s="10">
        <v>0</v>
      </c>
      <c r="K1560" s="10">
        <v>0</v>
      </c>
      <c r="L1560" s="10">
        <v>0.15590562878133102</v>
      </c>
      <c r="M1560" s="10">
        <v>365.89939173025641</v>
      </c>
    </row>
    <row r="1561" spans="1:13" x14ac:dyDescent="0.2">
      <c r="A1561" s="9" t="str">
        <f t="shared" si="24"/>
        <v>199218A24AGCC35</v>
      </c>
      <c r="B1561" s="10">
        <v>1992</v>
      </c>
      <c r="C1561" s="10" t="s">
        <v>1</v>
      </c>
      <c r="D1561" s="10" t="s">
        <v>23</v>
      </c>
      <c r="E1561" s="10">
        <v>35</v>
      </c>
      <c r="F1561" s="10">
        <v>1594</v>
      </c>
      <c r="G1561" s="10">
        <v>0</v>
      </c>
      <c r="H1561" s="10">
        <v>1</v>
      </c>
      <c r="I1561" s="10">
        <v>1</v>
      </c>
      <c r="J1561" s="10">
        <v>0</v>
      </c>
      <c r="K1561" s="10">
        <v>0</v>
      </c>
      <c r="L1561" s="10">
        <v>0.5</v>
      </c>
      <c r="M1561" s="10">
        <v>420.21787241795965</v>
      </c>
    </row>
    <row r="1562" spans="1:13" x14ac:dyDescent="0.2">
      <c r="A1562" s="9" t="str">
        <f t="shared" si="24"/>
        <v>199218A24AGSC35</v>
      </c>
      <c r="B1562" s="10">
        <v>1992</v>
      </c>
      <c r="C1562" s="10" t="s">
        <v>1</v>
      </c>
      <c r="D1562" s="10" t="s">
        <v>28</v>
      </c>
      <c r="E1562" s="10">
        <v>35</v>
      </c>
      <c r="F1562" s="10">
        <v>796</v>
      </c>
      <c r="G1562" s="10">
        <v>0</v>
      </c>
      <c r="H1562" s="10">
        <v>1</v>
      </c>
      <c r="I1562" s="10">
        <v>1</v>
      </c>
      <c r="J1562" s="10">
        <v>0</v>
      </c>
      <c r="K1562" s="10">
        <v>0</v>
      </c>
      <c r="L1562" s="10">
        <v>0</v>
      </c>
      <c r="M1562" s="10">
        <v>220.04788006694085</v>
      </c>
    </row>
    <row r="1563" spans="1:13" x14ac:dyDescent="0.2">
      <c r="A1563" s="9" t="str">
        <f t="shared" si="24"/>
        <v>199218A24AUTO35</v>
      </c>
      <c r="B1563" s="10">
        <v>1992</v>
      </c>
      <c r="C1563" s="10" t="s">
        <v>1</v>
      </c>
      <c r="D1563" s="10" t="s">
        <v>34</v>
      </c>
      <c r="E1563" s="10">
        <v>35</v>
      </c>
      <c r="F1563" s="10">
        <v>11148</v>
      </c>
      <c r="G1563" s="10">
        <v>0</v>
      </c>
      <c r="H1563" s="10">
        <v>1</v>
      </c>
      <c r="I1563" s="10">
        <v>1</v>
      </c>
      <c r="J1563" s="10">
        <v>0</v>
      </c>
      <c r="K1563" s="10">
        <v>0</v>
      </c>
      <c r="L1563" s="10">
        <v>0.42859705776820956</v>
      </c>
      <c r="M1563" s="10">
        <v>0</v>
      </c>
    </row>
    <row r="1564" spans="1:13" x14ac:dyDescent="0.2">
      <c r="A1564" s="9" t="str">
        <f t="shared" si="24"/>
        <v>199218A24CCA135</v>
      </c>
      <c r="B1564" s="10">
        <v>1992</v>
      </c>
      <c r="C1564" s="10" t="s">
        <v>1</v>
      </c>
      <c r="D1564" s="10" t="s">
        <v>24</v>
      </c>
      <c r="E1564" s="10">
        <v>35</v>
      </c>
      <c r="F1564" s="10">
        <v>182327</v>
      </c>
      <c r="G1564" s="10">
        <v>0</v>
      </c>
      <c r="H1564" s="10">
        <v>1</v>
      </c>
      <c r="I1564" s="10">
        <v>1</v>
      </c>
      <c r="J1564" s="10">
        <v>0</v>
      </c>
      <c r="K1564" s="10">
        <v>0</v>
      </c>
      <c r="L1564" s="10">
        <v>0.33185979037663099</v>
      </c>
      <c r="M1564" s="10">
        <v>843.47665249183649</v>
      </c>
    </row>
    <row r="1565" spans="1:13" x14ac:dyDescent="0.2">
      <c r="A1565" s="9" t="str">
        <f t="shared" si="24"/>
        <v>199218A24CCA235</v>
      </c>
      <c r="B1565" s="10">
        <v>1992</v>
      </c>
      <c r="C1565" s="10" t="s">
        <v>1</v>
      </c>
      <c r="D1565" s="10" t="s">
        <v>25</v>
      </c>
      <c r="E1565" s="10">
        <v>35</v>
      </c>
      <c r="F1565" s="10">
        <v>688770</v>
      </c>
      <c r="G1565" s="10">
        <v>0</v>
      </c>
      <c r="H1565" s="10">
        <v>1</v>
      </c>
      <c r="I1565" s="10">
        <v>1</v>
      </c>
      <c r="J1565" s="10">
        <v>0</v>
      </c>
      <c r="K1565" s="10">
        <v>0</v>
      </c>
      <c r="L1565" s="10">
        <v>0.27978715681577304</v>
      </c>
      <c r="M1565" s="10">
        <v>1043.3174774645734</v>
      </c>
    </row>
    <row r="1566" spans="1:13" x14ac:dyDescent="0.2">
      <c r="A1566" s="9" t="str">
        <f t="shared" si="24"/>
        <v>199218A24CONT35</v>
      </c>
      <c r="B1566" s="10">
        <v>1992</v>
      </c>
      <c r="C1566" s="10" t="s">
        <v>1</v>
      </c>
      <c r="D1566" s="10" t="s">
        <v>31</v>
      </c>
      <c r="E1566" s="10">
        <v>35</v>
      </c>
      <c r="F1566" s="10">
        <v>100320</v>
      </c>
      <c r="G1566" s="10">
        <v>0</v>
      </c>
      <c r="H1566" s="10">
        <v>1</v>
      </c>
      <c r="I1566" s="10">
        <v>1</v>
      </c>
      <c r="J1566" s="10">
        <v>0</v>
      </c>
      <c r="K1566" s="10">
        <v>0</v>
      </c>
      <c r="L1566" s="10">
        <v>0.15078748006379586</v>
      </c>
      <c r="M1566" s="10">
        <v>951.49435803119331</v>
      </c>
    </row>
    <row r="1567" spans="1:13" x14ac:dyDescent="0.2">
      <c r="A1567" s="9" t="str">
        <f t="shared" si="24"/>
        <v>199218A24EMPR35</v>
      </c>
      <c r="B1567" s="10">
        <v>1992</v>
      </c>
      <c r="C1567" s="10" t="s">
        <v>1</v>
      </c>
      <c r="D1567" s="10" t="s">
        <v>32</v>
      </c>
      <c r="E1567" s="10">
        <v>35</v>
      </c>
      <c r="F1567" s="10">
        <v>11944</v>
      </c>
      <c r="G1567" s="10">
        <v>0</v>
      </c>
      <c r="H1567" s="10">
        <v>1</v>
      </c>
      <c r="I1567" s="10">
        <v>1</v>
      </c>
      <c r="J1567" s="10">
        <v>0</v>
      </c>
      <c r="K1567" s="10">
        <v>0</v>
      </c>
      <c r="L1567" s="10">
        <v>0.26657736101808438</v>
      </c>
      <c r="M1567" s="10">
        <v>3644.2438477778633</v>
      </c>
    </row>
    <row r="1568" spans="1:13" x14ac:dyDescent="0.2">
      <c r="A1568" s="9" t="str">
        <f t="shared" si="24"/>
        <v>199218A24INAT35</v>
      </c>
      <c r="B1568" s="10">
        <v>1992</v>
      </c>
      <c r="C1568" s="10" t="s">
        <v>1</v>
      </c>
      <c r="D1568" s="10" t="s">
        <v>54</v>
      </c>
      <c r="E1568" s="10">
        <v>35</v>
      </c>
      <c r="F1568" s="10">
        <v>693517</v>
      </c>
      <c r="G1568" s="10">
        <v>1</v>
      </c>
      <c r="H1568" s="10">
        <v>0.34752082598666906</v>
      </c>
      <c r="I1568" s="10">
        <v>0</v>
      </c>
      <c r="J1568" s="10">
        <v>0.44765899144992805</v>
      </c>
      <c r="K1568" s="10">
        <v>0.67780854544718783</v>
      </c>
      <c r="L1568" s="10">
        <v>0.32145138475336582</v>
      </c>
      <c r="M1568" s="10"/>
    </row>
    <row r="1569" spans="1:13" x14ac:dyDescent="0.2">
      <c r="A1569" s="9" t="str">
        <f t="shared" si="24"/>
        <v>199218A24MILI35</v>
      </c>
      <c r="B1569" s="10">
        <v>1992</v>
      </c>
      <c r="C1569" s="10" t="s">
        <v>1</v>
      </c>
      <c r="D1569" s="10" t="s">
        <v>26</v>
      </c>
      <c r="E1569" s="10">
        <v>35</v>
      </c>
      <c r="F1569" s="10">
        <v>4776</v>
      </c>
      <c r="G1569" s="10">
        <v>0</v>
      </c>
      <c r="H1569" s="10">
        <v>1</v>
      </c>
      <c r="I1569" s="10">
        <v>1</v>
      </c>
      <c r="J1569" s="10">
        <v>0</v>
      </c>
      <c r="K1569" s="10">
        <v>0</v>
      </c>
      <c r="L1569" s="10">
        <v>0.5</v>
      </c>
      <c r="M1569" s="10">
        <v>467.25792032964466</v>
      </c>
    </row>
    <row r="1570" spans="1:13" x14ac:dyDescent="0.2">
      <c r="A1570" s="9" t="str">
        <f t="shared" si="24"/>
        <v>199218A24PUBL35</v>
      </c>
      <c r="B1570" s="10">
        <v>1992</v>
      </c>
      <c r="C1570" s="10" t="s">
        <v>1</v>
      </c>
      <c r="D1570" s="10" t="s">
        <v>27</v>
      </c>
      <c r="E1570" s="10">
        <v>35</v>
      </c>
      <c r="F1570" s="10">
        <v>37419</v>
      </c>
      <c r="G1570" s="10">
        <v>0</v>
      </c>
      <c r="H1570" s="10">
        <v>1</v>
      </c>
      <c r="I1570" s="10">
        <v>1</v>
      </c>
      <c r="J1570" s="10">
        <v>0</v>
      </c>
      <c r="K1570" s="10">
        <v>0</v>
      </c>
      <c r="L1570" s="10">
        <v>0.44680509901386994</v>
      </c>
      <c r="M1570" s="10">
        <v>997.26700560413985</v>
      </c>
    </row>
    <row r="1571" spans="1:13" x14ac:dyDescent="0.2">
      <c r="A1571" s="9" t="str">
        <f t="shared" si="24"/>
        <v>199218A24SCA135</v>
      </c>
      <c r="B1571" s="10">
        <v>1992</v>
      </c>
      <c r="C1571" s="10" t="s">
        <v>1</v>
      </c>
      <c r="D1571" s="10" t="s">
        <v>29</v>
      </c>
      <c r="E1571" s="10">
        <v>35</v>
      </c>
      <c r="F1571" s="10">
        <v>131378</v>
      </c>
      <c r="G1571" s="10">
        <v>0</v>
      </c>
      <c r="H1571" s="10">
        <v>1</v>
      </c>
      <c r="I1571" s="10">
        <v>1</v>
      </c>
      <c r="J1571" s="10">
        <v>0</v>
      </c>
      <c r="K1571" s="10">
        <v>0</v>
      </c>
      <c r="L1571" s="10">
        <v>0.30307205163726042</v>
      </c>
      <c r="M1571" s="10">
        <v>617.44604669428804</v>
      </c>
    </row>
    <row r="1572" spans="1:13" x14ac:dyDescent="0.2">
      <c r="A1572" s="9" t="str">
        <f t="shared" si="24"/>
        <v>199218A24SCA235</v>
      </c>
      <c r="B1572" s="10">
        <v>1992</v>
      </c>
      <c r="C1572" s="10" t="s">
        <v>1</v>
      </c>
      <c r="D1572" s="10" t="s">
        <v>30</v>
      </c>
      <c r="E1572" s="10">
        <v>35</v>
      </c>
      <c r="F1572" s="10">
        <v>64493</v>
      </c>
      <c r="G1572" s="10">
        <v>0</v>
      </c>
      <c r="H1572" s="10">
        <v>1</v>
      </c>
      <c r="I1572" s="10">
        <v>1</v>
      </c>
      <c r="J1572" s="10">
        <v>0</v>
      </c>
      <c r="K1572" s="10">
        <v>0</v>
      </c>
      <c r="L1572" s="10">
        <v>0.23453708154373343</v>
      </c>
      <c r="M1572" s="10">
        <v>662.71040264496105</v>
      </c>
    </row>
    <row r="1573" spans="1:13" x14ac:dyDescent="0.2">
      <c r="A1573" s="9" t="str">
        <f t="shared" si="24"/>
        <v>199218A24SREM35</v>
      </c>
      <c r="B1573" s="10">
        <v>1992</v>
      </c>
      <c r="C1573" s="10" t="s">
        <v>1</v>
      </c>
      <c r="D1573" s="10" t="s">
        <v>35</v>
      </c>
      <c r="E1573" s="10">
        <v>35</v>
      </c>
      <c r="F1573" s="10">
        <v>28663</v>
      </c>
      <c r="G1573" s="10">
        <v>0</v>
      </c>
      <c r="H1573" s="10">
        <v>1</v>
      </c>
      <c r="I1573" s="10">
        <v>1</v>
      </c>
      <c r="J1573" s="10">
        <v>0</v>
      </c>
      <c r="K1573" s="10">
        <v>0</v>
      </c>
      <c r="L1573" s="10">
        <v>0.52778843805603037</v>
      </c>
      <c r="M1573" s="10">
        <v>15.277370873014418</v>
      </c>
    </row>
    <row r="1574" spans="1:13" x14ac:dyDescent="0.2">
      <c r="A1574" s="9" t="str">
        <f t="shared" si="24"/>
        <v>199218A24TDOM35</v>
      </c>
      <c r="B1574" s="10">
        <v>1992</v>
      </c>
      <c r="C1574" s="10" t="s">
        <v>1</v>
      </c>
      <c r="D1574" s="10" t="s">
        <v>33</v>
      </c>
      <c r="E1574" s="10">
        <v>35</v>
      </c>
      <c r="F1574" s="10">
        <v>71656</v>
      </c>
      <c r="G1574" s="10">
        <v>0</v>
      </c>
      <c r="H1574" s="10">
        <v>1</v>
      </c>
      <c r="I1574" s="10">
        <v>1</v>
      </c>
      <c r="J1574" s="10">
        <v>0</v>
      </c>
      <c r="K1574" s="10">
        <v>0</v>
      </c>
      <c r="L1574" s="10">
        <v>0.15553477726917495</v>
      </c>
      <c r="M1574" s="10">
        <v>352.71492606580239</v>
      </c>
    </row>
    <row r="1575" spans="1:13" x14ac:dyDescent="0.2">
      <c r="A1575" s="9" t="str">
        <f t="shared" si="24"/>
        <v>199225A29AGCC35</v>
      </c>
      <c r="B1575" s="10">
        <v>1992</v>
      </c>
      <c r="C1575" s="10" t="s">
        <v>2</v>
      </c>
      <c r="D1575" s="10" t="s">
        <v>23</v>
      </c>
      <c r="E1575" s="10">
        <v>35</v>
      </c>
      <c r="F1575" s="10">
        <v>1592</v>
      </c>
      <c r="G1575" s="10">
        <v>0</v>
      </c>
      <c r="H1575" s="10">
        <v>1</v>
      </c>
      <c r="I1575" s="10">
        <v>1</v>
      </c>
      <c r="J1575" s="10">
        <v>0</v>
      </c>
      <c r="K1575" s="10">
        <v>0</v>
      </c>
      <c r="L1575" s="10">
        <v>0</v>
      </c>
      <c r="M1575" s="10">
        <v>359.01705577434171</v>
      </c>
    </row>
    <row r="1576" spans="1:13" x14ac:dyDescent="0.2">
      <c r="A1576" s="9" t="str">
        <f t="shared" si="24"/>
        <v>199225A29AUTO35</v>
      </c>
      <c r="B1576" s="10">
        <v>1992</v>
      </c>
      <c r="C1576" s="10" t="s">
        <v>2</v>
      </c>
      <c r="D1576" s="10" t="s">
        <v>34</v>
      </c>
      <c r="E1576" s="10">
        <v>35</v>
      </c>
      <c r="F1576" s="10">
        <v>2389</v>
      </c>
      <c r="G1576" s="10">
        <v>0</v>
      </c>
      <c r="H1576" s="10">
        <v>1</v>
      </c>
      <c r="I1576" s="10">
        <v>1</v>
      </c>
      <c r="J1576" s="10">
        <v>0</v>
      </c>
      <c r="K1576" s="10">
        <v>0</v>
      </c>
      <c r="L1576" s="10">
        <v>0</v>
      </c>
      <c r="M1576" s="10">
        <v>0</v>
      </c>
    </row>
    <row r="1577" spans="1:13" x14ac:dyDescent="0.2">
      <c r="A1577" s="9" t="str">
        <f t="shared" si="24"/>
        <v>199225A29CCA135</v>
      </c>
      <c r="B1577" s="10">
        <v>1992</v>
      </c>
      <c r="C1577" s="10" t="s">
        <v>2</v>
      </c>
      <c r="D1577" s="10" t="s">
        <v>24</v>
      </c>
      <c r="E1577" s="10">
        <v>35</v>
      </c>
      <c r="F1577" s="10">
        <v>100322</v>
      </c>
      <c r="G1577" s="10">
        <v>0</v>
      </c>
      <c r="H1577" s="10">
        <v>1</v>
      </c>
      <c r="I1577" s="10">
        <v>1</v>
      </c>
      <c r="J1577" s="10">
        <v>0</v>
      </c>
      <c r="K1577" s="10">
        <v>0</v>
      </c>
      <c r="L1577" s="10">
        <v>6.3495544347202004E-2</v>
      </c>
      <c r="M1577" s="10">
        <v>1237.5396952150925</v>
      </c>
    </row>
    <row r="1578" spans="1:13" x14ac:dyDescent="0.2">
      <c r="A1578" s="9" t="str">
        <f t="shared" si="24"/>
        <v>199225A29CCA235</v>
      </c>
      <c r="B1578" s="10">
        <v>1992</v>
      </c>
      <c r="C1578" s="10" t="s">
        <v>2</v>
      </c>
      <c r="D1578" s="10" t="s">
        <v>25</v>
      </c>
      <c r="E1578" s="10">
        <v>35</v>
      </c>
      <c r="F1578" s="10">
        <v>515973</v>
      </c>
      <c r="G1578" s="10">
        <v>0</v>
      </c>
      <c r="H1578" s="10">
        <v>1</v>
      </c>
      <c r="I1578" s="10">
        <v>1</v>
      </c>
      <c r="J1578" s="10">
        <v>0</v>
      </c>
      <c r="K1578" s="10">
        <v>0</v>
      </c>
      <c r="L1578" s="10">
        <v>0.10186579530324261</v>
      </c>
      <c r="M1578" s="10">
        <v>1642.5779015243777</v>
      </c>
    </row>
    <row r="1579" spans="1:13" x14ac:dyDescent="0.2">
      <c r="A1579" s="9" t="str">
        <f t="shared" si="24"/>
        <v>199225A29CONT35</v>
      </c>
      <c r="B1579" s="10">
        <v>1992</v>
      </c>
      <c r="C1579" s="10" t="s">
        <v>2</v>
      </c>
      <c r="D1579" s="10" t="s">
        <v>31</v>
      </c>
      <c r="E1579" s="10">
        <v>35</v>
      </c>
      <c r="F1579" s="10">
        <v>114659</v>
      </c>
      <c r="G1579" s="10">
        <v>0</v>
      </c>
      <c r="H1579" s="10">
        <v>1</v>
      </c>
      <c r="I1579" s="10">
        <v>1</v>
      </c>
      <c r="J1579" s="10">
        <v>0</v>
      </c>
      <c r="K1579" s="10">
        <v>0</v>
      </c>
      <c r="L1579" s="10">
        <v>5.5556040084075387E-2</v>
      </c>
      <c r="M1579" s="10">
        <v>1235.2331544656613</v>
      </c>
    </row>
    <row r="1580" spans="1:13" x14ac:dyDescent="0.2">
      <c r="A1580" s="9" t="str">
        <f t="shared" si="24"/>
        <v>199225A29EMPR35</v>
      </c>
      <c r="B1580" s="10">
        <v>1992</v>
      </c>
      <c r="C1580" s="10" t="s">
        <v>2</v>
      </c>
      <c r="D1580" s="10" t="s">
        <v>32</v>
      </c>
      <c r="E1580" s="10">
        <v>35</v>
      </c>
      <c r="F1580" s="10">
        <v>23884</v>
      </c>
      <c r="G1580" s="10">
        <v>0</v>
      </c>
      <c r="H1580" s="10">
        <v>1</v>
      </c>
      <c r="I1580" s="10">
        <v>1</v>
      </c>
      <c r="J1580" s="10">
        <v>0</v>
      </c>
      <c r="K1580" s="10">
        <v>0</v>
      </c>
      <c r="L1580" s="10">
        <v>3.3327750795511639E-2</v>
      </c>
      <c r="M1580" s="10">
        <v>2906.8870608144884</v>
      </c>
    </row>
    <row r="1581" spans="1:13" x14ac:dyDescent="0.2">
      <c r="A1581" s="9" t="str">
        <f t="shared" si="24"/>
        <v>199225A29INAT35</v>
      </c>
      <c r="B1581" s="10">
        <v>1992</v>
      </c>
      <c r="C1581" s="10" t="s">
        <v>2</v>
      </c>
      <c r="D1581" s="10" t="s">
        <v>54</v>
      </c>
      <c r="E1581" s="10">
        <v>35</v>
      </c>
      <c r="F1581" s="10">
        <v>405279</v>
      </c>
      <c r="G1581" s="10">
        <v>1</v>
      </c>
      <c r="H1581" s="10">
        <v>0.26521729475250383</v>
      </c>
      <c r="I1581" s="10">
        <v>0</v>
      </c>
      <c r="J1581" s="10">
        <v>0.70137855650058356</v>
      </c>
      <c r="K1581" s="10">
        <v>0.94302443501883892</v>
      </c>
      <c r="L1581" s="10">
        <v>5.6975564981161124E-2</v>
      </c>
      <c r="M1581" s="10"/>
    </row>
    <row r="1582" spans="1:13" x14ac:dyDescent="0.2">
      <c r="A1582" s="9" t="str">
        <f t="shared" si="24"/>
        <v>199225A29MILI35</v>
      </c>
      <c r="B1582" s="10">
        <v>1992</v>
      </c>
      <c r="C1582" s="10" t="s">
        <v>2</v>
      </c>
      <c r="D1582" s="10" t="s">
        <v>26</v>
      </c>
      <c r="E1582" s="10">
        <v>35</v>
      </c>
      <c r="F1582" s="10">
        <v>1592</v>
      </c>
      <c r="G1582" s="10">
        <v>0</v>
      </c>
      <c r="H1582" s="10">
        <v>1</v>
      </c>
      <c r="I1582" s="10">
        <v>1</v>
      </c>
      <c r="J1582" s="10">
        <v>0</v>
      </c>
      <c r="K1582" s="10">
        <v>0</v>
      </c>
      <c r="L1582" s="10">
        <v>0</v>
      </c>
      <c r="M1582" s="10">
        <v>1719.1240630229752</v>
      </c>
    </row>
    <row r="1583" spans="1:13" x14ac:dyDescent="0.2">
      <c r="A1583" s="9" t="str">
        <f t="shared" si="24"/>
        <v>199225A29PUBL35</v>
      </c>
      <c r="B1583" s="10">
        <v>1992</v>
      </c>
      <c r="C1583" s="10" t="s">
        <v>2</v>
      </c>
      <c r="D1583" s="10" t="s">
        <v>27</v>
      </c>
      <c r="E1583" s="10">
        <v>35</v>
      </c>
      <c r="F1583" s="10">
        <v>58128</v>
      </c>
      <c r="G1583" s="10">
        <v>0</v>
      </c>
      <c r="H1583" s="10">
        <v>1</v>
      </c>
      <c r="I1583" s="10">
        <v>1</v>
      </c>
      <c r="J1583" s="10">
        <v>0</v>
      </c>
      <c r="K1583" s="10">
        <v>0</v>
      </c>
      <c r="L1583" s="10">
        <v>8.2180704651802924E-2</v>
      </c>
      <c r="M1583" s="10">
        <v>1367.7670602442761</v>
      </c>
    </row>
    <row r="1584" spans="1:13" x14ac:dyDescent="0.2">
      <c r="A1584" s="9" t="str">
        <f t="shared" si="24"/>
        <v>199225A29SCA135</v>
      </c>
      <c r="B1584" s="10">
        <v>1992</v>
      </c>
      <c r="C1584" s="10" t="s">
        <v>2</v>
      </c>
      <c r="D1584" s="10" t="s">
        <v>29</v>
      </c>
      <c r="E1584" s="10">
        <v>35</v>
      </c>
      <c r="F1584" s="10">
        <v>53349</v>
      </c>
      <c r="G1584" s="10">
        <v>0</v>
      </c>
      <c r="H1584" s="10">
        <v>1</v>
      </c>
      <c r="I1584" s="10">
        <v>1</v>
      </c>
      <c r="J1584" s="10">
        <v>0</v>
      </c>
      <c r="K1584" s="10">
        <v>0</v>
      </c>
      <c r="L1584" s="10">
        <v>7.4640574331290177E-2</v>
      </c>
      <c r="M1584" s="10">
        <v>810.23053657058665</v>
      </c>
    </row>
    <row r="1585" spans="1:13" x14ac:dyDescent="0.2">
      <c r="A1585" s="9" t="str">
        <f t="shared" si="24"/>
        <v>199225A29SCA235</v>
      </c>
      <c r="B1585" s="10">
        <v>1992</v>
      </c>
      <c r="C1585" s="10" t="s">
        <v>2</v>
      </c>
      <c r="D1585" s="10" t="s">
        <v>30</v>
      </c>
      <c r="E1585" s="10">
        <v>35</v>
      </c>
      <c r="F1585" s="10">
        <v>36623</v>
      </c>
      <c r="G1585" s="10">
        <v>0</v>
      </c>
      <c r="H1585" s="10">
        <v>1</v>
      </c>
      <c r="I1585" s="10">
        <v>1</v>
      </c>
      <c r="J1585" s="10">
        <v>0</v>
      </c>
      <c r="K1585" s="10">
        <v>0</v>
      </c>
      <c r="L1585" s="10">
        <v>2.173497528875297E-2</v>
      </c>
      <c r="M1585" s="10">
        <v>1049.8340808341488</v>
      </c>
    </row>
    <row r="1586" spans="1:13" x14ac:dyDescent="0.2">
      <c r="A1586" s="9" t="str">
        <f t="shared" si="24"/>
        <v>199225A29SREM35</v>
      </c>
      <c r="B1586" s="10">
        <v>1992</v>
      </c>
      <c r="C1586" s="10" t="s">
        <v>2</v>
      </c>
      <c r="D1586" s="10" t="s">
        <v>35</v>
      </c>
      <c r="E1586" s="10">
        <v>35</v>
      </c>
      <c r="F1586" s="10">
        <v>9558</v>
      </c>
      <c r="G1586" s="10">
        <v>0</v>
      </c>
      <c r="H1586" s="10">
        <v>1</v>
      </c>
      <c r="I1586" s="10">
        <v>1</v>
      </c>
      <c r="J1586" s="10">
        <v>0</v>
      </c>
      <c r="K1586" s="10">
        <v>0</v>
      </c>
      <c r="L1586" s="10">
        <v>8.3385645532538188E-2</v>
      </c>
      <c r="M1586" s="10">
        <v>0</v>
      </c>
    </row>
    <row r="1587" spans="1:13" x14ac:dyDescent="0.2">
      <c r="A1587" s="9" t="str">
        <f t="shared" si="24"/>
        <v>199225A29TDOM35</v>
      </c>
      <c r="B1587" s="10">
        <v>1992</v>
      </c>
      <c r="C1587" s="10" t="s">
        <v>2</v>
      </c>
      <c r="D1587" s="10" t="s">
        <v>33</v>
      </c>
      <c r="E1587" s="10">
        <v>35</v>
      </c>
      <c r="F1587" s="10">
        <v>50165</v>
      </c>
      <c r="G1587" s="10">
        <v>0</v>
      </c>
      <c r="H1587" s="10">
        <v>1</v>
      </c>
      <c r="I1587" s="10">
        <v>1</v>
      </c>
      <c r="J1587" s="10">
        <v>0</v>
      </c>
      <c r="K1587" s="10">
        <v>0</v>
      </c>
      <c r="L1587" s="10">
        <v>4.7642778829861454E-2</v>
      </c>
      <c r="M1587" s="10">
        <v>435.52233274142935</v>
      </c>
    </row>
    <row r="1588" spans="1:13" x14ac:dyDescent="0.2">
      <c r="A1588" s="9" t="str">
        <f t="shared" si="24"/>
        <v>199230EMAAGCC35</v>
      </c>
      <c r="B1588" s="10">
        <v>1992</v>
      </c>
      <c r="C1588" s="10" t="s">
        <v>4</v>
      </c>
      <c r="D1588" s="10" t="s">
        <v>23</v>
      </c>
      <c r="E1588" s="10">
        <v>35</v>
      </c>
      <c r="F1588" s="10">
        <v>3184</v>
      </c>
      <c r="G1588" s="10">
        <v>0</v>
      </c>
      <c r="H1588" s="10">
        <v>1</v>
      </c>
      <c r="I1588" s="10">
        <v>1</v>
      </c>
      <c r="J1588" s="10">
        <v>0</v>
      </c>
      <c r="K1588" s="10">
        <v>0</v>
      </c>
      <c r="L1588" s="10">
        <v>0</v>
      </c>
      <c r="M1588" s="10">
        <v>682.86805354029798</v>
      </c>
    </row>
    <row r="1589" spans="1:13" x14ac:dyDescent="0.2">
      <c r="A1589" s="9" t="str">
        <f t="shared" si="24"/>
        <v>199230EMAAGSC35</v>
      </c>
      <c r="B1589" s="10">
        <v>1992</v>
      </c>
      <c r="C1589" s="10" t="s">
        <v>4</v>
      </c>
      <c r="D1589" s="10" t="s">
        <v>28</v>
      </c>
      <c r="E1589" s="10">
        <v>35</v>
      </c>
      <c r="F1589" s="10">
        <v>4777</v>
      </c>
      <c r="G1589" s="10">
        <v>0</v>
      </c>
      <c r="H1589" s="10">
        <v>1</v>
      </c>
      <c r="I1589" s="10">
        <v>1</v>
      </c>
      <c r="J1589" s="10">
        <v>0</v>
      </c>
      <c r="K1589" s="10">
        <v>0</v>
      </c>
      <c r="L1589" s="10">
        <v>0</v>
      </c>
      <c r="M1589" s="10">
        <v>308.05840314895403</v>
      </c>
    </row>
    <row r="1590" spans="1:13" x14ac:dyDescent="0.2">
      <c r="A1590" s="9" t="str">
        <f t="shared" si="24"/>
        <v>199230EMAAUTO35</v>
      </c>
      <c r="B1590" s="10">
        <v>1992</v>
      </c>
      <c r="C1590" s="10" t="s">
        <v>4</v>
      </c>
      <c r="D1590" s="10" t="s">
        <v>34</v>
      </c>
      <c r="E1590" s="10">
        <v>35</v>
      </c>
      <c r="F1590" s="10">
        <v>33445</v>
      </c>
      <c r="G1590" s="10">
        <v>0</v>
      </c>
      <c r="H1590" s="10">
        <v>1</v>
      </c>
      <c r="I1590" s="10">
        <v>1</v>
      </c>
      <c r="J1590" s="10">
        <v>0</v>
      </c>
      <c r="K1590" s="10">
        <v>0</v>
      </c>
      <c r="L1590" s="10">
        <v>0</v>
      </c>
      <c r="M1590" s="10">
        <v>0</v>
      </c>
    </row>
    <row r="1591" spans="1:13" x14ac:dyDescent="0.2">
      <c r="A1591" s="9" t="str">
        <f t="shared" si="24"/>
        <v>199230EMACCA135</v>
      </c>
      <c r="B1591" s="10">
        <v>1992</v>
      </c>
      <c r="C1591" s="10" t="s">
        <v>4</v>
      </c>
      <c r="D1591" s="10" t="s">
        <v>24</v>
      </c>
      <c r="E1591" s="10">
        <v>35</v>
      </c>
      <c r="F1591" s="10">
        <v>384583</v>
      </c>
      <c r="G1591" s="10">
        <v>0</v>
      </c>
      <c r="H1591" s="10">
        <v>1</v>
      </c>
      <c r="I1591" s="10">
        <v>1</v>
      </c>
      <c r="J1591" s="10">
        <v>0</v>
      </c>
      <c r="K1591" s="10">
        <v>0</v>
      </c>
      <c r="L1591" s="10">
        <v>3.7266337825644917E-2</v>
      </c>
      <c r="M1591" s="10">
        <v>1859.7962333344719</v>
      </c>
    </row>
    <row r="1592" spans="1:13" x14ac:dyDescent="0.2">
      <c r="A1592" s="9" t="str">
        <f t="shared" si="24"/>
        <v>199230EMACCA235</v>
      </c>
      <c r="B1592" s="10">
        <v>1992</v>
      </c>
      <c r="C1592" s="10" t="s">
        <v>4</v>
      </c>
      <c r="D1592" s="10" t="s">
        <v>25</v>
      </c>
      <c r="E1592" s="10">
        <v>35</v>
      </c>
      <c r="F1592" s="10">
        <v>1490535</v>
      </c>
      <c r="G1592" s="10">
        <v>0</v>
      </c>
      <c r="H1592" s="10">
        <v>1</v>
      </c>
      <c r="I1592" s="10">
        <v>1</v>
      </c>
      <c r="J1592" s="10">
        <v>0</v>
      </c>
      <c r="K1592" s="10">
        <v>0</v>
      </c>
      <c r="L1592" s="10">
        <v>3.7393955861485979E-2</v>
      </c>
      <c r="M1592" s="10">
        <v>2097.3688678604694</v>
      </c>
    </row>
    <row r="1593" spans="1:13" x14ac:dyDescent="0.2">
      <c r="A1593" s="9" t="str">
        <f t="shared" si="24"/>
        <v>199230EMACONT35</v>
      </c>
      <c r="B1593" s="10">
        <v>1992</v>
      </c>
      <c r="C1593" s="10" t="s">
        <v>4</v>
      </c>
      <c r="D1593" s="10" t="s">
        <v>31</v>
      </c>
      <c r="E1593" s="10">
        <v>35</v>
      </c>
      <c r="F1593" s="10">
        <v>859940</v>
      </c>
      <c r="G1593" s="10">
        <v>0</v>
      </c>
      <c r="H1593" s="10">
        <v>1</v>
      </c>
      <c r="I1593" s="10">
        <v>1</v>
      </c>
      <c r="J1593" s="10">
        <v>0</v>
      </c>
      <c r="K1593" s="10">
        <v>0</v>
      </c>
      <c r="L1593" s="10">
        <v>1.111124031909203E-2</v>
      </c>
      <c r="M1593" s="10">
        <v>1487.822824873359</v>
      </c>
    </row>
    <row r="1594" spans="1:13" x14ac:dyDescent="0.2">
      <c r="A1594" s="9" t="str">
        <f t="shared" si="24"/>
        <v>199230EMAEMPR35</v>
      </c>
      <c r="B1594" s="10">
        <v>1992</v>
      </c>
      <c r="C1594" s="10" t="s">
        <v>4</v>
      </c>
      <c r="D1594" s="10" t="s">
        <v>32</v>
      </c>
      <c r="E1594" s="10">
        <v>35</v>
      </c>
      <c r="F1594" s="10">
        <v>233304</v>
      </c>
      <c r="G1594" s="10">
        <v>0</v>
      </c>
      <c r="H1594" s="10">
        <v>1</v>
      </c>
      <c r="I1594" s="10">
        <v>1</v>
      </c>
      <c r="J1594" s="10">
        <v>0</v>
      </c>
      <c r="K1594" s="10">
        <v>0</v>
      </c>
      <c r="L1594" s="10">
        <v>1.3651716215752837E-2</v>
      </c>
      <c r="M1594" s="10">
        <v>4205.6823053114767</v>
      </c>
    </row>
    <row r="1595" spans="1:13" x14ac:dyDescent="0.2">
      <c r="A1595" s="9" t="str">
        <f t="shared" si="24"/>
        <v>199230EMAIMLO35</v>
      </c>
      <c r="B1595" s="10">
        <v>1992</v>
      </c>
      <c r="C1595" s="10" t="s">
        <v>4</v>
      </c>
      <c r="D1595" s="10" t="s">
        <v>53</v>
      </c>
      <c r="E1595" s="10">
        <v>35</v>
      </c>
      <c r="F1595" s="10">
        <v>797</v>
      </c>
      <c r="G1595" s="10">
        <v>0</v>
      </c>
      <c r="H1595" s="10">
        <v>1</v>
      </c>
      <c r="I1595" s="10">
        <v>1</v>
      </c>
      <c r="J1595" s="10">
        <v>0</v>
      </c>
      <c r="K1595" s="10">
        <v>0</v>
      </c>
      <c r="L1595" s="10">
        <v>0</v>
      </c>
      <c r="M1595" s="10"/>
    </row>
    <row r="1596" spans="1:13" x14ac:dyDescent="0.2">
      <c r="A1596" s="9" t="str">
        <f t="shared" si="24"/>
        <v>199230EMAINAT35</v>
      </c>
      <c r="B1596" s="10">
        <v>1992</v>
      </c>
      <c r="C1596" s="10" t="s">
        <v>4</v>
      </c>
      <c r="D1596" s="10" t="s">
        <v>54</v>
      </c>
      <c r="E1596" s="10">
        <v>35</v>
      </c>
      <c r="F1596" s="10">
        <v>2750165</v>
      </c>
      <c r="G1596" s="10">
        <v>1</v>
      </c>
      <c r="H1596" s="10">
        <v>9.6987635287337309E-2</v>
      </c>
      <c r="I1596" s="10">
        <v>0</v>
      </c>
      <c r="J1596" s="10">
        <v>0.89201120660033129</v>
      </c>
      <c r="K1596" s="10">
        <v>0.98552559573698306</v>
      </c>
      <c r="L1596" s="10">
        <v>1.4474404263016947E-2</v>
      </c>
      <c r="M1596" s="10"/>
    </row>
    <row r="1597" spans="1:13" x14ac:dyDescent="0.2">
      <c r="A1597" s="9" t="str">
        <f t="shared" si="24"/>
        <v>199230EMAMILI35</v>
      </c>
      <c r="B1597" s="10">
        <v>1992</v>
      </c>
      <c r="C1597" s="10" t="s">
        <v>4</v>
      </c>
      <c r="D1597" s="10" t="s">
        <v>26</v>
      </c>
      <c r="E1597" s="10">
        <v>35</v>
      </c>
      <c r="F1597" s="10">
        <v>1592</v>
      </c>
      <c r="G1597" s="10">
        <v>0</v>
      </c>
      <c r="H1597" s="10">
        <v>1</v>
      </c>
      <c r="I1597" s="10">
        <v>1</v>
      </c>
      <c r="J1597" s="10">
        <v>0</v>
      </c>
      <c r="K1597" s="10">
        <v>0</v>
      </c>
      <c r="L1597" s="10">
        <v>0</v>
      </c>
      <c r="M1597" s="10">
        <v>1323.7255285276913</v>
      </c>
    </row>
    <row r="1598" spans="1:13" x14ac:dyDescent="0.2">
      <c r="A1598" s="9" t="str">
        <f t="shared" si="24"/>
        <v>199230EMAPUBL35</v>
      </c>
      <c r="B1598" s="10">
        <v>1992</v>
      </c>
      <c r="C1598" s="10" t="s">
        <v>4</v>
      </c>
      <c r="D1598" s="10" t="s">
        <v>27</v>
      </c>
      <c r="E1598" s="10">
        <v>35</v>
      </c>
      <c r="F1598" s="10">
        <v>303379</v>
      </c>
      <c r="G1598" s="10">
        <v>0</v>
      </c>
      <c r="H1598" s="10">
        <v>1</v>
      </c>
      <c r="I1598" s="10">
        <v>1</v>
      </c>
      <c r="J1598" s="10">
        <v>0</v>
      </c>
      <c r="K1598" s="10">
        <v>0</v>
      </c>
      <c r="L1598" s="10">
        <v>8.661113656515447E-2</v>
      </c>
      <c r="M1598" s="10">
        <v>2007.0148170166917</v>
      </c>
    </row>
    <row r="1599" spans="1:13" x14ac:dyDescent="0.2">
      <c r="A1599" s="9" t="str">
        <f t="shared" si="24"/>
        <v>199230EMASCA135</v>
      </c>
      <c r="B1599" s="10">
        <v>1992</v>
      </c>
      <c r="C1599" s="10" t="s">
        <v>4</v>
      </c>
      <c r="D1599" s="10" t="s">
        <v>29</v>
      </c>
      <c r="E1599" s="10">
        <v>35</v>
      </c>
      <c r="F1599" s="10">
        <v>174371</v>
      </c>
      <c r="G1599" s="10">
        <v>0</v>
      </c>
      <c r="H1599" s="10">
        <v>1</v>
      </c>
      <c r="I1599" s="10">
        <v>1</v>
      </c>
      <c r="J1599" s="10">
        <v>0</v>
      </c>
      <c r="K1599" s="10">
        <v>0</v>
      </c>
      <c r="L1599" s="10">
        <v>1.8259917073366556E-2</v>
      </c>
      <c r="M1599" s="10">
        <v>917.29004012115672</v>
      </c>
    </row>
    <row r="1600" spans="1:13" x14ac:dyDescent="0.2">
      <c r="A1600" s="9" t="str">
        <f t="shared" si="24"/>
        <v>199230EMASCA235</v>
      </c>
      <c r="B1600" s="10">
        <v>1992</v>
      </c>
      <c r="C1600" s="10" t="s">
        <v>4</v>
      </c>
      <c r="D1600" s="10" t="s">
        <v>30</v>
      </c>
      <c r="E1600" s="10">
        <v>35</v>
      </c>
      <c r="F1600" s="10">
        <v>111466</v>
      </c>
      <c r="G1600" s="10">
        <v>0</v>
      </c>
      <c r="H1600" s="10">
        <v>1</v>
      </c>
      <c r="I1600" s="10">
        <v>1</v>
      </c>
      <c r="J1600" s="10">
        <v>0</v>
      </c>
      <c r="K1600" s="10">
        <v>0</v>
      </c>
      <c r="L1600" s="10">
        <v>2.142357310749466E-2</v>
      </c>
      <c r="M1600" s="10">
        <v>1716.4335486814689</v>
      </c>
    </row>
    <row r="1601" spans="1:13" x14ac:dyDescent="0.2">
      <c r="A1601" s="9" t="str">
        <f t="shared" si="24"/>
        <v>199230EMASREM35</v>
      </c>
      <c r="B1601" s="10">
        <v>1992</v>
      </c>
      <c r="C1601" s="10" t="s">
        <v>4</v>
      </c>
      <c r="D1601" s="10" t="s">
        <v>35</v>
      </c>
      <c r="E1601" s="10">
        <v>35</v>
      </c>
      <c r="F1601" s="10">
        <v>68477</v>
      </c>
      <c r="G1601" s="10">
        <v>0</v>
      </c>
      <c r="H1601" s="10">
        <v>1</v>
      </c>
      <c r="I1601" s="10">
        <v>1</v>
      </c>
      <c r="J1601" s="10">
        <v>0</v>
      </c>
      <c r="K1601" s="10">
        <v>0</v>
      </c>
      <c r="L1601" s="10">
        <v>0</v>
      </c>
      <c r="M1601" s="10">
        <v>2.0809141074499231</v>
      </c>
    </row>
    <row r="1602" spans="1:13" x14ac:dyDescent="0.2">
      <c r="A1602" s="9" t="str">
        <f t="shared" si="24"/>
        <v>199230EMATDOM35</v>
      </c>
      <c r="B1602" s="10">
        <v>1992</v>
      </c>
      <c r="C1602" s="10" t="s">
        <v>4</v>
      </c>
      <c r="D1602" s="10" t="s">
        <v>33</v>
      </c>
      <c r="E1602" s="10">
        <v>35</v>
      </c>
      <c r="F1602" s="10">
        <v>241249</v>
      </c>
      <c r="G1602" s="10">
        <v>0</v>
      </c>
      <c r="H1602" s="10">
        <v>1</v>
      </c>
      <c r="I1602" s="10">
        <v>1</v>
      </c>
      <c r="J1602" s="10">
        <v>0</v>
      </c>
      <c r="K1602" s="10">
        <v>0</v>
      </c>
      <c r="L1602" s="10">
        <v>2.9707895162259738E-2</v>
      </c>
      <c r="M1602" s="10">
        <v>472.71025860996224</v>
      </c>
    </row>
    <row r="1603" spans="1:13" x14ac:dyDescent="0.2">
      <c r="A1603" s="9" t="str">
        <f t="shared" si="24"/>
        <v>199215A17AGSC41</v>
      </c>
      <c r="B1603" s="10">
        <v>1992</v>
      </c>
      <c r="C1603" s="10" t="s">
        <v>0</v>
      </c>
      <c r="D1603" s="10" t="s">
        <v>28</v>
      </c>
      <c r="E1603" s="10">
        <v>41</v>
      </c>
      <c r="F1603" s="10">
        <v>773</v>
      </c>
      <c r="G1603" s="10">
        <v>0</v>
      </c>
      <c r="H1603" s="10">
        <v>1</v>
      </c>
      <c r="I1603" s="10">
        <v>1</v>
      </c>
      <c r="J1603" s="10">
        <v>0</v>
      </c>
      <c r="K1603" s="10">
        <v>0</v>
      </c>
      <c r="L1603" s="10">
        <v>0</v>
      </c>
      <c r="M1603" s="10">
        <v>166.21905882320465</v>
      </c>
    </row>
    <row r="1604" spans="1:13" x14ac:dyDescent="0.2">
      <c r="A1604" s="9" t="str">
        <f t="shared" ref="A1604:A1667" si="25">B1604&amp;C1604&amp;D1604&amp;E1604</f>
        <v>199215A17AUTO41</v>
      </c>
      <c r="B1604" s="10">
        <v>1992</v>
      </c>
      <c r="C1604" s="10" t="s">
        <v>0</v>
      </c>
      <c r="D1604" s="10" t="s">
        <v>34</v>
      </c>
      <c r="E1604" s="10">
        <v>41</v>
      </c>
      <c r="F1604" s="10">
        <v>2321</v>
      </c>
      <c r="G1604" s="10">
        <v>0</v>
      </c>
      <c r="H1604" s="10">
        <v>1</v>
      </c>
      <c r="I1604" s="10">
        <v>1</v>
      </c>
      <c r="J1604" s="10">
        <v>0</v>
      </c>
      <c r="K1604" s="10">
        <v>0</v>
      </c>
      <c r="L1604" s="10">
        <v>0.44463593278759156</v>
      </c>
      <c r="M1604" s="10">
        <v>0</v>
      </c>
    </row>
    <row r="1605" spans="1:13" x14ac:dyDescent="0.2">
      <c r="A1605" s="9" t="str">
        <f t="shared" si="25"/>
        <v>199215A17CCA141</v>
      </c>
      <c r="B1605" s="10">
        <v>1992</v>
      </c>
      <c r="C1605" s="10" t="s">
        <v>0</v>
      </c>
      <c r="D1605" s="10" t="s">
        <v>24</v>
      </c>
      <c r="E1605" s="10">
        <v>41</v>
      </c>
      <c r="F1605" s="10">
        <v>5672</v>
      </c>
      <c r="G1605" s="10">
        <v>0</v>
      </c>
      <c r="H1605" s="10">
        <v>1</v>
      </c>
      <c r="I1605" s="10">
        <v>1</v>
      </c>
      <c r="J1605" s="10">
        <v>0</v>
      </c>
      <c r="K1605" s="10">
        <v>0</v>
      </c>
      <c r="L1605" s="10">
        <v>0.40867418899858954</v>
      </c>
      <c r="M1605" s="10">
        <v>786.15321128888797</v>
      </c>
    </row>
    <row r="1606" spans="1:13" x14ac:dyDescent="0.2">
      <c r="A1606" s="9" t="str">
        <f t="shared" si="25"/>
        <v>199215A17CCA241</v>
      </c>
      <c r="B1606" s="10">
        <v>1992</v>
      </c>
      <c r="C1606" s="10" t="s">
        <v>0</v>
      </c>
      <c r="D1606" s="10" t="s">
        <v>25</v>
      </c>
      <c r="E1606" s="10">
        <v>41</v>
      </c>
      <c r="F1606" s="10">
        <v>15976</v>
      </c>
      <c r="G1606" s="10">
        <v>0</v>
      </c>
      <c r="H1606" s="10">
        <v>1</v>
      </c>
      <c r="I1606" s="10">
        <v>1</v>
      </c>
      <c r="J1606" s="10">
        <v>0</v>
      </c>
      <c r="K1606" s="10">
        <v>0</v>
      </c>
      <c r="L1606" s="10">
        <v>0.48391337005508261</v>
      </c>
      <c r="M1606" s="10">
        <v>467.97990422832885</v>
      </c>
    </row>
    <row r="1607" spans="1:13" x14ac:dyDescent="0.2">
      <c r="A1607" s="9" t="str">
        <f t="shared" si="25"/>
        <v>199215A17CONT41</v>
      </c>
      <c r="B1607" s="10">
        <v>1992</v>
      </c>
      <c r="C1607" s="10" t="s">
        <v>0</v>
      </c>
      <c r="D1607" s="10" t="s">
        <v>31</v>
      </c>
      <c r="E1607" s="10">
        <v>41</v>
      </c>
      <c r="F1607" s="10">
        <v>2576</v>
      </c>
      <c r="G1607" s="10">
        <v>0</v>
      </c>
      <c r="H1607" s="10">
        <v>1</v>
      </c>
      <c r="I1607" s="10">
        <v>1</v>
      </c>
      <c r="J1607" s="10">
        <v>0</v>
      </c>
      <c r="K1607" s="10">
        <v>0</v>
      </c>
      <c r="L1607" s="10">
        <v>0.39945652173913043</v>
      </c>
      <c r="M1607" s="10">
        <v>468.09559289327302</v>
      </c>
    </row>
    <row r="1608" spans="1:13" x14ac:dyDescent="0.2">
      <c r="A1608" s="9" t="str">
        <f t="shared" si="25"/>
        <v>199215A17IMLO41</v>
      </c>
      <c r="B1608" s="10">
        <v>1992</v>
      </c>
      <c r="C1608" s="10" t="s">
        <v>0</v>
      </c>
      <c r="D1608" s="10" t="s">
        <v>53</v>
      </c>
      <c r="E1608" s="10">
        <v>41</v>
      </c>
      <c r="F1608" s="10">
        <v>258</v>
      </c>
      <c r="G1608" s="10">
        <v>0</v>
      </c>
      <c r="H1608" s="10">
        <v>1</v>
      </c>
      <c r="I1608" s="10">
        <v>1</v>
      </c>
      <c r="J1608" s="10">
        <v>0</v>
      </c>
      <c r="K1608" s="10">
        <v>0</v>
      </c>
      <c r="L1608" s="10">
        <v>1</v>
      </c>
      <c r="M1608" s="10">
        <v>178.78890255438944</v>
      </c>
    </row>
    <row r="1609" spans="1:13" x14ac:dyDescent="0.2">
      <c r="A1609" s="9" t="str">
        <f t="shared" si="25"/>
        <v>199215A17INAT41</v>
      </c>
      <c r="B1609" s="10">
        <v>1992</v>
      </c>
      <c r="C1609" s="10" t="s">
        <v>0</v>
      </c>
      <c r="D1609" s="10" t="s">
        <v>54</v>
      </c>
      <c r="E1609" s="10">
        <v>41</v>
      </c>
      <c r="F1609" s="10">
        <v>73444</v>
      </c>
      <c r="G1609" s="10">
        <v>1</v>
      </c>
      <c r="H1609" s="10">
        <v>0.19303142530363271</v>
      </c>
      <c r="I1609" s="10">
        <v>0</v>
      </c>
      <c r="J1609" s="10">
        <v>0.2034475246446272</v>
      </c>
      <c r="K1609" s="10">
        <v>0.29117422798322534</v>
      </c>
      <c r="L1609" s="10">
        <v>0.70882577201677466</v>
      </c>
      <c r="M1609" s="10"/>
    </row>
    <row r="1610" spans="1:13" x14ac:dyDescent="0.2">
      <c r="A1610" s="9" t="str">
        <f t="shared" si="25"/>
        <v>199215A17SCA141</v>
      </c>
      <c r="B1610" s="10">
        <v>1992</v>
      </c>
      <c r="C1610" s="10" t="s">
        <v>0</v>
      </c>
      <c r="D1610" s="10" t="s">
        <v>29</v>
      </c>
      <c r="E1610" s="10">
        <v>41</v>
      </c>
      <c r="F1610" s="10">
        <v>9797</v>
      </c>
      <c r="G1610" s="10">
        <v>0</v>
      </c>
      <c r="H1610" s="10">
        <v>1</v>
      </c>
      <c r="I1610" s="10">
        <v>1</v>
      </c>
      <c r="J1610" s="10">
        <v>0</v>
      </c>
      <c r="K1610" s="10">
        <v>0</v>
      </c>
      <c r="L1610" s="10">
        <v>0.39471266714300296</v>
      </c>
      <c r="M1610" s="10">
        <v>333.86487774523158</v>
      </c>
    </row>
    <row r="1611" spans="1:13" x14ac:dyDescent="0.2">
      <c r="A1611" s="9" t="str">
        <f t="shared" si="25"/>
        <v>199215A17SCA241</v>
      </c>
      <c r="B1611" s="10">
        <v>1992</v>
      </c>
      <c r="C1611" s="10" t="s">
        <v>0</v>
      </c>
      <c r="D1611" s="10" t="s">
        <v>30</v>
      </c>
      <c r="E1611" s="10">
        <v>41</v>
      </c>
      <c r="F1611" s="10">
        <v>3348</v>
      </c>
      <c r="G1611" s="10">
        <v>0</v>
      </c>
      <c r="H1611" s="10">
        <v>1</v>
      </c>
      <c r="I1611" s="10">
        <v>1</v>
      </c>
      <c r="J1611" s="10">
        <v>0</v>
      </c>
      <c r="K1611" s="10">
        <v>0</v>
      </c>
      <c r="L1611" s="10">
        <v>0.46206690561529273</v>
      </c>
      <c r="M1611" s="10">
        <v>210.01411080447988</v>
      </c>
    </row>
    <row r="1612" spans="1:13" x14ac:dyDescent="0.2">
      <c r="A1612" s="9" t="str">
        <f t="shared" si="25"/>
        <v>199215A17SREM41</v>
      </c>
      <c r="B1612" s="10">
        <v>1992</v>
      </c>
      <c r="C1612" s="10" t="s">
        <v>0</v>
      </c>
      <c r="D1612" s="10" t="s">
        <v>35</v>
      </c>
      <c r="E1612" s="10">
        <v>41</v>
      </c>
      <c r="F1612" s="10">
        <v>6182</v>
      </c>
      <c r="G1612" s="10">
        <v>0</v>
      </c>
      <c r="H1612" s="10">
        <v>1</v>
      </c>
      <c r="I1612" s="10">
        <v>1</v>
      </c>
      <c r="J1612" s="10">
        <v>0</v>
      </c>
      <c r="K1612" s="10">
        <v>0</v>
      </c>
      <c r="L1612" s="10">
        <v>0.33306373341960532</v>
      </c>
      <c r="M1612" s="10">
        <v>0</v>
      </c>
    </row>
    <row r="1613" spans="1:13" x14ac:dyDescent="0.2">
      <c r="A1613" s="9" t="str">
        <f t="shared" si="25"/>
        <v>199215A17TDOM41</v>
      </c>
      <c r="B1613" s="10">
        <v>1992</v>
      </c>
      <c r="C1613" s="10" t="s">
        <v>0</v>
      </c>
      <c r="D1613" s="10" t="s">
        <v>33</v>
      </c>
      <c r="E1613" s="10">
        <v>41</v>
      </c>
      <c r="F1613" s="10">
        <v>4896</v>
      </c>
      <c r="G1613" s="10">
        <v>0</v>
      </c>
      <c r="H1613" s="10">
        <v>1</v>
      </c>
      <c r="I1613" s="10">
        <v>1</v>
      </c>
      <c r="J1613" s="10">
        <v>0</v>
      </c>
      <c r="K1613" s="10">
        <v>0</v>
      </c>
      <c r="L1613" s="10">
        <v>0.2107843137254902</v>
      </c>
      <c r="M1613" s="10">
        <v>175.87491684204332</v>
      </c>
    </row>
    <row r="1614" spans="1:13" x14ac:dyDescent="0.2">
      <c r="A1614" s="9" t="str">
        <f t="shared" si="25"/>
        <v>199215A29AGCC41</v>
      </c>
      <c r="B1614" s="10">
        <v>1992</v>
      </c>
      <c r="C1614" s="10" t="s">
        <v>3</v>
      </c>
      <c r="D1614" s="10" t="s">
        <v>23</v>
      </c>
      <c r="E1614" s="10">
        <v>41</v>
      </c>
      <c r="F1614" s="10">
        <v>773</v>
      </c>
      <c r="G1614" s="10">
        <v>0</v>
      </c>
      <c r="H1614" s="10">
        <v>1</v>
      </c>
      <c r="I1614" s="10">
        <v>1</v>
      </c>
      <c r="J1614" s="10">
        <v>0</v>
      </c>
      <c r="K1614" s="10">
        <v>0</v>
      </c>
      <c r="L1614" s="10">
        <v>0</v>
      </c>
      <c r="M1614" s="10">
        <v>382.81534698094538</v>
      </c>
    </row>
    <row r="1615" spans="1:13" x14ac:dyDescent="0.2">
      <c r="A1615" s="9" t="str">
        <f t="shared" si="25"/>
        <v>199215A29AGSC41</v>
      </c>
      <c r="B1615" s="10">
        <v>1992</v>
      </c>
      <c r="C1615" s="10" t="s">
        <v>3</v>
      </c>
      <c r="D1615" s="10" t="s">
        <v>28</v>
      </c>
      <c r="E1615" s="10">
        <v>41</v>
      </c>
      <c r="F1615" s="10">
        <v>2578</v>
      </c>
      <c r="G1615" s="10">
        <v>0</v>
      </c>
      <c r="H1615" s="10">
        <v>1</v>
      </c>
      <c r="I1615" s="10">
        <v>1</v>
      </c>
      <c r="J1615" s="10">
        <v>0</v>
      </c>
      <c r="K1615" s="10">
        <v>0</v>
      </c>
      <c r="L1615" s="10">
        <v>0</v>
      </c>
      <c r="M1615" s="10">
        <v>296.92860189608905</v>
      </c>
    </row>
    <row r="1616" spans="1:13" x14ac:dyDescent="0.2">
      <c r="A1616" s="9" t="str">
        <f t="shared" si="25"/>
        <v>199215A29AUTO41</v>
      </c>
      <c r="B1616" s="10">
        <v>1992</v>
      </c>
      <c r="C1616" s="10" t="s">
        <v>3</v>
      </c>
      <c r="D1616" s="10" t="s">
        <v>34</v>
      </c>
      <c r="E1616" s="10">
        <v>41</v>
      </c>
      <c r="F1616" s="10">
        <v>8249</v>
      </c>
      <c r="G1616" s="10">
        <v>0</v>
      </c>
      <c r="H1616" s="10">
        <v>1</v>
      </c>
      <c r="I1616" s="10">
        <v>1</v>
      </c>
      <c r="J1616" s="10">
        <v>0</v>
      </c>
      <c r="K1616" s="10">
        <v>0</v>
      </c>
      <c r="L1616" s="10">
        <v>0.24996969329615712</v>
      </c>
      <c r="M1616" s="10">
        <v>0</v>
      </c>
    </row>
    <row r="1617" spans="1:13" x14ac:dyDescent="0.2">
      <c r="A1617" s="9" t="str">
        <f t="shared" si="25"/>
        <v>199215A29CCA141</v>
      </c>
      <c r="B1617" s="10">
        <v>1992</v>
      </c>
      <c r="C1617" s="10" t="s">
        <v>3</v>
      </c>
      <c r="D1617" s="10" t="s">
        <v>24</v>
      </c>
      <c r="E1617" s="10">
        <v>41</v>
      </c>
      <c r="F1617" s="10">
        <v>47932</v>
      </c>
      <c r="G1617" s="10">
        <v>0</v>
      </c>
      <c r="H1617" s="10">
        <v>1</v>
      </c>
      <c r="I1617" s="10">
        <v>1</v>
      </c>
      <c r="J1617" s="10">
        <v>0</v>
      </c>
      <c r="K1617" s="10">
        <v>0</v>
      </c>
      <c r="L1617" s="10">
        <v>0.17739714595677208</v>
      </c>
      <c r="M1617" s="10">
        <v>826.95250185196596</v>
      </c>
    </row>
    <row r="1618" spans="1:13" x14ac:dyDescent="0.2">
      <c r="A1618" s="9" t="str">
        <f t="shared" si="25"/>
        <v>199215A29CCA241</v>
      </c>
      <c r="B1618" s="10">
        <v>1992</v>
      </c>
      <c r="C1618" s="10" t="s">
        <v>3</v>
      </c>
      <c r="D1618" s="10" t="s">
        <v>25</v>
      </c>
      <c r="E1618" s="10">
        <v>41</v>
      </c>
      <c r="F1618" s="10">
        <v>151487</v>
      </c>
      <c r="G1618" s="10">
        <v>0</v>
      </c>
      <c r="H1618" s="10">
        <v>1</v>
      </c>
      <c r="I1618" s="10">
        <v>1</v>
      </c>
      <c r="J1618" s="10">
        <v>0</v>
      </c>
      <c r="K1618" s="10">
        <v>0</v>
      </c>
      <c r="L1618" s="10">
        <v>0.17857637949130947</v>
      </c>
      <c r="M1618" s="10">
        <v>904.17847681889748</v>
      </c>
    </row>
    <row r="1619" spans="1:13" x14ac:dyDescent="0.2">
      <c r="A1619" s="9" t="str">
        <f t="shared" si="25"/>
        <v>199215A29CONT41</v>
      </c>
      <c r="B1619" s="10">
        <v>1992</v>
      </c>
      <c r="C1619" s="10" t="s">
        <v>3</v>
      </c>
      <c r="D1619" s="10" t="s">
        <v>31</v>
      </c>
      <c r="E1619" s="10">
        <v>41</v>
      </c>
      <c r="F1619" s="10">
        <v>45347</v>
      </c>
      <c r="G1619" s="10">
        <v>0</v>
      </c>
      <c r="H1619" s="10">
        <v>1</v>
      </c>
      <c r="I1619" s="10">
        <v>1</v>
      </c>
      <c r="J1619" s="10">
        <v>0</v>
      </c>
      <c r="K1619" s="10">
        <v>0</v>
      </c>
      <c r="L1619" s="10">
        <v>7.3874787747811324E-2</v>
      </c>
      <c r="M1619" s="10">
        <v>1198.7884271859045</v>
      </c>
    </row>
    <row r="1620" spans="1:13" x14ac:dyDescent="0.2">
      <c r="A1620" s="9" t="str">
        <f t="shared" si="25"/>
        <v>199215A29EMPR41</v>
      </c>
      <c r="B1620" s="10">
        <v>1992</v>
      </c>
      <c r="C1620" s="10" t="s">
        <v>3</v>
      </c>
      <c r="D1620" s="10" t="s">
        <v>32</v>
      </c>
      <c r="E1620" s="10">
        <v>41</v>
      </c>
      <c r="F1620" s="10">
        <v>6444</v>
      </c>
      <c r="G1620" s="10">
        <v>0</v>
      </c>
      <c r="H1620" s="10">
        <v>1</v>
      </c>
      <c r="I1620" s="10">
        <v>1</v>
      </c>
      <c r="J1620" s="10">
        <v>0</v>
      </c>
      <c r="K1620" s="10">
        <v>0</v>
      </c>
      <c r="L1620" s="10">
        <v>8.0074487895716945E-2</v>
      </c>
      <c r="M1620" s="10">
        <v>1741.53414856176</v>
      </c>
    </row>
    <row r="1621" spans="1:13" x14ac:dyDescent="0.2">
      <c r="A1621" s="9" t="str">
        <f t="shared" si="25"/>
        <v>199215A29IMLO41</v>
      </c>
      <c r="B1621" s="10">
        <v>1992</v>
      </c>
      <c r="C1621" s="10" t="s">
        <v>3</v>
      </c>
      <c r="D1621" s="10" t="s">
        <v>53</v>
      </c>
      <c r="E1621" s="10">
        <v>41</v>
      </c>
      <c r="F1621" s="10">
        <v>258</v>
      </c>
      <c r="G1621" s="10">
        <v>0</v>
      </c>
      <c r="H1621" s="10">
        <v>1</v>
      </c>
      <c r="I1621" s="10">
        <v>1</v>
      </c>
      <c r="J1621" s="10">
        <v>0</v>
      </c>
      <c r="K1621" s="10">
        <v>0</v>
      </c>
      <c r="L1621" s="10">
        <v>1</v>
      </c>
      <c r="M1621" s="10">
        <v>178.78890255438944</v>
      </c>
    </row>
    <row r="1622" spans="1:13" x14ac:dyDescent="0.2">
      <c r="A1622" s="9" t="str">
        <f t="shared" si="25"/>
        <v>199215A29INAT41</v>
      </c>
      <c r="B1622" s="10">
        <v>1992</v>
      </c>
      <c r="C1622" s="10" t="s">
        <v>3</v>
      </c>
      <c r="D1622" s="10" t="s">
        <v>54</v>
      </c>
      <c r="E1622" s="10">
        <v>41</v>
      </c>
      <c r="F1622" s="10">
        <v>227526</v>
      </c>
      <c r="G1622" s="10">
        <v>1</v>
      </c>
      <c r="H1622" s="10">
        <v>0.20725103944164622</v>
      </c>
      <c r="I1622" s="10">
        <v>0</v>
      </c>
      <c r="J1622" s="10">
        <v>0.51749250635092248</v>
      </c>
      <c r="K1622" s="10">
        <v>0.66245615885657028</v>
      </c>
      <c r="L1622" s="10">
        <v>0.33754384114342978</v>
      </c>
      <c r="M1622" s="10"/>
    </row>
    <row r="1623" spans="1:13" x14ac:dyDescent="0.2">
      <c r="A1623" s="9" t="str">
        <f t="shared" si="25"/>
        <v>199215A29MILI41</v>
      </c>
      <c r="B1623" s="10">
        <v>1992</v>
      </c>
      <c r="C1623" s="10" t="s">
        <v>3</v>
      </c>
      <c r="D1623" s="10" t="s">
        <v>26</v>
      </c>
      <c r="E1623" s="10">
        <v>41</v>
      </c>
      <c r="F1623" s="10">
        <v>1547</v>
      </c>
      <c r="G1623" s="10">
        <v>0</v>
      </c>
      <c r="H1623" s="10">
        <v>1</v>
      </c>
      <c r="I1623" s="10">
        <v>1</v>
      </c>
      <c r="J1623" s="10">
        <v>0</v>
      </c>
      <c r="K1623" s="10">
        <v>0</v>
      </c>
      <c r="L1623" s="10">
        <v>0.33354880413703941</v>
      </c>
      <c r="M1623" s="10">
        <v>1107.5621745259782</v>
      </c>
    </row>
    <row r="1624" spans="1:13" x14ac:dyDescent="0.2">
      <c r="A1624" s="9" t="str">
        <f t="shared" si="25"/>
        <v>199215A29PUBL41</v>
      </c>
      <c r="B1624" s="10">
        <v>1992</v>
      </c>
      <c r="C1624" s="10" t="s">
        <v>3</v>
      </c>
      <c r="D1624" s="10" t="s">
        <v>27</v>
      </c>
      <c r="E1624" s="10">
        <v>41</v>
      </c>
      <c r="F1624" s="10">
        <v>13402</v>
      </c>
      <c r="G1624" s="10">
        <v>0</v>
      </c>
      <c r="H1624" s="10">
        <v>1</v>
      </c>
      <c r="I1624" s="10">
        <v>1</v>
      </c>
      <c r="J1624" s="10">
        <v>0</v>
      </c>
      <c r="K1624" s="10">
        <v>0</v>
      </c>
      <c r="L1624" s="10">
        <v>0.28853902402626475</v>
      </c>
      <c r="M1624" s="10">
        <v>1522.9398317703681</v>
      </c>
    </row>
    <row r="1625" spans="1:13" x14ac:dyDescent="0.2">
      <c r="A1625" s="9" t="str">
        <f t="shared" si="25"/>
        <v>199215A29SCA141</v>
      </c>
      <c r="B1625" s="10">
        <v>1992</v>
      </c>
      <c r="C1625" s="10" t="s">
        <v>3</v>
      </c>
      <c r="D1625" s="10" t="s">
        <v>29</v>
      </c>
      <c r="E1625" s="10">
        <v>41</v>
      </c>
      <c r="F1625" s="10">
        <v>34019</v>
      </c>
      <c r="G1625" s="10">
        <v>0</v>
      </c>
      <c r="H1625" s="10">
        <v>1</v>
      </c>
      <c r="I1625" s="10">
        <v>1</v>
      </c>
      <c r="J1625" s="10">
        <v>0</v>
      </c>
      <c r="K1625" s="10">
        <v>0</v>
      </c>
      <c r="L1625" s="10">
        <v>0.19700755460184013</v>
      </c>
      <c r="M1625" s="10">
        <v>535.37676201524221</v>
      </c>
    </row>
    <row r="1626" spans="1:13" x14ac:dyDescent="0.2">
      <c r="A1626" s="9" t="str">
        <f t="shared" si="25"/>
        <v>199215A29SCA241</v>
      </c>
      <c r="B1626" s="10">
        <v>1992</v>
      </c>
      <c r="C1626" s="10" t="s">
        <v>3</v>
      </c>
      <c r="D1626" s="10" t="s">
        <v>30</v>
      </c>
      <c r="E1626" s="10">
        <v>41</v>
      </c>
      <c r="F1626" s="10">
        <v>17261</v>
      </c>
      <c r="G1626" s="10">
        <v>0</v>
      </c>
      <c r="H1626" s="10">
        <v>1</v>
      </c>
      <c r="I1626" s="10">
        <v>1</v>
      </c>
      <c r="J1626" s="10">
        <v>0</v>
      </c>
      <c r="K1626" s="10">
        <v>0</v>
      </c>
      <c r="L1626" s="10">
        <v>0.25386709924106365</v>
      </c>
      <c r="M1626" s="10">
        <v>600.38173627411049</v>
      </c>
    </row>
    <row r="1627" spans="1:13" x14ac:dyDescent="0.2">
      <c r="A1627" s="9" t="str">
        <f t="shared" si="25"/>
        <v>199215A29SREM41</v>
      </c>
      <c r="B1627" s="10">
        <v>1992</v>
      </c>
      <c r="C1627" s="10" t="s">
        <v>3</v>
      </c>
      <c r="D1627" s="10" t="s">
        <v>35</v>
      </c>
      <c r="E1627" s="10">
        <v>41</v>
      </c>
      <c r="F1627" s="10">
        <v>19586</v>
      </c>
      <c r="G1627" s="10">
        <v>0</v>
      </c>
      <c r="H1627" s="10">
        <v>1</v>
      </c>
      <c r="I1627" s="10">
        <v>1</v>
      </c>
      <c r="J1627" s="10">
        <v>0</v>
      </c>
      <c r="K1627" s="10">
        <v>0</v>
      </c>
      <c r="L1627" s="10">
        <v>0.14459307668742979</v>
      </c>
      <c r="M1627" s="10">
        <v>0</v>
      </c>
    </row>
    <row r="1628" spans="1:13" x14ac:dyDescent="0.2">
      <c r="A1628" s="9" t="str">
        <f t="shared" si="25"/>
        <v>199215A29TDOM41</v>
      </c>
      <c r="B1628" s="10">
        <v>1992</v>
      </c>
      <c r="C1628" s="10" t="s">
        <v>3</v>
      </c>
      <c r="D1628" s="10" t="s">
        <v>33</v>
      </c>
      <c r="E1628" s="10">
        <v>41</v>
      </c>
      <c r="F1628" s="10">
        <v>33494</v>
      </c>
      <c r="G1628" s="10">
        <v>0</v>
      </c>
      <c r="H1628" s="10">
        <v>1</v>
      </c>
      <c r="I1628" s="10">
        <v>1</v>
      </c>
      <c r="J1628" s="10">
        <v>0</v>
      </c>
      <c r="K1628" s="10">
        <v>0</v>
      </c>
      <c r="L1628" s="10">
        <v>6.1563265062399238E-2</v>
      </c>
      <c r="M1628" s="10">
        <v>310.36268128389116</v>
      </c>
    </row>
    <row r="1629" spans="1:13" x14ac:dyDescent="0.2">
      <c r="A1629" s="9" t="str">
        <f t="shared" si="25"/>
        <v>199218A24AGCC41</v>
      </c>
      <c r="B1629" s="10">
        <v>1992</v>
      </c>
      <c r="C1629" s="10" t="s">
        <v>1</v>
      </c>
      <c r="D1629" s="10" t="s">
        <v>23</v>
      </c>
      <c r="E1629" s="10">
        <v>41</v>
      </c>
      <c r="F1629" s="10">
        <v>258</v>
      </c>
      <c r="G1629" s="10">
        <v>0</v>
      </c>
      <c r="H1629" s="10">
        <v>1</v>
      </c>
      <c r="I1629" s="10">
        <v>1</v>
      </c>
      <c r="J1629" s="10">
        <v>0</v>
      </c>
      <c r="K1629" s="10">
        <v>0</v>
      </c>
      <c r="L1629" s="10">
        <v>0</v>
      </c>
      <c r="M1629" s="10">
        <v>412.58977512551411</v>
      </c>
    </row>
    <row r="1630" spans="1:13" x14ac:dyDescent="0.2">
      <c r="A1630" s="9" t="str">
        <f t="shared" si="25"/>
        <v>199218A24AGSC41</v>
      </c>
      <c r="B1630" s="10">
        <v>1992</v>
      </c>
      <c r="C1630" s="10" t="s">
        <v>1</v>
      </c>
      <c r="D1630" s="10" t="s">
        <v>28</v>
      </c>
      <c r="E1630" s="10">
        <v>41</v>
      </c>
      <c r="F1630" s="10">
        <v>1547</v>
      </c>
      <c r="G1630" s="10">
        <v>0</v>
      </c>
      <c r="H1630" s="10">
        <v>1</v>
      </c>
      <c r="I1630" s="10">
        <v>1</v>
      </c>
      <c r="J1630" s="10">
        <v>0</v>
      </c>
      <c r="K1630" s="10">
        <v>0</v>
      </c>
      <c r="L1630" s="10">
        <v>0</v>
      </c>
      <c r="M1630" s="10">
        <v>354.42003979689389</v>
      </c>
    </row>
    <row r="1631" spans="1:13" x14ac:dyDescent="0.2">
      <c r="A1631" s="9" t="str">
        <f t="shared" si="25"/>
        <v>199218A24AUTO41</v>
      </c>
      <c r="B1631" s="10">
        <v>1992</v>
      </c>
      <c r="C1631" s="10" t="s">
        <v>1</v>
      </c>
      <c r="D1631" s="10" t="s">
        <v>34</v>
      </c>
      <c r="E1631" s="10">
        <v>41</v>
      </c>
      <c r="F1631" s="10">
        <v>2319</v>
      </c>
      <c r="G1631" s="10">
        <v>0</v>
      </c>
      <c r="H1631" s="10">
        <v>1</v>
      </c>
      <c r="I1631" s="10">
        <v>1</v>
      </c>
      <c r="J1631" s="10">
        <v>0</v>
      </c>
      <c r="K1631" s="10">
        <v>0</v>
      </c>
      <c r="L1631" s="10">
        <v>0.44415696420871065</v>
      </c>
      <c r="M1631" s="10">
        <v>0</v>
      </c>
    </row>
    <row r="1632" spans="1:13" x14ac:dyDescent="0.2">
      <c r="A1632" s="9" t="str">
        <f t="shared" si="25"/>
        <v>199218A24CCA141</v>
      </c>
      <c r="B1632" s="10">
        <v>1992</v>
      </c>
      <c r="C1632" s="10" t="s">
        <v>1</v>
      </c>
      <c r="D1632" s="10" t="s">
        <v>24</v>
      </c>
      <c r="E1632" s="10">
        <v>41</v>
      </c>
      <c r="F1632" s="10">
        <v>23961</v>
      </c>
      <c r="G1632" s="10">
        <v>0</v>
      </c>
      <c r="H1632" s="10">
        <v>1</v>
      </c>
      <c r="I1632" s="10">
        <v>1</v>
      </c>
      <c r="J1632" s="10">
        <v>0</v>
      </c>
      <c r="K1632" s="10">
        <v>0</v>
      </c>
      <c r="L1632" s="10">
        <v>0.20437377404949711</v>
      </c>
      <c r="M1632" s="10">
        <v>621.86841189436882</v>
      </c>
    </row>
    <row r="1633" spans="1:18" x14ac:dyDescent="0.2">
      <c r="A1633" s="9" t="str">
        <f t="shared" si="25"/>
        <v>199218A24CCA241</v>
      </c>
      <c r="B1633" s="10">
        <v>1992</v>
      </c>
      <c r="C1633" s="10" t="s">
        <v>1</v>
      </c>
      <c r="D1633" s="10" t="s">
        <v>25</v>
      </c>
      <c r="E1633" s="10">
        <v>41</v>
      </c>
      <c r="F1633" s="10">
        <v>75739</v>
      </c>
      <c r="G1633" s="10">
        <v>0</v>
      </c>
      <c r="H1633" s="10">
        <v>1</v>
      </c>
      <c r="I1633" s="10">
        <v>1</v>
      </c>
      <c r="J1633" s="10">
        <v>0</v>
      </c>
      <c r="K1633" s="10">
        <v>0</v>
      </c>
      <c r="L1633" s="10">
        <v>0.2006628025191777</v>
      </c>
      <c r="M1633" s="10">
        <v>792.92415043864389</v>
      </c>
    </row>
    <row r="1634" spans="1:18" x14ac:dyDescent="0.2">
      <c r="A1634" s="9" t="str">
        <f t="shared" si="25"/>
        <v>199218A24CONT41</v>
      </c>
      <c r="B1634" s="10">
        <v>1992</v>
      </c>
      <c r="C1634" s="10" t="s">
        <v>1</v>
      </c>
      <c r="D1634" s="10" t="s">
        <v>31</v>
      </c>
      <c r="E1634" s="10">
        <v>41</v>
      </c>
      <c r="F1634" s="10">
        <v>20868</v>
      </c>
      <c r="G1634" s="10">
        <v>0</v>
      </c>
      <c r="H1634" s="10">
        <v>1</v>
      </c>
      <c r="I1634" s="10">
        <v>1</v>
      </c>
      <c r="J1634" s="10">
        <v>0</v>
      </c>
      <c r="K1634" s="10">
        <v>0</v>
      </c>
      <c r="L1634" s="10">
        <v>9.8859497795668008E-2</v>
      </c>
      <c r="M1634" s="10">
        <v>1084.0224148551531</v>
      </c>
    </row>
    <row r="1635" spans="1:18" x14ac:dyDescent="0.2">
      <c r="A1635" s="9" t="str">
        <f t="shared" si="25"/>
        <v>199218A24EMPR41</v>
      </c>
      <c r="B1635" s="10">
        <v>1992</v>
      </c>
      <c r="C1635" s="10" t="s">
        <v>1</v>
      </c>
      <c r="D1635" s="10" t="s">
        <v>32</v>
      </c>
      <c r="E1635" s="10">
        <v>41</v>
      </c>
      <c r="F1635" s="10">
        <v>1031</v>
      </c>
      <c r="G1635" s="10">
        <v>0</v>
      </c>
      <c r="H1635" s="10">
        <v>1</v>
      </c>
      <c r="I1635" s="10">
        <v>1</v>
      </c>
      <c r="J1635" s="10">
        <v>0</v>
      </c>
      <c r="K1635" s="10">
        <v>0</v>
      </c>
      <c r="L1635" s="10">
        <v>0.25024248302618818</v>
      </c>
      <c r="M1635" s="10">
        <v>669.39177151217405</v>
      </c>
      <c r="N1635" s="10"/>
      <c r="O1635" s="10"/>
      <c r="P1635" s="10"/>
      <c r="Q1635" s="10"/>
      <c r="R1635" s="10"/>
    </row>
    <row r="1636" spans="1:18" x14ac:dyDescent="0.2">
      <c r="A1636" s="9" t="str">
        <f t="shared" si="25"/>
        <v>199218A24INAT41</v>
      </c>
      <c r="B1636" s="10">
        <v>1992</v>
      </c>
      <c r="C1636" s="10" t="s">
        <v>1</v>
      </c>
      <c r="D1636" s="10" t="s">
        <v>54</v>
      </c>
      <c r="E1636" s="10">
        <v>41</v>
      </c>
      <c r="F1636" s="10">
        <v>92491</v>
      </c>
      <c r="G1636" s="10">
        <v>1</v>
      </c>
      <c r="H1636" s="10">
        <v>0.23119006173573645</v>
      </c>
      <c r="I1636" s="10">
        <v>0</v>
      </c>
      <c r="J1636" s="10">
        <v>0.58764636559232786</v>
      </c>
      <c r="K1636" s="10">
        <v>0.76036587343633433</v>
      </c>
      <c r="L1636" s="10">
        <v>0.23963412656366564</v>
      </c>
      <c r="M1636" s="10"/>
      <c r="N1636" s="10"/>
      <c r="O1636" s="10"/>
      <c r="P1636" s="10"/>
      <c r="Q1636" s="10"/>
      <c r="R1636" s="10"/>
    </row>
    <row r="1637" spans="1:18" x14ac:dyDescent="0.2">
      <c r="A1637" s="9" t="str">
        <f t="shared" si="25"/>
        <v>199218A24MILI41</v>
      </c>
      <c r="B1637" s="10">
        <v>1992</v>
      </c>
      <c r="C1637" s="10" t="s">
        <v>1</v>
      </c>
      <c r="D1637" s="10" t="s">
        <v>26</v>
      </c>
      <c r="E1637" s="10">
        <v>41</v>
      </c>
      <c r="F1637" s="10">
        <v>1289</v>
      </c>
      <c r="G1637" s="10">
        <v>0</v>
      </c>
      <c r="H1637" s="10">
        <v>1</v>
      </c>
      <c r="I1637" s="10">
        <v>1</v>
      </c>
      <c r="J1637" s="10">
        <v>0</v>
      </c>
      <c r="K1637" s="10">
        <v>0</v>
      </c>
      <c r="L1637" s="10">
        <v>0.4003103180760279</v>
      </c>
      <c r="M1637" s="10">
        <v>916.33659742418547</v>
      </c>
      <c r="N1637" s="10"/>
      <c r="O1637" s="10"/>
      <c r="P1637" s="10"/>
      <c r="Q1637" s="10"/>
      <c r="R1637" s="10"/>
    </row>
    <row r="1638" spans="1:18" x14ac:dyDescent="0.2">
      <c r="A1638" s="9" t="str">
        <f t="shared" si="25"/>
        <v>199218A24PUBL41</v>
      </c>
      <c r="B1638" s="10">
        <v>1992</v>
      </c>
      <c r="C1638" s="10" t="s">
        <v>1</v>
      </c>
      <c r="D1638" s="10" t="s">
        <v>27</v>
      </c>
      <c r="E1638" s="10">
        <v>41</v>
      </c>
      <c r="F1638" s="10">
        <v>7218</v>
      </c>
      <c r="G1638" s="10">
        <v>0</v>
      </c>
      <c r="H1638" s="10">
        <v>1</v>
      </c>
      <c r="I1638" s="10">
        <v>1</v>
      </c>
      <c r="J1638" s="10">
        <v>0</v>
      </c>
      <c r="K1638" s="10">
        <v>0</v>
      </c>
      <c r="L1638" s="10">
        <v>0.39290662233305623</v>
      </c>
      <c r="M1638" s="10">
        <v>1153.434728679541</v>
      </c>
      <c r="N1638" s="10"/>
      <c r="O1638" s="10"/>
      <c r="P1638" s="10"/>
      <c r="Q1638" s="10"/>
      <c r="R1638" s="10"/>
    </row>
    <row r="1639" spans="1:18" x14ac:dyDescent="0.2">
      <c r="A1639" s="9" t="str">
        <f t="shared" si="25"/>
        <v>199218A24SCA141</v>
      </c>
      <c r="B1639" s="10">
        <v>1992</v>
      </c>
      <c r="C1639" s="10" t="s">
        <v>1</v>
      </c>
      <c r="D1639" s="10" t="s">
        <v>29</v>
      </c>
      <c r="E1639" s="10">
        <v>41</v>
      </c>
      <c r="F1639" s="10">
        <v>14687</v>
      </c>
      <c r="G1639" s="10">
        <v>0</v>
      </c>
      <c r="H1639" s="10">
        <v>1</v>
      </c>
      <c r="I1639" s="10">
        <v>1</v>
      </c>
      <c r="J1639" s="10">
        <v>0</v>
      </c>
      <c r="K1639" s="10">
        <v>0</v>
      </c>
      <c r="L1639" s="10">
        <v>0.17546129229931232</v>
      </c>
      <c r="M1639" s="10">
        <v>431.96934881088487</v>
      </c>
      <c r="N1639" s="10"/>
      <c r="O1639" s="10"/>
      <c r="P1639" s="10"/>
      <c r="Q1639" s="10"/>
      <c r="R1639" s="10"/>
    </row>
    <row r="1640" spans="1:18" x14ac:dyDescent="0.2">
      <c r="A1640" s="9" t="str">
        <f t="shared" si="25"/>
        <v>199218A24SCA241</v>
      </c>
      <c r="B1640" s="10">
        <v>1992</v>
      </c>
      <c r="C1640" s="10" t="s">
        <v>1</v>
      </c>
      <c r="D1640" s="10" t="s">
        <v>30</v>
      </c>
      <c r="E1640" s="10">
        <v>41</v>
      </c>
      <c r="F1640" s="10">
        <v>10306</v>
      </c>
      <c r="G1640" s="10">
        <v>0</v>
      </c>
      <c r="H1640" s="10">
        <v>1</v>
      </c>
      <c r="I1640" s="10">
        <v>1</v>
      </c>
      <c r="J1640" s="10">
        <v>0</v>
      </c>
      <c r="K1640" s="10">
        <v>0</v>
      </c>
      <c r="L1640" s="10">
        <v>0.27508247622744031</v>
      </c>
      <c r="M1640" s="10">
        <v>615.19006310561258</v>
      </c>
      <c r="N1640" s="10"/>
      <c r="O1640" s="10"/>
      <c r="P1640" s="10"/>
      <c r="Q1640" s="10"/>
      <c r="R1640" s="10"/>
    </row>
    <row r="1641" spans="1:18" x14ac:dyDescent="0.2">
      <c r="A1641" s="9" t="str">
        <f t="shared" si="25"/>
        <v>199218A24SREM41</v>
      </c>
      <c r="B1641" s="10">
        <v>1992</v>
      </c>
      <c r="C1641" s="10" t="s">
        <v>1</v>
      </c>
      <c r="D1641" s="10" t="s">
        <v>35</v>
      </c>
      <c r="E1641" s="10">
        <v>41</v>
      </c>
      <c r="F1641" s="10">
        <v>9279</v>
      </c>
      <c r="G1641" s="10">
        <v>0</v>
      </c>
      <c r="H1641" s="10">
        <v>1</v>
      </c>
      <c r="I1641" s="10">
        <v>1</v>
      </c>
      <c r="J1641" s="10">
        <v>0</v>
      </c>
      <c r="K1641" s="10">
        <v>0</v>
      </c>
      <c r="L1641" s="10">
        <v>5.5609440672486257E-2</v>
      </c>
      <c r="M1641" s="10">
        <v>0</v>
      </c>
      <c r="N1641" s="10"/>
      <c r="O1641" s="10"/>
      <c r="P1641" s="10"/>
      <c r="Q1641" s="10"/>
      <c r="R1641" s="10"/>
    </row>
    <row r="1642" spans="1:18" x14ac:dyDescent="0.2">
      <c r="A1642" s="9" t="str">
        <f t="shared" si="25"/>
        <v>199218A24TDOM41</v>
      </c>
      <c r="B1642" s="10">
        <v>1992</v>
      </c>
      <c r="C1642" s="10" t="s">
        <v>1</v>
      </c>
      <c r="D1642" s="10" t="s">
        <v>33</v>
      </c>
      <c r="E1642" s="10">
        <v>41</v>
      </c>
      <c r="F1642" s="10">
        <v>17268</v>
      </c>
      <c r="G1642" s="10">
        <v>0</v>
      </c>
      <c r="H1642" s="10">
        <v>1</v>
      </c>
      <c r="I1642" s="10">
        <v>1</v>
      </c>
      <c r="J1642" s="10">
        <v>0</v>
      </c>
      <c r="K1642" s="10">
        <v>0</v>
      </c>
      <c r="L1642" s="10">
        <v>5.9647903636784808E-2</v>
      </c>
      <c r="M1642" s="10">
        <v>345.93325495060617</v>
      </c>
      <c r="N1642" s="10"/>
      <c r="O1642" s="10"/>
      <c r="P1642" s="10"/>
      <c r="Q1642" s="10"/>
      <c r="R1642" s="10"/>
    </row>
    <row r="1643" spans="1:18" x14ac:dyDescent="0.2">
      <c r="A1643" s="9" t="str">
        <f t="shared" si="25"/>
        <v>199225A29AGCC41</v>
      </c>
      <c r="B1643" s="10">
        <v>1992</v>
      </c>
      <c r="C1643" s="10" t="s">
        <v>2</v>
      </c>
      <c r="D1643" s="10" t="s">
        <v>23</v>
      </c>
      <c r="E1643" s="10">
        <v>41</v>
      </c>
      <c r="F1643" s="10">
        <v>515</v>
      </c>
      <c r="G1643" s="10">
        <v>0</v>
      </c>
      <c r="H1643" s="10">
        <v>1</v>
      </c>
      <c r="I1643" s="10">
        <v>1</v>
      </c>
      <c r="J1643" s="10">
        <v>0</v>
      </c>
      <c r="K1643" s="10">
        <v>0</v>
      </c>
      <c r="L1643" s="10">
        <v>0</v>
      </c>
      <c r="M1643" s="10">
        <v>367.89922569687019</v>
      </c>
      <c r="N1643" s="10"/>
      <c r="O1643" s="10"/>
      <c r="P1643" s="10"/>
      <c r="Q1643" s="10"/>
      <c r="R1643" s="10"/>
    </row>
    <row r="1644" spans="1:18" x14ac:dyDescent="0.2">
      <c r="A1644" s="9" t="str">
        <f t="shared" si="25"/>
        <v>199225A29AGSC41</v>
      </c>
      <c r="B1644" s="10">
        <v>1992</v>
      </c>
      <c r="C1644" s="10" t="s">
        <v>2</v>
      </c>
      <c r="D1644" s="10" t="s">
        <v>28</v>
      </c>
      <c r="E1644" s="10">
        <v>41</v>
      </c>
      <c r="F1644" s="10">
        <v>258</v>
      </c>
      <c r="G1644" s="10">
        <v>0</v>
      </c>
      <c r="H1644" s="10">
        <v>1</v>
      </c>
      <c r="I1644" s="10">
        <v>1</v>
      </c>
      <c r="J1644" s="10">
        <v>0</v>
      </c>
      <c r="K1644" s="10">
        <v>0</v>
      </c>
      <c r="L1644" s="10">
        <v>0</v>
      </c>
      <c r="M1644" s="10">
        <v>343.82481260459508</v>
      </c>
      <c r="N1644" s="10"/>
      <c r="O1644" s="10"/>
      <c r="P1644" s="10"/>
      <c r="Q1644" s="10"/>
      <c r="R1644" s="10"/>
    </row>
    <row r="1645" spans="1:18" x14ac:dyDescent="0.2">
      <c r="A1645" s="9" t="str">
        <f t="shared" si="25"/>
        <v>199225A29AUTO41</v>
      </c>
      <c r="B1645" s="10">
        <v>1992</v>
      </c>
      <c r="C1645" s="10" t="s">
        <v>2</v>
      </c>
      <c r="D1645" s="10" t="s">
        <v>34</v>
      </c>
      <c r="E1645" s="10">
        <v>41</v>
      </c>
      <c r="F1645" s="10">
        <v>3609</v>
      </c>
      <c r="G1645" s="10">
        <v>0</v>
      </c>
      <c r="H1645" s="10">
        <v>1</v>
      </c>
      <c r="I1645" s="10">
        <v>1</v>
      </c>
      <c r="J1645" s="10">
        <v>0</v>
      </c>
      <c r="K1645" s="10">
        <v>0</v>
      </c>
      <c r="L1645" s="10">
        <v>0</v>
      </c>
      <c r="M1645" s="10">
        <v>0</v>
      </c>
      <c r="N1645" s="10"/>
      <c r="O1645" s="10"/>
      <c r="P1645" s="10"/>
      <c r="Q1645" s="10"/>
      <c r="R1645" s="10"/>
    </row>
    <row r="1646" spans="1:18" x14ac:dyDescent="0.2">
      <c r="A1646" s="9" t="str">
        <f t="shared" si="25"/>
        <v>199225A29CCA141</v>
      </c>
      <c r="B1646" s="10">
        <v>1992</v>
      </c>
      <c r="C1646" s="10" t="s">
        <v>2</v>
      </c>
      <c r="D1646" s="10" t="s">
        <v>24</v>
      </c>
      <c r="E1646" s="10">
        <v>41</v>
      </c>
      <c r="F1646" s="10">
        <v>18299</v>
      </c>
      <c r="G1646" s="10">
        <v>0</v>
      </c>
      <c r="H1646" s="10">
        <v>1</v>
      </c>
      <c r="I1646" s="10">
        <v>1</v>
      </c>
      <c r="J1646" s="10">
        <v>0</v>
      </c>
      <c r="K1646" s="10">
        <v>0</v>
      </c>
      <c r="L1646" s="10">
        <v>7.0386359910377616E-2</v>
      </c>
      <c r="M1646" s="10">
        <v>1104.6723523013582</v>
      </c>
      <c r="N1646" s="10"/>
      <c r="O1646" s="10"/>
      <c r="P1646" s="10"/>
      <c r="Q1646" s="10"/>
      <c r="R1646" s="10"/>
    </row>
    <row r="1647" spans="1:18" x14ac:dyDescent="0.2">
      <c r="A1647" s="9" t="str">
        <f t="shared" si="25"/>
        <v>199225A29CCA241</v>
      </c>
      <c r="B1647" s="10">
        <v>1992</v>
      </c>
      <c r="C1647" s="10" t="s">
        <v>2</v>
      </c>
      <c r="D1647" s="10" t="s">
        <v>25</v>
      </c>
      <c r="E1647" s="10">
        <v>41</v>
      </c>
      <c r="F1647" s="10">
        <v>59772</v>
      </c>
      <c r="G1647" s="10">
        <v>0</v>
      </c>
      <c r="H1647" s="10">
        <v>1</v>
      </c>
      <c r="I1647" s="10">
        <v>1</v>
      </c>
      <c r="J1647" s="10">
        <v>0</v>
      </c>
      <c r="K1647" s="10">
        <v>0</v>
      </c>
      <c r="L1647" s="10">
        <v>6.897878605367061E-2</v>
      </c>
      <c r="M1647" s="10">
        <v>1162.8571040565405</v>
      </c>
      <c r="N1647" s="10"/>
      <c r="O1647" s="10"/>
      <c r="P1647" s="10"/>
      <c r="Q1647" s="10"/>
      <c r="R1647" s="10"/>
    </row>
    <row r="1648" spans="1:18" x14ac:dyDescent="0.2">
      <c r="A1648" s="9" t="str">
        <f t="shared" si="25"/>
        <v>199225A29CONT41</v>
      </c>
      <c r="B1648" s="10">
        <v>1992</v>
      </c>
      <c r="C1648" s="10" t="s">
        <v>2</v>
      </c>
      <c r="D1648" s="10" t="s">
        <v>31</v>
      </c>
      <c r="E1648" s="10">
        <v>41</v>
      </c>
      <c r="F1648" s="10">
        <v>21903</v>
      </c>
      <c r="G1648" s="10">
        <v>0</v>
      </c>
      <c r="H1648" s="10">
        <v>1</v>
      </c>
      <c r="I1648" s="10">
        <v>1</v>
      </c>
      <c r="J1648" s="10">
        <v>0</v>
      </c>
      <c r="K1648" s="10">
        <v>0</v>
      </c>
      <c r="L1648" s="10">
        <v>1.1779208327626352E-2</v>
      </c>
      <c r="M1648" s="10">
        <v>1393.6647214850782</v>
      </c>
      <c r="N1648" s="10"/>
      <c r="O1648" s="10"/>
      <c r="P1648" s="10"/>
      <c r="Q1648" s="10"/>
      <c r="R1648" s="10"/>
    </row>
    <row r="1649" spans="1:18" x14ac:dyDescent="0.2">
      <c r="A1649" s="9" t="str">
        <f t="shared" si="25"/>
        <v>199225A29EMPR41</v>
      </c>
      <c r="B1649" s="10">
        <v>1992</v>
      </c>
      <c r="C1649" s="10" t="s">
        <v>2</v>
      </c>
      <c r="D1649" s="10" t="s">
        <v>32</v>
      </c>
      <c r="E1649" s="10">
        <v>41</v>
      </c>
      <c r="F1649" s="10">
        <v>5413</v>
      </c>
      <c r="G1649" s="10">
        <v>0</v>
      </c>
      <c r="H1649" s="10">
        <v>1</v>
      </c>
      <c r="I1649" s="10">
        <v>1</v>
      </c>
      <c r="J1649" s="10">
        <v>0</v>
      </c>
      <c r="K1649" s="10">
        <v>0</v>
      </c>
      <c r="L1649" s="10">
        <v>4.7663033438019579E-2</v>
      </c>
      <c r="M1649" s="10">
        <v>1894.6407544105184</v>
      </c>
      <c r="N1649" s="10"/>
      <c r="O1649" s="10"/>
      <c r="P1649" s="10"/>
      <c r="Q1649" s="10"/>
      <c r="R1649" s="10"/>
    </row>
    <row r="1650" spans="1:18" x14ac:dyDescent="0.2">
      <c r="A1650" s="9" t="str">
        <f t="shared" si="25"/>
        <v>199225A29INAT41</v>
      </c>
      <c r="B1650" s="10">
        <v>1992</v>
      </c>
      <c r="C1650" s="10" t="s">
        <v>2</v>
      </c>
      <c r="D1650" s="10" t="s">
        <v>54</v>
      </c>
      <c r="E1650" s="10">
        <v>41</v>
      </c>
      <c r="F1650" s="10">
        <v>61591</v>
      </c>
      <c r="G1650" s="10">
        <v>1</v>
      </c>
      <c r="H1650" s="10">
        <v>0.18825802471140263</v>
      </c>
      <c r="I1650" s="10">
        <v>0</v>
      </c>
      <c r="J1650" s="10">
        <v>0.78662466918868013</v>
      </c>
      <c r="K1650" s="10">
        <v>0.95815947135133384</v>
      </c>
      <c r="L1650" s="10">
        <v>4.1840528648666199E-2</v>
      </c>
      <c r="M1650" s="10"/>
      <c r="N1650" s="10"/>
      <c r="O1650" s="10"/>
      <c r="P1650" s="10"/>
      <c r="Q1650" s="10"/>
      <c r="R1650" s="10"/>
    </row>
    <row r="1651" spans="1:18" x14ac:dyDescent="0.2">
      <c r="A1651" s="9" t="str">
        <f t="shared" si="25"/>
        <v>199225A29MILI41</v>
      </c>
      <c r="B1651" s="10">
        <v>1992</v>
      </c>
      <c r="C1651" s="10" t="s">
        <v>2</v>
      </c>
      <c r="D1651" s="10" t="s">
        <v>26</v>
      </c>
      <c r="E1651" s="10">
        <v>41</v>
      </c>
      <c r="F1651" s="10">
        <v>258</v>
      </c>
      <c r="G1651" s="10">
        <v>0</v>
      </c>
      <c r="H1651" s="10">
        <v>1</v>
      </c>
      <c r="I1651" s="10">
        <v>1</v>
      </c>
      <c r="J1651" s="10">
        <v>0</v>
      </c>
      <c r="K1651" s="10">
        <v>0</v>
      </c>
      <c r="L1651" s="10">
        <v>0</v>
      </c>
      <c r="M1651" s="10">
        <v>2062.9488756275705</v>
      </c>
      <c r="N1651" s="10"/>
      <c r="O1651" s="10"/>
      <c r="P1651" s="10"/>
      <c r="Q1651" s="10"/>
      <c r="R1651" s="10"/>
    </row>
    <row r="1652" spans="1:18" x14ac:dyDescent="0.2">
      <c r="A1652" s="9" t="str">
        <f t="shared" si="25"/>
        <v>199225A29PUBL41</v>
      </c>
      <c r="B1652" s="10">
        <v>1992</v>
      </c>
      <c r="C1652" s="10" t="s">
        <v>2</v>
      </c>
      <c r="D1652" s="10" t="s">
        <v>27</v>
      </c>
      <c r="E1652" s="10">
        <v>41</v>
      </c>
      <c r="F1652" s="10">
        <v>6184</v>
      </c>
      <c r="G1652" s="10">
        <v>0</v>
      </c>
      <c r="H1652" s="10">
        <v>1</v>
      </c>
      <c r="I1652" s="10">
        <v>1</v>
      </c>
      <c r="J1652" s="10">
        <v>0</v>
      </c>
      <c r="K1652" s="10">
        <v>0</v>
      </c>
      <c r="L1652" s="10">
        <v>0.16672056921086675</v>
      </c>
      <c r="M1652" s="10">
        <v>1938.8123281339126</v>
      </c>
      <c r="N1652" s="10"/>
      <c r="O1652" s="10"/>
      <c r="P1652" s="10"/>
      <c r="Q1652" s="10"/>
      <c r="R1652" s="10"/>
    </row>
    <row r="1653" spans="1:18" x14ac:dyDescent="0.2">
      <c r="A1653" s="9" t="str">
        <f t="shared" si="25"/>
        <v>199225A29SCA141</v>
      </c>
      <c r="B1653" s="10">
        <v>1992</v>
      </c>
      <c r="C1653" s="10" t="s">
        <v>2</v>
      </c>
      <c r="D1653" s="10" t="s">
        <v>29</v>
      </c>
      <c r="E1653" s="10">
        <v>41</v>
      </c>
      <c r="F1653" s="10">
        <v>9535</v>
      </c>
      <c r="G1653" s="10">
        <v>0</v>
      </c>
      <c r="H1653" s="10">
        <v>1</v>
      </c>
      <c r="I1653" s="10">
        <v>1</v>
      </c>
      <c r="J1653" s="10">
        <v>0</v>
      </c>
      <c r="K1653" s="10">
        <v>0</v>
      </c>
      <c r="L1653" s="10">
        <v>2.7058206607236499E-2</v>
      </c>
      <c r="M1653" s="10">
        <v>901.70676809030272</v>
      </c>
      <c r="N1653" s="10"/>
      <c r="O1653" s="10"/>
      <c r="P1653" s="10"/>
      <c r="Q1653" s="10"/>
      <c r="R1653" s="10"/>
    </row>
    <row r="1654" spans="1:18" x14ac:dyDescent="0.2">
      <c r="A1654" s="9" t="str">
        <f t="shared" si="25"/>
        <v>199225A29SCA241</v>
      </c>
      <c r="B1654" s="10">
        <v>1992</v>
      </c>
      <c r="C1654" s="10" t="s">
        <v>2</v>
      </c>
      <c r="D1654" s="10" t="s">
        <v>30</v>
      </c>
      <c r="E1654" s="10">
        <v>41</v>
      </c>
      <c r="F1654" s="10">
        <v>3607</v>
      </c>
      <c r="G1654" s="10">
        <v>0</v>
      </c>
      <c r="H1654" s="10">
        <v>1</v>
      </c>
      <c r="I1654" s="10">
        <v>1</v>
      </c>
      <c r="J1654" s="10">
        <v>0</v>
      </c>
      <c r="K1654" s="10">
        <v>0</v>
      </c>
      <c r="L1654" s="10">
        <v>0</v>
      </c>
      <c r="M1654" s="10">
        <v>920.40840490368066</v>
      </c>
      <c r="N1654" s="10"/>
      <c r="O1654" s="10"/>
      <c r="P1654" s="10"/>
      <c r="Q1654" s="10"/>
      <c r="R1654" s="10"/>
    </row>
    <row r="1655" spans="1:18" x14ac:dyDescent="0.2">
      <c r="A1655" s="9" t="str">
        <f t="shared" si="25"/>
        <v>199225A29SREM41</v>
      </c>
      <c r="B1655" s="10">
        <v>1992</v>
      </c>
      <c r="C1655" s="10" t="s">
        <v>2</v>
      </c>
      <c r="D1655" s="10" t="s">
        <v>35</v>
      </c>
      <c r="E1655" s="10">
        <v>41</v>
      </c>
      <c r="F1655" s="10">
        <v>4125</v>
      </c>
      <c r="G1655" s="10">
        <v>0</v>
      </c>
      <c r="H1655" s="10">
        <v>1</v>
      </c>
      <c r="I1655" s="10">
        <v>1</v>
      </c>
      <c r="J1655" s="10">
        <v>0</v>
      </c>
      <c r="K1655" s="10">
        <v>0</v>
      </c>
      <c r="L1655" s="10">
        <v>6.2303030303030305E-2</v>
      </c>
      <c r="M1655" s="10">
        <v>0</v>
      </c>
      <c r="N1655" s="10"/>
      <c r="O1655" s="10"/>
      <c r="P1655" s="10"/>
      <c r="Q1655" s="10"/>
      <c r="R1655" s="10"/>
    </row>
    <row r="1656" spans="1:18" x14ac:dyDescent="0.2">
      <c r="A1656" s="9" t="str">
        <f t="shared" si="25"/>
        <v>199225A29TDOM41</v>
      </c>
      <c r="B1656" s="10">
        <v>1992</v>
      </c>
      <c r="C1656" s="10" t="s">
        <v>2</v>
      </c>
      <c r="D1656" s="10" t="s">
        <v>33</v>
      </c>
      <c r="E1656" s="10">
        <v>41</v>
      </c>
      <c r="F1656" s="10">
        <v>11330</v>
      </c>
      <c r="G1656" s="10">
        <v>0</v>
      </c>
      <c r="H1656" s="10">
        <v>1</v>
      </c>
      <c r="I1656" s="10">
        <v>1</v>
      </c>
      <c r="J1656" s="10">
        <v>0</v>
      </c>
      <c r="K1656" s="10">
        <v>0</v>
      </c>
      <c r="L1656" s="10">
        <v>0</v>
      </c>
      <c r="M1656" s="10">
        <v>311.20306834518425</v>
      </c>
      <c r="N1656" s="10"/>
      <c r="O1656" s="10"/>
      <c r="P1656" s="10"/>
      <c r="Q1656" s="10"/>
      <c r="R1656" s="10"/>
    </row>
    <row r="1657" spans="1:18" x14ac:dyDescent="0.2">
      <c r="A1657" s="9" t="str">
        <f t="shared" si="25"/>
        <v>199230EMAAGCC41</v>
      </c>
      <c r="B1657" s="10">
        <v>1992</v>
      </c>
      <c r="C1657" s="10" t="s">
        <v>4</v>
      </c>
      <c r="D1657" s="10" t="s">
        <v>23</v>
      </c>
      <c r="E1657" s="10">
        <v>41</v>
      </c>
      <c r="F1657" s="10">
        <v>1802</v>
      </c>
      <c r="G1657" s="10">
        <v>0</v>
      </c>
      <c r="H1657" s="10">
        <v>1</v>
      </c>
      <c r="I1657" s="10">
        <v>1</v>
      </c>
      <c r="J1657" s="10">
        <v>0</v>
      </c>
      <c r="K1657" s="10">
        <v>0</v>
      </c>
      <c r="L1657" s="10">
        <v>0</v>
      </c>
      <c r="M1657" s="10">
        <v>1274.0052521873076</v>
      </c>
      <c r="N1657" s="10"/>
      <c r="O1657" s="10"/>
      <c r="P1657" s="10"/>
      <c r="Q1657" s="10"/>
      <c r="R1657" s="10"/>
    </row>
    <row r="1658" spans="1:18" x14ac:dyDescent="0.2">
      <c r="A1658" s="9" t="str">
        <f t="shared" si="25"/>
        <v>199230EMAAGSC41</v>
      </c>
      <c r="B1658" s="10">
        <v>1992</v>
      </c>
      <c r="C1658" s="10" t="s">
        <v>4</v>
      </c>
      <c r="D1658" s="10" t="s">
        <v>28</v>
      </c>
      <c r="E1658" s="10">
        <v>41</v>
      </c>
      <c r="F1658" s="10">
        <v>3606</v>
      </c>
      <c r="G1658" s="10">
        <v>0</v>
      </c>
      <c r="H1658" s="10">
        <v>1</v>
      </c>
      <c r="I1658" s="10">
        <v>1</v>
      </c>
      <c r="J1658" s="10">
        <v>0</v>
      </c>
      <c r="K1658" s="10">
        <v>0</v>
      </c>
      <c r="L1658" s="10">
        <v>0</v>
      </c>
      <c r="M1658" s="10">
        <v>341.80170961525505</v>
      </c>
      <c r="N1658" s="10"/>
      <c r="O1658" s="10"/>
      <c r="P1658" s="10"/>
      <c r="Q1658" s="10"/>
      <c r="R1658" s="10"/>
    </row>
    <row r="1659" spans="1:18" x14ac:dyDescent="0.2">
      <c r="A1659" s="9" t="str">
        <f t="shared" si="25"/>
        <v>199230EMAAUTO41</v>
      </c>
      <c r="B1659" s="10">
        <v>1992</v>
      </c>
      <c r="C1659" s="10" t="s">
        <v>4</v>
      </c>
      <c r="D1659" s="10" t="s">
        <v>34</v>
      </c>
      <c r="E1659" s="10">
        <v>41</v>
      </c>
      <c r="F1659" s="10">
        <v>26283</v>
      </c>
      <c r="G1659" s="10">
        <v>0</v>
      </c>
      <c r="H1659" s="10">
        <v>1</v>
      </c>
      <c r="I1659" s="10">
        <v>1</v>
      </c>
      <c r="J1659" s="10">
        <v>0</v>
      </c>
      <c r="K1659" s="10">
        <v>0</v>
      </c>
      <c r="L1659" s="10">
        <v>0</v>
      </c>
      <c r="M1659" s="10">
        <v>0</v>
      </c>
      <c r="N1659" s="10"/>
      <c r="O1659" s="10"/>
      <c r="P1659" s="10"/>
      <c r="Q1659" s="10"/>
      <c r="R1659" s="10"/>
    </row>
    <row r="1660" spans="1:18" x14ac:dyDescent="0.2">
      <c r="A1660" s="9" t="str">
        <f t="shared" si="25"/>
        <v>199230EMACCA141</v>
      </c>
      <c r="B1660" s="10">
        <v>1992</v>
      </c>
      <c r="C1660" s="10" t="s">
        <v>4</v>
      </c>
      <c r="D1660" s="10" t="s">
        <v>24</v>
      </c>
      <c r="E1660" s="10">
        <v>41</v>
      </c>
      <c r="F1660" s="10">
        <v>67504</v>
      </c>
      <c r="G1660" s="10">
        <v>0</v>
      </c>
      <c r="H1660" s="10">
        <v>1</v>
      </c>
      <c r="I1660" s="10">
        <v>1</v>
      </c>
      <c r="J1660" s="10">
        <v>0</v>
      </c>
      <c r="K1660" s="10">
        <v>0</v>
      </c>
      <c r="L1660" s="10">
        <v>2.6724342261199335E-2</v>
      </c>
      <c r="M1660" s="10">
        <v>1621.1164072163572</v>
      </c>
      <c r="N1660" s="10"/>
      <c r="O1660" s="10"/>
      <c r="P1660" s="10"/>
      <c r="Q1660" s="10"/>
      <c r="R1660" s="10"/>
    </row>
    <row r="1661" spans="1:18" x14ac:dyDescent="0.2">
      <c r="A1661" s="9" t="str">
        <f t="shared" si="25"/>
        <v>199230EMACCA241</v>
      </c>
      <c r="B1661" s="10">
        <v>1992</v>
      </c>
      <c r="C1661" s="10" t="s">
        <v>4</v>
      </c>
      <c r="D1661" s="10" t="s">
        <v>25</v>
      </c>
      <c r="E1661" s="10">
        <v>41</v>
      </c>
      <c r="F1661" s="10">
        <v>165164</v>
      </c>
      <c r="G1661" s="10">
        <v>0</v>
      </c>
      <c r="H1661" s="10">
        <v>1</v>
      </c>
      <c r="I1661" s="10">
        <v>1</v>
      </c>
      <c r="J1661" s="10">
        <v>0</v>
      </c>
      <c r="K1661" s="10">
        <v>0</v>
      </c>
      <c r="L1661" s="10">
        <v>2.3413092441452132E-2</v>
      </c>
      <c r="M1661" s="10">
        <v>1515.4615968982666</v>
      </c>
      <c r="N1661" s="10"/>
      <c r="O1661" s="10"/>
      <c r="P1661" s="10"/>
      <c r="Q1661" s="10"/>
      <c r="R1661" s="10"/>
    </row>
    <row r="1662" spans="1:18" x14ac:dyDescent="0.2">
      <c r="A1662" s="9" t="str">
        <f t="shared" si="25"/>
        <v>199230EMACONT41</v>
      </c>
      <c r="B1662" s="10">
        <v>1992</v>
      </c>
      <c r="C1662" s="10" t="s">
        <v>4</v>
      </c>
      <c r="D1662" s="10" t="s">
        <v>31</v>
      </c>
      <c r="E1662" s="10">
        <v>41</v>
      </c>
      <c r="F1662" s="10">
        <v>129868</v>
      </c>
      <c r="G1662" s="10">
        <v>0</v>
      </c>
      <c r="H1662" s="10">
        <v>1</v>
      </c>
      <c r="I1662" s="10">
        <v>1</v>
      </c>
      <c r="J1662" s="10">
        <v>0</v>
      </c>
      <c r="K1662" s="10">
        <v>0</v>
      </c>
      <c r="L1662" s="10">
        <v>3.9732651615486496E-3</v>
      </c>
      <c r="M1662" s="10">
        <v>1376.1222549680576</v>
      </c>
      <c r="N1662" s="10"/>
      <c r="O1662" s="10"/>
      <c r="P1662" s="10"/>
      <c r="Q1662" s="10"/>
      <c r="R1662" s="10"/>
    </row>
    <row r="1663" spans="1:18" x14ac:dyDescent="0.2">
      <c r="A1663" s="9" t="str">
        <f t="shared" si="25"/>
        <v>199230EMAEMPR41</v>
      </c>
      <c r="B1663" s="10">
        <v>1992</v>
      </c>
      <c r="C1663" s="10" t="s">
        <v>4</v>
      </c>
      <c r="D1663" s="10" t="s">
        <v>32</v>
      </c>
      <c r="E1663" s="10">
        <v>41</v>
      </c>
      <c r="F1663" s="10">
        <v>32468</v>
      </c>
      <c r="G1663" s="10">
        <v>0</v>
      </c>
      <c r="H1663" s="10">
        <v>1</v>
      </c>
      <c r="I1663" s="10">
        <v>1</v>
      </c>
      <c r="J1663" s="10">
        <v>0</v>
      </c>
      <c r="K1663" s="10">
        <v>0</v>
      </c>
      <c r="L1663" s="10">
        <v>2.3777257607490453E-2</v>
      </c>
      <c r="M1663" s="10">
        <v>4203.6982925320663</v>
      </c>
      <c r="N1663" s="10"/>
      <c r="O1663" s="10"/>
      <c r="P1663" s="10"/>
      <c r="Q1663" s="10"/>
      <c r="R1663" s="10"/>
    </row>
    <row r="1664" spans="1:18" x14ac:dyDescent="0.2">
      <c r="A1664" s="9" t="str">
        <f t="shared" si="25"/>
        <v>199230EMAINAT41</v>
      </c>
      <c r="B1664" s="10">
        <v>1992</v>
      </c>
      <c r="C1664" s="10" t="s">
        <v>4</v>
      </c>
      <c r="D1664" s="10" t="s">
        <v>54</v>
      </c>
      <c r="E1664" s="10">
        <v>41</v>
      </c>
      <c r="F1664" s="10">
        <v>280351</v>
      </c>
      <c r="G1664" s="10">
        <v>1</v>
      </c>
      <c r="H1664" s="10">
        <v>7.6378202954018842E-2</v>
      </c>
      <c r="I1664" s="10">
        <v>0</v>
      </c>
      <c r="J1664" s="10">
        <v>0.91902332439582568</v>
      </c>
      <c r="K1664" s="10">
        <v>0.99356285233833053</v>
      </c>
      <c r="L1664" s="10">
        <v>6.4312237159846047E-3</v>
      </c>
      <c r="M1664" s="10"/>
      <c r="N1664" s="10"/>
      <c r="O1664" s="10"/>
      <c r="P1664" s="10"/>
      <c r="Q1664" s="10"/>
      <c r="R1664" s="10"/>
    </row>
    <row r="1665" spans="1:18" x14ac:dyDescent="0.2">
      <c r="A1665" s="9" t="str">
        <f t="shared" si="25"/>
        <v>199230EMAMILI41</v>
      </c>
      <c r="B1665" s="10">
        <v>1992</v>
      </c>
      <c r="C1665" s="10" t="s">
        <v>4</v>
      </c>
      <c r="D1665" s="10" t="s">
        <v>26</v>
      </c>
      <c r="E1665" s="10">
        <v>41</v>
      </c>
      <c r="F1665" s="10">
        <v>1288</v>
      </c>
      <c r="G1665" s="10">
        <v>0</v>
      </c>
      <c r="H1665" s="10">
        <v>1</v>
      </c>
      <c r="I1665" s="10">
        <v>1</v>
      </c>
      <c r="J1665" s="10">
        <v>0</v>
      </c>
      <c r="K1665" s="10">
        <v>0</v>
      </c>
      <c r="L1665" s="10">
        <v>0</v>
      </c>
      <c r="M1665" s="10">
        <v>3120.6906749012101</v>
      </c>
      <c r="N1665" s="10"/>
      <c r="O1665" s="10"/>
      <c r="P1665" s="10"/>
      <c r="Q1665" s="10"/>
      <c r="R1665" s="10"/>
    </row>
    <row r="1666" spans="1:18" x14ac:dyDescent="0.2">
      <c r="A1666" s="9" t="str">
        <f t="shared" si="25"/>
        <v>199230EMAPUBL41</v>
      </c>
      <c r="B1666" s="10">
        <v>1992</v>
      </c>
      <c r="C1666" s="10" t="s">
        <v>4</v>
      </c>
      <c r="D1666" s="10" t="s">
        <v>27</v>
      </c>
      <c r="E1666" s="10">
        <v>41</v>
      </c>
      <c r="F1666" s="10">
        <v>32204</v>
      </c>
      <c r="G1666" s="10">
        <v>0</v>
      </c>
      <c r="H1666" s="10">
        <v>1</v>
      </c>
      <c r="I1666" s="10">
        <v>1</v>
      </c>
      <c r="J1666" s="10">
        <v>0</v>
      </c>
      <c r="K1666" s="10">
        <v>0</v>
      </c>
      <c r="L1666" s="10">
        <v>3.1983604521177496E-2</v>
      </c>
      <c r="M1666" s="10">
        <v>1958.4816887091367</v>
      </c>
      <c r="N1666" s="10"/>
      <c r="O1666" s="10"/>
      <c r="P1666" s="10"/>
      <c r="Q1666" s="10"/>
      <c r="R1666" s="10"/>
    </row>
    <row r="1667" spans="1:18" x14ac:dyDescent="0.2">
      <c r="A1667" s="9" t="str">
        <f t="shared" si="25"/>
        <v>199230EMASCA141</v>
      </c>
      <c r="B1667" s="10">
        <v>1992</v>
      </c>
      <c r="C1667" s="10" t="s">
        <v>4</v>
      </c>
      <c r="D1667" s="10" t="s">
        <v>29</v>
      </c>
      <c r="E1667" s="10">
        <v>41</v>
      </c>
      <c r="F1667" s="10">
        <v>20873</v>
      </c>
      <c r="G1667" s="10">
        <v>0</v>
      </c>
      <c r="H1667" s="10">
        <v>1</v>
      </c>
      <c r="I1667" s="10">
        <v>1</v>
      </c>
      <c r="J1667" s="10">
        <v>0</v>
      </c>
      <c r="K1667" s="10">
        <v>0</v>
      </c>
      <c r="L1667" s="10">
        <v>0</v>
      </c>
      <c r="M1667" s="10">
        <v>875.06881552949687</v>
      </c>
      <c r="N1667" s="10"/>
      <c r="O1667" s="10"/>
      <c r="P1667" s="10"/>
      <c r="Q1667" s="10"/>
      <c r="R1667" s="10"/>
    </row>
    <row r="1668" spans="1:18" x14ac:dyDescent="0.2">
      <c r="A1668" s="9" t="str">
        <f t="shared" ref="A1668:A1731" si="26">B1668&amp;C1668&amp;D1668&amp;E1668</f>
        <v>199230EMASCA241</v>
      </c>
      <c r="B1668" s="10">
        <v>1992</v>
      </c>
      <c r="C1668" s="10" t="s">
        <v>4</v>
      </c>
      <c r="D1668" s="10" t="s">
        <v>30</v>
      </c>
      <c r="E1668" s="10">
        <v>41</v>
      </c>
      <c r="F1668" s="10">
        <v>12369</v>
      </c>
      <c r="G1668" s="10">
        <v>0</v>
      </c>
      <c r="H1668" s="10">
        <v>1</v>
      </c>
      <c r="I1668" s="10">
        <v>1</v>
      </c>
      <c r="J1668" s="10">
        <v>0</v>
      </c>
      <c r="K1668" s="10">
        <v>0</v>
      </c>
      <c r="L1668" s="10">
        <v>0</v>
      </c>
      <c r="M1668" s="10">
        <v>1093.4687562037536</v>
      </c>
      <c r="N1668" s="10"/>
      <c r="O1668" s="10"/>
      <c r="P1668" s="10"/>
      <c r="Q1668" s="10"/>
      <c r="R1668" s="10"/>
    </row>
    <row r="1669" spans="1:18" x14ac:dyDescent="0.2">
      <c r="A1669" s="9" t="str">
        <f t="shared" si="26"/>
        <v>199230EMASREM41</v>
      </c>
      <c r="B1669" s="10">
        <v>1992</v>
      </c>
      <c r="C1669" s="10" t="s">
        <v>4</v>
      </c>
      <c r="D1669" s="10" t="s">
        <v>35</v>
      </c>
      <c r="E1669" s="10">
        <v>41</v>
      </c>
      <c r="F1669" s="10">
        <v>17525</v>
      </c>
      <c r="G1669" s="10">
        <v>0</v>
      </c>
      <c r="H1669" s="10">
        <v>1</v>
      </c>
      <c r="I1669" s="10">
        <v>1</v>
      </c>
      <c r="J1669" s="10">
        <v>0</v>
      </c>
      <c r="K1669" s="10">
        <v>0</v>
      </c>
      <c r="L1669" s="10">
        <v>1.4664764621968616E-2</v>
      </c>
      <c r="M1669" s="10">
        <v>1.214814972694809</v>
      </c>
      <c r="N1669" s="10"/>
      <c r="O1669" s="10"/>
      <c r="P1669" s="10"/>
      <c r="Q1669" s="10"/>
      <c r="R1669" s="10"/>
    </row>
    <row r="1670" spans="1:18" x14ac:dyDescent="0.2">
      <c r="A1670" s="9" t="str">
        <f t="shared" si="26"/>
        <v>199230EMATDOM41</v>
      </c>
      <c r="B1670" s="10">
        <v>1992</v>
      </c>
      <c r="C1670" s="10" t="s">
        <v>4</v>
      </c>
      <c r="D1670" s="10" t="s">
        <v>33</v>
      </c>
      <c r="E1670" s="10">
        <v>41</v>
      </c>
      <c r="F1670" s="10">
        <v>38390</v>
      </c>
      <c r="G1670" s="10">
        <v>0</v>
      </c>
      <c r="H1670" s="10">
        <v>1</v>
      </c>
      <c r="I1670" s="10">
        <v>1</v>
      </c>
      <c r="J1670" s="10">
        <v>0</v>
      </c>
      <c r="K1670" s="10">
        <v>0</v>
      </c>
      <c r="L1670" s="10">
        <v>0</v>
      </c>
      <c r="M1670" s="10">
        <v>313.82559125482641</v>
      </c>
      <c r="N1670" s="10"/>
      <c r="O1670" s="10"/>
      <c r="P1670" s="10"/>
      <c r="Q1670" s="10"/>
      <c r="R1670" s="10"/>
    </row>
    <row r="1671" spans="1:18" x14ac:dyDescent="0.2">
      <c r="A1671" s="9" t="str">
        <f t="shared" si="26"/>
        <v>199215A17AGSC43</v>
      </c>
      <c r="B1671" s="10">
        <v>1992</v>
      </c>
      <c r="C1671" s="10" t="s">
        <v>0</v>
      </c>
      <c r="D1671" s="10" t="s">
        <v>28</v>
      </c>
      <c r="E1671" s="10">
        <v>43</v>
      </c>
      <c r="F1671" s="10">
        <v>1036</v>
      </c>
      <c r="G1671" s="10">
        <v>0</v>
      </c>
      <c r="H1671" s="10">
        <v>1</v>
      </c>
      <c r="I1671" s="10">
        <v>1</v>
      </c>
      <c r="J1671" s="10">
        <v>0</v>
      </c>
      <c r="K1671" s="10">
        <v>0</v>
      </c>
      <c r="L1671" s="10">
        <v>0.39961389961389959</v>
      </c>
      <c r="M1671" s="10">
        <v>180.55572245993295</v>
      </c>
      <c r="N1671" s="10"/>
      <c r="O1671" s="10"/>
      <c r="P1671" s="10"/>
      <c r="Q1671" s="10"/>
      <c r="R1671" s="10"/>
    </row>
    <row r="1672" spans="1:18" x14ac:dyDescent="0.2">
      <c r="A1672" s="9" t="str">
        <f t="shared" si="26"/>
        <v>199215A17AUTO43</v>
      </c>
      <c r="B1672" s="10">
        <v>1992</v>
      </c>
      <c r="C1672" s="10" t="s">
        <v>0</v>
      </c>
      <c r="D1672" s="10" t="s">
        <v>34</v>
      </c>
      <c r="E1672" s="10">
        <v>43</v>
      </c>
      <c r="F1672" s="10">
        <v>829</v>
      </c>
      <c r="G1672" s="10">
        <v>0</v>
      </c>
      <c r="H1672" s="10">
        <v>1</v>
      </c>
      <c r="I1672" s="10">
        <v>1</v>
      </c>
      <c r="J1672" s="10">
        <v>0</v>
      </c>
      <c r="K1672" s="10">
        <v>0</v>
      </c>
      <c r="L1672" s="10">
        <v>0.24969843184559712</v>
      </c>
      <c r="M1672" s="10">
        <v>0</v>
      </c>
      <c r="N1672" s="10"/>
      <c r="O1672" s="10"/>
      <c r="P1672" s="10"/>
      <c r="Q1672" s="10"/>
      <c r="R1672" s="10"/>
    </row>
    <row r="1673" spans="1:18" x14ac:dyDescent="0.2">
      <c r="A1673" s="9" t="str">
        <f t="shared" si="26"/>
        <v>199215A17CCA143</v>
      </c>
      <c r="B1673" s="10">
        <v>1992</v>
      </c>
      <c r="C1673" s="10" t="s">
        <v>0</v>
      </c>
      <c r="D1673" s="10" t="s">
        <v>24</v>
      </c>
      <c r="E1673" s="10">
        <v>43</v>
      </c>
      <c r="F1673" s="10">
        <v>7674</v>
      </c>
      <c r="G1673" s="10">
        <v>0</v>
      </c>
      <c r="H1673" s="10">
        <v>1</v>
      </c>
      <c r="I1673" s="10">
        <v>1</v>
      </c>
      <c r="J1673" s="10">
        <v>0</v>
      </c>
      <c r="K1673" s="10">
        <v>0</v>
      </c>
      <c r="L1673" s="10">
        <v>0.62170966901224911</v>
      </c>
      <c r="M1673" s="10">
        <v>466.75529504962986</v>
      </c>
      <c r="N1673" s="10"/>
      <c r="O1673" s="10"/>
      <c r="P1673" s="10"/>
      <c r="Q1673" s="10"/>
      <c r="R1673" s="10"/>
    </row>
    <row r="1674" spans="1:18" x14ac:dyDescent="0.2">
      <c r="A1674" s="9" t="str">
        <f t="shared" si="26"/>
        <v>199215A17CCA243</v>
      </c>
      <c r="B1674" s="10">
        <v>1992</v>
      </c>
      <c r="C1674" s="10" t="s">
        <v>0</v>
      </c>
      <c r="D1674" s="10" t="s">
        <v>25</v>
      </c>
      <c r="E1674" s="10">
        <v>43</v>
      </c>
      <c r="F1674" s="10">
        <v>23625</v>
      </c>
      <c r="G1674" s="10">
        <v>0</v>
      </c>
      <c r="H1674" s="10">
        <v>1</v>
      </c>
      <c r="I1674" s="10">
        <v>1</v>
      </c>
      <c r="J1674" s="10">
        <v>0</v>
      </c>
      <c r="K1674" s="10">
        <v>0</v>
      </c>
      <c r="L1674" s="10">
        <v>0.34213756613756613</v>
      </c>
      <c r="M1674" s="10">
        <v>499.1405059068793</v>
      </c>
      <c r="N1674" s="10"/>
      <c r="O1674" s="10"/>
      <c r="P1674" s="10"/>
      <c r="Q1674" s="10"/>
      <c r="R1674" s="10"/>
    </row>
    <row r="1675" spans="1:18" x14ac:dyDescent="0.2">
      <c r="A1675" s="9" t="str">
        <f t="shared" si="26"/>
        <v>199215A17CONT43</v>
      </c>
      <c r="B1675" s="10">
        <v>1992</v>
      </c>
      <c r="C1675" s="10" t="s">
        <v>0</v>
      </c>
      <c r="D1675" s="10" t="s">
        <v>31</v>
      </c>
      <c r="E1675" s="10">
        <v>43</v>
      </c>
      <c r="F1675" s="10">
        <v>4148</v>
      </c>
      <c r="G1675" s="10">
        <v>0</v>
      </c>
      <c r="H1675" s="10">
        <v>1</v>
      </c>
      <c r="I1675" s="10">
        <v>1</v>
      </c>
      <c r="J1675" s="10">
        <v>0</v>
      </c>
      <c r="K1675" s="10">
        <v>0</v>
      </c>
      <c r="L1675" s="10">
        <v>0.29990356798457085</v>
      </c>
      <c r="M1675" s="10">
        <v>301.42481249877318</v>
      </c>
      <c r="N1675" s="10"/>
      <c r="O1675" s="10"/>
      <c r="P1675" s="10"/>
      <c r="Q1675" s="10"/>
      <c r="R1675" s="10"/>
    </row>
    <row r="1676" spans="1:18" x14ac:dyDescent="0.2">
      <c r="A1676" s="9" t="str">
        <f t="shared" si="26"/>
        <v>199215A17IMLO43</v>
      </c>
      <c r="B1676" s="10">
        <v>1992</v>
      </c>
      <c r="C1676" s="10" t="s">
        <v>0</v>
      </c>
      <c r="D1676" s="10" t="s">
        <v>53</v>
      </c>
      <c r="E1676" s="10">
        <v>43</v>
      </c>
      <c r="F1676" s="10">
        <v>621</v>
      </c>
      <c r="G1676" s="10">
        <v>0</v>
      </c>
      <c r="H1676" s="10">
        <v>1</v>
      </c>
      <c r="I1676" s="10">
        <v>1</v>
      </c>
      <c r="J1676" s="10">
        <v>0</v>
      </c>
      <c r="K1676" s="10">
        <v>0</v>
      </c>
      <c r="L1676" s="10">
        <v>1</v>
      </c>
      <c r="M1676" s="10">
        <v>516.01434170585185</v>
      </c>
      <c r="N1676" s="10"/>
      <c r="O1676" s="10"/>
      <c r="P1676" s="10"/>
      <c r="Q1676" s="10"/>
      <c r="R1676" s="10"/>
    </row>
    <row r="1677" spans="1:18" x14ac:dyDescent="0.2">
      <c r="A1677" s="9" t="str">
        <f t="shared" si="26"/>
        <v>199215A17INAT43</v>
      </c>
      <c r="B1677" s="10">
        <v>1992</v>
      </c>
      <c r="C1677" s="10" t="s">
        <v>0</v>
      </c>
      <c r="D1677" s="10" t="s">
        <v>54</v>
      </c>
      <c r="E1677" s="10">
        <v>43</v>
      </c>
      <c r="F1677" s="10">
        <v>93283</v>
      </c>
      <c r="G1677" s="10">
        <v>1</v>
      </c>
      <c r="H1677" s="10">
        <v>0.18259271992780093</v>
      </c>
      <c r="I1677" s="10">
        <v>0</v>
      </c>
      <c r="J1677" s="10">
        <v>0.17604967983153552</v>
      </c>
      <c r="K1677" s="10">
        <v>0.25172976922085177</v>
      </c>
      <c r="L1677" s="10">
        <v>0.74827023077914823</v>
      </c>
      <c r="M1677" s="10"/>
      <c r="N1677" s="10"/>
      <c r="O1677" s="10"/>
      <c r="P1677" s="10"/>
      <c r="Q1677" s="10"/>
      <c r="R1677" s="10"/>
    </row>
    <row r="1678" spans="1:18" x14ac:dyDescent="0.2">
      <c r="A1678" s="9" t="str">
        <f t="shared" si="26"/>
        <v>199215A17SCA143</v>
      </c>
      <c r="B1678" s="10">
        <v>1992</v>
      </c>
      <c r="C1678" s="10" t="s">
        <v>0</v>
      </c>
      <c r="D1678" s="10" t="s">
        <v>29</v>
      </c>
      <c r="E1678" s="10">
        <v>43</v>
      </c>
      <c r="F1678" s="10">
        <v>10779</v>
      </c>
      <c r="G1678" s="10">
        <v>0</v>
      </c>
      <c r="H1678" s="10">
        <v>1</v>
      </c>
      <c r="I1678" s="10">
        <v>1</v>
      </c>
      <c r="J1678" s="10">
        <v>0</v>
      </c>
      <c r="K1678" s="10">
        <v>0</v>
      </c>
      <c r="L1678" s="10">
        <v>0.49976806753873271</v>
      </c>
      <c r="M1678" s="10">
        <v>342.20883455437621</v>
      </c>
      <c r="N1678" s="10"/>
      <c r="O1678" s="10"/>
      <c r="P1678" s="10"/>
      <c r="Q1678" s="10"/>
      <c r="R1678" s="10"/>
    </row>
    <row r="1679" spans="1:18" x14ac:dyDescent="0.2">
      <c r="A1679" s="9" t="str">
        <f t="shared" si="26"/>
        <v>199215A17SCA243</v>
      </c>
      <c r="B1679" s="10">
        <v>1992</v>
      </c>
      <c r="C1679" s="10" t="s">
        <v>0</v>
      </c>
      <c r="D1679" s="10" t="s">
        <v>30</v>
      </c>
      <c r="E1679" s="10">
        <v>43</v>
      </c>
      <c r="F1679" s="10">
        <v>3318</v>
      </c>
      <c r="G1679" s="10">
        <v>0</v>
      </c>
      <c r="H1679" s="10">
        <v>1</v>
      </c>
      <c r="I1679" s="10">
        <v>1</v>
      </c>
      <c r="J1679" s="10">
        <v>0</v>
      </c>
      <c r="K1679" s="10">
        <v>0</v>
      </c>
      <c r="L1679" s="10">
        <v>0.50060277275467147</v>
      </c>
      <c r="M1679" s="10">
        <v>298.36700005691301</v>
      </c>
      <c r="N1679" s="10"/>
      <c r="O1679" s="10"/>
      <c r="P1679" s="10"/>
      <c r="Q1679" s="10"/>
      <c r="R1679" s="10"/>
    </row>
    <row r="1680" spans="1:18" x14ac:dyDescent="0.2">
      <c r="A1680" s="9" t="str">
        <f t="shared" si="26"/>
        <v>199215A17SREM43</v>
      </c>
      <c r="B1680" s="10">
        <v>1992</v>
      </c>
      <c r="C1680" s="10" t="s">
        <v>0</v>
      </c>
      <c r="D1680" s="10" t="s">
        <v>35</v>
      </c>
      <c r="E1680" s="10">
        <v>43</v>
      </c>
      <c r="F1680" s="10">
        <v>7666</v>
      </c>
      <c r="G1680" s="10">
        <v>0</v>
      </c>
      <c r="H1680" s="10">
        <v>1</v>
      </c>
      <c r="I1680" s="10">
        <v>1</v>
      </c>
      <c r="J1680" s="10">
        <v>0</v>
      </c>
      <c r="K1680" s="10">
        <v>0</v>
      </c>
      <c r="L1680" s="10">
        <v>0.56757109313853382</v>
      </c>
      <c r="M1680" s="10">
        <v>0</v>
      </c>
      <c r="N1680" s="10"/>
      <c r="O1680" s="10"/>
      <c r="P1680" s="10"/>
      <c r="Q1680" s="10"/>
      <c r="R1680" s="10"/>
    </row>
    <row r="1681" spans="1:18" x14ac:dyDescent="0.2">
      <c r="A1681" s="9" t="str">
        <f t="shared" si="26"/>
        <v>199215A17TDOM43</v>
      </c>
      <c r="B1681" s="10">
        <v>1992</v>
      </c>
      <c r="C1681" s="10" t="s">
        <v>0</v>
      </c>
      <c r="D1681" s="10" t="s">
        <v>33</v>
      </c>
      <c r="E1681" s="10">
        <v>43</v>
      </c>
      <c r="F1681" s="10">
        <v>6010</v>
      </c>
      <c r="G1681" s="10">
        <v>0</v>
      </c>
      <c r="H1681" s="10">
        <v>1</v>
      </c>
      <c r="I1681" s="10">
        <v>1</v>
      </c>
      <c r="J1681" s="10">
        <v>0</v>
      </c>
      <c r="K1681" s="10">
        <v>0</v>
      </c>
      <c r="L1681" s="10">
        <v>0.31031613976705491</v>
      </c>
      <c r="M1681" s="10">
        <v>254.72877849564375</v>
      </c>
      <c r="N1681" s="10"/>
      <c r="O1681" s="10"/>
      <c r="P1681" s="10"/>
      <c r="Q1681" s="10"/>
      <c r="R1681" s="10"/>
    </row>
    <row r="1682" spans="1:18" x14ac:dyDescent="0.2">
      <c r="A1682" s="9" t="str">
        <f t="shared" si="26"/>
        <v>199215A29AGCC43</v>
      </c>
      <c r="B1682" s="10">
        <v>1992</v>
      </c>
      <c r="C1682" s="10" t="s">
        <v>3</v>
      </c>
      <c r="D1682" s="10" t="s">
        <v>23</v>
      </c>
      <c r="E1682" s="10">
        <v>43</v>
      </c>
      <c r="F1682" s="10">
        <v>1864</v>
      </c>
      <c r="G1682" s="10">
        <v>0</v>
      </c>
      <c r="H1682" s="10">
        <v>1</v>
      </c>
      <c r="I1682" s="10">
        <v>1</v>
      </c>
      <c r="J1682" s="10">
        <v>0</v>
      </c>
      <c r="K1682" s="10">
        <v>0</v>
      </c>
      <c r="L1682" s="10">
        <v>0</v>
      </c>
      <c r="M1682" s="10">
        <v>448.1895482138201</v>
      </c>
      <c r="N1682" s="10"/>
      <c r="O1682" s="10"/>
      <c r="P1682" s="10"/>
      <c r="Q1682" s="10"/>
      <c r="R1682" s="10"/>
    </row>
    <row r="1683" spans="1:18" x14ac:dyDescent="0.2">
      <c r="A1683" s="9" t="str">
        <f t="shared" si="26"/>
        <v>199215A29AGSC43</v>
      </c>
      <c r="B1683" s="10">
        <v>1992</v>
      </c>
      <c r="C1683" s="10" t="s">
        <v>3</v>
      </c>
      <c r="D1683" s="10" t="s">
        <v>28</v>
      </c>
      <c r="E1683" s="10">
        <v>43</v>
      </c>
      <c r="F1683" s="10">
        <v>3524</v>
      </c>
      <c r="G1683" s="10">
        <v>0</v>
      </c>
      <c r="H1683" s="10">
        <v>1</v>
      </c>
      <c r="I1683" s="10">
        <v>1</v>
      </c>
      <c r="J1683" s="10">
        <v>0</v>
      </c>
      <c r="K1683" s="10">
        <v>0</v>
      </c>
      <c r="L1683" s="10">
        <v>0.11748013620885357</v>
      </c>
      <c r="M1683" s="10">
        <v>375.65765739107547</v>
      </c>
      <c r="N1683" s="10"/>
      <c r="O1683" s="10"/>
      <c r="P1683" s="10"/>
      <c r="Q1683" s="10"/>
      <c r="R1683" s="10"/>
    </row>
    <row r="1684" spans="1:18" x14ac:dyDescent="0.2">
      <c r="A1684" s="9" t="str">
        <f t="shared" si="26"/>
        <v>199215A29AUTO43</v>
      </c>
      <c r="B1684" s="10">
        <v>1992</v>
      </c>
      <c r="C1684" s="10" t="s">
        <v>3</v>
      </c>
      <c r="D1684" s="10" t="s">
        <v>34</v>
      </c>
      <c r="E1684" s="10">
        <v>43</v>
      </c>
      <c r="F1684" s="10">
        <v>5391</v>
      </c>
      <c r="G1684" s="10">
        <v>0</v>
      </c>
      <c r="H1684" s="10">
        <v>1</v>
      </c>
      <c r="I1684" s="10">
        <v>1</v>
      </c>
      <c r="J1684" s="10">
        <v>0</v>
      </c>
      <c r="K1684" s="10">
        <v>0</v>
      </c>
      <c r="L1684" s="10">
        <v>0.15358931552587646</v>
      </c>
      <c r="M1684" s="10">
        <v>0</v>
      </c>
      <c r="N1684" s="10"/>
      <c r="O1684" s="10"/>
      <c r="P1684" s="10"/>
      <c r="Q1684" s="10"/>
      <c r="R1684" s="10"/>
    </row>
    <row r="1685" spans="1:18" x14ac:dyDescent="0.2">
      <c r="A1685" s="9" t="str">
        <f t="shared" si="26"/>
        <v>199215A29CCA143</v>
      </c>
      <c r="B1685" s="10">
        <v>1992</v>
      </c>
      <c r="C1685" s="10" t="s">
        <v>3</v>
      </c>
      <c r="D1685" s="10" t="s">
        <v>24</v>
      </c>
      <c r="E1685" s="10">
        <v>43</v>
      </c>
      <c r="F1685" s="10">
        <v>67377</v>
      </c>
      <c r="G1685" s="10">
        <v>0</v>
      </c>
      <c r="H1685" s="10">
        <v>1</v>
      </c>
      <c r="I1685" s="10">
        <v>1</v>
      </c>
      <c r="J1685" s="10">
        <v>0</v>
      </c>
      <c r="K1685" s="10">
        <v>0</v>
      </c>
      <c r="L1685" s="10">
        <v>0.21845733707348206</v>
      </c>
      <c r="M1685" s="10">
        <v>856.38528160333442</v>
      </c>
      <c r="N1685" s="10"/>
      <c r="O1685" s="10"/>
      <c r="P1685" s="10"/>
      <c r="Q1685" s="10"/>
      <c r="R1685" s="10"/>
    </row>
    <row r="1686" spans="1:18" x14ac:dyDescent="0.2">
      <c r="A1686" s="9" t="str">
        <f t="shared" si="26"/>
        <v>199215A29CCA243</v>
      </c>
      <c r="B1686" s="10">
        <v>1992</v>
      </c>
      <c r="C1686" s="10" t="s">
        <v>3</v>
      </c>
      <c r="D1686" s="10" t="s">
        <v>25</v>
      </c>
      <c r="E1686" s="10">
        <v>43</v>
      </c>
      <c r="F1686" s="10">
        <v>223849</v>
      </c>
      <c r="G1686" s="10">
        <v>0</v>
      </c>
      <c r="H1686" s="10">
        <v>1</v>
      </c>
      <c r="I1686" s="10">
        <v>1</v>
      </c>
      <c r="J1686" s="10">
        <v>0</v>
      </c>
      <c r="K1686" s="10">
        <v>0</v>
      </c>
      <c r="L1686" s="10">
        <v>0.14088140867994384</v>
      </c>
      <c r="M1686" s="10">
        <v>872.03222544595656</v>
      </c>
      <c r="N1686" s="10"/>
      <c r="O1686" s="10"/>
      <c r="P1686" s="10"/>
      <c r="Q1686" s="10"/>
      <c r="R1686" s="10"/>
    </row>
    <row r="1687" spans="1:18" x14ac:dyDescent="0.2">
      <c r="A1687" s="9" t="str">
        <f t="shared" si="26"/>
        <v>199215A29CONT43</v>
      </c>
      <c r="B1687" s="10">
        <v>1992</v>
      </c>
      <c r="C1687" s="10" t="s">
        <v>3</v>
      </c>
      <c r="D1687" s="10" t="s">
        <v>31</v>
      </c>
      <c r="E1687" s="10">
        <v>43</v>
      </c>
      <c r="F1687" s="10">
        <v>55984</v>
      </c>
      <c r="G1687" s="10">
        <v>0</v>
      </c>
      <c r="H1687" s="10">
        <v>1</v>
      </c>
      <c r="I1687" s="10">
        <v>1</v>
      </c>
      <c r="J1687" s="10">
        <v>0</v>
      </c>
      <c r="K1687" s="10">
        <v>0</v>
      </c>
      <c r="L1687" s="10">
        <v>7.0359388396684763E-2</v>
      </c>
      <c r="M1687" s="10">
        <v>907.42951357400921</v>
      </c>
      <c r="N1687" s="10"/>
      <c r="O1687" s="10"/>
      <c r="P1687" s="10"/>
      <c r="Q1687" s="10"/>
      <c r="R1687" s="10"/>
    </row>
    <row r="1688" spans="1:18" x14ac:dyDescent="0.2">
      <c r="A1688" s="9" t="str">
        <f t="shared" si="26"/>
        <v>199215A29EMPR43</v>
      </c>
      <c r="B1688" s="10">
        <v>1992</v>
      </c>
      <c r="C1688" s="10" t="s">
        <v>3</v>
      </c>
      <c r="D1688" s="10" t="s">
        <v>32</v>
      </c>
      <c r="E1688" s="10">
        <v>43</v>
      </c>
      <c r="F1688" s="10">
        <v>7047</v>
      </c>
      <c r="G1688" s="10">
        <v>0</v>
      </c>
      <c r="H1688" s="10">
        <v>1</v>
      </c>
      <c r="I1688" s="10">
        <v>1</v>
      </c>
      <c r="J1688" s="10">
        <v>0</v>
      </c>
      <c r="K1688" s="10">
        <v>0</v>
      </c>
      <c r="L1688" s="10">
        <v>0.11763871150844331</v>
      </c>
      <c r="M1688" s="10">
        <v>1808.0227832618805</v>
      </c>
      <c r="N1688" s="10"/>
      <c r="O1688" s="10"/>
      <c r="P1688" s="10"/>
      <c r="Q1688" s="10"/>
      <c r="R1688" s="10"/>
    </row>
    <row r="1689" spans="1:18" x14ac:dyDescent="0.2">
      <c r="A1689" s="9" t="str">
        <f t="shared" si="26"/>
        <v>199215A29IMLO43</v>
      </c>
      <c r="B1689" s="10">
        <v>1992</v>
      </c>
      <c r="C1689" s="10" t="s">
        <v>3</v>
      </c>
      <c r="D1689" s="10" t="s">
        <v>53</v>
      </c>
      <c r="E1689" s="10">
        <v>43</v>
      </c>
      <c r="F1689" s="10">
        <v>621</v>
      </c>
      <c r="G1689" s="10">
        <v>0</v>
      </c>
      <c r="H1689" s="10">
        <v>1</v>
      </c>
      <c r="I1689" s="10">
        <v>1</v>
      </c>
      <c r="J1689" s="10">
        <v>0</v>
      </c>
      <c r="K1689" s="10">
        <v>0</v>
      </c>
      <c r="L1689" s="10">
        <v>1</v>
      </c>
      <c r="M1689" s="10">
        <v>516.01434170585185</v>
      </c>
      <c r="N1689" s="10"/>
      <c r="O1689" s="10"/>
      <c r="P1689" s="10"/>
      <c r="Q1689" s="10"/>
      <c r="R1689" s="10"/>
    </row>
    <row r="1690" spans="1:18" x14ac:dyDescent="0.2">
      <c r="A1690" s="9" t="str">
        <f t="shared" si="26"/>
        <v>199215A29INAT43</v>
      </c>
      <c r="B1690" s="10">
        <v>1992</v>
      </c>
      <c r="C1690" s="10" t="s">
        <v>3</v>
      </c>
      <c r="D1690" s="10" t="s">
        <v>54</v>
      </c>
      <c r="E1690" s="10">
        <v>43</v>
      </c>
      <c r="F1690" s="10">
        <v>276945</v>
      </c>
      <c r="G1690" s="10">
        <v>1</v>
      </c>
      <c r="H1690" s="10">
        <v>0.24343241622039619</v>
      </c>
      <c r="I1690" s="10">
        <v>0</v>
      </c>
      <c r="J1690" s="10">
        <v>0.42922909033092671</v>
      </c>
      <c r="K1690" s="10">
        <v>0.60225556302350958</v>
      </c>
      <c r="L1690" s="10">
        <v>0.39774443697649042</v>
      </c>
      <c r="M1690" s="10"/>
      <c r="N1690" s="10"/>
      <c r="O1690" s="10"/>
      <c r="P1690" s="10"/>
      <c r="Q1690" s="10"/>
      <c r="R1690" s="10"/>
    </row>
    <row r="1691" spans="1:18" x14ac:dyDescent="0.2">
      <c r="A1691" s="9" t="str">
        <f t="shared" si="26"/>
        <v>199215A29MILI43</v>
      </c>
      <c r="B1691" s="10">
        <v>1992</v>
      </c>
      <c r="C1691" s="10" t="s">
        <v>3</v>
      </c>
      <c r="D1691" s="10" t="s">
        <v>26</v>
      </c>
      <c r="E1691" s="10">
        <v>43</v>
      </c>
      <c r="F1691" s="10">
        <v>6837</v>
      </c>
      <c r="G1691" s="10">
        <v>0</v>
      </c>
      <c r="H1691" s="10">
        <v>1</v>
      </c>
      <c r="I1691" s="10">
        <v>1</v>
      </c>
      <c r="J1691" s="10">
        <v>0</v>
      </c>
      <c r="K1691" s="10">
        <v>0</v>
      </c>
      <c r="L1691" s="10">
        <v>0.15138218516893373</v>
      </c>
      <c r="M1691" s="10">
        <v>799.16006710299098</v>
      </c>
      <c r="N1691" s="10"/>
      <c r="O1691" s="10"/>
      <c r="P1691" s="10"/>
      <c r="Q1691" s="10"/>
      <c r="R1691" s="10"/>
    </row>
    <row r="1692" spans="1:18" x14ac:dyDescent="0.2">
      <c r="A1692" s="9" t="str">
        <f t="shared" si="26"/>
        <v>199215A29PUBL43</v>
      </c>
      <c r="B1692" s="10">
        <v>1992</v>
      </c>
      <c r="C1692" s="10" t="s">
        <v>3</v>
      </c>
      <c r="D1692" s="10" t="s">
        <v>27</v>
      </c>
      <c r="E1692" s="10">
        <v>43</v>
      </c>
      <c r="F1692" s="10">
        <v>14507</v>
      </c>
      <c r="G1692" s="10">
        <v>0</v>
      </c>
      <c r="H1692" s="10">
        <v>1</v>
      </c>
      <c r="I1692" s="10">
        <v>1</v>
      </c>
      <c r="J1692" s="10">
        <v>0</v>
      </c>
      <c r="K1692" s="10">
        <v>0</v>
      </c>
      <c r="L1692" s="10">
        <v>0.30033776797408146</v>
      </c>
      <c r="M1692" s="10">
        <v>1474.5207135468238</v>
      </c>
      <c r="N1692" s="10"/>
      <c r="O1692" s="10"/>
      <c r="P1692" s="10"/>
      <c r="Q1692" s="10"/>
      <c r="R1692" s="10"/>
    </row>
    <row r="1693" spans="1:18" x14ac:dyDescent="0.2">
      <c r="A1693" s="9" t="str">
        <f t="shared" si="26"/>
        <v>199215A29SCA143</v>
      </c>
      <c r="B1693" s="10">
        <v>1992</v>
      </c>
      <c r="C1693" s="10" t="s">
        <v>3</v>
      </c>
      <c r="D1693" s="10" t="s">
        <v>29</v>
      </c>
      <c r="E1693" s="10">
        <v>43</v>
      </c>
      <c r="F1693" s="10">
        <v>52043</v>
      </c>
      <c r="G1693" s="10">
        <v>0</v>
      </c>
      <c r="H1693" s="10">
        <v>1</v>
      </c>
      <c r="I1693" s="10">
        <v>1</v>
      </c>
      <c r="J1693" s="10">
        <v>0</v>
      </c>
      <c r="K1693" s="10">
        <v>0</v>
      </c>
      <c r="L1693" s="10">
        <v>0.27990199861100395</v>
      </c>
      <c r="M1693" s="10">
        <v>573.65525042688932</v>
      </c>
      <c r="N1693" s="10"/>
      <c r="O1693" s="10"/>
      <c r="P1693" s="10"/>
      <c r="Q1693" s="10"/>
      <c r="R1693" s="10"/>
    </row>
    <row r="1694" spans="1:18" x14ac:dyDescent="0.2">
      <c r="A1694" s="9" t="str">
        <f t="shared" si="26"/>
        <v>199215A29SCA243</v>
      </c>
      <c r="B1694" s="10">
        <v>1992</v>
      </c>
      <c r="C1694" s="10" t="s">
        <v>3</v>
      </c>
      <c r="D1694" s="10" t="s">
        <v>30</v>
      </c>
      <c r="E1694" s="10">
        <v>43</v>
      </c>
      <c r="F1694" s="10">
        <v>25085</v>
      </c>
      <c r="G1694" s="10">
        <v>0</v>
      </c>
      <c r="H1694" s="10">
        <v>1</v>
      </c>
      <c r="I1694" s="10">
        <v>1</v>
      </c>
      <c r="J1694" s="10">
        <v>0</v>
      </c>
      <c r="K1694" s="10">
        <v>0</v>
      </c>
      <c r="L1694" s="10">
        <v>0.23141319513653577</v>
      </c>
      <c r="M1694" s="10">
        <v>650.75600503130931</v>
      </c>
      <c r="N1694" s="10"/>
      <c r="O1694" s="10"/>
      <c r="P1694" s="10"/>
      <c r="Q1694" s="10"/>
      <c r="R1694" s="10"/>
    </row>
    <row r="1695" spans="1:18" x14ac:dyDescent="0.2">
      <c r="A1695" s="9" t="str">
        <f t="shared" si="26"/>
        <v>199215A29SREM43</v>
      </c>
      <c r="B1695" s="10">
        <v>1992</v>
      </c>
      <c r="C1695" s="10" t="s">
        <v>3</v>
      </c>
      <c r="D1695" s="10" t="s">
        <v>35</v>
      </c>
      <c r="E1695" s="10">
        <v>43</v>
      </c>
      <c r="F1695" s="10">
        <v>16784</v>
      </c>
      <c r="G1695" s="10">
        <v>0</v>
      </c>
      <c r="H1695" s="10">
        <v>1</v>
      </c>
      <c r="I1695" s="10">
        <v>1</v>
      </c>
      <c r="J1695" s="10">
        <v>0</v>
      </c>
      <c r="K1695" s="10">
        <v>0</v>
      </c>
      <c r="L1695" s="10">
        <v>0.4072926596758818</v>
      </c>
      <c r="M1695" s="10">
        <v>0</v>
      </c>
      <c r="N1695" s="10"/>
      <c r="O1695" s="10"/>
      <c r="P1695" s="10"/>
      <c r="Q1695" s="10"/>
      <c r="R1695" s="10"/>
    </row>
    <row r="1696" spans="1:18" x14ac:dyDescent="0.2">
      <c r="A1696" s="9" t="str">
        <f t="shared" si="26"/>
        <v>199215A29TDOM43</v>
      </c>
      <c r="B1696" s="10">
        <v>1992</v>
      </c>
      <c r="C1696" s="10" t="s">
        <v>3</v>
      </c>
      <c r="D1696" s="10" t="s">
        <v>33</v>
      </c>
      <c r="E1696" s="10">
        <v>43</v>
      </c>
      <c r="F1696" s="10">
        <v>34201</v>
      </c>
      <c r="G1696" s="10">
        <v>0</v>
      </c>
      <c r="H1696" s="10">
        <v>1</v>
      </c>
      <c r="I1696" s="10">
        <v>1</v>
      </c>
      <c r="J1696" s="10">
        <v>0</v>
      </c>
      <c r="K1696" s="10">
        <v>0</v>
      </c>
      <c r="L1696" s="10">
        <v>0.13332943481184761</v>
      </c>
      <c r="M1696" s="10">
        <v>329.83796632860265</v>
      </c>
      <c r="N1696" s="10"/>
      <c r="O1696" s="10"/>
      <c r="P1696" s="10"/>
      <c r="Q1696" s="10"/>
      <c r="R1696" s="10"/>
    </row>
    <row r="1697" spans="1:18" x14ac:dyDescent="0.2">
      <c r="A1697" s="9" t="str">
        <f t="shared" si="26"/>
        <v>199218A24AGCC43</v>
      </c>
      <c r="B1697" s="10">
        <v>1992</v>
      </c>
      <c r="C1697" s="10" t="s">
        <v>1</v>
      </c>
      <c r="D1697" s="10" t="s">
        <v>23</v>
      </c>
      <c r="E1697" s="10">
        <v>43</v>
      </c>
      <c r="F1697" s="10">
        <v>1242</v>
      </c>
      <c r="G1697" s="10">
        <v>0</v>
      </c>
      <c r="H1697" s="10">
        <v>1</v>
      </c>
      <c r="I1697" s="10">
        <v>1</v>
      </c>
      <c r="J1697" s="10">
        <v>0</v>
      </c>
      <c r="K1697" s="10">
        <v>0</v>
      </c>
      <c r="L1697" s="10">
        <v>0</v>
      </c>
      <c r="M1697" s="10">
        <v>453.20373728961926</v>
      </c>
      <c r="N1697" s="10"/>
      <c r="O1697" s="10"/>
      <c r="P1697" s="10"/>
      <c r="Q1697" s="10"/>
      <c r="R1697" s="10"/>
    </row>
    <row r="1698" spans="1:18" x14ac:dyDescent="0.2">
      <c r="A1698" s="9" t="str">
        <f t="shared" si="26"/>
        <v>199218A24AGSC43</v>
      </c>
      <c r="B1698" s="10">
        <v>1992</v>
      </c>
      <c r="C1698" s="10" t="s">
        <v>1</v>
      </c>
      <c r="D1698" s="10" t="s">
        <v>28</v>
      </c>
      <c r="E1698" s="10">
        <v>43</v>
      </c>
      <c r="F1698" s="10">
        <v>2073</v>
      </c>
      <c r="G1698" s="10">
        <v>0</v>
      </c>
      <c r="H1698" s="10">
        <v>1</v>
      </c>
      <c r="I1698" s="10">
        <v>1</v>
      </c>
      <c r="J1698" s="10">
        <v>0</v>
      </c>
      <c r="K1698" s="10">
        <v>0</v>
      </c>
      <c r="L1698" s="10">
        <v>0</v>
      </c>
      <c r="M1698" s="10">
        <v>374.45204888158412</v>
      </c>
      <c r="N1698" s="10"/>
      <c r="O1698" s="10"/>
      <c r="P1698" s="10"/>
      <c r="Q1698" s="10"/>
      <c r="R1698" s="10"/>
    </row>
    <row r="1699" spans="1:18" x14ac:dyDescent="0.2">
      <c r="A1699" s="9" t="str">
        <f t="shared" si="26"/>
        <v>199218A24AUTO43</v>
      </c>
      <c r="B1699" s="10">
        <v>1992</v>
      </c>
      <c r="C1699" s="10" t="s">
        <v>1</v>
      </c>
      <c r="D1699" s="10" t="s">
        <v>34</v>
      </c>
      <c r="E1699" s="10">
        <v>43</v>
      </c>
      <c r="F1699" s="10">
        <v>1244</v>
      </c>
      <c r="G1699" s="10">
        <v>0</v>
      </c>
      <c r="H1699" s="10">
        <v>1</v>
      </c>
      <c r="I1699" s="10">
        <v>1</v>
      </c>
      <c r="J1699" s="10">
        <v>0</v>
      </c>
      <c r="K1699" s="10">
        <v>0</v>
      </c>
      <c r="L1699" s="10">
        <v>0.33279742765273312</v>
      </c>
      <c r="M1699" s="10">
        <v>0</v>
      </c>
      <c r="N1699" s="10"/>
      <c r="O1699" s="10"/>
      <c r="P1699" s="10"/>
      <c r="Q1699" s="10"/>
      <c r="R1699" s="10"/>
    </row>
    <row r="1700" spans="1:18" x14ac:dyDescent="0.2">
      <c r="A1700" s="9" t="str">
        <f t="shared" si="26"/>
        <v>199218A24CCA143</v>
      </c>
      <c r="B1700" s="10">
        <v>1992</v>
      </c>
      <c r="C1700" s="10" t="s">
        <v>1</v>
      </c>
      <c r="D1700" s="10" t="s">
        <v>24</v>
      </c>
      <c r="E1700" s="10">
        <v>43</v>
      </c>
      <c r="F1700" s="10">
        <v>36691</v>
      </c>
      <c r="G1700" s="10">
        <v>0</v>
      </c>
      <c r="H1700" s="10">
        <v>1</v>
      </c>
      <c r="I1700" s="10">
        <v>1</v>
      </c>
      <c r="J1700" s="10">
        <v>0</v>
      </c>
      <c r="K1700" s="10">
        <v>0</v>
      </c>
      <c r="L1700" s="10">
        <v>0.18647624758115069</v>
      </c>
      <c r="M1700" s="10">
        <v>787.45860486985271</v>
      </c>
      <c r="N1700" s="10"/>
      <c r="O1700" s="10"/>
      <c r="P1700" s="10"/>
      <c r="Q1700" s="10"/>
      <c r="R1700" s="10"/>
    </row>
    <row r="1701" spans="1:18" x14ac:dyDescent="0.2">
      <c r="A1701" s="9" t="str">
        <f t="shared" si="26"/>
        <v>199218A24CCA243</v>
      </c>
      <c r="B1701" s="10">
        <v>1992</v>
      </c>
      <c r="C1701" s="10" t="s">
        <v>1</v>
      </c>
      <c r="D1701" s="10" t="s">
        <v>25</v>
      </c>
      <c r="E1701" s="10">
        <v>43</v>
      </c>
      <c r="F1701" s="10">
        <v>110900</v>
      </c>
      <c r="G1701" s="10">
        <v>0</v>
      </c>
      <c r="H1701" s="10">
        <v>1</v>
      </c>
      <c r="I1701" s="10">
        <v>1</v>
      </c>
      <c r="J1701" s="10">
        <v>0</v>
      </c>
      <c r="K1701" s="10">
        <v>0</v>
      </c>
      <c r="L1701" s="10">
        <v>0.15355081170444382</v>
      </c>
      <c r="M1701" s="10">
        <v>757.45478586363515</v>
      </c>
      <c r="N1701" s="10"/>
      <c r="O1701" s="10"/>
      <c r="P1701" s="10"/>
      <c r="Q1701" s="10"/>
      <c r="R1701" s="10"/>
    </row>
    <row r="1702" spans="1:18" x14ac:dyDescent="0.2">
      <c r="A1702" s="9" t="str">
        <f t="shared" si="26"/>
        <v>199218A24CONT43</v>
      </c>
      <c r="B1702" s="10">
        <v>1992</v>
      </c>
      <c r="C1702" s="10" t="s">
        <v>1</v>
      </c>
      <c r="D1702" s="10" t="s">
        <v>31</v>
      </c>
      <c r="E1702" s="10">
        <v>43</v>
      </c>
      <c r="F1702" s="10">
        <v>21356</v>
      </c>
      <c r="G1702" s="10">
        <v>0</v>
      </c>
      <c r="H1702" s="10">
        <v>1</v>
      </c>
      <c r="I1702" s="10">
        <v>1</v>
      </c>
      <c r="J1702" s="10">
        <v>0</v>
      </c>
      <c r="K1702" s="10">
        <v>0</v>
      </c>
      <c r="L1702" s="10">
        <v>8.732908784416557E-2</v>
      </c>
      <c r="M1702" s="10">
        <v>835.67145426741547</v>
      </c>
      <c r="N1702" s="10"/>
      <c r="O1702" s="10"/>
      <c r="P1702" s="10"/>
      <c r="Q1702" s="10"/>
      <c r="R1702" s="10"/>
    </row>
    <row r="1703" spans="1:18" x14ac:dyDescent="0.2">
      <c r="A1703" s="9" t="str">
        <f t="shared" si="26"/>
        <v>199218A24EMPR43</v>
      </c>
      <c r="B1703" s="10">
        <v>1992</v>
      </c>
      <c r="C1703" s="10" t="s">
        <v>1</v>
      </c>
      <c r="D1703" s="10" t="s">
        <v>32</v>
      </c>
      <c r="E1703" s="10">
        <v>43</v>
      </c>
      <c r="F1703" s="10">
        <v>2694</v>
      </c>
      <c r="G1703" s="10">
        <v>0</v>
      </c>
      <c r="H1703" s="10">
        <v>1</v>
      </c>
      <c r="I1703" s="10">
        <v>1</v>
      </c>
      <c r="J1703" s="10">
        <v>0</v>
      </c>
      <c r="K1703" s="10">
        <v>0</v>
      </c>
      <c r="L1703" s="10">
        <v>0.30772086117297698</v>
      </c>
      <c r="M1703" s="10">
        <v>1383.8015527807377</v>
      </c>
      <c r="N1703" s="10"/>
      <c r="O1703" s="10"/>
      <c r="P1703" s="10"/>
      <c r="Q1703" s="10"/>
      <c r="R1703" s="10"/>
    </row>
    <row r="1704" spans="1:18" x14ac:dyDescent="0.2">
      <c r="A1704" s="9" t="str">
        <f t="shared" si="26"/>
        <v>199218A24INAT43</v>
      </c>
      <c r="B1704" s="10">
        <v>1992</v>
      </c>
      <c r="C1704" s="10" t="s">
        <v>1</v>
      </c>
      <c r="D1704" s="10" t="s">
        <v>54</v>
      </c>
      <c r="E1704" s="10">
        <v>43</v>
      </c>
      <c r="F1704" s="10">
        <v>116294</v>
      </c>
      <c r="G1704" s="10">
        <v>1</v>
      </c>
      <c r="H1704" s="10">
        <v>0.29050509914526973</v>
      </c>
      <c r="I1704" s="10">
        <v>0</v>
      </c>
      <c r="J1704" s="10">
        <v>0.47416031781519252</v>
      </c>
      <c r="K1704" s="10">
        <v>0.68982062703148916</v>
      </c>
      <c r="L1704" s="10">
        <v>0.31017937296851084</v>
      </c>
      <c r="M1704" s="10"/>
      <c r="N1704" s="10"/>
      <c r="O1704" s="10"/>
      <c r="P1704" s="10"/>
      <c r="Q1704" s="10"/>
      <c r="R1704" s="10"/>
    </row>
    <row r="1705" spans="1:18" x14ac:dyDescent="0.2">
      <c r="A1705" s="9" t="str">
        <f t="shared" si="26"/>
        <v>199218A24MILI43</v>
      </c>
      <c r="B1705" s="10">
        <v>1992</v>
      </c>
      <c r="C1705" s="10" t="s">
        <v>1</v>
      </c>
      <c r="D1705" s="10" t="s">
        <v>26</v>
      </c>
      <c r="E1705" s="10">
        <v>43</v>
      </c>
      <c r="F1705" s="10">
        <v>5802</v>
      </c>
      <c r="G1705" s="10">
        <v>0</v>
      </c>
      <c r="H1705" s="10">
        <v>1</v>
      </c>
      <c r="I1705" s="10">
        <v>1</v>
      </c>
      <c r="J1705" s="10">
        <v>0</v>
      </c>
      <c r="K1705" s="10">
        <v>0</v>
      </c>
      <c r="L1705" s="10">
        <v>0.17838676318510857</v>
      </c>
      <c r="M1705" s="10">
        <v>532.00989131290896</v>
      </c>
      <c r="N1705" s="10"/>
      <c r="O1705" s="10"/>
      <c r="P1705" s="10"/>
      <c r="Q1705" s="10"/>
      <c r="R1705" s="10"/>
    </row>
    <row r="1706" spans="1:18" x14ac:dyDescent="0.2">
      <c r="A1706" s="9" t="str">
        <f t="shared" si="26"/>
        <v>199218A24PUBL43</v>
      </c>
      <c r="B1706" s="10">
        <v>1992</v>
      </c>
      <c r="C1706" s="10" t="s">
        <v>1</v>
      </c>
      <c r="D1706" s="10" t="s">
        <v>27</v>
      </c>
      <c r="E1706" s="10">
        <v>43</v>
      </c>
      <c r="F1706" s="10">
        <v>4149</v>
      </c>
      <c r="G1706" s="10">
        <v>0</v>
      </c>
      <c r="H1706" s="10">
        <v>1</v>
      </c>
      <c r="I1706" s="10">
        <v>1</v>
      </c>
      <c r="J1706" s="10">
        <v>0</v>
      </c>
      <c r="K1706" s="10">
        <v>0</v>
      </c>
      <c r="L1706" s="10">
        <v>0.40033743070619426</v>
      </c>
      <c r="M1706" s="10">
        <v>1051.3314323924901</v>
      </c>
      <c r="N1706" s="10"/>
      <c r="O1706" s="10"/>
      <c r="P1706" s="10"/>
      <c r="Q1706" s="10"/>
      <c r="R1706" s="10"/>
    </row>
    <row r="1707" spans="1:18" x14ac:dyDescent="0.2">
      <c r="A1707" s="9" t="str">
        <f t="shared" si="26"/>
        <v>199218A24SCA143</v>
      </c>
      <c r="B1707" s="10">
        <v>1992</v>
      </c>
      <c r="C1707" s="10" t="s">
        <v>1</v>
      </c>
      <c r="D1707" s="10" t="s">
        <v>29</v>
      </c>
      <c r="E1707" s="10">
        <v>43</v>
      </c>
      <c r="F1707" s="10">
        <v>26131</v>
      </c>
      <c r="G1707" s="10">
        <v>0</v>
      </c>
      <c r="H1707" s="10">
        <v>1</v>
      </c>
      <c r="I1707" s="10">
        <v>1</v>
      </c>
      <c r="J1707" s="10">
        <v>0</v>
      </c>
      <c r="K1707" s="10">
        <v>0</v>
      </c>
      <c r="L1707" s="10">
        <v>0.28791853109088106</v>
      </c>
      <c r="M1707" s="10">
        <v>561.25063788417822</v>
      </c>
      <c r="N1707" s="10"/>
      <c r="O1707" s="10"/>
      <c r="P1707" s="10"/>
      <c r="Q1707" s="10"/>
      <c r="R1707" s="10"/>
    </row>
    <row r="1708" spans="1:18" x14ac:dyDescent="0.2">
      <c r="A1708" s="9" t="str">
        <f t="shared" si="26"/>
        <v>199218A24SCA243</v>
      </c>
      <c r="B1708" s="10">
        <v>1992</v>
      </c>
      <c r="C1708" s="10" t="s">
        <v>1</v>
      </c>
      <c r="D1708" s="10" t="s">
        <v>30</v>
      </c>
      <c r="E1708" s="10">
        <v>43</v>
      </c>
      <c r="F1708" s="10">
        <v>12646</v>
      </c>
      <c r="G1708" s="10">
        <v>0</v>
      </c>
      <c r="H1708" s="10">
        <v>1</v>
      </c>
      <c r="I1708" s="10">
        <v>1</v>
      </c>
      <c r="J1708" s="10">
        <v>0</v>
      </c>
      <c r="K1708" s="10">
        <v>0</v>
      </c>
      <c r="L1708" s="10">
        <v>0.29495492645895938</v>
      </c>
      <c r="M1708" s="10">
        <v>583.63990436025824</v>
      </c>
      <c r="N1708" s="10"/>
      <c r="O1708" s="10"/>
      <c r="P1708" s="10"/>
      <c r="Q1708" s="10"/>
      <c r="R1708" s="10"/>
    </row>
    <row r="1709" spans="1:18" x14ac:dyDescent="0.2">
      <c r="A1709" s="9" t="str">
        <f t="shared" si="26"/>
        <v>199218A24SREM43</v>
      </c>
      <c r="B1709" s="10">
        <v>1992</v>
      </c>
      <c r="C1709" s="10" t="s">
        <v>1</v>
      </c>
      <c r="D1709" s="10" t="s">
        <v>35</v>
      </c>
      <c r="E1709" s="10">
        <v>43</v>
      </c>
      <c r="F1709" s="10">
        <v>7045</v>
      </c>
      <c r="G1709" s="10">
        <v>0</v>
      </c>
      <c r="H1709" s="10">
        <v>1</v>
      </c>
      <c r="I1709" s="10">
        <v>1</v>
      </c>
      <c r="J1709" s="10">
        <v>0</v>
      </c>
      <c r="K1709" s="10">
        <v>0</v>
      </c>
      <c r="L1709" s="10">
        <v>0.29396735273243435</v>
      </c>
      <c r="M1709" s="10">
        <v>0</v>
      </c>
      <c r="N1709" s="10"/>
      <c r="O1709" s="10"/>
      <c r="P1709" s="10"/>
      <c r="Q1709" s="10"/>
      <c r="R1709" s="10"/>
    </row>
    <row r="1710" spans="1:18" x14ac:dyDescent="0.2">
      <c r="A1710" s="9" t="str">
        <f t="shared" si="26"/>
        <v>199218A24TDOM43</v>
      </c>
      <c r="B1710" s="10">
        <v>1992</v>
      </c>
      <c r="C1710" s="10" t="s">
        <v>1</v>
      </c>
      <c r="D1710" s="10" t="s">
        <v>33</v>
      </c>
      <c r="E1710" s="10">
        <v>43</v>
      </c>
      <c r="F1710" s="10">
        <v>16800</v>
      </c>
      <c r="G1710" s="10">
        <v>0</v>
      </c>
      <c r="H1710" s="10">
        <v>1</v>
      </c>
      <c r="I1710" s="10">
        <v>1</v>
      </c>
      <c r="J1710" s="10">
        <v>0</v>
      </c>
      <c r="K1710" s="10">
        <v>0</v>
      </c>
      <c r="L1710" s="10">
        <v>0.14809523809523809</v>
      </c>
      <c r="M1710" s="10">
        <v>337.25783771879384</v>
      </c>
      <c r="N1710" s="10"/>
      <c r="O1710" s="10"/>
      <c r="P1710" s="10"/>
      <c r="Q1710" s="10"/>
      <c r="R1710" s="10"/>
    </row>
    <row r="1711" spans="1:18" x14ac:dyDescent="0.2">
      <c r="A1711" s="9" t="str">
        <f t="shared" si="26"/>
        <v>199225A29AGCC43</v>
      </c>
      <c r="B1711" s="10">
        <v>1992</v>
      </c>
      <c r="C1711" s="10" t="s">
        <v>2</v>
      </c>
      <c r="D1711" s="10" t="s">
        <v>23</v>
      </c>
      <c r="E1711" s="10">
        <v>43</v>
      </c>
      <c r="F1711" s="10">
        <v>622</v>
      </c>
      <c r="G1711" s="10">
        <v>0</v>
      </c>
      <c r="H1711" s="10">
        <v>1</v>
      </c>
      <c r="I1711" s="10">
        <v>1</v>
      </c>
      <c r="J1711" s="10">
        <v>0</v>
      </c>
      <c r="K1711" s="10">
        <v>0</v>
      </c>
      <c r="L1711" s="10">
        <v>0</v>
      </c>
      <c r="M1711" s="10">
        <v>438.17729285667752</v>
      </c>
      <c r="N1711" s="10"/>
      <c r="O1711" s="10"/>
      <c r="P1711" s="10"/>
      <c r="Q1711" s="10"/>
      <c r="R1711" s="10"/>
    </row>
    <row r="1712" spans="1:18" x14ac:dyDescent="0.2">
      <c r="A1712" s="9" t="str">
        <f t="shared" si="26"/>
        <v>199225A29AGSC43</v>
      </c>
      <c r="B1712" s="10">
        <v>1992</v>
      </c>
      <c r="C1712" s="10" t="s">
        <v>2</v>
      </c>
      <c r="D1712" s="10" t="s">
        <v>28</v>
      </c>
      <c r="E1712" s="10">
        <v>43</v>
      </c>
      <c r="F1712" s="10">
        <v>415</v>
      </c>
      <c r="G1712" s="10">
        <v>0</v>
      </c>
      <c r="H1712" s="10">
        <v>1</v>
      </c>
      <c r="I1712" s="10">
        <v>1</v>
      </c>
      <c r="J1712" s="10">
        <v>0</v>
      </c>
      <c r="K1712" s="10">
        <v>0</v>
      </c>
      <c r="L1712" s="10">
        <v>0</v>
      </c>
      <c r="M1712" s="10">
        <v>771.41363449491303</v>
      </c>
      <c r="N1712" s="10"/>
      <c r="O1712" s="10"/>
      <c r="P1712" s="10"/>
      <c r="Q1712" s="10"/>
      <c r="R1712" s="10"/>
    </row>
    <row r="1713" spans="1:18" x14ac:dyDescent="0.2">
      <c r="A1713" s="9" t="str">
        <f t="shared" si="26"/>
        <v>199225A29AUTO43</v>
      </c>
      <c r="B1713" s="10">
        <v>1992</v>
      </c>
      <c r="C1713" s="10" t="s">
        <v>2</v>
      </c>
      <c r="D1713" s="10" t="s">
        <v>34</v>
      </c>
      <c r="E1713" s="10">
        <v>43</v>
      </c>
      <c r="F1713" s="10">
        <v>3318</v>
      </c>
      <c r="G1713" s="10">
        <v>0</v>
      </c>
      <c r="H1713" s="10">
        <v>1</v>
      </c>
      <c r="I1713" s="10">
        <v>1</v>
      </c>
      <c r="J1713" s="10">
        <v>0</v>
      </c>
      <c r="K1713" s="10">
        <v>0</v>
      </c>
      <c r="L1713" s="10">
        <v>6.2386980108499093E-2</v>
      </c>
      <c r="M1713" s="10">
        <v>0</v>
      </c>
      <c r="N1713" s="10"/>
      <c r="O1713" s="10"/>
      <c r="P1713" s="10"/>
      <c r="Q1713" s="10"/>
      <c r="R1713" s="10"/>
    </row>
    <row r="1714" spans="1:18" x14ac:dyDescent="0.2">
      <c r="A1714" s="9" t="str">
        <f t="shared" si="26"/>
        <v>199225A29CCA143</v>
      </c>
      <c r="B1714" s="10">
        <v>1992</v>
      </c>
      <c r="C1714" s="10" t="s">
        <v>2</v>
      </c>
      <c r="D1714" s="10" t="s">
        <v>24</v>
      </c>
      <c r="E1714" s="10">
        <v>43</v>
      </c>
      <c r="F1714" s="10">
        <v>23012</v>
      </c>
      <c r="G1714" s="10">
        <v>0</v>
      </c>
      <c r="H1714" s="10">
        <v>1</v>
      </c>
      <c r="I1714" s="10">
        <v>1</v>
      </c>
      <c r="J1714" s="10">
        <v>0</v>
      </c>
      <c r="K1714" s="10">
        <v>0</v>
      </c>
      <c r="L1714" s="10">
        <v>0.13497305753519903</v>
      </c>
      <c r="M1714" s="10">
        <v>1109.2527750151016</v>
      </c>
      <c r="N1714" s="10"/>
      <c r="O1714" s="10"/>
      <c r="P1714" s="10"/>
      <c r="Q1714" s="10"/>
      <c r="R1714" s="10"/>
    </row>
    <row r="1715" spans="1:18" x14ac:dyDescent="0.2">
      <c r="A1715" s="9" t="str">
        <f t="shared" si="26"/>
        <v>199225A29CCA243</v>
      </c>
      <c r="B1715" s="10">
        <v>1992</v>
      </c>
      <c r="C1715" s="10" t="s">
        <v>2</v>
      </c>
      <c r="D1715" s="10" t="s">
        <v>25</v>
      </c>
      <c r="E1715" s="10">
        <v>43</v>
      </c>
      <c r="F1715" s="10">
        <v>89324</v>
      </c>
      <c r="G1715" s="10">
        <v>0</v>
      </c>
      <c r="H1715" s="10">
        <v>1</v>
      </c>
      <c r="I1715" s="10">
        <v>1</v>
      </c>
      <c r="J1715" s="10">
        <v>0</v>
      </c>
      <c r="K1715" s="10">
        <v>0</v>
      </c>
      <c r="L1715" s="10">
        <v>7.1951547176570693E-2</v>
      </c>
      <c r="M1715" s="10">
        <v>1110.757906000955</v>
      </c>
      <c r="N1715" s="10"/>
      <c r="O1715" s="10"/>
      <c r="P1715" s="10"/>
      <c r="Q1715" s="10"/>
      <c r="R1715" s="10"/>
    </row>
    <row r="1716" spans="1:18" x14ac:dyDescent="0.2">
      <c r="A1716" s="9" t="str">
        <f t="shared" si="26"/>
        <v>199225A29CONT43</v>
      </c>
      <c r="B1716" s="10">
        <v>1992</v>
      </c>
      <c r="C1716" s="10" t="s">
        <v>2</v>
      </c>
      <c r="D1716" s="10" t="s">
        <v>31</v>
      </c>
      <c r="E1716" s="10">
        <v>43</v>
      </c>
      <c r="F1716" s="10">
        <v>30480</v>
      </c>
      <c r="G1716" s="10">
        <v>0</v>
      </c>
      <c r="H1716" s="10">
        <v>1</v>
      </c>
      <c r="I1716" s="10">
        <v>1</v>
      </c>
      <c r="J1716" s="10">
        <v>0</v>
      </c>
      <c r="K1716" s="10">
        <v>0</v>
      </c>
      <c r="L1716" s="10">
        <v>2.7230971128608925E-2</v>
      </c>
      <c r="M1716" s="10">
        <v>1041.0153919748414</v>
      </c>
      <c r="N1716" s="10"/>
      <c r="O1716" s="10"/>
      <c r="P1716" s="10"/>
      <c r="Q1716" s="10"/>
      <c r="R1716" s="10"/>
    </row>
    <row r="1717" spans="1:18" x14ac:dyDescent="0.2">
      <c r="A1717" s="9" t="str">
        <f t="shared" si="26"/>
        <v>199225A29EMPR43</v>
      </c>
      <c r="B1717" s="10">
        <v>1992</v>
      </c>
      <c r="C1717" s="10" t="s">
        <v>2</v>
      </c>
      <c r="D1717" s="10" t="s">
        <v>32</v>
      </c>
      <c r="E1717" s="10">
        <v>43</v>
      </c>
      <c r="F1717" s="10">
        <v>4353</v>
      </c>
      <c r="G1717" s="10">
        <v>0</v>
      </c>
      <c r="H1717" s="10">
        <v>1</v>
      </c>
      <c r="I1717" s="10">
        <v>1</v>
      </c>
      <c r="J1717" s="10">
        <v>0</v>
      </c>
      <c r="K1717" s="10">
        <v>0</v>
      </c>
      <c r="L1717" s="10">
        <v>0</v>
      </c>
      <c r="M1717" s="10">
        <v>2050.3931485746762</v>
      </c>
      <c r="N1717" s="10"/>
      <c r="O1717" s="10"/>
      <c r="P1717" s="10"/>
      <c r="Q1717" s="10"/>
      <c r="R1717" s="10"/>
    </row>
    <row r="1718" spans="1:18" x14ac:dyDescent="0.2">
      <c r="A1718" s="9" t="str">
        <f t="shared" si="26"/>
        <v>199225A29INAT43</v>
      </c>
      <c r="B1718" s="10">
        <v>1992</v>
      </c>
      <c r="C1718" s="10" t="s">
        <v>2</v>
      </c>
      <c r="D1718" s="10" t="s">
        <v>54</v>
      </c>
      <c r="E1718" s="10">
        <v>43</v>
      </c>
      <c r="F1718" s="10">
        <v>67368</v>
      </c>
      <c r="G1718" s="10">
        <v>1</v>
      </c>
      <c r="H1718" s="10">
        <v>0.24622966393539961</v>
      </c>
      <c r="I1718" s="10">
        <v>0</v>
      </c>
      <c r="J1718" s="10">
        <v>0.70146063412896331</v>
      </c>
      <c r="K1718" s="10">
        <v>0.93538475240470254</v>
      </c>
      <c r="L1718" s="10">
        <v>6.4615247595297465E-2</v>
      </c>
      <c r="M1718" s="10"/>
      <c r="N1718" s="10"/>
      <c r="O1718" s="10"/>
      <c r="P1718" s="10"/>
      <c r="Q1718" s="10"/>
      <c r="R1718" s="10"/>
    </row>
    <row r="1719" spans="1:18" x14ac:dyDescent="0.2">
      <c r="A1719" s="9" t="str">
        <f t="shared" si="26"/>
        <v>199225A29MILI43</v>
      </c>
      <c r="B1719" s="10">
        <v>1992</v>
      </c>
      <c r="C1719" s="10" t="s">
        <v>2</v>
      </c>
      <c r="D1719" s="10" t="s">
        <v>26</v>
      </c>
      <c r="E1719" s="10">
        <v>43</v>
      </c>
      <c r="F1719" s="10">
        <v>1035</v>
      </c>
      <c r="G1719" s="10">
        <v>0</v>
      </c>
      <c r="H1719" s="10">
        <v>1</v>
      </c>
      <c r="I1719" s="10">
        <v>1</v>
      </c>
      <c r="J1719" s="10">
        <v>0</v>
      </c>
      <c r="K1719" s="10">
        <v>0</v>
      </c>
      <c r="L1719" s="10">
        <v>0</v>
      </c>
      <c r="M1719" s="10">
        <v>2296.7497481986952</v>
      </c>
      <c r="N1719" s="10"/>
      <c r="O1719" s="10"/>
      <c r="P1719" s="10"/>
      <c r="Q1719" s="10"/>
      <c r="R1719" s="10"/>
    </row>
    <row r="1720" spans="1:18" x14ac:dyDescent="0.2">
      <c r="A1720" s="9" t="str">
        <f t="shared" si="26"/>
        <v>199225A29PUBL43</v>
      </c>
      <c r="B1720" s="10">
        <v>1992</v>
      </c>
      <c r="C1720" s="10" t="s">
        <v>2</v>
      </c>
      <c r="D1720" s="10" t="s">
        <v>27</v>
      </c>
      <c r="E1720" s="10">
        <v>43</v>
      </c>
      <c r="F1720" s="10">
        <v>10358</v>
      </c>
      <c r="G1720" s="10">
        <v>0</v>
      </c>
      <c r="H1720" s="10">
        <v>1</v>
      </c>
      <c r="I1720" s="10">
        <v>1</v>
      </c>
      <c r="J1720" s="10">
        <v>0</v>
      </c>
      <c r="K1720" s="10">
        <v>0</v>
      </c>
      <c r="L1720" s="10">
        <v>0.26028190770419002</v>
      </c>
      <c r="M1720" s="10">
        <v>1638.8187095106914</v>
      </c>
      <c r="N1720" s="10"/>
      <c r="O1720" s="10"/>
      <c r="P1720" s="10"/>
      <c r="Q1720" s="10"/>
      <c r="R1720" s="10"/>
    </row>
    <row r="1721" spans="1:18" x14ac:dyDescent="0.2">
      <c r="A1721" s="9" t="str">
        <f t="shared" si="26"/>
        <v>199225A29SCA143</v>
      </c>
      <c r="B1721" s="10">
        <v>1992</v>
      </c>
      <c r="C1721" s="10" t="s">
        <v>2</v>
      </c>
      <c r="D1721" s="10" t="s">
        <v>29</v>
      </c>
      <c r="E1721" s="10">
        <v>43</v>
      </c>
      <c r="F1721" s="10">
        <v>15133</v>
      </c>
      <c r="G1721" s="10">
        <v>0</v>
      </c>
      <c r="H1721" s="10">
        <v>1</v>
      </c>
      <c r="I1721" s="10">
        <v>1</v>
      </c>
      <c r="J1721" s="10">
        <v>0</v>
      </c>
      <c r="K1721" s="10">
        <v>0</v>
      </c>
      <c r="L1721" s="10">
        <v>0.10956188462300932</v>
      </c>
      <c r="M1721" s="10">
        <v>759.13135116043475</v>
      </c>
      <c r="N1721" s="10"/>
      <c r="O1721" s="10"/>
      <c r="P1721" s="10"/>
      <c r="Q1721" s="10"/>
      <c r="R1721" s="10"/>
    </row>
    <row r="1722" spans="1:18" x14ac:dyDescent="0.2">
      <c r="A1722" s="9" t="str">
        <f t="shared" si="26"/>
        <v>199225A29SCA243</v>
      </c>
      <c r="B1722" s="10">
        <v>1992</v>
      </c>
      <c r="C1722" s="10" t="s">
        <v>2</v>
      </c>
      <c r="D1722" s="10" t="s">
        <v>30</v>
      </c>
      <c r="E1722" s="10">
        <v>43</v>
      </c>
      <c r="F1722" s="10">
        <v>9121</v>
      </c>
      <c r="G1722" s="10">
        <v>0</v>
      </c>
      <c r="H1722" s="10">
        <v>1</v>
      </c>
      <c r="I1722" s="10">
        <v>1</v>
      </c>
      <c r="J1722" s="10">
        <v>0</v>
      </c>
      <c r="K1722" s="10">
        <v>0</v>
      </c>
      <c r="L1722" s="10">
        <v>4.5389759894748381E-2</v>
      </c>
      <c r="M1722" s="10">
        <v>872.00114565088631</v>
      </c>
      <c r="N1722" s="10"/>
      <c r="O1722" s="10"/>
      <c r="P1722" s="10"/>
      <c r="Q1722" s="10"/>
      <c r="R1722" s="10"/>
    </row>
    <row r="1723" spans="1:18" x14ac:dyDescent="0.2">
      <c r="A1723" s="9" t="str">
        <f t="shared" si="26"/>
        <v>199225A29SREM43</v>
      </c>
      <c r="B1723" s="10">
        <v>1992</v>
      </c>
      <c r="C1723" s="10" t="s">
        <v>2</v>
      </c>
      <c r="D1723" s="10" t="s">
        <v>35</v>
      </c>
      <c r="E1723" s="10">
        <v>43</v>
      </c>
      <c r="F1723" s="10">
        <v>2073</v>
      </c>
      <c r="G1723" s="10">
        <v>0</v>
      </c>
      <c r="H1723" s="10">
        <v>1</v>
      </c>
      <c r="I1723" s="10">
        <v>1</v>
      </c>
      <c r="J1723" s="10">
        <v>0</v>
      </c>
      <c r="K1723" s="10">
        <v>0</v>
      </c>
      <c r="L1723" s="10">
        <v>0.19971056439942114</v>
      </c>
      <c r="M1723" s="10">
        <v>0</v>
      </c>
      <c r="N1723" s="10"/>
      <c r="O1723" s="10"/>
      <c r="P1723" s="10"/>
      <c r="Q1723" s="10"/>
      <c r="R1723" s="10"/>
    </row>
    <row r="1724" spans="1:18" x14ac:dyDescent="0.2">
      <c r="A1724" s="9" t="str">
        <f t="shared" si="26"/>
        <v>199225A29TDOM43</v>
      </c>
      <c r="B1724" s="10">
        <v>1992</v>
      </c>
      <c r="C1724" s="10" t="s">
        <v>2</v>
      </c>
      <c r="D1724" s="10" t="s">
        <v>33</v>
      </c>
      <c r="E1724" s="10">
        <v>43</v>
      </c>
      <c r="F1724" s="10">
        <v>11391</v>
      </c>
      <c r="G1724" s="10">
        <v>0</v>
      </c>
      <c r="H1724" s="10">
        <v>1</v>
      </c>
      <c r="I1724" s="10">
        <v>1</v>
      </c>
      <c r="J1724" s="10">
        <v>0</v>
      </c>
      <c r="K1724" s="10">
        <v>0</v>
      </c>
      <c r="L1724" s="10">
        <v>1.8172241243086647E-2</v>
      </c>
      <c r="M1724" s="10">
        <v>358.65858899299025</v>
      </c>
      <c r="N1724" s="10"/>
      <c r="O1724" s="10"/>
      <c r="P1724" s="10"/>
      <c r="Q1724" s="10"/>
      <c r="R1724" s="10"/>
    </row>
    <row r="1725" spans="1:18" x14ac:dyDescent="0.2">
      <c r="A1725" s="9" t="str">
        <f t="shared" si="26"/>
        <v>199230EMAAGCC43</v>
      </c>
      <c r="B1725" s="10">
        <v>1992</v>
      </c>
      <c r="C1725" s="10" t="s">
        <v>4</v>
      </c>
      <c r="D1725" s="10" t="s">
        <v>23</v>
      </c>
      <c r="E1725" s="10">
        <v>43</v>
      </c>
      <c r="F1725" s="10">
        <v>3941</v>
      </c>
      <c r="G1725" s="10">
        <v>0</v>
      </c>
      <c r="H1725" s="10">
        <v>1</v>
      </c>
      <c r="I1725" s="10">
        <v>1</v>
      </c>
      <c r="J1725" s="10">
        <v>0</v>
      </c>
      <c r="K1725" s="10">
        <v>0</v>
      </c>
      <c r="L1725" s="10">
        <v>0</v>
      </c>
      <c r="M1725" s="10">
        <v>561.22306228339221</v>
      </c>
      <c r="N1725" s="10"/>
      <c r="O1725" s="10"/>
      <c r="P1725" s="10"/>
      <c r="Q1725" s="10"/>
      <c r="R1725" s="10"/>
    </row>
    <row r="1726" spans="1:18" x14ac:dyDescent="0.2">
      <c r="A1726" s="9" t="str">
        <f t="shared" si="26"/>
        <v>199230EMAAGSC43</v>
      </c>
      <c r="B1726" s="10">
        <v>1992</v>
      </c>
      <c r="C1726" s="10" t="s">
        <v>4</v>
      </c>
      <c r="D1726" s="10" t="s">
        <v>28</v>
      </c>
      <c r="E1726" s="10">
        <v>43</v>
      </c>
      <c r="F1726" s="10">
        <v>5599</v>
      </c>
      <c r="G1726" s="10">
        <v>0</v>
      </c>
      <c r="H1726" s="10">
        <v>1</v>
      </c>
      <c r="I1726" s="10">
        <v>1</v>
      </c>
      <c r="J1726" s="10">
        <v>0</v>
      </c>
      <c r="K1726" s="10">
        <v>0</v>
      </c>
      <c r="L1726" s="10">
        <v>0</v>
      </c>
      <c r="M1726" s="10">
        <v>371.35642450540712</v>
      </c>
      <c r="N1726" s="10"/>
      <c r="O1726" s="10"/>
      <c r="P1726" s="10"/>
      <c r="Q1726" s="10"/>
      <c r="R1726" s="10"/>
    </row>
    <row r="1727" spans="1:18" x14ac:dyDescent="0.2">
      <c r="A1727" s="9" t="str">
        <f t="shared" si="26"/>
        <v>199230EMAAUTO43</v>
      </c>
      <c r="B1727" s="10">
        <v>1992</v>
      </c>
      <c r="C1727" s="10" t="s">
        <v>4</v>
      </c>
      <c r="D1727" s="10" t="s">
        <v>34</v>
      </c>
      <c r="E1727" s="10">
        <v>43</v>
      </c>
      <c r="F1727" s="10">
        <v>31302</v>
      </c>
      <c r="G1727" s="10">
        <v>0</v>
      </c>
      <c r="H1727" s="10">
        <v>1</v>
      </c>
      <c r="I1727" s="10">
        <v>1</v>
      </c>
      <c r="J1727" s="10">
        <v>0</v>
      </c>
      <c r="K1727" s="10">
        <v>0</v>
      </c>
      <c r="L1727" s="10">
        <v>0</v>
      </c>
      <c r="M1727" s="10">
        <v>0</v>
      </c>
      <c r="N1727" s="10"/>
      <c r="O1727" s="10"/>
      <c r="P1727" s="10"/>
      <c r="Q1727" s="10"/>
      <c r="R1727" s="10"/>
    </row>
    <row r="1728" spans="1:18" x14ac:dyDescent="0.2">
      <c r="A1728" s="9" t="str">
        <f t="shared" si="26"/>
        <v>199230EMACCA143</v>
      </c>
      <c r="B1728" s="10">
        <v>1992</v>
      </c>
      <c r="C1728" s="10" t="s">
        <v>4</v>
      </c>
      <c r="D1728" s="10" t="s">
        <v>24</v>
      </c>
      <c r="E1728" s="10">
        <v>43</v>
      </c>
      <c r="F1728" s="10">
        <v>98669</v>
      </c>
      <c r="G1728" s="10">
        <v>0</v>
      </c>
      <c r="H1728" s="10">
        <v>1</v>
      </c>
      <c r="I1728" s="10">
        <v>1</v>
      </c>
      <c r="J1728" s="10">
        <v>0</v>
      </c>
      <c r="K1728" s="10">
        <v>0</v>
      </c>
      <c r="L1728" s="10">
        <v>4.4107065035624157E-2</v>
      </c>
      <c r="M1728" s="10">
        <v>1628.2874940181814</v>
      </c>
      <c r="N1728" s="10"/>
      <c r="O1728" s="10"/>
      <c r="P1728" s="10"/>
      <c r="Q1728" s="10"/>
      <c r="R1728" s="10"/>
    </row>
    <row r="1729" spans="1:18" x14ac:dyDescent="0.2">
      <c r="A1729" s="9" t="str">
        <f t="shared" si="26"/>
        <v>199230EMACCA243</v>
      </c>
      <c r="B1729" s="10">
        <v>1992</v>
      </c>
      <c r="C1729" s="10" t="s">
        <v>4</v>
      </c>
      <c r="D1729" s="10" t="s">
        <v>25</v>
      </c>
      <c r="E1729" s="10">
        <v>43</v>
      </c>
      <c r="F1729" s="10">
        <v>267206</v>
      </c>
      <c r="G1729" s="10">
        <v>0</v>
      </c>
      <c r="H1729" s="10">
        <v>1</v>
      </c>
      <c r="I1729" s="10">
        <v>1</v>
      </c>
      <c r="J1729" s="10">
        <v>0</v>
      </c>
      <c r="K1729" s="10">
        <v>0</v>
      </c>
      <c r="L1729" s="10">
        <v>2.871193012132961E-2</v>
      </c>
      <c r="M1729" s="10">
        <v>1448.0137212595898</v>
      </c>
      <c r="N1729" s="10"/>
      <c r="O1729" s="10"/>
      <c r="P1729" s="10"/>
      <c r="Q1729" s="10"/>
      <c r="R1729" s="10"/>
    </row>
    <row r="1730" spans="1:18" x14ac:dyDescent="0.2">
      <c r="A1730" s="9" t="str">
        <f t="shared" si="26"/>
        <v>199230EMACONT43</v>
      </c>
      <c r="B1730" s="10">
        <v>1992</v>
      </c>
      <c r="C1730" s="10" t="s">
        <v>4</v>
      </c>
      <c r="D1730" s="10" t="s">
        <v>31</v>
      </c>
      <c r="E1730" s="10">
        <v>43</v>
      </c>
      <c r="F1730" s="10">
        <v>191739</v>
      </c>
      <c r="G1730" s="10">
        <v>0</v>
      </c>
      <c r="H1730" s="10">
        <v>1</v>
      </c>
      <c r="I1730" s="10">
        <v>1</v>
      </c>
      <c r="J1730" s="10">
        <v>0</v>
      </c>
      <c r="K1730" s="10">
        <v>0</v>
      </c>
      <c r="L1730" s="10">
        <v>1.7320419945863908E-2</v>
      </c>
      <c r="M1730" s="10">
        <v>1390.4927851111713</v>
      </c>
      <c r="N1730" s="10"/>
      <c r="O1730" s="10"/>
      <c r="P1730" s="10"/>
      <c r="Q1730" s="10"/>
      <c r="R1730" s="10"/>
    </row>
    <row r="1731" spans="1:18" x14ac:dyDescent="0.2">
      <c r="A1731" s="9" t="str">
        <f t="shared" si="26"/>
        <v>199230EMAEMPR43</v>
      </c>
      <c r="B1731" s="10">
        <v>1992</v>
      </c>
      <c r="C1731" s="10" t="s">
        <v>4</v>
      </c>
      <c r="D1731" s="10" t="s">
        <v>32</v>
      </c>
      <c r="E1731" s="10">
        <v>43</v>
      </c>
      <c r="F1731" s="10">
        <v>54526</v>
      </c>
      <c r="G1731" s="10">
        <v>0</v>
      </c>
      <c r="H1731" s="10">
        <v>1</v>
      </c>
      <c r="I1731" s="10">
        <v>1</v>
      </c>
      <c r="J1731" s="10">
        <v>0</v>
      </c>
      <c r="K1731" s="10">
        <v>0</v>
      </c>
      <c r="L1731" s="10">
        <v>2.2814803946741003E-2</v>
      </c>
      <c r="M1731" s="10">
        <v>3827.245184191981</v>
      </c>
      <c r="N1731" s="10"/>
      <c r="O1731" s="10"/>
      <c r="P1731" s="10"/>
      <c r="Q1731" s="10"/>
      <c r="R1731" s="10"/>
    </row>
    <row r="1732" spans="1:18" x14ac:dyDescent="0.2">
      <c r="A1732" s="9" t="str">
        <f t="shared" ref="A1732:A1795" si="27">B1732&amp;C1732&amp;D1732&amp;E1732</f>
        <v>199230EMAINAT43</v>
      </c>
      <c r="B1732" s="10">
        <v>1992</v>
      </c>
      <c r="C1732" s="10" t="s">
        <v>4</v>
      </c>
      <c r="D1732" s="10" t="s">
        <v>54</v>
      </c>
      <c r="E1732" s="10">
        <v>43</v>
      </c>
      <c r="F1732" s="10">
        <v>456243</v>
      </c>
      <c r="G1732" s="10">
        <v>1</v>
      </c>
      <c r="H1732" s="10">
        <v>8.0062156924285754E-2</v>
      </c>
      <c r="I1732" s="10">
        <v>0</v>
      </c>
      <c r="J1732" s="10">
        <v>0.91433025574272253</v>
      </c>
      <c r="K1732" s="10">
        <v>0.99362347265679107</v>
      </c>
      <c r="L1732" s="10">
        <v>6.3707140472047943E-3</v>
      </c>
      <c r="M1732" s="10"/>
      <c r="N1732" s="10"/>
      <c r="O1732" s="10"/>
      <c r="P1732" s="10"/>
      <c r="Q1732" s="10"/>
      <c r="R1732" s="10"/>
    </row>
    <row r="1733" spans="1:18" x14ac:dyDescent="0.2">
      <c r="A1733" s="9" t="str">
        <f t="shared" si="27"/>
        <v>199230EMAMILI43</v>
      </c>
      <c r="B1733" s="10">
        <v>1992</v>
      </c>
      <c r="C1733" s="10" t="s">
        <v>4</v>
      </c>
      <c r="D1733" s="10" t="s">
        <v>26</v>
      </c>
      <c r="E1733" s="10">
        <v>43</v>
      </c>
      <c r="F1733" s="10">
        <v>2073</v>
      </c>
      <c r="G1733" s="10">
        <v>0</v>
      </c>
      <c r="H1733" s="10">
        <v>1</v>
      </c>
      <c r="I1733" s="10">
        <v>1</v>
      </c>
      <c r="J1733" s="10">
        <v>0</v>
      </c>
      <c r="K1733" s="10">
        <v>0</v>
      </c>
      <c r="L1733" s="10">
        <v>0</v>
      </c>
      <c r="M1733" s="10">
        <v>2737.142418390481</v>
      </c>
      <c r="N1733" s="10"/>
      <c r="O1733" s="10"/>
      <c r="P1733" s="10"/>
      <c r="Q1733" s="10"/>
      <c r="R1733" s="10"/>
    </row>
    <row r="1734" spans="1:18" x14ac:dyDescent="0.2">
      <c r="A1734" s="9" t="str">
        <f t="shared" si="27"/>
        <v>199230EMAPUBL43</v>
      </c>
      <c r="B1734" s="10">
        <v>1992</v>
      </c>
      <c r="C1734" s="10" t="s">
        <v>4</v>
      </c>
      <c r="D1734" s="10" t="s">
        <v>27</v>
      </c>
      <c r="E1734" s="10">
        <v>43</v>
      </c>
      <c r="F1734" s="10">
        <v>68822</v>
      </c>
      <c r="G1734" s="10">
        <v>0</v>
      </c>
      <c r="H1734" s="10">
        <v>1</v>
      </c>
      <c r="I1734" s="10">
        <v>1</v>
      </c>
      <c r="J1734" s="10">
        <v>0</v>
      </c>
      <c r="K1734" s="10">
        <v>0</v>
      </c>
      <c r="L1734" s="10">
        <v>5.1233617157304352E-2</v>
      </c>
      <c r="M1734" s="10">
        <v>2559.2695612969387</v>
      </c>
      <c r="N1734" s="10"/>
      <c r="O1734" s="10"/>
      <c r="P1734" s="10"/>
      <c r="Q1734" s="10"/>
      <c r="R1734" s="10"/>
    </row>
    <row r="1735" spans="1:18" x14ac:dyDescent="0.2">
      <c r="A1735" s="9" t="str">
        <f t="shared" si="27"/>
        <v>199230EMASCA143</v>
      </c>
      <c r="B1735" s="10">
        <v>1992</v>
      </c>
      <c r="C1735" s="10" t="s">
        <v>4</v>
      </c>
      <c r="D1735" s="10" t="s">
        <v>29</v>
      </c>
      <c r="E1735" s="10">
        <v>43</v>
      </c>
      <c r="F1735" s="10">
        <v>43322</v>
      </c>
      <c r="G1735" s="10">
        <v>0</v>
      </c>
      <c r="H1735" s="10">
        <v>1</v>
      </c>
      <c r="I1735" s="10">
        <v>1</v>
      </c>
      <c r="J1735" s="10">
        <v>0</v>
      </c>
      <c r="K1735" s="10">
        <v>0</v>
      </c>
      <c r="L1735" s="10">
        <v>1.9135773971654123E-2</v>
      </c>
      <c r="M1735" s="10">
        <v>1306.795741298067</v>
      </c>
      <c r="N1735" s="10"/>
      <c r="O1735" s="10"/>
      <c r="P1735" s="10"/>
      <c r="Q1735" s="10"/>
      <c r="R1735" s="10"/>
    </row>
    <row r="1736" spans="1:18" x14ac:dyDescent="0.2">
      <c r="A1736" s="9" t="str">
        <f t="shared" si="27"/>
        <v>199230EMASCA243</v>
      </c>
      <c r="B1736" s="10">
        <v>1992</v>
      </c>
      <c r="C1736" s="10" t="s">
        <v>4</v>
      </c>
      <c r="D1736" s="10" t="s">
        <v>30</v>
      </c>
      <c r="E1736" s="10">
        <v>43</v>
      </c>
      <c r="F1736" s="10">
        <v>31105</v>
      </c>
      <c r="G1736" s="10">
        <v>0</v>
      </c>
      <c r="H1736" s="10">
        <v>1</v>
      </c>
      <c r="I1736" s="10">
        <v>1</v>
      </c>
      <c r="J1736" s="10">
        <v>0</v>
      </c>
      <c r="K1736" s="10">
        <v>0</v>
      </c>
      <c r="L1736" s="10">
        <v>3.32743931843755E-2</v>
      </c>
      <c r="M1736" s="10">
        <v>1052.3851203919328</v>
      </c>
      <c r="N1736" s="10"/>
      <c r="O1736" s="10"/>
      <c r="P1736" s="10"/>
      <c r="Q1736" s="10"/>
      <c r="R1736" s="10"/>
    </row>
    <row r="1737" spans="1:18" x14ac:dyDescent="0.2">
      <c r="A1737" s="9" t="str">
        <f t="shared" si="27"/>
        <v>199230EMASREM43</v>
      </c>
      <c r="B1737" s="10">
        <v>1992</v>
      </c>
      <c r="C1737" s="10" t="s">
        <v>4</v>
      </c>
      <c r="D1737" s="10" t="s">
        <v>35</v>
      </c>
      <c r="E1737" s="10">
        <v>43</v>
      </c>
      <c r="F1737" s="10">
        <v>24254</v>
      </c>
      <c r="G1737" s="10">
        <v>0</v>
      </c>
      <c r="H1737" s="10">
        <v>1</v>
      </c>
      <c r="I1737" s="10">
        <v>1</v>
      </c>
      <c r="J1737" s="10">
        <v>0</v>
      </c>
      <c r="K1737" s="10">
        <v>0</v>
      </c>
      <c r="L1737" s="10">
        <v>1.7069349385668342E-2</v>
      </c>
      <c r="M1737" s="10">
        <v>1.1737731707619556</v>
      </c>
      <c r="N1737" s="10"/>
      <c r="O1737" s="10"/>
      <c r="P1737" s="10"/>
      <c r="Q1737" s="10"/>
      <c r="R1737" s="10"/>
    </row>
    <row r="1738" spans="1:18" x14ac:dyDescent="0.2">
      <c r="A1738" s="9" t="str">
        <f t="shared" si="27"/>
        <v>199230EMATDOM43</v>
      </c>
      <c r="B1738" s="10">
        <v>1992</v>
      </c>
      <c r="C1738" s="10" t="s">
        <v>4</v>
      </c>
      <c r="D1738" s="10" t="s">
        <v>33</v>
      </c>
      <c r="E1738" s="10">
        <v>43</v>
      </c>
      <c r="F1738" s="10">
        <v>64870</v>
      </c>
      <c r="G1738" s="10">
        <v>0</v>
      </c>
      <c r="H1738" s="10">
        <v>1</v>
      </c>
      <c r="I1738" s="10">
        <v>1</v>
      </c>
      <c r="J1738" s="10">
        <v>0</v>
      </c>
      <c r="K1738" s="10">
        <v>0</v>
      </c>
      <c r="L1738" s="10">
        <v>0</v>
      </c>
      <c r="M1738" s="10">
        <v>404.64618330662432</v>
      </c>
      <c r="N1738" s="10"/>
      <c r="O1738" s="10"/>
      <c r="P1738" s="10"/>
      <c r="Q1738" s="10"/>
      <c r="R1738" s="10"/>
    </row>
    <row r="1739" spans="1:18" x14ac:dyDescent="0.2">
      <c r="A1739" s="9" t="str">
        <f t="shared" si="27"/>
        <v>199215A17AGCC53</v>
      </c>
      <c r="B1739" s="10">
        <v>1992</v>
      </c>
      <c r="C1739" s="10" t="s">
        <v>0</v>
      </c>
      <c r="D1739" s="10" t="s">
        <v>23</v>
      </c>
      <c r="E1739" s="10">
        <v>53</v>
      </c>
      <c r="F1739" s="10">
        <v>208</v>
      </c>
      <c r="G1739" s="10">
        <v>0</v>
      </c>
      <c r="H1739" s="10">
        <v>1</v>
      </c>
      <c r="I1739" s="10">
        <v>1</v>
      </c>
      <c r="J1739" s="10">
        <v>0</v>
      </c>
      <c r="K1739" s="10">
        <v>0</v>
      </c>
      <c r="L1739" s="10">
        <v>0</v>
      </c>
      <c r="M1739" s="10">
        <v>179.54050359474311</v>
      </c>
      <c r="N1739" s="10"/>
      <c r="O1739" s="10"/>
      <c r="P1739" s="10"/>
      <c r="Q1739" s="10"/>
      <c r="R1739" s="10"/>
    </row>
    <row r="1740" spans="1:18" x14ac:dyDescent="0.2">
      <c r="A1740" s="9" t="str">
        <f t="shared" si="27"/>
        <v>199215A17AGSC53</v>
      </c>
      <c r="B1740" s="10">
        <v>1992</v>
      </c>
      <c r="C1740" s="10" t="s">
        <v>0</v>
      </c>
      <c r="D1740" s="10" t="s">
        <v>28</v>
      </c>
      <c r="E1740" s="10">
        <v>53</v>
      </c>
      <c r="F1740" s="10">
        <v>1044</v>
      </c>
      <c r="G1740" s="10">
        <v>0</v>
      </c>
      <c r="H1740" s="10">
        <v>1</v>
      </c>
      <c r="I1740" s="10">
        <v>1</v>
      </c>
      <c r="J1740" s="10">
        <v>0</v>
      </c>
      <c r="K1740" s="10">
        <v>0</v>
      </c>
      <c r="L1740" s="10">
        <v>0.4003831417624521</v>
      </c>
      <c r="M1740" s="10">
        <v>231.66715769891354</v>
      </c>
      <c r="N1740" s="10"/>
      <c r="O1740" s="10"/>
      <c r="P1740" s="10"/>
      <c r="Q1740" s="10"/>
      <c r="R1740" s="10"/>
    </row>
    <row r="1741" spans="1:18" x14ac:dyDescent="0.2">
      <c r="A1741" s="9" t="str">
        <f t="shared" si="27"/>
        <v>199215A17AUTO53</v>
      </c>
      <c r="B1741" s="10">
        <v>1992</v>
      </c>
      <c r="C1741" s="10" t="s">
        <v>0</v>
      </c>
      <c r="D1741" s="10" t="s">
        <v>34</v>
      </c>
      <c r="E1741" s="10">
        <v>53</v>
      </c>
      <c r="F1741" s="10">
        <v>833</v>
      </c>
      <c r="G1741" s="10">
        <v>0</v>
      </c>
      <c r="H1741" s="10">
        <v>1</v>
      </c>
      <c r="I1741" s="10">
        <v>1</v>
      </c>
      <c r="J1741" s="10">
        <v>0</v>
      </c>
      <c r="K1741" s="10">
        <v>0</v>
      </c>
      <c r="L1741" s="10">
        <v>0.75030012004801916</v>
      </c>
      <c r="M1741" s="10">
        <v>0</v>
      </c>
      <c r="N1741" s="10"/>
      <c r="O1741" s="10"/>
      <c r="P1741" s="10"/>
      <c r="Q1741" s="10"/>
      <c r="R1741" s="10"/>
    </row>
    <row r="1742" spans="1:18" x14ac:dyDescent="0.2">
      <c r="A1742" s="9" t="str">
        <f t="shared" si="27"/>
        <v>199215A17CCA153</v>
      </c>
      <c r="B1742" s="10">
        <v>1992</v>
      </c>
      <c r="C1742" s="10" t="s">
        <v>0</v>
      </c>
      <c r="D1742" s="10" t="s">
        <v>24</v>
      </c>
      <c r="E1742" s="10">
        <v>53</v>
      </c>
      <c r="F1742" s="10">
        <v>1458</v>
      </c>
      <c r="G1742" s="10">
        <v>0</v>
      </c>
      <c r="H1742" s="10">
        <v>1</v>
      </c>
      <c r="I1742" s="10">
        <v>1</v>
      </c>
      <c r="J1742" s="10">
        <v>0</v>
      </c>
      <c r="K1742" s="10">
        <v>0</v>
      </c>
      <c r="L1742" s="10">
        <v>0.71399176954732513</v>
      </c>
      <c r="M1742" s="10">
        <v>444.5153418150561</v>
      </c>
      <c r="N1742" s="10"/>
      <c r="O1742" s="10"/>
      <c r="P1742" s="10"/>
      <c r="Q1742" s="10"/>
      <c r="R1742" s="10"/>
    </row>
    <row r="1743" spans="1:18" x14ac:dyDescent="0.2">
      <c r="A1743" s="9" t="str">
        <f t="shared" si="27"/>
        <v>199215A17CCA253</v>
      </c>
      <c r="B1743" s="10">
        <v>1992</v>
      </c>
      <c r="C1743" s="10" t="s">
        <v>0</v>
      </c>
      <c r="D1743" s="10" t="s">
        <v>25</v>
      </c>
      <c r="E1743" s="10">
        <v>53</v>
      </c>
      <c r="F1743" s="10">
        <v>4169</v>
      </c>
      <c r="G1743" s="10">
        <v>0</v>
      </c>
      <c r="H1743" s="10">
        <v>1</v>
      </c>
      <c r="I1743" s="10">
        <v>1</v>
      </c>
      <c r="J1743" s="10">
        <v>0</v>
      </c>
      <c r="K1743" s="10">
        <v>0</v>
      </c>
      <c r="L1743" s="10">
        <v>0.74982010074358363</v>
      </c>
      <c r="M1743" s="10">
        <v>446.74513836593655</v>
      </c>
      <c r="N1743" s="10"/>
      <c r="O1743" s="10"/>
      <c r="P1743" s="10"/>
      <c r="Q1743" s="10"/>
      <c r="R1743" s="10"/>
    </row>
    <row r="1744" spans="1:18" x14ac:dyDescent="0.2">
      <c r="A1744" s="9" t="str">
        <f t="shared" si="27"/>
        <v>199215A17CONT53</v>
      </c>
      <c r="B1744" s="10">
        <v>1992</v>
      </c>
      <c r="C1744" s="10" t="s">
        <v>0</v>
      </c>
      <c r="D1744" s="10" t="s">
        <v>31</v>
      </c>
      <c r="E1744" s="10">
        <v>53</v>
      </c>
      <c r="F1744" s="10">
        <v>2083</v>
      </c>
      <c r="G1744" s="10">
        <v>0</v>
      </c>
      <c r="H1744" s="10">
        <v>1</v>
      </c>
      <c r="I1744" s="10">
        <v>1</v>
      </c>
      <c r="J1744" s="10">
        <v>0</v>
      </c>
      <c r="K1744" s="10">
        <v>0</v>
      </c>
      <c r="L1744" s="10">
        <v>0.70043206913106093</v>
      </c>
      <c r="M1744" s="10">
        <v>273.45082258810737</v>
      </c>
      <c r="N1744" s="10"/>
      <c r="O1744" s="10"/>
      <c r="P1744" s="10"/>
      <c r="Q1744" s="10"/>
      <c r="R1744" s="10"/>
    </row>
    <row r="1745" spans="1:18" x14ac:dyDescent="0.2">
      <c r="A1745" s="9" t="str">
        <f t="shared" si="27"/>
        <v>199215A17IMLO53</v>
      </c>
      <c r="B1745" s="10">
        <v>1992</v>
      </c>
      <c r="C1745" s="10" t="s">
        <v>0</v>
      </c>
      <c r="D1745" s="10" t="s">
        <v>53</v>
      </c>
      <c r="E1745" s="10">
        <v>53</v>
      </c>
      <c r="F1745" s="10">
        <v>208</v>
      </c>
      <c r="G1745" s="10">
        <v>0</v>
      </c>
      <c r="H1745" s="10">
        <v>1</v>
      </c>
      <c r="I1745" s="10">
        <v>1</v>
      </c>
      <c r="J1745" s="10">
        <v>0</v>
      </c>
      <c r="K1745" s="10">
        <v>0</v>
      </c>
      <c r="L1745" s="10">
        <v>1</v>
      </c>
      <c r="M1745" s="10">
        <v>358.95310435919725</v>
      </c>
      <c r="N1745" s="10"/>
      <c r="O1745" s="10"/>
      <c r="P1745" s="10"/>
      <c r="Q1745" s="10"/>
      <c r="R1745" s="10"/>
    </row>
    <row r="1746" spans="1:18" x14ac:dyDescent="0.2">
      <c r="A1746" s="9" t="str">
        <f t="shared" si="27"/>
        <v>199215A17INAT53</v>
      </c>
      <c r="B1746" s="10">
        <v>1992</v>
      </c>
      <c r="C1746" s="10" t="s">
        <v>0</v>
      </c>
      <c r="D1746" s="10" t="s">
        <v>54</v>
      </c>
      <c r="E1746" s="10">
        <v>53</v>
      </c>
      <c r="F1746" s="10">
        <v>77320</v>
      </c>
      <c r="G1746" s="10">
        <v>1</v>
      </c>
      <c r="H1746" s="10">
        <v>9.9676668391101911E-2</v>
      </c>
      <c r="I1746" s="10">
        <v>0</v>
      </c>
      <c r="J1746" s="10">
        <v>0.14286083807553027</v>
      </c>
      <c r="K1746" s="10">
        <v>0.17516813243662702</v>
      </c>
      <c r="L1746" s="10">
        <v>0.82483186756337301</v>
      </c>
      <c r="M1746" s="10"/>
      <c r="N1746" s="10"/>
      <c r="O1746" s="10"/>
      <c r="P1746" s="10"/>
      <c r="Q1746" s="10"/>
      <c r="R1746" s="10"/>
    </row>
    <row r="1747" spans="1:18" x14ac:dyDescent="0.2">
      <c r="A1747" s="9" t="str">
        <f t="shared" si="27"/>
        <v>199215A17MILI53</v>
      </c>
      <c r="B1747" s="10">
        <v>1992</v>
      </c>
      <c r="C1747" s="10" t="s">
        <v>0</v>
      </c>
      <c r="D1747" s="10" t="s">
        <v>26</v>
      </c>
      <c r="E1747" s="10">
        <v>53</v>
      </c>
      <c r="F1747" s="10">
        <v>208</v>
      </c>
      <c r="G1747" s="10">
        <v>0</v>
      </c>
      <c r="H1747" s="10">
        <v>1</v>
      </c>
      <c r="I1747" s="10">
        <v>1</v>
      </c>
      <c r="J1747" s="10">
        <v>0</v>
      </c>
      <c r="K1747" s="10">
        <v>0</v>
      </c>
      <c r="L1747" s="10">
        <v>0</v>
      </c>
      <c r="M1747" s="10">
        <v>171.91240630229751</v>
      </c>
      <c r="N1747" s="10"/>
      <c r="O1747" s="10"/>
      <c r="P1747" s="10"/>
      <c r="Q1747" s="10"/>
      <c r="R1747" s="10"/>
    </row>
    <row r="1748" spans="1:18" x14ac:dyDescent="0.2">
      <c r="A1748" s="9" t="str">
        <f t="shared" si="27"/>
        <v>199215A17SCA153</v>
      </c>
      <c r="B1748" s="10">
        <v>1992</v>
      </c>
      <c r="C1748" s="10" t="s">
        <v>0</v>
      </c>
      <c r="D1748" s="10" t="s">
        <v>29</v>
      </c>
      <c r="E1748" s="10">
        <v>53</v>
      </c>
      <c r="F1748" s="10">
        <v>8339</v>
      </c>
      <c r="G1748" s="10">
        <v>0</v>
      </c>
      <c r="H1748" s="10">
        <v>1</v>
      </c>
      <c r="I1748" s="10">
        <v>1</v>
      </c>
      <c r="J1748" s="10">
        <v>0</v>
      </c>
      <c r="K1748" s="10">
        <v>0</v>
      </c>
      <c r="L1748" s="10">
        <v>0.62489507135148104</v>
      </c>
      <c r="M1748" s="10">
        <v>328.08635455212965</v>
      </c>
      <c r="N1748" s="10"/>
      <c r="O1748" s="10"/>
      <c r="P1748" s="10"/>
      <c r="Q1748" s="10"/>
      <c r="R1748" s="10"/>
    </row>
    <row r="1749" spans="1:18" x14ac:dyDescent="0.2">
      <c r="A1749" s="9" t="str">
        <f t="shared" si="27"/>
        <v>199215A17SCA253</v>
      </c>
      <c r="B1749" s="10">
        <v>1992</v>
      </c>
      <c r="C1749" s="10" t="s">
        <v>0</v>
      </c>
      <c r="D1749" s="10" t="s">
        <v>30</v>
      </c>
      <c r="E1749" s="10">
        <v>53</v>
      </c>
      <c r="F1749" s="10">
        <v>1874</v>
      </c>
      <c r="G1749" s="10">
        <v>0</v>
      </c>
      <c r="H1749" s="10">
        <v>1</v>
      </c>
      <c r="I1749" s="10">
        <v>1</v>
      </c>
      <c r="J1749" s="10">
        <v>0</v>
      </c>
      <c r="K1749" s="10">
        <v>0</v>
      </c>
      <c r="L1749" s="10">
        <v>0.55549626467449309</v>
      </c>
      <c r="M1749" s="10">
        <v>290.48536499538574</v>
      </c>
      <c r="N1749" s="10"/>
      <c r="O1749" s="10"/>
      <c r="P1749" s="10"/>
      <c r="Q1749" s="10"/>
      <c r="R1749" s="10"/>
    </row>
    <row r="1750" spans="1:18" x14ac:dyDescent="0.2">
      <c r="A1750" s="9" t="str">
        <f t="shared" si="27"/>
        <v>199215A17SREM53</v>
      </c>
      <c r="B1750" s="10">
        <v>1992</v>
      </c>
      <c r="C1750" s="10" t="s">
        <v>0</v>
      </c>
      <c r="D1750" s="10" t="s">
        <v>35</v>
      </c>
      <c r="E1750" s="10">
        <v>53</v>
      </c>
      <c r="F1750" s="10">
        <v>2709</v>
      </c>
      <c r="G1750" s="10">
        <v>0</v>
      </c>
      <c r="H1750" s="10">
        <v>1</v>
      </c>
      <c r="I1750" s="10">
        <v>1</v>
      </c>
      <c r="J1750" s="10">
        <v>0</v>
      </c>
      <c r="K1750" s="10">
        <v>0</v>
      </c>
      <c r="L1750" s="10">
        <v>0.92321889996308604</v>
      </c>
      <c r="M1750" s="10">
        <v>0</v>
      </c>
      <c r="N1750" s="10"/>
      <c r="O1750" s="10"/>
      <c r="P1750" s="10"/>
      <c r="Q1750" s="10"/>
      <c r="R1750" s="10"/>
    </row>
    <row r="1751" spans="1:18" x14ac:dyDescent="0.2">
      <c r="A1751" s="9" t="str">
        <f t="shared" si="27"/>
        <v>199215A17TDOM53</v>
      </c>
      <c r="B1751" s="10">
        <v>1992</v>
      </c>
      <c r="C1751" s="10" t="s">
        <v>0</v>
      </c>
      <c r="D1751" s="10" t="s">
        <v>33</v>
      </c>
      <c r="E1751" s="10">
        <v>53</v>
      </c>
      <c r="F1751" s="10">
        <v>7715</v>
      </c>
      <c r="G1751" s="10">
        <v>0</v>
      </c>
      <c r="H1751" s="10">
        <v>1</v>
      </c>
      <c r="I1751" s="10">
        <v>1</v>
      </c>
      <c r="J1751" s="10">
        <v>0</v>
      </c>
      <c r="K1751" s="10">
        <v>0</v>
      </c>
      <c r="L1751" s="10">
        <v>0.4053143227478937</v>
      </c>
      <c r="M1751" s="10">
        <v>235.95384070993777</v>
      </c>
      <c r="N1751" s="10"/>
      <c r="O1751" s="10"/>
      <c r="P1751" s="10"/>
      <c r="Q1751" s="10"/>
      <c r="R1751" s="10"/>
    </row>
    <row r="1752" spans="1:18" x14ac:dyDescent="0.2">
      <c r="A1752" s="9" t="str">
        <f t="shared" si="27"/>
        <v>199215A29AGCC53</v>
      </c>
      <c r="B1752" s="10">
        <v>1992</v>
      </c>
      <c r="C1752" s="10" t="s">
        <v>3</v>
      </c>
      <c r="D1752" s="10" t="s">
        <v>23</v>
      </c>
      <c r="E1752" s="10">
        <v>53</v>
      </c>
      <c r="F1752" s="10">
        <v>1667</v>
      </c>
      <c r="G1752" s="10">
        <v>0</v>
      </c>
      <c r="H1752" s="10">
        <v>1</v>
      </c>
      <c r="I1752" s="10">
        <v>1</v>
      </c>
      <c r="J1752" s="10">
        <v>0</v>
      </c>
      <c r="K1752" s="10">
        <v>0</v>
      </c>
      <c r="L1752" s="10">
        <v>0</v>
      </c>
      <c r="M1752" s="10">
        <v>625.34000221417784</v>
      </c>
      <c r="N1752" s="10"/>
      <c r="O1752" s="10"/>
      <c r="P1752" s="10"/>
      <c r="Q1752" s="10"/>
      <c r="R1752" s="10"/>
    </row>
    <row r="1753" spans="1:18" x14ac:dyDescent="0.2">
      <c r="A1753" s="9" t="str">
        <f t="shared" si="27"/>
        <v>199215A29AGSC53</v>
      </c>
      <c r="B1753" s="10">
        <v>1992</v>
      </c>
      <c r="C1753" s="10" t="s">
        <v>3</v>
      </c>
      <c r="D1753" s="10" t="s">
        <v>28</v>
      </c>
      <c r="E1753" s="10">
        <v>53</v>
      </c>
      <c r="F1753" s="10">
        <v>3335</v>
      </c>
      <c r="G1753" s="10">
        <v>0</v>
      </c>
      <c r="H1753" s="10">
        <v>1</v>
      </c>
      <c r="I1753" s="10">
        <v>1</v>
      </c>
      <c r="J1753" s="10">
        <v>0</v>
      </c>
      <c r="K1753" s="10">
        <v>0</v>
      </c>
      <c r="L1753" s="10">
        <v>0.12533733133433284</v>
      </c>
      <c r="M1753" s="10">
        <v>367.5929466278709</v>
      </c>
      <c r="N1753" s="10"/>
      <c r="O1753" s="10"/>
      <c r="P1753" s="10"/>
      <c r="Q1753" s="10"/>
      <c r="R1753" s="10"/>
    </row>
    <row r="1754" spans="1:18" x14ac:dyDescent="0.2">
      <c r="A1754" s="9" t="str">
        <f t="shared" si="27"/>
        <v>199215A29AUTO53</v>
      </c>
      <c r="B1754" s="10">
        <v>1992</v>
      </c>
      <c r="C1754" s="10" t="s">
        <v>3</v>
      </c>
      <c r="D1754" s="10" t="s">
        <v>34</v>
      </c>
      <c r="E1754" s="10">
        <v>53</v>
      </c>
      <c r="F1754" s="10">
        <v>2917</v>
      </c>
      <c r="G1754" s="10">
        <v>0</v>
      </c>
      <c r="H1754" s="10">
        <v>1</v>
      </c>
      <c r="I1754" s="10">
        <v>1</v>
      </c>
      <c r="J1754" s="10">
        <v>0</v>
      </c>
      <c r="K1754" s="10">
        <v>0</v>
      </c>
      <c r="L1754" s="10">
        <v>0.2142612272883099</v>
      </c>
      <c r="M1754" s="10">
        <v>0</v>
      </c>
      <c r="N1754" s="10"/>
      <c r="O1754" s="10"/>
      <c r="P1754" s="10"/>
      <c r="Q1754" s="10"/>
      <c r="R1754" s="10"/>
    </row>
    <row r="1755" spans="1:18" x14ac:dyDescent="0.2">
      <c r="A1755" s="9" t="str">
        <f t="shared" si="27"/>
        <v>199215A29CCA153</v>
      </c>
      <c r="B1755" s="10">
        <v>1992</v>
      </c>
      <c r="C1755" s="10" t="s">
        <v>3</v>
      </c>
      <c r="D1755" s="10" t="s">
        <v>24</v>
      </c>
      <c r="E1755" s="10">
        <v>53</v>
      </c>
      <c r="F1755" s="10">
        <v>34820</v>
      </c>
      <c r="G1755" s="10">
        <v>0</v>
      </c>
      <c r="H1755" s="10">
        <v>1</v>
      </c>
      <c r="I1755" s="10">
        <v>1</v>
      </c>
      <c r="J1755" s="10">
        <v>0</v>
      </c>
      <c r="K1755" s="10">
        <v>0</v>
      </c>
      <c r="L1755" s="10">
        <v>0.20956346927053418</v>
      </c>
      <c r="M1755" s="10">
        <v>1410.4289248040361</v>
      </c>
      <c r="N1755" s="10"/>
      <c r="O1755" s="10"/>
      <c r="P1755" s="10"/>
      <c r="Q1755" s="10"/>
      <c r="R1755" s="10"/>
    </row>
    <row r="1756" spans="1:18" x14ac:dyDescent="0.2">
      <c r="A1756" s="9" t="str">
        <f t="shared" si="27"/>
        <v>199215A29CCA253</v>
      </c>
      <c r="B1756" s="10">
        <v>1992</v>
      </c>
      <c r="C1756" s="10" t="s">
        <v>3</v>
      </c>
      <c r="D1756" s="10" t="s">
        <v>25</v>
      </c>
      <c r="E1756" s="10">
        <v>53</v>
      </c>
      <c r="F1756" s="10">
        <v>79411</v>
      </c>
      <c r="G1756" s="10">
        <v>0</v>
      </c>
      <c r="H1756" s="10">
        <v>1</v>
      </c>
      <c r="I1756" s="10">
        <v>1</v>
      </c>
      <c r="J1756" s="10">
        <v>0</v>
      </c>
      <c r="K1756" s="10">
        <v>0</v>
      </c>
      <c r="L1756" s="10">
        <v>0.20213824281270856</v>
      </c>
      <c r="M1756" s="10">
        <v>867.314582246942</v>
      </c>
      <c r="N1756" s="10"/>
      <c r="O1756" s="10"/>
      <c r="P1756" s="10"/>
      <c r="Q1756" s="10"/>
      <c r="R1756" s="10"/>
    </row>
    <row r="1757" spans="1:18" x14ac:dyDescent="0.2">
      <c r="A1757" s="9" t="str">
        <f t="shared" si="27"/>
        <v>199215A29CONT53</v>
      </c>
      <c r="B1757" s="10">
        <v>1992</v>
      </c>
      <c r="C1757" s="10" t="s">
        <v>3</v>
      </c>
      <c r="D1757" s="10" t="s">
        <v>31</v>
      </c>
      <c r="E1757" s="10">
        <v>53</v>
      </c>
      <c r="F1757" s="10">
        <v>29381</v>
      </c>
      <c r="G1757" s="10">
        <v>0</v>
      </c>
      <c r="H1757" s="10">
        <v>1</v>
      </c>
      <c r="I1757" s="10">
        <v>1</v>
      </c>
      <c r="J1757" s="10">
        <v>0</v>
      </c>
      <c r="K1757" s="10">
        <v>0</v>
      </c>
      <c r="L1757" s="10">
        <v>0.15608726728157654</v>
      </c>
      <c r="M1757" s="10">
        <v>903.53135961666305</v>
      </c>
      <c r="N1757" s="10"/>
      <c r="O1757" s="10"/>
      <c r="P1757" s="10"/>
      <c r="Q1757" s="10"/>
      <c r="R1757" s="10"/>
    </row>
    <row r="1758" spans="1:18" x14ac:dyDescent="0.2">
      <c r="A1758" s="9" t="str">
        <f t="shared" si="27"/>
        <v>199215A29EMPR53</v>
      </c>
      <c r="B1758" s="10">
        <v>1992</v>
      </c>
      <c r="C1758" s="10" t="s">
        <v>3</v>
      </c>
      <c r="D1758" s="10" t="s">
        <v>32</v>
      </c>
      <c r="E1758" s="10">
        <v>53</v>
      </c>
      <c r="F1758" s="10">
        <v>4581</v>
      </c>
      <c r="G1758" s="10">
        <v>0</v>
      </c>
      <c r="H1758" s="10">
        <v>1</v>
      </c>
      <c r="I1758" s="10">
        <v>1</v>
      </c>
      <c r="J1758" s="10">
        <v>0</v>
      </c>
      <c r="K1758" s="10">
        <v>0</v>
      </c>
      <c r="L1758" s="10">
        <v>9.0809866841301032E-2</v>
      </c>
      <c r="M1758" s="10">
        <v>2393.9373417589932</v>
      </c>
      <c r="N1758" s="10"/>
      <c r="O1758" s="10"/>
      <c r="P1758" s="10"/>
      <c r="Q1758" s="10"/>
      <c r="R1758" s="10"/>
    </row>
    <row r="1759" spans="1:18" x14ac:dyDescent="0.2">
      <c r="A1759" s="9" t="str">
        <f t="shared" si="27"/>
        <v>199215A29IMLO53</v>
      </c>
      <c r="B1759" s="10">
        <v>1992</v>
      </c>
      <c r="C1759" s="10" t="s">
        <v>3</v>
      </c>
      <c r="D1759" s="10" t="s">
        <v>53</v>
      </c>
      <c r="E1759" s="10">
        <v>53</v>
      </c>
      <c r="F1759" s="10">
        <v>208</v>
      </c>
      <c r="G1759" s="10">
        <v>0</v>
      </c>
      <c r="H1759" s="10">
        <v>1</v>
      </c>
      <c r="I1759" s="10">
        <v>1</v>
      </c>
      <c r="J1759" s="10">
        <v>0</v>
      </c>
      <c r="K1759" s="10">
        <v>0</v>
      </c>
      <c r="L1759" s="10">
        <v>1</v>
      </c>
      <c r="M1759" s="10">
        <v>358.95310435919725</v>
      </c>
      <c r="N1759" s="10"/>
      <c r="O1759" s="10"/>
      <c r="P1759" s="10"/>
      <c r="Q1759" s="10"/>
      <c r="R1759" s="10"/>
    </row>
    <row r="1760" spans="1:18" x14ac:dyDescent="0.2">
      <c r="A1760" s="9" t="str">
        <f t="shared" si="27"/>
        <v>199215A29INAT53</v>
      </c>
      <c r="B1760" s="10">
        <v>1992</v>
      </c>
      <c r="C1760" s="10" t="s">
        <v>3</v>
      </c>
      <c r="D1760" s="10" t="s">
        <v>54</v>
      </c>
      <c r="E1760" s="10">
        <v>53</v>
      </c>
      <c r="F1760" s="10">
        <v>217190</v>
      </c>
      <c r="G1760" s="10">
        <v>1</v>
      </c>
      <c r="H1760" s="10">
        <v>0.21208158755007137</v>
      </c>
      <c r="I1760" s="10">
        <v>0</v>
      </c>
      <c r="J1760" s="10">
        <v>0.37044062802154798</v>
      </c>
      <c r="K1760" s="10">
        <v>0.51149224181592157</v>
      </c>
      <c r="L1760" s="10">
        <v>0.48850775818407843</v>
      </c>
      <c r="M1760" s="10"/>
      <c r="N1760" s="10"/>
      <c r="O1760" s="10"/>
      <c r="P1760" s="10"/>
      <c r="Q1760" s="10"/>
      <c r="R1760" s="10"/>
    </row>
    <row r="1761" spans="1:18" x14ac:dyDescent="0.2">
      <c r="A1761" s="9" t="str">
        <f t="shared" si="27"/>
        <v>199215A29MILI53</v>
      </c>
      <c r="B1761" s="10">
        <v>1992</v>
      </c>
      <c r="C1761" s="10" t="s">
        <v>3</v>
      </c>
      <c r="D1761" s="10" t="s">
        <v>26</v>
      </c>
      <c r="E1761" s="10">
        <v>53</v>
      </c>
      <c r="F1761" s="10">
        <v>7709</v>
      </c>
      <c r="G1761" s="10">
        <v>0</v>
      </c>
      <c r="H1761" s="10">
        <v>1</v>
      </c>
      <c r="I1761" s="10">
        <v>1</v>
      </c>
      <c r="J1761" s="10">
        <v>0</v>
      </c>
      <c r="K1761" s="10">
        <v>0</v>
      </c>
      <c r="L1761" s="10">
        <v>0.10831495654429887</v>
      </c>
      <c r="M1761" s="10">
        <v>1349.3022553655683</v>
      </c>
      <c r="N1761" s="10"/>
      <c r="O1761" s="10"/>
      <c r="P1761" s="10"/>
      <c r="Q1761" s="10"/>
      <c r="R1761" s="10"/>
    </row>
    <row r="1762" spans="1:18" x14ac:dyDescent="0.2">
      <c r="A1762" s="9" t="str">
        <f t="shared" si="27"/>
        <v>199215A29PUBL53</v>
      </c>
      <c r="B1762" s="10">
        <v>1992</v>
      </c>
      <c r="C1762" s="10" t="s">
        <v>3</v>
      </c>
      <c r="D1762" s="10" t="s">
        <v>27</v>
      </c>
      <c r="E1762" s="10">
        <v>53</v>
      </c>
      <c r="F1762" s="10">
        <v>29810</v>
      </c>
      <c r="G1762" s="10">
        <v>0</v>
      </c>
      <c r="H1762" s="10">
        <v>1</v>
      </c>
      <c r="I1762" s="10">
        <v>1</v>
      </c>
      <c r="J1762" s="10">
        <v>0</v>
      </c>
      <c r="K1762" s="10">
        <v>0</v>
      </c>
      <c r="L1762" s="10">
        <v>0.19577323045957731</v>
      </c>
      <c r="M1762" s="10">
        <v>1761.0158062628666</v>
      </c>
      <c r="N1762" s="10"/>
      <c r="O1762" s="10"/>
      <c r="P1762" s="10"/>
      <c r="Q1762" s="10"/>
      <c r="R1762" s="10"/>
    </row>
    <row r="1763" spans="1:18" x14ac:dyDescent="0.2">
      <c r="A1763" s="9" t="str">
        <f t="shared" si="27"/>
        <v>199215A29SCA153</v>
      </c>
      <c r="B1763" s="10">
        <v>1992</v>
      </c>
      <c r="C1763" s="10" t="s">
        <v>3</v>
      </c>
      <c r="D1763" s="10" t="s">
        <v>29</v>
      </c>
      <c r="E1763" s="10">
        <v>53</v>
      </c>
      <c r="F1763" s="10">
        <v>48776</v>
      </c>
      <c r="G1763" s="10">
        <v>0</v>
      </c>
      <c r="H1763" s="10">
        <v>1</v>
      </c>
      <c r="I1763" s="10">
        <v>1</v>
      </c>
      <c r="J1763" s="10">
        <v>0</v>
      </c>
      <c r="K1763" s="10">
        <v>0</v>
      </c>
      <c r="L1763" s="10">
        <v>0.29487862883385274</v>
      </c>
      <c r="M1763" s="10">
        <v>680.51668745388304</v>
      </c>
      <c r="N1763" s="10"/>
      <c r="O1763" s="10"/>
      <c r="P1763" s="10"/>
      <c r="Q1763" s="10"/>
      <c r="R1763" s="10"/>
    </row>
    <row r="1764" spans="1:18" x14ac:dyDescent="0.2">
      <c r="A1764" s="9" t="str">
        <f t="shared" si="27"/>
        <v>199215A29SCA253</v>
      </c>
      <c r="B1764" s="10">
        <v>1992</v>
      </c>
      <c r="C1764" s="10" t="s">
        <v>3</v>
      </c>
      <c r="D1764" s="10" t="s">
        <v>30</v>
      </c>
      <c r="E1764" s="10">
        <v>53</v>
      </c>
      <c r="F1764" s="10">
        <v>13338</v>
      </c>
      <c r="G1764" s="10">
        <v>0</v>
      </c>
      <c r="H1764" s="10">
        <v>1</v>
      </c>
      <c r="I1764" s="10">
        <v>1</v>
      </c>
      <c r="J1764" s="10">
        <v>0</v>
      </c>
      <c r="K1764" s="10">
        <v>0</v>
      </c>
      <c r="L1764" s="10">
        <v>0.24981256560203929</v>
      </c>
      <c r="M1764" s="10">
        <v>759.37696107457089</v>
      </c>
      <c r="N1764" s="10"/>
      <c r="O1764" s="10"/>
      <c r="P1764" s="10"/>
      <c r="Q1764" s="10"/>
      <c r="R1764" s="10"/>
    </row>
    <row r="1765" spans="1:18" x14ac:dyDescent="0.2">
      <c r="A1765" s="9" t="str">
        <f t="shared" si="27"/>
        <v>199215A29SREM53</v>
      </c>
      <c r="B1765" s="10">
        <v>1992</v>
      </c>
      <c r="C1765" s="10" t="s">
        <v>3</v>
      </c>
      <c r="D1765" s="10" t="s">
        <v>35</v>
      </c>
      <c r="E1765" s="10">
        <v>53</v>
      </c>
      <c r="F1765" s="10">
        <v>8753</v>
      </c>
      <c r="G1765" s="10">
        <v>0</v>
      </c>
      <c r="H1765" s="10">
        <v>1</v>
      </c>
      <c r="I1765" s="10">
        <v>1</v>
      </c>
      <c r="J1765" s="10">
        <v>0</v>
      </c>
      <c r="K1765" s="10">
        <v>0</v>
      </c>
      <c r="L1765" s="10">
        <v>0.40500399862904146</v>
      </c>
      <c r="M1765" s="10">
        <v>0</v>
      </c>
      <c r="N1765" s="10"/>
      <c r="O1765" s="10"/>
      <c r="P1765" s="10"/>
      <c r="Q1765" s="10"/>
      <c r="R1765" s="10"/>
    </row>
    <row r="1766" spans="1:18" x14ac:dyDescent="0.2">
      <c r="A1766" s="9" t="str">
        <f t="shared" si="27"/>
        <v>199215A29TDOM53</v>
      </c>
      <c r="B1766" s="10">
        <v>1992</v>
      </c>
      <c r="C1766" s="10" t="s">
        <v>3</v>
      </c>
      <c r="D1766" s="10" t="s">
        <v>33</v>
      </c>
      <c r="E1766" s="10">
        <v>53</v>
      </c>
      <c r="F1766" s="10">
        <v>48958</v>
      </c>
      <c r="G1766" s="10">
        <v>0</v>
      </c>
      <c r="H1766" s="10">
        <v>1</v>
      </c>
      <c r="I1766" s="10">
        <v>1</v>
      </c>
      <c r="J1766" s="10">
        <v>0</v>
      </c>
      <c r="K1766" s="10">
        <v>0</v>
      </c>
      <c r="L1766" s="10">
        <v>0.23824502634911557</v>
      </c>
      <c r="M1766" s="10">
        <v>322.20997067135721</v>
      </c>
      <c r="N1766" s="10"/>
      <c r="O1766" s="10"/>
      <c r="P1766" s="10"/>
      <c r="Q1766" s="10"/>
      <c r="R1766" s="10"/>
    </row>
    <row r="1767" spans="1:18" x14ac:dyDescent="0.2">
      <c r="A1767" s="9" t="str">
        <f t="shared" si="27"/>
        <v>199218A24AGCC53</v>
      </c>
      <c r="B1767" s="10">
        <v>1992</v>
      </c>
      <c r="C1767" s="10" t="s">
        <v>1</v>
      </c>
      <c r="D1767" s="10" t="s">
        <v>23</v>
      </c>
      <c r="E1767" s="10">
        <v>53</v>
      </c>
      <c r="F1767" s="10">
        <v>626</v>
      </c>
      <c r="G1767" s="10">
        <v>0</v>
      </c>
      <c r="H1767" s="10">
        <v>1</v>
      </c>
      <c r="I1767" s="10">
        <v>1</v>
      </c>
      <c r="J1767" s="10">
        <v>0</v>
      </c>
      <c r="K1767" s="10">
        <v>0</v>
      </c>
      <c r="L1767" s="10">
        <v>0</v>
      </c>
      <c r="M1767" s="10">
        <v>751.85259269257915</v>
      </c>
      <c r="N1767" s="10"/>
      <c r="O1767" s="10"/>
      <c r="P1767" s="10"/>
      <c r="Q1767" s="10"/>
      <c r="R1767" s="10"/>
    </row>
    <row r="1768" spans="1:18" x14ac:dyDescent="0.2">
      <c r="A1768" s="9" t="str">
        <f t="shared" si="27"/>
        <v>199218A24AGSC53</v>
      </c>
      <c r="B1768" s="10">
        <v>1992</v>
      </c>
      <c r="C1768" s="10" t="s">
        <v>1</v>
      </c>
      <c r="D1768" s="10" t="s">
        <v>28</v>
      </c>
      <c r="E1768" s="10">
        <v>53</v>
      </c>
      <c r="F1768" s="10">
        <v>1665</v>
      </c>
      <c r="G1768" s="10">
        <v>0</v>
      </c>
      <c r="H1768" s="10">
        <v>1</v>
      </c>
      <c r="I1768" s="10">
        <v>1</v>
      </c>
      <c r="J1768" s="10">
        <v>0</v>
      </c>
      <c r="K1768" s="10">
        <v>0</v>
      </c>
      <c r="L1768" s="10">
        <v>0</v>
      </c>
      <c r="M1768" s="10">
        <v>342.84657752887529</v>
      </c>
      <c r="N1768" s="10"/>
      <c r="O1768" s="10"/>
      <c r="P1768" s="10"/>
      <c r="Q1768" s="10"/>
      <c r="R1768" s="10"/>
    </row>
    <row r="1769" spans="1:18" x14ac:dyDescent="0.2">
      <c r="A1769" s="9" t="str">
        <f t="shared" si="27"/>
        <v>199218A24AUTO53</v>
      </c>
      <c r="B1769" s="10">
        <v>1992</v>
      </c>
      <c r="C1769" s="10" t="s">
        <v>1</v>
      </c>
      <c r="D1769" s="10" t="s">
        <v>34</v>
      </c>
      <c r="E1769" s="10">
        <v>53</v>
      </c>
      <c r="F1769" s="10">
        <v>417</v>
      </c>
      <c r="G1769" s="10">
        <v>0</v>
      </c>
      <c r="H1769" s="10">
        <v>1</v>
      </c>
      <c r="I1769" s="10">
        <v>1</v>
      </c>
      <c r="J1769" s="10">
        <v>0</v>
      </c>
      <c r="K1769" s="10">
        <v>0</v>
      </c>
      <c r="L1769" s="10">
        <v>0</v>
      </c>
      <c r="M1769" s="10">
        <v>0</v>
      </c>
      <c r="N1769" s="10"/>
      <c r="O1769" s="10"/>
      <c r="P1769" s="10"/>
      <c r="Q1769" s="10"/>
      <c r="R1769" s="10"/>
    </row>
    <row r="1770" spans="1:18" x14ac:dyDescent="0.2">
      <c r="A1770" s="9" t="str">
        <f t="shared" si="27"/>
        <v>199218A24CCA153</v>
      </c>
      <c r="B1770" s="10">
        <v>1992</v>
      </c>
      <c r="C1770" s="10" t="s">
        <v>1</v>
      </c>
      <c r="D1770" s="10" t="s">
        <v>24</v>
      </c>
      <c r="E1770" s="10">
        <v>53</v>
      </c>
      <c r="F1770" s="10">
        <v>15641</v>
      </c>
      <c r="G1770" s="10">
        <v>0</v>
      </c>
      <c r="H1770" s="10">
        <v>1</v>
      </c>
      <c r="I1770" s="10">
        <v>1</v>
      </c>
      <c r="J1770" s="10">
        <v>0</v>
      </c>
      <c r="K1770" s="10">
        <v>0</v>
      </c>
      <c r="L1770" s="10">
        <v>0.31992839332523498</v>
      </c>
      <c r="M1770" s="10">
        <v>804.87248852063624</v>
      </c>
      <c r="N1770" s="10"/>
      <c r="O1770" s="10"/>
      <c r="P1770" s="10"/>
      <c r="Q1770" s="10"/>
      <c r="R1770" s="10"/>
    </row>
    <row r="1771" spans="1:18" x14ac:dyDescent="0.2">
      <c r="A1771" s="9" t="str">
        <f t="shared" si="27"/>
        <v>199218A24CCA253</v>
      </c>
      <c r="B1771" s="10">
        <v>1992</v>
      </c>
      <c r="C1771" s="10" t="s">
        <v>1</v>
      </c>
      <c r="D1771" s="10" t="s">
        <v>25</v>
      </c>
      <c r="E1771" s="10">
        <v>53</v>
      </c>
      <c r="F1771" s="10">
        <v>41478</v>
      </c>
      <c r="G1771" s="10">
        <v>0</v>
      </c>
      <c r="H1771" s="10">
        <v>1</v>
      </c>
      <c r="I1771" s="10">
        <v>1</v>
      </c>
      <c r="J1771" s="10">
        <v>0</v>
      </c>
      <c r="K1771" s="10">
        <v>0</v>
      </c>
      <c r="L1771" s="10">
        <v>0.24121220888181685</v>
      </c>
      <c r="M1771" s="10">
        <v>830.87876576799465</v>
      </c>
      <c r="N1771" s="10"/>
      <c r="O1771" s="10"/>
      <c r="P1771" s="10"/>
      <c r="Q1771" s="10"/>
      <c r="R1771" s="10"/>
    </row>
    <row r="1772" spans="1:18" x14ac:dyDescent="0.2">
      <c r="A1772" s="9" t="str">
        <f t="shared" si="27"/>
        <v>199218A24CONT53</v>
      </c>
      <c r="B1772" s="10">
        <v>1992</v>
      </c>
      <c r="C1772" s="10" t="s">
        <v>1</v>
      </c>
      <c r="D1772" s="10" t="s">
        <v>31</v>
      </c>
      <c r="E1772" s="10">
        <v>53</v>
      </c>
      <c r="F1772" s="10">
        <v>12712</v>
      </c>
      <c r="G1772" s="10">
        <v>0</v>
      </c>
      <c r="H1772" s="10">
        <v>1</v>
      </c>
      <c r="I1772" s="10">
        <v>1</v>
      </c>
      <c r="J1772" s="10">
        <v>0</v>
      </c>
      <c r="K1772" s="10">
        <v>0</v>
      </c>
      <c r="L1772" s="10">
        <v>0.14757709251101322</v>
      </c>
      <c r="M1772" s="10">
        <v>886.68094449620889</v>
      </c>
      <c r="N1772" s="10"/>
      <c r="O1772" s="10"/>
      <c r="P1772" s="10"/>
      <c r="Q1772" s="10"/>
      <c r="R1772" s="10"/>
    </row>
    <row r="1773" spans="1:18" x14ac:dyDescent="0.2">
      <c r="A1773" s="9" t="str">
        <f t="shared" si="27"/>
        <v>199218A24EMPR53</v>
      </c>
      <c r="B1773" s="10">
        <v>1992</v>
      </c>
      <c r="C1773" s="10" t="s">
        <v>1</v>
      </c>
      <c r="D1773" s="10" t="s">
        <v>32</v>
      </c>
      <c r="E1773" s="10">
        <v>53</v>
      </c>
      <c r="F1773" s="10">
        <v>1457</v>
      </c>
      <c r="G1773" s="10">
        <v>0</v>
      </c>
      <c r="H1773" s="10">
        <v>1</v>
      </c>
      <c r="I1773" s="10">
        <v>1</v>
      </c>
      <c r="J1773" s="10">
        <v>0</v>
      </c>
      <c r="K1773" s="10">
        <v>0</v>
      </c>
      <c r="L1773" s="10">
        <v>0.28551818805765272</v>
      </c>
      <c r="M1773" s="10">
        <v>1998.6170234206502</v>
      </c>
      <c r="N1773" s="10"/>
      <c r="O1773" s="10"/>
      <c r="P1773" s="10"/>
      <c r="Q1773" s="10"/>
      <c r="R1773" s="10"/>
    </row>
    <row r="1774" spans="1:18" x14ac:dyDescent="0.2">
      <c r="A1774" s="9" t="str">
        <f t="shared" si="27"/>
        <v>199218A24INAT53</v>
      </c>
      <c r="B1774" s="10">
        <v>1992</v>
      </c>
      <c r="C1774" s="10" t="s">
        <v>1</v>
      </c>
      <c r="D1774" s="10" t="s">
        <v>54</v>
      </c>
      <c r="E1774" s="10">
        <v>53</v>
      </c>
      <c r="F1774" s="10">
        <v>96929</v>
      </c>
      <c r="G1774" s="10">
        <v>1</v>
      </c>
      <c r="H1774" s="10">
        <v>0.26882563525879766</v>
      </c>
      <c r="I1774" s="10">
        <v>0</v>
      </c>
      <c r="J1774" s="10">
        <v>0.43221326950654604</v>
      </c>
      <c r="K1774" s="10">
        <v>0.60636135728213436</v>
      </c>
      <c r="L1774" s="10">
        <v>0.39363864271786564</v>
      </c>
      <c r="M1774" s="10"/>
      <c r="N1774" s="10"/>
      <c r="O1774" s="10"/>
      <c r="P1774" s="10"/>
      <c r="Q1774" s="10"/>
      <c r="R1774" s="10"/>
    </row>
    <row r="1775" spans="1:18" x14ac:dyDescent="0.2">
      <c r="A1775" s="9" t="str">
        <f t="shared" si="27"/>
        <v>199218A24MILI53</v>
      </c>
      <c r="B1775" s="10">
        <v>1992</v>
      </c>
      <c r="C1775" s="10" t="s">
        <v>1</v>
      </c>
      <c r="D1775" s="10" t="s">
        <v>26</v>
      </c>
      <c r="E1775" s="10">
        <v>53</v>
      </c>
      <c r="F1775" s="10">
        <v>5414</v>
      </c>
      <c r="G1775" s="10">
        <v>0</v>
      </c>
      <c r="H1775" s="10">
        <v>1</v>
      </c>
      <c r="I1775" s="10">
        <v>1</v>
      </c>
      <c r="J1775" s="10">
        <v>0</v>
      </c>
      <c r="K1775" s="10">
        <v>0</v>
      </c>
      <c r="L1775" s="10">
        <v>3.8418913926856299E-2</v>
      </c>
      <c r="M1775" s="10">
        <v>863.13743635749563</v>
      </c>
      <c r="N1775" s="10"/>
      <c r="O1775" s="10"/>
      <c r="P1775" s="10"/>
      <c r="Q1775" s="10"/>
      <c r="R1775" s="10"/>
    </row>
    <row r="1776" spans="1:18" x14ac:dyDescent="0.2">
      <c r="A1776" s="9" t="str">
        <f t="shared" si="27"/>
        <v>199218A24PUBL53</v>
      </c>
      <c r="B1776" s="10">
        <v>1992</v>
      </c>
      <c r="C1776" s="10" t="s">
        <v>1</v>
      </c>
      <c r="D1776" s="10" t="s">
        <v>27</v>
      </c>
      <c r="E1776" s="10">
        <v>53</v>
      </c>
      <c r="F1776" s="10">
        <v>7718</v>
      </c>
      <c r="G1776" s="10">
        <v>0</v>
      </c>
      <c r="H1776" s="10">
        <v>1</v>
      </c>
      <c r="I1776" s="10">
        <v>1</v>
      </c>
      <c r="J1776" s="10">
        <v>0</v>
      </c>
      <c r="K1776" s="10">
        <v>0</v>
      </c>
      <c r="L1776" s="10">
        <v>0.29735682819383258</v>
      </c>
      <c r="M1776" s="10">
        <v>1311.7755515588685</v>
      </c>
      <c r="N1776" s="10"/>
      <c r="O1776" s="10"/>
      <c r="P1776" s="10"/>
      <c r="Q1776" s="10"/>
      <c r="R1776" s="10"/>
    </row>
    <row r="1777" spans="1:18" x14ac:dyDescent="0.2">
      <c r="A1777" s="9" t="str">
        <f t="shared" si="27"/>
        <v>199218A24SCA153</v>
      </c>
      <c r="B1777" s="10">
        <v>1992</v>
      </c>
      <c r="C1777" s="10" t="s">
        <v>1</v>
      </c>
      <c r="D1777" s="10" t="s">
        <v>29</v>
      </c>
      <c r="E1777" s="10">
        <v>53</v>
      </c>
      <c r="F1777" s="10">
        <v>28768</v>
      </c>
      <c r="G1777" s="10">
        <v>0</v>
      </c>
      <c r="H1777" s="10">
        <v>1</v>
      </c>
      <c r="I1777" s="10">
        <v>1</v>
      </c>
      <c r="J1777" s="10">
        <v>0</v>
      </c>
      <c r="K1777" s="10">
        <v>0</v>
      </c>
      <c r="L1777" s="10">
        <v>0.28260567296996664</v>
      </c>
      <c r="M1777" s="10">
        <v>661.66898657869035</v>
      </c>
      <c r="N1777" s="10"/>
      <c r="O1777" s="10"/>
      <c r="P1777" s="10"/>
      <c r="Q1777" s="10"/>
      <c r="R1777" s="10"/>
    </row>
    <row r="1778" spans="1:18" x14ac:dyDescent="0.2">
      <c r="A1778" s="9" t="str">
        <f t="shared" si="27"/>
        <v>199218A24SCA253</v>
      </c>
      <c r="B1778" s="10">
        <v>1992</v>
      </c>
      <c r="C1778" s="10" t="s">
        <v>1</v>
      </c>
      <c r="D1778" s="10" t="s">
        <v>30</v>
      </c>
      <c r="E1778" s="10">
        <v>53</v>
      </c>
      <c r="F1778" s="10">
        <v>8131</v>
      </c>
      <c r="G1778" s="10">
        <v>0</v>
      </c>
      <c r="H1778" s="10">
        <v>1</v>
      </c>
      <c r="I1778" s="10">
        <v>1</v>
      </c>
      <c r="J1778" s="10">
        <v>0</v>
      </c>
      <c r="K1778" s="10">
        <v>0</v>
      </c>
      <c r="L1778" s="10">
        <v>0.25618005165416308</v>
      </c>
      <c r="M1778" s="10">
        <v>786.27106453334034</v>
      </c>
      <c r="N1778" s="10"/>
      <c r="O1778" s="10"/>
      <c r="P1778" s="10"/>
      <c r="Q1778" s="10"/>
      <c r="R1778" s="10"/>
    </row>
    <row r="1779" spans="1:18" x14ac:dyDescent="0.2">
      <c r="A1779" s="9" t="str">
        <f t="shared" si="27"/>
        <v>199218A24SREM53</v>
      </c>
      <c r="B1779" s="10">
        <v>1992</v>
      </c>
      <c r="C1779" s="10" t="s">
        <v>1</v>
      </c>
      <c r="D1779" s="10" t="s">
        <v>35</v>
      </c>
      <c r="E1779" s="10">
        <v>53</v>
      </c>
      <c r="F1779" s="10">
        <v>4167</v>
      </c>
      <c r="G1779" s="10">
        <v>0</v>
      </c>
      <c r="H1779" s="10">
        <v>1</v>
      </c>
      <c r="I1779" s="10">
        <v>1</v>
      </c>
      <c r="J1779" s="10">
        <v>0</v>
      </c>
      <c r="K1779" s="10">
        <v>0</v>
      </c>
      <c r="L1779" s="10">
        <v>0.2505399568034557</v>
      </c>
      <c r="M1779" s="10">
        <v>0</v>
      </c>
      <c r="N1779" s="10"/>
      <c r="O1779" s="10"/>
      <c r="P1779" s="10"/>
      <c r="Q1779" s="10"/>
      <c r="R1779" s="10"/>
    </row>
    <row r="1780" spans="1:18" x14ac:dyDescent="0.2">
      <c r="A1780" s="9" t="str">
        <f t="shared" si="27"/>
        <v>199218A24TDOM53</v>
      </c>
      <c r="B1780" s="10">
        <v>1992</v>
      </c>
      <c r="C1780" s="10" t="s">
        <v>1</v>
      </c>
      <c r="D1780" s="10" t="s">
        <v>33</v>
      </c>
      <c r="E1780" s="10">
        <v>53</v>
      </c>
      <c r="F1780" s="10">
        <v>28118</v>
      </c>
      <c r="G1780" s="10">
        <v>0</v>
      </c>
      <c r="H1780" s="10">
        <v>1</v>
      </c>
      <c r="I1780" s="10">
        <v>1</v>
      </c>
      <c r="J1780" s="10">
        <v>0</v>
      </c>
      <c r="K1780" s="10">
        <v>0</v>
      </c>
      <c r="L1780" s="10">
        <v>0.25176043815349597</v>
      </c>
      <c r="M1780" s="10">
        <v>318.72962417416528</v>
      </c>
      <c r="N1780" s="10"/>
      <c r="O1780" s="10"/>
      <c r="P1780" s="10"/>
      <c r="Q1780" s="10"/>
      <c r="R1780" s="10"/>
    </row>
    <row r="1781" spans="1:18" x14ac:dyDescent="0.2">
      <c r="A1781" s="9" t="str">
        <f t="shared" si="27"/>
        <v>199225A29AGCC53</v>
      </c>
      <c r="B1781" s="10">
        <v>1992</v>
      </c>
      <c r="C1781" s="10" t="s">
        <v>2</v>
      </c>
      <c r="D1781" s="10" t="s">
        <v>23</v>
      </c>
      <c r="E1781" s="10">
        <v>53</v>
      </c>
      <c r="F1781" s="10">
        <v>833</v>
      </c>
      <c r="G1781" s="10">
        <v>0</v>
      </c>
      <c r="H1781" s="10">
        <v>1</v>
      </c>
      <c r="I1781" s="10">
        <v>1</v>
      </c>
      <c r="J1781" s="10">
        <v>0</v>
      </c>
      <c r="K1781" s="10">
        <v>0</v>
      </c>
      <c r="L1781" s="10">
        <v>0</v>
      </c>
      <c r="M1781" s="10">
        <v>641.58179581965601</v>
      </c>
      <c r="N1781" s="10"/>
      <c r="O1781" s="10"/>
      <c r="P1781" s="10"/>
      <c r="Q1781" s="10"/>
      <c r="R1781" s="10"/>
    </row>
    <row r="1782" spans="1:18" x14ac:dyDescent="0.2">
      <c r="A1782" s="9" t="str">
        <f t="shared" si="27"/>
        <v>199225A29AGSC53</v>
      </c>
      <c r="B1782" s="10">
        <v>1992</v>
      </c>
      <c r="C1782" s="10" t="s">
        <v>2</v>
      </c>
      <c r="D1782" s="10" t="s">
        <v>28</v>
      </c>
      <c r="E1782" s="10">
        <v>53</v>
      </c>
      <c r="F1782" s="10">
        <v>626</v>
      </c>
      <c r="G1782" s="10">
        <v>0</v>
      </c>
      <c r="H1782" s="10">
        <v>1</v>
      </c>
      <c r="I1782" s="10">
        <v>1</v>
      </c>
      <c r="J1782" s="10">
        <v>0</v>
      </c>
      <c r="K1782" s="10">
        <v>0</v>
      </c>
      <c r="L1782" s="10">
        <v>0</v>
      </c>
      <c r="M1782" s="10">
        <v>660.09970092764627</v>
      </c>
      <c r="N1782" s="10"/>
      <c r="O1782" s="10"/>
      <c r="P1782" s="10"/>
      <c r="Q1782" s="10"/>
      <c r="R1782" s="10"/>
    </row>
    <row r="1783" spans="1:18" x14ac:dyDescent="0.2">
      <c r="A1783" s="9" t="str">
        <f t="shared" si="27"/>
        <v>199225A29AUTO53</v>
      </c>
      <c r="B1783" s="10">
        <v>1992</v>
      </c>
      <c r="C1783" s="10" t="s">
        <v>2</v>
      </c>
      <c r="D1783" s="10" t="s">
        <v>34</v>
      </c>
      <c r="E1783" s="10">
        <v>53</v>
      </c>
      <c r="F1783" s="10">
        <v>1667</v>
      </c>
      <c r="G1783" s="10">
        <v>0</v>
      </c>
      <c r="H1783" s="10">
        <v>1</v>
      </c>
      <c r="I1783" s="10">
        <v>1</v>
      </c>
      <c r="J1783" s="10">
        <v>0</v>
      </c>
      <c r="K1783" s="10">
        <v>0</v>
      </c>
      <c r="L1783" s="10">
        <v>0</v>
      </c>
      <c r="M1783" s="10">
        <v>0</v>
      </c>
      <c r="N1783" s="10"/>
      <c r="O1783" s="10"/>
      <c r="P1783" s="10"/>
      <c r="Q1783" s="10"/>
      <c r="R1783" s="10"/>
    </row>
    <row r="1784" spans="1:18" x14ac:dyDescent="0.2">
      <c r="A1784" s="9" t="str">
        <f t="shared" si="27"/>
        <v>199225A29CCA153</v>
      </c>
      <c r="B1784" s="10">
        <v>1992</v>
      </c>
      <c r="C1784" s="10" t="s">
        <v>2</v>
      </c>
      <c r="D1784" s="10" t="s">
        <v>24</v>
      </c>
      <c r="E1784" s="10">
        <v>53</v>
      </c>
      <c r="F1784" s="10">
        <v>17721</v>
      </c>
      <c r="G1784" s="10">
        <v>0</v>
      </c>
      <c r="H1784" s="10">
        <v>1</v>
      </c>
      <c r="I1784" s="10">
        <v>1</v>
      </c>
      <c r="J1784" s="10">
        <v>0</v>
      </c>
      <c r="K1784" s="10">
        <v>0</v>
      </c>
      <c r="L1784" s="10">
        <v>7.0650640483042718E-2</v>
      </c>
      <c r="M1784" s="10">
        <v>2017.2713425659947</v>
      </c>
      <c r="N1784" s="10"/>
      <c r="O1784" s="10"/>
      <c r="P1784" s="10"/>
      <c r="Q1784" s="10"/>
      <c r="R1784" s="10"/>
    </row>
    <row r="1785" spans="1:18" x14ac:dyDescent="0.2">
      <c r="A1785" s="9" t="str">
        <f t="shared" si="27"/>
        <v>199225A29CCA253</v>
      </c>
      <c r="B1785" s="10">
        <v>1992</v>
      </c>
      <c r="C1785" s="10" t="s">
        <v>2</v>
      </c>
      <c r="D1785" s="10" t="s">
        <v>25</v>
      </c>
      <c r="E1785" s="10">
        <v>53</v>
      </c>
      <c r="F1785" s="10">
        <v>33764</v>
      </c>
      <c r="G1785" s="10">
        <v>0</v>
      </c>
      <c r="H1785" s="10">
        <v>1</v>
      </c>
      <c r="I1785" s="10">
        <v>1</v>
      </c>
      <c r="J1785" s="10">
        <v>0</v>
      </c>
      <c r="K1785" s="10">
        <v>0</v>
      </c>
      <c r="L1785" s="10">
        <v>8.6512261580381472E-2</v>
      </c>
      <c r="M1785" s="10">
        <v>963.78005309240029</v>
      </c>
      <c r="N1785" s="10"/>
      <c r="O1785" s="10"/>
      <c r="P1785" s="10"/>
      <c r="Q1785" s="10"/>
      <c r="R1785" s="10"/>
    </row>
    <row r="1786" spans="1:18" x14ac:dyDescent="0.2">
      <c r="A1786" s="9" t="str">
        <f t="shared" si="27"/>
        <v>199225A29CONT53</v>
      </c>
      <c r="B1786" s="10">
        <v>1992</v>
      </c>
      <c r="C1786" s="10" t="s">
        <v>2</v>
      </c>
      <c r="D1786" s="10" t="s">
        <v>31</v>
      </c>
      <c r="E1786" s="10">
        <v>53</v>
      </c>
      <c r="F1786" s="10">
        <v>14586</v>
      </c>
      <c r="G1786" s="10">
        <v>0</v>
      </c>
      <c r="H1786" s="10">
        <v>1</v>
      </c>
      <c r="I1786" s="10">
        <v>1</v>
      </c>
      <c r="J1786" s="10">
        <v>0</v>
      </c>
      <c r="K1786" s="10">
        <v>0</v>
      </c>
      <c r="L1786" s="10">
        <v>8.5767174002468125E-2</v>
      </c>
      <c r="M1786" s="10">
        <v>1007.7169117180998</v>
      </c>
      <c r="N1786" s="10"/>
      <c r="O1786" s="10"/>
      <c r="P1786" s="10"/>
      <c r="Q1786" s="10"/>
      <c r="R1786" s="10"/>
    </row>
    <row r="1787" spans="1:18" x14ac:dyDescent="0.2">
      <c r="A1787" s="9" t="str">
        <f t="shared" si="27"/>
        <v>199225A29EMPR53</v>
      </c>
      <c r="B1787" s="10">
        <v>1992</v>
      </c>
      <c r="C1787" s="10" t="s">
        <v>2</v>
      </c>
      <c r="D1787" s="10" t="s">
        <v>32</v>
      </c>
      <c r="E1787" s="10">
        <v>53</v>
      </c>
      <c r="F1787" s="10">
        <v>3124</v>
      </c>
      <c r="G1787" s="10">
        <v>0</v>
      </c>
      <c r="H1787" s="10">
        <v>1</v>
      </c>
      <c r="I1787" s="10">
        <v>1</v>
      </c>
      <c r="J1787" s="10">
        <v>0</v>
      </c>
      <c r="K1787" s="10">
        <v>0</v>
      </c>
      <c r="L1787" s="10">
        <v>0</v>
      </c>
      <c r="M1787" s="10">
        <v>2563.2635000596069</v>
      </c>
      <c r="N1787" s="10"/>
      <c r="O1787" s="10"/>
      <c r="P1787" s="10"/>
      <c r="Q1787" s="10"/>
      <c r="R1787" s="10"/>
    </row>
    <row r="1788" spans="1:18" x14ac:dyDescent="0.2">
      <c r="A1788" s="9" t="str">
        <f t="shared" si="27"/>
        <v>199225A29INAT53</v>
      </c>
      <c r="B1788" s="10">
        <v>1992</v>
      </c>
      <c r="C1788" s="10" t="s">
        <v>2</v>
      </c>
      <c r="D1788" s="10" t="s">
        <v>54</v>
      </c>
      <c r="E1788" s="10">
        <v>53</v>
      </c>
      <c r="F1788" s="10">
        <v>42941</v>
      </c>
      <c r="G1788" s="10">
        <v>1</v>
      </c>
      <c r="H1788" s="10">
        <v>0.28639295777927853</v>
      </c>
      <c r="I1788" s="10">
        <v>0</v>
      </c>
      <c r="J1788" s="10">
        <v>0.64078619501176037</v>
      </c>
      <c r="K1788" s="10">
        <v>0.90293658741063321</v>
      </c>
      <c r="L1788" s="10">
        <v>9.7063412589366807E-2</v>
      </c>
      <c r="M1788" s="10"/>
      <c r="N1788" s="10"/>
      <c r="O1788" s="10"/>
      <c r="P1788" s="10"/>
      <c r="Q1788" s="10"/>
      <c r="R1788" s="10"/>
    </row>
    <row r="1789" spans="1:18" x14ac:dyDescent="0.2">
      <c r="A1789" s="9" t="str">
        <f t="shared" si="27"/>
        <v>199225A29MILI53</v>
      </c>
      <c r="B1789" s="10">
        <v>1992</v>
      </c>
      <c r="C1789" s="10" t="s">
        <v>2</v>
      </c>
      <c r="D1789" s="10" t="s">
        <v>26</v>
      </c>
      <c r="E1789" s="10">
        <v>53</v>
      </c>
      <c r="F1789" s="10">
        <v>2087</v>
      </c>
      <c r="G1789" s="10">
        <v>0</v>
      </c>
      <c r="H1789" s="10">
        <v>1</v>
      </c>
      <c r="I1789" s="10">
        <v>1</v>
      </c>
      <c r="J1789" s="10">
        <v>0</v>
      </c>
      <c r="K1789" s="10">
        <v>0</v>
      </c>
      <c r="L1789" s="10">
        <v>0.30043124101581214</v>
      </c>
      <c r="M1789" s="10">
        <v>2630.6930982924978</v>
      </c>
      <c r="N1789" s="10"/>
      <c r="O1789" s="10"/>
      <c r="P1789" s="10"/>
      <c r="Q1789" s="10"/>
      <c r="R1789" s="10"/>
    </row>
    <row r="1790" spans="1:18" x14ac:dyDescent="0.2">
      <c r="A1790" s="9" t="str">
        <f t="shared" si="27"/>
        <v>199225A29PUBL53</v>
      </c>
      <c r="B1790" s="10">
        <v>1992</v>
      </c>
      <c r="C1790" s="10" t="s">
        <v>2</v>
      </c>
      <c r="D1790" s="10" t="s">
        <v>27</v>
      </c>
      <c r="E1790" s="10">
        <v>53</v>
      </c>
      <c r="F1790" s="10">
        <v>22092</v>
      </c>
      <c r="G1790" s="10">
        <v>0</v>
      </c>
      <c r="H1790" s="10">
        <v>1</v>
      </c>
      <c r="I1790" s="10">
        <v>1</v>
      </c>
      <c r="J1790" s="10">
        <v>0</v>
      </c>
      <c r="K1790" s="10">
        <v>0</v>
      </c>
      <c r="L1790" s="10">
        <v>0.16028426579757379</v>
      </c>
      <c r="M1790" s="10">
        <v>1917.96113877262</v>
      </c>
      <c r="N1790" s="10"/>
      <c r="O1790" s="10"/>
      <c r="P1790" s="10"/>
      <c r="Q1790" s="10"/>
      <c r="R1790" s="10"/>
    </row>
    <row r="1791" spans="1:18" x14ac:dyDescent="0.2">
      <c r="A1791" s="9" t="str">
        <f t="shared" si="27"/>
        <v>199225A29SCA153</v>
      </c>
      <c r="B1791" s="10">
        <v>1992</v>
      </c>
      <c r="C1791" s="10" t="s">
        <v>2</v>
      </c>
      <c r="D1791" s="10" t="s">
        <v>29</v>
      </c>
      <c r="E1791" s="10">
        <v>53</v>
      </c>
      <c r="F1791" s="10">
        <v>11669</v>
      </c>
      <c r="G1791" s="10">
        <v>0</v>
      </c>
      <c r="H1791" s="10">
        <v>1</v>
      </c>
      <c r="I1791" s="10">
        <v>1</v>
      </c>
      <c r="J1791" s="10">
        <v>0</v>
      </c>
      <c r="K1791" s="10">
        <v>0</v>
      </c>
      <c r="L1791" s="10">
        <v>8.9296426428999917E-2</v>
      </c>
      <c r="M1791" s="10">
        <v>978.50177918088173</v>
      </c>
      <c r="N1791" s="10"/>
      <c r="O1791" s="10"/>
      <c r="P1791" s="10"/>
      <c r="Q1791" s="10"/>
      <c r="R1791" s="10"/>
    </row>
    <row r="1792" spans="1:18" x14ac:dyDescent="0.2">
      <c r="A1792" s="9" t="str">
        <f t="shared" si="27"/>
        <v>199225A29SCA253</v>
      </c>
      <c r="B1792" s="10">
        <v>1992</v>
      </c>
      <c r="C1792" s="10" t="s">
        <v>2</v>
      </c>
      <c r="D1792" s="10" t="s">
        <v>30</v>
      </c>
      <c r="E1792" s="10">
        <v>53</v>
      </c>
      <c r="F1792" s="10">
        <v>3333</v>
      </c>
      <c r="G1792" s="10">
        <v>0</v>
      </c>
      <c r="H1792" s="10">
        <v>1</v>
      </c>
      <c r="I1792" s="10">
        <v>1</v>
      </c>
      <c r="J1792" s="10">
        <v>0</v>
      </c>
      <c r="K1792" s="10">
        <v>0</v>
      </c>
      <c r="L1792" s="10">
        <v>6.2406240624062408E-2</v>
      </c>
      <c r="M1792" s="10">
        <v>957.404832610467</v>
      </c>
      <c r="N1792" s="10"/>
      <c r="O1792" s="10"/>
      <c r="P1792" s="10"/>
      <c r="Q1792" s="10"/>
      <c r="R1792" s="10"/>
    </row>
    <row r="1793" spans="1:18" x14ac:dyDescent="0.2">
      <c r="A1793" s="9" t="str">
        <f t="shared" si="27"/>
        <v>199225A29SREM53</v>
      </c>
      <c r="B1793" s="10">
        <v>1992</v>
      </c>
      <c r="C1793" s="10" t="s">
        <v>2</v>
      </c>
      <c r="D1793" s="10" t="s">
        <v>35</v>
      </c>
      <c r="E1793" s="10">
        <v>53</v>
      </c>
      <c r="F1793" s="10">
        <v>1877</v>
      </c>
      <c r="G1793" s="10">
        <v>0</v>
      </c>
      <c r="H1793" s="10">
        <v>1</v>
      </c>
      <c r="I1793" s="10">
        <v>1</v>
      </c>
      <c r="J1793" s="10">
        <v>0</v>
      </c>
      <c r="K1793" s="10">
        <v>0</v>
      </c>
      <c r="L1793" s="10">
        <v>0</v>
      </c>
      <c r="M1793" s="10">
        <v>0</v>
      </c>
      <c r="N1793" s="10"/>
      <c r="O1793" s="10"/>
      <c r="P1793" s="10"/>
      <c r="Q1793" s="10"/>
      <c r="R1793" s="10"/>
    </row>
    <row r="1794" spans="1:18" x14ac:dyDescent="0.2">
      <c r="A1794" s="9" t="str">
        <f t="shared" si="27"/>
        <v>199225A29TDOM53</v>
      </c>
      <c r="B1794" s="10">
        <v>1992</v>
      </c>
      <c r="C1794" s="10" t="s">
        <v>2</v>
      </c>
      <c r="D1794" s="10" t="s">
        <v>33</v>
      </c>
      <c r="E1794" s="10">
        <v>53</v>
      </c>
      <c r="F1794" s="10">
        <v>13125</v>
      </c>
      <c r="G1794" s="10">
        <v>0</v>
      </c>
      <c r="H1794" s="10">
        <v>1</v>
      </c>
      <c r="I1794" s="10">
        <v>1</v>
      </c>
      <c r="J1794" s="10">
        <v>0</v>
      </c>
      <c r="K1794" s="10">
        <v>0</v>
      </c>
      <c r="L1794" s="10">
        <v>0.11108571428571429</v>
      </c>
      <c r="M1794" s="10">
        <v>381.30926034775877</v>
      </c>
      <c r="N1794" s="10"/>
      <c r="O1794" s="10"/>
      <c r="P1794" s="10"/>
      <c r="Q1794" s="10"/>
      <c r="R1794" s="10"/>
    </row>
    <row r="1795" spans="1:18" x14ac:dyDescent="0.2">
      <c r="A1795" s="9" t="str">
        <f t="shared" si="27"/>
        <v>199230EMAAGCC53</v>
      </c>
      <c r="B1795" s="10">
        <v>1992</v>
      </c>
      <c r="C1795" s="10" t="s">
        <v>4</v>
      </c>
      <c r="D1795" s="10" t="s">
        <v>23</v>
      </c>
      <c r="E1795" s="10">
        <v>53</v>
      </c>
      <c r="F1795" s="10">
        <v>3961</v>
      </c>
      <c r="G1795" s="10">
        <v>0</v>
      </c>
      <c r="H1795" s="10">
        <v>1</v>
      </c>
      <c r="I1795" s="10">
        <v>1</v>
      </c>
      <c r="J1795" s="10">
        <v>0</v>
      </c>
      <c r="K1795" s="10">
        <v>0</v>
      </c>
      <c r="L1795" s="10">
        <v>0</v>
      </c>
      <c r="M1795" s="10">
        <v>1108.8190937748086</v>
      </c>
      <c r="N1795" s="10"/>
      <c r="O1795" s="10"/>
      <c r="P1795" s="10"/>
      <c r="Q1795" s="10"/>
      <c r="R1795" s="10"/>
    </row>
    <row r="1796" spans="1:18" x14ac:dyDescent="0.2">
      <c r="A1796" s="9" t="str">
        <f t="shared" ref="A1796:A1859" si="28">B1796&amp;C1796&amp;D1796&amp;E1796</f>
        <v>199230EMAAGSC53</v>
      </c>
      <c r="B1796" s="10">
        <v>1992</v>
      </c>
      <c r="C1796" s="10" t="s">
        <v>4</v>
      </c>
      <c r="D1796" s="10" t="s">
        <v>28</v>
      </c>
      <c r="E1796" s="10">
        <v>53</v>
      </c>
      <c r="F1796" s="10">
        <v>2710</v>
      </c>
      <c r="G1796" s="10">
        <v>0</v>
      </c>
      <c r="H1796" s="10">
        <v>1</v>
      </c>
      <c r="I1796" s="10">
        <v>1</v>
      </c>
      <c r="J1796" s="10">
        <v>0</v>
      </c>
      <c r="K1796" s="10">
        <v>0</v>
      </c>
      <c r="L1796" s="10">
        <v>0</v>
      </c>
      <c r="M1796" s="10">
        <v>694.07212223771126</v>
      </c>
      <c r="N1796" s="10"/>
      <c r="O1796" s="10"/>
      <c r="P1796" s="10"/>
      <c r="Q1796" s="10"/>
      <c r="R1796" s="10"/>
    </row>
    <row r="1797" spans="1:18" x14ac:dyDescent="0.2">
      <c r="A1797" s="9" t="str">
        <f t="shared" si="28"/>
        <v>199230EMAAUTO53</v>
      </c>
      <c r="B1797" s="10">
        <v>1992</v>
      </c>
      <c r="C1797" s="10" t="s">
        <v>4</v>
      </c>
      <c r="D1797" s="10" t="s">
        <v>34</v>
      </c>
      <c r="E1797" s="10">
        <v>53</v>
      </c>
      <c r="F1797" s="10">
        <v>6668</v>
      </c>
      <c r="G1797" s="10">
        <v>0</v>
      </c>
      <c r="H1797" s="10">
        <v>1</v>
      </c>
      <c r="I1797" s="10">
        <v>1</v>
      </c>
      <c r="J1797" s="10">
        <v>0</v>
      </c>
      <c r="K1797" s="10">
        <v>0</v>
      </c>
      <c r="L1797" s="10">
        <v>0</v>
      </c>
      <c r="M1797" s="10">
        <v>0</v>
      </c>
      <c r="N1797" s="10"/>
      <c r="O1797" s="10"/>
      <c r="P1797" s="10"/>
      <c r="Q1797" s="10"/>
      <c r="R1797" s="10"/>
    </row>
    <row r="1798" spans="1:18" x14ac:dyDescent="0.2">
      <c r="A1798" s="9" t="str">
        <f t="shared" si="28"/>
        <v>199230EMACCA153</v>
      </c>
      <c r="B1798" s="10">
        <v>1992</v>
      </c>
      <c r="C1798" s="10" t="s">
        <v>4</v>
      </c>
      <c r="D1798" s="10" t="s">
        <v>24</v>
      </c>
      <c r="E1798" s="10">
        <v>53</v>
      </c>
      <c r="F1798" s="10">
        <v>43343</v>
      </c>
      <c r="G1798" s="10">
        <v>0</v>
      </c>
      <c r="H1798" s="10">
        <v>1</v>
      </c>
      <c r="I1798" s="10">
        <v>1</v>
      </c>
      <c r="J1798" s="10">
        <v>0</v>
      </c>
      <c r="K1798" s="10">
        <v>0</v>
      </c>
      <c r="L1798" s="10">
        <v>3.8506794638119186E-2</v>
      </c>
      <c r="M1798" s="10">
        <v>2794.1861167759894</v>
      </c>
      <c r="N1798" s="10"/>
      <c r="O1798" s="10"/>
      <c r="P1798" s="10"/>
      <c r="Q1798" s="10"/>
      <c r="R1798" s="10"/>
    </row>
    <row r="1799" spans="1:18" x14ac:dyDescent="0.2">
      <c r="A1799" s="9" t="str">
        <f t="shared" si="28"/>
        <v>199230EMACCA253</v>
      </c>
      <c r="B1799" s="10">
        <v>1992</v>
      </c>
      <c r="C1799" s="10" t="s">
        <v>4</v>
      </c>
      <c r="D1799" s="10" t="s">
        <v>25</v>
      </c>
      <c r="E1799" s="10">
        <v>53</v>
      </c>
      <c r="F1799" s="10">
        <v>76079</v>
      </c>
      <c r="G1799" s="10">
        <v>0</v>
      </c>
      <c r="H1799" s="10">
        <v>1</v>
      </c>
      <c r="I1799" s="10">
        <v>1</v>
      </c>
      <c r="J1799" s="10">
        <v>0</v>
      </c>
      <c r="K1799" s="10">
        <v>0</v>
      </c>
      <c r="L1799" s="10">
        <v>2.7392578766808187E-2</v>
      </c>
      <c r="M1799" s="10">
        <v>1386.0493428822963</v>
      </c>
      <c r="N1799" s="10"/>
      <c r="O1799" s="10"/>
      <c r="P1799" s="10"/>
      <c r="Q1799" s="10"/>
      <c r="R1799" s="10"/>
    </row>
    <row r="1800" spans="1:18" x14ac:dyDescent="0.2">
      <c r="A1800" s="9" t="str">
        <f t="shared" si="28"/>
        <v>199230EMACONT53</v>
      </c>
      <c r="B1800" s="10">
        <v>1992</v>
      </c>
      <c r="C1800" s="10" t="s">
        <v>4</v>
      </c>
      <c r="D1800" s="10" t="s">
        <v>31</v>
      </c>
      <c r="E1800" s="10">
        <v>53</v>
      </c>
      <c r="F1800" s="10">
        <v>77094</v>
      </c>
      <c r="G1800" s="10">
        <v>0</v>
      </c>
      <c r="H1800" s="10">
        <v>1</v>
      </c>
      <c r="I1800" s="10">
        <v>1</v>
      </c>
      <c r="J1800" s="10">
        <v>0</v>
      </c>
      <c r="K1800" s="10">
        <v>0</v>
      </c>
      <c r="L1800" s="10">
        <v>1.6213972552987264E-2</v>
      </c>
      <c r="M1800" s="10">
        <v>1243.0636468737564</v>
      </c>
      <c r="N1800" s="10"/>
      <c r="O1800" s="10"/>
      <c r="P1800" s="10"/>
      <c r="Q1800" s="10"/>
      <c r="R1800" s="10"/>
    </row>
    <row r="1801" spans="1:18" x14ac:dyDescent="0.2">
      <c r="A1801" s="9" t="str">
        <f t="shared" si="28"/>
        <v>199230EMAEMPR53</v>
      </c>
      <c r="B1801" s="10">
        <v>1992</v>
      </c>
      <c r="C1801" s="10" t="s">
        <v>4</v>
      </c>
      <c r="D1801" s="10" t="s">
        <v>32</v>
      </c>
      <c r="E1801" s="10">
        <v>53</v>
      </c>
      <c r="F1801" s="10">
        <v>21470</v>
      </c>
      <c r="G1801" s="10">
        <v>0</v>
      </c>
      <c r="H1801" s="10">
        <v>1</v>
      </c>
      <c r="I1801" s="10">
        <v>1</v>
      </c>
      <c r="J1801" s="10">
        <v>0</v>
      </c>
      <c r="K1801" s="10">
        <v>0</v>
      </c>
      <c r="L1801" s="10">
        <v>1.9422449930135071E-2</v>
      </c>
      <c r="M1801" s="10">
        <v>4759.8633761667534</v>
      </c>
      <c r="N1801" s="10"/>
      <c r="O1801" s="10"/>
      <c r="P1801" s="10"/>
      <c r="Q1801" s="10"/>
      <c r="R1801" s="10"/>
    </row>
    <row r="1802" spans="1:18" x14ac:dyDescent="0.2">
      <c r="A1802" s="9" t="str">
        <f t="shared" si="28"/>
        <v>199230EMAINAT53</v>
      </c>
      <c r="B1802" s="10">
        <v>1992</v>
      </c>
      <c r="C1802" s="10" t="s">
        <v>4</v>
      </c>
      <c r="D1802" s="10" t="s">
        <v>54</v>
      </c>
      <c r="E1802" s="10">
        <v>53</v>
      </c>
      <c r="F1802" s="10">
        <v>167166</v>
      </c>
      <c r="G1802" s="10">
        <v>1</v>
      </c>
      <c r="H1802" s="10">
        <v>8.8540731967026789E-2</v>
      </c>
      <c r="I1802" s="10">
        <v>0</v>
      </c>
      <c r="J1802" s="10">
        <v>0.90271945252024932</v>
      </c>
      <c r="K1802" s="10">
        <v>0.99126018448727615</v>
      </c>
      <c r="L1802" s="10">
        <v>8.7398155127238787E-3</v>
      </c>
      <c r="M1802" s="10"/>
      <c r="N1802" s="10"/>
      <c r="O1802" s="10"/>
      <c r="P1802" s="10"/>
      <c r="Q1802" s="10"/>
      <c r="R1802" s="10"/>
    </row>
    <row r="1803" spans="1:18" x14ac:dyDescent="0.2">
      <c r="A1803" s="9" t="str">
        <f t="shared" si="28"/>
        <v>199230EMAMILI53</v>
      </c>
      <c r="B1803" s="10">
        <v>1992</v>
      </c>
      <c r="C1803" s="10" t="s">
        <v>4</v>
      </c>
      <c r="D1803" s="10" t="s">
        <v>26</v>
      </c>
      <c r="E1803" s="10">
        <v>53</v>
      </c>
      <c r="F1803" s="10">
        <v>10214</v>
      </c>
      <c r="G1803" s="10">
        <v>0</v>
      </c>
      <c r="H1803" s="10">
        <v>1</v>
      </c>
      <c r="I1803" s="10">
        <v>1</v>
      </c>
      <c r="J1803" s="10">
        <v>0</v>
      </c>
      <c r="K1803" s="10">
        <v>0</v>
      </c>
      <c r="L1803" s="10">
        <v>0.10191893479537889</v>
      </c>
      <c r="M1803" s="10">
        <v>3648.638059562988</v>
      </c>
      <c r="N1803" s="10"/>
      <c r="O1803" s="10"/>
      <c r="P1803" s="10"/>
      <c r="Q1803" s="10"/>
      <c r="R1803" s="10"/>
    </row>
    <row r="1804" spans="1:18" x14ac:dyDescent="0.2">
      <c r="A1804" s="9" t="str">
        <f t="shared" si="28"/>
        <v>199230EMAPUBL53</v>
      </c>
      <c r="B1804" s="10">
        <v>1992</v>
      </c>
      <c r="C1804" s="10" t="s">
        <v>4</v>
      </c>
      <c r="D1804" s="10" t="s">
        <v>27</v>
      </c>
      <c r="E1804" s="10">
        <v>53</v>
      </c>
      <c r="F1804" s="10">
        <v>93584</v>
      </c>
      <c r="G1804" s="10">
        <v>0</v>
      </c>
      <c r="H1804" s="10">
        <v>1</v>
      </c>
      <c r="I1804" s="10">
        <v>1</v>
      </c>
      <c r="J1804" s="10">
        <v>0</v>
      </c>
      <c r="K1804" s="10">
        <v>0</v>
      </c>
      <c r="L1804" s="10">
        <v>7.1294238331338688E-2</v>
      </c>
      <c r="M1804" s="10">
        <v>2637.8425273628486</v>
      </c>
      <c r="N1804" s="10"/>
      <c r="O1804" s="10"/>
      <c r="P1804" s="10"/>
      <c r="Q1804" s="10"/>
      <c r="R1804" s="10"/>
    </row>
    <row r="1805" spans="1:18" x14ac:dyDescent="0.2">
      <c r="A1805" s="9" t="str">
        <f t="shared" si="28"/>
        <v>199230EMASCA153</v>
      </c>
      <c r="B1805" s="10">
        <v>1992</v>
      </c>
      <c r="C1805" s="10" t="s">
        <v>4</v>
      </c>
      <c r="D1805" s="10" t="s">
        <v>29</v>
      </c>
      <c r="E1805" s="10">
        <v>53</v>
      </c>
      <c r="F1805" s="10">
        <v>17512</v>
      </c>
      <c r="G1805" s="10">
        <v>0</v>
      </c>
      <c r="H1805" s="10">
        <v>1</v>
      </c>
      <c r="I1805" s="10">
        <v>1</v>
      </c>
      <c r="J1805" s="10">
        <v>0</v>
      </c>
      <c r="K1805" s="10">
        <v>0</v>
      </c>
      <c r="L1805" s="10">
        <v>2.3869346733668341E-2</v>
      </c>
      <c r="M1805" s="10">
        <v>1112.3257259636064</v>
      </c>
      <c r="N1805" s="10"/>
      <c r="O1805" s="10"/>
      <c r="P1805" s="10"/>
      <c r="Q1805" s="10"/>
      <c r="R1805" s="10"/>
    </row>
    <row r="1806" spans="1:18" x14ac:dyDescent="0.2">
      <c r="A1806" s="9" t="str">
        <f t="shared" si="28"/>
        <v>199230EMASCA253</v>
      </c>
      <c r="B1806" s="10">
        <v>1992</v>
      </c>
      <c r="C1806" s="10" t="s">
        <v>4</v>
      </c>
      <c r="D1806" s="10" t="s">
        <v>30</v>
      </c>
      <c r="E1806" s="10">
        <v>53</v>
      </c>
      <c r="F1806" s="10">
        <v>9166</v>
      </c>
      <c r="G1806" s="10">
        <v>0</v>
      </c>
      <c r="H1806" s="10">
        <v>1</v>
      </c>
      <c r="I1806" s="10">
        <v>1</v>
      </c>
      <c r="J1806" s="10">
        <v>0</v>
      </c>
      <c r="K1806" s="10">
        <v>0</v>
      </c>
      <c r="L1806" s="10">
        <v>4.538511891773947E-2</v>
      </c>
      <c r="M1806" s="10">
        <v>2100.9911509290237</v>
      </c>
      <c r="N1806" s="10"/>
      <c r="O1806" s="10"/>
      <c r="P1806" s="10"/>
      <c r="Q1806" s="10"/>
      <c r="R1806" s="10"/>
    </row>
    <row r="1807" spans="1:18" x14ac:dyDescent="0.2">
      <c r="A1807" s="9" t="str">
        <f t="shared" si="28"/>
        <v>199230EMASREM53</v>
      </c>
      <c r="B1807" s="10">
        <v>1992</v>
      </c>
      <c r="C1807" s="10" t="s">
        <v>4</v>
      </c>
      <c r="D1807" s="10" t="s">
        <v>35</v>
      </c>
      <c r="E1807" s="10">
        <v>53</v>
      </c>
      <c r="F1807" s="10">
        <v>4582</v>
      </c>
      <c r="G1807" s="10">
        <v>0</v>
      </c>
      <c r="H1807" s="10">
        <v>1</v>
      </c>
      <c r="I1807" s="10">
        <v>1</v>
      </c>
      <c r="J1807" s="10">
        <v>0</v>
      </c>
      <c r="K1807" s="10">
        <v>0</v>
      </c>
      <c r="L1807" s="10">
        <v>0</v>
      </c>
      <c r="M1807" s="10">
        <v>0</v>
      </c>
      <c r="N1807" s="10"/>
      <c r="O1807" s="10"/>
      <c r="P1807" s="10"/>
      <c r="Q1807" s="10"/>
      <c r="R1807" s="10"/>
    </row>
    <row r="1808" spans="1:18" x14ac:dyDescent="0.2">
      <c r="A1808" s="9" t="str">
        <f t="shared" si="28"/>
        <v>199230EMATDOM53</v>
      </c>
      <c r="B1808" s="10">
        <v>1992</v>
      </c>
      <c r="C1808" s="10" t="s">
        <v>4</v>
      </c>
      <c r="D1808" s="10" t="s">
        <v>33</v>
      </c>
      <c r="E1808" s="10">
        <v>53</v>
      </c>
      <c r="F1808" s="10">
        <v>26891</v>
      </c>
      <c r="G1808" s="10">
        <v>0</v>
      </c>
      <c r="H1808" s="10">
        <v>1</v>
      </c>
      <c r="I1808" s="10">
        <v>1</v>
      </c>
      <c r="J1808" s="10">
        <v>0</v>
      </c>
      <c r="K1808" s="10">
        <v>0</v>
      </c>
      <c r="L1808" s="10">
        <v>1.5507046967386858E-2</v>
      </c>
      <c r="M1808" s="10">
        <v>415.43153728394134</v>
      </c>
      <c r="N1808" s="10"/>
      <c r="O1808" s="10"/>
      <c r="P1808" s="10"/>
      <c r="Q1808" s="10"/>
      <c r="R1808" s="10"/>
    </row>
    <row r="1809" spans="1:18" x14ac:dyDescent="0.2">
      <c r="A1809" s="9" t="str">
        <f t="shared" si="28"/>
        <v>199915A17HOM0</v>
      </c>
      <c r="B1809" s="10">
        <v>1999</v>
      </c>
      <c r="C1809" s="10" t="s">
        <v>0</v>
      </c>
      <c r="D1809" s="10" t="s">
        <v>19</v>
      </c>
      <c r="E1809" s="10">
        <v>0</v>
      </c>
      <c r="F1809" s="10">
        <v>1566404</v>
      </c>
      <c r="G1809" s="10">
        <v>0.35197422398206352</v>
      </c>
      <c r="H1809" s="10">
        <v>0.41675470501879325</v>
      </c>
      <c r="I1809" s="10">
        <v>0.2700677911289297</v>
      </c>
      <c r="J1809" s="10">
        <v>5.6156005877318955E-2</v>
      </c>
      <c r="K1809" s="10">
        <v>8.4980177789537523E-2</v>
      </c>
      <c r="L1809" s="10">
        <v>0.83985421385542935</v>
      </c>
      <c r="M1809" s="10">
        <v>361.95296138794549</v>
      </c>
      <c r="N1809" s="10">
        <v>0.14371132862275632</v>
      </c>
      <c r="O1809" s="10">
        <v>2.8573088424186863E-2</v>
      </c>
      <c r="P1809" s="10">
        <v>2.8066194928000696E-2</v>
      </c>
      <c r="Q1809" s="10">
        <v>5.068934961861691E-4</v>
      </c>
      <c r="R1809" s="10"/>
    </row>
    <row r="1810" spans="1:18" x14ac:dyDescent="0.2">
      <c r="A1810" s="9" t="str">
        <f t="shared" si="28"/>
        <v>199915A17MUL0</v>
      </c>
      <c r="B1810" s="10">
        <v>1999</v>
      </c>
      <c r="C1810" s="10" t="s">
        <v>0</v>
      </c>
      <c r="D1810" s="10" t="s">
        <v>21</v>
      </c>
      <c r="E1810" s="10">
        <v>0</v>
      </c>
      <c r="F1810" s="10">
        <v>1549314</v>
      </c>
      <c r="G1810" s="10">
        <v>0.46910548506759697</v>
      </c>
      <c r="H1810" s="10">
        <v>0.2983686613434508</v>
      </c>
      <c r="I1810" s="10">
        <v>0.15840228573496173</v>
      </c>
      <c r="J1810" s="10">
        <v>8.9580186161792502E-2</v>
      </c>
      <c r="K1810" s="10">
        <v>0.11601578097882904</v>
      </c>
      <c r="L1810" s="10">
        <v>0.84236829977654626</v>
      </c>
      <c r="M1810" s="10">
        <v>329.49042720345966</v>
      </c>
      <c r="N1810" s="10">
        <v>5.6008659316316767E-2</v>
      </c>
      <c r="O1810" s="10">
        <v>9.7172038721653579E-3</v>
      </c>
      <c r="P1810" s="10">
        <v>9.7172038721653579E-3</v>
      </c>
      <c r="Q1810" s="10">
        <v>0</v>
      </c>
      <c r="R1810" s="10"/>
    </row>
    <row r="1811" spans="1:18" x14ac:dyDescent="0.2">
      <c r="A1811" s="9" t="str">
        <f t="shared" si="28"/>
        <v>199915A29HOM0</v>
      </c>
      <c r="B1811" s="10">
        <v>1999</v>
      </c>
      <c r="C1811" s="10" t="s">
        <v>3</v>
      </c>
      <c r="D1811" s="10" t="s">
        <v>19</v>
      </c>
      <c r="E1811" s="10">
        <v>0</v>
      </c>
      <c r="F1811" s="10">
        <v>6935119</v>
      </c>
      <c r="G1811" s="10">
        <v>0.18585119868604916</v>
      </c>
      <c r="H1811" s="10">
        <v>0.76546200468111136</v>
      </c>
      <c r="I1811" s="10">
        <v>0.62319997356250068</v>
      </c>
      <c r="J1811" s="10">
        <v>5.8531464100626006E-2</v>
      </c>
      <c r="K1811" s="10">
        <v>0.1339263484825895</v>
      </c>
      <c r="L1811" s="10">
        <v>0.40719273455909877</v>
      </c>
      <c r="M1811" s="10">
        <v>1019.159939397138</v>
      </c>
      <c r="N1811" s="10">
        <v>0.29053867830606289</v>
      </c>
      <c r="O1811" s="10">
        <v>0.10408969650084017</v>
      </c>
      <c r="P1811" s="10">
        <v>9.162274706999575E-2</v>
      </c>
      <c r="Q1811" s="10">
        <v>1.2466949430844429E-2</v>
      </c>
      <c r="R1811" s="10"/>
    </row>
    <row r="1812" spans="1:18" x14ac:dyDescent="0.2">
      <c r="A1812" s="9" t="str">
        <f t="shared" si="28"/>
        <v>199915A29MUL0</v>
      </c>
      <c r="B1812" s="10">
        <v>1999</v>
      </c>
      <c r="C1812" s="10" t="s">
        <v>3</v>
      </c>
      <c r="D1812" s="10" t="s">
        <v>21</v>
      </c>
      <c r="E1812" s="10">
        <v>0</v>
      </c>
      <c r="F1812" s="10">
        <v>7347077</v>
      </c>
      <c r="G1812" s="10">
        <v>0.26423678877916135</v>
      </c>
      <c r="H1812" s="10">
        <v>0.57237879240168732</v>
      </c>
      <c r="I1812" s="10">
        <v>0.42113525833217125</v>
      </c>
      <c r="J1812" s="10">
        <v>0.2191032959980212</v>
      </c>
      <c r="K1812" s="10">
        <v>0.30859186174370656</v>
      </c>
      <c r="L1812" s="10">
        <v>0.39132194435580742</v>
      </c>
      <c r="M1812" s="10">
        <v>823.8897408660938</v>
      </c>
      <c r="N1812" s="10">
        <v>0.15077074018498635</v>
      </c>
      <c r="O1812" s="10">
        <v>4.2914346351778973E-2</v>
      </c>
      <c r="P1812" s="10">
        <v>3.8493588417336536E-2</v>
      </c>
      <c r="Q1812" s="10">
        <v>4.4207579344424383E-3</v>
      </c>
      <c r="R1812" s="10"/>
    </row>
    <row r="1813" spans="1:18" x14ac:dyDescent="0.2">
      <c r="A1813" s="9" t="str">
        <f t="shared" si="28"/>
        <v>199918A24HOM0</v>
      </c>
      <c r="B1813" s="10">
        <v>1999</v>
      </c>
      <c r="C1813" s="10" t="s">
        <v>1</v>
      </c>
      <c r="D1813" s="10" t="s">
        <v>19</v>
      </c>
      <c r="E1813" s="10">
        <v>0</v>
      </c>
      <c r="F1813" s="10">
        <v>3371252</v>
      </c>
      <c r="G1813" s="10">
        <v>0.20370870611286396</v>
      </c>
      <c r="H1813" s="10">
        <v>0.82422382799013583</v>
      </c>
      <c r="I1813" s="10">
        <v>0.65632225844287351</v>
      </c>
      <c r="J1813" s="10">
        <v>6.7211994196739552E-2</v>
      </c>
      <c r="K1813" s="10">
        <v>0.16071860184894302</v>
      </c>
      <c r="L1813" s="10">
        <v>0.37646908286952963</v>
      </c>
      <c r="M1813" s="10">
        <v>848.93134183812708</v>
      </c>
      <c r="N1813" s="10">
        <v>0.30709259181797227</v>
      </c>
      <c r="O1813" s="10">
        <v>9.0368921335921421E-2</v>
      </c>
      <c r="P1813" s="10">
        <v>8.2233529041982875E-2</v>
      </c>
      <c r="Q1813" s="10">
        <v>8.1353922939385506E-3</v>
      </c>
      <c r="R1813" s="10"/>
    </row>
    <row r="1814" spans="1:18" x14ac:dyDescent="0.2">
      <c r="A1814" s="9" t="str">
        <f t="shared" si="28"/>
        <v>199918A24MUL0</v>
      </c>
      <c r="B1814" s="10">
        <v>1999</v>
      </c>
      <c r="C1814" s="10" t="s">
        <v>1</v>
      </c>
      <c r="D1814" s="10" t="s">
        <v>21</v>
      </c>
      <c r="E1814" s="10">
        <v>0</v>
      </c>
      <c r="F1814" s="10">
        <v>3571646</v>
      </c>
      <c r="G1814" s="10">
        <v>0.28201019983607406</v>
      </c>
      <c r="H1814" s="10">
        <v>0.62748180472071624</v>
      </c>
      <c r="I1814" s="10">
        <v>0.45052553557792668</v>
      </c>
      <c r="J1814" s="10">
        <v>0.22484842915964678</v>
      </c>
      <c r="K1814" s="10">
        <v>0.33268910006616953</v>
      </c>
      <c r="L1814" s="10">
        <v>0.3703857498301778</v>
      </c>
      <c r="M1814" s="10">
        <v>698.24638448330404</v>
      </c>
      <c r="N1814" s="10">
        <v>0.15811756892365311</v>
      </c>
      <c r="O1814" s="10">
        <v>3.5375731347830369E-2</v>
      </c>
      <c r="P1814" s="10">
        <v>3.3541481869741686E-2</v>
      </c>
      <c r="Q1814" s="10">
        <v>1.8342494780886846E-3</v>
      </c>
      <c r="R1814" s="10"/>
    </row>
    <row r="1815" spans="1:18" x14ac:dyDescent="0.2">
      <c r="A1815" s="9" t="str">
        <f t="shared" si="28"/>
        <v>199925A29HOM0</v>
      </c>
      <c r="B1815" s="10">
        <v>1999</v>
      </c>
      <c r="C1815" s="10" t="s">
        <v>2</v>
      </c>
      <c r="D1815" s="10" t="s">
        <v>19</v>
      </c>
      <c r="E1815" s="10">
        <v>0</v>
      </c>
      <c r="F1815" s="10">
        <v>1997463</v>
      </c>
      <c r="G1815" s="10">
        <v>0.1016702838112389</v>
      </c>
      <c r="H1815" s="10">
        <v>0.93961352294021916</v>
      </c>
      <c r="I1815" s="10">
        <v>0.84408274939000905</v>
      </c>
      <c r="J1815" s="10">
        <v>4.5748114097005903E-2</v>
      </c>
      <c r="K1815" s="10">
        <v>0.1270901736663918</v>
      </c>
      <c r="L1815" s="10">
        <v>0.11967967923863236</v>
      </c>
      <c r="M1815" s="10">
        <v>1410.7402801954331</v>
      </c>
      <c r="N1815" s="10">
        <v>0.37778830751599579</v>
      </c>
      <c r="O1815" s="10">
        <v>0.18650542810231299</v>
      </c>
      <c r="P1815" s="10">
        <v>0.15734133682484314</v>
      </c>
      <c r="Q1815" s="10">
        <v>2.9164091277469845E-2</v>
      </c>
      <c r="R1815" s="10"/>
    </row>
    <row r="1816" spans="1:18" x14ac:dyDescent="0.2">
      <c r="A1816" s="9" t="str">
        <f t="shared" si="28"/>
        <v>199925A29MUL0</v>
      </c>
      <c r="B1816" s="10">
        <v>1999</v>
      </c>
      <c r="C1816" s="10" t="s">
        <v>2</v>
      </c>
      <c r="D1816" s="10" t="s">
        <v>21</v>
      </c>
      <c r="E1816" s="10">
        <v>0</v>
      </c>
      <c r="F1816" s="10">
        <v>2226117</v>
      </c>
      <c r="G1816" s="10">
        <v>0.17469791236461013</v>
      </c>
      <c r="H1816" s="10">
        <v>0.67454312129752114</v>
      </c>
      <c r="I1816" s="10">
        <v>0.55670184620693619</v>
      </c>
      <c r="J1816" s="10">
        <v>0.29999788720269682</v>
      </c>
      <c r="K1816" s="10">
        <v>0.40390570810401616</v>
      </c>
      <c r="L1816" s="10">
        <v>0.11086907672395196</v>
      </c>
      <c r="M1816" s="10">
        <v>1089.494530504769</v>
      </c>
      <c r="N1816" s="10">
        <v>0.20494073863090109</v>
      </c>
      <c r="O1816" s="10">
        <v>7.8116646644820847E-2</v>
      </c>
      <c r="P1816" s="10">
        <v>6.6468784340011369E-2</v>
      </c>
      <c r="Q1816" s="10">
        <v>1.1647862304809466E-2</v>
      </c>
      <c r="R1816" s="10"/>
    </row>
    <row r="1817" spans="1:18" x14ac:dyDescent="0.2">
      <c r="A1817" s="9" t="str">
        <f t="shared" si="28"/>
        <v>199930EMAHOM0</v>
      </c>
      <c r="B1817" s="10">
        <v>1999</v>
      </c>
      <c r="C1817" s="10" t="s">
        <v>4</v>
      </c>
      <c r="D1817" s="10" t="s">
        <v>19</v>
      </c>
      <c r="E1817" s="10">
        <v>0</v>
      </c>
      <c r="F1817" s="10">
        <v>10592310</v>
      </c>
      <c r="G1817" s="10">
        <v>6.881443411119105E-2</v>
      </c>
      <c r="H1817" s="10">
        <v>0.80325590477429354</v>
      </c>
      <c r="I1817" s="10">
        <v>0.74798030424077777</v>
      </c>
      <c r="J1817" s="10">
        <v>0.19468373904609554</v>
      </c>
      <c r="K1817" s="10">
        <v>0.24783453895486851</v>
      </c>
      <c r="L1817" s="10">
        <v>2.4733237303011548E-2</v>
      </c>
      <c r="M1817" s="10">
        <v>2200.1958722486352</v>
      </c>
      <c r="N1817" s="10">
        <v>0.39300689671195621</v>
      </c>
      <c r="O1817" s="10">
        <v>0.27554896827935615</v>
      </c>
      <c r="P1817" s="10">
        <v>0.22058607554205484</v>
      </c>
      <c r="Q1817" s="10">
        <v>5.4962892737301323E-2</v>
      </c>
      <c r="R1817" s="10"/>
    </row>
    <row r="1818" spans="1:18" x14ac:dyDescent="0.2">
      <c r="A1818" s="9" t="str">
        <f t="shared" si="28"/>
        <v>199930EMAMUL0</v>
      </c>
      <c r="B1818" s="10">
        <v>1999</v>
      </c>
      <c r="C1818" s="10" t="s">
        <v>4</v>
      </c>
      <c r="D1818" s="10" t="s">
        <v>21</v>
      </c>
      <c r="E1818" s="10">
        <v>0</v>
      </c>
      <c r="F1818" s="10">
        <v>12619892</v>
      </c>
      <c r="G1818" s="10">
        <v>0.10914805214087603</v>
      </c>
      <c r="H1818" s="10">
        <v>0.50625675693355043</v>
      </c>
      <c r="I1818" s="10">
        <v>0.45099981803109646</v>
      </c>
      <c r="J1818" s="10">
        <v>0.4848614946301345</v>
      </c>
      <c r="K1818" s="10">
        <v>0.53685348419950962</v>
      </c>
      <c r="L1818" s="10">
        <v>3.5962927510209297E-2</v>
      </c>
      <c r="M1818" s="10">
        <v>1365.6906946511256</v>
      </c>
      <c r="N1818" s="10">
        <v>0.18183735981439503</v>
      </c>
      <c r="O1818" s="10">
        <v>0.1132206290572953</v>
      </c>
      <c r="P1818" s="10">
        <v>9.7251539549307583E-2</v>
      </c>
      <c r="Q1818" s="10">
        <v>1.5969089507987713E-2</v>
      </c>
      <c r="R1818" s="10"/>
    </row>
    <row r="1819" spans="1:18" x14ac:dyDescent="0.2">
      <c r="A1819" s="9" t="str">
        <f t="shared" si="28"/>
        <v>199915A17HOM15</v>
      </c>
      <c r="B1819" s="10">
        <v>1999</v>
      </c>
      <c r="C1819" s="10" t="s">
        <v>0</v>
      </c>
      <c r="D1819" s="10" t="s">
        <v>19</v>
      </c>
      <c r="E1819" s="10">
        <v>15</v>
      </c>
      <c r="F1819" s="10">
        <v>31021</v>
      </c>
      <c r="G1819" s="10">
        <v>0.22222222222222221</v>
      </c>
      <c r="H1819" s="10">
        <v>0.22948970052545051</v>
      </c>
      <c r="I1819" s="10">
        <v>0.17849198929757262</v>
      </c>
      <c r="J1819" s="10">
        <v>6.6342155314142032E-2</v>
      </c>
      <c r="K1819" s="10">
        <v>8.1654363173334188E-2</v>
      </c>
      <c r="L1819" s="10">
        <v>0.86225460172141455</v>
      </c>
      <c r="M1819" s="10">
        <v>216.95041754686292</v>
      </c>
      <c r="N1819" s="10">
        <v>0.12240095419232133</v>
      </c>
      <c r="O1819" s="10">
        <v>4.0811063473131105E-2</v>
      </c>
      <c r="P1819" s="10">
        <v>4.0811063473131105E-2</v>
      </c>
      <c r="Q1819" s="10">
        <v>0</v>
      </c>
      <c r="R1819" s="10"/>
    </row>
    <row r="1820" spans="1:18" x14ac:dyDescent="0.2">
      <c r="A1820" s="9" t="str">
        <f t="shared" si="28"/>
        <v>199915A17MUL15</v>
      </c>
      <c r="B1820" s="10">
        <v>1999</v>
      </c>
      <c r="C1820" s="10" t="s">
        <v>0</v>
      </c>
      <c r="D1820" s="10" t="s">
        <v>21</v>
      </c>
      <c r="E1820" s="10">
        <v>15</v>
      </c>
      <c r="F1820" s="10">
        <v>39567</v>
      </c>
      <c r="G1820" s="10">
        <v>0.23979269371760839</v>
      </c>
      <c r="H1820" s="10">
        <v>0.1999393433922208</v>
      </c>
      <c r="I1820" s="10">
        <v>0.15199534966007025</v>
      </c>
      <c r="J1820" s="10">
        <v>8.8027902039578443E-2</v>
      </c>
      <c r="K1820" s="10">
        <v>0.11201253569894104</v>
      </c>
      <c r="L1820" s="10">
        <v>0.84001819698233371</v>
      </c>
      <c r="M1820" s="10">
        <v>151.03234995843323</v>
      </c>
      <c r="N1820" s="10">
        <v>4.4051861399651226E-2</v>
      </c>
      <c r="O1820" s="10">
        <v>2.802840751130993E-2</v>
      </c>
      <c r="P1820" s="10">
        <v>2.802840751130993E-2</v>
      </c>
      <c r="Q1820" s="10">
        <v>0</v>
      </c>
      <c r="R1820" s="10"/>
    </row>
    <row r="1821" spans="1:18" x14ac:dyDescent="0.2">
      <c r="A1821" s="9" t="str">
        <f t="shared" si="28"/>
        <v>199915A29HOM15</v>
      </c>
      <c r="B1821" s="10">
        <v>1999</v>
      </c>
      <c r="C1821" s="10" t="s">
        <v>3</v>
      </c>
      <c r="D1821" s="10" t="s">
        <v>19</v>
      </c>
      <c r="E1821" s="10">
        <v>15</v>
      </c>
      <c r="F1821" s="10">
        <v>143702</v>
      </c>
      <c r="G1821" s="10">
        <v>0.24510731174972716</v>
      </c>
      <c r="H1821" s="10">
        <v>0.66954530904232368</v>
      </c>
      <c r="I1821" s="10">
        <v>0.50543485824831946</v>
      </c>
      <c r="J1821" s="10">
        <v>6.6074236962603158E-2</v>
      </c>
      <c r="K1821" s="10">
        <v>0.15421497265173761</v>
      </c>
      <c r="L1821" s="10">
        <v>0.50111341526213971</v>
      </c>
      <c r="M1821" s="10">
        <v>743.46197294192143</v>
      </c>
      <c r="N1821" s="10">
        <v>0.28520827824247402</v>
      </c>
      <c r="O1821" s="10">
        <v>0.1277504836397545</v>
      </c>
      <c r="P1821" s="10">
        <v>0.11562817497320844</v>
      </c>
      <c r="Q1821" s="10">
        <v>1.2122308666546046E-2</v>
      </c>
      <c r="R1821" s="10"/>
    </row>
    <row r="1822" spans="1:18" x14ac:dyDescent="0.2">
      <c r="A1822" s="9" t="str">
        <f t="shared" si="28"/>
        <v>199915A29MUL15</v>
      </c>
      <c r="B1822" s="10">
        <v>1999</v>
      </c>
      <c r="C1822" s="10" t="s">
        <v>3</v>
      </c>
      <c r="D1822" s="10" t="s">
        <v>21</v>
      </c>
      <c r="E1822" s="10">
        <v>15</v>
      </c>
      <c r="F1822" s="10">
        <v>173808</v>
      </c>
      <c r="G1822" s="10">
        <v>0.27438430664735081</v>
      </c>
      <c r="H1822" s="10">
        <v>0.48452315198379819</v>
      </c>
      <c r="I1822" s="10">
        <v>0.35157760287213474</v>
      </c>
      <c r="J1822" s="10">
        <v>0.21036431004326614</v>
      </c>
      <c r="K1822" s="10">
        <v>0.29869165976249656</v>
      </c>
      <c r="L1822" s="10">
        <v>0.46727423363711684</v>
      </c>
      <c r="M1822" s="10">
        <v>493.81216166757901</v>
      </c>
      <c r="N1822" s="10">
        <v>0.11675208753239275</v>
      </c>
      <c r="O1822" s="10">
        <v>5.7454650158364526E-2</v>
      </c>
      <c r="P1822" s="10">
        <v>5.3809386697379787E-2</v>
      </c>
      <c r="Q1822" s="10">
        <v>3.6452634609847392E-3</v>
      </c>
      <c r="R1822" s="10"/>
    </row>
    <row r="1823" spans="1:18" x14ac:dyDescent="0.2">
      <c r="A1823" s="9" t="str">
        <f t="shared" si="28"/>
        <v>199918A24HOM15</v>
      </c>
      <c r="B1823" s="10">
        <v>1999</v>
      </c>
      <c r="C1823" s="10" t="s">
        <v>1</v>
      </c>
      <c r="D1823" s="10" t="s">
        <v>19</v>
      </c>
      <c r="E1823" s="10">
        <v>15</v>
      </c>
      <c r="F1823" s="10">
        <v>70734</v>
      </c>
      <c r="G1823" s="10">
        <v>0.31380400007850989</v>
      </c>
      <c r="H1823" s="10">
        <v>0.72029010094155566</v>
      </c>
      <c r="I1823" s="10">
        <v>0.49426018604914185</v>
      </c>
      <c r="J1823" s="10">
        <v>6.7096445839341753E-2</v>
      </c>
      <c r="K1823" s="10">
        <v>0.1835185342268216</v>
      </c>
      <c r="L1823" s="10">
        <v>0.52129103401475951</v>
      </c>
      <c r="M1823" s="10">
        <v>636.28305165396762</v>
      </c>
      <c r="N1823" s="10">
        <v>0.29301326094947266</v>
      </c>
      <c r="O1823" s="10">
        <v>0.11628071365962621</v>
      </c>
      <c r="P1823" s="10">
        <v>0.10733169338649023</v>
      </c>
      <c r="Q1823" s="10">
        <v>8.9490202731359741E-3</v>
      </c>
      <c r="R1823" s="10"/>
    </row>
    <row r="1824" spans="1:18" x14ac:dyDescent="0.2">
      <c r="A1824" s="9" t="str">
        <f t="shared" si="28"/>
        <v>199918A24MUL15</v>
      </c>
      <c r="B1824" s="10">
        <v>1999</v>
      </c>
      <c r="C1824" s="10" t="s">
        <v>1</v>
      </c>
      <c r="D1824" s="10" t="s">
        <v>21</v>
      </c>
      <c r="E1824" s="10">
        <v>15</v>
      </c>
      <c r="F1824" s="10">
        <v>82328</v>
      </c>
      <c r="G1824" s="10">
        <v>0.32473490087597973</v>
      </c>
      <c r="H1824" s="10">
        <v>0.52691672335050044</v>
      </c>
      <c r="I1824" s="10">
        <v>0.35580847342337968</v>
      </c>
      <c r="J1824" s="10">
        <v>0.20004129822174715</v>
      </c>
      <c r="K1824" s="10">
        <v>0.29806384219220677</v>
      </c>
      <c r="L1824" s="10">
        <v>0.48463463220289571</v>
      </c>
      <c r="M1824" s="10">
        <v>414.71195459176198</v>
      </c>
      <c r="N1824" s="10">
        <v>0.10989412194231471</v>
      </c>
      <c r="O1824" s="10">
        <v>4.4347085310940733E-2</v>
      </c>
      <c r="P1824" s="10">
        <v>4.4347085310940733E-2</v>
      </c>
      <c r="Q1824" s="10">
        <v>0</v>
      </c>
      <c r="R1824" s="10"/>
    </row>
    <row r="1825" spans="1:18" x14ac:dyDescent="0.2">
      <c r="A1825" s="9" t="str">
        <f t="shared" si="28"/>
        <v>199925A29HOM15</v>
      </c>
      <c r="B1825" s="10">
        <v>1999</v>
      </c>
      <c r="C1825" s="10" t="s">
        <v>2</v>
      </c>
      <c r="D1825" s="10" t="s">
        <v>19</v>
      </c>
      <c r="E1825" s="10">
        <v>15</v>
      </c>
      <c r="F1825" s="10">
        <v>41947</v>
      </c>
      <c r="G1825" s="10">
        <v>0.15762707421291319</v>
      </c>
      <c r="H1825" s="10">
        <v>0.90940949293155648</v>
      </c>
      <c r="I1825" s="10">
        <v>0.76606193529930622</v>
      </c>
      <c r="J1825" s="10">
        <v>6.4152382768731975E-2</v>
      </c>
      <c r="K1825" s="10">
        <v>0.15846186854840633</v>
      </c>
      <c r="L1825" s="10">
        <v>0.20001430376427395</v>
      </c>
      <c r="M1825" s="10">
        <v>951.28791989610966</v>
      </c>
      <c r="N1825" s="10">
        <v>0.39244761246334658</v>
      </c>
      <c r="O1825" s="10">
        <v>0.21138579636207594</v>
      </c>
      <c r="P1825" s="10">
        <v>0.1849476720623644</v>
      </c>
      <c r="Q1825" s="10">
        <v>2.6438124299711541E-2</v>
      </c>
      <c r="R1825" s="10"/>
    </row>
    <row r="1826" spans="1:18" x14ac:dyDescent="0.2">
      <c r="A1826" s="9" t="str">
        <f t="shared" si="28"/>
        <v>199925A29MUL15</v>
      </c>
      <c r="B1826" s="10">
        <v>1999</v>
      </c>
      <c r="C1826" s="10" t="s">
        <v>2</v>
      </c>
      <c r="D1826" s="10" t="s">
        <v>21</v>
      </c>
      <c r="E1826" s="10">
        <v>15</v>
      </c>
      <c r="F1826" s="10">
        <v>51913</v>
      </c>
      <c r="G1826" s="10">
        <v>0.21635330923670382</v>
      </c>
      <c r="H1826" s="10">
        <v>0.63419567353071482</v>
      </c>
      <c r="I1826" s="10">
        <v>0.49698534085874446</v>
      </c>
      <c r="J1826" s="10">
        <v>0.31997765492265906</v>
      </c>
      <c r="K1826" s="10">
        <v>0.44197021940554387</v>
      </c>
      <c r="L1826" s="10">
        <v>0.15564502147824244</v>
      </c>
      <c r="M1826" s="10">
        <v>663.03631750345664</v>
      </c>
      <c r="N1826" s="10">
        <v>0.18301774122088879</v>
      </c>
      <c r="O1826" s="10">
        <v>0.10062990002504189</v>
      </c>
      <c r="P1826" s="10">
        <v>8.8436422476065729E-2</v>
      </c>
      <c r="Q1826" s="10">
        <v>1.2193477548976171E-2</v>
      </c>
      <c r="R1826" s="10"/>
    </row>
    <row r="1827" spans="1:18" x14ac:dyDescent="0.2">
      <c r="A1827" s="9" t="str">
        <f t="shared" si="28"/>
        <v>199930EMAHOM15</v>
      </c>
      <c r="B1827" s="10">
        <v>1999</v>
      </c>
      <c r="C1827" s="10" t="s">
        <v>4</v>
      </c>
      <c r="D1827" s="10" t="s">
        <v>19</v>
      </c>
      <c r="E1827" s="10">
        <v>15</v>
      </c>
      <c r="F1827" s="10">
        <v>179965</v>
      </c>
      <c r="G1827" s="10">
        <v>8.2703185471866628E-2</v>
      </c>
      <c r="H1827" s="10">
        <v>0.83991331647820411</v>
      </c>
      <c r="I1827" s="10">
        <v>0.77044980968521659</v>
      </c>
      <c r="J1827" s="10">
        <v>0.15744728141583086</v>
      </c>
      <c r="K1827" s="10">
        <v>0.22514933459283751</v>
      </c>
      <c r="L1827" s="10">
        <v>3.0800433417608981E-2</v>
      </c>
      <c r="M1827" s="10">
        <v>1635.1951673189458</v>
      </c>
      <c r="N1827" s="10">
        <v>0.42906127538297112</v>
      </c>
      <c r="O1827" s="10">
        <v>0.32069380121125757</v>
      </c>
      <c r="P1827" s="10">
        <v>0.26693868008550053</v>
      </c>
      <c r="Q1827" s="10">
        <v>5.3755121125757033E-2</v>
      </c>
      <c r="R1827" s="10"/>
    </row>
    <row r="1828" spans="1:18" x14ac:dyDescent="0.2">
      <c r="A1828" s="9" t="str">
        <f t="shared" si="28"/>
        <v>199930EMAMUL15</v>
      </c>
      <c r="B1828" s="10">
        <v>1999</v>
      </c>
      <c r="C1828" s="10" t="s">
        <v>4</v>
      </c>
      <c r="D1828" s="10" t="s">
        <v>21</v>
      </c>
      <c r="E1828" s="10">
        <v>15</v>
      </c>
      <c r="F1828" s="10">
        <v>220954</v>
      </c>
      <c r="G1828" s="10">
        <v>0.12872775669147729</v>
      </c>
      <c r="H1828" s="10">
        <v>0.55089294604306782</v>
      </c>
      <c r="I1828" s="10">
        <v>0.47997773292178464</v>
      </c>
      <c r="J1828" s="10">
        <v>0.43977932058256469</v>
      </c>
      <c r="K1828" s="10">
        <v>0.50782968400662576</v>
      </c>
      <c r="L1828" s="10">
        <v>4.0121473247825341E-2</v>
      </c>
      <c r="M1828" s="10">
        <v>1204.0839140895184</v>
      </c>
      <c r="N1828" s="10">
        <v>0.22425029644179331</v>
      </c>
      <c r="O1828" s="10">
        <v>0.15474261611014056</v>
      </c>
      <c r="P1828" s="10">
        <v>0.13611430433483893</v>
      </c>
      <c r="Q1828" s="10">
        <v>1.8628311775301647E-2</v>
      </c>
      <c r="R1828" s="10"/>
    </row>
    <row r="1829" spans="1:18" x14ac:dyDescent="0.2">
      <c r="A1829" s="9" t="str">
        <f t="shared" si="28"/>
        <v>199915A17HOM23</v>
      </c>
      <c r="B1829" s="10">
        <v>1999</v>
      </c>
      <c r="C1829" s="10" t="s">
        <v>0</v>
      </c>
      <c r="D1829" s="10" t="s">
        <v>19</v>
      </c>
      <c r="E1829" s="10">
        <v>23</v>
      </c>
      <c r="F1829" s="10">
        <v>90210</v>
      </c>
      <c r="G1829" s="10">
        <v>0.26663932505273025</v>
      </c>
      <c r="H1829" s="10">
        <v>0.37840594169160846</v>
      </c>
      <c r="I1829" s="10">
        <v>0.27750803680301517</v>
      </c>
      <c r="J1829" s="10">
        <v>6.6500387983593839E-2</v>
      </c>
      <c r="K1829" s="10">
        <v>8.7141115175701139E-2</v>
      </c>
      <c r="L1829" s="10">
        <v>0.83262387761888923</v>
      </c>
      <c r="M1829" s="10">
        <v>198.67424879690881</v>
      </c>
      <c r="N1829" s="10">
        <v>0.11467686509256179</v>
      </c>
      <c r="O1829" s="10">
        <v>2.5230018844917414E-2</v>
      </c>
      <c r="P1829" s="10">
        <v>2.5230018844917414E-2</v>
      </c>
      <c r="Q1829" s="10">
        <v>0</v>
      </c>
      <c r="R1829" s="10"/>
    </row>
    <row r="1830" spans="1:18" x14ac:dyDescent="0.2">
      <c r="A1830" s="9" t="str">
        <f t="shared" si="28"/>
        <v>199915A17MUL23</v>
      </c>
      <c r="B1830" s="10">
        <v>1999</v>
      </c>
      <c r="C1830" s="10" t="s">
        <v>0</v>
      </c>
      <c r="D1830" s="10" t="s">
        <v>21</v>
      </c>
      <c r="E1830" s="10">
        <v>23</v>
      </c>
      <c r="F1830" s="10">
        <v>104464</v>
      </c>
      <c r="G1830" s="10">
        <v>0.22145890150861325</v>
      </c>
      <c r="H1830" s="10">
        <v>0.27729169857558583</v>
      </c>
      <c r="I1830" s="10">
        <v>0.21588298361157912</v>
      </c>
      <c r="J1830" s="10">
        <v>0.1089179047327309</v>
      </c>
      <c r="K1830" s="10">
        <v>0.12079759534385051</v>
      </c>
      <c r="L1830" s="10">
        <v>0.81384017460560576</v>
      </c>
      <c r="M1830" s="10">
        <v>183.92943831646366</v>
      </c>
      <c r="N1830" s="10">
        <v>5.3482539439424111E-2</v>
      </c>
      <c r="O1830" s="10">
        <v>1.980586613570225E-2</v>
      </c>
      <c r="P1830" s="10">
        <v>1.980586613570225E-2</v>
      </c>
      <c r="Q1830" s="10">
        <v>0</v>
      </c>
      <c r="R1830" s="10"/>
    </row>
    <row r="1831" spans="1:18" x14ac:dyDescent="0.2">
      <c r="A1831" s="9" t="str">
        <f t="shared" si="28"/>
        <v>199915A29HOM23</v>
      </c>
      <c r="B1831" s="10">
        <v>1999</v>
      </c>
      <c r="C1831" s="10" t="s">
        <v>3</v>
      </c>
      <c r="D1831" s="10" t="s">
        <v>19</v>
      </c>
      <c r="E1831" s="10">
        <v>23</v>
      </c>
      <c r="F1831" s="10">
        <v>384595</v>
      </c>
      <c r="G1831" s="10">
        <v>0.18000965258023707</v>
      </c>
      <c r="H1831" s="10">
        <v>0.71114289057320035</v>
      </c>
      <c r="I1831" s="10">
        <v>0.58313030590621306</v>
      </c>
      <c r="J1831" s="10">
        <v>8.2814389162625623E-2</v>
      </c>
      <c r="K1831" s="10">
        <v>0.15489020918108659</v>
      </c>
      <c r="L1831" s="10">
        <v>0.40398861139640402</v>
      </c>
      <c r="M1831" s="10">
        <v>603.83238009262357</v>
      </c>
      <c r="N1831" s="10">
        <v>0.25511982684162876</v>
      </c>
      <c r="O1831" s="10">
        <v>8.934462053966305E-2</v>
      </c>
      <c r="P1831" s="10">
        <v>7.9123177622610494E-2</v>
      </c>
      <c r="Q1831" s="10">
        <v>1.0221442917052561E-2</v>
      </c>
      <c r="R1831" s="10"/>
    </row>
    <row r="1832" spans="1:18" x14ac:dyDescent="0.2">
      <c r="A1832" s="9" t="str">
        <f t="shared" si="28"/>
        <v>199915A29MUL23</v>
      </c>
      <c r="B1832" s="10">
        <v>1999</v>
      </c>
      <c r="C1832" s="10" t="s">
        <v>3</v>
      </c>
      <c r="D1832" s="10" t="s">
        <v>21</v>
      </c>
      <c r="E1832" s="10">
        <v>23</v>
      </c>
      <c r="F1832" s="10">
        <v>436696</v>
      </c>
      <c r="G1832" s="10">
        <v>0.19160150133859066</v>
      </c>
      <c r="H1832" s="10">
        <v>0.51919642039313385</v>
      </c>
      <c r="I1832" s="10">
        <v>0.41971760675618736</v>
      </c>
      <c r="J1832" s="10">
        <v>0.24539038598933813</v>
      </c>
      <c r="K1832" s="10">
        <v>0.30223084250828952</v>
      </c>
      <c r="L1832" s="10">
        <v>0.41352107644677305</v>
      </c>
      <c r="M1832" s="10">
        <v>444.45449455037982</v>
      </c>
      <c r="N1832" s="10">
        <v>0.13738161100628354</v>
      </c>
      <c r="O1832" s="10">
        <v>5.2583490574678954E-2</v>
      </c>
      <c r="P1832" s="10">
        <v>4.8317364940370415E-2</v>
      </c>
      <c r="Q1832" s="10">
        <v>4.2661256343085353E-3</v>
      </c>
      <c r="R1832" s="10"/>
    </row>
    <row r="1833" spans="1:18" x14ac:dyDescent="0.2">
      <c r="A1833" s="9" t="str">
        <f t="shared" si="28"/>
        <v>199918A24HOM23</v>
      </c>
      <c r="B1833" s="10">
        <v>1999</v>
      </c>
      <c r="C1833" s="10" t="s">
        <v>1</v>
      </c>
      <c r="D1833" s="10" t="s">
        <v>19</v>
      </c>
      <c r="E1833" s="10">
        <v>23</v>
      </c>
      <c r="F1833" s="10">
        <v>189909</v>
      </c>
      <c r="G1833" s="10">
        <v>0.20804321895198202</v>
      </c>
      <c r="H1833" s="10">
        <v>0.75928997572521573</v>
      </c>
      <c r="I1833" s="10">
        <v>0.60132484505736961</v>
      </c>
      <c r="J1833" s="10">
        <v>9.4750643729365119E-2</v>
      </c>
      <c r="K1833" s="10">
        <v>0.18190291139440468</v>
      </c>
      <c r="L1833" s="10">
        <v>0.38233048460051922</v>
      </c>
      <c r="M1833" s="10">
        <v>550.8382888098123</v>
      </c>
      <c r="N1833" s="10">
        <v>0.2592557488060071</v>
      </c>
      <c r="O1833" s="10">
        <v>6.9712335908250794E-2</v>
      </c>
      <c r="P1833" s="10">
        <v>6.3182892859211512E-2</v>
      </c>
      <c r="Q1833" s="10">
        <v>6.5294430490392763E-3</v>
      </c>
      <c r="R1833" s="10"/>
    </row>
    <row r="1834" spans="1:18" x14ac:dyDescent="0.2">
      <c r="A1834" s="9" t="str">
        <f t="shared" si="28"/>
        <v>199918A24MUL23</v>
      </c>
      <c r="B1834" s="10">
        <v>1999</v>
      </c>
      <c r="C1834" s="10" t="s">
        <v>1</v>
      </c>
      <c r="D1834" s="10" t="s">
        <v>21</v>
      </c>
      <c r="E1834" s="10">
        <v>23</v>
      </c>
      <c r="F1834" s="10">
        <v>206857</v>
      </c>
      <c r="G1834" s="10">
        <v>0.21520802189059945</v>
      </c>
      <c r="H1834" s="10">
        <v>0.55297621061892999</v>
      </c>
      <c r="I1834" s="10">
        <v>0.43397129417907054</v>
      </c>
      <c r="J1834" s="10">
        <v>0.27300985705100628</v>
      </c>
      <c r="K1834" s="10">
        <v>0.34201888260972557</v>
      </c>
      <c r="L1834" s="10">
        <v>0.38900303107944134</v>
      </c>
      <c r="M1834" s="10">
        <v>379.87801571557151</v>
      </c>
      <c r="N1834" s="10">
        <v>0.13398144611978324</v>
      </c>
      <c r="O1834" s="10">
        <v>4.6988982727198016E-2</v>
      </c>
      <c r="P1834" s="10">
        <v>4.4987600129558103E-2</v>
      </c>
      <c r="Q1834" s="10">
        <v>2.0013825976399153E-3</v>
      </c>
      <c r="R1834" s="10"/>
    </row>
    <row r="1835" spans="1:18" x14ac:dyDescent="0.2">
      <c r="A1835" s="9" t="str">
        <f t="shared" si="28"/>
        <v>199925A29HOM23</v>
      </c>
      <c r="B1835" s="10">
        <v>1999</v>
      </c>
      <c r="C1835" s="10" t="s">
        <v>2</v>
      </c>
      <c r="D1835" s="10" t="s">
        <v>19</v>
      </c>
      <c r="E1835" s="10">
        <v>23</v>
      </c>
      <c r="F1835" s="10">
        <v>104476</v>
      </c>
      <c r="G1835" s="10">
        <v>0.10646212041609751</v>
      </c>
      <c r="H1835" s="10">
        <v>0.91092691144377658</v>
      </c>
      <c r="I1835" s="10">
        <v>0.81394770090738544</v>
      </c>
      <c r="J1835" s="10">
        <v>7.5203874574064855E-2</v>
      </c>
      <c r="K1835" s="10">
        <v>0.16428653470653548</v>
      </c>
      <c r="L1835" s="10">
        <v>7.3251273019640878E-2</v>
      </c>
      <c r="M1835" s="10">
        <v>796.69830095367138</v>
      </c>
      <c r="N1835" s="10">
        <v>0.36909340264124524</v>
      </c>
      <c r="O1835" s="10">
        <v>0.18057140665010693</v>
      </c>
      <c r="P1835" s="10">
        <v>0.15478234182738879</v>
      </c>
      <c r="Q1835" s="10">
        <v>2.5789064822718161E-2</v>
      </c>
      <c r="R1835" s="10"/>
    </row>
    <row r="1836" spans="1:18" x14ac:dyDescent="0.2">
      <c r="A1836" s="9" t="str">
        <f t="shared" si="28"/>
        <v>199925A29MUL23</v>
      </c>
      <c r="B1836" s="10">
        <v>1999</v>
      </c>
      <c r="C1836" s="10" t="s">
        <v>2</v>
      </c>
      <c r="D1836" s="10" t="s">
        <v>21</v>
      </c>
      <c r="E1836" s="10">
        <v>23</v>
      </c>
      <c r="F1836" s="10">
        <v>125375</v>
      </c>
      <c r="G1836" s="10">
        <v>0.14884200678844287</v>
      </c>
      <c r="H1836" s="10">
        <v>0.66502093718843469</v>
      </c>
      <c r="I1836" s="10">
        <v>0.56603788634097707</v>
      </c>
      <c r="J1836" s="10">
        <v>0.31353140578265204</v>
      </c>
      <c r="K1836" s="10">
        <v>0.3877567298105683</v>
      </c>
      <c r="L1836" s="10">
        <v>0.12042273180458624</v>
      </c>
      <c r="M1836" s="10">
        <v>609.3412702682009</v>
      </c>
      <c r="N1836" s="10">
        <v>0.21289730807577267</v>
      </c>
      <c r="O1836" s="10">
        <v>8.9124626121635089E-2</v>
      </c>
      <c r="P1836" s="10">
        <v>7.7567298105682955E-2</v>
      </c>
      <c r="Q1836" s="10">
        <v>1.1557328015952143E-2</v>
      </c>
      <c r="R1836" s="10"/>
    </row>
    <row r="1837" spans="1:18" x14ac:dyDescent="0.2">
      <c r="A1837" s="9" t="str">
        <f t="shared" si="28"/>
        <v>199930EMAHOM23</v>
      </c>
      <c r="B1837" s="10">
        <v>1999</v>
      </c>
      <c r="C1837" s="10" t="s">
        <v>4</v>
      </c>
      <c r="D1837" s="10" t="s">
        <v>19</v>
      </c>
      <c r="E1837" s="10">
        <v>23</v>
      </c>
      <c r="F1837" s="10">
        <v>498596</v>
      </c>
      <c r="G1837" s="10">
        <v>6.9043354515788705E-2</v>
      </c>
      <c r="H1837" s="10">
        <v>0.8174353584866304</v>
      </c>
      <c r="I1837" s="10">
        <v>0.76099687923689718</v>
      </c>
      <c r="J1837" s="10">
        <v>0.18173430994231804</v>
      </c>
      <c r="K1837" s="10">
        <v>0.23734245762099976</v>
      </c>
      <c r="L1837" s="10">
        <v>1.8253255140434341E-2</v>
      </c>
      <c r="M1837" s="10">
        <v>1374.8767412227799</v>
      </c>
      <c r="N1837" s="10">
        <v>0.42210552738591295</v>
      </c>
      <c r="O1837" s="10">
        <v>0.30828254430443297</v>
      </c>
      <c r="P1837" s="10">
        <v>0.25801094432451427</v>
      </c>
      <c r="Q1837" s="10">
        <v>5.0271599979918667E-2</v>
      </c>
      <c r="R1837" s="10"/>
    </row>
    <row r="1838" spans="1:18" x14ac:dyDescent="0.2">
      <c r="A1838" s="9" t="str">
        <f t="shared" si="28"/>
        <v>199930EMAMUL23</v>
      </c>
      <c r="B1838" s="10">
        <v>1999</v>
      </c>
      <c r="C1838" s="10" t="s">
        <v>4</v>
      </c>
      <c r="D1838" s="10" t="s">
        <v>21</v>
      </c>
      <c r="E1838" s="10">
        <v>23</v>
      </c>
      <c r="F1838" s="10">
        <v>619435</v>
      </c>
      <c r="G1838" s="10">
        <v>8.7620988283239942E-2</v>
      </c>
      <c r="H1838" s="10">
        <v>0.52605680983476877</v>
      </c>
      <c r="I1838" s="10">
        <v>0.47996319226391793</v>
      </c>
      <c r="J1838" s="10">
        <v>0.46626199681968244</v>
      </c>
      <c r="K1838" s="10">
        <v>0.51068473689733385</v>
      </c>
      <c r="L1838" s="10">
        <v>4.3092495580650106E-2</v>
      </c>
      <c r="M1838" s="10">
        <v>838.02165010872454</v>
      </c>
      <c r="N1838" s="10">
        <v>0.21977608627216738</v>
      </c>
      <c r="O1838" s="10">
        <v>0.14061685245425268</v>
      </c>
      <c r="P1838" s="10">
        <v>0.12759692300241349</v>
      </c>
      <c r="Q1838" s="10">
        <v>1.3019929451839177E-2</v>
      </c>
      <c r="R1838" s="10"/>
    </row>
    <row r="1839" spans="1:18" x14ac:dyDescent="0.2">
      <c r="A1839" s="9" t="str">
        <f t="shared" si="28"/>
        <v>199915A17HOM26</v>
      </c>
      <c r="B1839" s="10">
        <v>1999</v>
      </c>
      <c r="C1839" s="10" t="s">
        <v>0</v>
      </c>
      <c r="D1839" s="10" t="s">
        <v>19</v>
      </c>
      <c r="E1839" s="10">
        <v>26</v>
      </c>
      <c r="F1839" s="10">
        <v>100154</v>
      </c>
      <c r="G1839" s="10">
        <v>0.25130662020905925</v>
      </c>
      <c r="H1839" s="10">
        <v>0.36679513549134335</v>
      </c>
      <c r="I1839" s="10">
        <v>0.27461708968188991</v>
      </c>
      <c r="J1839" s="10">
        <v>9.4155001298001084E-2</v>
      </c>
      <c r="K1839" s="10">
        <v>0.12422868782075604</v>
      </c>
      <c r="L1839" s="10">
        <v>0.793577890049324</v>
      </c>
      <c r="M1839" s="10">
        <v>182.22995996171846</v>
      </c>
      <c r="N1839" s="10">
        <v>0.162349981029215</v>
      </c>
      <c r="O1839" s="10">
        <v>6.0117419174471311E-2</v>
      </c>
      <c r="P1839" s="10">
        <v>6.0117419174471311E-2</v>
      </c>
      <c r="Q1839" s="10">
        <v>0</v>
      </c>
      <c r="R1839" s="10"/>
    </row>
    <row r="1840" spans="1:18" x14ac:dyDescent="0.2">
      <c r="A1840" s="9" t="str">
        <f t="shared" si="28"/>
        <v>199915A17MUL26</v>
      </c>
      <c r="B1840" s="10">
        <v>1999</v>
      </c>
      <c r="C1840" s="10" t="s">
        <v>0</v>
      </c>
      <c r="D1840" s="10" t="s">
        <v>21</v>
      </c>
      <c r="E1840" s="10">
        <v>26</v>
      </c>
      <c r="F1840" s="10">
        <v>108599</v>
      </c>
      <c r="G1840" s="10">
        <v>0.35838246284148467</v>
      </c>
      <c r="H1840" s="10">
        <v>0.22219967158065648</v>
      </c>
      <c r="I1840" s="10">
        <v>0.14256720603701176</v>
      </c>
      <c r="J1840" s="10">
        <v>0.12776065979077106</v>
      </c>
      <c r="K1840" s="10">
        <v>0.15738297754571118</v>
      </c>
      <c r="L1840" s="10">
        <v>0.80409580198712693</v>
      </c>
      <c r="M1840" s="10">
        <v>198.8873112050405</v>
      </c>
      <c r="N1840" s="10">
        <v>5.1731599738487462E-2</v>
      </c>
      <c r="O1840" s="10">
        <v>2.0322470740982881E-2</v>
      </c>
      <c r="P1840" s="10">
        <v>2.0322470740982881E-2</v>
      </c>
      <c r="Q1840" s="10">
        <v>0</v>
      </c>
      <c r="R1840" s="10"/>
    </row>
    <row r="1841" spans="1:18" x14ac:dyDescent="0.2">
      <c r="A1841" s="9" t="str">
        <f t="shared" si="28"/>
        <v>199915A29HOM26</v>
      </c>
      <c r="B1841" s="10">
        <v>1999</v>
      </c>
      <c r="C1841" s="10" t="s">
        <v>3</v>
      </c>
      <c r="D1841" s="10" t="s">
        <v>19</v>
      </c>
      <c r="E1841" s="10">
        <v>26</v>
      </c>
      <c r="F1841" s="10">
        <v>465710</v>
      </c>
      <c r="G1841" s="10">
        <v>0.17219879948549377</v>
      </c>
      <c r="H1841" s="10">
        <v>0.7217928769761105</v>
      </c>
      <c r="I1841" s="10">
        <v>0.59750101008364354</v>
      </c>
      <c r="J1841" s="10">
        <v>8.7980434464913562E-2</v>
      </c>
      <c r="K1841" s="10">
        <v>0.16350030517420719</v>
      </c>
      <c r="L1841" s="10">
        <v>0.39691774050736284</v>
      </c>
      <c r="M1841" s="10">
        <v>622.95775597068939</v>
      </c>
      <c r="N1841" s="10">
        <v>0.30561508234738355</v>
      </c>
      <c r="O1841" s="10">
        <v>0.14223658499924846</v>
      </c>
      <c r="P1841" s="10">
        <v>0.12887633935281614</v>
      </c>
      <c r="Q1841" s="10">
        <v>1.3360245646432329E-2</v>
      </c>
      <c r="R1841" s="10"/>
    </row>
    <row r="1842" spans="1:18" x14ac:dyDescent="0.2">
      <c r="A1842" s="9" t="str">
        <f t="shared" si="28"/>
        <v>199915A29MUL26</v>
      </c>
      <c r="B1842" s="10">
        <v>1999</v>
      </c>
      <c r="C1842" s="10" t="s">
        <v>3</v>
      </c>
      <c r="D1842" s="10" t="s">
        <v>21</v>
      </c>
      <c r="E1842" s="10">
        <v>26</v>
      </c>
      <c r="F1842" s="10">
        <v>489769</v>
      </c>
      <c r="G1842" s="10">
        <v>0.28953394310074004</v>
      </c>
      <c r="H1842" s="10">
        <v>0.47782570193898566</v>
      </c>
      <c r="I1842" s="10">
        <v>0.33947894234171222</v>
      </c>
      <c r="J1842" s="10">
        <v>0.29033729842092126</v>
      </c>
      <c r="K1842" s="10">
        <v>0.3815097613172766</v>
      </c>
      <c r="L1842" s="10">
        <v>0.37681180142492976</v>
      </c>
      <c r="M1842" s="10">
        <v>521.96515177078834</v>
      </c>
      <c r="N1842" s="10">
        <v>0.14220989895236325</v>
      </c>
      <c r="O1842" s="10">
        <v>5.6957463620604817E-2</v>
      </c>
      <c r="P1842" s="10">
        <v>5.2453299412580215E-2</v>
      </c>
      <c r="Q1842" s="10">
        <v>4.504164208024599E-3</v>
      </c>
      <c r="R1842" s="10"/>
    </row>
    <row r="1843" spans="1:18" x14ac:dyDescent="0.2">
      <c r="A1843" s="9" t="str">
        <f t="shared" si="28"/>
        <v>199918A24HOM26</v>
      </c>
      <c r="B1843" s="10">
        <v>1999</v>
      </c>
      <c r="C1843" s="10" t="s">
        <v>1</v>
      </c>
      <c r="D1843" s="10" t="s">
        <v>19</v>
      </c>
      <c r="E1843" s="10">
        <v>26</v>
      </c>
      <c r="F1843" s="10">
        <v>228249</v>
      </c>
      <c r="G1843" s="10">
        <v>0.17897172236503855</v>
      </c>
      <c r="H1843" s="10">
        <v>0.76827871334711451</v>
      </c>
      <c r="I1843" s="10">
        <v>0.63077854876298567</v>
      </c>
      <c r="J1843" s="10">
        <v>9.2522613859300315E-2</v>
      </c>
      <c r="K1843" s="10">
        <v>0.17271239033210883</v>
      </c>
      <c r="L1843" s="10">
        <v>0.38682975856605528</v>
      </c>
      <c r="M1843" s="10">
        <v>527.70639886134336</v>
      </c>
      <c r="N1843" s="10">
        <v>0.30867166997445772</v>
      </c>
      <c r="O1843" s="10">
        <v>0.13455042519353863</v>
      </c>
      <c r="P1843" s="10">
        <v>0.12400930562674974</v>
      </c>
      <c r="Q1843" s="10">
        <v>1.0541119566788902E-2</v>
      </c>
      <c r="R1843" s="10"/>
    </row>
    <row r="1844" spans="1:18" x14ac:dyDescent="0.2">
      <c r="A1844" s="9" t="str">
        <f t="shared" si="28"/>
        <v>199918A24MUL26</v>
      </c>
      <c r="B1844" s="10">
        <v>1999</v>
      </c>
      <c r="C1844" s="10" t="s">
        <v>1</v>
      </c>
      <c r="D1844" s="10" t="s">
        <v>21</v>
      </c>
      <c r="E1844" s="10">
        <v>26</v>
      </c>
      <c r="F1844" s="10">
        <v>227434</v>
      </c>
      <c r="G1844" s="10">
        <v>0.33553703812047103</v>
      </c>
      <c r="H1844" s="10">
        <v>0.52746734381681681</v>
      </c>
      <c r="I1844" s="10">
        <v>0.35048251356724991</v>
      </c>
      <c r="J1844" s="10">
        <v>0.30972124867193046</v>
      </c>
      <c r="K1844" s="10">
        <v>0.42034007397512707</v>
      </c>
      <c r="L1844" s="10">
        <v>0.34331278524758829</v>
      </c>
      <c r="M1844" s="10">
        <v>427.71626407768292</v>
      </c>
      <c r="N1844" s="10">
        <v>0.14828038024218015</v>
      </c>
      <c r="O1844" s="10">
        <v>4.0596392799669354E-2</v>
      </c>
      <c r="P1844" s="10">
        <v>3.7949471055339135E-2</v>
      </c>
      <c r="Q1844" s="10">
        <v>2.6469217443302233E-3</v>
      </c>
      <c r="R1844" s="10"/>
    </row>
    <row r="1845" spans="1:18" x14ac:dyDescent="0.2">
      <c r="A1845" s="9" t="str">
        <f t="shared" si="28"/>
        <v>199925A29HOM26</v>
      </c>
      <c r="B1845" s="10">
        <v>1999</v>
      </c>
      <c r="C1845" s="10" t="s">
        <v>2</v>
      </c>
      <c r="D1845" s="10" t="s">
        <v>19</v>
      </c>
      <c r="E1845" s="10">
        <v>26</v>
      </c>
      <c r="F1845" s="10">
        <v>137307</v>
      </c>
      <c r="G1845" s="10">
        <v>0.13921979527685985</v>
      </c>
      <c r="H1845" s="10">
        <v>0.90359559235872899</v>
      </c>
      <c r="I1845" s="10">
        <v>0.77779719897747379</v>
      </c>
      <c r="J1845" s="10">
        <v>7.5939318461549665E-2</v>
      </c>
      <c r="K1845" s="10">
        <v>0.17685915503215421</v>
      </c>
      <c r="L1845" s="10">
        <v>0.12432723750427874</v>
      </c>
      <c r="M1845" s="10">
        <v>867.36115547177485</v>
      </c>
      <c r="N1845" s="10">
        <v>0.40503397496121829</v>
      </c>
      <c r="O1845" s="10">
        <v>0.2149125681866183</v>
      </c>
      <c r="P1845" s="10">
        <v>0.187120831421559</v>
      </c>
      <c r="Q1845" s="10">
        <v>2.7791736765059319E-2</v>
      </c>
      <c r="R1845" s="10"/>
    </row>
    <row r="1846" spans="1:18" x14ac:dyDescent="0.2">
      <c r="A1846" s="9" t="str">
        <f t="shared" si="28"/>
        <v>199925A29MUL26</v>
      </c>
      <c r="B1846" s="10">
        <v>1999</v>
      </c>
      <c r="C1846" s="10" t="s">
        <v>2</v>
      </c>
      <c r="D1846" s="10" t="s">
        <v>21</v>
      </c>
      <c r="E1846" s="10">
        <v>26</v>
      </c>
      <c r="F1846" s="10">
        <v>153736</v>
      </c>
      <c r="G1846" s="10">
        <v>0.2098700894247453</v>
      </c>
      <c r="H1846" s="10">
        <v>0.58482073164385695</v>
      </c>
      <c r="I1846" s="10">
        <v>0.46208435239631579</v>
      </c>
      <c r="J1846" s="10">
        <v>0.37648093268635818</v>
      </c>
      <c r="K1846" s="10">
        <v>0.48237861074022209</v>
      </c>
      <c r="L1846" s="10">
        <v>0.12420620705376624</v>
      </c>
      <c r="M1846" s="10">
        <v>697.15118695435274</v>
      </c>
      <c r="N1846" s="10">
        <v>0.19714315449862102</v>
      </c>
      <c r="O1846" s="10">
        <v>0.1070406410990269</v>
      </c>
      <c r="P1846" s="10">
        <v>9.6607170734245726E-2</v>
      </c>
      <c r="Q1846" s="10">
        <v>1.0433470364781183E-2</v>
      </c>
      <c r="R1846" s="10"/>
    </row>
    <row r="1847" spans="1:18" x14ac:dyDescent="0.2">
      <c r="A1847" s="9" t="str">
        <f t="shared" si="28"/>
        <v>199930EMAHOM26</v>
      </c>
      <c r="B1847" s="10">
        <v>1999</v>
      </c>
      <c r="C1847" s="10" t="s">
        <v>4</v>
      </c>
      <c r="D1847" s="10" t="s">
        <v>19</v>
      </c>
      <c r="E1847" s="10">
        <v>26</v>
      </c>
      <c r="F1847" s="10">
        <v>609212</v>
      </c>
      <c r="G1847" s="10">
        <v>7.0942129147495245E-2</v>
      </c>
      <c r="H1847" s="10">
        <v>0.78073126262709225</v>
      </c>
      <c r="I1847" s="10">
        <v>0.72534452456431397</v>
      </c>
      <c r="J1847" s="10">
        <v>0.21703096733699304</v>
      </c>
      <c r="K1847" s="10">
        <v>0.27078797717417913</v>
      </c>
      <c r="L1847" s="10">
        <v>2.3395308130723418E-2</v>
      </c>
      <c r="M1847" s="10">
        <v>1466.2706650760706</v>
      </c>
      <c r="N1847" s="10">
        <v>0.39592445213663835</v>
      </c>
      <c r="O1847" s="10">
        <v>0.27749096413761137</v>
      </c>
      <c r="P1847" s="10">
        <v>0.2280110912231739</v>
      </c>
      <c r="Q1847" s="10">
        <v>4.9479872914437492E-2</v>
      </c>
      <c r="R1847" s="10"/>
    </row>
    <row r="1848" spans="1:18" x14ac:dyDescent="0.2">
      <c r="A1848" s="9" t="str">
        <f t="shared" si="28"/>
        <v>199930EMAMUL26</v>
      </c>
      <c r="B1848" s="10">
        <v>1999</v>
      </c>
      <c r="C1848" s="10" t="s">
        <v>4</v>
      </c>
      <c r="D1848" s="10" t="s">
        <v>21</v>
      </c>
      <c r="E1848" s="10">
        <v>26</v>
      </c>
      <c r="F1848" s="10">
        <v>759156</v>
      </c>
      <c r="G1848" s="10">
        <v>0.1144221475013012</v>
      </c>
      <c r="H1848" s="10">
        <v>0.478458566768034</v>
      </c>
      <c r="I1848" s="10">
        <v>0.42371231006804083</v>
      </c>
      <c r="J1848" s="10">
        <v>0.51334596471995741</v>
      </c>
      <c r="K1848" s="10">
        <v>0.56597352152166924</v>
      </c>
      <c r="L1848" s="10">
        <v>2.6698069961905064E-2</v>
      </c>
      <c r="M1848" s="10">
        <v>936.90117724339882</v>
      </c>
      <c r="N1848" s="10">
        <v>0.20312534998781218</v>
      </c>
      <c r="O1848" s="10">
        <v>0.14044837967995469</v>
      </c>
      <c r="P1848" s="10">
        <v>0.12563590726722929</v>
      </c>
      <c r="Q1848" s="10">
        <v>1.4812472412725392E-2</v>
      </c>
      <c r="R1848" s="10"/>
    </row>
    <row r="1849" spans="1:18" x14ac:dyDescent="0.2">
      <c r="A1849" s="9" t="str">
        <f t="shared" si="28"/>
        <v>199915A17HOM29</v>
      </c>
      <c r="B1849" s="10">
        <v>1999</v>
      </c>
      <c r="C1849" s="10" t="s">
        <v>0</v>
      </c>
      <c r="D1849" s="10" t="s">
        <v>19</v>
      </c>
      <c r="E1849" s="10">
        <v>29</v>
      </c>
      <c r="F1849" s="10">
        <v>111139</v>
      </c>
      <c r="G1849" s="10">
        <v>0.3881348371885554</v>
      </c>
      <c r="H1849" s="10">
        <v>0.42360467522651812</v>
      </c>
      <c r="I1849" s="10">
        <v>0.25918894357516264</v>
      </c>
      <c r="J1849" s="10">
        <v>2.9008718811578293E-2</v>
      </c>
      <c r="K1849" s="10">
        <v>5.4148408749403902E-2</v>
      </c>
      <c r="L1849" s="10">
        <v>0.88589064144899632</v>
      </c>
      <c r="M1849" s="10">
        <v>175.07610861947404</v>
      </c>
      <c r="N1849" s="10">
        <v>0.15280864503009745</v>
      </c>
      <c r="O1849" s="10">
        <v>4.8353863180341732E-2</v>
      </c>
      <c r="P1849" s="10">
        <v>4.8353863180341732E-2</v>
      </c>
      <c r="Q1849" s="10">
        <v>0</v>
      </c>
      <c r="R1849" s="10"/>
    </row>
    <row r="1850" spans="1:18" x14ac:dyDescent="0.2">
      <c r="A1850" s="9" t="str">
        <f t="shared" si="28"/>
        <v>199915A17MUL29</v>
      </c>
      <c r="B1850" s="10">
        <v>1999</v>
      </c>
      <c r="C1850" s="10" t="s">
        <v>0</v>
      </c>
      <c r="D1850" s="10" t="s">
        <v>21</v>
      </c>
      <c r="E1850" s="10">
        <v>29</v>
      </c>
      <c r="F1850" s="10">
        <v>103830</v>
      </c>
      <c r="G1850" s="10">
        <v>0.46911701363962671</v>
      </c>
      <c r="H1850" s="10">
        <v>0.33540402581142253</v>
      </c>
      <c r="I1850" s="10">
        <v>0.1780602908600597</v>
      </c>
      <c r="J1850" s="10">
        <v>5.7960127130887024E-2</v>
      </c>
      <c r="K1850" s="10">
        <v>8.2808436867957233E-2</v>
      </c>
      <c r="L1850" s="10">
        <v>0.87370702109216991</v>
      </c>
      <c r="M1850" s="10">
        <v>179.64825923731217</v>
      </c>
      <c r="N1850" s="10">
        <v>6.6262159298853901E-2</v>
      </c>
      <c r="O1850" s="10">
        <v>2.4848309737070209E-2</v>
      </c>
      <c r="P1850" s="10">
        <v>2.4848309737070209E-2</v>
      </c>
      <c r="Q1850" s="10">
        <v>0</v>
      </c>
      <c r="R1850" s="10"/>
    </row>
    <row r="1851" spans="1:18" x14ac:dyDescent="0.2">
      <c r="A1851" s="9" t="str">
        <f t="shared" si="28"/>
        <v>199915A29HOM29</v>
      </c>
      <c r="B1851" s="10">
        <v>1999</v>
      </c>
      <c r="C1851" s="10" t="s">
        <v>3</v>
      </c>
      <c r="D1851" s="10" t="s">
        <v>19</v>
      </c>
      <c r="E1851" s="10">
        <v>29</v>
      </c>
      <c r="F1851" s="10">
        <v>462622</v>
      </c>
      <c r="G1851" s="10">
        <v>0.24613904863868366</v>
      </c>
      <c r="H1851" s="10">
        <v>0.75511108421129991</v>
      </c>
      <c r="I1851" s="10">
        <v>0.56924876032700567</v>
      </c>
      <c r="J1851" s="10">
        <v>4.7884223205963576E-2</v>
      </c>
      <c r="K1851" s="10">
        <v>0.13666964384189687</v>
      </c>
      <c r="L1851" s="10">
        <v>0.48395893660779354</v>
      </c>
      <c r="M1851" s="10">
        <v>585.00375838451532</v>
      </c>
      <c r="N1851" s="10">
        <v>0.28671572039375559</v>
      </c>
      <c r="O1851" s="10">
        <v>0.10270155764317304</v>
      </c>
      <c r="P1851" s="10">
        <v>9.4336196722161939E-2</v>
      </c>
      <c r="Q1851" s="10">
        <v>8.3653609210111064E-3</v>
      </c>
      <c r="R1851" s="10"/>
    </row>
    <row r="1852" spans="1:18" x14ac:dyDescent="0.2">
      <c r="A1852" s="9" t="str">
        <f t="shared" si="28"/>
        <v>199915A29MUL29</v>
      </c>
      <c r="B1852" s="10">
        <v>1999</v>
      </c>
      <c r="C1852" s="10" t="s">
        <v>3</v>
      </c>
      <c r="D1852" s="10" t="s">
        <v>21</v>
      </c>
      <c r="E1852" s="10">
        <v>29</v>
      </c>
      <c r="F1852" s="10">
        <v>500462</v>
      </c>
      <c r="G1852" s="10">
        <v>0.32072705951333919</v>
      </c>
      <c r="H1852" s="10">
        <v>0.61341320619747353</v>
      </c>
      <c r="I1852" s="10">
        <v>0.41667499230710825</v>
      </c>
      <c r="J1852" s="10">
        <v>0.16200796806377649</v>
      </c>
      <c r="K1852" s="10">
        <v>0.25999156416730135</v>
      </c>
      <c r="L1852" s="10">
        <v>0.46324915491747076</v>
      </c>
      <c r="M1852" s="10">
        <v>482.21775593399985</v>
      </c>
      <c r="N1852" s="10">
        <v>0.16244575179861148</v>
      </c>
      <c r="O1852" s="10">
        <v>5.8441130081739623E-2</v>
      </c>
      <c r="P1852" s="10">
        <v>5.4573040917786614E-2</v>
      </c>
      <c r="Q1852" s="10">
        <v>3.8680891639530073E-3</v>
      </c>
      <c r="R1852" s="10"/>
    </row>
    <row r="1853" spans="1:18" x14ac:dyDescent="0.2">
      <c r="A1853" s="9" t="str">
        <f t="shared" si="28"/>
        <v>199918A24HOM29</v>
      </c>
      <c r="B1853" s="10">
        <v>1999</v>
      </c>
      <c r="C1853" s="10" t="s">
        <v>1</v>
      </c>
      <c r="D1853" s="10" t="s">
        <v>19</v>
      </c>
      <c r="E1853" s="10">
        <v>29</v>
      </c>
      <c r="F1853" s="10">
        <v>230022</v>
      </c>
      <c r="G1853" s="10">
        <v>0.26368975551732193</v>
      </c>
      <c r="H1853" s="10">
        <v>0.81868690820877998</v>
      </c>
      <c r="I1853" s="10">
        <v>0.60280755753797466</v>
      </c>
      <c r="J1853" s="10">
        <v>5.7942283781551328E-2</v>
      </c>
      <c r="K1853" s="10">
        <v>0.15513733468972532</v>
      </c>
      <c r="L1853" s="10">
        <v>0.46448165827616489</v>
      </c>
      <c r="M1853" s="10">
        <v>460.75453306654737</v>
      </c>
      <c r="N1853" s="10">
        <v>0.32056064202554541</v>
      </c>
      <c r="O1853" s="10">
        <v>0.1018728643347158</v>
      </c>
      <c r="P1853" s="10">
        <v>9.6264705115162899E-2</v>
      </c>
      <c r="Q1853" s="10">
        <v>5.608159219552912E-3</v>
      </c>
      <c r="R1853" s="10"/>
    </row>
    <row r="1854" spans="1:18" x14ac:dyDescent="0.2">
      <c r="A1854" s="9" t="str">
        <f t="shared" si="28"/>
        <v>199918A24MUL29</v>
      </c>
      <c r="B1854" s="10">
        <v>1999</v>
      </c>
      <c r="C1854" s="10" t="s">
        <v>1</v>
      </c>
      <c r="D1854" s="10" t="s">
        <v>21</v>
      </c>
      <c r="E1854" s="10">
        <v>29</v>
      </c>
      <c r="F1854" s="10">
        <v>258402</v>
      </c>
      <c r="G1854" s="10">
        <v>0.36011859599154888</v>
      </c>
      <c r="H1854" s="10">
        <v>0.66306762331560898</v>
      </c>
      <c r="I1854" s="10">
        <v>0.42428464175973868</v>
      </c>
      <c r="J1854" s="10">
        <v>0.16389966021934815</v>
      </c>
      <c r="K1854" s="10">
        <v>0.27788871603160964</v>
      </c>
      <c r="L1854" s="10">
        <v>0.47419911610591248</v>
      </c>
      <c r="M1854" s="10">
        <v>405.69133404305069</v>
      </c>
      <c r="N1854" s="10">
        <v>0.15307544059256506</v>
      </c>
      <c r="O1854" s="10">
        <v>4.82426606605212E-2</v>
      </c>
      <c r="P1854" s="10">
        <v>4.57465499493038E-2</v>
      </c>
      <c r="Q1854" s="10">
        <v>2.4961107112174055E-3</v>
      </c>
      <c r="R1854" s="10"/>
    </row>
    <row r="1855" spans="1:18" x14ac:dyDescent="0.2">
      <c r="A1855" s="9" t="str">
        <f t="shared" si="28"/>
        <v>199925A29HOM29</v>
      </c>
      <c r="B1855" s="10">
        <v>1999</v>
      </c>
      <c r="C1855" s="10" t="s">
        <v>2</v>
      </c>
      <c r="D1855" s="10" t="s">
        <v>19</v>
      </c>
      <c r="E1855" s="10">
        <v>29</v>
      </c>
      <c r="F1855" s="10">
        <v>121461</v>
      </c>
      <c r="G1855" s="10">
        <v>0.15845737958151945</v>
      </c>
      <c r="H1855" s="10">
        <v>0.93804595713850536</v>
      </c>
      <c r="I1855" s="10">
        <v>0.78940565284329944</v>
      </c>
      <c r="J1855" s="10">
        <v>4.6104613760453952E-2</v>
      </c>
      <c r="K1855" s="10">
        <v>0.17727595137159163</v>
      </c>
      <c r="L1855" s="10">
        <v>0.15248338089503985</v>
      </c>
      <c r="M1855" s="10">
        <v>891.65249941872605</v>
      </c>
      <c r="N1855" s="10">
        <v>0.34514782522785092</v>
      </c>
      <c r="O1855" s="10">
        <v>0.15400004939857237</v>
      </c>
      <c r="P1855" s="10">
        <v>0.13275866327463137</v>
      </c>
      <c r="Q1855" s="10">
        <v>2.1241386123941018E-2</v>
      </c>
      <c r="R1855" s="10"/>
    </row>
    <row r="1856" spans="1:18" x14ac:dyDescent="0.2">
      <c r="A1856" s="9" t="str">
        <f t="shared" si="28"/>
        <v>199925A29MUL29</v>
      </c>
      <c r="B1856" s="10">
        <v>1999</v>
      </c>
      <c r="C1856" s="10" t="s">
        <v>2</v>
      </c>
      <c r="D1856" s="10" t="s">
        <v>21</v>
      </c>
      <c r="E1856" s="10">
        <v>29</v>
      </c>
      <c r="F1856" s="10">
        <v>138230</v>
      </c>
      <c r="G1856" s="10">
        <v>0.20253503525841293</v>
      </c>
      <c r="H1856" s="10">
        <v>0.72941474354336977</v>
      </c>
      <c r="I1856" s="10">
        <v>0.58168270274180711</v>
      </c>
      <c r="J1856" s="10">
        <v>0.23674238307430351</v>
      </c>
      <c r="K1856" s="10">
        <v>0.35977973408687464</v>
      </c>
      <c r="L1856" s="10">
        <v>0.13395645400862224</v>
      </c>
      <c r="M1856" s="10">
        <v>655.82385114631256</v>
      </c>
      <c r="N1856" s="10">
        <v>0.25234938231351667</v>
      </c>
      <c r="O1856" s="10">
        <v>0.10280766583342391</v>
      </c>
      <c r="P1856" s="10">
        <v>9.3460855704090129E-2</v>
      </c>
      <c r="Q1856" s="10">
        <v>9.3468101293337682E-3</v>
      </c>
      <c r="R1856" s="10"/>
    </row>
    <row r="1857" spans="1:18" x14ac:dyDescent="0.2">
      <c r="A1857" s="9" t="str">
        <f t="shared" si="28"/>
        <v>199930EMAHOM29</v>
      </c>
      <c r="B1857" s="10">
        <v>1999</v>
      </c>
      <c r="C1857" s="10" t="s">
        <v>4</v>
      </c>
      <c r="D1857" s="10" t="s">
        <v>19</v>
      </c>
      <c r="E1857" s="10">
        <v>29</v>
      </c>
      <c r="F1857" s="10">
        <v>536152</v>
      </c>
      <c r="G1857" s="10">
        <v>0.10767678975577991</v>
      </c>
      <c r="H1857" s="10">
        <v>0.81915949208433425</v>
      </c>
      <c r="I1857" s="10">
        <v>0.73095502767871801</v>
      </c>
      <c r="J1857" s="10">
        <v>0.17963749086080066</v>
      </c>
      <c r="K1857" s="10">
        <v>0.26383562870230831</v>
      </c>
      <c r="L1857" s="10">
        <v>2.52540324385622E-2</v>
      </c>
      <c r="M1857" s="10">
        <v>1868.447932348274</v>
      </c>
      <c r="N1857" s="10">
        <v>0.37330085498142318</v>
      </c>
      <c r="O1857" s="10">
        <v>0.27065459048926421</v>
      </c>
      <c r="P1857" s="10">
        <v>0.21492039570867963</v>
      </c>
      <c r="Q1857" s="10">
        <v>5.5734194780584612E-2</v>
      </c>
      <c r="R1857" s="10"/>
    </row>
    <row r="1858" spans="1:18" x14ac:dyDescent="0.2">
      <c r="A1858" s="9" t="str">
        <f t="shared" si="28"/>
        <v>199930EMAMUL29</v>
      </c>
      <c r="B1858" s="10">
        <v>1999</v>
      </c>
      <c r="C1858" s="10" t="s">
        <v>4</v>
      </c>
      <c r="D1858" s="10" t="s">
        <v>21</v>
      </c>
      <c r="E1858" s="10">
        <v>29</v>
      </c>
      <c r="F1858" s="10">
        <v>675654</v>
      </c>
      <c r="G1858" s="10">
        <v>0.13829697737484906</v>
      </c>
      <c r="H1858" s="10">
        <v>0.59816414910590332</v>
      </c>
      <c r="I1858" s="10">
        <v>0.51543985531055836</v>
      </c>
      <c r="J1858" s="10">
        <v>0.39285925855716031</v>
      </c>
      <c r="K1858" s="10">
        <v>0.47054162766726298</v>
      </c>
      <c r="L1858" s="10">
        <v>3.9475788775280497E-2</v>
      </c>
      <c r="M1858" s="10">
        <v>1061.4948096344892</v>
      </c>
      <c r="N1858" s="10">
        <v>0.23552237877883866</v>
      </c>
      <c r="O1858" s="10">
        <v>0.1594562943507852</v>
      </c>
      <c r="P1858" s="10">
        <v>0.13813238501182193</v>
      </c>
      <c r="Q1858" s="10">
        <v>2.1323909338963252E-2</v>
      </c>
      <c r="R1858" s="10"/>
    </row>
    <row r="1859" spans="1:18" x14ac:dyDescent="0.2">
      <c r="A1859" s="9" t="str">
        <f t="shared" si="28"/>
        <v>199915A17HOM31</v>
      </c>
      <c r="B1859" s="10">
        <v>1999</v>
      </c>
      <c r="C1859" s="10" t="s">
        <v>0</v>
      </c>
      <c r="D1859" s="10" t="s">
        <v>19</v>
      </c>
      <c r="E1859" s="10">
        <v>31</v>
      </c>
      <c r="F1859" s="10">
        <v>133560</v>
      </c>
      <c r="G1859" s="10">
        <v>0.37358099607785095</v>
      </c>
      <c r="H1859" s="10">
        <v>0.50587750823599875</v>
      </c>
      <c r="I1859" s="10">
        <v>0.31689128481581313</v>
      </c>
      <c r="J1859" s="10">
        <v>5.1175501647199757E-2</v>
      </c>
      <c r="K1859" s="10">
        <v>8.8574423480083861E-2</v>
      </c>
      <c r="L1859" s="10">
        <v>0.81892782270140763</v>
      </c>
      <c r="M1859" s="10">
        <v>301.90670041804896</v>
      </c>
      <c r="N1859" s="10">
        <v>0.19290206648697214</v>
      </c>
      <c r="O1859" s="10">
        <v>3.1469002695417789E-2</v>
      </c>
      <c r="P1859" s="10">
        <v>3.1469002695417789E-2</v>
      </c>
      <c r="Q1859" s="10">
        <v>0</v>
      </c>
      <c r="R1859" s="10"/>
    </row>
    <row r="1860" spans="1:18" x14ac:dyDescent="0.2">
      <c r="A1860" s="9" t="str">
        <f t="shared" ref="A1860:A1923" si="29">B1860&amp;C1860&amp;D1860&amp;E1860</f>
        <v>199915A17MUL31</v>
      </c>
      <c r="B1860" s="10">
        <v>1999</v>
      </c>
      <c r="C1860" s="10" t="s">
        <v>0</v>
      </c>
      <c r="D1860" s="10" t="s">
        <v>21</v>
      </c>
      <c r="E1860" s="10">
        <v>31</v>
      </c>
      <c r="F1860" s="10">
        <v>133304</v>
      </c>
      <c r="G1860" s="10">
        <v>0.46663675905517954</v>
      </c>
      <c r="H1860" s="10">
        <v>0.38536240707751745</v>
      </c>
      <c r="I1860" s="10">
        <v>0.20553814237716192</v>
      </c>
      <c r="J1860" s="10">
        <v>7.7066468231597782E-2</v>
      </c>
      <c r="K1860" s="10">
        <v>0.10670394840688209</v>
      </c>
      <c r="L1860" s="10">
        <v>0.8402598571685771</v>
      </c>
      <c r="M1860" s="10">
        <v>266.65505270902639</v>
      </c>
      <c r="N1860" s="10">
        <v>7.6921922823021058E-2</v>
      </c>
      <c r="O1860" s="10">
        <v>1.9721838804536998E-2</v>
      </c>
      <c r="P1860" s="10">
        <v>1.9721838804536998E-2</v>
      </c>
      <c r="Q1860" s="10">
        <v>0</v>
      </c>
      <c r="R1860" s="10"/>
    </row>
    <row r="1861" spans="1:18" x14ac:dyDescent="0.2">
      <c r="A1861" s="9" t="str">
        <f t="shared" si="29"/>
        <v>199915A29HOM31</v>
      </c>
      <c r="B1861" s="10">
        <v>1999</v>
      </c>
      <c r="C1861" s="10" t="s">
        <v>3</v>
      </c>
      <c r="D1861" s="10" t="s">
        <v>19</v>
      </c>
      <c r="E1861" s="10">
        <v>31</v>
      </c>
      <c r="F1861" s="10">
        <v>606815</v>
      </c>
      <c r="G1861" s="10">
        <v>0.19574415709411402</v>
      </c>
      <c r="H1861" s="10">
        <v>0.81707916221527588</v>
      </c>
      <c r="I1861" s="10">
        <v>0.65714069032828182</v>
      </c>
      <c r="J1861" s="10">
        <v>4.2963997470958117E-2</v>
      </c>
      <c r="K1861" s="10">
        <v>0.12584624679949089</v>
      </c>
      <c r="L1861" s="10">
        <v>0.39914129096771428</v>
      </c>
      <c r="M1861" s="10">
        <v>787.42226027818231</v>
      </c>
      <c r="N1861" s="10">
        <v>0.31153481703649383</v>
      </c>
      <c r="O1861" s="10">
        <v>9.7924408592404602E-2</v>
      </c>
      <c r="P1861" s="10">
        <v>8.4056920148644979E-2</v>
      </c>
      <c r="Q1861" s="10">
        <v>1.386748844375963E-2</v>
      </c>
      <c r="R1861" s="10"/>
    </row>
    <row r="1862" spans="1:18" x14ac:dyDescent="0.2">
      <c r="A1862" s="9" t="str">
        <f t="shared" si="29"/>
        <v>199915A29MUL31</v>
      </c>
      <c r="B1862" s="10">
        <v>1999</v>
      </c>
      <c r="C1862" s="10" t="s">
        <v>3</v>
      </c>
      <c r="D1862" s="10" t="s">
        <v>21</v>
      </c>
      <c r="E1862" s="10">
        <v>31</v>
      </c>
      <c r="F1862" s="10">
        <v>620502</v>
      </c>
      <c r="G1862" s="10">
        <v>0.26897555821833974</v>
      </c>
      <c r="H1862" s="10">
        <v>0.62567010458871497</v>
      </c>
      <c r="I1862" s="10">
        <v>0.45738013894643836</v>
      </c>
      <c r="J1862" s="10">
        <v>0.19247419140041178</v>
      </c>
      <c r="K1862" s="10">
        <v>0.28233793747249042</v>
      </c>
      <c r="L1862" s="10">
        <v>0.40083996506054775</v>
      </c>
      <c r="M1862" s="10">
        <v>612.56628348559639</v>
      </c>
      <c r="N1862" s="10">
        <v>0.17371902105069767</v>
      </c>
      <c r="O1862" s="10">
        <v>4.1527666308891834E-2</v>
      </c>
      <c r="P1862" s="10">
        <v>3.6865312279412477E-2</v>
      </c>
      <c r="Q1862" s="10">
        <v>4.662354029479357E-3</v>
      </c>
      <c r="R1862" s="10"/>
    </row>
    <row r="1863" spans="1:18" x14ac:dyDescent="0.2">
      <c r="A1863" s="9" t="str">
        <f t="shared" si="29"/>
        <v>199918A24HOM31</v>
      </c>
      <c r="B1863" s="10">
        <v>1999</v>
      </c>
      <c r="C1863" s="10" t="s">
        <v>1</v>
      </c>
      <c r="D1863" s="10" t="s">
        <v>19</v>
      </c>
      <c r="E1863" s="10">
        <v>31</v>
      </c>
      <c r="F1863" s="10">
        <v>298407</v>
      </c>
      <c r="G1863" s="10">
        <v>0.20584532719247745</v>
      </c>
      <c r="H1863" s="10">
        <v>0.87313635403995216</v>
      </c>
      <c r="I1863" s="10">
        <v>0.69340531555895135</v>
      </c>
      <c r="J1863" s="10">
        <v>4.9466094120651304E-2</v>
      </c>
      <c r="K1863" s="10">
        <v>0.14927524544886397</v>
      </c>
      <c r="L1863" s="10">
        <v>0.37633140468654452</v>
      </c>
      <c r="M1863" s="10">
        <v>641.01453881383088</v>
      </c>
      <c r="N1863" s="10">
        <v>0.33746192281012177</v>
      </c>
      <c r="O1863" s="10">
        <v>9.0758594805081652E-2</v>
      </c>
      <c r="P1863" s="10">
        <v>8.1948479760863516E-2</v>
      </c>
      <c r="Q1863" s="10">
        <v>8.8101150442181312E-3</v>
      </c>
      <c r="R1863" s="10"/>
    </row>
    <row r="1864" spans="1:18" x14ac:dyDescent="0.2">
      <c r="A1864" s="9" t="str">
        <f t="shared" si="29"/>
        <v>199918A24MUL31</v>
      </c>
      <c r="B1864" s="10">
        <v>1999</v>
      </c>
      <c r="C1864" s="10" t="s">
        <v>1</v>
      </c>
      <c r="D1864" s="10" t="s">
        <v>21</v>
      </c>
      <c r="E1864" s="10">
        <v>31</v>
      </c>
      <c r="F1864" s="10">
        <v>308929</v>
      </c>
      <c r="G1864" s="10">
        <v>0.29034571932838144</v>
      </c>
      <c r="H1864" s="10">
        <v>0.68593754552016806</v>
      </c>
      <c r="I1864" s="10">
        <v>0.48677851545177048</v>
      </c>
      <c r="J1864" s="10">
        <v>0.19066516901941871</v>
      </c>
      <c r="K1864" s="10">
        <v>0.30470431717320162</v>
      </c>
      <c r="L1864" s="10">
        <v>0.38212663751217918</v>
      </c>
      <c r="M1864" s="10">
        <v>514.38860493863501</v>
      </c>
      <c r="N1864" s="10">
        <v>0.18465731608233607</v>
      </c>
      <c r="O1864" s="10">
        <v>2.8084122889078075E-2</v>
      </c>
      <c r="P1864" s="10">
        <v>2.6381466291607456E-2</v>
      </c>
      <c r="Q1864" s="10">
        <v>1.7026565974706163E-3</v>
      </c>
      <c r="R1864" s="10"/>
    </row>
    <row r="1865" spans="1:18" x14ac:dyDescent="0.2">
      <c r="A1865" s="9" t="str">
        <f t="shared" si="29"/>
        <v>199925A29HOM31</v>
      </c>
      <c r="B1865" s="10">
        <v>1999</v>
      </c>
      <c r="C1865" s="10" t="s">
        <v>2</v>
      </c>
      <c r="D1865" s="10" t="s">
        <v>19</v>
      </c>
      <c r="E1865" s="10">
        <v>31</v>
      </c>
      <c r="F1865" s="10">
        <v>174848</v>
      </c>
      <c r="G1865" s="10">
        <v>0.10828964808998962</v>
      </c>
      <c r="H1865" s="10">
        <v>0.95933785834980101</v>
      </c>
      <c r="I1865" s="10">
        <v>0.85545149926969666</v>
      </c>
      <c r="J1865" s="10">
        <v>2.5597846321276169E-2</v>
      </c>
      <c r="K1865" s="10">
        <v>0.11441991007245754</v>
      </c>
      <c r="L1865" s="10">
        <v>0.11730760431918008</v>
      </c>
      <c r="M1865" s="10">
        <v>1130.1300009354368</v>
      </c>
      <c r="N1865" s="10">
        <v>0.35790515190336747</v>
      </c>
      <c r="O1865" s="10">
        <v>0.16091691068814057</v>
      </c>
      <c r="P1865" s="10">
        <v>0.12782531112737922</v>
      </c>
      <c r="Q1865" s="10">
        <v>3.3091599560761346E-2</v>
      </c>
      <c r="R1865" s="10"/>
    </row>
    <row r="1866" spans="1:18" x14ac:dyDescent="0.2">
      <c r="A1866" s="9" t="str">
        <f t="shared" si="29"/>
        <v>199925A29MUL31</v>
      </c>
      <c r="B1866" s="10">
        <v>1999</v>
      </c>
      <c r="C1866" s="10" t="s">
        <v>2</v>
      </c>
      <c r="D1866" s="10" t="s">
        <v>21</v>
      </c>
      <c r="E1866" s="10">
        <v>31</v>
      </c>
      <c r="F1866" s="10">
        <v>178269</v>
      </c>
      <c r="G1866" s="10">
        <v>0.151573384578429</v>
      </c>
      <c r="H1866" s="10">
        <v>0.70057048617538664</v>
      </c>
      <c r="I1866" s="10">
        <v>0.59438264645002781</v>
      </c>
      <c r="J1866" s="10">
        <v>0.28173715003730315</v>
      </c>
      <c r="K1866" s="10">
        <v>0.3746529121720546</v>
      </c>
      <c r="L1866" s="10">
        <v>0.10468449365845997</v>
      </c>
      <c r="M1866" s="10">
        <v>843.26013676363254</v>
      </c>
      <c r="N1866" s="10">
        <v>0.22714549360797445</v>
      </c>
      <c r="O1866" s="10">
        <v>8.1130202110293995E-2</v>
      </c>
      <c r="P1866" s="10">
        <v>6.7852515019436913E-2</v>
      </c>
      <c r="Q1866" s="10">
        <v>1.3277687090857075E-2</v>
      </c>
      <c r="R1866" s="10"/>
    </row>
    <row r="1867" spans="1:18" x14ac:dyDescent="0.2">
      <c r="A1867" s="9" t="str">
        <f t="shared" si="29"/>
        <v>199930EMAHOM31</v>
      </c>
      <c r="B1867" s="10">
        <v>1999</v>
      </c>
      <c r="C1867" s="10" t="s">
        <v>4</v>
      </c>
      <c r="D1867" s="10" t="s">
        <v>19</v>
      </c>
      <c r="E1867" s="10">
        <v>31</v>
      </c>
      <c r="F1867" s="10">
        <v>835287</v>
      </c>
      <c r="G1867" s="10">
        <v>6.7044456744436751E-2</v>
      </c>
      <c r="H1867" s="10">
        <v>0.82624774478712104</v>
      </c>
      <c r="I1867" s="10">
        <v>0.77085241360155254</v>
      </c>
      <c r="J1867" s="10">
        <v>0.17217794602334288</v>
      </c>
      <c r="K1867" s="10">
        <v>0.22568410618146817</v>
      </c>
      <c r="L1867" s="10">
        <v>2.2034342687004587E-2</v>
      </c>
      <c r="M1867" s="10">
        <v>1848.040328452729</v>
      </c>
      <c r="N1867" s="10">
        <v>0.38468230638982193</v>
      </c>
      <c r="O1867" s="10">
        <v>0.27064022844844632</v>
      </c>
      <c r="P1867" s="10">
        <v>0.19818118415959757</v>
      </c>
      <c r="Q1867" s="10">
        <v>7.2459044288848765E-2</v>
      </c>
      <c r="R1867" s="10"/>
    </row>
    <row r="1868" spans="1:18" x14ac:dyDescent="0.2">
      <c r="A1868" s="9" t="str">
        <f t="shared" si="29"/>
        <v>199930EMAMUL31</v>
      </c>
      <c r="B1868" s="10">
        <v>1999</v>
      </c>
      <c r="C1868" s="10" t="s">
        <v>4</v>
      </c>
      <c r="D1868" s="10" t="s">
        <v>21</v>
      </c>
      <c r="E1868" s="10">
        <v>31</v>
      </c>
      <c r="F1868" s="10">
        <v>988306</v>
      </c>
      <c r="G1868" s="10">
        <v>9.5616268318324024E-2</v>
      </c>
      <c r="H1868" s="10">
        <v>0.55964245715014815</v>
      </c>
      <c r="I1868" s="10">
        <v>0.50613153380495346</v>
      </c>
      <c r="J1868" s="10">
        <v>0.43301781201411998</v>
      </c>
      <c r="K1868" s="10">
        <v>0.48414644646013444</v>
      </c>
      <c r="L1868" s="10">
        <v>3.5126001601144888E-2</v>
      </c>
      <c r="M1868" s="10">
        <v>1078.3669729898611</v>
      </c>
      <c r="N1868" s="10">
        <v>0.19154290270422319</v>
      </c>
      <c r="O1868" s="10">
        <v>0.11413165558035669</v>
      </c>
      <c r="P1868" s="10">
        <v>9.4180344953890799E-2</v>
      </c>
      <c r="Q1868" s="10">
        <v>1.9951310626465893E-2</v>
      </c>
      <c r="R1868" s="10"/>
    </row>
    <row r="1869" spans="1:18" x14ac:dyDescent="0.2">
      <c r="A1869" s="9" t="str">
        <f t="shared" si="29"/>
        <v>199915A17HOM33</v>
      </c>
      <c r="B1869" s="10">
        <v>1999</v>
      </c>
      <c r="C1869" s="10" t="s">
        <v>0</v>
      </c>
      <c r="D1869" s="10" t="s">
        <v>19</v>
      </c>
      <c r="E1869" s="10">
        <v>33</v>
      </c>
      <c r="F1869" s="10">
        <v>282668</v>
      </c>
      <c r="G1869" s="10">
        <v>0.32211721535638871</v>
      </c>
      <c r="H1869" s="10">
        <v>0.30848666716502388</v>
      </c>
      <c r="I1869" s="10">
        <v>0.20911780096325328</v>
      </c>
      <c r="J1869" s="10">
        <v>7.2461137037551221E-2</v>
      </c>
      <c r="K1869" s="10">
        <v>9.7307803205860674E-2</v>
      </c>
      <c r="L1869" s="10">
        <v>0.83334866344970071</v>
      </c>
      <c r="M1869" s="10">
        <v>421.38980517593205</v>
      </c>
      <c r="N1869" s="10">
        <v>0.15020094244838467</v>
      </c>
      <c r="O1869" s="10">
        <v>4.1147211569756745E-2</v>
      </c>
      <c r="P1869" s="10">
        <v>3.9088259017646142E-2</v>
      </c>
      <c r="Q1869" s="10">
        <v>2.0589525521106031E-3</v>
      </c>
      <c r="R1869" s="10"/>
    </row>
    <row r="1870" spans="1:18" x14ac:dyDescent="0.2">
      <c r="A1870" s="9" t="str">
        <f t="shared" si="29"/>
        <v>199915A17MUL33</v>
      </c>
      <c r="B1870" s="10">
        <v>1999</v>
      </c>
      <c r="C1870" s="10" t="s">
        <v>0</v>
      </c>
      <c r="D1870" s="10" t="s">
        <v>21</v>
      </c>
      <c r="E1870" s="10">
        <v>33</v>
      </c>
      <c r="F1870" s="10">
        <v>278597</v>
      </c>
      <c r="G1870" s="10">
        <v>0.44591329399191487</v>
      </c>
      <c r="H1870" s="10">
        <v>0.15514376444042347</v>
      </c>
      <c r="I1870" s="10">
        <v>8.5963097396488525E-2</v>
      </c>
      <c r="J1870" s="10">
        <v>8.8068110138303665E-2</v>
      </c>
      <c r="K1870" s="10">
        <v>0.10693032191556159</v>
      </c>
      <c r="L1870" s="10">
        <v>0.87681489750428032</v>
      </c>
      <c r="M1870" s="10">
        <v>427.53214808871849</v>
      </c>
      <c r="N1870" s="10">
        <v>3.758475504043475E-2</v>
      </c>
      <c r="O1870" s="10">
        <v>8.3525666105521597E-3</v>
      </c>
      <c r="P1870" s="10">
        <v>8.3525666105521597E-3</v>
      </c>
      <c r="Q1870" s="10">
        <v>0</v>
      </c>
      <c r="R1870" s="10"/>
    </row>
    <row r="1871" spans="1:18" x14ac:dyDescent="0.2">
      <c r="A1871" s="9" t="str">
        <f t="shared" si="29"/>
        <v>199915A29HOM33</v>
      </c>
      <c r="B1871" s="10">
        <v>1999</v>
      </c>
      <c r="C1871" s="10" t="s">
        <v>3</v>
      </c>
      <c r="D1871" s="10" t="s">
        <v>19</v>
      </c>
      <c r="E1871" s="10">
        <v>33</v>
      </c>
      <c r="F1871" s="10">
        <v>1292353</v>
      </c>
      <c r="G1871" s="10">
        <v>0.1574367604939117</v>
      </c>
      <c r="H1871" s="10">
        <v>0.72452824630802304</v>
      </c>
      <c r="I1871" s="10">
        <v>0.61046086632295293</v>
      </c>
      <c r="J1871" s="10">
        <v>5.5459304340141721E-2</v>
      </c>
      <c r="K1871" s="10">
        <v>0.12534621368389964</v>
      </c>
      <c r="L1871" s="10">
        <v>0.39288878503009628</v>
      </c>
      <c r="M1871" s="10">
        <v>1079.9869097299913</v>
      </c>
      <c r="N1871" s="10">
        <v>0.31426985567112464</v>
      </c>
      <c r="O1871" s="10">
        <v>0.12471550707090726</v>
      </c>
      <c r="P1871" s="10">
        <v>0.11345965077428524</v>
      </c>
      <c r="Q1871" s="10">
        <v>1.1255856296622005E-2</v>
      </c>
      <c r="R1871" s="10"/>
    </row>
    <row r="1872" spans="1:18" x14ac:dyDescent="0.2">
      <c r="A1872" s="9" t="str">
        <f t="shared" si="29"/>
        <v>199915A29MUL33</v>
      </c>
      <c r="B1872" s="10">
        <v>1999</v>
      </c>
      <c r="C1872" s="10" t="s">
        <v>3</v>
      </c>
      <c r="D1872" s="10" t="s">
        <v>21</v>
      </c>
      <c r="E1872" s="10">
        <v>33</v>
      </c>
      <c r="F1872" s="10">
        <v>1401091</v>
      </c>
      <c r="G1872" s="10">
        <v>0.23574559220462296</v>
      </c>
      <c r="H1872" s="10">
        <v>0.50292844355853272</v>
      </c>
      <c r="I1872" s="10">
        <v>0.38436527979527718</v>
      </c>
      <c r="J1872" s="10">
        <v>0.23303630074942652</v>
      </c>
      <c r="K1872" s="10">
        <v>0.31876743164362958</v>
      </c>
      <c r="L1872" s="10">
        <v>0.38123112294806893</v>
      </c>
      <c r="M1872" s="10">
        <v>829.81473364263809</v>
      </c>
      <c r="N1872" s="10">
        <v>0.15360030147934717</v>
      </c>
      <c r="O1872" s="10">
        <v>4.7325262955796588E-2</v>
      </c>
      <c r="P1872" s="10">
        <v>4.4004279522172361E-2</v>
      </c>
      <c r="Q1872" s="10">
        <v>3.3209834336242255E-3</v>
      </c>
      <c r="R1872" s="10"/>
    </row>
    <row r="1873" spans="1:18" x14ac:dyDescent="0.2">
      <c r="A1873" s="9" t="str">
        <f t="shared" si="29"/>
        <v>199918A24HOM33</v>
      </c>
      <c r="B1873" s="10">
        <v>1999</v>
      </c>
      <c r="C1873" s="10" t="s">
        <v>1</v>
      </c>
      <c r="D1873" s="10" t="s">
        <v>19</v>
      </c>
      <c r="E1873" s="10">
        <v>33</v>
      </c>
      <c r="F1873" s="10">
        <v>618265</v>
      </c>
      <c r="G1873" s="10">
        <v>0.18535874533484295</v>
      </c>
      <c r="H1873" s="10">
        <v>0.7721423899599148</v>
      </c>
      <c r="I1873" s="10">
        <v>0.62901904533709796</v>
      </c>
      <c r="J1873" s="10">
        <v>6.4035979562365217E-2</v>
      </c>
      <c r="K1873" s="10">
        <v>0.15348948653356734</v>
      </c>
      <c r="L1873" s="10">
        <v>0.36875773333441164</v>
      </c>
      <c r="M1873" s="10">
        <v>873.52971363565428</v>
      </c>
      <c r="N1873" s="10">
        <v>0.31327019967166181</v>
      </c>
      <c r="O1873" s="10">
        <v>0.1110106507727269</v>
      </c>
      <c r="P1873" s="10">
        <v>0.10254340776204378</v>
      </c>
      <c r="Q1873" s="10">
        <v>8.4672430106831221E-3</v>
      </c>
      <c r="R1873" s="10"/>
    </row>
    <row r="1874" spans="1:18" x14ac:dyDescent="0.2">
      <c r="A1874" s="9" t="str">
        <f t="shared" si="29"/>
        <v>199918A24MUL33</v>
      </c>
      <c r="B1874" s="10">
        <v>1999</v>
      </c>
      <c r="C1874" s="10" t="s">
        <v>1</v>
      </c>
      <c r="D1874" s="10" t="s">
        <v>21</v>
      </c>
      <c r="E1874" s="10">
        <v>33</v>
      </c>
      <c r="F1874" s="10">
        <v>671172</v>
      </c>
      <c r="G1874" s="10">
        <v>0.26574267810703994</v>
      </c>
      <c r="H1874" s="10">
        <v>0.55210900152087505</v>
      </c>
      <c r="I1874" s="10">
        <v>0.40539007684971395</v>
      </c>
      <c r="J1874" s="10">
        <v>0.23436849355754924</v>
      </c>
      <c r="K1874" s="10">
        <v>0.33767606106783637</v>
      </c>
      <c r="L1874" s="10">
        <v>0.35875602677108104</v>
      </c>
      <c r="M1874" s="10">
        <v>660.19733191781086</v>
      </c>
      <c r="N1874" s="10">
        <v>0.16118223048637309</v>
      </c>
      <c r="O1874" s="10">
        <v>4.8524074305841124E-2</v>
      </c>
      <c r="P1874" s="10">
        <v>4.765842436812024E-2</v>
      </c>
      <c r="Q1874" s="10">
        <v>8.656499377208823E-4</v>
      </c>
      <c r="R1874" s="10"/>
    </row>
    <row r="1875" spans="1:18" x14ac:dyDescent="0.2">
      <c r="A1875" s="9" t="str">
        <f t="shared" si="29"/>
        <v>199925A29HOM33</v>
      </c>
      <c r="B1875" s="10">
        <v>1999</v>
      </c>
      <c r="C1875" s="10" t="s">
        <v>2</v>
      </c>
      <c r="D1875" s="10" t="s">
        <v>19</v>
      </c>
      <c r="E1875" s="10">
        <v>33</v>
      </c>
      <c r="F1875" s="10">
        <v>391420</v>
      </c>
      <c r="G1875" s="10">
        <v>8.3086293321834745E-2</v>
      </c>
      <c r="H1875" s="10">
        <v>0.94798426242910427</v>
      </c>
      <c r="I1875" s="10">
        <v>0.86921976393643652</v>
      </c>
      <c r="J1875" s="10">
        <v>2.9722548668948957E-2</v>
      </c>
      <c r="K1875" s="10">
        <v>0.10105768739461449</v>
      </c>
      <c r="L1875" s="10">
        <v>0.11292218077768126</v>
      </c>
      <c r="M1875" s="10">
        <v>1433.377807984011</v>
      </c>
      <c r="N1875" s="10">
        <v>0.43451139727611626</v>
      </c>
      <c r="O1875" s="10">
        <v>0.20683452777230521</v>
      </c>
      <c r="P1875" s="10">
        <v>0.18451587482313689</v>
      </c>
      <c r="Q1875" s="10">
        <v>2.2318652949168329E-2</v>
      </c>
      <c r="R1875" s="10"/>
    </row>
    <row r="1876" spans="1:18" x14ac:dyDescent="0.2">
      <c r="A1876" s="9" t="str">
        <f t="shared" si="29"/>
        <v>199925A29MUL33</v>
      </c>
      <c r="B1876" s="10">
        <v>1999</v>
      </c>
      <c r="C1876" s="10" t="s">
        <v>2</v>
      </c>
      <c r="D1876" s="10" t="s">
        <v>21</v>
      </c>
      <c r="E1876" s="10">
        <v>33</v>
      </c>
      <c r="F1876" s="10">
        <v>451322</v>
      </c>
      <c r="G1876" s="10">
        <v>0.16634278114297135</v>
      </c>
      <c r="H1876" s="10">
        <v>0.6438864003940179</v>
      </c>
      <c r="I1876" s="10">
        <v>0.53678054581234014</v>
      </c>
      <c r="J1876" s="10">
        <v>0.32039719210947221</v>
      </c>
      <c r="K1876" s="10">
        <v>0.42117913630709081</v>
      </c>
      <c r="L1876" s="10">
        <v>0.10838375031337287</v>
      </c>
      <c r="M1876" s="10">
        <v>1065.9529911804682</v>
      </c>
      <c r="N1876" s="10">
        <v>0.21394037959594259</v>
      </c>
      <c r="O1876" s="10">
        <v>6.9599975184014964E-2</v>
      </c>
      <c r="P1876" s="10">
        <v>6.0577592051794506E-2</v>
      </c>
      <c r="Q1876" s="10">
        <v>9.0223831322204552E-3</v>
      </c>
      <c r="R1876" s="10"/>
    </row>
    <row r="1877" spans="1:18" x14ac:dyDescent="0.2">
      <c r="A1877" s="9" t="str">
        <f t="shared" si="29"/>
        <v>199930EMAHOM33</v>
      </c>
      <c r="B1877" s="10">
        <v>1999</v>
      </c>
      <c r="C1877" s="10" t="s">
        <v>4</v>
      </c>
      <c r="D1877" s="10" t="s">
        <v>19</v>
      </c>
      <c r="E1877" s="10">
        <v>33</v>
      </c>
      <c r="F1877" s="10">
        <v>2540574</v>
      </c>
      <c r="G1877" s="10">
        <v>5.5971239903501765E-2</v>
      </c>
      <c r="H1877" s="10">
        <v>0.76593758819179814</v>
      </c>
      <c r="I1877" s="10">
        <v>0.72306711169200544</v>
      </c>
      <c r="J1877" s="10">
        <v>0.232282095578872</v>
      </c>
      <c r="K1877" s="10">
        <v>0.27470350900570945</v>
      </c>
      <c r="L1877" s="10">
        <v>1.5571702588039648E-2</v>
      </c>
      <c r="M1877" s="10">
        <v>2053.4084299371843</v>
      </c>
      <c r="N1877" s="10">
        <v>0.39408903650090238</v>
      </c>
      <c r="O1877" s="10">
        <v>0.25555277339456189</v>
      </c>
      <c r="P1877" s="10">
        <v>0.21548099364092485</v>
      </c>
      <c r="Q1877" s="10">
        <v>4.0071779753637023E-2</v>
      </c>
      <c r="R1877" s="10"/>
    </row>
    <row r="1878" spans="1:18" x14ac:dyDescent="0.2">
      <c r="A1878" s="9" t="str">
        <f t="shared" si="29"/>
        <v>199930EMAMUL33</v>
      </c>
      <c r="B1878" s="10">
        <v>1999</v>
      </c>
      <c r="C1878" s="10" t="s">
        <v>4</v>
      </c>
      <c r="D1878" s="10" t="s">
        <v>21</v>
      </c>
      <c r="E1878" s="10">
        <v>33</v>
      </c>
      <c r="F1878" s="10">
        <v>3081462</v>
      </c>
      <c r="G1878" s="10">
        <v>0.10172609876132836</v>
      </c>
      <c r="H1878" s="10">
        <v>0.44773204063700694</v>
      </c>
      <c r="I1878" s="10">
        <v>0.40218600685255568</v>
      </c>
      <c r="J1878" s="10">
        <v>0.54329823963837887</v>
      </c>
      <c r="K1878" s="10">
        <v>0.58790773953941278</v>
      </c>
      <c r="L1878" s="10">
        <v>2.4731237590806008E-2</v>
      </c>
      <c r="M1878" s="10">
        <v>1413.1944987350032</v>
      </c>
      <c r="N1878" s="10">
        <v>0.169118424955427</v>
      </c>
      <c r="O1878" s="10">
        <v>0.10570274759188983</v>
      </c>
      <c r="P1878" s="10">
        <v>9.2302290276498625E-2</v>
      </c>
      <c r="Q1878" s="10">
        <v>1.34004573153912E-2</v>
      </c>
      <c r="R1878" s="10"/>
    </row>
    <row r="1879" spans="1:18" x14ac:dyDescent="0.2">
      <c r="A1879" s="9" t="str">
        <f t="shared" si="29"/>
        <v>199915A17HOM35</v>
      </c>
      <c r="B1879" s="10">
        <v>1999</v>
      </c>
      <c r="C1879" s="10" t="s">
        <v>0</v>
      </c>
      <c r="D1879" s="10" t="s">
        <v>19</v>
      </c>
      <c r="E1879" s="10">
        <v>35</v>
      </c>
      <c r="F1879" s="10">
        <v>573708</v>
      </c>
      <c r="G1879" s="10">
        <v>0.41311858415187691</v>
      </c>
      <c r="H1879" s="10">
        <v>0.45658941482426602</v>
      </c>
      <c r="I1879" s="10">
        <v>0.26796384223333125</v>
      </c>
      <c r="J1879" s="10">
        <v>4.6410369037907788E-2</v>
      </c>
      <c r="K1879" s="10">
        <v>7.7851450563701394E-2</v>
      </c>
      <c r="L1879" s="10">
        <v>0.86376344760749368</v>
      </c>
      <c r="M1879" s="10">
        <v>466.58921511609998</v>
      </c>
      <c r="N1879" s="10">
        <v>0.12275757005305835</v>
      </c>
      <c r="O1879" s="10">
        <v>1.4969287512114177E-2</v>
      </c>
      <c r="P1879" s="10">
        <v>1.4969287512114177E-2</v>
      </c>
      <c r="Q1879" s="10">
        <v>0</v>
      </c>
      <c r="R1879" s="10"/>
    </row>
    <row r="1880" spans="1:18" x14ac:dyDescent="0.2">
      <c r="A1880" s="9" t="str">
        <f t="shared" si="29"/>
        <v>199915A17MUL35</v>
      </c>
      <c r="B1880" s="10">
        <v>1999</v>
      </c>
      <c r="C1880" s="10" t="s">
        <v>0</v>
      </c>
      <c r="D1880" s="10" t="s">
        <v>21</v>
      </c>
      <c r="E1880" s="10">
        <v>35</v>
      </c>
      <c r="F1880" s="10">
        <v>528189</v>
      </c>
      <c r="G1880" s="10">
        <v>0.5667995557248714</v>
      </c>
      <c r="H1880" s="10">
        <v>0.35284907485767403</v>
      </c>
      <c r="I1880" s="10">
        <v>0.15285437599041252</v>
      </c>
      <c r="J1880" s="10">
        <v>7.6423401471821639E-2</v>
      </c>
      <c r="K1880" s="10">
        <v>0.10243492386248104</v>
      </c>
      <c r="L1880" s="10">
        <v>0.86341252846992267</v>
      </c>
      <c r="M1880" s="10">
        <v>436.6674124732553</v>
      </c>
      <c r="N1880" s="10">
        <v>5.6915232994250164E-2</v>
      </c>
      <c r="O1880" s="10">
        <v>1.6263117936950598E-3</v>
      </c>
      <c r="P1880" s="10">
        <v>1.6263117936950598E-3</v>
      </c>
      <c r="Q1880" s="10">
        <v>0</v>
      </c>
      <c r="R1880" s="10"/>
    </row>
    <row r="1881" spans="1:18" x14ac:dyDescent="0.2">
      <c r="A1881" s="9" t="str">
        <f t="shared" si="29"/>
        <v>199915A29HOM35</v>
      </c>
      <c r="B1881" s="10">
        <v>1999</v>
      </c>
      <c r="C1881" s="10" t="s">
        <v>3</v>
      </c>
      <c r="D1881" s="10" t="s">
        <v>19</v>
      </c>
      <c r="E1881" s="10">
        <v>35</v>
      </c>
      <c r="F1881" s="10">
        <v>2475189</v>
      </c>
      <c r="G1881" s="10">
        <v>0.20805418594798092</v>
      </c>
      <c r="H1881" s="10">
        <v>0.78464959322368411</v>
      </c>
      <c r="I1881" s="10">
        <v>0.62139996085111615</v>
      </c>
      <c r="J1881" s="10">
        <v>6.0436898308347607E-2</v>
      </c>
      <c r="K1881" s="10">
        <v>0.13997829016440913</v>
      </c>
      <c r="L1881" s="10">
        <v>0.4121519920791471</v>
      </c>
      <c r="M1881" s="10">
        <v>1252.7447212815291</v>
      </c>
      <c r="N1881" s="10">
        <v>0.26891118213599041</v>
      </c>
      <c r="O1881" s="10">
        <v>8.3974193485830781E-2</v>
      </c>
      <c r="P1881" s="10">
        <v>7.2175902527039343E-2</v>
      </c>
      <c r="Q1881" s="10">
        <v>1.1798290958791429E-2</v>
      </c>
      <c r="R1881" s="10"/>
    </row>
    <row r="1882" spans="1:18" x14ac:dyDescent="0.2">
      <c r="A1882" s="9" t="str">
        <f t="shared" si="29"/>
        <v>199915A29MUL35</v>
      </c>
      <c r="B1882" s="10">
        <v>1999</v>
      </c>
      <c r="C1882" s="10" t="s">
        <v>3</v>
      </c>
      <c r="D1882" s="10" t="s">
        <v>21</v>
      </c>
      <c r="E1882" s="10">
        <v>35</v>
      </c>
      <c r="F1882" s="10">
        <v>2529330</v>
      </c>
      <c r="G1882" s="10">
        <v>0.28877163027417502</v>
      </c>
      <c r="H1882" s="10">
        <v>0.60203690305337776</v>
      </c>
      <c r="I1882" s="10">
        <v>0.42818572507343844</v>
      </c>
      <c r="J1882" s="10">
        <v>0.22105695974823372</v>
      </c>
      <c r="K1882" s="10">
        <v>0.31680998525301168</v>
      </c>
      <c r="L1882" s="10">
        <v>0.38097915258190906</v>
      </c>
      <c r="M1882" s="10">
        <v>1061.2065348773704</v>
      </c>
      <c r="N1882" s="10">
        <v>0.13922066317957721</v>
      </c>
      <c r="O1882" s="10">
        <v>3.0900673300834607E-2</v>
      </c>
      <c r="P1882" s="10">
        <v>2.7164901377044515E-2</v>
      </c>
      <c r="Q1882" s="10">
        <v>3.7357719237900945E-3</v>
      </c>
      <c r="R1882" s="10"/>
    </row>
    <row r="1883" spans="1:18" x14ac:dyDescent="0.2">
      <c r="A1883" s="9" t="str">
        <f t="shared" si="29"/>
        <v>199918A24HOM35</v>
      </c>
      <c r="B1883" s="10">
        <v>1999</v>
      </c>
      <c r="C1883" s="10" t="s">
        <v>1</v>
      </c>
      <c r="D1883" s="10" t="s">
        <v>19</v>
      </c>
      <c r="E1883" s="10">
        <v>35</v>
      </c>
      <c r="F1883" s="10">
        <v>1205805</v>
      </c>
      <c r="G1883" s="10">
        <v>0.22221984442042864</v>
      </c>
      <c r="H1883" s="10">
        <v>0.85378132975441146</v>
      </c>
      <c r="I1883" s="10">
        <v>0.66405417548731949</v>
      </c>
      <c r="J1883" s="10">
        <v>7.0612007271899785E-2</v>
      </c>
      <c r="K1883" s="10">
        <v>0.17118032168771857</v>
      </c>
      <c r="L1883" s="10">
        <v>0.36805147800781834</v>
      </c>
      <c r="M1883" s="10">
        <v>1072.0448287866477</v>
      </c>
      <c r="N1883" s="10">
        <v>0.29344296963439365</v>
      </c>
      <c r="O1883" s="10">
        <v>6.9090773383756077E-2</v>
      </c>
      <c r="P1883" s="10">
        <v>6.19685604222905E-2</v>
      </c>
      <c r="Q1883" s="10">
        <v>7.1222129614655766E-3</v>
      </c>
      <c r="R1883" s="10"/>
    </row>
    <row r="1884" spans="1:18" x14ac:dyDescent="0.2">
      <c r="A1884" s="9" t="str">
        <f t="shared" si="29"/>
        <v>199918A24MUL35</v>
      </c>
      <c r="B1884" s="10">
        <v>1999</v>
      </c>
      <c r="C1884" s="10" t="s">
        <v>1</v>
      </c>
      <c r="D1884" s="10" t="s">
        <v>21</v>
      </c>
      <c r="E1884" s="10">
        <v>35</v>
      </c>
      <c r="F1884" s="10">
        <v>1247927</v>
      </c>
      <c r="G1884" s="10">
        <v>0.29089280828480962</v>
      </c>
      <c r="H1884" s="10">
        <v>0.66483295897917105</v>
      </c>
      <c r="I1884" s="10">
        <v>0.47143783250142035</v>
      </c>
      <c r="J1884" s="10">
        <v>0.22642991136500773</v>
      </c>
      <c r="K1884" s="10">
        <v>0.34480782930411796</v>
      </c>
      <c r="L1884" s="10">
        <v>0.34961420018959444</v>
      </c>
      <c r="M1884" s="10">
        <v>915.34187926400739</v>
      </c>
      <c r="N1884" s="10">
        <v>0.14865853531496634</v>
      </c>
      <c r="O1884" s="10">
        <v>2.4090351438826148E-2</v>
      </c>
      <c r="P1884" s="10">
        <v>2.2713668347587639E-2</v>
      </c>
      <c r="Q1884" s="10">
        <v>1.3766830912385099E-3</v>
      </c>
      <c r="R1884" s="10"/>
    </row>
    <row r="1885" spans="1:18" x14ac:dyDescent="0.2">
      <c r="A1885" s="9" t="str">
        <f t="shared" si="29"/>
        <v>199925A29HOM35</v>
      </c>
      <c r="B1885" s="10">
        <v>1999</v>
      </c>
      <c r="C1885" s="10" t="s">
        <v>2</v>
      </c>
      <c r="D1885" s="10" t="s">
        <v>19</v>
      </c>
      <c r="E1885" s="10">
        <v>35</v>
      </c>
      <c r="F1885" s="10">
        <v>695676</v>
      </c>
      <c r="G1885" s="10">
        <v>0.10303495458027126</v>
      </c>
      <c r="H1885" s="10">
        <v>0.93572552197197245</v>
      </c>
      <c r="I1885" s="10">
        <v>0.83931308531598969</v>
      </c>
      <c r="J1885" s="10">
        <v>5.438554324376059E-2</v>
      </c>
      <c r="K1885" s="10">
        <v>0.1372044725445693</v>
      </c>
      <c r="L1885" s="10">
        <v>0.11604827534656938</v>
      </c>
      <c r="M1885" s="10">
        <v>1713.3648360503835</v>
      </c>
      <c r="N1885" s="10">
        <v>0.34692011798595895</v>
      </c>
      <c r="O1885" s="10">
        <v>0.16667816627280516</v>
      </c>
      <c r="P1885" s="10">
        <v>0.13704511870468436</v>
      </c>
      <c r="Q1885" s="10">
        <v>2.9633047568120793E-2</v>
      </c>
      <c r="R1885" s="10"/>
    </row>
    <row r="1886" spans="1:18" x14ac:dyDescent="0.2">
      <c r="A1886" s="9" t="str">
        <f t="shared" si="29"/>
        <v>199925A29MUL35</v>
      </c>
      <c r="B1886" s="10">
        <v>1999</v>
      </c>
      <c r="C1886" s="10" t="s">
        <v>2</v>
      </c>
      <c r="D1886" s="10" t="s">
        <v>21</v>
      </c>
      <c r="E1886" s="10">
        <v>35</v>
      </c>
      <c r="F1886" s="10">
        <v>753214</v>
      </c>
      <c r="G1886" s="10">
        <v>0.18303941458331688</v>
      </c>
      <c r="H1886" s="10">
        <v>0.67273842493633951</v>
      </c>
      <c r="I1886" s="10">
        <v>0.54960077746828917</v>
      </c>
      <c r="J1886" s="10">
        <v>0.31357887665391243</v>
      </c>
      <c r="K1886" s="10">
        <v>0.42075293342927772</v>
      </c>
      <c r="L1886" s="10">
        <v>9.4639770370704743E-2</v>
      </c>
      <c r="M1886" s="10">
        <v>1401.2936699845968</v>
      </c>
      <c r="N1886" s="10">
        <v>0.18130040068294004</v>
      </c>
      <c r="O1886" s="10">
        <v>6.2712588985334841E-2</v>
      </c>
      <c r="P1886" s="10">
        <v>5.2448573712119001E-2</v>
      </c>
      <c r="Q1886" s="10">
        <v>1.0264015273215845E-2</v>
      </c>
      <c r="R1886" s="10"/>
    </row>
    <row r="1887" spans="1:18" x14ac:dyDescent="0.2">
      <c r="A1887" s="9" t="str">
        <f t="shared" si="29"/>
        <v>199930EMAHOM35</v>
      </c>
      <c r="B1887" s="10">
        <v>1999</v>
      </c>
      <c r="C1887" s="10" t="s">
        <v>4</v>
      </c>
      <c r="D1887" s="10" t="s">
        <v>19</v>
      </c>
      <c r="E1887" s="10">
        <v>35</v>
      </c>
      <c r="F1887" s="10">
        <v>3749785</v>
      </c>
      <c r="G1887" s="10">
        <v>7.3774836553866976E-2</v>
      </c>
      <c r="H1887" s="10">
        <v>0.80151280593102758</v>
      </c>
      <c r="I1887" s="10">
        <v>0.7423813296776347</v>
      </c>
      <c r="J1887" s="10">
        <v>0.1957374141661167</v>
      </c>
      <c r="K1887" s="10">
        <v>0.25097265724970236</v>
      </c>
      <c r="L1887" s="10">
        <v>3.0010720400797348E-2</v>
      </c>
      <c r="M1887" s="10">
        <v>2609.9855534829248</v>
      </c>
      <c r="N1887" s="10">
        <v>0.38273074322927847</v>
      </c>
      <c r="O1887" s="10">
        <v>0.27530991776861874</v>
      </c>
      <c r="P1887" s="10">
        <v>0.21690416917236588</v>
      </c>
      <c r="Q1887" s="10">
        <v>5.8405748596252853E-2</v>
      </c>
      <c r="R1887" s="10"/>
    </row>
    <row r="1888" spans="1:18" x14ac:dyDescent="0.2">
      <c r="A1888" s="9" t="str">
        <f t="shared" si="29"/>
        <v>199930EMAMUL35</v>
      </c>
      <c r="B1888" s="10">
        <v>1999</v>
      </c>
      <c r="C1888" s="10" t="s">
        <v>4</v>
      </c>
      <c r="D1888" s="10" t="s">
        <v>21</v>
      </c>
      <c r="E1888" s="10">
        <v>35</v>
      </c>
      <c r="F1888" s="10">
        <v>4361293</v>
      </c>
      <c r="G1888" s="10">
        <v>0.12554817488507469</v>
      </c>
      <c r="H1888" s="10">
        <v>0.49438355369252007</v>
      </c>
      <c r="I1888" s="10">
        <v>0.43231460083322681</v>
      </c>
      <c r="J1888" s="10">
        <v>0.49615861731789423</v>
      </c>
      <c r="K1888" s="10">
        <v>0.55310473242470204</v>
      </c>
      <c r="L1888" s="10">
        <v>4.2749350567429165E-2</v>
      </c>
      <c r="M1888" s="10">
        <v>1599.6322794425344</v>
      </c>
      <c r="N1888" s="10">
        <v>0.16423936662819949</v>
      </c>
      <c r="O1888" s="10">
        <v>9.8266271034759642E-2</v>
      </c>
      <c r="P1888" s="10">
        <v>8.3693757791554024E-2</v>
      </c>
      <c r="Q1888" s="10">
        <v>1.4572513243205628E-2</v>
      </c>
      <c r="R1888" s="10"/>
    </row>
    <row r="1889" spans="1:18" x14ac:dyDescent="0.2">
      <c r="A1889" s="9" t="str">
        <f t="shared" si="29"/>
        <v>199915A17HOM41</v>
      </c>
      <c r="B1889" s="10">
        <v>1999</v>
      </c>
      <c r="C1889" s="10" t="s">
        <v>0</v>
      </c>
      <c r="D1889" s="10" t="s">
        <v>19</v>
      </c>
      <c r="E1889" s="10">
        <v>41</v>
      </c>
      <c r="F1889" s="10">
        <v>81680</v>
      </c>
      <c r="G1889" s="10">
        <v>0.28567050169747266</v>
      </c>
      <c r="H1889" s="10">
        <v>0.51929480901077374</v>
      </c>
      <c r="I1889" s="10">
        <v>0.37094760039177277</v>
      </c>
      <c r="J1889" s="10">
        <v>6.449559255631733E-2</v>
      </c>
      <c r="K1889" s="10">
        <v>8.7095984329089132E-2</v>
      </c>
      <c r="L1889" s="10">
        <v>0.78390058765915771</v>
      </c>
      <c r="M1889" s="10">
        <v>350.43963038888614</v>
      </c>
      <c r="N1889" s="10">
        <v>0.18710822722820764</v>
      </c>
      <c r="O1889" s="10">
        <v>3.2247796278158665E-2</v>
      </c>
      <c r="P1889" s="10">
        <v>3.2247796278158665E-2</v>
      </c>
      <c r="Q1889" s="10">
        <v>0</v>
      </c>
      <c r="R1889" s="10"/>
    </row>
    <row r="1890" spans="1:18" x14ac:dyDescent="0.2">
      <c r="A1890" s="9" t="str">
        <f t="shared" si="29"/>
        <v>199915A17MUL41</v>
      </c>
      <c r="B1890" s="10">
        <v>1999</v>
      </c>
      <c r="C1890" s="10" t="s">
        <v>0</v>
      </c>
      <c r="D1890" s="10" t="s">
        <v>21</v>
      </c>
      <c r="E1890" s="10">
        <v>41</v>
      </c>
      <c r="F1890" s="10">
        <v>82224</v>
      </c>
      <c r="G1890" s="10">
        <v>0.36577615992102663</v>
      </c>
      <c r="H1890" s="10">
        <v>0.39424012453784785</v>
      </c>
      <c r="I1890" s="10">
        <v>0.25003648569760656</v>
      </c>
      <c r="J1890" s="10">
        <v>0.11855419342284491</v>
      </c>
      <c r="K1890" s="10">
        <v>0.14739005643121231</v>
      </c>
      <c r="L1890" s="10">
        <v>0.75965654796653048</v>
      </c>
      <c r="M1890" s="10">
        <v>327.75266592473588</v>
      </c>
      <c r="N1890" s="10">
        <v>6.7328273983265227E-2</v>
      </c>
      <c r="O1890" s="10">
        <v>0</v>
      </c>
      <c r="P1890" s="10">
        <v>0</v>
      </c>
      <c r="Q1890" s="10">
        <v>0</v>
      </c>
      <c r="R1890" s="10"/>
    </row>
    <row r="1891" spans="1:18" x14ac:dyDescent="0.2">
      <c r="A1891" s="9" t="str">
        <f t="shared" si="29"/>
        <v>199915A29HOM41</v>
      </c>
      <c r="B1891" s="10">
        <v>1999</v>
      </c>
      <c r="C1891" s="10" t="s">
        <v>3</v>
      </c>
      <c r="D1891" s="10" t="s">
        <v>19</v>
      </c>
      <c r="E1891" s="10">
        <v>41</v>
      </c>
      <c r="F1891" s="10">
        <v>365745</v>
      </c>
      <c r="G1891" s="10">
        <v>0.12652068937918523</v>
      </c>
      <c r="H1891" s="10">
        <v>0.81987176858193556</v>
      </c>
      <c r="I1891" s="10">
        <v>0.71614102721841721</v>
      </c>
      <c r="J1891" s="10">
        <v>4.3965057622113765E-2</v>
      </c>
      <c r="K1891" s="10">
        <v>9.4399103200317164E-2</v>
      </c>
      <c r="L1891" s="10">
        <v>0.38040438010088995</v>
      </c>
      <c r="M1891" s="10">
        <v>1018.7328137170172</v>
      </c>
      <c r="N1891" s="10">
        <v>0.33641471517040561</v>
      </c>
      <c r="O1891" s="10">
        <v>0.13905316545680735</v>
      </c>
      <c r="P1891" s="10">
        <v>0.11454702046507813</v>
      </c>
      <c r="Q1891" s="10">
        <v>2.450614499172921E-2</v>
      </c>
      <c r="R1891" s="10"/>
    </row>
    <row r="1892" spans="1:18" x14ac:dyDescent="0.2">
      <c r="A1892" s="9" t="str">
        <f t="shared" si="29"/>
        <v>199915A29MUL41</v>
      </c>
      <c r="B1892" s="10">
        <v>1999</v>
      </c>
      <c r="C1892" s="10" t="s">
        <v>3</v>
      </c>
      <c r="D1892" s="10" t="s">
        <v>21</v>
      </c>
      <c r="E1892" s="10">
        <v>41</v>
      </c>
      <c r="F1892" s="10">
        <v>384455</v>
      </c>
      <c r="G1892" s="10">
        <v>0.21000855973047391</v>
      </c>
      <c r="H1892" s="10">
        <v>0.61686543288551321</v>
      </c>
      <c r="I1892" s="10">
        <v>0.48731841177771129</v>
      </c>
      <c r="J1892" s="10">
        <v>0.212573954100955</v>
      </c>
      <c r="K1892" s="10">
        <v>0.28938470708579844</v>
      </c>
      <c r="L1892" s="10">
        <v>0.37180985499400038</v>
      </c>
      <c r="M1892" s="10">
        <v>742.07593469660287</v>
      </c>
      <c r="N1892" s="10">
        <v>0.18505416758788415</v>
      </c>
      <c r="O1892" s="10">
        <v>5.0702943127284079E-2</v>
      </c>
      <c r="P1892" s="10">
        <v>4.3167600889570952E-2</v>
      </c>
      <c r="Q1892" s="10">
        <v>7.5353422377131265E-3</v>
      </c>
      <c r="R1892" s="10"/>
    </row>
    <row r="1893" spans="1:18" x14ac:dyDescent="0.2">
      <c r="A1893" s="9" t="str">
        <f t="shared" si="29"/>
        <v>199918A24HOM41</v>
      </c>
      <c r="B1893" s="10">
        <v>1999</v>
      </c>
      <c r="C1893" s="10" t="s">
        <v>1</v>
      </c>
      <c r="D1893" s="10" t="s">
        <v>19</v>
      </c>
      <c r="E1893" s="10">
        <v>41</v>
      </c>
      <c r="F1893" s="10">
        <v>171799</v>
      </c>
      <c r="G1893" s="10">
        <v>0.11578512836902098</v>
      </c>
      <c r="H1893" s="10">
        <v>0.87423093265967788</v>
      </c>
      <c r="I1893" s="10">
        <v>0.77300799189750813</v>
      </c>
      <c r="J1893" s="10">
        <v>4.2980459723281274E-2</v>
      </c>
      <c r="K1893" s="10">
        <v>0.10431958276823497</v>
      </c>
      <c r="L1893" s="10">
        <v>0.34970517872630225</v>
      </c>
      <c r="M1893" s="10">
        <v>817.54130647429395</v>
      </c>
      <c r="N1893" s="10">
        <v>0.34807536714416265</v>
      </c>
      <c r="O1893" s="10">
        <v>0.11041973468995744</v>
      </c>
      <c r="P1893" s="10">
        <v>9.5070402039592786E-2</v>
      </c>
      <c r="Q1893" s="10">
        <v>1.534933265036467E-2</v>
      </c>
      <c r="R1893" s="10"/>
    </row>
    <row r="1894" spans="1:18" x14ac:dyDescent="0.2">
      <c r="A1894" s="9" t="str">
        <f t="shared" si="29"/>
        <v>199918A24MUL41</v>
      </c>
      <c r="B1894" s="10">
        <v>1999</v>
      </c>
      <c r="C1894" s="10" t="s">
        <v>1</v>
      </c>
      <c r="D1894" s="10" t="s">
        <v>21</v>
      </c>
      <c r="E1894" s="10">
        <v>41</v>
      </c>
      <c r="F1894" s="10">
        <v>179193</v>
      </c>
      <c r="G1894" s="10">
        <v>0.21071584828189682</v>
      </c>
      <c r="H1894" s="10">
        <v>0.66326251583488194</v>
      </c>
      <c r="I1894" s="10">
        <v>0.52350259217714978</v>
      </c>
      <c r="J1894" s="10">
        <v>0.21053602266820917</v>
      </c>
      <c r="K1894" s="10">
        <v>0.29745876856183179</v>
      </c>
      <c r="L1894" s="10">
        <v>0.37561826199218684</v>
      </c>
      <c r="M1894" s="10">
        <v>648.22417353081971</v>
      </c>
      <c r="N1894" s="10">
        <v>0.21027049047674853</v>
      </c>
      <c r="O1894" s="10">
        <v>3.6759248408140946E-2</v>
      </c>
      <c r="P1894" s="10">
        <v>3.2350594052223021E-2</v>
      </c>
      <c r="Q1894" s="10">
        <v>4.4086543559179207E-3</v>
      </c>
      <c r="R1894" s="10"/>
    </row>
    <row r="1895" spans="1:18" x14ac:dyDescent="0.2">
      <c r="A1895" s="9" t="str">
        <f t="shared" si="29"/>
        <v>199925A29HOM41</v>
      </c>
      <c r="B1895" s="10">
        <v>1999</v>
      </c>
      <c r="C1895" s="10" t="s">
        <v>2</v>
      </c>
      <c r="D1895" s="10" t="s">
        <v>19</v>
      </c>
      <c r="E1895" s="10">
        <v>41</v>
      </c>
      <c r="F1895" s="10">
        <v>112266</v>
      </c>
      <c r="G1895" s="10">
        <v>7.8615648541806513E-2</v>
      </c>
      <c r="H1895" s="10">
        <v>0.9553738442627332</v>
      </c>
      <c r="I1895" s="10">
        <v>0.88026650989613953</v>
      </c>
      <c r="J1895" s="10">
        <v>3.0534623127215721E-2</v>
      </c>
      <c r="K1895" s="10">
        <v>8.4531380827677124E-2</v>
      </c>
      <c r="L1895" s="10">
        <v>0.13381611529759677</v>
      </c>
      <c r="M1895" s="10">
        <v>1493.7126609187383</v>
      </c>
      <c r="N1895" s="10">
        <v>0.42719968645894574</v>
      </c>
      <c r="O1895" s="10">
        <v>0.26057755687385314</v>
      </c>
      <c r="P1895" s="10">
        <v>0.20422924126627831</v>
      </c>
      <c r="Q1895" s="10">
        <v>5.6348315607574868E-2</v>
      </c>
      <c r="R1895" s="10"/>
    </row>
    <row r="1896" spans="1:18" x14ac:dyDescent="0.2">
      <c r="A1896" s="9" t="str">
        <f t="shared" si="29"/>
        <v>199925A29MUL41</v>
      </c>
      <c r="B1896" s="10">
        <v>1999</v>
      </c>
      <c r="C1896" s="10" t="s">
        <v>2</v>
      </c>
      <c r="D1896" s="10" t="s">
        <v>21</v>
      </c>
      <c r="E1896" s="10">
        <v>41</v>
      </c>
      <c r="F1896" s="10">
        <v>123038</v>
      </c>
      <c r="G1896" s="10">
        <v>0.15024042659711953</v>
      </c>
      <c r="H1896" s="10">
        <v>0.69806888928623678</v>
      </c>
      <c r="I1896" s="10">
        <v>0.59319072156569519</v>
      </c>
      <c r="J1896" s="10">
        <v>0.27836928428615548</v>
      </c>
      <c r="K1896" s="10">
        <v>0.37253531429314518</v>
      </c>
      <c r="L1896" s="10">
        <v>0.10708073928379851</v>
      </c>
      <c r="M1896" s="10">
        <v>980.64090924957668</v>
      </c>
      <c r="N1896" s="10">
        <v>0.2270030397113087</v>
      </c>
      <c r="O1896" s="10">
        <v>0.10489442286122987</v>
      </c>
      <c r="P1896" s="10">
        <v>8.7769632146166218E-2</v>
      </c>
      <c r="Q1896" s="10">
        <v>1.7124790715063638E-2</v>
      </c>
      <c r="R1896" s="10"/>
    </row>
    <row r="1897" spans="1:18" x14ac:dyDescent="0.2">
      <c r="A1897" s="9" t="str">
        <f t="shared" si="29"/>
        <v>199930EMAHOM41</v>
      </c>
      <c r="B1897" s="10">
        <v>1999</v>
      </c>
      <c r="C1897" s="10" t="s">
        <v>4</v>
      </c>
      <c r="D1897" s="10" t="s">
        <v>19</v>
      </c>
      <c r="E1897" s="10">
        <v>41</v>
      </c>
      <c r="F1897" s="10">
        <v>528040</v>
      </c>
      <c r="G1897" s="10">
        <v>6.4589840287338329E-2</v>
      </c>
      <c r="H1897" s="10">
        <v>0.86524316339671237</v>
      </c>
      <c r="I1897" s="10">
        <v>0.80935724566320733</v>
      </c>
      <c r="J1897" s="10">
        <v>0.13232886679197234</v>
      </c>
      <c r="K1897" s="10">
        <v>0.18774442187594736</v>
      </c>
      <c r="L1897" s="10">
        <v>3.0948735827320682E-2</v>
      </c>
      <c r="M1897" s="10">
        <v>2218.6912549577346</v>
      </c>
      <c r="N1897" s="10">
        <v>0.42733578765273972</v>
      </c>
      <c r="O1897" s="10">
        <v>0.32097647301796023</v>
      </c>
      <c r="P1897" s="10">
        <v>0.25457911201132294</v>
      </c>
      <c r="Q1897" s="10">
        <v>6.6397361006637276E-2</v>
      </c>
      <c r="R1897" s="10"/>
    </row>
    <row r="1898" spans="1:18" x14ac:dyDescent="0.2">
      <c r="A1898" s="9" t="str">
        <f t="shared" si="29"/>
        <v>199930EMAMUL41</v>
      </c>
      <c r="B1898" s="10">
        <v>1999</v>
      </c>
      <c r="C1898" s="10" t="s">
        <v>4</v>
      </c>
      <c r="D1898" s="10" t="s">
        <v>21</v>
      </c>
      <c r="E1898" s="10">
        <v>41</v>
      </c>
      <c r="F1898" s="10">
        <v>589212</v>
      </c>
      <c r="G1898" s="10">
        <v>8.2646767684458999E-2</v>
      </c>
      <c r="H1898" s="10">
        <v>0.55722727982457931</v>
      </c>
      <c r="I1898" s="10">
        <v>0.51117424628147423</v>
      </c>
      <c r="J1898" s="10">
        <v>0.43561061213960339</v>
      </c>
      <c r="K1898" s="10">
        <v>0.47853573925853515</v>
      </c>
      <c r="L1898" s="10">
        <v>3.3997949804145194E-2</v>
      </c>
      <c r="M1898" s="10">
        <v>1301.1426414015018</v>
      </c>
      <c r="N1898" s="10">
        <v>0.18604509073134967</v>
      </c>
      <c r="O1898" s="10">
        <v>0.11627224157009701</v>
      </c>
      <c r="P1898" s="10">
        <v>9.3911868733155462E-2</v>
      </c>
      <c r="Q1898" s="10">
        <v>2.2360372836941544E-2</v>
      </c>
      <c r="R1898" s="10"/>
    </row>
    <row r="1899" spans="1:18" x14ac:dyDescent="0.2">
      <c r="A1899" s="9" t="str">
        <f t="shared" si="29"/>
        <v>199915A17HOM43</v>
      </c>
      <c r="B1899" s="10">
        <v>1999</v>
      </c>
      <c r="C1899" s="10" t="s">
        <v>0</v>
      </c>
      <c r="D1899" s="10" t="s">
        <v>19</v>
      </c>
      <c r="E1899" s="10">
        <v>43</v>
      </c>
      <c r="F1899" s="10">
        <v>98922</v>
      </c>
      <c r="G1899" s="10">
        <v>0.23074305644166559</v>
      </c>
      <c r="H1899" s="10">
        <v>0.47534421059016196</v>
      </c>
      <c r="I1899" s="10">
        <v>0.36566183457673723</v>
      </c>
      <c r="J1899" s="10">
        <v>4.727967489537211E-2</v>
      </c>
      <c r="K1899" s="10">
        <v>8.5976830229878079E-2</v>
      </c>
      <c r="L1899" s="10">
        <v>0.77637936960433473</v>
      </c>
      <c r="M1899" s="10">
        <v>354.03420915564141</v>
      </c>
      <c r="N1899" s="10">
        <v>0.15699237783304018</v>
      </c>
      <c r="O1899" s="10">
        <v>2.1511898263278137E-2</v>
      </c>
      <c r="P1899" s="10">
        <v>2.1511898263278137E-2</v>
      </c>
      <c r="Q1899" s="10">
        <v>0</v>
      </c>
      <c r="R1899" s="10"/>
    </row>
    <row r="1900" spans="1:18" x14ac:dyDescent="0.2">
      <c r="A1900" s="9" t="str">
        <f t="shared" si="29"/>
        <v>199915A17MUL43</v>
      </c>
      <c r="B1900" s="10">
        <v>1999</v>
      </c>
      <c r="C1900" s="10" t="s">
        <v>0</v>
      </c>
      <c r="D1900" s="10" t="s">
        <v>21</v>
      </c>
      <c r="E1900" s="10">
        <v>43</v>
      </c>
      <c r="F1900" s="10">
        <v>102534</v>
      </c>
      <c r="G1900" s="10">
        <v>0.44520567579188763</v>
      </c>
      <c r="H1900" s="10">
        <v>0.34022860709618274</v>
      </c>
      <c r="I1900" s="10">
        <v>0.18875690015019408</v>
      </c>
      <c r="J1900" s="10">
        <v>0.1182534573897439</v>
      </c>
      <c r="K1900" s="10">
        <v>0.16803206741178536</v>
      </c>
      <c r="L1900" s="10">
        <v>0.76554118633819024</v>
      </c>
      <c r="M1900" s="10">
        <v>352.26671792970399</v>
      </c>
      <c r="N1900" s="10">
        <v>7.8822634443209083E-2</v>
      </c>
      <c r="O1900" s="10">
        <v>8.3094388202937554E-3</v>
      </c>
      <c r="P1900" s="10">
        <v>8.3094388202937554E-3</v>
      </c>
      <c r="Q1900" s="10">
        <v>0</v>
      </c>
      <c r="R1900" s="10"/>
    </row>
    <row r="1901" spans="1:18" x14ac:dyDescent="0.2">
      <c r="A1901" s="9" t="str">
        <f t="shared" si="29"/>
        <v>199915A29HOM43</v>
      </c>
      <c r="B1901" s="10">
        <v>1999</v>
      </c>
      <c r="C1901" s="10" t="s">
        <v>3</v>
      </c>
      <c r="D1901" s="10" t="s">
        <v>19</v>
      </c>
      <c r="E1901" s="10">
        <v>43</v>
      </c>
      <c r="F1901" s="10">
        <v>430591</v>
      </c>
      <c r="G1901" s="10">
        <v>0.12150856303600933</v>
      </c>
      <c r="H1901" s="10">
        <v>0.7969534895062832</v>
      </c>
      <c r="I1901" s="10">
        <v>0.70011681618984145</v>
      </c>
      <c r="J1901" s="10">
        <v>5.7304959927169864E-2</v>
      </c>
      <c r="K1901" s="10">
        <v>0.1156108697116289</v>
      </c>
      <c r="L1901" s="10">
        <v>0.35327956227603458</v>
      </c>
      <c r="M1901" s="10">
        <v>1013.3762131817221</v>
      </c>
      <c r="N1901" s="10">
        <v>0.28836144270221892</v>
      </c>
      <c r="O1901" s="10">
        <v>0.11076912347587553</v>
      </c>
      <c r="P1901" s="10">
        <v>9.5932955958760016E-2</v>
      </c>
      <c r="Q1901" s="10">
        <v>1.4836167517115525E-2</v>
      </c>
      <c r="R1901" s="10"/>
    </row>
    <row r="1902" spans="1:18" x14ac:dyDescent="0.2">
      <c r="A1902" s="9" t="str">
        <f t="shared" si="29"/>
        <v>199915A29MUL43</v>
      </c>
      <c r="B1902" s="10">
        <v>1999</v>
      </c>
      <c r="C1902" s="10" t="s">
        <v>3</v>
      </c>
      <c r="D1902" s="10" t="s">
        <v>21</v>
      </c>
      <c r="E1902" s="10">
        <v>43</v>
      </c>
      <c r="F1902" s="10">
        <v>460369</v>
      </c>
      <c r="G1902" s="10">
        <v>0.21857452467737168</v>
      </c>
      <c r="H1902" s="10">
        <v>0.61739170100506335</v>
      </c>
      <c r="I1902" s="10">
        <v>0.48244560341812764</v>
      </c>
      <c r="J1902" s="10">
        <v>0.19825183711327218</v>
      </c>
      <c r="K1902" s="10">
        <v>0.28281878232461349</v>
      </c>
      <c r="L1902" s="10">
        <v>0.36367566017694503</v>
      </c>
      <c r="M1902" s="10">
        <v>818.35425805651096</v>
      </c>
      <c r="N1902" s="10">
        <v>0.17421894176193445</v>
      </c>
      <c r="O1902" s="10">
        <v>5.5451170691336732E-2</v>
      </c>
      <c r="P1902" s="10">
        <v>4.7131757351168299E-2</v>
      </c>
      <c r="Q1902" s="10">
        <v>8.3194133401684293E-3</v>
      </c>
      <c r="R1902" s="10"/>
    </row>
    <row r="1903" spans="1:18" x14ac:dyDescent="0.2">
      <c r="A1903" s="9" t="str">
        <f t="shared" si="29"/>
        <v>199918A24HOM43</v>
      </c>
      <c r="B1903" s="10">
        <v>1999</v>
      </c>
      <c r="C1903" s="10" t="s">
        <v>1</v>
      </c>
      <c r="D1903" s="10" t="s">
        <v>19</v>
      </c>
      <c r="E1903" s="10">
        <v>43</v>
      </c>
      <c r="F1903" s="10">
        <v>209992</v>
      </c>
      <c r="G1903" s="10">
        <v>0.13473932174763323</v>
      </c>
      <c r="H1903" s="10">
        <v>0.85713741475865746</v>
      </c>
      <c r="I1903" s="10">
        <v>0.74164730084955621</v>
      </c>
      <c r="J1903" s="10">
        <v>7.2945636024229488E-2</v>
      </c>
      <c r="K1903" s="10">
        <v>0.14691512057602193</v>
      </c>
      <c r="L1903" s="10">
        <v>0.28977294373118978</v>
      </c>
      <c r="M1903" s="10">
        <v>832.85648015152003</v>
      </c>
      <c r="N1903" s="10">
        <v>0.30835307633271203</v>
      </c>
      <c r="O1903" s="10">
        <v>9.6325180308801162E-2</v>
      </c>
      <c r="P1903" s="10">
        <v>8.6176404692557412E-2</v>
      </c>
      <c r="Q1903" s="10">
        <v>1.0148775616243761E-2</v>
      </c>
      <c r="R1903" s="10"/>
    </row>
    <row r="1904" spans="1:18" x14ac:dyDescent="0.2">
      <c r="A1904" s="9" t="str">
        <f t="shared" si="29"/>
        <v>199918A24MUL43</v>
      </c>
      <c r="B1904" s="10">
        <v>1999</v>
      </c>
      <c r="C1904" s="10" t="s">
        <v>1</v>
      </c>
      <c r="D1904" s="10" t="s">
        <v>21</v>
      </c>
      <c r="E1904" s="10">
        <v>43</v>
      </c>
      <c r="F1904" s="10">
        <v>211254</v>
      </c>
      <c r="G1904" s="10">
        <v>0.21832102698785152</v>
      </c>
      <c r="H1904" s="10">
        <v>0.65967508307535005</v>
      </c>
      <c r="I1904" s="10">
        <v>0.5156541414600434</v>
      </c>
      <c r="J1904" s="10">
        <v>0.22154846772132125</v>
      </c>
      <c r="K1904" s="10">
        <v>0.31420943508761962</v>
      </c>
      <c r="L1904" s="10">
        <v>0.32827780775748627</v>
      </c>
      <c r="M1904" s="10">
        <v>697.09534689159364</v>
      </c>
      <c r="N1904" s="10">
        <v>0.17830194931220236</v>
      </c>
      <c r="O1904" s="10">
        <v>4.5324585569977371E-2</v>
      </c>
      <c r="P1904" s="10">
        <v>4.2299790773192458E-2</v>
      </c>
      <c r="Q1904" s="10">
        <v>3.0247947967849131E-3</v>
      </c>
      <c r="R1904" s="10"/>
    </row>
    <row r="1905" spans="1:18" x14ac:dyDescent="0.2">
      <c r="A1905" s="9" t="str">
        <f t="shared" si="29"/>
        <v>199925A29HOM43</v>
      </c>
      <c r="B1905" s="10">
        <v>1999</v>
      </c>
      <c r="C1905" s="10" t="s">
        <v>2</v>
      </c>
      <c r="D1905" s="10" t="s">
        <v>19</v>
      </c>
      <c r="E1905" s="10">
        <v>43</v>
      </c>
      <c r="F1905" s="10">
        <v>121677</v>
      </c>
      <c r="G1905" s="10">
        <v>5.6781492419089599E-2</v>
      </c>
      <c r="H1905" s="10">
        <v>0.95455180518914828</v>
      </c>
      <c r="I1905" s="10">
        <v>0.90035092909917236</v>
      </c>
      <c r="J1905" s="10">
        <v>3.8462486747700877E-2</v>
      </c>
      <c r="K1905" s="10">
        <v>8.5677654774526005E-2</v>
      </c>
      <c r="L1905" s="10">
        <v>0.11890496971490093</v>
      </c>
      <c r="M1905" s="10">
        <v>1486.8549662057003</v>
      </c>
      <c r="N1905" s="10">
        <v>0.36082295988934993</v>
      </c>
      <c r="O1905" s="10">
        <v>0.20840742936178622</v>
      </c>
      <c r="P1905" s="10">
        <v>0.17339293947177764</v>
      </c>
      <c r="Q1905" s="10">
        <v>3.5014489890008563E-2</v>
      </c>
      <c r="R1905" s="10"/>
    </row>
    <row r="1906" spans="1:18" x14ac:dyDescent="0.2">
      <c r="A1906" s="9" t="str">
        <f t="shared" si="29"/>
        <v>199925A29MUL43</v>
      </c>
      <c r="B1906" s="10">
        <v>1999</v>
      </c>
      <c r="C1906" s="10" t="s">
        <v>2</v>
      </c>
      <c r="D1906" s="10" t="s">
        <v>21</v>
      </c>
      <c r="E1906" s="10">
        <v>43</v>
      </c>
      <c r="F1906" s="10">
        <v>146581</v>
      </c>
      <c r="G1906" s="10">
        <v>0.14701229269711957</v>
      </c>
      <c r="H1906" s="10">
        <v>0.75032916953766182</v>
      </c>
      <c r="I1906" s="10">
        <v>0.64002155804640437</v>
      </c>
      <c r="J1906" s="10">
        <v>0.22063568948226578</v>
      </c>
      <c r="K1906" s="10">
        <v>0.31787202979922363</v>
      </c>
      <c r="L1906" s="10">
        <v>0.13358484387471772</v>
      </c>
      <c r="M1906" s="10">
        <v>1057.4699569093239</v>
      </c>
      <c r="N1906" s="10">
        <v>0.23506457180671439</v>
      </c>
      <c r="O1906" s="10">
        <v>0.10302153757990462</v>
      </c>
      <c r="P1906" s="10">
        <v>8.1252004011433954E-2</v>
      </c>
      <c r="Q1906" s="10">
        <v>2.1769533568470674E-2</v>
      </c>
      <c r="R1906" s="10"/>
    </row>
    <row r="1907" spans="1:18" x14ac:dyDescent="0.2">
      <c r="A1907" s="9" t="str">
        <f t="shared" si="29"/>
        <v>199930EMAHOM43</v>
      </c>
      <c r="B1907" s="10">
        <v>1999</v>
      </c>
      <c r="C1907" s="10" t="s">
        <v>4</v>
      </c>
      <c r="D1907" s="10" t="s">
        <v>19</v>
      </c>
      <c r="E1907" s="10">
        <v>43</v>
      </c>
      <c r="F1907" s="10">
        <v>754148</v>
      </c>
      <c r="G1907" s="10">
        <v>5.7120208674544912E-2</v>
      </c>
      <c r="H1907" s="10">
        <v>0.83494863615563675</v>
      </c>
      <c r="I1907" s="10">
        <v>0.78725619582590012</v>
      </c>
      <c r="J1907" s="10">
        <v>0.16364142797456013</v>
      </c>
      <c r="K1907" s="10">
        <v>0.21076883285694389</v>
      </c>
      <c r="L1907" s="10">
        <v>2.4821387844295814E-2</v>
      </c>
      <c r="M1907" s="10">
        <v>2072.9790586555437</v>
      </c>
      <c r="N1907" s="10">
        <v>0.41336797818382465</v>
      </c>
      <c r="O1907" s="10">
        <v>0.30474204707030833</v>
      </c>
      <c r="P1907" s="10">
        <v>0.23870328515948303</v>
      </c>
      <c r="Q1907" s="10">
        <v>6.6038761910825319E-2</v>
      </c>
      <c r="R1907" s="10"/>
    </row>
    <row r="1908" spans="1:18" x14ac:dyDescent="0.2">
      <c r="A1908" s="9" t="str">
        <f t="shared" si="29"/>
        <v>199930EMAMUL43</v>
      </c>
      <c r="B1908" s="10">
        <v>1999</v>
      </c>
      <c r="C1908" s="10" t="s">
        <v>4</v>
      </c>
      <c r="D1908" s="10" t="s">
        <v>21</v>
      </c>
      <c r="E1908" s="10">
        <v>43</v>
      </c>
      <c r="F1908" s="10">
        <v>904787</v>
      </c>
      <c r="G1908" s="10">
        <v>7.0296365986202689E-2</v>
      </c>
      <c r="H1908" s="10">
        <v>0.57224395129641137</v>
      </c>
      <c r="I1908" s="10">
        <v>0.53201728106268809</v>
      </c>
      <c r="J1908" s="10">
        <v>0.41939004446233308</v>
      </c>
      <c r="K1908" s="10">
        <v>0.45656767596125886</v>
      </c>
      <c r="L1908" s="10">
        <v>3.8336277629027589E-2</v>
      </c>
      <c r="M1908" s="10">
        <v>1217.9088770423939</v>
      </c>
      <c r="N1908" s="10">
        <v>0.20810643831089526</v>
      </c>
      <c r="O1908" s="10">
        <v>0.13474663097502507</v>
      </c>
      <c r="P1908" s="10">
        <v>0.11239661931482216</v>
      </c>
      <c r="Q1908" s="10">
        <v>2.2350011660202899E-2</v>
      </c>
      <c r="R1908" s="10"/>
    </row>
    <row r="1909" spans="1:18" x14ac:dyDescent="0.2">
      <c r="A1909" s="9" t="str">
        <f t="shared" si="29"/>
        <v>199915A17HOM53</v>
      </c>
      <c r="B1909" s="10">
        <v>1999</v>
      </c>
      <c r="C1909" s="10" t="s">
        <v>0</v>
      </c>
      <c r="D1909" s="10" t="s">
        <v>19</v>
      </c>
      <c r="E1909" s="10">
        <v>53</v>
      </c>
      <c r="F1909" s="10">
        <v>63342</v>
      </c>
      <c r="G1909" s="10">
        <v>0.32655636567582724</v>
      </c>
      <c r="H1909" s="10">
        <v>0.33778535568816898</v>
      </c>
      <c r="I1909" s="10">
        <v>0.2274793975561239</v>
      </c>
      <c r="J1909" s="10">
        <v>5.3550566764548009E-2</v>
      </c>
      <c r="K1909" s="10">
        <v>7.3600454674623478E-2</v>
      </c>
      <c r="L1909" s="10">
        <v>0.85946133686969151</v>
      </c>
      <c r="M1909" s="10">
        <v>294.63167129096638</v>
      </c>
      <c r="N1909" s="10">
        <v>0.13046635723532568</v>
      </c>
      <c r="O1909" s="10">
        <v>1.0040731268352752E-2</v>
      </c>
      <c r="P1909" s="10">
        <v>6.6938208455685011E-3</v>
      </c>
      <c r="Q1909" s="10">
        <v>3.3469104227842506E-3</v>
      </c>
      <c r="R1909" s="10"/>
    </row>
    <row r="1910" spans="1:18" x14ac:dyDescent="0.2">
      <c r="A1910" s="9" t="str">
        <f t="shared" si="29"/>
        <v>199915A17MUL53</v>
      </c>
      <c r="B1910" s="10">
        <v>1999</v>
      </c>
      <c r="C1910" s="10" t="s">
        <v>0</v>
      </c>
      <c r="D1910" s="10" t="s">
        <v>21</v>
      </c>
      <c r="E1910" s="10">
        <v>53</v>
      </c>
      <c r="F1910" s="10">
        <v>68006</v>
      </c>
      <c r="G1910" s="10">
        <v>0.39996668332500418</v>
      </c>
      <c r="H1910" s="10">
        <v>0.26481486927624032</v>
      </c>
      <c r="I1910" s="10">
        <v>0.15889774431667794</v>
      </c>
      <c r="J1910" s="10">
        <v>0.10277034379319472</v>
      </c>
      <c r="K1910" s="10">
        <v>0.14016410316736758</v>
      </c>
      <c r="L1910" s="10">
        <v>0.8162368026350616</v>
      </c>
      <c r="M1910" s="10">
        <v>264.42603111908937</v>
      </c>
      <c r="N1910" s="10">
        <v>3.73790547892833E-2</v>
      </c>
      <c r="O1910" s="10">
        <v>6.2200394082875038E-3</v>
      </c>
      <c r="P1910" s="10">
        <v>6.2200394082875038E-3</v>
      </c>
      <c r="Q1910" s="10">
        <v>0</v>
      </c>
      <c r="R1910" s="10"/>
    </row>
    <row r="1911" spans="1:18" x14ac:dyDescent="0.2">
      <c r="A1911" s="9" t="str">
        <f t="shared" si="29"/>
        <v>199915A29HOM53</v>
      </c>
      <c r="B1911" s="10">
        <v>1999</v>
      </c>
      <c r="C1911" s="10" t="s">
        <v>3</v>
      </c>
      <c r="D1911" s="10" t="s">
        <v>19</v>
      </c>
      <c r="E1911" s="10">
        <v>53</v>
      </c>
      <c r="F1911" s="10">
        <v>307797</v>
      </c>
      <c r="G1911" s="10">
        <v>0.17682629680951595</v>
      </c>
      <c r="H1911" s="10">
        <v>0.76668388580785385</v>
      </c>
      <c r="I1911" s="10">
        <v>0.63111401345692131</v>
      </c>
      <c r="J1911" s="10">
        <v>4.3375991318953727E-2</v>
      </c>
      <c r="K1911" s="10">
        <v>0.12526762768967858</v>
      </c>
      <c r="L1911" s="10">
        <v>0.41086495319967381</v>
      </c>
      <c r="M1911" s="10">
        <v>1174.764024353859</v>
      </c>
      <c r="N1911" s="10">
        <v>0.30166295495554074</v>
      </c>
      <c r="O1911" s="10">
        <v>9.2289936115220184E-2</v>
      </c>
      <c r="P1911" s="10">
        <v>8.1964335061852828E-2</v>
      </c>
      <c r="Q1911" s="10">
        <v>1.0325601053367361E-2</v>
      </c>
      <c r="R1911" s="10"/>
    </row>
    <row r="1912" spans="1:18" x14ac:dyDescent="0.2">
      <c r="A1912" s="9" t="str">
        <f t="shared" si="29"/>
        <v>199915A29MUL53</v>
      </c>
      <c r="B1912" s="10">
        <v>1999</v>
      </c>
      <c r="C1912" s="10" t="s">
        <v>3</v>
      </c>
      <c r="D1912" s="10" t="s">
        <v>21</v>
      </c>
      <c r="E1912" s="10">
        <v>53</v>
      </c>
      <c r="F1912" s="10">
        <v>350595</v>
      </c>
      <c r="G1912" s="10">
        <v>0.25977554090015043</v>
      </c>
      <c r="H1912" s="10">
        <v>0.61630941684850038</v>
      </c>
      <c r="I1912" s="10">
        <v>0.45620730472482496</v>
      </c>
      <c r="J1912" s="10">
        <v>0.18486002367403984</v>
      </c>
      <c r="K1912" s="10">
        <v>0.29059741296938063</v>
      </c>
      <c r="L1912" s="10">
        <v>0.39941527973872987</v>
      </c>
      <c r="M1912" s="10">
        <v>1025.2083551770088</v>
      </c>
      <c r="N1912" s="10">
        <v>0.14261755016471997</v>
      </c>
      <c r="O1912" s="10">
        <v>2.8391734052111411E-2</v>
      </c>
      <c r="P1912" s="10">
        <v>2.2347723156348493E-2</v>
      </c>
      <c r="Q1912" s="10">
        <v>6.0440108957629177E-3</v>
      </c>
      <c r="R1912" s="10"/>
    </row>
    <row r="1913" spans="1:18" x14ac:dyDescent="0.2">
      <c r="A1913" s="9" t="str">
        <f t="shared" si="29"/>
        <v>199918A24HOM53</v>
      </c>
      <c r="B1913" s="10">
        <v>1999</v>
      </c>
      <c r="C1913" s="10" t="s">
        <v>1</v>
      </c>
      <c r="D1913" s="10" t="s">
        <v>19</v>
      </c>
      <c r="E1913" s="10">
        <v>53</v>
      </c>
      <c r="F1913" s="10">
        <v>148070</v>
      </c>
      <c r="G1913" s="10">
        <v>0.21667702981313611</v>
      </c>
      <c r="H1913" s="10">
        <v>0.82547443776592155</v>
      </c>
      <c r="I1913" s="10">
        <v>0.64661308840413323</v>
      </c>
      <c r="J1913" s="10">
        <v>4.8652664280407917E-2</v>
      </c>
      <c r="K1913" s="10">
        <v>0.16596879854123051</v>
      </c>
      <c r="L1913" s="10">
        <v>0.40203282231377052</v>
      </c>
      <c r="M1913" s="10">
        <v>909.7737992678633</v>
      </c>
      <c r="N1913" s="10">
        <v>0.32666477295783791</v>
      </c>
      <c r="O1913" s="10">
        <v>7.308363429777219E-2</v>
      </c>
      <c r="P1913" s="10">
        <v>6.8782209958203139E-2</v>
      </c>
      <c r="Q1913" s="10">
        <v>4.3014243395690464E-3</v>
      </c>
      <c r="R1913" s="10"/>
    </row>
    <row r="1914" spans="1:18" x14ac:dyDescent="0.2">
      <c r="A1914" s="9" t="str">
        <f t="shared" si="29"/>
        <v>199918A24MUL53</v>
      </c>
      <c r="B1914" s="10">
        <v>1999</v>
      </c>
      <c r="C1914" s="10" t="s">
        <v>1</v>
      </c>
      <c r="D1914" s="10" t="s">
        <v>21</v>
      </c>
      <c r="E1914" s="10">
        <v>53</v>
      </c>
      <c r="F1914" s="10">
        <v>178150</v>
      </c>
      <c r="G1914" s="10">
        <v>0.28391426644514994</v>
      </c>
      <c r="H1914" s="10">
        <v>0.68249228178501264</v>
      </c>
      <c r="I1914" s="10">
        <v>0.48872298624754418</v>
      </c>
      <c r="J1914" s="10">
        <v>0.1914117316867808</v>
      </c>
      <c r="K1914" s="10">
        <v>0.30792029188885772</v>
      </c>
      <c r="L1914" s="10">
        <v>0.39358967162503511</v>
      </c>
      <c r="M1914" s="10">
        <v>781.77746744560204</v>
      </c>
      <c r="N1914" s="10">
        <v>0.16055571147909065</v>
      </c>
      <c r="O1914" s="10">
        <v>2.1397698568621948E-2</v>
      </c>
      <c r="P1914" s="10">
        <v>1.7827673309009261E-2</v>
      </c>
      <c r="Q1914" s="10">
        <v>3.5700252596126861E-3</v>
      </c>
      <c r="R1914" s="10"/>
    </row>
    <row r="1915" spans="1:18" x14ac:dyDescent="0.2">
      <c r="A1915" s="9" t="str">
        <f t="shared" si="29"/>
        <v>199925A29HOM53</v>
      </c>
      <c r="B1915" s="10">
        <v>1999</v>
      </c>
      <c r="C1915" s="10" t="s">
        <v>2</v>
      </c>
      <c r="D1915" s="10" t="s">
        <v>19</v>
      </c>
      <c r="E1915" s="10">
        <v>53</v>
      </c>
      <c r="F1915" s="10">
        <v>96385</v>
      </c>
      <c r="G1915" s="10">
        <v>8.9401141199016876E-2</v>
      </c>
      <c r="H1915" s="10">
        <v>0.95823001504383465</v>
      </c>
      <c r="I1915" s="10">
        <v>0.87256315816776464</v>
      </c>
      <c r="J1915" s="10">
        <v>2.8583285780982518E-2</v>
      </c>
      <c r="K1915" s="10">
        <v>9.6695543912434512E-2</v>
      </c>
      <c r="L1915" s="10">
        <v>0.12962597914613269</v>
      </c>
      <c r="M1915" s="10">
        <v>1629.3232553131734</v>
      </c>
      <c r="N1915" s="10">
        <v>0.37581573896353165</v>
      </c>
      <c r="O1915" s="10">
        <v>0.17580536390517196</v>
      </c>
      <c r="P1915" s="10">
        <v>0.15165222804378276</v>
      </c>
      <c r="Q1915" s="10">
        <v>2.415313586138922E-2</v>
      </c>
      <c r="R1915" s="10"/>
    </row>
    <row r="1916" spans="1:18" x14ac:dyDescent="0.2">
      <c r="A1916" s="9" t="str">
        <f t="shared" si="29"/>
        <v>199925A29MUL53</v>
      </c>
      <c r="B1916" s="10">
        <v>1999</v>
      </c>
      <c r="C1916" s="10" t="s">
        <v>2</v>
      </c>
      <c r="D1916" s="10" t="s">
        <v>21</v>
      </c>
      <c r="E1916" s="10">
        <v>53</v>
      </c>
      <c r="F1916" s="10">
        <v>104439</v>
      </c>
      <c r="G1916" s="10">
        <v>0.18838912133891214</v>
      </c>
      <c r="H1916" s="10">
        <v>0.7322934918947902</v>
      </c>
      <c r="I1916" s="10">
        <v>0.594337364394527</v>
      </c>
      <c r="J1916" s="10">
        <v>0.22713737205450071</v>
      </c>
      <c r="K1916" s="10">
        <v>0.35900382041191509</v>
      </c>
      <c r="L1916" s="10">
        <v>0.13793697756585183</v>
      </c>
      <c r="M1916" s="10">
        <v>1501.5248636897577</v>
      </c>
      <c r="N1916" s="10">
        <v>0.1805455816313829</v>
      </c>
      <c r="O1916" s="10">
        <v>5.4759237449611732E-2</v>
      </c>
      <c r="P1916" s="10">
        <v>4.0559561083503289E-2</v>
      </c>
      <c r="Q1916" s="10">
        <v>1.4199676366108445E-2</v>
      </c>
      <c r="R1916" s="10"/>
    </row>
    <row r="1917" spans="1:18" x14ac:dyDescent="0.2">
      <c r="A1917" s="9" t="str">
        <f t="shared" si="29"/>
        <v>199930EMAHOM53</v>
      </c>
      <c r="B1917" s="10">
        <v>1999</v>
      </c>
      <c r="C1917" s="10" t="s">
        <v>4</v>
      </c>
      <c r="D1917" s="10" t="s">
        <v>19</v>
      </c>
      <c r="E1917" s="10">
        <v>53</v>
      </c>
      <c r="F1917" s="10">
        <v>360551</v>
      </c>
      <c r="G1917" s="10">
        <v>6.9794300442066456E-2</v>
      </c>
      <c r="H1917" s="10">
        <v>0.8501293853019406</v>
      </c>
      <c r="I1917" s="10">
        <v>0.79079519956954769</v>
      </c>
      <c r="J1917" s="10">
        <v>0.14869741035248826</v>
      </c>
      <c r="K1917" s="10">
        <v>0.20627040280015865</v>
      </c>
      <c r="L1917" s="10">
        <v>3.8787855254873792E-2</v>
      </c>
      <c r="M1917" s="10">
        <v>3174.7736148727718</v>
      </c>
      <c r="N1917" s="10">
        <v>0.38490925660431879</v>
      </c>
      <c r="O1917" s="10">
        <v>0.23895575634314672</v>
      </c>
      <c r="P1917" s="10">
        <v>0.18009479989775393</v>
      </c>
      <c r="Q1917" s="10">
        <v>5.8860956445392812E-2</v>
      </c>
      <c r="R1917" s="10"/>
    </row>
    <row r="1918" spans="1:18" x14ac:dyDescent="0.2">
      <c r="A1918" s="9" t="str">
        <f t="shared" si="29"/>
        <v>199930EMAMUL53</v>
      </c>
      <c r="B1918" s="10">
        <v>1999</v>
      </c>
      <c r="C1918" s="10" t="s">
        <v>4</v>
      </c>
      <c r="D1918" s="10" t="s">
        <v>21</v>
      </c>
      <c r="E1918" s="10">
        <v>53</v>
      </c>
      <c r="F1918" s="10">
        <v>419633</v>
      </c>
      <c r="G1918" s="10">
        <v>0.11799621326363058</v>
      </c>
      <c r="H1918" s="10">
        <v>0.56889710771078539</v>
      </c>
      <c r="I1918" s="10">
        <v>0.50176940326428088</v>
      </c>
      <c r="J1918" s="10">
        <v>0.41898992691232578</v>
      </c>
      <c r="K1918" s="10">
        <v>0.48057230961340031</v>
      </c>
      <c r="L1918" s="10">
        <v>4.592822776092443E-2</v>
      </c>
      <c r="M1918" s="10">
        <v>2121.2069059528799</v>
      </c>
      <c r="N1918" s="10">
        <v>0.16945449335577922</v>
      </c>
      <c r="O1918" s="10">
        <v>8.4979165920460384E-2</v>
      </c>
      <c r="P1918" s="10">
        <v>7.132299389901739E-2</v>
      </c>
      <c r="Q1918" s="10">
        <v>1.3656172021442984E-2</v>
      </c>
      <c r="R1918" s="10"/>
    </row>
    <row r="1919" spans="1:18" x14ac:dyDescent="0.2">
      <c r="A1919" s="9" t="str">
        <f t="shared" si="29"/>
        <v>199915A17BRA0</v>
      </c>
      <c r="B1919" s="10">
        <v>1999</v>
      </c>
      <c r="C1919" s="10" t="s">
        <v>0</v>
      </c>
      <c r="D1919" s="10" t="s">
        <v>92</v>
      </c>
      <c r="E1919" s="10">
        <v>0</v>
      </c>
      <c r="F1919" s="10">
        <v>1683124</v>
      </c>
      <c r="G1919" s="10">
        <v>0.38680935591558335</v>
      </c>
      <c r="H1919" s="10">
        <v>0.32983661918238244</v>
      </c>
      <c r="I1919" s="10">
        <v>0.20225272895907156</v>
      </c>
      <c r="J1919" s="10">
        <v>6.0935456253418632E-2</v>
      </c>
      <c r="K1919" s="10">
        <v>8.4066803015529504E-2</v>
      </c>
      <c r="L1919" s="10">
        <v>0.86349906483420114</v>
      </c>
      <c r="M1919" s="10">
        <v>388.52304135814802</v>
      </c>
      <c r="N1919" s="10">
        <v>9.3783939864204899E-2</v>
      </c>
      <c r="O1919" s="10">
        <v>1.5714825526817987E-2</v>
      </c>
      <c r="P1919" s="10">
        <v>1.5243083694368329E-2</v>
      </c>
      <c r="Q1919" s="10">
        <v>4.7174183244965909E-4</v>
      </c>
      <c r="R1919" s="10"/>
    </row>
    <row r="1920" spans="1:18" x14ac:dyDescent="0.2">
      <c r="A1920" s="9" t="str">
        <f t="shared" si="29"/>
        <v>199915A17IND0</v>
      </c>
      <c r="B1920" s="10">
        <v>1999</v>
      </c>
      <c r="C1920" s="10" t="s">
        <v>0</v>
      </c>
      <c r="D1920" s="10" t="s">
        <v>107</v>
      </c>
      <c r="E1920" s="10">
        <v>0</v>
      </c>
      <c r="F1920" s="10">
        <v>2418</v>
      </c>
      <c r="G1920" s="10">
        <v>0.16510903426791276</v>
      </c>
      <c r="H1920" s="10">
        <v>0.53101736972704716</v>
      </c>
      <c r="I1920" s="10">
        <v>0.44334160463192723</v>
      </c>
      <c r="J1920" s="10">
        <v>0</v>
      </c>
      <c r="K1920" s="10">
        <v>8.7675765095119929E-2</v>
      </c>
      <c r="L1920" s="10">
        <v>0.46898263027295284</v>
      </c>
      <c r="M1920" s="10">
        <v>1303.9621040020152</v>
      </c>
      <c r="N1920" s="10">
        <v>0</v>
      </c>
      <c r="O1920" s="10">
        <v>0</v>
      </c>
      <c r="P1920" s="10">
        <v>0</v>
      </c>
      <c r="Q1920" s="10">
        <v>0</v>
      </c>
      <c r="R1920" s="10"/>
    </row>
    <row r="1921" spans="1:18" x14ac:dyDescent="0.2">
      <c r="A1921" s="9" t="str">
        <f t="shared" si="29"/>
        <v>199915A17NEG0</v>
      </c>
      <c r="B1921" s="10">
        <v>1999</v>
      </c>
      <c r="C1921" s="10" t="s">
        <v>0</v>
      </c>
      <c r="D1921" s="10" t="s">
        <v>94</v>
      </c>
      <c r="E1921" s="10">
        <v>0</v>
      </c>
      <c r="F1921" s="10">
        <v>1429013</v>
      </c>
      <c r="G1921" s="10">
        <v>0.41515948760099208</v>
      </c>
      <c r="H1921" s="10">
        <v>0.39053857432415384</v>
      </c>
      <c r="I1921" s="10">
        <v>0.22840277991931618</v>
      </c>
      <c r="J1921" s="10">
        <v>8.6918735860005994E-2</v>
      </c>
      <c r="K1921" s="10">
        <v>0.11978659998149711</v>
      </c>
      <c r="L1921" s="10">
        <v>0.81563498722544858</v>
      </c>
      <c r="M1921" s="10">
        <v>306.56503046350485</v>
      </c>
      <c r="N1921" s="10">
        <v>0.1077911817457224</v>
      </c>
      <c r="O1921" s="10">
        <v>2.3346183694619993E-2</v>
      </c>
      <c r="P1921" s="10">
        <v>2.3346183694619993E-2</v>
      </c>
      <c r="Q1921" s="10">
        <v>0</v>
      </c>
      <c r="R1921" s="10"/>
    </row>
    <row r="1922" spans="1:18" x14ac:dyDescent="0.2">
      <c r="A1922" s="9" t="str">
        <f t="shared" si="29"/>
        <v>199915A29BRA0</v>
      </c>
      <c r="B1922" s="10">
        <v>1999</v>
      </c>
      <c r="C1922" s="10" t="s">
        <v>3</v>
      </c>
      <c r="D1922" s="10" t="s">
        <v>92</v>
      </c>
      <c r="E1922" s="10">
        <v>0</v>
      </c>
      <c r="F1922" s="10">
        <v>7952978</v>
      </c>
      <c r="G1922" s="10">
        <v>0.19676207699406242</v>
      </c>
      <c r="H1922" s="10">
        <v>0.66320888863947414</v>
      </c>
      <c r="I1922" s="10">
        <v>0.53271453022984727</v>
      </c>
      <c r="J1922" s="10">
        <v>0.13328023405631073</v>
      </c>
      <c r="K1922" s="10">
        <v>0.20465177856569533</v>
      </c>
      <c r="L1922" s="10">
        <v>0.41421408525326581</v>
      </c>
      <c r="M1922" s="10">
        <v>1136.5046240943016</v>
      </c>
      <c r="N1922" s="10">
        <v>0.22175640396352986</v>
      </c>
      <c r="O1922" s="10">
        <v>7.3723410851075366E-2</v>
      </c>
      <c r="P1922" s="10">
        <v>6.2101094383657927E-2</v>
      </c>
      <c r="Q1922" s="10">
        <v>1.1622316467417433E-2</v>
      </c>
      <c r="R1922" s="10"/>
    </row>
    <row r="1923" spans="1:18" x14ac:dyDescent="0.2">
      <c r="A1923" s="9" t="str">
        <f t="shared" si="29"/>
        <v>199915A29IND0</v>
      </c>
      <c r="B1923" s="10">
        <v>1999</v>
      </c>
      <c r="C1923" s="10" t="s">
        <v>3</v>
      </c>
      <c r="D1923" s="10" t="s">
        <v>107</v>
      </c>
      <c r="E1923" s="10">
        <v>0</v>
      </c>
      <c r="F1923" s="10">
        <v>17500</v>
      </c>
      <c r="G1923" s="10">
        <v>8.6135452754568298E-2</v>
      </c>
      <c r="H1923" s="10">
        <v>0.84119999999999995</v>
      </c>
      <c r="I1923" s="10">
        <v>0.76874285714285717</v>
      </c>
      <c r="J1923" s="10">
        <v>6.9885714285714287E-2</v>
      </c>
      <c r="K1923" s="10">
        <v>0.14234285714285713</v>
      </c>
      <c r="L1923" s="10">
        <v>0.11611428571428571</v>
      </c>
      <c r="M1923" s="10">
        <v>1179.3300080280665</v>
      </c>
      <c r="N1923" s="10">
        <v>0.24662857142857142</v>
      </c>
      <c r="O1923" s="10">
        <v>0.18937142857142858</v>
      </c>
      <c r="P1923" s="10">
        <v>0.18937142857142858</v>
      </c>
      <c r="Q1923" s="10">
        <v>0</v>
      </c>
      <c r="R1923" s="10"/>
    </row>
    <row r="1924" spans="1:18" x14ac:dyDescent="0.2">
      <c r="A1924" s="9" t="str">
        <f t="shared" ref="A1924:A1987" si="30">B1924&amp;C1924&amp;D1924&amp;E1924</f>
        <v>199915A29NEG0</v>
      </c>
      <c r="B1924" s="10">
        <v>1999</v>
      </c>
      <c r="C1924" s="10" t="s">
        <v>3</v>
      </c>
      <c r="D1924" s="10" t="s">
        <v>94</v>
      </c>
      <c r="E1924" s="10">
        <v>0</v>
      </c>
      <c r="F1924" s="10">
        <v>6309246</v>
      </c>
      <c r="G1924" s="10">
        <v>0.25061678221088962</v>
      </c>
      <c r="H1924" s="10">
        <v>0.66927166350260658</v>
      </c>
      <c r="I1924" s="10">
        <v>0.50154095277065402</v>
      </c>
      <c r="J1924" s="10">
        <v>0.15130571280282526</v>
      </c>
      <c r="K1924" s="10">
        <v>0.24814903995624571</v>
      </c>
      <c r="L1924" s="10">
        <v>0.38073668941573729</v>
      </c>
      <c r="M1924" s="10">
        <v>670.94450492201679</v>
      </c>
      <c r="N1924" s="10">
        <v>0.21466386931578077</v>
      </c>
      <c r="O1924" s="10">
        <v>7.0927934927988184E-2</v>
      </c>
      <c r="P1924" s="10">
        <v>6.6726836340073412E-2</v>
      </c>
      <c r="Q1924" s="10">
        <v>4.2010985879147719E-3</v>
      </c>
      <c r="R1924" s="10"/>
    </row>
    <row r="1925" spans="1:18" x14ac:dyDescent="0.2">
      <c r="A1925" s="9" t="str">
        <f t="shared" si="30"/>
        <v>199918A24BRA0</v>
      </c>
      <c r="B1925" s="10">
        <v>1999</v>
      </c>
      <c r="C1925" s="10" t="s">
        <v>1</v>
      </c>
      <c r="D1925" s="10" t="s">
        <v>92</v>
      </c>
      <c r="E1925" s="10">
        <v>0</v>
      </c>
      <c r="F1925" s="10">
        <v>3834286</v>
      </c>
      <c r="G1925" s="10">
        <v>0.21286611371743894</v>
      </c>
      <c r="H1925" s="10">
        <v>0.71979286971750567</v>
      </c>
      <c r="I1925" s="10">
        <v>0.56657335885921745</v>
      </c>
      <c r="J1925" s="10">
        <v>0.13794155768721211</v>
      </c>
      <c r="K1925" s="10">
        <v>0.22261438437431066</v>
      </c>
      <c r="L1925" s="10">
        <v>0.40168062972332946</v>
      </c>
      <c r="M1925" s="10">
        <v>916.30711662315457</v>
      </c>
      <c r="N1925" s="10">
        <v>0.23450357284823142</v>
      </c>
      <c r="O1925" s="10">
        <v>6.2149248966331033E-2</v>
      </c>
      <c r="P1925" s="10">
        <v>5.5825949238324471E-2</v>
      </c>
      <c r="Q1925" s="10">
        <v>6.3232997280065605E-3</v>
      </c>
      <c r="R1925" s="10"/>
    </row>
    <row r="1926" spans="1:18" x14ac:dyDescent="0.2">
      <c r="A1926" s="9" t="str">
        <f t="shared" si="30"/>
        <v>199918A24IND0</v>
      </c>
      <c r="B1926" s="10">
        <v>1999</v>
      </c>
      <c r="C1926" s="10" t="s">
        <v>1</v>
      </c>
      <c r="D1926" s="10" t="s">
        <v>107</v>
      </c>
      <c r="E1926" s="10">
        <v>0</v>
      </c>
      <c r="F1926" s="10">
        <v>9449</v>
      </c>
      <c r="G1926" s="10">
        <v>5.1889658524729612E-2</v>
      </c>
      <c r="H1926" s="10">
        <v>0.87088580802201288</v>
      </c>
      <c r="I1926" s="10">
        <v>0.82569584082971748</v>
      </c>
      <c r="J1926" s="10">
        <v>8.4453381310191561E-2</v>
      </c>
      <c r="K1926" s="10">
        <v>0.12964334850248704</v>
      </c>
      <c r="L1926" s="10">
        <v>7.2494443856492757E-2</v>
      </c>
      <c r="M1926" s="10">
        <v>849.14575448311871</v>
      </c>
      <c r="N1926" s="10">
        <v>0.20213779235897977</v>
      </c>
      <c r="O1926" s="10">
        <v>0.14647052598158536</v>
      </c>
      <c r="P1926" s="10">
        <v>0.14647052598158536</v>
      </c>
      <c r="Q1926" s="10">
        <v>0</v>
      </c>
      <c r="R1926" s="10"/>
    </row>
    <row r="1927" spans="1:18" x14ac:dyDescent="0.2">
      <c r="A1927" s="9" t="str">
        <f t="shared" si="30"/>
        <v>199918A24NEG0</v>
      </c>
      <c r="B1927" s="10">
        <v>1999</v>
      </c>
      <c r="C1927" s="10" t="s">
        <v>1</v>
      </c>
      <c r="D1927" s="10" t="s">
        <v>94</v>
      </c>
      <c r="E1927" s="10">
        <v>0</v>
      </c>
      <c r="F1927" s="10">
        <v>3098055</v>
      </c>
      <c r="G1927" s="10">
        <v>0.2709982256867739</v>
      </c>
      <c r="H1927" s="10">
        <v>0.72641436008927585</v>
      </c>
      <c r="I1927" s="10">
        <v>0.52955735739168874</v>
      </c>
      <c r="J1927" s="10">
        <v>0.16141615808757034</v>
      </c>
      <c r="K1927" s="10">
        <v>0.2824735935053459</v>
      </c>
      <c r="L1927" s="10">
        <v>0.33932762745408229</v>
      </c>
      <c r="M1927" s="10">
        <v>611.90385827885575</v>
      </c>
      <c r="N1927" s="10">
        <v>0.22552183100364706</v>
      </c>
      <c r="O1927" s="10">
        <v>6.175363365852745E-2</v>
      </c>
      <c r="P1927" s="10">
        <v>5.8612414706753928E-2</v>
      </c>
      <c r="Q1927" s="10">
        <v>3.1412189517735249E-3</v>
      </c>
      <c r="R1927" s="10"/>
    </row>
    <row r="1928" spans="1:18" x14ac:dyDescent="0.2">
      <c r="A1928" s="9" t="str">
        <f t="shared" si="30"/>
        <v>199925A29BRA0</v>
      </c>
      <c r="B1928" s="10">
        <v>1999</v>
      </c>
      <c r="C1928" s="10" t="s">
        <v>2</v>
      </c>
      <c r="D1928" s="10" t="s">
        <v>92</v>
      </c>
      <c r="E1928" s="10">
        <v>0</v>
      </c>
      <c r="F1928" s="10">
        <v>2435568</v>
      </c>
      <c r="G1928" s="10">
        <v>0.1202425829487228</v>
      </c>
      <c r="H1928" s="10">
        <v>0.80450083150927154</v>
      </c>
      <c r="I1928" s="10">
        <v>0.70776557354420144</v>
      </c>
      <c r="J1928" s="10">
        <v>0.17594441364806185</v>
      </c>
      <c r="K1928" s="10">
        <v>0.2597200711553958</v>
      </c>
      <c r="L1928" s="10">
        <v>0.12338012482202164</v>
      </c>
      <c r="M1928" s="10">
        <v>1567.1895197302815</v>
      </c>
      <c r="N1928" s="10">
        <v>0.29015562982864657</v>
      </c>
      <c r="O1928" s="10">
        <v>0.13205430634459875</v>
      </c>
      <c r="P1928" s="10">
        <v>0.10437824673791023</v>
      </c>
      <c r="Q1928" s="10">
        <v>2.7676059606688522E-2</v>
      </c>
      <c r="R1928" s="10"/>
    </row>
    <row r="1929" spans="1:18" x14ac:dyDescent="0.2">
      <c r="A1929" s="9" t="str">
        <f t="shared" si="30"/>
        <v>199925A29IND0</v>
      </c>
      <c r="B1929" s="10">
        <v>1999</v>
      </c>
      <c r="C1929" s="10" t="s">
        <v>2</v>
      </c>
      <c r="D1929" s="10" t="s">
        <v>107</v>
      </c>
      <c r="E1929" s="10">
        <v>0</v>
      </c>
      <c r="F1929" s="10">
        <v>5633</v>
      </c>
      <c r="G1929" s="10">
        <v>0.12077572964669739</v>
      </c>
      <c r="H1929" s="10">
        <v>0.92455174862417899</v>
      </c>
      <c r="I1929" s="10">
        <v>0.81288833658796378</v>
      </c>
      <c r="J1929" s="10">
        <v>7.5448251375821049E-2</v>
      </c>
      <c r="K1929" s="10">
        <v>0.18711166341203622</v>
      </c>
      <c r="L1929" s="10">
        <v>3.7812888336587962E-2</v>
      </c>
      <c r="M1929" s="10">
        <v>1712.7416567010539</v>
      </c>
      <c r="N1929" s="10">
        <v>0.42712586543582459</v>
      </c>
      <c r="O1929" s="10">
        <v>0.34262382389490503</v>
      </c>
      <c r="P1929" s="10">
        <v>0.34262382389490503</v>
      </c>
      <c r="Q1929" s="10">
        <v>0</v>
      </c>
      <c r="R1929" s="10"/>
    </row>
    <row r="1930" spans="1:18" x14ac:dyDescent="0.2">
      <c r="A1930" s="9" t="str">
        <f t="shared" si="30"/>
        <v>199925A29NEG0</v>
      </c>
      <c r="B1930" s="10">
        <v>1999</v>
      </c>
      <c r="C1930" s="10" t="s">
        <v>2</v>
      </c>
      <c r="D1930" s="10" t="s">
        <v>94</v>
      </c>
      <c r="E1930" s="10">
        <v>0</v>
      </c>
      <c r="F1930" s="10">
        <v>1782178</v>
      </c>
      <c r="G1930" s="10">
        <v>0.15330755047256786</v>
      </c>
      <c r="H1930" s="10">
        <v>0.79315904518453462</v>
      </c>
      <c r="I1930" s="10">
        <v>0.67156177483213286</v>
      </c>
      <c r="J1930" s="10">
        <v>0.18530565592011156</v>
      </c>
      <c r="K1930" s="10">
        <v>0.29130447474967497</v>
      </c>
      <c r="L1930" s="10">
        <v>0.10389004612283594</v>
      </c>
      <c r="M1930" s="10">
        <v>853.24467504047345</v>
      </c>
      <c r="N1930" s="10">
        <v>0.28149223528329026</v>
      </c>
      <c r="O1930" s="10">
        <v>0.12503402131684521</v>
      </c>
      <c r="P1930" s="10">
        <v>0.11562141022496999</v>
      </c>
      <c r="Q1930" s="10">
        <v>9.4126110918752327E-3</v>
      </c>
      <c r="R1930" s="10"/>
    </row>
    <row r="1931" spans="1:18" x14ac:dyDescent="0.2">
      <c r="A1931" s="9" t="str">
        <f t="shared" si="30"/>
        <v>199930EMABRA0</v>
      </c>
      <c r="B1931" s="10">
        <v>1999</v>
      </c>
      <c r="C1931" s="10" t="s">
        <v>4</v>
      </c>
      <c r="D1931" s="10" t="s">
        <v>92</v>
      </c>
      <c r="E1931" s="10">
        <v>0</v>
      </c>
      <c r="F1931" s="10">
        <v>14355715</v>
      </c>
      <c r="G1931" s="10">
        <v>7.5122231445563667E-2</v>
      </c>
      <c r="H1931" s="10">
        <v>0.62892495402769666</v>
      </c>
      <c r="I1931" s="10">
        <v>0.58167870806933752</v>
      </c>
      <c r="J1931" s="10">
        <v>0.36570652254254454</v>
      </c>
      <c r="K1931" s="10">
        <v>0.41040537559099899</v>
      </c>
      <c r="L1931" s="10">
        <v>3.1526622515301118E-2</v>
      </c>
      <c r="M1931" s="10">
        <v>2321.8148455834535</v>
      </c>
      <c r="N1931" s="10">
        <v>0.28092721784966546</v>
      </c>
      <c r="O1931" s="10">
        <v>0.19606857981828518</v>
      </c>
      <c r="P1931" s="10">
        <v>0.15122563547269077</v>
      </c>
      <c r="Q1931" s="10">
        <v>4.4842944345594417E-2</v>
      </c>
      <c r="R1931" s="10"/>
    </row>
    <row r="1932" spans="1:18" x14ac:dyDescent="0.2">
      <c r="A1932" s="9" t="str">
        <f t="shared" si="30"/>
        <v>199930EMAIND0</v>
      </c>
      <c r="B1932" s="10">
        <v>1999</v>
      </c>
      <c r="C1932" s="10" t="s">
        <v>4</v>
      </c>
      <c r="D1932" s="10" t="s">
        <v>107</v>
      </c>
      <c r="E1932" s="10">
        <v>0</v>
      </c>
      <c r="F1932" s="10">
        <v>29739</v>
      </c>
      <c r="G1932" s="10">
        <v>8.9781746031746032E-2</v>
      </c>
      <c r="H1932" s="10">
        <v>0.67789771007767574</v>
      </c>
      <c r="I1932" s="10">
        <v>0.61703487003597968</v>
      </c>
      <c r="J1932" s="10">
        <v>0.3221022899223242</v>
      </c>
      <c r="K1932" s="10">
        <v>0.3758028178486163</v>
      </c>
      <c r="L1932" s="10">
        <v>3.6046941726352602E-2</v>
      </c>
      <c r="M1932" s="10">
        <v>1009.1193619038651</v>
      </c>
      <c r="N1932" s="10">
        <v>0.38528531557886952</v>
      </c>
      <c r="O1932" s="10">
        <v>0.26742661152022595</v>
      </c>
      <c r="P1932" s="10">
        <v>0.26019704764786983</v>
      </c>
      <c r="Q1932" s="10">
        <v>7.2295638723561652E-3</v>
      </c>
      <c r="R1932" s="10"/>
    </row>
    <row r="1933" spans="1:18" x14ac:dyDescent="0.2">
      <c r="A1933" s="9" t="str">
        <f t="shared" si="30"/>
        <v>199930EMANEG0</v>
      </c>
      <c r="B1933" s="10">
        <v>1999</v>
      </c>
      <c r="C1933" s="10" t="s">
        <v>4</v>
      </c>
      <c r="D1933" s="10" t="s">
        <v>94</v>
      </c>
      <c r="E1933" s="10">
        <v>0</v>
      </c>
      <c r="F1933" s="10">
        <v>8824479</v>
      </c>
      <c r="G1933" s="10">
        <v>0.10309414340514375</v>
      </c>
      <c r="H1933" s="10">
        <v>0.66247528701518599</v>
      </c>
      <c r="I1933" s="10">
        <v>0.59417796477327867</v>
      </c>
      <c r="J1933" s="10">
        <v>0.33108150384939744</v>
      </c>
      <c r="K1933" s="10">
        <v>0.39632686326251165</v>
      </c>
      <c r="L1933" s="10">
        <v>2.969135461082285E-2</v>
      </c>
      <c r="M1933" s="10">
        <v>1106.2411537314727</v>
      </c>
      <c r="N1933" s="10">
        <v>0.27339522853088261</v>
      </c>
      <c r="O1933" s="10">
        <v>0.17266719864345917</v>
      </c>
      <c r="P1933" s="10">
        <v>0.1569045524820798</v>
      </c>
      <c r="Q1933" s="10">
        <v>1.5762646161379391E-2</v>
      </c>
      <c r="R1933" s="10"/>
    </row>
    <row r="1934" spans="1:18" x14ac:dyDescent="0.2">
      <c r="A1934" s="9" t="str">
        <f t="shared" si="30"/>
        <v>199915A17BRA15</v>
      </c>
      <c r="B1934" s="10">
        <v>1999</v>
      </c>
      <c r="C1934" s="10" t="s">
        <v>0</v>
      </c>
      <c r="D1934" s="10" t="s">
        <v>92</v>
      </c>
      <c r="E1934" s="10">
        <v>15</v>
      </c>
      <c r="F1934" s="10">
        <v>22951</v>
      </c>
      <c r="G1934" s="10">
        <v>0.1597977243994943</v>
      </c>
      <c r="H1934" s="10">
        <v>0.17232364602849548</v>
      </c>
      <c r="I1934" s="10">
        <v>0.14478671953291797</v>
      </c>
      <c r="J1934" s="10">
        <v>7.5857261121519762E-2</v>
      </c>
      <c r="K1934" s="10">
        <v>8.2741492745414147E-2</v>
      </c>
      <c r="L1934" s="10">
        <v>0.87590954642499241</v>
      </c>
      <c r="M1934" s="10">
        <v>208.45720106746137</v>
      </c>
      <c r="N1934" s="10">
        <v>6.8973029497625377E-2</v>
      </c>
      <c r="O1934" s="10">
        <v>3.4551871378153458E-2</v>
      </c>
      <c r="P1934" s="10">
        <v>3.4551871378153458E-2</v>
      </c>
      <c r="Q1934" s="10">
        <v>0</v>
      </c>
      <c r="R1934" s="10"/>
    </row>
    <row r="1935" spans="1:18" x14ac:dyDescent="0.2">
      <c r="A1935" s="9" t="str">
        <f t="shared" si="30"/>
        <v>199915A17NEG15</v>
      </c>
      <c r="B1935" s="10">
        <v>1999</v>
      </c>
      <c r="C1935" s="10" t="s">
        <v>0</v>
      </c>
      <c r="D1935" s="10" t="s">
        <v>94</v>
      </c>
      <c r="E1935" s="10">
        <v>15</v>
      </c>
      <c r="F1935" s="10">
        <v>47637</v>
      </c>
      <c r="G1935" s="10">
        <v>0.25706546275395031</v>
      </c>
      <c r="H1935" s="10">
        <v>0.23248735226819489</v>
      </c>
      <c r="I1935" s="10">
        <v>0.17272288347293072</v>
      </c>
      <c r="J1935" s="10">
        <v>7.9769926737619914E-2</v>
      </c>
      <c r="K1935" s="10">
        <v>0.1063459075928375</v>
      </c>
      <c r="L1935" s="10">
        <v>0.83720637319730462</v>
      </c>
      <c r="M1935" s="10">
        <v>172.19977339083891</v>
      </c>
      <c r="N1935" s="10">
        <v>8.3065684237042636E-2</v>
      </c>
      <c r="O1935" s="10">
        <v>3.3209480026030185E-2</v>
      </c>
      <c r="P1935" s="10">
        <v>3.3209480026030185E-2</v>
      </c>
      <c r="Q1935" s="10">
        <v>0</v>
      </c>
      <c r="R1935" s="10"/>
    </row>
    <row r="1936" spans="1:18" x14ac:dyDescent="0.2">
      <c r="A1936" s="9" t="str">
        <f t="shared" si="30"/>
        <v>199915A29BRA15</v>
      </c>
      <c r="B1936" s="10">
        <v>1999</v>
      </c>
      <c r="C1936" s="10" t="s">
        <v>3</v>
      </c>
      <c r="D1936" s="10" t="s">
        <v>92</v>
      </c>
      <c r="E1936" s="10">
        <v>15</v>
      </c>
      <c r="F1936" s="10">
        <v>102573</v>
      </c>
      <c r="G1936" s="10">
        <v>0.22679974516882564</v>
      </c>
      <c r="H1936" s="10">
        <v>0.55090520897312156</v>
      </c>
      <c r="I1936" s="10">
        <v>0.42596004796583897</v>
      </c>
      <c r="J1936" s="10">
        <v>0.12340479463406549</v>
      </c>
      <c r="K1936" s="10">
        <v>0.20670156863892059</v>
      </c>
      <c r="L1936" s="10">
        <v>0.51862575921538812</v>
      </c>
      <c r="M1936" s="10">
        <v>779.10793012490194</v>
      </c>
      <c r="N1936" s="10">
        <v>0.18552946345750135</v>
      </c>
      <c r="O1936" s="10">
        <v>9.2769613826099689E-2</v>
      </c>
      <c r="P1936" s="10">
        <v>8.3503393057657568E-2</v>
      </c>
      <c r="Q1936" s="10">
        <v>9.2662207684421228E-3</v>
      </c>
      <c r="R1936" s="10"/>
    </row>
    <row r="1937" spans="1:18" x14ac:dyDescent="0.2">
      <c r="A1937" s="9" t="str">
        <f t="shared" si="30"/>
        <v>199915A29IND15</v>
      </c>
      <c r="B1937" s="10">
        <v>1999</v>
      </c>
      <c r="C1937" s="10" t="s">
        <v>3</v>
      </c>
      <c r="D1937" s="10" t="s">
        <v>107</v>
      </c>
      <c r="E1937" s="10">
        <v>15</v>
      </c>
      <c r="F1937" s="10">
        <v>317</v>
      </c>
      <c r="G1937" s="10"/>
      <c r="H1937" s="10">
        <v>0</v>
      </c>
      <c r="I1937" s="10">
        <v>0</v>
      </c>
      <c r="J1937" s="10">
        <v>0.49842271293375395</v>
      </c>
      <c r="K1937" s="10">
        <v>0.49842271293375395</v>
      </c>
      <c r="L1937" s="10">
        <v>0.50157728706624605</v>
      </c>
      <c r="M1937" s="10"/>
      <c r="N1937" s="10">
        <v>0</v>
      </c>
      <c r="O1937" s="10">
        <v>0</v>
      </c>
      <c r="P1937" s="10">
        <v>0</v>
      </c>
      <c r="Q1937" s="10">
        <v>0</v>
      </c>
      <c r="R1937" s="10"/>
    </row>
    <row r="1938" spans="1:18" x14ac:dyDescent="0.2">
      <c r="A1938" s="9" t="str">
        <f t="shared" si="30"/>
        <v>199915A29NEG15</v>
      </c>
      <c r="B1938" s="10">
        <v>1999</v>
      </c>
      <c r="C1938" s="10" t="s">
        <v>3</v>
      </c>
      <c r="D1938" s="10" t="s">
        <v>94</v>
      </c>
      <c r="E1938" s="10">
        <v>15</v>
      </c>
      <c r="F1938" s="10">
        <v>214620</v>
      </c>
      <c r="G1938" s="10">
        <v>0.27335157075878985</v>
      </c>
      <c r="H1938" s="10">
        <v>0.57739726027397265</v>
      </c>
      <c r="I1938" s="10">
        <v>0.41956481222626035</v>
      </c>
      <c r="J1938" s="10">
        <v>0.15488770850806075</v>
      </c>
      <c r="K1938" s="10">
        <v>0.24562482527257479</v>
      </c>
      <c r="L1938" s="10">
        <v>0.46533873823502003</v>
      </c>
      <c r="M1938" s="10">
        <v>556.9897673287727</v>
      </c>
      <c r="N1938" s="10">
        <v>0.19689684092815207</v>
      </c>
      <c r="O1938" s="10">
        <v>8.7755102040816324E-2</v>
      </c>
      <c r="P1938" s="10">
        <v>8.1110800484577389E-2</v>
      </c>
      <c r="Q1938" s="10">
        <v>6.6443015562389343E-3</v>
      </c>
      <c r="R1938" s="10"/>
    </row>
    <row r="1939" spans="1:18" x14ac:dyDescent="0.2">
      <c r="A1939" s="9" t="str">
        <f t="shared" si="30"/>
        <v>199918A24BRA15</v>
      </c>
      <c r="B1939" s="10">
        <v>1999</v>
      </c>
      <c r="C1939" s="10" t="s">
        <v>1</v>
      </c>
      <c r="D1939" s="10" t="s">
        <v>92</v>
      </c>
      <c r="E1939" s="10">
        <v>15</v>
      </c>
      <c r="F1939" s="10">
        <v>50812</v>
      </c>
      <c r="G1939" s="10">
        <v>0.29586771531717382</v>
      </c>
      <c r="H1939" s="10">
        <v>0.61056443359836254</v>
      </c>
      <c r="I1939" s="10">
        <v>0.42991812957569076</v>
      </c>
      <c r="J1939" s="10">
        <v>0.10275131858616075</v>
      </c>
      <c r="K1939" s="10">
        <v>0.21487050303078012</v>
      </c>
      <c r="L1939" s="10">
        <v>0.54528457844603639</v>
      </c>
      <c r="M1939" s="10">
        <v>654.66431498159011</v>
      </c>
      <c r="N1939" s="10">
        <v>0.16883168160461168</v>
      </c>
      <c r="O1939" s="10">
        <v>6.25024677221937E-2</v>
      </c>
      <c r="P1939" s="10">
        <v>5.6244324238954473E-2</v>
      </c>
      <c r="Q1939" s="10">
        <v>6.2581434832392306E-3</v>
      </c>
      <c r="R1939" s="10"/>
    </row>
    <row r="1940" spans="1:18" x14ac:dyDescent="0.2">
      <c r="A1940" s="9" t="str">
        <f t="shared" si="30"/>
        <v>199918A24IND15</v>
      </c>
      <c r="B1940" s="10">
        <v>1999</v>
      </c>
      <c r="C1940" s="10" t="s">
        <v>1</v>
      </c>
      <c r="D1940" s="10" t="s">
        <v>107</v>
      </c>
      <c r="E1940" s="10">
        <v>15</v>
      </c>
      <c r="F1940" s="10">
        <v>317</v>
      </c>
      <c r="G1940" s="10"/>
      <c r="H1940" s="10">
        <v>0</v>
      </c>
      <c r="I1940" s="10">
        <v>0</v>
      </c>
      <c r="J1940" s="10">
        <v>0.49842271293375395</v>
      </c>
      <c r="K1940" s="10">
        <v>0.49842271293375395</v>
      </c>
      <c r="L1940" s="10">
        <v>0.50157728706624605</v>
      </c>
      <c r="M1940" s="10"/>
      <c r="N1940" s="10">
        <v>0</v>
      </c>
      <c r="O1940" s="10">
        <v>0</v>
      </c>
      <c r="P1940" s="10">
        <v>0</v>
      </c>
      <c r="Q1940" s="10">
        <v>0</v>
      </c>
      <c r="R1940" s="10"/>
    </row>
    <row r="1941" spans="1:18" x14ac:dyDescent="0.2">
      <c r="A1941" s="9" t="str">
        <f t="shared" si="30"/>
        <v>199918A24NEG15</v>
      </c>
      <c r="B1941" s="10">
        <v>1999</v>
      </c>
      <c r="C1941" s="10" t="s">
        <v>1</v>
      </c>
      <c r="D1941" s="10" t="s">
        <v>94</v>
      </c>
      <c r="E1941" s="10">
        <v>15</v>
      </c>
      <c r="F1941" s="10">
        <v>101933</v>
      </c>
      <c r="G1941" s="10">
        <v>0.33008451149198326</v>
      </c>
      <c r="H1941" s="10">
        <v>0.62104519635446809</v>
      </c>
      <c r="I1941" s="10">
        <v>0.41604779610136072</v>
      </c>
      <c r="J1941" s="10">
        <v>0.15535695015353221</v>
      </c>
      <c r="K1941" s="10">
        <v>0.2594253087812583</v>
      </c>
      <c r="L1941" s="10">
        <v>0.47978574161458998</v>
      </c>
      <c r="M1941" s="10">
        <v>474.06515341882198</v>
      </c>
      <c r="N1941" s="10">
        <v>0.20801899286786418</v>
      </c>
      <c r="O1941" s="10">
        <v>8.5379612098142904E-2</v>
      </c>
      <c r="P1941" s="10">
        <v>8.2279536558327523E-2</v>
      </c>
      <c r="Q1941" s="10">
        <v>3.1000755398153689E-3</v>
      </c>
      <c r="R1941" s="10"/>
    </row>
    <row r="1942" spans="1:18" x14ac:dyDescent="0.2">
      <c r="A1942" s="9" t="str">
        <f t="shared" si="30"/>
        <v>199925A29BRA15</v>
      </c>
      <c r="B1942" s="10">
        <v>1999</v>
      </c>
      <c r="C1942" s="10" t="s">
        <v>2</v>
      </c>
      <c r="D1942" s="10" t="s">
        <v>92</v>
      </c>
      <c r="E1942" s="10">
        <v>15</v>
      </c>
      <c r="F1942" s="10">
        <v>28810</v>
      </c>
      <c r="G1942" s="10">
        <v>0.13957917227925123</v>
      </c>
      <c r="H1942" s="10">
        <v>0.7472752516487331</v>
      </c>
      <c r="I1942" s="10">
        <v>0.64297119055883378</v>
      </c>
      <c r="J1942" s="10">
        <v>0.19770912877473099</v>
      </c>
      <c r="K1942" s="10">
        <v>0.29104477611940299</v>
      </c>
      <c r="L1942" s="10">
        <v>0.18698368622006248</v>
      </c>
      <c r="M1942" s="10">
        <v>1029.2961371735635</v>
      </c>
      <c r="N1942" s="10">
        <v>0.30774036792780285</v>
      </c>
      <c r="O1942" s="10">
        <v>0.19236376258243665</v>
      </c>
      <c r="P1942" s="10">
        <v>0.17042693509198195</v>
      </c>
      <c r="Q1942" s="10">
        <v>2.1936827490454704E-2</v>
      </c>
      <c r="R1942" s="10"/>
    </row>
    <row r="1943" spans="1:18" x14ac:dyDescent="0.2">
      <c r="A1943" s="9" t="str">
        <f t="shared" si="30"/>
        <v>199925A29NEG15</v>
      </c>
      <c r="B1943" s="10">
        <v>1999</v>
      </c>
      <c r="C1943" s="10" t="s">
        <v>2</v>
      </c>
      <c r="D1943" s="10" t="s">
        <v>94</v>
      </c>
      <c r="E1943" s="10">
        <v>15</v>
      </c>
      <c r="F1943" s="10">
        <v>65050</v>
      </c>
      <c r="G1943" s="10">
        <v>0.20449728507700693</v>
      </c>
      <c r="H1943" s="10">
        <v>0.76158339738662573</v>
      </c>
      <c r="I1943" s="10">
        <v>0.60584166026133746</v>
      </c>
      <c r="J1943" s="10">
        <v>0.20916218293620292</v>
      </c>
      <c r="K1943" s="10">
        <v>0.32599538816295159</v>
      </c>
      <c r="L1943" s="10">
        <v>0.17037663335895464</v>
      </c>
      <c r="M1943" s="10">
        <v>726.22853749955698</v>
      </c>
      <c r="N1943" s="10">
        <v>0.26282859338970022</v>
      </c>
      <c r="O1943" s="10">
        <v>0.13142198308993083</v>
      </c>
      <c r="P1943" s="10">
        <v>0.11435818601076095</v>
      </c>
      <c r="Q1943" s="10">
        <v>1.7063797079169871E-2</v>
      </c>
      <c r="R1943" s="10"/>
    </row>
    <row r="1944" spans="1:18" x14ac:dyDescent="0.2">
      <c r="A1944" s="9" t="str">
        <f t="shared" si="30"/>
        <v>199930EMABRA15</v>
      </c>
      <c r="B1944" s="10">
        <v>1999</v>
      </c>
      <c r="C1944" s="10" t="s">
        <v>4</v>
      </c>
      <c r="D1944" s="10" t="s">
        <v>92</v>
      </c>
      <c r="E1944" s="10">
        <v>15</v>
      </c>
      <c r="F1944" s="10">
        <v>137700</v>
      </c>
      <c r="G1944" s="10">
        <v>8.881477567912649E-2</v>
      </c>
      <c r="H1944" s="10">
        <v>0.65978213507625272</v>
      </c>
      <c r="I1944" s="10">
        <v>0.60118373275236026</v>
      </c>
      <c r="J1944" s="10">
        <v>0.33445896877269427</v>
      </c>
      <c r="K1944" s="10">
        <v>0.39075526506899055</v>
      </c>
      <c r="L1944" s="10">
        <v>3.4495279593318807E-2</v>
      </c>
      <c r="M1944" s="10">
        <v>1970.0196329111595</v>
      </c>
      <c r="N1944" s="10">
        <v>0.29542483660130719</v>
      </c>
      <c r="O1944" s="10">
        <v>0.21379084967320261</v>
      </c>
      <c r="P1944" s="10">
        <v>0.1655119825708061</v>
      </c>
      <c r="Q1944" s="10">
        <v>4.8278867102396511E-2</v>
      </c>
      <c r="R1944" s="10"/>
    </row>
    <row r="1945" spans="1:18" x14ac:dyDescent="0.2">
      <c r="A1945" s="9" t="str">
        <f t="shared" si="30"/>
        <v>199930EMAIND15</v>
      </c>
      <c r="B1945" s="10">
        <v>1999</v>
      </c>
      <c r="C1945" s="10" t="s">
        <v>4</v>
      </c>
      <c r="D1945" s="10" t="s">
        <v>107</v>
      </c>
      <c r="E1945" s="10">
        <v>15</v>
      </c>
      <c r="F1945" s="10">
        <v>1269</v>
      </c>
      <c r="G1945" s="10">
        <v>0</v>
      </c>
      <c r="H1945" s="10">
        <v>0.75098502758077224</v>
      </c>
      <c r="I1945" s="10">
        <v>0.75098502758077224</v>
      </c>
      <c r="J1945" s="10">
        <v>0.24901497241922774</v>
      </c>
      <c r="K1945" s="10">
        <v>0.24901497241922774</v>
      </c>
      <c r="L1945" s="10">
        <v>0</v>
      </c>
      <c r="M1945" s="10">
        <v>764.2754562923086</v>
      </c>
      <c r="N1945" s="10">
        <v>0.37509850275807721</v>
      </c>
      <c r="O1945" s="10">
        <v>0.24980299448384555</v>
      </c>
      <c r="P1945" s="10">
        <v>0.24980299448384555</v>
      </c>
      <c r="Q1945" s="10">
        <v>0</v>
      </c>
      <c r="R1945" s="10"/>
    </row>
    <row r="1946" spans="1:18" x14ac:dyDescent="0.2">
      <c r="A1946" s="9" t="str">
        <f t="shared" si="30"/>
        <v>199930EMANEG15</v>
      </c>
      <c r="B1946" s="10">
        <v>1999</v>
      </c>
      <c r="C1946" s="10" t="s">
        <v>4</v>
      </c>
      <c r="D1946" s="10" t="s">
        <v>94</v>
      </c>
      <c r="E1946" s="10">
        <v>15</v>
      </c>
      <c r="F1946" s="10">
        <v>261634</v>
      </c>
      <c r="G1946" s="10">
        <v>0.11120516054792096</v>
      </c>
      <c r="H1946" s="10">
        <v>0.6908735103235818</v>
      </c>
      <c r="I1946" s="10">
        <v>0.61404481068974215</v>
      </c>
      <c r="J1946" s="10">
        <v>0.30246451149315456</v>
      </c>
      <c r="K1946" s="10">
        <v>0.37687380080570571</v>
      </c>
      <c r="L1946" s="10">
        <v>3.6310265485372695E-2</v>
      </c>
      <c r="M1946" s="10">
        <v>1187.2550847653069</v>
      </c>
      <c r="N1946" s="10">
        <v>0.32587623461160198</v>
      </c>
      <c r="O1946" s="10">
        <v>0.23623032561984103</v>
      </c>
      <c r="P1946" s="10">
        <v>0.2089645908991761</v>
      </c>
      <c r="Q1946" s="10">
        <v>2.7265734720664941E-2</v>
      </c>
      <c r="R1946" s="10"/>
    </row>
    <row r="1947" spans="1:18" x14ac:dyDescent="0.2">
      <c r="A1947" s="9" t="str">
        <f t="shared" si="30"/>
        <v>199915A17BRA23</v>
      </c>
      <c r="B1947" s="10">
        <v>1999</v>
      </c>
      <c r="C1947" s="10" t="s">
        <v>0</v>
      </c>
      <c r="D1947" s="10" t="s">
        <v>92</v>
      </c>
      <c r="E1947" s="10">
        <v>23</v>
      </c>
      <c r="F1947" s="10">
        <v>60615</v>
      </c>
      <c r="G1947" s="10">
        <v>0.24716233096182044</v>
      </c>
      <c r="H1947" s="10">
        <v>0.30376969397013942</v>
      </c>
      <c r="I1947" s="10">
        <v>0.22868926833292089</v>
      </c>
      <c r="J1947" s="10">
        <v>4.7760455332838403E-2</v>
      </c>
      <c r="K1947" s="10">
        <v>5.7988946630372018E-2</v>
      </c>
      <c r="L1947" s="10">
        <v>0.86353212901097087</v>
      </c>
      <c r="M1947" s="10">
        <v>243.75348710711444</v>
      </c>
      <c r="N1947" s="10">
        <v>7.8511919491874943E-2</v>
      </c>
      <c r="O1947" s="10">
        <v>1.7074981440237565E-2</v>
      </c>
      <c r="P1947" s="10">
        <v>1.7074981440237565E-2</v>
      </c>
      <c r="Q1947" s="10">
        <v>0</v>
      </c>
      <c r="R1947" s="10"/>
    </row>
    <row r="1948" spans="1:18" x14ac:dyDescent="0.2">
      <c r="A1948" s="9" t="str">
        <f t="shared" si="30"/>
        <v>199915A17IND23</v>
      </c>
      <c r="B1948" s="10">
        <v>1999</v>
      </c>
      <c r="C1948" s="10" t="s">
        <v>0</v>
      </c>
      <c r="D1948" s="10" t="s">
        <v>107</v>
      </c>
      <c r="E1948" s="10">
        <v>23</v>
      </c>
      <c r="F1948" s="10">
        <v>207</v>
      </c>
      <c r="G1948" s="10"/>
      <c r="H1948" s="10">
        <v>0</v>
      </c>
      <c r="I1948" s="10">
        <v>0</v>
      </c>
      <c r="J1948" s="10">
        <v>0</v>
      </c>
      <c r="K1948" s="10">
        <v>0</v>
      </c>
      <c r="L1948" s="10">
        <v>1</v>
      </c>
      <c r="M1948" s="10"/>
      <c r="N1948" s="10">
        <v>0</v>
      </c>
      <c r="O1948" s="10">
        <v>0</v>
      </c>
      <c r="P1948" s="10">
        <v>0</v>
      </c>
      <c r="Q1948" s="10">
        <v>0</v>
      </c>
      <c r="R1948" s="10"/>
    </row>
    <row r="1949" spans="1:18" x14ac:dyDescent="0.2">
      <c r="A1949" s="9" t="str">
        <f t="shared" si="30"/>
        <v>199915A17NEG23</v>
      </c>
      <c r="B1949" s="10">
        <v>1999</v>
      </c>
      <c r="C1949" s="10" t="s">
        <v>0</v>
      </c>
      <c r="D1949" s="10" t="s">
        <v>94</v>
      </c>
      <c r="E1949" s="10">
        <v>23</v>
      </c>
      <c r="F1949" s="10">
        <v>133852</v>
      </c>
      <c r="G1949" s="10">
        <v>0.24537927948086821</v>
      </c>
      <c r="H1949" s="10">
        <v>0.33387622149837132</v>
      </c>
      <c r="I1949" s="10">
        <v>0.25194991483130624</v>
      </c>
      <c r="J1949" s="10">
        <v>0.1081941248543167</v>
      </c>
      <c r="K1949" s="10">
        <v>0.12674446403490422</v>
      </c>
      <c r="L1949" s="10">
        <v>0.80370857364850734</v>
      </c>
      <c r="M1949" s="10">
        <v>170.20030448084174</v>
      </c>
      <c r="N1949" s="10">
        <v>8.3472790843618319E-2</v>
      </c>
      <c r="O1949" s="10">
        <v>2.4728804948749364E-2</v>
      </c>
      <c r="P1949" s="10">
        <v>2.4728804948749364E-2</v>
      </c>
      <c r="Q1949" s="10">
        <v>0</v>
      </c>
      <c r="R1949" s="10"/>
    </row>
    <row r="1950" spans="1:18" x14ac:dyDescent="0.2">
      <c r="A1950" s="9" t="str">
        <f t="shared" si="30"/>
        <v>199915A29BRA23</v>
      </c>
      <c r="B1950" s="10">
        <v>1999</v>
      </c>
      <c r="C1950" s="10" t="s">
        <v>3</v>
      </c>
      <c r="D1950" s="10" t="s">
        <v>92</v>
      </c>
      <c r="E1950" s="10">
        <v>23</v>
      </c>
      <c r="F1950" s="10">
        <v>267281</v>
      </c>
      <c r="G1950" s="10">
        <v>0.18580374524611704</v>
      </c>
      <c r="H1950" s="10">
        <v>0.62075867719740652</v>
      </c>
      <c r="I1950" s="10">
        <v>0.50541939008010295</v>
      </c>
      <c r="J1950" s="10">
        <v>0.13851714113610769</v>
      </c>
      <c r="K1950" s="10">
        <v>0.19734661274089815</v>
      </c>
      <c r="L1950" s="10">
        <v>0.44891705732917792</v>
      </c>
      <c r="M1950" s="10">
        <v>751.74015711537311</v>
      </c>
      <c r="N1950" s="10">
        <v>0.19891050991278841</v>
      </c>
      <c r="O1950" s="10">
        <v>7.8928169230136069E-2</v>
      </c>
      <c r="P1950" s="10">
        <v>6.6544198802009874E-2</v>
      </c>
      <c r="Q1950" s="10">
        <v>1.2383970428126204E-2</v>
      </c>
      <c r="R1950" s="10"/>
    </row>
    <row r="1951" spans="1:18" x14ac:dyDescent="0.2">
      <c r="A1951" s="9" t="str">
        <f t="shared" si="30"/>
        <v>199915A29IND23</v>
      </c>
      <c r="B1951" s="10">
        <v>1999</v>
      </c>
      <c r="C1951" s="10" t="s">
        <v>3</v>
      </c>
      <c r="D1951" s="10" t="s">
        <v>107</v>
      </c>
      <c r="E1951" s="10">
        <v>23</v>
      </c>
      <c r="F1951" s="10">
        <v>207</v>
      </c>
      <c r="G1951" s="10"/>
      <c r="H1951" s="10">
        <v>0</v>
      </c>
      <c r="I1951" s="10">
        <v>0</v>
      </c>
      <c r="J1951" s="10">
        <v>0</v>
      </c>
      <c r="K1951" s="10">
        <v>0</v>
      </c>
      <c r="L1951" s="10">
        <v>1</v>
      </c>
      <c r="M1951" s="10"/>
      <c r="N1951" s="10">
        <v>0</v>
      </c>
      <c r="O1951" s="10">
        <v>0</v>
      </c>
      <c r="P1951" s="10">
        <v>0</v>
      </c>
      <c r="Q1951" s="10">
        <v>0</v>
      </c>
      <c r="R1951" s="10"/>
    </row>
    <row r="1952" spans="1:18" x14ac:dyDescent="0.2">
      <c r="A1952" s="9" t="str">
        <f t="shared" si="30"/>
        <v>199915A29NEG23</v>
      </c>
      <c r="B1952" s="10">
        <v>1999</v>
      </c>
      <c r="C1952" s="10" t="s">
        <v>3</v>
      </c>
      <c r="D1952" s="10" t="s">
        <v>94</v>
      </c>
      <c r="E1952" s="10">
        <v>23</v>
      </c>
      <c r="F1952" s="10">
        <v>553803</v>
      </c>
      <c r="G1952" s="10">
        <v>0.18499563287428661</v>
      </c>
      <c r="H1952" s="10">
        <v>0.6036731473105057</v>
      </c>
      <c r="I1952" s="10">
        <v>0.49199625137458625</v>
      </c>
      <c r="J1952" s="10">
        <v>0.18415934908261603</v>
      </c>
      <c r="K1952" s="10">
        <v>0.2506414735925952</v>
      </c>
      <c r="L1952" s="10">
        <v>0.38959882846427341</v>
      </c>
      <c r="M1952" s="10">
        <v>423.90978144667713</v>
      </c>
      <c r="N1952" s="10">
        <v>0.18947752512662663</v>
      </c>
      <c r="O1952" s="10">
        <v>6.5408709600502893E-2</v>
      </c>
      <c r="P1952" s="10">
        <v>6.0925295703003632E-2</v>
      </c>
      <c r="Q1952" s="10">
        <v>4.4834138974992593E-3</v>
      </c>
      <c r="R1952" s="10"/>
    </row>
    <row r="1953" spans="1:18" x14ac:dyDescent="0.2">
      <c r="A1953" s="9" t="str">
        <f t="shared" si="30"/>
        <v>199918A24BRA23</v>
      </c>
      <c r="B1953" s="10">
        <v>1999</v>
      </c>
      <c r="C1953" s="10" t="s">
        <v>1</v>
      </c>
      <c r="D1953" s="10" t="s">
        <v>92</v>
      </c>
      <c r="E1953" s="10">
        <v>23</v>
      </c>
      <c r="F1953" s="10">
        <v>127840</v>
      </c>
      <c r="G1953" s="10">
        <v>0.21417061667117535</v>
      </c>
      <c r="H1953" s="10">
        <v>0.66505788485607009</v>
      </c>
      <c r="I1953" s="10">
        <v>0.522622027534418</v>
      </c>
      <c r="J1953" s="10">
        <v>0.15045369211514392</v>
      </c>
      <c r="K1953" s="10">
        <v>0.21844493116395494</v>
      </c>
      <c r="L1953" s="10">
        <v>0.45147058823529412</v>
      </c>
      <c r="M1953" s="10">
        <v>602.84801700097728</v>
      </c>
      <c r="N1953" s="10">
        <v>0.19249843554443055</v>
      </c>
      <c r="O1953" s="10">
        <v>6.4674593241551934E-2</v>
      </c>
      <c r="P1953" s="10">
        <v>5.9824780976220272E-2</v>
      </c>
      <c r="Q1953" s="10">
        <v>4.8498122653316648E-3</v>
      </c>
      <c r="R1953" s="10"/>
    </row>
    <row r="1954" spans="1:18" x14ac:dyDescent="0.2">
      <c r="A1954" s="9" t="str">
        <f t="shared" si="30"/>
        <v>199918A24NEG23</v>
      </c>
      <c r="B1954" s="10">
        <v>1999</v>
      </c>
      <c r="C1954" s="10" t="s">
        <v>1</v>
      </c>
      <c r="D1954" s="10" t="s">
        <v>94</v>
      </c>
      <c r="E1954" s="10">
        <v>23</v>
      </c>
      <c r="F1954" s="10">
        <v>268926</v>
      </c>
      <c r="G1954" s="10">
        <v>0.20976365794355908</v>
      </c>
      <c r="H1954" s="10">
        <v>0.64538943798665804</v>
      </c>
      <c r="I1954" s="10">
        <v>0.51001018867643888</v>
      </c>
      <c r="J1954" s="10">
        <v>0.20538735562942967</v>
      </c>
      <c r="K1954" s="10">
        <v>0.2876925250812491</v>
      </c>
      <c r="L1954" s="10">
        <v>0.35459568803313923</v>
      </c>
      <c r="M1954" s="10">
        <v>413.7615143315216</v>
      </c>
      <c r="N1954" s="10">
        <v>0.19462974944780348</v>
      </c>
      <c r="O1954" s="10">
        <v>5.462841078958524E-2</v>
      </c>
      <c r="P1954" s="10">
        <v>5.0783486907178925E-2</v>
      </c>
      <c r="Q1954" s="10">
        <v>3.8449238824063126E-3</v>
      </c>
      <c r="R1954" s="10"/>
    </row>
    <row r="1955" spans="1:18" x14ac:dyDescent="0.2">
      <c r="A1955" s="9" t="str">
        <f t="shared" si="30"/>
        <v>199925A29BRA23</v>
      </c>
      <c r="B1955" s="10">
        <v>1999</v>
      </c>
      <c r="C1955" s="10" t="s">
        <v>2</v>
      </c>
      <c r="D1955" s="10" t="s">
        <v>92</v>
      </c>
      <c r="E1955" s="10">
        <v>23</v>
      </c>
      <c r="F1955" s="10">
        <v>78826</v>
      </c>
      <c r="G1955" s="10">
        <v>0.12912312148904503</v>
      </c>
      <c r="H1955" s="10">
        <v>0.79266993124096108</v>
      </c>
      <c r="I1955" s="10">
        <v>0.69031791540862153</v>
      </c>
      <c r="J1955" s="10">
        <v>0.1889478090985208</v>
      </c>
      <c r="K1955" s="10">
        <v>0.27029152817598256</v>
      </c>
      <c r="L1955" s="10">
        <v>0.12594829117296324</v>
      </c>
      <c r="M1955" s="10">
        <v>1070.0944259918729</v>
      </c>
      <c r="N1955" s="10">
        <v>0.30189277649506507</v>
      </c>
      <c r="O1955" s="10">
        <v>0.14960799736127672</v>
      </c>
      <c r="P1955" s="10">
        <v>0.11548220130413824</v>
      </c>
      <c r="Q1955" s="10">
        <v>3.4125796057138509E-2</v>
      </c>
      <c r="R1955" s="10"/>
    </row>
    <row r="1956" spans="1:18" x14ac:dyDescent="0.2">
      <c r="A1956" s="9" t="str">
        <f t="shared" si="30"/>
        <v>199925A29NEG23</v>
      </c>
      <c r="B1956" s="10">
        <v>1999</v>
      </c>
      <c r="C1956" s="10" t="s">
        <v>2</v>
      </c>
      <c r="D1956" s="10" t="s">
        <v>94</v>
      </c>
      <c r="E1956" s="10">
        <v>23</v>
      </c>
      <c r="F1956" s="10">
        <v>151025</v>
      </c>
      <c r="G1956" s="10">
        <v>0.12470705817480011</v>
      </c>
      <c r="H1956" s="10">
        <v>0.76850852507862932</v>
      </c>
      <c r="I1956" s="10">
        <v>0.67267008773381887</v>
      </c>
      <c r="J1956" s="10">
        <v>0.21368647574904817</v>
      </c>
      <c r="K1956" s="10">
        <v>0.2944744247641119</v>
      </c>
      <c r="L1956" s="10">
        <v>8.4906472438338029E-2</v>
      </c>
      <c r="M1956" s="10">
        <v>522.01089653037729</v>
      </c>
      <c r="N1956" s="10">
        <v>0.274370433237412</v>
      </c>
      <c r="O1956" s="10">
        <v>0.12073492553939184</v>
      </c>
      <c r="P1956" s="10">
        <v>0.11113394952857086</v>
      </c>
      <c r="Q1956" s="10">
        <v>9.6009760108209889E-3</v>
      </c>
      <c r="R1956" s="10"/>
    </row>
    <row r="1957" spans="1:18" x14ac:dyDescent="0.2">
      <c r="A1957" s="9" t="str">
        <f t="shared" si="30"/>
        <v>199930EMABRA23</v>
      </c>
      <c r="B1957" s="10">
        <v>1999</v>
      </c>
      <c r="C1957" s="10" t="s">
        <v>4</v>
      </c>
      <c r="D1957" s="10" t="s">
        <v>92</v>
      </c>
      <c r="E1957" s="10">
        <v>23</v>
      </c>
      <c r="F1957" s="10">
        <v>381897</v>
      </c>
      <c r="G1957" s="10">
        <v>6.9975955689180885E-2</v>
      </c>
      <c r="H1957" s="10">
        <v>0.63490679424033181</v>
      </c>
      <c r="I1957" s="10">
        <v>0.5904785845398105</v>
      </c>
      <c r="J1957" s="10">
        <v>0.36130422600858347</v>
      </c>
      <c r="K1957" s="10">
        <v>0.40410634280971047</v>
      </c>
      <c r="L1957" s="10">
        <v>3.467427081123968E-2</v>
      </c>
      <c r="M1957" s="10">
        <v>1669.3524097171162</v>
      </c>
      <c r="N1957" s="10">
        <v>0.28960923553605272</v>
      </c>
      <c r="O1957" s="10">
        <v>0.20717305882568818</v>
      </c>
      <c r="P1957" s="10">
        <v>0.16867330916449749</v>
      </c>
      <c r="Q1957" s="10">
        <v>3.8499749661190671E-2</v>
      </c>
      <c r="R1957" s="10"/>
    </row>
    <row r="1958" spans="1:18" x14ac:dyDescent="0.2">
      <c r="A1958" s="9" t="str">
        <f t="shared" si="30"/>
        <v>199930EMAIND23</v>
      </c>
      <c r="B1958" s="10">
        <v>1999</v>
      </c>
      <c r="C1958" s="10" t="s">
        <v>4</v>
      </c>
      <c r="D1958" s="10" t="s">
        <v>107</v>
      </c>
      <c r="E1958" s="10">
        <v>23</v>
      </c>
      <c r="F1958" s="10">
        <v>207</v>
      </c>
      <c r="G1958" s="10">
        <v>0</v>
      </c>
      <c r="H1958" s="10">
        <v>1</v>
      </c>
      <c r="I1958" s="10">
        <v>1</v>
      </c>
      <c r="J1958" s="10">
        <v>0</v>
      </c>
      <c r="K1958" s="10">
        <v>0</v>
      </c>
      <c r="L1958" s="10">
        <v>0</v>
      </c>
      <c r="M1958" s="10">
        <v>302.24207549668802</v>
      </c>
      <c r="N1958" s="10">
        <v>1</v>
      </c>
      <c r="O1958" s="10">
        <v>0</v>
      </c>
      <c r="P1958" s="10">
        <v>0</v>
      </c>
      <c r="Q1958" s="10">
        <v>0</v>
      </c>
      <c r="R1958" s="10"/>
    </row>
    <row r="1959" spans="1:18" x14ac:dyDescent="0.2">
      <c r="A1959" s="9" t="str">
        <f t="shared" si="30"/>
        <v>199930EMANEG23</v>
      </c>
      <c r="B1959" s="10">
        <v>1999</v>
      </c>
      <c r="C1959" s="10" t="s">
        <v>4</v>
      </c>
      <c r="D1959" s="10" t="s">
        <v>94</v>
      </c>
      <c r="E1959" s="10">
        <v>23</v>
      </c>
      <c r="F1959" s="10">
        <v>735927</v>
      </c>
      <c r="G1959" s="10">
        <v>8.0947199400104336E-2</v>
      </c>
      <c r="H1959" s="10">
        <v>0.66684874994394827</v>
      </c>
      <c r="I1959" s="10">
        <v>0.61286921121252513</v>
      </c>
      <c r="J1959" s="10">
        <v>0.3280896067137094</v>
      </c>
      <c r="K1959" s="10">
        <v>0.38094403385118358</v>
      </c>
      <c r="L1959" s="10">
        <v>3.0644343800404115E-2</v>
      </c>
      <c r="M1959" s="10">
        <v>870.30870513411276</v>
      </c>
      <c r="N1959" s="10">
        <v>0.32029440548034577</v>
      </c>
      <c r="O1959" s="10">
        <v>0.21963110966128419</v>
      </c>
      <c r="P1959" s="10">
        <v>0.19460528461914858</v>
      </c>
      <c r="Q1959" s="10">
        <v>2.5025825042135595E-2</v>
      </c>
      <c r="R1959" s="10"/>
    </row>
    <row r="1960" spans="1:18" x14ac:dyDescent="0.2">
      <c r="A1960" s="9" t="str">
        <f t="shared" si="30"/>
        <v>199915A17BRA26</v>
      </c>
      <c r="B1960" s="10">
        <v>1999</v>
      </c>
      <c r="C1960" s="10" t="s">
        <v>0</v>
      </c>
      <c r="D1960" s="10" t="s">
        <v>92</v>
      </c>
      <c r="E1960" s="10">
        <v>26</v>
      </c>
      <c r="F1960" s="10">
        <v>72667</v>
      </c>
      <c r="G1960" s="10">
        <v>0.27076955010118831</v>
      </c>
      <c r="H1960" s="10">
        <v>0.26519603121086599</v>
      </c>
      <c r="I1960" s="10">
        <v>0.19338902115127912</v>
      </c>
      <c r="J1960" s="10">
        <v>8.8389502800445871E-2</v>
      </c>
      <c r="K1960" s="10">
        <v>0.10772427649414452</v>
      </c>
      <c r="L1960" s="10">
        <v>0.83978972573520305</v>
      </c>
      <c r="M1960" s="10">
        <v>211.37721554699348</v>
      </c>
      <c r="N1960" s="10">
        <v>0.10494447273177646</v>
      </c>
      <c r="O1960" s="10">
        <v>3.5917266434557636E-2</v>
      </c>
      <c r="P1960" s="10">
        <v>3.5917266434557636E-2</v>
      </c>
      <c r="Q1960" s="10">
        <v>0</v>
      </c>
      <c r="R1960" s="10"/>
    </row>
    <row r="1961" spans="1:18" x14ac:dyDescent="0.2">
      <c r="A1961" s="9" t="str">
        <f t="shared" si="30"/>
        <v>199915A17IND26</v>
      </c>
      <c r="B1961" s="10">
        <v>1999</v>
      </c>
      <c r="C1961" s="10" t="s">
        <v>0</v>
      </c>
      <c r="D1961" s="10" t="s">
        <v>107</v>
      </c>
      <c r="E1961" s="10">
        <v>26</v>
      </c>
      <c r="F1961" s="10">
        <v>401</v>
      </c>
      <c r="G1961" s="10"/>
      <c r="H1961" s="10">
        <v>0</v>
      </c>
      <c r="I1961" s="10">
        <v>0</v>
      </c>
      <c r="J1961" s="10">
        <v>0</v>
      </c>
      <c r="K1961" s="10">
        <v>0</v>
      </c>
      <c r="L1961" s="10">
        <v>1</v>
      </c>
      <c r="M1961" s="10"/>
      <c r="N1961" s="10">
        <v>0</v>
      </c>
      <c r="O1961" s="10">
        <v>0</v>
      </c>
      <c r="P1961" s="10">
        <v>0</v>
      </c>
      <c r="Q1961" s="10">
        <v>0</v>
      </c>
      <c r="R1961" s="10"/>
    </row>
    <row r="1962" spans="1:18" x14ac:dyDescent="0.2">
      <c r="A1962" s="9" t="str">
        <f t="shared" si="30"/>
        <v>199915A17NEG26</v>
      </c>
      <c r="B1962" s="10">
        <v>1999</v>
      </c>
      <c r="C1962" s="10" t="s">
        <v>0</v>
      </c>
      <c r="D1962" s="10" t="s">
        <v>94</v>
      </c>
      <c r="E1962" s="10">
        <v>26</v>
      </c>
      <c r="F1962" s="10">
        <v>135685</v>
      </c>
      <c r="G1962" s="10">
        <v>0.30434887246997666</v>
      </c>
      <c r="H1962" s="10">
        <v>0.30668566029937117</v>
      </c>
      <c r="I1962" s="10">
        <v>0.21334622538454726</v>
      </c>
      <c r="J1962" s="10">
        <v>0.12441321484455729</v>
      </c>
      <c r="K1962" s="10">
        <v>0.15997460954799092</v>
      </c>
      <c r="L1962" s="10">
        <v>0.7766370637874489</v>
      </c>
      <c r="M1962" s="10">
        <v>176.77327806067365</v>
      </c>
      <c r="N1962" s="10">
        <v>0.10503740280797436</v>
      </c>
      <c r="O1962" s="10">
        <v>4.1404724177322473E-2</v>
      </c>
      <c r="P1962" s="10">
        <v>4.1404724177322473E-2</v>
      </c>
      <c r="Q1962" s="10">
        <v>0</v>
      </c>
      <c r="R1962" s="10"/>
    </row>
    <row r="1963" spans="1:18" x14ac:dyDescent="0.2">
      <c r="A1963" s="9" t="str">
        <f t="shared" si="30"/>
        <v>199915A29BRA26</v>
      </c>
      <c r="B1963" s="10">
        <v>1999</v>
      </c>
      <c r="C1963" s="10" t="s">
        <v>3</v>
      </c>
      <c r="D1963" s="10" t="s">
        <v>92</v>
      </c>
      <c r="E1963" s="10">
        <v>26</v>
      </c>
      <c r="F1963" s="10">
        <v>326997</v>
      </c>
      <c r="G1963" s="10">
        <v>0.20064572508019235</v>
      </c>
      <c r="H1963" s="10">
        <v>0.58441820567161162</v>
      </c>
      <c r="I1963" s="10">
        <v>0.46715719104456616</v>
      </c>
      <c r="J1963" s="10">
        <v>0.17862549197699062</v>
      </c>
      <c r="K1963" s="10">
        <v>0.25351302917152146</v>
      </c>
      <c r="L1963" s="10">
        <v>0.41992128368150167</v>
      </c>
      <c r="M1963" s="10">
        <v>784.89026411543728</v>
      </c>
      <c r="N1963" s="10">
        <v>0.21363192934491754</v>
      </c>
      <c r="O1963" s="10">
        <v>8.6542078367691441E-2</v>
      </c>
      <c r="P1963" s="10">
        <v>7.1814114502579532E-2</v>
      </c>
      <c r="Q1963" s="10">
        <v>1.4727963865111913E-2</v>
      </c>
      <c r="R1963" s="10"/>
    </row>
    <row r="1964" spans="1:18" x14ac:dyDescent="0.2">
      <c r="A1964" s="9" t="str">
        <f t="shared" si="30"/>
        <v>199915A29IND26</v>
      </c>
      <c r="B1964" s="10">
        <v>1999</v>
      </c>
      <c r="C1964" s="10" t="s">
        <v>3</v>
      </c>
      <c r="D1964" s="10" t="s">
        <v>107</v>
      </c>
      <c r="E1964" s="10">
        <v>26</v>
      </c>
      <c r="F1964" s="10">
        <v>802</v>
      </c>
      <c r="G1964" s="10">
        <v>0.50124688279301743</v>
      </c>
      <c r="H1964" s="10">
        <v>0.5</v>
      </c>
      <c r="I1964" s="10">
        <v>0.24937655860349128</v>
      </c>
      <c r="J1964" s="10">
        <v>0</v>
      </c>
      <c r="K1964" s="10">
        <v>0.25062344139650872</v>
      </c>
      <c r="L1964" s="10">
        <v>0.5</v>
      </c>
      <c r="M1964" s="10">
        <v>977.84200895987294</v>
      </c>
      <c r="N1964" s="10">
        <v>0</v>
      </c>
      <c r="O1964" s="10">
        <v>0</v>
      </c>
      <c r="P1964" s="10">
        <v>0</v>
      </c>
      <c r="Q1964" s="10">
        <v>0</v>
      </c>
      <c r="R1964" s="10"/>
    </row>
    <row r="1965" spans="1:18" x14ac:dyDescent="0.2">
      <c r="A1965" s="9" t="str">
        <f t="shared" si="30"/>
        <v>199915A29NEG26</v>
      </c>
      <c r="B1965" s="10">
        <v>1999</v>
      </c>
      <c r="C1965" s="10" t="s">
        <v>3</v>
      </c>
      <c r="D1965" s="10" t="s">
        <v>94</v>
      </c>
      <c r="E1965" s="10">
        <v>26</v>
      </c>
      <c r="F1965" s="10">
        <v>627479</v>
      </c>
      <c r="G1965" s="10">
        <v>0.22958400389632391</v>
      </c>
      <c r="H1965" s="10">
        <v>0.60323659734142354</v>
      </c>
      <c r="I1965" s="10">
        <v>0.46474312402698498</v>
      </c>
      <c r="J1965" s="10">
        <v>0.19875446033535971</v>
      </c>
      <c r="K1965" s="10">
        <v>0.28630321655267588</v>
      </c>
      <c r="L1965" s="10">
        <v>0.36921177393934368</v>
      </c>
      <c r="M1965" s="10">
        <v>480.09378769097032</v>
      </c>
      <c r="N1965" s="10">
        <v>0.22649522932241556</v>
      </c>
      <c r="O1965" s="10">
        <v>0.10492462695962733</v>
      </c>
      <c r="P1965" s="10">
        <v>9.9168259017433258E-2</v>
      </c>
      <c r="Q1965" s="10">
        <v>5.7563679421940815E-3</v>
      </c>
      <c r="R1965" s="10"/>
    </row>
    <row r="1966" spans="1:18" x14ac:dyDescent="0.2">
      <c r="A1966" s="9" t="str">
        <f t="shared" si="30"/>
        <v>199918A24BRA26</v>
      </c>
      <c r="B1966" s="10">
        <v>1999</v>
      </c>
      <c r="C1966" s="10" t="s">
        <v>1</v>
      </c>
      <c r="D1966" s="10" t="s">
        <v>92</v>
      </c>
      <c r="E1966" s="10">
        <v>26</v>
      </c>
      <c r="F1966" s="10">
        <v>155786</v>
      </c>
      <c r="G1966" s="10">
        <v>0.22244246564202652</v>
      </c>
      <c r="H1966" s="10">
        <v>0.63148164790160866</v>
      </c>
      <c r="I1966" s="10">
        <v>0.49101331313468477</v>
      </c>
      <c r="J1966" s="10">
        <v>0.18942652099675195</v>
      </c>
      <c r="K1966" s="10">
        <v>0.27832411128085965</v>
      </c>
      <c r="L1966" s="10">
        <v>0.40333534463944126</v>
      </c>
      <c r="M1966" s="10">
        <v>599.38769921933374</v>
      </c>
      <c r="N1966" s="10">
        <v>0.21776026087068157</v>
      </c>
      <c r="O1966" s="10">
        <v>7.0834349684824049E-2</v>
      </c>
      <c r="P1966" s="10">
        <v>5.924794269061405E-2</v>
      </c>
      <c r="Q1966" s="10">
        <v>1.1586406994210006E-2</v>
      </c>
      <c r="R1966" s="10"/>
    </row>
    <row r="1967" spans="1:18" x14ac:dyDescent="0.2">
      <c r="A1967" s="9" t="str">
        <f t="shared" si="30"/>
        <v>199918A24NEG26</v>
      </c>
      <c r="B1967" s="10">
        <v>1999</v>
      </c>
      <c r="C1967" s="10" t="s">
        <v>1</v>
      </c>
      <c r="D1967" s="10" t="s">
        <v>94</v>
      </c>
      <c r="E1967" s="10">
        <v>26</v>
      </c>
      <c r="F1967" s="10">
        <v>299897</v>
      </c>
      <c r="G1967" s="10">
        <v>0.25260670025111936</v>
      </c>
      <c r="H1967" s="10">
        <v>0.65682482753083038</v>
      </c>
      <c r="I1967" s="10">
        <v>0.49090647520525671</v>
      </c>
      <c r="J1967" s="10">
        <v>0.20684925090500311</v>
      </c>
      <c r="K1967" s="10">
        <v>0.30559328725233698</v>
      </c>
      <c r="L1967" s="10">
        <v>0.34519774954506754</v>
      </c>
      <c r="M1967" s="10">
        <v>435.76355472837474</v>
      </c>
      <c r="N1967" s="10">
        <v>0.23426042941409883</v>
      </c>
      <c r="O1967" s="10">
        <v>9.6396429440774672E-2</v>
      </c>
      <c r="P1967" s="10">
        <v>9.2385052201255771E-2</v>
      </c>
      <c r="Q1967" s="10">
        <v>4.0113772395189012E-3</v>
      </c>
      <c r="R1967" s="10"/>
    </row>
    <row r="1968" spans="1:18" x14ac:dyDescent="0.2">
      <c r="A1968" s="9" t="str">
        <f t="shared" si="30"/>
        <v>199925A29BRA26</v>
      </c>
      <c r="B1968" s="10">
        <v>1999</v>
      </c>
      <c r="C1968" s="10" t="s">
        <v>2</v>
      </c>
      <c r="D1968" s="10" t="s">
        <v>92</v>
      </c>
      <c r="E1968" s="10">
        <v>26</v>
      </c>
      <c r="F1968" s="10">
        <v>98544</v>
      </c>
      <c r="G1968" s="10">
        <v>0.15305761272054019</v>
      </c>
      <c r="H1968" s="10">
        <v>0.74541321643123881</v>
      </c>
      <c r="I1968" s="10">
        <v>0.63132204903393407</v>
      </c>
      <c r="J1968" s="10">
        <v>0.22809100503328461</v>
      </c>
      <c r="K1968" s="10">
        <v>0.32179534015262218</v>
      </c>
      <c r="L1968" s="10">
        <v>0.13652784542945284</v>
      </c>
      <c r="M1968" s="10">
        <v>1150.7493262277019</v>
      </c>
      <c r="N1968" s="10">
        <v>0.28725239486929699</v>
      </c>
      <c r="O1968" s="10">
        <v>0.14870514693943823</v>
      </c>
      <c r="P1968" s="10">
        <v>0.11815026790063322</v>
      </c>
      <c r="Q1968" s="10">
        <v>3.0554879038805001E-2</v>
      </c>
      <c r="R1968" s="10"/>
    </row>
    <row r="1969" spans="1:18" x14ac:dyDescent="0.2">
      <c r="A1969" s="9" t="str">
        <f t="shared" si="30"/>
        <v>199925A29IND26</v>
      </c>
      <c r="B1969" s="10">
        <v>1999</v>
      </c>
      <c r="C1969" s="10" t="s">
        <v>2</v>
      </c>
      <c r="D1969" s="10" t="s">
        <v>107</v>
      </c>
      <c r="E1969" s="10">
        <v>26</v>
      </c>
      <c r="F1969" s="10">
        <v>401</v>
      </c>
      <c r="G1969" s="10">
        <v>0.50124688279301743</v>
      </c>
      <c r="H1969" s="10">
        <v>1</v>
      </c>
      <c r="I1969" s="10">
        <v>0.49875311720698257</v>
      </c>
      <c r="J1969" s="10">
        <v>0</v>
      </c>
      <c r="K1969" s="10">
        <v>0.50124688279301743</v>
      </c>
      <c r="L1969" s="10">
        <v>0</v>
      </c>
      <c r="M1969" s="10">
        <v>977.84200895987294</v>
      </c>
      <c r="N1969" s="10">
        <v>0</v>
      </c>
      <c r="O1969" s="10">
        <v>0</v>
      </c>
      <c r="P1969" s="10">
        <v>0</v>
      </c>
      <c r="Q1969" s="10">
        <v>0</v>
      </c>
      <c r="R1969" s="10"/>
    </row>
    <row r="1970" spans="1:18" x14ac:dyDescent="0.2">
      <c r="A1970" s="9" t="str">
        <f t="shared" si="30"/>
        <v>199925A29NEG26</v>
      </c>
      <c r="B1970" s="10">
        <v>1999</v>
      </c>
      <c r="C1970" s="10" t="s">
        <v>2</v>
      </c>
      <c r="D1970" s="10" t="s">
        <v>94</v>
      </c>
      <c r="E1970" s="10">
        <v>26</v>
      </c>
      <c r="F1970" s="10">
        <v>191897</v>
      </c>
      <c r="G1970" s="10">
        <v>0.17507861635220126</v>
      </c>
      <c r="H1970" s="10">
        <v>0.72914115384815814</v>
      </c>
      <c r="I1970" s="10">
        <v>0.60148412950697505</v>
      </c>
      <c r="J1970" s="10">
        <v>0.23867477672982221</v>
      </c>
      <c r="K1970" s="10">
        <v>0.3455106001168517</v>
      </c>
      <c r="L1970" s="10">
        <v>0.11834884400300476</v>
      </c>
      <c r="M1970" s="10">
        <v>612.0301237503744</v>
      </c>
      <c r="N1970" s="10">
        <v>0.30023919081590644</v>
      </c>
      <c r="O1970" s="10">
        <v>0.16316565657618409</v>
      </c>
      <c r="P1970" s="10">
        <v>0.15061204708776063</v>
      </c>
      <c r="Q1970" s="10">
        <v>1.2553609488423477E-2</v>
      </c>
      <c r="R1970" s="10"/>
    </row>
    <row r="1971" spans="1:18" x14ac:dyDescent="0.2">
      <c r="A1971" s="9" t="str">
        <f t="shared" si="30"/>
        <v>199930EMABRA26</v>
      </c>
      <c r="B1971" s="10">
        <v>1999</v>
      </c>
      <c r="C1971" s="10" t="s">
        <v>4</v>
      </c>
      <c r="D1971" s="10" t="s">
        <v>92</v>
      </c>
      <c r="E1971" s="10">
        <v>26</v>
      </c>
      <c r="F1971" s="10">
        <v>529316</v>
      </c>
      <c r="G1971" s="10">
        <v>8.8732100545195827E-2</v>
      </c>
      <c r="H1971" s="10">
        <v>0.60745317884527361</v>
      </c>
      <c r="I1971" s="10">
        <v>0.55355258230347593</v>
      </c>
      <c r="J1971" s="10">
        <v>0.38837443305832642</v>
      </c>
      <c r="K1971" s="10">
        <v>0.44037419096146496</v>
      </c>
      <c r="L1971" s="10">
        <v>2.8806988641945454E-2</v>
      </c>
      <c r="M1971" s="10">
        <v>1883.2938483862886</v>
      </c>
      <c r="N1971" s="10">
        <v>0.28702096029233198</v>
      </c>
      <c r="O1971" s="10">
        <v>0.20769073639056276</v>
      </c>
      <c r="P1971" s="10">
        <v>0.1598539096751741</v>
      </c>
      <c r="Q1971" s="10">
        <v>4.7836826715388657E-2</v>
      </c>
      <c r="R1971" s="10"/>
    </row>
    <row r="1972" spans="1:18" x14ac:dyDescent="0.2">
      <c r="A1972" s="9" t="str">
        <f t="shared" si="30"/>
        <v>199930EMAIND26</v>
      </c>
      <c r="B1972" s="10">
        <v>1999</v>
      </c>
      <c r="C1972" s="10" t="s">
        <v>4</v>
      </c>
      <c r="D1972" s="10" t="s">
        <v>107</v>
      </c>
      <c r="E1972" s="10">
        <v>26</v>
      </c>
      <c r="F1972" s="10">
        <v>1204</v>
      </c>
      <c r="G1972" s="10">
        <v>0</v>
      </c>
      <c r="H1972" s="10">
        <v>0.66611295681063121</v>
      </c>
      <c r="I1972" s="10">
        <v>0.66611295681063121</v>
      </c>
      <c r="J1972" s="10">
        <v>0.33388704318936879</v>
      </c>
      <c r="K1972" s="10">
        <v>0.33388704318936879</v>
      </c>
      <c r="L1972" s="10">
        <v>0</v>
      </c>
      <c r="M1972" s="10">
        <v>1460.4133900050051</v>
      </c>
      <c r="N1972" s="10">
        <v>0.3330564784053156</v>
      </c>
      <c r="O1972" s="10">
        <v>0.16611295681063123</v>
      </c>
      <c r="P1972" s="10">
        <v>0.16611295681063123</v>
      </c>
      <c r="Q1972" s="10">
        <v>0</v>
      </c>
      <c r="R1972" s="10"/>
    </row>
    <row r="1973" spans="1:18" x14ac:dyDescent="0.2">
      <c r="A1973" s="9" t="str">
        <f t="shared" si="30"/>
        <v>199930EMANEG26</v>
      </c>
      <c r="B1973" s="10">
        <v>1999</v>
      </c>
      <c r="C1973" s="10" t="s">
        <v>4</v>
      </c>
      <c r="D1973" s="10" t="s">
        <v>94</v>
      </c>
      <c r="E1973" s="10">
        <v>26</v>
      </c>
      <c r="F1973" s="10">
        <v>837848</v>
      </c>
      <c r="G1973" s="10">
        <v>9.0560046468851352E-2</v>
      </c>
      <c r="H1973" s="10">
        <v>0.61643042652127833</v>
      </c>
      <c r="I1973" s="10">
        <v>0.56060645845069745</v>
      </c>
      <c r="J1973" s="10">
        <v>0.37719110794881378</v>
      </c>
      <c r="K1973" s="10">
        <v>0.4311111960049997</v>
      </c>
      <c r="L1973" s="10">
        <v>2.3002529705233827E-2</v>
      </c>
      <c r="M1973" s="10">
        <v>842.78385611880833</v>
      </c>
      <c r="N1973" s="10">
        <v>0.2900413877432097</v>
      </c>
      <c r="O1973" s="10">
        <v>0.19752079537068659</v>
      </c>
      <c r="P1973" s="10">
        <v>0.17835060409865233</v>
      </c>
      <c r="Q1973" s="10">
        <v>1.9170191272034256E-2</v>
      </c>
      <c r="R1973" s="10"/>
    </row>
    <row r="1974" spans="1:18" x14ac:dyDescent="0.2">
      <c r="A1974" s="9" t="str">
        <f t="shared" si="30"/>
        <v>199915A17BRA29</v>
      </c>
      <c r="B1974" s="10">
        <v>1999</v>
      </c>
      <c r="C1974" s="10" t="s">
        <v>0</v>
      </c>
      <c r="D1974" s="10" t="s">
        <v>92</v>
      </c>
      <c r="E1974" s="10">
        <v>29</v>
      </c>
      <c r="F1974" s="10">
        <v>33750</v>
      </c>
      <c r="G1974" s="10">
        <v>0.47493894638911499</v>
      </c>
      <c r="H1974" s="10">
        <v>0.25478518518518517</v>
      </c>
      <c r="I1974" s="10">
        <v>0.13377777777777777</v>
      </c>
      <c r="J1974" s="10">
        <v>3.1851851851851853E-2</v>
      </c>
      <c r="K1974" s="10">
        <v>5.7333333333333333E-2</v>
      </c>
      <c r="L1974" s="10">
        <v>0.89807407407407402</v>
      </c>
      <c r="M1974" s="10">
        <v>254.61989973565525</v>
      </c>
      <c r="N1974" s="10">
        <v>5.096296296296296E-2</v>
      </c>
      <c r="O1974" s="10">
        <v>6.37037037037037E-3</v>
      </c>
      <c r="P1974" s="10">
        <v>6.37037037037037E-3</v>
      </c>
      <c r="Q1974" s="10">
        <v>0</v>
      </c>
      <c r="R1974" s="10"/>
    </row>
    <row r="1975" spans="1:18" x14ac:dyDescent="0.2">
      <c r="A1975" s="9" t="str">
        <f t="shared" si="30"/>
        <v>199915A17NEG29</v>
      </c>
      <c r="B1975" s="10">
        <v>1999</v>
      </c>
      <c r="C1975" s="10" t="s">
        <v>0</v>
      </c>
      <c r="D1975" s="10" t="s">
        <v>94</v>
      </c>
      <c r="E1975" s="10">
        <v>29</v>
      </c>
      <c r="F1975" s="10">
        <v>181219</v>
      </c>
      <c r="G1975" s="10">
        <v>0.41642452765841348</v>
      </c>
      <c r="H1975" s="10">
        <v>0.4045105645655257</v>
      </c>
      <c r="I1975" s="10">
        <v>0.23606244378348848</v>
      </c>
      <c r="J1975" s="10">
        <v>4.5067018359002092E-2</v>
      </c>
      <c r="K1975" s="10">
        <v>6.9976106258173812E-2</v>
      </c>
      <c r="L1975" s="10">
        <v>0.87664097031768196</v>
      </c>
      <c r="M1975" s="10">
        <v>168.48857044565995</v>
      </c>
      <c r="N1975" s="10">
        <v>0.12218917442431533</v>
      </c>
      <c r="O1975" s="10">
        <v>4.2705235102279561E-2</v>
      </c>
      <c r="P1975" s="10">
        <v>4.2705235102279561E-2</v>
      </c>
      <c r="Q1975" s="10">
        <v>0</v>
      </c>
      <c r="R1975" s="10"/>
    </row>
    <row r="1976" spans="1:18" x14ac:dyDescent="0.2">
      <c r="A1976" s="9" t="str">
        <f t="shared" si="30"/>
        <v>199915A29BRA29</v>
      </c>
      <c r="B1976" s="10">
        <v>1999</v>
      </c>
      <c r="C1976" s="10" t="s">
        <v>3</v>
      </c>
      <c r="D1976" s="10" t="s">
        <v>92</v>
      </c>
      <c r="E1976" s="10">
        <v>29</v>
      </c>
      <c r="F1976" s="10">
        <v>167898</v>
      </c>
      <c r="G1976" s="10">
        <v>0.22804345066463558</v>
      </c>
      <c r="H1976" s="10">
        <v>0.65686309545080945</v>
      </c>
      <c r="I1976" s="10">
        <v>0.50706976854995289</v>
      </c>
      <c r="J1976" s="10">
        <v>8.3223147387104068E-2</v>
      </c>
      <c r="K1976" s="10">
        <v>0.15107982227304673</v>
      </c>
      <c r="L1976" s="10">
        <v>0.51215619006777924</v>
      </c>
      <c r="M1976" s="10">
        <v>824.51840474598532</v>
      </c>
      <c r="N1976" s="10">
        <v>0.21284208894163392</v>
      </c>
      <c r="O1976" s="10">
        <v>6.6673425451596172E-2</v>
      </c>
      <c r="P1976" s="10">
        <v>5.8980337899488915E-2</v>
      </c>
      <c r="Q1976" s="10">
        <v>7.69308755210725E-3</v>
      </c>
      <c r="R1976" s="10"/>
    </row>
    <row r="1977" spans="1:18" x14ac:dyDescent="0.2">
      <c r="A1977" s="9" t="str">
        <f t="shared" si="30"/>
        <v>199915A29IND29</v>
      </c>
      <c r="B1977" s="10">
        <v>1999</v>
      </c>
      <c r="C1977" s="10" t="s">
        <v>3</v>
      </c>
      <c r="D1977" s="10" t="s">
        <v>107</v>
      </c>
      <c r="E1977" s="10">
        <v>29</v>
      </c>
      <c r="F1977" s="10">
        <v>2150</v>
      </c>
      <c r="G1977" s="10">
        <v>0.22222222222222221</v>
      </c>
      <c r="H1977" s="10">
        <v>0.9</v>
      </c>
      <c r="I1977" s="10">
        <v>0.7</v>
      </c>
      <c r="J1977" s="10">
        <v>0.1</v>
      </c>
      <c r="K1977" s="10">
        <v>0.3</v>
      </c>
      <c r="L1977" s="10">
        <v>0</v>
      </c>
      <c r="M1977" s="10">
        <v>479.39656932772994</v>
      </c>
      <c r="N1977" s="10">
        <v>0</v>
      </c>
      <c r="O1977" s="10">
        <v>0</v>
      </c>
      <c r="P1977" s="10">
        <v>0</v>
      </c>
      <c r="Q1977" s="10">
        <v>0</v>
      </c>
      <c r="R1977" s="10"/>
    </row>
    <row r="1978" spans="1:18" x14ac:dyDescent="0.2">
      <c r="A1978" s="9" t="str">
        <f t="shared" si="30"/>
        <v>199915A29NEG29</v>
      </c>
      <c r="B1978" s="10">
        <v>1999</v>
      </c>
      <c r="C1978" s="10" t="s">
        <v>3</v>
      </c>
      <c r="D1978" s="10" t="s">
        <v>94</v>
      </c>
      <c r="E1978" s="10">
        <v>29</v>
      </c>
      <c r="F1978" s="10">
        <v>793036</v>
      </c>
      <c r="G1978" s="10">
        <v>0.29197573975372176</v>
      </c>
      <c r="H1978" s="10">
        <v>0.68609747855078462</v>
      </c>
      <c r="I1978" s="10">
        <v>0.48577365970775599</v>
      </c>
      <c r="J1978" s="10">
        <v>0.11228529685619337</v>
      </c>
      <c r="K1978" s="10">
        <v>0.21100773902796596</v>
      </c>
      <c r="L1978" s="10">
        <v>0.46622786100534186</v>
      </c>
      <c r="M1978" s="10">
        <v>476.51676960565879</v>
      </c>
      <c r="N1978" s="10">
        <v>0.2247237199824472</v>
      </c>
      <c r="O1978" s="10">
        <v>8.2678466046938598E-2</v>
      </c>
      <c r="P1978" s="10">
        <v>7.6985155781074247E-2</v>
      </c>
      <c r="Q1978" s="10">
        <v>5.6933102658643488E-3</v>
      </c>
      <c r="R1978" s="10"/>
    </row>
    <row r="1979" spans="1:18" x14ac:dyDescent="0.2">
      <c r="A1979" s="9" t="str">
        <f t="shared" si="30"/>
        <v>199918A24BRA29</v>
      </c>
      <c r="B1979" s="10">
        <v>1999</v>
      </c>
      <c r="C1979" s="10" t="s">
        <v>1</v>
      </c>
      <c r="D1979" s="10" t="s">
        <v>92</v>
      </c>
      <c r="E1979" s="10">
        <v>29</v>
      </c>
      <c r="F1979" s="10">
        <v>86636</v>
      </c>
      <c r="G1979" s="10">
        <v>0.24728655029260241</v>
      </c>
      <c r="H1979" s="10">
        <v>0.69231035597211321</v>
      </c>
      <c r="I1979" s="10">
        <v>0.52111131631192575</v>
      </c>
      <c r="J1979" s="10">
        <v>9.1809409483355656E-2</v>
      </c>
      <c r="K1979" s="10">
        <v>0.15135740338889145</v>
      </c>
      <c r="L1979" s="10">
        <v>0.55831294150237776</v>
      </c>
      <c r="M1979" s="10">
        <v>618.63709343460505</v>
      </c>
      <c r="N1979" s="10">
        <v>0.21094002493189898</v>
      </c>
      <c r="O1979" s="10">
        <v>6.4522831155639684E-2</v>
      </c>
      <c r="P1979" s="10">
        <v>5.955953645135971E-2</v>
      </c>
      <c r="Q1979" s="10">
        <v>4.9632947042799764E-3</v>
      </c>
      <c r="R1979" s="10"/>
    </row>
    <row r="1980" spans="1:18" x14ac:dyDescent="0.2">
      <c r="A1980" s="9" t="str">
        <f t="shared" si="30"/>
        <v>199918A24IND29</v>
      </c>
      <c r="B1980" s="10">
        <v>1999</v>
      </c>
      <c r="C1980" s="10" t="s">
        <v>1</v>
      </c>
      <c r="D1980" s="10" t="s">
        <v>107</v>
      </c>
      <c r="E1980" s="10">
        <v>29</v>
      </c>
      <c r="F1980" s="10">
        <v>1935</v>
      </c>
      <c r="G1980" s="10">
        <v>0.125</v>
      </c>
      <c r="H1980" s="10">
        <v>0.88888888888888884</v>
      </c>
      <c r="I1980" s="10">
        <v>0.77777777777777779</v>
      </c>
      <c r="J1980" s="10">
        <v>0.1111111111111111</v>
      </c>
      <c r="K1980" s="10">
        <v>0.22222222222222221</v>
      </c>
      <c r="L1980" s="10">
        <v>0</v>
      </c>
      <c r="M1980" s="10">
        <v>479.39656932772994</v>
      </c>
      <c r="N1980" s="10">
        <v>0</v>
      </c>
      <c r="O1980" s="10">
        <v>0</v>
      </c>
      <c r="P1980" s="10">
        <v>0</v>
      </c>
      <c r="Q1980" s="10">
        <v>0</v>
      </c>
      <c r="R1980" s="10"/>
    </row>
    <row r="1981" spans="1:18" x14ac:dyDescent="0.2">
      <c r="A1981" s="9" t="str">
        <f t="shared" si="30"/>
        <v>199918A24NEG29</v>
      </c>
      <c r="B1981" s="10">
        <v>1999</v>
      </c>
      <c r="C1981" s="10" t="s">
        <v>1</v>
      </c>
      <c r="D1981" s="10" t="s">
        <v>94</v>
      </c>
      <c r="E1981" s="10">
        <v>29</v>
      </c>
      <c r="F1981" s="10">
        <v>399853</v>
      </c>
      <c r="G1981" s="10">
        <v>0.32324344280176537</v>
      </c>
      <c r="H1981" s="10">
        <v>0.74516134679494717</v>
      </c>
      <c r="I1981" s="10">
        <v>0.50429282761414818</v>
      </c>
      <c r="J1981" s="10">
        <v>0.1188211667787912</v>
      </c>
      <c r="K1981" s="10">
        <v>0.23495884737641082</v>
      </c>
      <c r="L1981" s="10">
        <v>0.45267885948085923</v>
      </c>
      <c r="M1981" s="10">
        <v>395.0220962547229</v>
      </c>
      <c r="N1981" s="10">
        <v>0.23762732804305584</v>
      </c>
      <c r="O1981" s="10">
        <v>7.580035663106191E-2</v>
      </c>
      <c r="P1981" s="10">
        <v>7.2036473403975967E-2</v>
      </c>
      <c r="Q1981" s="10">
        <v>3.7638832270859542E-3</v>
      </c>
      <c r="R1981" s="10"/>
    </row>
    <row r="1982" spans="1:18" x14ac:dyDescent="0.2">
      <c r="A1982" s="9" t="str">
        <f t="shared" si="30"/>
        <v>199925A29BRA29</v>
      </c>
      <c r="B1982" s="10">
        <v>1999</v>
      </c>
      <c r="C1982" s="10" t="s">
        <v>2</v>
      </c>
      <c r="D1982" s="10" t="s">
        <v>92</v>
      </c>
      <c r="E1982" s="10">
        <v>29</v>
      </c>
      <c r="F1982" s="10">
        <v>47512</v>
      </c>
      <c r="G1982" s="10">
        <v>0.14946772801381031</v>
      </c>
      <c r="H1982" s="10">
        <v>0.87784138743896278</v>
      </c>
      <c r="I1982" s="10">
        <v>0.74663242970197008</v>
      </c>
      <c r="J1982" s="10">
        <v>0.10405792220912612</v>
      </c>
      <c r="K1982" s="10">
        <v>0.21716618959420778</v>
      </c>
      <c r="L1982" s="10">
        <v>0.15385586799124432</v>
      </c>
      <c r="M1982" s="10">
        <v>1162.7275508033667</v>
      </c>
      <c r="N1982" s="10">
        <v>0.33183922870372329</v>
      </c>
      <c r="O1982" s="10">
        <v>0.11364357147387784</v>
      </c>
      <c r="P1982" s="10">
        <v>9.5460600038057383E-2</v>
      </c>
      <c r="Q1982" s="10">
        <v>1.8182971435820455E-2</v>
      </c>
      <c r="R1982" s="10"/>
    </row>
    <row r="1983" spans="1:18" x14ac:dyDescent="0.2">
      <c r="A1983" s="9" t="str">
        <f t="shared" si="30"/>
        <v>199925A29IND29</v>
      </c>
      <c r="B1983" s="10">
        <v>1999</v>
      </c>
      <c r="C1983" s="10" t="s">
        <v>2</v>
      </c>
      <c r="D1983" s="10" t="s">
        <v>107</v>
      </c>
      <c r="E1983" s="10">
        <v>29</v>
      </c>
      <c r="F1983" s="10">
        <v>215</v>
      </c>
      <c r="G1983" s="10">
        <v>1</v>
      </c>
      <c r="H1983" s="10">
        <v>1</v>
      </c>
      <c r="I1983" s="10">
        <v>0</v>
      </c>
      <c r="J1983" s="10">
        <v>0</v>
      </c>
      <c r="K1983" s="10">
        <v>1</v>
      </c>
      <c r="L1983" s="10">
        <v>0</v>
      </c>
      <c r="M1983" s="10"/>
      <c r="N1983" s="10">
        <v>0</v>
      </c>
      <c r="O1983" s="10">
        <v>0</v>
      </c>
      <c r="P1983" s="10">
        <v>0</v>
      </c>
      <c r="Q1983" s="10">
        <v>0</v>
      </c>
      <c r="R1983" s="10"/>
    </row>
    <row r="1984" spans="1:18" x14ac:dyDescent="0.2">
      <c r="A1984" s="9" t="str">
        <f t="shared" si="30"/>
        <v>199925A29NEG29</v>
      </c>
      <c r="B1984" s="10">
        <v>1999</v>
      </c>
      <c r="C1984" s="10" t="s">
        <v>2</v>
      </c>
      <c r="D1984" s="10" t="s">
        <v>94</v>
      </c>
      <c r="E1984" s="10">
        <v>29</v>
      </c>
      <c r="F1984" s="10">
        <v>211964</v>
      </c>
      <c r="G1984" s="10">
        <v>0.18529275630641057</v>
      </c>
      <c r="H1984" s="10">
        <v>0.81542148666754732</v>
      </c>
      <c r="I1984" s="10">
        <v>0.66432979185144647</v>
      </c>
      <c r="J1984" s="10">
        <v>0.15751604942940614</v>
      </c>
      <c r="K1984" s="10">
        <v>0.28655440732931819</v>
      </c>
      <c r="L1984" s="10">
        <v>0.14024223056340826</v>
      </c>
      <c r="M1984" s="10">
        <v>688.01377478676636</v>
      </c>
      <c r="N1984" s="10">
        <v>0.28804419618425769</v>
      </c>
      <c r="O1984" s="10">
        <v>0.12982865014813835</v>
      </c>
      <c r="P1984" s="10">
        <v>0.11562812553075051</v>
      </c>
      <c r="Q1984" s="10">
        <v>1.4200524617387859E-2</v>
      </c>
      <c r="R1984" s="10"/>
    </row>
    <row r="1985" spans="1:18" x14ac:dyDescent="0.2">
      <c r="A1985" s="9" t="str">
        <f t="shared" si="30"/>
        <v>199930EMABRA29</v>
      </c>
      <c r="B1985" s="10">
        <v>1999</v>
      </c>
      <c r="C1985" s="10" t="s">
        <v>4</v>
      </c>
      <c r="D1985" s="10" t="s">
        <v>92</v>
      </c>
      <c r="E1985" s="10">
        <v>29</v>
      </c>
      <c r="F1985" s="10">
        <v>277529</v>
      </c>
      <c r="G1985" s="10">
        <v>9.7467589171760599E-2</v>
      </c>
      <c r="H1985" s="10">
        <v>0.64369489314630179</v>
      </c>
      <c r="I1985" s="10">
        <v>0.58095550374915772</v>
      </c>
      <c r="J1985" s="10">
        <v>0.35010755632744683</v>
      </c>
      <c r="K1985" s="10">
        <v>0.40974817046146528</v>
      </c>
      <c r="L1985" s="10">
        <v>3.7178096703407569E-2</v>
      </c>
      <c r="M1985" s="10">
        <v>2887.3561170277712</v>
      </c>
      <c r="N1985" s="10">
        <v>0.28660788602272197</v>
      </c>
      <c r="O1985" s="10">
        <v>0.21380468347451978</v>
      </c>
      <c r="P1985" s="10">
        <v>0.14021237420233562</v>
      </c>
      <c r="Q1985" s="10">
        <v>7.3592309272184173E-2</v>
      </c>
      <c r="R1985" s="10"/>
    </row>
    <row r="1986" spans="1:18" x14ac:dyDescent="0.2">
      <c r="A1986" s="9" t="str">
        <f t="shared" si="30"/>
        <v>199930EMAIND29</v>
      </c>
      <c r="B1986" s="10">
        <v>1999</v>
      </c>
      <c r="C1986" s="10" t="s">
        <v>4</v>
      </c>
      <c r="D1986" s="10" t="s">
        <v>107</v>
      </c>
      <c r="E1986" s="10">
        <v>29</v>
      </c>
      <c r="F1986" s="10">
        <v>3225</v>
      </c>
      <c r="G1986" s="10">
        <v>0</v>
      </c>
      <c r="H1986" s="10">
        <v>0.66666666666666663</v>
      </c>
      <c r="I1986" s="10">
        <v>0.66666666666666663</v>
      </c>
      <c r="J1986" s="10">
        <v>0.33333333333333331</v>
      </c>
      <c r="K1986" s="10">
        <v>0.33333333333333331</v>
      </c>
      <c r="L1986" s="10">
        <v>0</v>
      </c>
      <c r="M1986" s="10">
        <v>1171.4102793698842</v>
      </c>
      <c r="N1986" s="10">
        <v>0.4</v>
      </c>
      <c r="O1986" s="10">
        <v>0.4</v>
      </c>
      <c r="P1986" s="10">
        <v>0.33333333333333331</v>
      </c>
      <c r="Q1986" s="10">
        <v>6.6666666666666666E-2</v>
      </c>
      <c r="R1986" s="10"/>
    </row>
    <row r="1987" spans="1:18" x14ac:dyDescent="0.2">
      <c r="A1987" s="9" t="str">
        <f t="shared" si="30"/>
        <v>199930EMANEG29</v>
      </c>
      <c r="B1987" s="10">
        <v>1999</v>
      </c>
      <c r="C1987" s="10" t="s">
        <v>4</v>
      </c>
      <c r="D1987" s="10" t="s">
        <v>94</v>
      </c>
      <c r="E1987" s="10">
        <v>29</v>
      </c>
      <c r="F1987" s="10">
        <v>931052</v>
      </c>
      <c r="G1987" s="10">
        <v>0.12945700865743368</v>
      </c>
      <c r="H1987" s="10">
        <v>0.71161653699256322</v>
      </c>
      <c r="I1987" s="10">
        <v>0.61949278880234404</v>
      </c>
      <c r="J1987" s="10">
        <v>0.28297310830820677</v>
      </c>
      <c r="K1987" s="10">
        <v>0.37005894982065757</v>
      </c>
      <c r="L1987" s="10">
        <v>3.2104334520353058E-2</v>
      </c>
      <c r="M1987" s="10">
        <v>1094.5437832983748</v>
      </c>
      <c r="N1987" s="10">
        <v>0.29908029010449733</v>
      </c>
      <c r="O1987" s="10">
        <v>0.20646794229279669</v>
      </c>
      <c r="P1987" s="10">
        <v>0.18106499849060576</v>
      </c>
      <c r="Q1987" s="10">
        <v>2.5402943802190932E-2</v>
      </c>
      <c r="R1987" s="10"/>
    </row>
    <row r="1988" spans="1:18" x14ac:dyDescent="0.2">
      <c r="A1988" s="9" t="str">
        <f t="shared" ref="A1988:A2051" si="31">B1988&amp;C1988&amp;D1988&amp;E1988</f>
        <v>199915A17BRA31</v>
      </c>
      <c r="B1988" s="10">
        <v>1999</v>
      </c>
      <c r="C1988" s="10" t="s">
        <v>0</v>
      </c>
      <c r="D1988" s="10" t="s">
        <v>92</v>
      </c>
      <c r="E1988" s="10">
        <v>31</v>
      </c>
      <c r="F1988" s="10">
        <v>112792</v>
      </c>
      <c r="G1988" s="10">
        <v>0.39994083715426709</v>
      </c>
      <c r="H1988" s="10">
        <v>0.41959536137314701</v>
      </c>
      <c r="I1988" s="10">
        <v>0.25178204127952336</v>
      </c>
      <c r="J1988" s="10">
        <v>4.1953330023405913E-2</v>
      </c>
      <c r="K1988" s="10">
        <v>6.0589403503794596E-2</v>
      </c>
      <c r="L1988" s="10">
        <v>0.87879459536137317</v>
      </c>
      <c r="M1988" s="10">
        <v>294.36304549018087</v>
      </c>
      <c r="N1988" s="10">
        <v>0.13755408184977658</v>
      </c>
      <c r="O1988" s="10">
        <v>1.8653805234413789E-2</v>
      </c>
      <c r="P1988" s="10">
        <v>1.8653805234413789E-2</v>
      </c>
      <c r="Q1988" s="10">
        <v>0</v>
      </c>
      <c r="R1988" s="10"/>
    </row>
    <row r="1989" spans="1:18" x14ac:dyDescent="0.2">
      <c r="A1989" s="9" t="str">
        <f t="shared" si="31"/>
        <v>199915A17IND31</v>
      </c>
      <c r="B1989" s="10">
        <v>1999</v>
      </c>
      <c r="C1989" s="10" t="s">
        <v>0</v>
      </c>
      <c r="D1989" s="10" t="s">
        <v>107</v>
      </c>
      <c r="E1989" s="10">
        <v>31</v>
      </c>
      <c r="F1989" s="10">
        <v>526</v>
      </c>
      <c r="G1989" s="10"/>
      <c r="H1989" s="10">
        <v>0</v>
      </c>
      <c r="I1989" s="10">
        <v>0</v>
      </c>
      <c r="J1989" s="10">
        <v>0</v>
      </c>
      <c r="K1989" s="10">
        <v>0</v>
      </c>
      <c r="L1989" s="10">
        <v>1</v>
      </c>
      <c r="M1989" s="10"/>
      <c r="N1989" s="10">
        <v>0</v>
      </c>
      <c r="O1989" s="10">
        <v>0</v>
      </c>
      <c r="P1989" s="10">
        <v>0</v>
      </c>
      <c r="Q1989" s="10">
        <v>0</v>
      </c>
      <c r="R1989" s="10"/>
    </row>
    <row r="1990" spans="1:18" x14ac:dyDescent="0.2">
      <c r="A1990" s="9" t="str">
        <f t="shared" si="31"/>
        <v>199915A17NEG31</v>
      </c>
      <c r="B1990" s="10">
        <v>1999</v>
      </c>
      <c r="C1990" s="10" t="s">
        <v>0</v>
      </c>
      <c r="D1990" s="10" t="s">
        <v>94</v>
      </c>
      <c r="E1990" s="10">
        <v>31</v>
      </c>
      <c r="F1990" s="10">
        <v>153546</v>
      </c>
      <c r="G1990" s="10">
        <v>0.42285370663012012</v>
      </c>
      <c r="H1990" s="10">
        <v>0.4665031347246596</v>
      </c>
      <c r="I1990" s="10">
        <v>0.26924055505176697</v>
      </c>
      <c r="J1990" s="10">
        <v>8.0609069498900732E-2</v>
      </c>
      <c r="K1990" s="10">
        <v>0.12520631772603616</v>
      </c>
      <c r="L1990" s="10">
        <v>0.79285035103486901</v>
      </c>
      <c r="M1990" s="10">
        <v>283.63601444094127</v>
      </c>
      <c r="N1990" s="10">
        <v>0.13353001706329048</v>
      </c>
      <c r="O1990" s="10">
        <v>3.0792075338986362E-2</v>
      </c>
      <c r="P1990" s="10">
        <v>3.0792075338986362E-2</v>
      </c>
      <c r="Q1990" s="10">
        <v>0</v>
      </c>
      <c r="R1990" s="10"/>
    </row>
    <row r="1991" spans="1:18" x14ac:dyDescent="0.2">
      <c r="A1991" s="9" t="str">
        <f t="shared" si="31"/>
        <v>199915A29BRA31</v>
      </c>
      <c r="B1991" s="10">
        <v>1999</v>
      </c>
      <c r="C1991" s="10" t="s">
        <v>3</v>
      </c>
      <c r="D1991" s="10" t="s">
        <v>92</v>
      </c>
      <c r="E1991" s="10">
        <v>31</v>
      </c>
      <c r="F1991" s="10">
        <v>568699</v>
      </c>
      <c r="G1991" s="10">
        <v>0.21267486434012048</v>
      </c>
      <c r="H1991" s="10">
        <v>0.70641938881552457</v>
      </c>
      <c r="I1991" s="10">
        <v>0.55618174113195207</v>
      </c>
      <c r="J1991" s="10">
        <v>0.11108060397097363</v>
      </c>
      <c r="K1991" s="10">
        <v>0.19111784614897223</v>
      </c>
      <c r="L1991" s="10">
        <v>0.4247878727077844</v>
      </c>
      <c r="M1991" s="10">
        <v>857.48956591486512</v>
      </c>
      <c r="N1991" s="10">
        <v>0.25105196246168887</v>
      </c>
      <c r="O1991" s="10">
        <v>7.1209901898895547E-2</v>
      </c>
      <c r="P1991" s="10">
        <v>5.8723507514519983E-2</v>
      </c>
      <c r="Q1991" s="10">
        <v>1.2486394384375566E-2</v>
      </c>
      <c r="R1991" s="10"/>
    </row>
    <row r="1992" spans="1:18" x14ac:dyDescent="0.2">
      <c r="A1992" s="9" t="str">
        <f t="shared" si="31"/>
        <v>199915A29IND31</v>
      </c>
      <c r="B1992" s="10">
        <v>1999</v>
      </c>
      <c r="C1992" s="10" t="s">
        <v>3</v>
      </c>
      <c r="D1992" s="10" t="s">
        <v>107</v>
      </c>
      <c r="E1992" s="10">
        <v>31</v>
      </c>
      <c r="F1992" s="10">
        <v>1841</v>
      </c>
      <c r="G1992" s="10">
        <v>0</v>
      </c>
      <c r="H1992" s="10">
        <v>0.5714285714285714</v>
      </c>
      <c r="I1992" s="10">
        <v>0.5714285714285714</v>
      </c>
      <c r="J1992" s="10">
        <v>0</v>
      </c>
      <c r="K1992" s="10">
        <v>0</v>
      </c>
      <c r="L1992" s="10">
        <v>0.5714285714285714</v>
      </c>
      <c r="M1992" s="10">
        <v>1433.4274904070867</v>
      </c>
      <c r="N1992" s="10">
        <v>0.14285714285714285</v>
      </c>
      <c r="O1992" s="10">
        <v>0.14285714285714285</v>
      </c>
      <c r="P1992" s="10">
        <v>0.14285714285714285</v>
      </c>
      <c r="Q1992" s="10">
        <v>0</v>
      </c>
      <c r="R1992" s="10"/>
    </row>
    <row r="1993" spans="1:18" x14ac:dyDescent="0.2">
      <c r="A1993" s="9" t="str">
        <f t="shared" si="31"/>
        <v>199915A29NEG31</v>
      </c>
      <c r="B1993" s="10">
        <v>1999</v>
      </c>
      <c r="C1993" s="10" t="s">
        <v>3</v>
      </c>
      <c r="D1993" s="10" t="s">
        <v>94</v>
      </c>
      <c r="E1993" s="10">
        <v>31</v>
      </c>
      <c r="F1993" s="10">
        <v>656251</v>
      </c>
      <c r="G1993" s="10">
        <v>0.24084205617593912</v>
      </c>
      <c r="H1993" s="10">
        <v>0.73254489305730297</v>
      </c>
      <c r="I1993" s="10">
        <v>0.55611727477219874</v>
      </c>
      <c r="J1993" s="10">
        <v>0.12554961233450604</v>
      </c>
      <c r="K1993" s="10">
        <v>0.21740238183144103</v>
      </c>
      <c r="L1993" s="10">
        <v>0.37837125069361027</v>
      </c>
      <c r="M1993" s="10">
        <v>587.66899602878959</v>
      </c>
      <c r="N1993" s="10">
        <v>0.23396231015267024</v>
      </c>
      <c r="O1993" s="10">
        <v>6.7702753976755847E-2</v>
      </c>
      <c r="P1993" s="10">
        <v>6.1292097078709216E-2</v>
      </c>
      <c r="Q1993" s="10">
        <v>6.4106568980466317E-3</v>
      </c>
      <c r="R1993" s="10"/>
    </row>
    <row r="1994" spans="1:18" x14ac:dyDescent="0.2">
      <c r="A1994" s="9" t="str">
        <f t="shared" si="31"/>
        <v>199918A24BRA31</v>
      </c>
      <c r="B1994" s="10">
        <v>1999</v>
      </c>
      <c r="C1994" s="10" t="s">
        <v>1</v>
      </c>
      <c r="D1994" s="10" t="s">
        <v>92</v>
      </c>
      <c r="E1994" s="10">
        <v>31</v>
      </c>
      <c r="F1994" s="10">
        <v>284206</v>
      </c>
      <c r="G1994" s="10">
        <v>0.22618834924067893</v>
      </c>
      <c r="H1994" s="10">
        <v>0.74836562211916713</v>
      </c>
      <c r="I1994" s="10">
        <v>0.57909403742355892</v>
      </c>
      <c r="J1994" s="10">
        <v>0.11309574168076707</v>
      </c>
      <c r="K1994" s="10">
        <v>0.20667301184433165</v>
      </c>
      <c r="L1994" s="10">
        <v>0.430026790750141</v>
      </c>
      <c r="M1994" s="10">
        <v>664.06919113296124</v>
      </c>
      <c r="N1994" s="10">
        <v>0.27105690942485378</v>
      </c>
      <c r="O1994" s="10">
        <v>5.8292224653948191E-2</v>
      </c>
      <c r="P1994" s="10">
        <v>5.4590684222007982E-2</v>
      </c>
      <c r="Q1994" s="10">
        <v>3.7015404319402125E-3</v>
      </c>
      <c r="R1994" s="10"/>
    </row>
    <row r="1995" spans="1:18" x14ac:dyDescent="0.2">
      <c r="A1995" s="9" t="str">
        <f t="shared" si="31"/>
        <v>199918A24IND31</v>
      </c>
      <c r="B1995" s="10">
        <v>1999</v>
      </c>
      <c r="C1995" s="10" t="s">
        <v>1</v>
      </c>
      <c r="D1995" s="10" t="s">
        <v>107</v>
      </c>
      <c r="E1995" s="10">
        <v>31</v>
      </c>
      <c r="F1995" s="10">
        <v>1052</v>
      </c>
      <c r="G1995" s="10">
        <v>0</v>
      </c>
      <c r="H1995" s="10">
        <v>0.75</v>
      </c>
      <c r="I1995" s="10">
        <v>0.75</v>
      </c>
      <c r="J1995" s="10">
        <v>0</v>
      </c>
      <c r="K1995" s="10">
        <v>0</v>
      </c>
      <c r="L1995" s="10">
        <v>0.5</v>
      </c>
      <c r="M1995" s="10">
        <v>1807.5261377743109</v>
      </c>
      <c r="N1995" s="10">
        <v>0.25</v>
      </c>
      <c r="O1995" s="10">
        <v>0.25</v>
      </c>
      <c r="P1995" s="10">
        <v>0.25</v>
      </c>
      <c r="Q1995" s="10">
        <v>0</v>
      </c>
      <c r="R1995" s="10"/>
    </row>
    <row r="1996" spans="1:18" x14ac:dyDescent="0.2">
      <c r="A1996" s="9" t="str">
        <f t="shared" si="31"/>
        <v>199918A24NEG31</v>
      </c>
      <c r="B1996" s="10">
        <v>1999</v>
      </c>
      <c r="C1996" s="10" t="s">
        <v>1</v>
      </c>
      <c r="D1996" s="10" t="s">
        <v>94</v>
      </c>
      <c r="E1996" s="10">
        <v>31</v>
      </c>
      <c r="F1996" s="10">
        <v>321552</v>
      </c>
      <c r="G1996" s="10">
        <v>0.25841648900565289</v>
      </c>
      <c r="H1996" s="10">
        <v>0.80376113350251277</v>
      </c>
      <c r="I1996" s="10">
        <v>0.59605600338358955</v>
      </c>
      <c r="J1996" s="10">
        <v>0.12929480934610274</v>
      </c>
      <c r="K1996" s="10">
        <v>0.24796055887378654</v>
      </c>
      <c r="L1996" s="10">
        <v>0.33470489185748659</v>
      </c>
      <c r="M1996" s="10">
        <v>515.79163543381765</v>
      </c>
      <c r="N1996" s="10">
        <v>0.24936868686868688</v>
      </c>
      <c r="O1996" s="10">
        <v>5.8867617057272233E-2</v>
      </c>
      <c r="P1996" s="10">
        <v>5.2327461810220431E-2</v>
      </c>
      <c r="Q1996" s="10">
        <v>6.5401552470517989E-3</v>
      </c>
      <c r="R1996" s="10"/>
    </row>
    <row r="1997" spans="1:18" x14ac:dyDescent="0.2">
      <c r="A1997" s="9" t="str">
        <f t="shared" si="31"/>
        <v>199925A29BRA31</v>
      </c>
      <c r="B1997" s="10">
        <v>1999</v>
      </c>
      <c r="C1997" s="10" t="s">
        <v>2</v>
      </c>
      <c r="D1997" s="10" t="s">
        <v>92</v>
      </c>
      <c r="E1997" s="10">
        <v>31</v>
      </c>
      <c r="F1997" s="10">
        <v>171701</v>
      </c>
      <c r="G1997" s="10">
        <v>0.12985895020568292</v>
      </c>
      <c r="H1997" s="10">
        <v>0.82540579262788216</v>
      </c>
      <c r="I1997" s="10">
        <v>0.71821946290353578</v>
      </c>
      <c r="J1997" s="10">
        <v>0.15316160068957083</v>
      </c>
      <c r="K1997" s="10">
        <v>0.25116335956109748</v>
      </c>
      <c r="L1997" s="10">
        <v>0.11789098490981416</v>
      </c>
      <c r="M1997" s="10">
        <v>1247.0869364222765</v>
      </c>
      <c r="N1997" s="10">
        <v>0.29249684043773772</v>
      </c>
      <c r="O1997" s="10">
        <v>0.12711632430795394</v>
      </c>
      <c r="P1997" s="10">
        <v>9.1886477073517339E-2</v>
      </c>
      <c r="Q1997" s="10">
        <v>3.5229847234436611E-2</v>
      </c>
      <c r="R1997" s="10"/>
    </row>
    <row r="1998" spans="1:18" x14ac:dyDescent="0.2">
      <c r="A1998" s="9" t="str">
        <f t="shared" si="31"/>
        <v>199925A29IND31</v>
      </c>
      <c r="B1998" s="10">
        <v>1999</v>
      </c>
      <c r="C1998" s="10" t="s">
        <v>2</v>
      </c>
      <c r="D1998" s="10" t="s">
        <v>107</v>
      </c>
      <c r="E1998" s="10">
        <v>31</v>
      </c>
      <c r="F1998" s="10">
        <v>263</v>
      </c>
      <c r="G1998" s="10">
        <v>0</v>
      </c>
      <c r="H1998" s="10">
        <v>1</v>
      </c>
      <c r="I1998" s="10">
        <v>1</v>
      </c>
      <c r="J1998" s="10">
        <v>0</v>
      </c>
      <c r="K1998" s="10">
        <v>0</v>
      </c>
      <c r="L1998" s="10">
        <v>0</v>
      </c>
      <c r="M1998" s="10">
        <v>311.13154830541413</v>
      </c>
      <c r="N1998" s="10">
        <v>0</v>
      </c>
      <c r="O1998" s="10">
        <v>0</v>
      </c>
      <c r="P1998" s="10">
        <v>0</v>
      </c>
      <c r="Q1998" s="10">
        <v>0</v>
      </c>
      <c r="R1998" s="10"/>
    </row>
    <row r="1999" spans="1:18" x14ac:dyDescent="0.2">
      <c r="A1999" s="9" t="str">
        <f t="shared" si="31"/>
        <v>199925A29NEG31</v>
      </c>
      <c r="B1999" s="10">
        <v>1999</v>
      </c>
      <c r="C1999" s="10" t="s">
        <v>2</v>
      </c>
      <c r="D1999" s="10" t="s">
        <v>94</v>
      </c>
      <c r="E1999" s="10">
        <v>31</v>
      </c>
      <c r="F1999" s="10">
        <v>181153</v>
      </c>
      <c r="G1999" s="10">
        <v>0.12409734689806504</v>
      </c>
      <c r="H1999" s="10">
        <v>0.83138924208082265</v>
      </c>
      <c r="I1999" s="10">
        <v>0.72821604289899944</v>
      </c>
      <c r="J1999" s="10">
        <v>0.15697937973353973</v>
      </c>
      <c r="K1999" s="10">
        <v>0.2412515893637017</v>
      </c>
      <c r="L1999" s="10">
        <v>0.10450282358006768</v>
      </c>
      <c r="M1999" s="10">
        <v>789.57681753708073</v>
      </c>
      <c r="N1999" s="10">
        <v>0.29174233934850652</v>
      </c>
      <c r="O1999" s="10">
        <v>0.11467102394108847</v>
      </c>
      <c r="P1999" s="10">
        <v>0.10305653232350555</v>
      </c>
      <c r="Q1999" s="10">
        <v>1.1614491617582927E-2</v>
      </c>
      <c r="R1999" s="10"/>
    </row>
    <row r="2000" spans="1:18" x14ac:dyDescent="0.2">
      <c r="A2000" s="9" t="str">
        <f t="shared" si="31"/>
        <v>199930EMABRA31</v>
      </c>
      <c r="B2000" s="10">
        <v>1999</v>
      </c>
      <c r="C2000" s="10" t="s">
        <v>4</v>
      </c>
      <c r="D2000" s="10" t="s">
        <v>92</v>
      </c>
      <c r="E2000" s="10">
        <v>31</v>
      </c>
      <c r="F2000" s="10">
        <v>911016</v>
      </c>
      <c r="G2000" s="10">
        <v>7.0256056316323576E-2</v>
      </c>
      <c r="H2000" s="10">
        <v>0.66975678367241176</v>
      </c>
      <c r="I2000" s="10">
        <v>0.62270231336048298</v>
      </c>
      <c r="J2000" s="10">
        <v>0.32571801996727034</v>
      </c>
      <c r="K2000" s="10">
        <v>0.36989752770486223</v>
      </c>
      <c r="L2000" s="10">
        <v>2.9447061936661204E-2</v>
      </c>
      <c r="M2000" s="10">
        <v>2084.4720963065456</v>
      </c>
      <c r="N2000" s="10">
        <v>0.30002086788432603</v>
      </c>
      <c r="O2000" s="10">
        <v>0.2119518061703039</v>
      </c>
      <c r="P2000" s="10">
        <v>0.14756559654691431</v>
      </c>
      <c r="Q2000" s="10">
        <v>6.4386209623389604E-2</v>
      </c>
      <c r="R2000" s="10"/>
    </row>
    <row r="2001" spans="1:18" x14ac:dyDescent="0.2">
      <c r="A2001" s="9" t="str">
        <f t="shared" si="31"/>
        <v>199930EMAIND31</v>
      </c>
      <c r="B2001" s="10">
        <v>1999</v>
      </c>
      <c r="C2001" s="10" t="s">
        <v>4</v>
      </c>
      <c r="D2001" s="10" t="s">
        <v>107</v>
      </c>
      <c r="E2001" s="10">
        <v>31</v>
      </c>
      <c r="F2001" s="10">
        <v>3154</v>
      </c>
      <c r="G2001" s="10">
        <v>0.12505943889681406</v>
      </c>
      <c r="H2001" s="10">
        <v>0.66677235256816736</v>
      </c>
      <c r="I2001" s="10">
        <v>0.58338617628408374</v>
      </c>
      <c r="J2001" s="10">
        <v>0.33322764743183259</v>
      </c>
      <c r="K2001" s="10">
        <v>0.41661382371591632</v>
      </c>
      <c r="L2001" s="10">
        <v>0</v>
      </c>
      <c r="M2001" s="10">
        <v>1414.1943429877717</v>
      </c>
      <c r="N2001" s="10">
        <v>0.16677235256816741</v>
      </c>
      <c r="O2001" s="10">
        <v>0.16677235256816741</v>
      </c>
      <c r="P2001" s="10">
        <v>0.16677235256816741</v>
      </c>
      <c r="Q2001" s="10">
        <v>0</v>
      </c>
      <c r="R2001" s="10"/>
    </row>
    <row r="2002" spans="1:18" x14ac:dyDescent="0.2">
      <c r="A2002" s="9" t="str">
        <f t="shared" si="31"/>
        <v>199930EMANEG31</v>
      </c>
      <c r="B2002" s="10">
        <v>1999</v>
      </c>
      <c r="C2002" s="10" t="s">
        <v>4</v>
      </c>
      <c r="D2002" s="10" t="s">
        <v>94</v>
      </c>
      <c r="E2002" s="10">
        <v>31</v>
      </c>
      <c r="F2002" s="10">
        <v>908634</v>
      </c>
      <c r="G2002" s="10">
        <v>8.8891569937263465E-2</v>
      </c>
      <c r="H2002" s="10">
        <v>0.69367884251780343</v>
      </c>
      <c r="I2002" s="10">
        <v>0.63201664117413214</v>
      </c>
      <c r="J2002" s="10">
        <v>0.3013988408880432</v>
      </c>
      <c r="K2002" s="10">
        <v>0.36161407936712442</v>
      </c>
      <c r="L2002" s="10">
        <v>2.8935743104484313E-2</v>
      </c>
      <c r="M2002" s="10">
        <v>945.59959634745633</v>
      </c>
      <c r="N2002" s="10">
        <v>0.26049680087012811</v>
      </c>
      <c r="O2002" s="10">
        <v>0.15978035430418375</v>
      </c>
      <c r="P2002" s="10">
        <v>0.1360433831073613</v>
      </c>
      <c r="Q2002" s="10">
        <v>2.3736971196822446E-2</v>
      </c>
      <c r="R2002" s="10"/>
    </row>
    <row r="2003" spans="1:18" x14ac:dyDescent="0.2">
      <c r="A2003" s="9" t="str">
        <f t="shared" si="31"/>
        <v>199915A17BRA33</v>
      </c>
      <c r="B2003" s="10">
        <v>1999</v>
      </c>
      <c r="C2003" s="10" t="s">
        <v>0</v>
      </c>
      <c r="D2003" s="10" t="s">
        <v>92</v>
      </c>
      <c r="E2003" s="10">
        <v>33</v>
      </c>
      <c r="F2003" s="10">
        <v>341996</v>
      </c>
      <c r="G2003" s="10">
        <v>0.35869608010393567</v>
      </c>
      <c r="H2003" s="10">
        <v>0.22357349075204205</v>
      </c>
      <c r="I2003" s="10">
        <v>0.14337855600413107</v>
      </c>
      <c r="J2003" s="10">
        <v>7.3373392169749321E-2</v>
      </c>
      <c r="K2003" s="10">
        <v>9.2145103746127124E-2</v>
      </c>
      <c r="L2003" s="10">
        <v>0.8724546485923812</v>
      </c>
      <c r="M2003" s="10">
        <v>426.52192783841474</v>
      </c>
      <c r="N2003" s="10">
        <v>8.8451326916104286E-2</v>
      </c>
      <c r="O2003" s="10">
        <v>2.891261886103931E-2</v>
      </c>
      <c r="P2003" s="10">
        <v>2.7210844571281534E-2</v>
      </c>
      <c r="Q2003" s="10">
        <v>1.7017742897577749E-3</v>
      </c>
      <c r="R2003" s="10"/>
    </row>
    <row r="2004" spans="1:18" x14ac:dyDescent="0.2">
      <c r="A2004" s="9" t="str">
        <f t="shared" si="31"/>
        <v>199915A17NEG33</v>
      </c>
      <c r="B2004" s="10">
        <v>1999</v>
      </c>
      <c r="C2004" s="10" t="s">
        <v>0</v>
      </c>
      <c r="D2004" s="10" t="s">
        <v>94</v>
      </c>
      <c r="E2004" s="10">
        <v>33</v>
      </c>
      <c r="F2004" s="10">
        <v>218106</v>
      </c>
      <c r="G2004" s="10">
        <v>0.37367724867724866</v>
      </c>
      <c r="H2004" s="10">
        <v>0.244591215607249</v>
      </c>
      <c r="I2004" s="10">
        <v>0.15319304310850845</v>
      </c>
      <c r="J2004" s="10">
        <v>9.1425903929081495E-2</v>
      </c>
      <c r="K2004" s="10">
        <v>0.11830228183452655</v>
      </c>
      <c r="L2004" s="10">
        <v>0.82933069241561441</v>
      </c>
      <c r="M2004" s="10">
        <v>420.35579611116037</v>
      </c>
      <c r="N2004" s="10">
        <v>0.10397696532878509</v>
      </c>
      <c r="O2004" s="10">
        <v>1.86606512429736E-2</v>
      </c>
      <c r="P2004" s="10">
        <v>1.86606512429736E-2</v>
      </c>
      <c r="Q2004" s="10">
        <v>0</v>
      </c>
      <c r="R2004" s="10"/>
    </row>
    <row r="2005" spans="1:18" x14ac:dyDescent="0.2">
      <c r="A2005" s="9" t="str">
        <f t="shared" si="31"/>
        <v>199915A29BRA33</v>
      </c>
      <c r="B2005" s="10">
        <v>1999</v>
      </c>
      <c r="C2005" s="10" t="s">
        <v>3</v>
      </c>
      <c r="D2005" s="10" t="s">
        <v>92</v>
      </c>
      <c r="E2005" s="10">
        <v>33</v>
      </c>
      <c r="F2005" s="10">
        <v>1675618</v>
      </c>
      <c r="G2005" s="10">
        <v>0.17742471069503205</v>
      </c>
      <c r="H2005" s="10">
        <v>0.59771867209498364</v>
      </c>
      <c r="I2005" s="10">
        <v>0.49166860962151238</v>
      </c>
      <c r="J2005" s="10">
        <v>0.14538710829128615</v>
      </c>
      <c r="K2005" s="10">
        <v>0.21078038835520466</v>
      </c>
      <c r="L2005" s="10">
        <v>0.41319206680210646</v>
      </c>
      <c r="M2005" s="10">
        <v>1117.691410828636</v>
      </c>
      <c r="N2005" s="10">
        <v>0.2326402342157218</v>
      </c>
      <c r="O2005" s="10">
        <v>8.5067374631127554E-2</v>
      </c>
      <c r="P2005" s="10">
        <v>7.569385034479835E-2</v>
      </c>
      <c r="Q2005" s="10">
        <v>9.3735242863291976E-3</v>
      </c>
      <c r="R2005" s="10"/>
    </row>
    <row r="2006" spans="1:18" x14ac:dyDescent="0.2">
      <c r="A2006" s="9" t="str">
        <f t="shared" si="31"/>
        <v>199915A29NEG33</v>
      </c>
      <c r="B2006" s="10">
        <v>1999</v>
      </c>
      <c r="C2006" s="10" t="s">
        <v>3</v>
      </c>
      <c r="D2006" s="10" t="s">
        <v>94</v>
      </c>
      <c r="E2006" s="10">
        <v>33</v>
      </c>
      <c r="F2006" s="10">
        <v>1016081</v>
      </c>
      <c r="G2006" s="10">
        <v>0.21280851912390697</v>
      </c>
      <c r="H2006" s="10">
        <v>0.62823167333330043</v>
      </c>
      <c r="I2006" s="10">
        <v>0.49453862126450671</v>
      </c>
      <c r="J2006" s="10">
        <v>0.15203870757727458</v>
      </c>
      <c r="K2006" s="10">
        <v>0.25130134993168962</v>
      </c>
      <c r="L2006" s="10">
        <v>0.34345293337834287</v>
      </c>
      <c r="M2006" s="10">
        <v>750.28214505735468</v>
      </c>
      <c r="N2006" s="10">
        <v>0.22782829321678094</v>
      </c>
      <c r="O2006" s="10">
        <v>8.3576014116984773E-2</v>
      </c>
      <c r="P2006" s="10">
        <v>8.0139280234548235E-2</v>
      </c>
      <c r="Q2006" s="10">
        <v>3.4367338824365379E-3</v>
      </c>
      <c r="R2006" s="10"/>
    </row>
    <row r="2007" spans="1:18" x14ac:dyDescent="0.2">
      <c r="A2007" s="9" t="str">
        <f t="shared" si="31"/>
        <v>199918A24BRA33</v>
      </c>
      <c r="B2007" s="10">
        <v>1999</v>
      </c>
      <c r="C2007" s="10" t="s">
        <v>1</v>
      </c>
      <c r="D2007" s="10" t="s">
        <v>92</v>
      </c>
      <c r="E2007" s="10">
        <v>33</v>
      </c>
      <c r="F2007" s="10">
        <v>795066</v>
      </c>
      <c r="G2007" s="10">
        <v>0.20185451492008913</v>
      </c>
      <c r="H2007" s="10">
        <v>0.63152677342194197</v>
      </c>
      <c r="I2007" s="10">
        <v>0.50405024291380685</v>
      </c>
      <c r="J2007" s="10">
        <v>0.14944772850083701</v>
      </c>
      <c r="K2007" s="10">
        <v>0.22197925943093805</v>
      </c>
      <c r="L2007" s="10">
        <v>0.40818246535507746</v>
      </c>
      <c r="M2007" s="10">
        <v>862.86689138683903</v>
      </c>
      <c r="N2007" s="10">
        <v>0.23116445678723527</v>
      </c>
      <c r="O2007" s="10">
        <v>7.3881916721379101E-2</v>
      </c>
      <c r="P2007" s="10">
        <v>6.8030830144918786E-2</v>
      </c>
      <c r="Q2007" s="10">
        <v>5.8510865764603188E-3</v>
      </c>
      <c r="R2007" s="10"/>
    </row>
    <row r="2008" spans="1:18" x14ac:dyDescent="0.2">
      <c r="A2008" s="9" t="str">
        <f t="shared" si="31"/>
        <v>199918A24NEG33</v>
      </c>
      <c r="B2008" s="10">
        <v>1999</v>
      </c>
      <c r="C2008" s="10" t="s">
        <v>1</v>
      </c>
      <c r="D2008" s="10" t="s">
        <v>94</v>
      </c>
      <c r="E2008" s="10">
        <v>33</v>
      </c>
      <c r="F2008" s="10">
        <v>493789</v>
      </c>
      <c r="G2008" s="10">
        <v>0.2479059451153216</v>
      </c>
      <c r="H2008" s="10">
        <v>0.69930941914972988</v>
      </c>
      <c r="I2008" s="10">
        <v>0.5259464566673695</v>
      </c>
      <c r="J2008" s="10">
        <v>0.15801852362492091</v>
      </c>
      <c r="K2008" s="10">
        <v>0.29363676177190962</v>
      </c>
      <c r="L2008" s="10">
        <v>0.29211869847242444</v>
      </c>
      <c r="M2008" s="10">
        <v>666.28194782292542</v>
      </c>
      <c r="N2008" s="10">
        <v>0.23911832786878606</v>
      </c>
      <c r="O2008" s="10">
        <v>8.5990169890378276E-2</v>
      </c>
      <c r="P2008" s="10">
        <v>8.3632887731399444E-2</v>
      </c>
      <c r="Q2008" s="10">
        <v>2.3572821589788349E-3</v>
      </c>
      <c r="R2008" s="10"/>
    </row>
    <row r="2009" spans="1:18" x14ac:dyDescent="0.2">
      <c r="A2009" s="9" t="str">
        <f t="shared" si="31"/>
        <v>199925A29BRA33</v>
      </c>
      <c r="B2009" s="10">
        <v>1999</v>
      </c>
      <c r="C2009" s="10" t="s">
        <v>2</v>
      </c>
      <c r="D2009" s="10" t="s">
        <v>92</v>
      </c>
      <c r="E2009" s="10">
        <v>33</v>
      </c>
      <c r="F2009" s="10">
        <v>538556</v>
      </c>
      <c r="G2009" s="10">
        <v>0.11570251848483556</v>
      </c>
      <c r="H2009" s="10">
        <v>0.78486546772619548</v>
      </c>
      <c r="I2009" s="10">
        <v>0.69405455643849623</v>
      </c>
      <c r="J2009" s="10">
        <v>0.18506161215048922</v>
      </c>
      <c r="K2009" s="10">
        <v>0.26947825989869628</v>
      </c>
      <c r="L2009" s="10">
        <v>0.12863794786003066</v>
      </c>
      <c r="M2009" s="10">
        <v>1488.5134481606594</v>
      </c>
      <c r="N2009" s="10">
        <v>0.32648357265672195</v>
      </c>
      <c r="O2009" s="10">
        <v>0.1372963427668572</v>
      </c>
      <c r="P2009" s="10">
        <v>0.11784004832938333</v>
      </c>
      <c r="Q2009" s="10">
        <v>1.9456294437473862E-2</v>
      </c>
      <c r="R2009" s="10"/>
    </row>
    <row r="2010" spans="1:18" x14ac:dyDescent="0.2">
      <c r="A2010" s="9" t="str">
        <f t="shared" si="31"/>
        <v>199925A29NEG33</v>
      </c>
      <c r="B2010" s="10">
        <v>1999</v>
      </c>
      <c r="C2010" s="10" t="s">
        <v>2</v>
      </c>
      <c r="D2010" s="10" t="s">
        <v>94</v>
      </c>
      <c r="E2010" s="10">
        <v>33</v>
      </c>
      <c r="F2010" s="10">
        <v>304186</v>
      </c>
      <c r="G2010" s="10">
        <v>0.12655617281884809</v>
      </c>
      <c r="H2010" s="10">
        <v>0.78586128224178631</v>
      </c>
      <c r="I2010" s="10">
        <v>0.68640568599475316</v>
      </c>
      <c r="J2010" s="10">
        <v>0.18545560939688216</v>
      </c>
      <c r="K2010" s="10">
        <v>0.27725799346452501</v>
      </c>
      <c r="L2010" s="10">
        <v>7.8402687829157158E-2</v>
      </c>
      <c r="M2010" s="10">
        <v>909.30634955760536</v>
      </c>
      <c r="N2010" s="10">
        <v>0.29830432695784814</v>
      </c>
      <c r="O2010" s="10">
        <v>0.12620238932758246</v>
      </c>
      <c r="P2010" s="10">
        <v>0.11854917714819223</v>
      </c>
      <c r="Q2010" s="10">
        <v>7.6532121793902418E-3</v>
      </c>
      <c r="R2010" s="10"/>
    </row>
    <row r="2011" spans="1:18" x14ac:dyDescent="0.2">
      <c r="A2011" s="9" t="str">
        <f t="shared" si="31"/>
        <v>199930EMABRA33</v>
      </c>
      <c r="B2011" s="10">
        <v>1999</v>
      </c>
      <c r="C2011" s="10" t="s">
        <v>4</v>
      </c>
      <c r="D2011" s="10" t="s">
        <v>92</v>
      </c>
      <c r="E2011" s="10">
        <v>33</v>
      </c>
      <c r="F2011" s="10">
        <v>3671863</v>
      </c>
      <c r="G2011" s="10">
        <v>7.1739828191072608E-2</v>
      </c>
      <c r="H2011" s="10">
        <v>0.58393694007801467</v>
      </c>
      <c r="I2011" s="10">
        <v>0.54204540432239723</v>
      </c>
      <c r="J2011" s="10">
        <v>0.41095673583762043</v>
      </c>
      <c r="K2011" s="10">
        <v>0.45222652166046312</v>
      </c>
      <c r="L2011" s="10">
        <v>2.1392105048083473E-2</v>
      </c>
      <c r="M2011" s="10">
        <v>2178.4433831974297</v>
      </c>
      <c r="N2011" s="10">
        <v>0.27882910624384238</v>
      </c>
      <c r="O2011" s="10">
        <v>0.18140098782958863</v>
      </c>
      <c r="P2011" s="10">
        <v>0.14591473657287471</v>
      </c>
      <c r="Q2011" s="10">
        <v>3.5486251256713938E-2</v>
      </c>
      <c r="R2011" s="10"/>
    </row>
    <row r="2012" spans="1:18" x14ac:dyDescent="0.2">
      <c r="A2012" s="9" t="str">
        <f t="shared" si="31"/>
        <v>199930EMAIND33</v>
      </c>
      <c r="B2012" s="10">
        <v>1999</v>
      </c>
      <c r="C2012" s="10" t="s">
        <v>4</v>
      </c>
      <c r="D2012" s="10" t="s">
        <v>107</v>
      </c>
      <c r="E2012" s="10">
        <v>33</v>
      </c>
      <c r="F2012" s="10">
        <v>1164</v>
      </c>
      <c r="G2012" s="10">
        <v>0</v>
      </c>
      <c r="H2012" s="10">
        <v>1</v>
      </c>
      <c r="I2012" s="10">
        <v>1</v>
      </c>
      <c r="J2012" s="10">
        <v>0</v>
      </c>
      <c r="K2012" s="10">
        <v>0</v>
      </c>
      <c r="L2012" s="10">
        <v>0</v>
      </c>
      <c r="M2012" s="10">
        <v>817.83149840280294</v>
      </c>
      <c r="N2012" s="10">
        <v>0.5</v>
      </c>
      <c r="O2012" s="10">
        <v>0</v>
      </c>
      <c r="P2012" s="10">
        <v>0</v>
      </c>
      <c r="Q2012" s="10">
        <v>0</v>
      </c>
      <c r="R2012" s="10"/>
    </row>
    <row r="2013" spans="1:18" x14ac:dyDescent="0.2">
      <c r="A2013" s="9" t="str">
        <f t="shared" si="31"/>
        <v>199930EMANEG33</v>
      </c>
      <c r="B2013" s="10">
        <v>1999</v>
      </c>
      <c r="C2013" s="10" t="s">
        <v>4</v>
      </c>
      <c r="D2013" s="10" t="s">
        <v>94</v>
      </c>
      <c r="E2013" s="10">
        <v>33</v>
      </c>
      <c r="F2013" s="10">
        <v>1947845</v>
      </c>
      <c r="G2013" s="10">
        <v>8.0940047489489686E-2</v>
      </c>
      <c r="H2013" s="10">
        <v>0.60532023206666519</v>
      </c>
      <c r="I2013" s="10">
        <v>0.55632558373684038</v>
      </c>
      <c r="J2013" s="10">
        <v>0.38780858917892086</v>
      </c>
      <c r="K2013" s="10">
        <v>0.43590684045981831</v>
      </c>
      <c r="L2013" s="10">
        <v>1.9109323380453784E-2</v>
      </c>
      <c r="M2013" s="10">
        <v>1097.3409829348332</v>
      </c>
      <c r="N2013" s="10">
        <v>0.25560196011489622</v>
      </c>
      <c r="O2013" s="10">
        <v>0.15825951243553774</v>
      </c>
      <c r="P2013" s="10">
        <v>0.15198950635189146</v>
      </c>
      <c r="Q2013" s="10">
        <v>6.2700060836462859E-3</v>
      </c>
      <c r="R2013" s="10"/>
    </row>
    <row r="2014" spans="1:18" x14ac:dyDescent="0.2">
      <c r="A2014" s="9" t="str">
        <f t="shared" si="31"/>
        <v>199915A17BRA35</v>
      </c>
      <c r="B2014" s="10">
        <v>1999</v>
      </c>
      <c r="C2014" s="10" t="s">
        <v>0</v>
      </c>
      <c r="D2014" s="10" t="s">
        <v>92</v>
      </c>
      <c r="E2014" s="10">
        <v>35</v>
      </c>
      <c r="F2014" s="10">
        <v>685361</v>
      </c>
      <c r="G2014" s="10">
        <v>0.46688790081786319</v>
      </c>
      <c r="H2014" s="10">
        <v>0.35965863245793095</v>
      </c>
      <c r="I2014" s="10">
        <v>0.19173836853862417</v>
      </c>
      <c r="J2014" s="10">
        <v>5.012540836143288E-2</v>
      </c>
      <c r="K2014" s="10">
        <v>7.6441466613945061E-2</v>
      </c>
      <c r="L2014" s="10">
        <v>0.88721564255917684</v>
      </c>
      <c r="M2014" s="10">
        <v>466.46770356174221</v>
      </c>
      <c r="N2014" s="10">
        <v>8.1457801071260258E-2</v>
      </c>
      <c r="O2014" s="10">
        <v>6.2653112739125801E-3</v>
      </c>
      <c r="P2014" s="10">
        <v>6.2653112739125801E-3</v>
      </c>
      <c r="Q2014" s="10">
        <v>0</v>
      </c>
      <c r="R2014" s="10"/>
    </row>
    <row r="2015" spans="1:18" x14ac:dyDescent="0.2">
      <c r="A2015" s="9" t="str">
        <f t="shared" si="31"/>
        <v>199915A17IND35</v>
      </c>
      <c r="B2015" s="10">
        <v>1999</v>
      </c>
      <c r="C2015" s="10" t="s">
        <v>0</v>
      </c>
      <c r="D2015" s="10" t="s">
        <v>107</v>
      </c>
      <c r="E2015" s="10">
        <v>35</v>
      </c>
      <c r="F2015" s="10">
        <v>859</v>
      </c>
      <c r="G2015" s="10">
        <v>0</v>
      </c>
      <c r="H2015" s="10">
        <v>1</v>
      </c>
      <c r="I2015" s="10">
        <v>1</v>
      </c>
      <c r="J2015" s="10">
        <v>0</v>
      </c>
      <c r="K2015" s="10">
        <v>0</v>
      </c>
      <c r="L2015" s="10">
        <v>0</v>
      </c>
      <c r="M2015" s="10">
        <v>1555.6577415270706</v>
      </c>
      <c r="N2015" s="10">
        <v>0</v>
      </c>
      <c r="O2015" s="10">
        <v>0</v>
      </c>
      <c r="P2015" s="10">
        <v>0</v>
      </c>
      <c r="Q2015" s="10">
        <v>0</v>
      </c>
      <c r="R2015" s="10"/>
    </row>
    <row r="2016" spans="1:18" x14ac:dyDescent="0.2">
      <c r="A2016" s="9" t="str">
        <f t="shared" si="31"/>
        <v>199915A17NEG35</v>
      </c>
      <c r="B2016" s="10">
        <v>1999</v>
      </c>
      <c r="C2016" s="10" t="s">
        <v>0</v>
      </c>
      <c r="D2016" s="10" t="s">
        <v>94</v>
      </c>
      <c r="E2016" s="10">
        <v>35</v>
      </c>
      <c r="F2016" s="10">
        <v>415677</v>
      </c>
      <c r="G2016" s="10">
        <v>0.49145373572512624</v>
      </c>
      <c r="H2016" s="10">
        <v>0.4834643244634656</v>
      </c>
      <c r="I2016" s="10">
        <v>0.24586397611607089</v>
      </c>
      <c r="J2016" s="10">
        <v>7.8517695229709611E-2</v>
      </c>
      <c r="K2016" s="10">
        <v>0.11157461201846626</v>
      </c>
      <c r="L2016" s="10">
        <v>0.82643494828917641</v>
      </c>
      <c r="M2016" s="10">
        <v>433.67541472088021</v>
      </c>
      <c r="N2016" s="10">
        <v>0.10744159527710218</v>
      </c>
      <c r="O2016" s="10">
        <v>1.2396644510040248E-2</v>
      </c>
      <c r="P2016" s="10">
        <v>1.2396644510040248E-2</v>
      </c>
      <c r="Q2016" s="10">
        <v>0</v>
      </c>
      <c r="R2016" s="10"/>
    </row>
    <row r="2017" spans="1:18" x14ac:dyDescent="0.2">
      <c r="A2017" s="9" t="str">
        <f t="shared" si="31"/>
        <v>199915A29BRA35</v>
      </c>
      <c r="B2017" s="10">
        <v>1999</v>
      </c>
      <c r="C2017" s="10" t="s">
        <v>3</v>
      </c>
      <c r="D2017" s="10" t="s">
        <v>92</v>
      </c>
      <c r="E2017" s="10">
        <v>35</v>
      </c>
      <c r="F2017" s="10">
        <v>3211238</v>
      </c>
      <c r="G2017" s="10">
        <v>0.21962602203278939</v>
      </c>
      <c r="H2017" s="10">
        <v>0.68736803295829629</v>
      </c>
      <c r="I2017" s="10">
        <v>0.53640412620716238</v>
      </c>
      <c r="J2017" s="10">
        <v>0.13463715861538506</v>
      </c>
      <c r="K2017" s="10">
        <v>0.2117247661875156</v>
      </c>
      <c r="L2017" s="10">
        <v>0.4120915277050774</v>
      </c>
      <c r="M2017" s="10">
        <v>1337.1999830948814</v>
      </c>
      <c r="N2017" s="10">
        <v>0.20620769933589475</v>
      </c>
      <c r="O2017" s="10">
        <v>6.1516461875451151E-2</v>
      </c>
      <c r="P2017" s="10">
        <v>5.0549974807223882E-2</v>
      </c>
      <c r="Q2017" s="10">
        <v>1.096648706822727E-2</v>
      </c>
      <c r="R2017" s="10"/>
    </row>
    <row r="2018" spans="1:18" x14ac:dyDescent="0.2">
      <c r="A2018" s="9" t="str">
        <f t="shared" si="31"/>
        <v>199915A29IND35</v>
      </c>
      <c r="B2018" s="10">
        <v>1999</v>
      </c>
      <c r="C2018" s="10" t="s">
        <v>3</v>
      </c>
      <c r="D2018" s="10" t="s">
        <v>107</v>
      </c>
      <c r="E2018" s="10">
        <v>35</v>
      </c>
      <c r="F2018" s="10">
        <v>7730</v>
      </c>
      <c r="G2018" s="10">
        <v>0</v>
      </c>
      <c r="H2018" s="10">
        <v>1</v>
      </c>
      <c r="I2018" s="10">
        <v>1</v>
      </c>
      <c r="J2018" s="10">
        <v>0</v>
      </c>
      <c r="K2018" s="10">
        <v>0</v>
      </c>
      <c r="L2018" s="10">
        <v>0</v>
      </c>
      <c r="M2018" s="10">
        <v>1494.0610549400858</v>
      </c>
      <c r="N2018" s="10">
        <v>0.33324708926261321</v>
      </c>
      <c r="O2018" s="10">
        <v>0.33324708926261321</v>
      </c>
      <c r="P2018" s="10">
        <v>0.33324708926261321</v>
      </c>
      <c r="Q2018" s="10">
        <v>0</v>
      </c>
      <c r="R2018" s="10"/>
    </row>
    <row r="2019" spans="1:18" x14ac:dyDescent="0.2">
      <c r="A2019" s="9" t="str">
        <f t="shared" si="31"/>
        <v>199915A29NEG35</v>
      </c>
      <c r="B2019" s="10">
        <v>1999</v>
      </c>
      <c r="C2019" s="10" t="s">
        <v>3</v>
      </c>
      <c r="D2019" s="10" t="s">
        <v>94</v>
      </c>
      <c r="E2019" s="10">
        <v>35</v>
      </c>
      <c r="F2019" s="10">
        <v>1785551</v>
      </c>
      <c r="G2019" s="10">
        <v>0.28727704275609522</v>
      </c>
      <c r="H2019" s="10">
        <v>0.69985287454684852</v>
      </c>
      <c r="I2019" s="10">
        <v>0.49880121038267738</v>
      </c>
      <c r="J2019" s="10">
        <v>0.15488664283462081</v>
      </c>
      <c r="K2019" s="10">
        <v>0.26214653067876525</v>
      </c>
      <c r="L2019" s="10">
        <v>0.36988694246201875</v>
      </c>
      <c r="M2019" s="10">
        <v>855.77545562301066</v>
      </c>
      <c r="N2019" s="10">
        <v>0.1976885566416193</v>
      </c>
      <c r="O2019" s="10">
        <v>4.8102798519896663E-2</v>
      </c>
      <c r="P2019" s="10">
        <v>4.6178462558616358E-2</v>
      </c>
      <c r="Q2019" s="10">
        <v>1.9243359612802994E-3</v>
      </c>
      <c r="R2019" s="10"/>
    </row>
    <row r="2020" spans="1:18" x14ac:dyDescent="0.2">
      <c r="A2020" s="9" t="str">
        <f t="shared" si="31"/>
        <v>199918A24BRA35</v>
      </c>
      <c r="B2020" s="10">
        <v>1999</v>
      </c>
      <c r="C2020" s="10" t="s">
        <v>1</v>
      </c>
      <c r="D2020" s="10" t="s">
        <v>92</v>
      </c>
      <c r="E2020" s="10">
        <v>35</v>
      </c>
      <c r="F2020" s="10">
        <v>1563099</v>
      </c>
      <c r="G2020" s="10">
        <v>0.23160769581018212</v>
      </c>
      <c r="H2020" s="10">
        <v>0.76237766438812815</v>
      </c>
      <c r="I2020" s="10">
        <v>0.5858051302020455</v>
      </c>
      <c r="J2020" s="10">
        <v>0.13806367568197642</v>
      </c>
      <c r="K2020" s="10">
        <v>0.2343258948328435</v>
      </c>
      <c r="L2020" s="10">
        <v>0.3888839431247082</v>
      </c>
      <c r="M2020" s="10">
        <v>1095.6739538016895</v>
      </c>
      <c r="N2020" s="10">
        <v>0.2280188267025953</v>
      </c>
      <c r="O2020" s="10">
        <v>5.384751701587679E-2</v>
      </c>
      <c r="P2020" s="10">
        <v>4.8353303277655475E-2</v>
      </c>
      <c r="Q2020" s="10">
        <v>5.4942137382213152E-3</v>
      </c>
      <c r="R2020" s="10"/>
    </row>
    <row r="2021" spans="1:18" x14ac:dyDescent="0.2">
      <c r="A2021" s="9" t="str">
        <f t="shared" si="31"/>
        <v>199918A24IND35</v>
      </c>
      <c r="B2021" s="10">
        <v>1999</v>
      </c>
      <c r="C2021" s="10" t="s">
        <v>1</v>
      </c>
      <c r="D2021" s="10" t="s">
        <v>107</v>
      </c>
      <c r="E2021" s="10">
        <v>35</v>
      </c>
      <c r="F2021" s="10">
        <v>4294</v>
      </c>
      <c r="G2021" s="10">
        <v>0</v>
      </c>
      <c r="H2021" s="10">
        <v>1</v>
      </c>
      <c r="I2021" s="10">
        <v>1</v>
      </c>
      <c r="J2021" s="10">
        <v>0</v>
      </c>
      <c r="K2021" s="10">
        <v>0</v>
      </c>
      <c r="L2021" s="10">
        <v>0</v>
      </c>
      <c r="M2021" s="10">
        <v>911.27964881023013</v>
      </c>
      <c r="N2021" s="10">
        <v>0.19981369352585002</v>
      </c>
      <c r="O2021" s="10">
        <v>0.19981369352585002</v>
      </c>
      <c r="P2021" s="10">
        <v>0.19981369352585002</v>
      </c>
      <c r="Q2021" s="10">
        <v>0</v>
      </c>
      <c r="R2021" s="10"/>
    </row>
    <row r="2022" spans="1:18" x14ac:dyDescent="0.2">
      <c r="A2022" s="9" t="str">
        <f t="shared" si="31"/>
        <v>199918A24NEG35</v>
      </c>
      <c r="B2022" s="10">
        <v>1999</v>
      </c>
      <c r="C2022" s="10" t="s">
        <v>1</v>
      </c>
      <c r="D2022" s="10" t="s">
        <v>94</v>
      </c>
      <c r="E2022" s="10">
        <v>35</v>
      </c>
      <c r="F2022" s="10">
        <v>886339</v>
      </c>
      <c r="G2022" s="10">
        <v>0.29273611911304698</v>
      </c>
      <c r="H2022" s="10">
        <v>0.74805915118256106</v>
      </c>
      <c r="I2022" s="10">
        <v>0.52907521839837801</v>
      </c>
      <c r="J2022" s="10">
        <v>0.17151563905007</v>
      </c>
      <c r="K2022" s="10">
        <v>0.30523197106299055</v>
      </c>
      <c r="L2022" s="10">
        <v>0.30717705076725721</v>
      </c>
      <c r="M2022" s="10">
        <v>831.14238562459207</v>
      </c>
      <c r="N2022" s="10">
        <v>0.20542478667868613</v>
      </c>
      <c r="O2022" s="10">
        <v>3.1980991471660392E-2</v>
      </c>
      <c r="P2022" s="10">
        <v>3.0042681186318101E-2</v>
      </c>
      <c r="Q2022" s="10">
        <v>1.9383102853422901E-3</v>
      </c>
      <c r="R2022" s="10"/>
    </row>
    <row r="2023" spans="1:18" x14ac:dyDescent="0.2">
      <c r="A2023" s="9" t="str">
        <f t="shared" si="31"/>
        <v>199925A29BRA35</v>
      </c>
      <c r="B2023" s="10">
        <v>1999</v>
      </c>
      <c r="C2023" s="10" t="s">
        <v>2</v>
      </c>
      <c r="D2023" s="10" t="s">
        <v>92</v>
      </c>
      <c r="E2023" s="10">
        <v>35</v>
      </c>
      <c r="F2023" s="10">
        <v>962778</v>
      </c>
      <c r="G2023" s="10">
        <v>0.12178000267994323</v>
      </c>
      <c r="H2023" s="10">
        <v>0.79910366673285382</v>
      </c>
      <c r="I2023" s="10">
        <v>0.70178882005657439</v>
      </c>
      <c r="J2023" s="10">
        <v>0.18928932685600347</v>
      </c>
      <c r="K2023" s="10">
        <v>0.27142721996342728</v>
      </c>
      <c r="L2023" s="10">
        <v>0.11150753340853239</v>
      </c>
      <c r="M2023" s="10">
        <v>1842.4406659909741</v>
      </c>
      <c r="N2023" s="10">
        <v>0.2596008633350575</v>
      </c>
      <c r="O2023" s="10">
        <v>0.11329818504369647</v>
      </c>
      <c r="P2023" s="10">
        <v>8.5640718836533444E-2</v>
      </c>
      <c r="Q2023" s="10">
        <v>2.7657466207163021E-2</v>
      </c>
      <c r="R2023" s="10"/>
    </row>
    <row r="2024" spans="1:18" x14ac:dyDescent="0.2">
      <c r="A2024" s="9" t="str">
        <f t="shared" si="31"/>
        <v>199925A29IND35</v>
      </c>
      <c r="B2024" s="10">
        <v>1999</v>
      </c>
      <c r="C2024" s="10" t="s">
        <v>2</v>
      </c>
      <c r="D2024" s="10" t="s">
        <v>107</v>
      </c>
      <c r="E2024" s="10">
        <v>35</v>
      </c>
      <c r="F2024" s="10">
        <v>2577</v>
      </c>
      <c r="G2024" s="10">
        <v>0</v>
      </c>
      <c r="H2024" s="10">
        <v>1</v>
      </c>
      <c r="I2024" s="10">
        <v>1</v>
      </c>
      <c r="J2024" s="10">
        <v>0</v>
      </c>
      <c r="K2024" s="10">
        <v>0</v>
      </c>
      <c r="L2024" s="10">
        <v>0</v>
      </c>
      <c r="M2024" s="10">
        <v>2444.6050223996822</v>
      </c>
      <c r="N2024" s="10">
        <v>0.66666666666666663</v>
      </c>
      <c r="O2024" s="10">
        <v>0.66666666666666663</v>
      </c>
      <c r="P2024" s="10">
        <v>0.66666666666666663</v>
      </c>
      <c r="Q2024" s="10">
        <v>0</v>
      </c>
      <c r="R2024" s="10"/>
    </row>
    <row r="2025" spans="1:18" x14ac:dyDescent="0.2">
      <c r="A2025" s="9" t="str">
        <f t="shared" si="31"/>
        <v>199925A29NEG35</v>
      </c>
      <c r="B2025" s="10">
        <v>1999</v>
      </c>
      <c r="C2025" s="10" t="s">
        <v>2</v>
      </c>
      <c r="D2025" s="10" t="s">
        <v>94</v>
      </c>
      <c r="E2025" s="10">
        <v>35</v>
      </c>
      <c r="F2025" s="10">
        <v>483535</v>
      </c>
      <c r="G2025" s="10">
        <v>0.17148569591104287</v>
      </c>
      <c r="H2025" s="10">
        <v>0.79751000444642062</v>
      </c>
      <c r="I2025" s="10">
        <v>0.6607484463379073</v>
      </c>
      <c r="J2025" s="10">
        <v>0.19005656260663653</v>
      </c>
      <c r="K2025" s="10">
        <v>0.31261025572088885</v>
      </c>
      <c r="L2025" s="10">
        <v>9.23593948731736E-2</v>
      </c>
      <c r="M2025" s="10">
        <v>1032.1344371034991</v>
      </c>
      <c r="N2025" s="10">
        <v>0.26108968327008386</v>
      </c>
      <c r="O2025" s="10">
        <v>0.10834996432522982</v>
      </c>
      <c r="P2025" s="10">
        <v>0.10479696402535493</v>
      </c>
      <c r="Q2025" s="10">
        <v>3.5530002998748799E-3</v>
      </c>
      <c r="R2025" s="10"/>
    </row>
    <row r="2026" spans="1:18" x14ac:dyDescent="0.2">
      <c r="A2026" s="9" t="str">
        <f t="shared" si="31"/>
        <v>199930EMABRA35</v>
      </c>
      <c r="B2026" s="10">
        <v>1999</v>
      </c>
      <c r="C2026" s="10" t="s">
        <v>4</v>
      </c>
      <c r="D2026" s="10" t="s">
        <v>92</v>
      </c>
      <c r="E2026" s="10">
        <v>35</v>
      </c>
      <c r="F2026" s="10">
        <v>5692515</v>
      </c>
      <c r="G2026" s="10">
        <v>8.1308036695837263E-2</v>
      </c>
      <c r="H2026" s="10">
        <v>0.62216777793153</v>
      </c>
      <c r="I2026" s="10">
        <v>0.57158053741250558</v>
      </c>
      <c r="J2026" s="10">
        <v>0.37179269197341547</v>
      </c>
      <c r="K2026" s="10">
        <v>0.41815213834601378</v>
      </c>
      <c r="L2026" s="10">
        <v>3.7433265980531601E-2</v>
      </c>
      <c r="M2026" s="10">
        <v>2608.4285211566716</v>
      </c>
      <c r="N2026" s="10">
        <v>0.26780500358804499</v>
      </c>
      <c r="O2026" s="10">
        <v>0.19191271344915209</v>
      </c>
      <c r="P2026" s="10">
        <v>0.14680101853047378</v>
      </c>
      <c r="Q2026" s="10">
        <v>4.5111694918678301E-2</v>
      </c>
      <c r="R2026" s="10"/>
    </row>
    <row r="2027" spans="1:18" x14ac:dyDescent="0.2">
      <c r="A2027" s="9" t="str">
        <f t="shared" si="31"/>
        <v>199930EMAIND35</v>
      </c>
      <c r="B2027" s="10">
        <v>1999</v>
      </c>
      <c r="C2027" s="10" t="s">
        <v>4</v>
      </c>
      <c r="D2027" s="10" t="s">
        <v>107</v>
      </c>
      <c r="E2027" s="10">
        <v>35</v>
      </c>
      <c r="F2027" s="10">
        <v>12882</v>
      </c>
      <c r="G2027" s="10">
        <v>9.9918481425410502E-2</v>
      </c>
      <c r="H2027" s="10">
        <v>0.66658903896910415</v>
      </c>
      <c r="I2027" s="10">
        <v>0.59998447446048753</v>
      </c>
      <c r="J2027" s="10">
        <v>0.33341096103089585</v>
      </c>
      <c r="K2027" s="10">
        <v>0.40001552553951247</v>
      </c>
      <c r="L2027" s="10">
        <v>6.6682192206179158E-2</v>
      </c>
      <c r="M2027" s="10">
        <v>925.82381366207755</v>
      </c>
      <c r="N2027" s="10">
        <v>0.46662009004812915</v>
      </c>
      <c r="O2027" s="10">
        <v>0.33333333333333331</v>
      </c>
      <c r="P2027" s="10">
        <v>0.33333333333333331</v>
      </c>
      <c r="Q2027" s="10">
        <v>0</v>
      </c>
      <c r="R2027" s="10"/>
    </row>
    <row r="2028" spans="1:18" x14ac:dyDescent="0.2">
      <c r="A2028" s="9" t="str">
        <f t="shared" si="31"/>
        <v>199930EMANEG35</v>
      </c>
      <c r="B2028" s="10">
        <v>1999</v>
      </c>
      <c r="C2028" s="10" t="s">
        <v>4</v>
      </c>
      <c r="D2028" s="10" t="s">
        <v>94</v>
      </c>
      <c r="E2028" s="10">
        <v>35</v>
      </c>
      <c r="F2028" s="10">
        <v>2405681</v>
      </c>
      <c r="G2028" s="10">
        <v>0.12633368358269723</v>
      </c>
      <c r="H2028" s="10">
        <v>0.66976170157223669</v>
      </c>
      <c r="I2028" s="10">
        <v>0.58514823869000088</v>
      </c>
      <c r="J2028" s="10">
        <v>0.32309728513464586</v>
      </c>
      <c r="K2028" s="10">
        <v>0.4023550919677214</v>
      </c>
      <c r="L2028" s="10">
        <v>3.5343422506974115E-2</v>
      </c>
      <c r="M2028" s="10">
        <v>1270.8644595715921</v>
      </c>
      <c r="N2028" s="10">
        <v>0.25812192057051619</v>
      </c>
      <c r="O2028" s="10">
        <v>0.15137543173845577</v>
      </c>
      <c r="P2028" s="10">
        <v>0.14066536668826832</v>
      </c>
      <c r="Q2028" s="10">
        <v>1.0710065050187453E-2</v>
      </c>
      <c r="R2028" s="10"/>
    </row>
    <row r="2029" spans="1:18" x14ac:dyDescent="0.2">
      <c r="A2029" s="9" t="str">
        <f t="shared" si="31"/>
        <v>199915A17BRA41</v>
      </c>
      <c r="B2029" s="10">
        <v>1999</v>
      </c>
      <c r="C2029" s="10" t="s">
        <v>0</v>
      </c>
      <c r="D2029" s="10" t="s">
        <v>92</v>
      </c>
      <c r="E2029" s="10">
        <v>41</v>
      </c>
      <c r="F2029" s="10">
        <v>131759</v>
      </c>
      <c r="G2029" s="10">
        <v>0.29083789052391879</v>
      </c>
      <c r="H2029" s="10">
        <v>0.43994717628397301</v>
      </c>
      <c r="I2029" s="10">
        <v>0.31199386759158765</v>
      </c>
      <c r="J2029" s="10">
        <v>7.9979356248908992E-2</v>
      </c>
      <c r="K2029" s="10">
        <v>0.10397012727783302</v>
      </c>
      <c r="L2029" s="10">
        <v>0.788044839441708</v>
      </c>
      <c r="M2029" s="10">
        <v>347.91955937277083</v>
      </c>
      <c r="N2029" s="10">
        <v>0.13199857315249813</v>
      </c>
      <c r="O2029" s="10">
        <v>1.5991317481158781E-2</v>
      </c>
      <c r="P2029" s="10">
        <v>1.5991317481158781E-2</v>
      </c>
      <c r="Q2029" s="10">
        <v>0</v>
      </c>
      <c r="R2029" s="10"/>
    </row>
    <row r="2030" spans="1:18" x14ac:dyDescent="0.2">
      <c r="A2030" s="9" t="str">
        <f t="shared" si="31"/>
        <v>199915A17NEG41</v>
      </c>
      <c r="B2030" s="10">
        <v>1999</v>
      </c>
      <c r="C2030" s="10" t="s">
        <v>0</v>
      </c>
      <c r="D2030" s="10" t="s">
        <v>94</v>
      </c>
      <c r="E2030" s="10">
        <v>41</v>
      </c>
      <c r="F2030" s="10">
        <v>32145</v>
      </c>
      <c r="G2030" s="10">
        <v>0.42187963237474058</v>
      </c>
      <c r="H2030" s="10">
        <v>0.52465391196142475</v>
      </c>
      <c r="I2030" s="10">
        <v>0.30331311245916937</v>
      </c>
      <c r="J2030" s="10">
        <v>0.13930626847099081</v>
      </c>
      <c r="K2030" s="10">
        <v>0.172157411728107</v>
      </c>
      <c r="L2030" s="10">
        <v>0.70489967335510961</v>
      </c>
      <c r="M2030" s="10">
        <v>312.19506170668996</v>
      </c>
      <c r="N2030" s="10">
        <v>0.10661067039975113</v>
      </c>
      <c r="O2030" s="10">
        <v>1.6394462591382795E-2</v>
      </c>
      <c r="P2030" s="10">
        <v>1.6394462591382795E-2</v>
      </c>
      <c r="Q2030" s="10">
        <v>0</v>
      </c>
      <c r="R2030" s="10"/>
    </row>
    <row r="2031" spans="1:18" x14ac:dyDescent="0.2">
      <c r="A2031" s="9" t="str">
        <f t="shared" si="31"/>
        <v>199915A29BRA41</v>
      </c>
      <c r="B2031" s="10">
        <v>1999</v>
      </c>
      <c r="C2031" s="10" t="s">
        <v>3</v>
      </c>
      <c r="D2031" s="10" t="s">
        <v>92</v>
      </c>
      <c r="E2031" s="10">
        <v>41</v>
      </c>
      <c r="F2031" s="10">
        <v>608438</v>
      </c>
      <c r="G2031" s="10">
        <v>0.15966063186806856</v>
      </c>
      <c r="H2031" s="10">
        <v>0.71327399011896031</v>
      </c>
      <c r="I2031" s="10">
        <v>0.59939221416150867</v>
      </c>
      <c r="J2031" s="10">
        <v>0.12347617622588272</v>
      </c>
      <c r="K2031" s="10">
        <v>0.18541733122428777</v>
      </c>
      <c r="L2031" s="10">
        <v>0.39129920055773515</v>
      </c>
      <c r="M2031" s="10">
        <v>944.24044981750137</v>
      </c>
      <c r="N2031" s="10">
        <v>0.26112767447135121</v>
      </c>
      <c r="O2031" s="10">
        <v>9.3971776910712346E-2</v>
      </c>
      <c r="P2031" s="10">
        <v>7.5779290576854175E-2</v>
      </c>
      <c r="Q2031" s="10">
        <v>1.8192486333858175E-2</v>
      </c>
      <c r="R2031" s="10"/>
    </row>
    <row r="2032" spans="1:18" x14ac:dyDescent="0.2">
      <c r="A2032" s="9" t="str">
        <f t="shared" si="31"/>
        <v>199915A29IND41</v>
      </c>
      <c r="B2032" s="10">
        <v>1999</v>
      </c>
      <c r="C2032" s="10" t="s">
        <v>3</v>
      </c>
      <c r="D2032" s="10" t="s">
        <v>107</v>
      </c>
      <c r="E2032" s="10">
        <v>41</v>
      </c>
      <c r="F2032" s="10">
        <v>1053</v>
      </c>
      <c r="G2032" s="10">
        <v>0</v>
      </c>
      <c r="H2032" s="10">
        <v>1</v>
      </c>
      <c r="I2032" s="10">
        <v>1</v>
      </c>
      <c r="J2032" s="10">
        <v>0</v>
      </c>
      <c r="K2032" s="10">
        <v>0</v>
      </c>
      <c r="L2032" s="10">
        <v>0</v>
      </c>
      <c r="M2032" s="10">
        <v>411.02203929235787</v>
      </c>
      <c r="N2032" s="10">
        <v>1</v>
      </c>
      <c r="O2032" s="10">
        <v>0.24976258309591642</v>
      </c>
      <c r="P2032" s="10">
        <v>0.24976258309591642</v>
      </c>
      <c r="Q2032" s="10">
        <v>0</v>
      </c>
      <c r="R2032" s="10"/>
    </row>
    <row r="2033" spans="1:18" x14ac:dyDescent="0.2">
      <c r="A2033" s="9" t="str">
        <f t="shared" si="31"/>
        <v>199915A29NEG41</v>
      </c>
      <c r="B2033" s="10">
        <v>1999</v>
      </c>
      <c r="C2033" s="10" t="s">
        <v>3</v>
      </c>
      <c r="D2033" s="10" t="s">
        <v>94</v>
      </c>
      <c r="E2033" s="10">
        <v>41</v>
      </c>
      <c r="F2033" s="10">
        <v>140709</v>
      </c>
      <c r="G2033" s="10">
        <v>0.18094817865372359</v>
      </c>
      <c r="H2033" s="10">
        <v>0.724793723215999</v>
      </c>
      <c r="I2033" s="10">
        <v>0.59364361910041286</v>
      </c>
      <c r="J2033" s="10">
        <v>0.16099894107697446</v>
      </c>
      <c r="K2033" s="10">
        <v>0.23409305730266011</v>
      </c>
      <c r="L2033" s="10">
        <v>0.31269499463431621</v>
      </c>
      <c r="M2033" s="10">
        <v>727.95263679440495</v>
      </c>
      <c r="N2033" s="10">
        <v>0.24343858601795193</v>
      </c>
      <c r="O2033" s="10">
        <v>9.1763853058439759E-2</v>
      </c>
      <c r="P2033" s="10">
        <v>8.6142322097378279E-2</v>
      </c>
      <c r="Q2033" s="10">
        <v>5.6215309610614817E-3</v>
      </c>
      <c r="R2033" s="10"/>
    </row>
    <row r="2034" spans="1:18" x14ac:dyDescent="0.2">
      <c r="A2034" s="9" t="str">
        <f t="shared" si="31"/>
        <v>199918A24BRA41</v>
      </c>
      <c r="B2034" s="10">
        <v>1999</v>
      </c>
      <c r="C2034" s="10" t="s">
        <v>1</v>
      </c>
      <c r="D2034" s="10" t="s">
        <v>92</v>
      </c>
      <c r="E2034" s="10">
        <v>41</v>
      </c>
      <c r="F2034" s="10">
        <v>283797</v>
      </c>
      <c r="G2034" s="10">
        <v>0.15675795317781271</v>
      </c>
      <c r="H2034" s="10">
        <v>0.76414831728312849</v>
      </c>
      <c r="I2034" s="10">
        <v>0.64436199114155546</v>
      </c>
      <c r="J2034" s="10">
        <v>0.12174596960494899</v>
      </c>
      <c r="K2034" s="10">
        <v>0.1914450875206766</v>
      </c>
      <c r="L2034" s="10">
        <v>0.38852973022540588</v>
      </c>
      <c r="M2034" s="10">
        <v>775.17588111385783</v>
      </c>
      <c r="N2034" s="10">
        <v>0.28035884804983846</v>
      </c>
      <c r="O2034" s="10">
        <v>7.2417960725448122E-2</v>
      </c>
      <c r="P2034" s="10">
        <v>6.1269146608315096E-2</v>
      </c>
      <c r="Q2034" s="10">
        <v>1.1148814117133022E-2</v>
      </c>
      <c r="R2034" s="10"/>
    </row>
    <row r="2035" spans="1:18" x14ac:dyDescent="0.2">
      <c r="A2035" s="9" t="str">
        <f t="shared" si="31"/>
        <v>199918A24IND41</v>
      </c>
      <c r="B2035" s="10">
        <v>1999</v>
      </c>
      <c r="C2035" s="10" t="s">
        <v>1</v>
      </c>
      <c r="D2035" s="10" t="s">
        <v>107</v>
      </c>
      <c r="E2035" s="10">
        <v>41</v>
      </c>
      <c r="F2035" s="10">
        <v>789</v>
      </c>
      <c r="G2035" s="10">
        <v>0</v>
      </c>
      <c r="H2035" s="10">
        <v>1</v>
      </c>
      <c r="I2035" s="10">
        <v>1</v>
      </c>
      <c r="J2035" s="10">
        <v>0</v>
      </c>
      <c r="K2035" s="10">
        <v>0</v>
      </c>
      <c r="L2035" s="10">
        <v>0</v>
      </c>
      <c r="M2035" s="10">
        <v>451.88153444357766</v>
      </c>
      <c r="N2035" s="10">
        <v>1</v>
      </c>
      <c r="O2035" s="10">
        <v>0.33333333333333331</v>
      </c>
      <c r="P2035" s="10">
        <v>0.33333333333333331</v>
      </c>
      <c r="Q2035" s="10">
        <v>0</v>
      </c>
      <c r="R2035" s="10"/>
    </row>
    <row r="2036" spans="1:18" x14ac:dyDescent="0.2">
      <c r="A2036" s="9" t="str">
        <f t="shared" si="31"/>
        <v>199918A24NEG41</v>
      </c>
      <c r="B2036" s="10">
        <v>1999</v>
      </c>
      <c r="C2036" s="10" t="s">
        <v>1</v>
      </c>
      <c r="D2036" s="10" t="s">
        <v>94</v>
      </c>
      <c r="E2036" s="10">
        <v>41</v>
      </c>
      <c r="F2036" s="10">
        <v>66406</v>
      </c>
      <c r="G2036" s="10">
        <v>0.16420843711083438</v>
      </c>
      <c r="H2036" s="10">
        <v>0.77390597235189595</v>
      </c>
      <c r="I2036" s="10">
        <v>0.64682408216125054</v>
      </c>
      <c r="J2036" s="10">
        <v>0.15866036201548053</v>
      </c>
      <c r="K2036" s="10">
        <v>0.2539680149384092</v>
      </c>
      <c r="L2036" s="10">
        <v>0.25791344155648588</v>
      </c>
      <c r="M2036" s="10">
        <v>632.99325388197656</v>
      </c>
      <c r="N2036" s="10">
        <v>0.25786826491582088</v>
      </c>
      <c r="O2036" s="10">
        <v>7.1409210011143573E-2</v>
      </c>
      <c r="P2036" s="10">
        <v>6.7448724512845226E-2</v>
      </c>
      <c r="Q2036" s="10">
        <v>3.9604854982983467E-3</v>
      </c>
      <c r="R2036" s="10"/>
    </row>
    <row r="2037" spans="1:18" x14ac:dyDescent="0.2">
      <c r="A2037" s="9" t="str">
        <f t="shared" si="31"/>
        <v>199925A29BRA41</v>
      </c>
      <c r="B2037" s="10">
        <v>1999</v>
      </c>
      <c r="C2037" s="10" t="s">
        <v>2</v>
      </c>
      <c r="D2037" s="10" t="s">
        <v>92</v>
      </c>
      <c r="E2037" s="10">
        <v>41</v>
      </c>
      <c r="F2037" s="10">
        <v>192882</v>
      </c>
      <c r="G2037" s="10">
        <v>0.11583821856955256</v>
      </c>
      <c r="H2037" s="10">
        <v>0.82513142750489932</v>
      </c>
      <c r="I2037" s="10">
        <v>0.72954967285697991</v>
      </c>
      <c r="J2037" s="10">
        <v>0.15573252040107424</v>
      </c>
      <c r="K2037" s="10">
        <v>0.23219377650584294</v>
      </c>
      <c r="L2037" s="10">
        <v>0.12435063925094099</v>
      </c>
      <c r="M2037" s="10">
        <v>1339.4250498562933</v>
      </c>
      <c r="N2037" s="10">
        <v>0.3210408436245995</v>
      </c>
      <c r="O2037" s="10">
        <v>0.17895397185844195</v>
      </c>
      <c r="P2037" s="10">
        <v>0.13797036530106491</v>
      </c>
      <c r="Q2037" s="10">
        <v>4.0983606557377046E-2</v>
      </c>
      <c r="R2037" s="10"/>
    </row>
    <row r="2038" spans="1:18" x14ac:dyDescent="0.2">
      <c r="A2038" s="9" t="str">
        <f t="shared" si="31"/>
        <v>199925A29IND41</v>
      </c>
      <c r="B2038" s="10">
        <v>1999</v>
      </c>
      <c r="C2038" s="10" t="s">
        <v>2</v>
      </c>
      <c r="D2038" s="10" t="s">
        <v>107</v>
      </c>
      <c r="E2038" s="10">
        <v>41</v>
      </c>
      <c r="F2038" s="10">
        <v>264</v>
      </c>
      <c r="G2038" s="10">
        <v>0</v>
      </c>
      <c r="H2038" s="10">
        <v>1</v>
      </c>
      <c r="I2038" s="10">
        <v>1</v>
      </c>
      <c r="J2038" s="10">
        <v>0</v>
      </c>
      <c r="K2038" s="10">
        <v>0</v>
      </c>
      <c r="L2038" s="10">
        <v>0</v>
      </c>
      <c r="M2038" s="10">
        <v>288.90786628359882</v>
      </c>
      <c r="N2038" s="10">
        <v>1</v>
      </c>
      <c r="O2038" s="10">
        <v>0</v>
      </c>
      <c r="P2038" s="10">
        <v>0</v>
      </c>
      <c r="Q2038" s="10">
        <v>0</v>
      </c>
      <c r="R2038" s="10"/>
    </row>
    <row r="2039" spans="1:18" x14ac:dyDescent="0.2">
      <c r="A2039" s="9" t="str">
        <f t="shared" si="31"/>
        <v>199925A29NEG41</v>
      </c>
      <c r="B2039" s="10">
        <v>1999</v>
      </c>
      <c r="C2039" s="10" t="s">
        <v>2</v>
      </c>
      <c r="D2039" s="10" t="s">
        <v>94</v>
      </c>
      <c r="E2039" s="10">
        <v>41</v>
      </c>
      <c r="F2039" s="10">
        <v>42158</v>
      </c>
      <c r="G2039" s="10">
        <v>8.5981973434535106E-2</v>
      </c>
      <c r="H2039" s="10">
        <v>0.80003795246453813</v>
      </c>
      <c r="I2039" s="10">
        <v>0.73124911048911234</v>
      </c>
      <c r="J2039" s="10">
        <v>0.1812230181697424</v>
      </c>
      <c r="K2039" s="10">
        <v>0.25001186014516819</v>
      </c>
      <c r="L2039" s="10">
        <v>9.9933583187058209E-2</v>
      </c>
      <c r="M2039" s="10">
        <v>990.24141832130192</v>
      </c>
      <c r="N2039" s="10">
        <v>0.32503913847905497</v>
      </c>
      <c r="O2039" s="10">
        <v>0.18129417904075146</v>
      </c>
      <c r="P2039" s="10">
        <v>0.16876986574315669</v>
      </c>
      <c r="Q2039" s="10">
        <v>1.2524313297594762E-2</v>
      </c>
      <c r="R2039" s="10"/>
    </row>
    <row r="2040" spans="1:18" x14ac:dyDescent="0.2">
      <c r="A2040" s="9" t="str">
        <f t="shared" si="31"/>
        <v>199930EMABRA41</v>
      </c>
      <c r="B2040" s="10">
        <v>1999</v>
      </c>
      <c r="C2040" s="10" t="s">
        <v>4</v>
      </c>
      <c r="D2040" s="10" t="s">
        <v>92</v>
      </c>
      <c r="E2040" s="10">
        <v>41</v>
      </c>
      <c r="F2040" s="10">
        <v>919882</v>
      </c>
      <c r="G2040" s="10">
        <v>6.5445832835482998E-2</v>
      </c>
      <c r="H2040" s="10">
        <v>0.69146694902172234</v>
      </c>
      <c r="I2040" s="10">
        <v>0.64621331866478526</v>
      </c>
      <c r="J2040" s="10">
        <v>0.30403493624526706</v>
      </c>
      <c r="K2040" s="10">
        <v>0.34729746481691309</v>
      </c>
      <c r="L2040" s="10">
        <v>3.2379748982729786E-2</v>
      </c>
      <c r="M2040" s="10">
        <v>2036.1592411324493</v>
      </c>
      <c r="N2040" s="10">
        <v>0.30399545898899438</v>
      </c>
      <c r="O2040" s="10">
        <v>0.22232033048468985</v>
      </c>
      <c r="P2040" s="10">
        <v>0.17389919086056291</v>
      </c>
      <c r="Q2040" s="10">
        <v>4.8421139624126946E-2</v>
      </c>
      <c r="R2040" s="10"/>
    </row>
    <row r="2041" spans="1:18" x14ac:dyDescent="0.2">
      <c r="A2041" s="9" t="str">
        <f t="shared" si="31"/>
        <v>199930EMAIND41</v>
      </c>
      <c r="B2041" s="10">
        <v>1999</v>
      </c>
      <c r="C2041" s="10" t="s">
        <v>4</v>
      </c>
      <c r="D2041" s="10" t="s">
        <v>107</v>
      </c>
      <c r="E2041" s="10">
        <v>41</v>
      </c>
      <c r="F2041" s="10">
        <v>1318</v>
      </c>
      <c r="G2041" s="10">
        <v>0.33249051833122628</v>
      </c>
      <c r="H2041" s="10">
        <v>0.60015174506828528</v>
      </c>
      <c r="I2041" s="10">
        <v>0.40060698027314112</v>
      </c>
      <c r="J2041" s="10">
        <v>0.39984825493171472</v>
      </c>
      <c r="K2041" s="10">
        <v>0.59939301972685888</v>
      </c>
      <c r="L2041" s="10">
        <v>0</v>
      </c>
      <c r="M2041" s="10">
        <v>777.82887076353541</v>
      </c>
      <c r="N2041" s="10">
        <v>0.20030349013657056</v>
      </c>
      <c r="O2041" s="10">
        <v>0.20030349013657056</v>
      </c>
      <c r="P2041" s="10">
        <v>0.20030349013657056</v>
      </c>
      <c r="Q2041" s="10">
        <v>0</v>
      </c>
      <c r="R2041" s="10"/>
    </row>
    <row r="2042" spans="1:18" x14ac:dyDescent="0.2">
      <c r="A2042" s="9" t="str">
        <f t="shared" si="31"/>
        <v>199930EMANEG41</v>
      </c>
      <c r="B2042" s="10">
        <v>1999</v>
      </c>
      <c r="C2042" s="10" t="s">
        <v>4</v>
      </c>
      <c r="D2042" s="10" t="s">
        <v>94</v>
      </c>
      <c r="E2042" s="10">
        <v>41</v>
      </c>
      <c r="F2042" s="10">
        <v>196052</v>
      </c>
      <c r="G2042" s="10">
        <v>9.9454664338822635E-2</v>
      </c>
      <c r="H2042" s="10">
        <v>0.75668190072021713</v>
      </c>
      <c r="I2042" s="10">
        <v>0.68142635627282555</v>
      </c>
      <c r="J2042" s="10">
        <v>0.23659029237141166</v>
      </c>
      <c r="K2042" s="10">
        <v>0.31050435598718706</v>
      </c>
      <c r="L2042" s="10">
        <v>3.3608430416420136E-2</v>
      </c>
      <c r="M2042" s="10">
        <v>957.00514332546663</v>
      </c>
      <c r="N2042" s="10">
        <v>0.28224144614694063</v>
      </c>
      <c r="O2042" s="10">
        <v>0.1693377267255626</v>
      </c>
      <c r="P2042" s="10">
        <v>0.15052129026992839</v>
      </c>
      <c r="Q2042" s="10">
        <v>1.881643645563422E-2</v>
      </c>
      <c r="R2042" s="10"/>
    </row>
    <row r="2043" spans="1:18" x14ac:dyDescent="0.2">
      <c r="A2043" s="9" t="str">
        <f t="shared" si="31"/>
        <v>199915A17BRA43</v>
      </c>
      <c r="B2043" s="10">
        <v>1999</v>
      </c>
      <c r="C2043" s="10" t="s">
        <v>0</v>
      </c>
      <c r="D2043" s="10" t="s">
        <v>92</v>
      </c>
      <c r="E2043" s="10">
        <v>43</v>
      </c>
      <c r="F2043" s="10">
        <v>166362</v>
      </c>
      <c r="G2043" s="10">
        <v>0.29124707170890507</v>
      </c>
      <c r="H2043" s="10">
        <v>0.39515033481203643</v>
      </c>
      <c r="I2043" s="10">
        <v>0.28006395691323738</v>
      </c>
      <c r="J2043" s="10">
        <v>7.2871208569264614E-2</v>
      </c>
      <c r="K2043" s="10">
        <v>0.10738630216034911</v>
      </c>
      <c r="L2043" s="10">
        <v>0.79030066962407286</v>
      </c>
      <c r="M2043" s="10">
        <v>358.23943840281089</v>
      </c>
      <c r="N2043" s="10">
        <v>0.12020773974825982</v>
      </c>
      <c r="O2043" s="10">
        <v>1.7912744496940407E-2</v>
      </c>
      <c r="P2043" s="10">
        <v>1.7912744496940407E-2</v>
      </c>
      <c r="Q2043" s="10">
        <v>0</v>
      </c>
      <c r="R2043" s="10"/>
    </row>
    <row r="2044" spans="1:18" x14ac:dyDescent="0.2">
      <c r="A2044" s="9" t="str">
        <f t="shared" si="31"/>
        <v>199915A17IND43</v>
      </c>
      <c r="B2044" s="10">
        <v>1999</v>
      </c>
      <c r="C2044" s="10" t="s">
        <v>0</v>
      </c>
      <c r="D2044" s="10" t="s">
        <v>107</v>
      </c>
      <c r="E2044" s="10">
        <v>43</v>
      </c>
      <c r="F2044" s="10">
        <v>425</v>
      </c>
      <c r="G2044" s="10">
        <v>0.49882352941176472</v>
      </c>
      <c r="H2044" s="10">
        <v>1</v>
      </c>
      <c r="I2044" s="10">
        <v>0.50117647058823533</v>
      </c>
      <c r="J2044" s="10">
        <v>0</v>
      </c>
      <c r="K2044" s="10">
        <v>0.49882352941176472</v>
      </c>
      <c r="L2044" s="10">
        <v>0</v>
      </c>
      <c r="M2044" s="10">
        <v>288.90786628359882</v>
      </c>
      <c r="N2044" s="10">
        <v>0</v>
      </c>
      <c r="O2044" s="10">
        <v>0</v>
      </c>
      <c r="P2044" s="10">
        <v>0</v>
      </c>
      <c r="Q2044" s="10">
        <v>0</v>
      </c>
      <c r="R2044" s="10"/>
    </row>
    <row r="2045" spans="1:18" x14ac:dyDescent="0.2">
      <c r="A2045" s="9" t="str">
        <f t="shared" si="31"/>
        <v>199915A17NEG43</v>
      </c>
      <c r="B2045" s="10">
        <v>1999</v>
      </c>
      <c r="C2045" s="10" t="s">
        <v>0</v>
      </c>
      <c r="D2045" s="10" t="s">
        <v>94</v>
      </c>
      <c r="E2045" s="10">
        <v>43</v>
      </c>
      <c r="F2045" s="10">
        <v>34669</v>
      </c>
      <c r="G2045" s="10">
        <v>0.44607469512195119</v>
      </c>
      <c r="H2045" s="10">
        <v>0.45412328016383513</v>
      </c>
      <c r="I2045" s="10">
        <v>0.25155037641697192</v>
      </c>
      <c r="J2045" s="10">
        <v>0.13496206986068246</v>
      </c>
      <c r="K2045" s="10">
        <v>0.22086013441402982</v>
      </c>
      <c r="L2045" s="10">
        <v>0.6870402953647351</v>
      </c>
      <c r="M2045" s="10">
        <v>329.44130380305717</v>
      </c>
      <c r="N2045" s="10">
        <v>0.10424298364533156</v>
      </c>
      <c r="O2045" s="10">
        <v>0</v>
      </c>
      <c r="P2045" s="10">
        <v>0</v>
      </c>
      <c r="Q2045" s="10">
        <v>0</v>
      </c>
      <c r="R2045" s="10"/>
    </row>
    <row r="2046" spans="1:18" x14ac:dyDescent="0.2">
      <c r="A2046" s="9" t="str">
        <f t="shared" si="31"/>
        <v>199915A29BRA43</v>
      </c>
      <c r="B2046" s="10">
        <v>1999</v>
      </c>
      <c r="C2046" s="10" t="s">
        <v>3</v>
      </c>
      <c r="D2046" s="10" t="s">
        <v>92</v>
      </c>
      <c r="E2046" s="10">
        <v>43</v>
      </c>
      <c r="F2046" s="10">
        <v>746298</v>
      </c>
      <c r="G2046" s="10">
        <v>0.14804301907113088</v>
      </c>
      <c r="H2046" s="10">
        <v>0.70668017333558442</v>
      </c>
      <c r="I2046" s="10">
        <v>0.60206110695727444</v>
      </c>
      <c r="J2046" s="10">
        <v>0.1220035428206963</v>
      </c>
      <c r="K2046" s="10">
        <v>0.18386355048519493</v>
      </c>
      <c r="L2046" s="10">
        <v>0.36975042141343001</v>
      </c>
      <c r="M2046" s="10">
        <v>969.19612421710372</v>
      </c>
      <c r="N2046" s="10">
        <v>0.2352533558508749</v>
      </c>
      <c r="O2046" s="10">
        <v>8.6386939825891157E-2</v>
      </c>
      <c r="P2046" s="10">
        <v>7.3555962122278287E-2</v>
      </c>
      <c r="Q2046" s="10">
        <v>1.2830977703612859E-2</v>
      </c>
      <c r="R2046" s="10"/>
    </row>
    <row r="2047" spans="1:18" x14ac:dyDescent="0.2">
      <c r="A2047" s="9" t="str">
        <f t="shared" si="31"/>
        <v>199915A29IND43</v>
      </c>
      <c r="B2047" s="10">
        <v>1999</v>
      </c>
      <c r="C2047" s="10" t="s">
        <v>3</v>
      </c>
      <c r="D2047" s="10" t="s">
        <v>107</v>
      </c>
      <c r="E2047" s="10">
        <v>43</v>
      </c>
      <c r="F2047" s="10">
        <v>3400</v>
      </c>
      <c r="G2047" s="10">
        <v>0.24980392156862746</v>
      </c>
      <c r="H2047" s="10">
        <v>0.75</v>
      </c>
      <c r="I2047" s="10">
        <v>0.56264705882352939</v>
      </c>
      <c r="J2047" s="10">
        <v>0.25</v>
      </c>
      <c r="K2047" s="10">
        <v>0.43735294117647061</v>
      </c>
      <c r="L2047" s="10">
        <v>6.2647058823529417E-2</v>
      </c>
      <c r="M2047" s="10">
        <v>762.46862383763664</v>
      </c>
      <c r="N2047" s="10">
        <v>0.12470588235294118</v>
      </c>
      <c r="O2047" s="10">
        <v>6.235294117647059E-2</v>
      </c>
      <c r="P2047" s="10">
        <v>6.235294117647059E-2</v>
      </c>
      <c r="Q2047" s="10">
        <v>0</v>
      </c>
      <c r="R2047" s="10"/>
    </row>
    <row r="2048" spans="1:18" x14ac:dyDescent="0.2">
      <c r="A2048" s="9" t="str">
        <f t="shared" si="31"/>
        <v>199915A29NEG43</v>
      </c>
      <c r="B2048" s="10">
        <v>1999</v>
      </c>
      <c r="C2048" s="10" t="s">
        <v>3</v>
      </c>
      <c r="D2048" s="10" t="s">
        <v>94</v>
      </c>
      <c r="E2048" s="10">
        <v>43</v>
      </c>
      <c r="F2048" s="10">
        <v>141262</v>
      </c>
      <c r="G2048" s="10">
        <v>0.25766329724459952</v>
      </c>
      <c r="H2048" s="10">
        <v>0.68981750222989902</v>
      </c>
      <c r="I2048" s="10">
        <v>0.51207685010830939</v>
      </c>
      <c r="J2048" s="10">
        <v>0.17020146960966148</v>
      </c>
      <c r="K2048" s="10">
        <v>0.29220880349987965</v>
      </c>
      <c r="L2048" s="10">
        <v>0.30713850858688113</v>
      </c>
      <c r="M2048" s="10">
        <v>694.47142556911945</v>
      </c>
      <c r="N2048" s="10">
        <v>0.20067494275039172</v>
      </c>
      <c r="O2048" s="10">
        <v>6.035491212273749E-2</v>
      </c>
      <c r="P2048" s="10">
        <v>5.5824571602776339E-2</v>
      </c>
      <c r="Q2048" s="10">
        <v>4.5303405199611487E-3</v>
      </c>
      <c r="R2048" s="10"/>
    </row>
    <row r="2049" spans="1:18" x14ac:dyDescent="0.2">
      <c r="A2049" s="9" t="str">
        <f t="shared" si="31"/>
        <v>199918A24BRA43</v>
      </c>
      <c r="B2049" s="10">
        <v>1999</v>
      </c>
      <c r="C2049" s="10" t="s">
        <v>1</v>
      </c>
      <c r="D2049" s="10" t="s">
        <v>92</v>
      </c>
      <c r="E2049" s="10">
        <v>43</v>
      </c>
      <c r="F2049" s="10">
        <v>352098</v>
      </c>
      <c r="G2049" s="10">
        <v>0.15462918441817905</v>
      </c>
      <c r="H2049" s="10">
        <v>0.76196683877784022</v>
      </c>
      <c r="I2049" s="10">
        <v>0.64414452794392474</v>
      </c>
      <c r="J2049" s="10">
        <v>0.13714931638350686</v>
      </c>
      <c r="K2049" s="10">
        <v>0.2096603786445819</v>
      </c>
      <c r="L2049" s="10">
        <v>0.32508278945066432</v>
      </c>
      <c r="M2049" s="10">
        <v>808.05330256434718</v>
      </c>
      <c r="N2049" s="10">
        <v>0.24655919658731376</v>
      </c>
      <c r="O2049" s="10">
        <v>7.3098966764934756E-2</v>
      </c>
      <c r="P2049" s="10">
        <v>6.5842464313912608E-2</v>
      </c>
      <c r="Q2049" s="10">
        <v>7.2565024510221586E-3</v>
      </c>
      <c r="R2049" s="10"/>
    </row>
    <row r="2050" spans="1:18" x14ac:dyDescent="0.2">
      <c r="A2050" s="9" t="str">
        <f t="shared" si="31"/>
        <v>199918A24IND43</v>
      </c>
      <c r="B2050" s="10">
        <v>1999</v>
      </c>
      <c r="C2050" s="10" t="s">
        <v>1</v>
      </c>
      <c r="D2050" s="10" t="s">
        <v>107</v>
      </c>
      <c r="E2050" s="10">
        <v>43</v>
      </c>
      <c r="F2050" s="10">
        <v>1062</v>
      </c>
      <c r="G2050" s="10">
        <v>0.3328100470957614</v>
      </c>
      <c r="H2050" s="10">
        <v>0.59981167608286257</v>
      </c>
      <c r="I2050" s="10">
        <v>0.40018832391713749</v>
      </c>
      <c r="J2050" s="10">
        <v>0.40018832391713749</v>
      </c>
      <c r="K2050" s="10">
        <v>0.59981167608286257</v>
      </c>
      <c r="L2050" s="10">
        <v>0</v>
      </c>
      <c r="M2050" s="10">
        <v>489.0255865129804</v>
      </c>
      <c r="N2050" s="10">
        <v>0</v>
      </c>
      <c r="O2050" s="10">
        <v>0</v>
      </c>
      <c r="P2050" s="10">
        <v>0</v>
      </c>
      <c r="Q2050" s="10">
        <v>0</v>
      </c>
      <c r="R2050" s="10"/>
    </row>
    <row r="2051" spans="1:18" x14ac:dyDescent="0.2">
      <c r="A2051" s="9" t="str">
        <f t="shared" si="31"/>
        <v>199918A24NEG43</v>
      </c>
      <c r="B2051" s="10">
        <v>1999</v>
      </c>
      <c r="C2051" s="10" t="s">
        <v>1</v>
      </c>
      <c r="D2051" s="10" t="s">
        <v>94</v>
      </c>
      <c r="E2051" s="10">
        <v>43</v>
      </c>
      <c r="F2051" s="10">
        <v>68086</v>
      </c>
      <c r="G2051" s="10">
        <v>0.25740178872429453</v>
      </c>
      <c r="H2051" s="10">
        <v>0.74063684164145349</v>
      </c>
      <c r="I2051" s="10">
        <v>0.54999559380783125</v>
      </c>
      <c r="J2051" s="10">
        <v>0.19689804071321565</v>
      </c>
      <c r="K2051" s="10">
        <v>0.33444467291366803</v>
      </c>
      <c r="L2051" s="10">
        <v>0.23116352847868871</v>
      </c>
      <c r="M2051" s="10">
        <v>591.65990347979334</v>
      </c>
      <c r="N2051" s="10">
        <v>0.22895702267470128</v>
      </c>
      <c r="O2051" s="10">
        <v>5.958186613233539E-2</v>
      </c>
      <c r="P2051" s="10">
        <v>5.6443652114979447E-2</v>
      </c>
      <c r="Q2051" s="10">
        <v>3.1382140173559442E-3</v>
      </c>
      <c r="R2051" s="10"/>
    </row>
    <row r="2052" spans="1:18" x14ac:dyDescent="0.2">
      <c r="A2052" s="9" t="str">
        <f t="shared" ref="A2052:A2115" si="32">B2052&amp;C2052&amp;D2052&amp;E2052</f>
        <v>199925A29BRA43</v>
      </c>
      <c r="B2052" s="10">
        <v>1999</v>
      </c>
      <c r="C2052" s="10" t="s">
        <v>2</v>
      </c>
      <c r="D2052" s="10" t="s">
        <v>92</v>
      </c>
      <c r="E2052" s="10">
        <v>43</v>
      </c>
      <c r="F2052" s="10">
        <v>227838</v>
      </c>
      <c r="G2052" s="10">
        <v>9.0221286762614483E-2</v>
      </c>
      <c r="H2052" s="10">
        <v>0.84871268181778281</v>
      </c>
      <c r="I2052" s="10">
        <v>0.77214073157243301</v>
      </c>
      <c r="J2052" s="10">
        <v>0.13447273940255797</v>
      </c>
      <c r="K2052" s="10">
        <v>0.19983935954493984</v>
      </c>
      <c r="L2052" s="10">
        <v>0.13170322773198501</v>
      </c>
      <c r="M2052" s="10">
        <v>1338.7279709930133</v>
      </c>
      <c r="N2052" s="10">
        <v>0.30184733662822627</v>
      </c>
      <c r="O2052" s="10">
        <v>0.15698627127951675</v>
      </c>
      <c r="P2052" s="10">
        <v>0.12615485996705106</v>
      </c>
      <c r="Q2052" s="10">
        <v>3.0831411312465678E-2</v>
      </c>
      <c r="R2052" s="10"/>
    </row>
    <row r="2053" spans="1:18" x14ac:dyDescent="0.2">
      <c r="A2053" s="9" t="str">
        <f t="shared" si="32"/>
        <v>199925A29IND43</v>
      </c>
      <c r="B2053" s="10">
        <v>1999</v>
      </c>
      <c r="C2053" s="10" t="s">
        <v>2</v>
      </c>
      <c r="D2053" s="10" t="s">
        <v>107</v>
      </c>
      <c r="E2053" s="10">
        <v>43</v>
      </c>
      <c r="F2053" s="10">
        <v>1913</v>
      </c>
      <c r="G2053" s="10">
        <v>0.14314516129032259</v>
      </c>
      <c r="H2053" s="10">
        <v>0.77783585990590698</v>
      </c>
      <c r="I2053" s="10">
        <v>0.66649242028227917</v>
      </c>
      <c r="J2053" s="10">
        <v>0.22216414009409305</v>
      </c>
      <c r="K2053" s="10">
        <v>0.33350757971772088</v>
      </c>
      <c r="L2053" s="10">
        <v>0.1113434396236278</v>
      </c>
      <c r="M2053" s="10">
        <v>932.72880597253004</v>
      </c>
      <c r="N2053" s="10">
        <v>0.22164140094093049</v>
      </c>
      <c r="O2053" s="10">
        <v>0.11082070047046524</v>
      </c>
      <c r="P2053" s="10">
        <v>0.11082070047046524</v>
      </c>
      <c r="Q2053" s="10">
        <v>0</v>
      </c>
      <c r="R2053" s="10"/>
    </row>
    <row r="2054" spans="1:18" x14ac:dyDescent="0.2">
      <c r="A2054" s="9" t="str">
        <f t="shared" si="32"/>
        <v>199925A29NEG43</v>
      </c>
      <c r="B2054" s="10">
        <v>1999</v>
      </c>
      <c r="C2054" s="10" t="s">
        <v>2</v>
      </c>
      <c r="D2054" s="10" t="s">
        <v>94</v>
      </c>
      <c r="E2054" s="10">
        <v>43</v>
      </c>
      <c r="F2054" s="10">
        <v>38507</v>
      </c>
      <c r="G2054" s="10">
        <v>0.16323463579970582</v>
      </c>
      <c r="H2054" s="10">
        <v>0.81216402212584726</v>
      </c>
      <c r="I2054" s="10">
        <v>0.67959072376451035</v>
      </c>
      <c r="J2054" s="10">
        <v>0.15472511491417146</v>
      </c>
      <c r="K2054" s="10">
        <v>0.28176695146337027</v>
      </c>
      <c r="L2054" s="10">
        <v>9.9436466097073253E-2</v>
      </c>
      <c r="M2054" s="10">
        <v>969.10957305818704</v>
      </c>
      <c r="N2054" s="10">
        <v>0.23764510348767756</v>
      </c>
      <c r="O2054" s="10">
        <v>0.11605682083776976</v>
      </c>
      <c r="P2054" s="10">
        <v>0.10499389721349366</v>
      </c>
      <c r="Q2054" s="10">
        <v>1.1062923624276105E-2</v>
      </c>
      <c r="R2054" s="10"/>
    </row>
    <row r="2055" spans="1:18" x14ac:dyDescent="0.2">
      <c r="A2055" s="9" t="str">
        <f t="shared" si="32"/>
        <v>199930EMABRA43</v>
      </c>
      <c r="B2055" s="10">
        <v>1999</v>
      </c>
      <c r="C2055" s="10" t="s">
        <v>4</v>
      </c>
      <c r="D2055" s="10" t="s">
        <v>92</v>
      </c>
      <c r="E2055" s="10">
        <v>43</v>
      </c>
      <c r="F2055" s="10">
        <v>1432787</v>
      </c>
      <c r="G2055" s="10">
        <v>5.8231779634386409E-2</v>
      </c>
      <c r="H2055" s="10">
        <v>0.68872721332122278</v>
      </c>
      <c r="I2055" s="10">
        <v>0.64862140200689633</v>
      </c>
      <c r="J2055" s="10">
        <v>0.30597396358476919</v>
      </c>
      <c r="K2055" s="10">
        <v>0.3445998597910272</v>
      </c>
      <c r="L2055" s="10">
        <v>3.1777067013641178E-2</v>
      </c>
      <c r="M2055" s="10">
        <v>1824.1291326448604</v>
      </c>
      <c r="N2055" s="10">
        <v>0.30799643997696458</v>
      </c>
      <c r="O2055" s="10">
        <v>0.22157164546358829</v>
      </c>
      <c r="P2055" s="10">
        <v>0.1737409908730782</v>
      </c>
      <c r="Q2055" s="10">
        <v>4.7830654590510092E-2</v>
      </c>
      <c r="R2055" s="10"/>
    </row>
    <row r="2056" spans="1:18" x14ac:dyDescent="0.2">
      <c r="A2056" s="9" t="str">
        <f t="shared" si="32"/>
        <v>199930EMAIND43</v>
      </c>
      <c r="B2056" s="10">
        <v>1999</v>
      </c>
      <c r="C2056" s="10" t="s">
        <v>4</v>
      </c>
      <c r="D2056" s="10" t="s">
        <v>107</v>
      </c>
      <c r="E2056" s="10">
        <v>43</v>
      </c>
      <c r="F2056" s="10">
        <v>4468</v>
      </c>
      <c r="G2056" s="10">
        <v>0.14300100704934543</v>
      </c>
      <c r="H2056" s="10">
        <v>0.66674127126230975</v>
      </c>
      <c r="I2056" s="10">
        <v>0.57139659803043863</v>
      </c>
      <c r="J2056" s="10">
        <v>0.33325872873769025</v>
      </c>
      <c r="K2056" s="10">
        <v>0.38093106535362581</v>
      </c>
      <c r="L2056" s="10">
        <v>4.7672336615935541E-2</v>
      </c>
      <c r="M2056" s="10">
        <v>753.15736289583901</v>
      </c>
      <c r="N2056" s="10">
        <v>0.33325872873769025</v>
      </c>
      <c r="O2056" s="10">
        <v>0.19024171888988362</v>
      </c>
      <c r="P2056" s="10">
        <v>0.19024171888988362</v>
      </c>
      <c r="Q2056" s="10">
        <v>0</v>
      </c>
      <c r="R2056" s="10"/>
    </row>
    <row r="2057" spans="1:18" x14ac:dyDescent="0.2">
      <c r="A2057" s="9" t="str">
        <f t="shared" si="32"/>
        <v>199930EMANEG43</v>
      </c>
      <c r="B2057" s="10">
        <v>1999</v>
      </c>
      <c r="C2057" s="10" t="s">
        <v>4</v>
      </c>
      <c r="D2057" s="10" t="s">
        <v>94</v>
      </c>
      <c r="E2057" s="10">
        <v>43</v>
      </c>
      <c r="F2057" s="10">
        <v>221680</v>
      </c>
      <c r="G2057" s="10">
        <v>9.1805212846259726E-2</v>
      </c>
      <c r="H2057" s="10">
        <v>0.71115571995669435</v>
      </c>
      <c r="I2057" s="10">
        <v>0.64586791771923491</v>
      </c>
      <c r="J2057" s="10">
        <v>0.28404005774088775</v>
      </c>
      <c r="K2057" s="10">
        <v>0.34548899314326958</v>
      </c>
      <c r="L2057" s="10">
        <v>3.4558823529411767E-2</v>
      </c>
      <c r="M2057" s="10">
        <v>840.51492627842129</v>
      </c>
      <c r="N2057" s="10">
        <v>0.25815590039696862</v>
      </c>
      <c r="O2057" s="10">
        <v>0.15069018404907975</v>
      </c>
      <c r="P2057" s="10">
        <v>0.14396878383255143</v>
      </c>
      <c r="Q2057" s="10">
        <v>6.7214002165283289E-3</v>
      </c>
      <c r="R2057" s="10"/>
    </row>
    <row r="2058" spans="1:18" x14ac:dyDescent="0.2">
      <c r="A2058" s="9" t="str">
        <f t="shared" si="32"/>
        <v>199915A17BRA53</v>
      </c>
      <c r="B2058" s="10">
        <v>1999</v>
      </c>
      <c r="C2058" s="10" t="s">
        <v>0</v>
      </c>
      <c r="D2058" s="10" t="s">
        <v>92</v>
      </c>
      <c r="E2058" s="10">
        <v>53</v>
      </c>
      <c r="F2058" s="10">
        <v>54871</v>
      </c>
      <c r="G2058" s="10">
        <v>0.25488199907450254</v>
      </c>
      <c r="H2058" s="10">
        <v>0.19691640392921581</v>
      </c>
      <c r="I2058" s="10">
        <v>0.14672595724517504</v>
      </c>
      <c r="J2058" s="10">
        <v>6.5644876164093965E-2</v>
      </c>
      <c r="K2058" s="10">
        <v>7.3372090904120571E-2</v>
      </c>
      <c r="L2058" s="10">
        <v>0.88802828452187854</v>
      </c>
      <c r="M2058" s="10">
        <v>317.12208795561213</v>
      </c>
      <c r="N2058" s="10">
        <v>5.7935885987133458E-2</v>
      </c>
      <c r="O2058" s="10">
        <v>7.7272147400266082E-3</v>
      </c>
      <c r="P2058" s="10">
        <v>3.8636073700133041E-3</v>
      </c>
      <c r="Q2058" s="10">
        <v>3.8636073700133041E-3</v>
      </c>
      <c r="R2058" s="10"/>
    </row>
    <row r="2059" spans="1:18" x14ac:dyDescent="0.2">
      <c r="A2059" s="9" t="str">
        <f t="shared" si="32"/>
        <v>199915A17NEG53</v>
      </c>
      <c r="B2059" s="10">
        <v>1999</v>
      </c>
      <c r="C2059" s="10" t="s">
        <v>0</v>
      </c>
      <c r="D2059" s="10" t="s">
        <v>94</v>
      </c>
      <c r="E2059" s="10">
        <v>53</v>
      </c>
      <c r="F2059" s="10">
        <v>76477</v>
      </c>
      <c r="G2059" s="10">
        <v>0.39986013986013985</v>
      </c>
      <c r="H2059" s="10">
        <v>0.37396864416752751</v>
      </c>
      <c r="I2059" s="10">
        <v>0.22443348980739308</v>
      </c>
      <c r="J2059" s="10">
        <v>8.8641029329079329E-2</v>
      </c>
      <c r="K2059" s="10">
        <v>0.13295500608025942</v>
      </c>
      <c r="L2059" s="10">
        <v>0.80052826339945338</v>
      </c>
      <c r="M2059" s="10">
        <v>265.06557409541955</v>
      </c>
      <c r="N2059" s="10">
        <v>9.9729330386913714E-2</v>
      </c>
      <c r="O2059" s="10">
        <v>8.3031499666566411E-3</v>
      </c>
      <c r="P2059" s="10">
        <v>8.3031499666566411E-3</v>
      </c>
      <c r="Q2059" s="10">
        <v>0</v>
      </c>
      <c r="R2059" s="10"/>
    </row>
    <row r="2060" spans="1:18" x14ac:dyDescent="0.2">
      <c r="A2060" s="9" t="str">
        <f t="shared" si="32"/>
        <v>199915A29BRA53</v>
      </c>
      <c r="B2060" s="10">
        <v>1999</v>
      </c>
      <c r="C2060" s="10" t="s">
        <v>3</v>
      </c>
      <c r="D2060" s="10" t="s">
        <v>92</v>
      </c>
      <c r="E2060" s="10">
        <v>53</v>
      </c>
      <c r="F2060" s="10">
        <v>277938</v>
      </c>
      <c r="G2060" s="10">
        <v>0.19809492876982349</v>
      </c>
      <c r="H2060" s="10">
        <v>0.64250300426713869</v>
      </c>
      <c r="I2060" s="10">
        <v>0.51522641740244224</v>
      </c>
      <c r="J2060" s="10">
        <v>0.11738948974231664</v>
      </c>
      <c r="K2060" s="10">
        <v>0.19284516690772763</v>
      </c>
      <c r="L2060" s="10">
        <v>0.45501514726305869</v>
      </c>
      <c r="M2060" s="10">
        <v>1540.9457018652147</v>
      </c>
      <c r="N2060" s="10">
        <v>0.20368996780999979</v>
      </c>
      <c r="O2060" s="10">
        <v>5.034818490166567E-2</v>
      </c>
      <c r="P2060" s="10">
        <v>3.8138308980794018E-2</v>
      </c>
      <c r="Q2060" s="10">
        <v>1.220987592087165E-2</v>
      </c>
      <c r="R2060" s="10"/>
    </row>
    <row r="2061" spans="1:18" x14ac:dyDescent="0.2">
      <c r="A2061" s="9" t="str">
        <f t="shared" si="32"/>
        <v>199915A29NEG53</v>
      </c>
      <c r="B2061" s="10">
        <v>1999</v>
      </c>
      <c r="C2061" s="10" t="s">
        <v>3</v>
      </c>
      <c r="D2061" s="10" t="s">
        <v>94</v>
      </c>
      <c r="E2061" s="10">
        <v>53</v>
      </c>
      <c r="F2061" s="10">
        <v>380454</v>
      </c>
      <c r="G2061" s="10">
        <v>0.2284757314923834</v>
      </c>
      <c r="H2061" s="10">
        <v>0.71883066021122133</v>
      </c>
      <c r="I2061" s="10">
        <v>0.5545952993003096</v>
      </c>
      <c r="J2061" s="10">
        <v>0.11968595414951611</v>
      </c>
      <c r="K2061" s="10">
        <v>0.22825361278893111</v>
      </c>
      <c r="L2061" s="10">
        <v>0.36806026484147886</v>
      </c>
      <c r="M2061" s="10">
        <v>814.07871197303371</v>
      </c>
      <c r="N2061" s="10">
        <v>0.22661872394560184</v>
      </c>
      <c r="O2061" s="10">
        <v>6.4023508755329153E-2</v>
      </c>
      <c r="P2061" s="10">
        <v>5.9018961556456237E-2</v>
      </c>
      <c r="Q2061" s="10">
        <v>5.0045471988729258E-3</v>
      </c>
      <c r="R2061" s="10"/>
    </row>
    <row r="2062" spans="1:18" x14ac:dyDescent="0.2">
      <c r="A2062" s="9" t="str">
        <f t="shared" si="32"/>
        <v>199918A24BRA53</v>
      </c>
      <c r="B2062" s="10">
        <v>1999</v>
      </c>
      <c r="C2062" s="10" t="s">
        <v>1</v>
      </c>
      <c r="D2062" s="10" t="s">
        <v>92</v>
      </c>
      <c r="E2062" s="10">
        <v>53</v>
      </c>
      <c r="F2062" s="10">
        <v>134946</v>
      </c>
      <c r="G2062" s="10">
        <v>0.23926687623208481</v>
      </c>
      <c r="H2062" s="10">
        <v>0.69542631867561844</v>
      </c>
      <c r="I2062" s="10">
        <v>0.52903383575652485</v>
      </c>
      <c r="J2062" s="10">
        <v>0.12874038504290605</v>
      </c>
      <c r="K2062" s="10">
        <v>0.21194403687400887</v>
      </c>
      <c r="L2062" s="10">
        <v>0.47562728795221793</v>
      </c>
      <c r="M2062" s="10">
        <v>1148.1878296852126</v>
      </c>
      <c r="N2062" s="10">
        <v>0.22329924146837474</v>
      </c>
      <c r="O2062" s="10">
        <v>3.3020618403669454E-2</v>
      </c>
      <c r="P2062" s="10">
        <v>2.5153264951682575E-2</v>
      </c>
      <c r="Q2062" s="10">
        <v>7.8673534519868773E-3</v>
      </c>
      <c r="R2062" s="10"/>
    </row>
    <row r="2063" spans="1:18" x14ac:dyDescent="0.2">
      <c r="A2063" s="9" t="str">
        <f t="shared" si="32"/>
        <v>199918A24NEG53</v>
      </c>
      <c r="B2063" s="10">
        <v>1999</v>
      </c>
      <c r="C2063" s="10" t="s">
        <v>1</v>
      </c>
      <c r="D2063" s="10" t="s">
        <v>94</v>
      </c>
      <c r="E2063" s="10">
        <v>53</v>
      </c>
      <c r="F2063" s="10">
        <v>191274</v>
      </c>
      <c r="G2063" s="10">
        <v>0.25705312431235788</v>
      </c>
      <c r="H2063" s="10">
        <v>0.78405324299172918</v>
      </c>
      <c r="I2063" s="10">
        <v>0.58250990725346885</v>
      </c>
      <c r="J2063" s="10">
        <v>0.1251137112205527</v>
      </c>
      <c r="K2063" s="10">
        <v>0.26574442945721843</v>
      </c>
      <c r="L2063" s="10">
        <v>0.34224724740424733</v>
      </c>
      <c r="M2063" s="10">
        <v>657.66267406244731</v>
      </c>
      <c r="N2063" s="10">
        <v>0.24476405575248072</v>
      </c>
      <c r="O2063" s="10">
        <v>5.3164570197726822E-2</v>
      </c>
      <c r="P2063" s="10">
        <v>5.2056212553718749E-2</v>
      </c>
      <c r="Q2063" s="10">
        <v>1.1083576440080723E-3</v>
      </c>
      <c r="R2063" s="10"/>
    </row>
    <row r="2064" spans="1:18" x14ac:dyDescent="0.2">
      <c r="A2064" s="9" t="str">
        <f t="shared" si="32"/>
        <v>199925A29BRA53</v>
      </c>
      <c r="B2064" s="10">
        <v>1999</v>
      </c>
      <c r="C2064" s="10" t="s">
        <v>2</v>
      </c>
      <c r="D2064" s="10" t="s">
        <v>92</v>
      </c>
      <c r="E2064" s="10">
        <v>53</v>
      </c>
      <c r="F2064" s="10">
        <v>88121</v>
      </c>
      <c r="G2064" s="10">
        <v>0.13752942131320509</v>
      </c>
      <c r="H2064" s="10">
        <v>0.83891467414123766</v>
      </c>
      <c r="I2064" s="10">
        <v>0.72353922447543717</v>
      </c>
      <c r="J2064" s="10">
        <v>0.13222727840128914</v>
      </c>
      <c r="K2064" s="10">
        <v>0.23799094426981082</v>
      </c>
      <c r="L2064" s="10">
        <v>0.1538225848549154</v>
      </c>
      <c r="M2064" s="10">
        <v>2138.6018942290966</v>
      </c>
      <c r="N2064" s="10">
        <v>0.26446590483539678</v>
      </c>
      <c r="O2064" s="10">
        <v>0.1033805789766344</v>
      </c>
      <c r="P2064" s="10">
        <v>7.9334097434209785E-2</v>
      </c>
      <c r="Q2064" s="10">
        <v>2.4046481542424621E-2</v>
      </c>
      <c r="R2064" s="10"/>
    </row>
    <row r="2065" spans="1:18" x14ac:dyDescent="0.2">
      <c r="A2065" s="9" t="str">
        <f t="shared" si="32"/>
        <v>199925A29NEG53</v>
      </c>
      <c r="B2065" s="10">
        <v>1999</v>
      </c>
      <c r="C2065" s="10" t="s">
        <v>2</v>
      </c>
      <c r="D2065" s="10" t="s">
        <v>94</v>
      </c>
      <c r="E2065" s="10">
        <v>53</v>
      </c>
      <c r="F2065" s="10">
        <v>112703</v>
      </c>
      <c r="G2065" s="10">
        <v>0.13167848450686417</v>
      </c>
      <c r="H2065" s="10">
        <v>0.84215149552363289</v>
      </c>
      <c r="I2065" s="10">
        <v>0.73125826286789175</v>
      </c>
      <c r="J2065" s="10">
        <v>0.13154042039697258</v>
      </c>
      <c r="K2065" s="10">
        <v>0.22929292033042598</v>
      </c>
      <c r="L2065" s="10">
        <v>0.11840856055295777</v>
      </c>
      <c r="M2065" s="10">
        <v>1141.1572053193931</v>
      </c>
      <c r="N2065" s="10">
        <v>0.28192683424576098</v>
      </c>
      <c r="O2065" s="10">
        <v>0.12026299211201122</v>
      </c>
      <c r="P2065" s="10">
        <v>0.10525008207412402</v>
      </c>
      <c r="Q2065" s="10">
        <v>1.5012910037887191E-2</v>
      </c>
      <c r="R2065" s="10"/>
    </row>
    <row r="2066" spans="1:18" x14ac:dyDescent="0.2">
      <c r="A2066" s="9" t="str">
        <f t="shared" si="32"/>
        <v>199930EMABRA53</v>
      </c>
      <c r="B2066" s="10">
        <v>1999</v>
      </c>
      <c r="C2066" s="10" t="s">
        <v>4</v>
      </c>
      <c r="D2066" s="10" t="s">
        <v>92</v>
      </c>
      <c r="E2066" s="10">
        <v>53</v>
      </c>
      <c r="F2066" s="10">
        <v>401210</v>
      </c>
      <c r="G2066" s="10">
        <v>8.5186553915494595E-2</v>
      </c>
      <c r="H2066" s="10">
        <v>0.68793399965105551</v>
      </c>
      <c r="I2066" s="10">
        <v>0.6293312728994791</v>
      </c>
      <c r="J2066" s="10">
        <v>0.30731537100271678</v>
      </c>
      <c r="K2066" s="10">
        <v>0.36380947633408939</v>
      </c>
      <c r="L2066" s="10">
        <v>3.8015004611051569E-2</v>
      </c>
      <c r="M2066" s="10">
        <v>3701.8577838162141</v>
      </c>
      <c r="N2066" s="10">
        <v>0.26823157984129403</v>
      </c>
      <c r="O2066" s="10">
        <v>0.1576644195392681</v>
      </c>
      <c r="P2066" s="10">
        <v>0.11321725534077824</v>
      </c>
      <c r="Q2066" s="10">
        <v>4.4447164198489868E-2</v>
      </c>
      <c r="R2066" s="10"/>
    </row>
    <row r="2067" spans="1:18" x14ac:dyDescent="0.2">
      <c r="A2067" s="9" t="str">
        <f t="shared" si="32"/>
        <v>199930EMAIND53</v>
      </c>
      <c r="B2067" s="10">
        <v>1999</v>
      </c>
      <c r="C2067" s="10" t="s">
        <v>4</v>
      </c>
      <c r="D2067" s="10" t="s">
        <v>107</v>
      </c>
      <c r="E2067" s="10">
        <v>53</v>
      </c>
      <c r="F2067" s="10">
        <v>848</v>
      </c>
      <c r="G2067" s="10">
        <v>0</v>
      </c>
      <c r="H2067" s="10">
        <v>0.5</v>
      </c>
      <c r="I2067" s="10">
        <v>0.5</v>
      </c>
      <c r="J2067" s="10">
        <v>0.5</v>
      </c>
      <c r="K2067" s="10">
        <v>0.5</v>
      </c>
      <c r="L2067" s="10">
        <v>0</v>
      </c>
      <c r="M2067" s="10">
        <v>2555.7234325087593</v>
      </c>
      <c r="N2067" s="10">
        <v>0.25</v>
      </c>
      <c r="O2067" s="10">
        <v>0.25</v>
      </c>
      <c r="P2067" s="10">
        <v>0.25</v>
      </c>
      <c r="Q2067" s="10">
        <v>0</v>
      </c>
      <c r="R2067" s="10"/>
    </row>
    <row r="2068" spans="1:18" x14ac:dyDescent="0.2">
      <c r="A2068" s="9" t="str">
        <f t="shared" si="32"/>
        <v>199930EMANEG53</v>
      </c>
      <c r="B2068" s="10">
        <v>1999</v>
      </c>
      <c r="C2068" s="10" t="s">
        <v>4</v>
      </c>
      <c r="D2068" s="10" t="s">
        <v>94</v>
      </c>
      <c r="E2068" s="10">
        <v>53</v>
      </c>
      <c r="F2068" s="10">
        <v>378126</v>
      </c>
      <c r="G2068" s="10">
        <v>9.6907515633544508E-2</v>
      </c>
      <c r="H2068" s="10">
        <v>0.71090853313445779</v>
      </c>
      <c r="I2068" s="10">
        <v>0.64201615334571016</v>
      </c>
      <c r="J2068" s="10">
        <v>0.27957083088705881</v>
      </c>
      <c r="K2068" s="10">
        <v>0.34286719241734237</v>
      </c>
      <c r="L2068" s="10">
        <v>4.7619047619047616E-2</v>
      </c>
      <c r="M2068" s="10">
        <v>1728.4562895736801</v>
      </c>
      <c r="N2068" s="10">
        <v>0.26993562743383931</v>
      </c>
      <c r="O2068" s="10">
        <v>0.15432726694746882</v>
      </c>
      <c r="P2068" s="10">
        <v>0.1301968264059975</v>
      </c>
      <c r="Q2068" s="10">
        <v>2.4130440541471298E-2</v>
      </c>
      <c r="R2068" s="10"/>
    </row>
    <row r="2069" spans="1:18" x14ac:dyDescent="0.2">
      <c r="A2069" s="9" t="str">
        <f t="shared" si="32"/>
        <v>199915A17EDU10</v>
      </c>
      <c r="B2069" s="10">
        <v>1999</v>
      </c>
      <c r="C2069" s="10" t="s">
        <v>0</v>
      </c>
      <c r="D2069" s="10" t="s">
        <v>9</v>
      </c>
      <c r="E2069" s="10">
        <v>0</v>
      </c>
      <c r="F2069" s="10">
        <v>1687934</v>
      </c>
      <c r="G2069" s="10">
        <v>0.38992888170789852</v>
      </c>
      <c r="H2069" s="10">
        <v>0.35836585870846527</v>
      </c>
      <c r="I2069" s="10">
        <v>0.21862866017998264</v>
      </c>
      <c r="J2069" s="10">
        <v>0.10475810791008817</v>
      </c>
      <c r="K2069" s="10">
        <v>0.14096524278790964</v>
      </c>
      <c r="L2069" s="10">
        <v>0.78142569555444708</v>
      </c>
      <c r="M2069" s="10">
        <v>290.40114742471013</v>
      </c>
      <c r="N2069" s="10">
        <v>0.10424341236090985</v>
      </c>
      <c r="O2069" s="10">
        <v>2.5891415185664842E-2</v>
      </c>
      <c r="P2069" s="10">
        <v>2.5891415185664842E-2</v>
      </c>
      <c r="Q2069" s="10">
        <v>0</v>
      </c>
      <c r="R2069" s="10"/>
    </row>
    <row r="2070" spans="1:18" x14ac:dyDescent="0.2">
      <c r="A2070" s="9" t="str">
        <f t="shared" si="32"/>
        <v>199915A17EDU20</v>
      </c>
      <c r="B2070" s="10">
        <v>1999</v>
      </c>
      <c r="C2070" s="10" t="s">
        <v>0</v>
      </c>
      <c r="D2070" s="10" t="s">
        <v>11</v>
      </c>
      <c r="E2070" s="10">
        <v>0</v>
      </c>
      <c r="F2070" s="10">
        <v>649187</v>
      </c>
      <c r="G2070" s="10">
        <v>0.42825480406627831</v>
      </c>
      <c r="H2070" s="10">
        <v>0.3333410453125048</v>
      </c>
      <c r="I2070" s="10">
        <v>0.19058614126494966</v>
      </c>
      <c r="J2070" s="10">
        <v>3.8035481273772175E-2</v>
      </c>
      <c r="K2070" s="10">
        <v>6.0657800975411125E-2</v>
      </c>
      <c r="L2070" s="10">
        <v>0.89721297561411428</v>
      </c>
      <c r="M2070" s="10">
        <v>360.7412420525539</v>
      </c>
      <c r="N2070" s="10">
        <v>9.0237481650125462E-2</v>
      </c>
      <c r="O2070" s="10">
        <v>9.0513211139471375E-3</v>
      </c>
      <c r="P2070" s="10">
        <v>9.0513211139471375E-3</v>
      </c>
      <c r="Q2070" s="10">
        <v>0</v>
      </c>
      <c r="R2070" s="10"/>
    </row>
    <row r="2071" spans="1:18" x14ac:dyDescent="0.2">
      <c r="A2071" s="9" t="str">
        <f t="shared" si="32"/>
        <v>199915A17EDU30</v>
      </c>
      <c r="B2071" s="10">
        <v>1999</v>
      </c>
      <c r="C2071" s="10" t="s">
        <v>0</v>
      </c>
      <c r="D2071" s="10" t="s">
        <v>13</v>
      </c>
      <c r="E2071" s="10">
        <v>0</v>
      </c>
      <c r="F2071" s="10">
        <v>730558</v>
      </c>
      <c r="G2071" s="10">
        <v>0.4092053297090727</v>
      </c>
      <c r="H2071" s="10">
        <v>0.37476330068719815</v>
      </c>
      <c r="I2071" s="10">
        <v>0.22140816066663288</v>
      </c>
      <c r="J2071" s="10">
        <v>1.7069734390168095E-2</v>
      </c>
      <c r="K2071" s="10">
        <v>2.4901520763133646E-2</v>
      </c>
      <c r="L2071" s="10">
        <v>0.95721078956085626</v>
      </c>
      <c r="M2071" s="10">
        <v>465.50261466170508</v>
      </c>
      <c r="N2071" s="10">
        <v>9.5550250630340103E-2</v>
      </c>
      <c r="O2071" s="10">
        <v>1.2556155705638703E-2</v>
      </c>
      <c r="P2071" s="10">
        <v>1.1469315235751303E-2</v>
      </c>
      <c r="Q2071" s="10">
        <v>1.0868404698874011E-3</v>
      </c>
      <c r="R2071" s="10"/>
    </row>
    <row r="2072" spans="1:18" x14ac:dyDescent="0.2">
      <c r="A2072" s="9" t="str">
        <f t="shared" si="32"/>
        <v>199915A17EDU40</v>
      </c>
      <c r="B2072" s="10">
        <v>1999</v>
      </c>
      <c r="C2072" s="10" t="s">
        <v>0</v>
      </c>
      <c r="D2072" s="10" t="s">
        <v>15</v>
      </c>
      <c r="E2072" s="10">
        <v>0</v>
      </c>
      <c r="F2072" s="10">
        <v>47257</v>
      </c>
      <c r="G2072" s="10">
        <v>0.30246418912150658</v>
      </c>
      <c r="H2072" s="10">
        <v>0.42249825422688703</v>
      </c>
      <c r="I2072" s="10">
        <v>0.29470766235689949</v>
      </c>
      <c r="J2072" s="10">
        <v>0.27083818270309162</v>
      </c>
      <c r="K2072" s="10">
        <v>0.36809361576062805</v>
      </c>
      <c r="L2072" s="10">
        <v>0.40438453562435195</v>
      </c>
      <c r="M2072" s="10">
        <v>520.15184210783855</v>
      </c>
      <c r="N2072" s="10">
        <v>0.15961656474173139</v>
      </c>
      <c r="O2072" s="10">
        <v>2.2430539390989695E-2</v>
      </c>
      <c r="P2072" s="10">
        <v>2.2430539390989695E-2</v>
      </c>
      <c r="Q2072" s="10">
        <v>0</v>
      </c>
      <c r="R2072" s="10"/>
    </row>
    <row r="2073" spans="1:18" x14ac:dyDescent="0.2">
      <c r="A2073" s="9" t="str">
        <f t="shared" si="32"/>
        <v>199915A17EDU50</v>
      </c>
      <c r="B2073" s="10">
        <v>1999</v>
      </c>
      <c r="C2073" s="10" t="s">
        <v>0</v>
      </c>
      <c r="D2073" s="10" t="s">
        <v>17</v>
      </c>
      <c r="E2073" s="10">
        <v>0</v>
      </c>
      <c r="F2073" s="10">
        <v>782</v>
      </c>
      <c r="G2073" s="10"/>
      <c r="H2073" s="10">
        <v>0</v>
      </c>
      <c r="I2073" s="10">
        <v>0</v>
      </c>
      <c r="J2073" s="10">
        <v>0</v>
      </c>
      <c r="K2073" s="10">
        <v>0</v>
      </c>
      <c r="L2073" s="10">
        <v>1</v>
      </c>
      <c r="M2073" s="10"/>
      <c r="N2073" s="10">
        <v>0</v>
      </c>
      <c r="O2073" s="10">
        <v>0</v>
      </c>
      <c r="P2073" s="10">
        <v>0</v>
      </c>
      <c r="Q2073" s="10">
        <v>0</v>
      </c>
      <c r="R2073" s="10"/>
    </row>
    <row r="2074" spans="1:18" x14ac:dyDescent="0.2">
      <c r="A2074" s="9" t="str">
        <f t="shared" si="32"/>
        <v>199915A29....0</v>
      </c>
      <c r="B2074" s="10">
        <v>1999</v>
      </c>
      <c r="C2074" s="10" t="s">
        <v>3</v>
      </c>
      <c r="D2074" s="10" t="s">
        <v>52</v>
      </c>
      <c r="E2074" s="10">
        <v>0</v>
      </c>
      <c r="F2074" s="10">
        <v>7562</v>
      </c>
      <c r="G2074" s="10">
        <v>0.10652834008097166</v>
      </c>
      <c r="H2074" s="10">
        <v>0.72620360161705255</v>
      </c>
      <c r="I2074" s="10">
        <v>0.64884233737596475</v>
      </c>
      <c r="J2074" s="10">
        <v>0.25055083412023921</v>
      </c>
      <c r="K2074" s="10">
        <v>0.3830657853320743</v>
      </c>
      <c r="L2074" s="10">
        <v>0</v>
      </c>
      <c r="M2074" s="10">
        <v>526.8951153489885</v>
      </c>
      <c r="N2074" s="10">
        <v>0.2151547209732875</v>
      </c>
      <c r="O2074" s="10">
        <v>0.10354403596932028</v>
      </c>
      <c r="P2074" s="10">
        <v>0.10354403596932028</v>
      </c>
      <c r="Q2074" s="10">
        <v>0</v>
      </c>
      <c r="R2074" s="10"/>
    </row>
    <row r="2075" spans="1:18" x14ac:dyDescent="0.2">
      <c r="A2075" s="9" t="str">
        <f t="shared" si="32"/>
        <v>199915A29EDU10</v>
      </c>
      <c r="B2075" s="10">
        <v>1999</v>
      </c>
      <c r="C2075" s="10" t="s">
        <v>3</v>
      </c>
      <c r="D2075" s="10" t="s">
        <v>9</v>
      </c>
      <c r="E2075" s="10">
        <v>0</v>
      </c>
      <c r="F2075" s="10">
        <v>5727519</v>
      </c>
      <c r="G2075" s="10">
        <v>0.23385912837079359</v>
      </c>
      <c r="H2075" s="10">
        <v>0.60382759350992576</v>
      </c>
      <c r="I2075" s="10">
        <v>0.46261699880546064</v>
      </c>
      <c r="J2075" s="10">
        <v>0.20075093819219852</v>
      </c>
      <c r="K2075" s="10">
        <v>0.28806012817707982</v>
      </c>
      <c r="L2075" s="10">
        <v>0.34268397887462265</v>
      </c>
      <c r="M2075" s="10">
        <v>571.097969369201</v>
      </c>
      <c r="N2075" s="10">
        <v>0.21053272158170683</v>
      </c>
      <c r="O2075" s="10">
        <v>8.2011271712890008E-2</v>
      </c>
      <c r="P2075" s="10">
        <v>7.7798218004182143E-2</v>
      </c>
      <c r="Q2075" s="10">
        <v>4.2130537087078567E-3</v>
      </c>
      <c r="R2075" s="10"/>
    </row>
    <row r="2076" spans="1:18" x14ac:dyDescent="0.2">
      <c r="A2076" s="9" t="str">
        <f t="shared" si="32"/>
        <v>199915A29EDU20</v>
      </c>
      <c r="B2076" s="10">
        <v>1999</v>
      </c>
      <c r="C2076" s="10" t="s">
        <v>3</v>
      </c>
      <c r="D2076" s="10" t="s">
        <v>11</v>
      </c>
      <c r="E2076" s="10">
        <v>0</v>
      </c>
      <c r="F2076" s="10">
        <v>2094620</v>
      </c>
      <c r="G2076" s="10">
        <v>0.2365922260850675</v>
      </c>
      <c r="H2076" s="10">
        <v>0.62913287317476918</v>
      </c>
      <c r="I2076" s="10">
        <v>0.48028492620705604</v>
      </c>
      <c r="J2076" s="10">
        <v>0.13199102365847085</v>
      </c>
      <c r="K2076" s="10">
        <v>0.20634021022530694</v>
      </c>
      <c r="L2076" s="10">
        <v>0.43398325233216528</v>
      </c>
      <c r="M2076" s="10">
        <v>774.20931746055635</v>
      </c>
      <c r="N2076" s="10">
        <v>0.21076090173874021</v>
      </c>
      <c r="O2076" s="10">
        <v>6.7281893613161337E-2</v>
      </c>
      <c r="P2076" s="10">
        <v>6.2311540995502762E-2</v>
      </c>
      <c r="Q2076" s="10">
        <v>4.9703526176585727E-3</v>
      </c>
      <c r="R2076" s="10"/>
    </row>
    <row r="2077" spans="1:18" x14ac:dyDescent="0.2">
      <c r="A2077" s="9" t="str">
        <f t="shared" si="32"/>
        <v>199915A29EDU30</v>
      </c>
      <c r="B2077" s="10">
        <v>1999</v>
      </c>
      <c r="C2077" s="10" t="s">
        <v>3</v>
      </c>
      <c r="D2077" s="10" t="s">
        <v>13</v>
      </c>
      <c r="E2077" s="10">
        <v>0</v>
      </c>
      <c r="F2077" s="10">
        <v>2257134</v>
      </c>
      <c r="G2077" s="10">
        <v>0.2906323896783567</v>
      </c>
      <c r="H2077" s="10">
        <v>0.59777146776843681</v>
      </c>
      <c r="I2077" s="10">
        <v>0.42403971760935727</v>
      </c>
      <c r="J2077" s="10">
        <v>6.2628172064737864E-2</v>
      </c>
      <c r="K2077" s="10">
        <v>9.9517355184399386E-2</v>
      </c>
      <c r="L2077" s="10">
        <v>0.74277601595651832</v>
      </c>
      <c r="M2077" s="10">
        <v>699.46170699354434</v>
      </c>
      <c r="N2077" s="10">
        <v>0.18103710280382113</v>
      </c>
      <c r="O2077" s="10">
        <v>4.3101561537773121E-2</v>
      </c>
      <c r="P2077" s="10">
        <v>3.9255976827250842E-2</v>
      </c>
      <c r="Q2077" s="10">
        <v>3.8455847105222816E-3</v>
      </c>
      <c r="R2077" s="10"/>
    </row>
    <row r="2078" spans="1:18" x14ac:dyDescent="0.2">
      <c r="A2078" s="9" t="str">
        <f t="shared" si="32"/>
        <v>199915A29EDU40</v>
      </c>
      <c r="B2078" s="10">
        <v>1999</v>
      </c>
      <c r="C2078" s="10" t="s">
        <v>3</v>
      </c>
      <c r="D2078" s="10" t="s">
        <v>15</v>
      </c>
      <c r="E2078" s="10">
        <v>0</v>
      </c>
      <c r="F2078" s="10">
        <v>2918425</v>
      </c>
      <c r="G2078" s="10">
        <v>0.19410209993375444</v>
      </c>
      <c r="H2078" s="10">
        <v>0.80483000248421666</v>
      </c>
      <c r="I2078" s="10">
        <v>0.64861080891234146</v>
      </c>
      <c r="J2078" s="10">
        <v>0.13687896725117144</v>
      </c>
      <c r="K2078" s="10">
        <v>0.26987433290216467</v>
      </c>
      <c r="L2078" s="10">
        <v>0.15236608787273959</v>
      </c>
      <c r="M2078" s="10">
        <v>1077.4599799659445</v>
      </c>
      <c r="N2078" s="10">
        <v>0.25195747706382726</v>
      </c>
      <c r="O2078" s="10">
        <v>7.2443526902353159E-2</v>
      </c>
      <c r="P2078" s="10">
        <v>5.8357504475873116E-2</v>
      </c>
      <c r="Q2078" s="10">
        <v>1.4086022426480037E-2</v>
      </c>
      <c r="R2078" s="10"/>
    </row>
    <row r="2079" spans="1:18" x14ac:dyDescent="0.2">
      <c r="A2079" s="9" t="str">
        <f t="shared" si="32"/>
        <v>199915A29EDU50</v>
      </c>
      <c r="B2079" s="10">
        <v>1999</v>
      </c>
      <c r="C2079" s="10" t="s">
        <v>3</v>
      </c>
      <c r="D2079" s="10" t="s">
        <v>17</v>
      </c>
      <c r="E2079" s="10">
        <v>0</v>
      </c>
      <c r="F2079" s="10">
        <v>1276936</v>
      </c>
      <c r="G2079" s="10">
        <v>0.12425894084782876</v>
      </c>
      <c r="H2079" s="10">
        <v>0.80947588224973688</v>
      </c>
      <c r="I2079" s="10">
        <v>0.70889126647952283</v>
      </c>
      <c r="J2079" s="10">
        <v>3.7214428041505841E-2</v>
      </c>
      <c r="K2079" s="10">
        <v>7.8218989673667846E-2</v>
      </c>
      <c r="L2079" s="10">
        <v>0.55152646647913439</v>
      </c>
      <c r="M2079" s="10">
        <v>2178.9264257294108</v>
      </c>
      <c r="N2079" s="10">
        <v>0.25822399487119602</v>
      </c>
      <c r="O2079" s="10">
        <v>9.1642102903683659E-2</v>
      </c>
      <c r="P2079" s="10">
        <v>6.4530135250260398E-2</v>
      </c>
      <c r="Q2079" s="10">
        <v>2.7111967653423264E-2</v>
      </c>
      <c r="R2079" s="10"/>
    </row>
    <row r="2080" spans="1:18" x14ac:dyDescent="0.2">
      <c r="A2080" s="9" t="str">
        <f t="shared" si="32"/>
        <v>199918A24....0</v>
      </c>
      <c r="B2080" s="10">
        <v>1999</v>
      </c>
      <c r="C2080" s="10" t="s">
        <v>1</v>
      </c>
      <c r="D2080" s="10" t="s">
        <v>52</v>
      </c>
      <c r="E2080" s="10">
        <v>0</v>
      </c>
      <c r="F2080" s="10">
        <v>4981</v>
      </c>
      <c r="G2080" s="10">
        <v>0.11937812326485286</v>
      </c>
      <c r="H2080" s="10">
        <v>0.6295001747640685</v>
      </c>
      <c r="I2080" s="10">
        <v>0.55435162530583715</v>
      </c>
      <c r="J2080" s="10">
        <v>0.44026548672566373</v>
      </c>
      <c r="K2080" s="10">
        <v>0.55918141592920356</v>
      </c>
      <c r="L2080" s="10">
        <v>0</v>
      </c>
      <c r="M2080" s="10">
        <v>437.47163923435062</v>
      </c>
      <c r="N2080" s="10">
        <v>0.16964464966874121</v>
      </c>
      <c r="O2080" s="10">
        <v>0.11684400722746437</v>
      </c>
      <c r="P2080" s="10">
        <v>0.11684400722746437</v>
      </c>
      <c r="Q2080" s="10">
        <v>0</v>
      </c>
      <c r="R2080" s="10"/>
    </row>
    <row r="2081" spans="1:18" x14ac:dyDescent="0.2">
      <c r="A2081" s="9" t="str">
        <f t="shared" si="32"/>
        <v>199918A24EDU10</v>
      </c>
      <c r="B2081" s="10">
        <v>1999</v>
      </c>
      <c r="C2081" s="10" t="s">
        <v>1</v>
      </c>
      <c r="D2081" s="10" t="s">
        <v>9</v>
      </c>
      <c r="E2081" s="10">
        <v>0</v>
      </c>
      <c r="F2081" s="10">
        <v>2411786</v>
      </c>
      <c r="G2081" s="10">
        <v>0.23927430265608332</v>
      </c>
      <c r="H2081" s="10">
        <v>0.68411491090364185</v>
      </c>
      <c r="I2081" s="10">
        <v>0.52042379266054439</v>
      </c>
      <c r="J2081" s="10">
        <v>0.23607174505398221</v>
      </c>
      <c r="K2081" s="10">
        <v>0.35107060002721513</v>
      </c>
      <c r="L2081" s="10">
        <v>0.22410570423744064</v>
      </c>
      <c r="M2081" s="10">
        <v>538.85262295556504</v>
      </c>
      <c r="N2081" s="10">
        <v>0.23631256445481849</v>
      </c>
      <c r="O2081" s="10">
        <v>8.2184947335204039E-2</v>
      </c>
      <c r="P2081" s="10">
        <v>7.9596180584207907E-2</v>
      </c>
      <c r="Q2081" s="10">
        <v>2.5887667509961339E-3</v>
      </c>
      <c r="R2081" s="10"/>
    </row>
    <row r="2082" spans="1:18" x14ac:dyDescent="0.2">
      <c r="A2082" s="9" t="str">
        <f t="shared" si="32"/>
        <v>199918A24EDU20</v>
      </c>
      <c r="B2082" s="10">
        <v>1999</v>
      </c>
      <c r="C2082" s="10" t="s">
        <v>1</v>
      </c>
      <c r="D2082" s="10" t="s">
        <v>11</v>
      </c>
      <c r="E2082" s="10">
        <v>0</v>
      </c>
      <c r="F2082" s="10">
        <v>892453</v>
      </c>
      <c r="G2082" s="10">
        <v>0.23891151945830194</v>
      </c>
      <c r="H2082" s="10">
        <v>0.74978556315879763</v>
      </c>
      <c r="I2082" s="10">
        <v>0.57065315499663072</v>
      </c>
      <c r="J2082" s="10">
        <v>0.15882341728792618</v>
      </c>
      <c r="K2082" s="10">
        <v>0.26179346564693773</v>
      </c>
      <c r="L2082" s="10">
        <v>0.31339241394224682</v>
      </c>
      <c r="M2082" s="10">
        <v>720.6983792879347</v>
      </c>
      <c r="N2082" s="10">
        <v>0.24496416057764386</v>
      </c>
      <c r="O2082" s="10">
        <v>7.3678950039946081E-2</v>
      </c>
      <c r="P2082" s="10">
        <v>6.8884299789456704E-2</v>
      </c>
      <c r="Q2082" s="10">
        <v>4.7946502504893811E-3</v>
      </c>
      <c r="R2082" s="10"/>
    </row>
    <row r="2083" spans="1:18" x14ac:dyDescent="0.2">
      <c r="A2083" s="9" t="str">
        <f t="shared" si="32"/>
        <v>199918A24EDU30</v>
      </c>
      <c r="B2083" s="10">
        <v>1999</v>
      </c>
      <c r="C2083" s="10" t="s">
        <v>1</v>
      </c>
      <c r="D2083" s="10" t="s">
        <v>13</v>
      </c>
      <c r="E2083" s="10">
        <v>0</v>
      </c>
      <c r="F2083" s="10">
        <v>1200569</v>
      </c>
      <c r="G2083" s="10">
        <v>0.29285736112893662</v>
      </c>
      <c r="H2083" s="10">
        <v>0.68155349026298606</v>
      </c>
      <c r="I2083" s="10">
        <v>0.48195553363635152</v>
      </c>
      <c r="J2083" s="10">
        <v>6.6342155072444453E-2</v>
      </c>
      <c r="K2083" s="10">
        <v>0.10926149314210309</v>
      </c>
      <c r="L2083" s="10">
        <v>0.73899376045858256</v>
      </c>
      <c r="M2083" s="10">
        <v>668.11052533797056</v>
      </c>
      <c r="N2083" s="10">
        <v>0.20671948051299008</v>
      </c>
      <c r="O2083" s="10">
        <v>4.3290306512995091E-2</v>
      </c>
      <c r="P2083" s="10">
        <v>4.0579925018886881E-2</v>
      </c>
      <c r="Q2083" s="10">
        <v>2.7103814941082105E-3</v>
      </c>
      <c r="R2083" s="10"/>
    </row>
    <row r="2084" spans="1:18" x14ac:dyDescent="0.2">
      <c r="A2084" s="9" t="str">
        <f t="shared" si="32"/>
        <v>199918A24EDU40</v>
      </c>
      <c r="B2084" s="10">
        <v>1999</v>
      </c>
      <c r="C2084" s="10" t="s">
        <v>1</v>
      </c>
      <c r="D2084" s="10" t="s">
        <v>15</v>
      </c>
      <c r="E2084" s="10">
        <v>0</v>
      </c>
      <c r="F2084" s="10">
        <v>1759372</v>
      </c>
      <c r="G2084" s="10">
        <v>0.23016030851174213</v>
      </c>
      <c r="H2084" s="10">
        <v>0.78881782817960044</v>
      </c>
      <c r="I2084" s="10">
        <v>0.60726327348622122</v>
      </c>
      <c r="J2084" s="10">
        <v>0.12618081906498455</v>
      </c>
      <c r="K2084" s="10">
        <v>0.27347655868116577</v>
      </c>
      <c r="L2084" s="10">
        <v>0.21065414250084688</v>
      </c>
      <c r="M2084" s="10">
        <v>899.93007780604125</v>
      </c>
      <c r="N2084" s="10">
        <v>0.23603876837871696</v>
      </c>
      <c r="O2084" s="10">
        <v>4.6009598879600218E-2</v>
      </c>
      <c r="P2084" s="10">
        <v>4.0016551360371772E-2</v>
      </c>
      <c r="Q2084" s="10">
        <v>5.9930475192284524E-3</v>
      </c>
      <c r="R2084" s="10"/>
    </row>
    <row r="2085" spans="1:18" x14ac:dyDescent="0.2">
      <c r="A2085" s="9" t="str">
        <f t="shared" si="32"/>
        <v>199918A24EDU50</v>
      </c>
      <c r="B2085" s="10">
        <v>1999</v>
      </c>
      <c r="C2085" s="10" t="s">
        <v>1</v>
      </c>
      <c r="D2085" s="10" t="s">
        <v>17</v>
      </c>
      <c r="E2085" s="10">
        <v>0</v>
      </c>
      <c r="F2085" s="10">
        <v>673737</v>
      </c>
      <c r="G2085" s="10">
        <v>0.1705480665638868</v>
      </c>
      <c r="H2085" s="10">
        <v>0.72901266003203979</v>
      </c>
      <c r="I2085" s="10">
        <v>0.60468096036297936</v>
      </c>
      <c r="J2085" s="10">
        <v>2.3553271757898973E-2</v>
      </c>
      <c r="K2085" s="10">
        <v>5.3164117190295408E-2</v>
      </c>
      <c r="L2085" s="10">
        <v>0.76120355569012832</v>
      </c>
      <c r="M2085" s="10">
        <v>1503.7270445289364</v>
      </c>
      <c r="N2085" s="10">
        <v>0.21839650591727838</v>
      </c>
      <c r="O2085" s="10">
        <v>4.9763353416487591E-2</v>
      </c>
      <c r="P2085" s="10">
        <v>3.5426446499457205E-2</v>
      </c>
      <c r="Q2085" s="10">
        <v>1.4336906917030386E-2</v>
      </c>
      <c r="R2085" s="10"/>
    </row>
    <row r="2086" spans="1:18" x14ac:dyDescent="0.2">
      <c r="A2086" s="9" t="str">
        <f t="shared" si="32"/>
        <v>199925A29....0</v>
      </c>
      <c r="B2086" s="10">
        <v>1999</v>
      </c>
      <c r="C2086" s="10" t="s">
        <v>2</v>
      </c>
      <c r="D2086" s="10" t="s">
        <v>52</v>
      </c>
      <c r="E2086" s="10">
        <v>0</v>
      </c>
      <c r="F2086" s="10">
        <v>2581</v>
      </c>
      <c r="G2086" s="10">
        <v>9.5769409576940953E-2</v>
      </c>
      <c r="H2086" s="10">
        <v>0.83339790778767919</v>
      </c>
      <c r="I2086" s="10">
        <v>0.75358388221619532</v>
      </c>
      <c r="J2086" s="10">
        <v>0</v>
      </c>
      <c r="K2086" s="10">
        <v>0.15047479912344777</v>
      </c>
      <c r="L2086" s="10">
        <v>0</v>
      </c>
      <c r="M2086" s="10">
        <v>599.81317864863672</v>
      </c>
      <c r="N2086" s="10">
        <v>0.30298333979077879</v>
      </c>
      <c r="O2086" s="10">
        <v>7.7876791941108095E-2</v>
      </c>
      <c r="P2086" s="10">
        <v>7.7876791941108095E-2</v>
      </c>
      <c r="Q2086" s="10">
        <v>0</v>
      </c>
      <c r="R2086" s="10"/>
    </row>
    <row r="2087" spans="1:18" x14ac:dyDescent="0.2">
      <c r="A2087" s="9" t="str">
        <f t="shared" si="32"/>
        <v>199925A29EDU10</v>
      </c>
      <c r="B2087" s="10">
        <v>1999</v>
      </c>
      <c r="C2087" s="10" t="s">
        <v>2</v>
      </c>
      <c r="D2087" s="10" t="s">
        <v>9</v>
      </c>
      <c r="E2087" s="10">
        <v>0</v>
      </c>
      <c r="F2087" s="10">
        <v>1627799</v>
      </c>
      <c r="G2087" s="10">
        <v>0.14803011830766646</v>
      </c>
      <c r="H2087" s="10">
        <v>0.73921128779714718</v>
      </c>
      <c r="I2087" s="10">
        <v>0.62978575341017295</v>
      </c>
      <c r="J2087" s="10">
        <v>0.2478826466471217</v>
      </c>
      <c r="K2087" s="10">
        <v>0.3471143933306981</v>
      </c>
      <c r="L2087" s="10">
        <v>6.3422449577619847E-2</v>
      </c>
      <c r="M2087" s="10">
        <v>713.21313891904265</v>
      </c>
      <c r="N2087" s="10">
        <v>0.28258168235602116</v>
      </c>
      <c r="O2087" s="10">
        <v>0.13996772405418328</v>
      </c>
      <c r="P2087" s="10">
        <v>0.12897718683052917</v>
      </c>
      <c r="Q2087" s="10">
        <v>1.0990537223654114E-2</v>
      </c>
      <c r="R2087" s="10"/>
    </row>
    <row r="2088" spans="1:18" x14ac:dyDescent="0.2">
      <c r="A2088" s="9" t="str">
        <f t="shared" si="32"/>
        <v>199925A29EDU20</v>
      </c>
      <c r="B2088" s="10">
        <v>1999</v>
      </c>
      <c r="C2088" s="10" t="s">
        <v>2</v>
      </c>
      <c r="D2088" s="10" t="s">
        <v>11</v>
      </c>
      <c r="E2088" s="10">
        <v>0</v>
      </c>
      <c r="F2088" s="10">
        <v>552980</v>
      </c>
      <c r="G2088" s="10">
        <v>0.13704887653463052</v>
      </c>
      <c r="H2088" s="10">
        <v>0.78150032856685114</v>
      </c>
      <c r="I2088" s="10">
        <v>0.67439658652531953</v>
      </c>
      <c r="J2088" s="10">
        <v>0.19894315521932515</v>
      </c>
      <c r="K2088" s="10">
        <v>0.28779378673748507</v>
      </c>
      <c r="L2088" s="10">
        <v>8.4782451444898543E-2</v>
      </c>
      <c r="M2088" s="10">
        <v>986.57396604030885</v>
      </c>
      <c r="N2088" s="10">
        <v>0.29705233462331371</v>
      </c>
      <c r="O2088" s="10">
        <v>0.1253191797171688</v>
      </c>
      <c r="P2088" s="10">
        <v>0.11423017107309487</v>
      </c>
      <c r="Q2088" s="10">
        <v>1.1089008644073927E-2</v>
      </c>
      <c r="R2088" s="10"/>
    </row>
    <row r="2089" spans="1:18" x14ac:dyDescent="0.2">
      <c r="A2089" s="9" t="str">
        <f t="shared" si="32"/>
        <v>199925A29EDU30</v>
      </c>
      <c r="B2089" s="10">
        <v>1999</v>
      </c>
      <c r="C2089" s="10" t="s">
        <v>2</v>
      </c>
      <c r="D2089" s="10" t="s">
        <v>13</v>
      </c>
      <c r="E2089" s="10">
        <v>0</v>
      </c>
      <c r="F2089" s="10">
        <v>326007</v>
      </c>
      <c r="G2089" s="10">
        <v>0.15736204429513501</v>
      </c>
      <c r="H2089" s="10">
        <v>0.78889103608204736</v>
      </c>
      <c r="I2089" s="10">
        <v>0.66474952991806924</v>
      </c>
      <c r="J2089" s="10">
        <v>0.15101822966991507</v>
      </c>
      <c r="K2089" s="10">
        <v>0.23080179259954542</v>
      </c>
      <c r="L2089" s="10">
        <v>0.2761719840371526</v>
      </c>
      <c r="M2089" s="10">
        <v>957.50152130905371</v>
      </c>
      <c r="N2089" s="10">
        <v>0.27802777240979487</v>
      </c>
      <c r="O2089" s="10">
        <v>0.11085651535089737</v>
      </c>
      <c r="P2089" s="10">
        <v>9.6648231479692148E-2</v>
      </c>
      <c r="Q2089" s="10">
        <v>1.4208283871205219E-2</v>
      </c>
      <c r="R2089" s="10"/>
    </row>
    <row r="2090" spans="1:18" x14ac:dyDescent="0.2">
      <c r="A2090" s="9" t="str">
        <f t="shared" si="32"/>
        <v>199925A29EDU40</v>
      </c>
      <c r="B2090" s="10">
        <v>1999</v>
      </c>
      <c r="C2090" s="10" t="s">
        <v>2</v>
      </c>
      <c r="D2090" s="10" t="s">
        <v>15</v>
      </c>
      <c r="E2090" s="10">
        <v>0</v>
      </c>
      <c r="F2090" s="10">
        <v>1111796</v>
      </c>
      <c r="G2090" s="10">
        <v>0.13862552946402196</v>
      </c>
      <c r="H2090" s="10">
        <v>0.84641966691731219</v>
      </c>
      <c r="I2090" s="10">
        <v>0.72908429244213868</v>
      </c>
      <c r="J2090" s="10">
        <v>0.14811440228243311</v>
      </c>
      <c r="K2090" s="10">
        <v>0.25999913653224155</v>
      </c>
      <c r="L2090" s="10">
        <v>4.9415540260983132E-2</v>
      </c>
      <c r="M2090" s="10">
        <v>1324.570036613786</v>
      </c>
      <c r="N2090" s="10">
        <v>0.28107314651248971</v>
      </c>
      <c r="O2090" s="10">
        <v>0.11639995107016035</v>
      </c>
      <c r="P2090" s="10">
        <v>8.8908396864172928E-2</v>
      </c>
      <c r="Q2090" s="10">
        <v>2.749155420598743E-2</v>
      </c>
      <c r="R2090" s="10"/>
    </row>
    <row r="2091" spans="1:18" x14ac:dyDescent="0.2">
      <c r="A2091" s="9" t="str">
        <f t="shared" si="32"/>
        <v>199925A29EDU50</v>
      </c>
      <c r="B2091" s="10">
        <v>1999</v>
      </c>
      <c r="C2091" s="10" t="s">
        <v>2</v>
      </c>
      <c r="D2091" s="10" t="s">
        <v>17</v>
      </c>
      <c r="E2091" s="10">
        <v>0</v>
      </c>
      <c r="F2091" s="10">
        <v>602417</v>
      </c>
      <c r="G2091" s="10">
        <v>8.2360314856121081E-2</v>
      </c>
      <c r="H2091" s="10">
        <v>0.9004891960220246</v>
      </c>
      <c r="I2091" s="10">
        <v>0.82632462231311532</v>
      </c>
      <c r="J2091" s="10">
        <v>5.2536698001550419E-2</v>
      </c>
      <c r="K2091" s="10">
        <v>0.10633332060682218</v>
      </c>
      <c r="L2091" s="10">
        <v>0.31644359305929282</v>
      </c>
      <c r="M2091" s="10">
        <v>2738.6572380242715</v>
      </c>
      <c r="N2091" s="10">
        <v>0.30312471958283899</v>
      </c>
      <c r="O2091" s="10">
        <v>0.13862162710084383</v>
      </c>
      <c r="P2091" s="10">
        <v>9.7179709595833705E-2</v>
      </c>
      <c r="Q2091" s="10">
        <v>4.1441917505010119E-2</v>
      </c>
      <c r="R2091" s="10"/>
    </row>
    <row r="2092" spans="1:18" x14ac:dyDescent="0.2">
      <c r="A2092" s="9" t="str">
        <f t="shared" si="32"/>
        <v>199930EMA....0</v>
      </c>
      <c r="B2092" s="10">
        <v>1999</v>
      </c>
      <c r="C2092" s="10" t="s">
        <v>4</v>
      </c>
      <c r="D2092" s="10" t="s">
        <v>52</v>
      </c>
      <c r="E2092" s="10">
        <v>0</v>
      </c>
      <c r="F2092" s="10">
        <v>10729</v>
      </c>
      <c r="G2092" s="10">
        <v>0.20719117123531505</v>
      </c>
      <c r="H2092" s="10">
        <v>0.68907150742058143</v>
      </c>
      <c r="I2092" s="10">
        <v>0.54630197473322706</v>
      </c>
      <c r="J2092" s="10">
        <v>0.24541733404520377</v>
      </c>
      <c r="K2092" s="10">
        <v>0.45257163196298272</v>
      </c>
      <c r="L2092" s="10">
        <v>0</v>
      </c>
      <c r="M2092" s="10">
        <v>1371.6287895356916</v>
      </c>
      <c r="N2092" s="10">
        <v>0.20831391555596981</v>
      </c>
      <c r="O2092" s="10">
        <v>7.4005033087892622E-2</v>
      </c>
      <c r="P2092" s="10">
        <v>7.4005033087892622E-2</v>
      </c>
      <c r="Q2092" s="10">
        <v>0</v>
      </c>
      <c r="R2092" s="10"/>
    </row>
    <row r="2093" spans="1:18" x14ac:dyDescent="0.2">
      <c r="A2093" s="9" t="str">
        <f t="shared" si="32"/>
        <v>199930EMAEDU10</v>
      </c>
      <c r="B2093" s="10">
        <v>1999</v>
      </c>
      <c r="C2093" s="10" t="s">
        <v>4</v>
      </c>
      <c r="D2093" s="10" t="s">
        <v>9</v>
      </c>
      <c r="E2093" s="10">
        <v>0</v>
      </c>
      <c r="F2093" s="10">
        <v>12571289</v>
      </c>
      <c r="G2093" s="10">
        <v>9.4740737812594705E-2</v>
      </c>
      <c r="H2093" s="10">
        <v>0.55567870290031895</v>
      </c>
      <c r="I2093" s="10">
        <v>0.5030332926007971</v>
      </c>
      <c r="J2093" s="10">
        <v>0.43857504886233023</v>
      </c>
      <c r="K2093" s="10">
        <v>0.48915199762130901</v>
      </c>
      <c r="L2093" s="10">
        <v>1.9440647653554063E-2</v>
      </c>
      <c r="M2093" s="10">
        <v>870.47587414273607</v>
      </c>
      <c r="N2093" s="10">
        <v>0.24888835463120138</v>
      </c>
      <c r="O2093" s="10">
        <v>0.16960725403844315</v>
      </c>
      <c r="P2093" s="10">
        <v>0.15420209626487316</v>
      </c>
      <c r="Q2093" s="10">
        <v>1.5405157773570013E-2</v>
      </c>
      <c r="R2093" s="10"/>
    </row>
    <row r="2094" spans="1:18" x14ac:dyDescent="0.2">
      <c r="A2094" s="9" t="str">
        <f t="shared" si="32"/>
        <v>199930EMAEDU20</v>
      </c>
      <c r="B2094" s="10">
        <v>1999</v>
      </c>
      <c r="C2094" s="10" t="s">
        <v>4</v>
      </c>
      <c r="D2094" s="10" t="s">
        <v>11</v>
      </c>
      <c r="E2094" s="10">
        <v>0</v>
      </c>
      <c r="F2094" s="10">
        <v>2755111</v>
      </c>
      <c r="G2094" s="10">
        <v>9.96646543798929E-2</v>
      </c>
      <c r="H2094" s="10">
        <v>0.68188028761886366</v>
      </c>
      <c r="I2094" s="10">
        <v>0.61392092442486756</v>
      </c>
      <c r="J2094" s="10">
        <v>0.31378501804700137</v>
      </c>
      <c r="K2094" s="10">
        <v>0.37935566866155823</v>
      </c>
      <c r="L2094" s="10">
        <v>2.0875383968195837E-2</v>
      </c>
      <c r="M2094" s="10">
        <v>1290.5741227566009</v>
      </c>
      <c r="N2094" s="10">
        <v>0.30034288999608366</v>
      </c>
      <c r="O2094" s="10">
        <v>0.18918402924600861</v>
      </c>
      <c r="P2094" s="10">
        <v>0.16221233917617112</v>
      </c>
      <c r="Q2094" s="10">
        <v>2.6971690069837476E-2</v>
      </c>
      <c r="R2094" s="10"/>
    </row>
    <row r="2095" spans="1:18" x14ac:dyDescent="0.2">
      <c r="A2095" s="9" t="str">
        <f t="shared" si="32"/>
        <v>199930EMAEDU30</v>
      </c>
      <c r="B2095" s="10">
        <v>1999</v>
      </c>
      <c r="C2095" s="10" t="s">
        <v>4</v>
      </c>
      <c r="D2095" s="10" t="s">
        <v>13</v>
      </c>
      <c r="E2095" s="10">
        <v>0</v>
      </c>
      <c r="F2095" s="10">
        <v>817134</v>
      </c>
      <c r="G2095" s="10">
        <v>0.12012032311488154</v>
      </c>
      <c r="H2095" s="10">
        <v>0.76091541016371278</v>
      </c>
      <c r="I2095" s="10">
        <v>0.66951400523175497</v>
      </c>
      <c r="J2095" s="10">
        <v>0.21411741077114502</v>
      </c>
      <c r="K2095" s="10">
        <v>0.28142237114109081</v>
      </c>
      <c r="L2095" s="10">
        <v>0.12437984467663811</v>
      </c>
      <c r="M2095" s="10">
        <v>1415.1831074282245</v>
      </c>
      <c r="N2095" s="10">
        <v>0.32957140444529293</v>
      </c>
      <c r="O2095" s="10">
        <v>0.21710147907197597</v>
      </c>
      <c r="P2095" s="10">
        <v>0.18821270440343935</v>
      </c>
      <c r="Q2095" s="10">
        <v>2.8888774668536617E-2</v>
      </c>
      <c r="R2095" s="10"/>
    </row>
    <row r="2096" spans="1:18" x14ac:dyDescent="0.2">
      <c r="A2096" s="9" t="str">
        <f t="shared" si="32"/>
        <v>199930EMAEDU40</v>
      </c>
      <c r="B2096" s="10">
        <v>1999</v>
      </c>
      <c r="C2096" s="10" t="s">
        <v>4</v>
      </c>
      <c r="D2096" s="10" t="s">
        <v>15</v>
      </c>
      <c r="E2096" s="10">
        <v>0</v>
      </c>
      <c r="F2096" s="10">
        <v>3988203</v>
      </c>
      <c r="G2096" s="10">
        <v>8.4581222607361464E-2</v>
      </c>
      <c r="H2096" s="10">
        <v>0.72337603619449276</v>
      </c>
      <c r="I2096" s="10">
        <v>0.66219200664829558</v>
      </c>
      <c r="J2096" s="10">
        <v>0.2746484330038525</v>
      </c>
      <c r="K2096" s="10">
        <v>0.33540515809637872</v>
      </c>
      <c r="L2096" s="10">
        <v>1.697055039575468E-2</v>
      </c>
      <c r="M2096" s="10">
        <v>1948.6195846096923</v>
      </c>
      <c r="N2096" s="10">
        <v>0.30653918184419759</v>
      </c>
      <c r="O2096" s="10">
        <v>0.19642099787589393</v>
      </c>
      <c r="P2096" s="10">
        <v>0.14943533991842167</v>
      </c>
      <c r="Q2096" s="10">
        <v>4.6985657957472234E-2</v>
      </c>
      <c r="R2096" s="10"/>
    </row>
    <row r="2097" spans="1:18" x14ac:dyDescent="0.2">
      <c r="A2097" s="9" t="str">
        <f t="shared" si="32"/>
        <v>199930EMAEDU50</v>
      </c>
      <c r="B2097" s="10">
        <v>1999</v>
      </c>
      <c r="C2097" s="10" t="s">
        <v>4</v>
      </c>
      <c r="D2097" s="10" t="s">
        <v>17</v>
      </c>
      <c r="E2097" s="10">
        <v>0</v>
      </c>
      <c r="F2097" s="10">
        <v>3069736</v>
      </c>
      <c r="G2097" s="10">
        <v>4.5153799940876739E-2</v>
      </c>
      <c r="H2097" s="10">
        <v>0.82062003573617837</v>
      </c>
      <c r="I2097" s="10">
        <v>0.78356592281507176</v>
      </c>
      <c r="J2097" s="10">
        <v>0.1724691221159991</v>
      </c>
      <c r="K2097" s="10">
        <v>0.20630958746886127</v>
      </c>
      <c r="L2097" s="10">
        <v>7.962997469489233E-2</v>
      </c>
      <c r="M2097" s="10">
        <v>4925.9688562609708</v>
      </c>
      <c r="N2097" s="10">
        <v>0.32803764739026986</v>
      </c>
      <c r="O2097" s="10">
        <v>0.23859509653958738</v>
      </c>
      <c r="P2097" s="10">
        <v>0.13928321398421076</v>
      </c>
      <c r="Q2097" s="10">
        <v>9.931188255537661E-2</v>
      </c>
      <c r="R2097" s="10"/>
    </row>
    <row r="2098" spans="1:18" x14ac:dyDescent="0.2">
      <c r="A2098" s="9" t="str">
        <f t="shared" si="32"/>
        <v>199915A17EDU115</v>
      </c>
      <c r="B2098" s="10">
        <v>1999</v>
      </c>
      <c r="C2098" s="10" t="s">
        <v>0</v>
      </c>
      <c r="D2098" s="10" t="s">
        <v>9</v>
      </c>
      <c r="E2098" s="10">
        <v>15</v>
      </c>
      <c r="F2098" s="10">
        <v>47008</v>
      </c>
      <c r="G2098" s="10">
        <v>0.24651484977054292</v>
      </c>
      <c r="H2098" s="10">
        <v>0.24568158611300203</v>
      </c>
      <c r="I2098" s="10">
        <v>0.18511742682096666</v>
      </c>
      <c r="J2098" s="10">
        <v>0.10438648740639891</v>
      </c>
      <c r="K2098" s="10">
        <v>0.13467920353982302</v>
      </c>
      <c r="L2098" s="10">
        <v>0.79803437712729752</v>
      </c>
      <c r="M2098" s="10">
        <v>163.46869118517171</v>
      </c>
      <c r="N2098" s="10">
        <v>7.7412355343771277E-2</v>
      </c>
      <c r="O2098" s="10">
        <v>2.6931586113002042E-2</v>
      </c>
      <c r="P2098" s="10">
        <v>2.6931586113002042E-2</v>
      </c>
      <c r="Q2098" s="10">
        <v>0</v>
      </c>
      <c r="R2098" s="10"/>
    </row>
    <row r="2099" spans="1:18" x14ac:dyDescent="0.2">
      <c r="A2099" s="9" t="str">
        <f t="shared" si="32"/>
        <v>199915A17EDU215</v>
      </c>
      <c r="B2099" s="10">
        <v>1999</v>
      </c>
      <c r="C2099" s="10" t="s">
        <v>0</v>
      </c>
      <c r="D2099" s="10" t="s">
        <v>11</v>
      </c>
      <c r="E2099" s="10">
        <v>15</v>
      </c>
      <c r="F2099" s="10">
        <v>11077</v>
      </c>
      <c r="G2099" s="10">
        <v>0.16640337019483939</v>
      </c>
      <c r="H2099" s="10">
        <v>0.17143630947007313</v>
      </c>
      <c r="I2099" s="10">
        <v>0.14290872980048749</v>
      </c>
      <c r="J2099" s="10">
        <v>2.8617856820438745E-2</v>
      </c>
      <c r="K2099" s="10">
        <v>2.8617856820438745E-2</v>
      </c>
      <c r="L2099" s="10">
        <v>0.92850049652432964</v>
      </c>
      <c r="M2099" s="10">
        <v>235.0796656468053</v>
      </c>
      <c r="N2099" s="10">
        <v>8.5853570461316239E-2</v>
      </c>
      <c r="O2099" s="10">
        <v>4.2881646655231559E-2</v>
      </c>
      <c r="P2099" s="10">
        <v>4.2881646655231559E-2</v>
      </c>
      <c r="Q2099" s="10">
        <v>0</v>
      </c>
      <c r="R2099" s="10"/>
    </row>
    <row r="2100" spans="1:18" x14ac:dyDescent="0.2">
      <c r="A2100" s="9" t="str">
        <f t="shared" si="32"/>
        <v>199915A17EDU315</v>
      </c>
      <c r="B2100" s="10">
        <v>1999</v>
      </c>
      <c r="C2100" s="10" t="s">
        <v>0</v>
      </c>
      <c r="D2100" s="10" t="s">
        <v>13</v>
      </c>
      <c r="E2100" s="10">
        <v>15</v>
      </c>
      <c r="F2100" s="10">
        <v>11079</v>
      </c>
      <c r="G2100" s="10">
        <v>0.12480252764612954</v>
      </c>
      <c r="H2100" s="10">
        <v>0.11427024099647982</v>
      </c>
      <c r="I2100" s="10">
        <v>0.10000902608538677</v>
      </c>
      <c r="J2100" s="10">
        <v>1.4351475764960736E-2</v>
      </c>
      <c r="K2100" s="10">
        <v>1.4351475764960736E-2</v>
      </c>
      <c r="L2100" s="10">
        <v>0.98564852423503924</v>
      </c>
      <c r="M2100" s="10">
        <v>241.13096143164574</v>
      </c>
      <c r="N2100" s="10">
        <v>7.1486596263200655E-2</v>
      </c>
      <c r="O2100" s="10">
        <v>5.7225381352107592E-2</v>
      </c>
      <c r="P2100" s="10">
        <v>5.7225381352107592E-2</v>
      </c>
      <c r="Q2100" s="10">
        <v>0</v>
      </c>
      <c r="R2100" s="10"/>
    </row>
    <row r="2101" spans="1:18" x14ac:dyDescent="0.2">
      <c r="A2101" s="9" t="str">
        <f t="shared" si="32"/>
        <v>199915A17EDU415</v>
      </c>
      <c r="B2101" s="10">
        <v>1999</v>
      </c>
      <c r="C2101" s="10" t="s">
        <v>0</v>
      </c>
      <c r="D2101" s="10" t="s">
        <v>15</v>
      </c>
      <c r="E2101" s="10">
        <v>15</v>
      </c>
      <c r="F2101" s="10">
        <v>1424</v>
      </c>
      <c r="G2101" s="10">
        <v>0.5</v>
      </c>
      <c r="H2101" s="10">
        <v>0.22191011235955055</v>
      </c>
      <c r="I2101" s="10">
        <v>0.11095505617977527</v>
      </c>
      <c r="J2101" s="10">
        <v>0.11095505617977527</v>
      </c>
      <c r="K2101" s="10">
        <v>0.11095505617977527</v>
      </c>
      <c r="L2101" s="10">
        <v>0.8890449438202247</v>
      </c>
      <c r="M2101" s="10">
        <v>302.24207549668802</v>
      </c>
      <c r="N2101" s="10">
        <v>0.11095505617977527</v>
      </c>
      <c r="O2101" s="10">
        <v>0</v>
      </c>
      <c r="P2101" s="10">
        <v>0</v>
      </c>
      <c r="Q2101" s="10">
        <v>0</v>
      </c>
      <c r="R2101" s="10"/>
    </row>
    <row r="2102" spans="1:18" x14ac:dyDescent="0.2">
      <c r="A2102" s="9" t="str">
        <f t="shared" si="32"/>
        <v>199915A29EDU115</v>
      </c>
      <c r="B2102" s="10">
        <v>1999</v>
      </c>
      <c r="C2102" s="10" t="s">
        <v>3</v>
      </c>
      <c r="D2102" s="10" t="s">
        <v>9</v>
      </c>
      <c r="E2102" s="10">
        <v>15</v>
      </c>
      <c r="F2102" s="10">
        <v>137237</v>
      </c>
      <c r="G2102" s="10">
        <v>0.24252549866487677</v>
      </c>
      <c r="H2102" s="10">
        <v>0.49937699017028936</v>
      </c>
      <c r="I2102" s="10">
        <v>0.37826533660747463</v>
      </c>
      <c r="J2102" s="10">
        <v>0.22030501978329459</v>
      </c>
      <c r="K2102" s="10">
        <v>0.30220713073005095</v>
      </c>
      <c r="L2102" s="10">
        <v>0.41872089888295433</v>
      </c>
      <c r="M2102" s="10">
        <v>392.86295761924316</v>
      </c>
      <c r="N2102" s="10">
        <v>0.17642472511057514</v>
      </c>
      <c r="O2102" s="10">
        <v>8.3009683977353046E-2</v>
      </c>
      <c r="P2102" s="10">
        <v>7.9548518256738338E-2</v>
      </c>
      <c r="Q2102" s="10">
        <v>3.4611657206147029E-3</v>
      </c>
      <c r="R2102" s="10"/>
    </row>
    <row r="2103" spans="1:18" x14ac:dyDescent="0.2">
      <c r="A2103" s="9" t="str">
        <f t="shared" si="32"/>
        <v>199915A29EDU215</v>
      </c>
      <c r="B2103" s="10">
        <v>1999</v>
      </c>
      <c r="C2103" s="10" t="s">
        <v>3</v>
      </c>
      <c r="D2103" s="10" t="s">
        <v>11</v>
      </c>
      <c r="E2103" s="10">
        <v>15</v>
      </c>
      <c r="F2103" s="10">
        <v>40203</v>
      </c>
      <c r="G2103" s="10">
        <v>0.33821070234113715</v>
      </c>
      <c r="H2103" s="10">
        <v>0.5354824266845758</v>
      </c>
      <c r="I2103" s="10">
        <v>0.35437653906424893</v>
      </c>
      <c r="J2103" s="10">
        <v>0.10626072681143198</v>
      </c>
      <c r="K2103" s="10">
        <v>0.20861627241748129</v>
      </c>
      <c r="L2103" s="10">
        <v>0.55120264656866402</v>
      </c>
      <c r="M2103" s="10">
        <v>417.40292766090158</v>
      </c>
      <c r="N2103" s="10">
        <v>0.20088053130363406</v>
      </c>
      <c r="O2103" s="10">
        <v>8.2680396985299609E-2</v>
      </c>
      <c r="P2103" s="10">
        <v>8.2680396985299609E-2</v>
      </c>
      <c r="Q2103" s="10">
        <v>0</v>
      </c>
      <c r="R2103" s="10"/>
    </row>
    <row r="2104" spans="1:18" x14ac:dyDescent="0.2">
      <c r="A2104" s="9" t="str">
        <f t="shared" si="32"/>
        <v>199915A29EDU315</v>
      </c>
      <c r="B2104" s="10">
        <v>1999</v>
      </c>
      <c r="C2104" s="10" t="s">
        <v>3</v>
      </c>
      <c r="D2104" s="10" t="s">
        <v>13</v>
      </c>
      <c r="E2104" s="10">
        <v>15</v>
      </c>
      <c r="F2104" s="10">
        <v>52389</v>
      </c>
      <c r="G2104" s="10">
        <v>0.30056600328647071</v>
      </c>
      <c r="H2104" s="10">
        <v>0.52272423600374129</v>
      </c>
      <c r="I2104" s="10">
        <v>0.36561110156712284</v>
      </c>
      <c r="J2104" s="10">
        <v>5.7359369333256985E-2</v>
      </c>
      <c r="K2104" s="10">
        <v>0.12084597911775373</v>
      </c>
      <c r="L2104" s="10">
        <v>0.72811086296741678</v>
      </c>
      <c r="M2104" s="10">
        <v>451.14933099079667</v>
      </c>
      <c r="N2104" s="10">
        <v>0.1542117620111092</v>
      </c>
      <c r="O2104" s="10">
        <v>8.471243963427437E-2</v>
      </c>
      <c r="P2104" s="10">
        <v>7.8680639065452668E-2</v>
      </c>
      <c r="Q2104" s="10">
        <v>6.0318005688216993E-3</v>
      </c>
      <c r="R2104" s="10"/>
    </row>
    <row r="2105" spans="1:18" x14ac:dyDescent="0.2">
      <c r="A2105" s="9" t="str">
        <f t="shared" si="32"/>
        <v>199915A29EDU415</v>
      </c>
      <c r="B2105" s="10">
        <v>1999</v>
      </c>
      <c r="C2105" s="10" t="s">
        <v>3</v>
      </c>
      <c r="D2105" s="10" t="s">
        <v>15</v>
      </c>
      <c r="E2105" s="10">
        <v>15</v>
      </c>
      <c r="F2105" s="10">
        <v>63776</v>
      </c>
      <c r="G2105" s="10">
        <v>0.25595289448710207</v>
      </c>
      <c r="H2105" s="10">
        <v>0.72698193677872558</v>
      </c>
      <c r="I2105" s="10">
        <v>0.54090880582037126</v>
      </c>
      <c r="J2105" s="10">
        <v>0.11167210235825389</v>
      </c>
      <c r="K2105" s="10">
        <v>0.24565667335674862</v>
      </c>
      <c r="L2105" s="10">
        <v>0.32763108379327649</v>
      </c>
      <c r="M2105" s="10">
        <v>817.49025468981495</v>
      </c>
      <c r="N2105" s="10">
        <v>0.21838936276969392</v>
      </c>
      <c r="O2105" s="10">
        <v>0.11168778223783242</v>
      </c>
      <c r="P2105" s="10">
        <v>9.1805694932262927E-2</v>
      </c>
      <c r="Q2105" s="10">
        <v>1.9882087305569493E-2</v>
      </c>
      <c r="R2105" s="10"/>
    </row>
    <row r="2106" spans="1:18" x14ac:dyDescent="0.2">
      <c r="A2106" s="9" t="str">
        <f t="shared" si="32"/>
        <v>199915A29EDU515</v>
      </c>
      <c r="B2106" s="10">
        <v>1999</v>
      </c>
      <c r="C2106" s="10" t="s">
        <v>3</v>
      </c>
      <c r="D2106" s="10" t="s">
        <v>17</v>
      </c>
      <c r="E2106" s="10">
        <v>15</v>
      </c>
      <c r="F2106" s="10">
        <v>23905</v>
      </c>
      <c r="G2106" s="10">
        <v>0.16186292797400564</v>
      </c>
      <c r="H2106" s="10">
        <v>0.69521020706965075</v>
      </c>
      <c r="I2106" s="10">
        <v>0.5826814473959423</v>
      </c>
      <c r="J2106" s="10">
        <v>5.9610960050198704E-2</v>
      </c>
      <c r="K2106" s="10">
        <v>9.2742104162309144E-2</v>
      </c>
      <c r="L2106" s="10">
        <v>0.60920309558669739</v>
      </c>
      <c r="M2106" s="10">
        <v>1536.9215620957607</v>
      </c>
      <c r="N2106" s="10">
        <v>0.29325809575946438</v>
      </c>
      <c r="O2106" s="10">
        <v>8.6663578557291454E-2</v>
      </c>
      <c r="P2106" s="10">
        <v>7.3356634522255437E-2</v>
      </c>
      <c r="Q2106" s="10">
        <v>1.3306944035036005E-2</v>
      </c>
      <c r="R2106" s="10"/>
    </row>
    <row r="2107" spans="1:18" x14ac:dyDescent="0.2">
      <c r="A2107" s="9" t="str">
        <f t="shared" si="32"/>
        <v>199918A24EDU115</v>
      </c>
      <c r="B2107" s="10">
        <v>1999</v>
      </c>
      <c r="C2107" s="10" t="s">
        <v>1</v>
      </c>
      <c r="D2107" s="10" t="s">
        <v>9</v>
      </c>
      <c r="E2107" s="10">
        <v>15</v>
      </c>
      <c r="F2107" s="10">
        <v>55252</v>
      </c>
      <c r="G2107" s="10">
        <v>0.27323251528358733</v>
      </c>
      <c r="H2107" s="10">
        <v>0.61874683269383912</v>
      </c>
      <c r="I2107" s="10">
        <v>0.44968507927314849</v>
      </c>
      <c r="J2107" s="10">
        <v>0.24654311156157244</v>
      </c>
      <c r="K2107" s="10">
        <v>0.35830377180916528</v>
      </c>
      <c r="L2107" s="10">
        <v>0.31806993412003187</v>
      </c>
      <c r="M2107" s="10">
        <v>412.98865977398179</v>
      </c>
      <c r="N2107" s="10">
        <v>0.22623615434735395</v>
      </c>
      <c r="O2107" s="10">
        <v>0.10017736914500833</v>
      </c>
      <c r="P2107" s="10">
        <v>0.10017736914500833</v>
      </c>
      <c r="Q2107" s="10">
        <v>0</v>
      </c>
      <c r="R2107" s="10"/>
    </row>
    <row r="2108" spans="1:18" x14ac:dyDescent="0.2">
      <c r="A2108" s="9" t="str">
        <f t="shared" si="32"/>
        <v>199918A24EDU215</v>
      </c>
      <c r="B2108" s="10">
        <v>1999</v>
      </c>
      <c r="C2108" s="10" t="s">
        <v>1</v>
      </c>
      <c r="D2108" s="10" t="s">
        <v>11</v>
      </c>
      <c r="E2108" s="10">
        <v>15</v>
      </c>
      <c r="F2108" s="10">
        <v>19786</v>
      </c>
      <c r="G2108" s="10">
        <v>0.40516552055013594</v>
      </c>
      <c r="H2108" s="10">
        <v>0.63206307490144542</v>
      </c>
      <c r="I2108" s="10">
        <v>0.37597291013848178</v>
      </c>
      <c r="J2108" s="10">
        <v>0.10391185686849287</v>
      </c>
      <c r="K2108" s="10">
        <v>0.23991711311027999</v>
      </c>
      <c r="L2108" s="10">
        <v>0.54417264732639237</v>
      </c>
      <c r="M2108" s="10">
        <v>371.06558330386241</v>
      </c>
      <c r="N2108" s="10">
        <v>0.19195390680278984</v>
      </c>
      <c r="O2108" s="10">
        <v>4.7963206307490146E-2</v>
      </c>
      <c r="P2108" s="10">
        <v>4.7963206307490146E-2</v>
      </c>
      <c r="Q2108" s="10">
        <v>0</v>
      </c>
      <c r="R2108" s="10"/>
    </row>
    <row r="2109" spans="1:18" x14ac:dyDescent="0.2">
      <c r="A2109" s="9" t="str">
        <f t="shared" si="32"/>
        <v>199918A24EDU315</v>
      </c>
      <c r="B2109" s="10">
        <v>1999</v>
      </c>
      <c r="C2109" s="10" t="s">
        <v>1</v>
      </c>
      <c r="D2109" s="10" t="s">
        <v>13</v>
      </c>
      <c r="E2109" s="10">
        <v>15</v>
      </c>
      <c r="F2109" s="10">
        <v>31341</v>
      </c>
      <c r="G2109" s="10">
        <v>0.35394074902179989</v>
      </c>
      <c r="H2109" s="10">
        <v>0.57081777862863337</v>
      </c>
      <c r="I2109" s="10">
        <v>0.36878210650585497</v>
      </c>
      <c r="J2109" s="10">
        <v>5.0445103857566766E-2</v>
      </c>
      <c r="K2109" s="10">
        <v>0.12118311476979036</v>
      </c>
      <c r="L2109" s="10">
        <v>0.76768450272805588</v>
      </c>
      <c r="M2109" s="10">
        <v>391.10526972124319</v>
      </c>
      <c r="N2109" s="10">
        <v>0.14661306276123928</v>
      </c>
      <c r="O2109" s="10">
        <v>7.5875051849015662E-2</v>
      </c>
      <c r="P2109" s="10">
        <v>7.5875051849015662E-2</v>
      </c>
      <c r="Q2109" s="10">
        <v>0</v>
      </c>
      <c r="R2109" s="10"/>
    </row>
    <row r="2110" spans="1:18" x14ac:dyDescent="0.2">
      <c r="A2110" s="9" t="str">
        <f t="shared" si="32"/>
        <v>199918A24EDU415</v>
      </c>
      <c r="B2110" s="10">
        <v>1999</v>
      </c>
      <c r="C2110" s="10" t="s">
        <v>1</v>
      </c>
      <c r="D2110" s="10" t="s">
        <v>15</v>
      </c>
      <c r="E2110" s="10">
        <v>15</v>
      </c>
      <c r="F2110" s="10">
        <v>34656</v>
      </c>
      <c r="G2110" s="10">
        <v>0.33095958696813244</v>
      </c>
      <c r="H2110" s="10">
        <v>0.6483148661126501</v>
      </c>
      <c r="I2110" s="10">
        <v>0.43374884579870732</v>
      </c>
      <c r="J2110" s="10">
        <v>0.10047322253000923</v>
      </c>
      <c r="K2110" s="10">
        <v>0.2465662511542013</v>
      </c>
      <c r="L2110" s="10">
        <v>0.43839450600184671</v>
      </c>
      <c r="M2110" s="10">
        <v>718.53013794782214</v>
      </c>
      <c r="N2110" s="10">
        <v>0.16444482917820868</v>
      </c>
      <c r="O2110" s="10">
        <v>6.8501846722068327E-2</v>
      </c>
      <c r="P2110" s="10">
        <v>5.4795706371191133E-2</v>
      </c>
      <c r="Q2110" s="10">
        <v>1.3706140350877192E-2</v>
      </c>
      <c r="R2110" s="10"/>
    </row>
    <row r="2111" spans="1:18" x14ac:dyDescent="0.2">
      <c r="A2111" s="9" t="str">
        <f t="shared" si="32"/>
        <v>199918A24EDU515</v>
      </c>
      <c r="B2111" s="10">
        <v>1999</v>
      </c>
      <c r="C2111" s="10" t="s">
        <v>1</v>
      </c>
      <c r="D2111" s="10" t="s">
        <v>17</v>
      </c>
      <c r="E2111" s="10">
        <v>15</v>
      </c>
      <c r="F2111" s="10">
        <v>12027</v>
      </c>
      <c r="G2111" s="10">
        <v>0.26092333058532563</v>
      </c>
      <c r="H2111" s="10">
        <v>0.60513843851334492</v>
      </c>
      <c r="I2111" s="10">
        <v>0.44724370167123972</v>
      </c>
      <c r="J2111" s="10">
        <v>3.9411324519830385E-2</v>
      </c>
      <c r="K2111" s="10">
        <v>5.2631578947368418E-2</v>
      </c>
      <c r="L2111" s="10">
        <v>0.76311632160971143</v>
      </c>
      <c r="M2111" s="10">
        <v>1162.3793512006798</v>
      </c>
      <c r="N2111" s="10">
        <v>0.26657679669727863</v>
      </c>
      <c r="O2111" s="10">
        <v>5.333220995871598E-2</v>
      </c>
      <c r="P2111" s="10">
        <v>4.002022074311231E-2</v>
      </c>
      <c r="Q2111" s="10">
        <v>1.3311989215603674E-2</v>
      </c>
      <c r="R2111" s="10"/>
    </row>
    <row r="2112" spans="1:18" x14ac:dyDescent="0.2">
      <c r="A2112" s="9" t="str">
        <f t="shared" si="32"/>
        <v>199925A29EDU115</v>
      </c>
      <c r="B2112" s="10">
        <v>1999</v>
      </c>
      <c r="C2112" s="10" t="s">
        <v>2</v>
      </c>
      <c r="D2112" s="10" t="s">
        <v>9</v>
      </c>
      <c r="E2112" s="10">
        <v>15</v>
      </c>
      <c r="F2112" s="10">
        <v>34977</v>
      </c>
      <c r="G2112" s="10">
        <v>0.19445541079966663</v>
      </c>
      <c r="H2112" s="10">
        <v>0.65177116390771073</v>
      </c>
      <c r="I2112" s="10">
        <v>0.52503073448266002</v>
      </c>
      <c r="J2112" s="10">
        <v>0.33464848328901847</v>
      </c>
      <c r="K2112" s="10">
        <v>0.43874546130314207</v>
      </c>
      <c r="L2112" s="10">
        <v>6.7930354232781542E-2</v>
      </c>
      <c r="M2112" s="10">
        <v>474.33462559858475</v>
      </c>
      <c r="N2112" s="10">
        <v>0.23080881722274638</v>
      </c>
      <c r="O2112" s="10">
        <v>0.13125768362066501</v>
      </c>
      <c r="P2112" s="10">
        <v>0.11767733081739429</v>
      </c>
      <c r="Q2112" s="10">
        <v>1.3580352803270721E-2</v>
      </c>
      <c r="R2112" s="10"/>
    </row>
    <row r="2113" spans="1:18" x14ac:dyDescent="0.2">
      <c r="A2113" s="9" t="str">
        <f t="shared" si="32"/>
        <v>199925A29EDU215</v>
      </c>
      <c r="B2113" s="10">
        <v>1999</v>
      </c>
      <c r="C2113" s="10" t="s">
        <v>2</v>
      </c>
      <c r="D2113" s="10" t="s">
        <v>11</v>
      </c>
      <c r="E2113" s="10">
        <v>15</v>
      </c>
      <c r="F2113" s="10">
        <v>9340</v>
      </c>
      <c r="G2113" s="10">
        <v>0.26646076091534465</v>
      </c>
      <c r="H2113" s="10">
        <v>0.76263383297644538</v>
      </c>
      <c r="I2113" s="10">
        <v>0.55942184154175589</v>
      </c>
      <c r="J2113" s="10">
        <v>0.20331905781584583</v>
      </c>
      <c r="K2113" s="10">
        <v>0.35578158458244113</v>
      </c>
      <c r="L2113" s="10">
        <v>0.11862955032119914</v>
      </c>
      <c r="M2113" s="10">
        <v>538.61273214708831</v>
      </c>
      <c r="N2113" s="10">
        <v>0.35620985010706641</v>
      </c>
      <c r="O2113" s="10">
        <v>0.20342612419700215</v>
      </c>
      <c r="P2113" s="10">
        <v>0.20342612419700215</v>
      </c>
      <c r="Q2113" s="10">
        <v>0</v>
      </c>
      <c r="R2113" s="10"/>
    </row>
    <row r="2114" spans="1:18" x14ac:dyDescent="0.2">
      <c r="A2114" s="9" t="str">
        <f t="shared" si="32"/>
        <v>199925A29EDU315</v>
      </c>
      <c r="B2114" s="10">
        <v>1999</v>
      </c>
      <c r="C2114" s="10" t="s">
        <v>2</v>
      </c>
      <c r="D2114" s="10" t="s">
        <v>13</v>
      </c>
      <c r="E2114" s="10">
        <v>15</v>
      </c>
      <c r="F2114" s="10">
        <v>9969</v>
      </c>
      <c r="G2114" s="10">
        <v>0.21156884190059547</v>
      </c>
      <c r="H2114" s="10">
        <v>0.82545892266024679</v>
      </c>
      <c r="I2114" s="10">
        <v>0.65081753435650513</v>
      </c>
      <c r="J2114" s="10">
        <v>0.12689336944528037</v>
      </c>
      <c r="K2114" s="10">
        <v>0.23813822850837596</v>
      </c>
      <c r="L2114" s="10">
        <v>0.31748420102317182</v>
      </c>
      <c r="M2114" s="10">
        <v>593.98065244965017</v>
      </c>
      <c r="N2114" s="10">
        <v>0.27003711505667571</v>
      </c>
      <c r="O2114" s="10">
        <v>0.14304343464740696</v>
      </c>
      <c r="P2114" s="10">
        <v>0.11134517002708395</v>
      </c>
      <c r="Q2114" s="10">
        <v>3.1698264620322998E-2</v>
      </c>
      <c r="R2114" s="10"/>
    </row>
    <row r="2115" spans="1:18" x14ac:dyDescent="0.2">
      <c r="A2115" s="9" t="str">
        <f t="shared" si="32"/>
        <v>199925A29EDU415</v>
      </c>
      <c r="B2115" s="10">
        <v>1999</v>
      </c>
      <c r="C2115" s="10" t="s">
        <v>2</v>
      </c>
      <c r="D2115" s="10" t="s">
        <v>15</v>
      </c>
      <c r="E2115" s="10">
        <v>15</v>
      </c>
      <c r="F2115" s="10">
        <v>27696</v>
      </c>
      <c r="G2115" s="10">
        <v>0.18121289228159457</v>
      </c>
      <c r="H2115" s="10">
        <v>0.85138648180242638</v>
      </c>
      <c r="I2115" s="10">
        <v>0.69710427498555749</v>
      </c>
      <c r="J2115" s="10">
        <v>0.12572212593876372</v>
      </c>
      <c r="K2115" s="10">
        <v>0.25144425187752745</v>
      </c>
      <c r="L2115" s="10">
        <v>0.16016753321779317</v>
      </c>
      <c r="M2115" s="10">
        <v>898.75496112676171</v>
      </c>
      <c r="N2115" s="10">
        <v>0.29141392258809934</v>
      </c>
      <c r="O2115" s="10">
        <v>0.1714688041594454</v>
      </c>
      <c r="P2115" s="10">
        <v>0.14283651068746389</v>
      </c>
      <c r="Q2115" s="10">
        <v>2.8632293471981513E-2</v>
      </c>
      <c r="R2115" s="10"/>
    </row>
    <row r="2116" spans="1:18" x14ac:dyDescent="0.2">
      <c r="A2116" s="9" t="str">
        <f t="shared" ref="A2116:A2179" si="33">B2116&amp;C2116&amp;D2116&amp;E2116</f>
        <v>199925A29EDU515</v>
      </c>
      <c r="B2116" s="10">
        <v>1999</v>
      </c>
      <c r="C2116" s="10" t="s">
        <v>2</v>
      </c>
      <c r="D2116" s="10" t="s">
        <v>17</v>
      </c>
      <c r="E2116" s="10">
        <v>15</v>
      </c>
      <c r="F2116" s="10">
        <v>11878</v>
      </c>
      <c r="G2116" s="10">
        <v>8.4680441066267001E-2</v>
      </c>
      <c r="H2116" s="10">
        <v>0.78641185384744905</v>
      </c>
      <c r="I2116" s="10">
        <v>0.71981815120390635</v>
      </c>
      <c r="J2116" s="10">
        <v>8.0063983835662572E-2</v>
      </c>
      <c r="K2116" s="10">
        <v>0.13335578380198687</v>
      </c>
      <c r="L2116" s="10">
        <v>0.45335915137228489</v>
      </c>
      <c r="M2116" s="10">
        <v>1762.8429957886708</v>
      </c>
      <c r="N2116" s="10">
        <v>0.31991917831284727</v>
      </c>
      <c r="O2116" s="10">
        <v>0.11996969186731773</v>
      </c>
      <c r="P2116" s="10">
        <v>0.10666778919009934</v>
      </c>
      <c r="Q2116" s="10">
        <v>1.3301902677218386E-2</v>
      </c>
      <c r="R2116" s="10"/>
    </row>
    <row r="2117" spans="1:18" x14ac:dyDescent="0.2">
      <c r="A2117" s="9" t="str">
        <f t="shared" si="33"/>
        <v>199930EMAEDU115</v>
      </c>
      <c r="B2117" s="10">
        <v>1999</v>
      </c>
      <c r="C2117" s="10" t="s">
        <v>4</v>
      </c>
      <c r="D2117" s="10" t="s">
        <v>9</v>
      </c>
      <c r="E2117" s="10">
        <v>15</v>
      </c>
      <c r="F2117" s="10">
        <v>192929</v>
      </c>
      <c r="G2117" s="10">
        <v>9.7191144338852758E-2</v>
      </c>
      <c r="H2117" s="10">
        <v>0.59068880261650658</v>
      </c>
      <c r="I2117" s="10">
        <v>0.53327908194206164</v>
      </c>
      <c r="J2117" s="10">
        <v>0.40355778550658533</v>
      </c>
      <c r="K2117" s="10">
        <v>0.46096750618103033</v>
      </c>
      <c r="L2117" s="10">
        <v>1.9696364984009663E-2</v>
      </c>
      <c r="M2117" s="10">
        <v>635.7727576583718</v>
      </c>
      <c r="N2117" s="10">
        <v>0.3019504584588113</v>
      </c>
      <c r="O2117" s="10">
        <v>0.23219941014570128</v>
      </c>
      <c r="P2117" s="10">
        <v>0.21167372453078595</v>
      </c>
      <c r="Q2117" s="10">
        <v>2.0525685614915332E-2</v>
      </c>
      <c r="R2117" s="10"/>
    </row>
    <row r="2118" spans="1:18" x14ac:dyDescent="0.2">
      <c r="A2118" s="9" t="str">
        <f t="shared" si="33"/>
        <v>199930EMAEDU215</v>
      </c>
      <c r="B2118" s="10">
        <v>1999</v>
      </c>
      <c r="C2118" s="10" t="s">
        <v>4</v>
      </c>
      <c r="D2118" s="10" t="s">
        <v>11</v>
      </c>
      <c r="E2118" s="10">
        <v>15</v>
      </c>
      <c r="F2118" s="10">
        <v>40837</v>
      </c>
      <c r="G2118" s="10">
        <v>0.12310733067447853</v>
      </c>
      <c r="H2118" s="10">
        <v>0.69380708671058111</v>
      </c>
      <c r="I2118" s="10">
        <v>0.60839434826260497</v>
      </c>
      <c r="J2118" s="10">
        <v>0.29843034503024218</v>
      </c>
      <c r="K2118" s="10">
        <v>0.37608051521904157</v>
      </c>
      <c r="L2118" s="10">
        <v>3.878835369885153E-2</v>
      </c>
      <c r="M2118" s="10">
        <v>833.21757452691145</v>
      </c>
      <c r="N2118" s="10">
        <v>0.33334965839802139</v>
      </c>
      <c r="O2118" s="10">
        <v>0.25195288586331022</v>
      </c>
      <c r="P2118" s="10">
        <v>0.23255870901388448</v>
      </c>
      <c r="Q2118" s="10">
        <v>1.9394176849425765E-2</v>
      </c>
      <c r="R2118" s="10"/>
    </row>
    <row r="2119" spans="1:18" x14ac:dyDescent="0.2">
      <c r="A2119" s="9" t="str">
        <f t="shared" si="33"/>
        <v>199930EMAEDU315</v>
      </c>
      <c r="B2119" s="10">
        <v>1999</v>
      </c>
      <c r="C2119" s="10" t="s">
        <v>4</v>
      </c>
      <c r="D2119" s="10" t="s">
        <v>13</v>
      </c>
      <c r="E2119" s="10">
        <v>15</v>
      </c>
      <c r="F2119" s="10">
        <v>24056</v>
      </c>
      <c r="G2119" s="10">
        <v>0.14034698741754892</v>
      </c>
      <c r="H2119" s="10">
        <v>0.74995843032923182</v>
      </c>
      <c r="I2119" s="10">
        <v>0.6447040239441304</v>
      </c>
      <c r="J2119" s="10">
        <v>0.21050881277020286</v>
      </c>
      <c r="K2119" s="10">
        <v>0.30919521117392751</v>
      </c>
      <c r="L2119" s="10">
        <v>8.559195211173927E-2</v>
      </c>
      <c r="M2119" s="10">
        <v>1059.3441886870146</v>
      </c>
      <c r="N2119" s="10">
        <v>0.34864482873295644</v>
      </c>
      <c r="O2119" s="10">
        <v>0.24987529098769537</v>
      </c>
      <c r="P2119" s="10">
        <v>0.21046724309943465</v>
      </c>
      <c r="Q2119" s="10">
        <v>3.9408047888260724E-2</v>
      </c>
      <c r="R2119" s="10"/>
    </row>
    <row r="2120" spans="1:18" x14ac:dyDescent="0.2">
      <c r="A2120" s="9" t="str">
        <f t="shared" si="33"/>
        <v>199930EMAEDU415</v>
      </c>
      <c r="B2120" s="10">
        <v>1999</v>
      </c>
      <c r="C2120" s="10" t="s">
        <v>4</v>
      </c>
      <c r="D2120" s="10" t="s">
        <v>15</v>
      </c>
      <c r="E2120" s="10">
        <v>15</v>
      </c>
      <c r="F2120" s="10">
        <v>92286</v>
      </c>
      <c r="G2120" s="10">
        <v>0.12380276179850173</v>
      </c>
      <c r="H2120" s="10">
        <v>0.74781657022733672</v>
      </c>
      <c r="I2120" s="10">
        <v>0.6552348135145093</v>
      </c>
      <c r="J2120" s="10">
        <v>0.25218342977266323</v>
      </c>
      <c r="K2120" s="10">
        <v>0.34305311748260842</v>
      </c>
      <c r="L2120" s="10">
        <v>3.2594326333355003E-2</v>
      </c>
      <c r="M2120" s="10">
        <v>1370.9208105957944</v>
      </c>
      <c r="N2120" s="10">
        <v>0.31900830028390004</v>
      </c>
      <c r="O2120" s="10">
        <v>0.1955334503608348</v>
      </c>
      <c r="P2120" s="10">
        <v>0.15092213336800814</v>
      </c>
      <c r="Q2120" s="10">
        <v>4.4611316992826645E-2</v>
      </c>
      <c r="R2120" s="10"/>
    </row>
    <row r="2121" spans="1:18" x14ac:dyDescent="0.2">
      <c r="A2121" s="9" t="str">
        <f t="shared" si="33"/>
        <v>199930EMAEDU515</v>
      </c>
      <c r="B2121" s="10">
        <v>1999</v>
      </c>
      <c r="C2121" s="10" t="s">
        <v>4</v>
      </c>
      <c r="D2121" s="10" t="s">
        <v>17</v>
      </c>
      <c r="E2121" s="10">
        <v>15</v>
      </c>
      <c r="F2121" s="10">
        <v>50811</v>
      </c>
      <c r="G2121" s="10">
        <v>5.8122171425945918E-2</v>
      </c>
      <c r="H2121" s="10">
        <v>0.85668457617445037</v>
      </c>
      <c r="I2121" s="10">
        <v>0.80689220838007514</v>
      </c>
      <c r="J2121" s="10">
        <v>0.14020586093562418</v>
      </c>
      <c r="K2121" s="10">
        <v>0.18375942217236424</v>
      </c>
      <c r="L2121" s="10">
        <v>7.7876837692625614E-2</v>
      </c>
      <c r="M2121" s="10">
        <v>4146.7808319940559</v>
      </c>
      <c r="N2121" s="10">
        <v>0.33536657820731175</v>
      </c>
      <c r="O2121" s="10">
        <v>0.25072285816136569</v>
      </c>
      <c r="P2121" s="10">
        <v>0.17237691606923594</v>
      </c>
      <c r="Q2121" s="10">
        <v>7.8345942092129764E-2</v>
      </c>
      <c r="R2121" s="10"/>
    </row>
    <row r="2122" spans="1:18" x14ac:dyDescent="0.2">
      <c r="A2122" s="9" t="str">
        <f t="shared" si="33"/>
        <v>199915A17EDU123</v>
      </c>
      <c r="B2122" s="10">
        <v>1999</v>
      </c>
      <c r="C2122" s="10" t="s">
        <v>0</v>
      </c>
      <c r="D2122" s="10" t="s">
        <v>9</v>
      </c>
      <c r="E2122" s="10">
        <v>23</v>
      </c>
      <c r="F2122" s="10">
        <v>128882</v>
      </c>
      <c r="G2122" s="10">
        <v>0.22533133623819898</v>
      </c>
      <c r="H2122" s="10">
        <v>0.34189413572104715</v>
      </c>
      <c r="I2122" s="10">
        <v>0.26485467326701945</v>
      </c>
      <c r="J2122" s="10">
        <v>0.12519979516146554</v>
      </c>
      <c r="K2122" s="10">
        <v>0.14285160068900235</v>
      </c>
      <c r="L2122" s="10">
        <v>0.76085101100231223</v>
      </c>
      <c r="M2122" s="10">
        <v>166.66342221596346</v>
      </c>
      <c r="N2122" s="10">
        <v>8.1873341506183958E-2</v>
      </c>
      <c r="O2122" s="10">
        <v>2.8894647817383344E-2</v>
      </c>
      <c r="P2122" s="10">
        <v>2.8894647817383344E-2</v>
      </c>
      <c r="Q2122" s="10">
        <v>0</v>
      </c>
      <c r="R2122" s="10"/>
    </row>
    <row r="2123" spans="1:18" x14ac:dyDescent="0.2">
      <c r="A2123" s="9" t="str">
        <f t="shared" si="33"/>
        <v>199915A17EDU223</v>
      </c>
      <c r="B2123" s="10">
        <v>1999</v>
      </c>
      <c r="C2123" s="10" t="s">
        <v>0</v>
      </c>
      <c r="D2123" s="10" t="s">
        <v>11</v>
      </c>
      <c r="E2123" s="10">
        <v>23</v>
      </c>
      <c r="F2123" s="10">
        <v>31036</v>
      </c>
      <c r="G2123" s="10">
        <v>0.34046052631578949</v>
      </c>
      <c r="H2123" s="10">
        <v>0.31344245392447478</v>
      </c>
      <c r="I2123" s="10">
        <v>0.20672767109163551</v>
      </c>
      <c r="J2123" s="10">
        <v>2.0009021781157366E-2</v>
      </c>
      <c r="K2123" s="10">
        <v>3.3348369635262276E-2</v>
      </c>
      <c r="L2123" s="10">
        <v>0.93333548137646605</v>
      </c>
      <c r="M2123" s="10">
        <v>209.9377356371638</v>
      </c>
      <c r="N2123" s="10">
        <v>6.6696739270524552E-2</v>
      </c>
      <c r="O2123" s="10">
        <v>6.6696739270524549E-3</v>
      </c>
      <c r="P2123" s="10">
        <v>6.6696739270524549E-3</v>
      </c>
      <c r="Q2123" s="10">
        <v>0</v>
      </c>
      <c r="R2123" s="10"/>
    </row>
    <row r="2124" spans="1:18" x14ac:dyDescent="0.2">
      <c r="A2124" s="9" t="str">
        <f t="shared" si="33"/>
        <v>199915A17EDU323</v>
      </c>
      <c r="B2124" s="10">
        <v>1999</v>
      </c>
      <c r="C2124" s="10" t="s">
        <v>0</v>
      </c>
      <c r="D2124" s="10" t="s">
        <v>13</v>
      </c>
      <c r="E2124" s="10">
        <v>23</v>
      </c>
      <c r="F2124" s="10">
        <v>32687</v>
      </c>
      <c r="G2124" s="10">
        <v>0.24387081565299387</v>
      </c>
      <c r="H2124" s="10">
        <v>0.25955272738397528</v>
      </c>
      <c r="I2124" s="10">
        <v>0.19625539205188608</v>
      </c>
      <c r="J2124" s="10">
        <v>1.2634992504665463E-2</v>
      </c>
      <c r="K2124" s="10">
        <v>1.8967785358093431E-2</v>
      </c>
      <c r="L2124" s="10">
        <v>0.96836662893505066</v>
      </c>
      <c r="M2124" s="10">
        <v>293.59649157562154</v>
      </c>
      <c r="N2124" s="10">
        <v>8.8628506745801083E-2</v>
      </c>
      <c r="O2124" s="10">
        <v>1.2665585706855937E-2</v>
      </c>
      <c r="P2124" s="10">
        <v>1.2665585706855937E-2</v>
      </c>
      <c r="Q2124" s="10">
        <v>0</v>
      </c>
      <c r="R2124" s="10"/>
    </row>
    <row r="2125" spans="1:18" x14ac:dyDescent="0.2">
      <c r="A2125" s="9" t="str">
        <f t="shared" si="33"/>
        <v>199915A17EDU423</v>
      </c>
      <c r="B2125" s="10">
        <v>1999</v>
      </c>
      <c r="C2125" s="10" t="s">
        <v>0</v>
      </c>
      <c r="D2125" s="10" t="s">
        <v>15</v>
      </c>
      <c r="E2125" s="10">
        <v>23</v>
      </c>
      <c r="F2125" s="10">
        <v>2069</v>
      </c>
      <c r="G2125" s="10">
        <v>0.25030229746070132</v>
      </c>
      <c r="H2125" s="10">
        <v>0.39971000483325275</v>
      </c>
      <c r="I2125" s="10">
        <v>0.29966167230546159</v>
      </c>
      <c r="J2125" s="10">
        <v>0.1000483325277912</v>
      </c>
      <c r="K2125" s="10">
        <v>0.20009666505558241</v>
      </c>
      <c r="L2125" s="10">
        <v>0.69985500241662635</v>
      </c>
      <c r="M2125" s="10">
        <v>334.7316648266451</v>
      </c>
      <c r="N2125" s="10">
        <v>0.19961333977767037</v>
      </c>
      <c r="O2125" s="10">
        <v>0</v>
      </c>
      <c r="P2125" s="10">
        <v>0</v>
      </c>
      <c r="Q2125" s="10">
        <v>0</v>
      </c>
      <c r="R2125" s="10"/>
    </row>
    <row r="2126" spans="1:18" x14ac:dyDescent="0.2">
      <c r="A2126" s="9" t="str">
        <f t="shared" si="33"/>
        <v>199915A29....23</v>
      </c>
      <c r="B2126" s="10">
        <v>1999</v>
      </c>
      <c r="C2126" s="10" t="s">
        <v>3</v>
      </c>
      <c r="D2126" s="10" t="s">
        <v>52</v>
      </c>
      <c r="E2126" s="10">
        <v>23</v>
      </c>
      <c r="F2126" s="10">
        <v>206</v>
      </c>
      <c r="G2126" s="10">
        <v>1</v>
      </c>
      <c r="H2126" s="10">
        <v>1</v>
      </c>
      <c r="I2126" s="10">
        <v>0</v>
      </c>
      <c r="J2126" s="10">
        <v>0</v>
      </c>
      <c r="K2126" s="10">
        <v>1</v>
      </c>
      <c r="L2126" s="10">
        <v>0</v>
      </c>
      <c r="M2126" s="10"/>
      <c r="N2126" s="10">
        <v>0</v>
      </c>
      <c r="O2126" s="10">
        <v>0</v>
      </c>
      <c r="P2126" s="10">
        <v>0</v>
      </c>
      <c r="Q2126" s="10">
        <v>0</v>
      </c>
      <c r="R2126" s="10"/>
    </row>
    <row r="2127" spans="1:18" x14ac:dyDescent="0.2">
      <c r="A2127" s="9" t="str">
        <f t="shared" si="33"/>
        <v>199915A29EDU123</v>
      </c>
      <c r="B2127" s="10">
        <v>1999</v>
      </c>
      <c r="C2127" s="10" t="s">
        <v>3</v>
      </c>
      <c r="D2127" s="10" t="s">
        <v>9</v>
      </c>
      <c r="E2127" s="10">
        <v>23</v>
      </c>
      <c r="F2127" s="10">
        <v>443541</v>
      </c>
      <c r="G2127" s="10">
        <v>0.17920652344362553</v>
      </c>
      <c r="H2127" s="10">
        <v>0.5750990325584332</v>
      </c>
      <c r="I2127" s="10">
        <v>0.47203753429784395</v>
      </c>
      <c r="J2127" s="10">
        <v>0.22527342455376165</v>
      </c>
      <c r="K2127" s="10">
        <v>0.29195271688524849</v>
      </c>
      <c r="L2127" s="10">
        <v>0.34375401597597516</v>
      </c>
      <c r="M2127" s="10">
        <v>344.02765052451326</v>
      </c>
      <c r="N2127" s="10">
        <v>0.18191553881151912</v>
      </c>
      <c r="O2127" s="10">
        <v>7.2299967759463055E-2</v>
      </c>
      <c r="P2127" s="10">
        <v>6.9035331570249422E-2</v>
      </c>
      <c r="Q2127" s="10">
        <v>3.2646361892136239E-3</v>
      </c>
      <c r="R2127" s="10"/>
    </row>
    <row r="2128" spans="1:18" x14ac:dyDescent="0.2">
      <c r="A2128" s="9" t="str">
        <f t="shared" si="33"/>
        <v>199915A29EDU223</v>
      </c>
      <c r="B2128" s="10">
        <v>1999</v>
      </c>
      <c r="C2128" s="10" t="s">
        <v>3</v>
      </c>
      <c r="D2128" s="10" t="s">
        <v>11</v>
      </c>
      <c r="E2128" s="10">
        <v>23</v>
      </c>
      <c r="F2128" s="10">
        <v>103023</v>
      </c>
      <c r="G2128" s="10">
        <v>0.18004736816665862</v>
      </c>
      <c r="H2128" s="10">
        <v>0.60245770361958007</v>
      </c>
      <c r="I2128" s="10">
        <v>0.49398677965114585</v>
      </c>
      <c r="J2128" s="10">
        <v>0.12645719887792045</v>
      </c>
      <c r="K2128" s="10">
        <v>0.17668870058142355</v>
      </c>
      <c r="L2128" s="10">
        <v>0.4859885656600953</v>
      </c>
      <c r="M2128" s="10">
        <v>467.46666979727365</v>
      </c>
      <c r="N2128" s="10">
        <v>0.18470632771322909</v>
      </c>
      <c r="O2128" s="10">
        <v>6.4228376187841552E-2</v>
      </c>
      <c r="P2128" s="10">
        <v>6.2219116119701427E-2</v>
      </c>
      <c r="Q2128" s="10">
        <v>2.0092600681401239E-3</v>
      </c>
      <c r="R2128" s="10"/>
    </row>
    <row r="2129" spans="1:18" x14ac:dyDescent="0.2">
      <c r="A2129" s="9" t="str">
        <f t="shared" si="33"/>
        <v>199915A29EDU323</v>
      </c>
      <c r="B2129" s="10">
        <v>1999</v>
      </c>
      <c r="C2129" s="10" t="s">
        <v>3</v>
      </c>
      <c r="D2129" s="10" t="s">
        <v>13</v>
      </c>
      <c r="E2129" s="10">
        <v>23</v>
      </c>
      <c r="F2129" s="10">
        <v>110261</v>
      </c>
      <c r="G2129" s="10">
        <v>0.25526663124153653</v>
      </c>
      <c r="H2129" s="10">
        <v>0.52909913750102033</v>
      </c>
      <c r="I2129" s="10">
        <v>0.39403778307833232</v>
      </c>
      <c r="J2129" s="10">
        <v>5.627556434278666E-2</v>
      </c>
      <c r="K2129" s="10">
        <v>8.441788120913106E-2</v>
      </c>
      <c r="L2129" s="10">
        <v>0.75228775360281519</v>
      </c>
      <c r="M2129" s="10">
        <v>460.95236702557122</v>
      </c>
      <c r="N2129" s="10">
        <v>0.16325808762844524</v>
      </c>
      <c r="O2129" s="10">
        <v>4.3170295934192505E-2</v>
      </c>
      <c r="P2129" s="10">
        <v>3.7547274194864914E-2</v>
      </c>
      <c r="Q2129" s="10">
        <v>5.6230217393275954E-3</v>
      </c>
      <c r="R2129" s="10"/>
    </row>
    <row r="2130" spans="1:18" x14ac:dyDescent="0.2">
      <c r="A2130" s="9" t="str">
        <f t="shared" si="33"/>
        <v>199915A29EDU423</v>
      </c>
      <c r="B2130" s="10">
        <v>1999</v>
      </c>
      <c r="C2130" s="10" t="s">
        <v>3</v>
      </c>
      <c r="D2130" s="10" t="s">
        <v>15</v>
      </c>
      <c r="E2130" s="10">
        <v>23</v>
      </c>
      <c r="F2130" s="10">
        <v>126614</v>
      </c>
      <c r="G2130" s="10">
        <v>0.17063036351867705</v>
      </c>
      <c r="H2130" s="10">
        <v>0.75651981613407682</v>
      </c>
      <c r="I2130" s="10">
        <v>0.62743456489803651</v>
      </c>
      <c r="J2130" s="10">
        <v>0.15033092706967635</v>
      </c>
      <c r="K2130" s="10">
        <v>0.25817840049283647</v>
      </c>
      <c r="L2130" s="10">
        <v>0.19444137299192824</v>
      </c>
      <c r="M2130" s="10">
        <v>735.30459763787371</v>
      </c>
      <c r="N2130" s="10">
        <v>0.24182949752791949</v>
      </c>
      <c r="O2130" s="10">
        <v>8.0054338382801266E-2</v>
      </c>
      <c r="P2130" s="10">
        <v>6.3721231459396274E-2</v>
      </c>
      <c r="Q2130" s="10">
        <v>1.6333106923404995E-2</v>
      </c>
      <c r="R2130" s="10"/>
    </row>
    <row r="2131" spans="1:18" x14ac:dyDescent="0.2">
      <c r="A2131" s="9" t="str">
        <f t="shared" si="33"/>
        <v>199915A29EDU523</v>
      </c>
      <c r="B2131" s="10">
        <v>1999</v>
      </c>
      <c r="C2131" s="10" t="s">
        <v>3</v>
      </c>
      <c r="D2131" s="10" t="s">
        <v>17</v>
      </c>
      <c r="E2131" s="10">
        <v>23</v>
      </c>
      <c r="F2131" s="10">
        <v>37646</v>
      </c>
      <c r="G2131" s="10">
        <v>0.15113893235958964</v>
      </c>
      <c r="H2131" s="10">
        <v>0.76382617011103437</v>
      </c>
      <c r="I2131" s="10">
        <v>0.64838229825213833</v>
      </c>
      <c r="J2131" s="10">
        <v>2.1941242097433991E-2</v>
      </c>
      <c r="K2131" s="10">
        <v>4.3935610689050629E-2</v>
      </c>
      <c r="L2131" s="10">
        <v>0.68668650055782821</v>
      </c>
      <c r="M2131" s="10">
        <v>1769.2689575344559</v>
      </c>
      <c r="N2131" s="10">
        <v>0.25970244931755654</v>
      </c>
      <c r="O2131" s="10">
        <v>9.9495178824220737E-2</v>
      </c>
      <c r="P2131" s="10">
        <v>6.0792222014476885E-2</v>
      </c>
      <c r="Q2131" s="10">
        <v>3.8702956809743852E-2</v>
      </c>
      <c r="R2131" s="10"/>
    </row>
    <row r="2132" spans="1:18" x14ac:dyDescent="0.2">
      <c r="A2132" s="9" t="str">
        <f t="shared" si="33"/>
        <v>199918A24EDU123</v>
      </c>
      <c r="B2132" s="10">
        <v>1999</v>
      </c>
      <c r="C2132" s="10" t="s">
        <v>1</v>
      </c>
      <c r="D2132" s="10" t="s">
        <v>9</v>
      </c>
      <c r="E2132" s="10">
        <v>23</v>
      </c>
      <c r="F2132" s="10">
        <v>194468</v>
      </c>
      <c r="G2132" s="10">
        <v>0.19899769631815059</v>
      </c>
      <c r="H2132" s="10">
        <v>0.63617150379496878</v>
      </c>
      <c r="I2132" s="10">
        <v>0.50957484007651643</v>
      </c>
      <c r="J2132" s="10">
        <v>0.26701565296089846</v>
      </c>
      <c r="K2132" s="10">
        <v>0.35529752967069134</v>
      </c>
      <c r="L2132" s="10">
        <v>0.2532087541394985</v>
      </c>
      <c r="M2132" s="10">
        <v>326.11618275010136</v>
      </c>
      <c r="N2132" s="10">
        <v>0.19042207458296481</v>
      </c>
      <c r="O2132" s="10">
        <v>6.1701668140773804E-2</v>
      </c>
      <c r="P2132" s="10">
        <v>6.0637225661805544E-2</v>
      </c>
      <c r="Q2132" s="10">
        <v>1.064442478968262E-3</v>
      </c>
      <c r="R2132" s="10"/>
    </row>
    <row r="2133" spans="1:18" x14ac:dyDescent="0.2">
      <c r="A2133" s="9" t="str">
        <f t="shared" si="33"/>
        <v>199918A24EDU223</v>
      </c>
      <c r="B2133" s="10">
        <v>1999</v>
      </c>
      <c r="C2133" s="10" t="s">
        <v>1</v>
      </c>
      <c r="D2133" s="10" t="s">
        <v>11</v>
      </c>
      <c r="E2133" s="10">
        <v>23</v>
      </c>
      <c r="F2133" s="10">
        <v>44673</v>
      </c>
      <c r="G2133" s="10">
        <v>0.19449387275474231</v>
      </c>
      <c r="H2133" s="10">
        <v>0.66673382132384218</v>
      </c>
      <c r="I2133" s="10">
        <v>0.53705817831799973</v>
      </c>
      <c r="J2133" s="10">
        <v>0.17581089248539386</v>
      </c>
      <c r="K2133" s="10">
        <v>0.25921697669733396</v>
      </c>
      <c r="L2133" s="10">
        <v>0.39359344570545968</v>
      </c>
      <c r="M2133" s="10">
        <v>481.41828868833545</v>
      </c>
      <c r="N2133" s="10">
        <v>0.21290264813198129</v>
      </c>
      <c r="O2133" s="10">
        <v>8.3271774897589149E-2</v>
      </c>
      <c r="P2133" s="10">
        <v>7.8638103552481367E-2</v>
      </c>
      <c r="Q2133" s="10">
        <v>4.6336713451077833E-3</v>
      </c>
      <c r="R2133" s="10"/>
    </row>
    <row r="2134" spans="1:18" x14ac:dyDescent="0.2">
      <c r="A2134" s="9" t="str">
        <f t="shared" si="33"/>
        <v>199918A24EDU323</v>
      </c>
      <c r="B2134" s="10">
        <v>1999</v>
      </c>
      <c r="C2134" s="10" t="s">
        <v>1</v>
      </c>
      <c r="D2134" s="10" t="s">
        <v>13</v>
      </c>
      <c r="E2134" s="10">
        <v>23</v>
      </c>
      <c r="F2134" s="10">
        <v>62053</v>
      </c>
      <c r="G2134" s="10">
        <v>0.28487696837101262</v>
      </c>
      <c r="H2134" s="10">
        <v>0.59663513448181393</v>
      </c>
      <c r="I2134" s="10">
        <v>0.42666752614700337</v>
      </c>
      <c r="J2134" s="10">
        <v>6.3332957310686028E-2</v>
      </c>
      <c r="K2134" s="10">
        <v>8.6651733195816483E-2</v>
      </c>
      <c r="L2134" s="10">
        <v>0.76328300001611527</v>
      </c>
      <c r="M2134" s="10">
        <v>440.21477113538015</v>
      </c>
      <c r="N2134" s="10">
        <v>0.15335277907595121</v>
      </c>
      <c r="O2134" s="10">
        <v>2.6670749198265998E-2</v>
      </c>
      <c r="P2134" s="10">
        <v>2.3351006397756755E-2</v>
      </c>
      <c r="Q2134" s="10">
        <v>3.3197428005092419E-3</v>
      </c>
      <c r="R2134" s="10"/>
    </row>
    <row r="2135" spans="1:18" x14ac:dyDescent="0.2">
      <c r="A2135" s="9" t="str">
        <f t="shared" si="33"/>
        <v>199918A24EDU423</v>
      </c>
      <c r="B2135" s="10">
        <v>1999</v>
      </c>
      <c r="C2135" s="10" t="s">
        <v>1</v>
      </c>
      <c r="D2135" s="10" t="s">
        <v>15</v>
      </c>
      <c r="E2135" s="10">
        <v>23</v>
      </c>
      <c r="F2135" s="10">
        <v>73650</v>
      </c>
      <c r="G2135" s="10">
        <v>0.19535129623685354</v>
      </c>
      <c r="H2135" s="10">
        <v>0.71909029192124918</v>
      </c>
      <c r="I2135" s="10">
        <v>0.57861507128309575</v>
      </c>
      <c r="J2135" s="10">
        <v>0.14325865580448066</v>
      </c>
      <c r="K2135" s="10">
        <v>0.25565512559402581</v>
      </c>
      <c r="L2135" s="10">
        <v>0.26688391038696535</v>
      </c>
      <c r="M2135" s="10">
        <v>625.16227048430721</v>
      </c>
      <c r="N2135" s="10">
        <v>0.21345553292600136</v>
      </c>
      <c r="O2135" s="10">
        <v>5.0549898167006113E-2</v>
      </c>
      <c r="P2135" s="10">
        <v>4.4942294636795659E-2</v>
      </c>
      <c r="Q2135" s="10">
        <v>5.6076035302104546E-3</v>
      </c>
      <c r="R2135" s="10"/>
    </row>
    <row r="2136" spans="1:18" x14ac:dyDescent="0.2">
      <c r="A2136" s="9" t="str">
        <f t="shared" si="33"/>
        <v>199918A24EDU523</v>
      </c>
      <c r="B2136" s="10">
        <v>1999</v>
      </c>
      <c r="C2136" s="10" t="s">
        <v>1</v>
      </c>
      <c r="D2136" s="10" t="s">
        <v>17</v>
      </c>
      <c r="E2136" s="10">
        <v>23</v>
      </c>
      <c r="F2136" s="10">
        <v>21922</v>
      </c>
      <c r="G2136" s="10">
        <v>0.21928604543347241</v>
      </c>
      <c r="H2136" s="10">
        <v>0.68876014962138488</v>
      </c>
      <c r="I2136" s="10">
        <v>0.53772466015874465</v>
      </c>
      <c r="J2136" s="10">
        <v>9.4425691086579694E-3</v>
      </c>
      <c r="K2136" s="10">
        <v>1.8885138217315939E-2</v>
      </c>
      <c r="L2136" s="10">
        <v>0.87729221786333367</v>
      </c>
      <c r="M2136" s="10">
        <v>1255.9952948147773</v>
      </c>
      <c r="N2136" s="10">
        <v>0.23588176261290028</v>
      </c>
      <c r="O2136" s="10">
        <v>8.4937505702034483E-2</v>
      </c>
      <c r="P2136" s="10">
        <v>5.6609798376060581E-2</v>
      </c>
      <c r="Q2136" s="10">
        <v>2.8327707325973908E-2</v>
      </c>
      <c r="R2136" s="10"/>
    </row>
    <row r="2137" spans="1:18" x14ac:dyDescent="0.2">
      <c r="A2137" s="9" t="str">
        <f t="shared" si="33"/>
        <v>199925A29....23</v>
      </c>
      <c r="B2137" s="10">
        <v>1999</v>
      </c>
      <c r="C2137" s="10" t="s">
        <v>2</v>
      </c>
      <c r="D2137" s="10" t="s">
        <v>52</v>
      </c>
      <c r="E2137" s="10">
        <v>23</v>
      </c>
      <c r="F2137" s="10">
        <v>206</v>
      </c>
      <c r="G2137" s="10">
        <v>1</v>
      </c>
      <c r="H2137" s="10">
        <v>1</v>
      </c>
      <c r="I2137" s="10">
        <v>0</v>
      </c>
      <c r="J2137" s="10">
        <v>0</v>
      </c>
      <c r="K2137" s="10">
        <v>1</v>
      </c>
      <c r="L2137" s="10">
        <v>0</v>
      </c>
      <c r="M2137" s="10"/>
      <c r="N2137" s="10">
        <v>0</v>
      </c>
      <c r="O2137" s="10">
        <v>0</v>
      </c>
      <c r="P2137" s="10">
        <v>0</v>
      </c>
      <c r="Q2137" s="10">
        <v>0</v>
      </c>
      <c r="R2137" s="10"/>
    </row>
    <row r="2138" spans="1:18" x14ac:dyDescent="0.2">
      <c r="A2138" s="9" t="str">
        <f t="shared" si="33"/>
        <v>199925A29EDU123</v>
      </c>
      <c r="B2138" s="10">
        <v>1999</v>
      </c>
      <c r="C2138" s="10" t="s">
        <v>2</v>
      </c>
      <c r="D2138" s="10" t="s">
        <v>9</v>
      </c>
      <c r="E2138" s="10">
        <v>23</v>
      </c>
      <c r="F2138" s="10">
        <v>120191</v>
      </c>
      <c r="G2138" s="10">
        <v>0.12787940573418402</v>
      </c>
      <c r="H2138" s="10">
        <v>0.72635222271218314</v>
      </c>
      <c r="I2138" s="10">
        <v>0.63346673211804549</v>
      </c>
      <c r="J2138" s="10">
        <v>0.26504480368746414</v>
      </c>
      <c r="K2138" s="10">
        <v>0.34934396086229419</v>
      </c>
      <c r="L2138" s="10">
        <v>4.2998227820718687E-2</v>
      </c>
      <c r="M2138" s="10">
        <v>447.22551707190513</v>
      </c>
      <c r="N2138" s="10">
        <v>0.27542827665965008</v>
      </c>
      <c r="O2138" s="10">
        <v>0.13599187959164996</v>
      </c>
      <c r="P2138" s="10">
        <v>0.12566664725312213</v>
      </c>
      <c r="Q2138" s="10">
        <v>1.0325232338527843E-2</v>
      </c>
      <c r="R2138" s="10"/>
    </row>
    <row r="2139" spans="1:18" x14ac:dyDescent="0.2">
      <c r="A2139" s="9" t="str">
        <f t="shared" si="33"/>
        <v>199925A29EDU223</v>
      </c>
      <c r="B2139" s="10">
        <v>1999</v>
      </c>
      <c r="C2139" s="10" t="s">
        <v>2</v>
      </c>
      <c r="D2139" s="10" t="s">
        <v>11</v>
      </c>
      <c r="E2139" s="10">
        <v>23</v>
      </c>
      <c r="F2139" s="10">
        <v>27314</v>
      </c>
      <c r="G2139" s="10">
        <v>9.1779728651237028E-2</v>
      </c>
      <c r="H2139" s="10">
        <v>0.82573039466940035</v>
      </c>
      <c r="I2139" s="10">
        <v>0.74994508310756391</v>
      </c>
      <c r="J2139" s="10">
        <v>0.16669107417441606</v>
      </c>
      <c r="K2139" s="10">
        <v>0.20458372995533425</v>
      </c>
      <c r="L2139" s="10">
        <v>0.12879841839349784</v>
      </c>
      <c r="M2139" s="10">
        <v>529.81354383642054</v>
      </c>
      <c r="N2139" s="10">
        <v>0.27268067657611483</v>
      </c>
      <c r="O2139" s="10">
        <v>9.8484293768763276E-2</v>
      </c>
      <c r="P2139" s="10">
        <v>9.8484293768763276E-2</v>
      </c>
      <c r="Q2139" s="10">
        <v>0</v>
      </c>
      <c r="R2139" s="10"/>
    </row>
    <row r="2140" spans="1:18" x14ac:dyDescent="0.2">
      <c r="A2140" s="9" t="str">
        <f t="shared" si="33"/>
        <v>199925A29EDU323</v>
      </c>
      <c r="B2140" s="10">
        <v>1999</v>
      </c>
      <c r="C2140" s="10" t="s">
        <v>2</v>
      </c>
      <c r="D2140" s="10" t="s">
        <v>13</v>
      </c>
      <c r="E2140" s="10">
        <v>23</v>
      </c>
      <c r="F2140" s="10">
        <v>15521</v>
      </c>
      <c r="G2140" s="10">
        <v>0.17736907730673318</v>
      </c>
      <c r="H2140" s="10">
        <v>0.8267508536821081</v>
      </c>
      <c r="I2140" s="10">
        <v>0.68011081760195868</v>
      </c>
      <c r="J2140" s="10">
        <v>0.11996649700405902</v>
      </c>
      <c r="K2140" s="10">
        <v>0.21332388377037562</v>
      </c>
      <c r="L2140" s="10">
        <v>0.25326976354616326</v>
      </c>
      <c r="M2140" s="10">
        <v>614.26269740174325</v>
      </c>
      <c r="N2140" s="10">
        <v>0.36002834868887312</v>
      </c>
      <c r="O2140" s="10">
        <v>0.17337800399458797</v>
      </c>
      <c r="P2140" s="10">
        <v>0.14670446491849751</v>
      </c>
      <c r="Q2140" s="10">
        <v>2.6673539076090456E-2</v>
      </c>
      <c r="R2140" s="10"/>
    </row>
    <row r="2141" spans="1:18" x14ac:dyDescent="0.2">
      <c r="A2141" s="9" t="str">
        <f t="shared" si="33"/>
        <v>199925A29EDU423</v>
      </c>
      <c r="B2141" s="10">
        <v>1999</v>
      </c>
      <c r="C2141" s="10" t="s">
        <v>2</v>
      </c>
      <c r="D2141" s="10" t="s">
        <v>15</v>
      </c>
      <c r="E2141" s="10">
        <v>23</v>
      </c>
      <c r="F2141" s="10">
        <v>50895</v>
      </c>
      <c r="G2141" s="10">
        <v>0.13788751845325967</v>
      </c>
      <c r="H2141" s="10">
        <v>0.82518911484428725</v>
      </c>
      <c r="I2141" s="10">
        <v>0.71140583554376657</v>
      </c>
      <c r="J2141" s="10">
        <v>0.16260929364377641</v>
      </c>
      <c r="K2141" s="10">
        <v>0.26419098143236075</v>
      </c>
      <c r="L2141" s="10">
        <v>6.9063758718931126E-2</v>
      </c>
      <c r="M2141" s="10">
        <v>874.51964274621776</v>
      </c>
      <c r="N2141" s="10">
        <v>0.28460556046762941</v>
      </c>
      <c r="O2141" s="10">
        <v>0.12600451910796739</v>
      </c>
      <c r="P2141" s="10">
        <v>9.348659003831418E-2</v>
      </c>
      <c r="Q2141" s="10">
        <v>3.2517929069653208E-2</v>
      </c>
      <c r="R2141" s="10"/>
    </row>
    <row r="2142" spans="1:18" x14ac:dyDescent="0.2">
      <c r="A2142" s="9" t="str">
        <f t="shared" si="33"/>
        <v>199925A29EDU523</v>
      </c>
      <c r="B2142" s="10">
        <v>1999</v>
      </c>
      <c r="C2142" s="10" t="s">
        <v>2</v>
      </c>
      <c r="D2142" s="10" t="s">
        <v>17</v>
      </c>
      <c r="E2142" s="10">
        <v>23</v>
      </c>
      <c r="F2142" s="10">
        <v>15724</v>
      </c>
      <c r="G2142" s="10">
        <v>7.5790861159929696E-2</v>
      </c>
      <c r="H2142" s="10">
        <v>0.8684813024675655</v>
      </c>
      <c r="I2142" s="10">
        <v>0.80265835665225138</v>
      </c>
      <c r="J2142" s="10">
        <v>3.9366573390994655E-2</v>
      </c>
      <c r="K2142" s="10">
        <v>7.8860340880183163E-2</v>
      </c>
      <c r="L2142" s="10">
        <v>0.42094886797252606</v>
      </c>
      <c r="M2142" s="10">
        <v>2264.9247235817706</v>
      </c>
      <c r="N2142" s="10">
        <v>0.2933556744216021</v>
      </c>
      <c r="O2142" s="10">
        <v>0.12006186762905201</v>
      </c>
      <c r="P2142" s="10">
        <v>6.6701037571695557E-2</v>
      </c>
      <c r="Q2142" s="10">
        <v>5.3360830057356451E-2</v>
      </c>
      <c r="R2142" s="10"/>
    </row>
    <row r="2143" spans="1:18" x14ac:dyDescent="0.2">
      <c r="A2143" s="9" t="str">
        <f t="shared" si="33"/>
        <v>199930EMAEDU123</v>
      </c>
      <c r="B2143" s="10">
        <v>1999</v>
      </c>
      <c r="C2143" s="10" t="s">
        <v>4</v>
      </c>
      <c r="D2143" s="10" t="s">
        <v>9</v>
      </c>
      <c r="E2143" s="10">
        <v>23</v>
      </c>
      <c r="F2143" s="10">
        <v>700941</v>
      </c>
      <c r="G2143" s="10">
        <v>7.1964637254073122E-2</v>
      </c>
      <c r="H2143" s="10">
        <v>0.59062745651916493</v>
      </c>
      <c r="I2143" s="10">
        <v>0.54812316585846743</v>
      </c>
      <c r="J2143" s="10">
        <v>0.40494421071102987</v>
      </c>
      <c r="K2143" s="10">
        <v>0.44685786678194028</v>
      </c>
      <c r="L2143" s="10">
        <v>1.4169523540497702E-2</v>
      </c>
      <c r="M2143" s="10">
        <v>504.60075349684081</v>
      </c>
      <c r="N2143" s="10">
        <v>0.3073648488584827</v>
      </c>
      <c r="O2143" s="10">
        <v>0.22469724603059077</v>
      </c>
      <c r="P2143" s="10">
        <v>0.21082179543164739</v>
      </c>
      <c r="Q2143" s="10">
        <v>1.3875450598943394E-2</v>
      </c>
      <c r="R2143" s="10"/>
    </row>
    <row r="2144" spans="1:18" x14ac:dyDescent="0.2">
      <c r="A2144" s="9" t="str">
        <f t="shared" si="33"/>
        <v>199930EMAEDU223</v>
      </c>
      <c r="B2144" s="10">
        <v>1999</v>
      </c>
      <c r="C2144" s="10" t="s">
        <v>4</v>
      </c>
      <c r="D2144" s="10" t="s">
        <v>11</v>
      </c>
      <c r="E2144" s="10">
        <v>23</v>
      </c>
      <c r="F2144" s="10">
        <v>99106</v>
      </c>
      <c r="G2144" s="10">
        <v>0.10984620971909877</v>
      </c>
      <c r="H2144" s="10">
        <v>0.72236796964865901</v>
      </c>
      <c r="I2144" s="10">
        <v>0.64301858616027285</v>
      </c>
      <c r="J2144" s="10">
        <v>0.27554335761709686</v>
      </c>
      <c r="K2144" s="10">
        <v>0.3486267229027506</v>
      </c>
      <c r="L2144" s="10">
        <v>3.1320000807216516E-2</v>
      </c>
      <c r="M2144" s="10">
        <v>804.10298677096966</v>
      </c>
      <c r="N2144" s="10">
        <v>0.31109115492502976</v>
      </c>
      <c r="O2144" s="10">
        <v>0.20671805945149638</v>
      </c>
      <c r="P2144" s="10">
        <v>0.177486731378524</v>
      </c>
      <c r="Q2144" s="10">
        <v>2.9231328072972372E-2</v>
      </c>
      <c r="R2144" s="10"/>
    </row>
    <row r="2145" spans="1:18" x14ac:dyDescent="0.2">
      <c r="A2145" s="9" t="str">
        <f t="shared" si="33"/>
        <v>199930EMAEDU323</v>
      </c>
      <c r="B2145" s="10">
        <v>1999</v>
      </c>
      <c r="C2145" s="10" t="s">
        <v>4</v>
      </c>
      <c r="D2145" s="10" t="s">
        <v>13</v>
      </c>
      <c r="E2145" s="10">
        <v>23</v>
      </c>
      <c r="F2145" s="10">
        <v>35788</v>
      </c>
      <c r="G2145" s="10">
        <v>0.12702858239017839</v>
      </c>
      <c r="H2145" s="10">
        <v>0.72831675421929143</v>
      </c>
      <c r="I2145" s="10">
        <v>0.6357997093997988</v>
      </c>
      <c r="J2145" s="10">
        <v>0.2543310606907343</v>
      </c>
      <c r="K2145" s="10">
        <v>0.33527998211691068</v>
      </c>
      <c r="L2145" s="10">
        <v>5.7840616966580979E-2</v>
      </c>
      <c r="M2145" s="10">
        <v>959.86161770189085</v>
      </c>
      <c r="N2145" s="10">
        <v>0.34679222085615291</v>
      </c>
      <c r="O2145" s="10">
        <v>0.23692299094668604</v>
      </c>
      <c r="P2145" s="10">
        <v>0.17913825863417907</v>
      </c>
      <c r="Q2145" s="10">
        <v>5.7784732312506984E-2</v>
      </c>
      <c r="R2145" s="10"/>
    </row>
    <row r="2146" spans="1:18" x14ac:dyDescent="0.2">
      <c r="A2146" s="9" t="str">
        <f t="shared" si="33"/>
        <v>199930EMAEDU423</v>
      </c>
      <c r="B2146" s="10">
        <v>1999</v>
      </c>
      <c r="C2146" s="10" t="s">
        <v>4</v>
      </c>
      <c r="D2146" s="10" t="s">
        <v>15</v>
      </c>
      <c r="E2146" s="10">
        <v>23</v>
      </c>
      <c r="F2146" s="10">
        <v>191789</v>
      </c>
      <c r="G2146" s="10">
        <v>8.9646208213168696E-2</v>
      </c>
      <c r="H2146" s="10">
        <v>0.77019015689116688</v>
      </c>
      <c r="I2146" s="10">
        <v>0.70114552972276822</v>
      </c>
      <c r="J2146" s="10">
        <v>0.22765643493631021</v>
      </c>
      <c r="K2146" s="10">
        <v>0.29670106210470881</v>
      </c>
      <c r="L2146" s="10">
        <v>3.8844772119360341E-2</v>
      </c>
      <c r="M2146" s="10">
        <v>1378.480388876837</v>
      </c>
      <c r="N2146" s="10">
        <v>0.3246588699039048</v>
      </c>
      <c r="O2146" s="10">
        <v>0.20279578077991961</v>
      </c>
      <c r="P2146" s="10">
        <v>0.14563400403568505</v>
      </c>
      <c r="Q2146" s="10">
        <v>5.7161776744234546E-2</v>
      </c>
      <c r="R2146" s="10"/>
    </row>
    <row r="2147" spans="1:18" x14ac:dyDescent="0.2">
      <c r="A2147" s="9" t="str">
        <f t="shared" si="33"/>
        <v>199930EMAEDU523</v>
      </c>
      <c r="B2147" s="10">
        <v>1999</v>
      </c>
      <c r="C2147" s="10" t="s">
        <v>4</v>
      </c>
      <c r="D2147" s="10" t="s">
        <v>17</v>
      </c>
      <c r="E2147" s="10">
        <v>23</v>
      </c>
      <c r="F2147" s="10">
        <v>90407</v>
      </c>
      <c r="G2147" s="10">
        <v>3.3512010045501806E-2</v>
      </c>
      <c r="H2147" s="10">
        <v>0.81921753846494183</v>
      </c>
      <c r="I2147" s="10">
        <v>0.79176391208645347</v>
      </c>
      <c r="J2147" s="10">
        <v>0.17163493977236277</v>
      </c>
      <c r="K2147" s="10">
        <v>0.19908856615085116</v>
      </c>
      <c r="L2147" s="10">
        <v>0.14642671474553962</v>
      </c>
      <c r="M2147" s="10">
        <v>4503.714488530205</v>
      </c>
      <c r="N2147" s="10">
        <v>0.2827553254141989</v>
      </c>
      <c r="O2147" s="10">
        <v>0.1700910070783283</v>
      </c>
      <c r="P2147" s="10">
        <v>8.7329014478903913E-2</v>
      </c>
      <c r="Q2147" s="10">
        <v>8.2761992599424405E-2</v>
      </c>
      <c r="R2147" s="10"/>
    </row>
    <row r="2148" spans="1:18" x14ac:dyDescent="0.2">
      <c r="A2148" s="9" t="str">
        <f t="shared" si="33"/>
        <v>199915A17EDU126</v>
      </c>
      <c r="B2148" s="10">
        <v>1999</v>
      </c>
      <c r="C2148" s="10" t="s">
        <v>0</v>
      </c>
      <c r="D2148" s="10" t="s">
        <v>9</v>
      </c>
      <c r="E2148" s="10">
        <v>26</v>
      </c>
      <c r="F2148" s="10">
        <v>145930</v>
      </c>
      <c r="G2148" s="10">
        <v>0.2799548352816153</v>
      </c>
      <c r="H2148" s="10">
        <v>0.30951826218049749</v>
      </c>
      <c r="I2148" s="10">
        <v>0.2228671280751045</v>
      </c>
      <c r="J2148" s="10">
        <v>0.14576851915301858</v>
      </c>
      <c r="K2148" s="10">
        <v>0.18014801617213733</v>
      </c>
      <c r="L2148" s="10">
        <v>0.74418556842321659</v>
      </c>
      <c r="M2148" s="10">
        <v>165.31766773861165</v>
      </c>
      <c r="N2148" s="10">
        <v>0.11004591242376482</v>
      </c>
      <c r="O2148" s="10">
        <v>4.1259507983279653E-2</v>
      </c>
      <c r="P2148" s="10">
        <v>4.1259507983279653E-2</v>
      </c>
      <c r="Q2148" s="10">
        <v>0</v>
      </c>
      <c r="R2148" s="10"/>
    </row>
    <row r="2149" spans="1:18" x14ac:dyDescent="0.2">
      <c r="A2149" s="9" t="str">
        <f t="shared" si="33"/>
        <v>199915A17EDU226</v>
      </c>
      <c r="B2149" s="10">
        <v>1999</v>
      </c>
      <c r="C2149" s="10" t="s">
        <v>0</v>
      </c>
      <c r="D2149" s="10" t="s">
        <v>11</v>
      </c>
      <c r="E2149" s="10">
        <v>26</v>
      </c>
      <c r="F2149" s="10">
        <v>30905</v>
      </c>
      <c r="G2149" s="10">
        <v>0.34297108673978066</v>
      </c>
      <c r="H2149" s="10">
        <v>0.22718006795016987</v>
      </c>
      <c r="I2149" s="10">
        <v>0.1492638731596829</v>
      </c>
      <c r="J2149" s="10">
        <v>2.5982850671412393E-2</v>
      </c>
      <c r="K2149" s="10">
        <v>3.899045461899369E-2</v>
      </c>
      <c r="L2149" s="10">
        <v>0.94153049668338451</v>
      </c>
      <c r="M2149" s="10">
        <v>201.87177607277735</v>
      </c>
      <c r="N2149" s="10">
        <v>9.0826727066817672E-2</v>
      </c>
      <c r="O2149" s="10">
        <v>1.9446691473871541E-2</v>
      </c>
      <c r="P2149" s="10">
        <v>1.9446691473871541E-2</v>
      </c>
      <c r="Q2149" s="10">
        <v>0</v>
      </c>
      <c r="R2149" s="10"/>
    </row>
    <row r="2150" spans="1:18" x14ac:dyDescent="0.2">
      <c r="A2150" s="9" t="str">
        <f t="shared" si="33"/>
        <v>199915A17EDU326</v>
      </c>
      <c r="B2150" s="10">
        <v>1999</v>
      </c>
      <c r="C2150" s="10" t="s">
        <v>0</v>
      </c>
      <c r="D2150" s="10" t="s">
        <v>13</v>
      </c>
      <c r="E2150" s="10">
        <v>26</v>
      </c>
      <c r="F2150" s="10">
        <v>29709</v>
      </c>
      <c r="G2150" s="10">
        <v>0.28199233716475097</v>
      </c>
      <c r="H2150" s="10">
        <v>0.26535176901179341</v>
      </c>
      <c r="I2150" s="10">
        <v>0.19052460349735664</v>
      </c>
      <c r="J2150" s="10">
        <v>2.0367358004608919E-2</v>
      </c>
      <c r="K2150" s="10">
        <v>2.7179070082689442E-2</v>
      </c>
      <c r="L2150" s="10">
        <v>0.95270793362280792</v>
      </c>
      <c r="M2150" s="10">
        <v>319.94476941046827</v>
      </c>
      <c r="N2150" s="10">
        <v>0.10138341916590932</v>
      </c>
      <c r="O2150" s="10">
        <v>5.4057692954996801E-2</v>
      </c>
      <c r="P2150" s="10">
        <v>5.4057692954996801E-2</v>
      </c>
      <c r="Q2150" s="10">
        <v>0</v>
      </c>
      <c r="R2150" s="10"/>
    </row>
    <row r="2151" spans="1:18" x14ac:dyDescent="0.2">
      <c r="A2151" s="9" t="str">
        <f t="shared" si="33"/>
        <v>199915A17EDU426</v>
      </c>
      <c r="B2151" s="10">
        <v>1999</v>
      </c>
      <c r="C2151" s="10" t="s">
        <v>0</v>
      </c>
      <c r="D2151" s="10" t="s">
        <v>15</v>
      </c>
      <c r="E2151" s="10">
        <v>26</v>
      </c>
      <c r="F2151" s="10">
        <v>2008</v>
      </c>
      <c r="G2151" s="10">
        <v>0.75093399750933998</v>
      </c>
      <c r="H2151" s="10">
        <v>0.39990039840637448</v>
      </c>
      <c r="I2151" s="10">
        <v>9.9601593625498003E-2</v>
      </c>
      <c r="J2151" s="10">
        <v>0.3002988047808765</v>
      </c>
      <c r="K2151" s="10">
        <v>0.60059760956175301</v>
      </c>
      <c r="L2151" s="10">
        <v>0.29980079681274902</v>
      </c>
      <c r="M2151" s="10">
        <v>0</v>
      </c>
      <c r="N2151" s="10">
        <v>0</v>
      </c>
      <c r="O2151" s="10">
        <v>0</v>
      </c>
      <c r="P2151" s="10">
        <v>0</v>
      </c>
      <c r="Q2151" s="10">
        <v>0</v>
      </c>
      <c r="R2151" s="10"/>
    </row>
    <row r="2152" spans="1:18" x14ac:dyDescent="0.2">
      <c r="A2152" s="9" t="str">
        <f t="shared" si="33"/>
        <v>199915A17EDU526</v>
      </c>
      <c r="B2152" s="10">
        <v>1999</v>
      </c>
      <c r="C2152" s="10" t="s">
        <v>0</v>
      </c>
      <c r="D2152" s="10" t="s">
        <v>17</v>
      </c>
      <c r="E2152" s="10">
        <v>26</v>
      </c>
      <c r="F2152" s="10">
        <v>201</v>
      </c>
      <c r="G2152" s="10"/>
      <c r="H2152" s="10">
        <v>0</v>
      </c>
      <c r="I2152" s="10">
        <v>0</v>
      </c>
      <c r="J2152" s="10">
        <v>0</v>
      </c>
      <c r="K2152" s="10">
        <v>0</v>
      </c>
      <c r="L2152" s="10">
        <v>1</v>
      </c>
      <c r="M2152" s="10"/>
      <c r="N2152" s="10">
        <v>0</v>
      </c>
      <c r="O2152" s="10">
        <v>0</v>
      </c>
      <c r="P2152" s="10">
        <v>0</v>
      </c>
      <c r="Q2152" s="10">
        <v>0</v>
      </c>
      <c r="R2152" s="10"/>
    </row>
    <row r="2153" spans="1:18" x14ac:dyDescent="0.2">
      <c r="A2153" s="9" t="str">
        <f t="shared" si="33"/>
        <v>199915A29....26</v>
      </c>
      <c r="B2153" s="10">
        <v>1999</v>
      </c>
      <c r="C2153" s="10" t="s">
        <v>3</v>
      </c>
      <c r="D2153" s="10" t="s">
        <v>52</v>
      </c>
      <c r="E2153" s="10">
        <v>26</v>
      </c>
      <c r="F2153" s="10">
        <v>603</v>
      </c>
      <c r="G2153" s="10">
        <v>0</v>
      </c>
      <c r="H2153" s="10">
        <v>1</v>
      </c>
      <c r="I2153" s="10">
        <v>1</v>
      </c>
      <c r="J2153" s="10"/>
      <c r="K2153" s="10"/>
      <c r="L2153" s="10"/>
      <c r="M2153" s="10">
        <v>111.11841010907649</v>
      </c>
      <c r="N2153" s="10">
        <v>0.33333333333333331</v>
      </c>
      <c r="O2153" s="10">
        <v>0.33333333333333331</v>
      </c>
      <c r="P2153" s="10">
        <v>0.33333333333333331</v>
      </c>
      <c r="Q2153" s="10">
        <v>0</v>
      </c>
      <c r="R2153" s="10"/>
    </row>
    <row r="2154" spans="1:18" x14ac:dyDescent="0.2">
      <c r="A2154" s="9" t="str">
        <f t="shared" si="33"/>
        <v>199915A29EDU126</v>
      </c>
      <c r="B2154" s="10">
        <v>1999</v>
      </c>
      <c r="C2154" s="10" t="s">
        <v>3</v>
      </c>
      <c r="D2154" s="10" t="s">
        <v>9</v>
      </c>
      <c r="E2154" s="10">
        <v>26</v>
      </c>
      <c r="F2154" s="10">
        <v>507845</v>
      </c>
      <c r="G2154" s="10">
        <v>0.21672906983416537</v>
      </c>
      <c r="H2154" s="10">
        <v>0.54926572703365539</v>
      </c>
      <c r="I2154" s="10">
        <v>0.4302238769218647</v>
      </c>
      <c r="J2154" s="10">
        <v>0.24235440120556689</v>
      </c>
      <c r="K2154" s="10">
        <v>0.32540062445212697</v>
      </c>
      <c r="L2154" s="10">
        <v>0.3415215272376414</v>
      </c>
      <c r="M2154" s="10">
        <v>369.64638936874007</v>
      </c>
      <c r="N2154" s="10">
        <v>0.22096308913152635</v>
      </c>
      <c r="O2154" s="10">
        <v>0.10908446474810228</v>
      </c>
      <c r="P2154" s="10">
        <v>0.10552629247112801</v>
      </c>
      <c r="Q2154" s="10">
        <v>3.5581722769742734E-3</v>
      </c>
      <c r="R2154" s="10"/>
    </row>
    <row r="2155" spans="1:18" x14ac:dyDescent="0.2">
      <c r="A2155" s="9" t="str">
        <f t="shared" si="33"/>
        <v>199915A29EDU226</v>
      </c>
      <c r="B2155" s="10">
        <v>1999</v>
      </c>
      <c r="C2155" s="10" t="s">
        <v>3</v>
      </c>
      <c r="D2155" s="10" t="s">
        <v>11</v>
      </c>
      <c r="E2155" s="10">
        <v>26</v>
      </c>
      <c r="F2155" s="10">
        <v>105785</v>
      </c>
      <c r="G2155" s="10">
        <v>0.25660310220453847</v>
      </c>
      <c r="H2155" s="10">
        <v>0.58445904428794249</v>
      </c>
      <c r="I2155" s="10">
        <v>0.43448504041215674</v>
      </c>
      <c r="J2155" s="10">
        <v>0.11385357092215342</v>
      </c>
      <c r="K2155" s="10">
        <v>0.19360968001134377</v>
      </c>
      <c r="L2155" s="10">
        <v>0.51608451103653641</v>
      </c>
      <c r="M2155" s="10">
        <v>500.75704292256472</v>
      </c>
      <c r="N2155" s="10">
        <v>0.22201635392541474</v>
      </c>
      <c r="O2155" s="10">
        <v>8.7290258543271729E-2</v>
      </c>
      <c r="P2155" s="10">
        <v>8.1590017488301747E-2</v>
      </c>
      <c r="Q2155" s="10">
        <v>5.700241054969986E-3</v>
      </c>
      <c r="R2155" s="10"/>
    </row>
    <row r="2156" spans="1:18" x14ac:dyDescent="0.2">
      <c r="A2156" s="9" t="str">
        <f t="shared" si="33"/>
        <v>199915A29EDU326</v>
      </c>
      <c r="B2156" s="10">
        <v>1999</v>
      </c>
      <c r="C2156" s="10" t="s">
        <v>3</v>
      </c>
      <c r="D2156" s="10" t="s">
        <v>13</v>
      </c>
      <c r="E2156" s="10">
        <v>26</v>
      </c>
      <c r="F2156" s="10">
        <v>122044</v>
      </c>
      <c r="G2156" s="10">
        <v>0.24305640711220111</v>
      </c>
      <c r="H2156" s="10">
        <v>0.53632791305634564</v>
      </c>
      <c r="I2156" s="10">
        <v>0.40596997747488534</v>
      </c>
      <c r="J2156" s="10">
        <v>9.2385853570312884E-2</v>
      </c>
      <c r="K2156" s="10">
        <v>0.12703671429276073</v>
      </c>
      <c r="L2156" s="10">
        <v>0.70729409065582904</v>
      </c>
      <c r="M2156" s="10">
        <v>445.69432997125779</v>
      </c>
      <c r="N2156" s="10">
        <v>0.18750614532463702</v>
      </c>
      <c r="O2156" s="10">
        <v>8.2249024941824261E-2</v>
      </c>
      <c r="P2156" s="10">
        <v>7.5669430697125631E-2</v>
      </c>
      <c r="Q2156" s="10">
        <v>6.5795942446986331E-3</v>
      </c>
      <c r="R2156" s="10"/>
    </row>
    <row r="2157" spans="1:18" x14ac:dyDescent="0.2">
      <c r="A2157" s="9" t="str">
        <f t="shared" si="33"/>
        <v>199915A29EDU426</v>
      </c>
      <c r="B2157" s="10">
        <v>1999</v>
      </c>
      <c r="C2157" s="10" t="s">
        <v>3</v>
      </c>
      <c r="D2157" s="10" t="s">
        <v>15</v>
      </c>
      <c r="E2157" s="10">
        <v>26</v>
      </c>
      <c r="F2157" s="10">
        <v>164793</v>
      </c>
      <c r="G2157" s="10">
        <v>0.2278291927798316</v>
      </c>
      <c r="H2157" s="10">
        <v>0.72716074105089412</v>
      </c>
      <c r="I2157" s="10">
        <v>0.56149229639608478</v>
      </c>
      <c r="J2157" s="10">
        <v>0.21681746190675574</v>
      </c>
      <c r="K2157" s="10">
        <v>0.35567044716705198</v>
      </c>
      <c r="L2157" s="10">
        <v>0.13397413725097546</v>
      </c>
      <c r="M2157" s="10">
        <v>718.25123465073921</v>
      </c>
      <c r="N2157" s="10">
        <v>0.23020395283780257</v>
      </c>
      <c r="O2157" s="10">
        <v>8.6459983130351414E-2</v>
      </c>
      <c r="P2157" s="10">
        <v>6.6987068625487728E-2</v>
      </c>
      <c r="Q2157" s="10">
        <v>1.9472914504863676E-2</v>
      </c>
      <c r="R2157" s="10"/>
    </row>
    <row r="2158" spans="1:18" x14ac:dyDescent="0.2">
      <c r="A2158" s="9" t="str">
        <f t="shared" si="33"/>
        <v>199915A29EDU526</v>
      </c>
      <c r="B2158" s="10">
        <v>1999</v>
      </c>
      <c r="C2158" s="10" t="s">
        <v>3</v>
      </c>
      <c r="D2158" s="10" t="s">
        <v>17</v>
      </c>
      <c r="E2158" s="10">
        <v>26</v>
      </c>
      <c r="F2158" s="10">
        <v>54409</v>
      </c>
      <c r="G2158" s="10">
        <v>0.138341826194739</v>
      </c>
      <c r="H2158" s="10">
        <v>0.80366728771975138</v>
      </c>
      <c r="I2158" s="10">
        <v>0.69248648748362818</v>
      </c>
      <c r="J2158" s="10">
        <v>1.4813038425353723E-2</v>
      </c>
      <c r="K2158" s="10">
        <v>5.1891752292054824E-2</v>
      </c>
      <c r="L2158" s="10">
        <v>0.60157326912826925</v>
      </c>
      <c r="M2158" s="10">
        <v>1828.5127514469334</v>
      </c>
      <c r="N2158" s="10">
        <v>0.280394787627047</v>
      </c>
      <c r="O2158" s="10">
        <v>9.222738885110919E-2</v>
      </c>
      <c r="P2158" s="10">
        <v>5.5358488485360881E-2</v>
      </c>
      <c r="Q2158" s="10">
        <v>3.6868900365748317E-2</v>
      </c>
      <c r="R2158" s="10"/>
    </row>
    <row r="2159" spans="1:18" x14ac:dyDescent="0.2">
      <c r="A2159" s="9" t="str">
        <f t="shared" si="33"/>
        <v>199918A24....26</v>
      </c>
      <c r="B2159" s="10">
        <v>1999</v>
      </c>
      <c r="C2159" s="10" t="s">
        <v>1</v>
      </c>
      <c r="D2159" s="10" t="s">
        <v>52</v>
      </c>
      <c r="E2159" s="10">
        <v>26</v>
      </c>
      <c r="F2159" s="10">
        <v>402</v>
      </c>
      <c r="G2159" s="10"/>
      <c r="H2159" s="10"/>
      <c r="I2159" s="10"/>
      <c r="J2159" s="10"/>
      <c r="K2159" s="10"/>
      <c r="L2159" s="10"/>
      <c r="M2159" s="10"/>
      <c r="N2159" s="10">
        <v>0</v>
      </c>
      <c r="O2159" s="10">
        <v>0</v>
      </c>
      <c r="P2159" s="10">
        <v>0</v>
      </c>
      <c r="Q2159" s="10">
        <v>0</v>
      </c>
      <c r="R2159" s="10"/>
    </row>
    <row r="2160" spans="1:18" x14ac:dyDescent="0.2">
      <c r="A2160" s="9" t="str">
        <f t="shared" si="33"/>
        <v>199918A24EDU126</v>
      </c>
      <c r="B2160" s="10">
        <v>1999</v>
      </c>
      <c r="C2160" s="10" t="s">
        <v>1</v>
      </c>
      <c r="D2160" s="10" t="s">
        <v>9</v>
      </c>
      <c r="E2160" s="10">
        <v>26</v>
      </c>
      <c r="F2160" s="10">
        <v>220416</v>
      </c>
      <c r="G2160" s="10">
        <v>0.23258878470839517</v>
      </c>
      <c r="H2160" s="10">
        <v>0.62717967813419551</v>
      </c>
      <c r="I2160" s="10">
        <v>0.48130471900316052</v>
      </c>
      <c r="J2160" s="10">
        <v>0.26617956915028879</v>
      </c>
      <c r="K2160" s="10">
        <v>0.36827932575289718</v>
      </c>
      <c r="L2160" s="10">
        <v>0.25318942363530778</v>
      </c>
      <c r="M2160" s="10">
        <v>368.1309969230075</v>
      </c>
      <c r="N2160" s="10">
        <v>0.2386169788037166</v>
      </c>
      <c r="O2160" s="10">
        <v>0.11202453542392567</v>
      </c>
      <c r="P2160" s="10">
        <v>0.1092933362369338</v>
      </c>
      <c r="Q2160" s="10">
        <v>2.73119918699187E-3</v>
      </c>
      <c r="R2160" s="10"/>
    </row>
    <row r="2161" spans="1:18" x14ac:dyDescent="0.2">
      <c r="A2161" s="9" t="str">
        <f t="shared" si="33"/>
        <v>199918A24EDU226</v>
      </c>
      <c r="B2161" s="10">
        <v>1999</v>
      </c>
      <c r="C2161" s="10" t="s">
        <v>1</v>
      </c>
      <c r="D2161" s="10" t="s">
        <v>11</v>
      </c>
      <c r="E2161" s="10">
        <v>26</v>
      </c>
      <c r="F2161" s="10">
        <v>46371</v>
      </c>
      <c r="G2161" s="10">
        <v>0.26427094429475528</v>
      </c>
      <c r="H2161" s="10">
        <v>0.68831812986564878</v>
      </c>
      <c r="I2161" s="10">
        <v>0.50641564771085379</v>
      </c>
      <c r="J2161" s="10">
        <v>0.13853486014966251</v>
      </c>
      <c r="K2161" s="10">
        <v>0.22516227814798043</v>
      </c>
      <c r="L2161" s="10">
        <v>0.45023829548640315</v>
      </c>
      <c r="M2161" s="10">
        <v>450.68913818936733</v>
      </c>
      <c r="N2161" s="10">
        <v>0.26835737853399755</v>
      </c>
      <c r="O2161" s="10">
        <v>9.9544974229583139E-2</v>
      </c>
      <c r="P2161" s="10">
        <v>9.5210368549308838E-2</v>
      </c>
      <c r="Q2161" s="10">
        <v>4.3346056802743092E-3</v>
      </c>
      <c r="R2161" s="10"/>
    </row>
    <row r="2162" spans="1:18" x14ac:dyDescent="0.2">
      <c r="A2162" s="9" t="str">
        <f t="shared" si="33"/>
        <v>199918A24EDU326</v>
      </c>
      <c r="B2162" s="10">
        <v>1999</v>
      </c>
      <c r="C2162" s="10" t="s">
        <v>1</v>
      </c>
      <c r="D2162" s="10" t="s">
        <v>13</v>
      </c>
      <c r="E2162" s="10">
        <v>26</v>
      </c>
      <c r="F2162" s="10">
        <v>65035</v>
      </c>
      <c r="G2162" s="10">
        <v>0.26836558124901683</v>
      </c>
      <c r="H2162" s="10">
        <v>0.58830243390813464</v>
      </c>
      <c r="I2162" s="10">
        <v>0.43042230928216674</v>
      </c>
      <c r="J2162" s="10">
        <v>8.3551840083906592E-2</v>
      </c>
      <c r="K2162" s="10">
        <v>0.12379307153653947</v>
      </c>
      <c r="L2162" s="10">
        <v>0.7593142154224648</v>
      </c>
      <c r="M2162" s="10">
        <v>375.52776528420907</v>
      </c>
      <c r="N2162" s="10">
        <v>0.18517721227031597</v>
      </c>
      <c r="O2162" s="10">
        <v>6.1735988313984774E-2</v>
      </c>
      <c r="P2162" s="10">
        <v>5.5570077650495889E-2</v>
      </c>
      <c r="Q2162" s="10">
        <v>6.1659106634888907E-3</v>
      </c>
      <c r="R2162" s="10"/>
    </row>
    <row r="2163" spans="1:18" x14ac:dyDescent="0.2">
      <c r="A2163" s="9" t="str">
        <f t="shared" si="33"/>
        <v>199918A24EDU426</v>
      </c>
      <c r="B2163" s="10">
        <v>1999</v>
      </c>
      <c r="C2163" s="10" t="s">
        <v>1</v>
      </c>
      <c r="D2163" s="10" t="s">
        <v>15</v>
      </c>
      <c r="E2163" s="10">
        <v>26</v>
      </c>
      <c r="F2163" s="10">
        <v>95752</v>
      </c>
      <c r="G2163" s="10">
        <v>0.26209017930827516</v>
      </c>
      <c r="H2163" s="10">
        <v>0.69601679338290579</v>
      </c>
      <c r="I2163" s="10">
        <v>0.51359762720360935</v>
      </c>
      <c r="J2163" s="10">
        <v>0.21385454089731806</v>
      </c>
      <c r="K2163" s="10">
        <v>0.35850948283064582</v>
      </c>
      <c r="L2163" s="10">
        <v>0.19075319575570224</v>
      </c>
      <c r="M2163" s="10">
        <v>654.54097074326216</v>
      </c>
      <c r="N2163" s="10">
        <v>0.21591193917620519</v>
      </c>
      <c r="O2163" s="10">
        <v>6.0761132926727378E-2</v>
      </c>
      <c r="P2163" s="10">
        <v>4.8207870331690203E-2</v>
      </c>
      <c r="Q2163" s="10">
        <v>1.255326259503718E-2</v>
      </c>
      <c r="R2163" s="10"/>
    </row>
    <row r="2164" spans="1:18" x14ac:dyDescent="0.2">
      <c r="A2164" s="9" t="str">
        <f t="shared" si="33"/>
        <v>199918A24EDU526</v>
      </c>
      <c r="B2164" s="10">
        <v>1999</v>
      </c>
      <c r="C2164" s="10" t="s">
        <v>1</v>
      </c>
      <c r="D2164" s="10" t="s">
        <v>17</v>
      </c>
      <c r="E2164" s="10">
        <v>26</v>
      </c>
      <c r="F2164" s="10">
        <v>27707</v>
      </c>
      <c r="G2164" s="10">
        <v>0.16164411128439907</v>
      </c>
      <c r="H2164" s="10">
        <v>0.72261606136619772</v>
      </c>
      <c r="I2164" s="10">
        <v>0.60580943032682588</v>
      </c>
      <c r="J2164" s="10">
        <v>1.4578107390845967E-2</v>
      </c>
      <c r="K2164" s="10">
        <v>2.9192569164212746E-2</v>
      </c>
      <c r="L2164" s="10">
        <v>0.78994477929765039</v>
      </c>
      <c r="M2164" s="10">
        <v>1074.6792612830968</v>
      </c>
      <c r="N2164" s="10">
        <v>0.23178258201898438</v>
      </c>
      <c r="O2164" s="10">
        <v>2.8981845742953045E-2</v>
      </c>
      <c r="P2164" s="10">
        <v>7.2544844263182588E-3</v>
      </c>
      <c r="Q2164" s="10">
        <v>2.1727361316634785E-2</v>
      </c>
      <c r="R2164" s="10"/>
    </row>
    <row r="2165" spans="1:18" x14ac:dyDescent="0.2">
      <c r="A2165" s="9" t="str">
        <f t="shared" si="33"/>
        <v>199925A29....26</v>
      </c>
      <c r="B2165" s="10">
        <v>1999</v>
      </c>
      <c r="C2165" s="10" t="s">
        <v>2</v>
      </c>
      <c r="D2165" s="10" t="s">
        <v>52</v>
      </c>
      <c r="E2165" s="10">
        <v>26</v>
      </c>
      <c r="F2165" s="10">
        <v>201</v>
      </c>
      <c r="G2165" s="10">
        <v>0</v>
      </c>
      <c r="H2165" s="10">
        <v>1</v>
      </c>
      <c r="I2165" s="10">
        <v>1</v>
      </c>
      <c r="J2165" s="10"/>
      <c r="K2165" s="10"/>
      <c r="L2165" s="10"/>
      <c r="M2165" s="10">
        <v>111.11841010907649</v>
      </c>
      <c r="N2165" s="10">
        <v>1</v>
      </c>
      <c r="O2165" s="10">
        <v>1</v>
      </c>
      <c r="P2165" s="10">
        <v>1</v>
      </c>
      <c r="Q2165" s="10">
        <v>0</v>
      </c>
      <c r="R2165" s="10"/>
    </row>
    <row r="2166" spans="1:18" x14ac:dyDescent="0.2">
      <c r="A2166" s="9" t="str">
        <f t="shared" si="33"/>
        <v>199925A29EDU126</v>
      </c>
      <c r="B2166" s="10">
        <v>1999</v>
      </c>
      <c r="C2166" s="10" t="s">
        <v>2</v>
      </c>
      <c r="D2166" s="10" t="s">
        <v>9</v>
      </c>
      <c r="E2166" s="10">
        <v>26</v>
      </c>
      <c r="F2166" s="10">
        <v>141499</v>
      </c>
      <c r="G2166" s="10">
        <v>0.16391589655569394</v>
      </c>
      <c r="H2166" s="10">
        <v>0.67526272270475407</v>
      </c>
      <c r="I2166" s="10">
        <v>0.5645764281019654</v>
      </c>
      <c r="J2166" s="10">
        <v>0.30488554689432434</v>
      </c>
      <c r="K2166" s="10">
        <v>0.40846931780436613</v>
      </c>
      <c r="L2166" s="10">
        <v>6.3844974169428761E-2</v>
      </c>
      <c r="M2166" s="10">
        <v>455.82037026550387</v>
      </c>
      <c r="N2166" s="10">
        <v>0.30785376575099471</v>
      </c>
      <c r="O2166" s="10">
        <v>0.17445352970692371</v>
      </c>
      <c r="P2166" s="10">
        <v>0.16593756846338137</v>
      </c>
      <c r="Q2166" s="10">
        <v>8.5159612435423571E-3</v>
      </c>
      <c r="R2166" s="10"/>
    </row>
    <row r="2167" spans="1:18" x14ac:dyDescent="0.2">
      <c r="A2167" s="9" t="str">
        <f t="shared" si="33"/>
        <v>199925A29EDU226</v>
      </c>
      <c r="B2167" s="10">
        <v>1999</v>
      </c>
      <c r="C2167" s="10" t="s">
        <v>2</v>
      </c>
      <c r="D2167" s="10" t="s">
        <v>11</v>
      </c>
      <c r="E2167" s="10">
        <v>26</v>
      </c>
      <c r="F2167" s="10">
        <v>28509</v>
      </c>
      <c r="G2167" s="10">
        <v>0.2194162880111849</v>
      </c>
      <c r="H2167" s="10">
        <v>0.8028341927110737</v>
      </c>
      <c r="I2167" s="10">
        <v>0.62667929425795366</v>
      </c>
      <c r="J2167" s="10">
        <v>0.16896418674804448</v>
      </c>
      <c r="K2167" s="10">
        <v>0.30990213616752604</v>
      </c>
      <c r="L2167" s="10">
        <v>0.16198393489775159</v>
      </c>
      <c r="M2167" s="10">
        <v>643.08399204696946</v>
      </c>
      <c r="N2167" s="10">
        <v>0.28885615068925602</v>
      </c>
      <c r="O2167" s="10">
        <v>0.1409028727770178</v>
      </c>
      <c r="P2167" s="10">
        <v>0.12680206250657686</v>
      </c>
      <c r="Q2167" s="10">
        <v>1.4100810270440913E-2</v>
      </c>
      <c r="R2167" s="10"/>
    </row>
    <row r="2168" spans="1:18" x14ac:dyDescent="0.2">
      <c r="A2168" s="9" t="str">
        <f t="shared" si="33"/>
        <v>199925A29EDU326</v>
      </c>
      <c r="B2168" s="10">
        <v>1999</v>
      </c>
      <c r="C2168" s="10" t="s">
        <v>2</v>
      </c>
      <c r="D2168" s="10" t="s">
        <v>13</v>
      </c>
      <c r="E2168" s="10">
        <v>26</v>
      </c>
      <c r="F2168" s="10">
        <v>27300</v>
      </c>
      <c r="G2168" s="10">
        <v>0.17713307037575254</v>
      </c>
      <c r="H2168" s="10">
        <v>0.70578754578754577</v>
      </c>
      <c r="I2168" s="10">
        <v>0.58076923076923082</v>
      </c>
      <c r="J2168" s="10">
        <v>0.1912087912087912</v>
      </c>
      <c r="K2168" s="10">
        <v>0.24267399267399267</v>
      </c>
      <c r="L2168" s="10">
        <v>0.31630036630036629</v>
      </c>
      <c r="M2168" s="10">
        <v>611.29843230205199</v>
      </c>
      <c r="N2168" s="10">
        <v>0.28677655677655678</v>
      </c>
      <c r="O2168" s="10">
        <v>0.16179487179487179</v>
      </c>
      <c r="P2168" s="10">
        <v>0.14706959706959707</v>
      </c>
      <c r="Q2168" s="10">
        <v>1.4725274725274726E-2</v>
      </c>
      <c r="R2168" s="10"/>
    </row>
    <row r="2169" spans="1:18" x14ac:dyDescent="0.2">
      <c r="A2169" s="9" t="str">
        <f t="shared" si="33"/>
        <v>199925A29EDU426</v>
      </c>
      <c r="B2169" s="10">
        <v>1999</v>
      </c>
      <c r="C2169" s="10" t="s">
        <v>2</v>
      </c>
      <c r="D2169" s="10" t="s">
        <v>15</v>
      </c>
      <c r="E2169" s="10">
        <v>26</v>
      </c>
      <c r="F2169" s="10">
        <v>67033</v>
      </c>
      <c r="G2169" s="10">
        <v>0.17622129316763072</v>
      </c>
      <c r="H2169" s="10">
        <v>0.78145092715528175</v>
      </c>
      <c r="I2169" s="10">
        <v>0.64374263422493394</v>
      </c>
      <c r="J2169" s="10">
        <v>0.21854907284471828</v>
      </c>
      <c r="K2169" s="10">
        <v>0.34427819133859444</v>
      </c>
      <c r="L2169" s="10">
        <v>4.7901779720436202E-2</v>
      </c>
      <c r="M2169" s="10">
        <v>794.84532268261137</v>
      </c>
      <c r="N2169" s="10">
        <v>0.25751495532051377</v>
      </c>
      <c r="O2169" s="10">
        <v>0.12575895454477645</v>
      </c>
      <c r="P2169" s="10">
        <v>9.5818477466322563E-2</v>
      </c>
      <c r="Q2169" s="10">
        <v>2.9940477078453896E-2</v>
      </c>
      <c r="R2169" s="10"/>
    </row>
    <row r="2170" spans="1:18" x14ac:dyDescent="0.2">
      <c r="A2170" s="9" t="str">
        <f t="shared" si="33"/>
        <v>199925A29EDU526</v>
      </c>
      <c r="B2170" s="10">
        <v>1999</v>
      </c>
      <c r="C2170" s="10" t="s">
        <v>2</v>
      </c>
      <c r="D2170" s="10" t="s">
        <v>17</v>
      </c>
      <c r="E2170" s="10">
        <v>26</v>
      </c>
      <c r="F2170" s="10">
        <v>26501</v>
      </c>
      <c r="G2170" s="10">
        <v>0.11878931149478661</v>
      </c>
      <c r="H2170" s="10">
        <v>0.89389079657371417</v>
      </c>
      <c r="I2170" s="10">
        <v>0.78770612429719633</v>
      </c>
      <c r="J2170" s="10">
        <v>1.5169238896645409E-2</v>
      </c>
      <c r="K2170" s="10">
        <v>7.5846194483227047E-2</v>
      </c>
      <c r="L2170" s="10">
        <v>0.40160748650994305</v>
      </c>
      <c r="M2170" s="10">
        <v>2425.7639485569589</v>
      </c>
      <c r="N2170" s="10">
        <v>0.33334591147503867</v>
      </c>
      <c r="O2170" s="10">
        <v>0.1590506018640806</v>
      </c>
      <c r="P2170" s="10">
        <v>0.10607146900116976</v>
      </c>
      <c r="Q2170" s="10">
        <v>5.2979132862910831E-2</v>
      </c>
      <c r="R2170" s="10"/>
    </row>
    <row r="2171" spans="1:18" x14ac:dyDescent="0.2">
      <c r="A2171" s="9" t="str">
        <f t="shared" si="33"/>
        <v>199930EMA....26</v>
      </c>
      <c r="B2171" s="10">
        <v>1999</v>
      </c>
      <c r="C2171" s="10" t="s">
        <v>4</v>
      </c>
      <c r="D2171" s="10" t="s">
        <v>52</v>
      </c>
      <c r="E2171" s="10">
        <v>26</v>
      </c>
      <c r="F2171" s="10">
        <v>201</v>
      </c>
      <c r="G2171" s="10"/>
      <c r="H2171" s="10">
        <v>0</v>
      </c>
      <c r="I2171" s="10">
        <v>0</v>
      </c>
      <c r="J2171" s="10"/>
      <c r="K2171" s="10"/>
      <c r="L2171" s="10"/>
      <c r="M2171" s="10"/>
      <c r="N2171" s="10">
        <v>0</v>
      </c>
      <c r="O2171" s="10">
        <v>0</v>
      </c>
      <c r="P2171" s="10">
        <v>0</v>
      </c>
      <c r="Q2171" s="10">
        <v>0</v>
      </c>
      <c r="R2171" s="10"/>
    </row>
    <row r="2172" spans="1:18" x14ac:dyDescent="0.2">
      <c r="A2172" s="9" t="str">
        <f t="shared" si="33"/>
        <v>199930EMAEDU126</v>
      </c>
      <c r="B2172" s="10">
        <v>1999</v>
      </c>
      <c r="C2172" s="10" t="s">
        <v>4</v>
      </c>
      <c r="D2172" s="10" t="s">
        <v>9</v>
      </c>
      <c r="E2172" s="10">
        <v>26</v>
      </c>
      <c r="F2172" s="10">
        <v>814364</v>
      </c>
      <c r="G2172" s="10">
        <v>9.7706222241888865E-2</v>
      </c>
      <c r="H2172" s="10">
        <v>0.52751660702022085</v>
      </c>
      <c r="I2172" s="10">
        <v>0.47597495217841596</v>
      </c>
      <c r="J2172" s="10">
        <v>0.4680433877215549</v>
      </c>
      <c r="K2172" s="10">
        <v>0.51859851123454015</v>
      </c>
      <c r="L2172" s="10">
        <v>1.1094547401407725E-2</v>
      </c>
      <c r="M2172" s="10">
        <v>511.03761716063076</v>
      </c>
      <c r="N2172" s="10">
        <v>0.2581583786047757</v>
      </c>
      <c r="O2172" s="10">
        <v>0.19306944678154128</v>
      </c>
      <c r="P2172" s="10">
        <v>0.18024891821416597</v>
      </c>
      <c r="Q2172" s="10">
        <v>1.2820528567375328E-2</v>
      </c>
      <c r="R2172" s="10"/>
    </row>
    <row r="2173" spans="1:18" x14ac:dyDescent="0.2">
      <c r="A2173" s="9" t="str">
        <f t="shared" si="33"/>
        <v>199930EMAEDU226</v>
      </c>
      <c r="B2173" s="10">
        <v>1999</v>
      </c>
      <c r="C2173" s="10" t="s">
        <v>4</v>
      </c>
      <c r="D2173" s="10" t="s">
        <v>11</v>
      </c>
      <c r="E2173" s="10">
        <v>26</v>
      </c>
      <c r="F2173" s="10">
        <v>111799</v>
      </c>
      <c r="G2173" s="10">
        <v>8.6861323438790633E-2</v>
      </c>
      <c r="H2173" s="10">
        <v>0.68221540443116668</v>
      </c>
      <c r="I2173" s="10">
        <v>0.62295727153194569</v>
      </c>
      <c r="J2173" s="10">
        <v>0.30703315772055206</v>
      </c>
      <c r="K2173" s="10">
        <v>0.36269555183856744</v>
      </c>
      <c r="L2173" s="10">
        <v>3.2281147416345406E-2</v>
      </c>
      <c r="M2173" s="10">
        <v>784.51668289543363</v>
      </c>
      <c r="N2173" s="10">
        <v>0.35185466775194768</v>
      </c>
      <c r="O2173" s="10">
        <v>0.24052987951591695</v>
      </c>
      <c r="P2173" s="10">
        <v>0.21002871224250663</v>
      </c>
      <c r="Q2173" s="10">
        <v>3.0501167273410318E-2</v>
      </c>
      <c r="R2173" s="10"/>
    </row>
    <row r="2174" spans="1:18" x14ac:dyDescent="0.2">
      <c r="A2174" s="9" t="str">
        <f t="shared" si="33"/>
        <v>199930EMAEDU326</v>
      </c>
      <c r="B2174" s="10">
        <v>1999</v>
      </c>
      <c r="C2174" s="10" t="s">
        <v>4</v>
      </c>
      <c r="D2174" s="10" t="s">
        <v>13</v>
      </c>
      <c r="E2174" s="10">
        <v>26</v>
      </c>
      <c r="F2174" s="10">
        <v>55802</v>
      </c>
      <c r="G2174" s="10">
        <v>0.10899903185435311</v>
      </c>
      <c r="H2174" s="10">
        <v>0.75891545105910185</v>
      </c>
      <c r="I2174" s="10">
        <v>0.67619440163435007</v>
      </c>
      <c r="J2174" s="10">
        <v>0.21590623991971614</v>
      </c>
      <c r="K2174" s="10">
        <v>0.28783914555033868</v>
      </c>
      <c r="L2174" s="10">
        <v>0.13305974696247447</v>
      </c>
      <c r="M2174" s="10">
        <v>1131.0527870618182</v>
      </c>
      <c r="N2174" s="10">
        <v>0.33808824056485431</v>
      </c>
      <c r="O2174" s="10">
        <v>0.21216085444966129</v>
      </c>
      <c r="P2174" s="10">
        <v>0.19060248736604424</v>
      </c>
      <c r="Q2174" s="10">
        <v>2.1558367083617073E-2</v>
      </c>
      <c r="R2174" s="10"/>
    </row>
    <row r="2175" spans="1:18" x14ac:dyDescent="0.2">
      <c r="A2175" s="9" t="str">
        <f t="shared" si="33"/>
        <v>199930EMAEDU426</v>
      </c>
      <c r="B2175" s="10">
        <v>1999</v>
      </c>
      <c r="C2175" s="10" t="s">
        <v>4</v>
      </c>
      <c r="D2175" s="10" t="s">
        <v>15</v>
      </c>
      <c r="E2175" s="10">
        <v>26</v>
      </c>
      <c r="F2175" s="10">
        <v>237461</v>
      </c>
      <c r="G2175" s="10">
        <v>9.2792740723615763E-2</v>
      </c>
      <c r="H2175" s="10">
        <v>0.72924218157295795</v>
      </c>
      <c r="I2175" s="10">
        <v>0.66157380089353457</v>
      </c>
      <c r="J2175" s="10">
        <v>0.26991486133355813</v>
      </c>
      <c r="K2175" s="10">
        <v>0.33758324201298157</v>
      </c>
      <c r="L2175" s="10">
        <v>6.7463709830245808E-3</v>
      </c>
      <c r="M2175" s="10">
        <v>1340.2646337540323</v>
      </c>
      <c r="N2175" s="10">
        <v>0.34742547197223966</v>
      </c>
      <c r="O2175" s="10">
        <v>0.21304551063121943</v>
      </c>
      <c r="P2175" s="10">
        <v>0.16318890259874252</v>
      </c>
      <c r="Q2175" s="10">
        <v>4.9856608032476914E-2</v>
      </c>
      <c r="R2175" s="10"/>
    </row>
    <row r="2176" spans="1:18" x14ac:dyDescent="0.2">
      <c r="A2176" s="9" t="str">
        <f t="shared" si="33"/>
        <v>199930EMAEDU526</v>
      </c>
      <c r="B2176" s="10">
        <v>1999</v>
      </c>
      <c r="C2176" s="10" t="s">
        <v>4</v>
      </c>
      <c r="D2176" s="10" t="s">
        <v>17</v>
      </c>
      <c r="E2176" s="10">
        <v>26</v>
      </c>
      <c r="F2176" s="10">
        <v>148741</v>
      </c>
      <c r="G2176" s="10">
        <v>5.1274408781626028E-2</v>
      </c>
      <c r="H2176" s="10">
        <v>0.78947297651622617</v>
      </c>
      <c r="I2176" s="10">
        <v>0.74899321639628613</v>
      </c>
      <c r="J2176" s="10">
        <v>0.20377703524919155</v>
      </c>
      <c r="K2176" s="10">
        <v>0.23885142630478481</v>
      </c>
      <c r="L2176" s="10">
        <v>8.6358166208375636E-2</v>
      </c>
      <c r="M2176" s="10">
        <v>4020.0342396517231</v>
      </c>
      <c r="N2176" s="10">
        <v>0.2985101866998337</v>
      </c>
      <c r="O2176" s="10">
        <v>0.19543322202544308</v>
      </c>
      <c r="P2176" s="10">
        <v>9.7716611012721541E-2</v>
      </c>
      <c r="Q2176" s="10">
        <v>9.7716611012721541E-2</v>
      </c>
      <c r="R2176" s="10"/>
    </row>
    <row r="2177" spans="1:18" x14ac:dyDescent="0.2">
      <c r="A2177" s="9" t="str">
        <f t="shared" si="33"/>
        <v>199915A17EDU129</v>
      </c>
      <c r="B2177" s="10">
        <v>1999</v>
      </c>
      <c r="C2177" s="10" t="s">
        <v>0</v>
      </c>
      <c r="D2177" s="10" t="s">
        <v>9</v>
      </c>
      <c r="E2177" s="10">
        <v>29</v>
      </c>
      <c r="F2177" s="10">
        <v>147254</v>
      </c>
      <c r="G2177" s="10">
        <v>0.39999037597844217</v>
      </c>
      <c r="H2177" s="10">
        <v>0.42337729365585997</v>
      </c>
      <c r="I2177" s="10">
        <v>0.25403045078571718</v>
      </c>
      <c r="J2177" s="10">
        <v>5.6922053051190462E-2</v>
      </c>
      <c r="K2177" s="10">
        <v>8.7576568378448127E-2</v>
      </c>
      <c r="L2177" s="10">
        <v>0.84672742336371165</v>
      </c>
      <c r="M2177" s="10">
        <v>153.6858034313332</v>
      </c>
      <c r="N2177" s="10">
        <v>0.1226384342700368</v>
      </c>
      <c r="O2177" s="10">
        <v>4.6715199587107993E-2</v>
      </c>
      <c r="P2177" s="10">
        <v>4.6715199587107993E-2</v>
      </c>
      <c r="Q2177" s="10">
        <v>0</v>
      </c>
      <c r="R2177" s="10"/>
    </row>
    <row r="2178" spans="1:18" x14ac:dyDescent="0.2">
      <c r="A2178" s="9" t="str">
        <f t="shared" si="33"/>
        <v>199915A17EDU229</v>
      </c>
      <c r="B2178" s="10">
        <v>1999</v>
      </c>
      <c r="C2178" s="10" t="s">
        <v>0</v>
      </c>
      <c r="D2178" s="10" t="s">
        <v>11</v>
      </c>
      <c r="E2178" s="10">
        <v>29</v>
      </c>
      <c r="F2178" s="10">
        <v>32244</v>
      </c>
      <c r="G2178" s="10">
        <v>0.54279638490164805</v>
      </c>
      <c r="H2178" s="10">
        <v>0.23334573874209155</v>
      </c>
      <c r="I2178" s="10">
        <v>0.10668651532067981</v>
      </c>
      <c r="J2178" s="10">
        <v>0</v>
      </c>
      <c r="K2178" s="10">
        <v>1.3335814415084976E-2</v>
      </c>
      <c r="L2178" s="10">
        <v>0.96666046396228755</v>
      </c>
      <c r="M2178" s="10">
        <v>174.45590387125009</v>
      </c>
      <c r="N2178" s="10">
        <v>5.3343257660339906E-2</v>
      </c>
      <c r="O2178" s="10">
        <v>6.6679072075424882E-3</v>
      </c>
      <c r="P2178" s="10">
        <v>6.6679072075424882E-3</v>
      </c>
      <c r="Q2178" s="10">
        <v>0</v>
      </c>
      <c r="R2178" s="10"/>
    </row>
    <row r="2179" spans="1:18" x14ac:dyDescent="0.2">
      <c r="A2179" s="9" t="str">
        <f t="shared" si="33"/>
        <v>199915A17EDU329</v>
      </c>
      <c r="B2179" s="10">
        <v>1999</v>
      </c>
      <c r="C2179" s="10" t="s">
        <v>0</v>
      </c>
      <c r="D2179" s="10" t="s">
        <v>13</v>
      </c>
      <c r="E2179" s="10">
        <v>29</v>
      </c>
      <c r="F2179" s="10">
        <v>32246</v>
      </c>
      <c r="G2179" s="10">
        <v>0.51074151074151075</v>
      </c>
      <c r="H2179" s="10">
        <v>0.31324815480989893</v>
      </c>
      <c r="I2179" s="10">
        <v>0.15325931898530051</v>
      </c>
      <c r="J2179" s="10">
        <v>0</v>
      </c>
      <c r="K2179" s="10">
        <v>0</v>
      </c>
      <c r="L2179" s="10">
        <v>1</v>
      </c>
      <c r="M2179" s="10">
        <v>311.1334288793106</v>
      </c>
      <c r="N2179" s="10">
        <v>9.3313899398374991E-2</v>
      </c>
      <c r="O2179" s="10">
        <v>2.0002480927867022E-2</v>
      </c>
      <c r="P2179" s="10">
        <v>2.0002480927867022E-2</v>
      </c>
      <c r="Q2179" s="10">
        <v>0</v>
      </c>
      <c r="R2179" s="10"/>
    </row>
    <row r="2180" spans="1:18" x14ac:dyDescent="0.2">
      <c r="A2180" s="9" t="str">
        <f t="shared" ref="A2180:A2243" si="34">B2180&amp;C2180&amp;D2180&amp;E2180</f>
        <v>199915A17EDU429</v>
      </c>
      <c r="B2180" s="10">
        <v>1999</v>
      </c>
      <c r="C2180" s="10" t="s">
        <v>0</v>
      </c>
      <c r="D2180" s="10" t="s">
        <v>15</v>
      </c>
      <c r="E2180" s="10">
        <v>29</v>
      </c>
      <c r="F2180" s="10">
        <v>3225</v>
      </c>
      <c r="G2180" s="10">
        <v>0.22222222222222221</v>
      </c>
      <c r="H2180" s="10">
        <v>0.6</v>
      </c>
      <c r="I2180" s="10">
        <v>0.46666666666666667</v>
      </c>
      <c r="J2180" s="10">
        <v>0.26666666666666666</v>
      </c>
      <c r="K2180" s="10">
        <v>0.4</v>
      </c>
      <c r="L2180" s="10">
        <v>0.33333333333333331</v>
      </c>
      <c r="M2180" s="10">
        <v>328.91049392286635</v>
      </c>
      <c r="N2180" s="10">
        <v>0.33333333333333331</v>
      </c>
      <c r="O2180" s="10">
        <v>6.6666666666666666E-2</v>
      </c>
      <c r="P2180" s="10">
        <v>6.6666666666666666E-2</v>
      </c>
      <c r="Q2180" s="10">
        <v>0</v>
      </c>
      <c r="R2180" s="10"/>
    </row>
    <row r="2181" spans="1:18" x14ac:dyDescent="0.2">
      <c r="A2181" s="9" t="str">
        <f t="shared" si="34"/>
        <v>199915A29....29</v>
      </c>
      <c r="B2181" s="10">
        <v>1999</v>
      </c>
      <c r="C2181" s="10" t="s">
        <v>3</v>
      </c>
      <c r="D2181" s="10" t="s">
        <v>52</v>
      </c>
      <c r="E2181" s="10">
        <v>29</v>
      </c>
      <c r="F2181" s="10">
        <v>1075</v>
      </c>
      <c r="G2181" s="10">
        <v>0.5</v>
      </c>
      <c r="H2181" s="10">
        <v>0.4</v>
      </c>
      <c r="I2181" s="10">
        <v>0.2</v>
      </c>
      <c r="J2181" s="10">
        <v>0.33333333333333331</v>
      </c>
      <c r="K2181" s="10">
        <v>0.66666666666666663</v>
      </c>
      <c r="L2181" s="10">
        <v>0</v>
      </c>
      <c r="M2181" s="10">
        <v>444.47364043630591</v>
      </c>
      <c r="N2181" s="10">
        <v>0</v>
      </c>
      <c r="O2181" s="10">
        <v>0</v>
      </c>
      <c r="P2181" s="10">
        <v>0</v>
      </c>
      <c r="Q2181" s="10">
        <v>0</v>
      </c>
      <c r="R2181" s="10"/>
    </row>
    <row r="2182" spans="1:18" x14ac:dyDescent="0.2">
      <c r="A2182" s="9" t="str">
        <f t="shared" si="34"/>
        <v>199915A29EDU129</v>
      </c>
      <c r="B2182" s="10">
        <v>1999</v>
      </c>
      <c r="C2182" s="10" t="s">
        <v>3</v>
      </c>
      <c r="D2182" s="10" t="s">
        <v>9</v>
      </c>
      <c r="E2182" s="10">
        <v>29</v>
      </c>
      <c r="F2182" s="10">
        <v>472086</v>
      </c>
      <c r="G2182" s="10">
        <v>0.29105807944863693</v>
      </c>
      <c r="H2182" s="10">
        <v>0.65711120431446812</v>
      </c>
      <c r="I2182" s="10">
        <v>0.46585367920251819</v>
      </c>
      <c r="J2182" s="10">
        <v>0.12977720161157077</v>
      </c>
      <c r="K2182" s="10">
        <v>0.22085382748058616</v>
      </c>
      <c r="L2182" s="10">
        <v>0.46311265320301809</v>
      </c>
      <c r="M2182" s="10">
        <v>351.92583474026077</v>
      </c>
      <c r="N2182" s="10">
        <v>0.21812762928788398</v>
      </c>
      <c r="O2182" s="10">
        <v>9.5175455319581603E-2</v>
      </c>
      <c r="P2182" s="10">
        <v>9.0165774880000674E-2</v>
      </c>
      <c r="Q2182" s="10">
        <v>5.0096804395809236E-3</v>
      </c>
      <c r="R2182" s="10"/>
    </row>
    <row r="2183" spans="1:18" x14ac:dyDescent="0.2">
      <c r="A2183" s="9" t="str">
        <f t="shared" si="34"/>
        <v>199915A29EDU229</v>
      </c>
      <c r="B2183" s="10">
        <v>1999</v>
      </c>
      <c r="C2183" s="10" t="s">
        <v>3</v>
      </c>
      <c r="D2183" s="10" t="s">
        <v>11</v>
      </c>
      <c r="E2183" s="10">
        <v>29</v>
      </c>
      <c r="F2183" s="10">
        <v>112216</v>
      </c>
      <c r="G2183" s="10">
        <v>0.32898963573549911</v>
      </c>
      <c r="H2183" s="10">
        <v>0.58811577671633275</v>
      </c>
      <c r="I2183" s="10">
        <v>0.39463178156412632</v>
      </c>
      <c r="J2183" s="10">
        <v>0.10154523419120268</v>
      </c>
      <c r="K2183" s="10">
        <v>0.18009018321807943</v>
      </c>
      <c r="L2183" s="10">
        <v>0.56129250730733582</v>
      </c>
      <c r="M2183" s="10">
        <v>431.066510475744</v>
      </c>
      <c r="N2183" s="10">
        <v>0.18008127183289371</v>
      </c>
      <c r="O2183" s="10">
        <v>6.705817352249234E-2</v>
      </c>
      <c r="P2183" s="10">
        <v>6.705817352249234E-2</v>
      </c>
      <c r="Q2183" s="10">
        <v>0</v>
      </c>
      <c r="R2183" s="10"/>
    </row>
    <row r="2184" spans="1:18" x14ac:dyDescent="0.2">
      <c r="A2184" s="9" t="str">
        <f t="shared" si="34"/>
        <v>199915A29EDU329</v>
      </c>
      <c r="B2184" s="10">
        <v>1999</v>
      </c>
      <c r="C2184" s="10" t="s">
        <v>3</v>
      </c>
      <c r="D2184" s="10" t="s">
        <v>13</v>
      </c>
      <c r="E2184" s="10">
        <v>29</v>
      </c>
      <c r="F2184" s="10">
        <v>142738</v>
      </c>
      <c r="G2184" s="10">
        <v>0.3606970931309017</v>
      </c>
      <c r="H2184" s="10">
        <v>0.60541691770936956</v>
      </c>
      <c r="I2184" s="10">
        <v>0.38704479535932967</v>
      </c>
      <c r="J2184" s="10">
        <v>5.1212711401308689E-2</v>
      </c>
      <c r="K2184" s="10">
        <v>9.6393392089002231E-2</v>
      </c>
      <c r="L2184" s="10">
        <v>0.77407557903291346</v>
      </c>
      <c r="M2184" s="10">
        <v>442.79814388783933</v>
      </c>
      <c r="N2184" s="10">
        <v>0.191266516274573</v>
      </c>
      <c r="O2184" s="10">
        <v>4.5173674844820579E-2</v>
      </c>
      <c r="P2184" s="10">
        <v>4.3667418627135031E-2</v>
      </c>
      <c r="Q2184" s="10">
        <v>1.5062562176855498E-3</v>
      </c>
      <c r="R2184" s="10"/>
    </row>
    <row r="2185" spans="1:18" x14ac:dyDescent="0.2">
      <c r="A2185" s="9" t="str">
        <f t="shared" si="34"/>
        <v>199915A29EDU429</v>
      </c>
      <c r="B2185" s="10">
        <v>1999</v>
      </c>
      <c r="C2185" s="10" t="s">
        <v>3</v>
      </c>
      <c r="D2185" s="10" t="s">
        <v>15</v>
      </c>
      <c r="E2185" s="10">
        <v>29</v>
      </c>
      <c r="F2185" s="10">
        <v>176277</v>
      </c>
      <c r="G2185" s="10">
        <v>0.23270611572095101</v>
      </c>
      <c r="H2185" s="10">
        <v>0.81219898228356502</v>
      </c>
      <c r="I2185" s="10">
        <v>0.62319531192384714</v>
      </c>
      <c r="J2185" s="10">
        <v>0.12194443971703625</v>
      </c>
      <c r="K2185" s="10">
        <v>0.28411534119595866</v>
      </c>
      <c r="L2185" s="10">
        <v>0.14878288148765864</v>
      </c>
      <c r="M2185" s="10">
        <v>684.74776310035315</v>
      </c>
      <c r="N2185" s="10">
        <v>0.26585998173329478</v>
      </c>
      <c r="O2185" s="10">
        <v>7.4388604298915917E-2</v>
      </c>
      <c r="P2185" s="10">
        <v>6.829024773509873E-2</v>
      </c>
      <c r="Q2185" s="10">
        <v>6.0983565638171745E-3</v>
      </c>
      <c r="R2185" s="10"/>
    </row>
    <row r="2186" spans="1:18" x14ac:dyDescent="0.2">
      <c r="A2186" s="9" t="str">
        <f t="shared" si="34"/>
        <v>199915A29EDU529</v>
      </c>
      <c r="B2186" s="10">
        <v>1999</v>
      </c>
      <c r="C2186" s="10" t="s">
        <v>3</v>
      </c>
      <c r="D2186" s="10" t="s">
        <v>17</v>
      </c>
      <c r="E2186" s="10">
        <v>29</v>
      </c>
      <c r="F2186" s="10">
        <v>58692</v>
      </c>
      <c r="G2186" s="10">
        <v>0.15450952209845489</v>
      </c>
      <c r="H2186" s="10">
        <v>0.85350644040073609</v>
      </c>
      <c r="I2186" s="10">
        <v>0.7216315681864649</v>
      </c>
      <c r="J2186" s="10">
        <v>2.5625298166700741E-2</v>
      </c>
      <c r="K2186" s="10">
        <v>7.6909970694472835E-2</v>
      </c>
      <c r="L2186" s="10">
        <v>0.63369794861309892</v>
      </c>
      <c r="M2186" s="10">
        <v>1395.8584835276899</v>
      </c>
      <c r="N2186" s="10">
        <v>0.28310275834943655</v>
      </c>
      <c r="O2186" s="10">
        <v>8.0886502385553297E-2</v>
      </c>
      <c r="P2186" s="10">
        <v>4.4119910392119981E-2</v>
      </c>
      <c r="Q2186" s="10">
        <v>3.6766591993433316E-2</v>
      </c>
      <c r="R2186" s="10"/>
    </row>
    <row r="2187" spans="1:18" x14ac:dyDescent="0.2">
      <c r="A2187" s="9" t="str">
        <f t="shared" si="34"/>
        <v>199918A24....29</v>
      </c>
      <c r="B2187" s="10">
        <v>1999</v>
      </c>
      <c r="C2187" s="10" t="s">
        <v>1</v>
      </c>
      <c r="D2187" s="10" t="s">
        <v>52</v>
      </c>
      <c r="E2187" s="10">
        <v>29</v>
      </c>
      <c r="F2187" s="10">
        <v>645</v>
      </c>
      <c r="G2187" s="10">
        <v>0.5</v>
      </c>
      <c r="H2187" s="10">
        <v>0.66666666666666663</v>
      </c>
      <c r="I2187" s="10">
        <v>0.33333333333333331</v>
      </c>
      <c r="J2187" s="10">
        <v>0.33333333333333331</v>
      </c>
      <c r="K2187" s="10">
        <v>0.66666666666666663</v>
      </c>
      <c r="L2187" s="10">
        <v>0</v>
      </c>
      <c r="M2187" s="10">
        <v>444.47364043630591</v>
      </c>
      <c r="N2187" s="10">
        <v>0</v>
      </c>
      <c r="O2187" s="10">
        <v>0</v>
      </c>
      <c r="P2187" s="10">
        <v>0</v>
      </c>
      <c r="Q2187" s="10">
        <v>0</v>
      </c>
      <c r="R2187" s="10"/>
    </row>
    <row r="2188" spans="1:18" x14ac:dyDescent="0.2">
      <c r="A2188" s="9" t="str">
        <f t="shared" si="34"/>
        <v>199918A24EDU129</v>
      </c>
      <c r="B2188" s="10">
        <v>1999</v>
      </c>
      <c r="C2188" s="10" t="s">
        <v>1</v>
      </c>
      <c r="D2188" s="10" t="s">
        <v>9</v>
      </c>
      <c r="E2188" s="10">
        <v>29</v>
      </c>
      <c r="F2188" s="10">
        <v>218201</v>
      </c>
      <c r="G2188" s="10">
        <v>0.30861033239887864</v>
      </c>
      <c r="H2188" s="10">
        <v>0.74383252139082767</v>
      </c>
      <c r="I2188" s="10">
        <v>0.51427811971530835</v>
      </c>
      <c r="J2188" s="10">
        <v>0.15665372752645496</v>
      </c>
      <c r="K2188" s="10">
        <v>0.270942846274765</v>
      </c>
      <c r="L2188" s="10">
        <v>0.36847218848676222</v>
      </c>
      <c r="M2188" s="10">
        <v>330.272563313506</v>
      </c>
      <c r="N2188" s="10">
        <v>0.2423545263312267</v>
      </c>
      <c r="O2188" s="10">
        <v>9.4582517953629916E-2</v>
      </c>
      <c r="P2188" s="10">
        <v>8.9655867754959873E-2</v>
      </c>
      <c r="Q2188" s="10">
        <v>4.9266501986700338E-3</v>
      </c>
      <c r="R2188" s="10"/>
    </row>
    <row r="2189" spans="1:18" x14ac:dyDescent="0.2">
      <c r="A2189" s="9" t="str">
        <f t="shared" si="34"/>
        <v>199918A24EDU229</v>
      </c>
      <c r="B2189" s="10">
        <v>1999</v>
      </c>
      <c r="C2189" s="10" t="s">
        <v>1</v>
      </c>
      <c r="D2189" s="10" t="s">
        <v>11</v>
      </c>
      <c r="E2189" s="10">
        <v>29</v>
      </c>
      <c r="F2189" s="10">
        <v>52456</v>
      </c>
      <c r="G2189" s="10">
        <v>0.34270631892541681</v>
      </c>
      <c r="H2189" s="10">
        <v>0.72948757053530577</v>
      </c>
      <c r="I2189" s="10">
        <v>0.47948757053530577</v>
      </c>
      <c r="J2189" s="10">
        <v>0.10246682934268721</v>
      </c>
      <c r="K2189" s="10">
        <v>0.19673631233795943</v>
      </c>
      <c r="L2189" s="10">
        <v>0.52049336586853745</v>
      </c>
      <c r="M2189" s="10">
        <v>401.94451803029284</v>
      </c>
      <c r="N2189" s="10">
        <v>0.20493365868537441</v>
      </c>
      <c r="O2189" s="10">
        <v>6.9677443953027302E-2</v>
      </c>
      <c r="P2189" s="10">
        <v>6.9677443953027302E-2</v>
      </c>
      <c r="Q2189" s="10">
        <v>0</v>
      </c>
      <c r="R2189" s="10"/>
    </row>
    <row r="2190" spans="1:18" x14ac:dyDescent="0.2">
      <c r="A2190" s="9" t="str">
        <f t="shared" si="34"/>
        <v>199918A24EDU329</v>
      </c>
      <c r="B2190" s="10">
        <v>1999</v>
      </c>
      <c r="C2190" s="10" t="s">
        <v>1</v>
      </c>
      <c r="D2190" s="10" t="s">
        <v>13</v>
      </c>
      <c r="E2190" s="10">
        <v>29</v>
      </c>
      <c r="F2190" s="10">
        <v>87489</v>
      </c>
      <c r="G2190" s="10">
        <v>0.37868344991534264</v>
      </c>
      <c r="H2190" s="10">
        <v>0.66832401787653306</v>
      </c>
      <c r="I2190" s="10">
        <v>0.41524077312576441</v>
      </c>
      <c r="J2190" s="10">
        <v>3.9319228703036953E-2</v>
      </c>
      <c r="K2190" s="10">
        <v>8.3553360993953524E-2</v>
      </c>
      <c r="L2190" s="10">
        <v>0.81570254546285814</v>
      </c>
      <c r="M2190" s="10">
        <v>403.44136599084385</v>
      </c>
      <c r="N2190" s="10">
        <v>0.19901930528409287</v>
      </c>
      <c r="O2190" s="10">
        <v>5.1583627656048188E-2</v>
      </c>
      <c r="P2190" s="10">
        <v>4.9126175862108379E-2</v>
      </c>
      <c r="Q2190" s="10">
        <v>2.4574517939398095E-3</v>
      </c>
      <c r="R2190" s="10"/>
    </row>
    <row r="2191" spans="1:18" x14ac:dyDescent="0.2">
      <c r="A2191" s="9" t="str">
        <f t="shared" si="34"/>
        <v>199918A24EDU429</v>
      </c>
      <c r="B2191" s="10">
        <v>1999</v>
      </c>
      <c r="C2191" s="10" t="s">
        <v>1</v>
      </c>
      <c r="D2191" s="10" t="s">
        <v>15</v>
      </c>
      <c r="E2191" s="10">
        <v>29</v>
      </c>
      <c r="F2191" s="10">
        <v>98030</v>
      </c>
      <c r="G2191" s="10">
        <v>0.28449601005172898</v>
      </c>
      <c r="H2191" s="10">
        <v>0.76316433744772005</v>
      </c>
      <c r="I2191" s="10">
        <v>0.54604712843007241</v>
      </c>
      <c r="J2191" s="10">
        <v>0.1249923492808324</v>
      </c>
      <c r="K2191" s="10">
        <v>0.29824543507089668</v>
      </c>
      <c r="L2191" s="10">
        <v>0.23026624502703255</v>
      </c>
      <c r="M2191" s="10">
        <v>545.95538281554525</v>
      </c>
      <c r="N2191" s="10">
        <v>0.24341528103641744</v>
      </c>
      <c r="O2191" s="10">
        <v>6.1389370600836476E-2</v>
      </c>
      <c r="P2191" s="10">
        <v>5.7002958278078136E-2</v>
      </c>
      <c r="Q2191" s="10">
        <v>4.3864123227583393E-3</v>
      </c>
      <c r="R2191" s="10"/>
    </row>
    <row r="2192" spans="1:18" x14ac:dyDescent="0.2">
      <c r="A2192" s="9" t="str">
        <f t="shared" si="34"/>
        <v>199918A24EDU529</v>
      </c>
      <c r="B2192" s="10">
        <v>1999</v>
      </c>
      <c r="C2192" s="10" t="s">
        <v>1</v>
      </c>
      <c r="D2192" s="10" t="s">
        <v>17</v>
      </c>
      <c r="E2192" s="10">
        <v>29</v>
      </c>
      <c r="F2192" s="10">
        <v>31603</v>
      </c>
      <c r="G2192" s="10">
        <v>0.17797311679608971</v>
      </c>
      <c r="H2192" s="10">
        <v>0.80274024617916018</v>
      </c>
      <c r="I2192" s="10">
        <v>0.65987406258899473</v>
      </c>
      <c r="J2192" s="10">
        <v>6.8031515995316903E-3</v>
      </c>
      <c r="K2192" s="10">
        <v>3.401575799765845E-2</v>
      </c>
      <c r="L2192" s="10">
        <v>0.87754327120842957</v>
      </c>
      <c r="M2192" s="10">
        <v>823.20875025432088</v>
      </c>
      <c r="N2192" s="10">
        <v>0.26532291238173589</v>
      </c>
      <c r="O2192" s="10">
        <v>3.401575799765845E-2</v>
      </c>
      <c r="P2192" s="10">
        <v>2.7212606398126761E-2</v>
      </c>
      <c r="Q2192" s="10">
        <v>6.8031515995316903E-3</v>
      </c>
      <c r="R2192" s="10"/>
    </row>
    <row r="2193" spans="1:18" x14ac:dyDescent="0.2">
      <c r="A2193" s="9" t="str">
        <f t="shared" si="34"/>
        <v>199925A29....29</v>
      </c>
      <c r="B2193" s="10">
        <v>1999</v>
      </c>
      <c r="C2193" s="10" t="s">
        <v>2</v>
      </c>
      <c r="D2193" s="10" t="s">
        <v>52</v>
      </c>
      <c r="E2193" s="10">
        <v>29</v>
      </c>
      <c r="F2193" s="10">
        <v>430</v>
      </c>
      <c r="G2193" s="10"/>
      <c r="H2193" s="10">
        <v>0</v>
      </c>
      <c r="I2193" s="10">
        <v>0</v>
      </c>
      <c r="J2193" s="10"/>
      <c r="K2193" s="10"/>
      <c r="L2193" s="10"/>
      <c r="M2193" s="10"/>
      <c r="N2193" s="10">
        <v>0</v>
      </c>
      <c r="O2193" s="10">
        <v>0</v>
      </c>
      <c r="P2193" s="10">
        <v>0</v>
      </c>
      <c r="Q2193" s="10">
        <v>0</v>
      </c>
      <c r="R2193" s="10"/>
    </row>
    <row r="2194" spans="1:18" x14ac:dyDescent="0.2">
      <c r="A2194" s="9" t="str">
        <f t="shared" si="34"/>
        <v>199925A29EDU129</v>
      </c>
      <c r="B2194" s="10">
        <v>1999</v>
      </c>
      <c r="C2194" s="10" t="s">
        <v>2</v>
      </c>
      <c r="D2194" s="10" t="s">
        <v>9</v>
      </c>
      <c r="E2194" s="10">
        <v>29</v>
      </c>
      <c r="F2194" s="10">
        <v>106631</v>
      </c>
      <c r="G2194" s="10">
        <v>0.17839278201112618</v>
      </c>
      <c r="H2194" s="10">
        <v>0.80243081280303097</v>
      </c>
      <c r="I2194" s="10">
        <v>0.65928294773564911</v>
      </c>
      <c r="J2194" s="10">
        <v>0.17538989599647381</v>
      </c>
      <c r="K2194" s="10">
        <v>0.30240736746349561</v>
      </c>
      <c r="L2194" s="10">
        <v>0.12701747146702178</v>
      </c>
      <c r="M2194" s="10">
        <v>491.512677282509</v>
      </c>
      <c r="N2194" s="10">
        <v>0.30041920267089306</v>
      </c>
      <c r="O2194" s="10">
        <v>0.16331085706783205</v>
      </c>
      <c r="P2194" s="10">
        <v>0.15121306186756198</v>
      </c>
      <c r="Q2194" s="10">
        <v>1.209779520027009E-2</v>
      </c>
      <c r="R2194" s="10"/>
    </row>
    <row r="2195" spans="1:18" x14ac:dyDescent="0.2">
      <c r="A2195" s="9" t="str">
        <f t="shared" si="34"/>
        <v>199925A29EDU229</v>
      </c>
      <c r="B2195" s="10">
        <v>1999</v>
      </c>
      <c r="C2195" s="10" t="s">
        <v>2</v>
      </c>
      <c r="D2195" s="10" t="s">
        <v>11</v>
      </c>
      <c r="E2195" s="10">
        <v>29</v>
      </c>
      <c r="F2195" s="10">
        <v>27516</v>
      </c>
      <c r="G2195" s="10">
        <v>0.22339899039889141</v>
      </c>
      <c r="H2195" s="10">
        <v>0.73433638610263119</v>
      </c>
      <c r="I2195" s="10">
        <v>0.57028637883413291</v>
      </c>
      <c r="J2195" s="10">
        <v>0.21878179968018607</v>
      </c>
      <c r="K2195" s="10">
        <v>0.34376362843436548</v>
      </c>
      <c r="L2195" s="10">
        <v>0.16405000726849833</v>
      </c>
      <c r="M2195" s="10">
        <v>535.42890891907678</v>
      </c>
      <c r="N2195" s="10">
        <v>0.28121820031981393</v>
      </c>
      <c r="O2195" s="10">
        <v>0.13283180694868441</v>
      </c>
      <c r="P2195" s="10">
        <v>0.13283180694868441</v>
      </c>
      <c r="Q2195" s="10">
        <v>0</v>
      </c>
      <c r="R2195" s="10"/>
    </row>
    <row r="2196" spans="1:18" x14ac:dyDescent="0.2">
      <c r="A2196" s="9" t="str">
        <f t="shared" si="34"/>
        <v>199925A29EDU329</v>
      </c>
      <c r="B2196" s="10">
        <v>1999</v>
      </c>
      <c r="C2196" s="10" t="s">
        <v>2</v>
      </c>
      <c r="D2196" s="10" t="s">
        <v>13</v>
      </c>
      <c r="E2196" s="10">
        <v>29</v>
      </c>
      <c r="F2196" s="10">
        <v>23003</v>
      </c>
      <c r="G2196" s="10">
        <v>0.21682358215646716</v>
      </c>
      <c r="H2196" s="10">
        <v>0.77572490544711559</v>
      </c>
      <c r="I2196" s="10">
        <v>0.60752945268008518</v>
      </c>
      <c r="J2196" s="10">
        <v>0.16823892535756205</v>
      </c>
      <c r="K2196" s="10">
        <v>0.28035473633873842</v>
      </c>
      <c r="L2196" s="10">
        <v>0.29904795026735642</v>
      </c>
      <c r="M2196" s="10">
        <v>591.32356429608228</v>
      </c>
      <c r="N2196" s="10">
        <v>0.29909142285788809</v>
      </c>
      <c r="O2196" s="10">
        <v>5.607964178585402E-2</v>
      </c>
      <c r="P2196" s="10">
        <v>5.607964178585402E-2</v>
      </c>
      <c r="Q2196" s="10">
        <v>0</v>
      </c>
      <c r="R2196" s="10"/>
    </row>
    <row r="2197" spans="1:18" x14ac:dyDescent="0.2">
      <c r="A2197" s="9" t="str">
        <f t="shared" si="34"/>
        <v>199925A29EDU429</v>
      </c>
      <c r="B2197" s="10">
        <v>1999</v>
      </c>
      <c r="C2197" s="10" t="s">
        <v>2</v>
      </c>
      <c r="D2197" s="10" t="s">
        <v>15</v>
      </c>
      <c r="E2197" s="10">
        <v>29</v>
      </c>
      <c r="F2197" s="10">
        <v>75022</v>
      </c>
      <c r="G2197" s="10">
        <v>0.17468083825123448</v>
      </c>
      <c r="H2197" s="10">
        <v>0.88539361787209081</v>
      </c>
      <c r="I2197" s="10">
        <v>0.73073231851990084</v>
      </c>
      <c r="J2197" s="10">
        <v>0.11174055610354296</v>
      </c>
      <c r="K2197" s="10">
        <v>0.26067020340700059</v>
      </c>
      <c r="L2197" s="10">
        <v>3.4376582869025084E-2</v>
      </c>
      <c r="M2197" s="10">
        <v>832.38874201257534</v>
      </c>
      <c r="N2197" s="10">
        <v>0.29228759563861267</v>
      </c>
      <c r="O2197" s="10">
        <v>9.1706432779717947E-2</v>
      </c>
      <c r="P2197" s="10">
        <v>8.3108954706619387E-2</v>
      </c>
      <c r="Q2197" s="10">
        <v>8.5974780730985571E-3</v>
      </c>
      <c r="R2197" s="10"/>
    </row>
    <row r="2198" spans="1:18" x14ac:dyDescent="0.2">
      <c r="A2198" s="9" t="str">
        <f t="shared" si="34"/>
        <v>199925A29EDU529</v>
      </c>
      <c r="B2198" s="10">
        <v>1999</v>
      </c>
      <c r="C2198" s="10" t="s">
        <v>2</v>
      </c>
      <c r="D2198" s="10" t="s">
        <v>17</v>
      </c>
      <c r="E2198" s="10">
        <v>29</v>
      </c>
      <c r="F2198" s="10">
        <v>27089</v>
      </c>
      <c r="G2198" s="10">
        <v>0.13043478260869565</v>
      </c>
      <c r="H2198" s="10">
        <v>0.91273210528258708</v>
      </c>
      <c r="I2198" s="10">
        <v>0.79368009155007568</v>
      </c>
      <c r="J2198" s="10">
        <v>4.7583890139909185E-2</v>
      </c>
      <c r="K2198" s="10">
        <v>0.12695189929491676</v>
      </c>
      <c r="L2198" s="10">
        <v>0.34921924028203327</v>
      </c>
      <c r="M2198" s="10">
        <v>1968.4801800944124</v>
      </c>
      <c r="N2198" s="10">
        <v>0.30401131204882043</v>
      </c>
      <c r="O2198" s="10">
        <v>0.13600506065341966</v>
      </c>
      <c r="P2198" s="10">
        <v>6.4002381483962201E-2</v>
      </c>
      <c r="Q2198" s="10">
        <v>7.2002679169457462E-2</v>
      </c>
      <c r="R2198" s="10"/>
    </row>
    <row r="2199" spans="1:18" x14ac:dyDescent="0.2">
      <c r="A2199" s="9" t="str">
        <f t="shared" si="34"/>
        <v>199930EMA....29</v>
      </c>
      <c r="B2199" s="10">
        <v>1999</v>
      </c>
      <c r="C2199" s="10" t="s">
        <v>4</v>
      </c>
      <c r="D2199" s="10" t="s">
        <v>52</v>
      </c>
      <c r="E2199" s="10">
        <v>29</v>
      </c>
      <c r="F2199" s="10">
        <v>1290</v>
      </c>
      <c r="G2199" s="10">
        <v>0</v>
      </c>
      <c r="H2199" s="10">
        <v>0.66666666666666663</v>
      </c>
      <c r="I2199" s="10">
        <v>0.66666666666666663</v>
      </c>
      <c r="J2199" s="10">
        <v>0.25</v>
      </c>
      <c r="K2199" s="10">
        <v>0.25</v>
      </c>
      <c r="L2199" s="10">
        <v>0</v>
      </c>
      <c r="M2199" s="10">
        <v>648.37592298646121</v>
      </c>
      <c r="N2199" s="10">
        <v>0.66666666666666663</v>
      </c>
      <c r="O2199" s="10">
        <v>0</v>
      </c>
      <c r="P2199" s="10">
        <v>0</v>
      </c>
      <c r="Q2199" s="10">
        <v>0</v>
      </c>
      <c r="R2199" s="10"/>
    </row>
    <row r="2200" spans="1:18" x14ac:dyDescent="0.2">
      <c r="A2200" s="9" t="str">
        <f t="shared" si="34"/>
        <v>199930EMAEDU129</v>
      </c>
      <c r="B2200" s="10">
        <v>1999</v>
      </c>
      <c r="C2200" s="10" t="s">
        <v>4</v>
      </c>
      <c r="D2200" s="10" t="s">
        <v>9</v>
      </c>
      <c r="E2200" s="10">
        <v>29</v>
      </c>
      <c r="F2200" s="10">
        <v>603854</v>
      </c>
      <c r="G2200" s="10">
        <v>0.13317099975218988</v>
      </c>
      <c r="H2200" s="10">
        <v>0.61480424076018381</v>
      </c>
      <c r="I2200" s="10">
        <v>0.53293014536626404</v>
      </c>
      <c r="J2200" s="10">
        <v>0.37736274000006625</v>
      </c>
      <c r="K2200" s="10">
        <v>0.45461154517482705</v>
      </c>
      <c r="L2200" s="10">
        <v>2.9187518837334853E-2</v>
      </c>
      <c r="M2200" s="10">
        <v>608.74605858607151</v>
      </c>
      <c r="N2200" s="10">
        <v>0.28158958953654362</v>
      </c>
      <c r="O2200" s="10">
        <v>0.2111056646142942</v>
      </c>
      <c r="P2200" s="10">
        <v>0.19828965279686811</v>
      </c>
      <c r="Q2200" s="10">
        <v>1.2816011817426066E-2</v>
      </c>
      <c r="R2200" s="10"/>
    </row>
    <row r="2201" spans="1:18" x14ac:dyDescent="0.2">
      <c r="A2201" s="9" t="str">
        <f t="shared" si="34"/>
        <v>199930EMAEDU229</v>
      </c>
      <c r="B2201" s="10">
        <v>1999</v>
      </c>
      <c r="C2201" s="10" t="s">
        <v>4</v>
      </c>
      <c r="D2201" s="10" t="s">
        <v>11</v>
      </c>
      <c r="E2201" s="10">
        <v>29</v>
      </c>
      <c r="F2201" s="10">
        <v>121243</v>
      </c>
      <c r="G2201" s="10">
        <v>0.13940263141485315</v>
      </c>
      <c r="H2201" s="10">
        <v>0.66135776910831967</v>
      </c>
      <c r="I2201" s="10">
        <v>0.56916275578796305</v>
      </c>
      <c r="J2201" s="10">
        <v>0.33509563438713985</v>
      </c>
      <c r="K2201" s="10">
        <v>0.42197075295068581</v>
      </c>
      <c r="L2201" s="10">
        <v>2.481792763293551E-2</v>
      </c>
      <c r="M2201" s="10">
        <v>827.24218916742961</v>
      </c>
      <c r="N2201" s="10">
        <v>0.30499080359278474</v>
      </c>
      <c r="O2201" s="10">
        <v>0.2056943493644994</v>
      </c>
      <c r="P2201" s="10">
        <v>0.19150796334633752</v>
      </c>
      <c r="Q2201" s="10">
        <v>1.4186386018161874E-2</v>
      </c>
      <c r="R2201" s="10"/>
    </row>
    <row r="2202" spans="1:18" x14ac:dyDescent="0.2">
      <c r="A2202" s="9" t="str">
        <f t="shared" si="34"/>
        <v>199930EMAEDU329</v>
      </c>
      <c r="B2202" s="10">
        <v>1999</v>
      </c>
      <c r="C2202" s="10" t="s">
        <v>4</v>
      </c>
      <c r="D2202" s="10" t="s">
        <v>13</v>
      </c>
      <c r="E2202" s="10">
        <v>29</v>
      </c>
      <c r="F2202" s="10">
        <v>53528</v>
      </c>
      <c r="G2202" s="10">
        <v>0.16488519398258117</v>
      </c>
      <c r="H2202" s="10">
        <v>0.75504408907487675</v>
      </c>
      <c r="I2202" s="10">
        <v>0.63054849798236434</v>
      </c>
      <c r="J2202" s="10">
        <v>0.23694141383948589</v>
      </c>
      <c r="K2202" s="10">
        <v>0.32528769989538187</v>
      </c>
      <c r="L2202" s="10">
        <v>8.4329696607383056E-2</v>
      </c>
      <c r="M2202" s="10">
        <v>908.94551396496081</v>
      </c>
      <c r="N2202" s="10">
        <v>0.34942460020923627</v>
      </c>
      <c r="O2202" s="10">
        <v>0.23696009565087431</v>
      </c>
      <c r="P2202" s="10">
        <v>0.22089373785682259</v>
      </c>
      <c r="Q2202" s="10">
        <v>1.606635779405171E-2</v>
      </c>
      <c r="R2202" s="10"/>
    </row>
    <row r="2203" spans="1:18" x14ac:dyDescent="0.2">
      <c r="A2203" s="9" t="str">
        <f t="shared" si="34"/>
        <v>199930EMAEDU429</v>
      </c>
      <c r="B2203" s="10">
        <v>1999</v>
      </c>
      <c r="C2203" s="10" t="s">
        <v>4</v>
      </c>
      <c r="D2203" s="10" t="s">
        <v>15</v>
      </c>
      <c r="E2203" s="10">
        <v>29</v>
      </c>
      <c r="F2203" s="10">
        <v>292366</v>
      </c>
      <c r="G2203" s="10">
        <v>0.12999179372003627</v>
      </c>
      <c r="H2203" s="10">
        <v>0.79191834891882096</v>
      </c>
      <c r="I2203" s="10">
        <v>0.68897546226305384</v>
      </c>
      <c r="J2203" s="10">
        <v>0.20661089182736705</v>
      </c>
      <c r="K2203" s="10">
        <v>0.30955377848313415</v>
      </c>
      <c r="L2203" s="10">
        <v>1.7642270305028629E-2</v>
      </c>
      <c r="M2203" s="10">
        <v>1487.8591051077049</v>
      </c>
      <c r="N2203" s="10">
        <v>0.31274238321963643</v>
      </c>
      <c r="O2203" s="10">
        <v>0.19794558293485218</v>
      </c>
      <c r="P2203" s="10">
        <v>0.14423705549527471</v>
      </c>
      <c r="Q2203" s="10">
        <v>5.3708527439577478E-2</v>
      </c>
      <c r="R2203" s="10"/>
    </row>
    <row r="2204" spans="1:18" x14ac:dyDescent="0.2">
      <c r="A2204" s="9" t="str">
        <f t="shared" si="34"/>
        <v>199930EMAEDU529</v>
      </c>
      <c r="B2204" s="10">
        <v>1999</v>
      </c>
      <c r="C2204" s="10" t="s">
        <v>4</v>
      </c>
      <c r="D2204" s="10" t="s">
        <v>17</v>
      </c>
      <c r="E2204" s="10">
        <v>29</v>
      </c>
      <c r="F2204" s="10">
        <v>139525</v>
      </c>
      <c r="G2204" s="10">
        <v>4.8739326465328331E-2</v>
      </c>
      <c r="H2204" s="10">
        <v>0.85363196559756316</v>
      </c>
      <c r="I2204" s="10">
        <v>0.81202651854506358</v>
      </c>
      <c r="J2204" s="10">
        <v>0.14174520695215911</v>
      </c>
      <c r="K2204" s="10">
        <v>0.18180971152123276</v>
      </c>
      <c r="L2204" s="10">
        <v>7.0876187063250315E-2</v>
      </c>
      <c r="M2204" s="10">
        <v>4586.5526513488767</v>
      </c>
      <c r="N2204" s="10">
        <v>0.29584662246909155</v>
      </c>
      <c r="O2204" s="10">
        <v>0.21419100519620141</v>
      </c>
      <c r="P2204" s="10">
        <v>8.32108941049991E-2</v>
      </c>
      <c r="Q2204" s="10">
        <v>0.13098011109120231</v>
      </c>
      <c r="R2204" s="10"/>
    </row>
    <row r="2205" spans="1:18" x14ac:dyDescent="0.2">
      <c r="A2205" s="9" t="str">
        <f t="shared" si="34"/>
        <v>199915A17EDU131</v>
      </c>
      <c r="B2205" s="10">
        <v>1999</v>
      </c>
      <c r="C2205" s="10" t="s">
        <v>0</v>
      </c>
      <c r="D2205" s="10" t="s">
        <v>9</v>
      </c>
      <c r="E2205" s="10">
        <v>31</v>
      </c>
      <c r="F2205" s="10">
        <v>159855</v>
      </c>
      <c r="G2205" s="10">
        <v>0.44688884554295427</v>
      </c>
      <c r="H2205" s="10">
        <v>0.44899440117606582</v>
      </c>
      <c r="I2205" s="10">
        <v>0.24834381157924368</v>
      </c>
      <c r="J2205" s="10">
        <v>8.8805479966219389E-2</v>
      </c>
      <c r="K2205" s="10">
        <v>0.13156297894967314</v>
      </c>
      <c r="L2205" s="10">
        <v>0.78786400175158733</v>
      </c>
      <c r="M2205" s="10">
        <v>267.81931889865234</v>
      </c>
      <c r="N2205" s="10">
        <v>0.12993024928841762</v>
      </c>
      <c r="O2205" s="10">
        <v>2.4659847987238435E-2</v>
      </c>
      <c r="P2205" s="10">
        <v>2.4659847987238435E-2</v>
      </c>
      <c r="Q2205" s="10">
        <v>0</v>
      </c>
      <c r="R2205" s="10"/>
    </row>
    <row r="2206" spans="1:18" x14ac:dyDescent="0.2">
      <c r="A2206" s="9" t="str">
        <f t="shared" si="34"/>
        <v>199915A17EDU231</v>
      </c>
      <c r="B2206" s="10">
        <v>1999</v>
      </c>
      <c r="C2206" s="10" t="s">
        <v>0</v>
      </c>
      <c r="D2206" s="10" t="s">
        <v>11</v>
      </c>
      <c r="E2206" s="10">
        <v>31</v>
      </c>
      <c r="F2206" s="10">
        <v>56002</v>
      </c>
      <c r="G2206" s="10">
        <v>0.3023708421797594</v>
      </c>
      <c r="H2206" s="10">
        <v>0.40560469330271443</v>
      </c>
      <c r="I2206" s="10">
        <v>0.28296166059670969</v>
      </c>
      <c r="J2206" s="10">
        <v>3.7729417463535406E-2</v>
      </c>
      <c r="K2206" s="10">
        <v>6.1321516353002384E-2</v>
      </c>
      <c r="L2206" s="10">
        <v>0.87323667011892436</v>
      </c>
      <c r="M2206" s="10">
        <v>288.84037234694875</v>
      </c>
      <c r="N2206" s="10">
        <v>0.15022677761508518</v>
      </c>
      <c r="O2206" s="10">
        <v>1.8767186886182636E-2</v>
      </c>
      <c r="P2206" s="10">
        <v>1.8767186886182636E-2</v>
      </c>
      <c r="Q2206" s="10">
        <v>0</v>
      </c>
      <c r="R2206" s="10"/>
    </row>
    <row r="2207" spans="1:18" x14ac:dyDescent="0.2">
      <c r="A2207" s="9" t="str">
        <f t="shared" si="34"/>
        <v>199915A17EDU331</v>
      </c>
      <c r="B2207" s="10">
        <v>1999</v>
      </c>
      <c r="C2207" s="10" t="s">
        <v>0</v>
      </c>
      <c r="D2207" s="10" t="s">
        <v>13</v>
      </c>
      <c r="E2207" s="10">
        <v>31</v>
      </c>
      <c r="F2207" s="10">
        <v>49693</v>
      </c>
      <c r="G2207" s="10">
        <v>0.42224475997295469</v>
      </c>
      <c r="H2207" s="10">
        <v>0.47620389189624296</v>
      </c>
      <c r="I2207" s="10">
        <v>0.27512929386432694</v>
      </c>
      <c r="J2207" s="10">
        <v>1.587748777493812E-2</v>
      </c>
      <c r="K2207" s="10">
        <v>2.6462479624896867E-2</v>
      </c>
      <c r="L2207" s="10">
        <v>0.92594530416758902</v>
      </c>
      <c r="M2207" s="10">
        <v>340.93000784490499</v>
      </c>
      <c r="N2207" s="10">
        <v>0.13225202744853401</v>
      </c>
      <c r="O2207" s="10">
        <v>3.1714728432576014E-2</v>
      </c>
      <c r="P2207" s="10">
        <v>3.1714728432576014E-2</v>
      </c>
      <c r="Q2207" s="10">
        <v>0</v>
      </c>
      <c r="R2207" s="10"/>
    </row>
    <row r="2208" spans="1:18" x14ac:dyDescent="0.2">
      <c r="A2208" s="9" t="str">
        <f t="shared" si="34"/>
        <v>199915A17EDU431</v>
      </c>
      <c r="B2208" s="10">
        <v>1999</v>
      </c>
      <c r="C2208" s="10" t="s">
        <v>0</v>
      </c>
      <c r="D2208" s="10" t="s">
        <v>15</v>
      </c>
      <c r="E2208" s="10">
        <v>31</v>
      </c>
      <c r="F2208" s="10">
        <v>1314</v>
      </c>
      <c r="G2208" s="10">
        <v>0.33248730964467005</v>
      </c>
      <c r="H2208" s="10">
        <v>0.59969558599695583</v>
      </c>
      <c r="I2208" s="10">
        <v>0.40030441400304412</v>
      </c>
      <c r="J2208" s="10">
        <v>0</v>
      </c>
      <c r="K2208" s="10">
        <v>0.19939117199391171</v>
      </c>
      <c r="L2208" s="10">
        <v>0.40030441400304412</v>
      </c>
      <c r="M2208" s="10">
        <v>368.91312156213394</v>
      </c>
      <c r="N2208" s="10">
        <v>0.20015220700152206</v>
      </c>
      <c r="O2208" s="10">
        <v>0.20015220700152206</v>
      </c>
      <c r="P2208" s="10">
        <v>0.20015220700152206</v>
      </c>
      <c r="Q2208" s="10">
        <v>0</v>
      </c>
      <c r="R2208" s="10"/>
    </row>
    <row r="2209" spans="1:18" x14ac:dyDescent="0.2">
      <c r="A2209" s="9" t="str">
        <f t="shared" si="34"/>
        <v>199915A29....31</v>
      </c>
      <c r="B2209" s="10">
        <v>1999</v>
      </c>
      <c r="C2209" s="10" t="s">
        <v>3</v>
      </c>
      <c r="D2209" s="10" t="s">
        <v>52</v>
      </c>
      <c r="E2209" s="10">
        <v>31</v>
      </c>
      <c r="F2209" s="10">
        <v>789</v>
      </c>
      <c r="G2209" s="10">
        <v>0</v>
      </c>
      <c r="H2209" s="10">
        <v>1</v>
      </c>
      <c r="I2209" s="10">
        <v>1</v>
      </c>
      <c r="J2209" s="10"/>
      <c r="K2209" s="10"/>
      <c r="L2209" s="10"/>
      <c r="M2209" s="10">
        <v>430.39864182248954</v>
      </c>
      <c r="N2209" s="10">
        <v>0.33333333333333331</v>
      </c>
      <c r="O2209" s="10">
        <v>0</v>
      </c>
      <c r="P2209" s="10">
        <v>0</v>
      </c>
      <c r="Q2209" s="10">
        <v>0</v>
      </c>
      <c r="R2209" s="10"/>
    </row>
    <row r="2210" spans="1:18" x14ac:dyDescent="0.2">
      <c r="A2210" s="9" t="str">
        <f t="shared" si="34"/>
        <v>199915A29EDU131</v>
      </c>
      <c r="B2210" s="10">
        <v>1999</v>
      </c>
      <c r="C2210" s="10" t="s">
        <v>3</v>
      </c>
      <c r="D2210" s="10" t="s">
        <v>9</v>
      </c>
      <c r="E2210" s="10">
        <v>31</v>
      </c>
      <c r="F2210" s="10">
        <v>572643</v>
      </c>
      <c r="G2210" s="10">
        <v>0.24797010518545856</v>
      </c>
      <c r="H2210" s="10">
        <v>0.6816590377022258</v>
      </c>
      <c r="I2210" s="10">
        <v>0.51262797442258634</v>
      </c>
      <c r="J2210" s="10">
        <v>0.16812607009329467</v>
      </c>
      <c r="K2210" s="10">
        <v>0.26825011356092104</v>
      </c>
      <c r="L2210" s="10">
        <v>0.3140595449520906</v>
      </c>
      <c r="M2210" s="10">
        <v>520.45074528868929</v>
      </c>
      <c r="N2210" s="10">
        <v>0.22956361991677188</v>
      </c>
      <c r="O2210" s="10">
        <v>7.4838948524647994E-2</v>
      </c>
      <c r="P2210" s="10">
        <v>7.0246209243804605E-2</v>
      </c>
      <c r="Q2210" s="10">
        <v>4.5927392808433878E-3</v>
      </c>
      <c r="R2210" s="10"/>
    </row>
    <row r="2211" spans="1:18" x14ac:dyDescent="0.2">
      <c r="A2211" s="9" t="str">
        <f t="shared" si="34"/>
        <v>199915A29EDU231</v>
      </c>
      <c r="B2211" s="10">
        <v>1999</v>
      </c>
      <c r="C2211" s="10" t="s">
        <v>3</v>
      </c>
      <c r="D2211" s="10" t="s">
        <v>11</v>
      </c>
      <c r="E2211" s="10">
        <v>31</v>
      </c>
      <c r="F2211" s="10">
        <v>173791</v>
      </c>
      <c r="G2211" s="10">
        <v>0.21199453120891834</v>
      </c>
      <c r="H2211" s="10">
        <v>0.65754229864920932</v>
      </c>
      <c r="I2211" s="10">
        <v>0.5181469272970356</v>
      </c>
      <c r="J2211" s="10">
        <v>0.1303132635655341</v>
      </c>
      <c r="K2211" s="10">
        <v>0.20606472730625605</v>
      </c>
      <c r="L2211" s="10">
        <v>0.44176625947258491</v>
      </c>
      <c r="M2211" s="10">
        <v>652.77443958588367</v>
      </c>
      <c r="N2211" s="10">
        <v>0.22391838472648182</v>
      </c>
      <c r="O2211" s="10">
        <v>5.7494346657767086E-2</v>
      </c>
      <c r="P2211" s="10">
        <v>4.8420228895627505E-2</v>
      </c>
      <c r="Q2211" s="10">
        <v>9.0741177621395819E-3</v>
      </c>
      <c r="R2211" s="10"/>
    </row>
    <row r="2212" spans="1:18" x14ac:dyDescent="0.2">
      <c r="A2212" s="9" t="str">
        <f t="shared" si="34"/>
        <v>199915A29EDU331</v>
      </c>
      <c r="B2212" s="10">
        <v>1999</v>
      </c>
      <c r="C2212" s="10" t="s">
        <v>3</v>
      </c>
      <c r="D2212" s="10" t="s">
        <v>13</v>
      </c>
      <c r="E2212" s="10">
        <v>31</v>
      </c>
      <c r="F2212" s="10">
        <v>193510</v>
      </c>
      <c r="G2212" s="10">
        <v>0.30210098394990803</v>
      </c>
      <c r="H2212" s="10">
        <v>0.7105937677639399</v>
      </c>
      <c r="I2212" s="10">
        <v>0.4959226913337812</v>
      </c>
      <c r="J2212" s="10">
        <v>4.3486124748075033E-2</v>
      </c>
      <c r="K2212" s="10">
        <v>7.337088522556974E-2</v>
      </c>
      <c r="L2212" s="10">
        <v>0.76902485659655828</v>
      </c>
      <c r="M2212" s="10">
        <v>537.25930586095183</v>
      </c>
      <c r="N2212" s="10">
        <v>0.2173841145160457</v>
      </c>
      <c r="O2212" s="10">
        <v>4.754793033951734E-2</v>
      </c>
      <c r="P2212" s="10">
        <v>3.9393313007079739E-2</v>
      </c>
      <c r="Q2212" s="10">
        <v>8.1546173324375994E-3</v>
      </c>
      <c r="R2212" s="10"/>
    </row>
    <row r="2213" spans="1:18" x14ac:dyDescent="0.2">
      <c r="A2213" s="9" t="str">
        <f t="shared" si="34"/>
        <v>199915A29EDU431</v>
      </c>
      <c r="B2213" s="10">
        <v>1999</v>
      </c>
      <c r="C2213" s="10" t="s">
        <v>3</v>
      </c>
      <c r="D2213" s="10" t="s">
        <v>15</v>
      </c>
      <c r="E2213" s="10">
        <v>31</v>
      </c>
      <c r="F2213" s="10">
        <v>212704</v>
      </c>
      <c r="G2213" s="10">
        <v>0.17179000279251605</v>
      </c>
      <c r="H2213" s="10">
        <v>0.84178012637279975</v>
      </c>
      <c r="I2213" s="10">
        <v>0.69717071611253201</v>
      </c>
      <c r="J2213" s="10">
        <v>7.5419362118248831E-2</v>
      </c>
      <c r="K2213" s="10">
        <v>0.196540732661351</v>
      </c>
      <c r="L2213" s="10">
        <v>0.19527606438995035</v>
      </c>
      <c r="M2213" s="10">
        <v>898.09904196568414</v>
      </c>
      <c r="N2213" s="10">
        <v>0.29418816759440347</v>
      </c>
      <c r="O2213" s="10">
        <v>7.1705280577704228E-2</v>
      </c>
      <c r="P2213" s="10">
        <v>5.6867759891680456E-2</v>
      </c>
      <c r="Q2213" s="10">
        <v>1.4837520686023771E-2</v>
      </c>
      <c r="R2213" s="10"/>
    </row>
    <row r="2214" spans="1:18" x14ac:dyDescent="0.2">
      <c r="A2214" s="9" t="str">
        <f t="shared" si="34"/>
        <v>199915A29EDU531</v>
      </c>
      <c r="B2214" s="10">
        <v>1999</v>
      </c>
      <c r="C2214" s="10" t="s">
        <v>3</v>
      </c>
      <c r="D2214" s="10" t="s">
        <v>17</v>
      </c>
      <c r="E2214" s="10">
        <v>31</v>
      </c>
      <c r="F2214" s="10">
        <v>73880</v>
      </c>
      <c r="G2214" s="10">
        <v>0.13137792103142626</v>
      </c>
      <c r="H2214" s="10">
        <v>0.83987547374120197</v>
      </c>
      <c r="I2214" s="10">
        <v>0.72953438007579863</v>
      </c>
      <c r="J2214" s="10">
        <v>2.8478613968597726E-2</v>
      </c>
      <c r="K2214" s="10">
        <v>8.1862479696805629E-2</v>
      </c>
      <c r="L2214" s="10">
        <v>0.59072820790471037</v>
      </c>
      <c r="M2214" s="10">
        <v>1710.083490064748</v>
      </c>
      <c r="N2214" s="10">
        <v>0.29182458040064968</v>
      </c>
      <c r="O2214" s="10">
        <v>0.10678126691932864</v>
      </c>
      <c r="P2214" s="10">
        <v>7.4742826204656193E-2</v>
      </c>
      <c r="Q2214" s="10">
        <v>3.2038440714672441E-2</v>
      </c>
      <c r="R2214" s="10"/>
    </row>
    <row r="2215" spans="1:18" x14ac:dyDescent="0.2">
      <c r="A2215" s="9" t="str">
        <f t="shared" si="34"/>
        <v>199918A24....31</v>
      </c>
      <c r="B2215" s="10">
        <v>1999</v>
      </c>
      <c r="C2215" s="10" t="s">
        <v>1</v>
      </c>
      <c r="D2215" s="10" t="s">
        <v>52</v>
      </c>
      <c r="E2215" s="10">
        <v>31</v>
      </c>
      <c r="F2215" s="10">
        <v>789</v>
      </c>
      <c r="G2215" s="10">
        <v>0</v>
      </c>
      <c r="H2215" s="10">
        <v>1</v>
      </c>
      <c r="I2215" s="10">
        <v>1</v>
      </c>
      <c r="J2215" s="10"/>
      <c r="K2215" s="10"/>
      <c r="L2215" s="10"/>
      <c r="M2215" s="10">
        <v>430.39864182248954</v>
      </c>
      <c r="N2215" s="10">
        <v>0.33333333333333331</v>
      </c>
      <c r="O2215" s="10">
        <v>0</v>
      </c>
      <c r="P2215" s="10">
        <v>0</v>
      </c>
      <c r="Q2215" s="10">
        <v>0</v>
      </c>
      <c r="R2215" s="10"/>
    </row>
    <row r="2216" spans="1:18" x14ac:dyDescent="0.2">
      <c r="A2216" s="9" t="str">
        <f t="shared" si="34"/>
        <v>199918A24EDU131</v>
      </c>
      <c r="B2216" s="10">
        <v>1999</v>
      </c>
      <c r="C2216" s="10" t="s">
        <v>1</v>
      </c>
      <c r="D2216" s="10" t="s">
        <v>9</v>
      </c>
      <c r="E2216" s="10">
        <v>31</v>
      </c>
      <c r="F2216" s="10">
        <v>243987</v>
      </c>
      <c r="G2216" s="10">
        <v>0.2521214134184756</v>
      </c>
      <c r="H2216" s="10">
        <v>0.76507354900056146</v>
      </c>
      <c r="I2216" s="10">
        <v>0.57218212445745065</v>
      </c>
      <c r="J2216" s="10">
        <v>0.19182169541819852</v>
      </c>
      <c r="K2216" s="10">
        <v>0.33297265837933987</v>
      </c>
      <c r="L2216" s="10">
        <v>0.18642796542438736</v>
      </c>
      <c r="M2216" s="10">
        <v>488.82082498770359</v>
      </c>
      <c r="N2216" s="10">
        <v>0.25644399086836595</v>
      </c>
      <c r="O2216" s="10">
        <v>8.0815781168668818E-2</v>
      </c>
      <c r="P2216" s="10">
        <v>7.8659928602753421E-2</v>
      </c>
      <c r="Q2216" s="10">
        <v>2.1558525659153972E-3</v>
      </c>
      <c r="R2216" s="10"/>
    </row>
    <row r="2217" spans="1:18" x14ac:dyDescent="0.2">
      <c r="A2217" s="9" t="str">
        <f t="shared" si="34"/>
        <v>199918A24EDU231</v>
      </c>
      <c r="B2217" s="10">
        <v>1999</v>
      </c>
      <c r="C2217" s="10" t="s">
        <v>1</v>
      </c>
      <c r="D2217" s="10" t="s">
        <v>11</v>
      </c>
      <c r="E2217" s="10">
        <v>31</v>
      </c>
      <c r="F2217" s="10">
        <v>74930</v>
      </c>
      <c r="G2217" s="10">
        <v>0.21268136520886044</v>
      </c>
      <c r="H2217" s="10">
        <v>0.77540371012945419</v>
      </c>
      <c r="I2217" s="10">
        <v>0.61048979047110641</v>
      </c>
      <c r="J2217" s="10">
        <v>0.15090084078473243</v>
      </c>
      <c r="K2217" s="10">
        <v>0.25263579340718001</v>
      </c>
      <c r="L2217" s="10">
        <v>0.32637127986120379</v>
      </c>
      <c r="M2217" s="10">
        <v>547.65268277663324</v>
      </c>
      <c r="N2217" s="10">
        <v>0.26317896703590016</v>
      </c>
      <c r="O2217" s="10">
        <v>5.9655678633391163E-2</v>
      </c>
      <c r="P2217" s="10">
        <v>4.5629253970372347E-2</v>
      </c>
      <c r="Q2217" s="10">
        <v>1.4026424663018818E-2</v>
      </c>
      <c r="R2217" s="10"/>
    </row>
    <row r="2218" spans="1:18" x14ac:dyDescent="0.2">
      <c r="A2218" s="9" t="str">
        <f t="shared" si="34"/>
        <v>199918A24EDU331</v>
      </c>
      <c r="B2218" s="10">
        <v>1999</v>
      </c>
      <c r="C2218" s="10" t="s">
        <v>1</v>
      </c>
      <c r="D2218" s="10" t="s">
        <v>13</v>
      </c>
      <c r="E2218" s="10">
        <v>31</v>
      </c>
      <c r="F2218" s="10">
        <v>119363</v>
      </c>
      <c r="G2218" s="10">
        <v>0.30878803551417983</v>
      </c>
      <c r="H2218" s="10">
        <v>0.7775273744795288</v>
      </c>
      <c r="I2218" s="10">
        <v>0.53743622395549706</v>
      </c>
      <c r="J2218" s="10">
        <v>3.9652153514908306E-2</v>
      </c>
      <c r="K2218" s="10">
        <v>7.0490855625277515E-2</v>
      </c>
      <c r="L2218" s="10">
        <v>0.7863492036895855</v>
      </c>
      <c r="M2218" s="10">
        <v>507.8128457545252</v>
      </c>
      <c r="N2218" s="10">
        <v>0.23127769911949264</v>
      </c>
      <c r="O2218" s="10">
        <v>3.7448790663773532E-2</v>
      </c>
      <c r="P2218" s="10">
        <v>3.0838702110369209E-2</v>
      </c>
      <c r="Q2218" s="10">
        <v>6.6100885534043216E-3</v>
      </c>
      <c r="R2218" s="10"/>
    </row>
    <row r="2219" spans="1:18" x14ac:dyDescent="0.2">
      <c r="A2219" s="9" t="str">
        <f t="shared" si="34"/>
        <v>199918A24EDU431</v>
      </c>
      <c r="B2219" s="10">
        <v>1999</v>
      </c>
      <c r="C2219" s="10" t="s">
        <v>1</v>
      </c>
      <c r="D2219" s="10" t="s">
        <v>15</v>
      </c>
      <c r="E2219" s="10">
        <v>31</v>
      </c>
      <c r="F2219" s="10">
        <v>131985</v>
      </c>
      <c r="G2219" s="10">
        <v>0.21728146951654709</v>
      </c>
      <c r="H2219" s="10">
        <v>0.80678865022540436</v>
      </c>
      <c r="I2219" s="10">
        <v>0.63148842671515704</v>
      </c>
      <c r="J2219" s="10">
        <v>7.1727847861499411E-2</v>
      </c>
      <c r="K2219" s="10">
        <v>0.20917528507027314</v>
      </c>
      <c r="L2219" s="10">
        <v>0.27087926658332384</v>
      </c>
      <c r="M2219" s="10">
        <v>708.50736612483126</v>
      </c>
      <c r="N2219" s="10">
        <v>0.28684320187900142</v>
      </c>
      <c r="O2219" s="10">
        <v>4.3838314960033334E-2</v>
      </c>
      <c r="P2219" s="10">
        <v>3.985301360003031E-2</v>
      </c>
      <c r="Q2219" s="10">
        <v>3.985301360003031E-3</v>
      </c>
      <c r="R2219" s="10"/>
    </row>
    <row r="2220" spans="1:18" x14ac:dyDescent="0.2">
      <c r="A2220" s="9" t="str">
        <f t="shared" si="34"/>
        <v>199918A24EDU531</v>
      </c>
      <c r="B2220" s="10">
        <v>1999</v>
      </c>
      <c r="C2220" s="10" t="s">
        <v>1</v>
      </c>
      <c r="D2220" s="10" t="s">
        <v>17</v>
      </c>
      <c r="E2220" s="10">
        <v>31</v>
      </c>
      <c r="F2220" s="10">
        <v>36282</v>
      </c>
      <c r="G2220" s="10">
        <v>0.1428674925740781</v>
      </c>
      <c r="H2220" s="10">
        <v>0.76087316024474949</v>
      </c>
      <c r="I2220" s="10">
        <v>0.65216911967366742</v>
      </c>
      <c r="J2220" s="10">
        <v>3.6243867482498207E-2</v>
      </c>
      <c r="K2220" s="10">
        <v>6.5211399592084232E-2</v>
      </c>
      <c r="L2220" s="10">
        <v>0.84060966870624554</v>
      </c>
      <c r="M2220" s="10">
        <v>1042.7394534266382</v>
      </c>
      <c r="N2220" s="10">
        <v>0.26817705749407422</v>
      </c>
      <c r="O2220" s="10">
        <v>3.6243867482498207E-2</v>
      </c>
      <c r="P2220" s="10">
        <v>2.8995093985998567E-2</v>
      </c>
      <c r="Q2220" s="10">
        <v>7.2487734964996418E-3</v>
      </c>
      <c r="R2220" s="10"/>
    </row>
    <row r="2221" spans="1:18" x14ac:dyDescent="0.2">
      <c r="A2221" s="9" t="str">
        <f t="shared" si="34"/>
        <v>199925A29EDU131</v>
      </c>
      <c r="B2221" s="10">
        <v>1999</v>
      </c>
      <c r="C2221" s="10" t="s">
        <v>2</v>
      </c>
      <c r="D2221" s="10" t="s">
        <v>9</v>
      </c>
      <c r="E2221" s="10">
        <v>31</v>
      </c>
      <c r="F2221" s="10">
        <v>168801</v>
      </c>
      <c r="G2221" s="10">
        <v>0.1337017748963758</v>
      </c>
      <c r="H2221" s="10">
        <v>0.78158041509926546</v>
      </c>
      <c r="I2221" s="10">
        <v>0.67708172637624753</v>
      </c>
      <c r="J2221" s="10">
        <v>0.20905671124612846</v>
      </c>
      <c r="K2221" s="10">
        <v>0.30419845969454962</v>
      </c>
      <c r="L2221" s="10">
        <v>4.9845676269690345E-2</v>
      </c>
      <c r="M2221" s="10">
        <v>646.00400269077079</v>
      </c>
      <c r="N2221" s="10">
        <v>0.28506347711210239</v>
      </c>
      <c r="O2221" s="10">
        <v>0.11371970545198191</v>
      </c>
      <c r="P2221" s="10">
        <v>0.10125532431679907</v>
      </c>
      <c r="Q2221" s="10">
        <v>1.2464381135182848E-2</v>
      </c>
      <c r="R2221" s="10"/>
    </row>
    <row r="2222" spans="1:18" x14ac:dyDescent="0.2">
      <c r="A2222" s="9" t="str">
        <f t="shared" si="34"/>
        <v>199925A29EDU231</v>
      </c>
      <c r="B2222" s="10">
        <v>1999</v>
      </c>
      <c r="C2222" s="10" t="s">
        <v>2</v>
      </c>
      <c r="D2222" s="10" t="s">
        <v>11</v>
      </c>
      <c r="E2222" s="10">
        <v>31</v>
      </c>
      <c r="F2222" s="10">
        <v>42859</v>
      </c>
      <c r="G2222" s="10">
        <v>0.14961219417243135</v>
      </c>
      <c r="H2222" s="10">
        <v>0.77913623742971139</v>
      </c>
      <c r="I2222" s="10">
        <v>0.66256795538859981</v>
      </c>
      <c r="J2222" s="10">
        <v>0.21472736181432137</v>
      </c>
      <c r="K2222" s="10">
        <v>0.31288644158753121</v>
      </c>
      <c r="L2222" s="10">
        <v>7.9726545183042064E-2</v>
      </c>
      <c r="M2222" s="10">
        <v>1023.2717009139794</v>
      </c>
      <c r="N2222" s="10">
        <v>0.25156909867239086</v>
      </c>
      <c r="O2222" s="10">
        <v>0.10431881285144311</v>
      </c>
      <c r="P2222" s="10">
        <v>9.2046011339508627E-2</v>
      </c>
      <c r="Q2222" s="10">
        <v>1.2272801511934483E-2</v>
      </c>
      <c r="R2222" s="10"/>
    </row>
    <row r="2223" spans="1:18" x14ac:dyDescent="0.2">
      <c r="A2223" s="9" t="str">
        <f t="shared" si="34"/>
        <v>199925A29EDU331</v>
      </c>
      <c r="B2223" s="10">
        <v>1999</v>
      </c>
      <c r="C2223" s="10" t="s">
        <v>2</v>
      </c>
      <c r="D2223" s="10" t="s">
        <v>13</v>
      </c>
      <c r="E2223" s="10">
        <v>31</v>
      </c>
      <c r="F2223" s="10">
        <v>24454</v>
      </c>
      <c r="G2223" s="10">
        <v>0.13743760399334443</v>
      </c>
      <c r="H2223" s="10">
        <v>0.86018647256072622</v>
      </c>
      <c r="I2223" s="10">
        <v>0.74196450478449338</v>
      </c>
      <c r="J2223" s="10">
        <v>0.11830375398707778</v>
      </c>
      <c r="K2223" s="10">
        <v>0.18275128813282079</v>
      </c>
      <c r="L2223" s="10">
        <v>0.36558436247648646</v>
      </c>
      <c r="M2223" s="10">
        <v>788.45616103547502</v>
      </c>
      <c r="N2223" s="10">
        <v>0.32256481557209454</v>
      </c>
      <c r="O2223" s="10">
        <v>0.12901774760775334</v>
      </c>
      <c r="P2223" s="10">
        <v>9.6753087429459386E-2</v>
      </c>
      <c r="Q2223" s="10">
        <v>3.2264660178293943E-2</v>
      </c>
      <c r="R2223" s="10"/>
    </row>
    <row r="2224" spans="1:18" x14ac:dyDescent="0.2">
      <c r="A2224" s="9" t="str">
        <f t="shared" si="34"/>
        <v>199925A29EDU431</v>
      </c>
      <c r="B2224" s="10">
        <v>1999</v>
      </c>
      <c r="C2224" s="10" t="s">
        <v>2</v>
      </c>
      <c r="D2224" s="10" t="s">
        <v>15</v>
      </c>
      <c r="E2224" s="10">
        <v>31</v>
      </c>
      <c r="F2224" s="10">
        <v>79405</v>
      </c>
      <c r="G2224" s="10">
        <v>0.10253838223411073</v>
      </c>
      <c r="H2224" s="10">
        <v>0.90394811409860842</v>
      </c>
      <c r="I2224" s="10">
        <v>0.81125873685536176</v>
      </c>
      <c r="J2224" s="10">
        <v>8.280334991499276E-2</v>
      </c>
      <c r="K2224" s="10">
        <v>0.17549272715823941</v>
      </c>
      <c r="L2224" s="10">
        <v>6.6217492601221589E-2</v>
      </c>
      <c r="M2224" s="10">
        <v>1152.4232838951143</v>
      </c>
      <c r="N2224" s="10">
        <v>0.30795289969145517</v>
      </c>
      <c r="O2224" s="10">
        <v>0.11589950255021723</v>
      </c>
      <c r="P2224" s="10">
        <v>8.2778162584220133E-2</v>
      </c>
      <c r="Q2224" s="10">
        <v>3.3121339965997101E-2</v>
      </c>
      <c r="R2224" s="10"/>
    </row>
    <row r="2225" spans="1:18" x14ac:dyDescent="0.2">
      <c r="A2225" s="9" t="str">
        <f t="shared" si="34"/>
        <v>199925A29EDU531</v>
      </c>
      <c r="B2225" s="10">
        <v>1999</v>
      </c>
      <c r="C2225" s="10" t="s">
        <v>2</v>
      </c>
      <c r="D2225" s="10" t="s">
        <v>17</v>
      </c>
      <c r="E2225" s="10">
        <v>31</v>
      </c>
      <c r="F2225" s="10">
        <v>37598</v>
      </c>
      <c r="G2225" s="10">
        <v>0.12216931831378469</v>
      </c>
      <c r="H2225" s="10">
        <v>0.91611255917867973</v>
      </c>
      <c r="I2225" s="10">
        <v>0.80419171232512365</v>
      </c>
      <c r="J2225" s="10">
        <v>2.0985158785041758E-2</v>
      </c>
      <c r="K2225" s="10">
        <v>9.793074099686154E-2</v>
      </c>
      <c r="L2225" s="10">
        <v>0.34959306346082236</v>
      </c>
      <c r="M2225" s="10">
        <v>2250.0089114988318</v>
      </c>
      <c r="N2225" s="10">
        <v>0.31464439597850952</v>
      </c>
      <c r="O2225" s="10">
        <v>0.17484972604925794</v>
      </c>
      <c r="P2225" s="10">
        <v>0.11888930262247992</v>
      </c>
      <c r="Q2225" s="10">
        <v>5.5960423426778018E-2</v>
      </c>
      <c r="R2225" s="10"/>
    </row>
    <row r="2226" spans="1:18" x14ac:dyDescent="0.2">
      <c r="A2226" s="9" t="str">
        <f t="shared" si="34"/>
        <v>199930EMA....31</v>
      </c>
      <c r="B2226" s="10">
        <v>1999</v>
      </c>
      <c r="C2226" s="10" t="s">
        <v>4</v>
      </c>
      <c r="D2226" s="10" t="s">
        <v>52</v>
      </c>
      <c r="E2226" s="10">
        <v>31</v>
      </c>
      <c r="F2226" s="10">
        <v>525</v>
      </c>
      <c r="G2226" s="10">
        <v>0</v>
      </c>
      <c r="H2226" s="10">
        <v>0.49904761904761907</v>
      </c>
      <c r="I2226" s="10">
        <v>0.49904761904761907</v>
      </c>
      <c r="J2226" s="10">
        <v>0</v>
      </c>
      <c r="K2226" s="10">
        <v>0</v>
      </c>
      <c r="L2226" s="10">
        <v>0</v>
      </c>
      <c r="M2226" s="10">
        <v>2000.1313819633765</v>
      </c>
      <c r="N2226" s="10">
        <v>0</v>
      </c>
      <c r="O2226" s="10">
        <v>0</v>
      </c>
      <c r="P2226" s="10">
        <v>0</v>
      </c>
      <c r="Q2226" s="10">
        <v>0</v>
      </c>
      <c r="R2226" s="10"/>
    </row>
    <row r="2227" spans="1:18" x14ac:dyDescent="0.2">
      <c r="A2227" s="9" t="str">
        <f t="shared" si="34"/>
        <v>199930EMAEDU131</v>
      </c>
      <c r="B2227" s="10">
        <v>1999</v>
      </c>
      <c r="C2227" s="10" t="s">
        <v>4</v>
      </c>
      <c r="D2227" s="10" t="s">
        <v>9</v>
      </c>
      <c r="E2227" s="10">
        <v>31</v>
      </c>
      <c r="F2227" s="10">
        <v>1107133</v>
      </c>
      <c r="G2227" s="10">
        <v>9.0168576224184491E-2</v>
      </c>
      <c r="H2227" s="10">
        <v>0.61929145067768188</v>
      </c>
      <c r="I2227" s="10">
        <v>0.56345082230226562</v>
      </c>
      <c r="J2227" s="10">
        <v>0.3761936828023808</v>
      </c>
      <c r="K2227" s="10">
        <v>0.43084661656174161</v>
      </c>
      <c r="L2227" s="10">
        <v>2.0656958107110889E-2</v>
      </c>
      <c r="M2227" s="10">
        <v>704.05223497991324</v>
      </c>
      <c r="N2227" s="10">
        <v>0.2480426673221231</v>
      </c>
      <c r="O2227" s="10">
        <v>0.16180526437546086</v>
      </c>
      <c r="P2227" s="10">
        <v>0.13828383673351358</v>
      </c>
      <c r="Q2227" s="10">
        <v>2.3521427641947285E-2</v>
      </c>
      <c r="R2227" s="10"/>
    </row>
    <row r="2228" spans="1:18" x14ac:dyDescent="0.2">
      <c r="A2228" s="9" t="str">
        <f t="shared" si="34"/>
        <v>199930EMAEDU231</v>
      </c>
      <c r="B2228" s="10">
        <v>1999</v>
      </c>
      <c r="C2228" s="10" t="s">
        <v>4</v>
      </c>
      <c r="D2228" s="10" t="s">
        <v>11</v>
      </c>
      <c r="E2228" s="10">
        <v>31</v>
      </c>
      <c r="F2228" s="10">
        <v>168798</v>
      </c>
      <c r="G2228" s="10">
        <v>9.2430126084663694E-2</v>
      </c>
      <c r="H2228" s="10">
        <v>0.74144243415206346</v>
      </c>
      <c r="I2228" s="10">
        <v>0.67291081647886819</v>
      </c>
      <c r="J2228" s="10">
        <v>0.25544141518264435</v>
      </c>
      <c r="K2228" s="10">
        <v>0.3239730328558395</v>
      </c>
      <c r="L2228" s="10">
        <v>1.8696903991753458E-2</v>
      </c>
      <c r="M2228" s="10">
        <v>1088.4295978227885</v>
      </c>
      <c r="N2228" s="10">
        <v>0.31309020249055086</v>
      </c>
      <c r="O2228" s="10">
        <v>0.21496700197869642</v>
      </c>
      <c r="P2228" s="10">
        <v>0.17291081647886825</v>
      </c>
      <c r="Q2228" s="10">
        <v>4.2056185499828196E-2</v>
      </c>
      <c r="R2228" s="10"/>
    </row>
    <row r="2229" spans="1:18" x14ac:dyDescent="0.2">
      <c r="A2229" s="9" t="str">
        <f t="shared" si="34"/>
        <v>199930EMAEDU331</v>
      </c>
      <c r="B2229" s="10">
        <v>1999</v>
      </c>
      <c r="C2229" s="10" t="s">
        <v>4</v>
      </c>
      <c r="D2229" s="10" t="s">
        <v>13</v>
      </c>
      <c r="E2229" s="10">
        <v>31</v>
      </c>
      <c r="F2229" s="10">
        <v>56257</v>
      </c>
      <c r="G2229" s="10">
        <v>9.2412652470539591E-2</v>
      </c>
      <c r="H2229" s="10">
        <v>0.85980411326590467</v>
      </c>
      <c r="I2229" s="10">
        <v>0.78034733455392213</v>
      </c>
      <c r="J2229" s="10">
        <v>0.13552091295305474</v>
      </c>
      <c r="K2229" s="10">
        <v>0.19160282275983434</v>
      </c>
      <c r="L2229" s="10">
        <v>0.11219937074497396</v>
      </c>
      <c r="M2229" s="10">
        <v>1060.2354255129217</v>
      </c>
      <c r="N2229" s="10">
        <v>0.38786284373500185</v>
      </c>
      <c r="O2229" s="10">
        <v>0.24766695700090655</v>
      </c>
      <c r="P2229" s="10">
        <v>0.1962777965408749</v>
      </c>
      <c r="Q2229" s="10">
        <v>5.1389160460031641E-2</v>
      </c>
      <c r="R2229" s="10"/>
    </row>
    <row r="2230" spans="1:18" x14ac:dyDescent="0.2">
      <c r="A2230" s="9" t="str">
        <f t="shared" si="34"/>
        <v>199930EMAEDU431</v>
      </c>
      <c r="B2230" s="10">
        <v>1999</v>
      </c>
      <c r="C2230" s="10" t="s">
        <v>4</v>
      </c>
      <c r="D2230" s="10" t="s">
        <v>15</v>
      </c>
      <c r="E2230" s="10">
        <v>31</v>
      </c>
      <c r="F2230" s="10">
        <v>281316</v>
      </c>
      <c r="G2230" s="10">
        <v>6.5164651322405828E-2</v>
      </c>
      <c r="H2230" s="10">
        <v>0.74580542877049294</v>
      </c>
      <c r="I2230" s="10">
        <v>0.69720527805030641</v>
      </c>
      <c r="J2230" s="10">
        <v>0.24952011261357335</v>
      </c>
      <c r="K2230" s="10">
        <v>0.29718537161057318</v>
      </c>
      <c r="L2230" s="10">
        <v>2.4303630081474212E-2</v>
      </c>
      <c r="M2230" s="10">
        <v>1892.9560643274865</v>
      </c>
      <c r="N2230" s="10">
        <v>0.32833309020006901</v>
      </c>
      <c r="O2230" s="10">
        <v>0.21046564171170562</v>
      </c>
      <c r="P2230" s="10">
        <v>0.13845431288760482</v>
      </c>
      <c r="Q2230" s="10">
        <v>7.2011328824100787E-2</v>
      </c>
      <c r="R2230" s="10"/>
    </row>
    <row r="2231" spans="1:18" x14ac:dyDescent="0.2">
      <c r="A2231" s="9" t="str">
        <f t="shared" si="34"/>
        <v>199930EMAEDU531</v>
      </c>
      <c r="B2231" s="10">
        <v>1999</v>
      </c>
      <c r="C2231" s="10" t="s">
        <v>4</v>
      </c>
      <c r="D2231" s="10" t="s">
        <v>17</v>
      </c>
      <c r="E2231" s="10">
        <v>31</v>
      </c>
      <c r="F2231" s="10">
        <v>209564</v>
      </c>
      <c r="G2231" s="10">
        <v>4.3804719994484917E-2</v>
      </c>
      <c r="H2231" s="10">
        <v>0.83061976293638218</v>
      </c>
      <c r="I2231" s="10">
        <v>0.79423469679906855</v>
      </c>
      <c r="J2231" s="10">
        <v>0.16310530434616632</v>
      </c>
      <c r="K2231" s="10">
        <v>0.1944704243095188</v>
      </c>
      <c r="L2231" s="10">
        <v>6.6499971369128288E-2</v>
      </c>
      <c r="M2231" s="10">
        <v>4550.5622443224356</v>
      </c>
      <c r="N2231" s="10">
        <v>0.32871103815540836</v>
      </c>
      <c r="O2231" s="10">
        <v>0.23964039625126454</v>
      </c>
      <c r="P2231" s="10">
        <v>0.12546525166536238</v>
      </c>
      <c r="Q2231" s="10">
        <v>0.11417514458590215</v>
      </c>
      <c r="R2231" s="10"/>
    </row>
    <row r="2232" spans="1:18" x14ac:dyDescent="0.2">
      <c r="A2232" s="9" t="str">
        <f t="shared" si="34"/>
        <v>199915A17EDU133</v>
      </c>
      <c r="B2232" s="10">
        <v>1999</v>
      </c>
      <c r="C2232" s="10" t="s">
        <v>0</v>
      </c>
      <c r="D2232" s="10" t="s">
        <v>9</v>
      </c>
      <c r="E2232" s="10">
        <v>33</v>
      </c>
      <c r="F2232" s="10">
        <v>313495</v>
      </c>
      <c r="G2232" s="10">
        <v>0.36287370347773035</v>
      </c>
      <c r="H2232" s="10">
        <v>0.23175904977375567</v>
      </c>
      <c r="I2232" s="10">
        <v>0.14765978506787331</v>
      </c>
      <c r="J2232" s="10">
        <v>0.10842374537227478</v>
      </c>
      <c r="K2232" s="10">
        <v>0.1289881993006993</v>
      </c>
      <c r="L2232" s="10">
        <v>0.82189189620249126</v>
      </c>
      <c r="M2232" s="10">
        <v>373.38417020237722</v>
      </c>
      <c r="N2232" s="10">
        <v>0.10018341600344503</v>
      </c>
      <c r="O2232" s="10">
        <v>2.7831384870572098E-2</v>
      </c>
      <c r="P2232" s="10">
        <v>2.7831384870572098E-2</v>
      </c>
      <c r="Q2232" s="10">
        <v>0</v>
      </c>
      <c r="R2232" s="10"/>
    </row>
    <row r="2233" spans="1:18" x14ac:dyDescent="0.2">
      <c r="A2233" s="9" t="str">
        <f t="shared" si="34"/>
        <v>199915A17EDU233</v>
      </c>
      <c r="B2233" s="10">
        <v>1999</v>
      </c>
      <c r="C2233" s="10" t="s">
        <v>0</v>
      </c>
      <c r="D2233" s="10" t="s">
        <v>11</v>
      </c>
      <c r="E2233" s="10">
        <v>33</v>
      </c>
      <c r="F2233" s="10">
        <v>103530</v>
      </c>
      <c r="G2233" s="10">
        <v>0.34992477971201374</v>
      </c>
      <c r="H2233" s="10">
        <v>0.22598787737498544</v>
      </c>
      <c r="I2233" s="10">
        <v>0.14690911916695806</v>
      </c>
      <c r="J2233" s="10">
        <v>3.9534522283094377E-2</v>
      </c>
      <c r="K2233" s="10">
        <v>6.7762365466060542E-2</v>
      </c>
      <c r="L2233" s="10">
        <v>0.87644161112720953</v>
      </c>
      <c r="M2233" s="10">
        <v>387.08190735681347</v>
      </c>
      <c r="N2233" s="10">
        <v>7.8643871341640109E-2</v>
      </c>
      <c r="O2233" s="10">
        <v>2.2447599729546991E-2</v>
      </c>
      <c r="P2233" s="10">
        <v>2.2447599729546991E-2</v>
      </c>
      <c r="Q2233" s="10">
        <v>0</v>
      </c>
      <c r="R2233" s="10"/>
    </row>
    <row r="2234" spans="1:18" x14ac:dyDescent="0.2">
      <c r="A2234" s="9" t="str">
        <f t="shared" si="34"/>
        <v>199915A17EDU333</v>
      </c>
      <c r="B2234" s="10">
        <v>1999</v>
      </c>
      <c r="C2234" s="10" t="s">
        <v>0</v>
      </c>
      <c r="D2234" s="10" t="s">
        <v>13</v>
      </c>
      <c r="E2234" s="10">
        <v>33</v>
      </c>
      <c r="F2234" s="10">
        <v>130280</v>
      </c>
      <c r="G2234" s="10">
        <v>0.3773474749440498</v>
      </c>
      <c r="H2234" s="10">
        <v>0.23665182683451028</v>
      </c>
      <c r="I2234" s="10">
        <v>0.14735185753761129</v>
      </c>
      <c r="J2234" s="10">
        <v>1.7861529014430458E-2</v>
      </c>
      <c r="K2234" s="10">
        <v>3.1248081056186674E-2</v>
      </c>
      <c r="L2234" s="10">
        <v>0.9598173165489714</v>
      </c>
      <c r="M2234" s="10">
        <v>559.53703764572549</v>
      </c>
      <c r="N2234" s="10">
        <v>8.4832668099478051E-2</v>
      </c>
      <c r="O2234" s="10">
        <v>1.7861529014430458E-2</v>
      </c>
      <c r="P2234" s="10">
        <v>1.3394227817009517E-2</v>
      </c>
      <c r="Q2234" s="10">
        <v>4.4673011974209397E-3</v>
      </c>
      <c r="R2234" s="10"/>
    </row>
    <row r="2235" spans="1:18" x14ac:dyDescent="0.2">
      <c r="A2235" s="9" t="str">
        <f t="shared" si="34"/>
        <v>199915A17EDU433</v>
      </c>
      <c r="B2235" s="10">
        <v>1999</v>
      </c>
      <c r="C2235" s="10" t="s">
        <v>0</v>
      </c>
      <c r="D2235" s="10" t="s">
        <v>15</v>
      </c>
      <c r="E2235" s="10">
        <v>33</v>
      </c>
      <c r="F2235" s="10">
        <v>13379</v>
      </c>
      <c r="G2235" s="10">
        <v>0.33342881695789173</v>
      </c>
      <c r="H2235" s="10">
        <v>0.26093131026235145</v>
      </c>
      <c r="I2235" s="10">
        <v>0.173929292174303</v>
      </c>
      <c r="J2235" s="10">
        <v>0.347858584348606</v>
      </c>
      <c r="K2235" s="10">
        <v>0.43486060243665448</v>
      </c>
      <c r="L2235" s="10">
        <v>0.43471111443306676</v>
      </c>
      <c r="M2235" s="10">
        <v>550.08149423829718</v>
      </c>
      <c r="N2235" s="10">
        <v>0.173929292174303</v>
      </c>
      <c r="O2235" s="10">
        <v>4.3501009044024215E-2</v>
      </c>
      <c r="P2235" s="10">
        <v>4.3501009044024215E-2</v>
      </c>
      <c r="Q2235" s="10">
        <v>0</v>
      </c>
      <c r="R2235" s="10"/>
    </row>
    <row r="2236" spans="1:18" x14ac:dyDescent="0.2">
      <c r="A2236" s="9" t="str">
        <f t="shared" si="34"/>
        <v>199915A17EDU533</v>
      </c>
      <c r="B2236" s="10">
        <v>1999</v>
      </c>
      <c r="C2236" s="10" t="s">
        <v>0</v>
      </c>
      <c r="D2236" s="10" t="s">
        <v>17</v>
      </c>
      <c r="E2236" s="10">
        <v>33</v>
      </c>
      <c r="F2236" s="10">
        <v>581</v>
      </c>
      <c r="G2236" s="10"/>
      <c r="H2236" s="10">
        <v>0</v>
      </c>
      <c r="I2236" s="10">
        <v>0</v>
      </c>
      <c r="J2236" s="10">
        <v>0</v>
      </c>
      <c r="K2236" s="10">
        <v>0</v>
      </c>
      <c r="L2236" s="10">
        <v>1</v>
      </c>
      <c r="M2236" s="10"/>
      <c r="N2236" s="10">
        <v>0</v>
      </c>
      <c r="O2236" s="10">
        <v>0</v>
      </c>
      <c r="P2236" s="10">
        <v>0</v>
      </c>
      <c r="Q2236" s="10">
        <v>0</v>
      </c>
      <c r="R2236" s="10"/>
    </row>
    <row r="2237" spans="1:18" x14ac:dyDescent="0.2">
      <c r="A2237" s="9" t="str">
        <f t="shared" si="34"/>
        <v>199915A29....33</v>
      </c>
      <c r="B2237" s="10">
        <v>1999</v>
      </c>
      <c r="C2237" s="10" t="s">
        <v>3</v>
      </c>
      <c r="D2237" s="10" t="s">
        <v>52</v>
      </c>
      <c r="E2237" s="10">
        <v>33</v>
      </c>
      <c r="F2237" s="10">
        <v>2907</v>
      </c>
      <c r="G2237" s="10">
        <v>0</v>
      </c>
      <c r="H2237" s="10">
        <v>0.80013759889920877</v>
      </c>
      <c r="I2237" s="10">
        <v>0.80013759889920877</v>
      </c>
      <c r="J2237" s="10">
        <v>0.24978503869303526</v>
      </c>
      <c r="K2237" s="10">
        <v>0.24978503869303526</v>
      </c>
      <c r="L2237" s="10">
        <v>0</v>
      </c>
      <c r="M2237" s="10">
        <v>603.17518949854002</v>
      </c>
      <c r="N2237" s="10">
        <v>0.40006879944960438</v>
      </c>
      <c r="O2237" s="10">
        <v>0.20020639834881321</v>
      </c>
      <c r="P2237" s="10">
        <v>0.20020639834881321</v>
      </c>
      <c r="Q2237" s="10">
        <v>0</v>
      </c>
      <c r="R2237" s="10"/>
    </row>
    <row r="2238" spans="1:18" x14ac:dyDescent="0.2">
      <c r="A2238" s="9" t="str">
        <f t="shared" si="34"/>
        <v>199915A29EDU133</v>
      </c>
      <c r="B2238" s="10">
        <v>1999</v>
      </c>
      <c r="C2238" s="10" t="s">
        <v>3</v>
      </c>
      <c r="D2238" s="10" t="s">
        <v>9</v>
      </c>
      <c r="E2238" s="10">
        <v>33</v>
      </c>
      <c r="F2238" s="10">
        <v>995170</v>
      </c>
      <c r="G2238" s="10">
        <v>0.2001979264337565</v>
      </c>
      <c r="H2238" s="10">
        <v>0.56246212239621407</v>
      </c>
      <c r="I2238" s="10">
        <v>0.4498583717949623</v>
      </c>
      <c r="J2238" s="10">
        <v>0.18475699342833027</v>
      </c>
      <c r="K2238" s="10">
        <v>0.26393265576329483</v>
      </c>
      <c r="L2238" s="10">
        <v>0.36002190580503834</v>
      </c>
      <c r="M2238" s="10">
        <v>602.91911386740435</v>
      </c>
      <c r="N2238" s="10">
        <v>0.24094776837467538</v>
      </c>
      <c r="O2238" s="10">
        <v>9.5916001484030081E-2</v>
      </c>
      <c r="P2238" s="10">
        <v>9.2406008914234922E-2</v>
      </c>
      <c r="Q2238" s="10">
        <v>3.5099925697951615E-3</v>
      </c>
      <c r="R2238" s="10"/>
    </row>
    <row r="2239" spans="1:18" x14ac:dyDescent="0.2">
      <c r="A2239" s="9" t="str">
        <f t="shared" si="34"/>
        <v>199915A29EDU233</v>
      </c>
      <c r="B2239" s="10">
        <v>1999</v>
      </c>
      <c r="C2239" s="10" t="s">
        <v>3</v>
      </c>
      <c r="D2239" s="10" t="s">
        <v>11</v>
      </c>
      <c r="E2239" s="10">
        <v>33</v>
      </c>
      <c r="F2239" s="10">
        <v>435018</v>
      </c>
      <c r="G2239" s="10">
        <v>0.17646395213587437</v>
      </c>
      <c r="H2239" s="10">
        <v>0.59330029796456274</v>
      </c>
      <c r="I2239" s="10">
        <v>0.48860418258234417</v>
      </c>
      <c r="J2239" s="10">
        <v>0.18520655568198341</v>
      </c>
      <c r="K2239" s="10">
        <v>0.26171259229169602</v>
      </c>
      <c r="L2239" s="10">
        <v>0.29415334537881194</v>
      </c>
      <c r="M2239" s="10">
        <v>809.4268665071703</v>
      </c>
      <c r="N2239" s="10">
        <v>0.22459300534690518</v>
      </c>
      <c r="O2239" s="10">
        <v>8.6879163620815686E-2</v>
      </c>
      <c r="P2239" s="10">
        <v>8.1532258435283139E-2</v>
      </c>
      <c r="Q2239" s="10">
        <v>5.3469051855325527E-3</v>
      </c>
      <c r="R2239" s="10"/>
    </row>
    <row r="2240" spans="1:18" x14ac:dyDescent="0.2">
      <c r="A2240" s="9" t="str">
        <f t="shared" si="34"/>
        <v>199915A29EDU333</v>
      </c>
      <c r="B2240" s="10">
        <v>1999</v>
      </c>
      <c r="C2240" s="10" t="s">
        <v>3</v>
      </c>
      <c r="D2240" s="10" t="s">
        <v>13</v>
      </c>
      <c r="E2240" s="10">
        <v>33</v>
      </c>
      <c r="F2240" s="10">
        <v>406556</v>
      </c>
      <c r="G2240" s="10">
        <v>0.26113474478371085</v>
      </c>
      <c r="H2240" s="10">
        <v>0.44925914265193478</v>
      </c>
      <c r="I2240" s="10">
        <v>0.33194197109377305</v>
      </c>
      <c r="J2240" s="10">
        <v>7.1535040683202308E-2</v>
      </c>
      <c r="K2240" s="10">
        <v>9.8714568226763347E-2</v>
      </c>
      <c r="L2240" s="10">
        <v>0.77394504078158977</v>
      </c>
      <c r="M2240" s="10">
        <v>786.3333900212059</v>
      </c>
      <c r="N2240" s="10">
        <v>0.15595391532777772</v>
      </c>
      <c r="O2240" s="10">
        <v>5.0079201881167663E-2</v>
      </c>
      <c r="P2240" s="10">
        <v>4.4357972825391827E-2</v>
      </c>
      <c r="Q2240" s="10">
        <v>5.721229055775834E-3</v>
      </c>
      <c r="R2240" s="10"/>
    </row>
    <row r="2241" spans="1:18" x14ac:dyDescent="0.2">
      <c r="A2241" s="9" t="str">
        <f t="shared" si="34"/>
        <v>199915A29EDU433</v>
      </c>
      <c r="B2241" s="10">
        <v>1999</v>
      </c>
      <c r="C2241" s="10" t="s">
        <v>3</v>
      </c>
      <c r="D2241" s="10" t="s">
        <v>15</v>
      </c>
      <c r="E2241" s="10">
        <v>33</v>
      </c>
      <c r="F2241" s="10">
        <v>564740</v>
      </c>
      <c r="G2241" s="10">
        <v>0.18661435495038081</v>
      </c>
      <c r="H2241" s="10">
        <v>0.76725572829974853</v>
      </c>
      <c r="I2241" s="10">
        <v>0.62407479548110634</v>
      </c>
      <c r="J2241" s="10">
        <v>0.16065800191238447</v>
      </c>
      <c r="K2241" s="10">
        <v>0.29147926479441866</v>
      </c>
      <c r="L2241" s="10">
        <v>0.14005914226015512</v>
      </c>
      <c r="M2241" s="10">
        <v>1089.4485728736731</v>
      </c>
      <c r="N2241" s="10">
        <v>0.26467223855225414</v>
      </c>
      <c r="O2241" s="10">
        <v>7.8260792577115129E-2</v>
      </c>
      <c r="P2241" s="10">
        <v>6.6929914650989838E-2</v>
      </c>
      <c r="Q2241" s="10">
        <v>1.1330877926125296E-2</v>
      </c>
      <c r="R2241" s="10"/>
    </row>
    <row r="2242" spans="1:18" x14ac:dyDescent="0.2">
      <c r="A2242" s="9" t="str">
        <f t="shared" si="34"/>
        <v>199915A29EDU533</v>
      </c>
      <c r="B2242" s="10">
        <v>1999</v>
      </c>
      <c r="C2242" s="10" t="s">
        <v>3</v>
      </c>
      <c r="D2242" s="10" t="s">
        <v>17</v>
      </c>
      <c r="E2242" s="10">
        <v>33</v>
      </c>
      <c r="F2242" s="10">
        <v>289053</v>
      </c>
      <c r="G2242" s="10">
        <v>0.13353327341643548</v>
      </c>
      <c r="H2242" s="10">
        <v>0.70827149346313656</v>
      </c>
      <c r="I2242" s="10">
        <v>0.61369368247345646</v>
      </c>
      <c r="J2242" s="10">
        <v>4.6278710132743824E-2</v>
      </c>
      <c r="K2242" s="10">
        <v>9.2564339411803379E-2</v>
      </c>
      <c r="L2242" s="10">
        <v>0.55932649029762704</v>
      </c>
      <c r="M2242" s="10">
        <v>2120.5030580308903</v>
      </c>
      <c r="N2242" s="10">
        <v>0.24144015111415554</v>
      </c>
      <c r="O2242" s="10">
        <v>0.10060784700383667</v>
      </c>
      <c r="P2242" s="10">
        <v>8.451737224661221E-2</v>
      </c>
      <c r="Q2242" s="10">
        <v>1.6090474757224454E-2</v>
      </c>
      <c r="R2242" s="10"/>
    </row>
    <row r="2243" spans="1:18" x14ac:dyDescent="0.2">
      <c r="A2243" s="9" t="str">
        <f t="shared" si="34"/>
        <v>199918A24....33</v>
      </c>
      <c r="B2243" s="10">
        <v>1999</v>
      </c>
      <c r="C2243" s="10" t="s">
        <v>1</v>
      </c>
      <c r="D2243" s="10" t="s">
        <v>52</v>
      </c>
      <c r="E2243" s="10">
        <v>33</v>
      </c>
      <c r="F2243" s="10">
        <v>1163</v>
      </c>
      <c r="G2243" s="10">
        <v>0</v>
      </c>
      <c r="H2243" s="10">
        <v>0.50042992261392949</v>
      </c>
      <c r="I2243" s="10">
        <v>0.50042992261392949</v>
      </c>
      <c r="J2243" s="10">
        <v>0.49957007738607051</v>
      </c>
      <c r="K2243" s="10">
        <v>0.49957007738607051</v>
      </c>
      <c r="L2243" s="10">
        <v>0</v>
      </c>
      <c r="M2243" s="10">
        <v>444.47364043630591</v>
      </c>
      <c r="N2243" s="10">
        <v>0.50042992261392949</v>
      </c>
      <c r="O2243" s="10">
        <v>0.50042992261392949</v>
      </c>
      <c r="P2243" s="10">
        <v>0.50042992261392949</v>
      </c>
      <c r="Q2243" s="10">
        <v>0</v>
      </c>
      <c r="R2243" s="10"/>
    </row>
    <row r="2244" spans="1:18" x14ac:dyDescent="0.2">
      <c r="A2244" s="9" t="str">
        <f t="shared" ref="A2244:A2307" si="35">B2244&amp;C2244&amp;D2244&amp;E2244</f>
        <v>199918A24EDU133</v>
      </c>
      <c r="B2244" s="10">
        <v>1999</v>
      </c>
      <c r="C2244" s="10" t="s">
        <v>1</v>
      </c>
      <c r="D2244" s="10" t="s">
        <v>9</v>
      </c>
      <c r="E2244" s="10">
        <v>33</v>
      </c>
      <c r="F2244" s="10">
        <v>394344</v>
      </c>
      <c r="G2244" s="10">
        <v>0.22222018126177889</v>
      </c>
      <c r="H2244" s="10">
        <v>0.69230788795010967</v>
      </c>
      <c r="I2244" s="10">
        <v>0.5384631036008769</v>
      </c>
      <c r="J2244" s="10">
        <v>0.20710764989241623</v>
      </c>
      <c r="K2244" s="10">
        <v>0.3313605404113108</v>
      </c>
      <c r="L2244" s="10">
        <v>0.20944403870732153</v>
      </c>
      <c r="M2244" s="10">
        <v>571.59157955364935</v>
      </c>
      <c r="N2244" s="10">
        <v>0.28762197472257722</v>
      </c>
      <c r="O2244" s="10">
        <v>0.10916103706408618</v>
      </c>
      <c r="P2244" s="10">
        <v>0.10621183535187552</v>
      </c>
      <c r="Q2244" s="10">
        <v>2.9492017122106588E-3</v>
      </c>
      <c r="R2244" s="10"/>
    </row>
    <row r="2245" spans="1:18" x14ac:dyDescent="0.2">
      <c r="A2245" s="9" t="str">
        <f t="shared" si="35"/>
        <v>199918A24EDU233</v>
      </c>
      <c r="B2245" s="10">
        <v>1999</v>
      </c>
      <c r="C2245" s="10" t="s">
        <v>1</v>
      </c>
      <c r="D2245" s="10" t="s">
        <v>11</v>
      </c>
      <c r="E2245" s="10">
        <v>33</v>
      </c>
      <c r="F2245" s="10">
        <v>194826</v>
      </c>
      <c r="G2245" s="10">
        <v>0.18139074863055388</v>
      </c>
      <c r="H2245" s="10">
        <v>0.67667469780276357</v>
      </c>
      <c r="I2245" s="10">
        <v>0.55393216778896648</v>
      </c>
      <c r="J2245" s="10">
        <v>0.23351043018059761</v>
      </c>
      <c r="K2245" s="10">
        <v>0.32332015403307179</v>
      </c>
      <c r="L2245" s="10">
        <v>0.1671748123967027</v>
      </c>
      <c r="M2245" s="10">
        <v>709.59668661245132</v>
      </c>
      <c r="N2245" s="10">
        <v>0.24180037571987312</v>
      </c>
      <c r="O2245" s="10">
        <v>9.2518452362621004E-2</v>
      </c>
      <c r="P2245" s="10">
        <v>8.9531171404227367E-2</v>
      </c>
      <c r="Q2245" s="10">
        <v>2.9872809583936437E-3</v>
      </c>
      <c r="R2245" s="10"/>
    </row>
    <row r="2246" spans="1:18" x14ac:dyDescent="0.2">
      <c r="A2246" s="9" t="str">
        <f t="shared" si="35"/>
        <v>199918A24EDU333</v>
      </c>
      <c r="B2246" s="10">
        <v>1999</v>
      </c>
      <c r="C2246" s="10" t="s">
        <v>1</v>
      </c>
      <c r="D2246" s="10" t="s">
        <v>13</v>
      </c>
      <c r="E2246" s="10">
        <v>33</v>
      </c>
      <c r="F2246" s="10">
        <v>219857</v>
      </c>
      <c r="G2246" s="10">
        <v>0.28060450307426477</v>
      </c>
      <c r="H2246" s="10">
        <v>0.51856888795899148</v>
      </c>
      <c r="I2246" s="10">
        <v>0.37305612284348461</v>
      </c>
      <c r="J2246" s="10">
        <v>6.8794716565767744E-2</v>
      </c>
      <c r="K2246" s="10">
        <v>9.7904547046489307E-2</v>
      </c>
      <c r="L2246" s="10">
        <v>0.77774189586867826</v>
      </c>
      <c r="M2246" s="10">
        <v>734.16275331960014</v>
      </c>
      <c r="N2246" s="10">
        <v>0.1587531895732226</v>
      </c>
      <c r="O2246" s="10">
        <v>5.0273586922408658E-2</v>
      </c>
      <c r="P2246" s="10">
        <v>4.7630960124080655E-2</v>
      </c>
      <c r="Q2246" s="10">
        <v>2.6426267983280043E-3</v>
      </c>
      <c r="R2246" s="10"/>
    </row>
    <row r="2247" spans="1:18" x14ac:dyDescent="0.2">
      <c r="A2247" s="9" t="str">
        <f t="shared" si="35"/>
        <v>199918A24EDU433</v>
      </c>
      <c r="B2247" s="10">
        <v>1999</v>
      </c>
      <c r="C2247" s="10" t="s">
        <v>1</v>
      </c>
      <c r="D2247" s="10" t="s">
        <v>15</v>
      </c>
      <c r="E2247" s="10">
        <v>33</v>
      </c>
      <c r="F2247" s="10">
        <v>325704</v>
      </c>
      <c r="G2247" s="10">
        <v>0.21773699299519989</v>
      </c>
      <c r="H2247" s="10">
        <v>0.74644155429469705</v>
      </c>
      <c r="I2247" s="10">
        <v>0.58391361481590642</v>
      </c>
      <c r="J2247" s="10">
        <v>0.14999508756416868</v>
      </c>
      <c r="K2247" s="10">
        <v>0.29287942426252056</v>
      </c>
      <c r="L2247" s="10">
        <v>0.1964268169872031</v>
      </c>
      <c r="M2247" s="10">
        <v>855.62188089047663</v>
      </c>
      <c r="N2247" s="10">
        <v>0.24821003119396753</v>
      </c>
      <c r="O2247" s="10">
        <v>6.4276152580256915E-2</v>
      </c>
      <c r="P2247" s="10">
        <v>5.7131628718099868E-2</v>
      </c>
      <c r="Q2247" s="10">
        <v>7.1445238621570505E-3</v>
      </c>
      <c r="R2247" s="10"/>
    </row>
    <row r="2248" spans="1:18" x14ac:dyDescent="0.2">
      <c r="A2248" s="9" t="str">
        <f t="shared" si="35"/>
        <v>199918A24EDU533</v>
      </c>
      <c r="B2248" s="10">
        <v>1999</v>
      </c>
      <c r="C2248" s="10" t="s">
        <v>1</v>
      </c>
      <c r="D2248" s="10" t="s">
        <v>17</v>
      </c>
      <c r="E2248" s="10">
        <v>33</v>
      </c>
      <c r="F2248" s="10">
        <v>153543</v>
      </c>
      <c r="G2248" s="10">
        <v>0.20407471082885981</v>
      </c>
      <c r="H2248" s="10">
        <v>0.55686680604130434</v>
      </c>
      <c r="I2248" s="10">
        <v>0.44322437362823441</v>
      </c>
      <c r="J2248" s="10">
        <v>3.4088170740444047E-2</v>
      </c>
      <c r="K2248" s="10">
        <v>6.8176341480888095E-2</v>
      </c>
      <c r="L2248" s="10">
        <v>0.77271513517386015</v>
      </c>
      <c r="M2248" s="10">
        <v>1461.2359680324057</v>
      </c>
      <c r="N2248" s="10">
        <v>0.16285991546342066</v>
      </c>
      <c r="O2248" s="10">
        <v>4.9237021550966181E-2</v>
      </c>
      <c r="P2248" s="10">
        <v>4.1662596145705111E-2</v>
      </c>
      <c r="Q2248" s="10">
        <v>7.574425405261067E-3</v>
      </c>
      <c r="R2248" s="10"/>
    </row>
    <row r="2249" spans="1:18" x14ac:dyDescent="0.2">
      <c r="A2249" s="9" t="str">
        <f t="shared" si="35"/>
        <v>199925A29....33</v>
      </c>
      <c r="B2249" s="10">
        <v>1999</v>
      </c>
      <c r="C2249" s="10" t="s">
        <v>2</v>
      </c>
      <c r="D2249" s="10" t="s">
        <v>52</v>
      </c>
      <c r="E2249" s="10">
        <v>33</v>
      </c>
      <c r="F2249" s="10">
        <v>1744</v>
      </c>
      <c r="G2249" s="10">
        <v>0</v>
      </c>
      <c r="H2249" s="10">
        <v>1</v>
      </c>
      <c r="I2249" s="10">
        <v>1</v>
      </c>
      <c r="J2249" s="10">
        <v>0</v>
      </c>
      <c r="K2249" s="10">
        <v>0</v>
      </c>
      <c r="L2249" s="10">
        <v>0</v>
      </c>
      <c r="M2249" s="10">
        <v>656.13637158238191</v>
      </c>
      <c r="N2249" s="10">
        <v>0.33314220183486237</v>
      </c>
      <c r="O2249" s="10">
        <v>0</v>
      </c>
      <c r="P2249" s="10">
        <v>0</v>
      </c>
      <c r="Q2249" s="10">
        <v>0</v>
      </c>
      <c r="R2249" s="10"/>
    </row>
    <row r="2250" spans="1:18" x14ac:dyDescent="0.2">
      <c r="A2250" s="9" t="str">
        <f t="shared" si="35"/>
        <v>199925A29EDU133</v>
      </c>
      <c r="B2250" s="10">
        <v>1999</v>
      </c>
      <c r="C2250" s="10" t="s">
        <v>2</v>
      </c>
      <c r="D2250" s="10" t="s">
        <v>9</v>
      </c>
      <c r="E2250" s="10">
        <v>33</v>
      </c>
      <c r="F2250" s="10">
        <v>287331</v>
      </c>
      <c r="G2250" s="10">
        <v>0.11715792826893527</v>
      </c>
      <c r="H2250" s="10">
        <v>0.74292018612680144</v>
      </c>
      <c r="I2250" s="10">
        <v>0.6558811962510136</v>
      </c>
      <c r="J2250" s="10">
        <v>0.23683835019541921</v>
      </c>
      <c r="K2250" s="10">
        <v>0.31780420490653638</v>
      </c>
      <c r="L2250" s="10">
        <v>6.2753409830474255E-2</v>
      </c>
      <c r="M2250" s="10">
        <v>694.26123518788563</v>
      </c>
      <c r="N2250" s="10">
        <v>0.33065387968613774</v>
      </c>
      <c r="O2250" s="10">
        <v>0.15213600697471666</v>
      </c>
      <c r="P2250" s="10">
        <v>0.14401743679163034</v>
      </c>
      <c r="Q2250" s="10">
        <v>8.118570183086312E-3</v>
      </c>
      <c r="R2250" s="10"/>
    </row>
    <row r="2251" spans="1:18" x14ac:dyDescent="0.2">
      <c r="A2251" s="9" t="str">
        <f t="shared" si="35"/>
        <v>199925A29EDU233</v>
      </c>
      <c r="B2251" s="10">
        <v>1999</v>
      </c>
      <c r="C2251" s="10" t="s">
        <v>2</v>
      </c>
      <c r="D2251" s="10" t="s">
        <v>11</v>
      </c>
      <c r="E2251" s="10">
        <v>33</v>
      </c>
      <c r="F2251" s="10">
        <v>136662</v>
      </c>
      <c r="G2251" s="10">
        <v>0.13071046152643714</v>
      </c>
      <c r="H2251" s="10">
        <v>0.75216966365620475</v>
      </c>
      <c r="I2251" s="10">
        <v>0.65385321977351729</v>
      </c>
      <c r="J2251" s="10">
        <v>0.22646071090012565</v>
      </c>
      <c r="K2251" s="10">
        <v>0.32050029026829607</v>
      </c>
      <c r="L2251" s="10">
        <v>3.4054821384144826E-2</v>
      </c>
      <c r="M2251" s="10">
        <v>1004.4282266925949</v>
      </c>
      <c r="N2251" s="10">
        <v>0.31062767996955992</v>
      </c>
      <c r="O2251" s="10">
        <v>0.12765070026781403</v>
      </c>
      <c r="P2251" s="10">
        <v>0.11488928890254789</v>
      </c>
      <c r="Q2251" s="10">
        <v>1.2761411365266132E-2</v>
      </c>
      <c r="R2251" s="10"/>
    </row>
    <row r="2252" spans="1:18" x14ac:dyDescent="0.2">
      <c r="A2252" s="9" t="str">
        <f t="shared" si="35"/>
        <v>199925A29EDU333</v>
      </c>
      <c r="B2252" s="10">
        <v>1999</v>
      </c>
      <c r="C2252" s="10" t="s">
        <v>2</v>
      </c>
      <c r="D2252" s="10" t="s">
        <v>13</v>
      </c>
      <c r="E2252" s="10">
        <v>33</v>
      </c>
      <c r="F2252" s="10">
        <v>56419</v>
      </c>
      <c r="G2252" s="10">
        <v>0.10765202211230725</v>
      </c>
      <c r="H2252" s="10">
        <v>0.67011113277441992</v>
      </c>
      <c r="I2252" s="10">
        <v>0.59797231429128483</v>
      </c>
      <c r="J2252" s="10">
        <v>0.20615395522784877</v>
      </c>
      <c r="K2252" s="10">
        <v>0.25766142611531578</v>
      </c>
      <c r="L2252" s="10">
        <v>0.32994204080185752</v>
      </c>
      <c r="M2252" s="10">
        <v>1035.6059281667904</v>
      </c>
      <c r="N2252" s="10">
        <v>0.30927524415533775</v>
      </c>
      <c r="O2252" s="10">
        <v>0.12371718747230542</v>
      </c>
      <c r="P2252" s="10">
        <v>0.10310356440206314</v>
      </c>
      <c r="Q2252" s="10">
        <v>2.0613623070242296E-2</v>
      </c>
      <c r="R2252" s="10"/>
    </row>
    <row r="2253" spans="1:18" x14ac:dyDescent="0.2">
      <c r="A2253" s="9" t="str">
        <f t="shared" si="35"/>
        <v>199925A29EDU433</v>
      </c>
      <c r="B2253" s="10">
        <v>1999</v>
      </c>
      <c r="C2253" s="10" t="s">
        <v>2</v>
      </c>
      <c r="D2253" s="10" t="s">
        <v>15</v>
      </c>
      <c r="E2253" s="10">
        <v>33</v>
      </c>
      <c r="F2253" s="10">
        <v>225657</v>
      </c>
      <c r="G2253" s="10">
        <v>0.14333922545396111</v>
      </c>
      <c r="H2253" s="10">
        <v>0.82731756604049511</v>
      </c>
      <c r="I2253" s="10">
        <v>0.70873050691979422</v>
      </c>
      <c r="J2253" s="10">
        <v>0.16494945869173125</v>
      </c>
      <c r="K2253" s="10">
        <v>0.28095738222169042</v>
      </c>
      <c r="L2253" s="10">
        <v>4.1230717416255648E-2</v>
      </c>
      <c r="M2253" s="10">
        <v>1383.2701875931755</v>
      </c>
      <c r="N2253" s="10">
        <v>0.2938131766353359</v>
      </c>
      <c r="O2253" s="10">
        <v>0.10050652095880031</v>
      </c>
      <c r="P2253" s="10">
        <v>8.2461434832511296E-2</v>
      </c>
      <c r="Q2253" s="10">
        <v>1.8045086126289012E-2</v>
      </c>
      <c r="R2253" s="10"/>
    </row>
    <row r="2254" spans="1:18" x14ac:dyDescent="0.2">
      <c r="A2254" s="9" t="str">
        <f t="shared" si="35"/>
        <v>199925A29EDU533</v>
      </c>
      <c r="B2254" s="10">
        <v>1999</v>
      </c>
      <c r="C2254" s="10" t="s">
        <v>2</v>
      </c>
      <c r="D2254" s="10" t="s">
        <v>17</v>
      </c>
      <c r="E2254" s="10">
        <v>33</v>
      </c>
      <c r="F2254" s="10">
        <v>134929</v>
      </c>
      <c r="G2254" s="10">
        <v>8.2944013420004195E-2</v>
      </c>
      <c r="H2254" s="10">
        <v>0.8836128630613137</v>
      </c>
      <c r="I2254" s="10">
        <v>0.81032246588946777</v>
      </c>
      <c r="J2254" s="10">
        <v>6.0350258283986394E-2</v>
      </c>
      <c r="K2254" s="10">
        <v>0.1207153391783827</v>
      </c>
      <c r="L2254" s="10">
        <v>0.31460249464533196</v>
      </c>
      <c r="M2254" s="10">
        <v>2548.7259957567749</v>
      </c>
      <c r="N2254" s="10">
        <v>0.33190048099370778</v>
      </c>
      <c r="O2254" s="10">
        <v>0.15949869931593652</v>
      </c>
      <c r="P2254" s="10">
        <v>0.1336480667610373</v>
      </c>
      <c r="Q2254" s="10">
        <v>2.5850632554899243E-2</v>
      </c>
      <c r="R2254" s="10"/>
    </row>
    <row r="2255" spans="1:18" x14ac:dyDescent="0.2">
      <c r="A2255" s="9" t="str">
        <f t="shared" si="35"/>
        <v>199930EMA....33</v>
      </c>
      <c r="B2255" s="10">
        <v>1999</v>
      </c>
      <c r="C2255" s="10" t="s">
        <v>4</v>
      </c>
      <c r="D2255" s="10" t="s">
        <v>52</v>
      </c>
      <c r="E2255" s="10">
        <v>33</v>
      </c>
      <c r="F2255" s="10">
        <v>5235</v>
      </c>
      <c r="G2255" s="10">
        <v>0.28592483419307296</v>
      </c>
      <c r="H2255" s="10">
        <v>0.77765042979942689</v>
      </c>
      <c r="I2255" s="10">
        <v>0.55530085959885389</v>
      </c>
      <c r="J2255" s="10">
        <v>0.28585461689587427</v>
      </c>
      <c r="K2255" s="10">
        <v>0.57170923379174854</v>
      </c>
      <c r="L2255" s="10">
        <v>0</v>
      </c>
      <c r="M2255" s="10">
        <v>1449.7454984138167</v>
      </c>
      <c r="N2255" s="10">
        <v>0.22215854823304679</v>
      </c>
      <c r="O2255" s="10">
        <v>0.11117478510028653</v>
      </c>
      <c r="P2255" s="10">
        <v>0.11117478510028653</v>
      </c>
      <c r="Q2255" s="10">
        <v>0</v>
      </c>
      <c r="R2255" s="10"/>
    </row>
    <row r="2256" spans="1:18" x14ac:dyDescent="0.2">
      <c r="A2256" s="9" t="str">
        <f t="shared" si="35"/>
        <v>199930EMAEDU133</v>
      </c>
      <c r="B2256" s="10">
        <v>1999</v>
      </c>
      <c r="C2256" s="10" t="s">
        <v>4</v>
      </c>
      <c r="D2256" s="10" t="s">
        <v>9</v>
      </c>
      <c r="E2256" s="10">
        <v>33</v>
      </c>
      <c r="F2256" s="10">
        <v>2797625</v>
      </c>
      <c r="G2256" s="10">
        <v>7.6458274903005663E-2</v>
      </c>
      <c r="H2256" s="10">
        <v>0.49000907615091033</v>
      </c>
      <c r="I2256" s="10">
        <v>0.45254382750159622</v>
      </c>
      <c r="J2256" s="10">
        <v>0.50395363718874098</v>
      </c>
      <c r="K2256" s="10">
        <v>0.54121059246937153</v>
      </c>
      <c r="L2256" s="10">
        <v>1.1643090121084849E-2</v>
      </c>
      <c r="M2256" s="10">
        <v>851.14010524734499</v>
      </c>
      <c r="N2256" s="10">
        <v>0.24428792279165362</v>
      </c>
      <c r="O2256" s="10">
        <v>0.15842795228095261</v>
      </c>
      <c r="P2256" s="10">
        <v>0.14699218086770027</v>
      </c>
      <c r="Q2256" s="10">
        <v>1.1435771413252312E-2</v>
      </c>
      <c r="R2256" s="10"/>
    </row>
    <row r="2257" spans="1:18" x14ac:dyDescent="0.2">
      <c r="A2257" s="9" t="str">
        <f t="shared" si="35"/>
        <v>199930EMAEDU233</v>
      </c>
      <c r="B2257" s="10">
        <v>1999</v>
      </c>
      <c r="C2257" s="10" t="s">
        <v>4</v>
      </c>
      <c r="D2257" s="10" t="s">
        <v>11</v>
      </c>
      <c r="E2257" s="10">
        <v>33</v>
      </c>
      <c r="F2257" s="10">
        <v>815456</v>
      </c>
      <c r="G2257" s="10">
        <v>7.8766289841419382E-2</v>
      </c>
      <c r="H2257" s="10">
        <v>0.62616825875525828</v>
      </c>
      <c r="I2257" s="10">
        <v>0.57684730819664476</v>
      </c>
      <c r="J2257" s="10">
        <v>0.36954274920702807</v>
      </c>
      <c r="K2257" s="10">
        <v>0.41886369976564158</v>
      </c>
      <c r="L2257" s="10">
        <v>1.2840668288663031E-2</v>
      </c>
      <c r="M2257" s="10">
        <v>1153.2714792964698</v>
      </c>
      <c r="N2257" s="10">
        <v>0.28173807047835814</v>
      </c>
      <c r="O2257" s="10">
        <v>0.17688385394184358</v>
      </c>
      <c r="P2257" s="10">
        <v>0.15691097986893224</v>
      </c>
      <c r="Q2257" s="10">
        <v>1.9972874072911352E-2</v>
      </c>
      <c r="R2257" s="10"/>
    </row>
    <row r="2258" spans="1:18" x14ac:dyDescent="0.2">
      <c r="A2258" s="9" t="str">
        <f t="shared" si="35"/>
        <v>199930EMAEDU333</v>
      </c>
      <c r="B2258" s="10">
        <v>1999</v>
      </c>
      <c r="C2258" s="10" t="s">
        <v>4</v>
      </c>
      <c r="D2258" s="10" t="s">
        <v>13</v>
      </c>
      <c r="E2258" s="10">
        <v>33</v>
      </c>
      <c r="F2258" s="10">
        <v>153546</v>
      </c>
      <c r="G2258" s="10">
        <v>0.1166817899613162</v>
      </c>
      <c r="H2258" s="10">
        <v>0.68444209094950448</v>
      </c>
      <c r="I2258" s="10">
        <v>0.60458016265265024</v>
      </c>
      <c r="J2258" s="10">
        <v>0.26993279464449149</v>
      </c>
      <c r="K2258" s="10">
        <v>0.34218508930205799</v>
      </c>
      <c r="L2258" s="10">
        <v>8.333007698018835E-2</v>
      </c>
      <c r="M2258" s="10">
        <v>1170.6469208395972</v>
      </c>
      <c r="N2258" s="10">
        <v>0.30684615685201827</v>
      </c>
      <c r="O2258" s="10">
        <v>0.21213186927695935</v>
      </c>
      <c r="P2258" s="10">
        <v>0.20076719680095867</v>
      </c>
      <c r="Q2258" s="10">
        <v>1.1364672476000677E-2</v>
      </c>
      <c r="R2258" s="10"/>
    </row>
    <row r="2259" spans="1:18" x14ac:dyDescent="0.2">
      <c r="A2259" s="9" t="str">
        <f t="shared" si="35"/>
        <v>199930EMAEDU433</v>
      </c>
      <c r="B2259" s="10">
        <v>1999</v>
      </c>
      <c r="C2259" s="10" t="s">
        <v>4</v>
      </c>
      <c r="D2259" s="10" t="s">
        <v>15</v>
      </c>
      <c r="E2259" s="10">
        <v>33</v>
      </c>
      <c r="F2259" s="10">
        <v>1073696</v>
      </c>
      <c r="G2259" s="10">
        <v>8.3466527844218708E-2</v>
      </c>
      <c r="H2259" s="10">
        <v>0.66195645694870797</v>
      </c>
      <c r="I2259" s="10">
        <v>0.60670524990313834</v>
      </c>
      <c r="J2259" s="10">
        <v>0.33641924716120764</v>
      </c>
      <c r="K2259" s="10">
        <v>0.39167045420677732</v>
      </c>
      <c r="L2259" s="10">
        <v>9.7504321521175458E-3</v>
      </c>
      <c r="M2259" s="10">
        <v>1856.327747466253</v>
      </c>
      <c r="N2259" s="10">
        <v>0.27789057610347806</v>
      </c>
      <c r="O2259" s="10">
        <v>0.16900966381545615</v>
      </c>
      <c r="P2259" s="10">
        <v>0.14301161595088369</v>
      </c>
      <c r="Q2259" s="10">
        <v>2.5998047864572469E-2</v>
      </c>
      <c r="R2259" s="10"/>
    </row>
    <row r="2260" spans="1:18" x14ac:dyDescent="0.2">
      <c r="A2260" s="9" t="str">
        <f t="shared" si="35"/>
        <v>199930EMAEDU533</v>
      </c>
      <c r="B2260" s="10">
        <v>1999</v>
      </c>
      <c r="C2260" s="10" t="s">
        <v>4</v>
      </c>
      <c r="D2260" s="10" t="s">
        <v>17</v>
      </c>
      <c r="E2260" s="10">
        <v>33</v>
      </c>
      <c r="F2260" s="10">
        <v>776478</v>
      </c>
      <c r="G2260" s="10">
        <v>5.0424053284787537E-2</v>
      </c>
      <c r="H2260" s="10">
        <v>0.80403983818962377</v>
      </c>
      <c r="I2260" s="10">
        <v>0.76349689054565828</v>
      </c>
      <c r="J2260" s="10">
        <v>0.1914566806155403</v>
      </c>
      <c r="K2260" s="10">
        <v>0.22899730746294858</v>
      </c>
      <c r="L2260" s="10">
        <v>6.3669543760415614E-2</v>
      </c>
      <c r="M2260" s="10">
        <v>4554.2162664159905</v>
      </c>
      <c r="N2260" s="10">
        <v>0.33805561570107334</v>
      </c>
      <c r="O2260" s="10">
        <v>0.22263164135399591</v>
      </c>
      <c r="P2260" s="10">
        <v>0.13868224607421614</v>
      </c>
      <c r="Q2260" s="10">
        <v>8.3949395279779765E-2</v>
      </c>
      <c r="R2260" s="10"/>
    </row>
    <row r="2261" spans="1:18" x14ac:dyDescent="0.2">
      <c r="A2261" s="9" t="str">
        <f t="shared" si="35"/>
        <v>199915A17EDU135</v>
      </c>
      <c r="B2261" s="10">
        <v>1999</v>
      </c>
      <c r="C2261" s="10" t="s">
        <v>0</v>
      </c>
      <c r="D2261" s="10" t="s">
        <v>9</v>
      </c>
      <c r="E2261" s="10">
        <v>35</v>
      </c>
      <c r="F2261" s="10">
        <v>498995</v>
      </c>
      <c r="G2261" s="10">
        <v>0.47599170234185129</v>
      </c>
      <c r="H2261" s="10">
        <v>0.39415625407068205</v>
      </c>
      <c r="I2261" s="10">
        <v>0.20654114770689086</v>
      </c>
      <c r="J2261" s="10">
        <v>9.2946823114460064E-2</v>
      </c>
      <c r="K2261" s="10">
        <v>0.13597731440194791</v>
      </c>
      <c r="L2261" s="10">
        <v>0.79345083618072321</v>
      </c>
      <c r="M2261" s="10">
        <v>395.54007395246265</v>
      </c>
      <c r="N2261" s="10">
        <v>9.4666279221234675E-2</v>
      </c>
      <c r="O2261" s="10">
        <v>1.7212597320614434E-2</v>
      </c>
      <c r="P2261" s="10">
        <v>1.7212597320614434E-2</v>
      </c>
      <c r="Q2261" s="10">
        <v>0</v>
      </c>
      <c r="R2261" s="10"/>
    </row>
    <row r="2262" spans="1:18" x14ac:dyDescent="0.2">
      <c r="A2262" s="9" t="str">
        <f t="shared" si="35"/>
        <v>199915A17EDU235</v>
      </c>
      <c r="B2262" s="10">
        <v>1999</v>
      </c>
      <c r="C2262" s="10" t="s">
        <v>0</v>
      </c>
      <c r="D2262" s="10" t="s">
        <v>11</v>
      </c>
      <c r="E2262" s="10">
        <v>35</v>
      </c>
      <c r="F2262" s="10">
        <v>273100</v>
      </c>
      <c r="G2262" s="10">
        <v>0.50418803084269448</v>
      </c>
      <c r="H2262" s="10">
        <v>0.37420725009154154</v>
      </c>
      <c r="I2262" s="10">
        <v>0.18553643354082752</v>
      </c>
      <c r="J2262" s="10">
        <v>3.4591724642987917E-2</v>
      </c>
      <c r="K2262" s="10">
        <v>5.9747345294763825E-2</v>
      </c>
      <c r="L2262" s="10">
        <v>0.91194434273160019</v>
      </c>
      <c r="M2262" s="10">
        <v>437.24276395546002</v>
      </c>
      <c r="N2262" s="10">
        <v>8.8059318930794578E-2</v>
      </c>
      <c r="O2262" s="10">
        <v>0</v>
      </c>
      <c r="P2262" s="10">
        <v>0</v>
      </c>
      <c r="Q2262" s="10">
        <v>0</v>
      </c>
      <c r="R2262" s="10"/>
    </row>
    <row r="2263" spans="1:18" x14ac:dyDescent="0.2">
      <c r="A2263" s="9" t="str">
        <f t="shared" si="35"/>
        <v>199915A17EDU335</v>
      </c>
      <c r="B2263" s="10">
        <v>1999</v>
      </c>
      <c r="C2263" s="10" t="s">
        <v>0</v>
      </c>
      <c r="D2263" s="10" t="s">
        <v>13</v>
      </c>
      <c r="E2263" s="10">
        <v>35</v>
      </c>
      <c r="F2263" s="10">
        <v>316920</v>
      </c>
      <c r="G2263" s="10">
        <v>0.463839069656522</v>
      </c>
      <c r="H2263" s="10">
        <v>0.44986431907105895</v>
      </c>
      <c r="I2263" s="10">
        <v>0.2411996718414742</v>
      </c>
      <c r="J2263" s="10">
        <v>1.8973242458664646E-2</v>
      </c>
      <c r="K2263" s="10">
        <v>2.4394168875425976E-2</v>
      </c>
      <c r="L2263" s="10">
        <v>0.96205667045311116</v>
      </c>
      <c r="M2263" s="10">
        <v>537.43476431125328</v>
      </c>
      <c r="N2263" s="10">
        <v>8.6722201186419282E-2</v>
      </c>
      <c r="O2263" s="10">
        <v>2.7073078379401742E-3</v>
      </c>
      <c r="P2263" s="10">
        <v>2.7073078379401742E-3</v>
      </c>
      <c r="Q2263" s="10">
        <v>0</v>
      </c>
      <c r="R2263" s="10"/>
    </row>
    <row r="2264" spans="1:18" x14ac:dyDescent="0.2">
      <c r="A2264" s="9" t="str">
        <f t="shared" si="35"/>
        <v>199915A17EDU435</v>
      </c>
      <c r="B2264" s="10">
        <v>1999</v>
      </c>
      <c r="C2264" s="10" t="s">
        <v>0</v>
      </c>
      <c r="D2264" s="10" t="s">
        <v>15</v>
      </c>
      <c r="E2264" s="10">
        <v>35</v>
      </c>
      <c r="F2264" s="10">
        <v>12882</v>
      </c>
      <c r="G2264" s="10">
        <v>0.37490903798573716</v>
      </c>
      <c r="H2264" s="10">
        <v>0.53337990995187079</v>
      </c>
      <c r="I2264" s="10">
        <v>0.33341096103089585</v>
      </c>
      <c r="J2264" s="10">
        <v>0.39993789784195</v>
      </c>
      <c r="K2264" s="10">
        <v>0.53322465455674584</v>
      </c>
      <c r="L2264" s="10">
        <v>0.13336438441235832</v>
      </c>
      <c r="M2264" s="10">
        <v>786.71834357226135</v>
      </c>
      <c r="N2264" s="10">
        <v>0.13336438441235832</v>
      </c>
      <c r="O2264" s="10">
        <v>0</v>
      </c>
      <c r="P2264" s="10">
        <v>0</v>
      </c>
      <c r="Q2264" s="10">
        <v>0</v>
      </c>
      <c r="R2264" s="10"/>
    </row>
    <row r="2265" spans="1:18" x14ac:dyDescent="0.2">
      <c r="A2265" s="9" t="str">
        <f t="shared" si="35"/>
        <v>199915A29....35</v>
      </c>
      <c r="B2265" s="10">
        <v>1999</v>
      </c>
      <c r="C2265" s="10" t="s">
        <v>3</v>
      </c>
      <c r="D2265" s="10" t="s">
        <v>52</v>
      </c>
      <c r="E2265" s="10">
        <v>35</v>
      </c>
      <c r="F2265" s="10">
        <v>1718</v>
      </c>
      <c r="G2265" s="10"/>
      <c r="H2265" s="10"/>
      <c r="I2265" s="10"/>
      <c r="J2265" s="10"/>
      <c r="K2265" s="10"/>
      <c r="L2265" s="10"/>
      <c r="M2265" s="10"/>
      <c r="N2265" s="10">
        <v>0</v>
      </c>
      <c r="O2265" s="10">
        <v>0</v>
      </c>
      <c r="P2265" s="10">
        <v>0</v>
      </c>
      <c r="Q2265" s="10">
        <v>0</v>
      </c>
      <c r="R2265" s="10"/>
    </row>
    <row r="2266" spans="1:18" x14ac:dyDescent="0.2">
      <c r="A2266" s="9" t="str">
        <f t="shared" si="35"/>
        <v>199915A29EDU135</v>
      </c>
      <c r="B2266" s="10">
        <v>1999</v>
      </c>
      <c r="C2266" s="10" t="s">
        <v>3</v>
      </c>
      <c r="D2266" s="10" t="s">
        <v>9</v>
      </c>
      <c r="E2266" s="10">
        <v>35</v>
      </c>
      <c r="F2266" s="10">
        <v>1697956</v>
      </c>
      <c r="G2266" s="10">
        <v>0.26837576727411688</v>
      </c>
      <c r="H2266" s="10">
        <v>0.5921028674259633</v>
      </c>
      <c r="I2266" s="10">
        <v>0.43319680607531569</v>
      </c>
      <c r="J2266" s="10">
        <v>0.22622101152733168</v>
      </c>
      <c r="K2266" s="10">
        <v>0.3162989505019454</v>
      </c>
      <c r="L2266" s="10">
        <v>0.33434258602696421</v>
      </c>
      <c r="M2266" s="10">
        <v>767.53479429512959</v>
      </c>
      <c r="N2266" s="10">
        <v>0.1871491369623241</v>
      </c>
      <c r="O2266" s="10">
        <v>6.4747260824190966E-2</v>
      </c>
      <c r="P2266" s="10">
        <v>6.019472824973085E-2</v>
      </c>
      <c r="Q2266" s="10">
        <v>4.5525325744601155E-3</v>
      </c>
      <c r="R2266" s="10"/>
    </row>
    <row r="2267" spans="1:18" x14ac:dyDescent="0.2">
      <c r="A2267" s="9" t="str">
        <f t="shared" si="35"/>
        <v>199915A29EDU235</v>
      </c>
      <c r="B2267" s="10">
        <v>1999</v>
      </c>
      <c r="C2267" s="10" t="s">
        <v>3</v>
      </c>
      <c r="D2267" s="10" t="s">
        <v>11</v>
      </c>
      <c r="E2267" s="10">
        <v>35</v>
      </c>
      <c r="F2267" s="10">
        <v>767808</v>
      </c>
      <c r="G2267" s="10">
        <v>0.27650600091932426</v>
      </c>
      <c r="H2267" s="10">
        <v>0.64318293114945402</v>
      </c>
      <c r="I2267" s="10">
        <v>0.46533899099774945</v>
      </c>
      <c r="J2267" s="10">
        <v>0.11856609985829791</v>
      </c>
      <c r="K2267" s="10">
        <v>0.19350540760190046</v>
      </c>
      <c r="L2267" s="10">
        <v>0.4753870759356506</v>
      </c>
      <c r="M2267" s="10">
        <v>950.09037052605652</v>
      </c>
      <c r="N2267" s="10">
        <v>0.20023365216304076</v>
      </c>
      <c r="O2267" s="10">
        <v>5.1460781862132203E-2</v>
      </c>
      <c r="P2267" s="10">
        <v>4.8104474035175461E-2</v>
      </c>
      <c r="Q2267" s="10">
        <v>3.356307826956739E-3</v>
      </c>
      <c r="R2267" s="10"/>
    </row>
    <row r="2268" spans="1:18" x14ac:dyDescent="0.2">
      <c r="A2268" s="9" t="str">
        <f t="shared" si="35"/>
        <v>199915A29EDU335</v>
      </c>
      <c r="B2268" s="10">
        <v>1999</v>
      </c>
      <c r="C2268" s="10" t="s">
        <v>3</v>
      </c>
      <c r="D2268" s="10" t="s">
        <v>13</v>
      </c>
      <c r="E2268" s="10">
        <v>35</v>
      </c>
      <c r="F2268" s="10">
        <v>883734</v>
      </c>
      <c r="G2268" s="10">
        <v>0.32339594811504924</v>
      </c>
      <c r="H2268" s="10">
        <v>0.65209101381184831</v>
      </c>
      <c r="I2268" s="10">
        <v>0.44120742214286202</v>
      </c>
      <c r="J2268" s="10">
        <v>6.3164934244919854E-2</v>
      </c>
      <c r="K2268" s="10">
        <v>0.10495465830215879</v>
      </c>
      <c r="L2268" s="10">
        <v>0.73955850968730408</v>
      </c>
      <c r="M2268" s="10">
        <v>829.66873221346941</v>
      </c>
      <c r="N2268" s="10">
        <v>0.17784084351173543</v>
      </c>
      <c r="O2268" s="10">
        <v>3.1097592714549854E-2</v>
      </c>
      <c r="P2268" s="10">
        <v>3.012558077430539E-2</v>
      </c>
      <c r="Q2268" s="10">
        <v>9.7201194024446275E-4</v>
      </c>
      <c r="R2268" s="10"/>
    </row>
    <row r="2269" spans="1:18" x14ac:dyDescent="0.2">
      <c r="A2269" s="9" t="str">
        <f t="shared" si="35"/>
        <v>199915A29EDU435</v>
      </c>
      <c r="B2269" s="10">
        <v>1999</v>
      </c>
      <c r="C2269" s="10" t="s">
        <v>3</v>
      </c>
      <c r="D2269" s="10" t="s">
        <v>15</v>
      </c>
      <c r="E2269" s="10">
        <v>35</v>
      </c>
      <c r="F2269" s="10">
        <v>1155169</v>
      </c>
      <c r="G2269" s="10">
        <v>0.20769774408816005</v>
      </c>
      <c r="H2269" s="10">
        <v>0.83048108112319496</v>
      </c>
      <c r="I2269" s="10">
        <v>0.65799203406601114</v>
      </c>
      <c r="J2269" s="10">
        <v>0.13755130201728058</v>
      </c>
      <c r="K2269" s="10">
        <v>0.28550541089658743</v>
      </c>
      <c r="L2269" s="10">
        <v>0.12193280809994035</v>
      </c>
      <c r="M2269" s="10">
        <v>1237.1617365749566</v>
      </c>
      <c r="N2269" s="10">
        <v>0.23420469212729914</v>
      </c>
      <c r="O2269" s="10">
        <v>6.245666218535989E-2</v>
      </c>
      <c r="P2269" s="10">
        <v>4.9071607704154113E-2</v>
      </c>
      <c r="Q2269" s="10">
        <v>1.338505448120578E-2</v>
      </c>
      <c r="R2269" s="10"/>
    </row>
    <row r="2270" spans="1:18" x14ac:dyDescent="0.2">
      <c r="A2270" s="9" t="str">
        <f t="shared" si="35"/>
        <v>199915A29EDU535</v>
      </c>
      <c r="B2270" s="10">
        <v>1999</v>
      </c>
      <c r="C2270" s="10" t="s">
        <v>3</v>
      </c>
      <c r="D2270" s="10" t="s">
        <v>17</v>
      </c>
      <c r="E2270" s="10">
        <v>35</v>
      </c>
      <c r="F2270" s="10">
        <v>498134</v>
      </c>
      <c r="G2270" s="10">
        <v>0.12024285640951451</v>
      </c>
      <c r="H2270" s="10">
        <v>0.86034279932708868</v>
      </c>
      <c r="I2270" s="10">
        <v>0.75689272364464177</v>
      </c>
      <c r="J2270" s="10">
        <v>3.7925538108219879E-2</v>
      </c>
      <c r="K2270" s="10">
        <v>7.9305969879590626E-2</v>
      </c>
      <c r="L2270" s="10">
        <v>0.51379146976516354</v>
      </c>
      <c r="M2270" s="10">
        <v>2405.7215205007328</v>
      </c>
      <c r="N2270" s="10">
        <v>0.23792593960661187</v>
      </c>
      <c r="O2270" s="10">
        <v>7.4136678082604282E-2</v>
      </c>
      <c r="P2270" s="10">
        <v>4.9998594755628005E-2</v>
      </c>
      <c r="Q2270" s="10">
        <v>2.4138083326976277E-2</v>
      </c>
      <c r="R2270" s="10"/>
    </row>
    <row r="2271" spans="1:18" x14ac:dyDescent="0.2">
      <c r="A2271" s="9" t="str">
        <f t="shared" si="35"/>
        <v>199918A24....35</v>
      </c>
      <c r="B2271" s="10">
        <v>1999</v>
      </c>
      <c r="C2271" s="10" t="s">
        <v>1</v>
      </c>
      <c r="D2271" s="10" t="s">
        <v>52</v>
      </c>
      <c r="E2271" s="10">
        <v>35</v>
      </c>
      <c r="F2271" s="10">
        <v>1718</v>
      </c>
      <c r="G2271" s="10"/>
      <c r="H2271" s="10"/>
      <c r="I2271" s="10"/>
      <c r="J2271" s="10"/>
      <c r="K2271" s="10"/>
      <c r="L2271" s="10"/>
      <c r="M2271" s="10"/>
      <c r="N2271" s="10">
        <v>0</v>
      </c>
      <c r="O2271" s="10">
        <v>0</v>
      </c>
      <c r="P2271" s="10">
        <v>0</v>
      </c>
      <c r="Q2271" s="10">
        <v>0</v>
      </c>
      <c r="R2271" s="10"/>
    </row>
    <row r="2272" spans="1:18" x14ac:dyDescent="0.2">
      <c r="A2272" s="9" t="str">
        <f t="shared" si="35"/>
        <v>199918A24EDU135</v>
      </c>
      <c r="B2272" s="10">
        <v>1999</v>
      </c>
      <c r="C2272" s="10" t="s">
        <v>1</v>
      </c>
      <c r="D2272" s="10" t="s">
        <v>9</v>
      </c>
      <c r="E2272" s="10">
        <v>35</v>
      </c>
      <c r="F2272" s="10">
        <v>703401</v>
      </c>
      <c r="G2272" s="10">
        <v>0.25751911788523579</v>
      </c>
      <c r="H2272" s="10">
        <v>0.64956120335342149</v>
      </c>
      <c r="I2272" s="10">
        <v>0.4822867752533761</v>
      </c>
      <c r="J2272" s="10">
        <v>0.27962143926437411</v>
      </c>
      <c r="K2272" s="10">
        <v>0.39194854713029981</v>
      </c>
      <c r="L2272" s="10">
        <v>0.20146829475647604</v>
      </c>
      <c r="M2272" s="10">
        <v>722.48518991524907</v>
      </c>
      <c r="N2272" s="10">
        <v>0.20877849192708001</v>
      </c>
      <c r="O2272" s="10">
        <v>5.7388317616835917E-2</v>
      </c>
      <c r="P2272" s="10">
        <v>5.4945898569948012E-2</v>
      </c>
      <c r="Q2272" s="10">
        <v>2.4424190468879062E-3</v>
      </c>
      <c r="R2272" s="10"/>
    </row>
    <row r="2273" spans="1:18" x14ac:dyDescent="0.2">
      <c r="A2273" s="9" t="str">
        <f t="shared" si="35"/>
        <v>199918A24EDU235</v>
      </c>
      <c r="B2273" s="10">
        <v>1999</v>
      </c>
      <c r="C2273" s="10" t="s">
        <v>1</v>
      </c>
      <c r="D2273" s="10" t="s">
        <v>11</v>
      </c>
      <c r="E2273" s="10">
        <v>35</v>
      </c>
      <c r="F2273" s="10">
        <v>301462</v>
      </c>
      <c r="G2273" s="10">
        <v>0.27856391405772452</v>
      </c>
      <c r="H2273" s="10">
        <v>0.79773570134876037</v>
      </c>
      <c r="I2273" s="10">
        <v>0.57551532199746569</v>
      </c>
      <c r="J2273" s="10">
        <v>0.13957978119962053</v>
      </c>
      <c r="K2273" s="10">
        <v>0.25923665337588153</v>
      </c>
      <c r="L2273" s="10">
        <v>0.33050600075631426</v>
      </c>
      <c r="M2273" s="10">
        <v>942.17425015612582</v>
      </c>
      <c r="N2273" s="10">
        <v>0.23647756599505079</v>
      </c>
      <c r="O2273" s="10">
        <v>5.9838387591139179E-2</v>
      </c>
      <c r="P2273" s="10">
        <v>5.6988940562989698E-2</v>
      </c>
      <c r="Q2273" s="10">
        <v>2.8494470281494847E-3</v>
      </c>
      <c r="R2273" s="10"/>
    </row>
    <row r="2274" spans="1:18" x14ac:dyDescent="0.2">
      <c r="A2274" s="9" t="str">
        <f t="shared" si="35"/>
        <v>199918A24EDU335</v>
      </c>
      <c r="B2274" s="10">
        <v>1999</v>
      </c>
      <c r="C2274" s="10" t="s">
        <v>1</v>
      </c>
      <c r="D2274" s="10" t="s">
        <v>13</v>
      </c>
      <c r="E2274" s="10">
        <v>35</v>
      </c>
      <c r="F2274" s="10">
        <v>449157</v>
      </c>
      <c r="G2274" s="10">
        <v>0.30513524810413806</v>
      </c>
      <c r="H2274" s="10">
        <v>0.74570807089725866</v>
      </c>
      <c r="I2274" s="10">
        <v>0.51816625367076541</v>
      </c>
      <c r="J2274" s="10">
        <v>7.8389071082049261E-2</v>
      </c>
      <c r="K2274" s="10">
        <v>0.13001912471585658</v>
      </c>
      <c r="L2274" s="10">
        <v>0.71510629913371049</v>
      </c>
      <c r="M2274" s="10">
        <v>811.57772035618416</v>
      </c>
      <c r="N2274" s="10">
        <v>0.22753513804749786</v>
      </c>
      <c r="O2274" s="10">
        <v>3.6332507341530915E-2</v>
      </c>
      <c r="P2274" s="10">
        <v>3.6332507341530915E-2</v>
      </c>
      <c r="Q2274" s="10">
        <v>0</v>
      </c>
      <c r="R2274" s="10"/>
    </row>
    <row r="2275" spans="1:18" x14ac:dyDescent="0.2">
      <c r="A2275" s="9" t="str">
        <f t="shared" si="35"/>
        <v>199918A24EDU435</v>
      </c>
      <c r="B2275" s="10">
        <v>1999</v>
      </c>
      <c r="C2275" s="10" t="s">
        <v>1</v>
      </c>
      <c r="D2275" s="10" t="s">
        <v>15</v>
      </c>
      <c r="E2275" s="10">
        <v>35</v>
      </c>
      <c r="F2275" s="10">
        <v>726596</v>
      </c>
      <c r="G2275" s="10">
        <v>0.24501054035271619</v>
      </c>
      <c r="H2275" s="10">
        <v>0.82978849319291603</v>
      </c>
      <c r="I2275" s="10">
        <v>0.62648156609725347</v>
      </c>
      <c r="J2275" s="10">
        <v>0.12175128957494949</v>
      </c>
      <c r="K2275" s="10">
        <v>0.28959834626119602</v>
      </c>
      <c r="L2275" s="10">
        <v>0.17021425936834225</v>
      </c>
      <c r="M2275" s="10">
        <v>1049.1388011090291</v>
      </c>
      <c r="N2275" s="10">
        <v>0.22104580812445981</v>
      </c>
      <c r="O2275" s="10">
        <v>3.4281774190884622E-2</v>
      </c>
      <c r="P2275" s="10">
        <v>3.073509900962846E-2</v>
      </c>
      <c r="Q2275" s="10">
        <v>3.546675181256159E-3</v>
      </c>
      <c r="R2275" s="10"/>
    </row>
    <row r="2276" spans="1:18" x14ac:dyDescent="0.2">
      <c r="A2276" s="9" t="str">
        <f t="shared" si="35"/>
        <v>199918A24EDU535</v>
      </c>
      <c r="B2276" s="10">
        <v>1999</v>
      </c>
      <c r="C2276" s="10" t="s">
        <v>1</v>
      </c>
      <c r="D2276" s="10" t="s">
        <v>17</v>
      </c>
      <c r="E2276" s="10">
        <v>35</v>
      </c>
      <c r="F2276" s="10">
        <v>271398</v>
      </c>
      <c r="G2276" s="10">
        <v>0.15831235389318468</v>
      </c>
      <c r="H2276" s="10">
        <v>0.81960810322846889</v>
      </c>
      <c r="I2276" s="10">
        <v>0.68985401513644173</v>
      </c>
      <c r="J2276" s="10">
        <v>1.8990559989388277E-2</v>
      </c>
      <c r="K2276" s="10">
        <v>5.0641493305035409E-2</v>
      </c>
      <c r="L2276" s="10">
        <v>0.71201335308292624</v>
      </c>
      <c r="M2276" s="10">
        <v>1716.9694905271767</v>
      </c>
      <c r="N2276" s="10">
        <v>0.21516739253789638</v>
      </c>
      <c r="O2276" s="10">
        <v>5.0623070177377875E-2</v>
      </c>
      <c r="P2276" s="10">
        <v>3.1639879439052609E-2</v>
      </c>
      <c r="Q2276" s="10">
        <v>1.8983190738325263E-2</v>
      </c>
      <c r="R2276" s="10"/>
    </row>
    <row r="2277" spans="1:18" x14ac:dyDescent="0.2">
      <c r="A2277" s="9" t="str">
        <f t="shared" si="35"/>
        <v>199925A29EDU135</v>
      </c>
      <c r="B2277" s="10">
        <v>1999</v>
      </c>
      <c r="C2277" s="10" t="s">
        <v>2</v>
      </c>
      <c r="D2277" s="10" t="s">
        <v>9</v>
      </c>
      <c r="E2277" s="10">
        <v>35</v>
      </c>
      <c r="F2277" s="10">
        <v>495560</v>
      </c>
      <c r="G2277" s="10">
        <v>0.16625008540390354</v>
      </c>
      <c r="H2277" s="10">
        <v>0.71006931459608935</v>
      </c>
      <c r="I2277" s="10">
        <v>0.5920202304017983</v>
      </c>
      <c r="J2277" s="10">
        <v>0.28472349964928312</v>
      </c>
      <c r="K2277" s="10">
        <v>0.39062180994176282</v>
      </c>
      <c r="L2277" s="10">
        <v>6.0654612963112441E-2</v>
      </c>
      <c r="M2277" s="10">
        <v>958.35701124260015</v>
      </c>
      <c r="N2277" s="10">
        <v>0.24957220114617806</v>
      </c>
      <c r="O2277" s="10">
        <v>0.12305674388570506</v>
      </c>
      <c r="P2277" s="10">
        <v>0.11092501412543385</v>
      </c>
      <c r="Q2277" s="10">
        <v>1.2131729760271208E-2</v>
      </c>
      <c r="R2277" s="10"/>
    </row>
    <row r="2278" spans="1:18" x14ac:dyDescent="0.2">
      <c r="A2278" s="9" t="str">
        <f t="shared" si="35"/>
        <v>199925A29EDU235</v>
      </c>
      <c r="B2278" s="10">
        <v>1999</v>
      </c>
      <c r="C2278" s="10" t="s">
        <v>2</v>
      </c>
      <c r="D2278" s="10" t="s">
        <v>11</v>
      </c>
      <c r="E2278" s="10">
        <v>35</v>
      </c>
      <c r="F2278" s="10">
        <v>193246</v>
      </c>
      <c r="G2278" s="10">
        <v>0.11929901163021474</v>
      </c>
      <c r="H2278" s="10">
        <v>0.78220506504662446</v>
      </c>
      <c r="I2278" s="10">
        <v>0.68888877389441439</v>
      </c>
      <c r="J2278" s="10">
        <v>0.20445960071618557</v>
      </c>
      <c r="K2278" s="10">
        <v>0.27999544621880917</v>
      </c>
      <c r="L2278" s="10">
        <v>8.4446767332829659E-2</v>
      </c>
      <c r="M2278" s="10">
        <v>1161.9820102259303</v>
      </c>
      <c r="N2278" s="10">
        <v>0.30222100328079238</v>
      </c>
      <c r="O2278" s="10">
        <v>0.11111743580720947</v>
      </c>
      <c r="P2278" s="10">
        <v>0.1022272129824162</v>
      </c>
      <c r="Q2278" s="10">
        <v>8.8902228247932681E-3</v>
      </c>
      <c r="R2278" s="10"/>
    </row>
    <row r="2279" spans="1:18" x14ac:dyDescent="0.2">
      <c r="A2279" s="9" t="str">
        <f t="shared" si="35"/>
        <v>199925A29EDU335</v>
      </c>
      <c r="B2279" s="10">
        <v>1999</v>
      </c>
      <c r="C2279" s="10" t="s">
        <v>2</v>
      </c>
      <c r="D2279" s="10" t="s">
        <v>13</v>
      </c>
      <c r="E2279" s="10">
        <v>35</v>
      </c>
      <c r="F2279" s="10">
        <v>117657</v>
      </c>
      <c r="G2279" s="10">
        <v>0.18258677250820138</v>
      </c>
      <c r="H2279" s="10">
        <v>0.83942306875069062</v>
      </c>
      <c r="I2279" s="10">
        <v>0.68615551985857193</v>
      </c>
      <c r="J2279" s="10">
        <v>0.12408101515421947</v>
      </c>
      <c r="K2279" s="10">
        <v>0.22626788036410922</v>
      </c>
      <c r="L2279" s="10">
        <v>0.23358576200311074</v>
      </c>
      <c r="M2279" s="10">
        <v>1165.0433288851671</v>
      </c>
      <c r="N2279" s="10">
        <v>0.23356876343948937</v>
      </c>
      <c r="O2279" s="10">
        <v>8.7585099059129506E-2</v>
      </c>
      <c r="P2279" s="10">
        <v>8.028421598374938E-2</v>
      </c>
      <c r="Q2279" s="10">
        <v>7.3008830753801303E-3</v>
      </c>
      <c r="R2279" s="10"/>
    </row>
    <row r="2280" spans="1:18" x14ac:dyDescent="0.2">
      <c r="A2280" s="9" t="str">
        <f t="shared" si="35"/>
        <v>199925A29EDU435</v>
      </c>
      <c r="B2280" s="10">
        <v>1999</v>
      </c>
      <c r="C2280" s="10" t="s">
        <v>2</v>
      </c>
      <c r="D2280" s="10" t="s">
        <v>15</v>
      </c>
      <c r="E2280" s="10">
        <v>35</v>
      </c>
      <c r="F2280" s="10">
        <v>415691</v>
      </c>
      <c r="G2280" s="10">
        <v>0.14005275293659922</v>
      </c>
      <c r="H2280" s="10">
        <v>0.84089864827480032</v>
      </c>
      <c r="I2280" s="10">
        <v>0.72312847764324939</v>
      </c>
      <c r="J2280" s="10">
        <v>0.15703731858519909</v>
      </c>
      <c r="K2280" s="10">
        <v>0.27067461167068807</v>
      </c>
      <c r="L2280" s="10">
        <v>3.7186275382435512E-2</v>
      </c>
      <c r="M2280" s="10">
        <v>1533.0377863194226</v>
      </c>
      <c r="N2280" s="10">
        <v>0.26033038964038191</v>
      </c>
      <c r="O2280" s="10">
        <v>0.11363969871851928</v>
      </c>
      <c r="P2280" s="10">
        <v>8.2643117123055346E-2</v>
      </c>
      <c r="Q2280" s="10">
        <v>3.0996581595463937E-2</v>
      </c>
      <c r="R2280" s="10"/>
    </row>
    <row r="2281" spans="1:18" x14ac:dyDescent="0.2">
      <c r="A2281" s="9" t="str">
        <f t="shared" si="35"/>
        <v>199925A29EDU535</v>
      </c>
      <c r="B2281" s="10">
        <v>1999</v>
      </c>
      <c r="C2281" s="10" t="s">
        <v>2</v>
      </c>
      <c r="D2281" s="10" t="s">
        <v>17</v>
      </c>
      <c r="E2281" s="10">
        <v>35</v>
      </c>
      <c r="F2281" s="10">
        <v>226736</v>
      </c>
      <c r="G2281" s="10">
        <v>7.9160319416279365E-2</v>
      </c>
      <c r="H2281" s="10">
        <v>0.90910133370968882</v>
      </c>
      <c r="I2281" s="10">
        <v>0.83713658175146421</v>
      </c>
      <c r="J2281" s="10">
        <v>6.0590290028932327E-2</v>
      </c>
      <c r="K2281" s="10">
        <v>0.11361671723943265</v>
      </c>
      <c r="L2281" s="10">
        <v>0.27652423964434408</v>
      </c>
      <c r="M2281" s="10">
        <v>3084.8317083598631</v>
      </c>
      <c r="N2281" s="10">
        <v>0.26516741937760213</v>
      </c>
      <c r="O2281" s="10">
        <v>0.10228194905087855</v>
      </c>
      <c r="P2281" s="10">
        <v>7.1973572789499687E-2</v>
      </c>
      <c r="Q2281" s="10">
        <v>3.0308376261378871E-2</v>
      </c>
      <c r="R2281" s="10"/>
    </row>
    <row r="2282" spans="1:18" x14ac:dyDescent="0.2">
      <c r="A2282" s="9" t="str">
        <f t="shared" si="35"/>
        <v>199930EMA....35</v>
      </c>
      <c r="B2282" s="10">
        <v>1999</v>
      </c>
      <c r="C2282" s="10" t="s">
        <v>4</v>
      </c>
      <c r="D2282" s="10" t="s">
        <v>52</v>
      </c>
      <c r="E2282" s="10">
        <v>35</v>
      </c>
      <c r="F2282" s="10">
        <v>2576</v>
      </c>
      <c r="G2282" s="10"/>
      <c r="H2282" s="10"/>
      <c r="I2282" s="10"/>
      <c r="J2282" s="10"/>
      <c r="K2282" s="10"/>
      <c r="L2282" s="10"/>
      <c r="M2282" s="10"/>
      <c r="N2282" s="10">
        <v>0</v>
      </c>
      <c r="O2282" s="10">
        <v>0</v>
      </c>
      <c r="P2282" s="10">
        <v>0</v>
      </c>
      <c r="Q2282" s="10">
        <v>0</v>
      </c>
      <c r="R2282" s="10"/>
    </row>
    <row r="2283" spans="1:18" x14ac:dyDescent="0.2">
      <c r="A2283" s="9" t="str">
        <f t="shared" si="35"/>
        <v>199930EMAEDU135</v>
      </c>
      <c r="B2283" s="10">
        <v>1999</v>
      </c>
      <c r="C2283" s="10" t="s">
        <v>4</v>
      </c>
      <c r="D2283" s="10" t="s">
        <v>9</v>
      </c>
      <c r="E2283" s="10">
        <v>35</v>
      </c>
      <c r="F2283" s="10">
        <v>4466074</v>
      </c>
      <c r="G2283" s="10">
        <v>0.11099180559480079</v>
      </c>
      <c r="H2283" s="10">
        <v>0.53905187241970121</v>
      </c>
      <c r="I2283" s="10">
        <v>0.47922153179058036</v>
      </c>
      <c r="J2283" s="10">
        <v>0.45440720802570223</v>
      </c>
      <c r="K2283" s="10">
        <v>0.51039041008593178</v>
      </c>
      <c r="L2283" s="10">
        <v>2.4421449353503769E-2</v>
      </c>
      <c r="M2283" s="10">
        <v>1129.5622249413755</v>
      </c>
      <c r="N2283" s="10">
        <v>0.22865115983299875</v>
      </c>
      <c r="O2283" s="10">
        <v>0.15115199613799501</v>
      </c>
      <c r="P2283" s="10">
        <v>0.13634413581145319</v>
      </c>
      <c r="Q2283" s="10">
        <v>1.4807860326541834E-2</v>
      </c>
      <c r="R2283" s="10"/>
    </row>
    <row r="2284" spans="1:18" x14ac:dyDescent="0.2">
      <c r="A2284" s="9" t="str">
        <f t="shared" si="35"/>
        <v>199930EMAEDU235</v>
      </c>
      <c r="B2284" s="10">
        <v>1999</v>
      </c>
      <c r="C2284" s="10" t="s">
        <v>4</v>
      </c>
      <c r="D2284" s="10" t="s">
        <v>11</v>
      </c>
      <c r="E2284" s="10">
        <v>35</v>
      </c>
      <c r="F2284" s="10">
        <v>1005711</v>
      </c>
      <c r="G2284" s="10">
        <v>0.11713375064606903</v>
      </c>
      <c r="H2284" s="10">
        <v>0.69256476264055977</v>
      </c>
      <c r="I2284" s="10">
        <v>0.61144205442716648</v>
      </c>
      <c r="J2284" s="10">
        <v>0.30401874892488995</v>
      </c>
      <c r="K2284" s="10">
        <v>0.38257909081237057</v>
      </c>
      <c r="L2284" s="10">
        <v>1.9643814177233817E-2</v>
      </c>
      <c r="M2284" s="10">
        <v>1615.6325043483807</v>
      </c>
      <c r="N2284" s="10">
        <v>0.29462539437273727</v>
      </c>
      <c r="O2284" s="10">
        <v>0.17164970851467271</v>
      </c>
      <c r="P2284" s="10">
        <v>0.14346865053678443</v>
      </c>
      <c r="Q2284" s="10">
        <v>2.818105797788828E-2</v>
      </c>
      <c r="R2284" s="10"/>
    </row>
    <row r="2285" spans="1:18" x14ac:dyDescent="0.2">
      <c r="A2285" s="9" t="str">
        <f t="shared" si="35"/>
        <v>199930EMAEDU335</v>
      </c>
      <c r="B2285" s="10">
        <v>1999</v>
      </c>
      <c r="C2285" s="10" t="s">
        <v>4</v>
      </c>
      <c r="D2285" s="10" t="s">
        <v>13</v>
      </c>
      <c r="E2285" s="10">
        <v>35</v>
      </c>
      <c r="F2285" s="10">
        <v>308329</v>
      </c>
      <c r="G2285" s="10">
        <v>0.12630834974302826</v>
      </c>
      <c r="H2285" s="10">
        <v>0.79387277875256623</v>
      </c>
      <c r="I2285" s="10">
        <v>0.69360001816241745</v>
      </c>
      <c r="J2285" s="10">
        <v>0.18106308521092729</v>
      </c>
      <c r="K2285" s="10">
        <v>0.24234178426291397</v>
      </c>
      <c r="L2285" s="10">
        <v>0.17826088366647316</v>
      </c>
      <c r="M2285" s="10">
        <v>1723.547817265538</v>
      </c>
      <c r="N2285" s="10">
        <v>0.33148033431821206</v>
      </c>
      <c r="O2285" s="10">
        <v>0.21169919144809601</v>
      </c>
      <c r="P2285" s="10">
        <v>0.18384258373360923</v>
      </c>
      <c r="Q2285" s="10">
        <v>2.7856607714486798E-2</v>
      </c>
      <c r="R2285" s="10"/>
    </row>
    <row r="2286" spans="1:18" x14ac:dyDescent="0.2">
      <c r="A2286" s="9" t="str">
        <f t="shared" si="35"/>
        <v>199930EMAEDU435</v>
      </c>
      <c r="B2286" s="10">
        <v>1999</v>
      </c>
      <c r="C2286" s="10" t="s">
        <v>4</v>
      </c>
      <c r="D2286" s="10" t="s">
        <v>15</v>
      </c>
      <c r="E2286" s="10">
        <v>35</v>
      </c>
      <c r="F2286" s="10">
        <v>1217869</v>
      </c>
      <c r="G2286" s="10">
        <v>7.7883039416764444E-2</v>
      </c>
      <c r="H2286" s="10">
        <v>0.73343192083877662</v>
      </c>
      <c r="I2286" s="10">
        <v>0.6763100136385769</v>
      </c>
      <c r="J2286" s="10">
        <v>0.26586274878496785</v>
      </c>
      <c r="K2286" s="10">
        <v>0.32227932560891198</v>
      </c>
      <c r="L2286" s="10">
        <v>1.6220135334752753E-2</v>
      </c>
      <c r="M2286" s="10">
        <v>2291.0671578896813</v>
      </c>
      <c r="N2286" s="10">
        <v>0.30818421357305259</v>
      </c>
      <c r="O2286" s="10">
        <v>0.21368143864405778</v>
      </c>
      <c r="P2286" s="10">
        <v>0.1607956192332673</v>
      </c>
      <c r="Q2286" s="10">
        <v>5.2885819410790486E-2</v>
      </c>
      <c r="R2286" s="10"/>
    </row>
    <row r="2287" spans="1:18" x14ac:dyDescent="0.2">
      <c r="A2287" s="9" t="str">
        <f t="shared" si="35"/>
        <v>199930EMAEDU535</v>
      </c>
      <c r="B2287" s="10">
        <v>1999</v>
      </c>
      <c r="C2287" s="10" t="s">
        <v>4</v>
      </c>
      <c r="D2287" s="10" t="s">
        <v>17</v>
      </c>
      <c r="E2287" s="10">
        <v>35</v>
      </c>
      <c r="F2287" s="10">
        <v>1110519</v>
      </c>
      <c r="G2287" s="10">
        <v>4.6817969727759146E-2</v>
      </c>
      <c r="H2287" s="10">
        <v>0.8266279761368347</v>
      </c>
      <c r="I2287" s="10">
        <v>0.78792693257394153</v>
      </c>
      <c r="J2287" s="10">
        <v>0.16408629670349476</v>
      </c>
      <c r="K2287" s="10">
        <v>0.19891678532163004</v>
      </c>
      <c r="L2287" s="10">
        <v>8.5848148478324102E-2</v>
      </c>
      <c r="M2287" s="10">
        <v>5360.1342732477924</v>
      </c>
      <c r="N2287" s="10">
        <v>0.32096704333739451</v>
      </c>
      <c r="O2287" s="10">
        <v>0.25909146984428</v>
      </c>
      <c r="P2287" s="10">
        <v>0.15545344113878284</v>
      </c>
      <c r="Q2287" s="10">
        <v>0.10363802870549715</v>
      </c>
      <c r="R2287" s="10"/>
    </row>
    <row r="2288" spans="1:18" x14ac:dyDescent="0.2">
      <c r="A2288" s="9" t="str">
        <f t="shared" si="35"/>
        <v>199915A17EDU141</v>
      </c>
      <c r="B2288" s="10">
        <v>1999</v>
      </c>
      <c r="C2288" s="10" t="s">
        <v>0</v>
      </c>
      <c r="D2288" s="10" t="s">
        <v>9</v>
      </c>
      <c r="E2288" s="10">
        <v>41</v>
      </c>
      <c r="F2288" s="10">
        <v>69839</v>
      </c>
      <c r="G2288" s="10">
        <v>0.29130681648387774</v>
      </c>
      <c r="H2288" s="10">
        <v>0.47914489039075586</v>
      </c>
      <c r="I2288" s="10">
        <v>0.33956671773650826</v>
      </c>
      <c r="J2288" s="10">
        <v>0.13585532438895173</v>
      </c>
      <c r="K2288" s="10">
        <v>0.17736508254700095</v>
      </c>
      <c r="L2288" s="10">
        <v>0.64912155099586188</v>
      </c>
      <c r="M2288" s="10">
        <v>307.21459506422576</v>
      </c>
      <c r="N2288" s="10">
        <v>0.13963544724294449</v>
      </c>
      <c r="O2288" s="10">
        <v>2.2637781182433883E-2</v>
      </c>
      <c r="P2288" s="10">
        <v>2.2637781182433883E-2</v>
      </c>
      <c r="Q2288" s="10">
        <v>0</v>
      </c>
      <c r="R2288" s="10"/>
    </row>
    <row r="2289" spans="1:18" x14ac:dyDescent="0.2">
      <c r="A2289" s="9" t="str">
        <f t="shared" si="35"/>
        <v>199915A17EDU241</v>
      </c>
      <c r="B2289" s="10">
        <v>1999</v>
      </c>
      <c r="C2289" s="10" t="s">
        <v>0</v>
      </c>
      <c r="D2289" s="10" t="s">
        <v>11</v>
      </c>
      <c r="E2289" s="10">
        <v>41</v>
      </c>
      <c r="F2289" s="10">
        <v>43742</v>
      </c>
      <c r="G2289" s="10">
        <v>0.37301767104666966</v>
      </c>
      <c r="H2289" s="10">
        <v>0.40363952265557129</v>
      </c>
      <c r="I2289" s="10">
        <v>0.25307484797220064</v>
      </c>
      <c r="J2289" s="10">
        <v>8.4221114718119883E-2</v>
      </c>
      <c r="K2289" s="10">
        <v>0.10831694938503041</v>
      </c>
      <c r="L2289" s="10">
        <v>0.81937268529102469</v>
      </c>
      <c r="M2289" s="10">
        <v>384.32696150750832</v>
      </c>
      <c r="N2289" s="10">
        <v>0.10239586667276301</v>
      </c>
      <c r="O2289" s="10">
        <v>1.8060445338576196E-2</v>
      </c>
      <c r="P2289" s="10">
        <v>1.8060445338576196E-2</v>
      </c>
      <c r="Q2289" s="10">
        <v>0</v>
      </c>
      <c r="R2289" s="10"/>
    </row>
    <row r="2290" spans="1:18" x14ac:dyDescent="0.2">
      <c r="A2290" s="9" t="str">
        <f t="shared" si="35"/>
        <v>199915A17EDU341</v>
      </c>
      <c r="B2290" s="10">
        <v>1999</v>
      </c>
      <c r="C2290" s="10" t="s">
        <v>0</v>
      </c>
      <c r="D2290" s="10" t="s">
        <v>13</v>
      </c>
      <c r="E2290" s="10">
        <v>41</v>
      </c>
      <c r="F2290" s="10">
        <v>45318</v>
      </c>
      <c r="G2290" s="10">
        <v>0.34114757758428221</v>
      </c>
      <c r="H2290" s="10">
        <v>0.4941745001985966</v>
      </c>
      <c r="I2290" s="10">
        <v>0.32558806655192196</v>
      </c>
      <c r="J2290" s="10">
        <v>2.9039233858510968E-2</v>
      </c>
      <c r="K2290" s="10">
        <v>3.4864733659914382E-2</v>
      </c>
      <c r="L2290" s="10">
        <v>0.91861953307736444</v>
      </c>
      <c r="M2290" s="10">
        <v>363.05801251386634</v>
      </c>
      <c r="N2290" s="10">
        <v>0.13376583256101329</v>
      </c>
      <c r="O2290" s="10">
        <v>5.8034335142768878E-3</v>
      </c>
      <c r="P2290" s="10">
        <v>5.8034335142768878E-3</v>
      </c>
      <c r="Q2290" s="10">
        <v>0</v>
      </c>
      <c r="R2290" s="10"/>
    </row>
    <row r="2291" spans="1:18" x14ac:dyDescent="0.2">
      <c r="A2291" s="9" t="str">
        <f t="shared" si="35"/>
        <v>199915A17EDU441</v>
      </c>
      <c r="B2291" s="10">
        <v>1999</v>
      </c>
      <c r="C2291" s="10" t="s">
        <v>0</v>
      </c>
      <c r="D2291" s="10" t="s">
        <v>15</v>
      </c>
      <c r="E2291" s="10">
        <v>41</v>
      </c>
      <c r="F2291" s="10">
        <v>5005</v>
      </c>
      <c r="G2291" s="10">
        <v>0</v>
      </c>
      <c r="H2291" s="10">
        <v>0.26333666333666333</v>
      </c>
      <c r="I2291" s="10">
        <v>0.26333666333666333</v>
      </c>
      <c r="J2291" s="10">
        <v>0.10549450549450549</v>
      </c>
      <c r="K2291" s="10">
        <v>0.10549450549450549</v>
      </c>
      <c r="L2291" s="10">
        <v>0.73646353646353646</v>
      </c>
      <c r="M2291" s="10">
        <v>350.9419528983625</v>
      </c>
      <c r="N2291" s="10">
        <v>0.1050949050949051</v>
      </c>
      <c r="O2291" s="10">
        <v>0</v>
      </c>
      <c r="P2291" s="10">
        <v>0</v>
      </c>
      <c r="Q2291" s="10">
        <v>0</v>
      </c>
      <c r="R2291" s="10"/>
    </row>
    <row r="2292" spans="1:18" x14ac:dyDescent="0.2">
      <c r="A2292" s="9" t="str">
        <f t="shared" si="35"/>
        <v>199915A29....41</v>
      </c>
      <c r="B2292" s="10">
        <v>1999</v>
      </c>
      <c r="C2292" s="10" t="s">
        <v>3</v>
      </c>
      <c r="D2292" s="10" t="s">
        <v>52</v>
      </c>
      <c r="E2292" s="10">
        <v>41</v>
      </c>
      <c r="F2292" s="10">
        <v>264</v>
      </c>
      <c r="G2292" s="10"/>
      <c r="H2292" s="10">
        <v>0</v>
      </c>
      <c r="I2292" s="10">
        <v>0</v>
      </c>
      <c r="J2292" s="10"/>
      <c r="K2292" s="10"/>
      <c r="L2292" s="10"/>
      <c r="M2292" s="10"/>
      <c r="N2292" s="10">
        <v>0</v>
      </c>
      <c r="O2292" s="10">
        <v>0</v>
      </c>
      <c r="P2292" s="10">
        <v>0</v>
      </c>
      <c r="Q2292" s="10">
        <v>0</v>
      </c>
      <c r="R2292" s="10"/>
    </row>
    <row r="2293" spans="1:18" x14ac:dyDescent="0.2">
      <c r="A2293" s="9" t="str">
        <f t="shared" si="35"/>
        <v>199915A29EDU141</v>
      </c>
      <c r="B2293" s="10">
        <v>1999</v>
      </c>
      <c r="C2293" s="10" t="s">
        <v>3</v>
      </c>
      <c r="D2293" s="10" t="s">
        <v>9</v>
      </c>
      <c r="E2293" s="10">
        <v>41</v>
      </c>
      <c r="F2293" s="10">
        <v>271412</v>
      </c>
      <c r="G2293" s="10">
        <v>0.18391650717312003</v>
      </c>
      <c r="H2293" s="10">
        <v>0.67569967429590438</v>
      </c>
      <c r="I2293" s="10">
        <v>0.55142735030138679</v>
      </c>
      <c r="J2293" s="10">
        <v>0.20679262523396166</v>
      </c>
      <c r="K2293" s="10">
        <v>0.29223836823721872</v>
      </c>
      <c r="L2293" s="10">
        <v>0.25244278071713849</v>
      </c>
      <c r="M2293" s="10">
        <v>623.35727700334417</v>
      </c>
      <c r="N2293" s="10">
        <v>0.25528716490059394</v>
      </c>
      <c r="O2293" s="10">
        <v>0.10775868421440467</v>
      </c>
      <c r="P2293" s="10">
        <v>0.10095353189984231</v>
      </c>
      <c r="Q2293" s="10">
        <v>6.8051523145623623E-3</v>
      </c>
      <c r="R2293" s="10"/>
    </row>
    <row r="2294" spans="1:18" x14ac:dyDescent="0.2">
      <c r="A2294" s="9" t="str">
        <f t="shared" si="35"/>
        <v>199915A29EDU241</v>
      </c>
      <c r="B2294" s="10">
        <v>1999</v>
      </c>
      <c r="C2294" s="10" t="s">
        <v>3</v>
      </c>
      <c r="D2294" s="10" t="s">
        <v>11</v>
      </c>
      <c r="E2294" s="10">
        <v>41</v>
      </c>
      <c r="F2294" s="10">
        <v>127000</v>
      </c>
      <c r="G2294" s="10">
        <v>0.17909095028776001</v>
      </c>
      <c r="H2294" s="10">
        <v>0.69502362204724411</v>
      </c>
      <c r="I2294" s="10">
        <v>0.57055118110236225</v>
      </c>
      <c r="J2294" s="10">
        <v>0.10991338582677165</v>
      </c>
      <c r="K2294" s="10">
        <v>0.16800000000000001</v>
      </c>
      <c r="L2294" s="10">
        <v>0.40463779527559057</v>
      </c>
      <c r="M2294" s="10">
        <v>708.78222368969045</v>
      </c>
      <c r="N2294" s="10">
        <v>0.23441732283464567</v>
      </c>
      <c r="O2294" s="10">
        <v>9.3338582677165355E-2</v>
      </c>
      <c r="P2294" s="10">
        <v>7.8818897637795274E-2</v>
      </c>
      <c r="Q2294" s="10">
        <v>1.4519685039370079E-2</v>
      </c>
      <c r="R2294" s="10"/>
    </row>
    <row r="2295" spans="1:18" x14ac:dyDescent="0.2">
      <c r="A2295" s="9" t="str">
        <f t="shared" si="35"/>
        <v>199915A29EDU341</v>
      </c>
      <c r="B2295" s="10">
        <v>1999</v>
      </c>
      <c r="C2295" s="10" t="s">
        <v>3</v>
      </c>
      <c r="D2295" s="10" t="s">
        <v>13</v>
      </c>
      <c r="E2295" s="10">
        <v>41</v>
      </c>
      <c r="F2295" s="10">
        <v>122522</v>
      </c>
      <c r="G2295" s="10">
        <v>0.21405274325553197</v>
      </c>
      <c r="H2295" s="10">
        <v>0.67314441488059285</v>
      </c>
      <c r="I2295" s="10">
        <v>0.52905600626826199</v>
      </c>
      <c r="J2295" s="10">
        <v>6.6624769429163747E-2</v>
      </c>
      <c r="K2295" s="10">
        <v>9.6725486035161026E-2</v>
      </c>
      <c r="L2295" s="10">
        <v>0.70328594048415793</v>
      </c>
      <c r="M2295" s="10">
        <v>636.53785891746384</v>
      </c>
      <c r="N2295" s="10">
        <v>0.21720997045428575</v>
      </c>
      <c r="O2295" s="10">
        <v>4.0841644765837973E-2</v>
      </c>
      <c r="P2295" s="10">
        <v>3.8686929694258992E-2</v>
      </c>
      <c r="Q2295" s="10">
        <v>2.1547150715789816E-3</v>
      </c>
      <c r="R2295" s="10"/>
    </row>
    <row r="2296" spans="1:18" x14ac:dyDescent="0.2">
      <c r="A2296" s="9" t="str">
        <f t="shared" si="35"/>
        <v>199915A29EDU441</v>
      </c>
      <c r="B2296" s="10">
        <v>1999</v>
      </c>
      <c r="C2296" s="10" t="s">
        <v>3</v>
      </c>
      <c r="D2296" s="10" t="s">
        <v>15</v>
      </c>
      <c r="E2296" s="10">
        <v>41</v>
      </c>
      <c r="F2296" s="10">
        <v>158108</v>
      </c>
      <c r="G2296" s="10">
        <v>0.11135117035525224</v>
      </c>
      <c r="H2296" s="10">
        <v>0.79333114073924149</v>
      </c>
      <c r="I2296" s="10">
        <v>0.70499278973865964</v>
      </c>
      <c r="J2296" s="10">
        <v>0.10668656867457688</v>
      </c>
      <c r="K2296" s="10">
        <v>0.17501328206036379</v>
      </c>
      <c r="L2296" s="10">
        <v>0.2266551977129557</v>
      </c>
      <c r="M2296" s="10">
        <v>1123.356280444036</v>
      </c>
      <c r="N2296" s="10">
        <v>0.28998532648569331</v>
      </c>
      <c r="O2296" s="10">
        <v>9.5017329926379443E-2</v>
      </c>
      <c r="P2296" s="10">
        <v>7.5018341892883339E-2</v>
      </c>
      <c r="Q2296" s="10">
        <v>1.999898803349609E-2</v>
      </c>
      <c r="R2296" s="10"/>
    </row>
    <row r="2297" spans="1:18" x14ac:dyDescent="0.2">
      <c r="A2297" s="9" t="str">
        <f t="shared" si="35"/>
        <v>199915A29EDU541</v>
      </c>
      <c r="B2297" s="10">
        <v>1999</v>
      </c>
      <c r="C2297" s="10" t="s">
        <v>3</v>
      </c>
      <c r="D2297" s="10" t="s">
        <v>17</v>
      </c>
      <c r="E2297" s="10">
        <v>41</v>
      </c>
      <c r="F2297" s="10">
        <v>70894</v>
      </c>
      <c r="G2297" s="10">
        <v>0.11463283031347363</v>
      </c>
      <c r="H2297" s="10">
        <v>0.81040708663638672</v>
      </c>
      <c r="I2297" s="10">
        <v>0.71750782858916129</v>
      </c>
      <c r="J2297" s="10">
        <v>3.7139955426411263E-2</v>
      </c>
      <c r="K2297" s="10">
        <v>7.8003780291703101E-2</v>
      </c>
      <c r="L2297" s="10">
        <v>0.5651818207464665</v>
      </c>
      <c r="M2297" s="10">
        <v>1889.3532879935335</v>
      </c>
      <c r="N2297" s="10">
        <v>0.31971676023358819</v>
      </c>
      <c r="O2297" s="10">
        <v>0.13009563573786215</v>
      </c>
      <c r="P2297" s="10">
        <v>6.319293593251897E-2</v>
      </c>
      <c r="Q2297" s="10">
        <v>6.6902699805343191E-2</v>
      </c>
      <c r="R2297" s="10"/>
    </row>
    <row r="2298" spans="1:18" x14ac:dyDescent="0.2">
      <c r="A2298" s="9" t="str">
        <f t="shared" si="35"/>
        <v>199918A24....41</v>
      </c>
      <c r="B2298" s="10">
        <v>1999</v>
      </c>
      <c r="C2298" s="10" t="s">
        <v>1</v>
      </c>
      <c r="D2298" s="10" t="s">
        <v>52</v>
      </c>
      <c r="E2298" s="10">
        <v>41</v>
      </c>
      <c r="F2298" s="10">
        <v>264</v>
      </c>
      <c r="G2298" s="10"/>
      <c r="H2298" s="10">
        <v>0</v>
      </c>
      <c r="I2298" s="10">
        <v>0</v>
      </c>
      <c r="J2298" s="10"/>
      <c r="K2298" s="10"/>
      <c r="L2298" s="10"/>
      <c r="M2298" s="10"/>
      <c r="N2298" s="10">
        <v>0</v>
      </c>
      <c r="O2298" s="10">
        <v>0</v>
      </c>
      <c r="P2298" s="10">
        <v>0</v>
      </c>
      <c r="Q2298" s="10">
        <v>0</v>
      </c>
      <c r="R2298" s="10"/>
    </row>
    <row r="2299" spans="1:18" x14ac:dyDescent="0.2">
      <c r="A2299" s="9" t="str">
        <f t="shared" si="35"/>
        <v>199918A24EDU141</v>
      </c>
      <c r="B2299" s="10">
        <v>1999</v>
      </c>
      <c r="C2299" s="10" t="s">
        <v>1</v>
      </c>
      <c r="D2299" s="10" t="s">
        <v>9</v>
      </c>
      <c r="E2299" s="10">
        <v>41</v>
      </c>
      <c r="F2299" s="10">
        <v>108033</v>
      </c>
      <c r="G2299" s="10">
        <v>0.18799750372530791</v>
      </c>
      <c r="H2299" s="10">
        <v>0.72678718539705456</v>
      </c>
      <c r="I2299" s="10">
        <v>0.59015300880286581</v>
      </c>
      <c r="J2299" s="10">
        <v>0.24150953875204798</v>
      </c>
      <c r="K2299" s="10">
        <v>0.35130006572065942</v>
      </c>
      <c r="L2299" s="10">
        <v>0.15117602954652745</v>
      </c>
      <c r="M2299" s="10">
        <v>566.58148458210314</v>
      </c>
      <c r="N2299" s="10">
        <v>0.26815880332861253</v>
      </c>
      <c r="O2299" s="10">
        <v>9.7535012449899566E-2</v>
      </c>
      <c r="P2299" s="10">
        <v>9.2656873362768788E-2</v>
      </c>
      <c r="Q2299" s="10">
        <v>4.8781390871307844E-3</v>
      </c>
      <c r="R2299" s="10"/>
    </row>
    <row r="2300" spans="1:18" x14ac:dyDescent="0.2">
      <c r="A2300" s="9" t="str">
        <f t="shared" si="35"/>
        <v>199918A24EDU241</v>
      </c>
      <c r="B2300" s="10">
        <v>1999</v>
      </c>
      <c r="C2300" s="10" t="s">
        <v>1</v>
      </c>
      <c r="D2300" s="10" t="s">
        <v>11</v>
      </c>
      <c r="E2300" s="10">
        <v>41</v>
      </c>
      <c r="F2300" s="10">
        <v>49002</v>
      </c>
      <c r="G2300" s="10">
        <v>0.12584441314778125</v>
      </c>
      <c r="H2300" s="10">
        <v>0.85492428880453863</v>
      </c>
      <c r="I2300" s="10">
        <v>0.74733684339414719</v>
      </c>
      <c r="J2300" s="10">
        <v>0.10744459409820008</v>
      </c>
      <c r="K2300" s="10">
        <v>0.1773805150810171</v>
      </c>
      <c r="L2300" s="10">
        <v>0.26888698420472634</v>
      </c>
      <c r="M2300" s="10">
        <v>667.48454258725042</v>
      </c>
      <c r="N2300" s="10">
        <v>0.31717072772539895</v>
      </c>
      <c r="O2300" s="10">
        <v>0.10748540875882617</v>
      </c>
      <c r="P2300" s="10">
        <v>9.6730745683849637E-2</v>
      </c>
      <c r="Q2300" s="10">
        <v>1.0754663074976531E-2</v>
      </c>
      <c r="R2300" s="10"/>
    </row>
    <row r="2301" spans="1:18" x14ac:dyDescent="0.2">
      <c r="A2301" s="9" t="str">
        <f t="shared" si="35"/>
        <v>199918A24EDU341</v>
      </c>
      <c r="B2301" s="10">
        <v>1999</v>
      </c>
      <c r="C2301" s="10" t="s">
        <v>1</v>
      </c>
      <c r="D2301" s="10" t="s">
        <v>13</v>
      </c>
      <c r="E2301" s="10">
        <v>41</v>
      </c>
      <c r="F2301" s="10">
        <v>61394</v>
      </c>
      <c r="G2301" s="10">
        <v>0.17419946275529782</v>
      </c>
      <c r="H2301" s="10">
        <v>0.76401602762484933</v>
      </c>
      <c r="I2301" s="10">
        <v>0.63092484607616384</v>
      </c>
      <c r="J2301" s="10">
        <v>7.2889858943870733E-2</v>
      </c>
      <c r="K2301" s="10">
        <v>0.1115255562432811</v>
      </c>
      <c r="L2301" s="10">
        <v>0.64815780043652471</v>
      </c>
      <c r="M2301" s="10">
        <v>610.56793773464165</v>
      </c>
      <c r="N2301" s="10">
        <v>0.26605205720428704</v>
      </c>
      <c r="O2301" s="10">
        <v>4.718702153304883E-2</v>
      </c>
      <c r="P2301" s="10">
        <v>4.718702153304883E-2</v>
      </c>
      <c r="Q2301" s="10">
        <v>0</v>
      </c>
      <c r="R2301" s="10"/>
    </row>
    <row r="2302" spans="1:18" x14ac:dyDescent="0.2">
      <c r="A2302" s="9" t="str">
        <f t="shared" si="35"/>
        <v>199918A24EDU441</v>
      </c>
      <c r="B2302" s="10">
        <v>1999</v>
      </c>
      <c r="C2302" s="10" t="s">
        <v>1</v>
      </c>
      <c r="D2302" s="10" t="s">
        <v>15</v>
      </c>
      <c r="E2302" s="10">
        <v>41</v>
      </c>
      <c r="F2302" s="10">
        <v>96715</v>
      </c>
      <c r="G2302" s="10">
        <v>0.13193227485341591</v>
      </c>
      <c r="H2302" s="10">
        <v>0.78472832549242622</v>
      </c>
      <c r="I2302" s="10">
        <v>0.6811973323682986</v>
      </c>
      <c r="J2302" s="10">
        <v>8.9934343173240963E-2</v>
      </c>
      <c r="K2302" s="10">
        <v>0.16346998914335936</v>
      </c>
      <c r="L2302" s="10">
        <v>0.30247634803288009</v>
      </c>
      <c r="M2302" s="10">
        <v>932.41599522217314</v>
      </c>
      <c r="N2302" s="10">
        <v>0.27790932120146822</v>
      </c>
      <c r="O2302" s="10">
        <v>5.1791345706457118E-2</v>
      </c>
      <c r="P2302" s="10">
        <v>3.8174016440055837E-2</v>
      </c>
      <c r="Q2302" s="10">
        <v>1.3617329266401282E-2</v>
      </c>
      <c r="R2302" s="10"/>
    </row>
    <row r="2303" spans="1:18" x14ac:dyDescent="0.2">
      <c r="A2303" s="9" t="str">
        <f t="shared" si="35"/>
        <v>199918A24EDU541</v>
      </c>
      <c r="B2303" s="10">
        <v>1999</v>
      </c>
      <c r="C2303" s="10" t="s">
        <v>1</v>
      </c>
      <c r="D2303" s="10" t="s">
        <v>17</v>
      </c>
      <c r="E2303" s="10">
        <v>41</v>
      </c>
      <c r="F2303" s="10">
        <v>35584</v>
      </c>
      <c r="G2303" s="10">
        <v>0.16324081601052917</v>
      </c>
      <c r="H2303" s="10">
        <v>0.72597234712230219</v>
      </c>
      <c r="I2303" s="10">
        <v>0.60746402877697847</v>
      </c>
      <c r="J2303" s="10">
        <v>1.4781924460431655E-2</v>
      </c>
      <c r="K2303" s="10">
        <v>5.1849145683453238E-2</v>
      </c>
      <c r="L2303" s="10">
        <v>0.80746964928057552</v>
      </c>
      <c r="M2303" s="10">
        <v>1105.1792464152077</v>
      </c>
      <c r="N2303" s="10">
        <v>0.2741119604316547</v>
      </c>
      <c r="O2303" s="10">
        <v>5.190535071942446E-2</v>
      </c>
      <c r="P2303" s="10">
        <v>2.2229091726618706E-2</v>
      </c>
      <c r="Q2303" s="10">
        <v>2.9676258992805755E-2</v>
      </c>
      <c r="R2303" s="10"/>
    </row>
    <row r="2304" spans="1:18" x14ac:dyDescent="0.2">
      <c r="A2304" s="9" t="str">
        <f t="shared" si="35"/>
        <v>199925A29EDU141</v>
      </c>
      <c r="B2304" s="10">
        <v>1999</v>
      </c>
      <c r="C2304" s="10" t="s">
        <v>2</v>
      </c>
      <c r="D2304" s="10" t="s">
        <v>9</v>
      </c>
      <c r="E2304" s="10">
        <v>41</v>
      </c>
      <c r="F2304" s="10">
        <v>93540</v>
      </c>
      <c r="G2304" s="10">
        <v>0.12910814557573552</v>
      </c>
      <c r="H2304" s="10">
        <v>0.76344879196065851</v>
      </c>
      <c r="I2304" s="10">
        <v>0.66488133418858242</v>
      </c>
      <c r="J2304" s="10">
        <v>0.2196600384862091</v>
      </c>
      <c r="K2304" s="10">
        <v>0.30979260209536025</v>
      </c>
      <c r="L2304" s="10">
        <v>7.3230703442377587E-2</v>
      </c>
      <c r="M2304" s="10">
        <v>801.65913157449427</v>
      </c>
      <c r="N2304" s="10">
        <v>0.32676929655762244</v>
      </c>
      <c r="O2304" s="10">
        <v>0.18311952106050888</v>
      </c>
      <c r="P2304" s="10">
        <v>0.16900791105409452</v>
      </c>
      <c r="Q2304" s="10">
        <v>1.4111610006414367E-2</v>
      </c>
      <c r="R2304" s="10"/>
    </row>
    <row r="2305" spans="1:18" x14ac:dyDescent="0.2">
      <c r="A2305" s="9" t="str">
        <f t="shared" si="35"/>
        <v>199925A29EDU241</v>
      </c>
      <c r="B2305" s="10">
        <v>1999</v>
      </c>
      <c r="C2305" s="10" t="s">
        <v>2</v>
      </c>
      <c r="D2305" s="10" t="s">
        <v>11</v>
      </c>
      <c r="E2305" s="10">
        <v>41</v>
      </c>
      <c r="F2305" s="10">
        <v>34256</v>
      </c>
      <c r="G2305" s="10">
        <v>0.13753960792506703</v>
      </c>
      <c r="H2305" s="10">
        <v>0.83836408220457725</v>
      </c>
      <c r="I2305" s="10">
        <v>0.72305581503970107</v>
      </c>
      <c r="J2305" s="10">
        <v>0.14625175151798225</v>
      </c>
      <c r="K2305" s="10">
        <v>0.23079168612797757</v>
      </c>
      <c r="L2305" s="10">
        <v>6.9243344231667447E-2</v>
      </c>
      <c r="M2305" s="10">
        <v>914.41106788522939</v>
      </c>
      <c r="N2305" s="10">
        <v>0.28462167211583372</v>
      </c>
      <c r="O2305" s="10">
        <v>0.16922582905184494</v>
      </c>
      <c r="P2305" s="10">
        <v>0.13078000934142925</v>
      </c>
      <c r="Q2305" s="10">
        <v>3.8445819710415691E-2</v>
      </c>
      <c r="R2305" s="10"/>
    </row>
    <row r="2306" spans="1:18" x14ac:dyDescent="0.2">
      <c r="A2306" s="9" t="str">
        <f t="shared" si="35"/>
        <v>199925A29EDU341</v>
      </c>
      <c r="B2306" s="10">
        <v>1999</v>
      </c>
      <c r="C2306" s="10" t="s">
        <v>2</v>
      </c>
      <c r="D2306" s="10" t="s">
        <v>13</v>
      </c>
      <c r="E2306" s="10">
        <v>41</v>
      </c>
      <c r="F2306" s="10">
        <v>15810</v>
      </c>
      <c r="G2306" s="10">
        <v>0.13989676635797785</v>
      </c>
      <c r="H2306" s="10">
        <v>0.83327008222643895</v>
      </c>
      <c r="I2306" s="10">
        <v>0.71669829222011383</v>
      </c>
      <c r="J2306" s="10">
        <v>0.15003162555344718</v>
      </c>
      <c r="K2306" s="10">
        <v>0.21657179000632512</v>
      </c>
      <c r="L2306" s="10">
        <v>0.30012650221378873</v>
      </c>
      <c r="M2306" s="10">
        <v>1085.5092025294578</v>
      </c>
      <c r="N2306" s="10">
        <v>0.26672991777356103</v>
      </c>
      <c r="O2306" s="10">
        <v>0.11663504111321948</v>
      </c>
      <c r="P2306" s="10">
        <v>9.9936748893105623E-2</v>
      </c>
      <c r="Q2306" s="10">
        <v>1.6698292220113851E-2</v>
      </c>
      <c r="R2306" s="10"/>
    </row>
    <row r="2307" spans="1:18" x14ac:dyDescent="0.2">
      <c r="A2307" s="9" t="str">
        <f t="shared" si="35"/>
        <v>199925A29EDU441</v>
      </c>
      <c r="B2307" s="10">
        <v>1999</v>
      </c>
      <c r="C2307" s="10" t="s">
        <v>2</v>
      </c>
      <c r="D2307" s="10" t="s">
        <v>15</v>
      </c>
      <c r="E2307" s="10">
        <v>41</v>
      </c>
      <c r="F2307" s="10">
        <v>56388</v>
      </c>
      <c r="G2307" s="10">
        <v>8.2000871025944125E-2</v>
      </c>
      <c r="H2307" s="10">
        <v>0.85512875079804218</v>
      </c>
      <c r="I2307" s="10">
        <v>0.78500744839327519</v>
      </c>
      <c r="J2307" s="10">
        <v>0.13552528906859615</v>
      </c>
      <c r="K2307" s="10">
        <v>0.20098247854153367</v>
      </c>
      <c r="L2307" s="10">
        <v>5.1358445059232462E-2</v>
      </c>
      <c r="M2307" s="10">
        <v>1429.6331338323432</v>
      </c>
      <c r="N2307" s="10">
        <v>0.32710860466765979</v>
      </c>
      <c r="O2307" s="10">
        <v>0.17759097680357522</v>
      </c>
      <c r="P2307" s="10">
        <v>0.14487124920195787</v>
      </c>
      <c r="Q2307" s="10">
        <v>3.2719727601617364E-2</v>
      </c>
      <c r="R2307" s="10"/>
    </row>
    <row r="2308" spans="1:18" x14ac:dyDescent="0.2">
      <c r="A2308" s="9" t="str">
        <f t="shared" ref="A2308:A2371" si="36">B2308&amp;C2308&amp;D2308&amp;E2308</f>
        <v>199925A29EDU541</v>
      </c>
      <c r="B2308" s="10">
        <v>1999</v>
      </c>
      <c r="C2308" s="10" t="s">
        <v>2</v>
      </c>
      <c r="D2308" s="10" t="s">
        <v>17</v>
      </c>
      <c r="E2308" s="10">
        <v>41</v>
      </c>
      <c r="F2308" s="10">
        <v>35310</v>
      </c>
      <c r="G2308" s="10">
        <v>7.4920936116382036E-2</v>
      </c>
      <c r="H2308" s="10">
        <v>0.89549702633814787</v>
      </c>
      <c r="I2308" s="10">
        <v>0.82840555083545742</v>
      </c>
      <c r="J2308" s="10">
        <v>5.9671481166808267E-2</v>
      </c>
      <c r="K2308" s="10">
        <v>0.1043613707165109</v>
      </c>
      <c r="L2308" s="10">
        <v>0.32101387708864343</v>
      </c>
      <c r="M2308" s="10">
        <v>2468.5357751343763</v>
      </c>
      <c r="N2308" s="10">
        <v>0.36567544604927782</v>
      </c>
      <c r="O2308" s="10">
        <v>0.20889266496743134</v>
      </c>
      <c r="P2308" s="10">
        <v>0.10447465307278392</v>
      </c>
      <c r="Q2308" s="10">
        <v>0.1044180118946474</v>
      </c>
      <c r="R2308" s="10"/>
    </row>
    <row r="2309" spans="1:18" x14ac:dyDescent="0.2">
      <c r="A2309" s="9" t="str">
        <f t="shared" si="36"/>
        <v>199930EMA....41</v>
      </c>
      <c r="B2309" s="10">
        <v>1999</v>
      </c>
      <c r="C2309" s="10" t="s">
        <v>4</v>
      </c>
      <c r="D2309" s="10" t="s">
        <v>52</v>
      </c>
      <c r="E2309" s="10">
        <v>41</v>
      </c>
      <c r="F2309" s="10">
        <v>264</v>
      </c>
      <c r="G2309" s="10"/>
      <c r="H2309" s="10">
        <v>0</v>
      </c>
      <c r="I2309" s="10">
        <v>0</v>
      </c>
      <c r="J2309" s="10"/>
      <c r="K2309" s="10"/>
      <c r="L2309" s="10"/>
      <c r="M2309" s="10"/>
      <c r="N2309" s="10">
        <v>0</v>
      </c>
      <c r="O2309" s="10">
        <v>0</v>
      </c>
      <c r="P2309" s="10">
        <v>0</v>
      </c>
      <c r="Q2309" s="10">
        <v>0</v>
      </c>
      <c r="R2309" s="10"/>
    </row>
    <row r="2310" spans="1:18" x14ac:dyDescent="0.2">
      <c r="A2310" s="9" t="str">
        <f t="shared" si="36"/>
        <v>199930EMAEDU141</v>
      </c>
      <c r="B2310" s="10">
        <v>1999</v>
      </c>
      <c r="C2310" s="10" t="s">
        <v>4</v>
      </c>
      <c r="D2310" s="10" t="s">
        <v>9</v>
      </c>
      <c r="E2310" s="10">
        <v>41</v>
      </c>
      <c r="F2310" s="10">
        <v>613434</v>
      </c>
      <c r="G2310" s="10">
        <v>8.2372356673534444E-2</v>
      </c>
      <c r="H2310" s="10">
        <v>0.63613689492268122</v>
      </c>
      <c r="I2310" s="10">
        <v>0.58373679972091541</v>
      </c>
      <c r="J2310" s="10">
        <v>0.35956435411144477</v>
      </c>
      <c r="K2310" s="10">
        <v>0.41067824737461567</v>
      </c>
      <c r="L2310" s="10">
        <v>2.3198909744161555E-2</v>
      </c>
      <c r="M2310" s="10">
        <v>864.34708262594972</v>
      </c>
      <c r="N2310" s="10">
        <v>0.2668554122748793</v>
      </c>
      <c r="O2310" s="10">
        <v>0.18820687866843017</v>
      </c>
      <c r="P2310" s="10">
        <v>0.16672184431422882</v>
      </c>
      <c r="Q2310" s="10">
        <v>2.1485034354201356E-2</v>
      </c>
      <c r="R2310" s="10"/>
    </row>
    <row r="2311" spans="1:18" x14ac:dyDescent="0.2">
      <c r="A2311" s="9" t="str">
        <f t="shared" si="36"/>
        <v>199930EMAEDU241</v>
      </c>
      <c r="B2311" s="10">
        <v>1999</v>
      </c>
      <c r="C2311" s="10" t="s">
        <v>4</v>
      </c>
      <c r="D2311" s="10" t="s">
        <v>11</v>
      </c>
      <c r="E2311" s="10">
        <v>41</v>
      </c>
      <c r="F2311" s="10">
        <v>133596</v>
      </c>
      <c r="G2311" s="10">
        <v>8.8344308189740151E-2</v>
      </c>
      <c r="H2311" s="10">
        <v>0.75933411179975452</v>
      </c>
      <c r="I2311" s="10">
        <v>0.69225126500793432</v>
      </c>
      <c r="J2311" s="10">
        <v>0.23276894517799934</v>
      </c>
      <c r="K2311" s="10">
        <v>0.29590706308572112</v>
      </c>
      <c r="L2311" s="10">
        <v>2.7628072696787329E-2</v>
      </c>
      <c r="M2311" s="10">
        <v>1348.6621712113122</v>
      </c>
      <c r="N2311" s="10">
        <v>0.33328842180903617</v>
      </c>
      <c r="O2311" s="10">
        <v>0.24843558190364981</v>
      </c>
      <c r="P2311" s="10">
        <v>0.20901823407886463</v>
      </c>
      <c r="Q2311" s="10">
        <v>3.9417347824785176E-2</v>
      </c>
      <c r="R2311" s="10"/>
    </row>
    <row r="2312" spans="1:18" x14ac:dyDescent="0.2">
      <c r="A2312" s="9" t="str">
        <f t="shared" si="36"/>
        <v>199930EMAEDU341</v>
      </c>
      <c r="B2312" s="10">
        <v>1999</v>
      </c>
      <c r="C2312" s="10" t="s">
        <v>4</v>
      </c>
      <c r="D2312" s="10" t="s">
        <v>13</v>
      </c>
      <c r="E2312" s="10">
        <v>41</v>
      </c>
      <c r="F2312" s="10">
        <v>36371</v>
      </c>
      <c r="G2312" s="10">
        <v>0.11107278371852362</v>
      </c>
      <c r="H2312" s="10">
        <v>0.71735723515988015</v>
      </c>
      <c r="I2312" s="10">
        <v>0.63767837013004869</v>
      </c>
      <c r="J2312" s="10">
        <v>0.26815319897720713</v>
      </c>
      <c r="K2312" s="10">
        <v>0.32611146242885813</v>
      </c>
      <c r="L2312" s="10">
        <v>9.425091418987655E-2</v>
      </c>
      <c r="M2312" s="10">
        <v>1673.5848791548997</v>
      </c>
      <c r="N2312" s="10">
        <v>0.31145692997168073</v>
      </c>
      <c r="O2312" s="10">
        <v>0.18830936735311099</v>
      </c>
      <c r="P2312" s="10">
        <v>0.15935773005966292</v>
      </c>
      <c r="Q2312" s="10">
        <v>2.8951637293448077E-2</v>
      </c>
      <c r="R2312" s="10"/>
    </row>
    <row r="2313" spans="1:18" x14ac:dyDescent="0.2">
      <c r="A2313" s="9" t="str">
        <f t="shared" si="36"/>
        <v>199930EMAEDU441</v>
      </c>
      <c r="B2313" s="10">
        <v>1999</v>
      </c>
      <c r="C2313" s="10" t="s">
        <v>4</v>
      </c>
      <c r="D2313" s="10" t="s">
        <v>15</v>
      </c>
      <c r="E2313" s="10">
        <v>41</v>
      </c>
      <c r="F2313" s="10">
        <v>182356</v>
      </c>
      <c r="G2313" s="10">
        <v>6.0685920837563634E-2</v>
      </c>
      <c r="H2313" s="10">
        <v>0.76158174120950228</v>
      </c>
      <c r="I2313" s="10">
        <v>0.71536445195112852</v>
      </c>
      <c r="J2313" s="10">
        <v>0.2340860733948979</v>
      </c>
      <c r="K2313" s="10">
        <v>0.2803033626532716</v>
      </c>
      <c r="L2313" s="10">
        <v>2.4556362280374652E-2</v>
      </c>
      <c r="M2313" s="10">
        <v>1986.0122139042955</v>
      </c>
      <c r="N2313" s="10">
        <v>0.32081752177060258</v>
      </c>
      <c r="O2313" s="10">
        <v>0.21244159775384414</v>
      </c>
      <c r="P2313" s="10">
        <v>0.15606286604224703</v>
      </c>
      <c r="Q2313" s="10">
        <v>5.6378731711597095E-2</v>
      </c>
      <c r="R2313" s="10"/>
    </row>
    <row r="2314" spans="1:18" x14ac:dyDescent="0.2">
      <c r="A2314" s="9" t="str">
        <f t="shared" si="36"/>
        <v>199930EMAEDU541</v>
      </c>
      <c r="B2314" s="10">
        <v>1999</v>
      </c>
      <c r="C2314" s="10" t="s">
        <v>4</v>
      </c>
      <c r="D2314" s="10" t="s">
        <v>17</v>
      </c>
      <c r="E2314" s="10">
        <v>41</v>
      </c>
      <c r="F2314" s="10">
        <v>151231</v>
      </c>
      <c r="G2314" s="10">
        <v>3.2769161364590953E-2</v>
      </c>
      <c r="H2314" s="10">
        <v>0.85012993367761902</v>
      </c>
      <c r="I2314" s="10">
        <v>0.82227188870006807</v>
      </c>
      <c r="J2314" s="10">
        <v>0.14812439248566761</v>
      </c>
      <c r="K2314" s="10">
        <v>0.17598243746321851</v>
      </c>
      <c r="L2314" s="10">
        <v>6.9681480648808775E-2</v>
      </c>
      <c r="M2314" s="10">
        <v>4946.3182041806558</v>
      </c>
      <c r="N2314" s="10">
        <v>0.378050796463688</v>
      </c>
      <c r="O2314" s="10">
        <v>0.28916690361103214</v>
      </c>
      <c r="P2314" s="10">
        <v>0.16720778147337517</v>
      </c>
      <c r="Q2314" s="10">
        <v>0.12195912213765696</v>
      </c>
      <c r="R2314" s="10"/>
    </row>
    <row r="2315" spans="1:18" x14ac:dyDescent="0.2">
      <c r="A2315" s="9" t="str">
        <f t="shared" si="36"/>
        <v>199915A17EDU143</v>
      </c>
      <c r="B2315" s="10">
        <v>1999</v>
      </c>
      <c r="C2315" s="10" t="s">
        <v>0</v>
      </c>
      <c r="D2315" s="10" t="s">
        <v>9</v>
      </c>
      <c r="E2315" s="10">
        <v>43</v>
      </c>
      <c r="F2315" s="10">
        <v>105076</v>
      </c>
      <c r="G2315" s="10">
        <v>0.34358727097396335</v>
      </c>
      <c r="H2315" s="10">
        <v>0.39476188663443601</v>
      </c>
      <c r="I2315" s="10">
        <v>0.25912672732117703</v>
      </c>
      <c r="J2315" s="10">
        <v>0.12345350032357531</v>
      </c>
      <c r="K2315" s="10">
        <v>0.19226083977311659</v>
      </c>
      <c r="L2315" s="10">
        <v>0.68017434999428983</v>
      </c>
      <c r="M2315" s="10">
        <v>319.45816482200559</v>
      </c>
      <c r="N2315" s="10">
        <v>0.1113384597814915</v>
      </c>
      <c r="O2315" s="10">
        <v>2.2279112261601126E-2</v>
      </c>
      <c r="P2315" s="10">
        <v>2.2279112261601126E-2</v>
      </c>
      <c r="Q2315" s="10">
        <v>0</v>
      </c>
      <c r="R2315" s="10"/>
    </row>
    <row r="2316" spans="1:18" x14ac:dyDescent="0.2">
      <c r="A2316" s="9" t="str">
        <f t="shared" si="36"/>
        <v>199915A17EDU243</v>
      </c>
      <c r="B2316" s="10">
        <v>1999</v>
      </c>
      <c r="C2316" s="10" t="s">
        <v>0</v>
      </c>
      <c r="D2316" s="10" t="s">
        <v>11</v>
      </c>
      <c r="E2316" s="10">
        <v>43</v>
      </c>
      <c r="F2316" s="10">
        <v>39368</v>
      </c>
      <c r="G2316" s="10">
        <v>0.36364191127112955</v>
      </c>
      <c r="H2316" s="10">
        <v>0.41625177809388336</v>
      </c>
      <c r="I2316" s="10">
        <v>0.26488518593781751</v>
      </c>
      <c r="J2316" s="10">
        <v>7.0285511074984763E-2</v>
      </c>
      <c r="K2316" s="10">
        <v>9.1927453769559034E-2</v>
      </c>
      <c r="L2316" s="10">
        <v>0.81617049380207274</v>
      </c>
      <c r="M2316" s="10">
        <v>300.89407810258945</v>
      </c>
      <c r="N2316" s="10">
        <v>0.10272302377565536</v>
      </c>
      <c r="O2316" s="10">
        <v>5.4104856736435685E-3</v>
      </c>
      <c r="P2316" s="10">
        <v>5.4104856736435685E-3</v>
      </c>
      <c r="Q2316" s="10">
        <v>0</v>
      </c>
      <c r="R2316" s="10"/>
    </row>
    <row r="2317" spans="1:18" x14ac:dyDescent="0.2">
      <c r="A2317" s="9" t="str">
        <f t="shared" si="36"/>
        <v>199915A17EDU343</v>
      </c>
      <c r="B2317" s="10">
        <v>1999</v>
      </c>
      <c r="C2317" s="10" t="s">
        <v>0</v>
      </c>
      <c r="D2317" s="10" t="s">
        <v>13</v>
      </c>
      <c r="E2317" s="10">
        <v>43</v>
      </c>
      <c r="F2317" s="10">
        <v>52969</v>
      </c>
      <c r="G2317" s="10">
        <v>0.26531395404614572</v>
      </c>
      <c r="H2317" s="10">
        <v>0.39356982385923844</v>
      </c>
      <c r="I2317" s="10">
        <v>0.28915025769789876</v>
      </c>
      <c r="J2317" s="10">
        <v>1.2044780909588628E-2</v>
      </c>
      <c r="K2317" s="10">
        <v>2.4070682852234324E-2</v>
      </c>
      <c r="L2317" s="10">
        <v>0.94781853536974459</v>
      </c>
      <c r="M2317" s="10">
        <v>423.91228335523408</v>
      </c>
      <c r="N2317" s="10">
        <v>0.13249259000547489</v>
      </c>
      <c r="O2317" s="10">
        <v>8.0424399176877038E-3</v>
      </c>
      <c r="P2317" s="10">
        <v>8.0424399176877038E-3</v>
      </c>
      <c r="Q2317" s="10">
        <v>0</v>
      </c>
      <c r="R2317" s="10"/>
    </row>
    <row r="2318" spans="1:18" x14ac:dyDescent="0.2">
      <c r="A2318" s="9" t="str">
        <f t="shared" si="36"/>
        <v>199915A17EDU443</v>
      </c>
      <c r="B2318" s="10">
        <v>1999</v>
      </c>
      <c r="C2318" s="10" t="s">
        <v>0</v>
      </c>
      <c r="D2318" s="10" t="s">
        <v>15</v>
      </c>
      <c r="E2318" s="10">
        <v>43</v>
      </c>
      <c r="F2318" s="10">
        <v>4043</v>
      </c>
      <c r="G2318" s="10">
        <v>0.20012527403695585</v>
      </c>
      <c r="H2318" s="10">
        <v>0.7897600791491467</v>
      </c>
      <c r="I2318" s="10">
        <v>0.6317091268859758</v>
      </c>
      <c r="J2318" s="10">
        <v>0.10511996042542666</v>
      </c>
      <c r="K2318" s="10">
        <v>0.15780361117981698</v>
      </c>
      <c r="L2318" s="10">
        <v>0.36829087311402425</v>
      </c>
      <c r="M2318" s="10">
        <v>508.57077689249064</v>
      </c>
      <c r="N2318" s="10">
        <v>0.21048726193420728</v>
      </c>
      <c r="O2318" s="10">
        <v>0</v>
      </c>
      <c r="P2318" s="10">
        <v>0</v>
      </c>
      <c r="Q2318" s="10">
        <v>0</v>
      </c>
      <c r="R2318" s="10"/>
    </row>
    <row r="2319" spans="1:18" x14ac:dyDescent="0.2">
      <c r="A2319" s="9" t="str">
        <f t="shared" si="36"/>
        <v>199915A29EDU143</v>
      </c>
      <c r="B2319" s="10">
        <v>1999</v>
      </c>
      <c r="C2319" s="10" t="s">
        <v>3</v>
      </c>
      <c r="D2319" s="10" t="s">
        <v>9</v>
      </c>
      <c r="E2319" s="10">
        <v>43</v>
      </c>
      <c r="F2319" s="10">
        <v>363363</v>
      </c>
      <c r="G2319" s="10">
        <v>0.19617799430473118</v>
      </c>
      <c r="H2319" s="10">
        <v>0.64171641031145166</v>
      </c>
      <c r="I2319" s="10">
        <v>0.51582577202411917</v>
      </c>
      <c r="J2319" s="10">
        <v>0.19087248839314955</v>
      </c>
      <c r="K2319" s="10">
        <v>0.28748386599626269</v>
      </c>
      <c r="L2319" s="10">
        <v>0.26285560169857691</v>
      </c>
      <c r="M2319" s="10">
        <v>581.36973637948699</v>
      </c>
      <c r="N2319" s="10">
        <v>0.19625774473358115</v>
      </c>
      <c r="O2319" s="10">
        <v>8.2010188627288996E-2</v>
      </c>
      <c r="P2319" s="10">
        <v>7.9080269860939009E-2</v>
      </c>
      <c r="Q2319" s="10">
        <v>2.9299187663499931E-3</v>
      </c>
      <c r="R2319" s="10"/>
    </row>
    <row r="2320" spans="1:18" x14ac:dyDescent="0.2">
      <c r="A2320" s="9" t="str">
        <f t="shared" si="36"/>
        <v>199915A29EDU243</v>
      </c>
      <c r="B2320" s="10">
        <v>1999</v>
      </c>
      <c r="C2320" s="10" t="s">
        <v>3</v>
      </c>
      <c r="D2320" s="10" t="s">
        <v>11</v>
      </c>
      <c r="E2320" s="10">
        <v>43</v>
      </c>
      <c r="F2320" s="10">
        <v>129152</v>
      </c>
      <c r="G2320" s="10">
        <v>0.18780375974323704</v>
      </c>
      <c r="H2320" s="10">
        <v>0.6754831516352825</v>
      </c>
      <c r="I2320" s="10">
        <v>0.54862487611496535</v>
      </c>
      <c r="J2320" s="10">
        <v>0.14165479435084241</v>
      </c>
      <c r="K2320" s="10">
        <v>0.20919536669970268</v>
      </c>
      <c r="L2320" s="10">
        <v>0.37235195738354809</v>
      </c>
      <c r="M2320" s="10">
        <v>743.44661885913308</v>
      </c>
      <c r="N2320" s="10">
        <v>0.21422045341922696</v>
      </c>
      <c r="O2320" s="10">
        <v>7.5778927155599599E-2</v>
      </c>
      <c r="P2320" s="10">
        <v>6.7532829534192276E-2</v>
      </c>
      <c r="Q2320" s="10">
        <v>8.2460976214073344E-3</v>
      </c>
      <c r="R2320" s="10"/>
    </row>
    <row r="2321" spans="1:18" x14ac:dyDescent="0.2">
      <c r="A2321" s="9" t="str">
        <f t="shared" si="36"/>
        <v>199915A29EDU343</v>
      </c>
      <c r="B2321" s="10">
        <v>1999</v>
      </c>
      <c r="C2321" s="10" t="s">
        <v>3</v>
      </c>
      <c r="D2321" s="10" t="s">
        <v>13</v>
      </c>
      <c r="E2321" s="10">
        <v>43</v>
      </c>
      <c r="F2321" s="10">
        <v>125296</v>
      </c>
      <c r="G2321" s="10">
        <v>0.18627084809066907</v>
      </c>
      <c r="H2321" s="10">
        <v>0.61969256799897843</v>
      </c>
      <c r="I2321" s="10">
        <v>0.50426190780232405</v>
      </c>
      <c r="J2321" s="10">
        <v>4.2443493806665816E-2</v>
      </c>
      <c r="K2321" s="10">
        <v>7.8095070872174696E-2</v>
      </c>
      <c r="L2321" s="10">
        <v>0.69269569659047381</v>
      </c>
      <c r="M2321" s="10">
        <v>633.34345560676081</v>
      </c>
      <c r="N2321" s="10">
        <v>0.20035755331375305</v>
      </c>
      <c r="O2321" s="10">
        <v>4.4143468267143403E-2</v>
      </c>
      <c r="P2321" s="10">
        <v>3.7351551525986466E-2</v>
      </c>
      <c r="Q2321" s="10">
        <v>6.7919167411569408E-3</v>
      </c>
      <c r="R2321" s="10"/>
    </row>
    <row r="2322" spans="1:18" x14ac:dyDescent="0.2">
      <c r="A2322" s="9" t="str">
        <f t="shared" si="36"/>
        <v>199915A29EDU443</v>
      </c>
      <c r="B2322" s="10">
        <v>1999</v>
      </c>
      <c r="C2322" s="10" t="s">
        <v>3</v>
      </c>
      <c r="D2322" s="10" t="s">
        <v>15</v>
      </c>
      <c r="E2322" s="10">
        <v>43</v>
      </c>
      <c r="F2322" s="10">
        <v>173155</v>
      </c>
      <c r="G2322" s="10">
        <v>0.13892000742262939</v>
      </c>
      <c r="H2322" s="10">
        <v>0.84029337876469057</v>
      </c>
      <c r="I2322" s="10">
        <v>0.7235598163495135</v>
      </c>
      <c r="J2322" s="10">
        <v>0.11056567814963472</v>
      </c>
      <c r="K2322" s="10">
        <v>0.1916606508619445</v>
      </c>
      <c r="L2322" s="10">
        <v>0.19536831162830989</v>
      </c>
      <c r="M2322" s="10">
        <v>1036.1031417383222</v>
      </c>
      <c r="N2322" s="10">
        <v>0.27519274638329821</v>
      </c>
      <c r="O2322" s="10">
        <v>8.3520545176287139E-2</v>
      </c>
      <c r="P2322" s="10">
        <v>6.0194623314371518E-2</v>
      </c>
      <c r="Q2322" s="10">
        <v>2.3325921861915625E-2</v>
      </c>
      <c r="R2322" s="10"/>
    </row>
    <row r="2323" spans="1:18" x14ac:dyDescent="0.2">
      <c r="A2323" s="9" t="str">
        <f t="shared" si="36"/>
        <v>199915A29EDU543</v>
      </c>
      <c r="B2323" s="10">
        <v>1999</v>
      </c>
      <c r="C2323" s="10" t="s">
        <v>3</v>
      </c>
      <c r="D2323" s="10" t="s">
        <v>17</v>
      </c>
      <c r="E2323" s="10">
        <v>43</v>
      </c>
      <c r="F2323" s="10">
        <v>99994</v>
      </c>
      <c r="G2323" s="10">
        <v>8.3720042468417091E-2</v>
      </c>
      <c r="H2323" s="10">
        <v>0.83832029921795304</v>
      </c>
      <c r="I2323" s="10">
        <v>0.76813608816528989</v>
      </c>
      <c r="J2323" s="10">
        <v>3.8302298137888276E-2</v>
      </c>
      <c r="K2323" s="10">
        <v>5.5313318799127945E-2</v>
      </c>
      <c r="L2323" s="10">
        <v>0.55324319459167548</v>
      </c>
      <c r="M2323" s="10">
        <v>2038.076302444468</v>
      </c>
      <c r="N2323" s="10">
        <v>0.32626451929726102</v>
      </c>
      <c r="O2323" s="10">
        <v>0.13644882292219962</v>
      </c>
      <c r="P2323" s="10">
        <v>0.10444874274661509</v>
      </c>
      <c r="Q2323" s="10">
        <v>3.2000080175584533E-2</v>
      </c>
      <c r="R2323" s="10"/>
    </row>
    <row r="2324" spans="1:18" x14ac:dyDescent="0.2">
      <c r="A2324" s="9" t="str">
        <f t="shared" si="36"/>
        <v>199918A24EDU143</v>
      </c>
      <c r="B2324" s="10">
        <v>1999</v>
      </c>
      <c r="C2324" s="10" t="s">
        <v>1</v>
      </c>
      <c r="D2324" s="10" t="s">
        <v>9</v>
      </c>
      <c r="E2324" s="10">
        <v>43</v>
      </c>
      <c r="F2324" s="10">
        <v>150200</v>
      </c>
      <c r="G2324" s="10">
        <v>0.17909967845659164</v>
      </c>
      <c r="H2324" s="10">
        <v>0.70399467376830893</v>
      </c>
      <c r="I2324" s="10">
        <v>0.57790945406125172</v>
      </c>
      <c r="J2324" s="10">
        <v>0.24079227696404792</v>
      </c>
      <c r="K2324" s="10">
        <v>0.34988015978695075</v>
      </c>
      <c r="L2324" s="10">
        <v>0.12890812250332889</v>
      </c>
      <c r="M2324" s="10">
        <v>574.24827371920026</v>
      </c>
      <c r="N2324" s="10">
        <v>0.22413275817237494</v>
      </c>
      <c r="O2324" s="10">
        <v>8.650749731643409E-2</v>
      </c>
      <c r="P2324" s="10">
        <v>8.5087374239100719E-2</v>
      </c>
      <c r="Q2324" s="10">
        <v>1.4201230773333688E-3</v>
      </c>
      <c r="R2324" s="10"/>
    </row>
    <row r="2325" spans="1:18" x14ac:dyDescent="0.2">
      <c r="A2325" s="9" t="str">
        <f t="shared" si="36"/>
        <v>199918A24EDU243</v>
      </c>
      <c r="B2325" s="10">
        <v>1999</v>
      </c>
      <c r="C2325" s="10" t="s">
        <v>1</v>
      </c>
      <c r="D2325" s="10" t="s">
        <v>11</v>
      </c>
      <c r="E2325" s="10">
        <v>43</v>
      </c>
      <c r="F2325" s="10">
        <v>60433</v>
      </c>
      <c r="G2325" s="10">
        <v>0.17723573762788611</v>
      </c>
      <c r="H2325" s="10">
        <v>0.77472572932007344</v>
      </c>
      <c r="I2325" s="10">
        <v>0.63741664322472824</v>
      </c>
      <c r="J2325" s="10">
        <v>0.17601310542253404</v>
      </c>
      <c r="K2325" s="10">
        <v>0.2710605132957159</v>
      </c>
      <c r="L2325" s="10">
        <v>0.22888157132692402</v>
      </c>
      <c r="M2325" s="10">
        <v>697.84711081552848</v>
      </c>
      <c r="N2325" s="10">
        <v>0.25358661658365461</v>
      </c>
      <c r="O2325" s="10">
        <v>9.1555937980904473E-2</v>
      </c>
      <c r="P2325" s="10">
        <v>7.745768040640047E-2</v>
      </c>
      <c r="Q2325" s="10">
        <v>1.4098257574503996E-2</v>
      </c>
      <c r="R2325" s="10"/>
    </row>
    <row r="2326" spans="1:18" x14ac:dyDescent="0.2">
      <c r="A2326" s="9" t="str">
        <f t="shared" si="36"/>
        <v>199918A24EDU343</v>
      </c>
      <c r="B2326" s="10">
        <v>1999</v>
      </c>
      <c r="C2326" s="10" t="s">
        <v>1</v>
      </c>
      <c r="D2326" s="10" t="s">
        <v>13</v>
      </c>
      <c r="E2326" s="10">
        <v>43</v>
      </c>
      <c r="F2326" s="10">
        <v>54248</v>
      </c>
      <c r="G2326" s="10">
        <v>0.18087116738319081</v>
      </c>
      <c r="H2326" s="10">
        <v>0.78037900014747086</v>
      </c>
      <c r="I2326" s="10">
        <v>0.63923093938947062</v>
      </c>
      <c r="J2326" s="10">
        <v>3.1392862409674087E-2</v>
      </c>
      <c r="K2326" s="10">
        <v>8.2399351128152193E-2</v>
      </c>
      <c r="L2326" s="10">
        <v>0.61170918743548153</v>
      </c>
      <c r="M2326" s="10">
        <v>645.81488609237385</v>
      </c>
      <c r="N2326" s="10">
        <v>0.23532664798702257</v>
      </c>
      <c r="O2326" s="10">
        <v>5.0969620999852527E-2</v>
      </c>
      <c r="P2326" s="10">
        <v>4.3116796932605811E-2</v>
      </c>
      <c r="Q2326" s="10">
        <v>7.8528240672467182E-3</v>
      </c>
      <c r="R2326" s="10"/>
    </row>
    <row r="2327" spans="1:18" x14ac:dyDescent="0.2">
      <c r="A2327" s="9" t="str">
        <f t="shared" si="36"/>
        <v>199918A24EDU443</v>
      </c>
      <c r="B2327" s="10">
        <v>1999</v>
      </c>
      <c r="C2327" s="10" t="s">
        <v>1</v>
      </c>
      <c r="D2327" s="10" t="s">
        <v>15</v>
      </c>
      <c r="E2327" s="10">
        <v>43</v>
      </c>
      <c r="F2327" s="10">
        <v>107011</v>
      </c>
      <c r="G2327" s="10">
        <v>0.1630146386093321</v>
      </c>
      <c r="H2327" s="10">
        <v>0.81711225948734245</v>
      </c>
      <c r="I2327" s="10">
        <v>0.68391099980375847</v>
      </c>
      <c r="J2327" s="10">
        <v>0.1093345543916046</v>
      </c>
      <c r="K2327" s="10">
        <v>0.19681154273859697</v>
      </c>
      <c r="L2327" s="10">
        <v>0.25448785638859556</v>
      </c>
      <c r="M2327" s="10">
        <v>832.9141163759341</v>
      </c>
      <c r="N2327" s="10">
        <v>0.2565343749707974</v>
      </c>
      <c r="O2327" s="10">
        <v>4.5733616170300251E-2</v>
      </c>
      <c r="P2327" s="10">
        <v>3.3800263524310585E-2</v>
      </c>
      <c r="Q2327" s="10">
        <v>1.1933352645989664E-2</v>
      </c>
      <c r="R2327" s="10"/>
    </row>
    <row r="2328" spans="1:18" x14ac:dyDescent="0.2">
      <c r="A2328" s="9" t="str">
        <f t="shared" si="36"/>
        <v>199918A24EDU543</v>
      </c>
      <c r="B2328" s="10">
        <v>1999</v>
      </c>
      <c r="C2328" s="10" t="s">
        <v>1</v>
      </c>
      <c r="D2328" s="10" t="s">
        <v>17</v>
      </c>
      <c r="E2328" s="10">
        <v>43</v>
      </c>
      <c r="F2328" s="10">
        <v>49354</v>
      </c>
      <c r="G2328" s="10">
        <v>0.14938678480739101</v>
      </c>
      <c r="H2328" s="10">
        <v>0.75005065445556596</v>
      </c>
      <c r="I2328" s="10">
        <v>0.63800299874376953</v>
      </c>
      <c r="J2328" s="10">
        <v>3.8781051181261905E-2</v>
      </c>
      <c r="K2328" s="10">
        <v>5.6023827855898205E-2</v>
      </c>
      <c r="L2328" s="10">
        <v>0.74135834988045546</v>
      </c>
      <c r="M2328" s="10">
        <v>1455.155516281565</v>
      </c>
      <c r="N2328" s="10">
        <v>0.26731369291242857</v>
      </c>
      <c r="O2328" s="10">
        <v>7.3246342748308144E-2</v>
      </c>
      <c r="P2328" s="10">
        <v>7.3246342748308144E-2</v>
      </c>
      <c r="Q2328" s="10">
        <v>0</v>
      </c>
      <c r="R2328" s="10"/>
    </row>
    <row r="2329" spans="1:18" x14ac:dyDescent="0.2">
      <c r="A2329" s="9" t="str">
        <f t="shared" si="36"/>
        <v>199925A29EDU143</v>
      </c>
      <c r="B2329" s="10">
        <v>1999</v>
      </c>
      <c r="C2329" s="10" t="s">
        <v>2</v>
      </c>
      <c r="D2329" s="10" t="s">
        <v>9</v>
      </c>
      <c r="E2329" s="10">
        <v>43</v>
      </c>
      <c r="F2329" s="10">
        <v>108087</v>
      </c>
      <c r="G2329" s="10">
        <v>0.146051468193029</v>
      </c>
      <c r="H2329" s="10">
        <v>0.79524827222515193</v>
      </c>
      <c r="I2329" s="10">
        <v>0.67910109448869893</v>
      </c>
      <c r="J2329" s="10">
        <v>0.18704377029615032</v>
      </c>
      <c r="K2329" s="10">
        <v>0.29334702600682783</v>
      </c>
      <c r="L2329" s="10">
        <v>4.3298454023148018E-2</v>
      </c>
      <c r="M2329" s="10">
        <v>687.25293566087214</v>
      </c>
      <c r="N2329" s="10">
        <v>0.24013063550658267</v>
      </c>
      <c r="O2329" s="10">
        <v>0.13383663160232034</v>
      </c>
      <c r="P2329" s="10">
        <v>0.12596334434298298</v>
      </c>
      <c r="Q2329" s="10">
        <v>7.8732872593373863E-3</v>
      </c>
      <c r="R2329" s="10"/>
    </row>
    <row r="2330" spans="1:18" x14ac:dyDescent="0.2">
      <c r="A2330" s="9" t="str">
        <f t="shared" si="36"/>
        <v>199925A29EDU243</v>
      </c>
      <c r="B2330" s="10">
        <v>1999</v>
      </c>
      <c r="C2330" s="10" t="s">
        <v>2</v>
      </c>
      <c r="D2330" s="10" t="s">
        <v>11</v>
      </c>
      <c r="E2330" s="10">
        <v>43</v>
      </c>
      <c r="F2330" s="10">
        <v>29351</v>
      </c>
      <c r="G2330" s="10">
        <v>8.8499625530498463E-2</v>
      </c>
      <c r="H2330" s="10">
        <v>0.81884773942966171</v>
      </c>
      <c r="I2330" s="10">
        <v>0.74638002112364144</v>
      </c>
      <c r="J2330" s="10">
        <v>0.16663827467547954</v>
      </c>
      <c r="K2330" s="10">
        <v>0.23910599298149979</v>
      </c>
      <c r="L2330" s="10">
        <v>7.2467718306020237E-2</v>
      </c>
      <c r="M2330" s="10">
        <v>1032.3513924353585</v>
      </c>
      <c r="N2330" s="10">
        <v>0.28271609144492521</v>
      </c>
      <c r="O2330" s="10">
        <v>0.1376784436646111</v>
      </c>
      <c r="P2330" s="10">
        <v>0.1304214507171817</v>
      </c>
      <c r="Q2330" s="10">
        <v>7.2569929474293887E-3</v>
      </c>
      <c r="R2330" s="10"/>
    </row>
    <row r="2331" spans="1:18" x14ac:dyDescent="0.2">
      <c r="A2331" s="9" t="str">
        <f t="shared" si="36"/>
        <v>199925A29EDU343</v>
      </c>
      <c r="B2331" s="10">
        <v>1999</v>
      </c>
      <c r="C2331" s="10" t="s">
        <v>2</v>
      </c>
      <c r="D2331" s="10" t="s">
        <v>13</v>
      </c>
      <c r="E2331" s="10">
        <v>43</v>
      </c>
      <c r="F2331" s="10">
        <v>18079</v>
      </c>
      <c r="G2331" s="10">
        <v>8.8149889380530977E-2</v>
      </c>
      <c r="H2331" s="10">
        <v>0.80004425023507941</v>
      </c>
      <c r="I2331" s="10">
        <v>0.72952043807732725</v>
      </c>
      <c r="J2331" s="10">
        <v>0.16466618728911997</v>
      </c>
      <c r="K2331" s="10">
        <v>0.22346368715083798</v>
      </c>
      <c r="L2331" s="10">
        <v>0.18822943746888654</v>
      </c>
      <c r="M2331" s="10">
        <v>840.57854653546667</v>
      </c>
      <c r="N2331" s="10">
        <v>0.29426406327783616</v>
      </c>
      <c r="O2331" s="10">
        <v>0.12943193760716853</v>
      </c>
      <c r="P2331" s="10">
        <v>0.10592400022125117</v>
      </c>
      <c r="Q2331" s="10">
        <v>2.3507937385917364E-2</v>
      </c>
      <c r="R2331" s="10"/>
    </row>
    <row r="2332" spans="1:18" x14ac:dyDescent="0.2">
      <c r="A2332" s="9" t="str">
        <f t="shared" si="36"/>
        <v>199925A29EDU443</v>
      </c>
      <c r="B2332" s="10">
        <v>1999</v>
      </c>
      <c r="C2332" s="10" t="s">
        <v>2</v>
      </c>
      <c r="D2332" s="10" t="s">
        <v>15</v>
      </c>
      <c r="E2332" s="10">
        <v>43</v>
      </c>
      <c r="F2332" s="10">
        <v>62101</v>
      </c>
      <c r="G2332" s="10">
        <v>9.695997667128381E-2</v>
      </c>
      <c r="H2332" s="10">
        <v>0.8835284455966893</v>
      </c>
      <c r="I2332" s="10">
        <v>0.79786154812321863</v>
      </c>
      <c r="J2332" s="10">
        <v>0.11304165794431652</v>
      </c>
      <c r="K2332" s="10">
        <v>0.18498896958181027</v>
      </c>
      <c r="L2332" s="10">
        <v>8.2237001014476424E-2</v>
      </c>
      <c r="M2332" s="10">
        <v>1368.2625305302422</v>
      </c>
      <c r="N2332" s="10">
        <v>0.31155697975878005</v>
      </c>
      <c r="O2332" s="10">
        <v>0.1540715930500314</v>
      </c>
      <c r="P2332" s="10">
        <v>0.10959565868504532</v>
      </c>
      <c r="Q2332" s="10">
        <v>4.4475934364986071E-2</v>
      </c>
      <c r="R2332" s="10"/>
    </row>
    <row r="2333" spans="1:18" x14ac:dyDescent="0.2">
      <c r="A2333" s="9" t="str">
        <f t="shared" si="36"/>
        <v>199925A29EDU543</v>
      </c>
      <c r="B2333" s="10">
        <v>1999</v>
      </c>
      <c r="C2333" s="10" t="s">
        <v>2</v>
      </c>
      <c r="D2333" s="10" t="s">
        <v>17</v>
      </c>
      <c r="E2333" s="10">
        <v>43</v>
      </c>
      <c r="F2333" s="10">
        <v>50640</v>
      </c>
      <c r="G2333" s="10">
        <v>3.1788758572069475E-2</v>
      </c>
      <c r="H2333" s="10">
        <v>0.92434834123222753</v>
      </c>
      <c r="I2333" s="10">
        <v>0.89496445497630328</v>
      </c>
      <c r="J2333" s="10">
        <v>3.7835703001579776E-2</v>
      </c>
      <c r="K2333" s="10">
        <v>5.4620853080568722E-2</v>
      </c>
      <c r="L2333" s="10">
        <v>0.3699052132701422</v>
      </c>
      <c r="M2333" s="10">
        <v>2441.3921519762412</v>
      </c>
      <c r="N2333" s="10">
        <v>0.38396097328811946</v>
      </c>
      <c r="O2333" s="10">
        <v>0.1983064628076229</v>
      </c>
      <c r="P2333" s="10">
        <v>0.13498720923314891</v>
      </c>
      <c r="Q2333" s="10">
        <v>6.3319253574473988E-2</v>
      </c>
      <c r="R2333" s="10"/>
    </row>
    <row r="2334" spans="1:18" x14ac:dyDescent="0.2">
      <c r="A2334" s="9" t="str">
        <f t="shared" si="36"/>
        <v>199930EMA....43</v>
      </c>
      <c r="B2334" s="10">
        <v>1999</v>
      </c>
      <c r="C2334" s="10" t="s">
        <v>4</v>
      </c>
      <c r="D2334" s="10" t="s">
        <v>52</v>
      </c>
      <c r="E2334" s="10">
        <v>43</v>
      </c>
      <c r="F2334" s="10">
        <v>426</v>
      </c>
      <c r="G2334" s="10">
        <v>0</v>
      </c>
      <c r="H2334" s="10">
        <v>0.5</v>
      </c>
      <c r="I2334" s="10">
        <v>0.5</v>
      </c>
      <c r="J2334" s="10">
        <v>0</v>
      </c>
      <c r="K2334" s="10">
        <v>0</v>
      </c>
      <c r="L2334" s="10">
        <v>0</v>
      </c>
      <c r="M2334" s="10">
        <v>2822.4076167705425</v>
      </c>
      <c r="N2334" s="10">
        <v>0</v>
      </c>
      <c r="O2334" s="10">
        <v>0</v>
      </c>
      <c r="P2334" s="10">
        <v>0</v>
      </c>
      <c r="Q2334" s="10">
        <v>0</v>
      </c>
      <c r="R2334" s="10"/>
    </row>
    <row r="2335" spans="1:18" x14ac:dyDescent="0.2">
      <c r="A2335" s="9" t="str">
        <f t="shared" si="36"/>
        <v>199930EMAEDU143</v>
      </c>
      <c r="B2335" s="10">
        <v>1999</v>
      </c>
      <c r="C2335" s="10" t="s">
        <v>4</v>
      </c>
      <c r="D2335" s="10" t="s">
        <v>9</v>
      </c>
      <c r="E2335" s="10">
        <v>43</v>
      </c>
      <c r="F2335" s="10">
        <v>927086</v>
      </c>
      <c r="G2335" s="10">
        <v>6.5212209945691962E-2</v>
      </c>
      <c r="H2335" s="10">
        <v>0.63358739102952688</v>
      </c>
      <c r="I2335" s="10">
        <v>0.59226975706676621</v>
      </c>
      <c r="J2335" s="10">
        <v>0.36320147213958576</v>
      </c>
      <c r="K2335" s="10">
        <v>0.40360225480699741</v>
      </c>
      <c r="L2335" s="10">
        <v>1.4223060212321188E-2</v>
      </c>
      <c r="M2335" s="10">
        <v>808.95634801792164</v>
      </c>
      <c r="N2335" s="10">
        <v>0.26166339761391516</v>
      </c>
      <c r="O2335" s="10">
        <v>0.18821975802536267</v>
      </c>
      <c r="P2335" s="10">
        <v>0.16778224440430953</v>
      </c>
      <c r="Q2335" s="10">
        <v>2.043751362105313E-2</v>
      </c>
      <c r="R2335" s="10"/>
    </row>
    <row r="2336" spans="1:18" x14ac:dyDescent="0.2">
      <c r="A2336" s="9" t="str">
        <f t="shared" si="36"/>
        <v>199930EMAEDU243</v>
      </c>
      <c r="B2336" s="10">
        <v>1999</v>
      </c>
      <c r="C2336" s="10" t="s">
        <v>4</v>
      </c>
      <c r="D2336" s="10" t="s">
        <v>11</v>
      </c>
      <c r="E2336" s="10">
        <v>43</v>
      </c>
      <c r="F2336" s="10">
        <v>178286</v>
      </c>
      <c r="G2336" s="10">
        <v>7.072229824276581E-2</v>
      </c>
      <c r="H2336" s="10">
        <v>0.7255252796069237</v>
      </c>
      <c r="I2336" s="10">
        <v>0.67421446439989674</v>
      </c>
      <c r="J2336" s="10">
        <v>0.27090180945222841</v>
      </c>
      <c r="K2336" s="10">
        <v>0.3150499758814489</v>
      </c>
      <c r="L2336" s="10">
        <v>3.4596098403688456E-2</v>
      </c>
      <c r="M2336" s="10">
        <v>1192.0016784533345</v>
      </c>
      <c r="N2336" s="10">
        <v>0.33647622359579554</v>
      </c>
      <c r="O2336" s="10">
        <v>0.21596199365065119</v>
      </c>
      <c r="P2336" s="10">
        <v>0.18493319722244034</v>
      </c>
      <c r="Q2336" s="10">
        <v>3.1028796428210853E-2</v>
      </c>
      <c r="R2336" s="10"/>
    </row>
    <row r="2337" spans="1:18" x14ac:dyDescent="0.2">
      <c r="A2337" s="9" t="str">
        <f t="shared" si="36"/>
        <v>199930EMAEDU343</v>
      </c>
      <c r="B2337" s="10">
        <v>1999</v>
      </c>
      <c r="C2337" s="10" t="s">
        <v>4</v>
      </c>
      <c r="D2337" s="10" t="s">
        <v>13</v>
      </c>
      <c r="E2337" s="10">
        <v>43</v>
      </c>
      <c r="F2337" s="10">
        <v>58926</v>
      </c>
      <c r="G2337" s="10">
        <v>9.0082865543972199E-2</v>
      </c>
      <c r="H2337" s="10">
        <v>0.76183688015477036</v>
      </c>
      <c r="I2337" s="10">
        <v>0.69320843091334894</v>
      </c>
      <c r="J2337" s="10">
        <v>0.23454841665818144</v>
      </c>
      <c r="K2337" s="10">
        <v>0.2923327563384584</v>
      </c>
      <c r="L2337" s="10">
        <v>6.5030716491871157E-2</v>
      </c>
      <c r="M2337" s="10">
        <v>1634.403502488123</v>
      </c>
      <c r="N2337" s="10">
        <v>0.32853069952143366</v>
      </c>
      <c r="O2337" s="10">
        <v>0.25625360621796828</v>
      </c>
      <c r="P2337" s="10">
        <v>0.20929640566133795</v>
      </c>
      <c r="Q2337" s="10">
        <v>4.695720055663035E-2</v>
      </c>
      <c r="R2337" s="10"/>
    </row>
    <row r="2338" spans="1:18" x14ac:dyDescent="0.2">
      <c r="A2338" s="9" t="str">
        <f t="shared" si="36"/>
        <v>199930EMAEDU443</v>
      </c>
      <c r="B2338" s="10">
        <v>1999</v>
      </c>
      <c r="C2338" s="10" t="s">
        <v>4</v>
      </c>
      <c r="D2338" s="10" t="s">
        <v>15</v>
      </c>
      <c r="E2338" s="10">
        <v>43</v>
      </c>
      <c r="F2338" s="10">
        <v>256799</v>
      </c>
      <c r="G2338" s="10">
        <v>7.8317876895253713E-2</v>
      </c>
      <c r="H2338" s="10">
        <v>0.74131870016290835</v>
      </c>
      <c r="I2338" s="10">
        <v>0.68326019346340017</v>
      </c>
      <c r="J2338" s="10">
        <v>0.25204414894031629</v>
      </c>
      <c r="K2338" s="10">
        <v>0.30927252461163118</v>
      </c>
      <c r="L2338" s="10">
        <v>2.3204919022270336E-2</v>
      </c>
      <c r="M2338" s="10">
        <v>1968.0867627365408</v>
      </c>
      <c r="N2338" s="10">
        <v>0.34464308661638088</v>
      </c>
      <c r="O2338" s="10">
        <v>0.21541361142372051</v>
      </c>
      <c r="P2338" s="10">
        <v>0.15659328891467647</v>
      </c>
      <c r="Q2338" s="10">
        <v>5.8820322509044037E-2</v>
      </c>
      <c r="R2338" s="10"/>
    </row>
    <row r="2339" spans="1:18" x14ac:dyDescent="0.2">
      <c r="A2339" s="9" t="str">
        <f t="shared" si="36"/>
        <v>199930EMAEDU543</v>
      </c>
      <c r="B2339" s="10">
        <v>1999</v>
      </c>
      <c r="C2339" s="10" t="s">
        <v>4</v>
      </c>
      <c r="D2339" s="10" t="s">
        <v>17</v>
      </c>
      <c r="E2339" s="10">
        <v>43</v>
      </c>
      <c r="F2339" s="10">
        <v>237412</v>
      </c>
      <c r="G2339" s="10">
        <v>3.0506059176936169E-2</v>
      </c>
      <c r="H2339" s="10">
        <v>0.8224149342956758</v>
      </c>
      <c r="I2339" s="10">
        <v>0.79732629564205582</v>
      </c>
      <c r="J2339" s="10">
        <v>0.165034422573451</v>
      </c>
      <c r="K2339" s="10">
        <v>0.18922508105008876</v>
      </c>
      <c r="L2339" s="10">
        <v>0.10215153404208717</v>
      </c>
      <c r="M2339" s="10">
        <v>4390.2961941072272</v>
      </c>
      <c r="N2339" s="10">
        <v>0.37725136050410257</v>
      </c>
      <c r="O2339" s="10">
        <v>0.28766869408454498</v>
      </c>
      <c r="P2339" s="10">
        <v>0.17114551918184423</v>
      </c>
      <c r="Q2339" s="10">
        <v>0.1165231749027008</v>
      </c>
      <c r="R2339" s="10"/>
    </row>
    <row r="2340" spans="1:18" x14ac:dyDescent="0.2">
      <c r="A2340" s="9" t="str">
        <f t="shared" si="36"/>
        <v>199915A17EDU153</v>
      </c>
      <c r="B2340" s="10">
        <v>1999</v>
      </c>
      <c r="C2340" s="10" t="s">
        <v>0</v>
      </c>
      <c r="D2340" s="10" t="s">
        <v>9</v>
      </c>
      <c r="E2340" s="10">
        <v>53</v>
      </c>
      <c r="F2340" s="10">
        <v>71600</v>
      </c>
      <c r="G2340" s="10">
        <v>0.36662208936438012</v>
      </c>
      <c r="H2340" s="10">
        <v>0.35508379888268155</v>
      </c>
      <c r="I2340" s="10">
        <v>0.22490223463687151</v>
      </c>
      <c r="J2340" s="10">
        <v>0.12723463687150838</v>
      </c>
      <c r="K2340" s="10">
        <v>0.16865921787709498</v>
      </c>
      <c r="L2340" s="10">
        <v>0.75143854748603356</v>
      </c>
      <c r="M2340" s="10">
        <v>256.91020808053156</v>
      </c>
      <c r="N2340" s="10">
        <v>9.4706703910614531E-2</v>
      </c>
      <c r="O2340" s="10">
        <v>8.868715083798882E-3</v>
      </c>
      <c r="P2340" s="10">
        <v>8.868715083798882E-3</v>
      </c>
      <c r="Q2340" s="10">
        <v>0</v>
      </c>
      <c r="R2340" s="10"/>
    </row>
    <row r="2341" spans="1:18" x14ac:dyDescent="0.2">
      <c r="A2341" s="9" t="str">
        <f t="shared" si="36"/>
        <v>199915A17EDU253</v>
      </c>
      <c r="B2341" s="10">
        <v>1999</v>
      </c>
      <c r="C2341" s="10" t="s">
        <v>0</v>
      </c>
      <c r="D2341" s="10" t="s">
        <v>11</v>
      </c>
      <c r="E2341" s="10">
        <v>53</v>
      </c>
      <c r="F2341" s="10">
        <v>28183</v>
      </c>
      <c r="G2341" s="10">
        <v>0.43216336949585193</v>
      </c>
      <c r="H2341" s="10">
        <v>0.27800447078025758</v>
      </c>
      <c r="I2341" s="10">
        <v>0.15786112195295035</v>
      </c>
      <c r="J2341" s="10">
        <v>3.0089060781322074E-2</v>
      </c>
      <c r="K2341" s="10">
        <v>4.5133591171983109E-2</v>
      </c>
      <c r="L2341" s="10">
        <v>0.93229961324202537</v>
      </c>
      <c r="M2341" s="10">
        <v>297.46965342349353</v>
      </c>
      <c r="N2341" s="10">
        <v>6.7629421991980979E-2</v>
      </c>
      <c r="O2341" s="10">
        <v>0</v>
      </c>
      <c r="P2341" s="10">
        <v>0</v>
      </c>
      <c r="Q2341" s="10">
        <v>0</v>
      </c>
      <c r="R2341" s="10"/>
    </row>
    <row r="2342" spans="1:18" x14ac:dyDescent="0.2">
      <c r="A2342" s="9" t="str">
        <f t="shared" si="36"/>
        <v>199915A17EDU353</v>
      </c>
      <c r="B2342" s="10">
        <v>1999</v>
      </c>
      <c r="C2342" s="10" t="s">
        <v>0</v>
      </c>
      <c r="D2342" s="10" t="s">
        <v>13</v>
      </c>
      <c r="E2342" s="10">
        <v>53</v>
      </c>
      <c r="F2342" s="10">
        <v>29657</v>
      </c>
      <c r="G2342" s="10">
        <v>0.25917511359664452</v>
      </c>
      <c r="H2342" s="10">
        <v>0.19293927234716932</v>
      </c>
      <c r="I2342" s="10">
        <v>0.14293421451933777</v>
      </c>
      <c r="J2342" s="10">
        <v>7.1146778163671308E-3</v>
      </c>
      <c r="K2342" s="10">
        <v>2.1377752301311663E-2</v>
      </c>
      <c r="L2342" s="10">
        <v>0.95717705769295613</v>
      </c>
      <c r="M2342" s="10">
        <v>361.85543797219105</v>
      </c>
      <c r="N2342" s="10">
        <v>6.4301851164986337E-2</v>
      </c>
      <c r="O2342" s="10">
        <v>1.4296793337154803E-2</v>
      </c>
      <c r="P2342" s="10">
        <v>7.1483966685774013E-3</v>
      </c>
      <c r="Q2342" s="10">
        <v>7.1483966685774013E-3</v>
      </c>
      <c r="R2342" s="10"/>
    </row>
    <row r="2343" spans="1:18" x14ac:dyDescent="0.2">
      <c r="A2343" s="9" t="str">
        <f t="shared" si="36"/>
        <v>199915A17EDU453</v>
      </c>
      <c r="B2343" s="10">
        <v>1999</v>
      </c>
      <c r="C2343" s="10" t="s">
        <v>0</v>
      </c>
      <c r="D2343" s="10" t="s">
        <v>15</v>
      </c>
      <c r="E2343" s="10">
        <v>53</v>
      </c>
      <c r="F2343" s="10">
        <v>1908</v>
      </c>
      <c r="G2343" s="10">
        <v>0</v>
      </c>
      <c r="H2343" s="10">
        <v>0.22222222222222221</v>
      </c>
      <c r="I2343" s="10">
        <v>0.22222222222222221</v>
      </c>
      <c r="J2343" s="10">
        <v>0.1111111111111111</v>
      </c>
      <c r="K2343" s="10">
        <v>0.1111111111111111</v>
      </c>
      <c r="L2343" s="10">
        <v>0.77777777777777779</v>
      </c>
      <c r="M2343" s="10">
        <v>255.57234325087589</v>
      </c>
      <c r="N2343" s="10">
        <v>0.1111111111111111</v>
      </c>
      <c r="O2343" s="10">
        <v>0</v>
      </c>
      <c r="P2343" s="10">
        <v>0</v>
      </c>
      <c r="Q2343" s="10">
        <v>0</v>
      </c>
      <c r="R2343" s="10"/>
    </row>
    <row r="2344" spans="1:18" x14ac:dyDescent="0.2">
      <c r="A2344" s="9" t="str">
        <f t="shared" si="36"/>
        <v>199915A29EDU153</v>
      </c>
      <c r="B2344" s="10">
        <v>1999</v>
      </c>
      <c r="C2344" s="10" t="s">
        <v>3</v>
      </c>
      <c r="D2344" s="10" t="s">
        <v>9</v>
      </c>
      <c r="E2344" s="10">
        <v>53</v>
      </c>
      <c r="F2344" s="10">
        <v>266266</v>
      </c>
      <c r="G2344" s="10">
        <v>0.2160523358021845</v>
      </c>
      <c r="H2344" s="10">
        <v>0.65158525684841473</v>
      </c>
      <c r="I2344" s="10">
        <v>0.51080874013204836</v>
      </c>
      <c r="J2344" s="10">
        <v>0.17102446425754697</v>
      </c>
      <c r="K2344" s="10">
        <v>0.27123628251447801</v>
      </c>
      <c r="L2344" s="10">
        <v>0.34128653301585632</v>
      </c>
      <c r="M2344" s="10">
        <v>551.30972975988618</v>
      </c>
      <c r="N2344" s="10">
        <v>0.21084930107486499</v>
      </c>
      <c r="O2344" s="10">
        <v>7.0031472287111388E-2</v>
      </c>
      <c r="P2344" s="10">
        <v>6.5261805863309624E-2</v>
      </c>
      <c r="Q2344" s="10">
        <v>4.7696664238017624E-3</v>
      </c>
      <c r="R2344" s="10"/>
    </row>
    <row r="2345" spans="1:18" x14ac:dyDescent="0.2">
      <c r="A2345" s="9" t="str">
        <f t="shared" si="36"/>
        <v>199915A29EDU253</v>
      </c>
      <c r="B2345" s="10">
        <v>1999</v>
      </c>
      <c r="C2345" s="10" t="s">
        <v>3</v>
      </c>
      <c r="D2345" s="10" t="s">
        <v>11</v>
      </c>
      <c r="E2345" s="10">
        <v>53</v>
      </c>
      <c r="F2345" s="10">
        <v>100624</v>
      </c>
      <c r="G2345" s="10">
        <v>0.26555316481169022</v>
      </c>
      <c r="H2345" s="10">
        <v>0.64200389569088889</v>
      </c>
      <c r="I2345" s="10">
        <v>0.47151772936873909</v>
      </c>
      <c r="J2345" s="10">
        <v>9.2612100492924149E-2</v>
      </c>
      <c r="K2345" s="10">
        <v>0.18315709969788518</v>
      </c>
      <c r="L2345" s="10">
        <v>0.49689934806805536</v>
      </c>
      <c r="M2345" s="10">
        <v>726.50502754303261</v>
      </c>
      <c r="N2345" s="10">
        <v>0.22727182381936714</v>
      </c>
      <c r="O2345" s="10">
        <v>5.2581889012561618E-2</v>
      </c>
      <c r="P2345" s="10">
        <v>5.0475035776753059E-2</v>
      </c>
      <c r="Q2345" s="10">
        <v>2.1068532358085547E-3</v>
      </c>
      <c r="R2345" s="10"/>
    </row>
    <row r="2346" spans="1:18" x14ac:dyDescent="0.2">
      <c r="A2346" s="9" t="str">
        <f t="shared" si="36"/>
        <v>199915A29EDU353</v>
      </c>
      <c r="B2346" s="10">
        <v>1999</v>
      </c>
      <c r="C2346" s="10" t="s">
        <v>3</v>
      </c>
      <c r="D2346" s="10" t="s">
        <v>13</v>
      </c>
      <c r="E2346" s="10">
        <v>53</v>
      </c>
      <c r="F2346" s="10">
        <v>98084</v>
      </c>
      <c r="G2346" s="10">
        <v>0.25775703988816062</v>
      </c>
      <c r="H2346" s="10">
        <v>0.56154928428693773</v>
      </c>
      <c r="I2346" s="10">
        <v>0.41680600301782145</v>
      </c>
      <c r="J2346" s="10">
        <v>6.909383793483137E-2</v>
      </c>
      <c r="K2346" s="10">
        <v>0.11229150524040618</v>
      </c>
      <c r="L2346" s="10">
        <v>0.69982871824150727</v>
      </c>
      <c r="M2346" s="10">
        <v>808.65451261962949</v>
      </c>
      <c r="N2346" s="10">
        <v>0.18360792789853594</v>
      </c>
      <c r="O2346" s="10">
        <v>4.1026059296113533E-2</v>
      </c>
      <c r="P2346" s="10">
        <v>3.2380408629338116E-2</v>
      </c>
      <c r="Q2346" s="10">
        <v>8.6456506667754174E-3</v>
      </c>
      <c r="R2346" s="10"/>
    </row>
    <row r="2347" spans="1:18" x14ac:dyDescent="0.2">
      <c r="A2347" s="9" t="str">
        <f t="shared" si="36"/>
        <v>199915A29EDU453</v>
      </c>
      <c r="B2347" s="10">
        <v>1999</v>
      </c>
      <c r="C2347" s="10" t="s">
        <v>3</v>
      </c>
      <c r="D2347" s="10" t="s">
        <v>15</v>
      </c>
      <c r="E2347" s="10">
        <v>53</v>
      </c>
      <c r="F2347" s="10">
        <v>123089</v>
      </c>
      <c r="G2347" s="10">
        <v>0.21802204761810517</v>
      </c>
      <c r="H2347" s="10">
        <v>0.82098319102438078</v>
      </c>
      <c r="I2347" s="10">
        <v>0.64199075465719924</v>
      </c>
      <c r="J2347" s="10">
        <v>0.11706163832673919</v>
      </c>
      <c r="K2347" s="10">
        <v>0.2719739375573772</v>
      </c>
      <c r="L2347" s="10">
        <v>0.16003867120538798</v>
      </c>
      <c r="M2347" s="10">
        <v>1273.2852056258198</v>
      </c>
      <c r="N2347" s="10">
        <v>0.24274305583764594</v>
      </c>
      <c r="O2347" s="10">
        <v>4.6462315885253756E-2</v>
      </c>
      <c r="P2347" s="10">
        <v>3.6136454110440412E-2</v>
      </c>
      <c r="Q2347" s="10">
        <v>1.0325861774813346E-2</v>
      </c>
      <c r="R2347" s="10"/>
    </row>
    <row r="2348" spans="1:18" x14ac:dyDescent="0.2">
      <c r="A2348" s="9" t="str">
        <f t="shared" si="36"/>
        <v>199915A29EDU553</v>
      </c>
      <c r="B2348" s="10">
        <v>1999</v>
      </c>
      <c r="C2348" s="10" t="s">
        <v>3</v>
      </c>
      <c r="D2348" s="10" t="s">
        <v>17</v>
      </c>
      <c r="E2348" s="10">
        <v>53</v>
      </c>
      <c r="F2348" s="10">
        <v>70329</v>
      </c>
      <c r="G2348" s="10">
        <v>0.12089090248837088</v>
      </c>
      <c r="H2348" s="10">
        <v>0.82226393095309191</v>
      </c>
      <c r="I2348" s="10">
        <v>0.72285970225653717</v>
      </c>
      <c r="J2348" s="10">
        <v>3.0129818424831863E-2</v>
      </c>
      <c r="K2348" s="10">
        <v>7.5317436619317779E-2</v>
      </c>
      <c r="L2348" s="10">
        <v>0.53010849009654626</v>
      </c>
      <c r="M2348" s="10">
        <v>2966.2386225026885</v>
      </c>
      <c r="N2348" s="10">
        <v>0.22660695694339461</v>
      </c>
      <c r="O2348" s="10">
        <v>6.6460344852175654E-2</v>
      </c>
      <c r="P2348" s="10">
        <v>4.2300725929517807E-2</v>
      </c>
      <c r="Q2348" s="10">
        <v>2.4159618922657843E-2</v>
      </c>
      <c r="R2348" s="10"/>
    </row>
    <row r="2349" spans="1:18" x14ac:dyDescent="0.2">
      <c r="A2349" s="9" t="str">
        <f t="shared" si="36"/>
        <v>199918A24EDU153</v>
      </c>
      <c r="B2349" s="10">
        <v>1999</v>
      </c>
      <c r="C2349" s="10" t="s">
        <v>1</v>
      </c>
      <c r="D2349" s="10" t="s">
        <v>9</v>
      </c>
      <c r="E2349" s="10">
        <v>53</v>
      </c>
      <c r="F2349" s="10">
        <v>123484</v>
      </c>
      <c r="G2349" s="10">
        <v>0.21488059125255088</v>
      </c>
      <c r="H2349" s="10">
        <v>0.73414369472968155</v>
      </c>
      <c r="I2349" s="10">
        <v>0.57639046354183543</v>
      </c>
      <c r="J2349" s="10">
        <v>0.19038094004081502</v>
      </c>
      <c r="K2349" s="10">
        <v>0.31898869489164589</v>
      </c>
      <c r="L2349" s="10">
        <v>0.25902950989601892</v>
      </c>
      <c r="M2349" s="10">
        <v>519.7954662041135</v>
      </c>
      <c r="N2349" s="10">
        <v>0.23844384697612647</v>
      </c>
      <c r="O2349" s="10">
        <v>7.0349195037413756E-2</v>
      </c>
      <c r="P2349" s="10">
        <v>6.8632373424897156E-2</v>
      </c>
      <c r="Q2349" s="10">
        <v>1.7168216125166013E-3</v>
      </c>
      <c r="R2349" s="10"/>
    </row>
    <row r="2350" spans="1:18" x14ac:dyDescent="0.2">
      <c r="A2350" s="9" t="str">
        <f t="shared" si="36"/>
        <v>199918A24EDU253</v>
      </c>
      <c r="B2350" s="10">
        <v>1999</v>
      </c>
      <c r="C2350" s="10" t="s">
        <v>1</v>
      </c>
      <c r="D2350" s="10" t="s">
        <v>11</v>
      </c>
      <c r="E2350" s="10">
        <v>53</v>
      </c>
      <c r="F2350" s="10">
        <v>48514</v>
      </c>
      <c r="G2350" s="10">
        <v>0.28252926900818731</v>
      </c>
      <c r="H2350" s="10">
        <v>0.77291091231397124</v>
      </c>
      <c r="I2350" s="10">
        <v>0.55454095724945374</v>
      </c>
      <c r="J2350" s="10">
        <v>0.10916436492558849</v>
      </c>
      <c r="K2350" s="10">
        <v>0.23584944552088058</v>
      </c>
      <c r="L2350" s="10">
        <v>0.40171909139629797</v>
      </c>
      <c r="M2350" s="10">
        <v>632.19737903265309</v>
      </c>
      <c r="N2350" s="10">
        <v>0.27066413818691509</v>
      </c>
      <c r="O2350" s="10">
        <v>3.0527270478624725E-2</v>
      </c>
      <c r="P2350" s="10">
        <v>3.0527270478624725E-2</v>
      </c>
      <c r="Q2350" s="10">
        <v>0</v>
      </c>
      <c r="R2350" s="10"/>
    </row>
    <row r="2351" spans="1:18" x14ac:dyDescent="0.2">
      <c r="A2351" s="9" t="str">
        <f t="shared" si="36"/>
        <v>199918A24EDU353</v>
      </c>
      <c r="B2351" s="10">
        <v>1999</v>
      </c>
      <c r="C2351" s="10" t="s">
        <v>1</v>
      </c>
      <c r="D2351" s="10" t="s">
        <v>13</v>
      </c>
      <c r="E2351" s="10">
        <v>53</v>
      </c>
      <c r="F2351" s="10">
        <v>50632</v>
      </c>
      <c r="G2351" s="10">
        <v>0.32745153132902499</v>
      </c>
      <c r="H2351" s="10">
        <v>0.7029151524727445</v>
      </c>
      <c r="I2351" s="10">
        <v>0.47274450940116924</v>
      </c>
      <c r="J2351" s="10">
        <v>7.9435929846737238E-2</v>
      </c>
      <c r="K2351" s="10">
        <v>0.13801548427871702</v>
      </c>
      <c r="L2351" s="10">
        <v>0.71134855427397692</v>
      </c>
      <c r="M2351" s="10">
        <v>765.94297044022835</v>
      </c>
      <c r="N2351" s="10">
        <v>0.21344209195765523</v>
      </c>
      <c r="O2351" s="10">
        <v>3.7683678306209514E-2</v>
      </c>
      <c r="P2351" s="10">
        <v>2.5122452204139674E-2</v>
      </c>
      <c r="Q2351" s="10">
        <v>1.2561226102069837E-2</v>
      </c>
      <c r="R2351" s="10"/>
    </row>
    <row r="2352" spans="1:18" x14ac:dyDescent="0.2">
      <c r="A2352" s="9" t="str">
        <f t="shared" si="36"/>
        <v>199918A24EDU453</v>
      </c>
      <c r="B2352" s="10">
        <v>1999</v>
      </c>
      <c r="C2352" s="10" t="s">
        <v>1</v>
      </c>
      <c r="D2352" s="10" t="s">
        <v>15</v>
      </c>
      <c r="E2352" s="10">
        <v>53</v>
      </c>
      <c r="F2352" s="10">
        <v>69273</v>
      </c>
      <c r="G2352" s="10">
        <v>0.26920004357456701</v>
      </c>
      <c r="H2352" s="10">
        <v>0.79508610858487438</v>
      </c>
      <c r="I2352" s="10">
        <v>0.58104889350829325</v>
      </c>
      <c r="J2352" s="10">
        <v>0.11625019849003219</v>
      </c>
      <c r="K2352" s="10">
        <v>0.28750018044548381</v>
      </c>
      <c r="L2352" s="10">
        <v>0.21709757048200598</v>
      </c>
      <c r="M2352" s="10">
        <v>1041.6035642106269</v>
      </c>
      <c r="N2352" s="10">
        <v>0.22636525053050971</v>
      </c>
      <c r="O2352" s="10">
        <v>2.1393616560564724E-2</v>
      </c>
      <c r="P2352" s="10">
        <v>2.1393616560564724E-2</v>
      </c>
      <c r="Q2352" s="10">
        <v>0</v>
      </c>
      <c r="R2352" s="10"/>
    </row>
    <row r="2353" spans="1:18" x14ac:dyDescent="0.2">
      <c r="A2353" s="9" t="str">
        <f t="shared" si="36"/>
        <v>199918A24EDU553</v>
      </c>
      <c r="B2353" s="10">
        <v>1999</v>
      </c>
      <c r="C2353" s="10" t="s">
        <v>1</v>
      </c>
      <c r="D2353" s="10" t="s">
        <v>17</v>
      </c>
      <c r="E2353" s="10">
        <v>53</v>
      </c>
      <c r="F2353" s="10">
        <v>34317</v>
      </c>
      <c r="G2353" s="10">
        <v>0.17800272065295672</v>
      </c>
      <c r="H2353" s="10">
        <v>0.72832706821691873</v>
      </c>
      <c r="I2353" s="10">
        <v>0.59868286854911557</v>
      </c>
      <c r="J2353" s="10">
        <v>1.2355392371128012E-2</v>
      </c>
      <c r="K2353" s="10">
        <v>4.9392429408165052E-2</v>
      </c>
      <c r="L2353" s="10">
        <v>0.79016231022525274</v>
      </c>
      <c r="M2353" s="10">
        <v>1995.6173502538356</v>
      </c>
      <c r="N2353" s="10">
        <v>0.22987831696232225</v>
      </c>
      <c r="O2353" s="10">
        <v>3.1080486732150713E-2</v>
      </c>
      <c r="P2353" s="10">
        <v>1.8648292039290425E-2</v>
      </c>
      <c r="Q2353" s="10">
        <v>1.2432194692860284E-2</v>
      </c>
      <c r="R2353" s="10"/>
    </row>
    <row r="2354" spans="1:18" x14ac:dyDescent="0.2">
      <c r="A2354" s="9" t="str">
        <f t="shared" si="36"/>
        <v>199925A29EDU153</v>
      </c>
      <c r="B2354" s="10">
        <v>1999</v>
      </c>
      <c r="C2354" s="10" t="s">
        <v>2</v>
      </c>
      <c r="D2354" s="10" t="s">
        <v>9</v>
      </c>
      <c r="E2354" s="10">
        <v>53</v>
      </c>
      <c r="F2354" s="10">
        <v>71182</v>
      </c>
      <c r="G2354" s="10">
        <v>0.15122962240490456</v>
      </c>
      <c r="H2354" s="10">
        <v>0.80660841223904922</v>
      </c>
      <c r="I2354" s="10">
        <v>0.68462532662751818</v>
      </c>
      <c r="J2354" s="10">
        <v>0.18149251215194853</v>
      </c>
      <c r="K2354" s="10">
        <v>0.29157652215447727</v>
      </c>
      <c r="L2354" s="10">
        <v>7.1422550644825944E-2</v>
      </c>
      <c r="M2354" s="10">
        <v>694.34178521383353</v>
      </c>
      <c r="N2354" s="10">
        <v>0.27980388300413028</v>
      </c>
      <c r="O2354" s="10">
        <v>0.13100221966227418</v>
      </c>
      <c r="P2354" s="10">
        <v>0.11613891152257594</v>
      </c>
      <c r="Q2354" s="10">
        <v>1.4863308139698238E-2</v>
      </c>
      <c r="R2354" s="10"/>
    </row>
    <row r="2355" spans="1:18" x14ac:dyDescent="0.2">
      <c r="A2355" s="9" t="str">
        <f t="shared" si="36"/>
        <v>199925A29EDU253</v>
      </c>
      <c r="B2355" s="10">
        <v>1999</v>
      </c>
      <c r="C2355" s="10" t="s">
        <v>2</v>
      </c>
      <c r="D2355" s="10" t="s">
        <v>11</v>
      </c>
      <c r="E2355" s="10">
        <v>53</v>
      </c>
      <c r="F2355" s="10">
        <v>23927</v>
      </c>
      <c r="G2355" s="10">
        <v>0.16477243240438008</v>
      </c>
      <c r="H2355" s="10">
        <v>0.80532452877502403</v>
      </c>
      <c r="I2355" s="10">
        <v>0.67262924729385209</v>
      </c>
      <c r="J2355" s="10">
        <v>0.13269528148117191</v>
      </c>
      <c r="K2355" s="10">
        <v>0.23889330045555229</v>
      </c>
      <c r="L2355" s="10">
        <v>0.17703849208007691</v>
      </c>
      <c r="M2355" s="10">
        <v>1002.753135367848</v>
      </c>
      <c r="N2355" s="10">
        <v>0.32732895891670499</v>
      </c>
      <c r="O2355" s="10">
        <v>0.15923433777740628</v>
      </c>
      <c r="P2355" s="10">
        <v>0.15037405441551385</v>
      </c>
      <c r="Q2355" s="10">
        <v>8.8602833618924223E-3</v>
      </c>
      <c r="R2355" s="10"/>
    </row>
    <row r="2356" spans="1:18" x14ac:dyDescent="0.2">
      <c r="A2356" s="9" t="str">
        <f t="shared" si="36"/>
        <v>199925A29EDU353</v>
      </c>
      <c r="B2356" s="10">
        <v>1999</v>
      </c>
      <c r="C2356" s="10" t="s">
        <v>2</v>
      </c>
      <c r="D2356" s="10" t="s">
        <v>13</v>
      </c>
      <c r="E2356" s="10">
        <v>53</v>
      </c>
      <c r="F2356" s="10">
        <v>17795</v>
      </c>
      <c r="G2356" s="10">
        <v>7.6995714389482092E-2</v>
      </c>
      <c r="H2356" s="10">
        <v>0.77364428210171399</v>
      </c>
      <c r="I2356" s="10">
        <v>0.71407698791795449</v>
      </c>
      <c r="J2356" s="10">
        <v>0.14296150604102276</v>
      </c>
      <c r="K2356" s="10">
        <v>0.19061534138803035</v>
      </c>
      <c r="L2356" s="10">
        <v>0.23815678561393649</v>
      </c>
      <c r="M2356" s="10">
        <v>1038.1598837565343</v>
      </c>
      <c r="N2356" s="10">
        <v>0.29755549311604385</v>
      </c>
      <c r="O2356" s="10">
        <v>9.50828884518123E-2</v>
      </c>
      <c r="P2356" s="10">
        <v>9.50828884518123E-2</v>
      </c>
      <c r="Q2356" s="10">
        <v>0</v>
      </c>
      <c r="R2356" s="10"/>
    </row>
    <row r="2357" spans="1:18" x14ac:dyDescent="0.2">
      <c r="A2357" s="9" t="str">
        <f t="shared" si="36"/>
        <v>199925A29EDU453</v>
      </c>
      <c r="B2357" s="10">
        <v>1999</v>
      </c>
      <c r="C2357" s="10" t="s">
        <v>2</v>
      </c>
      <c r="D2357" s="10" t="s">
        <v>15</v>
      </c>
      <c r="E2357" s="10">
        <v>53</v>
      </c>
      <c r="F2357" s="10">
        <v>51908</v>
      </c>
      <c r="G2357" s="10">
        <v>0.15817088162978574</v>
      </c>
      <c r="H2357" s="10">
        <v>0.87755259304924094</v>
      </c>
      <c r="I2357" s="10">
        <v>0.73874932573013796</v>
      </c>
      <c r="J2357" s="10">
        <v>0.1183632580719735</v>
      </c>
      <c r="K2357" s="10">
        <v>0.25716652539107654</v>
      </c>
      <c r="L2357" s="10">
        <v>6.1185173768975878E-2</v>
      </c>
      <c r="M2357" s="10">
        <v>1529.1375198319304</v>
      </c>
      <c r="N2357" s="10">
        <v>0.26943823688063495</v>
      </c>
      <c r="O2357" s="10">
        <v>8.1625183016105413E-2</v>
      </c>
      <c r="P2357" s="10">
        <v>5.7139554596593971E-2</v>
      </c>
      <c r="Q2357" s="10">
        <v>2.4485628419511442E-2</v>
      </c>
      <c r="R2357" s="10"/>
    </row>
    <row r="2358" spans="1:18" x14ac:dyDescent="0.2">
      <c r="A2358" s="9" t="str">
        <f t="shared" si="36"/>
        <v>199925A29EDU553</v>
      </c>
      <c r="B2358" s="10">
        <v>1999</v>
      </c>
      <c r="C2358" s="10" t="s">
        <v>2</v>
      </c>
      <c r="D2358" s="10" t="s">
        <v>17</v>
      </c>
      <c r="E2358" s="10">
        <v>53</v>
      </c>
      <c r="F2358" s="10">
        <v>36012</v>
      </c>
      <c r="G2358" s="10">
        <v>7.7417389980204046E-2</v>
      </c>
      <c r="H2358" s="10">
        <v>0.91177940686437853</v>
      </c>
      <c r="I2358" s="10">
        <v>0.84119182494723976</v>
      </c>
      <c r="J2358" s="10">
        <v>4.7067644118627128E-2</v>
      </c>
      <c r="K2358" s="10">
        <v>0.10002221481728313</v>
      </c>
      <c r="L2358" s="10">
        <v>0.28229479062534713</v>
      </c>
      <c r="M2358" s="10">
        <v>3636.470311989749</v>
      </c>
      <c r="N2358" s="10">
        <v>0.22350883038987004</v>
      </c>
      <c r="O2358" s="10">
        <v>9.9966677774075308E-2</v>
      </c>
      <c r="P2358" s="10">
        <v>6.470065533710985E-2</v>
      </c>
      <c r="Q2358" s="10">
        <v>3.5266022436965458E-2</v>
      </c>
      <c r="R2358" s="10"/>
    </row>
    <row r="2359" spans="1:18" x14ac:dyDescent="0.2">
      <c r="A2359" s="9" t="str">
        <f t="shared" si="36"/>
        <v>199930EMA....53</v>
      </c>
      <c r="B2359" s="10">
        <v>1999</v>
      </c>
      <c r="C2359" s="10" t="s">
        <v>4</v>
      </c>
      <c r="D2359" s="10" t="s">
        <v>52</v>
      </c>
      <c r="E2359" s="10">
        <v>53</v>
      </c>
      <c r="F2359" s="10">
        <v>212</v>
      </c>
      <c r="G2359" s="10">
        <v>0</v>
      </c>
      <c r="H2359" s="10">
        <v>1</v>
      </c>
      <c r="I2359" s="10">
        <v>1</v>
      </c>
      <c r="J2359" s="10">
        <v>0</v>
      </c>
      <c r="K2359" s="10">
        <v>0</v>
      </c>
      <c r="L2359" s="10">
        <v>0</v>
      </c>
      <c r="M2359" s="10">
        <v>1000.0656909816882</v>
      </c>
      <c r="N2359" s="10">
        <v>1</v>
      </c>
      <c r="O2359" s="10">
        <v>1</v>
      </c>
      <c r="P2359" s="10">
        <v>1</v>
      </c>
      <c r="Q2359" s="10">
        <v>0</v>
      </c>
      <c r="R2359" s="10"/>
    </row>
    <row r="2360" spans="1:18" x14ac:dyDescent="0.2">
      <c r="A2360" s="9" t="str">
        <f t="shared" si="36"/>
        <v>199930EMAEDU153</v>
      </c>
      <c r="B2360" s="10">
        <v>1999</v>
      </c>
      <c r="C2360" s="10" t="s">
        <v>4</v>
      </c>
      <c r="D2360" s="10" t="s">
        <v>9</v>
      </c>
      <c r="E2360" s="10">
        <v>53</v>
      </c>
      <c r="F2360" s="10">
        <v>347849</v>
      </c>
      <c r="G2360" s="10">
        <v>0.1172325909114163</v>
      </c>
      <c r="H2360" s="10">
        <v>0.61813315547838288</v>
      </c>
      <c r="I2360" s="10">
        <v>0.54566780413340277</v>
      </c>
      <c r="J2360" s="10">
        <v>0.3733459058384529</v>
      </c>
      <c r="K2360" s="10">
        <v>0.44216024769368317</v>
      </c>
      <c r="L2360" s="10">
        <v>3.4710463448220347E-2</v>
      </c>
      <c r="M2360" s="10">
        <v>893.5106299247517</v>
      </c>
      <c r="N2360" s="10">
        <v>0.25699944516154999</v>
      </c>
      <c r="O2360" s="10">
        <v>0.16625892269346756</v>
      </c>
      <c r="P2360" s="10">
        <v>0.15042159097769434</v>
      </c>
      <c r="Q2360" s="10">
        <v>1.5837331715773225E-2</v>
      </c>
      <c r="R2360" s="10"/>
    </row>
    <row r="2361" spans="1:18" x14ac:dyDescent="0.2">
      <c r="A2361" s="9" t="str">
        <f t="shared" si="36"/>
        <v>199930EMAEDU253</v>
      </c>
      <c r="B2361" s="10">
        <v>1999</v>
      </c>
      <c r="C2361" s="10" t="s">
        <v>4</v>
      </c>
      <c r="D2361" s="10" t="s">
        <v>11</v>
      </c>
      <c r="E2361" s="10">
        <v>53</v>
      </c>
      <c r="F2361" s="10">
        <v>80279</v>
      </c>
      <c r="G2361" s="10">
        <v>0.11108854933414555</v>
      </c>
      <c r="H2361" s="10">
        <v>0.73614519363719033</v>
      </c>
      <c r="I2361" s="10">
        <v>0.65436789197673118</v>
      </c>
      <c r="J2361" s="10">
        <v>0.25594489218849265</v>
      </c>
      <c r="K2361" s="10">
        <v>0.33509386016268267</v>
      </c>
      <c r="L2361" s="10">
        <v>3.6946150300825868E-2</v>
      </c>
      <c r="M2361" s="10">
        <v>1405.4593781029366</v>
      </c>
      <c r="N2361" s="10">
        <v>0.29026270880304939</v>
      </c>
      <c r="O2361" s="10">
        <v>0.17148943061074504</v>
      </c>
      <c r="P2361" s="10">
        <v>0.134555736867674</v>
      </c>
      <c r="Q2361" s="10">
        <v>3.6933693743071039E-2</v>
      </c>
      <c r="R2361" s="10"/>
    </row>
    <row r="2362" spans="1:18" x14ac:dyDescent="0.2">
      <c r="A2362" s="9" t="str">
        <f t="shared" si="36"/>
        <v>199930EMAEDU353</v>
      </c>
      <c r="B2362" s="10">
        <v>1999</v>
      </c>
      <c r="C2362" s="10" t="s">
        <v>4</v>
      </c>
      <c r="D2362" s="10" t="s">
        <v>13</v>
      </c>
      <c r="E2362" s="10">
        <v>53</v>
      </c>
      <c r="F2362" s="10">
        <v>34531</v>
      </c>
      <c r="G2362" s="10">
        <v>0.11570570336272139</v>
      </c>
      <c r="H2362" s="10">
        <v>0.74234745590918305</v>
      </c>
      <c r="I2362" s="10">
        <v>0.65645362138368424</v>
      </c>
      <c r="J2362" s="10">
        <v>0.2208450377921288</v>
      </c>
      <c r="K2362" s="10">
        <v>0.28832063942544378</v>
      </c>
      <c r="L2362" s="10">
        <v>0.12270134082418696</v>
      </c>
      <c r="M2362" s="10">
        <v>1463.6194624412769</v>
      </c>
      <c r="N2362" s="10">
        <v>0.26379195505487824</v>
      </c>
      <c r="O2362" s="10">
        <v>0.13498016275230951</v>
      </c>
      <c r="P2362" s="10">
        <v>9.2062204975239634E-2</v>
      </c>
      <c r="Q2362" s="10">
        <v>4.291795777706988E-2</v>
      </c>
      <c r="R2362" s="10"/>
    </row>
    <row r="2363" spans="1:18" x14ac:dyDescent="0.2">
      <c r="A2363" s="9" t="str">
        <f t="shared" si="36"/>
        <v>199930EMAEDU453</v>
      </c>
      <c r="B2363" s="10">
        <v>1999</v>
      </c>
      <c r="C2363" s="10" t="s">
        <v>4</v>
      </c>
      <c r="D2363" s="10" t="s">
        <v>15</v>
      </c>
      <c r="E2363" s="10">
        <v>53</v>
      </c>
      <c r="F2363" s="10">
        <v>162265</v>
      </c>
      <c r="G2363" s="10">
        <v>8.4326154050376662E-2</v>
      </c>
      <c r="H2363" s="10">
        <v>0.74280960157766618</v>
      </c>
      <c r="I2363" s="10">
        <v>0.68017132468492902</v>
      </c>
      <c r="J2363" s="10">
        <v>0.25457738883924447</v>
      </c>
      <c r="K2363" s="10">
        <v>0.31591532369888764</v>
      </c>
      <c r="L2363" s="10">
        <v>1.8284904323175054E-2</v>
      </c>
      <c r="M2363" s="10">
        <v>2681.8204405196398</v>
      </c>
      <c r="N2363" s="10">
        <v>0.27000723879996785</v>
      </c>
      <c r="O2363" s="10">
        <v>0.14154638090936653</v>
      </c>
      <c r="P2363" s="10">
        <v>9.9604650155603269E-2</v>
      </c>
      <c r="Q2363" s="10">
        <v>4.194173075376325E-2</v>
      </c>
      <c r="R2363" s="10"/>
    </row>
    <row r="2364" spans="1:18" x14ac:dyDescent="0.2">
      <c r="A2364" s="9" t="str">
        <f t="shared" si="36"/>
        <v>199930EMAEDU553</v>
      </c>
      <c r="B2364" s="10">
        <v>1999</v>
      </c>
      <c r="C2364" s="10" t="s">
        <v>4</v>
      </c>
      <c r="D2364" s="10" t="s">
        <v>17</v>
      </c>
      <c r="E2364" s="10">
        <v>53</v>
      </c>
      <c r="F2364" s="10">
        <v>155048</v>
      </c>
      <c r="G2364" s="10">
        <v>3.7354409984689502E-2</v>
      </c>
      <c r="H2364" s="10">
        <v>0.80459599607863375</v>
      </c>
      <c r="I2364" s="10">
        <v>0.77454078736907284</v>
      </c>
      <c r="J2364" s="10">
        <v>0.19403668541354935</v>
      </c>
      <c r="K2364" s="10">
        <v>0.22000283783086527</v>
      </c>
      <c r="L2364" s="10">
        <v>7.1036066250451474E-2</v>
      </c>
      <c r="M2364" s="10">
        <v>6594.1623451860778</v>
      </c>
      <c r="N2364" s="10">
        <v>0.28429776719995331</v>
      </c>
      <c r="O2364" s="10">
        <v>0.14423382468336782</v>
      </c>
      <c r="P2364" s="10">
        <v>7.8287430042606729E-2</v>
      </c>
      <c r="Q2364" s="10">
        <v>6.5946394640761088E-2</v>
      </c>
      <c r="R2364" s="10"/>
    </row>
    <row r="2365" spans="1:18" x14ac:dyDescent="0.2">
      <c r="A2365" s="9" t="str">
        <f t="shared" si="36"/>
        <v>199915A17Q10</v>
      </c>
      <c r="B2365" s="10">
        <v>1999</v>
      </c>
      <c r="C2365" s="10" t="s">
        <v>0</v>
      </c>
      <c r="D2365" s="10" t="s">
        <v>37</v>
      </c>
      <c r="E2365" s="10">
        <v>0</v>
      </c>
      <c r="F2365" s="10">
        <v>362967</v>
      </c>
      <c r="G2365" s="10">
        <v>0.56790873552007803</v>
      </c>
      <c r="H2365" s="10">
        <v>0.3446236159210066</v>
      </c>
      <c r="I2365" s="10">
        <v>0.1489088539729507</v>
      </c>
      <c r="J2365" s="10">
        <v>0.15604724396432734</v>
      </c>
      <c r="K2365" s="10">
        <v>0.22098427680753346</v>
      </c>
      <c r="L2365" s="10">
        <v>0.7240107227378797</v>
      </c>
      <c r="M2365" s="10">
        <v>143.41135385014704</v>
      </c>
      <c r="N2365" s="10">
        <v>6.3994798425201185E-2</v>
      </c>
      <c r="O2365" s="10">
        <v>1.9461824353178114E-2</v>
      </c>
      <c r="P2365" s="10">
        <v>1.9461824353178114E-2</v>
      </c>
      <c r="Q2365" s="10">
        <v>0</v>
      </c>
      <c r="R2365" s="10"/>
    </row>
    <row r="2366" spans="1:18" x14ac:dyDescent="0.2">
      <c r="A2366" s="9" t="str">
        <f t="shared" si="36"/>
        <v>199915A17Q20</v>
      </c>
      <c r="B2366" s="10">
        <v>1999</v>
      </c>
      <c r="C2366" s="10" t="s">
        <v>0</v>
      </c>
      <c r="D2366" s="10" t="s">
        <v>39</v>
      </c>
      <c r="E2366" s="10">
        <v>0</v>
      </c>
      <c r="F2366" s="10">
        <v>533825</v>
      </c>
      <c r="G2366" s="10">
        <v>0.43142011663768337</v>
      </c>
      <c r="H2366" s="10">
        <v>0.39009864623780038</v>
      </c>
      <c r="I2366" s="10">
        <v>0.22180224277768615</v>
      </c>
      <c r="J2366" s="10">
        <v>9.8919838687915082E-2</v>
      </c>
      <c r="K2366" s="10">
        <v>0.14708109080551099</v>
      </c>
      <c r="L2366" s="10">
        <v>0.78734978691518753</v>
      </c>
      <c r="M2366" s="10">
        <v>238.7987104183658</v>
      </c>
      <c r="N2366" s="10">
        <v>9.2927457500117078E-2</v>
      </c>
      <c r="O2366" s="10">
        <v>2.4382522362197349E-2</v>
      </c>
      <c r="P2366" s="10">
        <v>2.4382522362197349E-2</v>
      </c>
      <c r="Q2366" s="10">
        <v>0</v>
      </c>
      <c r="R2366" s="10"/>
    </row>
    <row r="2367" spans="1:18" x14ac:dyDescent="0.2">
      <c r="A2367" s="9" t="str">
        <f t="shared" si="36"/>
        <v>199915A17Q30</v>
      </c>
      <c r="B2367" s="10">
        <v>1999</v>
      </c>
      <c r="C2367" s="10" t="s">
        <v>0</v>
      </c>
      <c r="D2367" s="10" t="s">
        <v>41</v>
      </c>
      <c r="E2367" s="10">
        <v>0</v>
      </c>
      <c r="F2367" s="10">
        <v>675586</v>
      </c>
      <c r="G2367" s="10">
        <v>0.42870259602709559</v>
      </c>
      <c r="H2367" s="10">
        <v>0.38885399197634385</v>
      </c>
      <c r="I2367" s="10">
        <v>0.22215127614058583</v>
      </c>
      <c r="J2367" s="10">
        <v>7.3457342475007556E-2</v>
      </c>
      <c r="K2367" s="10">
        <v>0.10121421502687392</v>
      </c>
      <c r="L2367" s="10">
        <v>0.8273898511810488</v>
      </c>
      <c r="M2367" s="10">
        <v>297.34651637892711</v>
      </c>
      <c r="N2367" s="10">
        <v>0.10711145583241807</v>
      </c>
      <c r="O2367" s="10">
        <v>1.9181865817231265E-2</v>
      </c>
      <c r="P2367" s="10">
        <v>1.9181865817231265E-2</v>
      </c>
      <c r="Q2367" s="10">
        <v>0</v>
      </c>
      <c r="R2367" s="10"/>
    </row>
    <row r="2368" spans="1:18" x14ac:dyDescent="0.2">
      <c r="A2368" s="9" t="str">
        <f t="shared" si="36"/>
        <v>199915A17Q40</v>
      </c>
      <c r="B2368" s="10">
        <v>1999</v>
      </c>
      <c r="C2368" s="10" t="s">
        <v>0</v>
      </c>
      <c r="D2368" s="10" t="s">
        <v>43</v>
      </c>
      <c r="E2368" s="10">
        <v>0</v>
      </c>
      <c r="F2368" s="10">
        <v>723787</v>
      </c>
      <c r="G2368" s="10">
        <v>0.37052552656385918</v>
      </c>
      <c r="H2368" s="10">
        <v>0.37990973526215216</v>
      </c>
      <c r="I2368" s="10">
        <v>0.23914348055740689</v>
      </c>
      <c r="J2368" s="10">
        <v>5.9461619510900073E-2</v>
      </c>
      <c r="K2368" s="10">
        <v>7.656877846699281E-2</v>
      </c>
      <c r="L2368" s="10">
        <v>0.8660600425263234</v>
      </c>
      <c r="M2368" s="10">
        <v>422.75185768947762</v>
      </c>
      <c r="N2368" s="10">
        <v>0.12179273736610356</v>
      </c>
      <c r="O2368" s="10">
        <v>2.0651103156039002E-2</v>
      </c>
      <c r="P2368" s="10">
        <v>2.0651103156039002E-2</v>
      </c>
      <c r="Q2368" s="10">
        <v>0</v>
      </c>
      <c r="R2368" s="10"/>
    </row>
    <row r="2369" spans="1:18" x14ac:dyDescent="0.2">
      <c r="A2369" s="9" t="str">
        <f t="shared" si="36"/>
        <v>199915A17Q50</v>
      </c>
      <c r="B2369" s="10">
        <v>1999</v>
      </c>
      <c r="C2369" s="10" t="s">
        <v>0</v>
      </c>
      <c r="D2369" s="10" t="s">
        <v>45</v>
      </c>
      <c r="E2369" s="10">
        <v>0</v>
      </c>
      <c r="F2369" s="10">
        <v>677087</v>
      </c>
      <c r="G2369" s="10">
        <v>0.29574414478163213</v>
      </c>
      <c r="H2369" s="10">
        <v>0.27574519035336026</v>
      </c>
      <c r="I2369" s="10">
        <v>0.1941951648546574</v>
      </c>
      <c r="J2369" s="10">
        <v>2.4236332325703432E-2</v>
      </c>
      <c r="K2369" s="10">
        <v>2.9661273752596064E-2</v>
      </c>
      <c r="L2369" s="10">
        <v>0.93895614596056343</v>
      </c>
      <c r="M2369" s="10">
        <v>500.29428763742345</v>
      </c>
      <c r="N2369" s="10">
        <v>9.4549149518451836E-2</v>
      </c>
      <c r="O2369" s="10">
        <v>1.4735181741785029E-2</v>
      </c>
      <c r="P2369" s="10">
        <v>1.3562511169170285E-2</v>
      </c>
      <c r="Q2369" s="10">
        <v>1.1726705726147451E-3</v>
      </c>
      <c r="R2369" s="10"/>
    </row>
    <row r="2370" spans="1:18" x14ac:dyDescent="0.2">
      <c r="A2370" s="9" t="str">
        <f t="shared" si="36"/>
        <v>199915A29Q10</v>
      </c>
      <c r="B2370" s="10">
        <v>1999</v>
      </c>
      <c r="C2370" s="10" t="s">
        <v>3</v>
      </c>
      <c r="D2370" s="10" t="s">
        <v>37</v>
      </c>
      <c r="E2370" s="10">
        <v>0</v>
      </c>
      <c r="F2370" s="10">
        <v>1327318</v>
      </c>
      <c r="G2370" s="10">
        <v>0.50098550216810478</v>
      </c>
      <c r="H2370" s="10">
        <v>0.53450657370563059</v>
      </c>
      <c r="I2370" s="10">
        <v>0.26672652946556213</v>
      </c>
      <c r="J2370" s="10">
        <v>0.2695449646902629</v>
      </c>
      <c r="K2370" s="10">
        <v>0.45263299396815593</v>
      </c>
      <c r="L2370" s="10">
        <v>0.3437659881768611</v>
      </c>
      <c r="M2370" s="10">
        <v>258.4016321717927</v>
      </c>
      <c r="N2370" s="10">
        <v>0.12726113862691532</v>
      </c>
      <c r="O2370" s="10">
        <v>5.4925797736488167E-2</v>
      </c>
      <c r="P2370" s="10">
        <v>5.4622931354807211E-2</v>
      </c>
      <c r="Q2370" s="10">
        <v>3.028663816809536E-4</v>
      </c>
      <c r="R2370" s="10"/>
    </row>
    <row r="2371" spans="1:18" x14ac:dyDescent="0.2">
      <c r="A2371" s="9" t="str">
        <f t="shared" si="36"/>
        <v>199915A29Q20</v>
      </c>
      <c r="B2371" s="10">
        <v>1999</v>
      </c>
      <c r="C2371" s="10" t="s">
        <v>3</v>
      </c>
      <c r="D2371" s="10" t="s">
        <v>39</v>
      </c>
      <c r="E2371" s="10">
        <v>0</v>
      </c>
      <c r="F2371" s="10">
        <v>2045213</v>
      </c>
      <c r="G2371" s="10">
        <v>0.31545005940384091</v>
      </c>
      <c r="H2371" s="10">
        <v>0.60879416239447071</v>
      </c>
      <c r="I2371" s="10">
        <v>0.41675000770242338</v>
      </c>
      <c r="J2371" s="10">
        <v>0.1984761615904666</v>
      </c>
      <c r="K2371" s="10">
        <v>0.31406921112622177</v>
      </c>
      <c r="L2371" s="10">
        <v>0.37284735950918085</v>
      </c>
      <c r="M2371" s="10">
        <v>408.95312008923344</v>
      </c>
      <c r="N2371" s="10">
        <v>0.18326061882063141</v>
      </c>
      <c r="O2371" s="10">
        <v>6.3233511619572136E-2</v>
      </c>
      <c r="P2371" s="10">
        <v>6.1620965640253607E-2</v>
      </c>
      <c r="Q2371" s="10">
        <v>1.6125459793185355E-3</v>
      </c>
      <c r="R2371" s="10"/>
    </row>
    <row r="2372" spans="1:18" x14ac:dyDescent="0.2">
      <c r="A2372" s="9" t="str">
        <f t="shared" ref="A2372:A2435" si="37">B2372&amp;C2372&amp;D2372&amp;E2372</f>
        <v>199915A29Q30</v>
      </c>
      <c r="B2372" s="10">
        <v>1999</v>
      </c>
      <c r="C2372" s="10" t="s">
        <v>3</v>
      </c>
      <c r="D2372" s="10" t="s">
        <v>41</v>
      </c>
      <c r="E2372" s="10">
        <v>0</v>
      </c>
      <c r="F2372" s="10">
        <v>2858760</v>
      </c>
      <c r="G2372" s="10">
        <v>0.24833281725562462</v>
      </c>
      <c r="H2372" s="10">
        <v>0.64889286854441686</v>
      </c>
      <c r="I2372" s="10">
        <v>0.48775147440169814</v>
      </c>
      <c r="J2372" s="10">
        <v>0.17338785927097355</v>
      </c>
      <c r="K2372" s="10">
        <v>0.26568612894324362</v>
      </c>
      <c r="L2372" s="10">
        <v>0.35665959326048097</v>
      </c>
      <c r="M2372" s="10">
        <v>543.54259897948009</v>
      </c>
      <c r="N2372" s="10">
        <v>0.21758341421836369</v>
      </c>
      <c r="O2372" s="10">
        <v>6.6799255134595725E-2</v>
      </c>
      <c r="P2372" s="10">
        <v>6.44150420263922E-2</v>
      </c>
      <c r="Q2372" s="10">
        <v>2.3842131082035265E-3</v>
      </c>
      <c r="R2372" s="10"/>
    </row>
    <row r="2373" spans="1:18" x14ac:dyDescent="0.2">
      <c r="A2373" s="9" t="str">
        <f t="shared" si="37"/>
        <v>199915A29Q40</v>
      </c>
      <c r="B2373" s="10">
        <v>1999</v>
      </c>
      <c r="C2373" s="10" t="s">
        <v>3</v>
      </c>
      <c r="D2373" s="10" t="s">
        <v>43</v>
      </c>
      <c r="E2373" s="10">
        <v>0</v>
      </c>
      <c r="F2373" s="10">
        <v>3499162</v>
      </c>
      <c r="G2373" s="10">
        <v>0.19187153706012161</v>
      </c>
      <c r="H2373" s="10">
        <v>0.69961590804432106</v>
      </c>
      <c r="I2373" s="10">
        <v>0.56537952841614447</v>
      </c>
      <c r="J2373" s="10">
        <v>0.13074784403584483</v>
      </c>
      <c r="K2373" s="10">
        <v>0.20371570576824941</v>
      </c>
      <c r="L2373" s="10">
        <v>0.37627806951051779</v>
      </c>
      <c r="M2373" s="10">
        <v>755.20368981759771</v>
      </c>
      <c r="N2373" s="10">
        <v>0.24254498843226049</v>
      </c>
      <c r="O2373" s="10">
        <v>6.6591310834234793E-2</v>
      </c>
      <c r="P2373" s="10">
        <v>6.1842178593322861E-2</v>
      </c>
      <c r="Q2373" s="10">
        <v>4.7491322409119298E-3</v>
      </c>
      <c r="R2373" s="10"/>
    </row>
    <row r="2374" spans="1:18" x14ac:dyDescent="0.2">
      <c r="A2374" s="9" t="str">
        <f t="shared" si="37"/>
        <v>199915A29Q50</v>
      </c>
      <c r="B2374" s="10">
        <v>1999</v>
      </c>
      <c r="C2374" s="10" t="s">
        <v>3</v>
      </c>
      <c r="D2374" s="10" t="s">
        <v>45</v>
      </c>
      <c r="E2374" s="10">
        <v>0</v>
      </c>
      <c r="F2374" s="10">
        <v>3806983</v>
      </c>
      <c r="G2374" s="10">
        <v>0.12962628626661749</v>
      </c>
      <c r="H2374" s="10">
        <v>0.71167764108654641</v>
      </c>
      <c r="I2374" s="10">
        <v>0.61942551145351066</v>
      </c>
      <c r="J2374" s="10">
        <v>6.2083335522962198E-2</v>
      </c>
      <c r="K2374" s="10">
        <v>0.1008284679779916</v>
      </c>
      <c r="L2374" s="10">
        <v>0.48310854027979638</v>
      </c>
      <c r="M2374" s="10">
        <v>1640.6525788238289</v>
      </c>
      <c r="N2374" s="10">
        <v>0.24937437355252043</v>
      </c>
      <c r="O2374" s="10">
        <v>9.2824967782701051E-2</v>
      </c>
      <c r="P2374" s="10">
        <v>7.0729877817289497E-2</v>
      </c>
      <c r="Q2374" s="10">
        <v>2.2095089965411562E-2</v>
      </c>
      <c r="R2374" s="10"/>
    </row>
    <row r="2375" spans="1:18" x14ac:dyDescent="0.2">
      <c r="A2375" s="9" t="str">
        <f t="shared" si="37"/>
        <v>199918A24Q10</v>
      </c>
      <c r="B2375" s="10">
        <v>1999</v>
      </c>
      <c r="C2375" s="10" t="s">
        <v>1</v>
      </c>
      <c r="D2375" s="10" t="s">
        <v>37</v>
      </c>
      <c r="E2375" s="10">
        <v>0</v>
      </c>
      <c r="F2375" s="10">
        <v>587023</v>
      </c>
      <c r="G2375" s="10">
        <v>0.54568281873026692</v>
      </c>
      <c r="H2375" s="10">
        <v>0.57689972515961097</v>
      </c>
      <c r="I2375" s="10">
        <v>0.26209545700979814</v>
      </c>
      <c r="J2375" s="10">
        <v>0.29972823809694837</v>
      </c>
      <c r="K2375" s="10">
        <v>0.51949109205870325</v>
      </c>
      <c r="L2375" s="10">
        <v>0.28756563054044859</v>
      </c>
      <c r="M2375" s="10">
        <v>250.7178011523082</v>
      </c>
      <c r="N2375" s="10">
        <v>0.12031726184493623</v>
      </c>
      <c r="O2375" s="10">
        <v>4.740189055624737E-2</v>
      </c>
      <c r="P2375" s="10">
        <v>4.740189055624737E-2</v>
      </c>
      <c r="Q2375" s="10">
        <v>0</v>
      </c>
      <c r="R2375" s="10"/>
    </row>
    <row r="2376" spans="1:18" x14ac:dyDescent="0.2">
      <c r="A2376" s="9" t="str">
        <f t="shared" si="37"/>
        <v>199918A24Q20</v>
      </c>
      <c r="B2376" s="10">
        <v>1999</v>
      </c>
      <c r="C2376" s="10" t="s">
        <v>1</v>
      </c>
      <c r="D2376" s="10" t="s">
        <v>39</v>
      </c>
      <c r="E2376" s="10">
        <v>0</v>
      </c>
      <c r="F2376" s="10">
        <v>965765</v>
      </c>
      <c r="G2376" s="10">
        <v>0.34389604866453521</v>
      </c>
      <c r="H2376" s="10">
        <v>0.6818657282168763</v>
      </c>
      <c r="I2376" s="10">
        <v>0.44737479856332674</v>
      </c>
      <c r="J2376" s="10">
        <v>0.20773351119138658</v>
      </c>
      <c r="K2376" s="10">
        <v>0.3529771201080405</v>
      </c>
      <c r="L2376" s="10">
        <v>0.31082095540840682</v>
      </c>
      <c r="M2376" s="10">
        <v>399.83725864429914</v>
      </c>
      <c r="N2376" s="10">
        <v>0.20035412341511652</v>
      </c>
      <c r="O2376" s="10">
        <v>6.1173266788504453E-2</v>
      </c>
      <c r="P2376" s="10">
        <v>5.8897350804802413E-2</v>
      </c>
      <c r="Q2376" s="10">
        <v>2.2759159837020394E-3</v>
      </c>
      <c r="R2376" s="10"/>
    </row>
    <row r="2377" spans="1:18" x14ac:dyDescent="0.2">
      <c r="A2377" s="9" t="str">
        <f t="shared" si="37"/>
        <v>199918A24Q30</v>
      </c>
      <c r="B2377" s="10">
        <v>1999</v>
      </c>
      <c r="C2377" s="10" t="s">
        <v>1</v>
      </c>
      <c r="D2377" s="10" t="s">
        <v>41</v>
      </c>
      <c r="E2377" s="10">
        <v>0</v>
      </c>
      <c r="F2377" s="10">
        <v>1377389</v>
      </c>
      <c r="G2377" s="10">
        <v>0.25250723767703037</v>
      </c>
      <c r="H2377" s="10">
        <v>0.71054390775933607</v>
      </c>
      <c r="I2377" s="10">
        <v>0.53112642836278345</v>
      </c>
      <c r="J2377" s="10">
        <v>0.19338750700552956</v>
      </c>
      <c r="K2377" s="10">
        <v>0.30799179180910941</v>
      </c>
      <c r="L2377" s="10">
        <v>0.28833172823420211</v>
      </c>
      <c r="M2377" s="10">
        <v>511.52024681340896</v>
      </c>
      <c r="N2377" s="10">
        <v>0.24088061366157992</v>
      </c>
      <c r="O2377" s="10">
        <v>6.3548885545493095E-2</v>
      </c>
      <c r="P2377" s="10">
        <v>6.1780774570570504E-2</v>
      </c>
      <c r="Q2377" s="10">
        <v>1.7681109749225952E-3</v>
      </c>
      <c r="R2377" s="10"/>
    </row>
    <row r="2378" spans="1:18" x14ac:dyDescent="0.2">
      <c r="A2378" s="9" t="str">
        <f t="shared" si="37"/>
        <v>199918A24Q40</v>
      </c>
      <c r="B2378" s="10">
        <v>1999</v>
      </c>
      <c r="C2378" s="10" t="s">
        <v>1</v>
      </c>
      <c r="D2378" s="10" t="s">
        <v>43</v>
      </c>
      <c r="E2378" s="10">
        <v>0</v>
      </c>
      <c r="F2378" s="10">
        <v>1730826</v>
      </c>
      <c r="G2378" s="10">
        <v>0.20644314747185152</v>
      </c>
      <c r="H2378" s="10">
        <v>0.76183704624800508</v>
      </c>
      <c r="I2378" s="10">
        <v>0.60456100855990835</v>
      </c>
      <c r="J2378" s="10">
        <v>0.1381642679613895</v>
      </c>
      <c r="K2378" s="10">
        <v>0.23079128374082422</v>
      </c>
      <c r="L2378" s="10">
        <v>0.33804542564873141</v>
      </c>
      <c r="M2378" s="10">
        <v>694.38830340040636</v>
      </c>
      <c r="N2378" s="10">
        <v>0.25896941691423631</v>
      </c>
      <c r="O2378" s="10">
        <v>5.5927054481501898E-2</v>
      </c>
      <c r="P2378" s="10">
        <v>5.3203499369665119E-2</v>
      </c>
      <c r="Q2378" s="10">
        <v>2.7235551118367763E-3</v>
      </c>
      <c r="R2378" s="10"/>
    </row>
    <row r="2379" spans="1:18" x14ac:dyDescent="0.2">
      <c r="A2379" s="9" t="str">
        <f t="shared" si="37"/>
        <v>199918A24Q50</v>
      </c>
      <c r="B2379" s="10">
        <v>1999</v>
      </c>
      <c r="C2379" s="10" t="s">
        <v>1</v>
      </c>
      <c r="D2379" s="10" t="s">
        <v>45</v>
      </c>
      <c r="E2379" s="10">
        <v>0</v>
      </c>
      <c r="F2379" s="10">
        <v>1900032</v>
      </c>
      <c r="G2379" s="10">
        <v>0.16174917574952871</v>
      </c>
      <c r="H2379" s="10">
        <v>0.75154734236054976</v>
      </c>
      <c r="I2379" s="10">
        <v>0.62998517919698194</v>
      </c>
      <c r="J2379" s="10">
        <v>6.1145812281056318E-2</v>
      </c>
      <c r="K2379" s="10">
        <v>0.11045287658313123</v>
      </c>
      <c r="L2379" s="10">
        <v>0.51883178809620045</v>
      </c>
      <c r="M2379" s="10">
        <v>1258.6556795189451</v>
      </c>
      <c r="N2379" s="10">
        <v>0.25154474848683606</v>
      </c>
      <c r="O2379" s="10">
        <v>7.2151256381398368E-2</v>
      </c>
      <c r="P2379" s="10">
        <v>6.0641314086400631E-2</v>
      </c>
      <c r="Q2379" s="10">
        <v>1.1509942294997742E-2</v>
      </c>
      <c r="R2379" s="10"/>
    </row>
    <row r="2380" spans="1:18" x14ac:dyDescent="0.2">
      <c r="A2380" s="9" t="str">
        <f t="shared" si="37"/>
        <v>199925A29Q10</v>
      </c>
      <c r="B2380" s="10">
        <v>1999</v>
      </c>
      <c r="C2380" s="10" t="s">
        <v>2</v>
      </c>
      <c r="D2380" s="10" t="s">
        <v>37</v>
      </c>
      <c r="E2380" s="10">
        <v>0</v>
      </c>
      <c r="F2380" s="10">
        <v>377328</v>
      </c>
      <c r="G2380" s="10">
        <v>0.40541818315203437</v>
      </c>
      <c r="H2380" s="10">
        <v>0.65173759326797165</v>
      </c>
      <c r="I2380" s="10">
        <v>0.38751132231339103</v>
      </c>
      <c r="J2380" s="10">
        <v>0.33209374477048575</v>
      </c>
      <c r="K2380" s="10">
        <v>0.57213475744350795</v>
      </c>
      <c r="L2380" s="10">
        <v>6.5110460925242766E-2</v>
      </c>
      <c r="M2380" s="10">
        <v>309.07572899452032</v>
      </c>
      <c r="N2380" s="10">
        <v>0.1989224229317729</v>
      </c>
      <c r="O2380" s="10">
        <v>0.1007452402154094</v>
      </c>
      <c r="P2380" s="10">
        <v>9.9679854132213877E-2</v>
      </c>
      <c r="Q2380" s="10">
        <v>1.0653860831955223E-3</v>
      </c>
      <c r="R2380" s="10"/>
    </row>
    <row r="2381" spans="1:18" x14ac:dyDescent="0.2">
      <c r="A2381" s="9" t="str">
        <f t="shared" si="37"/>
        <v>199925A29Q20</v>
      </c>
      <c r="B2381" s="10">
        <v>1999</v>
      </c>
      <c r="C2381" s="10" t="s">
        <v>2</v>
      </c>
      <c r="D2381" s="10" t="s">
        <v>39</v>
      </c>
      <c r="E2381" s="10">
        <v>0</v>
      </c>
      <c r="F2381" s="10">
        <v>545623</v>
      </c>
      <c r="G2381" s="10">
        <v>0.20213418341183872</v>
      </c>
      <c r="H2381" s="10">
        <v>0.6933688645823215</v>
      </c>
      <c r="I2381" s="10">
        <v>0.55321531533678014</v>
      </c>
      <c r="J2381" s="10">
        <v>0.27955456226880393</v>
      </c>
      <c r="K2381" s="10">
        <v>0.40864086078327755</v>
      </c>
      <c r="L2381" s="10">
        <v>7.6753420233691499E-2</v>
      </c>
      <c r="M2381" s="10">
        <v>488.71894624201894</v>
      </c>
      <c r="N2381" s="10">
        <v>0.24138461905015002</v>
      </c>
      <c r="O2381" s="10">
        <v>0.10489110613005684</v>
      </c>
      <c r="P2381" s="10">
        <v>0.10287506208499275</v>
      </c>
      <c r="Q2381" s="10">
        <v>2.0160440450640825E-3</v>
      </c>
      <c r="R2381" s="10"/>
    </row>
    <row r="2382" spans="1:18" x14ac:dyDescent="0.2">
      <c r="A2382" s="9" t="str">
        <f t="shared" si="37"/>
        <v>199925A29Q30</v>
      </c>
      <c r="B2382" s="10">
        <v>1999</v>
      </c>
      <c r="C2382" s="10" t="s">
        <v>2</v>
      </c>
      <c r="D2382" s="10" t="s">
        <v>41</v>
      </c>
      <c r="E2382" s="10">
        <v>0</v>
      </c>
      <c r="F2382" s="10">
        <v>805785</v>
      </c>
      <c r="G2382" s="10">
        <v>0.16449373062983896</v>
      </c>
      <c r="H2382" s="10">
        <v>0.76146771906912536</v>
      </c>
      <c r="I2382" s="10">
        <v>0.63621105320525073</v>
      </c>
      <c r="J2382" s="10">
        <v>0.2230064066807381</v>
      </c>
      <c r="K2382" s="10">
        <v>0.33130502732498407</v>
      </c>
      <c r="L2382" s="10">
        <v>7.8542828898018391E-2</v>
      </c>
      <c r="M2382" s="10">
        <v>661.25322977233895</v>
      </c>
      <c r="N2382" s="10">
        <v>0.27042587965285814</v>
      </c>
      <c r="O2382" s="10">
        <v>0.11231066909752063</v>
      </c>
      <c r="P2382" s="10">
        <v>0.10687229571636504</v>
      </c>
      <c r="Q2382" s="10">
        <v>5.4383733811555826E-3</v>
      </c>
      <c r="R2382" s="10"/>
    </row>
    <row r="2383" spans="1:18" x14ac:dyDescent="0.2">
      <c r="A2383" s="9" t="str">
        <f t="shared" si="37"/>
        <v>199925A29Q40</v>
      </c>
      <c r="B2383" s="10">
        <v>1999</v>
      </c>
      <c r="C2383" s="10" t="s">
        <v>2</v>
      </c>
      <c r="D2383" s="10" t="s">
        <v>43</v>
      </c>
      <c r="E2383" s="10">
        <v>0</v>
      </c>
      <c r="F2383" s="10">
        <v>1044549</v>
      </c>
      <c r="G2383" s="10">
        <v>0.11192709948906433</v>
      </c>
      <c r="H2383" s="10">
        <v>0.81787929527480285</v>
      </c>
      <c r="I2383" s="10">
        <v>0.72633643802253411</v>
      </c>
      <c r="J2383" s="10">
        <v>0.16781979591191989</v>
      </c>
      <c r="K2383" s="10">
        <v>0.24690177291826423</v>
      </c>
      <c r="L2383" s="10">
        <v>0.10023177467021653</v>
      </c>
      <c r="M2383" s="10">
        <v>914.85540434001462</v>
      </c>
      <c r="N2383" s="10">
        <v>0.29901220098396886</v>
      </c>
      <c r="O2383" s="10">
        <v>0.11610468601281955</v>
      </c>
      <c r="P2383" s="10">
        <v>0.10470707871559316</v>
      </c>
      <c r="Q2383" s="10">
        <v>1.1397607297226388E-2</v>
      </c>
      <c r="R2383" s="10"/>
    </row>
    <row r="2384" spans="1:18" x14ac:dyDescent="0.2">
      <c r="A2384" s="9" t="str">
        <f t="shared" si="37"/>
        <v>199925A29Q50</v>
      </c>
      <c r="B2384" s="10">
        <v>1999</v>
      </c>
      <c r="C2384" s="10" t="s">
        <v>2</v>
      </c>
      <c r="D2384" s="10" t="s">
        <v>45</v>
      </c>
      <c r="E2384" s="10">
        <v>0</v>
      </c>
      <c r="F2384" s="10">
        <v>1229864</v>
      </c>
      <c r="G2384" s="10">
        <v>5.9372400617910256E-2</v>
      </c>
      <c r="H2384" s="10">
        <v>0.88995780467150365</v>
      </c>
      <c r="I2384" s="10">
        <v>0.83711887335951118</v>
      </c>
      <c r="J2384" s="10">
        <v>8.4360558146496775E-2</v>
      </c>
      <c r="K2384" s="10">
        <v>0.12511764988208574</v>
      </c>
      <c r="L2384" s="10">
        <v>0.17695777744531102</v>
      </c>
      <c r="M2384" s="10">
        <v>2230.5725274359816</v>
      </c>
      <c r="N2384" s="10">
        <v>0.33128767987922919</v>
      </c>
      <c r="O2384" s="10">
        <v>0.16777530509924876</v>
      </c>
      <c r="P2384" s="10">
        <v>0.1178019839991671</v>
      </c>
      <c r="Q2384" s="10">
        <v>4.9973321100081666E-2</v>
      </c>
      <c r="R2384" s="10"/>
    </row>
    <row r="2385" spans="1:18" x14ac:dyDescent="0.2">
      <c r="A2385" s="9" t="str">
        <f t="shared" si="37"/>
        <v>199930EMAQ10</v>
      </c>
      <c r="B2385" s="10">
        <v>1999</v>
      </c>
      <c r="C2385" s="10" t="s">
        <v>4</v>
      </c>
      <c r="D2385" s="10" t="s">
        <v>37</v>
      </c>
      <c r="E2385" s="10">
        <v>0</v>
      </c>
      <c r="F2385" s="10">
        <v>1566400</v>
      </c>
      <c r="G2385" s="10">
        <v>0.33165504722094841</v>
      </c>
      <c r="H2385" s="10">
        <v>0.6065349775882467</v>
      </c>
      <c r="I2385" s="10">
        <v>0.40537459095505984</v>
      </c>
      <c r="J2385" s="10">
        <v>0.38502698818750014</v>
      </c>
      <c r="K2385" s="10">
        <v>0.57599605673127896</v>
      </c>
      <c r="L2385" s="10">
        <v>2.9944186813966919E-2</v>
      </c>
      <c r="M2385" s="10">
        <v>310.74987352019514</v>
      </c>
      <c r="N2385" s="10">
        <v>0.20639573677143189</v>
      </c>
      <c r="O2385" s="10">
        <v>0.14368794045476227</v>
      </c>
      <c r="P2385" s="10">
        <v>0.13973681740486305</v>
      </c>
      <c r="Q2385" s="10">
        <v>3.9511230498992106E-3</v>
      </c>
      <c r="R2385" s="10"/>
    </row>
    <row r="2386" spans="1:18" x14ac:dyDescent="0.2">
      <c r="A2386" s="9" t="str">
        <f t="shared" si="37"/>
        <v>199930EMAQ20</v>
      </c>
      <c r="B2386" s="10">
        <v>1999</v>
      </c>
      <c r="C2386" s="10" t="s">
        <v>4</v>
      </c>
      <c r="D2386" s="10" t="s">
        <v>39</v>
      </c>
      <c r="E2386" s="10">
        <v>0</v>
      </c>
      <c r="F2386" s="10">
        <v>2572810</v>
      </c>
      <c r="G2386" s="10">
        <v>0.14536426800611832</v>
      </c>
      <c r="H2386" s="10">
        <v>0.61326808128179933</v>
      </c>
      <c r="I2386" s="10">
        <v>0.52412081555475387</v>
      </c>
      <c r="J2386" s="10">
        <v>0.38120786010175772</v>
      </c>
      <c r="K2386" s="10">
        <v>0.46602256894771543</v>
      </c>
      <c r="L2386" s="10">
        <v>2.1541427466466628E-2</v>
      </c>
      <c r="M2386" s="10">
        <v>503.05246998890249</v>
      </c>
      <c r="N2386" s="10">
        <v>0.24982412226320638</v>
      </c>
      <c r="O2386" s="10">
        <v>0.15646277805201317</v>
      </c>
      <c r="P2386" s="10">
        <v>0.15019297966037135</v>
      </c>
      <c r="Q2386" s="10">
        <v>6.2697983916418232E-3</v>
      </c>
      <c r="R2386" s="10"/>
    </row>
    <row r="2387" spans="1:18" x14ac:dyDescent="0.2">
      <c r="A2387" s="9" t="str">
        <f t="shared" si="37"/>
        <v>199930EMAQ30</v>
      </c>
      <c r="B2387" s="10">
        <v>1999</v>
      </c>
      <c r="C2387" s="10" t="s">
        <v>4</v>
      </c>
      <c r="D2387" s="10" t="s">
        <v>41</v>
      </c>
      <c r="E2387" s="10">
        <v>0</v>
      </c>
      <c r="F2387" s="10">
        <v>4068809</v>
      </c>
      <c r="G2387" s="10">
        <v>0.10506688002512089</v>
      </c>
      <c r="H2387" s="10">
        <v>0.62023545902213806</v>
      </c>
      <c r="I2387" s="10">
        <v>0.55506925446173327</v>
      </c>
      <c r="J2387" s="10">
        <v>0.37425342417067148</v>
      </c>
      <c r="K2387" s="10">
        <v>0.43715874816053896</v>
      </c>
      <c r="L2387" s="10">
        <v>2.0873581279115871E-2</v>
      </c>
      <c r="M2387" s="10">
        <v>701.46544023198851</v>
      </c>
      <c r="N2387" s="10">
        <v>0.2533365844210303</v>
      </c>
      <c r="O2387" s="10">
        <v>0.15509703857700677</v>
      </c>
      <c r="P2387" s="10">
        <v>0.14820855072114664</v>
      </c>
      <c r="Q2387" s="10">
        <v>6.8884878558601427E-3</v>
      </c>
      <c r="R2387" s="10"/>
    </row>
    <row r="2388" spans="1:18" x14ac:dyDescent="0.2">
      <c r="A2388" s="9" t="str">
        <f t="shared" si="37"/>
        <v>199930EMAQ40</v>
      </c>
      <c r="B2388" s="10">
        <v>1999</v>
      </c>
      <c r="C2388" s="10" t="s">
        <v>4</v>
      </c>
      <c r="D2388" s="10" t="s">
        <v>43</v>
      </c>
      <c r="E2388" s="10">
        <v>0</v>
      </c>
      <c r="F2388" s="10">
        <v>5593661</v>
      </c>
      <c r="G2388" s="10">
        <v>6.6503956369953016E-2</v>
      </c>
      <c r="H2388" s="10">
        <v>0.63409600398533961</v>
      </c>
      <c r="I2388" s="10">
        <v>0.59192611100193704</v>
      </c>
      <c r="J2388" s="10">
        <v>0.35945899546122728</v>
      </c>
      <c r="K2388" s="10">
        <v>0.39986820033549003</v>
      </c>
      <c r="L2388" s="10">
        <v>2.7358740879644926E-2</v>
      </c>
      <c r="M2388" s="10">
        <v>1025.1615671206457</v>
      </c>
      <c r="N2388" s="10">
        <v>0.2825700048097296</v>
      </c>
      <c r="O2388" s="10">
        <v>0.17509454068870323</v>
      </c>
      <c r="P2388" s="10">
        <v>0.16110198235955678</v>
      </c>
      <c r="Q2388" s="10">
        <v>1.3992558329146426E-2</v>
      </c>
      <c r="R2388" s="10"/>
    </row>
    <row r="2389" spans="1:18" x14ac:dyDescent="0.2">
      <c r="A2389" s="9" t="str">
        <f t="shared" si="37"/>
        <v>199930EMAQ50</v>
      </c>
      <c r="B2389" s="10">
        <v>1999</v>
      </c>
      <c r="C2389" s="10" t="s">
        <v>4</v>
      </c>
      <c r="D2389" s="10" t="s">
        <v>45</v>
      </c>
      <c r="E2389" s="10">
        <v>0</v>
      </c>
      <c r="F2389" s="10">
        <v>8185458</v>
      </c>
      <c r="G2389" s="10">
        <v>3.6399221236188627E-2</v>
      </c>
      <c r="H2389" s="10">
        <v>0.66699803306186212</v>
      </c>
      <c r="I2389" s="10">
        <v>0.64271982409234074</v>
      </c>
      <c r="J2389" s="10">
        <v>0.32786729994496205</v>
      </c>
      <c r="K2389" s="10">
        <v>0.35025162987532882</v>
      </c>
      <c r="L2389" s="10">
        <v>4.0134095544174846E-2</v>
      </c>
      <c r="M2389" s="10">
        <v>3386.379193965437</v>
      </c>
      <c r="N2389" s="10">
        <v>0.30299599646493119</v>
      </c>
      <c r="O2389" s="10">
        <v>0.22025003852960987</v>
      </c>
      <c r="P2389" s="10">
        <v>0.15108300286274085</v>
      </c>
      <c r="Q2389" s="10">
        <v>6.916703566686902E-2</v>
      </c>
      <c r="R2389" s="10"/>
    </row>
    <row r="2390" spans="1:18" x14ac:dyDescent="0.2">
      <c r="A2390" s="9" t="str">
        <f t="shared" si="37"/>
        <v>199915A17Q115</v>
      </c>
      <c r="B2390" s="10">
        <v>1999</v>
      </c>
      <c r="C2390" s="10" t="s">
        <v>0</v>
      </c>
      <c r="D2390" s="10" t="s">
        <v>37</v>
      </c>
      <c r="E2390" s="10">
        <v>15</v>
      </c>
      <c r="F2390" s="10">
        <v>14090</v>
      </c>
      <c r="G2390" s="10">
        <v>0.35254741539605799</v>
      </c>
      <c r="H2390" s="10">
        <v>0.19084457061745919</v>
      </c>
      <c r="I2390" s="10">
        <v>0.12356281050390348</v>
      </c>
      <c r="J2390" s="10">
        <v>0.1687012065294535</v>
      </c>
      <c r="K2390" s="10">
        <v>0.20234208658623137</v>
      </c>
      <c r="L2390" s="10">
        <v>0.76401703335699078</v>
      </c>
      <c r="M2390" s="10">
        <v>103.18885739686988</v>
      </c>
      <c r="N2390" s="10">
        <v>5.6210078069552874E-2</v>
      </c>
      <c r="O2390" s="10">
        <v>2.2427253371185236E-2</v>
      </c>
      <c r="P2390" s="10">
        <v>2.2427253371185236E-2</v>
      </c>
      <c r="Q2390" s="10">
        <v>0</v>
      </c>
      <c r="R2390" s="10"/>
    </row>
    <row r="2391" spans="1:18" x14ac:dyDescent="0.2">
      <c r="A2391" s="9" t="str">
        <f t="shared" si="37"/>
        <v>199915A17Q215</v>
      </c>
      <c r="B2391" s="10">
        <v>1999</v>
      </c>
      <c r="C2391" s="10" t="s">
        <v>0</v>
      </c>
      <c r="D2391" s="10" t="s">
        <v>39</v>
      </c>
      <c r="E2391" s="10">
        <v>15</v>
      </c>
      <c r="F2391" s="10">
        <v>17247</v>
      </c>
      <c r="G2391" s="10">
        <v>0.23097495745198152</v>
      </c>
      <c r="H2391" s="10">
        <v>0.23847625674030265</v>
      </c>
      <c r="I2391" s="10">
        <v>0.18339421348640345</v>
      </c>
      <c r="J2391" s="10">
        <v>8.2623064880848848E-2</v>
      </c>
      <c r="K2391" s="10">
        <v>0.11938308111555633</v>
      </c>
      <c r="L2391" s="10">
        <v>0.8255348756305444</v>
      </c>
      <c r="M2391" s="10">
        <v>183.08084249467072</v>
      </c>
      <c r="N2391" s="10">
        <v>0.10088711080187859</v>
      </c>
      <c r="O2391" s="10">
        <v>6.4243056763495107E-2</v>
      </c>
      <c r="P2391" s="10">
        <v>6.4243056763495107E-2</v>
      </c>
      <c r="Q2391" s="10">
        <v>0</v>
      </c>
      <c r="R2391" s="10"/>
    </row>
    <row r="2392" spans="1:18" x14ac:dyDescent="0.2">
      <c r="A2392" s="9" t="str">
        <f t="shared" si="37"/>
        <v>199915A17Q315</v>
      </c>
      <c r="B2392" s="10">
        <v>1999</v>
      </c>
      <c r="C2392" s="10" t="s">
        <v>0</v>
      </c>
      <c r="D2392" s="10" t="s">
        <v>41</v>
      </c>
      <c r="E2392" s="10">
        <v>15</v>
      </c>
      <c r="F2392" s="10">
        <v>14243</v>
      </c>
      <c r="G2392" s="10">
        <v>0.18492509363295881</v>
      </c>
      <c r="H2392" s="10">
        <v>0.29993681106508463</v>
      </c>
      <c r="I2392" s="10">
        <v>0.24447096819490277</v>
      </c>
      <c r="J2392" s="10">
        <v>8.8815558519974719E-2</v>
      </c>
      <c r="K2392" s="10">
        <v>9.9908727094011093E-2</v>
      </c>
      <c r="L2392" s="10">
        <v>0.82236888296005051</v>
      </c>
      <c r="M2392" s="10">
        <v>157.60688084730114</v>
      </c>
      <c r="N2392" s="10">
        <v>0.13339886259917152</v>
      </c>
      <c r="O2392" s="10">
        <v>2.2326757003440285E-2</v>
      </c>
      <c r="P2392" s="10">
        <v>2.2326757003440285E-2</v>
      </c>
      <c r="Q2392" s="10">
        <v>0</v>
      </c>
      <c r="R2392" s="10"/>
    </row>
    <row r="2393" spans="1:18" x14ac:dyDescent="0.2">
      <c r="A2393" s="9" t="str">
        <f t="shared" si="37"/>
        <v>199915A17Q415</v>
      </c>
      <c r="B2393" s="10">
        <v>1999</v>
      </c>
      <c r="C2393" s="10" t="s">
        <v>0</v>
      </c>
      <c r="D2393" s="10" t="s">
        <v>43</v>
      </c>
      <c r="E2393" s="10">
        <v>15</v>
      </c>
      <c r="F2393" s="10">
        <v>12508</v>
      </c>
      <c r="G2393" s="10">
        <v>0.18759873617693523</v>
      </c>
      <c r="H2393" s="10">
        <v>0.20243044451551007</v>
      </c>
      <c r="I2393" s="10">
        <v>0.16445474896066517</v>
      </c>
      <c r="J2393" s="10">
        <v>3.7895746722097855E-2</v>
      </c>
      <c r="K2393" s="10">
        <v>5.0527662296130475E-2</v>
      </c>
      <c r="L2393" s="10">
        <v>0.89886472657499206</v>
      </c>
      <c r="M2393" s="10">
        <v>231.36614025142174</v>
      </c>
      <c r="N2393" s="10">
        <v>6.3239526702910137E-2</v>
      </c>
      <c r="O2393" s="10">
        <v>5.0607611128877517E-2</v>
      </c>
      <c r="P2393" s="10">
        <v>5.0607611128877517E-2</v>
      </c>
      <c r="Q2393" s="10">
        <v>0</v>
      </c>
      <c r="R2393" s="10"/>
    </row>
    <row r="2394" spans="1:18" x14ac:dyDescent="0.2">
      <c r="A2394" s="9" t="str">
        <f t="shared" si="37"/>
        <v>199915A17Q515</v>
      </c>
      <c r="B2394" s="10">
        <v>1999</v>
      </c>
      <c r="C2394" s="10" t="s">
        <v>0</v>
      </c>
      <c r="D2394" s="10" t="s">
        <v>45</v>
      </c>
      <c r="E2394" s="10">
        <v>15</v>
      </c>
      <c r="F2394" s="10">
        <v>11076</v>
      </c>
      <c r="G2394" s="10">
        <v>0.49921011058451814</v>
      </c>
      <c r="H2394" s="10">
        <v>5.7150595882990249E-2</v>
      </c>
      <c r="I2394" s="10">
        <v>2.8620440592271579E-2</v>
      </c>
      <c r="J2394" s="10">
        <v>0</v>
      </c>
      <c r="K2394" s="10">
        <v>0</v>
      </c>
      <c r="L2394" s="10">
        <v>1</v>
      </c>
      <c r="M2394" s="10">
        <v>522.71221815348531</v>
      </c>
      <c r="N2394" s="10">
        <v>2.8620440592271579E-2</v>
      </c>
      <c r="O2394" s="10">
        <v>0</v>
      </c>
      <c r="P2394" s="10">
        <v>0</v>
      </c>
      <c r="Q2394" s="10">
        <v>0</v>
      </c>
      <c r="R2394" s="10"/>
    </row>
    <row r="2395" spans="1:18" x14ac:dyDescent="0.2">
      <c r="A2395" s="9" t="str">
        <f t="shared" si="37"/>
        <v>199915A29Q115</v>
      </c>
      <c r="B2395" s="10">
        <v>1999</v>
      </c>
      <c r="C2395" s="10" t="s">
        <v>3</v>
      </c>
      <c r="D2395" s="10" t="s">
        <v>37</v>
      </c>
      <c r="E2395" s="10">
        <v>15</v>
      </c>
      <c r="F2395" s="10">
        <v>57310</v>
      </c>
      <c r="G2395" s="10">
        <v>0.51411642931077561</v>
      </c>
      <c r="H2395" s="10">
        <v>0.48886756238003837</v>
      </c>
      <c r="I2395" s="10">
        <v>0.2375327168033502</v>
      </c>
      <c r="J2395" s="10">
        <v>0.25143953934740881</v>
      </c>
      <c r="K2395" s="10">
        <v>0.43926016402024082</v>
      </c>
      <c r="L2395" s="10">
        <v>0.39776653289129299</v>
      </c>
      <c r="M2395" s="10">
        <v>262.82911905012458</v>
      </c>
      <c r="N2395" s="10">
        <v>0.12983772465538301</v>
      </c>
      <c r="O2395" s="10">
        <v>8.0108183563078E-2</v>
      </c>
      <c r="P2395" s="10">
        <v>8.0108183563078E-2</v>
      </c>
      <c r="Q2395" s="10">
        <v>0</v>
      </c>
      <c r="R2395" s="10"/>
    </row>
    <row r="2396" spans="1:18" x14ac:dyDescent="0.2">
      <c r="A2396" s="9" t="str">
        <f t="shared" si="37"/>
        <v>199915A29Q215</v>
      </c>
      <c r="B2396" s="10">
        <v>1999</v>
      </c>
      <c r="C2396" s="10" t="s">
        <v>3</v>
      </c>
      <c r="D2396" s="10" t="s">
        <v>39</v>
      </c>
      <c r="E2396" s="10">
        <v>15</v>
      </c>
      <c r="F2396" s="10">
        <v>67582</v>
      </c>
      <c r="G2396" s="10">
        <v>0.3142827668024965</v>
      </c>
      <c r="H2396" s="10">
        <v>0.57373265070580926</v>
      </c>
      <c r="I2396" s="10">
        <v>0.39341836583705719</v>
      </c>
      <c r="J2396" s="10">
        <v>0.1756532804592939</v>
      </c>
      <c r="K2396" s="10">
        <v>0.28337427125565978</v>
      </c>
      <c r="L2396" s="10">
        <v>0.42854606256103694</v>
      </c>
      <c r="M2396" s="10">
        <v>375.73786820378132</v>
      </c>
      <c r="N2396" s="10">
        <v>0.18973987156343405</v>
      </c>
      <c r="O2396" s="10">
        <v>7.9636589624456217E-2</v>
      </c>
      <c r="P2396" s="10">
        <v>7.7298689000029591E-2</v>
      </c>
      <c r="Q2396" s="10">
        <v>2.3379006244266223E-3</v>
      </c>
      <c r="R2396" s="10"/>
    </row>
    <row r="2397" spans="1:18" x14ac:dyDescent="0.2">
      <c r="A2397" s="9" t="str">
        <f t="shared" si="37"/>
        <v>199915A29Q315</v>
      </c>
      <c r="B2397" s="10">
        <v>1999</v>
      </c>
      <c r="C2397" s="10" t="s">
        <v>3</v>
      </c>
      <c r="D2397" s="10" t="s">
        <v>41</v>
      </c>
      <c r="E2397" s="10">
        <v>15</v>
      </c>
      <c r="F2397" s="10">
        <v>66776</v>
      </c>
      <c r="G2397" s="10">
        <v>0.19316304790175473</v>
      </c>
      <c r="H2397" s="10">
        <v>0.6255690667305619</v>
      </c>
      <c r="I2397" s="10">
        <v>0.50473223912783038</v>
      </c>
      <c r="J2397" s="10">
        <v>0.13972085779321913</v>
      </c>
      <c r="K2397" s="10">
        <v>0.19894872409248832</v>
      </c>
      <c r="L2397" s="10">
        <v>0.46462801006349586</v>
      </c>
      <c r="M2397" s="10">
        <v>455.14804996568967</v>
      </c>
      <c r="N2397" s="10">
        <v>0.24883191565832036</v>
      </c>
      <c r="O2397" s="10">
        <v>0.10430394153588116</v>
      </c>
      <c r="P2397" s="10">
        <v>0.10193782197196598</v>
      </c>
      <c r="Q2397" s="10">
        <v>2.3661195639151792E-3</v>
      </c>
      <c r="R2397" s="10"/>
    </row>
    <row r="2398" spans="1:18" x14ac:dyDescent="0.2">
      <c r="A2398" s="9" t="str">
        <f t="shared" si="37"/>
        <v>199915A29Q415</v>
      </c>
      <c r="B2398" s="10">
        <v>1999</v>
      </c>
      <c r="C2398" s="10" t="s">
        <v>3</v>
      </c>
      <c r="D2398" s="10" t="s">
        <v>43</v>
      </c>
      <c r="E2398" s="10">
        <v>15</v>
      </c>
      <c r="F2398" s="10">
        <v>58883</v>
      </c>
      <c r="G2398" s="10">
        <v>0.18900663794107372</v>
      </c>
      <c r="H2398" s="10">
        <v>0.58332625715401731</v>
      </c>
      <c r="I2398" s="10">
        <v>0.4730737224665863</v>
      </c>
      <c r="J2398" s="10">
        <v>0.12096870064364927</v>
      </c>
      <c r="K2398" s="10">
        <v>0.18011989878233106</v>
      </c>
      <c r="L2398" s="10">
        <v>0.52159366880084235</v>
      </c>
      <c r="M2398" s="10">
        <v>632.04419732835595</v>
      </c>
      <c r="N2398" s="10">
        <v>0.21240425929385393</v>
      </c>
      <c r="O2398" s="10">
        <v>0.10486897746378411</v>
      </c>
      <c r="P2398" s="10">
        <v>9.4101863016490331E-2</v>
      </c>
      <c r="Q2398" s="10">
        <v>1.0767114447293787E-2</v>
      </c>
      <c r="R2398" s="10"/>
    </row>
    <row r="2399" spans="1:18" x14ac:dyDescent="0.2">
      <c r="A2399" s="9" t="str">
        <f t="shared" si="37"/>
        <v>199915A29Q515</v>
      </c>
      <c r="B2399" s="10">
        <v>1999</v>
      </c>
      <c r="C2399" s="10" t="s">
        <v>3</v>
      </c>
      <c r="D2399" s="10" t="s">
        <v>45</v>
      </c>
      <c r="E2399" s="10">
        <v>15</v>
      </c>
      <c r="F2399" s="10">
        <v>55404</v>
      </c>
      <c r="G2399" s="10">
        <v>0.17772786298389079</v>
      </c>
      <c r="H2399" s="10">
        <v>0.51427694751281494</v>
      </c>
      <c r="I2399" s="10">
        <v>0.42287560464948382</v>
      </c>
      <c r="J2399" s="10">
        <v>5.1422279979784852E-2</v>
      </c>
      <c r="K2399" s="10">
        <v>9.1473539816619737E-2</v>
      </c>
      <c r="L2399" s="10">
        <v>0.61995523788896112</v>
      </c>
      <c r="M2399" s="10">
        <v>1485.7145620584722</v>
      </c>
      <c r="N2399" s="10">
        <v>0.19773377258082034</v>
      </c>
      <c r="O2399" s="10">
        <v>8.8802809253158602E-2</v>
      </c>
      <c r="P2399" s="10">
        <v>6.3009086630706299E-2</v>
      </c>
      <c r="Q2399" s="10">
        <v>2.5793722622452303E-2</v>
      </c>
      <c r="R2399" s="10"/>
    </row>
    <row r="2400" spans="1:18" x14ac:dyDescent="0.2">
      <c r="A2400" s="9" t="str">
        <f t="shared" si="37"/>
        <v>199918A24Q115</v>
      </c>
      <c r="B2400" s="10">
        <v>1999</v>
      </c>
      <c r="C2400" s="10" t="s">
        <v>1</v>
      </c>
      <c r="D2400" s="10" t="s">
        <v>37</v>
      </c>
      <c r="E2400" s="10">
        <v>15</v>
      </c>
      <c r="F2400" s="10">
        <v>26917</v>
      </c>
      <c r="G2400" s="10">
        <v>0.60658602150537633</v>
      </c>
      <c r="H2400" s="10">
        <v>0.55281049151094108</v>
      </c>
      <c r="I2400" s="10">
        <v>0.21748337481888769</v>
      </c>
      <c r="J2400" s="10">
        <v>0.24720436898614259</v>
      </c>
      <c r="K2400" s="10">
        <v>0.50016718059219079</v>
      </c>
      <c r="L2400" s="10">
        <v>0.36460229594679944</v>
      </c>
      <c r="M2400" s="10">
        <v>249.80724528054296</v>
      </c>
      <c r="N2400" s="10">
        <v>0.13519337221830069</v>
      </c>
      <c r="O2400" s="10">
        <v>7.6420106252554146E-2</v>
      </c>
      <c r="P2400" s="10">
        <v>7.6420106252554146E-2</v>
      </c>
      <c r="Q2400" s="10">
        <v>0</v>
      </c>
      <c r="R2400" s="10"/>
    </row>
    <row r="2401" spans="1:18" x14ac:dyDescent="0.2">
      <c r="A2401" s="9" t="str">
        <f t="shared" si="37"/>
        <v>199918A24Q215</v>
      </c>
      <c r="B2401" s="10">
        <v>1999</v>
      </c>
      <c r="C2401" s="10" t="s">
        <v>1</v>
      </c>
      <c r="D2401" s="10" t="s">
        <v>39</v>
      </c>
      <c r="E2401" s="10">
        <v>15</v>
      </c>
      <c r="F2401" s="10">
        <v>32134</v>
      </c>
      <c r="G2401" s="10">
        <v>0.41724623846538478</v>
      </c>
      <c r="H2401" s="10">
        <v>0.68460197921204957</v>
      </c>
      <c r="I2401" s="10">
        <v>0.39895437853986432</v>
      </c>
      <c r="J2401" s="10">
        <v>0.17738221198730317</v>
      </c>
      <c r="K2401" s="10">
        <v>0.33497230347918094</v>
      </c>
      <c r="L2401" s="10">
        <v>0.4039646480363478</v>
      </c>
      <c r="M2401" s="10">
        <v>336.51456421839652</v>
      </c>
      <c r="N2401" s="10">
        <v>0.19701873405116077</v>
      </c>
      <c r="O2401" s="10">
        <v>5.9065164623140598E-2</v>
      </c>
      <c r="P2401" s="10">
        <v>5.9065164623140598E-2</v>
      </c>
      <c r="Q2401" s="10">
        <v>0</v>
      </c>
      <c r="R2401" s="10"/>
    </row>
    <row r="2402" spans="1:18" x14ac:dyDescent="0.2">
      <c r="A2402" s="9" t="str">
        <f t="shared" si="37"/>
        <v>199918A24Q315</v>
      </c>
      <c r="B2402" s="10">
        <v>1999</v>
      </c>
      <c r="C2402" s="10" t="s">
        <v>1</v>
      </c>
      <c r="D2402" s="10" t="s">
        <v>41</v>
      </c>
      <c r="E2402" s="10">
        <v>15</v>
      </c>
      <c r="F2402" s="10">
        <v>31016</v>
      </c>
      <c r="G2402" s="10">
        <v>0.20635000250789989</v>
      </c>
      <c r="H2402" s="10">
        <v>0.64279726592726338</v>
      </c>
      <c r="I2402" s="10">
        <v>0.51015604849110141</v>
      </c>
      <c r="J2402" s="10">
        <v>0.13257673458859942</v>
      </c>
      <c r="K2402" s="10">
        <v>0.18355042558679391</v>
      </c>
      <c r="L2402" s="10">
        <v>0.51041397988135151</v>
      </c>
      <c r="M2402" s="10">
        <v>438.09432148648091</v>
      </c>
      <c r="N2402" s="10">
        <v>0.24493809646633996</v>
      </c>
      <c r="O2402" s="10">
        <v>0.10717049264895538</v>
      </c>
      <c r="P2402" s="10">
        <v>0.10717049264895538</v>
      </c>
      <c r="Q2402" s="10">
        <v>0</v>
      </c>
      <c r="R2402" s="10"/>
    </row>
    <row r="2403" spans="1:18" x14ac:dyDescent="0.2">
      <c r="A2403" s="9" t="str">
        <f t="shared" si="37"/>
        <v>199918A24Q415</v>
      </c>
      <c r="B2403" s="10">
        <v>1999</v>
      </c>
      <c r="C2403" s="10" t="s">
        <v>1</v>
      </c>
      <c r="D2403" s="10" t="s">
        <v>43</v>
      </c>
      <c r="E2403" s="10">
        <v>15</v>
      </c>
      <c r="F2403" s="10">
        <v>28332</v>
      </c>
      <c r="G2403" s="10">
        <v>0.21938379696331597</v>
      </c>
      <c r="H2403" s="10">
        <v>0.63694762106452063</v>
      </c>
      <c r="I2403" s="10">
        <v>0.49721163348863479</v>
      </c>
      <c r="J2403" s="10">
        <v>0.11178173090498376</v>
      </c>
      <c r="K2403" s="10">
        <v>0.1676549484681632</v>
      </c>
      <c r="L2403" s="10">
        <v>0.53077791896089233</v>
      </c>
      <c r="M2403" s="10">
        <v>558.98168660643694</v>
      </c>
      <c r="N2403" s="10">
        <v>0.24029366087815898</v>
      </c>
      <c r="O2403" s="10">
        <v>9.4980940279542569E-2</v>
      </c>
      <c r="P2403" s="10">
        <v>9.4980940279542569E-2</v>
      </c>
      <c r="Q2403" s="10">
        <v>0</v>
      </c>
      <c r="R2403" s="10"/>
    </row>
    <row r="2404" spans="1:18" x14ac:dyDescent="0.2">
      <c r="A2404" s="9" t="str">
        <f t="shared" si="37"/>
        <v>199918A24Q515</v>
      </c>
      <c r="B2404" s="10">
        <v>1999</v>
      </c>
      <c r="C2404" s="10" t="s">
        <v>1</v>
      </c>
      <c r="D2404" s="10" t="s">
        <v>45</v>
      </c>
      <c r="E2404" s="10">
        <v>15</v>
      </c>
      <c r="F2404" s="10">
        <v>26906</v>
      </c>
      <c r="G2404" s="10">
        <v>0.26741622574955909</v>
      </c>
      <c r="H2404" s="10">
        <v>0.50576079684828668</v>
      </c>
      <c r="I2404" s="10">
        <v>0.37051215342302835</v>
      </c>
      <c r="J2404" s="10">
        <v>4.1143239426150301E-2</v>
      </c>
      <c r="K2404" s="10">
        <v>8.827027428826284E-2</v>
      </c>
      <c r="L2404" s="10">
        <v>0.6999925667137441</v>
      </c>
      <c r="M2404" s="10">
        <v>1213.4618596004923</v>
      </c>
      <c r="N2404" s="10">
        <v>0.17754598474652311</v>
      </c>
      <c r="O2404" s="10">
        <v>6.5088978615223572E-2</v>
      </c>
      <c r="P2404" s="10">
        <v>4.1423657843577093E-2</v>
      </c>
      <c r="Q2404" s="10">
        <v>2.3665320771646479E-2</v>
      </c>
      <c r="R2404" s="10"/>
    </row>
    <row r="2405" spans="1:18" x14ac:dyDescent="0.2">
      <c r="A2405" s="9" t="str">
        <f t="shared" si="37"/>
        <v>199925A29Q115</v>
      </c>
      <c r="B2405" s="10">
        <v>1999</v>
      </c>
      <c r="C2405" s="10" t="s">
        <v>2</v>
      </c>
      <c r="D2405" s="10" t="s">
        <v>37</v>
      </c>
      <c r="E2405" s="10">
        <v>15</v>
      </c>
      <c r="F2405" s="10">
        <v>16303</v>
      </c>
      <c r="G2405" s="10">
        <v>0.42400459418070446</v>
      </c>
      <c r="H2405" s="10">
        <v>0.6408636447279642</v>
      </c>
      <c r="I2405" s="10">
        <v>0.36913451511991657</v>
      </c>
      <c r="J2405" s="10">
        <v>0.32993927498006503</v>
      </c>
      <c r="K2405" s="10">
        <v>0.54345825921609525</v>
      </c>
      <c r="L2405" s="10">
        <v>0.13598724161197326</v>
      </c>
      <c r="M2405" s="10">
        <v>321.67985759871988</v>
      </c>
      <c r="N2405" s="10">
        <v>0.18462859596393302</v>
      </c>
      <c r="O2405" s="10">
        <v>0.136048580015948</v>
      </c>
      <c r="P2405" s="10">
        <v>0.136048580015948</v>
      </c>
      <c r="Q2405" s="10">
        <v>0</v>
      </c>
      <c r="R2405" s="10"/>
    </row>
    <row r="2406" spans="1:18" x14ac:dyDescent="0.2">
      <c r="A2406" s="9" t="str">
        <f t="shared" si="37"/>
        <v>199925A29Q215</v>
      </c>
      <c r="B2406" s="10">
        <v>1999</v>
      </c>
      <c r="C2406" s="10" t="s">
        <v>2</v>
      </c>
      <c r="D2406" s="10" t="s">
        <v>39</v>
      </c>
      <c r="E2406" s="10">
        <v>15</v>
      </c>
      <c r="F2406" s="10">
        <v>18201</v>
      </c>
      <c r="G2406" s="10">
        <v>0.16245458853261727</v>
      </c>
      <c r="H2406" s="10">
        <v>0.69567606175484864</v>
      </c>
      <c r="I2406" s="10">
        <v>0.58266029339047309</v>
      </c>
      <c r="J2406" s="10">
        <v>0.26075490357672654</v>
      </c>
      <c r="K2406" s="10">
        <v>0.34767320476896874</v>
      </c>
      <c r="L2406" s="10">
        <v>9.5763969012691616E-2</v>
      </c>
      <c r="M2406" s="10">
        <v>480.61452349944921</v>
      </c>
      <c r="N2406" s="10">
        <v>0.26108455579363771</v>
      </c>
      <c r="O2406" s="10">
        <v>0.13054227789681885</v>
      </c>
      <c r="P2406" s="10">
        <v>0.12186143618482501</v>
      </c>
      <c r="Q2406" s="10">
        <v>8.6808417119938457E-3</v>
      </c>
      <c r="R2406" s="10"/>
    </row>
    <row r="2407" spans="1:18" x14ac:dyDescent="0.2">
      <c r="A2407" s="9" t="str">
        <f t="shared" si="37"/>
        <v>199925A29Q315</v>
      </c>
      <c r="B2407" s="10">
        <v>1999</v>
      </c>
      <c r="C2407" s="10" t="s">
        <v>2</v>
      </c>
      <c r="D2407" s="10" t="s">
        <v>41</v>
      </c>
      <c r="E2407" s="10">
        <v>15</v>
      </c>
      <c r="F2407" s="10">
        <v>21517</v>
      </c>
      <c r="G2407" s="10">
        <v>0.18019813254383968</v>
      </c>
      <c r="H2407" s="10">
        <v>0.816284798066645</v>
      </c>
      <c r="I2407" s="10">
        <v>0.66919180183111027</v>
      </c>
      <c r="J2407" s="10">
        <v>0.18371520193335503</v>
      </c>
      <c r="K2407" s="10">
        <v>0.28670353673839288</v>
      </c>
      <c r="L2407" s="10">
        <v>0.16182553329925176</v>
      </c>
      <c r="M2407" s="10">
        <v>545.84042419978675</v>
      </c>
      <c r="N2407" s="10">
        <v>0.3308546730492169</v>
      </c>
      <c r="O2407" s="10">
        <v>0.15443602732722964</v>
      </c>
      <c r="P2407" s="10">
        <v>0.14709299623553471</v>
      </c>
      <c r="Q2407" s="10">
        <v>7.3430310916949388E-3</v>
      </c>
      <c r="R2407" s="10"/>
    </row>
    <row r="2408" spans="1:18" x14ac:dyDescent="0.2">
      <c r="A2408" s="9" t="str">
        <f t="shared" si="37"/>
        <v>199925A29Q415</v>
      </c>
      <c r="B2408" s="10">
        <v>1999</v>
      </c>
      <c r="C2408" s="10" t="s">
        <v>2</v>
      </c>
      <c r="D2408" s="10" t="s">
        <v>43</v>
      </c>
      <c r="E2408" s="10">
        <v>15</v>
      </c>
      <c r="F2408" s="10">
        <v>18043</v>
      </c>
      <c r="G2408" s="10">
        <v>0.1494553376906318</v>
      </c>
      <c r="H2408" s="10">
        <v>0.76317685529014023</v>
      </c>
      <c r="I2408" s="10">
        <v>0.64911600066507791</v>
      </c>
      <c r="J2408" s="10">
        <v>0.19298342847641745</v>
      </c>
      <c r="K2408" s="10">
        <v>0.28953056587042064</v>
      </c>
      <c r="L2408" s="10">
        <v>0.24563542648118383</v>
      </c>
      <c r="M2408" s="10">
        <v>790.29439814349735</v>
      </c>
      <c r="N2408" s="10">
        <v>0.27201684863936154</v>
      </c>
      <c r="O2408" s="10">
        <v>0.15801141717009368</v>
      </c>
      <c r="P2408" s="10">
        <v>0.1228731363963864</v>
      </c>
      <c r="Q2408" s="10">
        <v>3.5138280773707252E-2</v>
      </c>
      <c r="R2408" s="10"/>
    </row>
    <row r="2409" spans="1:18" x14ac:dyDescent="0.2">
      <c r="A2409" s="9" t="str">
        <f t="shared" si="37"/>
        <v>199925A29Q515</v>
      </c>
      <c r="B2409" s="10">
        <v>1999</v>
      </c>
      <c r="C2409" s="10" t="s">
        <v>2</v>
      </c>
      <c r="D2409" s="10" t="s">
        <v>45</v>
      </c>
      <c r="E2409" s="10">
        <v>15</v>
      </c>
      <c r="F2409" s="10">
        <v>17422</v>
      </c>
      <c r="G2409" s="10">
        <v>7.7813640190850408E-2</v>
      </c>
      <c r="H2409" s="10">
        <v>0.8180461485478131</v>
      </c>
      <c r="I2409" s="10">
        <v>0.75439099988520264</v>
      </c>
      <c r="J2409" s="10">
        <v>9.9988520261738031E-2</v>
      </c>
      <c r="K2409" s="10">
        <v>0.15457467569739411</v>
      </c>
      <c r="L2409" s="10">
        <v>0.25473539203306167</v>
      </c>
      <c r="M2409" s="10">
        <v>1715.4458968999468</v>
      </c>
      <c r="N2409" s="10">
        <v>0.33624153369303178</v>
      </c>
      <c r="O2409" s="10">
        <v>0.1816668579956377</v>
      </c>
      <c r="P2409" s="10">
        <v>0.13620709447824589</v>
      </c>
      <c r="Q2409" s="10">
        <v>4.5459763517391803E-2</v>
      </c>
      <c r="R2409" s="10"/>
    </row>
    <row r="2410" spans="1:18" x14ac:dyDescent="0.2">
      <c r="A2410" s="9" t="str">
        <f t="shared" si="37"/>
        <v>199930EMAQ115</v>
      </c>
      <c r="B2410" s="10">
        <v>1999</v>
      </c>
      <c r="C2410" s="10" t="s">
        <v>4</v>
      </c>
      <c r="D2410" s="10" t="s">
        <v>37</v>
      </c>
      <c r="E2410" s="10">
        <v>15</v>
      </c>
      <c r="F2410" s="10">
        <v>51909</v>
      </c>
      <c r="G2410" s="10">
        <v>0.27063289671960128</v>
      </c>
      <c r="H2410" s="10">
        <v>0.6647787474233755</v>
      </c>
      <c r="I2410" s="10">
        <v>0.48486774933055926</v>
      </c>
      <c r="J2410" s="10">
        <v>0.33217746440886936</v>
      </c>
      <c r="K2410" s="10">
        <v>0.50902540985185618</v>
      </c>
      <c r="L2410" s="10">
        <v>1.8281993488605059E-2</v>
      </c>
      <c r="M2410" s="10">
        <v>328.31969311072487</v>
      </c>
      <c r="N2410" s="10">
        <v>0.26833497081430968</v>
      </c>
      <c r="O2410" s="10">
        <v>0.19819299158142134</v>
      </c>
      <c r="P2410" s="10">
        <v>0.19819299158142134</v>
      </c>
      <c r="Q2410" s="10">
        <v>0</v>
      </c>
      <c r="R2410" s="10"/>
    </row>
    <row r="2411" spans="1:18" x14ac:dyDescent="0.2">
      <c r="A2411" s="9" t="str">
        <f t="shared" si="37"/>
        <v>199930EMAQ215</v>
      </c>
      <c r="B2411" s="10">
        <v>1999</v>
      </c>
      <c r="C2411" s="10" t="s">
        <v>4</v>
      </c>
      <c r="D2411" s="10" t="s">
        <v>39</v>
      </c>
      <c r="E2411" s="10">
        <v>15</v>
      </c>
      <c r="F2411" s="10">
        <v>69801</v>
      </c>
      <c r="G2411" s="10">
        <v>0.12622411219921084</v>
      </c>
      <c r="H2411" s="10">
        <v>0.70074927293305256</v>
      </c>
      <c r="I2411" s="10">
        <v>0.61229781808283545</v>
      </c>
      <c r="J2411" s="10">
        <v>0.29472357129554017</v>
      </c>
      <c r="K2411" s="10">
        <v>0.38091144826005358</v>
      </c>
      <c r="L2411" s="10">
        <v>2.9469491841091103E-2</v>
      </c>
      <c r="M2411" s="10">
        <v>470.26739039740767</v>
      </c>
      <c r="N2411" s="10">
        <v>0.32880617756192604</v>
      </c>
      <c r="O2411" s="10">
        <v>0.22677325539748713</v>
      </c>
      <c r="P2411" s="10">
        <v>0.21771894385467258</v>
      </c>
      <c r="Q2411" s="10">
        <v>9.0543115428145735E-3</v>
      </c>
      <c r="R2411" s="10"/>
    </row>
    <row r="2412" spans="1:18" x14ac:dyDescent="0.2">
      <c r="A2412" s="9" t="str">
        <f t="shared" si="37"/>
        <v>199930EMAQ315</v>
      </c>
      <c r="B2412" s="10">
        <v>1999</v>
      </c>
      <c r="C2412" s="10" t="s">
        <v>4</v>
      </c>
      <c r="D2412" s="10" t="s">
        <v>41</v>
      </c>
      <c r="E2412" s="10">
        <v>15</v>
      </c>
      <c r="F2412" s="10">
        <v>78984</v>
      </c>
      <c r="G2412" s="10">
        <v>7.9979781484505616E-2</v>
      </c>
      <c r="H2412" s="10">
        <v>0.65124582193862046</v>
      </c>
      <c r="I2412" s="10">
        <v>0.5991593234072724</v>
      </c>
      <c r="J2412" s="10">
        <v>0.34071457510381847</v>
      </c>
      <c r="K2412" s="10">
        <v>0.39280107363516664</v>
      </c>
      <c r="L2412" s="10">
        <v>3.2069786285830043E-2</v>
      </c>
      <c r="M2412" s="10">
        <v>699.38214722141254</v>
      </c>
      <c r="N2412" s="10">
        <v>0.30264357338195075</v>
      </c>
      <c r="O2412" s="10">
        <v>0.21441051352172591</v>
      </c>
      <c r="P2412" s="10">
        <v>0.1943811404841487</v>
      </c>
      <c r="Q2412" s="10">
        <v>2.0029373037577229E-2</v>
      </c>
      <c r="R2412" s="10"/>
    </row>
    <row r="2413" spans="1:18" x14ac:dyDescent="0.2">
      <c r="A2413" s="9" t="str">
        <f t="shared" si="37"/>
        <v>199930EMAQ415</v>
      </c>
      <c r="B2413" s="10">
        <v>1999</v>
      </c>
      <c r="C2413" s="10" t="s">
        <v>4</v>
      </c>
      <c r="D2413" s="10" t="s">
        <v>43</v>
      </c>
      <c r="E2413" s="10">
        <v>15</v>
      </c>
      <c r="F2413" s="10">
        <v>85319</v>
      </c>
      <c r="G2413" s="10">
        <v>7.2349145595881251E-2</v>
      </c>
      <c r="H2413" s="10">
        <v>0.6920732779334029</v>
      </c>
      <c r="I2413" s="10">
        <v>0.64200236758518037</v>
      </c>
      <c r="J2413" s="10">
        <v>0.29675687713170573</v>
      </c>
      <c r="K2413" s="10">
        <v>0.34496419320432731</v>
      </c>
      <c r="L2413" s="10">
        <v>3.5326246205417314E-2</v>
      </c>
      <c r="M2413" s="10">
        <v>1021.302118134244</v>
      </c>
      <c r="N2413" s="10">
        <v>0.35633329035736472</v>
      </c>
      <c r="O2413" s="10">
        <v>0.24683833612677131</v>
      </c>
      <c r="P2413" s="10">
        <v>0.21157069351492633</v>
      </c>
      <c r="Q2413" s="10">
        <v>3.5267642611844958E-2</v>
      </c>
      <c r="R2413" s="10"/>
    </row>
    <row r="2414" spans="1:18" x14ac:dyDescent="0.2">
      <c r="A2414" s="9" t="str">
        <f t="shared" si="37"/>
        <v>199930EMAQ515</v>
      </c>
      <c r="B2414" s="10">
        <v>1999</v>
      </c>
      <c r="C2414" s="10" t="s">
        <v>4</v>
      </c>
      <c r="D2414" s="10" t="s">
        <v>45</v>
      </c>
      <c r="E2414" s="10">
        <v>15</v>
      </c>
      <c r="F2414" s="10">
        <v>107149</v>
      </c>
      <c r="G2414" s="10">
        <v>5.6011766147812232E-2</v>
      </c>
      <c r="H2414" s="10">
        <v>0.68531670850871218</v>
      </c>
      <c r="I2414" s="10">
        <v>0.64693090929453378</v>
      </c>
      <c r="J2414" s="10">
        <v>0.31025954511941317</v>
      </c>
      <c r="K2414" s="10">
        <v>0.34422159796171686</v>
      </c>
      <c r="L2414" s="10">
        <v>5.0210454600602895E-2</v>
      </c>
      <c r="M2414" s="10">
        <v>3341.1523998441526</v>
      </c>
      <c r="N2414" s="10">
        <v>0.31546727572262995</v>
      </c>
      <c r="O2414" s="10">
        <v>0.24438370525685188</v>
      </c>
      <c r="P2414" s="10">
        <v>0.1673187808896211</v>
      </c>
      <c r="Q2414" s="10">
        <v>7.7064924367230794E-2</v>
      </c>
      <c r="R2414" s="10"/>
    </row>
    <row r="2415" spans="1:18" x14ac:dyDescent="0.2">
      <c r="A2415" s="9" t="str">
        <f t="shared" si="37"/>
        <v>199915A17Q123</v>
      </c>
      <c r="B2415" s="10">
        <v>1999</v>
      </c>
      <c r="C2415" s="10" t="s">
        <v>0</v>
      </c>
      <c r="D2415" s="10" t="s">
        <v>37</v>
      </c>
      <c r="E2415" s="10">
        <v>23</v>
      </c>
      <c r="F2415" s="10">
        <v>51723</v>
      </c>
      <c r="G2415" s="10">
        <v>0.30011739520751329</v>
      </c>
      <c r="H2415" s="10">
        <v>0.27997215938750653</v>
      </c>
      <c r="I2415" s="10">
        <v>0.19594764418150531</v>
      </c>
      <c r="J2415" s="10">
        <v>0.18403804883707442</v>
      </c>
      <c r="K2415" s="10">
        <v>0.21603541944589447</v>
      </c>
      <c r="L2415" s="10">
        <v>0.71602575256655643</v>
      </c>
      <c r="M2415" s="10">
        <v>118.13482231760185</v>
      </c>
      <c r="N2415" s="10">
        <v>7.1979583550838125E-2</v>
      </c>
      <c r="O2415" s="10">
        <v>3.1997370608820061E-2</v>
      </c>
      <c r="P2415" s="10">
        <v>3.1997370608820061E-2</v>
      </c>
      <c r="Q2415" s="10">
        <v>0</v>
      </c>
      <c r="R2415" s="10"/>
    </row>
    <row r="2416" spans="1:18" x14ac:dyDescent="0.2">
      <c r="A2416" s="9" t="str">
        <f t="shared" si="37"/>
        <v>199915A17Q223</v>
      </c>
      <c r="B2416" s="10">
        <v>1999</v>
      </c>
      <c r="C2416" s="10" t="s">
        <v>0</v>
      </c>
      <c r="D2416" s="10" t="s">
        <v>39</v>
      </c>
      <c r="E2416" s="10">
        <v>23</v>
      </c>
      <c r="F2416" s="10">
        <v>56064</v>
      </c>
      <c r="G2416" s="10">
        <v>0.26361799332279034</v>
      </c>
      <c r="H2416" s="10">
        <v>0.4060359589041096</v>
      </c>
      <c r="I2416" s="10">
        <v>0.29899757420091322</v>
      </c>
      <c r="J2416" s="10">
        <v>8.4813784246575347E-2</v>
      </c>
      <c r="K2416" s="10">
        <v>0.10325699200913242</v>
      </c>
      <c r="L2416" s="10">
        <v>0.80443778538812782</v>
      </c>
      <c r="M2416" s="10">
        <v>181.33029074732349</v>
      </c>
      <c r="N2416" s="10">
        <v>9.2305222602739725E-2</v>
      </c>
      <c r="O2416" s="10">
        <v>1.8461044520547944E-2</v>
      </c>
      <c r="P2416" s="10">
        <v>1.8461044520547944E-2</v>
      </c>
      <c r="Q2416" s="10">
        <v>0</v>
      </c>
      <c r="R2416" s="10"/>
    </row>
    <row r="2417" spans="1:18" x14ac:dyDescent="0.2">
      <c r="A2417" s="9" t="str">
        <f t="shared" si="37"/>
        <v>199915A17Q323</v>
      </c>
      <c r="B2417" s="10">
        <v>1999</v>
      </c>
      <c r="C2417" s="10" t="s">
        <v>0</v>
      </c>
      <c r="D2417" s="10" t="s">
        <v>41</v>
      </c>
      <c r="E2417" s="10">
        <v>23</v>
      </c>
      <c r="F2417" s="10">
        <v>35364</v>
      </c>
      <c r="G2417" s="10">
        <v>0.28058713728152046</v>
      </c>
      <c r="H2417" s="10">
        <v>0.33327677864494964</v>
      </c>
      <c r="I2417" s="10">
        <v>0.23976360140255626</v>
      </c>
      <c r="J2417" s="10">
        <v>5.2652414885193982E-2</v>
      </c>
      <c r="K2417" s="10">
        <v>5.8505825132903519E-2</v>
      </c>
      <c r="L2417" s="10">
        <v>0.90063341250989704</v>
      </c>
      <c r="M2417" s="10">
        <v>189.00875926384666</v>
      </c>
      <c r="N2417" s="10">
        <v>0.10524827508200429</v>
      </c>
      <c r="O2417" s="10">
        <v>2.3385363646646309E-2</v>
      </c>
      <c r="P2417" s="10">
        <v>2.3385363646646309E-2</v>
      </c>
      <c r="Q2417" s="10">
        <v>0</v>
      </c>
      <c r="R2417" s="10"/>
    </row>
    <row r="2418" spans="1:18" x14ac:dyDescent="0.2">
      <c r="A2418" s="9" t="str">
        <f t="shared" si="37"/>
        <v>199915A17Q423</v>
      </c>
      <c r="B2418" s="10">
        <v>1999</v>
      </c>
      <c r="C2418" s="10" t="s">
        <v>0</v>
      </c>
      <c r="D2418" s="10" t="s">
        <v>43</v>
      </c>
      <c r="E2418" s="10">
        <v>23</v>
      </c>
      <c r="F2418" s="10">
        <v>20073</v>
      </c>
      <c r="G2418" s="10">
        <v>0.28005411673753383</v>
      </c>
      <c r="H2418" s="10">
        <v>0.25775917899666217</v>
      </c>
      <c r="I2418" s="10">
        <v>0.18557265979176008</v>
      </c>
      <c r="J2418" s="10">
        <v>2.0624719772829172E-2</v>
      </c>
      <c r="K2418" s="10">
        <v>2.0624719772829172E-2</v>
      </c>
      <c r="L2418" s="10">
        <v>0.92781348079509784</v>
      </c>
      <c r="M2418" s="10">
        <v>295.54693027121652</v>
      </c>
      <c r="N2418" s="10">
        <v>0.10312359886414586</v>
      </c>
      <c r="O2418" s="10">
        <v>3.093707965924376E-2</v>
      </c>
      <c r="P2418" s="10">
        <v>3.093707965924376E-2</v>
      </c>
      <c r="Q2418" s="10">
        <v>0</v>
      </c>
      <c r="R2418" s="10"/>
    </row>
    <row r="2419" spans="1:18" x14ac:dyDescent="0.2">
      <c r="A2419" s="9" t="str">
        <f t="shared" si="37"/>
        <v>199915A17Q523</v>
      </c>
      <c r="B2419" s="10">
        <v>1999</v>
      </c>
      <c r="C2419" s="10" t="s">
        <v>0</v>
      </c>
      <c r="D2419" s="10" t="s">
        <v>45</v>
      </c>
      <c r="E2419" s="10">
        <v>23</v>
      </c>
      <c r="F2419" s="10">
        <v>21106</v>
      </c>
      <c r="G2419" s="10">
        <v>7.1428571428571425E-2</v>
      </c>
      <c r="H2419" s="10">
        <v>0.13730692694020658</v>
      </c>
      <c r="I2419" s="10">
        <v>0.12749928930162038</v>
      </c>
      <c r="J2419" s="10">
        <v>9.8076376385861832E-3</v>
      </c>
      <c r="K2419" s="10">
        <v>1.9615275277172366E-2</v>
      </c>
      <c r="L2419" s="10">
        <v>0.95096181180706907</v>
      </c>
      <c r="M2419" s="10">
        <v>396.94915118965474</v>
      </c>
      <c r="N2419" s="10">
        <v>4.9038188192930918E-2</v>
      </c>
      <c r="O2419" s="10">
        <v>9.8076376385861832E-3</v>
      </c>
      <c r="P2419" s="10">
        <v>9.8076376385861832E-3</v>
      </c>
      <c r="Q2419" s="10">
        <v>0</v>
      </c>
      <c r="R2419" s="10"/>
    </row>
    <row r="2420" spans="1:18" x14ac:dyDescent="0.2">
      <c r="A2420" s="9" t="str">
        <f t="shared" si="37"/>
        <v>199915A29Q123</v>
      </c>
      <c r="B2420" s="10">
        <v>1999</v>
      </c>
      <c r="C2420" s="10" t="s">
        <v>3</v>
      </c>
      <c r="D2420" s="10" t="s">
        <v>37</v>
      </c>
      <c r="E2420" s="10">
        <v>23</v>
      </c>
      <c r="F2420" s="10">
        <v>181011</v>
      </c>
      <c r="G2420" s="10">
        <v>0.33627426539924776</v>
      </c>
      <c r="H2420" s="10">
        <v>0.5096983056278348</v>
      </c>
      <c r="I2420" s="10">
        <v>0.33829988232759334</v>
      </c>
      <c r="J2420" s="10">
        <v>0.2777013551662606</v>
      </c>
      <c r="K2420" s="10">
        <v>0.3976664401610952</v>
      </c>
      <c r="L2420" s="10">
        <v>0.34174718663506637</v>
      </c>
      <c r="M2420" s="10">
        <v>241.39347734013216</v>
      </c>
      <c r="N2420" s="10">
        <v>0.15200181204457189</v>
      </c>
      <c r="O2420" s="10">
        <v>5.0289761395716281E-2</v>
      </c>
      <c r="P2420" s="10">
        <v>5.0289761395716281E-2</v>
      </c>
      <c r="Q2420" s="10">
        <v>0</v>
      </c>
      <c r="R2420" s="10"/>
    </row>
    <row r="2421" spans="1:18" x14ac:dyDescent="0.2">
      <c r="A2421" s="9" t="str">
        <f t="shared" si="37"/>
        <v>199915A29Q223</v>
      </c>
      <c r="B2421" s="10">
        <v>1999</v>
      </c>
      <c r="C2421" s="10" t="s">
        <v>3</v>
      </c>
      <c r="D2421" s="10" t="s">
        <v>39</v>
      </c>
      <c r="E2421" s="10">
        <v>23</v>
      </c>
      <c r="F2421" s="10">
        <v>226933</v>
      </c>
      <c r="G2421" s="10">
        <v>0.18399276772890649</v>
      </c>
      <c r="H2421" s="10">
        <v>0.6044206880444889</v>
      </c>
      <c r="I2421" s="10">
        <v>0.49321165277857343</v>
      </c>
      <c r="J2421" s="10">
        <v>0.19414981514367677</v>
      </c>
      <c r="K2421" s="10">
        <v>0.25430854040619921</v>
      </c>
      <c r="L2421" s="10">
        <v>0.37555578078111163</v>
      </c>
      <c r="M2421" s="10">
        <v>331.44940156967249</v>
      </c>
      <c r="N2421" s="10">
        <v>0.1850634328193784</v>
      </c>
      <c r="O2421" s="10">
        <v>6.3816192444465986E-2</v>
      </c>
      <c r="P2421" s="10">
        <v>6.3816192444465986E-2</v>
      </c>
      <c r="Q2421" s="10">
        <v>0</v>
      </c>
      <c r="R2421" s="10"/>
    </row>
    <row r="2422" spans="1:18" x14ac:dyDescent="0.2">
      <c r="A2422" s="9" t="str">
        <f t="shared" si="37"/>
        <v>199915A29Q323</v>
      </c>
      <c r="B2422" s="10">
        <v>1999</v>
      </c>
      <c r="C2422" s="10" t="s">
        <v>3</v>
      </c>
      <c r="D2422" s="10" t="s">
        <v>41</v>
      </c>
      <c r="E2422" s="10">
        <v>23</v>
      </c>
      <c r="F2422" s="10">
        <v>157226</v>
      </c>
      <c r="G2422" s="10">
        <v>0.18197637323330948</v>
      </c>
      <c r="H2422" s="10">
        <v>0.65791917367356545</v>
      </c>
      <c r="I2422" s="10">
        <v>0.53819342856779417</v>
      </c>
      <c r="J2422" s="10">
        <v>0.14342411560428936</v>
      </c>
      <c r="K2422" s="10">
        <v>0.20527775304338977</v>
      </c>
      <c r="L2422" s="10">
        <v>0.41574548738758221</v>
      </c>
      <c r="M2422" s="10">
        <v>443.11442346630446</v>
      </c>
      <c r="N2422" s="10">
        <v>0.2157976416114383</v>
      </c>
      <c r="O2422" s="10">
        <v>6.5790645313116153E-2</v>
      </c>
      <c r="P2422" s="10">
        <v>6.0530701029091881E-2</v>
      </c>
      <c r="Q2422" s="10">
        <v>5.259944284024271E-3</v>
      </c>
      <c r="R2422" s="10"/>
    </row>
    <row r="2423" spans="1:18" x14ac:dyDescent="0.2">
      <c r="A2423" s="9" t="str">
        <f t="shared" si="37"/>
        <v>199915A29Q423</v>
      </c>
      <c r="B2423" s="10">
        <v>1999</v>
      </c>
      <c r="C2423" s="10" t="s">
        <v>3</v>
      </c>
      <c r="D2423" s="10" t="s">
        <v>43</v>
      </c>
      <c r="E2423" s="10">
        <v>23</v>
      </c>
      <c r="F2423" s="10">
        <v>113365</v>
      </c>
      <c r="G2423" s="10">
        <v>0.13356340310067308</v>
      </c>
      <c r="H2423" s="10">
        <v>0.66968641114982574</v>
      </c>
      <c r="I2423" s="10">
        <v>0.58024081506637848</v>
      </c>
      <c r="J2423" s="10">
        <v>0.10583513430071009</v>
      </c>
      <c r="K2423" s="10">
        <v>0.15330128346491423</v>
      </c>
      <c r="L2423" s="10">
        <v>0.41786265602258194</v>
      </c>
      <c r="M2423" s="10">
        <v>606.013209508925</v>
      </c>
      <c r="N2423" s="10">
        <v>0.24863465243288146</v>
      </c>
      <c r="O2423" s="10">
        <v>8.2256667668216127E-2</v>
      </c>
      <c r="P2423" s="10">
        <v>7.3110164548684145E-2</v>
      </c>
      <c r="Q2423" s="10">
        <v>9.1465031195319818E-3</v>
      </c>
      <c r="R2423" s="10"/>
    </row>
    <row r="2424" spans="1:18" x14ac:dyDescent="0.2">
      <c r="A2424" s="9" t="str">
        <f t="shared" si="37"/>
        <v>199915A29Q523</v>
      </c>
      <c r="B2424" s="10">
        <v>1999</v>
      </c>
      <c r="C2424" s="10" t="s">
        <v>3</v>
      </c>
      <c r="D2424" s="10" t="s">
        <v>45</v>
      </c>
      <c r="E2424" s="10">
        <v>23</v>
      </c>
      <c r="F2424" s="10">
        <v>101166</v>
      </c>
      <c r="G2424" s="10">
        <v>0.10106777149016438</v>
      </c>
      <c r="H2424" s="10">
        <v>0.58691655299211198</v>
      </c>
      <c r="I2424" s="10">
        <v>0.52759820493051024</v>
      </c>
      <c r="J2424" s="10">
        <v>7.5657829705632326E-2</v>
      </c>
      <c r="K2424" s="10">
        <v>9.4063222821896691E-2</v>
      </c>
      <c r="L2424" s="10">
        <v>0.57872210031038096</v>
      </c>
      <c r="M2424" s="10">
        <v>1426.5415423856346</v>
      </c>
      <c r="N2424" s="10">
        <v>0.20859775023229149</v>
      </c>
      <c r="O2424" s="10">
        <v>0.10224779075974141</v>
      </c>
      <c r="P2424" s="10">
        <v>7.3631457208943721E-2</v>
      </c>
      <c r="Q2424" s="10">
        <v>2.86163335507977E-2</v>
      </c>
      <c r="R2424" s="10"/>
    </row>
    <row r="2425" spans="1:18" x14ac:dyDescent="0.2">
      <c r="A2425" s="9" t="str">
        <f t="shared" si="37"/>
        <v>199918A24Q123</v>
      </c>
      <c r="B2425" s="10">
        <v>1999</v>
      </c>
      <c r="C2425" s="10" t="s">
        <v>1</v>
      </c>
      <c r="D2425" s="10" t="s">
        <v>37</v>
      </c>
      <c r="E2425" s="10">
        <v>23</v>
      </c>
      <c r="F2425" s="10">
        <v>84813</v>
      </c>
      <c r="G2425" s="10">
        <v>0.40355517017125514</v>
      </c>
      <c r="H2425" s="10">
        <v>0.54390246778206175</v>
      </c>
      <c r="I2425" s="10">
        <v>0.32440781483970615</v>
      </c>
      <c r="J2425" s="10">
        <v>0.33409972527796444</v>
      </c>
      <c r="K2425" s="10">
        <v>0.48042163347600014</v>
      </c>
      <c r="L2425" s="10">
        <v>0.27566528716116634</v>
      </c>
      <c r="M2425" s="10">
        <v>247.51595562196002</v>
      </c>
      <c r="N2425" s="10">
        <v>0.14146416233360451</v>
      </c>
      <c r="O2425" s="10">
        <v>2.4383054484571939E-2</v>
      </c>
      <c r="P2425" s="10">
        <v>2.4383054484571939E-2</v>
      </c>
      <c r="Q2425" s="10">
        <v>0</v>
      </c>
      <c r="R2425" s="10"/>
    </row>
    <row r="2426" spans="1:18" x14ac:dyDescent="0.2">
      <c r="A2426" s="9" t="str">
        <f t="shared" si="37"/>
        <v>199918A24Q223</v>
      </c>
      <c r="B2426" s="10">
        <v>1999</v>
      </c>
      <c r="C2426" s="10" t="s">
        <v>1</v>
      </c>
      <c r="D2426" s="10" t="s">
        <v>39</v>
      </c>
      <c r="E2426" s="10">
        <v>23</v>
      </c>
      <c r="F2426" s="10">
        <v>109221</v>
      </c>
      <c r="G2426" s="10">
        <v>0.19883527454242927</v>
      </c>
      <c r="H2426" s="10">
        <v>0.63830215800990653</v>
      </c>
      <c r="I2426" s="10">
        <v>0.51138517318098164</v>
      </c>
      <c r="J2426" s="10">
        <v>0.2158925481363474</v>
      </c>
      <c r="K2426" s="10">
        <v>0.2897702822717243</v>
      </c>
      <c r="L2426" s="10">
        <v>0.32952454198368447</v>
      </c>
      <c r="M2426" s="10">
        <v>316.84523172707162</v>
      </c>
      <c r="N2426" s="10">
        <v>0.19694014887246958</v>
      </c>
      <c r="O2426" s="10">
        <v>6.0583587405352447E-2</v>
      </c>
      <c r="P2426" s="10">
        <v>6.0583587405352447E-2</v>
      </c>
      <c r="Q2426" s="10">
        <v>0</v>
      </c>
      <c r="R2426" s="10"/>
    </row>
    <row r="2427" spans="1:18" x14ac:dyDescent="0.2">
      <c r="A2427" s="9" t="str">
        <f t="shared" si="37"/>
        <v>199918A24Q323</v>
      </c>
      <c r="B2427" s="10">
        <v>1999</v>
      </c>
      <c r="C2427" s="10" t="s">
        <v>1</v>
      </c>
      <c r="D2427" s="10" t="s">
        <v>41</v>
      </c>
      <c r="E2427" s="10">
        <v>23</v>
      </c>
      <c r="F2427" s="10">
        <v>74476</v>
      </c>
      <c r="G2427" s="10">
        <v>0.20895710832942535</v>
      </c>
      <c r="H2427" s="10">
        <v>0.74442773510929694</v>
      </c>
      <c r="I2427" s="10">
        <v>0.58887426822063482</v>
      </c>
      <c r="J2427" s="10">
        <v>0.14166979966700682</v>
      </c>
      <c r="K2427" s="10">
        <v>0.23335034104946559</v>
      </c>
      <c r="L2427" s="10">
        <v>0.37777270530103657</v>
      </c>
      <c r="M2427" s="10">
        <v>420.25617636640163</v>
      </c>
      <c r="N2427" s="10">
        <v>0.22220581126805952</v>
      </c>
      <c r="O2427" s="10">
        <v>6.1120360921639187E-2</v>
      </c>
      <c r="P2427" s="10">
        <v>5.8340942048445137E-2</v>
      </c>
      <c r="Q2427" s="10">
        <v>2.7794188731940493E-3</v>
      </c>
      <c r="R2427" s="10"/>
    </row>
    <row r="2428" spans="1:18" x14ac:dyDescent="0.2">
      <c r="A2428" s="9" t="str">
        <f t="shared" si="37"/>
        <v>199918A24Q423</v>
      </c>
      <c r="B2428" s="10">
        <v>1999</v>
      </c>
      <c r="C2428" s="10" t="s">
        <v>1</v>
      </c>
      <c r="D2428" s="10" t="s">
        <v>43</v>
      </c>
      <c r="E2428" s="10">
        <v>23</v>
      </c>
      <c r="F2428" s="10">
        <v>56265</v>
      </c>
      <c r="G2428" s="10">
        <v>0.14759728423110455</v>
      </c>
      <c r="H2428" s="10">
        <v>0.67276281880387456</v>
      </c>
      <c r="I2428" s="10">
        <v>0.57346485381675993</v>
      </c>
      <c r="J2428" s="10">
        <v>0.13239136230338577</v>
      </c>
      <c r="K2428" s="10">
        <v>0.18389762729938683</v>
      </c>
      <c r="L2428" s="10">
        <v>0.4337332266951035</v>
      </c>
      <c r="M2428" s="10">
        <v>548.25470900288587</v>
      </c>
      <c r="N2428" s="10">
        <v>0.23897627299386831</v>
      </c>
      <c r="O2428" s="10">
        <v>6.9848040522527327E-2</v>
      </c>
      <c r="P2428" s="10">
        <v>6.2490002665955745E-2</v>
      </c>
      <c r="Q2428" s="10">
        <v>7.3580378565715806E-3</v>
      </c>
      <c r="R2428" s="10"/>
    </row>
    <row r="2429" spans="1:18" x14ac:dyDescent="0.2">
      <c r="A2429" s="9" t="str">
        <f t="shared" si="37"/>
        <v>199918A24Q523</v>
      </c>
      <c r="B2429" s="10">
        <v>1999</v>
      </c>
      <c r="C2429" s="10" t="s">
        <v>1</v>
      </c>
      <c r="D2429" s="10" t="s">
        <v>45</v>
      </c>
      <c r="E2429" s="10">
        <v>23</v>
      </c>
      <c r="F2429" s="10">
        <v>51507</v>
      </c>
      <c r="G2429" s="10">
        <v>0.12351168273104354</v>
      </c>
      <c r="H2429" s="10">
        <v>0.65061059661793541</v>
      </c>
      <c r="I2429" s="10">
        <v>0.57025258702700599</v>
      </c>
      <c r="J2429" s="10">
        <v>6.0244238647174174E-2</v>
      </c>
      <c r="K2429" s="10">
        <v>6.8281981089948943E-2</v>
      </c>
      <c r="L2429" s="10">
        <v>0.63857339779059152</v>
      </c>
      <c r="M2429" s="10">
        <v>1073.0798534798485</v>
      </c>
      <c r="N2429" s="10">
        <v>0.21686372726037237</v>
      </c>
      <c r="O2429" s="10">
        <v>8.0299765080474497E-2</v>
      </c>
      <c r="P2429" s="10">
        <v>6.0244238647174174E-2</v>
      </c>
      <c r="Q2429" s="10">
        <v>2.0055526433300327E-2</v>
      </c>
      <c r="R2429" s="10"/>
    </row>
    <row r="2430" spans="1:18" x14ac:dyDescent="0.2">
      <c r="A2430" s="9" t="str">
        <f t="shared" si="37"/>
        <v>199925A29Q123</v>
      </c>
      <c r="B2430" s="10">
        <v>1999</v>
      </c>
      <c r="C2430" s="10" t="s">
        <v>2</v>
      </c>
      <c r="D2430" s="10" t="s">
        <v>37</v>
      </c>
      <c r="E2430" s="10">
        <v>23</v>
      </c>
      <c r="F2430" s="10">
        <v>44475</v>
      </c>
      <c r="G2430" s="10">
        <v>0.25475513428120061</v>
      </c>
      <c r="H2430" s="10">
        <v>0.71163575042158511</v>
      </c>
      <c r="I2430" s="10">
        <v>0.53034288926363127</v>
      </c>
      <c r="J2430" s="10">
        <v>0.27907813378302415</v>
      </c>
      <c r="K2430" s="10">
        <v>0.45108487914558743</v>
      </c>
      <c r="L2430" s="10">
        <v>3.2490163012928612E-2</v>
      </c>
      <c r="M2430" s="10">
        <v>287.21416675409461</v>
      </c>
      <c r="N2430" s="10">
        <v>0.2651602023608769</v>
      </c>
      <c r="O2430" s="10">
        <v>0.12096683530073075</v>
      </c>
      <c r="P2430" s="10">
        <v>0.12096683530073075</v>
      </c>
      <c r="Q2430" s="10">
        <v>0</v>
      </c>
      <c r="R2430" s="10"/>
    </row>
    <row r="2431" spans="1:18" x14ac:dyDescent="0.2">
      <c r="A2431" s="9" t="str">
        <f t="shared" si="37"/>
        <v>199925A29Q223</v>
      </c>
      <c r="B2431" s="10">
        <v>1999</v>
      </c>
      <c r="C2431" s="10" t="s">
        <v>2</v>
      </c>
      <c r="D2431" s="10" t="s">
        <v>39</v>
      </c>
      <c r="E2431" s="10">
        <v>23</v>
      </c>
      <c r="F2431" s="10">
        <v>61648</v>
      </c>
      <c r="G2431" s="10">
        <v>0.12026945370722646</v>
      </c>
      <c r="H2431" s="10">
        <v>0.72480859070853876</v>
      </c>
      <c r="I2431" s="10">
        <v>0.63763625746171815</v>
      </c>
      <c r="J2431" s="10">
        <v>0.25506099143524524</v>
      </c>
      <c r="K2431" s="10">
        <v>0.32885089540617701</v>
      </c>
      <c r="L2431" s="10">
        <v>6.7074357643394755E-2</v>
      </c>
      <c r="M2431" s="10">
        <v>416.21746885970236</v>
      </c>
      <c r="N2431" s="10">
        <v>0.24837788736049832</v>
      </c>
      <c r="O2431" s="10">
        <v>0.11079029327796522</v>
      </c>
      <c r="P2431" s="10">
        <v>0.11079029327796522</v>
      </c>
      <c r="Q2431" s="10">
        <v>0</v>
      </c>
      <c r="R2431" s="10"/>
    </row>
    <row r="2432" spans="1:18" x14ac:dyDescent="0.2">
      <c r="A2432" s="9" t="str">
        <f t="shared" si="37"/>
        <v>199925A29Q323</v>
      </c>
      <c r="B2432" s="10">
        <v>1999</v>
      </c>
      <c r="C2432" s="10" t="s">
        <v>2</v>
      </c>
      <c r="D2432" s="10" t="s">
        <v>41</v>
      </c>
      <c r="E2432" s="10">
        <v>23</v>
      </c>
      <c r="F2432" s="10">
        <v>47386</v>
      </c>
      <c r="G2432" s="10">
        <v>0.1085767935052742</v>
      </c>
      <c r="H2432" s="10">
        <v>0.76423416198877303</v>
      </c>
      <c r="I2432" s="10">
        <v>0.68125606719284182</v>
      </c>
      <c r="J2432" s="10">
        <v>0.21392394378086355</v>
      </c>
      <c r="K2432" s="10">
        <v>0.27069176550035878</v>
      </c>
      <c r="L2432" s="10">
        <v>0.11355674671844004</v>
      </c>
      <c r="M2432" s="10">
        <v>540.91059687046641</v>
      </c>
      <c r="N2432" s="10">
        <v>0.28822859072299833</v>
      </c>
      <c r="O2432" s="10">
        <v>0.10477778246739543</v>
      </c>
      <c r="P2432" s="10">
        <v>9.1693749208627023E-2</v>
      </c>
      <c r="Q2432" s="10">
        <v>1.3084033258768413E-2</v>
      </c>
      <c r="R2432" s="10"/>
    </row>
    <row r="2433" spans="1:18" x14ac:dyDescent="0.2">
      <c r="A2433" s="9" t="str">
        <f t="shared" si="37"/>
        <v>199925A29Q423</v>
      </c>
      <c r="B2433" s="10">
        <v>1999</v>
      </c>
      <c r="C2433" s="10" t="s">
        <v>2</v>
      </c>
      <c r="D2433" s="10" t="s">
        <v>43</v>
      </c>
      <c r="E2433" s="10">
        <v>23</v>
      </c>
      <c r="F2433" s="10">
        <v>37027</v>
      </c>
      <c r="G2433" s="10">
        <v>9.4369451538367996E-2</v>
      </c>
      <c r="H2433" s="10">
        <v>0.88832473600345696</v>
      </c>
      <c r="I2433" s="10">
        <v>0.80449401787884511</v>
      </c>
      <c r="J2433" s="10">
        <v>0.11167526399654307</v>
      </c>
      <c r="K2433" s="10">
        <v>0.1787344370324358</v>
      </c>
      <c r="L2433" s="10">
        <v>0.11729278634509953</v>
      </c>
      <c r="M2433" s="10">
        <v>707.40043481738348</v>
      </c>
      <c r="N2433" s="10">
        <v>0.34272134709397067</v>
      </c>
      <c r="O2433" s="10">
        <v>0.12919608908202065</v>
      </c>
      <c r="P2433" s="10">
        <v>0.11233025529603477</v>
      </c>
      <c r="Q2433" s="10">
        <v>1.6865833785985877E-2</v>
      </c>
      <c r="R2433" s="10"/>
    </row>
    <row r="2434" spans="1:18" x14ac:dyDescent="0.2">
      <c r="A2434" s="9" t="str">
        <f t="shared" si="37"/>
        <v>199925A29Q523</v>
      </c>
      <c r="B2434" s="10">
        <v>1999</v>
      </c>
      <c r="C2434" s="10" t="s">
        <v>2</v>
      </c>
      <c r="D2434" s="10" t="s">
        <v>45</v>
      </c>
      <c r="E2434" s="10">
        <v>23</v>
      </c>
      <c r="F2434" s="10">
        <v>28553</v>
      </c>
      <c r="G2434" s="10">
        <v>7.2059912047720637E-2</v>
      </c>
      <c r="H2434" s="10">
        <v>0.80436381466045603</v>
      </c>
      <c r="I2434" s="10">
        <v>0.74640142892165451</v>
      </c>
      <c r="J2434" s="10">
        <v>0.15213812909326516</v>
      </c>
      <c r="K2434" s="10">
        <v>0.19560116274997374</v>
      </c>
      <c r="L2434" s="10">
        <v>0.19560116274997374</v>
      </c>
      <c r="M2434" s="10">
        <v>2043.6825827032551</v>
      </c>
      <c r="N2434" s="10">
        <v>0.31163100199628763</v>
      </c>
      <c r="O2434" s="10">
        <v>0.21017056001120724</v>
      </c>
      <c r="P2434" s="10">
        <v>0.14495849823135923</v>
      </c>
      <c r="Q2434" s="10">
        <v>6.5212061779848007E-2</v>
      </c>
      <c r="R2434" s="10"/>
    </row>
    <row r="2435" spans="1:18" x14ac:dyDescent="0.2">
      <c r="A2435" s="9" t="str">
        <f t="shared" si="37"/>
        <v>199930EMAQ123</v>
      </c>
      <c r="B2435" s="10">
        <v>1999</v>
      </c>
      <c r="C2435" s="10" t="s">
        <v>4</v>
      </c>
      <c r="D2435" s="10" t="s">
        <v>37</v>
      </c>
      <c r="E2435" s="10">
        <v>23</v>
      </c>
      <c r="F2435" s="10">
        <v>201510</v>
      </c>
      <c r="G2435" s="10">
        <v>0.17059883772621098</v>
      </c>
      <c r="H2435" s="10">
        <v>0.61397945511389018</v>
      </c>
      <c r="I2435" s="10">
        <v>0.50923527368368815</v>
      </c>
      <c r="J2435" s="10">
        <v>0.38191156766413575</v>
      </c>
      <c r="K2435" s="10">
        <v>0.48357401617785717</v>
      </c>
      <c r="L2435" s="10">
        <v>1.5393776983772518E-2</v>
      </c>
      <c r="M2435" s="10">
        <v>262.3963970891304</v>
      </c>
      <c r="N2435" s="10">
        <v>0.28541015334226588</v>
      </c>
      <c r="O2435" s="10">
        <v>0.20329015929730535</v>
      </c>
      <c r="P2435" s="10">
        <v>0.19918118207533125</v>
      </c>
      <c r="Q2435" s="10">
        <v>4.108977221974096E-3</v>
      </c>
      <c r="R2435" s="10"/>
    </row>
    <row r="2436" spans="1:18" x14ac:dyDescent="0.2">
      <c r="A2436" s="9" t="str">
        <f t="shared" ref="A2436:A2499" si="38">B2436&amp;C2436&amp;D2436&amp;E2436</f>
        <v>199930EMAQ223</v>
      </c>
      <c r="B2436" s="10">
        <v>1999</v>
      </c>
      <c r="C2436" s="10" t="s">
        <v>4</v>
      </c>
      <c r="D2436" s="10" t="s">
        <v>39</v>
      </c>
      <c r="E2436" s="10">
        <v>23</v>
      </c>
      <c r="F2436" s="10">
        <v>269385</v>
      </c>
      <c r="G2436" s="10">
        <v>9.8091020511990382E-2</v>
      </c>
      <c r="H2436" s="10">
        <v>0.64209959723072929</v>
      </c>
      <c r="I2436" s="10">
        <v>0.57911539246802901</v>
      </c>
      <c r="J2436" s="10">
        <v>0.35482673497039552</v>
      </c>
      <c r="K2436" s="10">
        <v>0.41781093973309574</v>
      </c>
      <c r="L2436" s="10">
        <v>1.6133043784917499E-2</v>
      </c>
      <c r="M2436" s="10">
        <v>434.37015243218076</v>
      </c>
      <c r="N2436" s="10">
        <v>0.30800155910685451</v>
      </c>
      <c r="O2436" s="10">
        <v>0.20736863596711028</v>
      </c>
      <c r="P2436" s="10">
        <v>0.19508138908996417</v>
      </c>
      <c r="Q2436" s="10">
        <v>1.2287246877146092E-2</v>
      </c>
      <c r="R2436" s="10"/>
    </row>
    <row r="2437" spans="1:18" x14ac:dyDescent="0.2">
      <c r="A2437" s="9" t="str">
        <f t="shared" si="38"/>
        <v>199930EMAQ323</v>
      </c>
      <c r="B2437" s="10">
        <v>1999</v>
      </c>
      <c r="C2437" s="10" t="s">
        <v>4</v>
      </c>
      <c r="D2437" s="10" t="s">
        <v>41</v>
      </c>
      <c r="E2437" s="10">
        <v>23</v>
      </c>
      <c r="F2437" s="10">
        <v>222411</v>
      </c>
      <c r="G2437" s="10">
        <v>5.0568193723676949E-2</v>
      </c>
      <c r="H2437" s="10">
        <v>0.64373164996335608</v>
      </c>
      <c r="I2437" s="10">
        <v>0.61117930318194691</v>
      </c>
      <c r="J2437" s="10">
        <v>0.34975788068036201</v>
      </c>
      <c r="K2437" s="10">
        <v>0.37951809937458131</v>
      </c>
      <c r="L2437" s="10">
        <v>2.6055365966611364E-2</v>
      </c>
      <c r="M2437" s="10">
        <v>591.09901465479254</v>
      </c>
      <c r="N2437" s="10">
        <v>0.32003363143010011</v>
      </c>
      <c r="O2437" s="10">
        <v>0.20839796592794421</v>
      </c>
      <c r="P2437" s="10">
        <v>0.19909087230397776</v>
      </c>
      <c r="Q2437" s="10">
        <v>9.3070936239664399E-3</v>
      </c>
      <c r="R2437" s="10"/>
    </row>
    <row r="2438" spans="1:18" x14ac:dyDescent="0.2">
      <c r="A2438" s="9" t="str">
        <f t="shared" si="38"/>
        <v>199930EMAQ423</v>
      </c>
      <c r="B2438" s="10">
        <v>1999</v>
      </c>
      <c r="C2438" s="10" t="s">
        <v>4</v>
      </c>
      <c r="D2438" s="10" t="s">
        <v>43</v>
      </c>
      <c r="E2438" s="10">
        <v>23</v>
      </c>
      <c r="F2438" s="10">
        <v>176678</v>
      </c>
      <c r="G2438" s="10">
        <v>4.3038395939930946E-2</v>
      </c>
      <c r="H2438" s="10">
        <v>0.6803054143696442</v>
      </c>
      <c r="I2438" s="10">
        <v>0.65102616058592466</v>
      </c>
      <c r="J2438" s="10">
        <v>0.3173513397253761</v>
      </c>
      <c r="K2438" s="10">
        <v>0.34663059350909564</v>
      </c>
      <c r="L2438" s="10">
        <v>3.5137368546168737E-2</v>
      </c>
      <c r="M2438" s="10">
        <v>938.0350089226913</v>
      </c>
      <c r="N2438" s="10">
        <v>0.31533226422471683</v>
      </c>
      <c r="O2438" s="10">
        <v>0.20634551852712343</v>
      </c>
      <c r="P2438" s="10">
        <v>0.18290823988077362</v>
      </c>
      <c r="Q2438" s="10">
        <v>2.3437278646349827E-2</v>
      </c>
      <c r="R2438" s="10"/>
    </row>
    <row r="2439" spans="1:18" x14ac:dyDescent="0.2">
      <c r="A2439" s="9" t="str">
        <f t="shared" si="38"/>
        <v>199930EMAQ523</v>
      </c>
      <c r="B2439" s="10">
        <v>1999</v>
      </c>
      <c r="C2439" s="10" t="s">
        <v>4</v>
      </c>
      <c r="D2439" s="10" t="s">
        <v>45</v>
      </c>
      <c r="E2439" s="10">
        <v>23</v>
      </c>
      <c r="F2439" s="10">
        <v>203150</v>
      </c>
      <c r="G2439" s="10">
        <v>3.8800629121394453E-2</v>
      </c>
      <c r="H2439" s="10">
        <v>0.68228402658134379</v>
      </c>
      <c r="I2439" s="10">
        <v>0.65581097711050951</v>
      </c>
      <c r="J2439" s="10">
        <v>0.31059315776519814</v>
      </c>
      <c r="K2439" s="10">
        <v>0.33604725572237265</v>
      </c>
      <c r="L2439" s="10">
        <v>7.1277381245385185E-2</v>
      </c>
      <c r="M2439" s="10">
        <v>3396.0319964037531</v>
      </c>
      <c r="N2439" s="10">
        <v>0.31427077578723067</v>
      </c>
      <c r="O2439" s="10">
        <v>0.23467958330044986</v>
      </c>
      <c r="P2439" s="10">
        <v>0.14183470128640202</v>
      </c>
      <c r="Q2439" s="10">
        <v>9.2844882014047822E-2</v>
      </c>
      <c r="R2439" s="10"/>
    </row>
    <row r="2440" spans="1:18" x14ac:dyDescent="0.2">
      <c r="A2440" s="9" t="str">
        <f t="shared" si="38"/>
        <v>199915A17Q126</v>
      </c>
      <c r="B2440" s="10">
        <v>1999</v>
      </c>
      <c r="C2440" s="10" t="s">
        <v>0</v>
      </c>
      <c r="D2440" s="10" t="s">
        <v>37</v>
      </c>
      <c r="E2440" s="10">
        <v>26</v>
      </c>
      <c r="F2440" s="10">
        <v>56407</v>
      </c>
      <c r="G2440" s="10">
        <v>0.38951795535425426</v>
      </c>
      <c r="H2440" s="10">
        <v>0.27399081674260289</v>
      </c>
      <c r="I2440" s="10">
        <v>0.16726647401918202</v>
      </c>
      <c r="J2440" s="10">
        <v>0.19572038931338309</v>
      </c>
      <c r="K2440" s="10">
        <v>0.25264594819791869</v>
      </c>
      <c r="L2440" s="10">
        <v>0.69392096725583707</v>
      </c>
      <c r="M2440" s="10">
        <v>109.52494737587477</v>
      </c>
      <c r="N2440" s="10">
        <v>7.4689311610261142E-2</v>
      </c>
      <c r="O2440" s="10">
        <v>3.9108621270409698E-2</v>
      </c>
      <c r="P2440" s="10">
        <v>3.9108621270409698E-2</v>
      </c>
      <c r="Q2440" s="10">
        <v>0</v>
      </c>
      <c r="R2440" s="10"/>
    </row>
    <row r="2441" spans="1:18" x14ac:dyDescent="0.2">
      <c r="A2441" s="9" t="str">
        <f t="shared" si="38"/>
        <v>199915A17Q226</v>
      </c>
      <c r="B2441" s="10">
        <v>1999</v>
      </c>
      <c r="C2441" s="10" t="s">
        <v>0</v>
      </c>
      <c r="D2441" s="10" t="s">
        <v>39</v>
      </c>
      <c r="E2441" s="10">
        <v>26</v>
      </c>
      <c r="F2441" s="10">
        <v>56797</v>
      </c>
      <c r="G2441" s="10">
        <v>0.25582203684393467</v>
      </c>
      <c r="H2441" s="10">
        <v>0.30500388720050886</v>
      </c>
      <c r="I2441" s="10">
        <v>0.226977171531557</v>
      </c>
      <c r="J2441" s="10">
        <v>9.924729662873702E-2</v>
      </c>
      <c r="K2441" s="10">
        <v>0.12052088486818857</v>
      </c>
      <c r="L2441" s="10">
        <v>0.81988485307322567</v>
      </c>
      <c r="M2441" s="10">
        <v>165.40000429851193</v>
      </c>
      <c r="N2441" s="10">
        <v>0.11662587812736588</v>
      </c>
      <c r="O2441" s="10">
        <v>3.5318766836276563E-2</v>
      </c>
      <c r="P2441" s="10">
        <v>3.5318766836276563E-2</v>
      </c>
      <c r="Q2441" s="10">
        <v>0</v>
      </c>
      <c r="R2441" s="10"/>
    </row>
    <row r="2442" spans="1:18" x14ac:dyDescent="0.2">
      <c r="A2442" s="9" t="str">
        <f t="shared" si="38"/>
        <v>199915A17Q326</v>
      </c>
      <c r="B2442" s="10">
        <v>1999</v>
      </c>
      <c r="C2442" s="10" t="s">
        <v>0</v>
      </c>
      <c r="D2442" s="10" t="s">
        <v>41</v>
      </c>
      <c r="E2442" s="10">
        <v>26</v>
      </c>
      <c r="F2442" s="10">
        <v>35533</v>
      </c>
      <c r="G2442" s="10">
        <v>0.3088978396191871</v>
      </c>
      <c r="H2442" s="10">
        <v>0.38429065938704865</v>
      </c>
      <c r="I2442" s="10">
        <v>0.26558410491655643</v>
      </c>
      <c r="J2442" s="10">
        <v>9.0366701376185521E-2</v>
      </c>
      <c r="K2442" s="10">
        <v>0.12430698224185968</v>
      </c>
      <c r="L2442" s="10">
        <v>0.80784059887991444</v>
      </c>
      <c r="M2442" s="10">
        <v>226.99217479128549</v>
      </c>
      <c r="N2442" s="10">
        <v>0.1356204091970844</v>
      </c>
      <c r="O2442" s="10">
        <v>5.6510849069878702E-2</v>
      </c>
      <c r="P2442" s="10">
        <v>5.6510849069878702E-2</v>
      </c>
      <c r="Q2442" s="10">
        <v>0</v>
      </c>
      <c r="R2442" s="10"/>
    </row>
    <row r="2443" spans="1:18" x14ac:dyDescent="0.2">
      <c r="A2443" s="9" t="str">
        <f t="shared" si="38"/>
        <v>199915A17Q426</v>
      </c>
      <c r="B2443" s="10">
        <v>1999</v>
      </c>
      <c r="C2443" s="10" t="s">
        <v>0</v>
      </c>
      <c r="D2443" s="10" t="s">
        <v>43</v>
      </c>
      <c r="E2443" s="10">
        <v>26</v>
      </c>
      <c r="F2443" s="10">
        <v>26501</v>
      </c>
      <c r="G2443" s="10">
        <v>0.23065134099616857</v>
      </c>
      <c r="H2443" s="10">
        <v>0.29546054865854121</v>
      </c>
      <c r="I2443" s="10">
        <v>0.22731217689898495</v>
      </c>
      <c r="J2443" s="10">
        <v>7.5770725632994987E-2</v>
      </c>
      <c r="K2443" s="10">
        <v>9.8486849552847061E-2</v>
      </c>
      <c r="L2443" s="10">
        <v>0.83332704426248061</v>
      </c>
      <c r="M2443" s="10">
        <v>258.38535081090805</v>
      </c>
      <c r="N2443" s="10">
        <v>0.13640994679446058</v>
      </c>
      <c r="O2443" s="10">
        <v>1.5169238896645409E-2</v>
      </c>
      <c r="P2443" s="10">
        <v>1.5169238896645409E-2</v>
      </c>
      <c r="Q2443" s="10">
        <v>0</v>
      </c>
      <c r="R2443" s="10"/>
    </row>
    <row r="2444" spans="1:18" x14ac:dyDescent="0.2">
      <c r="A2444" s="9" t="str">
        <f t="shared" si="38"/>
        <v>199915A17Q526</v>
      </c>
      <c r="B2444" s="10">
        <v>1999</v>
      </c>
      <c r="C2444" s="10" t="s">
        <v>0</v>
      </c>
      <c r="D2444" s="10" t="s">
        <v>45</v>
      </c>
      <c r="E2444" s="10">
        <v>26</v>
      </c>
      <c r="F2444" s="10">
        <v>22680</v>
      </c>
      <c r="G2444" s="10">
        <v>0.39986715376951176</v>
      </c>
      <c r="H2444" s="10">
        <v>0.13276014109347442</v>
      </c>
      <c r="I2444" s="10">
        <v>7.9673721340388012E-2</v>
      </c>
      <c r="J2444" s="10">
        <v>2.6499118165784832E-2</v>
      </c>
      <c r="K2444" s="10">
        <v>2.6499118165784832E-2</v>
      </c>
      <c r="L2444" s="10">
        <v>0.95582010582010579</v>
      </c>
      <c r="M2444" s="10">
        <v>269.89782461170074</v>
      </c>
      <c r="N2444" s="10">
        <v>3.5361552028218696E-2</v>
      </c>
      <c r="O2444" s="10">
        <v>1.7724867724867723E-2</v>
      </c>
      <c r="P2444" s="10">
        <v>1.7724867724867723E-2</v>
      </c>
      <c r="Q2444" s="10">
        <v>0</v>
      </c>
      <c r="R2444" s="10"/>
    </row>
    <row r="2445" spans="1:18" x14ac:dyDescent="0.2">
      <c r="A2445" s="9" t="str">
        <f t="shared" si="38"/>
        <v>199915A29Q126</v>
      </c>
      <c r="B2445" s="10">
        <v>1999</v>
      </c>
      <c r="C2445" s="10" t="s">
        <v>3</v>
      </c>
      <c r="D2445" s="10" t="s">
        <v>37</v>
      </c>
      <c r="E2445" s="10">
        <v>26</v>
      </c>
      <c r="F2445" s="10">
        <v>207549</v>
      </c>
      <c r="G2445" s="10">
        <v>0.38226387176325521</v>
      </c>
      <c r="H2445" s="10">
        <v>0.48985972253765458</v>
      </c>
      <c r="I2445" s="10">
        <v>0.30260404837953681</v>
      </c>
      <c r="J2445" s="10">
        <v>0.3035366543124568</v>
      </c>
      <c r="K2445" s="10">
        <v>0.44615771187792042</v>
      </c>
      <c r="L2445" s="10">
        <v>0.33043201204941419</v>
      </c>
      <c r="M2445" s="10">
        <v>226.85480928628266</v>
      </c>
      <c r="N2445" s="10">
        <v>0.15569335434042081</v>
      </c>
      <c r="O2445" s="10">
        <v>8.4129530857773346E-2</v>
      </c>
      <c r="P2445" s="10">
        <v>8.2192638846730171E-2</v>
      </c>
      <c r="Q2445" s="10">
        <v>1.9368920110431754E-3</v>
      </c>
      <c r="R2445" s="10"/>
    </row>
    <row r="2446" spans="1:18" x14ac:dyDescent="0.2">
      <c r="A2446" s="9" t="str">
        <f t="shared" si="38"/>
        <v>199915A29Q226</v>
      </c>
      <c r="B2446" s="10">
        <v>1999</v>
      </c>
      <c r="C2446" s="10" t="s">
        <v>3</v>
      </c>
      <c r="D2446" s="10" t="s">
        <v>39</v>
      </c>
      <c r="E2446" s="10">
        <v>26</v>
      </c>
      <c r="F2446" s="10">
        <v>252106</v>
      </c>
      <c r="G2446" s="10">
        <v>0.24147144848700217</v>
      </c>
      <c r="H2446" s="10">
        <v>0.58136541334265646</v>
      </c>
      <c r="I2446" s="10">
        <v>0.44098226488256048</v>
      </c>
      <c r="J2446" s="10">
        <v>0.20988218828403638</v>
      </c>
      <c r="K2446" s="10">
        <v>0.30007594342811023</v>
      </c>
      <c r="L2446" s="10">
        <v>0.37215616998471646</v>
      </c>
      <c r="M2446" s="10">
        <v>340.27965608780823</v>
      </c>
      <c r="N2446" s="10">
        <v>0.22133547000071399</v>
      </c>
      <c r="O2446" s="10">
        <v>9.6320595305149415E-2</v>
      </c>
      <c r="P2446" s="10">
        <v>9.3135427161590761E-2</v>
      </c>
      <c r="Q2446" s="10">
        <v>3.1851681435586619E-3</v>
      </c>
      <c r="R2446" s="10"/>
    </row>
    <row r="2447" spans="1:18" x14ac:dyDescent="0.2">
      <c r="A2447" s="9" t="str">
        <f t="shared" si="38"/>
        <v>199915A29Q326</v>
      </c>
      <c r="B2447" s="10">
        <v>1999</v>
      </c>
      <c r="C2447" s="10" t="s">
        <v>3</v>
      </c>
      <c r="D2447" s="10" t="s">
        <v>41</v>
      </c>
      <c r="E2447" s="10">
        <v>26</v>
      </c>
      <c r="F2447" s="10">
        <v>176052</v>
      </c>
      <c r="G2447" s="10">
        <v>0.1841960376484571</v>
      </c>
      <c r="H2447" s="10">
        <v>0.64996137504828122</v>
      </c>
      <c r="I2447" s="10">
        <v>0.53024106513984504</v>
      </c>
      <c r="J2447" s="10">
        <v>0.18014563878853976</v>
      </c>
      <c r="K2447" s="10">
        <v>0.24401313248358439</v>
      </c>
      <c r="L2447" s="10">
        <v>0.35233340149501285</v>
      </c>
      <c r="M2447" s="10">
        <v>438.25203316417333</v>
      </c>
      <c r="N2447" s="10">
        <v>0.27142548792402243</v>
      </c>
      <c r="O2447" s="10">
        <v>0.10833162929134574</v>
      </c>
      <c r="P2447" s="10">
        <v>0.10490650489628064</v>
      </c>
      <c r="Q2447" s="10">
        <v>3.4251243950650942E-3</v>
      </c>
      <c r="R2447" s="10"/>
    </row>
    <row r="2448" spans="1:18" x14ac:dyDescent="0.2">
      <c r="A2448" s="9" t="str">
        <f t="shared" si="38"/>
        <v>199915A29Q426</v>
      </c>
      <c r="B2448" s="10">
        <v>1999</v>
      </c>
      <c r="C2448" s="10" t="s">
        <v>3</v>
      </c>
      <c r="D2448" s="10" t="s">
        <v>43</v>
      </c>
      <c r="E2448" s="10">
        <v>26</v>
      </c>
      <c r="F2448" s="10">
        <v>144937</v>
      </c>
      <c r="G2448" s="10">
        <v>0.1581466707579012</v>
      </c>
      <c r="H2448" s="10">
        <v>0.67550108127154773</v>
      </c>
      <c r="I2448" s="10">
        <v>0.56867283417508996</v>
      </c>
      <c r="J2448" s="10">
        <v>0.13588094267533526</v>
      </c>
      <c r="K2448" s="10">
        <v>0.19829760185716161</v>
      </c>
      <c r="L2448" s="10">
        <v>0.37122335911464982</v>
      </c>
      <c r="M2448" s="10">
        <v>613.15529667372004</v>
      </c>
      <c r="N2448" s="10">
        <v>0.27009666268792648</v>
      </c>
      <c r="O2448" s="10">
        <v>0.10802624588614364</v>
      </c>
      <c r="P2448" s="10">
        <v>9.5579458661349412E-2</v>
      </c>
      <c r="Q2448" s="10">
        <v>1.2446787224794221E-2</v>
      </c>
      <c r="R2448" s="10"/>
    </row>
    <row r="2449" spans="1:18" x14ac:dyDescent="0.2">
      <c r="A2449" s="9" t="str">
        <f t="shared" si="38"/>
        <v>199915A29Q526</v>
      </c>
      <c r="B2449" s="10">
        <v>1999</v>
      </c>
      <c r="C2449" s="10" t="s">
        <v>3</v>
      </c>
      <c r="D2449" s="10" t="s">
        <v>45</v>
      </c>
      <c r="E2449" s="10">
        <v>26</v>
      </c>
      <c r="F2449" s="10">
        <v>122454</v>
      </c>
      <c r="G2449" s="10">
        <v>0.14402614309625655</v>
      </c>
      <c r="H2449" s="10">
        <v>0.61474512878305321</v>
      </c>
      <c r="I2449" s="10">
        <v>0.52620575889721855</v>
      </c>
      <c r="J2449" s="10">
        <v>7.5416074607607755E-2</v>
      </c>
      <c r="K2449" s="10">
        <v>0.1098371633429696</v>
      </c>
      <c r="L2449" s="10">
        <v>0.55740931288483841</v>
      </c>
      <c r="M2449" s="10">
        <v>1555.810392245035</v>
      </c>
      <c r="N2449" s="10">
        <v>0.20982573047838371</v>
      </c>
      <c r="O2449" s="10">
        <v>8.5240171819622068E-2</v>
      </c>
      <c r="P2449" s="10">
        <v>5.2476848449213583E-2</v>
      </c>
      <c r="Q2449" s="10">
        <v>3.2763323370408479E-2</v>
      </c>
      <c r="R2449" s="10"/>
    </row>
    <row r="2450" spans="1:18" x14ac:dyDescent="0.2">
      <c r="A2450" s="9" t="str">
        <f t="shared" si="38"/>
        <v>199918A24Q126</v>
      </c>
      <c r="B2450" s="10">
        <v>1999</v>
      </c>
      <c r="C2450" s="10" t="s">
        <v>1</v>
      </c>
      <c r="D2450" s="10" t="s">
        <v>37</v>
      </c>
      <c r="E2450" s="10">
        <v>26</v>
      </c>
      <c r="F2450" s="10">
        <v>89118</v>
      </c>
      <c r="G2450" s="10">
        <v>0.41504051595832642</v>
      </c>
      <c r="H2450" s="10">
        <v>0.54652266256947901</v>
      </c>
      <c r="I2450" s="10">
        <v>0.31969361471372409</v>
      </c>
      <c r="J2450" s="10">
        <v>0.32196439061864524</v>
      </c>
      <c r="K2450" s="10">
        <v>0.48752767861177643</v>
      </c>
      <c r="L2450" s="10">
        <v>0.29412958203706208</v>
      </c>
      <c r="M2450" s="10">
        <v>229.74510744585689</v>
      </c>
      <c r="N2450" s="10">
        <v>0.14413474270068896</v>
      </c>
      <c r="O2450" s="10">
        <v>7.4317197423640569E-2</v>
      </c>
      <c r="P2450" s="10">
        <v>7.4317197423640569E-2</v>
      </c>
      <c r="Q2450" s="10">
        <v>0</v>
      </c>
      <c r="R2450" s="10"/>
    </row>
    <row r="2451" spans="1:18" x14ac:dyDescent="0.2">
      <c r="A2451" s="9" t="str">
        <f t="shared" si="38"/>
        <v>199918A24Q226</v>
      </c>
      <c r="B2451" s="10">
        <v>1999</v>
      </c>
      <c r="C2451" s="10" t="s">
        <v>1</v>
      </c>
      <c r="D2451" s="10" t="s">
        <v>39</v>
      </c>
      <c r="E2451" s="10">
        <v>26</v>
      </c>
      <c r="F2451" s="10">
        <v>125863</v>
      </c>
      <c r="G2451" s="10">
        <v>0.28400452655661884</v>
      </c>
      <c r="H2451" s="10">
        <v>0.6469577119574732</v>
      </c>
      <c r="I2451" s="10">
        <v>0.46321879327083765</v>
      </c>
      <c r="J2451" s="10">
        <v>0.21886489153443364</v>
      </c>
      <c r="K2451" s="10">
        <v>0.33707883051359999</v>
      </c>
      <c r="L2451" s="10">
        <v>0.31902147573154938</v>
      </c>
      <c r="M2451" s="10">
        <v>343.69738034609168</v>
      </c>
      <c r="N2451" s="10">
        <v>0.25194060208321745</v>
      </c>
      <c r="O2451" s="10">
        <v>0.10203951915972129</v>
      </c>
      <c r="P2451" s="10">
        <v>9.7256540842026645E-2</v>
      </c>
      <c r="Q2451" s="10">
        <v>4.7829783176946365E-3</v>
      </c>
      <c r="R2451" s="10"/>
    </row>
    <row r="2452" spans="1:18" x14ac:dyDescent="0.2">
      <c r="A2452" s="9" t="str">
        <f t="shared" si="38"/>
        <v>199918A24Q326</v>
      </c>
      <c r="B2452" s="10">
        <v>1999</v>
      </c>
      <c r="C2452" s="10" t="s">
        <v>1</v>
      </c>
      <c r="D2452" s="10" t="s">
        <v>41</v>
      </c>
      <c r="E2452" s="10">
        <v>26</v>
      </c>
      <c r="F2452" s="10">
        <v>85723</v>
      </c>
      <c r="G2452" s="10">
        <v>0.19730287736776561</v>
      </c>
      <c r="H2452" s="10">
        <v>0.71192095470293848</v>
      </c>
      <c r="I2452" s="10">
        <v>0.571456901881642</v>
      </c>
      <c r="J2452" s="10">
        <v>0.18504951996547017</v>
      </c>
      <c r="K2452" s="10">
        <v>0.25062118684600398</v>
      </c>
      <c r="L2452" s="10">
        <v>0.32549024182541442</v>
      </c>
      <c r="M2452" s="10">
        <v>408.47410642988569</v>
      </c>
      <c r="N2452" s="10">
        <v>0.28575761464251137</v>
      </c>
      <c r="O2452" s="10">
        <v>0.10074309111906957</v>
      </c>
      <c r="P2452" s="10">
        <v>9.8398329503167181E-2</v>
      </c>
      <c r="Q2452" s="10">
        <v>2.3447616159023832E-3</v>
      </c>
      <c r="R2452" s="10"/>
    </row>
    <row r="2453" spans="1:18" x14ac:dyDescent="0.2">
      <c r="A2453" s="9" t="str">
        <f t="shared" si="38"/>
        <v>199918A24Q426</v>
      </c>
      <c r="B2453" s="10">
        <v>1999</v>
      </c>
      <c r="C2453" s="10" t="s">
        <v>1</v>
      </c>
      <c r="D2453" s="10" t="s">
        <v>43</v>
      </c>
      <c r="E2453" s="10">
        <v>26</v>
      </c>
      <c r="F2453" s="10">
        <v>70665</v>
      </c>
      <c r="G2453" s="10">
        <v>0.17349479857010885</v>
      </c>
      <c r="H2453" s="10">
        <v>0.70664869083942383</v>
      </c>
      <c r="I2453" s="10">
        <v>0.58404881856240687</v>
      </c>
      <c r="J2453" s="10">
        <v>0.15094018306960902</v>
      </c>
      <c r="K2453" s="10">
        <v>0.22220960760661321</v>
      </c>
      <c r="L2453" s="10">
        <v>0.35228189344088306</v>
      </c>
      <c r="M2453" s="10">
        <v>550.79734042413622</v>
      </c>
      <c r="N2453" s="10">
        <v>0.25847307719521689</v>
      </c>
      <c r="O2453" s="10">
        <v>7.3827212905964765E-2</v>
      </c>
      <c r="P2453" s="10">
        <v>6.5336446614306945E-2</v>
      </c>
      <c r="Q2453" s="10">
        <v>8.4907662916578214E-3</v>
      </c>
      <c r="R2453" s="10"/>
    </row>
    <row r="2454" spans="1:18" x14ac:dyDescent="0.2">
      <c r="A2454" s="9" t="str">
        <f t="shared" si="38"/>
        <v>199918A24Q526</v>
      </c>
      <c r="B2454" s="10">
        <v>1999</v>
      </c>
      <c r="C2454" s="10" t="s">
        <v>1</v>
      </c>
      <c r="D2454" s="10" t="s">
        <v>45</v>
      </c>
      <c r="E2454" s="10">
        <v>26</v>
      </c>
      <c r="F2454" s="10">
        <v>59025</v>
      </c>
      <c r="G2454" s="10">
        <v>0.1602498830393263</v>
      </c>
      <c r="H2454" s="10">
        <v>0.61562049978822531</v>
      </c>
      <c r="I2454" s="10">
        <v>0.51696738670055065</v>
      </c>
      <c r="J2454" s="10">
        <v>9.5247776365946626E-2</v>
      </c>
      <c r="K2454" s="10">
        <v>0.12925031766200762</v>
      </c>
      <c r="L2454" s="10">
        <v>0.61226598898771711</v>
      </c>
      <c r="M2454" s="10">
        <v>1090.1078002270142</v>
      </c>
      <c r="N2454" s="10">
        <v>0.20406607369758578</v>
      </c>
      <c r="O2454" s="10">
        <v>6.1211351122405763E-2</v>
      </c>
      <c r="P2454" s="10">
        <v>3.742481999152901E-2</v>
      </c>
      <c r="Q2454" s="10">
        <v>2.3786531130876747E-2</v>
      </c>
      <c r="R2454" s="10"/>
    </row>
    <row r="2455" spans="1:18" x14ac:dyDescent="0.2">
      <c r="A2455" s="9" t="str">
        <f t="shared" si="38"/>
        <v>199925A29Q126</v>
      </c>
      <c r="B2455" s="10">
        <v>1999</v>
      </c>
      <c r="C2455" s="10" t="s">
        <v>2</v>
      </c>
      <c r="D2455" s="10" t="s">
        <v>37</v>
      </c>
      <c r="E2455" s="10">
        <v>26</v>
      </c>
      <c r="F2455" s="10">
        <v>62024</v>
      </c>
      <c r="G2455" s="10">
        <v>0.33704453441295545</v>
      </c>
      <c r="H2455" s="10">
        <v>0.60531407197213982</v>
      </c>
      <c r="I2455" s="10">
        <v>0.40129627241067972</v>
      </c>
      <c r="J2455" s="10">
        <v>0.37529021024119696</v>
      </c>
      <c r="K2455" s="10">
        <v>0.56310460466916035</v>
      </c>
      <c r="L2455" s="10">
        <v>5.1786405262479039E-2</v>
      </c>
      <c r="M2455" s="10">
        <v>268.04474861151607</v>
      </c>
      <c r="N2455" s="10">
        <v>0.24596930220559785</v>
      </c>
      <c r="O2455" s="10">
        <v>0.13917193344511802</v>
      </c>
      <c r="P2455" s="10">
        <v>0.13269057139171933</v>
      </c>
      <c r="Q2455" s="10">
        <v>6.481362053398684E-3</v>
      </c>
      <c r="R2455" s="10"/>
    </row>
    <row r="2456" spans="1:18" x14ac:dyDescent="0.2">
      <c r="A2456" s="9" t="str">
        <f t="shared" si="38"/>
        <v>199925A29Q226</v>
      </c>
      <c r="B2456" s="10">
        <v>1999</v>
      </c>
      <c r="C2456" s="10" t="s">
        <v>2</v>
      </c>
      <c r="D2456" s="10" t="s">
        <v>39</v>
      </c>
      <c r="E2456" s="10">
        <v>26</v>
      </c>
      <c r="F2456" s="10">
        <v>69446</v>
      </c>
      <c r="G2456" s="10">
        <v>0.1639035418236624</v>
      </c>
      <c r="H2456" s="10">
        <v>0.6879013910088414</v>
      </c>
      <c r="I2456" s="10">
        <v>0.57515191659706821</v>
      </c>
      <c r="J2456" s="10">
        <v>0.28400606541988593</v>
      </c>
      <c r="K2456" s="10">
        <v>0.37968084338219366</v>
      </c>
      <c r="L2456" s="10">
        <v>0.10149469275759983</v>
      </c>
      <c r="M2456" s="10">
        <v>391.54303036889092</v>
      </c>
      <c r="N2456" s="10">
        <v>0.25150476629323504</v>
      </c>
      <c r="O2456" s="10">
        <v>0.13584655703712237</v>
      </c>
      <c r="P2456" s="10">
        <v>0.13295222187023012</v>
      </c>
      <c r="Q2456" s="10">
        <v>2.8943351668922618E-3</v>
      </c>
      <c r="R2456" s="10"/>
    </row>
    <row r="2457" spans="1:18" x14ac:dyDescent="0.2">
      <c r="A2457" s="9" t="str">
        <f t="shared" si="38"/>
        <v>199925A29Q326</v>
      </c>
      <c r="B2457" s="10">
        <v>1999</v>
      </c>
      <c r="C2457" s="10" t="s">
        <v>2</v>
      </c>
      <c r="D2457" s="10" t="s">
        <v>41</v>
      </c>
      <c r="E2457" s="10">
        <v>26</v>
      </c>
      <c r="F2457" s="10">
        <v>54796</v>
      </c>
      <c r="G2457" s="10">
        <v>0.12122584541062802</v>
      </c>
      <c r="H2457" s="10">
        <v>0.72530841667274981</v>
      </c>
      <c r="I2457" s="10">
        <v>0.63738229067815166</v>
      </c>
      <c r="J2457" s="10">
        <v>0.23069202131542449</v>
      </c>
      <c r="K2457" s="10">
        <v>0.31130009489743776</v>
      </c>
      <c r="L2457" s="10">
        <v>9.8948828381633699E-2</v>
      </c>
      <c r="M2457" s="10">
        <v>537.10075848048643</v>
      </c>
      <c r="N2457" s="10">
        <v>0.33706839915322284</v>
      </c>
      <c r="O2457" s="10">
        <v>0.15380684721512519</v>
      </c>
      <c r="P2457" s="10">
        <v>0.14647054529527703</v>
      </c>
      <c r="Q2457" s="10">
        <v>7.3363019198481637E-3</v>
      </c>
      <c r="R2457" s="10"/>
    </row>
    <row r="2458" spans="1:18" x14ac:dyDescent="0.2">
      <c r="A2458" s="9" t="str">
        <f t="shared" si="38"/>
        <v>199925A29Q426</v>
      </c>
      <c r="B2458" s="10">
        <v>1999</v>
      </c>
      <c r="C2458" s="10" t="s">
        <v>2</v>
      </c>
      <c r="D2458" s="10" t="s">
        <v>43</v>
      </c>
      <c r="E2458" s="10">
        <v>26</v>
      </c>
      <c r="F2458" s="10">
        <v>47771</v>
      </c>
      <c r="G2458" s="10">
        <v>0.12496886364768595</v>
      </c>
      <c r="H2458" s="10">
        <v>0.84038433359150955</v>
      </c>
      <c r="I2458" s="10">
        <v>0.73536245839526071</v>
      </c>
      <c r="J2458" s="10">
        <v>0.14701387871302674</v>
      </c>
      <c r="K2458" s="10">
        <v>0.21839609805111887</v>
      </c>
      <c r="L2458" s="10">
        <v>0.14289003788909591</v>
      </c>
      <c r="M2458" s="10">
        <v>747.04683481398206</v>
      </c>
      <c r="N2458" s="10">
        <v>0.36145360155743023</v>
      </c>
      <c r="O2458" s="10">
        <v>0.21012748320110528</v>
      </c>
      <c r="P2458" s="10">
        <v>0.18492390781017773</v>
      </c>
      <c r="Q2458" s="10">
        <v>2.520357539092755E-2</v>
      </c>
      <c r="R2458" s="10"/>
    </row>
    <row r="2459" spans="1:18" x14ac:dyDescent="0.2">
      <c r="A2459" s="9" t="str">
        <f t="shared" si="38"/>
        <v>199925A29Q526</v>
      </c>
      <c r="B2459" s="10">
        <v>1999</v>
      </c>
      <c r="C2459" s="10" t="s">
        <v>2</v>
      </c>
      <c r="D2459" s="10" t="s">
        <v>45</v>
      </c>
      <c r="E2459" s="10">
        <v>26</v>
      </c>
      <c r="F2459" s="10">
        <v>40749</v>
      </c>
      <c r="G2459" s="10">
        <v>0.10617868076816031</v>
      </c>
      <c r="H2459" s="10">
        <v>0.88173942918844639</v>
      </c>
      <c r="I2459" s="10">
        <v>0.78811749981594637</v>
      </c>
      <c r="J2459" s="10">
        <v>7.3915924317161152E-2</v>
      </c>
      <c r="K2459" s="10">
        <v>0.12810130309946258</v>
      </c>
      <c r="L2459" s="10">
        <v>0.25620260619892515</v>
      </c>
      <c r="M2459" s="10">
        <v>2070.6505884944963</v>
      </c>
      <c r="N2459" s="10">
        <v>0.31527154040589955</v>
      </c>
      <c r="O2459" s="10">
        <v>0.15762349996318928</v>
      </c>
      <c r="P2459" s="10">
        <v>9.362192937249994E-2</v>
      </c>
      <c r="Q2459" s="10">
        <v>6.4001570590689338E-2</v>
      </c>
      <c r="R2459" s="10"/>
    </row>
    <row r="2460" spans="1:18" x14ac:dyDescent="0.2">
      <c r="A2460" s="9" t="str">
        <f t="shared" si="38"/>
        <v>199930EMAQ126</v>
      </c>
      <c r="B2460" s="10">
        <v>1999</v>
      </c>
      <c r="C2460" s="10" t="s">
        <v>4</v>
      </c>
      <c r="D2460" s="10" t="s">
        <v>37</v>
      </c>
      <c r="E2460" s="10">
        <v>26</v>
      </c>
      <c r="F2460" s="10">
        <v>223395</v>
      </c>
      <c r="G2460" s="10">
        <v>0.23940844186411422</v>
      </c>
      <c r="H2460" s="10">
        <v>0.57210055971237872</v>
      </c>
      <c r="I2460" s="10">
        <v>0.4351348561220505</v>
      </c>
      <c r="J2460" s="10">
        <v>0.42339301504086752</v>
      </c>
      <c r="K2460" s="10">
        <v>0.55675447612806506</v>
      </c>
      <c r="L2460" s="10">
        <v>1.5273394659683521E-2</v>
      </c>
      <c r="M2460" s="10">
        <v>262.65785689786816</v>
      </c>
      <c r="N2460" s="10">
        <v>0.24618724680498669</v>
      </c>
      <c r="O2460" s="10">
        <v>0.1725374336936816</v>
      </c>
      <c r="P2460" s="10">
        <v>0.16894738020098929</v>
      </c>
      <c r="Q2460" s="10">
        <v>3.5900534926923164E-3</v>
      </c>
      <c r="R2460" s="10"/>
    </row>
    <row r="2461" spans="1:18" x14ac:dyDescent="0.2">
      <c r="A2461" s="9" t="str">
        <f t="shared" si="38"/>
        <v>199930EMAQ226</v>
      </c>
      <c r="B2461" s="10">
        <v>1999</v>
      </c>
      <c r="C2461" s="10" t="s">
        <v>4</v>
      </c>
      <c r="D2461" s="10" t="s">
        <v>39</v>
      </c>
      <c r="E2461" s="10">
        <v>26</v>
      </c>
      <c r="F2461" s="10">
        <v>292881</v>
      </c>
      <c r="G2461" s="10">
        <v>7.928245516818562E-2</v>
      </c>
      <c r="H2461" s="10">
        <v>0.57919086591482549</v>
      </c>
      <c r="I2461" s="10">
        <v>0.53327119205411067</v>
      </c>
      <c r="J2461" s="10">
        <v>0.41053533687743488</v>
      </c>
      <c r="K2461" s="10">
        <v>0.4543961540694002</v>
      </c>
      <c r="L2461" s="10">
        <v>2.32961509964798E-2</v>
      </c>
      <c r="M2461" s="10">
        <v>411.92393234313215</v>
      </c>
      <c r="N2461" s="10">
        <v>0.27902458677756498</v>
      </c>
      <c r="O2461" s="10">
        <v>0.18989965207712348</v>
      </c>
      <c r="P2461" s="10">
        <v>0.1823607540263793</v>
      </c>
      <c r="Q2461" s="10">
        <v>7.5388980507441585E-3</v>
      </c>
      <c r="R2461" s="10"/>
    </row>
    <row r="2462" spans="1:18" x14ac:dyDescent="0.2">
      <c r="A2462" s="9" t="str">
        <f t="shared" si="38"/>
        <v>199930EMAQ326</v>
      </c>
      <c r="B2462" s="10">
        <v>1999</v>
      </c>
      <c r="C2462" s="10" t="s">
        <v>4</v>
      </c>
      <c r="D2462" s="10" t="s">
        <v>41</v>
      </c>
      <c r="E2462" s="10">
        <v>26</v>
      </c>
      <c r="F2462" s="10">
        <v>268961</v>
      </c>
      <c r="G2462" s="10">
        <v>7.9510357104665572E-2</v>
      </c>
      <c r="H2462" s="10">
        <v>0.59106338837229189</v>
      </c>
      <c r="I2462" s="10">
        <v>0.54406772729131736</v>
      </c>
      <c r="J2462" s="10">
        <v>0.40595476667620956</v>
      </c>
      <c r="K2462" s="10">
        <v>0.45145950528143486</v>
      </c>
      <c r="L2462" s="10">
        <v>2.0129312428195909E-2</v>
      </c>
      <c r="M2462" s="10">
        <v>582.1849133429198</v>
      </c>
      <c r="N2462" s="10">
        <v>0.28810496689111059</v>
      </c>
      <c r="O2462" s="10">
        <v>0.19109090165488676</v>
      </c>
      <c r="P2462" s="10">
        <v>0.17914121378192377</v>
      </c>
      <c r="Q2462" s="10">
        <v>1.1949687872962994E-2</v>
      </c>
      <c r="R2462" s="10"/>
    </row>
    <row r="2463" spans="1:18" x14ac:dyDescent="0.2">
      <c r="A2463" s="9" t="str">
        <f t="shared" si="38"/>
        <v>199930EMAQ426</v>
      </c>
      <c r="B2463" s="10">
        <v>1999</v>
      </c>
      <c r="C2463" s="10" t="s">
        <v>4</v>
      </c>
      <c r="D2463" s="10" t="s">
        <v>43</v>
      </c>
      <c r="E2463" s="10">
        <v>26</v>
      </c>
      <c r="F2463" s="10">
        <v>239880</v>
      </c>
      <c r="G2463" s="10">
        <v>6.6481609073563708E-2</v>
      </c>
      <c r="H2463" s="10">
        <v>0.62924795731198935</v>
      </c>
      <c r="I2463" s="10">
        <v>0.58741454060363518</v>
      </c>
      <c r="J2463" s="10">
        <v>0.36938572006725662</v>
      </c>
      <c r="K2463" s="10">
        <v>0.40873835421542981</v>
      </c>
      <c r="L2463" s="10">
        <v>2.1779129585821035E-2</v>
      </c>
      <c r="M2463" s="10">
        <v>932.24296708970246</v>
      </c>
      <c r="N2463" s="10">
        <v>0.312355275180554</v>
      </c>
      <c r="O2463" s="10">
        <v>0.2043232823901969</v>
      </c>
      <c r="P2463" s="10">
        <v>0.17670300693844684</v>
      </c>
      <c r="Q2463" s="10">
        <v>2.762027545175005E-2</v>
      </c>
      <c r="R2463" s="10"/>
    </row>
    <row r="2464" spans="1:18" x14ac:dyDescent="0.2">
      <c r="A2464" s="9" t="str">
        <f t="shared" si="38"/>
        <v>199930EMAQ526</v>
      </c>
      <c r="B2464" s="10">
        <v>1999</v>
      </c>
      <c r="C2464" s="10" t="s">
        <v>4</v>
      </c>
      <c r="D2464" s="10" t="s">
        <v>45</v>
      </c>
      <c r="E2464" s="10">
        <v>26</v>
      </c>
      <c r="F2464" s="10">
        <v>263576</v>
      </c>
      <c r="G2464" s="10">
        <v>2.655936308150739E-2</v>
      </c>
      <c r="H2464" s="10">
        <v>0.65953273439159865</v>
      </c>
      <c r="I2464" s="10">
        <v>0.64201596503475278</v>
      </c>
      <c r="J2464" s="10">
        <v>0.33285276352930465</v>
      </c>
      <c r="K2464" s="10">
        <v>0.34960694448659968</v>
      </c>
      <c r="L2464" s="10">
        <v>4.4920630102892524E-2</v>
      </c>
      <c r="M2464" s="10">
        <v>3463.6111687998959</v>
      </c>
      <c r="N2464" s="10">
        <v>0.29944096235153533</v>
      </c>
      <c r="O2464" s="10">
        <v>0.22460070098526105</v>
      </c>
      <c r="P2464" s="10">
        <v>0.13215969677249945</v>
      </c>
      <c r="Q2464" s="10">
        <v>9.2441004212761579E-2</v>
      </c>
      <c r="R2464" s="10"/>
    </row>
    <row r="2465" spans="1:18" x14ac:dyDescent="0.2">
      <c r="A2465" s="9" t="str">
        <f t="shared" si="38"/>
        <v>199915A17Q129</v>
      </c>
      <c r="B2465" s="10">
        <v>1999</v>
      </c>
      <c r="C2465" s="10" t="s">
        <v>0</v>
      </c>
      <c r="D2465" s="10" t="s">
        <v>37</v>
      </c>
      <c r="E2465" s="10">
        <v>29</v>
      </c>
      <c r="F2465" s="10">
        <v>49874</v>
      </c>
      <c r="G2465" s="10">
        <v>0.47526713338246129</v>
      </c>
      <c r="H2465" s="10">
        <v>0.43533704936439827</v>
      </c>
      <c r="I2465" s="10">
        <v>0.22843565785780165</v>
      </c>
      <c r="J2465" s="10">
        <v>7.3284677387015273E-2</v>
      </c>
      <c r="K2465" s="10">
        <v>9.9149857641255959E-2</v>
      </c>
      <c r="L2465" s="10">
        <v>0.84049805509884912</v>
      </c>
      <c r="M2465" s="10">
        <v>100.03953497424791</v>
      </c>
      <c r="N2465" s="10">
        <v>9.9149857641255959E-2</v>
      </c>
      <c r="O2465" s="10">
        <v>3.8797770381361028E-2</v>
      </c>
      <c r="P2465" s="10">
        <v>3.8797770381361028E-2</v>
      </c>
      <c r="Q2465" s="10">
        <v>0</v>
      </c>
      <c r="R2465" s="10"/>
    </row>
    <row r="2466" spans="1:18" x14ac:dyDescent="0.2">
      <c r="A2466" s="9" t="str">
        <f t="shared" si="38"/>
        <v>199915A17Q229</v>
      </c>
      <c r="B2466" s="10">
        <v>1999</v>
      </c>
      <c r="C2466" s="10" t="s">
        <v>0</v>
      </c>
      <c r="D2466" s="10" t="s">
        <v>39</v>
      </c>
      <c r="E2466" s="10">
        <v>29</v>
      </c>
      <c r="F2466" s="10">
        <v>53092</v>
      </c>
      <c r="G2466" s="10">
        <v>0.44539129075130951</v>
      </c>
      <c r="H2466" s="10">
        <v>0.48184283884577717</v>
      </c>
      <c r="I2466" s="10">
        <v>0.26723423491298126</v>
      </c>
      <c r="J2466" s="10">
        <v>6.4755518722218033E-2</v>
      </c>
      <c r="K2466" s="10">
        <v>0.11738114970240338</v>
      </c>
      <c r="L2466" s="10">
        <v>0.80972651246892191</v>
      </c>
      <c r="M2466" s="10">
        <v>159.64225656472959</v>
      </c>
      <c r="N2466" s="10">
        <v>0.15386498907556695</v>
      </c>
      <c r="O2466" s="10">
        <v>6.4793189181044222E-2</v>
      </c>
      <c r="P2466" s="10">
        <v>6.4793189181044222E-2</v>
      </c>
      <c r="Q2466" s="10">
        <v>0</v>
      </c>
      <c r="R2466" s="10"/>
    </row>
    <row r="2467" spans="1:18" x14ac:dyDescent="0.2">
      <c r="A2467" s="9" t="str">
        <f t="shared" si="38"/>
        <v>199915A17Q329</v>
      </c>
      <c r="B2467" s="10">
        <v>1999</v>
      </c>
      <c r="C2467" s="10" t="s">
        <v>0</v>
      </c>
      <c r="D2467" s="10" t="s">
        <v>41</v>
      </c>
      <c r="E2467" s="10">
        <v>29</v>
      </c>
      <c r="F2467" s="10">
        <v>39770</v>
      </c>
      <c r="G2467" s="10">
        <v>0.43898564701877801</v>
      </c>
      <c r="H2467" s="10">
        <v>0.4432235353281368</v>
      </c>
      <c r="I2467" s="10">
        <v>0.24865476489816443</v>
      </c>
      <c r="J2467" s="10">
        <v>1.0787025396027156E-2</v>
      </c>
      <c r="K2467" s="10">
        <v>3.7817450339451851E-2</v>
      </c>
      <c r="L2467" s="10">
        <v>0.93517726929846623</v>
      </c>
      <c r="M2467" s="10">
        <v>205.47073874138553</v>
      </c>
      <c r="N2467" s="10">
        <v>0.13512698013578073</v>
      </c>
      <c r="O2467" s="10">
        <v>3.2411365350766913E-2</v>
      </c>
      <c r="P2467" s="10">
        <v>3.2411365350766913E-2</v>
      </c>
      <c r="Q2467" s="10">
        <v>0</v>
      </c>
      <c r="R2467" s="10"/>
    </row>
    <row r="2468" spans="1:18" x14ac:dyDescent="0.2">
      <c r="A2468" s="9" t="str">
        <f t="shared" si="38"/>
        <v>199915A17Q429</v>
      </c>
      <c r="B2468" s="10">
        <v>1999</v>
      </c>
      <c r="C2468" s="10" t="s">
        <v>0</v>
      </c>
      <c r="D2468" s="10" t="s">
        <v>43</v>
      </c>
      <c r="E2468" s="10">
        <v>29</v>
      </c>
      <c r="F2468" s="10">
        <v>28806</v>
      </c>
      <c r="G2468" s="10">
        <v>0.44818735964068013</v>
      </c>
      <c r="H2468" s="10">
        <v>0.21641324724015831</v>
      </c>
      <c r="I2468" s="10">
        <v>0.11941956536832604</v>
      </c>
      <c r="J2468" s="10">
        <v>7.4637228355203776E-3</v>
      </c>
      <c r="K2468" s="10">
        <v>1.4927445671040755E-2</v>
      </c>
      <c r="L2468" s="10">
        <v>0.94029021731583695</v>
      </c>
      <c r="M2468" s="10">
        <v>204.87456863860979</v>
      </c>
      <c r="N2468" s="10">
        <v>5.2246059848642647E-2</v>
      </c>
      <c r="O2468" s="10">
        <v>1.4927445671040755E-2</v>
      </c>
      <c r="P2468" s="10">
        <v>1.4927445671040755E-2</v>
      </c>
      <c r="Q2468" s="10">
        <v>0</v>
      </c>
      <c r="R2468" s="10"/>
    </row>
    <row r="2469" spans="1:18" x14ac:dyDescent="0.2">
      <c r="A2469" s="9" t="str">
        <f t="shared" si="38"/>
        <v>199915A17Q529</v>
      </c>
      <c r="B2469" s="10">
        <v>1999</v>
      </c>
      <c r="C2469" s="10" t="s">
        <v>0</v>
      </c>
      <c r="D2469" s="10" t="s">
        <v>45</v>
      </c>
      <c r="E2469" s="10">
        <v>29</v>
      </c>
      <c r="F2469" s="10">
        <v>29237</v>
      </c>
      <c r="G2469" s="10">
        <v>0.33341948823985523</v>
      </c>
      <c r="H2469" s="10">
        <v>0.1323323186373431</v>
      </c>
      <c r="I2469" s="10">
        <v>8.82101446796867E-2</v>
      </c>
      <c r="J2469" s="10">
        <v>1.4707391319218797E-2</v>
      </c>
      <c r="K2469" s="10">
        <v>1.4707391319218797E-2</v>
      </c>
      <c r="L2469" s="10">
        <v>0.98529260868078117</v>
      </c>
      <c r="M2469" s="10">
        <v>371.52067727357297</v>
      </c>
      <c r="N2469" s="10">
        <v>5.1475869617265795E-2</v>
      </c>
      <c r="O2469" s="10">
        <v>7.3536956596093987E-3</v>
      </c>
      <c r="P2469" s="10">
        <v>7.3536956596093987E-3</v>
      </c>
      <c r="Q2469" s="10">
        <v>0</v>
      </c>
      <c r="R2469" s="10"/>
    </row>
    <row r="2470" spans="1:18" x14ac:dyDescent="0.2">
      <c r="A2470" s="9" t="str">
        <f t="shared" si="38"/>
        <v>199915A29Q129</v>
      </c>
      <c r="B2470" s="10">
        <v>1999</v>
      </c>
      <c r="C2470" s="10" t="s">
        <v>3</v>
      </c>
      <c r="D2470" s="10" t="s">
        <v>37</v>
      </c>
      <c r="E2470" s="10">
        <v>29</v>
      </c>
      <c r="F2470" s="10">
        <v>182299</v>
      </c>
      <c r="G2470" s="10">
        <v>0.47126549453291389</v>
      </c>
      <c r="H2470" s="10">
        <v>0.61556563667381614</v>
      </c>
      <c r="I2470" s="10">
        <v>0.32547079248926214</v>
      </c>
      <c r="J2470" s="10">
        <v>0.18632027603003856</v>
      </c>
      <c r="K2470" s="10">
        <v>0.34905841502147572</v>
      </c>
      <c r="L2470" s="10">
        <v>0.44338147768226926</v>
      </c>
      <c r="M2470" s="10">
        <v>189.69285175399526</v>
      </c>
      <c r="N2470" s="10">
        <v>0.14977591758594397</v>
      </c>
      <c r="O2470" s="10">
        <v>5.778418971031108E-2</v>
      </c>
      <c r="P2470" s="10">
        <v>5.778418971031108E-2</v>
      </c>
      <c r="Q2470" s="10">
        <v>0</v>
      </c>
      <c r="R2470" s="10"/>
    </row>
    <row r="2471" spans="1:18" x14ac:dyDescent="0.2">
      <c r="A2471" s="9" t="str">
        <f t="shared" si="38"/>
        <v>199915A29Q229</v>
      </c>
      <c r="B2471" s="10">
        <v>1999</v>
      </c>
      <c r="C2471" s="10" t="s">
        <v>3</v>
      </c>
      <c r="D2471" s="10" t="s">
        <v>39</v>
      </c>
      <c r="E2471" s="10">
        <v>29</v>
      </c>
      <c r="F2471" s="10">
        <v>205947</v>
      </c>
      <c r="G2471" s="10">
        <v>0.32017194039964142</v>
      </c>
      <c r="H2471" s="10">
        <v>0.68792941873394609</v>
      </c>
      <c r="I2471" s="10">
        <v>0.46767372187990114</v>
      </c>
      <c r="J2471" s="10">
        <v>0.12132816263374806</v>
      </c>
      <c r="K2471" s="10">
        <v>0.22697392429823324</v>
      </c>
      <c r="L2471" s="10">
        <v>0.44036259774130609</v>
      </c>
      <c r="M2471" s="10">
        <v>315.67349428280482</v>
      </c>
      <c r="N2471" s="10">
        <v>0.24844741608277857</v>
      </c>
      <c r="O2471" s="10">
        <v>0.10230301970895425</v>
      </c>
      <c r="P2471" s="10">
        <v>0.10125906179745274</v>
      </c>
      <c r="Q2471" s="10">
        <v>1.0439579115015028E-3</v>
      </c>
      <c r="R2471" s="10"/>
    </row>
    <row r="2472" spans="1:18" x14ac:dyDescent="0.2">
      <c r="A2472" s="9" t="str">
        <f t="shared" si="38"/>
        <v>199915A29Q329</v>
      </c>
      <c r="B2472" s="10">
        <v>1999</v>
      </c>
      <c r="C2472" s="10" t="s">
        <v>3</v>
      </c>
      <c r="D2472" s="10" t="s">
        <v>41</v>
      </c>
      <c r="E2472" s="10">
        <v>29</v>
      </c>
      <c r="F2472" s="10">
        <v>198422</v>
      </c>
      <c r="G2472" s="10">
        <v>0.25678087582213727</v>
      </c>
      <c r="H2472" s="10">
        <v>0.7172188567799942</v>
      </c>
      <c r="I2472" s="10">
        <v>0.53305077057987527</v>
      </c>
      <c r="J2472" s="10">
        <v>0.10184354557458346</v>
      </c>
      <c r="K2472" s="10">
        <v>0.18417312596385482</v>
      </c>
      <c r="L2472" s="10">
        <v>0.44853393272923364</v>
      </c>
      <c r="M2472" s="10">
        <v>428.52496691517348</v>
      </c>
      <c r="N2472" s="10">
        <v>0.26002660995252541</v>
      </c>
      <c r="O2472" s="10">
        <v>8.5585267762647285E-2</v>
      </c>
      <c r="P2472" s="10">
        <v>7.6916874136940455E-2</v>
      </c>
      <c r="Q2472" s="10">
        <v>8.6683936257068266E-3</v>
      </c>
      <c r="R2472" s="10"/>
    </row>
    <row r="2473" spans="1:18" x14ac:dyDescent="0.2">
      <c r="A2473" s="9" t="str">
        <f t="shared" si="38"/>
        <v>199915A29Q429</v>
      </c>
      <c r="B2473" s="10">
        <v>1999</v>
      </c>
      <c r="C2473" s="10" t="s">
        <v>3</v>
      </c>
      <c r="D2473" s="10" t="s">
        <v>43</v>
      </c>
      <c r="E2473" s="10">
        <v>29</v>
      </c>
      <c r="F2473" s="10">
        <v>155634</v>
      </c>
      <c r="G2473" s="10">
        <v>0.23974391526714789</v>
      </c>
      <c r="H2473" s="10">
        <v>0.70855982625904368</v>
      </c>
      <c r="I2473" s="10">
        <v>0.53868691931069046</v>
      </c>
      <c r="J2473" s="10">
        <v>7.0447331559941914E-2</v>
      </c>
      <c r="K2473" s="10">
        <v>0.15469627459295526</v>
      </c>
      <c r="L2473" s="10">
        <v>0.46268167624041018</v>
      </c>
      <c r="M2473" s="10">
        <v>613.81728630120654</v>
      </c>
      <c r="N2473" s="10">
        <v>0.24724032023850828</v>
      </c>
      <c r="O2473" s="10">
        <v>7.7360987958929289E-2</v>
      </c>
      <c r="P2473" s="10">
        <v>7.3216649318272362E-2</v>
      </c>
      <c r="Q2473" s="10">
        <v>4.144338640656926E-3</v>
      </c>
      <c r="R2473" s="10"/>
    </row>
    <row r="2474" spans="1:18" x14ac:dyDescent="0.2">
      <c r="A2474" s="9" t="str">
        <f t="shared" si="38"/>
        <v>199915A29Q529</v>
      </c>
      <c r="B2474" s="10">
        <v>1999</v>
      </c>
      <c r="C2474" s="10" t="s">
        <v>3</v>
      </c>
      <c r="D2474" s="10" t="s">
        <v>45</v>
      </c>
      <c r="E2474" s="10">
        <v>29</v>
      </c>
      <c r="F2474" s="10">
        <v>149623</v>
      </c>
      <c r="G2474" s="10">
        <v>0.15069031435853866</v>
      </c>
      <c r="H2474" s="10">
        <v>0.62931501172948012</v>
      </c>
      <c r="I2474" s="10">
        <v>0.5344833347814173</v>
      </c>
      <c r="J2474" s="10">
        <v>5.4590537551044961E-2</v>
      </c>
      <c r="K2474" s="10">
        <v>8.9070530600241948E-2</v>
      </c>
      <c r="L2474" s="10">
        <v>0.60921783415651332</v>
      </c>
      <c r="M2474" s="10">
        <v>1203.5928059545781</v>
      </c>
      <c r="N2474" s="10">
        <v>0.2086367530520454</v>
      </c>
      <c r="O2474" s="10">
        <v>7.3369565217391311E-2</v>
      </c>
      <c r="P2474" s="10">
        <v>5.4662400942385947E-2</v>
      </c>
      <c r="Q2474" s="10">
        <v>1.8707164275005354E-2</v>
      </c>
      <c r="R2474" s="10"/>
    </row>
    <row r="2475" spans="1:18" x14ac:dyDescent="0.2">
      <c r="A2475" s="9" t="str">
        <f t="shared" si="38"/>
        <v>199918A24Q129</v>
      </c>
      <c r="B2475" s="10">
        <v>1999</v>
      </c>
      <c r="C2475" s="10" t="s">
        <v>1</v>
      </c>
      <c r="D2475" s="10" t="s">
        <v>37</v>
      </c>
      <c r="E2475" s="10">
        <v>29</v>
      </c>
      <c r="F2475" s="10">
        <v>91582</v>
      </c>
      <c r="G2475" s="10">
        <v>0.48386935427399591</v>
      </c>
      <c r="H2475" s="10">
        <v>0.65492127273918455</v>
      </c>
      <c r="I2475" s="10">
        <v>0.33802493939857176</v>
      </c>
      <c r="J2475" s="10">
        <v>0.2206547138083903</v>
      </c>
      <c r="K2475" s="10">
        <v>0.39202026599113365</v>
      </c>
      <c r="L2475" s="10">
        <v>0.38731410102421876</v>
      </c>
      <c r="M2475" s="10">
        <v>187.54369777103403</v>
      </c>
      <c r="N2475" s="10">
        <v>0.15023694612478436</v>
      </c>
      <c r="O2475" s="10">
        <v>5.8679653206962064E-2</v>
      </c>
      <c r="P2475" s="10">
        <v>5.8679653206962064E-2</v>
      </c>
      <c r="Q2475" s="10">
        <v>0</v>
      </c>
      <c r="R2475" s="10"/>
    </row>
    <row r="2476" spans="1:18" x14ac:dyDescent="0.2">
      <c r="A2476" s="9" t="str">
        <f t="shared" si="38"/>
        <v>199918A24Q229</v>
      </c>
      <c r="B2476" s="10">
        <v>1999</v>
      </c>
      <c r="C2476" s="10" t="s">
        <v>1</v>
      </c>
      <c r="D2476" s="10" t="s">
        <v>39</v>
      </c>
      <c r="E2476" s="10">
        <v>29</v>
      </c>
      <c r="F2476" s="10">
        <v>101043</v>
      </c>
      <c r="G2476" s="10">
        <v>0.34452971296790919</v>
      </c>
      <c r="H2476" s="10">
        <v>0.75958750235048444</v>
      </c>
      <c r="I2476" s="10">
        <v>0.49788703819166097</v>
      </c>
      <c r="J2476" s="10">
        <v>0.1191472937264333</v>
      </c>
      <c r="K2476" s="10">
        <v>0.24467800837267303</v>
      </c>
      <c r="L2476" s="10">
        <v>0.40212582761794485</v>
      </c>
      <c r="M2476" s="10">
        <v>310.37990651961206</v>
      </c>
      <c r="N2476" s="10">
        <v>0.27233949902516752</v>
      </c>
      <c r="O2476" s="10">
        <v>9.9997030967014039E-2</v>
      </c>
      <c r="P2476" s="10">
        <v>9.9997030967014039E-2</v>
      </c>
      <c r="Q2476" s="10">
        <v>0</v>
      </c>
      <c r="R2476" s="10"/>
    </row>
    <row r="2477" spans="1:18" x14ac:dyDescent="0.2">
      <c r="A2477" s="9" t="str">
        <f t="shared" si="38"/>
        <v>199918A24Q329</v>
      </c>
      <c r="B2477" s="10">
        <v>1999</v>
      </c>
      <c r="C2477" s="10" t="s">
        <v>1</v>
      </c>
      <c r="D2477" s="10" t="s">
        <v>41</v>
      </c>
      <c r="E2477" s="10">
        <v>29</v>
      </c>
      <c r="F2477" s="10">
        <v>100179</v>
      </c>
      <c r="G2477" s="10">
        <v>0.29463544480609327</v>
      </c>
      <c r="H2477" s="10">
        <v>0.75751404985076709</v>
      </c>
      <c r="I2477" s="10">
        <v>0.5343235608261212</v>
      </c>
      <c r="J2477" s="10">
        <v>0.10944409506982501</v>
      </c>
      <c r="K2477" s="10">
        <v>0.2124596971421156</v>
      </c>
      <c r="L2477" s="10">
        <v>0.44203875063636089</v>
      </c>
      <c r="M2477" s="10">
        <v>398.0461234066704</v>
      </c>
      <c r="N2477" s="10">
        <v>0.25965521716128132</v>
      </c>
      <c r="O2477" s="10">
        <v>7.2959402669222087E-2</v>
      </c>
      <c r="P2477" s="10">
        <v>6.222861078669182E-2</v>
      </c>
      <c r="Q2477" s="10">
        <v>1.0730791882530271E-2</v>
      </c>
      <c r="R2477" s="10"/>
    </row>
    <row r="2478" spans="1:18" x14ac:dyDescent="0.2">
      <c r="A2478" s="9" t="str">
        <f t="shared" si="38"/>
        <v>199918A24Q429</v>
      </c>
      <c r="B2478" s="10">
        <v>1999</v>
      </c>
      <c r="C2478" s="10" t="s">
        <v>1</v>
      </c>
      <c r="D2478" s="10" t="s">
        <v>43</v>
      </c>
      <c r="E2478" s="10">
        <v>29</v>
      </c>
      <c r="F2478" s="10">
        <v>76526</v>
      </c>
      <c r="G2478" s="10">
        <v>0.28469968876233365</v>
      </c>
      <c r="H2478" s="10">
        <v>0.78932650341060551</v>
      </c>
      <c r="I2478" s="10">
        <v>0.56460549355774503</v>
      </c>
      <c r="J2478" s="10">
        <v>7.5856571622716459E-2</v>
      </c>
      <c r="K2478" s="10">
        <v>0.17699866711967174</v>
      </c>
      <c r="L2478" s="10">
        <v>0.48028121161435328</v>
      </c>
      <c r="M2478" s="10">
        <v>510.32804706957518</v>
      </c>
      <c r="N2478" s="10">
        <v>0.28089799545252592</v>
      </c>
      <c r="O2478" s="10">
        <v>7.5856571622716459E-2</v>
      </c>
      <c r="P2478" s="10">
        <v>7.5856571622716459E-2</v>
      </c>
      <c r="Q2478" s="10">
        <v>0</v>
      </c>
      <c r="R2478" s="10"/>
    </row>
    <row r="2479" spans="1:18" x14ac:dyDescent="0.2">
      <c r="A2479" s="9" t="str">
        <f t="shared" si="38"/>
        <v>199918A24Q529</v>
      </c>
      <c r="B2479" s="10">
        <v>1999</v>
      </c>
      <c r="C2479" s="10" t="s">
        <v>1</v>
      </c>
      <c r="D2479" s="10" t="s">
        <v>45</v>
      </c>
      <c r="E2479" s="10">
        <v>29</v>
      </c>
      <c r="F2479" s="10">
        <v>79323</v>
      </c>
      <c r="G2479" s="10">
        <v>0.20001116445238362</v>
      </c>
      <c r="H2479" s="10">
        <v>0.67750841496161263</v>
      </c>
      <c r="I2479" s="10">
        <v>0.54199916795885184</v>
      </c>
      <c r="J2479" s="10">
        <v>4.8775260643193021E-2</v>
      </c>
      <c r="K2479" s="10">
        <v>9.2129647138913057E-2</v>
      </c>
      <c r="L2479" s="10">
        <v>0.67213796755039523</v>
      </c>
      <c r="M2479" s="10">
        <v>754.25780080512391</v>
      </c>
      <c r="N2479" s="10">
        <v>0.20866583462551844</v>
      </c>
      <c r="O2479" s="10">
        <v>6.5012669717484206E-2</v>
      </c>
      <c r="P2479" s="10">
        <v>5.417092142253823E-2</v>
      </c>
      <c r="Q2479" s="10">
        <v>1.0841748294945981E-2</v>
      </c>
      <c r="R2479" s="10"/>
    </row>
    <row r="2480" spans="1:18" x14ac:dyDescent="0.2">
      <c r="A2480" s="9" t="str">
        <f t="shared" si="38"/>
        <v>199925A29Q129</v>
      </c>
      <c r="B2480" s="10">
        <v>1999</v>
      </c>
      <c r="C2480" s="10" t="s">
        <v>2</v>
      </c>
      <c r="D2480" s="10" t="s">
        <v>37</v>
      </c>
      <c r="E2480" s="10">
        <v>29</v>
      </c>
      <c r="F2480" s="10">
        <v>40843</v>
      </c>
      <c r="G2480" s="10">
        <v>0.44365458953023651</v>
      </c>
      <c r="H2480" s="10">
        <v>0.74739857503121709</v>
      </c>
      <c r="I2480" s="10">
        <v>0.41581176701025879</v>
      </c>
      <c r="J2480" s="10">
        <v>0.24736184903165781</v>
      </c>
      <c r="K2480" s="10">
        <v>0.55789241730529104</v>
      </c>
      <c r="L2480" s="10">
        <v>8.4175990989888108E-2</v>
      </c>
      <c r="M2480" s="10">
        <v>253.75406578698212</v>
      </c>
      <c r="N2480" s="10">
        <v>0.21056239747325123</v>
      </c>
      <c r="O2480" s="10">
        <v>7.8960899052469211E-2</v>
      </c>
      <c r="P2480" s="10">
        <v>7.8960899052469211E-2</v>
      </c>
      <c r="Q2480" s="10">
        <v>0</v>
      </c>
      <c r="R2480" s="10"/>
    </row>
    <row r="2481" spans="1:18" x14ac:dyDescent="0.2">
      <c r="A2481" s="9" t="str">
        <f t="shared" si="38"/>
        <v>199925A29Q229</v>
      </c>
      <c r="B2481" s="10">
        <v>1999</v>
      </c>
      <c r="C2481" s="10" t="s">
        <v>2</v>
      </c>
      <c r="D2481" s="10" t="s">
        <v>39</v>
      </c>
      <c r="E2481" s="10">
        <v>29</v>
      </c>
      <c r="F2481" s="10">
        <v>51812</v>
      </c>
      <c r="G2481" s="10">
        <v>0.1912362749084994</v>
      </c>
      <c r="H2481" s="10">
        <v>0.75936076584575007</v>
      </c>
      <c r="I2481" s="10">
        <v>0.61414344167374357</v>
      </c>
      <c r="J2481" s="10">
        <v>0.18407224319800708</v>
      </c>
      <c r="K2481" s="10">
        <v>0.30539877778210267</v>
      </c>
      <c r="L2481" s="10">
        <v>0.13389903078899226</v>
      </c>
      <c r="M2481" s="10">
        <v>393.61444380935376</v>
      </c>
      <c r="N2481" s="10">
        <v>0.29877248513857796</v>
      </c>
      <c r="O2481" s="10">
        <v>0.14523662472014207</v>
      </c>
      <c r="P2481" s="10">
        <v>0.14108700687099512</v>
      </c>
      <c r="Q2481" s="10">
        <v>4.1496178491469155E-3</v>
      </c>
      <c r="R2481" s="10"/>
    </row>
    <row r="2482" spans="1:18" x14ac:dyDescent="0.2">
      <c r="A2482" s="9" t="str">
        <f t="shared" si="38"/>
        <v>199925A29Q329</v>
      </c>
      <c r="B2482" s="10">
        <v>1999</v>
      </c>
      <c r="C2482" s="10" t="s">
        <v>2</v>
      </c>
      <c r="D2482" s="10" t="s">
        <v>41</v>
      </c>
      <c r="E2482" s="10">
        <v>29</v>
      </c>
      <c r="F2482" s="10">
        <v>58473</v>
      </c>
      <c r="G2482" s="10">
        <v>0.13209557768761016</v>
      </c>
      <c r="H2482" s="10">
        <v>0.83453901800831154</v>
      </c>
      <c r="I2482" s="10">
        <v>0.7243001043216527</v>
      </c>
      <c r="J2482" s="10">
        <v>0.15075333914798283</v>
      </c>
      <c r="K2482" s="10">
        <v>0.23525387785815677</v>
      </c>
      <c r="L2482" s="10">
        <v>0.128674772972141</v>
      </c>
      <c r="M2482" s="10">
        <v>519.12882972528087</v>
      </c>
      <c r="N2482" s="10">
        <v>0.34561250491679918</v>
      </c>
      <c r="O2482" s="10">
        <v>0.14338241581584663</v>
      </c>
      <c r="P2482" s="10">
        <v>0.13235168368306741</v>
      </c>
      <c r="Q2482" s="10">
        <v>1.1030732132779232E-2</v>
      </c>
      <c r="R2482" s="10"/>
    </row>
    <row r="2483" spans="1:18" x14ac:dyDescent="0.2">
      <c r="A2483" s="9" t="str">
        <f t="shared" si="38"/>
        <v>199925A29Q429</v>
      </c>
      <c r="B2483" s="10">
        <v>1999</v>
      </c>
      <c r="C2483" s="10" t="s">
        <v>2</v>
      </c>
      <c r="D2483" s="10" t="s">
        <v>43</v>
      </c>
      <c r="E2483" s="10">
        <v>29</v>
      </c>
      <c r="F2483" s="10">
        <v>50302</v>
      </c>
      <c r="G2483" s="10">
        <v>0.14773820981713187</v>
      </c>
      <c r="H2483" s="10">
        <v>0.86752017812413029</v>
      </c>
      <c r="I2483" s="10">
        <v>0.73935430002783187</v>
      </c>
      <c r="J2483" s="10">
        <v>9.8286350443322332E-2</v>
      </c>
      <c r="K2483" s="10">
        <v>0.20080712496521014</v>
      </c>
      <c r="L2483" s="10">
        <v>0.16239910937934873</v>
      </c>
      <c r="M2483" s="10">
        <v>771.87225950010907</v>
      </c>
      <c r="N2483" s="10">
        <v>0.30770148304242378</v>
      </c>
      <c r="O2483" s="10">
        <v>0.11540296608484753</v>
      </c>
      <c r="P2483" s="10">
        <v>0.10258041429764224</v>
      </c>
      <c r="Q2483" s="10">
        <v>1.282255178720528E-2</v>
      </c>
      <c r="R2483" s="10"/>
    </row>
    <row r="2484" spans="1:18" x14ac:dyDescent="0.2">
      <c r="A2484" s="9" t="str">
        <f t="shared" si="38"/>
        <v>199925A29Q529</v>
      </c>
      <c r="B2484" s="10">
        <v>1999</v>
      </c>
      <c r="C2484" s="10" t="s">
        <v>2</v>
      </c>
      <c r="D2484" s="10" t="s">
        <v>45</v>
      </c>
      <c r="E2484" s="10">
        <v>29</v>
      </c>
      <c r="F2484" s="10">
        <v>41063</v>
      </c>
      <c r="G2484" s="10">
        <v>5.8825138854688229E-2</v>
      </c>
      <c r="H2484" s="10">
        <v>0.89007135377347002</v>
      </c>
      <c r="I2484" s="10">
        <v>0.83771278279716532</v>
      </c>
      <c r="J2484" s="10">
        <v>9.4221074933638557E-2</v>
      </c>
      <c r="K2484" s="10">
        <v>0.13610793171468233</v>
      </c>
      <c r="L2484" s="10">
        <v>0.21990599810047975</v>
      </c>
      <c r="M2484" s="10">
        <v>1827.5694883075171</v>
      </c>
      <c r="N2484" s="10">
        <v>0.3210683509596553</v>
      </c>
      <c r="O2484" s="10">
        <v>0.1368488053270662</v>
      </c>
      <c r="P2484" s="10">
        <v>8.9478065021543277E-2</v>
      </c>
      <c r="Q2484" s="10">
        <v>4.7370740305522914E-2</v>
      </c>
      <c r="R2484" s="10"/>
    </row>
    <row r="2485" spans="1:18" x14ac:dyDescent="0.2">
      <c r="A2485" s="9" t="str">
        <f t="shared" si="38"/>
        <v>199930EMAQ129</v>
      </c>
      <c r="B2485" s="10">
        <v>1999</v>
      </c>
      <c r="C2485" s="10" t="s">
        <v>4</v>
      </c>
      <c r="D2485" s="10" t="s">
        <v>37</v>
      </c>
      <c r="E2485" s="10">
        <v>29</v>
      </c>
      <c r="F2485" s="10">
        <v>156920</v>
      </c>
      <c r="G2485" s="10">
        <v>0.33000251207190107</v>
      </c>
      <c r="H2485" s="10">
        <v>0.68494137139943922</v>
      </c>
      <c r="I2485" s="10">
        <v>0.45890899821565129</v>
      </c>
      <c r="J2485" s="10">
        <v>0.30314284802654667</v>
      </c>
      <c r="K2485" s="10">
        <v>0.51714367761079738</v>
      </c>
      <c r="L2485" s="10">
        <v>3.7031364666092338E-2</v>
      </c>
      <c r="M2485" s="10">
        <v>281.08353284233999</v>
      </c>
      <c r="N2485" s="10">
        <v>0.25890262554167731</v>
      </c>
      <c r="O2485" s="10">
        <v>0.18630512362987509</v>
      </c>
      <c r="P2485" s="10">
        <v>0.18630512362987509</v>
      </c>
      <c r="Q2485" s="10">
        <v>0</v>
      </c>
      <c r="R2485" s="10"/>
    </row>
    <row r="2486" spans="1:18" x14ac:dyDescent="0.2">
      <c r="A2486" s="9" t="str">
        <f t="shared" si="38"/>
        <v>199930EMAQ229</v>
      </c>
      <c r="B2486" s="10">
        <v>1999</v>
      </c>
      <c r="C2486" s="10" t="s">
        <v>4</v>
      </c>
      <c r="D2486" s="10" t="s">
        <v>39</v>
      </c>
      <c r="E2486" s="10">
        <v>29</v>
      </c>
      <c r="F2486" s="10">
        <v>214333</v>
      </c>
      <c r="G2486" s="10">
        <v>0.15709628005677587</v>
      </c>
      <c r="H2486" s="10">
        <v>0.66398548053729478</v>
      </c>
      <c r="I2486" s="10">
        <v>0.55967583153317502</v>
      </c>
      <c r="J2486" s="10">
        <v>0.33200207154287953</v>
      </c>
      <c r="K2486" s="10">
        <v>0.42928993668730431</v>
      </c>
      <c r="L2486" s="10">
        <v>2.5073133861794498E-2</v>
      </c>
      <c r="M2486" s="10">
        <v>432.44326182055528</v>
      </c>
      <c r="N2486" s="10">
        <v>0.27481535741113128</v>
      </c>
      <c r="O2486" s="10">
        <v>0.17351970998399688</v>
      </c>
      <c r="P2486" s="10">
        <v>0.16850881572133083</v>
      </c>
      <c r="Q2486" s="10">
        <v>5.0108942626660383E-3</v>
      </c>
      <c r="R2486" s="10"/>
    </row>
    <row r="2487" spans="1:18" x14ac:dyDescent="0.2">
      <c r="A2487" s="9" t="str">
        <f t="shared" si="38"/>
        <v>199930EMAQ329</v>
      </c>
      <c r="B2487" s="10">
        <v>1999</v>
      </c>
      <c r="C2487" s="10" t="s">
        <v>4</v>
      </c>
      <c r="D2487" s="10" t="s">
        <v>41</v>
      </c>
      <c r="E2487" s="10">
        <v>29</v>
      </c>
      <c r="F2487" s="10">
        <v>261190</v>
      </c>
      <c r="G2487" s="10">
        <v>0.11097456961371849</v>
      </c>
      <c r="H2487" s="10">
        <v>0.68230789846471918</v>
      </c>
      <c r="I2487" s="10">
        <v>0.60658907308855625</v>
      </c>
      <c r="J2487" s="10">
        <v>0.31054315547466232</v>
      </c>
      <c r="K2487" s="10">
        <v>0.38303285755340549</v>
      </c>
      <c r="L2487" s="10">
        <v>2.5523517578312099E-2</v>
      </c>
      <c r="M2487" s="10">
        <v>609.57732768713572</v>
      </c>
      <c r="N2487" s="10">
        <v>0.31303381549956893</v>
      </c>
      <c r="O2487" s="10">
        <v>0.21170610211706103</v>
      </c>
      <c r="P2487" s="10">
        <v>0.20264393141105469</v>
      </c>
      <c r="Q2487" s="10">
        <v>9.0621707060063224E-3</v>
      </c>
      <c r="R2487" s="10"/>
    </row>
    <row r="2488" spans="1:18" x14ac:dyDescent="0.2">
      <c r="A2488" s="9" t="str">
        <f t="shared" si="38"/>
        <v>199930EMAQ429</v>
      </c>
      <c r="B2488" s="10">
        <v>1999</v>
      </c>
      <c r="C2488" s="10" t="s">
        <v>4</v>
      </c>
      <c r="D2488" s="10" t="s">
        <v>43</v>
      </c>
      <c r="E2488" s="10">
        <v>29</v>
      </c>
      <c r="F2488" s="10">
        <v>213255</v>
      </c>
      <c r="G2488" s="10">
        <v>8.5627097131360588E-2</v>
      </c>
      <c r="H2488" s="10">
        <v>0.69456284729549134</v>
      </c>
      <c r="I2488" s="10">
        <v>0.63508944690628588</v>
      </c>
      <c r="J2488" s="10">
        <v>0.30241260462826192</v>
      </c>
      <c r="K2488" s="10">
        <v>0.35886145694122062</v>
      </c>
      <c r="L2488" s="10">
        <v>2.9227919626737944E-2</v>
      </c>
      <c r="M2488" s="10">
        <v>963.68738297891696</v>
      </c>
      <c r="N2488" s="10">
        <v>0.29032847998874589</v>
      </c>
      <c r="O2488" s="10">
        <v>0.20464232960540199</v>
      </c>
      <c r="P2488" s="10">
        <v>0.18145412768751026</v>
      </c>
      <c r="Q2488" s="10">
        <v>2.3188201917891726E-2</v>
      </c>
      <c r="R2488" s="10"/>
    </row>
    <row r="2489" spans="1:18" x14ac:dyDescent="0.2">
      <c r="A2489" s="9" t="str">
        <f t="shared" si="38"/>
        <v>199930EMAQ529</v>
      </c>
      <c r="B2489" s="10">
        <v>1999</v>
      </c>
      <c r="C2489" s="10" t="s">
        <v>4</v>
      </c>
      <c r="D2489" s="10" t="s">
        <v>45</v>
      </c>
      <c r="E2489" s="10">
        <v>29</v>
      </c>
      <c r="F2489" s="10">
        <v>292157</v>
      </c>
      <c r="G2489" s="10">
        <v>3.9592738812595632E-2</v>
      </c>
      <c r="H2489" s="10">
        <v>0.72480207559634036</v>
      </c>
      <c r="I2489" s="10">
        <v>0.69610517632642721</v>
      </c>
      <c r="J2489" s="10">
        <v>0.27004658454187302</v>
      </c>
      <c r="K2489" s="10">
        <v>0.29800757811724515</v>
      </c>
      <c r="L2489" s="10">
        <v>4.3415013160732069E-2</v>
      </c>
      <c r="M2489" s="10">
        <v>3602.4249036779456</v>
      </c>
      <c r="N2489" s="10">
        <v>0.32082750028238244</v>
      </c>
      <c r="O2489" s="10">
        <v>0.23547270816718407</v>
      </c>
      <c r="P2489" s="10">
        <v>0.13245617938300297</v>
      </c>
      <c r="Q2489" s="10">
        <v>0.10301652878418111</v>
      </c>
      <c r="R2489" s="10"/>
    </row>
    <row r="2490" spans="1:18" x14ac:dyDescent="0.2">
      <c r="A2490" s="9" t="str">
        <f t="shared" si="38"/>
        <v>199915A17Q131</v>
      </c>
      <c r="B2490" s="10">
        <v>1999</v>
      </c>
      <c r="C2490" s="10" t="s">
        <v>0</v>
      </c>
      <c r="D2490" s="10" t="s">
        <v>37</v>
      </c>
      <c r="E2490" s="10">
        <v>31</v>
      </c>
      <c r="F2490" s="10">
        <v>29969</v>
      </c>
      <c r="G2490" s="10">
        <v>0.68884192730346572</v>
      </c>
      <c r="H2490" s="10">
        <v>0.39474123260702726</v>
      </c>
      <c r="I2490" s="10">
        <v>0.12282692115185692</v>
      </c>
      <c r="J2490" s="10">
        <v>0.14905402248990623</v>
      </c>
      <c r="K2490" s="10">
        <v>0.19289932930695053</v>
      </c>
      <c r="L2490" s="10">
        <v>0.77199773098868829</v>
      </c>
      <c r="M2490" s="10">
        <v>177.04383685105205</v>
      </c>
      <c r="N2490" s="10">
        <v>5.2654409556541756E-2</v>
      </c>
      <c r="O2490" s="10">
        <v>8.7757349260902933E-3</v>
      </c>
      <c r="P2490" s="10">
        <v>8.7757349260902933E-3</v>
      </c>
      <c r="Q2490" s="10">
        <v>0</v>
      </c>
      <c r="R2490" s="10"/>
    </row>
    <row r="2491" spans="1:18" x14ac:dyDescent="0.2">
      <c r="A2491" s="9" t="str">
        <f t="shared" si="38"/>
        <v>199915A17Q231</v>
      </c>
      <c r="B2491" s="10">
        <v>1999</v>
      </c>
      <c r="C2491" s="10" t="s">
        <v>0</v>
      </c>
      <c r="D2491" s="10" t="s">
        <v>39</v>
      </c>
      <c r="E2491" s="10">
        <v>31</v>
      </c>
      <c r="F2491" s="10">
        <v>58107</v>
      </c>
      <c r="G2491" s="10">
        <v>0.49063441940577007</v>
      </c>
      <c r="H2491" s="10">
        <v>0.4795979830313043</v>
      </c>
      <c r="I2491" s="10">
        <v>0.24429070507856196</v>
      </c>
      <c r="J2491" s="10">
        <v>0.10860997814376926</v>
      </c>
      <c r="K2491" s="10">
        <v>0.16743249522432754</v>
      </c>
      <c r="L2491" s="10">
        <v>0.75113153320598203</v>
      </c>
      <c r="M2491" s="10">
        <v>236.21730882106982</v>
      </c>
      <c r="N2491" s="10">
        <v>0.11308448207616982</v>
      </c>
      <c r="O2491" s="10">
        <v>1.3543979210766345E-2</v>
      </c>
      <c r="P2491" s="10">
        <v>1.3543979210766345E-2</v>
      </c>
      <c r="Q2491" s="10">
        <v>0</v>
      </c>
      <c r="R2491" s="10"/>
    </row>
    <row r="2492" spans="1:18" x14ac:dyDescent="0.2">
      <c r="A2492" s="9" t="str">
        <f t="shared" si="38"/>
        <v>199915A17Q331</v>
      </c>
      <c r="B2492" s="10">
        <v>1999</v>
      </c>
      <c r="C2492" s="10" t="s">
        <v>0</v>
      </c>
      <c r="D2492" s="10" t="s">
        <v>41</v>
      </c>
      <c r="E2492" s="10">
        <v>31</v>
      </c>
      <c r="F2492" s="10">
        <v>69419</v>
      </c>
      <c r="G2492" s="10">
        <v>0.42520439639423796</v>
      </c>
      <c r="H2492" s="10">
        <v>0.48100664083320127</v>
      </c>
      <c r="I2492" s="10">
        <v>0.2764805024560999</v>
      </c>
      <c r="J2492" s="10">
        <v>4.1674469525634195E-2</v>
      </c>
      <c r="K2492" s="10">
        <v>7.1983174635186331E-2</v>
      </c>
      <c r="L2492" s="10">
        <v>0.82955674959305092</v>
      </c>
      <c r="M2492" s="10">
        <v>265.35444548025623</v>
      </c>
      <c r="N2492" s="10">
        <v>0.16285166885146718</v>
      </c>
      <c r="O2492" s="10">
        <v>4.9222835246834441E-2</v>
      </c>
      <c r="P2492" s="10">
        <v>4.9222835246834441E-2</v>
      </c>
      <c r="Q2492" s="10">
        <v>0</v>
      </c>
      <c r="R2492" s="10"/>
    </row>
    <row r="2493" spans="1:18" x14ac:dyDescent="0.2">
      <c r="A2493" s="9" t="str">
        <f t="shared" si="38"/>
        <v>199915A17Q431</v>
      </c>
      <c r="B2493" s="10">
        <v>1999</v>
      </c>
      <c r="C2493" s="10" t="s">
        <v>0</v>
      </c>
      <c r="D2493" s="10" t="s">
        <v>43</v>
      </c>
      <c r="E2493" s="10">
        <v>31</v>
      </c>
      <c r="F2493" s="10">
        <v>54428</v>
      </c>
      <c r="G2493" s="10">
        <v>0.30104273154774075</v>
      </c>
      <c r="H2493" s="10">
        <v>0.44930917909899315</v>
      </c>
      <c r="I2493" s="10">
        <v>0.31404791651355918</v>
      </c>
      <c r="J2493" s="10">
        <v>4.345189975747777E-2</v>
      </c>
      <c r="K2493" s="10">
        <v>6.7593885500110237E-2</v>
      </c>
      <c r="L2493" s="10">
        <v>0.87925332549423096</v>
      </c>
      <c r="M2493" s="10">
        <v>310.07256573905556</v>
      </c>
      <c r="N2493" s="10">
        <v>0.16910413757624751</v>
      </c>
      <c r="O2493" s="10">
        <v>2.8992430366723009E-2</v>
      </c>
      <c r="P2493" s="10">
        <v>2.8992430366723009E-2</v>
      </c>
      <c r="Q2493" s="10">
        <v>0</v>
      </c>
      <c r="R2493" s="10"/>
    </row>
    <row r="2494" spans="1:18" x14ac:dyDescent="0.2">
      <c r="A2494" s="9" t="str">
        <f t="shared" si="38"/>
        <v>199915A17Q531</v>
      </c>
      <c r="B2494" s="10">
        <v>1999</v>
      </c>
      <c r="C2494" s="10" t="s">
        <v>0</v>
      </c>
      <c r="D2494" s="10" t="s">
        <v>45</v>
      </c>
      <c r="E2494" s="10">
        <v>31</v>
      </c>
      <c r="F2494" s="10">
        <v>41274</v>
      </c>
      <c r="G2494" s="10">
        <v>0.30765291191103306</v>
      </c>
      <c r="H2494" s="10">
        <v>0.33115278383485974</v>
      </c>
      <c r="I2494" s="10">
        <v>0.22927266560062023</v>
      </c>
      <c r="J2494" s="10">
        <v>1.2744100402190241E-2</v>
      </c>
      <c r="K2494" s="10">
        <v>1.9091922275524545E-2</v>
      </c>
      <c r="L2494" s="10">
        <v>0.93632795464457041</v>
      </c>
      <c r="M2494" s="10">
        <v>375.71690780174089</v>
      </c>
      <c r="N2494" s="10">
        <v>0.12097204050976401</v>
      </c>
      <c r="O2494" s="10">
        <v>1.9067693947763725E-2</v>
      </c>
      <c r="P2494" s="10">
        <v>1.9067693947763725E-2</v>
      </c>
      <c r="Q2494" s="10">
        <v>0</v>
      </c>
      <c r="R2494" s="10"/>
    </row>
    <row r="2495" spans="1:18" x14ac:dyDescent="0.2">
      <c r="A2495" s="9" t="str">
        <f t="shared" si="38"/>
        <v>199915A29Q131</v>
      </c>
      <c r="B2495" s="10">
        <v>1999</v>
      </c>
      <c r="C2495" s="10" t="s">
        <v>3</v>
      </c>
      <c r="D2495" s="10" t="s">
        <v>37</v>
      </c>
      <c r="E2495" s="10">
        <v>31</v>
      </c>
      <c r="F2495" s="10">
        <v>102799</v>
      </c>
      <c r="G2495" s="10">
        <v>0.52352930623082583</v>
      </c>
      <c r="H2495" s="10">
        <v>0.5422134456560862</v>
      </c>
      <c r="I2495" s="10">
        <v>0.25834881662272979</v>
      </c>
      <c r="J2495" s="10">
        <v>0.28898141032500319</v>
      </c>
      <c r="K2495" s="10">
        <v>0.45518925281374334</v>
      </c>
      <c r="L2495" s="10">
        <v>0.34528545997529159</v>
      </c>
      <c r="M2495" s="10">
        <v>289.59462642499909</v>
      </c>
      <c r="N2495" s="10">
        <v>0.12022490491152638</v>
      </c>
      <c r="O2495" s="10">
        <v>3.3259078395704238E-2</v>
      </c>
      <c r="P2495" s="10">
        <v>3.3259078395704238E-2</v>
      </c>
      <c r="Q2495" s="10">
        <v>0</v>
      </c>
      <c r="R2495" s="10"/>
    </row>
    <row r="2496" spans="1:18" x14ac:dyDescent="0.2">
      <c r="A2496" s="9" t="str">
        <f t="shared" si="38"/>
        <v>199915A29Q231</v>
      </c>
      <c r="B2496" s="10">
        <v>1999</v>
      </c>
      <c r="C2496" s="10" t="s">
        <v>3</v>
      </c>
      <c r="D2496" s="10" t="s">
        <v>39</v>
      </c>
      <c r="E2496" s="10">
        <v>31</v>
      </c>
      <c r="F2496" s="10">
        <v>208757</v>
      </c>
      <c r="G2496" s="10">
        <v>0.31602090096956459</v>
      </c>
      <c r="H2496" s="10">
        <v>0.6536451472285959</v>
      </c>
      <c r="I2496" s="10">
        <v>0.44707961888703135</v>
      </c>
      <c r="J2496" s="10">
        <v>0.18387407368375672</v>
      </c>
      <c r="K2496" s="10">
        <v>0.29975042753057385</v>
      </c>
      <c r="L2496" s="10">
        <v>0.37909626982568251</v>
      </c>
      <c r="M2496" s="10">
        <v>391.44609353667767</v>
      </c>
      <c r="N2496" s="10">
        <v>0.1851243311601527</v>
      </c>
      <c r="O2496" s="10">
        <v>4.6590054465239492E-2</v>
      </c>
      <c r="P2496" s="10">
        <v>4.1555492749943718E-2</v>
      </c>
      <c r="Q2496" s="10">
        <v>5.0345617152957748E-3</v>
      </c>
      <c r="R2496" s="10"/>
    </row>
    <row r="2497" spans="1:18" x14ac:dyDescent="0.2">
      <c r="A2497" s="9" t="str">
        <f t="shared" si="38"/>
        <v>199915A29Q331</v>
      </c>
      <c r="B2497" s="10">
        <v>1999</v>
      </c>
      <c r="C2497" s="10" t="s">
        <v>3</v>
      </c>
      <c r="D2497" s="10" t="s">
        <v>41</v>
      </c>
      <c r="E2497" s="10">
        <v>31</v>
      </c>
      <c r="F2497" s="10">
        <v>295274</v>
      </c>
      <c r="G2497" s="10">
        <v>0.23578054647221416</v>
      </c>
      <c r="H2497" s="10">
        <v>0.73702675493456171</v>
      </c>
      <c r="I2497" s="10">
        <v>0.5632501838914481</v>
      </c>
      <c r="J2497" s="10">
        <v>0.11956654498079715</v>
      </c>
      <c r="K2497" s="10">
        <v>0.20875459714739369</v>
      </c>
      <c r="L2497" s="10">
        <v>0.36810830782580989</v>
      </c>
      <c r="M2497" s="10">
        <v>475.0644421088154</v>
      </c>
      <c r="N2497" s="10">
        <v>0.26357213977525956</v>
      </c>
      <c r="O2497" s="10">
        <v>7.3914398152224711E-2</v>
      </c>
      <c r="P2497" s="10">
        <v>7.2133001889770176E-2</v>
      </c>
      <c r="Q2497" s="10">
        <v>1.7813962624545338E-3</v>
      </c>
      <c r="R2497" s="10"/>
    </row>
    <row r="2498" spans="1:18" x14ac:dyDescent="0.2">
      <c r="A2498" s="9" t="str">
        <f t="shared" si="38"/>
        <v>199915A29Q431</v>
      </c>
      <c r="B2498" s="10">
        <v>1999</v>
      </c>
      <c r="C2498" s="10" t="s">
        <v>3</v>
      </c>
      <c r="D2498" s="10" t="s">
        <v>43</v>
      </c>
      <c r="E2498" s="10">
        <v>31</v>
      </c>
      <c r="F2498" s="10">
        <v>294732</v>
      </c>
      <c r="G2498" s="10">
        <v>0.17844141420373913</v>
      </c>
      <c r="H2498" s="10">
        <v>0.76984514745599397</v>
      </c>
      <c r="I2498" s="10">
        <v>0.63247289062606027</v>
      </c>
      <c r="J2498" s="10">
        <v>9.3839010761167352E-2</v>
      </c>
      <c r="K2498" s="10">
        <v>0.16889186488378891</v>
      </c>
      <c r="L2498" s="10">
        <v>0.37981210444382507</v>
      </c>
      <c r="M2498" s="10">
        <v>655.19947320608003</v>
      </c>
      <c r="N2498" s="10">
        <v>0.28009513727725527</v>
      </c>
      <c r="O2498" s="10">
        <v>7.2255472768481196E-2</v>
      </c>
      <c r="P2498" s="10">
        <v>6.5116784061452437E-2</v>
      </c>
      <c r="Q2498" s="10">
        <v>7.1386887070287583E-3</v>
      </c>
      <c r="R2498" s="10"/>
    </row>
    <row r="2499" spans="1:18" x14ac:dyDescent="0.2">
      <c r="A2499" s="9" t="str">
        <f t="shared" si="38"/>
        <v>199915A29Q531</v>
      </c>
      <c r="B2499" s="10">
        <v>1999</v>
      </c>
      <c r="C2499" s="10" t="s">
        <v>3</v>
      </c>
      <c r="D2499" s="10" t="s">
        <v>45</v>
      </c>
      <c r="E2499" s="10">
        <v>31</v>
      </c>
      <c r="F2499" s="10">
        <v>255032</v>
      </c>
      <c r="G2499" s="10">
        <v>0.15619446728377051</v>
      </c>
      <c r="H2499" s="10">
        <v>0.73918174974120898</v>
      </c>
      <c r="I2499" s="10">
        <v>0.62372565011449543</v>
      </c>
      <c r="J2499" s="10">
        <v>4.2277047586185265E-2</v>
      </c>
      <c r="K2499" s="10">
        <v>9.2780513817873833E-2</v>
      </c>
      <c r="L2499" s="10">
        <v>0.49791398726434327</v>
      </c>
      <c r="M2499" s="10">
        <v>1323.5044117787531</v>
      </c>
      <c r="N2499" s="10">
        <v>0.27115420809937574</v>
      </c>
      <c r="O2499" s="10">
        <v>9.2792277047586191E-2</v>
      </c>
      <c r="P2499" s="10">
        <v>6.9073684870918153E-2</v>
      </c>
      <c r="Q2499" s="10">
        <v>2.3718592176668028E-2</v>
      </c>
      <c r="R2499" s="10"/>
    </row>
    <row r="2500" spans="1:18" x14ac:dyDescent="0.2">
      <c r="A2500" s="9" t="str">
        <f t="shared" ref="A2500:A2563" si="39">B2500&amp;C2500&amp;D2500&amp;E2500</f>
        <v>199918A24Q131</v>
      </c>
      <c r="B2500" s="10">
        <v>1999</v>
      </c>
      <c r="C2500" s="10" t="s">
        <v>1</v>
      </c>
      <c r="D2500" s="10" t="s">
        <v>37</v>
      </c>
      <c r="E2500" s="10">
        <v>31</v>
      </c>
      <c r="F2500" s="10">
        <v>41018</v>
      </c>
      <c r="G2500" s="10">
        <v>0.58133981870439977</v>
      </c>
      <c r="H2500" s="10">
        <v>0.55134331269198888</v>
      </c>
      <c r="I2500" s="10">
        <v>0.2308254912477449</v>
      </c>
      <c r="J2500" s="10">
        <v>0.35891559803013312</v>
      </c>
      <c r="K2500" s="10">
        <v>0.56402067385050469</v>
      </c>
      <c r="L2500" s="10">
        <v>0.28209566531766539</v>
      </c>
      <c r="M2500" s="10">
        <v>273.04262661802505</v>
      </c>
      <c r="N2500" s="10">
        <v>7.6941830415914958E-2</v>
      </c>
      <c r="O2500" s="10">
        <v>1.9235457603978739E-2</v>
      </c>
      <c r="P2500" s="10">
        <v>1.9235457603978739E-2</v>
      </c>
      <c r="Q2500" s="10">
        <v>0</v>
      </c>
      <c r="R2500" s="10"/>
    </row>
    <row r="2501" spans="1:18" x14ac:dyDescent="0.2">
      <c r="A2501" s="9" t="str">
        <f t="shared" si="39"/>
        <v>199918A24Q231</v>
      </c>
      <c r="B2501" s="10">
        <v>1999</v>
      </c>
      <c r="C2501" s="10" t="s">
        <v>1</v>
      </c>
      <c r="D2501" s="10" t="s">
        <v>39</v>
      </c>
      <c r="E2501" s="10">
        <v>31</v>
      </c>
      <c r="F2501" s="10">
        <v>98069</v>
      </c>
      <c r="G2501" s="10">
        <v>0.31755528102052999</v>
      </c>
      <c r="H2501" s="10">
        <v>0.73459503002987692</v>
      </c>
      <c r="I2501" s="10">
        <v>0.50132049883245466</v>
      </c>
      <c r="J2501" s="10">
        <v>0.17425486137311486</v>
      </c>
      <c r="K2501" s="10">
        <v>0.32441444289224936</v>
      </c>
      <c r="L2501" s="10">
        <v>0.32974742273297375</v>
      </c>
      <c r="M2501" s="10">
        <v>382.81738783725422</v>
      </c>
      <c r="N2501" s="10">
        <v>0.20105232030509132</v>
      </c>
      <c r="O2501" s="10">
        <v>4.5569955847413558E-2</v>
      </c>
      <c r="P2501" s="10">
        <v>4.0216582202326934E-2</v>
      </c>
      <c r="Q2501" s="10">
        <v>5.3533736450866228E-3</v>
      </c>
      <c r="R2501" s="10"/>
    </row>
    <row r="2502" spans="1:18" x14ac:dyDescent="0.2">
      <c r="A2502" s="9" t="str">
        <f t="shared" si="39"/>
        <v>199918A24Q331</v>
      </c>
      <c r="B2502" s="10">
        <v>1999</v>
      </c>
      <c r="C2502" s="10" t="s">
        <v>1</v>
      </c>
      <c r="D2502" s="10" t="s">
        <v>41</v>
      </c>
      <c r="E2502" s="10">
        <v>31</v>
      </c>
      <c r="F2502" s="10">
        <v>153016</v>
      </c>
      <c r="G2502" s="10">
        <v>0.24201897839693115</v>
      </c>
      <c r="H2502" s="10">
        <v>0.80922910022481309</v>
      </c>
      <c r="I2502" s="10">
        <v>0.61338030009933597</v>
      </c>
      <c r="J2502" s="10">
        <v>0.13429523479080607</v>
      </c>
      <c r="K2502" s="10">
        <v>0.25646632144704196</v>
      </c>
      <c r="L2502" s="10">
        <v>0.28572924918004883</v>
      </c>
      <c r="M2502" s="10">
        <v>444.69564757763425</v>
      </c>
      <c r="N2502" s="10">
        <v>0.28521853923772678</v>
      </c>
      <c r="O2502" s="10">
        <v>7.3894233282793959E-2</v>
      </c>
      <c r="P2502" s="10">
        <v>7.0456684268311809E-2</v>
      </c>
      <c r="Q2502" s="10">
        <v>3.4375490144821458E-3</v>
      </c>
      <c r="R2502" s="10"/>
    </row>
    <row r="2503" spans="1:18" x14ac:dyDescent="0.2">
      <c r="A2503" s="9" t="str">
        <f t="shared" si="39"/>
        <v>199918A24Q431</v>
      </c>
      <c r="B2503" s="10">
        <v>1999</v>
      </c>
      <c r="C2503" s="10" t="s">
        <v>1</v>
      </c>
      <c r="D2503" s="10" t="s">
        <v>43</v>
      </c>
      <c r="E2503" s="10">
        <v>31</v>
      </c>
      <c r="F2503" s="10">
        <v>149862</v>
      </c>
      <c r="G2503" s="10">
        <v>0.20340540061403581</v>
      </c>
      <c r="H2503" s="10">
        <v>0.82807516248281754</v>
      </c>
      <c r="I2503" s="10">
        <v>0.65964020231946729</v>
      </c>
      <c r="J2503" s="10">
        <v>9.6842020678202176E-2</v>
      </c>
      <c r="K2503" s="10">
        <v>0.18838726094176889</v>
      </c>
      <c r="L2503" s="10">
        <v>0.36618765736326137</v>
      </c>
      <c r="M2503" s="10">
        <v>582.93114734468963</v>
      </c>
      <c r="N2503" s="10">
        <v>0.30524082155583138</v>
      </c>
      <c r="O2503" s="10">
        <v>5.964820968624468E-2</v>
      </c>
      <c r="P2503" s="10">
        <v>5.438336603008101E-2</v>
      </c>
      <c r="Q2503" s="10">
        <v>5.2648436561636702E-3</v>
      </c>
      <c r="R2503" s="10"/>
    </row>
    <row r="2504" spans="1:18" x14ac:dyDescent="0.2">
      <c r="A2504" s="9" t="str">
        <f t="shared" si="39"/>
        <v>199918A24Q531</v>
      </c>
      <c r="B2504" s="10">
        <v>1999</v>
      </c>
      <c r="C2504" s="10" t="s">
        <v>1</v>
      </c>
      <c r="D2504" s="10" t="s">
        <v>45</v>
      </c>
      <c r="E2504" s="10">
        <v>31</v>
      </c>
      <c r="F2504" s="10">
        <v>126984</v>
      </c>
      <c r="G2504" s="10">
        <v>0.18955464064034777</v>
      </c>
      <c r="H2504" s="10">
        <v>0.7536225036225036</v>
      </c>
      <c r="I2504" s="10">
        <v>0.61076986076986073</v>
      </c>
      <c r="J2504" s="10">
        <v>4.1414666414666415E-2</v>
      </c>
      <c r="K2504" s="10">
        <v>9.3153468153468158E-2</v>
      </c>
      <c r="L2504" s="10">
        <v>0.57144207144207149</v>
      </c>
      <c r="M2504" s="10">
        <v>951.10086598565067</v>
      </c>
      <c r="N2504" s="10">
        <v>0.28575253575253573</v>
      </c>
      <c r="O2504" s="10">
        <v>6.4197064197064196E-2</v>
      </c>
      <c r="P2504" s="10">
        <v>5.5912555912555915E-2</v>
      </c>
      <c r="Q2504" s="10">
        <v>8.2845082845082844E-3</v>
      </c>
      <c r="R2504" s="10"/>
    </row>
    <row r="2505" spans="1:18" x14ac:dyDescent="0.2">
      <c r="A2505" s="9" t="str">
        <f t="shared" si="39"/>
        <v>199925A29Q131</v>
      </c>
      <c r="B2505" s="10">
        <v>1999</v>
      </c>
      <c r="C2505" s="10" t="s">
        <v>2</v>
      </c>
      <c r="D2505" s="10" t="s">
        <v>37</v>
      </c>
      <c r="E2505" s="10">
        <v>31</v>
      </c>
      <c r="F2505" s="10">
        <v>31812</v>
      </c>
      <c r="G2505" s="10">
        <v>0.37029210106133181</v>
      </c>
      <c r="H2505" s="10">
        <v>0.66937004903809882</v>
      </c>
      <c r="I2505" s="10">
        <v>0.4215076071922545</v>
      </c>
      <c r="J2505" s="10">
        <v>0.33062995096190118</v>
      </c>
      <c r="K2505" s="10">
        <v>0.56195775179177665</v>
      </c>
      <c r="L2505" s="10">
        <v>2.4770526845215642E-2</v>
      </c>
      <c r="M2505" s="10">
        <v>332.17899443112373</v>
      </c>
      <c r="N2505" s="10">
        <v>0.23968942537407267</v>
      </c>
      <c r="O2505" s="10">
        <v>7.4405884571859676E-2</v>
      </c>
      <c r="P2505" s="10">
        <v>7.4405884571859676E-2</v>
      </c>
      <c r="Q2505" s="10">
        <v>0</v>
      </c>
      <c r="R2505" s="10"/>
    </row>
    <row r="2506" spans="1:18" x14ac:dyDescent="0.2">
      <c r="A2506" s="9" t="str">
        <f t="shared" si="39"/>
        <v>199925A29Q231</v>
      </c>
      <c r="B2506" s="10">
        <v>1999</v>
      </c>
      <c r="C2506" s="10" t="s">
        <v>2</v>
      </c>
      <c r="D2506" s="10" t="s">
        <v>39</v>
      </c>
      <c r="E2506" s="10">
        <v>31</v>
      </c>
      <c r="F2506" s="10">
        <v>52581</v>
      </c>
      <c r="G2506" s="10">
        <v>0.17983800350262696</v>
      </c>
      <c r="H2506" s="10">
        <v>0.69500389874669555</v>
      </c>
      <c r="I2506" s="10">
        <v>0.57001578516954798</v>
      </c>
      <c r="J2506" s="10">
        <v>0.28498887430821018</v>
      </c>
      <c r="K2506" s="10">
        <v>0.39997337441281072</v>
      </c>
      <c r="L2506" s="10">
        <v>6.0002662558718931E-2</v>
      </c>
      <c r="M2506" s="10">
        <v>479.11772993213106</v>
      </c>
      <c r="N2506" s="10">
        <v>0.23502786177516594</v>
      </c>
      <c r="O2506" s="10">
        <v>8.5011696240086726E-2</v>
      </c>
      <c r="P2506" s="10">
        <v>7.5008082767539605E-2</v>
      </c>
      <c r="Q2506" s="10">
        <v>1.0003613472547117E-2</v>
      </c>
      <c r="R2506" s="10"/>
    </row>
    <row r="2507" spans="1:18" x14ac:dyDescent="0.2">
      <c r="A2507" s="9" t="str">
        <f t="shared" si="39"/>
        <v>199925A29Q331</v>
      </c>
      <c r="B2507" s="10">
        <v>1999</v>
      </c>
      <c r="C2507" s="10" t="s">
        <v>2</v>
      </c>
      <c r="D2507" s="10" t="s">
        <v>41</v>
      </c>
      <c r="E2507" s="10">
        <v>31</v>
      </c>
      <c r="F2507" s="10">
        <v>72839</v>
      </c>
      <c r="G2507" s="10">
        <v>0.11791081956323175</v>
      </c>
      <c r="H2507" s="10">
        <v>0.82968198853615516</v>
      </c>
      <c r="I2507" s="10">
        <v>0.73185350529100535</v>
      </c>
      <c r="J2507" s="10">
        <v>0.16307043650793651</v>
      </c>
      <c r="K2507" s="10">
        <v>0.23915619488536155</v>
      </c>
      <c r="L2507" s="10">
        <v>0.10108595669902112</v>
      </c>
      <c r="M2507" s="10">
        <v>604.50599183309225</v>
      </c>
      <c r="N2507" s="10">
        <v>0.31408997926934745</v>
      </c>
      <c r="O2507" s="10">
        <v>9.7488982550556713E-2</v>
      </c>
      <c r="P2507" s="10">
        <v>9.7488982550556713E-2</v>
      </c>
      <c r="Q2507" s="10">
        <v>0</v>
      </c>
      <c r="R2507" s="10"/>
    </row>
    <row r="2508" spans="1:18" x14ac:dyDescent="0.2">
      <c r="A2508" s="9" t="str">
        <f t="shared" si="39"/>
        <v>199925A29Q431</v>
      </c>
      <c r="B2508" s="10">
        <v>1999</v>
      </c>
      <c r="C2508" s="10" t="s">
        <v>2</v>
      </c>
      <c r="D2508" s="10" t="s">
        <v>43</v>
      </c>
      <c r="E2508" s="10">
        <v>31</v>
      </c>
      <c r="F2508" s="10">
        <v>90442</v>
      </c>
      <c r="G2508" s="10">
        <v>0.10063053633880478</v>
      </c>
      <c r="H2508" s="10">
        <v>0.86625682758010658</v>
      </c>
      <c r="I2508" s="10">
        <v>0.77908493841356896</v>
      </c>
      <c r="J2508" s="10">
        <v>0.11920346741558126</v>
      </c>
      <c r="K2508" s="10">
        <v>0.19766259038942086</v>
      </c>
      <c r="L2508" s="10">
        <v>0.10174476460051746</v>
      </c>
      <c r="M2508" s="10">
        <v>840.31115868706956</v>
      </c>
      <c r="N2508" s="10">
        <v>0.30522323699166315</v>
      </c>
      <c r="O2508" s="10">
        <v>0.11918135379580283</v>
      </c>
      <c r="P2508" s="10">
        <v>0.10464164879149068</v>
      </c>
      <c r="Q2508" s="10">
        <v>1.4539705004312157E-2</v>
      </c>
      <c r="R2508" s="10"/>
    </row>
    <row r="2509" spans="1:18" x14ac:dyDescent="0.2">
      <c r="A2509" s="9" t="str">
        <f t="shared" si="39"/>
        <v>199925A29Q531</v>
      </c>
      <c r="B2509" s="10">
        <v>1999</v>
      </c>
      <c r="C2509" s="10" t="s">
        <v>2</v>
      </c>
      <c r="D2509" s="10" t="s">
        <v>45</v>
      </c>
      <c r="E2509" s="10">
        <v>31</v>
      </c>
      <c r="F2509" s="10">
        <v>86774</v>
      </c>
      <c r="G2509" s="10">
        <v>8.9704228733148872E-2</v>
      </c>
      <c r="H2509" s="10">
        <v>0.91212805679120479</v>
      </c>
      <c r="I2509" s="10">
        <v>0.83030631295088386</v>
      </c>
      <c r="J2509" s="10">
        <v>5.758637379860327E-2</v>
      </c>
      <c r="K2509" s="10">
        <v>0.12728467052342868</v>
      </c>
      <c r="L2509" s="10">
        <v>0.18178256159679165</v>
      </c>
      <c r="M2509" s="10">
        <v>1848.8661427501227</v>
      </c>
      <c r="N2509" s="10">
        <v>0.32122525180353562</v>
      </c>
      <c r="O2509" s="10">
        <v>0.16970521123838939</v>
      </c>
      <c r="P2509" s="10">
        <v>0.11211883743978611</v>
      </c>
      <c r="Q2509" s="10">
        <v>5.758637379860327E-2</v>
      </c>
      <c r="R2509" s="10"/>
    </row>
    <row r="2510" spans="1:18" x14ac:dyDescent="0.2">
      <c r="A2510" s="9" t="str">
        <f t="shared" si="39"/>
        <v>199930EMAQ131</v>
      </c>
      <c r="B2510" s="10">
        <v>1999</v>
      </c>
      <c r="C2510" s="10" t="s">
        <v>4</v>
      </c>
      <c r="D2510" s="10" t="s">
        <v>37</v>
      </c>
      <c r="E2510" s="10">
        <v>31</v>
      </c>
      <c r="F2510" s="10">
        <v>125932</v>
      </c>
      <c r="G2510" s="10">
        <v>0.30065010130641773</v>
      </c>
      <c r="H2510" s="10">
        <v>0.63882889178286695</v>
      </c>
      <c r="I2510" s="10">
        <v>0.44676492075088142</v>
      </c>
      <c r="J2510" s="10">
        <v>0.35281739351395991</v>
      </c>
      <c r="K2510" s="10">
        <v>0.54071244798780294</v>
      </c>
      <c r="L2510" s="10">
        <v>2.7141631991868628E-2</v>
      </c>
      <c r="M2510" s="10">
        <v>317.63899253242693</v>
      </c>
      <c r="N2510" s="10">
        <v>0.17954133977066988</v>
      </c>
      <c r="O2510" s="10">
        <v>9.3939586443477427E-2</v>
      </c>
      <c r="P2510" s="10">
        <v>9.1851157767684141E-2</v>
      </c>
      <c r="Q2510" s="10">
        <v>2.0884286757932853E-3</v>
      </c>
      <c r="R2510" s="10"/>
    </row>
    <row r="2511" spans="1:18" x14ac:dyDescent="0.2">
      <c r="A2511" s="9" t="str">
        <f t="shared" si="39"/>
        <v>199930EMAQ231</v>
      </c>
      <c r="B2511" s="10">
        <v>1999</v>
      </c>
      <c r="C2511" s="10" t="s">
        <v>4</v>
      </c>
      <c r="D2511" s="10" t="s">
        <v>39</v>
      </c>
      <c r="E2511" s="10">
        <v>31</v>
      </c>
      <c r="F2511" s="10">
        <v>250816</v>
      </c>
      <c r="G2511" s="10">
        <v>0.13021091318253256</v>
      </c>
      <c r="H2511" s="10">
        <v>0.65197993748405203</v>
      </c>
      <c r="I2511" s="10">
        <v>0.5670850344475632</v>
      </c>
      <c r="J2511" s="10">
        <v>0.344874330186272</v>
      </c>
      <c r="K2511" s="10">
        <v>0.42662350089308498</v>
      </c>
      <c r="L2511" s="10">
        <v>1.6777239091605001E-2</v>
      </c>
      <c r="M2511" s="10">
        <v>481.46183530884929</v>
      </c>
      <c r="N2511" s="10">
        <v>0.2306232457259505</v>
      </c>
      <c r="O2511" s="10">
        <v>0.13942093008420514</v>
      </c>
      <c r="P2511" s="10">
        <v>0.127894552181679</v>
      </c>
      <c r="Q2511" s="10">
        <v>1.1526377902526155E-2</v>
      </c>
      <c r="R2511" s="10"/>
    </row>
    <row r="2512" spans="1:18" x14ac:dyDescent="0.2">
      <c r="A2512" s="9" t="str">
        <f t="shared" si="39"/>
        <v>199930EMAQ331</v>
      </c>
      <c r="B2512" s="10">
        <v>1999</v>
      </c>
      <c r="C2512" s="10" t="s">
        <v>4</v>
      </c>
      <c r="D2512" s="10" t="s">
        <v>41</v>
      </c>
      <c r="E2512" s="10">
        <v>31</v>
      </c>
      <c r="F2512" s="10">
        <v>407245</v>
      </c>
      <c r="G2512" s="10">
        <v>7.5995009737098343E-2</v>
      </c>
      <c r="H2512" s="10">
        <v>0.6460024128771964</v>
      </c>
      <c r="I2512" s="10">
        <v>0.59690945322040478</v>
      </c>
      <c r="J2512" s="10">
        <v>0.3488278380178042</v>
      </c>
      <c r="K2512" s="10">
        <v>0.39662836039834587</v>
      </c>
      <c r="L2512" s="10">
        <v>2.3887340544389742E-2</v>
      </c>
      <c r="M2512" s="10">
        <v>639.1230049901734</v>
      </c>
      <c r="N2512" s="10">
        <v>0.24790236835320262</v>
      </c>
      <c r="O2512" s="10">
        <v>0.15882085722353867</v>
      </c>
      <c r="P2512" s="10">
        <v>0.14138909010546477</v>
      </c>
      <c r="Q2512" s="10">
        <v>1.7431767118073888E-2</v>
      </c>
      <c r="R2512" s="10"/>
    </row>
    <row r="2513" spans="1:18" x14ac:dyDescent="0.2">
      <c r="A2513" s="9" t="str">
        <f t="shared" si="39"/>
        <v>199930EMAQ431</v>
      </c>
      <c r="B2513" s="10">
        <v>1999</v>
      </c>
      <c r="C2513" s="10" t="s">
        <v>4</v>
      </c>
      <c r="D2513" s="10" t="s">
        <v>43</v>
      </c>
      <c r="E2513" s="10">
        <v>31</v>
      </c>
      <c r="F2513" s="10">
        <v>431980</v>
      </c>
      <c r="G2513" s="10">
        <v>6.672810875249191E-2</v>
      </c>
      <c r="H2513" s="10">
        <v>0.69324737256354463</v>
      </c>
      <c r="I2513" s="10">
        <v>0.64698828649474516</v>
      </c>
      <c r="J2513" s="10">
        <v>0.30328432746451955</v>
      </c>
      <c r="K2513" s="10">
        <v>0.3471348128519377</v>
      </c>
      <c r="L2513" s="10">
        <v>2.862291732778649E-2</v>
      </c>
      <c r="M2513" s="10">
        <v>900.95582677091852</v>
      </c>
      <c r="N2513" s="10">
        <v>0.28910597712857078</v>
      </c>
      <c r="O2513" s="10">
        <v>0.17713551553312654</v>
      </c>
      <c r="P2513" s="10">
        <v>0.14305291911662577</v>
      </c>
      <c r="Q2513" s="10">
        <v>3.4082596416500764E-2</v>
      </c>
      <c r="R2513" s="10"/>
    </row>
    <row r="2514" spans="1:18" x14ac:dyDescent="0.2">
      <c r="A2514" s="9" t="str">
        <f t="shared" si="39"/>
        <v>199930EMAQ531</v>
      </c>
      <c r="B2514" s="10">
        <v>1999</v>
      </c>
      <c r="C2514" s="10" t="s">
        <v>4</v>
      </c>
      <c r="D2514" s="10" t="s">
        <v>45</v>
      </c>
      <c r="E2514" s="10">
        <v>31</v>
      </c>
      <c r="F2514" s="10">
        <v>521122</v>
      </c>
      <c r="G2514" s="10">
        <v>2.75200300618684E-2</v>
      </c>
      <c r="H2514" s="10">
        <v>0.71492855799601629</v>
      </c>
      <c r="I2514" s="10">
        <v>0.69525370258787766</v>
      </c>
      <c r="J2514" s="10">
        <v>0.28002655808044952</v>
      </c>
      <c r="K2514" s="10">
        <v>0.29869205291659151</v>
      </c>
      <c r="L2514" s="10">
        <v>3.683206619563173E-2</v>
      </c>
      <c r="M2514" s="10">
        <v>3140.8903045948759</v>
      </c>
      <c r="N2514" s="10">
        <v>0.33718338360285605</v>
      </c>
      <c r="O2514" s="10">
        <v>0.2493534718609067</v>
      </c>
      <c r="P2514" s="10">
        <v>0.15748983890073898</v>
      </c>
      <c r="Q2514" s="10">
        <v>9.1863632960167724E-2</v>
      </c>
      <c r="R2514" s="10"/>
    </row>
    <row r="2515" spans="1:18" x14ac:dyDescent="0.2">
      <c r="A2515" s="9" t="str">
        <f t="shared" si="39"/>
        <v>199915A17Q133</v>
      </c>
      <c r="B2515" s="10">
        <v>1999</v>
      </c>
      <c r="C2515" s="10" t="s">
        <v>0</v>
      </c>
      <c r="D2515" s="10" t="s">
        <v>37</v>
      </c>
      <c r="E2515" s="10">
        <v>33</v>
      </c>
      <c r="F2515" s="10">
        <v>40715</v>
      </c>
      <c r="G2515" s="10">
        <v>0.63161704823092935</v>
      </c>
      <c r="H2515" s="10">
        <v>0.27142330836301115</v>
      </c>
      <c r="I2515" s="10">
        <v>9.9987719513692744E-2</v>
      </c>
      <c r="J2515" s="10">
        <v>0.22856441115068157</v>
      </c>
      <c r="K2515" s="10">
        <v>0.29998771951369274</v>
      </c>
      <c r="L2515" s="10">
        <v>0.67144786933562572</v>
      </c>
      <c r="M2515" s="10">
        <v>212.01097861577898</v>
      </c>
      <c r="N2515" s="10">
        <v>4.2858897212329605E-2</v>
      </c>
      <c r="O2515" s="10">
        <v>0</v>
      </c>
      <c r="P2515" s="10">
        <v>0</v>
      </c>
      <c r="Q2515" s="10">
        <v>0</v>
      </c>
      <c r="R2515" s="10"/>
    </row>
    <row r="2516" spans="1:18" x14ac:dyDescent="0.2">
      <c r="A2516" s="9" t="str">
        <f t="shared" si="39"/>
        <v>199915A17Q233</v>
      </c>
      <c r="B2516" s="10">
        <v>1999</v>
      </c>
      <c r="C2516" s="10" t="s">
        <v>0</v>
      </c>
      <c r="D2516" s="10" t="s">
        <v>39</v>
      </c>
      <c r="E2516" s="10">
        <v>33</v>
      </c>
      <c r="F2516" s="10">
        <v>83753</v>
      </c>
      <c r="G2516" s="10">
        <v>0.56656541922173187</v>
      </c>
      <c r="H2516" s="10">
        <v>0.20833880577412153</v>
      </c>
      <c r="I2516" s="10">
        <v>9.0301242940551377E-2</v>
      </c>
      <c r="J2516" s="10">
        <v>0.10418731269327666</v>
      </c>
      <c r="K2516" s="10">
        <v>0.15279452676322042</v>
      </c>
      <c r="L2516" s="10">
        <v>0.83331940348405431</v>
      </c>
      <c r="M2516" s="10">
        <v>287.69427634904775</v>
      </c>
      <c r="N2516" s="10">
        <v>4.8631093811564961E-2</v>
      </c>
      <c r="O2516" s="10">
        <v>1.3898009623535873E-2</v>
      </c>
      <c r="P2516" s="10">
        <v>1.3898009623535873E-2</v>
      </c>
      <c r="Q2516" s="10">
        <v>0</v>
      </c>
      <c r="R2516" s="10"/>
    </row>
    <row r="2517" spans="1:18" x14ac:dyDescent="0.2">
      <c r="A2517" s="9" t="str">
        <f t="shared" si="39"/>
        <v>199915A17Q333</v>
      </c>
      <c r="B2517" s="10">
        <v>1999</v>
      </c>
      <c r="C2517" s="10" t="s">
        <v>0</v>
      </c>
      <c r="D2517" s="10" t="s">
        <v>41</v>
      </c>
      <c r="E2517" s="10">
        <v>33</v>
      </c>
      <c r="F2517" s="10">
        <v>131452</v>
      </c>
      <c r="G2517" s="10">
        <v>0.36508023141578433</v>
      </c>
      <c r="H2517" s="10">
        <v>0.28000305646825091</v>
      </c>
      <c r="I2517" s="10">
        <v>0.17777947581569498</v>
      </c>
      <c r="J2517" s="10">
        <v>5.779017345457324E-2</v>
      </c>
      <c r="K2517" s="10">
        <v>8.4465500114617564E-2</v>
      </c>
      <c r="L2517" s="10">
        <v>0.83627483796366731</v>
      </c>
      <c r="M2517" s="10">
        <v>352.65026930430622</v>
      </c>
      <c r="N2517" s="10">
        <v>0.10619085293491161</v>
      </c>
      <c r="O2517" s="10">
        <v>1.3267200194747893E-2</v>
      </c>
      <c r="P2517" s="10">
        <v>1.3267200194747893E-2</v>
      </c>
      <c r="Q2517" s="10">
        <v>0</v>
      </c>
      <c r="R2517" s="10"/>
    </row>
    <row r="2518" spans="1:18" x14ac:dyDescent="0.2">
      <c r="A2518" s="9" t="str">
        <f t="shared" si="39"/>
        <v>199915A17Q433</v>
      </c>
      <c r="B2518" s="10">
        <v>1999</v>
      </c>
      <c r="C2518" s="10" t="s">
        <v>0</v>
      </c>
      <c r="D2518" s="10" t="s">
        <v>43</v>
      </c>
      <c r="E2518" s="10">
        <v>33</v>
      </c>
      <c r="F2518" s="10">
        <v>158205</v>
      </c>
      <c r="G2518" s="10">
        <v>0.24193772010093448</v>
      </c>
      <c r="H2518" s="10">
        <v>0.22879130081713445</v>
      </c>
      <c r="I2518" s="10">
        <v>0.17343805511850988</v>
      </c>
      <c r="J2518" s="10">
        <v>8.8571537329340713E-2</v>
      </c>
      <c r="K2518" s="10">
        <v>9.2257524234888089E-2</v>
      </c>
      <c r="L2518" s="10">
        <v>0.86396763692677225</v>
      </c>
      <c r="M2518" s="10">
        <v>453.37457545574631</v>
      </c>
      <c r="N2518" s="10">
        <v>0.13234727094592458</v>
      </c>
      <c r="O2518" s="10">
        <v>5.1464871527448566E-2</v>
      </c>
      <c r="P2518" s="10">
        <v>5.1464871527448566E-2</v>
      </c>
      <c r="Q2518" s="10">
        <v>0</v>
      </c>
      <c r="R2518" s="10"/>
    </row>
    <row r="2519" spans="1:18" x14ac:dyDescent="0.2">
      <c r="A2519" s="9" t="str">
        <f t="shared" si="39"/>
        <v>199915A17Q533</v>
      </c>
      <c r="B2519" s="10">
        <v>1999</v>
      </c>
      <c r="C2519" s="10" t="s">
        <v>0</v>
      </c>
      <c r="D2519" s="10" t="s">
        <v>45</v>
      </c>
      <c r="E2519" s="10">
        <v>33</v>
      </c>
      <c r="F2519" s="10">
        <v>118645</v>
      </c>
      <c r="G2519" s="10">
        <v>0.30760074067542542</v>
      </c>
      <c r="H2519" s="10">
        <v>0.19211776763253519</v>
      </c>
      <c r="I2519" s="10">
        <v>0.13302220001185808</v>
      </c>
      <c r="J2519" s="10">
        <v>3.4473120283238609E-2</v>
      </c>
      <c r="K2519" s="10">
        <v>3.9394221729076848E-2</v>
      </c>
      <c r="L2519" s="10">
        <v>0.93629735766361832</v>
      </c>
      <c r="M2519" s="10">
        <v>528.13345675842845</v>
      </c>
      <c r="N2519" s="10">
        <v>7.8427240928821279E-2</v>
      </c>
      <c r="O2519" s="10">
        <v>2.4510093134982511E-2</v>
      </c>
      <c r="P2519" s="10">
        <v>1.9604703105904168E-2</v>
      </c>
      <c r="Q2519" s="10">
        <v>4.905390029078343E-3</v>
      </c>
      <c r="R2519" s="10"/>
    </row>
    <row r="2520" spans="1:18" x14ac:dyDescent="0.2">
      <c r="A2520" s="9" t="str">
        <f t="shared" si="39"/>
        <v>199915A29Q133</v>
      </c>
      <c r="B2520" s="10">
        <v>1999</v>
      </c>
      <c r="C2520" s="10" t="s">
        <v>3</v>
      </c>
      <c r="D2520" s="10" t="s">
        <v>37</v>
      </c>
      <c r="E2520" s="10">
        <v>33</v>
      </c>
      <c r="F2520" s="10">
        <v>136681</v>
      </c>
      <c r="G2520" s="10">
        <v>0.58930627408237513</v>
      </c>
      <c r="H2520" s="10">
        <v>0.47659147943020608</v>
      </c>
      <c r="I2520" s="10">
        <v>0.1957331304277844</v>
      </c>
      <c r="J2520" s="10">
        <v>0.30212685011084206</v>
      </c>
      <c r="K2520" s="10">
        <v>0.51487039164185222</v>
      </c>
      <c r="L2520" s="10">
        <v>0.31918847535502376</v>
      </c>
      <c r="M2520" s="10">
        <v>300.87541001385279</v>
      </c>
      <c r="N2520" s="10">
        <v>9.3612133361623051E-2</v>
      </c>
      <c r="O2520" s="10">
        <v>3.8293544823347798E-2</v>
      </c>
      <c r="P2520" s="10">
        <v>3.8293544823347798E-2</v>
      </c>
      <c r="Q2520" s="10">
        <v>0</v>
      </c>
      <c r="R2520" s="10"/>
    </row>
    <row r="2521" spans="1:18" x14ac:dyDescent="0.2">
      <c r="A2521" s="9" t="str">
        <f t="shared" si="39"/>
        <v>199915A29Q233</v>
      </c>
      <c r="B2521" s="10">
        <v>1999</v>
      </c>
      <c r="C2521" s="10" t="s">
        <v>3</v>
      </c>
      <c r="D2521" s="10" t="s">
        <v>39</v>
      </c>
      <c r="E2521" s="10">
        <v>33</v>
      </c>
      <c r="F2521" s="10">
        <v>320464</v>
      </c>
      <c r="G2521" s="10">
        <v>0.30902676210204583</v>
      </c>
      <c r="H2521" s="10">
        <v>0.52272018073793003</v>
      </c>
      <c r="I2521" s="10">
        <v>0.36118565579909134</v>
      </c>
      <c r="J2521" s="10">
        <v>0.23227570023465974</v>
      </c>
      <c r="K2521" s="10">
        <v>0.35388998452244247</v>
      </c>
      <c r="L2521" s="10">
        <v>0.33212778970492784</v>
      </c>
      <c r="M2521" s="10">
        <v>457.20108420471524</v>
      </c>
      <c r="N2521" s="10">
        <v>0.18149620550202206</v>
      </c>
      <c r="O2521" s="10">
        <v>5.6259049378401316E-2</v>
      </c>
      <c r="P2521" s="10">
        <v>5.6259049378401316E-2</v>
      </c>
      <c r="Q2521" s="10">
        <v>0</v>
      </c>
      <c r="R2521" s="10"/>
    </row>
    <row r="2522" spans="1:18" x14ac:dyDescent="0.2">
      <c r="A2522" s="9" t="str">
        <f t="shared" si="39"/>
        <v>199915A29Q333</v>
      </c>
      <c r="B2522" s="10">
        <v>1999</v>
      </c>
      <c r="C2522" s="10" t="s">
        <v>3</v>
      </c>
      <c r="D2522" s="10" t="s">
        <v>41</v>
      </c>
      <c r="E2522" s="10">
        <v>33</v>
      </c>
      <c r="F2522" s="10">
        <v>567088</v>
      </c>
      <c r="G2522" s="10">
        <v>0.22804801194199767</v>
      </c>
      <c r="H2522" s="10">
        <v>0.60906564687278342</v>
      </c>
      <c r="I2522" s="10">
        <v>0.47016943696127839</v>
      </c>
      <c r="J2522" s="10">
        <v>0.17301447335337716</v>
      </c>
      <c r="K2522" s="10">
        <v>0.26879818401379696</v>
      </c>
      <c r="L2522" s="10">
        <v>0.33778576434183516</v>
      </c>
      <c r="M2522" s="10">
        <v>535.05801782680953</v>
      </c>
      <c r="N2522" s="10">
        <v>0.22075808418960402</v>
      </c>
      <c r="O2522" s="10">
        <v>7.1870250499993821E-2</v>
      </c>
      <c r="P2522" s="10">
        <v>7.0842902205974501E-2</v>
      </c>
      <c r="Q2522" s="10">
        <v>1.0273482940193149E-3</v>
      </c>
      <c r="R2522" s="10"/>
    </row>
    <row r="2523" spans="1:18" x14ac:dyDescent="0.2">
      <c r="A2523" s="9" t="str">
        <f t="shared" si="39"/>
        <v>199915A29Q433</v>
      </c>
      <c r="B2523" s="10">
        <v>1999</v>
      </c>
      <c r="C2523" s="10" t="s">
        <v>3</v>
      </c>
      <c r="D2523" s="10" t="s">
        <v>43</v>
      </c>
      <c r="E2523" s="10">
        <v>33</v>
      </c>
      <c r="F2523" s="10">
        <v>802630</v>
      </c>
      <c r="G2523" s="10">
        <v>0.15499986182228767</v>
      </c>
      <c r="H2523" s="10">
        <v>0.63162475110622918</v>
      </c>
      <c r="I2523" s="10">
        <v>0.5337230019612268</v>
      </c>
      <c r="J2523" s="10">
        <v>0.15155557827514279</v>
      </c>
      <c r="K2523" s="10">
        <v>0.21754905248931175</v>
      </c>
      <c r="L2523" s="10">
        <v>0.35652916038523352</v>
      </c>
      <c r="M2523" s="10">
        <v>749.089491249513</v>
      </c>
      <c r="N2523" s="10">
        <v>0.26884243050969936</v>
      </c>
      <c r="O2523" s="10">
        <v>8.6962859599068063E-2</v>
      </c>
      <c r="P2523" s="10">
        <v>8.1888292239263416E-2</v>
      </c>
      <c r="Q2523" s="10">
        <v>5.0745673598046421E-3</v>
      </c>
      <c r="R2523" s="10"/>
    </row>
    <row r="2524" spans="1:18" x14ac:dyDescent="0.2">
      <c r="A2524" s="9" t="str">
        <f t="shared" si="39"/>
        <v>199915A29Q533</v>
      </c>
      <c r="B2524" s="10">
        <v>1999</v>
      </c>
      <c r="C2524" s="10" t="s">
        <v>3</v>
      </c>
      <c r="D2524" s="10" t="s">
        <v>45</v>
      </c>
      <c r="E2524" s="10">
        <v>33</v>
      </c>
      <c r="F2524" s="10">
        <v>739216</v>
      </c>
      <c r="G2524" s="10">
        <v>0.11980687295191372</v>
      </c>
      <c r="H2524" s="10">
        <v>0.64460004904796808</v>
      </c>
      <c r="I2524" s="10">
        <v>0.56737253286688083</v>
      </c>
      <c r="J2524" s="10">
        <v>7.3296904151869846E-2</v>
      </c>
      <c r="K2524" s="10">
        <v>0.11112345590357332</v>
      </c>
      <c r="L2524" s="10">
        <v>0.47363152312720502</v>
      </c>
      <c r="M2524" s="10">
        <v>1684.0239750770086</v>
      </c>
      <c r="N2524" s="10">
        <v>0.23760037661522479</v>
      </c>
      <c r="O2524" s="10">
        <v>0.11093104045366983</v>
      </c>
      <c r="P2524" s="10">
        <v>9.2050226185580397E-2</v>
      </c>
      <c r="Q2524" s="10">
        <v>1.8880814268089435E-2</v>
      </c>
      <c r="R2524" s="10"/>
    </row>
    <row r="2525" spans="1:18" x14ac:dyDescent="0.2">
      <c r="A2525" s="9" t="str">
        <f t="shared" si="39"/>
        <v>199918A24Q133</v>
      </c>
      <c r="B2525" s="10">
        <v>1999</v>
      </c>
      <c r="C2525" s="10" t="s">
        <v>1</v>
      </c>
      <c r="D2525" s="10" t="s">
        <v>37</v>
      </c>
      <c r="E2525" s="10">
        <v>33</v>
      </c>
      <c r="F2525" s="10">
        <v>56999</v>
      </c>
      <c r="G2525" s="10">
        <v>0.68328605404166309</v>
      </c>
      <c r="H2525" s="10">
        <v>0.61227389954209721</v>
      </c>
      <c r="I2525" s="10">
        <v>0.19391568273127599</v>
      </c>
      <c r="J2525" s="10">
        <v>0.23468832786540114</v>
      </c>
      <c r="K2525" s="10">
        <v>0.57136090106843984</v>
      </c>
      <c r="L2525" s="10">
        <v>0.25514482710222985</v>
      </c>
      <c r="M2525" s="10">
        <v>279.76706259160778</v>
      </c>
      <c r="N2525" s="10">
        <v>0.10205442200740364</v>
      </c>
      <c r="O2525" s="10">
        <v>5.1035983087422583E-2</v>
      </c>
      <c r="P2525" s="10">
        <v>5.1035983087422583E-2</v>
      </c>
      <c r="Q2525" s="10">
        <v>0</v>
      </c>
      <c r="R2525" s="10"/>
    </row>
    <row r="2526" spans="1:18" x14ac:dyDescent="0.2">
      <c r="A2526" s="9" t="str">
        <f t="shared" si="39"/>
        <v>199918A24Q233</v>
      </c>
      <c r="B2526" s="10">
        <v>1999</v>
      </c>
      <c r="C2526" s="10" t="s">
        <v>1</v>
      </c>
      <c r="D2526" s="10" t="s">
        <v>39</v>
      </c>
      <c r="E2526" s="10">
        <v>33</v>
      </c>
      <c r="F2526" s="10">
        <v>139001</v>
      </c>
      <c r="G2526" s="10">
        <v>0.34900304624757683</v>
      </c>
      <c r="H2526" s="10">
        <v>0.62347752893864072</v>
      </c>
      <c r="I2526" s="10">
        <v>0.40588197207214338</v>
      </c>
      <c r="J2526" s="10">
        <v>0.25100538845044279</v>
      </c>
      <c r="K2526" s="10">
        <v>0.41839986762685161</v>
      </c>
      <c r="L2526" s="10">
        <v>0.23012784080690066</v>
      </c>
      <c r="M2526" s="10">
        <v>406.51103950523043</v>
      </c>
      <c r="N2526" s="10">
        <v>0.2050273019618564</v>
      </c>
      <c r="O2526" s="10">
        <v>5.8567923971769985E-2</v>
      </c>
      <c r="P2526" s="10">
        <v>5.8567923971769985E-2</v>
      </c>
      <c r="Q2526" s="10">
        <v>0</v>
      </c>
      <c r="R2526" s="10"/>
    </row>
    <row r="2527" spans="1:18" x14ac:dyDescent="0.2">
      <c r="A2527" s="9" t="str">
        <f t="shared" si="39"/>
        <v>199918A24Q333</v>
      </c>
      <c r="B2527" s="10">
        <v>1999</v>
      </c>
      <c r="C2527" s="10" t="s">
        <v>1</v>
      </c>
      <c r="D2527" s="10" t="s">
        <v>41</v>
      </c>
      <c r="E2527" s="10">
        <v>33</v>
      </c>
      <c r="F2527" s="10">
        <v>269876</v>
      </c>
      <c r="G2527" s="10">
        <v>0.24595499866464882</v>
      </c>
      <c r="H2527" s="10">
        <v>0.66884743201854768</v>
      </c>
      <c r="I2527" s="10">
        <v>0.50434106276957202</v>
      </c>
      <c r="J2527" s="10">
        <v>0.20996006892111657</v>
      </c>
      <c r="K2527" s="10">
        <v>0.32900901705537133</v>
      </c>
      <c r="L2527" s="10">
        <v>0.26077531903540885</v>
      </c>
      <c r="M2527" s="10">
        <v>484.41142857326435</v>
      </c>
      <c r="N2527" s="10">
        <v>0.22846418355096415</v>
      </c>
      <c r="O2527" s="10">
        <v>7.3281803494938416E-2</v>
      </c>
      <c r="P2527" s="10">
        <v>7.3281803494938416E-2</v>
      </c>
      <c r="Q2527" s="10">
        <v>0</v>
      </c>
      <c r="R2527" s="10"/>
    </row>
    <row r="2528" spans="1:18" x14ac:dyDescent="0.2">
      <c r="A2528" s="9" t="str">
        <f t="shared" si="39"/>
        <v>199918A24Q433</v>
      </c>
      <c r="B2528" s="10">
        <v>1999</v>
      </c>
      <c r="C2528" s="10" t="s">
        <v>1</v>
      </c>
      <c r="D2528" s="10" t="s">
        <v>43</v>
      </c>
      <c r="E2528" s="10">
        <v>33</v>
      </c>
      <c r="F2528" s="10">
        <v>394920</v>
      </c>
      <c r="G2528" s="10">
        <v>0.17234706456887627</v>
      </c>
      <c r="H2528" s="10">
        <v>0.69220854856679837</v>
      </c>
      <c r="I2528" s="10">
        <v>0.57290843715182826</v>
      </c>
      <c r="J2528" s="10">
        <v>0.15169401397751445</v>
      </c>
      <c r="K2528" s="10">
        <v>0.22828674161855567</v>
      </c>
      <c r="L2528" s="10">
        <v>0.32105489719436847</v>
      </c>
      <c r="M2528" s="10">
        <v>677.38499451483392</v>
      </c>
      <c r="N2528" s="10">
        <v>0.29012964651068573</v>
      </c>
      <c r="O2528" s="10">
        <v>7.806137951990276E-2</v>
      </c>
      <c r="P2528" s="10">
        <v>7.3640230932847162E-2</v>
      </c>
      <c r="Q2528" s="10">
        <v>4.4211485870556061E-3</v>
      </c>
      <c r="R2528" s="10"/>
    </row>
    <row r="2529" spans="1:18" x14ac:dyDescent="0.2">
      <c r="A2529" s="9" t="str">
        <f t="shared" si="39"/>
        <v>199918A24Q533</v>
      </c>
      <c r="B2529" s="10">
        <v>1999</v>
      </c>
      <c r="C2529" s="10" t="s">
        <v>1</v>
      </c>
      <c r="D2529" s="10" t="s">
        <v>45</v>
      </c>
      <c r="E2529" s="10">
        <v>33</v>
      </c>
      <c r="F2529" s="10">
        <v>366997</v>
      </c>
      <c r="G2529" s="10">
        <v>0.1546142896343555</v>
      </c>
      <c r="H2529" s="10">
        <v>0.63551473172805228</v>
      </c>
      <c r="I2529" s="10">
        <v>0.5372550729297515</v>
      </c>
      <c r="J2529" s="10">
        <v>7.290795292604571E-2</v>
      </c>
      <c r="K2529" s="10">
        <v>0.11569576863026128</v>
      </c>
      <c r="L2529" s="10">
        <v>0.52931222871031647</v>
      </c>
      <c r="M2529" s="10">
        <v>1243.5378603624804</v>
      </c>
      <c r="N2529" s="10">
        <v>0.21395542742856208</v>
      </c>
      <c r="O2529" s="10">
        <v>9.6676539590241889E-2</v>
      </c>
      <c r="P2529" s="10">
        <v>8.7169649888146225E-2</v>
      </c>
      <c r="Q2529" s="10">
        <v>9.5068897020956569E-3</v>
      </c>
      <c r="R2529" s="10"/>
    </row>
    <row r="2530" spans="1:18" x14ac:dyDescent="0.2">
      <c r="A2530" s="9" t="str">
        <f t="shared" si="39"/>
        <v>199925A29Q133</v>
      </c>
      <c r="B2530" s="10">
        <v>1999</v>
      </c>
      <c r="C2530" s="10" t="s">
        <v>2</v>
      </c>
      <c r="D2530" s="10" t="s">
        <v>37</v>
      </c>
      <c r="E2530" s="10">
        <v>33</v>
      </c>
      <c r="F2530" s="10">
        <v>38967</v>
      </c>
      <c r="G2530" s="10">
        <v>0.39403887238809859</v>
      </c>
      <c r="H2530" s="10">
        <v>0.49249364847178384</v>
      </c>
      <c r="I2530" s="10">
        <v>0.29843200656966151</v>
      </c>
      <c r="J2530" s="10">
        <v>0.47763492185695589</v>
      </c>
      <c r="K2530" s="10">
        <v>0.65676084892344799</v>
      </c>
      <c r="L2530" s="10">
        <v>4.4807144506890446E-2</v>
      </c>
      <c r="M2530" s="10">
        <v>352.04727898621775</v>
      </c>
      <c r="N2530" s="10">
        <v>0.13429311981933431</v>
      </c>
      <c r="O2530" s="10">
        <v>5.9665871121718374E-2</v>
      </c>
      <c r="P2530" s="10">
        <v>5.9665871121718374E-2</v>
      </c>
      <c r="Q2530" s="10">
        <v>0</v>
      </c>
      <c r="R2530" s="10"/>
    </row>
    <row r="2531" spans="1:18" x14ac:dyDescent="0.2">
      <c r="A2531" s="9" t="str">
        <f t="shared" si="39"/>
        <v>199925A29Q233</v>
      </c>
      <c r="B2531" s="10">
        <v>1999</v>
      </c>
      <c r="C2531" s="10" t="s">
        <v>2</v>
      </c>
      <c r="D2531" s="10" t="s">
        <v>39</v>
      </c>
      <c r="E2531" s="10">
        <v>33</v>
      </c>
      <c r="F2531" s="10">
        <v>97710</v>
      </c>
      <c r="G2531" s="10">
        <v>0.18350157728706626</v>
      </c>
      <c r="H2531" s="10">
        <v>0.64885886807900928</v>
      </c>
      <c r="I2531" s="10">
        <v>0.5297922423498107</v>
      </c>
      <c r="J2531" s="10">
        <v>0.31542319107563199</v>
      </c>
      <c r="K2531" s="10">
        <v>0.43448981680483062</v>
      </c>
      <c r="L2531" s="10">
        <v>4.7630744038481221E-2</v>
      </c>
      <c r="M2531" s="10">
        <v>537.21134054416495</v>
      </c>
      <c r="N2531" s="10">
        <v>0.26190768600962028</v>
      </c>
      <c r="O2531" s="10">
        <v>8.9284617746392389E-2</v>
      </c>
      <c r="P2531" s="10">
        <v>8.9284617746392389E-2</v>
      </c>
      <c r="Q2531" s="10">
        <v>0</v>
      </c>
      <c r="R2531" s="10"/>
    </row>
    <row r="2532" spans="1:18" x14ac:dyDescent="0.2">
      <c r="A2532" s="9" t="str">
        <f t="shared" si="39"/>
        <v>199925A29Q333</v>
      </c>
      <c r="B2532" s="10">
        <v>1999</v>
      </c>
      <c r="C2532" s="10" t="s">
        <v>2</v>
      </c>
      <c r="D2532" s="10" t="s">
        <v>41</v>
      </c>
      <c r="E2532" s="10">
        <v>33</v>
      </c>
      <c r="F2532" s="10">
        <v>165760</v>
      </c>
      <c r="G2532" s="10">
        <v>0.1636539829164029</v>
      </c>
      <c r="H2532" s="10">
        <v>0.77195342664092659</v>
      </c>
      <c r="I2532" s="10">
        <v>0.64562017374517378</v>
      </c>
      <c r="J2532" s="10">
        <v>0.2042027134199868</v>
      </c>
      <c r="K2532" s="10">
        <v>0.31689258319762198</v>
      </c>
      <c r="L2532" s="10">
        <v>6.6903177764727956E-2</v>
      </c>
      <c r="M2532" s="10">
        <v>638.85061713284051</v>
      </c>
      <c r="N2532" s="10">
        <v>0.29934192603175946</v>
      </c>
      <c r="O2532" s="10">
        <v>0.11620121201847693</v>
      </c>
      <c r="P2532" s="10">
        <v>0.11267776170094261</v>
      </c>
      <c r="Q2532" s="10">
        <v>3.5234503175343114E-3</v>
      </c>
      <c r="R2532" s="10"/>
    </row>
    <row r="2533" spans="1:18" x14ac:dyDescent="0.2">
      <c r="A2533" s="9" t="str">
        <f t="shared" si="39"/>
        <v>199925A29Q433</v>
      </c>
      <c r="B2533" s="10">
        <v>1999</v>
      </c>
      <c r="C2533" s="10" t="s">
        <v>2</v>
      </c>
      <c r="D2533" s="10" t="s">
        <v>43</v>
      </c>
      <c r="E2533" s="10">
        <v>33</v>
      </c>
      <c r="F2533" s="10">
        <v>249505</v>
      </c>
      <c r="G2533" s="10">
        <v>0.11504635734718306</v>
      </c>
      <c r="H2533" s="10">
        <v>0.79022063686098476</v>
      </c>
      <c r="I2533" s="10">
        <v>0.69930863108955732</v>
      </c>
      <c r="J2533" s="10">
        <v>0.19112643033205748</v>
      </c>
      <c r="K2533" s="10">
        <v>0.27970581751868701</v>
      </c>
      <c r="L2533" s="10">
        <v>9.092402957856556E-2</v>
      </c>
      <c r="M2533" s="10">
        <v>888.40329543266682</v>
      </c>
      <c r="N2533" s="10">
        <v>0.32169695998076192</v>
      </c>
      <c r="O2533" s="10">
        <v>0.1235606500871726</v>
      </c>
      <c r="P2533" s="10">
        <v>0.11423418368369372</v>
      </c>
      <c r="Q2533" s="10">
        <v>9.3264664034788877E-3</v>
      </c>
      <c r="R2533" s="10"/>
    </row>
    <row r="2534" spans="1:18" x14ac:dyDescent="0.2">
      <c r="A2534" s="9" t="str">
        <f t="shared" si="39"/>
        <v>199925A29Q533</v>
      </c>
      <c r="B2534" s="10">
        <v>1999</v>
      </c>
      <c r="C2534" s="10" t="s">
        <v>2</v>
      </c>
      <c r="D2534" s="10" t="s">
        <v>45</v>
      </c>
      <c r="E2534" s="10">
        <v>33</v>
      </c>
      <c r="F2534" s="10">
        <v>253574</v>
      </c>
      <c r="G2534" s="10">
        <v>6.3502172083608158E-2</v>
      </c>
      <c r="H2534" s="10">
        <v>0.86893708521579649</v>
      </c>
      <c r="I2534" s="10">
        <v>0.81375769290059408</v>
      </c>
      <c r="J2534" s="10">
        <v>9.1978829453779359E-2</v>
      </c>
      <c r="K2534" s="10">
        <v>0.13796429150213643</v>
      </c>
      <c r="L2534" s="10">
        <v>0.17656778691821717</v>
      </c>
      <c r="M2534" s="10">
        <v>2194.0633111526422</v>
      </c>
      <c r="N2534" s="10">
        <v>0.34629733332281698</v>
      </c>
      <c r="O2534" s="10">
        <v>0.17199712904319844</v>
      </c>
      <c r="P2534" s="10">
        <v>0.1330104821472233</v>
      </c>
      <c r="Q2534" s="10">
        <v>3.8986646895975141E-2</v>
      </c>
      <c r="R2534" s="10"/>
    </row>
    <row r="2535" spans="1:18" x14ac:dyDescent="0.2">
      <c r="A2535" s="9" t="str">
        <f t="shared" si="39"/>
        <v>199930EMAQ133</v>
      </c>
      <c r="B2535" s="10">
        <v>1999</v>
      </c>
      <c r="C2535" s="10" t="s">
        <v>4</v>
      </c>
      <c r="D2535" s="10" t="s">
        <v>37</v>
      </c>
      <c r="E2535" s="10">
        <v>33</v>
      </c>
      <c r="F2535" s="10">
        <v>215798</v>
      </c>
      <c r="G2535" s="10">
        <v>0.35169572053005305</v>
      </c>
      <c r="H2535" s="10">
        <v>0.53934353670184265</v>
      </c>
      <c r="I2535" s="10">
        <v>0.349658722948261</v>
      </c>
      <c r="J2535" s="10">
        <v>0.45252638199734435</v>
      </c>
      <c r="K2535" s="10">
        <v>0.642211195750926</v>
      </c>
      <c r="L2535" s="10">
        <v>8.0862658597392004E-3</v>
      </c>
      <c r="M2535" s="10">
        <v>347.5265476524516</v>
      </c>
      <c r="N2535" s="10">
        <v>0.1725363534416445</v>
      </c>
      <c r="O2535" s="10">
        <v>0.12130325582257481</v>
      </c>
      <c r="P2535" s="10">
        <v>0.12130325582257481</v>
      </c>
      <c r="Q2535" s="10">
        <v>0</v>
      </c>
      <c r="R2535" s="10"/>
    </row>
    <row r="2536" spans="1:18" x14ac:dyDescent="0.2">
      <c r="A2536" s="9" t="str">
        <f t="shared" si="39"/>
        <v>199930EMAQ233</v>
      </c>
      <c r="B2536" s="10">
        <v>1999</v>
      </c>
      <c r="C2536" s="10" t="s">
        <v>4</v>
      </c>
      <c r="D2536" s="10" t="s">
        <v>39</v>
      </c>
      <c r="E2536" s="10">
        <v>33</v>
      </c>
      <c r="F2536" s="10">
        <v>487410</v>
      </c>
      <c r="G2536" s="10">
        <v>0.14789529485930425</v>
      </c>
      <c r="H2536" s="10">
        <v>0.57279087421267516</v>
      </c>
      <c r="I2536" s="10">
        <v>0.48807779897827291</v>
      </c>
      <c r="J2536" s="10">
        <v>0.41885681459141177</v>
      </c>
      <c r="K2536" s="10">
        <v>0.50237582322890384</v>
      </c>
      <c r="L2536" s="10">
        <v>1.6702570731006752E-2</v>
      </c>
      <c r="M2536" s="10">
        <v>555.39739457999895</v>
      </c>
      <c r="N2536" s="10">
        <v>0.2350916066555877</v>
      </c>
      <c r="O2536" s="10">
        <v>0.12530108122525185</v>
      </c>
      <c r="P2536" s="10">
        <v>0.12052891815924992</v>
      </c>
      <c r="Q2536" s="10">
        <v>4.7721630660019282E-3</v>
      </c>
      <c r="R2536" s="10"/>
    </row>
    <row r="2537" spans="1:18" x14ac:dyDescent="0.2">
      <c r="A2537" s="9" t="str">
        <f t="shared" si="39"/>
        <v>199930EMAQ333</v>
      </c>
      <c r="B2537" s="10">
        <v>1999</v>
      </c>
      <c r="C2537" s="10" t="s">
        <v>4</v>
      </c>
      <c r="D2537" s="10" t="s">
        <v>41</v>
      </c>
      <c r="E2537" s="10">
        <v>33</v>
      </c>
      <c r="F2537" s="10">
        <v>1000958</v>
      </c>
      <c r="G2537" s="10">
        <v>0.10201877053678733</v>
      </c>
      <c r="H2537" s="10">
        <v>0.57591406238278842</v>
      </c>
      <c r="I2537" s="10">
        <v>0.51716001780364973</v>
      </c>
      <c r="J2537" s="10">
        <v>0.41734603398271042</v>
      </c>
      <c r="K2537" s="10">
        <v>0.47555178370198975</v>
      </c>
      <c r="L2537" s="10">
        <v>1.3953739440231034E-2</v>
      </c>
      <c r="M2537" s="10">
        <v>697.37029112374603</v>
      </c>
      <c r="N2537" s="10">
        <v>0.25101452808209734</v>
      </c>
      <c r="O2537" s="10">
        <v>0.14817205117497437</v>
      </c>
      <c r="P2537" s="10">
        <v>0.14584627926446464</v>
      </c>
      <c r="Q2537" s="10">
        <v>2.3257719105097318E-3</v>
      </c>
      <c r="R2537" s="10"/>
    </row>
    <row r="2538" spans="1:18" x14ac:dyDescent="0.2">
      <c r="A2538" s="9" t="str">
        <f t="shared" si="39"/>
        <v>199930EMAQ433</v>
      </c>
      <c r="B2538" s="10">
        <v>1999</v>
      </c>
      <c r="C2538" s="10" t="s">
        <v>4</v>
      </c>
      <c r="D2538" s="10" t="s">
        <v>43</v>
      </c>
      <c r="E2538" s="10">
        <v>33</v>
      </c>
      <c r="F2538" s="10">
        <v>1583777</v>
      </c>
      <c r="G2538" s="10">
        <v>6.1595220907664443E-2</v>
      </c>
      <c r="H2538" s="10">
        <v>0.58470643170503467</v>
      </c>
      <c r="I2538" s="10">
        <v>0.54869130987803083</v>
      </c>
      <c r="J2538" s="10">
        <v>0.40831081256125157</v>
      </c>
      <c r="K2538" s="10">
        <v>0.44322395936340725</v>
      </c>
      <c r="L2538" s="10">
        <v>1.6526947922592638E-2</v>
      </c>
      <c r="M2538" s="10">
        <v>986.04923869025583</v>
      </c>
      <c r="N2538" s="10">
        <v>0.27359533570698402</v>
      </c>
      <c r="O2538" s="10">
        <v>0.16857234320235739</v>
      </c>
      <c r="P2538" s="10">
        <v>0.16012481555168437</v>
      </c>
      <c r="Q2538" s="10">
        <v>8.447527650673043E-3</v>
      </c>
      <c r="R2538" s="10"/>
    </row>
    <row r="2539" spans="1:18" x14ac:dyDescent="0.2">
      <c r="A2539" s="9" t="str">
        <f t="shared" si="39"/>
        <v>199930EMAQ533</v>
      </c>
      <c r="B2539" s="10">
        <v>1999</v>
      </c>
      <c r="C2539" s="10" t="s">
        <v>4</v>
      </c>
      <c r="D2539" s="10" t="s">
        <v>45</v>
      </c>
      <c r="E2539" s="10">
        <v>33</v>
      </c>
      <c r="F2539" s="10">
        <v>2025846</v>
      </c>
      <c r="G2539" s="10">
        <v>3.6778843815557814E-2</v>
      </c>
      <c r="H2539" s="10">
        <v>0.60930259665468456</v>
      </c>
      <c r="I2539" s="10">
        <v>0.58689315161590805</v>
      </c>
      <c r="J2539" s="10">
        <v>0.38707474927128105</v>
      </c>
      <c r="K2539" s="10">
        <v>0.40891556741267726</v>
      </c>
      <c r="L2539" s="10">
        <v>2.8144972704793055E-2</v>
      </c>
      <c r="M2539" s="10">
        <v>3126.9825699254598</v>
      </c>
      <c r="N2539" s="10">
        <v>0.28919439638486638</v>
      </c>
      <c r="O2539" s="10">
        <v>0.19729526619739451</v>
      </c>
      <c r="P2539" s="10">
        <v>0.14531784498218503</v>
      </c>
      <c r="Q2539" s="10">
        <v>5.1977421215209471E-2</v>
      </c>
      <c r="R2539" s="10"/>
    </row>
    <row r="2540" spans="1:18" x14ac:dyDescent="0.2">
      <c r="A2540" s="9" t="str">
        <f t="shared" si="39"/>
        <v>199915A17Q135</v>
      </c>
      <c r="B2540" s="10">
        <v>1999</v>
      </c>
      <c r="C2540" s="10" t="s">
        <v>0</v>
      </c>
      <c r="D2540" s="10" t="s">
        <v>37</v>
      </c>
      <c r="E2540" s="10">
        <v>35</v>
      </c>
      <c r="F2540" s="10">
        <v>79875</v>
      </c>
      <c r="G2540" s="10">
        <v>0.77776699657157644</v>
      </c>
      <c r="H2540" s="10">
        <v>0.38707981220657278</v>
      </c>
      <c r="I2540" s="10">
        <v>8.6021909233176833E-2</v>
      </c>
      <c r="J2540" s="10">
        <v>0.11828482003129891</v>
      </c>
      <c r="K2540" s="10">
        <v>0.21504851330203442</v>
      </c>
      <c r="L2540" s="10">
        <v>0.73117996870109547</v>
      </c>
      <c r="M2540" s="10">
        <v>204.46660752770683</v>
      </c>
      <c r="N2540" s="10">
        <v>3.2262910798122067E-2</v>
      </c>
      <c r="O2540" s="10">
        <v>0</v>
      </c>
      <c r="P2540" s="10">
        <v>0</v>
      </c>
      <c r="Q2540" s="10">
        <v>0</v>
      </c>
      <c r="R2540" s="10"/>
    </row>
    <row r="2541" spans="1:18" x14ac:dyDescent="0.2">
      <c r="A2541" s="9" t="str">
        <f t="shared" si="39"/>
        <v>199915A17Q235</v>
      </c>
      <c r="B2541" s="10">
        <v>1999</v>
      </c>
      <c r="C2541" s="10" t="s">
        <v>0</v>
      </c>
      <c r="D2541" s="10" t="s">
        <v>39</v>
      </c>
      <c r="E2541" s="10">
        <v>35</v>
      </c>
      <c r="F2541" s="10">
        <v>133979</v>
      </c>
      <c r="G2541" s="10">
        <v>0.46574577704049896</v>
      </c>
      <c r="H2541" s="10">
        <v>0.46793154151023669</v>
      </c>
      <c r="I2541" s="10">
        <v>0.249994402107793</v>
      </c>
      <c r="J2541" s="10">
        <v>8.9752871718702179E-2</v>
      </c>
      <c r="K2541" s="10">
        <v>0.14744101687577904</v>
      </c>
      <c r="L2541" s="10">
        <v>0.78845938542607419</v>
      </c>
      <c r="M2541" s="10">
        <v>319.86582557986839</v>
      </c>
      <c r="N2541" s="10">
        <v>8.3326491465080352E-2</v>
      </c>
      <c r="O2541" s="10">
        <v>1.9226893766933623E-2</v>
      </c>
      <c r="P2541" s="10">
        <v>1.9226893766933623E-2</v>
      </c>
      <c r="Q2541" s="10">
        <v>0</v>
      </c>
      <c r="R2541" s="10"/>
    </row>
    <row r="2542" spans="1:18" x14ac:dyDescent="0.2">
      <c r="A2542" s="9" t="str">
        <f t="shared" si="39"/>
        <v>199915A17Q335</v>
      </c>
      <c r="B2542" s="10">
        <v>1999</v>
      </c>
      <c r="C2542" s="10" t="s">
        <v>0</v>
      </c>
      <c r="D2542" s="10" t="s">
        <v>41</v>
      </c>
      <c r="E2542" s="10">
        <v>35</v>
      </c>
      <c r="F2542" s="10">
        <v>244767</v>
      </c>
      <c r="G2542" s="10">
        <v>0.55172690682431824</v>
      </c>
      <c r="H2542" s="10">
        <v>0.40703607921002422</v>
      </c>
      <c r="I2542" s="10">
        <v>0.18246332226157938</v>
      </c>
      <c r="J2542" s="10">
        <v>8.0709409356653466E-2</v>
      </c>
      <c r="K2542" s="10">
        <v>0.11229454951035066</v>
      </c>
      <c r="L2542" s="10">
        <v>0.83506763575155152</v>
      </c>
      <c r="M2542" s="10">
        <v>343.38795808871339</v>
      </c>
      <c r="N2542" s="10">
        <v>7.7204034857640116E-2</v>
      </c>
      <c r="O2542" s="10">
        <v>7.0189200341549312E-3</v>
      </c>
      <c r="P2542" s="10">
        <v>7.0189200341549312E-3</v>
      </c>
      <c r="Q2542" s="10">
        <v>0</v>
      </c>
      <c r="R2542" s="10"/>
    </row>
    <row r="2543" spans="1:18" x14ac:dyDescent="0.2">
      <c r="A2543" s="9" t="str">
        <f t="shared" si="39"/>
        <v>199915A17Q435</v>
      </c>
      <c r="B2543" s="10">
        <v>1999</v>
      </c>
      <c r="C2543" s="10" t="s">
        <v>0</v>
      </c>
      <c r="D2543" s="10" t="s">
        <v>43</v>
      </c>
      <c r="E2543" s="10">
        <v>35</v>
      </c>
      <c r="F2543" s="10">
        <v>293722</v>
      </c>
      <c r="G2543" s="10">
        <v>0.46751498930145696</v>
      </c>
      <c r="H2543" s="10">
        <v>0.45029313432429302</v>
      </c>
      <c r="I2543" s="10">
        <v>0.23977434444815166</v>
      </c>
      <c r="J2543" s="10">
        <v>5.555593384220453E-2</v>
      </c>
      <c r="K2543" s="10">
        <v>7.6020863265264429E-2</v>
      </c>
      <c r="L2543" s="10">
        <v>0.87719340056243655</v>
      </c>
      <c r="M2543" s="10">
        <v>504.39452748272134</v>
      </c>
      <c r="N2543" s="10">
        <v>0.10234167001450351</v>
      </c>
      <c r="O2543" s="10">
        <v>2.9245340832487862E-3</v>
      </c>
      <c r="P2543" s="10">
        <v>2.9245340832487862E-3</v>
      </c>
      <c r="Q2543" s="10">
        <v>0</v>
      </c>
      <c r="R2543" s="10"/>
    </row>
    <row r="2544" spans="1:18" x14ac:dyDescent="0.2">
      <c r="A2544" s="9" t="str">
        <f t="shared" si="39"/>
        <v>199915A17Q535</v>
      </c>
      <c r="B2544" s="10">
        <v>1999</v>
      </c>
      <c r="C2544" s="10" t="s">
        <v>0</v>
      </c>
      <c r="D2544" s="10" t="s">
        <v>45</v>
      </c>
      <c r="E2544" s="10">
        <v>35</v>
      </c>
      <c r="F2544" s="10">
        <v>303177</v>
      </c>
      <c r="G2544" s="10">
        <v>0.31707686482393033</v>
      </c>
      <c r="H2544" s="10">
        <v>0.34844331858947086</v>
      </c>
      <c r="I2544" s="10">
        <v>0.23796000356227551</v>
      </c>
      <c r="J2544" s="10">
        <v>1.98267018936133E-2</v>
      </c>
      <c r="K2544" s="10">
        <v>2.5493358665070239E-2</v>
      </c>
      <c r="L2544" s="10">
        <v>0.94334002909191661</v>
      </c>
      <c r="M2544" s="10">
        <v>561.94457841539088</v>
      </c>
      <c r="N2544" s="10">
        <v>0.1133166434129238</v>
      </c>
      <c r="O2544" s="10">
        <v>1.4163343525399354E-2</v>
      </c>
      <c r="P2544" s="10">
        <v>1.4163343525399354E-2</v>
      </c>
      <c r="Q2544" s="10">
        <v>0</v>
      </c>
      <c r="R2544" s="10"/>
    </row>
    <row r="2545" spans="1:18" x14ac:dyDescent="0.2">
      <c r="A2545" s="9" t="str">
        <f t="shared" si="39"/>
        <v>199915A29Q135</v>
      </c>
      <c r="B2545" s="10">
        <v>1999</v>
      </c>
      <c r="C2545" s="10" t="s">
        <v>3</v>
      </c>
      <c r="D2545" s="10" t="s">
        <v>37</v>
      </c>
      <c r="E2545" s="10">
        <v>35</v>
      </c>
      <c r="F2545" s="10">
        <v>291154</v>
      </c>
      <c r="G2545" s="10">
        <v>0.63686213289101379</v>
      </c>
      <c r="H2545" s="10">
        <v>0.53273476403178355</v>
      </c>
      <c r="I2545" s="10">
        <v>0.19345616594531095</v>
      </c>
      <c r="J2545" s="10">
        <v>0.27083586009973076</v>
      </c>
      <c r="K2545" s="10">
        <v>0.48512182190541864</v>
      </c>
      <c r="L2545" s="10">
        <v>0.35311087770698879</v>
      </c>
      <c r="M2545" s="10">
        <v>331.36928258025335</v>
      </c>
      <c r="N2545" s="10">
        <v>9.4396779711080736E-2</v>
      </c>
      <c r="O2545" s="10">
        <v>4.1301167079964556E-2</v>
      </c>
      <c r="P2545" s="10">
        <v>4.1301167079964556E-2</v>
      </c>
      <c r="Q2545" s="10">
        <v>0</v>
      </c>
      <c r="R2545" s="10"/>
    </row>
    <row r="2546" spans="1:18" x14ac:dyDescent="0.2">
      <c r="A2546" s="9" t="str">
        <f t="shared" si="39"/>
        <v>199915A29Q235</v>
      </c>
      <c r="B2546" s="10">
        <v>1999</v>
      </c>
      <c r="C2546" s="10" t="s">
        <v>3</v>
      </c>
      <c r="D2546" s="10" t="s">
        <v>39</v>
      </c>
      <c r="E2546" s="10">
        <v>35</v>
      </c>
      <c r="F2546" s="10">
        <v>490399</v>
      </c>
      <c r="G2546" s="10">
        <v>0.42340837514635909</v>
      </c>
      <c r="H2546" s="10">
        <v>0.62870642069009108</v>
      </c>
      <c r="I2546" s="10">
        <v>0.36250685666161636</v>
      </c>
      <c r="J2546" s="10">
        <v>0.20315906027540839</v>
      </c>
      <c r="K2546" s="10">
        <v>0.3590239784338875</v>
      </c>
      <c r="L2546" s="10">
        <v>0.38879565415100764</v>
      </c>
      <c r="M2546" s="10">
        <v>527.53832889567457</v>
      </c>
      <c r="N2546" s="10">
        <v>0.14008796918427649</v>
      </c>
      <c r="O2546" s="10">
        <v>4.3780676551134892E-2</v>
      </c>
      <c r="P2546" s="10">
        <v>4.2029041657915288E-2</v>
      </c>
      <c r="Q2546" s="10">
        <v>1.7516348932196028E-3</v>
      </c>
      <c r="R2546" s="10"/>
    </row>
    <row r="2547" spans="1:18" x14ac:dyDescent="0.2">
      <c r="A2547" s="9" t="str">
        <f t="shared" si="39"/>
        <v>199915A29Q335</v>
      </c>
      <c r="B2547" s="10">
        <v>1999</v>
      </c>
      <c r="C2547" s="10" t="s">
        <v>3</v>
      </c>
      <c r="D2547" s="10" t="s">
        <v>41</v>
      </c>
      <c r="E2547" s="10">
        <v>35</v>
      </c>
      <c r="F2547" s="10">
        <v>947304</v>
      </c>
      <c r="G2547" s="10">
        <v>0.31351784345647654</v>
      </c>
      <c r="H2547" s="10">
        <v>0.6101515458606741</v>
      </c>
      <c r="I2547" s="10">
        <v>0.4188581490208001</v>
      </c>
      <c r="J2547" s="10">
        <v>0.21668967934263975</v>
      </c>
      <c r="K2547" s="10">
        <v>0.32366800942464086</v>
      </c>
      <c r="L2547" s="10">
        <v>0.3481416736338071</v>
      </c>
      <c r="M2547" s="10">
        <v>665.67859123712992</v>
      </c>
      <c r="N2547" s="10">
        <v>0.17951365137273778</v>
      </c>
      <c r="O2547" s="10">
        <v>4.7146428179338416E-2</v>
      </c>
      <c r="P2547" s="10">
        <v>4.6239644295812114E-2</v>
      </c>
      <c r="Q2547" s="10">
        <v>9.0678388352630201E-4</v>
      </c>
      <c r="R2547" s="10"/>
    </row>
    <row r="2548" spans="1:18" x14ac:dyDescent="0.2">
      <c r="A2548" s="9" t="str">
        <f t="shared" si="39"/>
        <v>199915A29Q435</v>
      </c>
      <c r="B2548" s="10">
        <v>1999</v>
      </c>
      <c r="C2548" s="10" t="s">
        <v>3</v>
      </c>
      <c r="D2548" s="10" t="s">
        <v>43</v>
      </c>
      <c r="E2548" s="10">
        <v>35</v>
      </c>
      <c r="F2548" s="10">
        <v>1338935</v>
      </c>
      <c r="G2548" s="10">
        <v>0.23873096127218563</v>
      </c>
      <c r="H2548" s="10">
        <v>0.7119987153969386</v>
      </c>
      <c r="I2548" s="10">
        <v>0.54202257764566619</v>
      </c>
      <c r="J2548" s="10">
        <v>0.14496446802869445</v>
      </c>
      <c r="K2548" s="10">
        <v>0.23027406110080026</v>
      </c>
      <c r="L2548" s="10">
        <v>0.37780101349206646</v>
      </c>
      <c r="M2548" s="10">
        <v>854.50885556531432</v>
      </c>
      <c r="N2548" s="10">
        <v>0.20461859612303809</v>
      </c>
      <c r="O2548" s="10">
        <v>3.784649740278654E-2</v>
      </c>
      <c r="P2548" s="10">
        <v>3.6563388065888186E-2</v>
      </c>
      <c r="Q2548" s="10">
        <v>1.2831093368983557E-3</v>
      </c>
      <c r="R2548" s="10"/>
    </row>
    <row r="2549" spans="1:18" x14ac:dyDescent="0.2">
      <c r="A2549" s="9" t="str">
        <f t="shared" si="39"/>
        <v>199915A29Q535</v>
      </c>
      <c r="B2549" s="10">
        <v>1999</v>
      </c>
      <c r="C2549" s="10" t="s">
        <v>3</v>
      </c>
      <c r="D2549" s="10" t="s">
        <v>45</v>
      </c>
      <c r="E2549" s="10">
        <v>35</v>
      </c>
      <c r="F2549" s="10">
        <v>1658461</v>
      </c>
      <c r="G2549" s="10">
        <v>0.13917298825634788</v>
      </c>
      <c r="H2549" s="10">
        <v>0.7628210732721481</v>
      </c>
      <c r="I2549" s="10">
        <v>0.65665698499994873</v>
      </c>
      <c r="J2549" s="10">
        <v>6.0591717260761631E-2</v>
      </c>
      <c r="K2549" s="10">
        <v>0.10357554383250496</v>
      </c>
      <c r="L2549" s="10">
        <v>0.45726851581074263</v>
      </c>
      <c r="M2549" s="10">
        <v>1719.9821205012811</v>
      </c>
      <c r="N2549" s="10">
        <v>0.25324080578319297</v>
      </c>
      <c r="O2549" s="10">
        <v>8.3380917609759894E-2</v>
      </c>
      <c r="P2549" s="10">
        <v>6.3700020681824898E-2</v>
      </c>
      <c r="Q2549" s="10">
        <v>1.9680896927934996E-2</v>
      </c>
      <c r="R2549" s="10"/>
    </row>
    <row r="2550" spans="1:18" x14ac:dyDescent="0.2">
      <c r="A2550" s="9" t="str">
        <f t="shared" si="39"/>
        <v>199918A24Q135</v>
      </c>
      <c r="B2550" s="10">
        <v>1999</v>
      </c>
      <c r="C2550" s="10" t="s">
        <v>1</v>
      </c>
      <c r="D2550" s="10" t="s">
        <v>37</v>
      </c>
      <c r="E2550" s="10">
        <v>35</v>
      </c>
      <c r="F2550" s="10">
        <v>120237</v>
      </c>
      <c r="G2550" s="10">
        <v>0.67120709455148653</v>
      </c>
      <c r="H2550" s="10">
        <v>0.52899535095638672</v>
      </c>
      <c r="I2550" s="10">
        <v>0.17392991840970645</v>
      </c>
      <c r="J2550" s="10">
        <v>0.3405698664349176</v>
      </c>
      <c r="K2550" s="10">
        <v>0.56520895383862502</v>
      </c>
      <c r="L2550" s="10">
        <v>0.28985225997519387</v>
      </c>
      <c r="M2550" s="10">
        <v>334.91877966439057</v>
      </c>
      <c r="N2550" s="10">
        <v>8.5714048088358821E-2</v>
      </c>
      <c r="O2550" s="10">
        <v>3.5721117459683788E-2</v>
      </c>
      <c r="P2550" s="10">
        <v>3.5721117459683788E-2</v>
      </c>
      <c r="Q2550" s="10">
        <v>0</v>
      </c>
      <c r="R2550" s="10"/>
    </row>
    <row r="2551" spans="1:18" x14ac:dyDescent="0.2">
      <c r="A2551" s="9" t="str">
        <f t="shared" si="39"/>
        <v>199918A24Q235</v>
      </c>
      <c r="B2551" s="10">
        <v>1999</v>
      </c>
      <c r="C2551" s="10" t="s">
        <v>1</v>
      </c>
      <c r="D2551" s="10" t="s">
        <v>39</v>
      </c>
      <c r="E2551" s="10">
        <v>35</v>
      </c>
      <c r="F2551" s="10">
        <v>240475</v>
      </c>
      <c r="G2551" s="10">
        <v>0.45961363168573027</v>
      </c>
      <c r="H2551" s="10">
        <v>0.70712132238278402</v>
      </c>
      <c r="I2551" s="10">
        <v>0.38211872336001662</v>
      </c>
      <c r="J2551" s="10">
        <v>0.20358041376442457</v>
      </c>
      <c r="K2551" s="10">
        <v>0.39285996465329037</v>
      </c>
      <c r="L2551" s="10">
        <v>0.32143881900405447</v>
      </c>
      <c r="M2551" s="10">
        <v>538.33306024383762</v>
      </c>
      <c r="N2551" s="10">
        <v>0.14998648508160931</v>
      </c>
      <c r="O2551" s="10">
        <v>3.9284748934400662E-2</v>
      </c>
      <c r="P2551" s="10">
        <v>3.5712652042831895E-2</v>
      </c>
      <c r="Q2551" s="10">
        <v>3.5720968915687701E-3</v>
      </c>
      <c r="R2551" s="10"/>
    </row>
    <row r="2552" spans="1:18" x14ac:dyDescent="0.2">
      <c r="A2552" s="9" t="str">
        <f t="shared" si="39"/>
        <v>199918A24Q335</v>
      </c>
      <c r="B2552" s="10">
        <v>1999</v>
      </c>
      <c r="C2552" s="10" t="s">
        <v>1</v>
      </c>
      <c r="D2552" s="10" t="s">
        <v>41</v>
      </c>
      <c r="E2552" s="10">
        <v>35</v>
      </c>
      <c r="F2552" s="10">
        <v>446594</v>
      </c>
      <c r="G2552" s="10">
        <v>0.29023083692186208</v>
      </c>
      <c r="H2552" s="10">
        <v>0.66921857436508325</v>
      </c>
      <c r="I2552" s="10">
        <v>0.47499070744344973</v>
      </c>
      <c r="J2552" s="10">
        <v>0.24808215067824466</v>
      </c>
      <c r="K2552" s="10">
        <v>0.37884969345759234</v>
      </c>
      <c r="L2552" s="10">
        <v>0.24809558569976309</v>
      </c>
      <c r="M2552" s="10">
        <v>630.65959566901938</v>
      </c>
      <c r="N2552" s="10">
        <v>0.22115388921481255</v>
      </c>
      <c r="O2552" s="10">
        <v>4.2309121931776959E-2</v>
      </c>
      <c r="P2552" s="10">
        <v>4.2309121931776959E-2</v>
      </c>
      <c r="Q2552" s="10">
        <v>0</v>
      </c>
      <c r="R2552" s="10"/>
    </row>
    <row r="2553" spans="1:18" x14ac:dyDescent="0.2">
      <c r="A2553" s="9" t="str">
        <f t="shared" si="39"/>
        <v>199918A24Q435</v>
      </c>
      <c r="B2553" s="10">
        <v>1999</v>
      </c>
      <c r="C2553" s="10" t="s">
        <v>1</v>
      </c>
      <c r="D2553" s="10" t="s">
        <v>43</v>
      </c>
      <c r="E2553" s="10">
        <v>35</v>
      </c>
      <c r="F2553" s="10">
        <v>667328</v>
      </c>
      <c r="G2553" s="10">
        <v>0.25288774273012454</v>
      </c>
      <c r="H2553" s="10">
        <v>0.77864258655413832</v>
      </c>
      <c r="I2553" s="10">
        <v>0.58173342044691667</v>
      </c>
      <c r="J2553" s="10">
        <v>0.15572701879735304</v>
      </c>
      <c r="K2553" s="10">
        <v>0.27541928407020239</v>
      </c>
      <c r="L2553" s="10">
        <v>0.32302705715929797</v>
      </c>
      <c r="M2553" s="10">
        <v>808.01672532998168</v>
      </c>
      <c r="N2553" s="10">
        <v>0.21621451520092069</v>
      </c>
      <c r="O2553" s="10">
        <v>2.9603133691378153E-2</v>
      </c>
      <c r="P2553" s="10">
        <v>2.9603133691378153E-2</v>
      </c>
      <c r="Q2553" s="10">
        <v>0</v>
      </c>
      <c r="R2553" s="10"/>
    </row>
    <row r="2554" spans="1:18" x14ac:dyDescent="0.2">
      <c r="A2554" s="9" t="str">
        <f t="shared" si="39"/>
        <v>199918A24Q535</v>
      </c>
      <c r="B2554" s="10">
        <v>1999</v>
      </c>
      <c r="C2554" s="10" t="s">
        <v>1</v>
      </c>
      <c r="D2554" s="10" t="s">
        <v>45</v>
      </c>
      <c r="E2554" s="10">
        <v>35</v>
      </c>
      <c r="F2554" s="10">
        <v>840819</v>
      </c>
      <c r="G2554" s="10">
        <v>0.16851890572771513</v>
      </c>
      <c r="H2554" s="10">
        <v>0.83044507795375699</v>
      </c>
      <c r="I2554" s="10">
        <v>0.69049938215002282</v>
      </c>
      <c r="J2554" s="10">
        <v>5.8225373118352464E-2</v>
      </c>
      <c r="K2554" s="10">
        <v>0.11849518148376761</v>
      </c>
      <c r="L2554" s="10">
        <v>0.47087779890796949</v>
      </c>
      <c r="M2554" s="10">
        <v>1374.2564264900423</v>
      </c>
      <c r="N2554" s="10">
        <v>0.26148909575069068</v>
      </c>
      <c r="O2554" s="10">
        <v>6.3333487944492214E-2</v>
      </c>
      <c r="P2554" s="10">
        <v>5.4140070574047447E-2</v>
      </c>
      <c r="Q2554" s="10">
        <v>9.1934173704447692E-3</v>
      </c>
      <c r="R2554" s="10"/>
    </row>
    <row r="2555" spans="1:18" x14ac:dyDescent="0.2">
      <c r="A2555" s="9" t="str">
        <f t="shared" si="39"/>
        <v>199925A29Q135</v>
      </c>
      <c r="B2555" s="10">
        <v>1999</v>
      </c>
      <c r="C2555" s="10" t="s">
        <v>2</v>
      </c>
      <c r="D2555" s="10" t="s">
        <v>37</v>
      </c>
      <c r="E2555" s="10">
        <v>35</v>
      </c>
      <c r="F2555" s="10">
        <v>91042</v>
      </c>
      <c r="G2555" s="10">
        <v>0.52858402222185263</v>
      </c>
      <c r="H2555" s="10">
        <v>0.66665557810230314</v>
      </c>
      <c r="I2555" s="10">
        <v>0.31427209119235333</v>
      </c>
      <c r="J2555" s="10">
        <v>0.31430535688544403</v>
      </c>
      <c r="K2555" s="10">
        <v>0.6190745484182163</v>
      </c>
      <c r="L2555" s="10">
        <v>0.1037652951385075</v>
      </c>
      <c r="M2555" s="10">
        <v>359.55285986462445</v>
      </c>
      <c r="N2555" s="10">
        <v>0.16037652951385076</v>
      </c>
      <c r="O2555" s="10">
        <v>8.4905867621537318E-2</v>
      </c>
      <c r="P2555" s="10">
        <v>8.4905867621537318E-2</v>
      </c>
      <c r="Q2555" s="10">
        <v>0</v>
      </c>
      <c r="R2555" s="10"/>
    </row>
    <row r="2556" spans="1:18" x14ac:dyDescent="0.2">
      <c r="A2556" s="9" t="str">
        <f t="shared" si="39"/>
        <v>199925A29Q235</v>
      </c>
      <c r="B2556" s="10">
        <v>1999</v>
      </c>
      <c r="C2556" s="10" t="s">
        <v>2</v>
      </c>
      <c r="D2556" s="10" t="s">
        <v>39</v>
      </c>
      <c r="E2556" s="10">
        <v>35</v>
      </c>
      <c r="F2556" s="10">
        <v>115945</v>
      </c>
      <c r="G2556" s="10">
        <v>0.30683126265232408</v>
      </c>
      <c r="H2556" s="10">
        <v>0.65185217128811079</v>
      </c>
      <c r="I2556" s="10">
        <v>0.45184354650912073</v>
      </c>
      <c r="J2556" s="10">
        <v>0.33333045840700332</v>
      </c>
      <c r="K2556" s="10">
        <v>0.53333908318599332</v>
      </c>
      <c r="L2556" s="10">
        <v>6.6669541592996678E-2</v>
      </c>
      <c r="M2556" s="10">
        <v>641.37625217111213</v>
      </c>
      <c r="N2556" s="10">
        <v>0.18514813057915391</v>
      </c>
      <c r="O2556" s="10">
        <v>8.1478287118892573E-2</v>
      </c>
      <c r="P2556" s="10">
        <v>8.1478287118892573E-2</v>
      </c>
      <c r="Q2556" s="10">
        <v>0</v>
      </c>
      <c r="R2556" s="10"/>
    </row>
    <row r="2557" spans="1:18" x14ac:dyDescent="0.2">
      <c r="A2557" s="9" t="str">
        <f t="shared" si="39"/>
        <v>199925A29Q335</v>
      </c>
      <c r="B2557" s="10">
        <v>1999</v>
      </c>
      <c r="C2557" s="10" t="s">
        <v>2</v>
      </c>
      <c r="D2557" s="10" t="s">
        <v>41</v>
      </c>
      <c r="E2557" s="10">
        <v>35</v>
      </c>
      <c r="F2557" s="10">
        <v>255943</v>
      </c>
      <c r="G2557" s="10">
        <v>0.22007676837454945</v>
      </c>
      <c r="H2557" s="10">
        <v>0.70133193718913978</v>
      </c>
      <c r="I2557" s="10">
        <v>0.54698507089469139</v>
      </c>
      <c r="J2557" s="10">
        <v>0.29195563074590825</v>
      </c>
      <c r="K2557" s="10">
        <v>0.42952532399792143</v>
      </c>
      <c r="L2557" s="10">
        <v>5.7047858312202326E-2</v>
      </c>
      <c r="M2557" s="10">
        <v>821.55572759657912</v>
      </c>
      <c r="N2557" s="10">
        <v>0.20469792102147744</v>
      </c>
      <c r="O2557" s="10">
        <v>9.3962327549493435E-2</v>
      </c>
      <c r="P2557" s="10">
        <v>9.060611151701746E-2</v>
      </c>
      <c r="Q2557" s="10">
        <v>3.3562160324759811E-3</v>
      </c>
      <c r="R2557" s="10"/>
    </row>
    <row r="2558" spans="1:18" x14ac:dyDescent="0.2">
      <c r="A2558" s="9" t="str">
        <f t="shared" si="39"/>
        <v>199925A29Q435</v>
      </c>
      <c r="B2558" s="10">
        <v>1999</v>
      </c>
      <c r="C2558" s="10" t="s">
        <v>2</v>
      </c>
      <c r="D2558" s="10" t="s">
        <v>43</v>
      </c>
      <c r="E2558" s="10">
        <v>35</v>
      </c>
      <c r="F2558" s="10">
        <v>377885</v>
      </c>
      <c r="G2558" s="10">
        <v>0.11394962331936745</v>
      </c>
      <c r="H2558" s="10">
        <v>0.79772682165208997</v>
      </c>
      <c r="I2558" s="10">
        <v>0.70682615081307809</v>
      </c>
      <c r="J2558" s="10">
        <v>0.19545364330417983</v>
      </c>
      <c r="K2558" s="10">
        <v>0.27044735832329941</v>
      </c>
      <c r="L2558" s="10">
        <v>8.6362253066409086E-2</v>
      </c>
      <c r="M2558" s="10">
        <v>1014.3974069494075</v>
      </c>
      <c r="N2558" s="10">
        <v>0.26363840851052567</v>
      </c>
      <c r="O2558" s="10">
        <v>7.9548010638157113E-2</v>
      </c>
      <c r="P2558" s="10">
        <v>7.500165394233696E-2</v>
      </c>
      <c r="Q2558" s="10">
        <v>4.5463566958201572E-3</v>
      </c>
      <c r="R2558" s="10"/>
    </row>
    <row r="2559" spans="1:18" x14ac:dyDescent="0.2">
      <c r="A2559" s="9" t="str">
        <f t="shared" si="39"/>
        <v>199925A29Q535</v>
      </c>
      <c r="B2559" s="10">
        <v>1999</v>
      </c>
      <c r="C2559" s="10" t="s">
        <v>2</v>
      </c>
      <c r="D2559" s="10" t="s">
        <v>45</v>
      </c>
      <c r="E2559" s="10">
        <v>35</v>
      </c>
      <c r="F2559" s="10">
        <v>514465</v>
      </c>
      <c r="G2559" s="10">
        <v>5.3996509220211833E-2</v>
      </c>
      <c r="H2559" s="10">
        <v>0.89649441652979311</v>
      </c>
      <c r="I2559" s="10">
        <v>0.84808684750177366</v>
      </c>
      <c r="J2559" s="10">
        <v>8.8482209674127496E-2</v>
      </c>
      <c r="K2559" s="10">
        <v>0.12520579631267434</v>
      </c>
      <c r="L2559" s="10">
        <v>0.14858153615892239</v>
      </c>
      <c r="M2559" s="10">
        <v>2371.5096146367914</v>
      </c>
      <c r="N2559" s="10">
        <v>0.32221822670152489</v>
      </c>
      <c r="O2559" s="10">
        <v>0.15693584597591673</v>
      </c>
      <c r="P2559" s="10">
        <v>0.10851661434694294</v>
      </c>
      <c r="Q2559" s="10">
        <v>4.841923162897379E-2</v>
      </c>
      <c r="R2559" s="10"/>
    </row>
    <row r="2560" spans="1:18" x14ac:dyDescent="0.2">
      <c r="A2560" s="9" t="str">
        <f t="shared" si="39"/>
        <v>199930EMAQ135</v>
      </c>
      <c r="B2560" s="10">
        <v>1999</v>
      </c>
      <c r="C2560" s="10" t="s">
        <v>4</v>
      </c>
      <c r="D2560" s="10" t="s">
        <v>37</v>
      </c>
      <c r="E2560" s="10">
        <v>35</v>
      </c>
      <c r="F2560" s="10">
        <v>390784</v>
      </c>
      <c r="G2560" s="10">
        <v>0.48474183098028234</v>
      </c>
      <c r="H2560" s="10">
        <v>0.58223089282803475</v>
      </c>
      <c r="I2560" s="10">
        <v>0.29999922378528865</v>
      </c>
      <c r="J2560" s="10">
        <v>0.40443373843116659</v>
      </c>
      <c r="K2560" s="10">
        <v>0.65777987068262911</v>
      </c>
      <c r="L2560" s="10">
        <v>6.4156328566129503E-2</v>
      </c>
      <c r="M2560" s="10">
        <v>393.22260617045708</v>
      </c>
      <c r="N2560" s="10">
        <v>0.14725782017687519</v>
      </c>
      <c r="O2560" s="10">
        <v>0.10549561906321651</v>
      </c>
      <c r="P2560" s="10">
        <v>9.450489272846381E-2</v>
      </c>
      <c r="Q2560" s="10">
        <v>1.0990726334752702E-2</v>
      </c>
      <c r="R2560" s="10"/>
    </row>
    <row r="2561" spans="1:18" x14ac:dyDescent="0.2">
      <c r="A2561" s="9" t="str">
        <f t="shared" si="39"/>
        <v>199930EMAQ235</v>
      </c>
      <c r="B2561" s="10">
        <v>1999</v>
      </c>
      <c r="C2561" s="10" t="s">
        <v>4</v>
      </c>
      <c r="D2561" s="10" t="s">
        <v>39</v>
      </c>
      <c r="E2561" s="10">
        <v>35</v>
      </c>
      <c r="F2561" s="10">
        <v>645001</v>
      </c>
      <c r="G2561" s="10">
        <v>0.20412430600620088</v>
      </c>
      <c r="H2561" s="10">
        <v>0.58056189060172003</v>
      </c>
      <c r="I2561" s="10">
        <v>0.46205509758899599</v>
      </c>
      <c r="J2561" s="10">
        <v>0.41411098587444051</v>
      </c>
      <c r="K2561" s="10">
        <v>0.52196663260987197</v>
      </c>
      <c r="L2561" s="10">
        <v>2.5296084812271608E-2</v>
      </c>
      <c r="M2561" s="10">
        <v>582.2522812285921</v>
      </c>
      <c r="N2561" s="10">
        <v>0.21438571413067575</v>
      </c>
      <c r="O2561" s="10">
        <v>0.13582149485039557</v>
      </c>
      <c r="P2561" s="10">
        <v>0.13182615220751595</v>
      </c>
      <c r="Q2561" s="10">
        <v>3.9953426428796235E-3</v>
      </c>
      <c r="R2561" s="10"/>
    </row>
    <row r="2562" spans="1:18" x14ac:dyDescent="0.2">
      <c r="A2562" s="9" t="str">
        <f t="shared" si="39"/>
        <v>199930EMAQ335</v>
      </c>
      <c r="B2562" s="10">
        <v>1999</v>
      </c>
      <c r="C2562" s="10" t="s">
        <v>4</v>
      </c>
      <c r="D2562" s="10" t="s">
        <v>41</v>
      </c>
      <c r="E2562" s="10">
        <v>35</v>
      </c>
      <c r="F2562" s="10">
        <v>1214405</v>
      </c>
      <c r="G2562" s="10">
        <v>0.14434858045233045</v>
      </c>
      <c r="H2562" s="10">
        <v>0.60791679919838226</v>
      </c>
      <c r="I2562" s="10">
        <v>0.52016487220097141</v>
      </c>
      <c r="J2562" s="10">
        <v>0.38783779106848854</v>
      </c>
      <c r="K2562" s="10">
        <v>0.4720513272673636</v>
      </c>
      <c r="L2562" s="10">
        <v>2.2627541882650353E-2</v>
      </c>
      <c r="M2562" s="10">
        <v>820.17897876256461</v>
      </c>
      <c r="N2562" s="10">
        <v>0.22065291233155332</v>
      </c>
      <c r="O2562" s="10">
        <v>0.12234715766157089</v>
      </c>
      <c r="P2562" s="10">
        <v>0.11951861199517459</v>
      </c>
      <c r="Q2562" s="10">
        <v>2.828545666396301E-3</v>
      </c>
      <c r="R2562" s="10"/>
    </row>
    <row r="2563" spans="1:18" x14ac:dyDescent="0.2">
      <c r="A2563" s="9" t="str">
        <f t="shared" si="39"/>
        <v>199930EMAQ435</v>
      </c>
      <c r="B2563" s="10">
        <v>1999</v>
      </c>
      <c r="C2563" s="10" t="s">
        <v>4</v>
      </c>
      <c r="D2563" s="10" t="s">
        <v>43</v>
      </c>
      <c r="E2563" s="10">
        <v>35</v>
      </c>
      <c r="F2563" s="10">
        <v>1983127</v>
      </c>
      <c r="G2563" s="10">
        <v>7.7461843859513907E-2</v>
      </c>
      <c r="H2563" s="10">
        <v>0.61498532368325376</v>
      </c>
      <c r="I2563" s="10">
        <v>0.567347426564209</v>
      </c>
      <c r="J2563" s="10">
        <v>0.37678676151350871</v>
      </c>
      <c r="K2563" s="10">
        <v>0.42225888710102782</v>
      </c>
      <c r="L2563" s="10">
        <v>3.2481026177345169E-2</v>
      </c>
      <c r="M2563" s="10">
        <v>1133.3837801881052</v>
      </c>
      <c r="N2563" s="10">
        <v>0.27111576817823568</v>
      </c>
      <c r="O2563" s="10">
        <v>0.16067553918634561</v>
      </c>
      <c r="P2563" s="10">
        <v>0.15331292448743827</v>
      </c>
      <c r="Q2563" s="10">
        <v>7.3626146989073313E-3</v>
      </c>
      <c r="R2563" s="10"/>
    </row>
    <row r="2564" spans="1:18" x14ac:dyDescent="0.2">
      <c r="A2564" s="9" t="str">
        <f t="shared" ref="A2564:A2627" si="40">B2564&amp;C2564&amp;D2564&amp;E2564</f>
        <v>199930EMAQ535</v>
      </c>
      <c r="B2564" s="10">
        <v>1999</v>
      </c>
      <c r="C2564" s="10" t="s">
        <v>4</v>
      </c>
      <c r="D2564" s="10" t="s">
        <v>45</v>
      </c>
      <c r="E2564" s="10">
        <v>35</v>
      </c>
      <c r="F2564" s="10">
        <v>3377038</v>
      </c>
      <c r="G2564" s="10">
        <v>3.946844570211025E-2</v>
      </c>
      <c r="H2564" s="10">
        <v>0.67014318464879574</v>
      </c>
      <c r="I2564" s="10">
        <v>0.64369367475284556</v>
      </c>
      <c r="J2564" s="10">
        <v>0.32451663262302644</v>
      </c>
      <c r="K2564" s="10">
        <v>0.34816872063624987</v>
      </c>
      <c r="L2564" s="10">
        <v>4.2727088057641048E-2</v>
      </c>
      <c r="M2564" s="10">
        <v>3487.2994926051547</v>
      </c>
      <c r="N2564" s="10">
        <v>0.29170770361482457</v>
      </c>
      <c r="O2564" s="10">
        <v>0.21897206960656054</v>
      </c>
      <c r="P2564" s="10">
        <v>0.15411997140689562</v>
      </c>
      <c r="Q2564" s="10">
        <v>6.4852098199664907E-2</v>
      </c>
      <c r="R2564" s="10"/>
    </row>
    <row r="2565" spans="1:18" x14ac:dyDescent="0.2">
      <c r="A2565" s="9" t="str">
        <f t="shared" si="40"/>
        <v>199915A17Q141</v>
      </c>
      <c r="B2565" s="10">
        <v>1999</v>
      </c>
      <c r="C2565" s="10" t="s">
        <v>0</v>
      </c>
      <c r="D2565" s="10" t="s">
        <v>37</v>
      </c>
      <c r="E2565" s="10">
        <v>41</v>
      </c>
      <c r="F2565" s="10">
        <v>10801</v>
      </c>
      <c r="G2565" s="10">
        <v>0.44973444613050073</v>
      </c>
      <c r="H2565" s="10">
        <v>0.48810295343023796</v>
      </c>
      <c r="I2565" s="10">
        <v>0.26858624201462827</v>
      </c>
      <c r="J2565" s="10">
        <v>0.21923895935561521</v>
      </c>
      <c r="K2565" s="10">
        <v>0.26803073789463938</v>
      </c>
      <c r="L2565" s="10">
        <v>0.60975835570780479</v>
      </c>
      <c r="M2565" s="10">
        <v>151.89017172800285</v>
      </c>
      <c r="N2565" s="10">
        <v>0.12211832237755764</v>
      </c>
      <c r="O2565" s="10">
        <v>2.4442181279511158E-2</v>
      </c>
      <c r="P2565" s="10">
        <v>2.4442181279511158E-2</v>
      </c>
      <c r="Q2565" s="10">
        <v>0</v>
      </c>
      <c r="R2565" s="10"/>
    </row>
    <row r="2566" spans="1:18" x14ac:dyDescent="0.2">
      <c r="A2566" s="9" t="str">
        <f t="shared" si="40"/>
        <v>199915A17Q241</v>
      </c>
      <c r="B2566" s="10">
        <v>1999</v>
      </c>
      <c r="C2566" s="10" t="s">
        <v>0</v>
      </c>
      <c r="D2566" s="10" t="s">
        <v>39</v>
      </c>
      <c r="E2566" s="10">
        <v>41</v>
      </c>
      <c r="F2566" s="10">
        <v>23197</v>
      </c>
      <c r="G2566" s="10">
        <v>0.51173874669020303</v>
      </c>
      <c r="H2566" s="10">
        <v>0.48842522740009486</v>
      </c>
      <c r="I2566" s="10">
        <v>0.23847911367849292</v>
      </c>
      <c r="J2566" s="10">
        <v>0.1136353838858473</v>
      </c>
      <c r="K2566" s="10">
        <v>0.19317153080139673</v>
      </c>
      <c r="L2566" s="10">
        <v>0.68202784842867614</v>
      </c>
      <c r="M2566" s="10">
        <v>279.29045942166357</v>
      </c>
      <c r="N2566" s="10">
        <v>7.953614691554943E-2</v>
      </c>
      <c r="O2566" s="10">
        <v>1.1337672974953658E-2</v>
      </c>
      <c r="P2566" s="10">
        <v>1.1337672974953658E-2</v>
      </c>
      <c r="Q2566" s="10">
        <v>0</v>
      </c>
      <c r="R2566" s="10"/>
    </row>
    <row r="2567" spans="1:18" x14ac:dyDescent="0.2">
      <c r="A2567" s="9" t="str">
        <f t="shared" si="40"/>
        <v>199915A17Q341</v>
      </c>
      <c r="B2567" s="10">
        <v>1999</v>
      </c>
      <c r="C2567" s="10" t="s">
        <v>0</v>
      </c>
      <c r="D2567" s="10" t="s">
        <v>41</v>
      </c>
      <c r="E2567" s="10">
        <v>41</v>
      </c>
      <c r="F2567" s="10">
        <v>35570</v>
      </c>
      <c r="G2567" s="10">
        <v>0.26758982035928142</v>
      </c>
      <c r="H2567" s="10">
        <v>0.52583637897104296</v>
      </c>
      <c r="I2567" s="10">
        <v>0.38512791678380659</v>
      </c>
      <c r="J2567" s="10">
        <v>0.13339893168400338</v>
      </c>
      <c r="K2567" s="10">
        <v>0.13339893168400338</v>
      </c>
      <c r="L2567" s="10">
        <v>0.71844250773123419</v>
      </c>
      <c r="M2567" s="10">
        <v>307.27115895297146</v>
      </c>
      <c r="N2567" s="10">
        <v>0.13328647736856902</v>
      </c>
      <c r="O2567" s="10">
        <v>2.2181613719426483E-2</v>
      </c>
      <c r="P2567" s="10">
        <v>2.2181613719426483E-2</v>
      </c>
      <c r="Q2567" s="10">
        <v>0</v>
      </c>
      <c r="R2567" s="10"/>
    </row>
    <row r="2568" spans="1:18" x14ac:dyDescent="0.2">
      <c r="A2568" s="9" t="str">
        <f t="shared" si="40"/>
        <v>199915A17Q441</v>
      </c>
      <c r="B2568" s="10">
        <v>1999</v>
      </c>
      <c r="C2568" s="10" t="s">
        <v>0</v>
      </c>
      <c r="D2568" s="10" t="s">
        <v>43</v>
      </c>
      <c r="E2568" s="10">
        <v>41</v>
      </c>
      <c r="F2568" s="10">
        <v>45847</v>
      </c>
      <c r="G2568" s="10">
        <v>0.30090193037587232</v>
      </c>
      <c r="H2568" s="10">
        <v>0.53445154535738437</v>
      </c>
      <c r="I2568" s="10">
        <v>0.37363404366697928</v>
      </c>
      <c r="J2568" s="10">
        <v>7.46613736994787E-2</v>
      </c>
      <c r="K2568" s="10">
        <v>0.10914563657382162</v>
      </c>
      <c r="L2568" s="10">
        <v>0.7701703492049643</v>
      </c>
      <c r="M2568" s="10">
        <v>408.99008761236774</v>
      </c>
      <c r="N2568" s="10">
        <v>0.16672846642092176</v>
      </c>
      <c r="O2568" s="10">
        <v>1.7253037276157655E-2</v>
      </c>
      <c r="P2568" s="10">
        <v>1.7253037276157655E-2</v>
      </c>
      <c r="Q2568" s="10">
        <v>0</v>
      </c>
      <c r="R2568" s="10"/>
    </row>
    <row r="2569" spans="1:18" x14ac:dyDescent="0.2">
      <c r="A2569" s="9" t="str">
        <f t="shared" si="40"/>
        <v>199915A17Q541</v>
      </c>
      <c r="B2569" s="10">
        <v>1999</v>
      </c>
      <c r="C2569" s="10" t="s">
        <v>0</v>
      </c>
      <c r="D2569" s="10" t="s">
        <v>45</v>
      </c>
      <c r="E2569" s="10">
        <v>41</v>
      </c>
      <c r="F2569" s="10">
        <v>40057</v>
      </c>
      <c r="G2569" s="10">
        <v>0.22500474293302977</v>
      </c>
      <c r="H2569" s="10">
        <v>0.26317497565968495</v>
      </c>
      <c r="I2569" s="10">
        <v>0.20395935791497116</v>
      </c>
      <c r="J2569" s="10">
        <v>3.9443792595551343E-2</v>
      </c>
      <c r="K2569" s="10">
        <v>4.6034400978605484E-2</v>
      </c>
      <c r="L2569" s="10">
        <v>0.9144968420001498</v>
      </c>
      <c r="M2569" s="10">
        <v>384.85133699303003</v>
      </c>
      <c r="N2569" s="10">
        <v>0.11184062710637342</v>
      </c>
      <c r="O2569" s="10">
        <v>1.3156252340414908E-2</v>
      </c>
      <c r="P2569" s="10">
        <v>1.3156252340414908E-2</v>
      </c>
      <c r="Q2569" s="10">
        <v>0</v>
      </c>
      <c r="R2569" s="10"/>
    </row>
    <row r="2570" spans="1:18" x14ac:dyDescent="0.2">
      <c r="A2570" s="9" t="str">
        <f t="shared" si="40"/>
        <v>199915A29Q141</v>
      </c>
      <c r="B2570" s="10">
        <v>1999</v>
      </c>
      <c r="C2570" s="10" t="s">
        <v>3</v>
      </c>
      <c r="D2570" s="10" t="s">
        <v>37</v>
      </c>
      <c r="E2570" s="10">
        <v>41</v>
      </c>
      <c r="F2570" s="10">
        <v>46639</v>
      </c>
      <c r="G2570" s="10">
        <v>0.47175687285223367</v>
      </c>
      <c r="H2570" s="10">
        <v>0.59898368318360173</v>
      </c>
      <c r="I2570" s="10">
        <v>0.31640901391539272</v>
      </c>
      <c r="J2570" s="10">
        <v>0.30504513390081262</v>
      </c>
      <c r="K2570" s="10">
        <v>0.52546152361757326</v>
      </c>
      <c r="L2570" s="10">
        <v>0.23156585690087694</v>
      </c>
      <c r="M2570" s="10">
        <v>264.82370199779018</v>
      </c>
      <c r="N2570" s="10">
        <v>0.14685134758463947</v>
      </c>
      <c r="O2570" s="10">
        <v>6.2093955702309224E-2</v>
      </c>
      <c r="P2570" s="10">
        <v>6.2093955702309224E-2</v>
      </c>
      <c r="Q2570" s="10">
        <v>0</v>
      </c>
      <c r="R2570" s="10"/>
    </row>
    <row r="2571" spans="1:18" x14ac:dyDescent="0.2">
      <c r="A2571" s="9" t="str">
        <f t="shared" si="40"/>
        <v>199915A29Q241</v>
      </c>
      <c r="B2571" s="10">
        <v>1999</v>
      </c>
      <c r="C2571" s="10" t="s">
        <v>3</v>
      </c>
      <c r="D2571" s="10" t="s">
        <v>39</v>
      </c>
      <c r="E2571" s="10">
        <v>41</v>
      </c>
      <c r="F2571" s="10">
        <v>80901</v>
      </c>
      <c r="G2571" s="10">
        <v>0.26664698688483113</v>
      </c>
      <c r="H2571" s="10">
        <v>0.58622266721054128</v>
      </c>
      <c r="I2571" s="10">
        <v>0.42990815935526139</v>
      </c>
      <c r="J2571" s="10">
        <v>0.25407596939469229</v>
      </c>
      <c r="K2571" s="10">
        <v>0.33223322332233224</v>
      </c>
      <c r="L2571" s="10">
        <v>0.33560771807517831</v>
      </c>
      <c r="M2571" s="10">
        <v>413.44169980889779</v>
      </c>
      <c r="N2571" s="10">
        <v>0.17260602464740857</v>
      </c>
      <c r="O2571" s="10">
        <v>6.8416954054956056E-2</v>
      </c>
      <c r="P2571" s="10">
        <v>6.8416954054956056E-2</v>
      </c>
      <c r="Q2571" s="10">
        <v>0</v>
      </c>
      <c r="R2571" s="10"/>
    </row>
    <row r="2572" spans="1:18" x14ac:dyDescent="0.2">
      <c r="A2572" s="9" t="str">
        <f t="shared" si="40"/>
        <v>199915A29Q341</v>
      </c>
      <c r="B2572" s="10">
        <v>1999</v>
      </c>
      <c r="C2572" s="10" t="s">
        <v>3</v>
      </c>
      <c r="D2572" s="10" t="s">
        <v>41</v>
      </c>
      <c r="E2572" s="10">
        <v>41</v>
      </c>
      <c r="F2572" s="10">
        <v>149666</v>
      </c>
      <c r="G2572" s="10">
        <v>0.19419675755342666</v>
      </c>
      <c r="H2572" s="10">
        <v>0.72534844253203801</v>
      </c>
      <c r="I2572" s="10">
        <v>0.58448812689588814</v>
      </c>
      <c r="J2572" s="10">
        <v>0.15521211228765344</v>
      </c>
      <c r="K2572" s="10">
        <v>0.2293008125727902</v>
      </c>
      <c r="L2572" s="10">
        <v>0.32097963882678948</v>
      </c>
      <c r="M2572" s="10">
        <v>543.25234081379244</v>
      </c>
      <c r="N2572" s="10">
        <v>0.21298758569080486</v>
      </c>
      <c r="O2572" s="10">
        <v>7.2180722408563061E-2</v>
      </c>
      <c r="P2572" s="10">
        <v>7.0423476273836411E-2</v>
      </c>
      <c r="Q2572" s="10">
        <v>1.7572461347266581E-3</v>
      </c>
      <c r="R2572" s="10"/>
    </row>
    <row r="2573" spans="1:18" x14ac:dyDescent="0.2">
      <c r="A2573" s="9" t="str">
        <f t="shared" si="40"/>
        <v>199915A29Q441</v>
      </c>
      <c r="B2573" s="10">
        <v>1999</v>
      </c>
      <c r="C2573" s="10" t="s">
        <v>3</v>
      </c>
      <c r="D2573" s="10" t="s">
        <v>43</v>
      </c>
      <c r="E2573" s="10">
        <v>41</v>
      </c>
      <c r="F2573" s="10">
        <v>208163</v>
      </c>
      <c r="G2573" s="10">
        <v>0.13526936132369705</v>
      </c>
      <c r="H2573" s="10">
        <v>0.76706235017750513</v>
      </c>
      <c r="I2573" s="10">
        <v>0.66330231597353995</v>
      </c>
      <c r="J2573" s="10">
        <v>0.11517897032613865</v>
      </c>
      <c r="K2573" s="10">
        <v>0.17211512132319384</v>
      </c>
      <c r="L2573" s="10">
        <v>0.34818387513631144</v>
      </c>
      <c r="M2573" s="10">
        <v>737.92213933827031</v>
      </c>
      <c r="N2573" s="10">
        <v>0.30633205708987671</v>
      </c>
      <c r="O2573" s="10">
        <v>0.10632533159110889</v>
      </c>
      <c r="P2573" s="10">
        <v>9.7466888928387854E-2</v>
      </c>
      <c r="Q2573" s="10">
        <v>8.8584426627210406E-3</v>
      </c>
      <c r="R2573" s="10"/>
    </row>
    <row r="2574" spans="1:18" x14ac:dyDescent="0.2">
      <c r="A2574" s="9" t="str">
        <f t="shared" si="40"/>
        <v>199915A29Q541</v>
      </c>
      <c r="B2574" s="10">
        <v>1999</v>
      </c>
      <c r="C2574" s="10" t="s">
        <v>3</v>
      </c>
      <c r="D2574" s="10" t="s">
        <v>45</v>
      </c>
      <c r="E2574" s="10">
        <v>41</v>
      </c>
      <c r="F2574" s="10">
        <v>223197</v>
      </c>
      <c r="G2574" s="10">
        <v>9.7191049870899576E-2</v>
      </c>
      <c r="H2574" s="10">
        <v>0.71664493698392007</v>
      </c>
      <c r="I2574" s="10">
        <v>0.64699346317378814</v>
      </c>
      <c r="J2574" s="10">
        <v>6.1367312284663321E-2</v>
      </c>
      <c r="K2574" s="10">
        <v>9.205768894743209E-2</v>
      </c>
      <c r="L2574" s="10">
        <v>0.47463451569689558</v>
      </c>
      <c r="M2574" s="10">
        <v>1484.3196406720797</v>
      </c>
      <c r="N2574" s="10">
        <v>0.29632566745968808</v>
      </c>
      <c r="O2574" s="10">
        <v>0.11924443428899134</v>
      </c>
      <c r="P2574" s="10">
        <v>7.6725941656921912E-2</v>
      </c>
      <c r="Q2574" s="10">
        <v>4.251849263206943E-2</v>
      </c>
      <c r="R2574" s="10"/>
    </row>
    <row r="2575" spans="1:18" x14ac:dyDescent="0.2">
      <c r="A2575" s="9" t="str">
        <f t="shared" si="40"/>
        <v>199918A24Q141</v>
      </c>
      <c r="B2575" s="10">
        <v>1999</v>
      </c>
      <c r="C2575" s="10" t="s">
        <v>1</v>
      </c>
      <c r="D2575" s="10" t="s">
        <v>37</v>
      </c>
      <c r="E2575" s="10">
        <v>41</v>
      </c>
      <c r="F2575" s="10">
        <v>20291</v>
      </c>
      <c r="G2575" s="10">
        <v>0.55581787521079262</v>
      </c>
      <c r="H2575" s="10">
        <v>0.5844955891774678</v>
      </c>
      <c r="I2575" s="10">
        <v>0.25962249273076732</v>
      </c>
      <c r="J2575" s="10">
        <v>0.36365876496969102</v>
      </c>
      <c r="K2575" s="10">
        <v>0.64949977822680005</v>
      </c>
      <c r="L2575" s="10">
        <v>0.16879404662165493</v>
      </c>
      <c r="M2575" s="10">
        <v>279.84880501297505</v>
      </c>
      <c r="N2575" s="10">
        <v>0.1037898575723227</v>
      </c>
      <c r="O2575" s="10">
        <v>2.5922822926420581E-2</v>
      </c>
      <c r="P2575" s="10">
        <v>2.5922822926420581E-2</v>
      </c>
      <c r="Q2575" s="10">
        <v>0</v>
      </c>
      <c r="R2575" s="10"/>
    </row>
    <row r="2576" spans="1:18" x14ac:dyDescent="0.2">
      <c r="A2576" s="9" t="str">
        <f t="shared" si="40"/>
        <v>199918A24Q241</v>
      </c>
      <c r="B2576" s="10">
        <v>1999</v>
      </c>
      <c r="C2576" s="10" t="s">
        <v>1</v>
      </c>
      <c r="D2576" s="10" t="s">
        <v>39</v>
      </c>
      <c r="E2576" s="10">
        <v>41</v>
      </c>
      <c r="F2576" s="10">
        <v>33993</v>
      </c>
      <c r="G2576" s="10">
        <v>0.174960861520945</v>
      </c>
      <c r="H2576" s="10">
        <v>0.62009825552319597</v>
      </c>
      <c r="I2576" s="10">
        <v>0.51160533050922252</v>
      </c>
      <c r="J2576" s="10">
        <v>0.29461948048127556</v>
      </c>
      <c r="K2576" s="10">
        <v>0.34886594298826229</v>
      </c>
      <c r="L2576" s="10">
        <v>0.24808048715912098</v>
      </c>
      <c r="M2576" s="10">
        <v>418.36122937299882</v>
      </c>
      <c r="N2576" s="10">
        <v>0.17050569234842466</v>
      </c>
      <c r="O2576" s="10">
        <v>6.9808489983231845E-2</v>
      </c>
      <c r="P2576" s="10">
        <v>6.9808489983231845E-2</v>
      </c>
      <c r="Q2576" s="10">
        <v>0</v>
      </c>
      <c r="R2576" s="10"/>
    </row>
    <row r="2577" spans="1:17" x14ac:dyDescent="0.2">
      <c r="A2577" s="9" t="str">
        <f t="shared" si="40"/>
        <v>199918A24Q341</v>
      </c>
      <c r="B2577" s="10">
        <v>1999</v>
      </c>
      <c r="C2577" s="10" t="s">
        <v>1</v>
      </c>
      <c r="D2577" s="10" t="s">
        <v>41</v>
      </c>
      <c r="E2577" s="10">
        <v>41</v>
      </c>
      <c r="F2577" s="10">
        <v>71667</v>
      </c>
      <c r="G2577" s="10">
        <v>0.19724885071807846</v>
      </c>
      <c r="H2577" s="10">
        <v>0.78309403212078088</v>
      </c>
      <c r="I2577" s="10">
        <v>0.62862963428077079</v>
      </c>
      <c r="J2577" s="10">
        <v>0.14392952677058388</v>
      </c>
      <c r="K2577" s="10">
        <v>0.23989188129350308</v>
      </c>
      <c r="L2577" s="10">
        <v>0.27309776900130245</v>
      </c>
      <c r="M2577" s="10">
        <v>522.31764609124673</v>
      </c>
      <c r="N2577" s="10">
        <v>0.23891051669527119</v>
      </c>
      <c r="O2577" s="10">
        <v>6.9850837903079527E-2</v>
      </c>
      <c r="P2577" s="10">
        <v>6.9850837903079527E-2</v>
      </c>
      <c r="Q2577" s="10">
        <v>0</v>
      </c>
    </row>
    <row r="2578" spans="1:17" x14ac:dyDescent="0.2">
      <c r="A2578" s="9" t="str">
        <f t="shared" si="40"/>
        <v>199918A24Q441</v>
      </c>
      <c r="B2578" s="10">
        <v>1999</v>
      </c>
      <c r="C2578" s="10" t="s">
        <v>1</v>
      </c>
      <c r="D2578" s="10" t="s">
        <v>43</v>
      </c>
      <c r="E2578" s="10">
        <v>41</v>
      </c>
      <c r="F2578" s="10">
        <v>93021</v>
      </c>
      <c r="G2578" s="10">
        <v>0.12081348852609326</v>
      </c>
      <c r="H2578" s="10">
        <v>0.84417497124305263</v>
      </c>
      <c r="I2578" s="10">
        <v>0.74218724804076497</v>
      </c>
      <c r="J2578" s="10">
        <v>0.10196622268090001</v>
      </c>
      <c r="K2578" s="10">
        <v>0.16711280248546026</v>
      </c>
      <c r="L2578" s="10">
        <v>0.32587265241182101</v>
      </c>
      <c r="M2578" s="10">
        <v>660.62367809703051</v>
      </c>
      <c r="N2578" s="10">
        <v>0.33704217327270186</v>
      </c>
      <c r="O2578" s="10">
        <v>8.7765128304361381E-2</v>
      </c>
      <c r="P2578" s="10">
        <v>8.2099740918717273E-2</v>
      </c>
      <c r="Q2578" s="10">
        <v>5.6653873856441017E-3</v>
      </c>
    </row>
    <row r="2579" spans="1:17" x14ac:dyDescent="0.2">
      <c r="A2579" s="9" t="str">
        <f t="shared" si="40"/>
        <v>199918A24Q541</v>
      </c>
      <c r="B2579" s="10">
        <v>1999</v>
      </c>
      <c r="C2579" s="10" t="s">
        <v>1</v>
      </c>
      <c r="D2579" s="10" t="s">
        <v>45</v>
      </c>
      <c r="E2579" s="10">
        <v>41</v>
      </c>
      <c r="F2579" s="10">
        <v>109356</v>
      </c>
      <c r="G2579" s="10">
        <v>0.11538040503557745</v>
      </c>
      <c r="H2579" s="10">
        <v>0.75181060024141333</v>
      </c>
      <c r="I2579" s="10">
        <v>0.66506638867551848</v>
      </c>
      <c r="J2579" s="10">
        <v>6.2612019459380372E-2</v>
      </c>
      <c r="K2579" s="10">
        <v>0.10356999158710999</v>
      </c>
      <c r="L2579" s="10">
        <v>0.51568272431325213</v>
      </c>
      <c r="M2579" s="10">
        <v>1106.3537068459275</v>
      </c>
      <c r="N2579" s="10">
        <v>0.31562968652840268</v>
      </c>
      <c r="O2579" s="10">
        <v>8.1952522038114053E-2</v>
      </c>
      <c r="P2579" s="10">
        <v>5.5433629613372837E-2</v>
      </c>
      <c r="Q2579" s="10">
        <v>2.6518892424741213E-2</v>
      </c>
    </row>
    <row r="2580" spans="1:17" x14ac:dyDescent="0.2">
      <c r="A2580" s="9" t="str">
        <f t="shared" si="40"/>
        <v>199925A29Q141</v>
      </c>
      <c r="B2580" s="10">
        <v>1999</v>
      </c>
      <c r="C2580" s="10" t="s">
        <v>2</v>
      </c>
      <c r="D2580" s="10" t="s">
        <v>37</v>
      </c>
      <c r="E2580" s="10">
        <v>41</v>
      </c>
      <c r="F2580" s="10">
        <v>15547</v>
      </c>
      <c r="G2580" s="10">
        <v>0.39022584228063678</v>
      </c>
      <c r="H2580" s="10">
        <v>0.69492506592911818</v>
      </c>
      <c r="I2580" s="10">
        <v>0.42374734675500098</v>
      </c>
      <c r="J2580" s="10">
        <v>0.28815848716794235</v>
      </c>
      <c r="K2580" s="10">
        <v>0.54241975943912013</v>
      </c>
      <c r="L2580" s="10">
        <v>5.0749340708818425E-2</v>
      </c>
      <c r="M2580" s="10">
        <v>302.53893099424715</v>
      </c>
      <c r="N2580" s="10">
        <v>0.22023541519264167</v>
      </c>
      <c r="O2580" s="10">
        <v>0.13546021740528719</v>
      </c>
      <c r="P2580" s="10">
        <v>0.13546021740528719</v>
      </c>
      <c r="Q2580" s="10">
        <v>0</v>
      </c>
    </row>
    <row r="2581" spans="1:17" x14ac:dyDescent="0.2">
      <c r="A2581" s="9" t="str">
        <f t="shared" si="40"/>
        <v>199925A29Q241</v>
      </c>
      <c r="B2581" s="10">
        <v>1999</v>
      </c>
      <c r="C2581" s="10" t="s">
        <v>2</v>
      </c>
      <c r="D2581" s="10" t="s">
        <v>39</v>
      </c>
      <c r="E2581" s="10">
        <v>41</v>
      </c>
      <c r="F2581" s="10">
        <v>23711</v>
      </c>
      <c r="G2581" s="10">
        <v>0.21042818139441966</v>
      </c>
      <c r="H2581" s="10">
        <v>0.63333473915060523</v>
      </c>
      <c r="I2581" s="10">
        <v>0.50006326177723415</v>
      </c>
      <c r="J2581" s="10">
        <v>0.33334739150605203</v>
      </c>
      <c r="K2581" s="10">
        <v>0.44443507232929863</v>
      </c>
      <c r="L2581" s="10">
        <v>0.1221795790983088</v>
      </c>
      <c r="M2581" s="10">
        <v>468.81566650982535</v>
      </c>
      <c r="N2581" s="10">
        <v>0.26666947830121041</v>
      </c>
      <c r="O2581" s="10">
        <v>0.12226392813462106</v>
      </c>
      <c r="P2581" s="10">
        <v>0.12226392813462106</v>
      </c>
      <c r="Q2581" s="10">
        <v>0</v>
      </c>
    </row>
    <row r="2582" spans="1:17" x14ac:dyDescent="0.2">
      <c r="A2582" s="9" t="str">
        <f t="shared" si="40"/>
        <v>199925A29Q341</v>
      </c>
      <c r="B2582" s="10">
        <v>1999</v>
      </c>
      <c r="C2582" s="10" t="s">
        <v>2</v>
      </c>
      <c r="D2582" s="10" t="s">
        <v>41</v>
      </c>
      <c r="E2582" s="10">
        <v>41</v>
      </c>
      <c r="F2582" s="10">
        <v>42429</v>
      </c>
      <c r="G2582" s="10">
        <v>0.14842592043635502</v>
      </c>
      <c r="H2582" s="10">
        <v>0.7950694100732989</v>
      </c>
      <c r="I2582" s="10">
        <v>0.67706050107237969</v>
      </c>
      <c r="J2582" s="10">
        <v>0.19248627118244596</v>
      </c>
      <c r="K2582" s="10">
        <v>0.29187583963798347</v>
      </c>
      <c r="L2582" s="10">
        <v>6.8349477951401158E-2</v>
      </c>
      <c r="M2582" s="10">
        <v>688.61579947468772</v>
      </c>
      <c r="N2582" s="10">
        <v>0.23601781800183835</v>
      </c>
      <c r="O2582" s="10">
        <v>0.11803247778641966</v>
      </c>
      <c r="P2582" s="10">
        <v>0.11183388719979259</v>
      </c>
      <c r="Q2582" s="10">
        <v>6.1985905866270711E-3</v>
      </c>
    </row>
    <row r="2583" spans="1:17" x14ac:dyDescent="0.2">
      <c r="A2583" s="9" t="str">
        <f t="shared" si="40"/>
        <v>199925A29Q441</v>
      </c>
      <c r="B2583" s="10">
        <v>1999</v>
      </c>
      <c r="C2583" s="10" t="s">
        <v>2</v>
      </c>
      <c r="D2583" s="10" t="s">
        <v>43</v>
      </c>
      <c r="E2583" s="10">
        <v>41</v>
      </c>
      <c r="F2583" s="10">
        <v>69295</v>
      </c>
      <c r="G2583" s="10">
        <v>8.366139994703857E-2</v>
      </c>
      <c r="H2583" s="10">
        <v>0.81744714625874881</v>
      </c>
      <c r="I2583" s="10">
        <v>0.74905837362003036</v>
      </c>
      <c r="J2583" s="10">
        <v>0.159722923731871</v>
      </c>
      <c r="K2583" s="10">
        <v>0.22049209899704164</v>
      </c>
      <c r="L2583" s="10">
        <v>9.8939317411068622E-2</v>
      </c>
      <c r="M2583" s="10">
        <v>949.28912025952945</v>
      </c>
      <c r="N2583" s="10">
        <v>0.35747167905332278</v>
      </c>
      <c r="O2583" s="10">
        <v>0.19017245111479905</v>
      </c>
      <c r="P2583" s="10">
        <v>0.17116675084782451</v>
      </c>
      <c r="Q2583" s="10">
        <v>1.900570026697453E-2</v>
      </c>
    </row>
    <row r="2584" spans="1:17" x14ac:dyDescent="0.2">
      <c r="A2584" s="9" t="str">
        <f t="shared" si="40"/>
        <v>199925A29Q541</v>
      </c>
      <c r="B2584" s="10">
        <v>1999</v>
      </c>
      <c r="C2584" s="10" t="s">
        <v>2</v>
      </c>
      <c r="D2584" s="10" t="s">
        <v>45</v>
      </c>
      <c r="E2584" s="10">
        <v>41</v>
      </c>
      <c r="F2584" s="10">
        <v>73784</v>
      </c>
      <c r="G2584" s="10">
        <v>5.4884219298767786E-2</v>
      </c>
      <c r="H2584" s="10">
        <v>0.91071234956088043</v>
      </c>
      <c r="I2584" s="10">
        <v>0.86072861324948502</v>
      </c>
      <c r="J2584" s="10">
        <v>7.1424699121760818E-2</v>
      </c>
      <c r="K2584" s="10">
        <v>9.9981025696627993E-2</v>
      </c>
      <c r="L2584" s="10">
        <v>0.17499728938523257</v>
      </c>
      <c r="M2584" s="10">
        <v>2058.6054069109805</v>
      </c>
      <c r="N2584" s="10">
        <v>0.36787108316166106</v>
      </c>
      <c r="O2584" s="10">
        <v>0.23210994253496692</v>
      </c>
      <c r="P2584" s="10">
        <v>0.14279518594817306</v>
      </c>
      <c r="Q2584" s="10">
        <v>8.9314756586793886E-2</v>
      </c>
    </row>
    <row r="2585" spans="1:17" x14ac:dyDescent="0.2">
      <c r="A2585" s="9" t="str">
        <f t="shared" si="40"/>
        <v>199930EMAQ141</v>
      </c>
      <c r="B2585" s="10">
        <v>1999</v>
      </c>
      <c r="C2585" s="10" t="s">
        <v>4</v>
      </c>
      <c r="D2585" s="10" t="s">
        <v>37</v>
      </c>
      <c r="E2585" s="10">
        <v>41</v>
      </c>
      <c r="F2585" s="10">
        <v>67191</v>
      </c>
      <c r="G2585" s="10">
        <v>0.36303257579180409</v>
      </c>
      <c r="H2585" s="10">
        <v>0.65880847137265408</v>
      </c>
      <c r="I2585" s="10">
        <v>0.41963953505677842</v>
      </c>
      <c r="J2585" s="10">
        <v>0.33336309922459856</v>
      </c>
      <c r="K2585" s="10">
        <v>0.56470360613772674</v>
      </c>
      <c r="L2585" s="10">
        <v>2.3515054099507375E-2</v>
      </c>
      <c r="M2585" s="10">
        <v>265.19672034095902</v>
      </c>
      <c r="N2585" s="10">
        <v>0.15751255080086063</v>
      </c>
      <c r="O2585" s="10">
        <v>9.8434138178340902E-2</v>
      </c>
      <c r="P2585" s="10">
        <v>9.8434138178340902E-2</v>
      </c>
      <c r="Q2585" s="10">
        <v>0</v>
      </c>
    </row>
    <row r="2586" spans="1:17" x14ac:dyDescent="0.2">
      <c r="A2586" s="9" t="str">
        <f t="shared" si="40"/>
        <v>199930EMAQ241</v>
      </c>
      <c r="B2586" s="10">
        <v>1999</v>
      </c>
      <c r="C2586" s="10" t="s">
        <v>4</v>
      </c>
      <c r="D2586" s="10" t="s">
        <v>39</v>
      </c>
      <c r="E2586" s="10">
        <v>41</v>
      </c>
      <c r="F2586" s="10">
        <v>112258</v>
      </c>
      <c r="G2586" s="10">
        <v>0.13833950568644446</v>
      </c>
      <c r="H2586" s="10">
        <v>0.6783124588002637</v>
      </c>
      <c r="I2586" s="10">
        <v>0.58447504854887844</v>
      </c>
      <c r="J2586" s="10">
        <v>0.31933581571023889</v>
      </c>
      <c r="K2586" s="10">
        <v>0.41317322596162409</v>
      </c>
      <c r="L2586" s="10">
        <v>2.346380658839459E-2</v>
      </c>
      <c r="M2586" s="10">
        <v>557.08709886087502</v>
      </c>
      <c r="N2586" s="10">
        <v>0.24880186712750985</v>
      </c>
      <c r="O2586" s="10">
        <v>0.1666250957615493</v>
      </c>
      <c r="P2586" s="10">
        <v>0.16428227832314846</v>
      </c>
      <c r="Q2586" s="10">
        <v>2.3428174384008266E-3</v>
      </c>
    </row>
    <row r="2587" spans="1:17" x14ac:dyDescent="0.2">
      <c r="A2587" s="9" t="str">
        <f t="shared" si="40"/>
        <v>199930EMAQ341</v>
      </c>
      <c r="B2587" s="10">
        <v>1999</v>
      </c>
      <c r="C2587" s="10" t="s">
        <v>4</v>
      </c>
      <c r="D2587" s="10" t="s">
        <v>41</v>
      </c>
      <c r="E2587" s="10">
        <v>41</v>
      </c>
      <c r="F2587" s="10">
        <v>194989</v>
      </c>
      <c r="G2587" s="10">
        <v>8.0641829075132565E-2</v>
      </c>
      <c r="H2587" s="10">
        <v>0.67023780828662127</v>
      </c>
      <c r="I2587" s="10">
        <v>0.61618860551108012</v>
      </c>
      <c r="J2587" s="10">
        <v>0.32299770756299073</v>
      </c>
      <c r="K2587" s="10">
        <v>0.37569811630399663</v>
      </c>
      <c r="L2587" s="10">
        <v>2.1621732507987629E-2</v>
      </c>
      <c r="M2587" s="10">
        <v>681.22708443011675</v>
      </c>
      <c r="N2587" s="10">
        <v>0.2540758709465662</v>
      </c>
      <c r="O2587" s="10">
        <v>0.15813199718958507</v>
      </c>
      <c r="P2587" s="10">
        <v>0.14732113093559124</v>
      </c>
      <c r="Q2587" s="10">
        <v>1.0810866253993814E-2</v>
      </c>
    </row>
    <row r="2588" spans="1:17" x14ac:dyDescent="0.2">
      <c r="A2588" s="9" t="str">
        <f t="shared" si="40"/>
        <v>199930EMAQ441</v>
      </c>
      <c r="B2588" s="10">
        <v>1999</v>
      </c>
      <c r="C2588" s="10" t="s">
        <v>4</v>
      </c>
      <c r="D2588" s="10" t="s">
        <v>43</v>
      </c>
      <c r="E2588" s="10">
        <v>41</v>
      </c>
      <c r="F2588" s="10">
        <v>284070</v>
      </c>
      <c r="G2588" s="10">
        <v>4.6449224622104268E-2</v>
      </c>
      <c r="H2588" s="10">
        <v>0.71891787235540539</v>
      </c>
      <c r="I2588" s="10">
        <v>0.68552469461752386</v>
      </c>
      <c r="J2588" s="10">
        <v>0.27644242616256559</v>
      </c>
      <c r="K2588" s="10">
        <v>0.30798394761854475</v>
      </c>
      <c r="L2588" s="10">
        <v>3.6184743197099307E-2</v>
      </c>
      <c r="M2588" s="10">
        <v>1027.7638164512834</v>
      </c>
      <c r="N2588" s="10">
        <v>0.30702643714577393</v>
      </c>
      <c r="O2588" s="10">
        <v>0.19754637941352485</v>
      </c>
      <c r="P2588" s="10">
        <v>0.17714999823987046</v>
      </c>
      <c r="Q2588" s="10">
        <v>2.0396381173654381E-2</v>
      </c>
    </row>
    <row r="2589" spans="1:17" x14ac:dyDescent="0.2">
      <c r="A2589" s="9" t="str">
        <f t="shared" si="40"/>
        <v>199930EMAQ541</v>
      </c>
      <c r="B2589" s="10">
        <v>1999</v>
      </c>
      <c r="C2589" s="10" t="s">
        <v>4</v>
      </c>
      <c r="D2589" s="10" t="s">
        <v>45</v>
      </c>
      <c r="E2589" s="10">
        <v>41</v>
      </c>
      <c r="F2589" s="10">
        <v>402356</v>
      </c>
      <c r="G2589" s="10">
        <v>2.7334096070291625E-2</v>
      </c>
      <c r="H2589" s="10">
        <v>0.71903736989134004</v>
      </c>
      <c r="I2589" s="10">
        <v>0.69938313334460034</v>
      </c>
      <c r="J2589" s="10">
        <v>0.27655611153666326</v>
      </c>
      <c r="K2589" s="10">
        <v>0.29491012007202333</v>
      </c>
      <c r="L2589" s="10">
        <v>3.6705530077693664E-2</v>
      </c>
      <c r="M2589" s="10">
        <v>3340.3882567179016</v>
      </c>
      <c r="N2589" s="10">
        <v>0.35622185328415634</v>
      </c>
      <c r="O2589" s="10">
        <v>0.27762976070942152</v>
      </c>
      <c r="P2589" s="10">
        <v>0.18855938522104804</v>
      </c>
      <c r="Q2589" s="10">
        <v>8.9070375488373474E-2</v>
      </c>
    </row>
    <row r="2590" spans="1:17" x14ac:dyDescent="0.2">
      <c r="A2590" s="9" t="str">
        <f t="shared" si="40"/>
        <v>199915A17Q143</v>
      </c>
      <c r="B2590" s="10">
        <v>1999</v>
      </c>
      <c r="C2590" s="10" t="s">
        <v>0</v>
      </c>
      <c r="D2590" s="10" t="s">
        <v>37</v>
      </c>
      <c r="E2590" s="10">
        <v>43</v>
      </c>
      <c r="F2590" s="10">
        <v>14469</v>
      </c>
      <c r="G2590" s="10">
        <v>0.77758440654368255</v>
      </c>
      <c r="H2590" s="10">
        <v>0.39712488769092541</v>
      </c>
      <c r="I2590" s="10">
        <v>8.8326767572050588E-2</v>
      </c>
      <c r="J2590" s="10">
        <v>0.17637708203745939</v>
      </c>
      <c r="K2590" s="10">
        <v>0.36754440528025434</v>
      </c>
      <c r="L2590" s="10">
        <v>0.57357108300504522</v>
      </c>
      <c r="M2590" s="10">
        <v>263.72102665887485</v>
      </c>
      <c r="N2590" s="10">
        <v>5.8884511714700397E-2</v>
      </c>
      <c r="O2590" s="10">
        <v>1.4721127928675099E-2</v>
      </c>
      <c r="P2590" s="10">
        <v>1.4721127928675099E-2</v>
      </c>
      <c r="Q2590" s="10">
        <v>0</v>
      </c>
    </row>
    <row r="2591" spans="1:17" x14ac:dyDescent="0.2">
      <c r="A2591" s="9" t="str">
        <f t="shared" si="40"/>
        <v>199915A17Q243</v>
      </c>
      <c r="B2591" s="10">
        <v>1999</v>
      </c>
      <c r="C2591" s="10" t="s">
        <v>0</v>
      </c>
      <c r="D2591" s="10" t="s">
        <v>39</v>
      </c>
      <c r="E2591" s="10">
        <v>43</v>
      </c>
      <c r="F2591" s="10">
        <v>28921</v>
      </c>
      <c r="G2591" s="10">
        <v>0.51102288162156517</v>
      </c>
      <c r="H2591" s="10">
        <v>0.33093599806369073</v>
      </c>
      <c r="I2591" s="10">
        <v>0.16182013070087481</v>
      </c>
      <c r="J2591" s="10">
        <v>0.17634245012274818</v>
      </c>
      <c r="K2591" s="10">
        <v>0.24248815739428098</v>
      </c>
      <c r="L2591" s="10">
        <v>0.66187199612738146</v>
      </c>
      <c r="M2591" s="10">
        <v>241.39952244696349</v>
      </c>
      <c r="N2591" s="10">
        <v>6.6214861173541723E-2</v>
      </c>
      <c r="O2591" s="10">
        <v>1.4695204176895682E-2</v>
      </c>
      <c r="P2591" s="10">
        <v>1.4695204176895682E-2</v>
      </c>
      <c r="Q2591" s="10">
        <v>0</v>
      </c>
    </row>
    <row r="2592" spans="1:17" x14ac:dyDescent="0.2">
      <c r="A2592" s="9" t="str">
        <f t="shared" si="40"/>
        <v>199915A17Q343</v>
      </c>
      <c r="B2592" s="10">
        <v>1999</v>
      </c>
      <c r="C2592" s="10" t="s">
        <v>0</v>
      </c>
      <c r="D2592" s="10" t="s">
        <v>41</v>
      </c>
      <c r="E2592" s="10">
        <v>43</v>
      </c>
      <c r="F2592" s="10">
        <v>45528</v>
      </c>
      <c r="G2592" s="10">
        <v>0.33708339935562248</v>
      </c>
      <c r="H2592" s="10">
        <v>0.41585397996837109</v>
      </c>
      <c r="I2592" s="10">
        <v>0.27567650676506766</v>
      </c>
      <c r="J2592" s="10">
        <v>0.11217272887014584</v>
      </c>
      <c r="K2592" s="10">
        <v>0.16356967141099982</v>
      </c>
      <c r="L2592" s="10">
        <v>0.72897996837111223</v>
      </c>
      <c r="M2592" s="10">
        <v>338.76356546924472</v>
      </c>
      <c r="N2592" s="10">
        <v>0.12144175013178703</v>
      </c>
      <c r="O2592" s="10">
        <v>1.4013354419258479E-2</v>
      </c>
      <c r="P2592" s="10">
        <v>1.4013354419258479E-2</v>
      </c>
      <c r="Q2592" s="10">
        <v>0</v>
      </c>
    </row>
    <row r="2593" spans="1:17" x14ac:dyDescent="0.2">
      <c r="A2593" s="9" t="str">
        <f t="shared" si="40"/>
        <v>199915A17Q443</v>
      </c>
      <c r="B2593" s="10">
        <v>1999</v>
      </c>
      <c r="C2593" s="10" t="s">
        <v>0</v>
      </c>
      <c r="D2593" s="10" t="s">
        <v>43</v>
      </c>
      <c r="E2593" s="10">
        <v>43</v>
      </c>
      <c r="F2593" s="10">
        <v>56371</v>
      </c>
      <c r="G2593" s="10">
        <v>0.24035132475673313</v>
      </c>
      <c r="H2593" s="10">
        <v>0.48675737524613721</v>
      </c>
      <c r="I2593" s="10">
        <v>0.36976459527061789</v>
      </c>
      <c r="J2593" s="10">
        <v>3.7767646484894717E-2</v>
      </c>
      <c r="K2593" s="10">
        <v>6.4146458285288532E-2</v>
      </c>
      <c r="L2593" s="10">
        <v>0.81506448351102512</v>
      </c>
      <c r="M2593" s="10">
        <v>359.7567811843204</v>
      </c>
      <c r="N2593" s="10">
        <v>0.18106827978925333</v>
      </c>
      <c r="O2593" s="10">
        <v>2.6449770271948343E-2</v>
      </c>
      <c r="P2593" s="10">
        <v>2.6449770271948343E-2</v>
      </c>
      <c r="Q2593" s="10">
        <v>0</v>
      </c>
    </row>
    <row r="2594" spans="1:17" x14ac:dyDescent="0.2">
      <c r="A2594" s="9" t="str">
        <f t="shared" si="40"/>
        <v>199915A17Q543</v>
      </c>
      <c r="B2594" s="10">
        <v>1999</v>
      </c>
      <c r="C2594" s="10" t="s">
        <v>0</v>
      </c>
      <c r="D2594" s="10" t="s">
        <v>45</v>
      </c>
      <c r="E2594" s="10">
        <v>43</v>
      </c>
      <c r="F2594" s="10">
        <v>52125</v>
      </c>
      <c r="G2594" s="10">
        <v>0.21182974018794914</v>
      </c>
      <c r="H2594" s="10">
        <v>0.34705035971223019</v>
      </c>
      <c r="I2594" s="10">
        <v>0.27353477218225419</v>
      </c>
      <c r="J2594" s="10">
        <v>3.2633093525179853E-2</v>
      </c>
      <c r="K2594" s="10">
        <v>4.080575539568345E-2</v>
      </c>
      <c r="L2594" s="10">
        <v>0.8856978417266187</v>
      </c>
      <c r="M2594" s="10">
        <v>402.21622401791399</v>
      </c>
      <c r="N2594" s="10">
        <v>8.5755395683453237E-2</v>
      </c>
      <c r="O2594" s="10">
        <v>4.0863309352517987E-3</v>
      </c>
      <c r="P2594" s="10">
        <v>4.0863309352517987E-3</v>
      </c>
      <c r="Q2594" s="10">
        <v>0</v>
      </c>
    </row>
    <row r="2595" spans="1:17" x14ac:dyDescent="0.2">
      <c r="A2595" s="9" t="str">
        <f t="shared" si="40"/>
        <v>199915A29Q143</v>
      </c>
      <c r="B2595" s="10">
        <v>1999</v>
      </c>
      <c r="C2595" s="10" t="s">
        <v>3</v>
      </c>
      <c r="D2595" s="10" t="s">
        <v>37</v>
      </c>
      <c r="E2595" s="10">
        <v>43</v>
      </c>
      <c r="F2595" s="10">
        <v>65305</v>
      </c>
      <c r="G2595" s="10">
        <v>0.56254507572722168</v>
      </c>
      <c r="H2595" s="10">
        <v>0.57326391547354716</v>
      </c>
      <c r="I2595" s="10">
        <v>0.25077712273179698</v>
      </c>
      <c r="J2595" s="10">
        <v>0.30619401270959345</v>
      </c>
      <c r="K2595" s="10">
        <v>0.58960263379526834</v>
      </c>
      <c r="L2595" s="10">
        <v>0.17917464206416048</v>
      </c>
      <c r="M2595" s="10">
        <v>301.21916461508317</v>
      </c>
      <c r="N2595" s="10">
        <v>0.10741903376464283</v>
      </c>
      <c r="O2595" s="10">
        <v>6.1832937753617638E-2</v>
      </c>
      <c r="P2595" s="10">
        <v>6.1832937753617638E-2</v>
      </c>
      <c r="Q2595" s="10">
        <v>0</v>
      </c>
    </row>
    <row r="2596" spans="1:17" x14ac:dyDescent="0.2">
      <c r="A2596" s="9" t="str">
        <f t="shared" si="40"/>
        <v>199915A29Q243</v>
      </c>
      <c r="B2596" s="10">
        <v>1999</v>
      </c>
      <c r="C2596" s="10" t="s">
        <v>3</v>
      </c>
      <c r="D2596" s="10" t="s">
        <v>39</v>
      </c>
      <c r="E2596" s="10">
        <v>43</v>
      </c>
      <c r="F2596" s="10">
        <v>99775</v>
      </c>
      <c r="G2596" s="10">
        <v>0.28267764916883936</v>
      </c>
      <c r="H2596" s="10">
        <v>0.60352793786018544</v>
      </c>
      <c r="I2596" s="10">
        <v>0.43292407917815084</v>
      </c>
      <c r="J2596" s="10">
        <v>0.22168879979954897</v>
      </c>
      <c r="K2596" s="10">
        <v>0.34109746930593837</v>
      </c>
      <c r="L2596" s="10">
        <v>0.29631671260335757</v>
      </c>
      <c r="M2596" s="10">
        <v>429.0227920789236</v>
      </c>
      <c r="N2596" s="10">
        <v>0.17064394888499124</v>
      </c>
      <c r="O2596" s="10">
        <v>5.5474818341267849E-2</v>
      </c>
      <c r="P2596" s="10">
        <v>5.5474818341267849E-2</v>
      </c>
      <c r="Q2596" s="10">
        <v>0</v>
      </c>
    </row>
    <row r="2597" spans="1:17" x14ac:dyDescent="0.2">
      <c r="A2597" s="9" t="str">
        <f t="shared" si="40"/>
        <v>199915A29Q343</v>
      </c>
      <c r="B2597" s="10">
        <v>1999</v>
      </c>
      <c r="C2597" s="10" t="s">
        <v>3</v>
      </c>
      <c r="D2597" s="10" t="s">
        <v>41</v>
      </c>
      <c r="E2597" s="10">
        <v>43</v>
      </c>
      <c r="F2597" s="10">
        <v>179989</v>
      </c>
      <c r="G2597" s="10">
        <v>0.21388653825207576</v>
      </c>
      <c r="H2597" s="10">
        <v>0.66311274577890866</v>
      </c>
      <c r="I2597" s="10">
        <v>0.52128185611342914</v>
      </c>
      <c r="J2597" s="10">
        <v>0.17376617459955887</v>
      </c>
      <c r="K2597" s="10">
        <v>0.27068876431337469</v>
      </c>
      <c r="L2597" s="10">
        <v>0.30026279383740118</v>
      </c>
      <c r="M2597" s="10">
        <v>530.29004807281228</v>
      </c>
      <c r="N2597" s="10">
        <v>0.20830922926308296</v>
      </c>
      <c r="O2597" s="10">
        <v>7.3369081523673899E-2</v>
      </c>
      <c r="P2597" s="10">
        <v>6.7450605197579214E-2</v>
      </c>
      <c r="Q2597" s="10">
        <v>5.9184763260946953E-3</v>
      </c>
    </row>
    <row r="2598" spans="1:17" x14ac:dyDescent="0.2">
      <c r="A2598" s="9" t="str">
        <f t="shared" si="40"/>
        <v>199915A29Q443</v>
      </c>
      <c r="B2598" s="10">
        <v>1999</v>
      </c>
      <c r="C2598" s="10" t="s">
        <v>3</v>
      </c>
      <c r="D2598" s="10" t="s">
        <v>43</v>
      </c>
      <c r="E2598" s="10">
        <v>43</v>
      </c>
      <c r="F2598" s="10">
        <v>235302</v>
      </c>
      <c r="G2598" s="10">
        <v>0.11597338881039528</v>
      </c>
      <c r="H2598" s="10">
        <v>0.76401390553416459</v>
      </c>
      <c r="I2598" s="10">
        <v>0.67540862381110234</v>
      </c>
      <c r="J2598" s="10">
        <v>9.5868288412338187E-2</v>
      </c>
      <c r="K2598" s="10">
        <v>0.14106977416256555</v>
      </c>
      <c r="L2598" s="10">
        <v>0.33541576357192032</v>
      </c>
      <c r="M2598" s="10">
        <v>685.84373290636711</v>
      </c>
      <c r="N2598" s="10">
        <v>0.25047385912571929</v>
      </c>
      <c r="O2598" s="10">
        <v>7.5048235884097883E-2</v>
      </c>
      <c r="P2598" s="10">
        <v>6.6013038563208129E-2</v>
      </c>
      <c r="Q2598" s="10">
        <v>9.0351973208897506E-3</v>
      </c>
    </row>
    <row r="2599" spans="1:17" x14ac:dyDescent="0.2">
      <c r="A2599" s="9" t="str">
        <f t="shared" si="40"/>
        <v>199915A29Q543</v>
      </c>
      <c r="B2599" s="10">
        <v>1999</v>
      </c>
      <c r="C2599" s="10" t="s">
        <v>3</v>
      </c>
      <c r="D2599" s="10" t="s">
        <v>45</v>
      </c>
      <c r="E2599" s="10">
        <v>43</v>
      </c>
      <c r="F2599" s="10">
        <v>288674</v>
      </c>
      <c r="G2599" s="10">
        <v>8.2523795505838479E-2</v>
      </c>
      <c r="H2599" s="10">
        <v>0.74135876455794425</v>
      </c>
      <c r="I2599" s="10">
        <v>0.68017902547510345</v>
      </c>
      <c r="J2599" s="10">
        <v>6.3365595793178464E-2</v>
      </c>
      <c r="K2599" s="10">
        <v>8.106376050492943E-2</v>
      </c>
      <c r="L2599" s="10">
        <v>0.47537706894282133</v>
      </c>
      <c r="M2599" s="10">
        <v>1496.4391047433435</v>
      </c>
      <c r="N2599" s="10">
        <v>0.27066397190608088</v>
      </c>
      <c r="O2599" s="10">
        <v>0.10617379819108996</v>
      </c>
      <c r="P2599" s="10">
        <v>8.256922079587882E-2</v>
      </c>
      <c r="Q2599" s="10">
        <v>2.3604577395211136E-2</v>
      </c>
    </row>
    <row r="2600" spans="1:17" x14ac:dyDescent="0.2">
      <c r="A2600" s="9" t="str">
        <f t="shared" si="40"/>
        <v>199918A24Q143</v>
      </c>
      <c r="B2600" s="10">
        <v>1999</v>
      </c>
      <c r="C2600" s="10" t="s">
        <v>1</v>
      </c>
      <c r="D2600" s="10" t="s">
        <v>37</v>
      </c>
      <c r="E2600" s="10">
        <v>43</v>
      </c>
      <c r="F2600" s="10">
        <v>29567</v>
      </c>
      <c r="G2600" s="10">
        <v>0.61634326318666299</v>
      </c>
      <c r="H2600" s="10">
        <v>0.61876416274901069</v>
      </c>
      <c r="I2600" s="10">
        <v>0.23739303953732202</v>
      </c>
      <c r="J2600" s="10">
        <v>0.3380796157878716</v>
      </c>
      <c r="K2600" s="10">
        <v>0.69790644975817639</v>
      </c>
      <c r="L2600" s="10">
        <v>8.6312442926235328E-2</v>
      </c>
      <c r="M2600" s="10">
        <v>280.46166395258382</v>
      </c>
      <c r="N2600" s="10">
        <v>0.11506070957486386</v>
      </c>
      <c r="O2600" s="10">
        <v>6.4734332194676503E-2</v>
      </c>
      <c r="P2600" s="10">
        <v>6.4734332194676503E-2</v>
      </c>
      <c r="Q2600" s="10">
        <v>0</v>
      </c>
    </row>
    <row r="2601" spans="1:17" x14ac:dyDescent="0.2">
      <c r="A2601" s="9" t="str">
        <f t="shared" si="40"/>
        <v>199918A24Q243</v>
      </c>
      <c r="B2601" s="10">
        <v>1999</v>
      </c>
      <c r="C2601" s="10" t="s">
        <v>1</v>
      </c>
      <c r="D2601" s="10" t="s">
        <v>39</v>
      </c>
      <c r="E2601" s="10">
        <v>43</v>
      </c>
      <c r="F2601" s="10">
        <v>42340</v>
      </c>
      <c r="G2601" s="10">
        <v>0.25198206278026908</v>
      </c>
      <c r="H2601" s="10">
        <v>0.65836088804912607</v>
      </c>
      <c r="I2601" s="10">
        <v>0.49246575342465754</v>
      </c>
      <c r="J2601" s="10">
        <v>0.27132735002361835</v>
      </c>
      <c r="K2601" s="10">
        <v>0.40200755786490316</v>
      </c>
      <c r="L2601" s="10">
        <v>0.20597543693906473</v>
      </c>
      <c r="M2601" s="10">
        <v>440.07100443191712</v>
      </c>
      <c r="N2601" s="10">
        <v>0.19097779877184695</v>
      </c>
      <c r="O2601" s="10">
        <v>4.0222012281530467E-2</v>
      </c>
      <c r="P2601" s="10">
        <v>4.0222012281530467E-2</v>
      </c>
      <c r="Q2601" s="10">
        <v>0</v>
      </c>
    </row>
    <row r="2602" spans="1:17" x14ac:dyDescent="0.2">
      <c r="A2602" s="9" t="str">
        <f t="shared" si="40"/>
        <v>199918A24Q343</v>
      </c>
      <c r="B2602" s="10">
        <v>1999</v>
      </c>
      <c r="C2602" s="10" t="s">
        <v>1</v>
      </c>
      <c r="D2602" s="10" t="s">
        <v>41</v>
      </c>
      <c r="E2602" s="10">
        <v>43</v>
      </c>
      <c r="F2602" s="10">
        <v>84256</v>
      </c>
      <c r="G2602" s="10">
        <v>0.2154742925468314</v>
      </c>
      <c r="H2602" s="10">
        <v>0.7146790733004178</v>
      </c>
      <c r="I2602" s="10">
        <v>0.5606841055829852</v>
      </c>
      <c r="J2602" s="10">
        <v>0.19947540827952906</v>
      </c>
      <c r="K2602" s="10">
        <v>0.3105535510824155</v>
      </c>
      <c r="L2602" s="10">
        <v>0.21720708317508544</v>
      </c>
      <c r="M2602" s="10">
        <v>513.37034772851268</v>
      </c>
      <c r="N2602" s="10">
        <v>0.22795473745582617</v>
      </c>
      <c r="O2602" s="10">
        <v>6.8369763097462011E-2</v>
      </c>
      <c r="P2602" s="10">
        <v>6.3300929286198737E-2</v>
      </c>
      <c r="Q2602" s="10">
        <v>5.0688338112632823E-3</v>
      </c>
    </row>
    <row r="2603" spans="1:17" x14ac:dyDescent="0.2">
      <c r="A2603" s="9" t="str">
        <f t="shared" si="40"/>
        <v>199918A24Q443</v>
      </c>
      <c r="B2603" s="10">
        <v>1999</v>
      </c>
      <c r="C2603" s="10" t="s">
        <v>1</v>
      </c>
      <c r="D2603" s="10" t="s">
        <v>43</v>
      </c>
      <c r="E2603" s="10">
        <v>43</v>
      </c>
      <c r="F2603" s="10">
        <v>115319</v>
      </c>
      <c r="G2603" s="10">
        <v>0.10696180448658744</v>
      </c>
      <c r="H2603" s="10">
        <v>0.84501253045898772</v>
      </c>
      <c r="I2603" s="10">
        <v>0.75462846538731687</v>
      </c>
      <c r="J2603" s="10">
        <v>0.11072763378107683</v>
      </c>
      <c r="K2603" s="10">
        <v>0.16053729220683496</v>
      </c>
      <c r="L2603" s="10">
        <v>0.24723592816448287</v>
      </c>
      <c r="M2603" s="10">
        <v>647.64066037196676</v>
      </c>
      <c r="N2603" s="10">
        <v>0.26942654722985804</v>
      </c>
      <c r="O2603" s="10">
        <v>6.6415768433649269E-2</v>
      </c>
      <c r="P2603" s="10">
        <v>6.2721667721711075E-2</v>
      </c>
      <c r="Q2603" s="10">
        <v>3.694100711938189E-3</v>
      </c>
    </row>
    <row r="2604" spans="1:17" x14ac:dyDescent="0.2">
      <c r="A2604" s="9" t="str">
        <f t="shared" si="40"/>
        <v>199918A24Q543</v>
      </c>
      <c r="B2604" s="10">
        <v>1999</v>
      </c>
      <c r="C2604" s="10" t="s">
        <v>1</v>
      </c>
      <c r="D2604" s="10" t="s">
        <v>45</v>
      </c>
      <c r="E2604" s="10">
        <v>43</v>
      </c>
      <c r="F2604" s="10">
        <v>138061</v>
      </c>
      <c r="G2604" s="10">
        <v>0.11333837973216705</v>
      </c>
      <c r="H2604" s="10">
        <v>0.77507043987802493</v>
      </c>
      <c r="I2604" s="10">
        <v>0.68722521204395159</v>
      </c>
      <c r="J2604" s="10">
        <v>7.0867225356907454E-2</v>
      </c>
      <c r="K2604" s="10">
        <v>9.7087519284953752E-2</v>
      </c>
      <c r="L2604" s="10">
        <v>0.48998631039902651</v>
      </c>
      <c r="M2604" s="10">
        <v>1146.2252066339472</v>
      </c>
      <c r="N2604" s="10">
        <v>0.27739187750342242</v>
      </c>
      <c r="O2604" s="10">
        <v>8.4723419358109828E-2</v>
      </c>
      <c r="P2604" s="10">
        <v>7.0845495831552724E-2</v>
      </c>
      <c r="Q2604" s="10">
        <v>1.3877923526557102E-2</v>
      </c>
    </row>
    <row r="2605" spans="1:17" x14ac:dyDescent="0.2">
      <c r="A2605" s="9" t="str">
        <f t="shared" si="40"/>
        <v>199925A29Q143</v>
      </c>
      <c r="B2605" s="10">
        <v>1999</v>
      </c>
      <c r="C2605" s="10" t="s">
        <v>2</v>
      </c>
      <c r="D2605" s="10" t="s">
        <v>37</v>
      </c>
      <c r="E2605" s="10">
        <v>43</v>
      </c>
      <c r="F2605" s="10">
        <v>21269</v>
      </c>
      <c r="G2605" s="10">
        <v>0.39683487608241264</v>
      </c>
      <c r="H2605" s="10">
        <v>0.62983685175607695</v>
      </c>
      <c r="I2605" s="10">
        <v>0.3798956227373172</v>
      </c>
      <c r="J2605" s="10">
        <v>0.35018101462222012</v>
      </c>
      <c r="K2605" s="10">
        <v>0.59010766843763218</v>
      </c>
      <c r="L2605" s="10">
        <v>3.9964267243405897E-2</v>
      </c>
      <c r="M2605" s="10">
        <v>325.18197618168159</v>
      </c>
      <c r="N2605" s="10">
        <v>0.1298133433635808</v>
      </c>
      <c r="O2605" s="10">
        <v>8.9849076120174898E-2</v>
      </c>
      <c r="P2605" s="10">
        <v>8.9849076120174898E-2</v>
      </c>
      <c r="Q2605" s="10">
        <v>0</v>
      </c>
    </row>
    <row r="2606" spans="1:17" x14ac:dyDescent="0.2">
      <c r="A2606" s="9" t="str">
        <f t="shared" si="40"/>
        <v>199925A29Q243</v>
      </c>
      <c r="B2606" s="10">
        <v>1999</v>
      </c>
      <c r="C2606" s="10" t="s">
        <v>2</v>
      </c>
      <c r="D2606" s="10" t="s">
        <v>39</v>
      </c>
      <c r="E2606" s="10">
        <v>43</v>
      </c>
      <c r="F2606" s="10">
        <v>28514</v>
      </c>
      <c r="G2606" s="10">
        <v>0.22427649202933556</v>
      </c>
      <c r="H2606" s="10">
        <v>0.79859016623413059</v>
      </c>
      <c r="I2606" s="10">
        <v>0.61948516518201591</v>
      </c>
      <c r="J2606" s="10">
        <v>0.19397488952795119</v>
      </c>
      <c r="K2606" s="10">
        <v>0.35066984639124643</v>
      </c>
      <c r="L2606" s="10">
        <v>5.9689976853475483E-2</v>
      </c>
      <c r="M2606" s="10">
        <v>465.6911925604287</v>
      </c>
      <c r="N2606" s="10">
        <v>0.24637020411026161</v>
      </c>
      <c r="O2606" s="10">
        <v>0.11948516518201585</v>
      </c>
      <c r="P2606" s="10">
        <v>0.11948516518201585</v>
      </c>
      <c r="Q2606" s="10">
        <v>0</v>
      </c>
    </row>
    <row r="2607" spans="1:17" x14ac:dyDescent="0.2">
      <c r="A2607" s="9" t="str">
        <f t="shared" si="40"/>
        <v>199925A29Q343</v>
      </c>
      <c r="B2607" s="10">
        <v>1999</v>
      </c>
      <c r="C2607" s="10" t="s">
        <v>2</v>
      </c>
      <c r="D2607" s="10" t="s">
        <v>41</v>
      </c>
      <c r="E2607" s="10">
        <v>43</v>
      </c>
      <c r="F2607" s="10">
        <v>50205</v>
      </c>
      <c r="G2607" s="10">
        <v>0.15349218983185753</v>
      </c>
      <c r="H2607" s="10">
        <v>0.80079673339308832</v>
      </c>
      <c r="I2607" s="10">
        <v>0.67788068917438504</v>
      </c>
      <c r="J2607" s="10">
        <v>0.18647545065232546</v>
      </c>
      <c r="K2607" s="10">
        <v>0.30092620256946517</v>
      </c>
      <c r="L2607" s="10">
        <v>5.0871427148690369E-2</v>
      </c>
      <c r="M2607" s="10">
        <v>624.40906335570185</v>
      </c>
      <c r="N2607" s="10">
        <v>0.2541977890648342</v>
      </c>
      <c r="O2607" s="10">
        <v>0.13556418683398067</v>
      </c>
      <c r="P2607" s="10">
        <v>0.12285628921422169</v>
      </c>
      <c r="Q2607" s="10">
        <v>1.2707897619758988E-2</v>
      </c>
    </row>
    <row r="2608" spans="1:17" x14ac:dyDescent="0.2">
      <c r="A2608" s="9" t="str">
        <f t="shared" si="40"/>
        <v>199925A29Q443</v>
      </c>
      <c r="B2608" s="10">
        <v>1999</v>
      </c>
      <c r="C2608" s="10" t="s">
        <v>2</v>
      </c>
      <c r="D2608" s="10" t="s">
        <v>43</v>
      </c>
      <c r="E2608" s="10">
        <v>43</v>
      </c>
      <c r="F2608" s="10">
        <v>63612</v>
      </c>
      <c r="G2608" s="10">
        <v>6.9795405272458963E-2</v>
      </c>
      <c r="H2608" s="10">
        <v>0.86287178519776142</v>
      </c>
      <c r="I2608" s="10">
        <v>0.80264729925171352</v>
      </c>
      <c r="J2608" s="10">
        <v>0.12041753128340564</v>
      </c>
      <c r="K2608" s="10">
        <v>0.17394516757844433</v>
      </c>
      <c r="L2608" s="10">
        <v>7.0222599509526501E-2</v>
      </c>
      <c r="M2608" s="10">
        <v>884.07912016900332</v>
      </c>
      <c r="N2608" s="10">
        <v>0.27762057473432683</v>
      </c>
      <c r="O2608" s="10">
        <v>0.13376406967238885</v>
      </c>
      <c r="P2608" s="10">
        <v>0.10703955228573225</v>
      </c>
      <c r="Q2608" s="10">
        <v>2.6724517386656606E-2</v>
      </c>
    </row>
    <row r="2609" spans="1:17" x14ac:dyDescent="0.2">
      <c r="A2609" s="9" t="str">
        <f t="shared" si="40"/>
        <v>199925A29Q543</v>
      </c>
      <c r="B2609" s="10">
        <v>1999</v>
      </c>
      <c r="C2609" s="10" t="s">
        <v>2</v>
      </c>
      <c r="D2609" s="10" t="s">
        <v>45</v>
      </c>
      <c r="E2609" s="10">
        <v>43</v>
      </c>
      <c r="F2609" s="10">
        <v>98488</v>
      </c>
      <c r="G2609" s="10">
        <v>1.9130845536136042E-2</v>
      </c>
      <c r="H2609" s="10">
        <v>0.90279018763707253</v>
      </c>
      <c r="I2609" s="10">
        <v>0.88551904800584846</v>
      </c>
      <c r="J2609" s="10">
        <v>6.9115019088619931E-2</v>
      </c>
      <c r="K2609" s="10">
        <v>7.9908212167979858E-2</v>
      </c>
      <c r="L2609" s="10">
        <v>0.23773454634067095</v>
      </c>
      <c r="M2609" s="10">
        <v>2056.3255238793167</v>
      </c>
      <c r="N2609" s="10">
        <v>0.35928771305011448</v>
      </c>
      <c r="O2609" s="10">
        <v>0.19045535487153395</v>
      </c>
      <c r="P2609" s="10">
        <v>0.14066649707453574</v>
      </c>
      <c r="Q2609" s="10">
        <v>4.9788857796998216E-2</v>
      </c>
    </row>
    <row r="2610" spans="1:17" x14ac:dyDescent="0.2">
      <c r="A2610" s="9" t="str">
        <f t="shared" si="40"/>
        <v>199930EMAQ143</v>
      </c>
      <c r="B2610" s="10">
        <v>1999</v>
      </c>
      <c r="C2610" s="10" t="s">
        <v>4</v>
      </c>
      <c r="D2610" s="10" t="s">
        <v>37</v>
      </c>
      <c r="E2610" s="10">
        <v>43</v>
      </c>
      <c r="F2610" s="10">
        <v>82971</v>
      </c>
      <c r="G2610" s="10">
        <v>0.29012467485873172</v>
      </c>
      <c r="H2610" s="10">
        <v>0.67186125272685637</v>
      </c>
      <c r="I2610" s="10">
        <v>0.476937725229297</v>
      </c>
      <c r="J2610" s="10">
        <v>0.32813874727314363</v>
      </c>
      <c r="K2610" s="10">
        <v>0.523062274770703</v>
      </c>
      <c r="L2610" s="10">
        <v>5.1222716370780156E-3</v>
      </c>
      <c r="M2610" s="10">
        <v>308.13944952153105</v>
      </c>
      <c r="N2610" s="10">
        <v>0.20514396596401152</v>
      </c>
      <c r="O2610" s="10">
        <v>0.15900736401875354</v>
      </c>
      <c r="P2610" s="10">
        <v>0.15900736401875354</v>
      </c>
      <c r="Q2610" s="10">
        <v>0</v>
      </c>
    </row>
    <row r="2611" spans="1:17" x14ac:dyDescent="0.2">
      <c r="A2611" s="9" t="str">
        <f t="shared" si="40"/>
        <v>199930EMAQ243</v>
      </c>
      <c r="B2611" s="10">
        <v>1999</v>
      </c>
      <c r="C2611" s="10" t="s">
        <v>4</v>
      </c>
      <c r="D2611" s="10" t="s">
        <v>39</v>
      </c>
      <c r="E2611" s="10">
        <v>43</v>
      </c>
      <c r="F2611" s="10">
        <v>153383</v>
      </c>
      <c r="G2611" s="10">
        <v>0.13194319431943194</v>
      </c>
      <c r="H2611" s="10">
        <v>0.653713135064103</v>
      </c>
      <c r="I2611" s="10">
        <v>0.56746013585517496</v>
      </c>
      <c r="J2611" s="10">
        <v>0.34350830625600659</v>
      </c>
      <c r="K2611" s="10">
        <v>0.42697620899991501</v>
      </c>
      <c r="L2611" s="10">
        <v>2.0810650463219522E-2</v>
      </c>
      <c r="M2611" s="10">
        <v>488.58768893612637</v>
      </c>
      <c r="N2611" s="10">
        <v>0.24825436978022336</v>
      </c>
      <c r="O2611" s="10">
        <v>0.16229960295469512</v>
      </c>
      <c r="P2611" s="10">
        <v>0.15814008071298644</v>
      </c>
      <c r="Q2611" s="10">
        <v>4.1595222417086641E-3</v>
      </c>
    </row>
    <row r="2612" spans="1:17" x14ac:dyDescent="0.2">
      <c r="A2612" s="9" t="str">
        <f t="shared" si="40"/>
        <v>199930EMAQ343</v>
      </c>
      <c r="B2612" s="10">
        <v>1999</v>
      </c>
      <c r="C2612" s="10" t="s">
        <v>4</v>
      </c>
      <c r="D2612" s="10" t="s">
        <v>41</v>
      </c>
      <c r="E2612" s="10">
        <v>43</v>
      </c>
      <c r="F2612" s="10">
        <v>304001</v>
      </c>
      <c r="G2612" s="10">
        <v>6.8320926385442515E-2</v>
      </c>
      <c r="H2612" s="10">
        <v>0.67608330235755798</v>
      </c>
      <c r="I2612" s="10">
        <v>0.62989266482676043</v>
      </c>
      <c r="J2612" s="10">
        <v>0.32041670915556197</v>
      </c>
      <c r="K2612" s="10">
        <v>0.36311064766234319</v>
      </c>
      <c r="L2612" s="10">
        <v>1.6095341791638844E-2</v>
      </c>
      <c r="M2612" s="10">
        <v>627.83803899484724</v>
      </c>
      <c r="N2612" s="10">
        <v>0.25894980608616419</v>
      </c>
      <c r="O2612" s="10">
        <v>0.17566060637958428</v>
      </c>
      <c r="P2612" s="10">
        <v>0.1672658971516541</v>
      </c>
      <c r="Q2612" s="10">
        <v>8.3947092279301715E-3</v>
      </c>
    </row>
    <row r="2613" spans="1:17" x14ac:dyDescent="0.2">
      <c r="A2613" s="9" t="str">
        <f t="shared" si="40"/>
        <v>199930EMAQ443</v>
      </c>
      <c r="B2613" s="10">
        <v>1999</v>
      </c>
      <c r="C2613" s="10" t="s">
        <v>4</v>
      </c>
      <c r="D2613" s="10" t="s">
        <v>43</v>
      </c>
      <c r="E2613" s="10">
        <v>43</v>
      </c>
      <c r="F2613" s="10">
        <v>428216</v>
      </c>
      <c r="G2613" s="10">
        <v>4.850931427115325E-2</v>
      </c>
      <c r="H2613" s="10">
        <v>0.69649896314009752</v>
      </c>
      <c r="I2613" s="10">
        <v>0.66271227604760219</v>
      </c>
      <c r="J2613" s="10">
        <v>0.29818716223951702</v>
      </c>
      <c r="K2613" s="10">
        <v>0.33050001985967387</v>
      </c>
      <c r="L2613" s="10">
        <v>2.8329240682892411E-2</v>
      </c>
      <c r="M2613" s="10">
        <v>898.81172195450779</v>
      </c>
      <c r="N2613" s="10">
        <v>0.29475191820637192</v>
      </c>
      <c r="O2613" s="10">
        <v>0.19434164166690032</v>
      </c>
      <c r="P2613" s="10">
        <v>0.17544695843964075</v>
      </c>
      <c r="Q2613" s="10">
        <v>1.8894683227259557E-2</v>
      </c>
    </row>
    <row r="2614" spans="1:17" x14ac:dyDescent="0.2">
      <c r="A2614" s="9" t="str">
        <f t="shared" si="40"/>
        <v>199930EMAQ543</v>
      </c>
      <c r="B2614" s="10">
        <v>1999</v>
      </c>
      <c r="C2614" s="10" t="s">
        <v>4</v>
      </c>
      <c r="D2614" s="10" t="s">
        <v>45</v>
      </c>
      <c r="E2614" s="10">
        <v>43</v>
      </c>
      <c r="F2614" s="10">
        <v>643353</v>
      </c>
      <c r="G2614" s="10">
        <v>2.9100044776086482E-2</v>
      </c>
      <c r="H2614" s="10">
        <v>0.70469400158233508</v>
      </c>
      <c r="I2614" s="10">
        <v>0.68418737458284951</v>
      </c>
      <c r="J2614" s="10">
        <v>0.28770208579115975</v>
      </c>
      <c r="K2614" s="10">
        <v>0.30655332298131821</v>
      </c>
      <c r="L2614" s="10">
        <v>4.8276762523839944E-2</v>
      </c>
      <c r="M2614" s="10">
        <v>3005.6922458047879</v>
      </c>
      <c r="N2614" s="10">
        <v>0.3455536851464126</v>
      </c>
      <c r="O2614" s="10">
        <v>0.2559543516545349</v>
      </c>
      <c r="P2614" s="10">
        <v>0.16796844034301542</v>
      </c>
      <c r="Q2614" s="10">
        <v>8.7985911311519491E-2</v>
      </c>
    </row>
    <row r="2615" spans="1:17" x14ac:dyDescent="0.2">
      <c r="A2615" s="9" t="str">
        <f t="shared" si="40"/>
        <v>199915A17Q153</v>
      </c>
      <c r="B2615" s="10">
        <v>1999</v>
      </c>
      <c r="C2615" s="10" t="s">
        <v>0</v>
      </c>
      <c r="D2615" s="10" t="s">
        <v>37</v>
      </c>
      <c r="E2615" s="10">
        <v>53</v>
      </c>
      <c r="F2615" s="10">
        <v>15044</v>
      </c>
      <c r="G2615" s="10">
        <v>0.57138041463003542</v>
      </c>
      <c r="H2615" s="10">
        <v>0.39437649561286892</v>
      </c>
      <c r="I2615" s="10">
        <v>0.16903749002924753</v>
      </c>
      <c r="J2615" s="10">
        <v>0.12682797128423293</v>
      </c>
      <c r="K2615" s="10">
        <v>0.23956394575910661</v>
      </c>
      <c r="L2615" s="10">
        <v>0.67595054506780117</v>
      </c>
      <c r="M2615" s="10">
        <v>198.12023629860852</v>
      </c>
      <c r="N2615" s="10">
        <v>9.8643977665514485E-2</v>
      </c>
      <c r="O2615" s="10">
        <v>1.4091996809359212E-2</v>
      </c>
      <c r="P2615" s="10">
        <v>1.4091996809359212E-2</v>
      </c>
      <c r="Q2615" s="10">
        <v>0</v>
      </c>
    </row>
    <row r="2616" spans="1:17" x14ac:dyDescent="0.2">
      <c r="A2616" s="9" t="str">
        <f t="shared" si="40"/>
        <v>199915A17Q253</v>
      </c>
      <c r="B2616" s="10">
        <v>1999</v>
      </c>
      <c r="C2616" s="10" t="s">
        <v>0</v>
      </c>
      <c r="D2616" s="10" t="s">
        <v>39</v>
      </c>
      <c r="E2616" s="10">
        <v>53</v>
      </c>
      <c r="F2616" s="10">
        <v>22668</v>
      </c>
      <c r="G2616" s="10">
        <v>0.37749108453954267</v>
      </c>
      <c r="H2616" s="10">
        <v>0.42059290629962942</v>
      </c>
      <c r="I2616" s="10">
        <v>0.26182283395094408</v>
      </c>
      <c r="J2616" s="10">
        <v>0.12144873830951121</v>
      </c>
      <c r="K2616" s="10">
        <v>0.16812246338450679</v>
      </c>
      <c r="L2616" s="10">
        <v>0.76641079936474321</v>
      </c>
      <c r="M2616" s="10">
        <v>225.4780702869117</v>
      </c>
      <c r="N2616" s="10">
        <v>0.10283218634197988</v>
      </c>
      <c r="O2616" s="10">
        <v>9.352391035821422E-3</v>
      </c>
      <c r="P2616" s="10">
        <v>9.352391035821422E-3</v>
      </c>
      <c r="Q2616" s="10">
        <v>0</v>
      </c>
    </row>
    <row r="2617" spans="1:17" x14ac:dyDescent="0.2">
      <c r="A2617" s="9" t="str">
        <f t="shared" si="40"/>
        <v>199915A17Q353</v>
      </c>
      <c r="B2617" s="10">
        <v>1999</v>
      </c>
      <c r="C2617" s="10" t="s">
        <v>0</v>
      </c>
      <c r="D2617" s="10" t="s">
        <v>41</v>
      </c>
      <c r="E2617" s="10">
        <v>53</v>
      </c>
      <c r="F2617" s="10">
        <v>23940</v>
      </c>
      <c r="G2617" s="10">
        <v>0.32423121092254692</v>
      </c>
      <c r="H2617" s="10">
        <v>0.32736006683375102</v>
      </c>
      <c r="I2617" s="10">
        <v>0.22121971595655807</v>
      </c>
      <c r="J2617" s="10">
        <v>0.11503759398496241</v>
      </c>
      <c r="K2617" s="10">
        <v>0.13274853801169589</v>
      </c>
      <c r="L2617" s="10">
        <v>0.78759398496240607</v>
      </c>
      <c r="M2617" s="10">
        <v>220.48653740635177</v>
      </c>
      <c r="N2617" s="10">
        <v>8.8429406850459483E-2</v>
      </c>
      <c r="O2617" s="10">
        <v>8.8137009189640774E-3</v>
      </c>
      <c r="P2617" s="10">
        <v>8.8137009189640774E-3</v>
      </c>
      <c r="Q2617" s="10">
        <v>0</v>
      </c>
    </row>
    <row r="2618" spans="1:17" x14ac:dyDescent="0.2">
      <c r="A2618" s="9" t="str">
        <f t="shared" si="40"/>
        <v>199915A17Q453</v>
      </c>
      <c r="B2618" s="10">
        <v>1999</v>
      </c>
      <c r="C2618" s="10" t="s">
        <v>0</v>
      </c>
      <c r="D2618" s="10" t="s">
        <v>43</v>
      </c>
      <c r="E2618" s="10">
        <v>53</v>
      </c>
      <c r="F2618" s="10">
        <v>27326</v>
      </c>
      <c r="G2618" s="10">
        <v>0.41031227305737111</v>
      </c>
      <c r="H2618" s="10">
        <v>0.30234941081753641</v>
      </c>
      <c r="I2618" s="10">
        <v>0.17829173680743615</v>
      </c>
      <c r="J2618" s="10">
        <v>6.2065432189123915E-2</v>
      </c>
      <c r="K2618" s="10">
        <v>7.7545195052331109E-2</v>
      </c>
      <c r="L2618" s="10">
        <v>0.89142208885310692</v>
      </c>
      <c r="M2618" s="10">
        <v>319.09503436323126</v>
      </c>
      <c r="N2618" s="10">
        <v>7.7508599868257338E-2</v>
      </c>
      <c r="O2618" s="10">
        <v>0</v>
      </c>
      <c r="P2618" s="10">
        <v>0</v>
      </c>
      <c r="Q2618" s="10">
        <v>0</v>
      </c>
    </row>
    <row r="2619" spans="1:17" x14ac:dyDescent="0.2">
      <c r="A2619" s="9" t="str">
        <f t="shared" si="40"/>
        <v>199915A17Q553</v>
      </c>
      <c r="B2619" s="10">
        <v>1999</v>
      </c>
      <c r="C2619" s="10" t="s">
        <v>0</v>
      </c>
      <c r="D2619" s="10" t="s">
        <v>45</v>
      </c>
      <c r="E2619" s="10">
        <v>53</v>
      </c>
      <c r="F2619" s="10">
        <v>37710</v>
      </c>
      <c r="G2619" s="10">
        <v>0.23049001814882034</v>
      </c>
      <c r="H2619" s="10">
        <v>0.14611508883585256</v>
      </c>
      <c r="I2619" s="10">
        <v>0.11243701935826041</v>
      </c>
      <c r="J2619" s="10">
        <v>3.3678069477592151E-2</v>
      </c>
      <c r="K2619" s="10">
        <v>3.929992044550517E-2</v>
      </c>
      <c r="L2619" s="10">
        <v>0.94383452665075573</v>
      </c>
      <c r="M2619" s="10">
        <v>418.91640611121841</v>
      </c>
      <c r="N2619" s="10">
        <v>7.3084062582869272E-2</v>
      </c>
      <c r="O2619" s="10">
        <v>1.1243701935826042E-2</v>
      </c>
      <c r="P2619" s="10">
        <v>5.6218509679130209E-3</v>
      </c>
      <c r="Q2619" s="10">
        <v>5.6218509679130209E-3</v>
      </c>
    </row>
    <row r="2620" spans="1:17" x14ac:dyDescent="0.2">
      <c r="A2620" s="9" t="str">
        <f t="shared" si="40"/>
        <v>199915A29Q153</v>
      </c>
      <c r="B2620" s="10">
        <v>1999</v>
      </c>
      <c r="C2620" s="10" t="s">
        <v>3</v>
      </c>
      <c r="D2620" s="10" t="s">
        <v>37</v>
      </c>
      <c r="E2620" s="10">
        <v>53</v>
      </c>
      <c r="F2620" s="10">
        <v>56571</v>
      </c>
      <c r="G2620" s="10">
        <v>0.52493879597675719</v>
      </c>
      <c r="H2620" s="10">
        <v>0.59929999469692952</v>
      </c>
      <c r="I2620" s="10">
        <v>0.28470417705184636</v>
      </c>
      <c r="J2620" s="10">
        <v>0.21343090983012497</v>
      </c>
      <c r="K2620" s="10">
        <v>0.46060702480069293</v>
      </c>
      <c r="L2620" s="10">
        <v>0.31464884834986123</v>
      </c>
      <c r="M2620" s="10">
        <v>270.77043857318324</v>
      </c>
      <c r="N2620" s="10">
        <v>0.13860458538827314</v>
      </c>
      <c r="O2620" s="10">
        <v>6.3689876438457874E-2</v>
      </c>
      <c r="P2620" s="10">
        <v>6.3689876438457874E-2</v>
      </c>
      <c r="Q2620" s="10">
        <v>0</v>
      </c>
    </row>
    <row r="2621" spans="1:17" x14ac:dyDescent="0.2">
      <c r="A2621" s="9" t="str">
        <f t="shared" si="40"/>
        <v>199915A29Q253</v>
      </c>
      <c r="B2621" s="10">
        <v>1999</v>
      </c>
      <c r="C2621" s="10" t="s">
        <v>3</v>
      </c>
      <c r="D2621" s="10" t="s">
        <v>39</v>
      </c>
      <c r="E2621" s="10">
        <v>53</v>
      </c>
      <c r="F2621" s="10">
        <v>92349</v>
      </c>
      <c r="G2621" s="10">
        <v>0.31927799727855466</v>
      </c>
      <c r="H2621" s="10">
        <v>0.66050525723072262</v>
      </c>
      <c r="I2621" s="10">
        <v>0.4496204615101409</v>
      </c>
      <c r="J2621" s="10">
        <v>0.18349955061776521</v>
      </c>
      <c r="K2621" s="10">
        <v>0.32566676412305495</v>
      </c>
      <c r="L2621" s="10">
        <v>0.33486015008283793</v>
      </c>
      <c r="M2621" s="10">
        <v>411.59744893653226</v>
      </c>
      <c r="N2621" s="10">
        <v>0.17890827188166628</v>
      </c>
      <c r="O2621" s="10">
        <v>4.1310680137305225E-2</v>
      </c>
      <c r="P2621" s="10">
        <v>3.9015040769255757E-2</v>
      </c>
      <c r="Q2621" s="10">
        <v>2.2956393680494645E-3</v>
      </c>
    </row>
    <row r="2622" spans="1:17" x14ac:dyDescent="0.2">
      <c r="A2622" s="9" t="str">
        <f t="shared" si="40"/>
        <v>199915A29Q353</v>
      </c>
      <c r="B2622" s="10">
        <v>1999</v>
      </c>
      <c r="C2622" s="10" t="s">
        <v>3</v>
      </c>
      <c r="D2622" s="10" t="s">
        <v>41</v>
      </c>
      <c r="E2622" s="10">
        <v>53</v>
      </c>
      <c r="F2622" s="10">
        <v>120963</v>
      </c>
      <c r="G2622" s="10">
        <v>0.21659254679064902</v>
      </c>
      <c r="H2622" s="10">
        <v>0.69523738663888957</v>
      </c>
      <c r="I2622" s="10">
        <v>0.54465415044269738</v>
      </c>
      <c r="J2622" s="10">
        <v>0.15410497424832387</v>
      </c>
      <c r="K2622" s="10">
        <v>0.25391235336425189</v>
      </c>
      <c r="L2622" s="10">
        <v>0.33101030893744365</v>
      </c>
      <c r="M2622" s="10">
        <v>542.21220187784252</v>
      </c>
      <c r="N2622" s="10">
        <v>0.2451493431875863</v>
      </c>
      <c r="O2622" s="10">
        <v>5.2511925134131922E-2</v>
      </c>
      <c r="P2622" s="10">
        <v>5.0759323098798804E-2</v>
      </c>
      <c r="Q2622" s="10">
        <v>1.7526020353331184E-3</v>
      </c>
    </row>
    <row r="2623" spans="1:17" x14ac:dyDescent="0.2">
      <c r="A2623" s="9" t="str">
        <f t="shared" si="40"/>
        <v>199915A29Q453</v>
      </c>
      <c r="B2623" s="10">
        <v>1999</v>
      </c>
      <c r="C2623" s="10" t="s">
        <v>3</v>
      </c>
      <c r="D2623" s="10" t="s">
        <v>43</v>
      </c>
      <c r="E2623" s="10">
        <v>53</v>
      </c>
      <c r="F2623" s="10">
        <v>146581</v>
      </c>
      <c r="G2623" s="10">
        <v>0.21401651287032539</v>
      </c>
      <c r="H2623" s="10">
        <v>0.70234204978817172</v>
      </c>
      <c r="I2623" s="10">
        <v>0.55202925345031073</v>
      </c>
      <c r="J2623" s="10">
        <v>0.12136634352337615</v>
      </c>
      <c r="K2623" s="10">
        <v>0.20662978148600433</v>
      </c>
      <c r="L2623" s="10">
        <v>0.39162647273521123</v>
      </c>
      <c r="M2623" s="10">
        <v>747.65091940880734</v>
      </c>
      <c r="N2623" s="10">
        <v>0.24134778723026859</v>
      </c>
      <c r="O2623" s="10">
        <v>5.6344273814477999E-2</v>
      </c>
      <c r="P2623" s="10">
        <v>5.2019020200435251E-2</v>
      </c>
      <c r="Q2623" s="10">
        <v>4.3252536140427475E-3</v>
      </c>
    </row>
    <row r="2624" spans="1:17" x14ac:dyDescent="0.2">
      <c r="A2624" s="9" t="str">
        <f t="shared" si="40"/>
        <v>199915A29Q553</v>
      </c>
      <c r="B2624" s="10">
        <v>1999</v>
      </c>
      <c r="C2624" s="10" t="s">
        <v>3</v>
      </c>
      <c r="D2624" s="10" t="s">
        <v>45</v>
      </c>
      <c r="E2624" s="10">
        <v>53</v>
      </c>
      <c r="F2624" s="10">
        <v>213756</v>
      </c>
      <c r="G2624" s="10">
        <v>0.13038215225227054</v>
      </c>
      <c r="H2624" s="10">
        <v>0.69178409027115029</v>
      </c>
      <c r="I2624" s="10">
        <v>0.6015877916877187</v>
      </c>
      <c r="J2624" s="10">
        <v>5.1530717266415914E-2</v>
      </c>
      <c r="K2624" s="10">
        <v>9.8116544097007805E-2</v>
      </c>
      <c r="L2624" s="10">
        <v>0.50643256797470015</v>
      </c>
      <c r="M2624" s="10">
        <v>2047.0744147057083</v>
      </c>
      <c r="N2624" s="10">
        <v>0.24011913235679766</v>
      </c>
      <c r="O2624" s="10">
        <v>7.2425354961975053E-2</v>
      </c>
      <c r="P2624" s="10">
        <v>5.3572097553665758E-2</v>
      </c>
      <c r="Q2624" s="10">
        <v>1.8853257408309294E-2</v>
      </c>
    </row>
    <row r="2625" spans="1:17" x14ac:dyDescent="0.2">
      <c r="A2625" s="9" t="str">
        <f t="shared" si="40"/>
        <v>199918A24Q153</v>
      </c>
      <c r="B2625" s="10">
        <v>1999</v>
      </c>
      <c r="C2625" s="10" t="s">
        <v>1</v>
      </c>
      <c r="D2625" s="10" t="s">
        <v>37</v>
      </c>
      <c r="E2625" s="10">
        <v>53</v>
      </c>
      <c r="F2625" s="10">
        <v>26481</v>
      </c>
      <c r="G2625" s="10">
        <v>0.59038953653682114</v>
      </c>
      <c r="H2625" s="10">
        <v>0.66406102488576713</v>
      </c>
      <c r="I2625" s="10">
        <v>0.2720063441712926</v>
      </c>
      <c r="J2625" s="10">
        <v>0.21589063857105095</v>
      </c>
      <c r="K2625" s="10">
        <v>0.52788791964049697</v>
      </c>
      <c r="L2625" s="10">
        <v>0.26415165590423323</v>
      </c>
      <c r="M2625" s="10">
        <v>252.40956434756305</v>
      </c>
      <c r="N2625" s="10">
        <v>0.13598429062346587</v>
      </c>
      <c r="O2625" s="10">
        <v>4.7996676862656247E-2</v>
      </c>
      <c r="P2625" s="10">
        <v>4.7996676862656247E-2</v>
      </c>
      <c r="Q2625" s="10">
        <v>0</v>
      </c>
    </row>
    <row r="2626" spans="1:17" x14ac:dyDescent="0.2">
      <c r="A2626" s="9" t="str">
        <f t="shared" si="40"/>
        <v>199918A24Q253</v>
      </c>
      <c r="B2626" s="10">
        <v>1999</v>
      </c>
      <c r="C2626" s="10" t="s">
        <v>1</v>
      </c>
      <c r="D2626" s="10" t="s">
        <v>39</v>
      </c>
      <c r="E2626" s="10">
        <v>53</v>
      </c>
      <c r="F2626" s="10">
        <v>43626</v>
      </c>
      <c r="G2626" s="10">
        <v>0.38338131125270886</v>
      </c>
      <c r="H2626" s="10">
        <v>0.7086828955210196</v>
      </c>
      <c r="I2626" s="10">
        <v>0.43698711777380461</v>
      </c>
      <c r="J2626" s="10">
        <v>0.21363407142529683</v>
      </c>
      <c r="K2626" s="10">
        <v>0.4126438362444414</v>
      </c>
      <c r="L2626" s="10">
        <v>0.26692797872828128</v>
      </c>
      <c r="M2626" s="10">
        <v>388.73257982179058</v>
      </c>
      <c r="N2626" s="10">
        <v>0.18933663411726953</v>
      </c>
      <c r="O2626" s="10">
        <v>3.4016412231238254E-2</v>
      </c>
      <c r="P2626" s="10">
        <v>2.9156924769632789E-2</v>
      </c>
      <c r="Q2626" s="10">
        <v>4.8594874616054648E-3</v>
      </c>
    </row>
    <row r="2627" spans="1:17" x14ac:dyDescent="0.2">
      <c r="A2627" s="9" t="str">
        <f t="shared" si="40"/>
        <v>199918A24Q353</v>
      </c>
      <c r="B2627" s="10">
        <v>1999</v>
      </c>
      <c r="C2627" s="10" t="s">
        <v>1</v>
      </c>
      <c r="D2627" s="10" t="s">
        <v>41</v>
      </c>
      <c r="E2627" s="10">
        <v>53</v>
      </c>
      <c r="F2627" s="10">
        <v>60586</v>
      </c>
      <c r="G2627" s="10">
        <v>0.25335896614333014</v>
      </c>
      <c r="H2627" s="10">
        <v>0.77270326478064244</v>
      </c>
      <c r="I2627" s="10">
        <v>0.57693196448024298</v>
      </c>
      <c r="J2627" s="10">
        <v>0.16082923447661177</v>
      </c>
      <c r="K2627" s="10">
        <v>0.29366520318225331</v>
      </c>
      <c r="L2627" s="10">
        <v>0.30072954147822928</v>
      </c>
      <c r="M2627" s="10">
        <v>522.55013901227824</v>
      </c>
      <c r="N2627" s="10">
        <v>0.27621892846532203</v>
      </c>
      <c r="O2627" s="10">
        <v>4.8955204172581125E-2</v>
      </c>
      <c r="P2627" s="10">
        <v>4.8955204172581125E-2</v>
      </c>
      <c r="Q2627" s="10">
        <v>0</v>
      </c>
    </row>
    <row r="2628" spans="1:17" x14ac:dyDescent="0.2">
      <c r="A2628" s="9" t="str">
        <f t="shared" ref="A2628:A2691" si="41">B2628&amp;C2628&amp;D2628&amp;E2628</f>
        <v>199918A24Q453</v>
      </c>
      <c r="B2628" s="10">
        <v>1999</v>
      </c>
      <c r="C2628" s="10" t="s">
        <v>1</v>
      </c>
      <c r="D2628" s="10" t="s">
        <v>43</v>
      </c>
      <c r="E2628" s="10">
        <v>53</v>
      </c>
      <c r="F2628" s="10">
        <v>78588</v>
      </c>
      <c r="G2628" s="10">
        <v>0.22145602913407067</v>
      </c>
      <c r="H2628" s="10">
        <v>0.75472082251743267</v>
      </c>
      <c r="I2628" s="10">
        <v>0.58758334605792228</v>
      </c>
      <c r="J2628" s="10">
        <v>0.14553112434468365</v>
      </c>
      <c r="K2628" s="10">
        <v>0.23987122715936277</v>
      </c>
      <c r="L2628" s="10">
        <v>0.35584313126686007</v>
      </c>
      <c r="M2628" s="10">
        <v>643.23277716273356</v>
      </c>
      <c r="N2628" s="10">
        <v>0.26958314246449838</v>
      </c>
      <c r="O2628" s="10">
        <v>4.8506133251895962E-2</v>
      </c>
      <c r="P2628" s="10">
        <v>4.5808520384791572E-2</v>
      </c>
      <c r="Q2628" s="10">
        <v>2.6976128671043925E-3</v>
      </c>
    </row>
    <row r="2629" spans="1:17" x14ac:dyDescent="0.2">
      <c r="A2629" s="9" t="str">
        <f t="shared" si="41"/>
        <v>199918A24Q553</v>
      </c>
      <c r="B2629" s="10">
        <v>1999</v>
      </c>
      <c r="C2629" s="10" t="s">
        <v>1</v>
      </c>
      <c r="D2629" s="10" t="s">
        <v>45</v>
      </c>
      <c r="E2629" s="10">
        <v>53</v>
      </c>
      <c r="F2629" s="10">
        <v>101054</v>
      </c>
      <c r="G2629" s="10">
        <v>0.17668101129639591</v>
      </c>
      <c r="H2629" s="10">
        <v>0.73584420210976309</v>
      </c>
      <c r="I2629" s="10">
        <v>0.60583450432442065</v>
      </c>
      <c r="J2629" s="10">
        <v>4.8231638529894906E-2</v>
      </c>
      <c r="K2629" s="10">
        <v>0.10274704613375027</v>
      </c>
      <c r="L2629" s="10">
        <v>0.57229797929819703</v>
      </c>
      <c r="M2629" s="10">
        <v>1490.4686130645425</v>
      </c>
      <c r="N2629" s="10">
        <v>0.25633168719382798</v>
      </c>
      <c r="O2629" s="10">
        <v>4.8323119335197638E-2</v>
      </c>
      <c r="P2629" s="10">
        <v>3.99139247535749E-2</v>
      </c>
      <c r="Q2629" s="10">
        <v>8.4091945816227361E-3</v>
      </c>
    </row>
    <row r="2630" spans="1:17" x14ac:dyDescent="0.2">
      <c r="A2630" s="9" t="str">
        <f t="shared" si="41"/>
        <v>199925A29Q153</v>
      </c>
      <c r="B2630" s="10">
        <v>1999</v>
      </c>
      <c r="C2630" s="10" t="s">
        <v>2</v>
      </c>
      <c r="D2630" s="10" t="s">
        <v>37</v>
      </c>
      <c r="E2630" s="10">
        <v>53</v>
      </c>
      <c r="F2630" s="10">
        <v>15046</v>
      </c>
      <c r="G2630" s="10">
        <v>0.38757823784304285</v>
      </c>
      <c r="H2630" s="10">
        <v>0.69021666888209487</v>
      </c>
      <c r="I2630" s="10">
        <v>0.42270370862687756</v>
      </c>
      <c r="J2630" s="10">
        <v>0.29569320749700917</v>
      </c>
      <c r="K2630" s="10">
        <v>0.56320616775222654</v>
      </c>
      <c r="L2630" s="10">
        <v>4.2270370862687756E-2</v>
      </c>
      <c r="M2630" s="10">
        <v>320.61365263472209</v>
      </c>
      <c r="N2630" s="10">
        <v>0.18317160707164695</v>
      </c>
      <c r="O2630" s="10">
        <v>0.1409012362089592</v>
      </c>
      <c r="P2630" s="10">
        <v>0.1409012362089592</v>
      </c>
      <c r="Q2630" s="10">
        <v>0</v>
      </c>
    </row>
    <row r="2631" spans="1:17" x14ac:dyDescent="0.2">
      <c r="A2631" s="9" t="str">
        <f t="shared" si="41"/>
        <v>199925A29Q253</v>
      </c>
      <c r="B2631" s="10">
        <v>1999</v>
      </c>
      <c r="C2631" s="10" t="s">
        <v>2</v>
      </c>
      <c r="D2631" s="10" t="s">
        <v>39</v>
      </c>
      <c r="E2631" s="10">
        <v>53</v>
      </c>
      <c r="F2631" s="10">
        <v>26055</v>
      </c>
      <c r="G2631" s="10">
        <v>0.19580453616275675</v>
      </c>
      <c r="H2631" s="10">
        <v>0.78856265592016883</v>
      </c>
      <c r="I2631" s="10">
        <v>0.63415851084244867</v>
      </c>
      <c r="J2631" s="10">
        <v>0.18702744194972173</v>
      </c>
      <c r="K2631" s="10">
        <v>0.31709844559585493</v>
      </c>
      <c r="L2631" s="10">
        <v>7.315294569180579E-2</v>
      </c>
      <c r="M2631" s="10">
        <v>504.83199333457947</v>
      </c>
      <c r="N2631" s="10">
        <v>0.22763385146804835</v>
      </c>
      <c r="O2631" s="10">
        <v>8.1327960084436768E-2</v>
      </c>
      <c r="P2631" s="10">
        <v>8.1327960084436768E-2</v>
      </c>
      <c r="Q2631" s="10">
        <v>0</v>
      </c>
    </row>
    <row r="2632" spans="1:17" x14ac:dyDescent="0.2">
      <c r="A2632" s="9" t="str">
        <f t="shared" si="41"/>
        <v>199925A29Q353</v>
      </c>
      <c r="B2632" s="10">
        <v>1999</v>
      </c>
      <c r="C2632" s="10" t="s">
        <v>2</v>
      </c>
      <c r="D2632" s="10" t="s">
        <v>41</v>
      </c>
      <c r="E2632" s="10">
        <v>53</v>
      </c>
      <c r="F2632" s="10">
        <v>36437</v>
      </c>
      <c r="G2632" s="10">
        <v>0.12949127215920669</v>
      </c>
      <c r="H2632" s="10">
        <v>0.80813458846776631</v>
      </c>
      <c r="I2632" s="10">
        <v>0.70348821253121829</v>
      </c>
      <c r="J2632" s="10">
        <v>0.16859236490380658</v>
      </c>
      <c r="K2632" s="10">
        <v>0.26742047918324779</v>
      </c>
      <c r="L2632" s="10">
        <v>8.137332930812087E-2</v>
      </c>
      <c r="M2632" s="10">
        <v>635.49534721564839</v>
      </c>
      <c r="N2632" s="10">
        <v>0.29645689820786564</v>
      </c>
      <c r="O2632" s="10">
        <v>8.713670170431155E-2</v>
      </c>
      <c r="P2632" s="10">
        <v>8.131844004720476E-2</v>
      </c>
      <c r="Q2632" s="10">
        <v>5.8182616571067873E-3</v>
      </c>
    </row>
    <row r="2633" spans="1:17" x14ac:dyDescent="0.2">
      <c r="A2633" s="9" t="str">
        <f t="shared" si="41"/>
        <v>199925A29Q453</v>
      </c>
      <c r="B2633" s="10">
        <v>1999</v>
      </c>
      <c r="C2633" s="10" t="s">
        <v>2</v>
      </c>
      <c r="D2633" s="10" t="s">
        <v>43</v>
      </c>
      <c r="E2633" s="10">
        <v>53</v>
      </c>
      <c r="F2633" s="10">
        <v>40667</v>
      </c>
      <c r="G2633" s="10">
        <v>0.1556987788331072</v>
      </c>
      <c r="H2633" s="10">
        <v>0.86989450906140109</v>
      </c>
      <c r="I2633" s="10">
        <v>0.73445299628691563</v>
      </c>
      <c r="J2633" s="10">
        <v>0.11451545479135417</v>
      </c>
      <c r="K2633" s="10">
        <v>0.22912926943221776</v>
      </c>
      <c r="L2633" s="10">
        <v>0.12494159883935378</v>
      </c>
      <c r="M2633" s="10">
        <v>978.99017300593778</v>
      </c>
      <c r="N2633" s="10">
        <v>0.29687461578183788</v>
      </c>
      <c r="O2633" s="10">
        <v>0.10935156269210908</v>
      </c>
      <c r="P2633" s="10">
        <v>9.8974598568864189E-2</v>
      </c>
      <c r="Q2633" s="10">
        <v>1.0376964123244891E-2</v>
      </c>
    </row>
    <row r="2634" spans="1:17" x14ac:dyDescent="0.2">
      <c r="A2634" s="9" t="str">
        <f t="shared" si="41"/>
        <v>199925A29Q553</v>
      </c>
      <c r="B2634" s="10">
        <v>1999</v>
      </c>
      <c r="C2634" s="10" t="s">
        <v>2</v>
      </c>
      <c r="D2634" s="10" t="s">
        <v>45</v>
      </c>
      <c r="E2634" s="10">
        <v>53</v>
      </c>
      <c r="F2634" s="10">
        <v>74992</v>
      </c>
      <c r="G2634" s="10">
        <v>7.1643898063320735E-2</v>
      </c>
      <c r="H2634" s="10">
        <v>0.90680339236185192</v>
      </c>
      <c r="I2634" s="10">
        <v>0.84183646255600597</v>
      </c>
      <c r="J2634" s="10">
        <v>6.4953595050138688E-2</v>
      </c>
      <c r="K2634" s="10">
        <v>0.12145295498186473</v>
      </c>
      <c r="L2634" s="10">
        <v>0.19772775762748027</v>
      </c>
      <c r="M2634" s="10">
        <v>2696.1994142228464</v>
      </c>
      <c r="N2634" s="10">
        <v>0.30231224663964157</v>
      </c>
      <c r="O2634" s="10">
        <v>0.13560113078728397</v>
      </c>
      <c r="P2634" s="10">
        <v>9.6050245359505015E-2</v>
      </c>
      <c r="Q2634" s="10">
        <v>3.9550885427778966E-2</v>
      </c>
    </row>
    <row r="2635" spans="1:17" x14ac:dyDescent="0.2">
      <c r="A2635" s="9" t="str">
        <f t="shared" si="41"/>
        <v>199930EMAQ153</v>
      </c>
      <c r="B2635" s="10">
        <v>1999</v>
      </c>
      <c r="C2635" s="10" t="s">
        <v>4</v>
      </c>
      <c r="D2635" s="10" t="s">
        <v>37</v>
      </c>
      <c r="E2635" s="10">
        <v>53</v>
      </c>
      <c r="F2635" s="10">
        <v>49990</v>
      </c>
      <c r="G2635" s="10">
        <v>0.35102091867046059</v>
      </c>
      <c r="H2635" s="10">
        <v>0.63974794958991799</v>
      </c>
      <c r="I2635" s="10">
        <v>0.41518303660732148</v>
      </c>
      <c r="J2635" s="10">
        <v>0.34330866173234648</v>
      </c>
      <c r="K2635" s="10">
        <v>0.5636527305461092</v>
      </c>
      <c r="L2635" s="10">
        <v>2.9625925185037007E-2</v>
      </c>
      <c r="M2635" s="10">
        <v>310.54948164451031</v>
      </c>
      <c r="N2635" s="10">
        <v>0.22456491298259651</v>
      </c>
      <c r="O2635" s="10">
        <v>0.13980796159231845</v>
      </c>
      <c r="P2635" s="10">
        <v>0.13980796159231845</v>
      </c>
      <c r="Q2635" s="10">
        <v>0</v>
      </c>
    </row>
    <row r="2636" spans="1:17" x14ac:dyDescent="0.2">
      <c r="A2636" s="9" t="str">
        <f t="shared" si="41"/>
        <v>199930EMAQ253</v>
      </c>
      <c r="B2636" s="10">
        <v>1999</v>
      </c>
      <c r="C2636" s="10" t="s">
        <v>4</v>
      </c>
      <c r="D2636" s="10" t="s">
        <v>39</v>
      </c>
      <c r="E2636" s="10">
        <v>53</v>
      </c>
      <c r="F2636" s="10">
        <v>77542</v>
      </c>
      <c r="G2636" s="10">
        <v>0.15127533817287478</v>
      </c>
      <c r="H2636" s="10">
        <v>0.65020247091898586</v>
      </c>
      <c r="I2636" s="10">
        <v>0.55184287224987749</v>
      </c>
      <c r="J2636" s="10">
        <v>0.3470635268628614</v>
      </c>
      <c r="K2636" s="10">
        <v>0.44268912331381705</v>
      </c>
      <c r="L2636" s="10">
        <v>3.0061128162802094E-2</v>
      </c>
      <c r="M2636" s="10">
        <v>492.39418513757204</v>
      </c>
      <c r="N2636" s="10">
        <v>0.25132186428000308</v>
      </c>
      <c r="O2636" s="10">
        <v>0.1393180469938872</v>
      </c>
      <c r="P2636" s="10">
        <v>0.13658404477573444</v>
      </c>
      <c r="Q2636" s="10">
        <v>2.734002218152743E-3</v>
      </c>
    </row>
    <row r="2637" spans="1:17" x14ac:dyDescent="0.2">
      <c r="A2637" s="9" t="str">
        <f t="shared" si="41"/>
        <v>199930EMAQ353</v>
      </c>
      <c r="B2637" s="10">
        <v>1999</v>
      </c>
      <c r="C2637" s="10" t="s">
        <v>4</v>
      </c>
      <c r="D2637" s="10" t="s">
        <v>41</v>
      </c>
      <c r="E2637" s="10">
        <v>53</v>
      </c>
      <c r="F2637" s="10">
        <v>115665</v>
      </c>
      <c r="G2637" s="10">
        <v>0.14708341372435527</v>
      </c>
      <c r="H2637" s="10">
        <v>0.67215665931785762</v>
      </c>
      <c r="I2637" s="10">
        <v>0.57329356330782866</v>
      </c>
      <c r="J2637" s="10">
        <v>0.31686335537976051</v>
      </c>
      <c r="K2637" s="10">
        <v>0.41023645873859854</v>
      </c>
      <c r="L2637" s="10">
        <v>3.662300609518869E-2</v>
      </c>
      <c r="M2637" s="10">
        <v>791.49075444371374</v>
      </c>
      <c r="N2637" s="10">
        <v>0.24223710081158567</v>
      </c>
      <c r="O2637" s="10">
        <v>0.13214035148501987</v>
      </c>
      <c r="P2637" s="10">
        <v>0.12112288117242515</v>
      </c>
      <c r="Q2637" s="10">
        <v>1.1017470312594736E-2</v>
      </c>
    </row>
    <row r="2638" spans="1:17" x14ac:dyDescent="0.2">
      <c r="A2638" s="9" t="str">
        <f t="shared" si="41"/>
        <v>199930EMAQ453</v>
      </c>
      <c r="B2638" s="10">
        <v>1999</v>
      </c>
      <c r="C2638" s="10" t="s">
        <v>4</v>
      </c>
      <c r="D2638" s="10" t="s">
        <v>43</v>
      </c>
      <c r="E2638" s="10">
        <v>53</v>
      </c>
      <c r="F2638" s="10">
        <v>167359</v>
      </c>
      <c r="G2638" s="10">
        <v>6.8321030312549075E-2</v>
      </c>
      <c r="H2638" s="10">
        <v>0.72283534198937616</v>
      </c>
      <c r="I2638" s="10">
        <v>0.67345048667833818</v>
      </c>
      <c r="J2638" s="10">
        <v>0.26957618054601185</v>
      </c>
      <c r="K2638" s="10">
        <v>0.31769429788657916</v>
      </c>
      <c r="L2638" s="10">
        <v>4.1778452309107962E-2</v>
      </c>
      <c r="M2638" s="10">
        <v>1148.6262375025885</v>
      </c>
      <c r="N2638" s="10">
        <v>0.28900734678249218</v>
      </c>
      <c r="O2638" s="10">
        <v>0.16602651542345706</v>
      </c>
      <c r="P2638" s="10">
        <v>0.14829372771436092</v>
      </c>
      <c r="Q2638" s="10">
        <v>1.7732787709096129E-2</v>
      </c>
    </row>
    <row r="2639" spans="1:17" x14ac:dyDescent="0.2">
      <c r="A2639" s="9" t="str">
        <f t="shared" si="41"/>
        <v>199930EMAQ553</v>
      </c>
      <c r="B2639" s="10">
        <v>1999</v>
      </c>
      <c r="C2639" s="10" t="s">
        <v>4</v>
      </c>
      <c r="D2639" s="10" t="s">
        <v>45</v>
      </c>
      <c r="E2639" s="10">
        <v>53</v>
      </c>
      <c r="F2639" s="10">
        <v>349711</v>
      </c>
      <c r="G2639" s="10">
        <v>4.075910370887386E-2</v>
      </c>
      <c r="H2639" s="10">
        <v>0.71285718779220553</v>
      </c>
      <c r="I2639" s="10">
        <v>0.68380176774536694</v>
      </c>
      <c r="J2639" s="10">
        <v>0.2816897380980295</v>
      </c>
      <c r="K2639" s="10">
        <v>0.30590687739304739</v>
      </c>
      <c r="L2639" s="10">
        <v>5.0882014005850545E-2</v>
      </c>
      <c r="M2639" s="10">
        <v>4654.0902490568578</v>
      </c>
      <c r="N2639" s="10">
        <v>0.27883757683184618</v>
      </c>
      <c r="O2639" s="10">
        <v>0.1585683104307746</v>
      </c>
      <c r="P2639" s="10">
        <v>0.10145102122179486</v>
      </c>
      <c r="Q2639" s="10">
        <v>5.7117289208979752E-2</v>
      </c>
    </row>
    <row r="2640" spans="1:17" x14ac:dyDescent="0.2">
      <c r="A2640" s="9" t="str">
        <f t="shared" si="41"/>
        <v>199915A17CHEFE0</v>
      </c>
      <c r="B2640" s="10">
        <v>1999</v>
      </c>
      <c r="C2640" s="10" t="s">
        <v>0</v>
      </c>
      <c r="D2640" s="10" t="s">
        <v>98</v>
      </c>
      <c r="E2640" s="10">
        <v>0</v>
      </c>
      <c r="F2640" s="10">
        <v>66693</v>
      </c>
      <c r="G2640" s="10">
        <v>0.36929303831624394</v>
      </c>
      <c r="H2640" s="10">
        <v>0.55568050620005094</v>
      </c>
      <c r="I2640" s="10">
        <v>0.35047156373232574</v>
      </c>
      <c r="J2640" s="10">
        <v>0.26122681540791387</v>
      </c>
      <c r="K2640" s="10">
        <v>0.37428215854737379</v>
      </c>
      <c r="L2640" s="10">
        <v>0.38380339765792509</v>
      </c>
      <c r="M2640" s="10">
        <v>515.60400021447936</v>
      </c>
      <c r="N2640" s="10">
        <v>0.13739073066138874</v>
      </c>
      <c r="O2640" s="10">
        <v>3.1187680866057908E-2</v>
      </c>
      <c r="P2640" s="10">
        <v>3.1187680866057908E-2</v>
      </c>
      <c r="Q2640" s="10">
        <v>0</v>
      </c>
    </row>
    <row r="2641" spans="1:17" x14ac:dyDescent="0.2">
      <c r="A2641" s="9" t="str">
        <f t="shared" si="41"/>
        <v>199915A17CONJU0</v>
      </c>
      <c r="B2641" s="10">
        <v>1999</v>
      </c>
      <c r="C2641" s="10" t="s">
        <v>0</v>
      </c>
      <c r="D2641" s="10" t="s">
        <v>100</v>
      </c>
      <c r="E2641" s="10">
        <v>0</v>
      </c>
      <c r="F2641" s="10">
        <v>79756</v>
      </c>
      <c r="G2641" s="10">
        <v>0.50420771756978655</v>
      </c>
      <c r="H2641" s="10">
        <v>0.36651787953257436</v>
      </c>
      <c r="I2641" s="10">
        <v>0.18171673604493707</v>
      </c>
      <c r="J2641" s="10">
        <v>0.48274737950749785</v>
      </c>
      <c r="K2641" s="10">
        <v>0.60430563217814337</v>
      </c>
      <c r="L2641" s="10">
        <v>0.27507648327398565</v>
      </c>
      <c r="M2641" s="10">
        <v>324.03593234522822</v>
      </c>
      <c r="N2641" s="10">
        <v>6.287928180951903E-2</v>
      </c>
      <c r="O2641" s="10">
        <v>2.53523245899995E-2</v>
      </c>
      <c r="P2641" s="10">
        <v>2.53523245899995E-2</v>
      </c>
      <c r="Q2641" s="10">
        <v>0</v>
      </c>
    </row>
    <row r="2642" spans="1:17" x14ac:dyDescent="0.2">
      <c r="A2642" s="9" t="str">
        <f t="shared" si="41"/>
        <v>199915A17FILHO0</v>
      </c>
      <c r="B2642" s="10">
        <v>1999</v>
      </c>
      <c r="C2642" s="10" t="s">
        <v>0</v>
      </c>
      <c r="D2642" s="10" t="s">
        <v>102</v>
      </c>
      <c r="E2642" s="10">
        <v>0</v>
      </c>
      <c r="F2642" s="10">
        <v>2685442</v>
      </c>
      <c r="G2642" s="10">
        <v>0.40749697309331978</v>
      </c>
      <c r="H2642" s="10">
        <v>0.34397288063804471</v>
      </c>
      <c r="I2642" s="10">
        <v>0.20380497295185174</v>
      </c>
      <c r="J2642" s="10">
        <v>5.3623527209777228E-2</v>
      </c>
      <c r="K2642" s="10">
        <v>7.534854621562681E-2</v>
      </c>
      <c r="L2642" s="10">
        <v>0.87865759156220835</v>
      </c>
      <c r="M2642" s="10">
        <v>341.80837771658145</v>
      </c>
      <c r="N2642" s="10">
        <v>9.8220330210073425E-2</v>
      </c>
      <c r="O2642" s="10">
        <v>1.8353030897706971E-2</v>
      </c>
      <c r="P2642" s="10">
        <v>1.8057362624104338E-2</v>
      </c>
      <c r="Q2642" s="10">
        <v>2.9566827360263227E-4</v>
      </c>
    </row>
    <row r="2643" spans="1:17" x14ac:dyDescent="0.2">
      <c r="A2643" s="9" t="str">
        <f t="shared" si="41"/>
        <v>199915A17OUTRO0</v>
      </c>
      <c r="B2643" s="10">
        <v>1999</v>
      </c>
      <c r="C2643" s="10" t="s">
        <v>0</v>
      </c>
      <c r="D2643" s="10" t="s">
        <v>104</v>
      </c>
      <c r="E2643" s="10">
        <v>0</v>
      </c>
      <c r="F2643" s="10">
        <v>283827</v>
      </c>
      <c r="G2643" s="10">
        <v>0.33416793990832661</v>
      </c>
      <c r="H2643" s="10">
        <v>0.44044083191521594</v>
      </c>
      <c r="I2643" s="10">
        <v>0.29325962646259868</v>
      </c>
      <c r="J2643" s="10">
        <v>9.4286308208873709E-2</v>
      </c>
      <c r="K2643" s="10">
        <v>0.13131943049815556</v>
      </c>
      <c r="L2643" s="10">
        <v>0.75230333971045737</v>
      </c>
      <c r="M2643" s="10">
        <v>361.55471078657905</v>
      </c>
      <c r="N2643" s="10">
        <v>0.11958693147586381</v>
      </c>
      <c r="O2643" s="10">
        <v>2.2633505621382038E-2</v>
      </c>
      <c r="P2643" s="10">
        <v>2.2633505621382038E-2</v>
      </c>
      <c r="Q2643" s="10">
        <v>0</v>
      </c>
    </row>
    <row r="2644" spans="1:17" x14ac:dyDescent="0.2">
      <c r="A2644" s="9" t="str">
        <f t="shared" si="41"/>
        <v>199915A29CHEFE0</v>
      </c>
      <c r="B2644" s="10">
        <v>1999</v>
      </c>
      <c r="C2644" s="10" t="s">
        <v>3</v>
      </c>
      <c r="D2644" s="10" t="s">
        <v>98</v>
      </c>
      <c r="E2644" s="10">
        <v>0</v>
      </c>
      <c r="F2644" s="10">
        <v>2619223</v>
      </c>
      <c r="G2644" s="10">
        <v>0.11476561609269087</v>
      </c>
      <c r="H2644" s="10">
        <v>0.88739484954125714</v>
      </c>
      <c r="I2644" s="10">
        <v>0.78555243291617405</v>
      </c>
      <c r="J2644" s="10">
        <v>8.8449180871237432E-2</v>
      </c>
      <c r="K2644" s="10">
        <v>0.17300758603887798</v>
      </c>
      <c r="L2644" s="10">
        <v>0.12669822870230849</v>
      </c>
      <c r="M2644" s="10">
        <v>1195.0111103193708</v>
      </c>
      <c r="N2644" s="10">
        <v>0.34115950940160822</v>
      </c>
      <c r="O2644" s="10">
        <v>0.14876328799454636</v>
      </c>
      <c r="P2644" s="10">
        <v>0.12843015007055741</v>
      </c>
      <c r="Q2644" s="10">
        <v>2.0333137923988949E-2</v>
      </c>
    </row>
    <row r="2645" spans="1:17" x14ac:dyDescent="0.2">
      <c r="A2645" s="9" t="str">
        <f t="shared" si="41"/>
        <v>199915A29CONJU0</v>
      </c>
      <c r="B2645" s="10">
        <v>1999</v>
      </c>
      <c r="C2645" s="10" t="s">
        <v>3</v>
      </c>
      <c r="D2645" s="10" t="s">
        <v>100</v>
      </c>
      <c r="E2645" s="10">
        <v>0</v>
      </c>
      <c r="F2645" s="10">
        <v>2399678</v>
      </c>
      <c r="G2645" s="10">
        <v>0.22408944566990305</v>
      </c>
      <c r="H2645" s="10">
        <v>0.52828490480498258</v>
      </c>
      <c r="I2645" s="10">
        <v>0.40990183333145652</v>
      </c>
      <c r="J2645" s="10">
        <v>0.43419054518640487</v>
      </c>
      <c r="K2645" s="10">
        <v>0.53599326342341713</v>
      </c>
      <c r="L2645" s="10">
        <v>9.7300554491060884E-2</v>
      </c>
      <c r="M2645" s="10">
        <v>976.98203577494792</v>
      </c>
      <c r="N2645" s="10">
        <v>0.15159325542843666</v>
      </c>
      <c r="O2645" s="10">
        <v>7.3446520741532823E-2</v>
      </c>
      <c r="P2645" s="10">
        <v>6.4830364740602692E-2</v>
      </c>
      <c r="Q2645" s="10">
        <v>8.6161560009301256E-3</v>
      </c>
    </row>
    <row r="2646" spans="1:17" x14ac:dyDescent="0.2">
      <c r="A2646" s="9" t="str">
        <f t="shared" si="41"/>
        <v>199915A29FILHO0</v>
      </c>
      <c r="B2646" s="10">
        <v>1999</v>
      </c>
      <c r="C2646" s="10" t="s">
        <v>3</v>
      </c>
      <c r="D2646" s="10" t="s">
        <v>102</v>
      </c>
      <c r="E2646" s="10">
        <v>0</v>
      </c>
      <c r="F2646" s="10">
        <v>8008418</v>
      </c>
      <c r="G2646" s="10">
        <v>0.27453314358739322</v>
      </c>
      <c r="H2646" s="10">
        <v>0.62339527388050686</v>
      </c>
      <c r="I2646" s="10">
        <v>0.45225260964456737</v>
      </c>
      <c r="J2646" s="10">
        <v>7.9623727575284117E-2</v>
      </c>
      <c r="K2646" s="10">
        <v>0.15627862041445173</v>
      </c>
      <c r="L2646" s="10">
        <v>0.57512001377225652</v>
      </c>
      <c r="M2646" s="10">
        <v>824.37174774848927</v>
      </c>
      <c r="N2646" s="10">
        <v>0.19854763337920631</v>
      </c>
      <c r="O2646" s="10">
        <v>4.9807808062820161E-2</v>
      </c>
      <c r="P2646" s="10">
        <v>4.4760990156875576E-2</v>
      </c>
      <c r="Q2646" s="10">
        <v>5.0468179059445879E-3</v>
      </c>
    </row>
    <row r="2647" spans="1:17" x14ac:dyDescent="0.2">
      <c r="A2647" s="9" t="str">
        <f t="shared" si="41"/>
        <v>199915A29OUTRO0</v>
      </c>
      <c r="B2647" s="10">
        <v>1999</v>
      </c>
      <c r="C2647" s="10" t="s">
        <v>3</v>
      </c>
      <c r="D2647" s="10" t="s">
        <v>104</v>
      </c>
      <c r="E2647" s="10">
        <v>0</v>
      </c>
      <c r="F2647" s="10">
        <v>1254877</v>
      </c>
      <c r="G2647" s="10">
        <v>0.19007808832207018</v>
      </c>
      <c r="H2647" s="10">
        <v>0.74006615787842156</v>
      </c>
      <c r="I2647" s="10">
        <v>0.59939579735703186</v>
      </c>
      <c r="J2647" s="10">
        <v>8.3334860707463765E-2</v>
      </c>
      <c r="K2647" s="10">
        <v>0.1635753942418261</v>
      </c>
      <c r="L2647" s="10">
        <v>0.4210835006140044</v>
      </c>
      <c r="M2647" s="10">
        <v>721.72910222136795</v>
      </c>
      <c r="N2647" s="10">
        <v>0.21934238967564224</v>
      </c>
      <c r="O2647" s="10">
        <v>5.7695127938635363E-2</v>
      </c>
      <c r="P2647" s="10">
        <v>5.4036777974023321E-2</v>
      </c>
      <c r="Q2647" s="10">
        <v>3.6583499646120395E-3</v>
      </c>
    </row>
    <row r="2648" spans="1:17" x14ac:dyDescent="0.2">
      <c r="A2648" s="9" t="str">
        <f t="shared" si="41"/>
        <v>199918A24CHEFE0</v>
      </c>
      <c r="B2648" s="10">
        <v>1999</v>
      </c>
      <c r="C2648" s="10" t="s">
        <v>1</v>
      </c>
      <c r="D2648" s="10" t="s">
        <v>98</v>
      </c>
      <c r="E2648" s="10">
        <v>0</v>
      </c>
      <c r="F2648" s="10">
        <v>1064140</v>
      </c>
      <c r="G2648" s="10">
        <v>0.15103100565232641</v>
      </c>
      <c r="H2648" s="10">
        <v>0.84656906046196934</v>
      </c>
      <c r="I2648" s="10">
        <v>0.71871088390625293</v>
      </c>
      <c r="J2648" s="10">
        <v>0.11411386289379589</v>
      </c>
      <c r="K2648" s="10">
        <v>0.21721046437742744</v>
      </c>
      <c r="L2648" s="10">
        <v>0.16925656749470802</v>
      </c>
      <c r="M2648" s="10">
        <v>901.63710647178641</v>
      </c>
      <c r="N2648" s="10">
        <v>0.31370026500272519</v>
      </c>
      <c r="O2648" s="10">
        <v>0.11447835811077489</v>
      </c>
      <c r="P2648" s="10">
        <v>0.10463190933523785</v>
      </c>
      <c r="Q2648" s="10">
        <v>9.8464487755370537E-3</v>
      </c>
    </row>
    <row r="2649" spans="1:17" x14ac:dyDescent="0.2">
      <c r="A2649" s="9" t="str">
        <f t="shared" si="41"/>
        <v>199918A24CONJU0</v>
      </c>
      <c r="B2649" s="10">
        <v>1999</v>
      </c>
      <c r="C2649" s="10" t="s">
        <v>1</v>
      </c>
      <c r="D2649" s="10" t="s">
        <v>100</v>
      </c>
      <c r="E2649" s="10">
        <v>0</v>
      </c>
      <c r="F2649" s="10">
        <v>1050714</v>
      </c>
      <c r="G2649" s="10">
        <v>0.28207163742979491</v>
      </c>
      <c r="H2649" s="10">
        <v>0.48101240509535459</v>
      </c>
      <c r="I2649" s="10">
        <v>0.34533244836606408</v>
      </c>
      <c r="J2649" s="10">
        <v>0.46828068444663679</v>
      </c>
      <c r="K2649" s="10">
        <v>0.58170060363782494</v>
      </c>
      <c r="L2649" s="10">
        <v>0.11540914083185339</v>
      </c>
      <c r="M2649" s="10">
        <v>735.73943179873061</v>
      </c>
      <c r="N2649" s="10">
        <v>0.12221308557799744</v>
      </c>
      <c r="O2649" s="10">
        <v>5.3660653612686231E-2</v>
      </c>
      <c r="P2649" s="10">
        <v>5.0493283614761013E-2</v>
      </c>
      <c r="Q2649" s="10">
        <v>3.1673699979252205E-3</v>
      </c>
    </row>
    <row r="2650" spans="1:17" x14ac:dyDescent="0.2">
      <c r="A2650" s="9" t="str">
        <f t="shared" si="41"/>
        <v>199918A24FILHO0</v>
      </c>
      <c r="B2650" s="10">
        <v>1999</v>
      </c>
      <c r="C2650" s="10" t="s">
        <v>1</v>
      </c>
      <c r="D2650" s="10" t="s">
        <v>102</v>
      </c>
      <c r="E2650" s="10">
        <v>0</v>
      </c>
      <c r="F2650" s="10">
        <v>4130297</v>
      </c>
      <c r="G2650" s="10">
        <v>0.26853259579013128</v>
      </c>
      <c r="H2650" s="10">
        <v>0.73785706859686606</v>
      </c>
      <c r="I2650" s="10">
        <v>0.5397183946444527</v>
      </c>
      <c r="J2650" s="10">
        <v>8.88912804463034E-2</v>
      </c>
      <c r="K2650" s="10">
        <v>0.1875939251856204</v>
      </c>
      <c r="L2650" s="10">
        <v>0.49027399410959183</v>
      </c>
      <c r="M2650" s="10">
        <v>775.48755008673538</v>
      </c>
      <c r="N2650" s="10">
        <v>0.23624582226271795</v>
      </c>
      <c r="O2650" s="10">
        <v>5.2926601366077415E-2</v>
      </c>
      <c r="P2650" s="10">
        <v>4.8476159505967058E-2</v>
      </c>
      <c r="Q2650" s="10">
        <v>4.45044186011036E-3</v>
      </c>
    </row>
    <row r="2651" spans="1:17" x14ac:dyDescent="0.2">
      <c r="A2651" s="9" t="str">
        <f t="shared" si="41"/>
        <v>199918A24OUTRO0</v>
      </c>
      <c r="B2651" s="10">
        <v>1999</v>
      </c>
      <c r="C2651" s="10" t="s">
        <v>1</v>
      </c>
      <c r="D2651" s="10" t="s">
        <v>104</v>
      </c>
      <c r="E2651" s="10">
        <v>0</v>
      </c>
      <c r="F2651" s="10">
        <v>697747</v>
      </c>
      <c r="G2651" s="10">
        <v>0.17878920707415277</v>
      </c>
      <c r="H2651" s="10">
        <v>0.81086410977044687</v>
      </c>
      <c r="I2651" s="10">
        <v>0.66589035853969991</v>
      </c>
      <c r="J2651" s="10">
        <v>7.0347848145531258E-2</v>
      </c>
      <c r="K2651" s="10">
        <v>0.1618709933543247</v>
      </c>
      <c r="L2651" s="10">
        <v>0.38120550858692331</v>
      </c>
      <c r="M2651" s="10">
        <v>678.25377295920612</v>
      </c>
      <c r="N2651" s="10">
        <v>0.23219083227484252</v>
      </c>
      <c r="O2651" s="10">
        <v>4.8995461153148089E-2</v>
      </c>
      <c r="P2651" s="10">
        <v>4.6432145243099264E-2</v>
      </c>
      <c r="Q2651" s="10">
        <v>2.5633159100488293E-3</v>
      </c>
    </row>
    <row r="2652" spans="1:17" x14ac:dyDescent="0.2">
      <c r="A2652" s="9" t="str">
        <f t="shared" si="41"/>
        <v>199925A29CHEFE0</v>
      </c>
      <c r="B2652" s="10">
        <v>1999</v>
      </c>
      <c r="C2652" s="10" t="s">
        <v>2</v>
      </c>
      <c r="D2652" s="10" t="s">
        <v>98</v>
      </c>
      <c r="E2652" s="10">
        <v>0</v>
      </c>
      <c r="F2652" s="10">
        <v>1488390</v>
      </c>
      <c r="G2652" s="10">
        <v>8.4396010551394771E-2</v>
      </c>
      <c r="H2652" s="10">
        <v>0.93144740289843386</v>
      </c>
      <c r="I2652" s="10">
        <v>0.85283695805534843</v>
      </c>
      <c r="J2652" s="10">
        <v>6.235901488319024E-2</v>
      </c>
      <c r="K2652" s="10">
        <v>0.13238775451236368</v>
      </c>
      <c r="L2652" s="10">
        <v>8.4752003945735385E-2</v>
      </c>
      <c r="M2652" s="10">
        <v>1385.2629241507984</v>
      </c>
      <c r="N2652" s="10">
        <v>0.36993765805638873</v>
      </c>
      <c r="O2652" s="10">
        <v>0.17855985673587424</v>
      </c>
      <c r="P2652" s="10">
        <v>0.14981359261415353</v>
      </c>
      <c r="Q2652" s="10">
        <v>2.8746264121720728E-2</v>
      </c>
    </row>
    <row r="2653" spans="1:17" x14ac:dyDescent="0.2">
      <c r="A2653" s="9" t="str">
        <f t="shared" si="41"/>
        <v>199925A29CONJU0</v>
      </c>
      <c r="B2653" s="10">
        <v>1999</v>
      </c>
      <c r="C2653" s="10" t="s">
        <v>2</v>
      </c>
      <c r="D2653" s="10" t="s">
        <v>100</v>
      </c>
      <c r="E2653" s="10">
        <v>0</v>
      </c>
      <c r="F2653" s="10">
        <v>1269208</v>
      </c>
      <c r="G2653" s="10">
        <v>0.1729117135767807</v>
      </c>
      <c r="H2653" s="10">
        <v>0.57761909119018617</v>
      </c>
      <c r="I2653" s="10">
        <v>0.47774198433782838</v>
      </c>
      <c r="J2653" s="10">
        <v>0.40289784881776475</v>
      </c>
      <c r="K2653" s="10">
        <v>0.49383483413369006</v>
      </c>
      <c r="L2653" s="10">
        <v>7.1138064052542999E-2</v>
      </c>
      <c r="M2653" s="10">
        <v>1137.7864206250385</v>
      </c>
      <c r="N2653" s="10">
        <v>0.18149034673591721</v>
      </c>
      <c r="O2653" s="10">
        <v>9.2848453523772301E-2</v>
      </c>
      <c r="P2653" s="10">
        <v>7.918008710944148E-2</v>
      </c>
      <c r="Q2653" s="10">
        <v>1.3668366414330826E-2</v>
      </c>
    </row>
    <row r="2654" spans="1:17" x14ac:dyDescent="0.2">
      <c r="A2654" s="9" t="str">
        <f t="shared" si="41"/>
        <v>199925A29FILHO0</v>
      </c>
      <c r="B2654" s="10">
        <v>1999</v>
      </c>
      <c r="C2654" s="10" t="s">
        <v>2</v>
      </c>
      <c r="D2654" s="10" t="s">
        <v>102</v>
      </c>
      <c r="E2654" s="10">
        <v>0</v>
      </c>
      <c r="F2654" s="10">
        <v>1192679</v>
      </c>
      <c r="G2654" s="10">
        <v>0.17222919075710955</v>
      </c>
      <c r="H2654" s="10">
        <v>0.85579193838391976</v>
      </c>
      <c r="I2654" s="10">
        <v>0.70839958537959902</v>
      </c>
      <c r="J2654" s="10">
        <v>0.10606300963987897</v>
      </c>
      <c r="K2654" s="10">
        <v>0.23002757248794489</v>
      </c>
      <c r="L2654" s="10">
        <v>0.1849609119318468</v>
      </c>
      <c r="M2654" s="10">
        <v>1277.3251929433031</v>
      </c>
      <c r="N2654" s="10">
        <v>0.29394062156374789</v>
      </c>
      <c r="O2654" s="10">
        <v>0.10985354593957145</v>
      </c>
      <c r="P2654" s="10">
        <v>9.2039344064295189E-2</v>
      </c>
      <c r="Q2654" s="10">
        <v>1.7814201875276263E-2</v>
      </c>
    </row>
    <row r="2655" spans="1:17" x14ac:dyDescent="0.2">
      <c r="A2655" s="9" t="str">
        <f t="shared" si="41"/>
        <v>199925A29OUTRO0</v>
      </c>
      <c r="B2655" s="10">
        <v>1999</v>
      </c>
      <c r="C2655" s="10" t="s">
        <v>2</v>
      </c>
      <c r="D2655" s="10" t="s">
        <v>104</v>
      </c>
      <c r="E2655" s="10">
        <v>0</v>
      </c>
      <c r="F2655" s="10">
        <v>273303</v>
      </c>
      <c r="G2655" s="10">
        <v>0.14121182825077236</v>
      </c>
      <c r="H2655" s="10">
        <v>0.87048074847330614</v>
      </c>
      <c r="I2655" s="10">
        <v>0.74755857052428987</v>
      </c>
      <c r="J2655" s="10">
        <v>0.10511776306882838</v>
      </c>
      <c r="K2655" s="10">
        <v>0.20142479226353169</v>
      </c>
      <c r="L2655" s="10">
        <v>0.17891863609254197</v>
      </c>
      <c r="M2655" s="10">
        <v>976.5563965569653</v>
      </c>
      <c r="N2655" s="10">
        <v>0.29014683336809327</v>
      </c>
      <c r="O2655" s="10">
        <v>0.11631046860078374</v>
      </c>
      <c r="P2655" s="10">
        <v>0.10605811132698872</v>
      </c>
      <c r="Q2655" s="10">
        <v>1.0252357273795018E-2</v>
      </c>
    </row>
    <row r="2656" spans="1:17" x14ac:dyDescent="0.2">
      <c r="A2656" s="9" t="str">
        <f t="shared" si="41"/>
        <v>199930EMACHEFE0</v>
      </c>
      <c r="B2656" s="10">
        <v>1999</v>
      </c>
      <c r="C2656" s="10" t="s">
        <v>4</v>
      </c>
      <c r="D2656" s="10" t="s">
        <v>98</v>
      </c>
      <c r="E2656" s="10">
        <v>0</v>
      </c>
      <c r="F2656" s="10">
        <v>12780687</v>
      </c>
      <c r="G2656" s="10">
        <v>6.832917886507596E-2</v>
      </c>
      <c r="H2656" s="10">
        <v>0.73435906179656618</v>
      </c>
      <c r="I2656" s="10">
        <v>0.68418091011187931</v>
      </c>
      <c r="J2656" s="10">
        <v>0.26290555013050521</v>
      </c>
      <c r="K2656" s="10">
        <v>0.31121092368612635</v>
      </c>
      <c r="L2656" s="10">
        <v>2.535305370541862E-2</v>
      </c>
      <c r="M2656" s="10">
        <v>2094.6866709005894</v>
      </c>
      <c r="N2656" s="10">
        <v>0.34090927057558679</v>
      </c>
      <c r="O2656" s="10">
        <v>0.23506462838667877</v>
      </c>
      <c r="P2656" s="10">
        <v>0.18932621342642103</v>
      </c>
      <c r="Q2656" s="10">
        <v>4.5738414960257733E-2</v>
      </c>
    </row>
    <row r="2657" spans="1:17" x14ac:dyDescent="0.2">
      <c r="A2657" s="9" t="str">
        <f t="shared" si="41"/>
        <v>199930EMACONJU0</v>
      </c>
      <c r="B2657" s="10">
        <v>1999</v>
      </c>
      <c r="C2657" s="10" t="s">
        <v>4</v>
      </c>
      <c r="D2657" s="10" t="s">
        <v>100</v>
      </c>
      <c r="E2657" s="10">
        <v>0</v>
      </c>
      <c r="F2657" s="10">
        <v>7630656</v>
      </c>
      <c r="G2657" s="10">
        <v>0.10957246243485204</v>
      </c>
      <c r="H2657" s="10">
        <v>0.49961152060081665</v>
      </c>
      <c r="I2657" s="10">
        <v>0.44486785602776435</v>
      </c>
      <c r="J2657" s="10">
        <v>0.49064155274374921</v>
      </c>
      <c r="K2657" s="10">
        <v>0.54217110625963205</v>
      </c>
      <c r="L2657" s="10">
        <v>3.5555977938501772E-2</v>
      </c>
      <c r="M2657" s="10">
        <v>1421.9471426693424</v>
      </c>
      <c r="N2657" s="10">
        <v>0.19008005380693643</v>
      </c>
      <c r="O2657" s="10">
        <v>0.13083593799044146</v>
      </c>
      <c r="P2657" s="10">
        <v>0.11007775243855274</v>
      </c>
      <c r="Q2657" s="10">
        <v>2.0758185551888714E-2</v>
      </c>
    </row>
    <row r="2658" spans="1:17" x14ac:dyDescent="0.2">
      <c r="A2658" s="9" t="str">
        <f t="shared" si="41"/>
        <v>199930EMAFILHO0</v>
      </c>
      <c r="B2658" s="10">
        <v>1999</v>
      </c>
      <c r="C2658" s="10" t="s">
        <v>4</v>
      </c>
      <c r="D2658" s="10" t="s">
        <v>102</v>
      </c>
      <c r="E2658" s="10">
        <v>0</v>
      </c>
      <c r="F2658" s="10">
        <v>1468302</v>
      </c>
      <c r="G2658" s="10">
        <v>0.14365530377806615</v>
      </c>
      <c r="H2658" s="10">
        <v>0.77708022976358893</v>
      </c>
      <c r="I2658" s="10">
        <v>0.66544853329697118</v>
      </c>
      <c r="J2658" s="10">
        <v>0.21162791649387783</v>
      </c>
      <c r="K2658" s="10">
        <v>0.31473102232795686</v>
      </c>
      <c r="L2658" s="10">
        <v>5.66688083089361E-2</v>
      </c>
      <c r="M2658" s="10">
        <v>1533.7934238487915</v>
      </c>
      <c r="N2658" s="10">
        <v>0.29834845883411004</v>
      </c>
      <c r="O2658" s="10">
        <v>0.15635066633962882</v>
      </c>
      <c r="P2658" s="10">
        <v>0.13355680920066498</v>
      </c>
      <c r="Q2658" s="10">
        <v>2.2793857138963834E-2</v>
      </c>
    </row>
    <row r="2659" spans="1:17" x14ac:dyDescent="0.2">
      <c r="A2659" s="9" t="str">
        <f t="shared" si="41"/>
        <v>199930EMAOUTRO0</v>
      </c>
      <c r="B2659" s="10">
        <v>1999</v>
      </c>
      <c r="C2659" s="10" t="s">
        <v>4</v>
      </c>
      <c r="D2659" s="10" t="s">
        <v>104</v>
      </c>
      <c r="E2659" s="10">
        <v>0</v>
      </c>
      <c r="F2659" s="10">
        <v>1332557</v>
      </c>
      <c r="G2659" s="10">
        <v>0.10736419160709962</v>
      </c>
      <c r="H2659" s="10">
        <v>0.41881774390811921</v>
      </c>
      <c r="I2659" s="10">
        <v>0.37385171540271472</v>
      </c>
      <c r="J2659" s="10">
        <v>0.57519125083344547</v>
      </c>
      <c r="K2659" s="10">
        <v>0.61812149097849312</v>
      </c>
      <c r="L2659" s="10">
        <v>2.79809755797207E-2</v>
      </c>
      <c r="M2659" s="10">
        <v>1051.3988371682033</v>
      </c>
      <c r="N2659" s="10">
        <v>0.15906036289629638</v>
      </c>
      <c r="O2659" s="10">
        <v>8.6454087892675516E-2</v>
      </c>
      <c r="P2659" s="10">
        <v>8.101191918994835E-2</v>
      </c>
      <c r="Q2659" s="10">
        <v>5.4421687027271628E-3</v>
      </c>
    </row>
    <row r="2660" spans="1:17" x14ac:dyDescent="0.2">
      <c r="A2660" s="9" t="str">
        <f t="shared" si="41"/>
        <v>199915A17CHEFE15</v>
      </c>
      <c r="B2660" s="10">
        <v>1999</v>
      </c>
      <c r="C2660" s="10" t="s">
        <v>0</v>
      </c>
      <c r="D2660" s="10" t="s">
        <v>98</v>
      </c>
      <c r="E2660" s="10">
        <v>15</v>
      </c>
      <c r="F2660" s="10">
        <v>2846</v>
      </c>
      <c r="G2660" s="10">
        <v>0.33333333333333331</v>
      </c>
      <c r="H2660" s="10">
        <v>0.33309908643710473</v>
      </c>
      <c r="I2660" s="10">
        <v>0.22206605762473647</v>
      </c>
      <c r="J2660" s="10">
        <v>0.1669009135628953</v>
      </c>
      <c r="K2660" s="10">
        <v>0.27793394237526353</v>
      </c>
      <c r="L2660" s="10">
        <v>0.5555165144061841</v>
      </c>
      <c r="M2660" s="10">
        <v>175.01149592179547</v>
      </c>
      <c r="N2660" s="10">
        <v>0.11103302881236823</v>
      </c>
      <c r="O2660" s="10">
        <v>5.5516514406184117E-2</v>
      </c>
      <c r="P2660" s="10">
        <v>5.5516514406184117E-2</v>
      </c>
      <c r="Q2660" s="10">
        <v>0</v>
      </c>
    </row>
    <row r="2661" spans="1:17" x14ac:dyDescent="0.2">
      <c r="A2661" s="9" t="str">
        <f t="shared" si="41"/>
        <v>199915A17CONJU15</v>
      </c>
      <c r="B2661" s="10">
        <v>1999</v>
      </c>
      <c r="C2661" s="10" t="s">
        <v>0</v>
      </c>
      <c r="D2661" s="10" t="s">
        <v>100</v>
      </c>
      <c r="E2661" s="10">
        <v>15</v>
      </c>
      <c r="F2661" s="10">
        <v>2531</v>
      </c>
      <c r="G2661" s="10">
        <v>0.25</v>
      </c>
      <c r="H2661" s="10">
        <v>0.24970367443698144</v>
      </c>
      <c r="I2661" s="10">
        <v>0.18727775582773606</v>
      </c>
      <c r="J2661" s="10">
        <v>0.56262346898459104</v>
      </c>
      <c r="K2661" s="10">
        <v>0.62504938759383644</v>
      </c>
      <c r="L2661" s="10">
        <v>0.25009877518767287</v>
      </c>
      <c r="M2661" s="10">
        <v>137.04603913452766</v>
      </c>
      <c r="N2661" s="10">
        <v>0</v>
      </c>
      <c r="O2661" s="10">
        <v>0</v>
      </c>
      <c r="P2661" s="10">
        <v>0</v>
      </c>
      <c r="Q2661" s="10">
        <v>0</v>
      </c>
    </row>
    <row r="2662" spans="1:17" x14ac:dyDescent="0.2">
      <c r="A2662" s="9" t="str">
        <f t="shared" si="41"/>
        <v>199915A17FILHO15</v>
      </c>
      <c r="B2662" s="10">
        <v>1999</v>
      </c>
      <c r="C2662" s="10" t="s">
        <v>0</v>
      </c>
      <c r="D2662" s="10" t="s">
        <v>102</v>
      </c>
      <c r="E2662" s="10">
        <v>15</v>
      </c>
      <c r="F2662" s="10">
        <v>53023</v>
      </c>
      <c r="G2662" s="10">
        <v>0.21528588098016335</v>
      </c>
      <c r="H2662" s="10">
        <v>0.19395356731984234</v>
      </c>
      <c r="I2662" s="10">
        <v>0.15219810271014467</v>
      </c>
      <c r="J2662" s="10">
        <v>5.0789280123719895E-2</v>
      </c>
      <c r="K2662" s="10">
        <v>5.6767817739471552E-2</v>
      </c>
      <c r="L2662" s="10">
        <v>0.9074363955264696</v>
      </c>
      <c r="M2662" s="10">
        <v>164.21428386640108</v>
      </c>
      <c r="N2662" s="10">
        <v>8.3586368179846479E-2</v>
      </c>
      <c r="O2662" s="10">
        <v>3.2834807536352151E-2</v>
      </c>
      <c r="P2662" s="10">
        <v>3.2834807536352151E-2</v>
      </c>
      <c r="Q2662" s="10">
        <v>0</v>
      </c>
    </row>
    <row r="2663" spans="1:17" x14ac:dyDescent="0.2">
      <c r="A2663" s="9" t="str">
        <f t="shared" si="41"/>
        <v>199915A17OUTRO15</v>
      </c>
      <c r="B2663" s="10">
        <v>1999</v>
      </c>
      <c r="C2663" s="10" t="s">
        <v>0</v>
      </c>
      <c r="D2663" s="10" t="s">
        <v>104</v>
      </c>
      <c r="E2663" s="10">
        <v>15</v>
      </c>
      <c r="F2663" s="10">
        <v>12188</v>
      </c>
      <c r="G2663" s="10">
        <v>0.24984207201516109</v>
      </c>
      <c r="H2663" s="10">
        <v>0.25976370200196913</v>
      </c>
      <c r="I2663" s="10">
        <v>0.19486380045946833</v>
      </c>
      <c r="J2663" s="10">
        <v>7.7863472267804393E-2</v>
      </c>
      <c r="K2663" s="10">
        <v>0.12979980308500164</v>
      </c>
      <c r="L2663" s="10">
        <v>0.79225467673121108</v>
      </c>
      <c r="M2663" s="10">
        <v>256.33122350854717</v>
      </c>
      <c r="N2663" s="10">
        <v>6.4981949458483748E-2</v>
      </c>
      <c r="O2663" s="10">
        <v>3.9054808007876599E-2</v>
      </c>
      <c r="P2663" s="10">
        <v>3.9054808007876599E-2</v>
      </c>
      <c r="Q2663" s="10">
        <v>0</v>
      </c>
    </row>
    <row r="2664" spans="1:17" x14ac:dyDescent="0.2">
      <c r="A2664" s="9" t="str">
        <f t="shared" si="41"/>
        <v>199915A29CHEFE15</v>
      </c>
      <c r="B2664" s="10">
        <v>1999</v>
      </c>
      <c r="C2664" s="10" t="s">
        <v>3</v>
      </c>
      <c r="D2664" s="10" t="s">
        <v>98</v>
      </c>
      <c r="E2664" s="10">
        <v>15</v>
      </c>
      <c r="F2664" s="10">
        <v>63315</v>
      </c>
      <c r="G2664" s="10">
        <v>0.22887581932315493</v>
      </c>
      <c r="H2664" s="10">
        <v>0.79758351101634684</v>
      </c>
      <c r="I2664" s="10">
        <v>0.61503593145384194</v>
      </c>
      <c r="J2664" s="10">
        <v>0.13993524441285635</v>
      </c>
      <c r="K2664" s="10">
        <v>0.30496722735528703</v>
      </c>
      <c r="L2664" s="10">
        <v>0.16503198294243071</v>
      </c>
      <c r="M2664" s="10">
        <v>809.18913928698237</v>
      </c>
      <c r="N2664" s="10">
        <v>0.31513859275053308</v>
      </c>
      <c r="O2664" s="10">
        <v>0.18505883282002686</v>
      </c>
      <c r="P2664" s="10">
        <v>0.16004106451867645</v>
      </c>
      <c r="Q2664" s="10">
        <v>2.5017768301350392E-2</v>
      </c>
    </row>
    <row r="2665" spans="1:17" x14ac:dyDescent="0.2">
      <c r="A2665" s="9" t="str">
        <f t="shared" si="41"/>
        <v>199915A29CONJU15</v>
      </c>
      <c r="B2665" s="10">
        <v>1999</v>
      </c>
      <c r="C2665" s="10" t="s">
        <v>3</v>
      </c>
      <c r="D2665" s="10" t="s">
        <v>100</v>
      </c>
      <c r="E2665" s="10">
        <v>15</v>
      </c>
      <c r="F2665" s="10">
        <v>45589</v>
      </c>
      <c r="G2665" s="10">
        <v>0.24118464088892871</v>
      </c>
      <c r="H2665" s="10">
        <v>0.48956985237666983</v>
      </c>
      <c r="I2665" s="10">
        <v>0.37149312334115686</v>
      </c>
      <c r="J2665" s="10">
        <v>0.43749588716576365</v>
      </c>
      <c r="K2665" s="10">
        <v>0.52780275943758359</v>
      </c>
      <c r="L2665" s="10">
        <v>0.14937813946346706</v>
      </c>
      <c r="M2665" s="10">
        <v>632.88115092211353</v>
      </c>
      <c r="N2665" s="10">
        <v>0.14580271556735178</v>
      </c>
      <c r="O2665" s="10">
        <v>9.0241066924038688E-2</v>
      </c>
      <c r="P2665" s="10">
        <v>8.3287635175151906E-2</v>
      </c>
      <c r="Q2665" s="10">
        <v>6.9534317488867932E-3</v>
      </c>
    </row>
    <row r="2666" spans="1:17" x14ac:dyDescent="0.2">
      <c r="A2666" s="9" t="str">
        <f t="shared" si="41"/>
        <v>199915A29FILHO15</v>
      </c>
      <c r="B2666" s="10">
        <v>1999</v>
      </c>
      <c r="C2666" s="10" t="s">
        <v>3</v>
      </c>
      <c r="D2666" s="10" t="s">
        <v>102</v>
      </c>
      <c r="E2666" s="10">
        <v>15</v>
      </c>
      <c r="F2666" s="10">
        <v>165077</v>
      </c>
      <c r="G2666" s="10">
        <v>0.29979709578057007</v>
      </c>
      <c r="H2666" s="10">
        <v>0.49559902348600954</v>
      </c>
      <c r="I2666" s="10">
        <v>0.34701987557321734</v>
      </c>
      <c r="J2666" s="10">
        <v>9.1096882061098755E-2</v>
      </c>
      <c r="K2666" s="10">
        <v>0.15246218431398681</v>
      </c>
      <c r="L2666" s="10">
        <v>0.6634843133810282</v>
      </c>
      <c r="M2666" s="10">
        <v>560.53364135101106</v>
      </c>
      <c r="N2666" s="10">
        <v>0.16984095222503168</v>
      </c>
      <c r="O2666" s="10">
        <v>6.2370011945257972E-2</v>
      </c>
      <c r="P2666" s="10">
        <v>6.0453919803054833E-2</v>
      </c>
      <c r="Q2666" s="10">
        <v>1.9160921422031422E-3</v>
      </c>
    </row>
    <row r="2667" spans="1:17" x14ac:dyDescent="0.2">
      <c r="A2667" s="9" t="str">
        <f t="shared" si="41"/>
        <v>199915A29OUTRO15</v>
      </c>
      <c r="B2667" s="10">
        <v>1999</v>
      </c>
      <c r="C2667" s="10" t="s">
        <v>3</v>
      </c>
      <c r="D2667" s="10" t="s">
        <v>104</v>
      </c>
      <c r="E2667" s="10">
        <v>15</v>
      </c>
      <c r="F2667" s="10">
        <v>43529</v>
      </c>
      <c r="G2667" s="10">
        <v>0.2024109461607039</v>
      </c>
      <c r="H2667" s="10">
        <v>0.59268533621263986</v>
      </c>
      <c r="I2667" s="10">
        <v>0.47271933653426451</v>
      </c>
      <c r="J2667" s="10">
        <v>5.088561648556135E-2</v>
      </c>
      <c r="K2667" s="10">
        <v>0.1272025546187599</v>
      </c>
      <c r="L2667" s="10">
        <v>0.60745709756713917</v>
      </c>
      <c r="M2667" s="10">
        <v>475.67838141815491</v>
      </c>
      <c r="N2667" s="10">
        <v>0.1527487422178318</v>
      </c>
      <c r="O2667" s="10">
        <v>5.0954536056422153E-2</v>
      </c>
      <c r="P2667" s="10">
        <v>4.7324771991086402E-2</v>
      </c>
      <c r="Q2667" s="10">
        <v>3.629764065335753E-3</v>
      </c>
    </row>
    <row r="2668" spans="1:17" x14ac:dyDescent="0.2">
      <c r="A2668" s="9" t="str">
        <f t="shared" si="41"/>
        <v>199918A24CHEFE15</v>
      </c>
      <c r="B2668" s="10">
        <v>1999</v>
      </c>
      <c r="C2668" s="10" t="s">
        <v>1</v>
      </c>
      <c r="D2668" s="10" t="s">
        <v>98</v>
      </c>
      <c r="E2668" s="10">
        <v>15</v>
      </c>
      <c r="F2668" s="10">
        <v>27698</v>
      </c>
      <c r="G2668" s="10">
        <v>0.31359328586920648</v>
      </c>
      <c r="H2668" s="10">
        <v>0.76572315690663584</v>
      </c>
      <c r="I2668" s="10">
        <v>0.52559751606614191</v>
      </c>
      <c r="J2668" s="10">
        <v>0.17145642284641491</v>
      </c>
      <c r="K2668" s="10">
        <v>0.37728355837966643</v>
      </c>
      <c r="L2668" s="10">
        <v>0.19997833778612173</v>
      </c>
      <c r="M2668" s="10">
        <v>619.74060642173322</v>
      </c>
      <c r="N2668" s="10">
        <v>0.27438804245793919</v>
      </c>
      <c r="O2668" s="10">
        <v>0.16001155318073507</v>
      </c>
      <c r="P2668" s="10">
        <v>0.14856668351505523</v>
      </c>
      <c r="Q2668" s="10">
        <v>1.1444869665679832E-2</v>
      </c>
    </row>
    <row r="2669" spans="1:17" x14ac:dyDescent="0.2">
      <c r="A2669" s="9" t="str">
        <f t="shared" si="41"/>
        <v>199918A24CONJU15</v>
      </c>
      <c r="B2669" s="10">
        <v>1999</v>
      </c>
      <c r="C2669" s="10" t="s">
        <v>1</v>
      </c>
      <c r="D2669" s="10" t="s">
        <v>100</v>
      </c>
      <c r="E2669" s="10">
        <v>15</v>
      </c>
      <c r="F2669" s="10">
        <v>16941</v>
      </c>
      <c r="G2669" s="10">
        <v>0.37773722627737227</v>
      </c>
      <c r="H2669" s="10">
        <v>0.42051826928752728</v>
      </c>
      <c r="I2669" s="10">
        <v>0.26167286464789563</v>
      </c>
      <c r="J2669" s="10">
        <v>0.45811935540995219</v>
      </c>
      <c r="K2669" s="10">
        <v>0.5608877870255593</v>
      </c>
      <c r="L2669" s="10">
        <v>0.22424886370344135</v>
      </c>
      <c r="M2669" s="10">
        <v>579.40041695409059</v>
      </c>
      <c r="N2669" s="10">
        <v>0.11203588926273537</v>
      </c>
      <c r="O2669" s="10">
        <v>6.5344430671152823E-2</v>
      </c>
      <c r="P2669" s="10">
        <v>6.5344430671152823E-2</v>
      </c>
      <c r="Q2669" s="10">
        <v>0</v>
      </c>
    </row>
    <row r="2670" spans="1:17" x14ac:dyDescent="0.2">
      <c r="A2670" s="9" t="str">
        <f t="shared" si="41"/>
        <v>199918A24FILHO15</v>
      </c>
      <c r="B2670" s="10">
        <v>1999</v>
      </c>
      <c r="C2670" s="10" t="s">
        <v>1</v>
      </c>
      <c r="D2670" s="10" t="s">
        <v>102</v>
      </c>
      <c r="E2670" s="10">
        <v>15</v>
      </c>
      <c r="F2670" s="10">
        <v>84837</v>
      </c>
      <c r="G2670" s="10">
        <v>0.353510554806512</v>
      </c>
      <c r="H2670" s="10">
        <v>0.58574678501125688</v>
      </c>
      <c r="I2670" s="10">
        <v>0.37867911406579674</v>
      </c>
      <c r="J2670" s="10">
        <v>9.3284769617030305E-2</v>
      </c>
      <c r="K2670" s="10">
        <v>0.17724577719627049</v>
      </c>
      <c r="L2670" s="10">
        <v>0.62874689109704496</v>
      </c>
      <c r="M2670" s="10">
        <v>518.81297116228313</v>
      </c>
      <c r="N2670" s="10">
        <v>0.18129642532387014</v>
      </c>
      <c r="O2670" s="10">
        <v>6.1668182193932379E-2</v>
      </c>
      <c r="P2670" s="10">
        <v>5.980231226159969E-2</v>
      </c>
      <c r="Q2670" s="10">
        <v>1.8658699323326918E-3</v>
      </c>
    </row>
    <row r="2671" spans="1:17" x14ac:dyDescent="0.2">
      <c r="A2671" s="9" t="str">
        <f t="shared" si="41"/>
        <v>199918A24OUTRO15</v>
      </c>
      <c r="B2671" s="10">
        <v>1999</v>
      </c>
      <c r="C2671" s="10" t="s">
        <v>1</v>
      </c>
      <c r="D2671" s="10" t="s">
        <v>104</v>
      </c>
      <c r="E2671" s="10">
        <v>15</v>
      </c>
      <c r="F2671" s="10">
        <v>23586</v>
      </c>
      <c r="G2671" s="10">
        <v>0.19419738698399067</v>
      </c>
      <c r="H2671" s="10">
        <v>0.69121512761807857</v>
      </c>
      <c r="I2671" s="10">
        <v>0.55698295599084202</v>
      </c>
      <c r="J2671" s="10">
        <v>3.3536843890443487E-2</v>
      </c>
      <c r="K2671" s="10">
        <v>0.10730942084287289</v>
      </c>
      <c r="L2671" s="10">
        <v>0.59751547528194693</v>
      </c>
      <c r="M2671" s="10">
        <v>466.86378438329052</v>
      </c>
      <c r="N2671" s="10">
        <v>0.20800474857966592</v>
      </c>
      <c r="O2671" s="10">
        <v>4.6977020266259648E-2</v>
      </c>
      <c r="P2671" s="10">
        <v>4.0278131094717208E-2</v>
      </c>
      <c r="Q2671" s="10">
        <v>6.6988891715424404E-3</v>
      </c>
    </row>
    <row r="2672" spans="1:17" x14ac:dyDescent="0.2">
      <c r="A2672" s="9" t="str">
        <f t="shared" si="41"/>
        <v>199925A29CHEFE15</v>
      </c>
      <c r="B2672" s="10">
        <v>1999</v>
      </c>
      <c r="C2672" s="10" t="s">
        <v>2</v>
      </c>
      <c r="D2672" s="10" t="s">
        <v>98</v>
      </c>
      <c r="E2672" s="10">
        <v>15</v>
      </c>
      <c r="F2672" s="10">
        <v>32771</v>
      </c>
      <c r="G2672" s="10">
        <v>0.16198574553665937</v>
      </c>
      <c r="H2672" s="10">
        <v>0.86485001983460985</v>
      </c>
      <c r="I2672" s="10">
        <v>0.72475664459430589</v>
      </c>
      <c r="J2672" s="10">
        <v>0.11095175612584297</v>
      </c>
      <c r="K2672" s="10">
        <v>0.24619328064447224</v>
      </c>
      <c r="L2672" s="10">
        <v>0.1015837173110372</v>
      </c>
      <c r="M2672" s="10">
        <v>942.18530837708806</v>
      </c>
      <c r="N2672" s="10">
        <v>0.36730645997986022</v>
      </c>
      <c r="O2672" s="10">
        <v>0.21747886851179396</v>
      </c>
      <c r="P2672" s="10">
        <v>0.17881663666046199</v>
      </c>
      <c r="Q2672" s="10">
        <v>3.8662231851331968E-2</v>
      </c>
    </row>
    <row r="2673" spans="1:17" x14ac:dyDescent="0.2">
      <c r="A2673" s="9" t="str">
        <f t="shared" si="41"/>
        <v>199925A29CONJU15</v>
      </c>
      <c r="B2673" s="10">
        <v>1999</v>
      </c>
      <c r="C2673" s="10" t="s">
        <v>2</v>
      </c>
      <c r="D2673" s="10" t="s">
        <v>100</v>
      </c>
      <c r="E2673" s="10">
        <v>15</v>
      </c>
      <c r="F2673" s="10">
        <v>26117</v>
      </c>
      <c r="G2673" s="10">
        <v>0.17400260935246858</v>
      </c>
      <c r="H2673" s="10">
        <v>0.55760615690929283</v>
      </c>
      <c r="I2673" s="10">
        <v>0.46058123061607381</v>
      </c>
      <c r="J2673" s="10">
        <v>0.4119921889956733</v>
      </c>
      <c r="K2673" s="10">
        <v>0.49691771642991156</v>
      </c>
      <c r="L2673" s="10">
        <v>9.1051805337519623E-2</v>
      </c>
      <c r="M2673" s="10">
        <v>672.12846463626749</v>
      </c>
      <c r="N2673" s="10">
        <v>0.18183558601677069</v>
      </c>
      <c r="O2673" s="10">
        <v>0.11513573534479458</v>
      </c>
      <c r="P2673" s="10">
        <v>0.10299804724891833</v>
      </c>
      <c r="Q2673" s="10">
        <v>1.2137688095876249E-2</v>
      </c>
    </row>
    <row r="2674" spans="1:17" x14ac:dyDescent="0.2">
      <c r="A2674" s="9" t="str">
        <f t="shared" si="41"/>
        <v>199925A29FILHO15</v>
      </c>
      <c r="B2674" s="10">
        <v>1999</v>
      </c>
      <c r="C2674" s="10" t="s">
        <v>2</v>
      </c>
      <c r="D2674" s="10" t="s">
        <v>102</v>
      </c>
      <c r="E2674" s="10">
        <v>15</v>
      </c>
      <c r="F2674" s="10">
        <v>27217</v>
      </c>
      <c r="G2674" s="10">
        <v>0.21735745362949394</v>
      </c>
      <c r="H2674" s="10">
        <v>0.80225594297681591</v>
      </c>
      <c r="I2674" s="10">
        <v>0.62787963405224678</v>
      </c>
      <c r="J2674" s="10">
        <v>0.16280266010214203</v>
      </c>
      <c r="K2674" s="10">
        <v>0.26163794687144065</v>
      </c>
      <c r="L2674" s="10">
        <v>0.29650586030789577</v>
      </c>
      <c r="M2674" s="10">
        <v>827.81791356966676</v>
      </c>
      <c r="N2674" s="10">
        <v>0.30223757210566926</v>
      </c>
      <c r="O2674" s="10">
        <v>0.12209280964103318</v>
      </c>
      <c r="P2674" s="10">
        <v>0.11628761435867289</v>
      </c>
      <c r="Q2674" s="10">
        <v>5.8051952823602896E-3</v>
      </c>
    </row>
    <row r="2675" spans="1:17" x14ac:dyDescent="0.2">
      <c r="A2675" s="9" t="str">
        <f t="shared" si="41"/>
        <v>199925A29OUTRO15</v>
      </c>
      <c r="B2675" s="10">
        <v>1999</v>
      </c>
      <c r="C2675" s="10" t="s">
        <v>2</v>
      </c>
      <c r="D2675" s="10" t="s">
        <v>104</v>
      </c>
      <c r="E2675" s="10">
        <v>15</v>
      </c>
      <c r="F2675" s="10">
        <v>7755</v>
      </c>
      <c r="G2675" s="10">
        <v>0.19984202211690363</v>
      </c>
      <c r="H2675" s="10">
        <v>0.81624758220502902</v>
      </c>
      <c r="I2675" s="10">
        <v>0.65312701482914248</v>
      </c>
      <c r="J2675" s="10">
        <v>6.1250805931656993E-2</v>
      </c>
      <c r="K2675" s="10">
        <v>0.18362346872985172</v>
      </c>
      <c r="L2675" s="10">
        <v>0.34725983236621533</v>
      </c>
      <c r="M2675" s="10">
        <v>601.39345768317537</v>
      </c>
      <c r="N2675" s="10">
        <v>0.12263056092843327</v>
      </c>
      <c r="O2675" s="10">
        <v>8.1753707285622174E-2</v>
      </c>
      <c r="P2675" s="10">
        <v>8.1753707285622174E-2</v>
      </c>
      <c r="Q2675" s="10">
        <v>0</v>
      </c>
    </row>
    <row r="2676" spans="1:17" x14ac:dyDescent="0.2">
      <c r="A2676" s="9" t="str">
        <f t="shared" si="41"/>
        <v>199930EMACHEFE15</v>
      </c>
      <c r="B2676" s="10">
        <v>1999</v>
      </c>
      <c r="C2676" s="10" t="s">
        <v>4</v>
      </c>
      <c r="D2676" s="10" t="s">
        <v>98</v>
      </c>
      <c r="E2676" s="10">
        <v>15</v>
      </c>
      <c r="F2676" s="10">
        <v>217323</v>
      </c>
      <c r="G2676" s="10">
        <v>7.0590646588621103E-2</v>
      </c>
      <c r="H2676" s="10">
        <v>0.76331543370927146</v>
      </c>
      <c r="I2676" s="10">
        <v>0.7094325036926602</v>
      </c>
      <c r="J2676" s="10">
        <v>0.23523050942606166</v>
      </c>
      <c r="K2676" s="10">
        <v>0.28765478113223175</v>
      </c>
      <c r="L2676" s="10">
        <v>2.7686899223736097E-2</v>
      </c>
      <c r="M2676" s="10">
        <v>1641.8968362450278</v>
      </c>
      <c r="N2676" s="10">
        <v>0.38001714238315992</v>
      </c>
      <c r="O2676" s="10">
        <v>0.28590914536925244</v>
      </c>
      <c r="P2676" s="10">
        <v>0.2355879560933799</v>
      </c>
      <c r="Q2676" s="10">
        <v>5.0321189275872556E-2</v>
      </c>
    </row>
    <row r="2677" spans="1:17" x14ac:dyDescent="0.2">
      <c r="A2677" s="9" t="str">
        <f t="shared" si="41"/>
        <v>199930EMACONJU15</v>
      </c>
      <c r="B2677" s="10">
        <v>1999</v>
      </c>
      <c r="C2677" s="10" t="s">
        <v>4</v>
      </c>
      <c r="D2677" s="10" t="s">
        <v>100</v>
      </c>
      <c r="E2677" s="10">
        <v>15</v>
      </c>
      <c r="F2677" s="10">
        <v>124254</v>
      </c>
      <c r="G2677" s="10">
        <v>0.12129009873794688</v>
      </c>
      <c r="H2677" s="10">
        <v>0.55670642393806236</v>
      </c>
      <c r="I2677" s="10">
        <v>0.48918344681056547</v>
      </c>
      <c r="J2677" s="10">
        <v>0.43052939945595314</v>
      </c>
      <c r="K2677" s="10">
        <v>0.49550115086838253</v>
      </c>
      <c r="L2677" s="10">
        <v>3.9507782445635554E-2</v>
      </c>
      <c r="M2677" s="10">
        <v>1164.8364661965982</v>
      </c>
      <c r="N2677" s="10">
        <v>0.24466817969642829</v>
      </c>
      <c r="O2677" s="10">
        <v>0.18095996909556231</v>
      </c>
      <c r="P2677" s="10">
        <v>0.16563651874386337</v>
      </c>
      <c r="Q2677" s="10">
        <v>1.532345035169894E-2</v>
      </c>
    </row>
    <row r="2678" spans="1:17" x14ac:dyDescent="0.2">
      <c r="A2678" s="9" t="str">
        <f t="shared" si="41"/>
        <v>199930EMAFILHO15</v>
      </c>
      <c r="B2678" s="10">
        <v>1999</v>
      </c>
      <c r="C2678" s="10" t="s">
        <v>4</v>
      </c>
      <c r="D2678" s="10" t="s">
        <v>102</v>
      </c>
      <c r="E2678" s="10">
        <v>15</v>
      </c>
      <c r="F2678" s="10">
        <v>29269</v>
      </c>
      <c r="G2678" s="10">
        <v>0.23534514809765769</v>
      </c>
      <c r="H2678" s="10">
        <v>0.82705251289760495</v>
      </c>
      <c r="I2678" s="10">
        <v>0.63240971676517821</v>
      </c>
      <c r="J2678" s="10">
        <v>0.1675492842256312</v>
      </c>
      <c r="K2678" s="10">
        <v>0.35679387748129421</v>
      </c>
      <c r="L2678" s="10">
        <v>8.1075540674433705E-2</v>
      </c>
      <c r="M2678" s="10">
        <v>1177.7624584337855</v>
      </c>
      <c r="N2678" s="10">
        <v>0.32970036557449861</v>
      </c>
      <c r="O2678" s="10">
        <v>0.16748095254364687</v>
      </c>
      <c r="P2678" s="10">
        <v>0.14585397519559945</v>
      </c>
      <c r="Q2678" s="10">
        <v>2.1626977348047423E-2</v>
      </c>
    </row>
    <row r="2679" spans="1:17" x14ac:dyDescent="0.2">
      <c r="A2679" s="9" t="str">
        <f t="shared" si="41"/>
        <v>199930EMAOUTRO15</v>
      </c>
      <c r="B2679" s="10">
        <v>1999</v>
      </c>
      <c r="C2679" s="10" t="s">
        <v>4</v>
      </c>
      <c r="D2679" s="10" t="s">
        <v>104</v>
      </c>
      <c r="E2679" s="10">
        <v>15</v>
      </c>
      <c r="F2679" s="10">
        <v>30073</v>
      </c>
      <c r="G2679" s="10">
        <v>0.17434428036147234</v>
      </c>
      <c r="H2679" s="10">
        <v>0.45259867655371927</v>
      </c>
      <c r="I2679" s="10">
        <v>0.37369068599740629</v>
      </c>
      <c r="J2679" s="10">
        <v>0.53157317194825926</v>
      </c>
      <c r="K2679" s="10">
        <v>0.60522728028464068</v>
      </c>
      <c r="L2679" s="10">
        <v>3.6876932796860974E-2</v>
      </c>
      <c r="M2679" s="10">
        <v>777.11497601270105</v>
      </c>
      <c r="N2679" s="10">
        <v>0.13673394739467296</v>
      </c>
      <c r="O2679" s="10">
        <v>7.8874738137199488E-2</v>
      </c>
      <c r="P2679" s="10">
        <v>6.8366973697336478E-2</v>
      </c>
      <c r="Q2679" s="10">
        <v>1.0507764439862999E-2</v>
      </c>
    </row>
    <row r="2680" spans="1:17" x14ac:dyDescent="0.2">
      <c r="A2680" s="9" t="str">
        <f t="shared" si="41"/>
        <v>199915A17CHEFE23</v>
      </c>
      <c r="B2680" s="10">
        <v>1999</v>
      </c>
      <c r="C2680" s="10" t="s">
        <v>0</v>
      </c>
      <c r="D2680" s="10" t="s">
        <v>98</v>
      </c>
      <c r="E2680" s="10">
        <v>23</v>
      </c>
      <c r="F2680" s="10">
        <v>4758</v>
      </c>
      <c r="G2680" s="10">
        <v>0.50030211480362541</v>
      </c>
      <c r="H2680" s="10">
        <v>0.34783522488440521</v>
      </c>
      <c r="I2680" s="10">
        <v>0.17381252627154267</v>
      </c>
      <c r="J2680" s="10">
        <v>0.52185792349726778</v>
      </c>
      <c r="K2680" s="10">
        <v>0.56536359815048343</v>
      </c>
      <c r="L2680" s="10">
        <v>0.34783522488440521</v>
      </c>
      <c r="M2680" s="10">
        <v>195.08738134676241</v>
      </c>
      <c r="N2680" s="10">
        <v>0.13030685161832703</v>
      </c>
      <c r="O2680" s="10">
        <v>8.7011349306431271E-2</v>
      </c>
      <c r="P2680" s="10">
        <v>8.7011349306431271E-2</v>
      </c>
      <c r="Q2680" s="10">
        <v>0</v>
      </c>
    </row>
    <row r="2681" spans="1:17" x14ac:dyDescent="0.2">
      <c r="A2681" s="9" t="str">
        <f t="shared" si="41"/>
        <v>199915A17CONJU23</v>
      </c>
      <c r="B2681" s="10">
        <v>1999</v>
      </c>
      <c r="C2681" s="10" t="s">
        <v>0</v>
      </c>
      <c r="D2681" s="10" t="s">
        <v>100</v>
      </c>
      <c r="E2681" s="10">
        <v>23</v>
      </c>
      <c r="F2681" s="10">
        <v>6620</v>
      </c>
      <c r="G2681" s="10">
        <v>0.2</v>
      </c>
      <c r="H2681" s="10">
        <v>0.31268882175226587</v>
      </c>
      <c r="I2681" s="10">
        <v>0.2501510574018127</v>
      </c>
      <c r="J2681" s="10">
        <v>0.5309667673716012</v>
      </c>
      <c r="K2681" s="10">
        <v>0.5309667673716012</v>
      </c>
      <c r="L2681" s="10">
        <v>0.34395770392749242</v>
      </c>
      <c r="M2681" s="10">
        <v>245.01609429051362</v>
      </c>
      <c r="N2681" s="10">
        <v>9.3806646525679757E-2</v>
      </c>
      <c r="O2681" s="10">
        <v>6.2537764350453176E-2</v>
      </c>
      <c r="P2681" s="10">
        <v>6.2537764350453176E-2</v>
      </c>
      <c r="Q2681" s="10">
        <v>0</v>
      </c>
    </row>
    <row r="2682" spans="1:17" x14ac:dyDescent="0.2">
      <c r="A2682" s="9" t="str">
        <f t="shared" si="41"/>
        <v>199915A17FILHO23</v>
      </c>
      <c r="B2682" s="10">
        <v>1999</v>
      </c>
      <c r="C2682" s="10" t="s">
        <v>0</v>
      </c>
      <c r="D2682" s="10" t="s">
        <v>102</v>
      </c>
      <c r="E2682" s="10">
        <v>23</v>
      </c>
      <c r="F2682" s="10">
        <v>160125</v>
      </c>
      <c r="G2682" s="10">
        <v>0.24581613130601149</v>
      </c>
      <c r="H2682" s="10">
        <v>0.31010148321623732</v>
      </c>
      <c r="I2682" s="10">
        <v>0.23387353629976582</v>
      </c>
      <c r="J2682" s="10">
        <v>6.2020296643247465E-2</v>
      </c>
      <c r="K2682" s="10">
        <v>7.6227946916471501E-2</v>
      </c>
      <c r="L2682" s="10">
        <v>0.87080718188914907</v>
      </c>
      <c r="M2682" s="10">
        <v>176.51518383175383</v>
      </c>
      <c r="N2682" s="10">
        <v>8.1405152224824362E-2</v>
      </c>
      <c r="O2682" s="10">
        <v>1.8085870413739265E-2</v>
      </c>
      <c r="P2682" s="10">
        <v>1.8085870413739265E-2</v>
      </c>
      <c r="Q2682" s="10">
        <v>0</v>
      </c>
    </row>
    <row r="2683" spans="1:17" x14ac:dyDescent="0.2">
      <c r="A2683" s="9" t="str">
        <f t="shared" si="41"/>
        <v>199915A17OUTRO23</v>
      </c>
      <c r="B2683" s="10">
        <v>1999</v>
      </c>
      <c r="C2683" s="10" t="s">
        <v>0</v>
      </c>
      <c r="D2683" s="10" t="s">
        <v>104</v>
      </c>
      <c r="E2683" s="10">
        <v>23</v>
      </c>
      <c r="F2683" s="10">
        <v>23171</v>
      </c>
      <c r="G2683" s="10">
        <v>0.21279440501902705</v>
      </c>
      <c r="H2683" s="10">
        <v>0.4196193517759268</v>
      </c>
      <c r="I2683" s="10">
        <v>0.33032670148029863</v>
      </c>
      <c r="J2683" s="10">
        <v>6.249190798843382E-2</v>
      </c>
      <c r="K2683" s="10">
        <v>8.9292650295628162E-2</v>
      </c>
      <c r="L2683" s="10">
        <v>0.72323162573907041</v>
      </c>
      <c r="M2683" s="10">
        <v>253.80873409748546</v>
      </c>
      <c r="N2683" s="10">
        <v>7.1468646152518231E-2</v>
      </c>
      <c r="O2683" s="10">
        <v>2.6800742307194338E-2</v>
      </c>
      <c r="P2683" s="10">
        <v>2.6800742307194338E-2</v>
      </c>
      <c r="Q2683" s="10">
        <v>0</v>
      </c>
    </row>
    <row r="2684" spans="1:17" x14ac:dyDescent="0.2">
      <c r="A2684" s="9" t="str">
        <f t="shared" si="41"/>
        <v>199915A29CHEFE23</v>
      </c>
      <c r="B2684" s="10">
        <v>1999</v>
      </c>
      <c r="C2684" s="10" t="s">
        <v>3</v>
      </c>
      <c r="D2684" s="10" t="s">
        <v>98</v>
      </c>
      <c r="E2684" s="10">
        <v>23</v>
      </c>
      <c r="F2684" s="10">
        <v>166330</v>
      </c>
      <c r="G2684" s="10">
        <v>0.12194513023939638</v>
      </c>
      <c r="H2684" s="10">
        <v>0.86692719292971798</v>
      </c>
      <c r="I2684" s="10">
        <v>0.76120964347982922</v>
      </c>
      <c r="J2684" s="10">
        <v>0.11317260866951241</v>
      </c>
      <c r="K2684" s="10">
        <v>0.19898394757409968</v>
      </c>
      <c r="L2684" s="10">
        <v>0.1144050982985631</v>
      </c>
      <c r="M2684" s="10">
        <v>673.24305777894449</v>
      </c>
      <c r="N2684" s="10">
        <v>0.32751033872492069</v>
      </c>
      <c r="O2684" s="10">
        <v>0.13700089692577186</v>
      </c>
      <c r="P2684" s="10">
        <v>0.12206617987876453</v>
      </c>
      <c r="Q2684" s="10">
        <v>1.4934717047007337E-2</v>
      </c>
    </row>
    <row r="2685" spans="1:17" x14ac:dyDescent="0.2">
      <c r="A2685" s="9" t="str">
        <f t="shared" si="41"/>
        <v>199915A29CONJU23</v>
      </c>
      <c r="B2685" s="10">
        <v>1999</v>
      </c>
      <c r="C2685" s="10" t="s">
        <v>3</v>
      </c>
      <c r="D2685" s="10" t="s">
        <v>100</v>
      </c>
      <c r="E2685" s="10">
        <v>23</v>
      </c>
      <c r="F2685" s="10">
        <v>145629</v>
      </c>
      <c r="G2685" s="10">
        <v>0.17629964932869496</v>
      </c>
      <c r="H2685" s="10">
        <v>0.49150237933378654</v>
      </c>
      <c r="I2685" s="10">
        <v>0.40485068221302078</v>
      </c>
      <c r="J2685" s="10">
        <v>0.47157502969875503</v>
      </c>
      <c r="K2685" s="10">
        <v>0.54543394516202126</v>
      </c>
      <c r="L2685" s="10">
        <v>9.2309910800733364E-2</v>
      </c>
      <c r="M2685" s="10">
        <v>564.44741453150334</v>
      </c>
      <c r="N2685" s="10">
        <v>0.15339664489902424</v>
      </c>
      <c r="O2685" s="10">
        <v>9.0902224144916194E-2</v>
      </c>
      <c r="P2685" s="10">
        <v>8.2373703039916493E-2</v>
      </c>
      <c r="Q2685" s="10">
        <v>8.5285211049996902E-3</v>
      </c>
    </row>
    <row r="2686" spans="1:17" x14ac:dyDescent="0.2">
      <c r="A2686" s="9" t="str">
        <f t="shared" si="41"/>
        <v>199915A29FILHO23</v>
      </c>
      <c r="B2686" s="10">
        <v>1999</v>
      </c>
      <c r="C2686" s="10" t="s">
        <v>3</v>
      </c>
      <c r="D2686" s="10" t="s">
        <v>102</v>
      </c>
      <c r="E2686" s="10">
        <v>23</v>
      </c>
      <c r="F2686" s="10">
        <v>421201</v>
      </c>
      <c r="G2686" s="10">
        <v>0.23986049714552279</v>
      </c>
      <c r="H2686" s="10">
        <v>0.53438856982770699</v>
      </c>
      <c r="I2686" s="10">
        <v>0.40620986179994822</v>
      </c>
      <c r="J2686" s="10">
        <v>9.9698243831329941E-2</v>
      </c>
      <c r="K2686" s="10">
        <v>0.15371995792982449</v>
      </c>
      <c r="L2686" s="10">
        <v>0.62524068081509776</v>
      </c>
      <c r="M2686" s="10">
        <v>446.4710456306301</v>
      </c>
      <c r="N2686" s="10">
        <v>0.16210550307335453</v>
      </c>
      <c r="O2686" s="10">
        <v>4.2236366960192402E-2</v>
      </c>
      <c r="P2686" s="10">
        <v>3.7815674701627014E-2</v>
      </c>
      <c r="Q2686" s="10">
        <v>4.4206922585653882E-3</v>
      </c>
    </row>
    <row r="2687" spans="1:17" x14ac:dyDescent="0.2">
      <c r="A2687" s="9" t="str">
        <f t="shared" si="41"/>
        <v>199915A29OUTRO23</v>
      </c>
      <c r="B2687" s="10">
        <v>1999</v>
      </c>
      <c r="C2687" s="10" t="s">
        <v>3</v>
      </c>
      <c r="D2687" s="10" t="s">
        <v>104</v>
      </c>
      <c r="E2687" s="10">
        <v>23</v>
      </c>
      <c r="F2687" s="10">
        <v>88131</v>
      </c>
      <c r="G2687" s="10">
        <v>0.14287157894736843</v>
      </c>
      <c r="H2687" s="10">
        <v>0.67371299542726171</v>
      </c>
      <c r="I2687" s="10">
        <v>0.57745855601320761</v>
      </c>
      <c r="J2687" s="10">
        <v>0.10800966742689859</v>
      </c>
      <c r="K2687" s="10">
        <v>0.16200882776775483</v>
      </c>
      <c r="L2687" s="10">
        <v>0.45535623106511897</v>
      </c>
      <c r="M2687" s="10">
        <v>432.21677237538245</v>
      </c>
      <c r="N2687" s="10">
        <v>0.14789347675619249</v>
      </c>
      <c r="O2687" s="10">
        <v>3.9929196310038467E-2</v>
      </c>
      <c r="P2687" s="10">
        <v>3.7580420056506789E-2</v>
      </c>
      <c r="Q2687" s="10">
        <v>2.3487762535316743E-3</v>
      </c>
    </row>
    <row r="2688" spans="1:17" x14ac:dyDescent="0.2">
      <c r="A2688" s="9" t="str">
        <f t="shared" si="41"/>
        <v>199918A24CHEFE23</v>
      </c>
      <c r="B2688" s="10">
        <v>1999</v>
      </c>
      <c r="C2688" s="10" t="s">
        <v>1</v>
      </c>
      <c r="D2688" s="10" t="s">
        <v>98</v>
      </c>
      <c r="E2688" s="10">
        <v>23</v>
      </c>
      <c r="F2688" s="10">
        <v>71988</v>
      </c>
      <c r="G2688" s="10">
        <v>0.16841650608013822</v>
      </c>
      <c r="H2688" s="10">
        <v>0.83619492137578488</v>
      </c>
      <c r="I2688" s="10">
        <v>0.69536589431571927</v>
      </c>
      <c r="J2688" s="10">
        <v>0.14081513585597599</v>
      </c>
      <c r="K2688" s="10">
        <v>0.25288937045063065</v>
      </c>
      <c r="L2688" s="10">
        <v>0.15516474968050231</v>
      </c>
      <c r="M2688" s="10">
        <v>572.93704073875233</v>
      </c>
      <c r="N2688" s="10">
        <v>0.29591042951603047</v>
      </c>
      <c r="O2688" s="10">
        <v>0.10632327610157248</v>
      </c>
      <c r="P2688" s="10">
        <v>9.4835250319497688E-2</v>
      </c>
      <c r="Q2688" s="10">
        <v>1.1488025782074791E-2</v>
      </c>
    </row>
    <row r="2689" spans="1:17" x14ac:dyDescent="0.2">
      <c r="A2689" s="9" t="str">
        <f t="shared" si="41"/>
        <v>199918A24CONJU23</v>
      </c>
      <c r="B2689" s="10">
        <v>1999</v>
      </c>
      <c r="C2689" s="10" t="s">
        <v>1</v>
      </c>
      <c r="D2689" s="10" t="s">
        <v>100</v>
      </c>
      <c r="E2689" s="10">
        <v>23</v>
      </c>
      <c r="F2689" s="10">
        <v>69706</v>
      </c>
      <c r="G2689" s="10">
        <v>0.21199897554104238</v>
      </c>
      <c r="H2689" s="10">
        <v>0.44811063610019225</v>
      </c>
      <c r="I2689" s="10">
        <v>0.35311164031790665</v>
      </c>
      <c r="J2689" s="10">
        <v>0.50738817318451779</v>
      </c>
      <c r="K2689" s="10">
        <v>0.59644793848449196</v>
      </c>
      <c r="L2689" s="10">
        <v>9.4912919978194135E-2</v>
      </c>
      <c r="M2689" s="10">
        <v>406.79832590702938</v>
      </c>
      <c r="N2689" s="10">
        <v>0.12459472642240266</v>
      </c>
      <c r="O2689" s="10">
        <v>6.2275844260178466E-2</v>
      </c>
      <c r="P2689" s="10">
        <v>6.2275844260178466E-2</v>
      </c>
      <c r="Q2689" s="10">
        <v>0</v>
      </c>
    </row>
    <row r="2690" spans="1:17" x14ac:dyDescent="0.2">
      <c r="A2690" s="9" t="str">
        <f t="shared" si="41"/>
        <v>199918A24FILHO23</v>
      </c>
      <c r="B2690" s="10">
        <v>1999</v>
      </c>
      <c r="C2690" s="10" t="s">
        <v>1</v>
      </c>
      <c r="D2690" s="10" t="s">
        <v>102</v>
      </c>
      <c r="E2690" s="10">
        <v>23</v>
      </c>
      <c r="F2690" s="10">
        <v>208115</v>
      </c>
      <c r="G2690" s="10">
        <v>0.25743686255463816</v>
      </c>
      <c r="H2690" s="10">
        <v>0.63318838142373202</v>
      </c>
      <c r="I2690" s="10">
        <v>0.47018235110395695</v>
      </c>
      <c r="J2690" s="10">
        <v>0.11729572592076497</v>
      </c>
      <c r="K2690" s="10">
        <v>0.18786728491459048</v>
      </c>
      <c r="L2690" s="10">
        <v>0.546712154337746</v>
      </c>
      <c r="M2690" s="10">
        <v>466.99418480912743</v>
      </c>
      <c r="N2690" s="10">
        <v>0.18491218797299569</v>
      </c>
      <c r="O2690" s="10">
        <v>4.5719914470364942E-2</v>
      </c>
      <c r="P2690" s="10">
        <v>4.2740792350383201E-2</v>
      </c>
      <c r="Q2690" s="10">
        <v>2.979122119981741E-3</v>
      </c>
    </row>
    <row r="2691" spans="1:17" x14ac:dyDescent="0.2">
      <c r="A2691" s="9" t="str">
        <f t="shared" si="41"/>
        <v>199918A24OUTRO23</v>
      </c>
      <c r="B2691" s="10">
        <v>1999</v>
      </c>
      <c r="C2691" s="10" t="s">
        <v>1</v>
      </c>
      <c r="D2691" s="10" t="s">
        <v>104</v>
      </c>
      <c r="E2691" s="10">
        <v>23</v>
      </c>
      <c r="F2691" s="10">
        <v>46957</v>
      </c>
      <c r="G2691" s="10">
        <v>0.11115194346289753</v>
      </c>
      <c r="H2691" s="10">
        <v>0.75334880848435803</v>
      </c>
      <c r="I2691" s="10">
        <v>0.66961262431586344</v>
      </c>
      <c r="J2691" s="10">
        <v>9.6939753391400638E-2</v>
      </c>
      <c r="K2691" s="10">
        <v>0.13661434929829419</v>
      </c>
      <c r="L2691" s="10">
        <v>0.45809996379666501</v>
      </c>
      <c r="M2691" s="10">
        <v>403.48574381066896</v>
      </c>
      <c r="N2691" s="10">
        <v>0.18059075324232809</v>
      </c>
      <c r="O2691" s="10">
        <v>3.0858019038694975E-2</v>
      </c>
      <c r="P2691" s="10">
        <v>2.6449730604595694E-2</v>
      </c>
      <c r="Q2691" s="10">
        <v>4.4082884340992824E-3</v>
      </c>
    </row>
    <row r="2692" spans="1:17" x14ac:dyDescent="0.2">
      <c r="A2692" s="9" t="str">
        <f t="shared" ref="A2692:A2755" si="42">B2692&amp;C2692&amp;D2692&amp;E2692</f>
        <v>199925A29CHEFE23</v>
      </c>
      <c r="B2692" s="10">
        <v>1999</v>
      </c>
      <c r="C2692" s="10" t="s">
        <v>2</v>
      </c>
      <c r="D2692" s="10" t="s">
        <v>98</v>
      </c>
      <c r="E2692" s="10">
        <v>23</v>
      </c>
      <c r="F2692" s="10">
        <v>89584</v>
      </c>
      <c r="G2692" s="10">
        <v>8.0369178456494023E-2</v>
      </c>
      <c r="H2692" s="10">
        <v>0.91919315949276659</v>
      </c>
      <c r="I2692" s="10">
        <v>0.84531836042150388</v>
      </c>
      <c r="J2692" s="10">
        <v>6.925343811394892E-2</v>
      </c>
      <c r="K2692" s="10">
        <v>0.13620735845686729</v>
      </c>
      <c r="L2692" s="10">
        <v>6.925343811394892E-2</v>
      </c>
      <c r="M2692" s="10">
        <v>743.6736830948571</v>
      </c>
      <c r="N2692" s="10">
        <v>0.36346039808899383</v>
      </c>
      <c r="O2692" s="10">
        <v>0.16437114693936919</v>
      </c>
      <c r="P2692" s="10">
        <v>0.14586526735066069</v>
      </c>
      <c r="Q2692" s="10">
        <v>1.8505879588708505E-2</v>
      </c>
    </row>
    <row r="2693" spans="1:17" x14ac:dyDescent="0.2">
      <c r="A2693" s="9" t="str">
        <f t="shared" si="42"/>
        <v>199925A29CONJU23</v>
      </c>
      <c r="B2693" s="10">
        <v>1999</v>
      </c>
      <c r="C2693" s="10" t="s">
        <v>2</v>
      </c>
      <c r="D2693" s="10" t="s">
        <v>100</v>
      </c>
      <c r="E2693" s="10">
        <v>23</v>
      </c>
      <c r="F2693" s="10">
        <v>69303</v>
      </c>
      <c r="G2693" s="10">
        <v>0.14588069295288861</v>
      </c>
      <c r="H2693" s="10">
        <v>0.55222717631271379</v>
      </c>
      <c r="I2693" s="10">
        <v>0.47166789316479807</v>
      </c>
      <c r="J2693" s="10">
        <v>0.42988038035871462</v>
      </c>
      <c r="K2693" s="10">
        <v>0.49550524508318544</v>
      </c>
      <c r="L2693" s="10">
        <v>6.5653723504033021E-2</v>
      </c>
      <c r="M2693" s="10">
        <v>698.03645988336859</v>
      </c>
      <c r="N2693" s="10">
        <v>0.18805823701715654</v>
      </c>
      <c r="O2693" s="10">
        <v>0.12240451351312354</v>
      </c>
      <c r="P2693" s="10">
        <v>0.10448321140498969</v>
      </c>
      <c r="Q2693" s="10">
        <v>1.7921302108133846E-2</v>
      </c>
    </row>
    <row r="2694" spans="1:17" x14ac:dyDescent="0.2">
      <c r="A2694" s="9" t="str">
        <f t="shared" si="42"/>
        <v>199925A29FILHO23</v>
      </c>
      <c r="B2694" s="10">
        <v>1999</v>
      </c>
      <c r="C2694" s="10" t="s">
        <v>2</v>
      </c>
      <c r="D2694" s="10" t="s">
        <v>102</v>
      </c>
      <c r="E2694" s="10">
        <v>23</v>
      </c>
      <c r="F2694" s="10">
        <v>52961</v>
      </c>
      <c r="G2694" s="10">
        <v>0.18002932148256745</v>
      </c>
      <c r="H2694" s="10">
        <v>0.82426691338909763</v>
      </c>
      <c r="I2694" s="10">
        <v>0.67587470025112817</v>
      </c>
      <c r="J2694" s="10">
        <v>0.14446479484903985</v>
      </c>
      <c r="K2694" s="10">
        <v>0.25382828874077151</v>
      </c>
      <c r="L2694" s="10">
        <v>0.1913672324918336</v>
      </c>
      <c r="M2694" s="10">
        <v>682.13202952692552</v>
      </c>
      <c r="N2694" s="10">
        <v>0.31647816317667715</v>
      </c>
      <c r="O2694" s="10">
        <v>0.1015653027699628</v>
      </c>
      <c r="P2694" s="10">
        <v>7.8114083948565921E-2</v>
      </c>
      <c r="Q2694" s="10">
        <v>2.3451218821396877E-2</v>
      </c>
    </row>
    <row r="2695" spans="1:17" x14ac:dyDescent="0.2">
      <c r="A2695" s="9" t="str">
        <f t="shared" si="42"/>
        <v>199925A29OUTRO23</v>
      </c>
      <c r="B2695" s="10">
        <v>1999</v>
      </c>
      <c r="C2695" s="10" t="s">
        <v>2</v>
      </c>
      <c r="D2695" s="10" t="s">
        <v>104</v>
      </c>
      <c r="E2695" s="10">
        <v>23</v>
      </c>
      <c r="F2695" s="10">
        <v>18003</v>
      </c>
      <c r="G2695" s="10">
        <v>0.17384604608811374</v>
      </c>
      <c r="H2695" s="10">
        <v>0.79303449425095818</v>
      </c>
      <c r="I2695" s="10">
        <v>0.6551685830139421</v>
      </c>
      <c r="J2695" s="10">
        <v>0.19546742209631729</v>
      </c>
      <c r="K2695" s="10">
        <v>0.32183524968060878</v>
      </c>
      <c r="L2695" s="10">
        <v>0.10342720657668167</v>
      </c>
      <c r="M2695" s="10">
        <v>624.58004970809202</v>
      </c>
      <c r="N2695" s="10">
        <v>0.16097317113814363</v>
      </c>
      <c r="O2695" s="10">
        <v>8.0486585569071817E-2</v>
      </c>
      <c r="P2695" s="10">
        <v>8.0486585569071817E-2</v>
      </c>
      <c r="Q2695" s="10">
        <v>0</v>
      </c>
    </row>
    <row r="2696" spans="1:17" x14ac:dyDescent="0.2">
      <c r="A2696" s="9" t="str">
        <f t="shared" si="42"/>
        <v>199930EMACHEFE23</v>
      </c>
      <c r="B2696" s="10">
        <v>1999</v>
      </c>
      <c r="C2696" s="10" t="s">
        <v>4</v>
      </c>
      <c r="D2696" s="10" t="s">
        <v>98</v>
      </c>
      <c r="E2696" s="10">
        <v>23</v>
      </c>
      <c r="F2696" s="10">
        <v>617770</v>
      </c>
      <c r="G2696" s="10">
        <v>5.919650189582569E-2</v>
      </c>
      <c r="H2696" s="10">
        <v>0.74113019408517733</v>
      </c>
      <c r="I2696" s="10">
        <v>0.69725787914596049</v>
      </c>
      <c r="J2696" s="10">
        <v>0.25652427278760703</v>
      </c>
      <c r="K2696" s="10">
        <v>0.2993913592437315</v>
      </c>
      <c r="L2696" s="10">
        <v>2.3110542758631853E-2</v>
      </c>
      <c r="M2696" s="10">
        <v>1256.1226272511542</v>
      </c>
      <c r="N2696" s="10">
        <v>0.3768068975239367</v>
      </c>
      <c r="O2696" s="10">
        <v>0.27020865301572228</v>
      </c>
      <c r="P2696" s="10">
        <v>0.22830467196738552</v>
      </c>
      <c r="Q2696" s="10">
        <v>4.1903981048336786E-2</v>
      </c>
    </row>
    <row r="2697" spans="1:17" x14ac:dyDescent="0.2">
      <c r="A2697" s="9" t="str">
        <f t="shared" si="42"/>
        <v>199930EMACONJU23</v>
      </c>
      <c r="B2697" s="10">
        <v>1999</v>
      </c>
      <c r="C2697" s="10" t="s">
        <v>4</v>
      </c>
      <c r="D2697" s="10" t="s">
        <v>100</v>
      </c>
      <c r="E2697" s="10">
        <v>23</v>
      </c>
      <c r="F2697" s="10">
        <v>362884</v>
      </c>
      <c r="G2697" s="10">
        <v>8.5286736781354511E-2</v>
      </c>
      <c r="H2697" s="10">
        <v>0.53477970921837281</v>
      </c>
      <c r="I2697" s="10">
        <v>0.48917009292225616</v>
      </c>
      <c r="J2697" s="10">
        <v>0.45667210458438512</v>
      </c>
      <c r="K2697" s="10">
        <v>0.50057043022012548</v>
      </c>
      <c r="L2697" s="10">
        <v>4.0478500016534212E-2</v>
      </c>
      <c r="M2697" s="10">
        <v>987.31842108827573</v>
      </c>
      <c r="N2697" s="10">
        <v>0.23432281390196316</v>
      </c>
      <c r="O2697" s="10">
        <v>0.16020270940576051</v>
      </c>
      <c r="P2697" s="10">
        <v>0.14538805789177808</v>
      </c>
      <c r="Q2697" s="10">
        <v>1.4814651513982429E-2</v>
      </c>
    </row>
    <row r="2698" spans="1:17" x14ac:dyDescent="0.2">
      <c r="A2698" s="9" t="str">
        <f t="shared" si="42"/>
        <v>199930EMAFILHO23</v>
      </c>
      <c r="B2698" s="10">
        <v>1999</v>
      </c>
      <c r="C2698" s="10" t="s">
        <v>4</v>
      </c>
      <c r="D2698" s="10" t="s">
        <v>102</v>
      </c>
      <c r="E2698" s="10">
        <v>23</v>
      </c>
      <c r="F2698" s="10">
        <v>74074</v>
      </c>
      <c r="G2698" s="10">
        <v>0.18081606097220931</v>
      </c>
      <c r="H2698" s="10">
        <v>0.72623322623322628</v>
      </c>
      <c r="I2698" s="10">
        <v>0.59491859491859489</v>
      </c>
      <c r="J2698" s="10">
        <v>0.2653832653832654</v>
      </c>
      <c r="K2698" s="10">
        <v>0.39390339390339391</v>
      </c>
      <c r="L2698" s="10">
        <v>6.4233064233064227E-2</v>
      </c>
      <c r="M2698" s="10">
        <v>857.33695052712483</v>
      </c>
      <c r="N2698" s="10">
        <v>0.26531576531576534</v>
      </c>
      <c r="O2698" s="10">
        <v>0.13686313686313686</v>
      </c>
      <c r="P2698" s="10">
        <v>0.11172611172611173</v>
      </c>
      <c r="Q2698" s="10">
        <v>2.5137025137025138E-2</v>
      </c>
    </row>
    <row r="2699" spans="1:17" x14ac:dyDescent="0.2">
      <c r="A2699" s="9" t="str">
        <f t="shared" si="42"/>
        <v>199930EMAOUTRO23</v>
      </c>
      <c r="B2699" s="10">
        <v>1999</v>
      </c>
      <c r="C2699" s="10" t="s">
        <v>4</v>
      </c>
      <c r="D2699" s="10" t="s">
        <v>104</v>
      </c>
      <c r="E2699" s="10">
        <v>23</v>
      </c>
      <c r="F2699" s="10">
        <v>63303</v>
      </c>
      <c r="G2699" s="10">
        <v>0.11943582714089893</v>
      </c>
      <c r="H2699" s="10">
        <v>0.43792553275516166</v>
      </c>
      <c r="I2699" s="10">
        <v>0.3856215345244301</v>
      </c>
      <c r="J2699" s="10">
        <v>0.56207446724483834</v>
      </c>
      <c r="K2699" s="10">
        <v>0.61437846547556985</v>
      </c>
      <c r="L2699" s="10">
        <v>3.2699872043978957E-2</v>
      </c>
      <c r="M2699" s="10">
        <v>625.60925790168812</v>
      </c>
      <c r="N2699" s="10">
        <v>0.14381624883496832</v>
      </c>
      <c r="O2699" s="10">
        <v>8.8273857479108417E-2</v>
      </c>
      <c r="P2699" s="10">
        <v>8.8273857479108417E-2</v>
      </c>
      <c r="Q2699" s="10">
        <v>0</v>
      </c>
    </row>
    <row r="2700" spans="1:17" x14ac:dyDescent="0.2">
      <c r="A2700" s="9" t="str">
        <f t="shared" si="42"/>
        <v>199915A17CHEFE26</v>
      </c>
      <c r="B2700" s="10">
        <v>1999</v>
      </c>
      <c r="C2700" s="10" t="s">
        <v>0</v>
      </c>
      <c r="D2700" s="10" t="s">
        <v>98</v>
      </c>
      <c r="E2700" s="10">
        <v>26</v>
      </c>
      <c r="F2700" s="10">
        <v>6026</v>
      </c>
      <c r="G2700" s="10">
        <v>0.36844863731656186</v>
      </c>
      <c r="H2700" s="10">
        <v>0.63325589113840031</v>
      </c>
      <c r="I2700" s="10">
        <v>0.39993362097577168</v>
      </c>
      <c r="J2700" s="10">
        <v>0.19996681048788584</v>
      </c>
      <c r="K2700" s="10">
        <v>0.26667772983737137</v>
      </c>
      <c r="L2700" s="10">
        <v>0.46681048788582807</v>
      </c>
      <c r="M2700" s="10">
        <v>380.22919106785491</v>
      </c>
      <c r="N2700" s="10">
        <v>0.13308994357782941</v>
      </c>
      <c r="O2700" s="10">
        <v>9.9900431463657485E-2</v>
      </c>
      <c r="P2700" s="10">
        <v>9.9900431463657485E-2</v>
      </c>
      <c r="Q2700" s="10">
        <v>0</v>
      </c>
    </row>
    <row r="2701" spans="1:17" x14ac:dyDescent="0.2">
      <c r="A2701" s="9" t="str">
        <f t="shared" si="42"/>
        <v>199915A17CONJU26</v>
      </c>
      <c r="B2701" s="10">
        <v>1999</v>
      </c>
      <c r="C2701" s="10" t="s">
        <v>0</v>
      </c>
      <c r="D2701" s="10" t="s">
        <v>100</v>
      </c>
      <c r="E2701" s="10">
        <v>26</v>
      </c>
      <c r="F2701" s="10">
        <v>10439</v>
      </c>
      <c r="G2701" s="10">
        <v>0.46189199540405973</v>
      </c>
      <c r="H2701" s="10">
        <v>0.25011974327042819</v>
      </c>
      <c r="I2701" s="10">
        <v>0.13459143596129897</v>
      </c>
      <c r="J2701" s="10">
        <v>0.63444774403678517</v>
      </c>
      <c r="K2701" s="10">
        <v>0.7307213334610595</v>
      </c>
      <c r="L2701" s="10">
        <v>0.21151451288437589</v>
      </c>
      <c r="M2701" s="10">
        <v>232.27993100558626</v>
      </c>
      <c r="N2701" s="10">
        <v>0.11533671807644411</v>
      </c>
      <c r="O2701" s="10">
        <v>5.7668359038222053E-2</v>
      </c>
      <c r="P2701" s="10">
        <v>5.7668359038222053E-2</v>
      </c>
      <c r="Q2701" s="10">
        <v>0</v>
      </c>
    </row>
    <row r="2702" spans="1:17" x14ac:dyDescent="0.2">
      <c r="A2702" s="9" t="str">
        <f t="shared" si="42"/>
        <v>199915A17FILHO26</v>
      </c>
      <c r="B2702" s="10">
        <v>1999</v>
      </c>
      <c r="C2702" s="10" t="s">
        <v>0</v>
      </c>
      <c r="D2702" s="10" t="s">
        <v>102</v>
      </c>
      <c r="E2702" s="10">
        <v>26</v>
      </c>
      <c r="F2702" s="10">
        <v>174427</v>
      </c>
      <c r="G2702" s="10">
        <v>0.27726958742385865</v>
      </c>
      <c r="H2702" s="10">
        <v>0.27420132471617326</v>
      </c>
      <c r="I2702" s="10">
        <v>0.19817363654104439</v>
      </c>
      <c r="J2702" s="10">
        <v>7.9465751380390984E-2</v>
      </c>
      <c r="K2702" s="10">
        <v>0.10135111866196779</v>
      </c>
      <c r="L2702" s="10">
        <v>0.84927218836533336</v>
      </c>
      <c r="M2702" s="10">
        <v>170.81287937763148</v>
      </c>
      <c r="N2702" s="10">
        <v>0.10357914772368956</v>
      </c>
      <c r="O2702" s="10">
        <v>3.3372127021619361E-2</v>
      </c>
      <c r="P2702" s="10">
        <v>3.3372127021619361E-2</v>
      </c>
      <c r="Q2702" s="10">
        <v>0</v>
      </c>
    </row>
    <row r="2703" spans="1:17" x14ac:dyDescent="0.2">
      <c r="A2703" s="9" t="str">
        <f t="shared" si="42"/>
        <v>199915A17OUTRO26</v>
      </c>
      <c r="B2703" s="10">
        <v>1999</v>
      </c>
      <c r="C2703" s="10" t="s">
        <v>0</v>
      </c>
      <c r="D2703" s="10" t="s">
        <v>104</v>
      </c>
      <c r="E2703" s="10">
        <v>26</v>
      </c>
      <c r="F2703" s="10">
        <v>17861</v>
      </c>
      <c r="G2703" s="10">
        <v>0.30292962851102384</v>
      </c>
      <c r="H2703" s="10">
        <v>0.37075191758580145</v>
      </c>
      <c r="I2703" s="10">
        <v>0.25844017692178489</v>
      </c>
      <c r="J2703" s="10">
        <v>8.9916578019147861E-2</v>
      </c>
      <c r="K2703" s="10">
        <v>0.14607244835115615</v>
      </c>
      <c r="L2703" s="10">
        <v>0.76406696153630815</v>
      </c>
      <c r="M2703" s="10">
        <v>214.86246715211857</v>
      </c>
      <c r="N2703" s="10">
        <v>0.10105817143497005</v>
      </c>
      <c r="O2703" s="10">
        <v>6.7353451654442634E-2</v>
      </c>
      <c r="P2703" s="10">
        <v>6.7353451654442634E-2</v>
      </c>
      <c r="Q2703" s="10">
        <v>0</v>
      </c>
    </row>
    <row r="2704" spans="1:17" x14ac:dyDescent="0.2">
      <c r="A2704" s="9" t="str">
        <f t="shared" si="42"/>
        <v>199915A29CHEFE26</v>
      </c>
      <c r="B2704" s="10">
        <v>1999</v>
      </c>
      <c r="C2704" s="10" t="s">
        <v>3</v>
      </c>
      <c r="D2704" s="10" t="s">
        <v>98</v>
      </c>
      <c r="E2704" s="10">
        <v>26</v>
      </c>
      <c r="F2704" s="10">
        <v>197323</v>
      </c>
      <c r="G2704" s="10">
        <v>0.12225512487259436</v>
      </c>
      <c r="H2704" s="10">
        <v>0.84029231260420734</v>
      </c>
      <c r="I2704" s="10">
        <v>0.73756227099729887</v>
      </c>
      <c r="J2704" s="10">
        <v>0.13135520134738893</v>
      </c>
      <c r="K2704" s="10">
        <v>0.21586124329095688</v>
      </c>
      <c r="L2704" s="10">
        <v>0.14058806221527784</v>
      </c>
      <c r="M2704" s="10">
        <v>748.27353817791823</v>
      </c>
      <c r="N2704" s="10">
        <v>0.37134039113534661</v>
      </c>
      <c r="O2704" s="10">
        <v>0.19429564723828444</v>
      </c>
      <c r="P2704" s="10">
        <v>0.17395336580124973</v>
      </c>
      <c r="Q2704" s="10">
        <v>2.0342281437034711E-2</v>
      </c>
    </row>
    <row r="2705" spans="1:17" x14ac:dyDescent="0.2">
      <c r="A2705" s="9" t="str">
        <f t="shared" si="42"/>
        <v>199915A29CONJU26</v>
      </c>
      <c r="B2705" s="10">
        <v>1999</v>
      </c>
      <c r="C2705" s="10" t="s">
        <v>3</v>
      </c>
      <c r="D2705" s="10" t="s">
        <v>100</v>
      </c>
      <c r="E2705" s="10">
        <v>26</v>
      </c>
      <c r="F2705" s="10">
        <v>179429</v>
      </c>
      <c r="G2705" s="10">
        <v>0.25319898621499659</v>
      </c>
      <c r="H2705" s="10">
        <v>0.45079112072184541</v>
      </c>
      <c r="I2705" s="10">
        <v>0.336651265960352</v>
      </c>
      <c r="J2705" s="10">
        <v>0.4887894376048465</v>
      </c>
      <c r="K2705" s="10">
        <v>0.5883887220014602</v>
      </c>
      <c r="L2705" s="10">
        <v>0.11969079691688635</v>
      </c>
      <c r="M2705" s="10">
        <v>608.24395456933269</v>
      </c>
      <c r="N2705" s="10">
        <v>0.15881490728923417</v>
      </c>
      <c r="O2705" s="10">
        <v>8.7237848954182434E-2</v>
      </c>
      <c r="P2705" s="10">
        <v>7.9418600114808641E-2</v>
      </c>
      <c r="Q2705" s="10">
        <v>7.8192488393737918E-3</v>
      </c>
    </row>
    <row r="2706" spans="1:17" x14ac:dyDescent="0.2">
      <c r="A2706" s="9" t="str">
        <f t="shared" si="42"/>
        <v>199915A29FILHO26</v>
      </c>
      <c r="B2706" s="10">
        <v>1999</v>
      </c>
      <c r="C2706" s="10" t="s">
        <v>3</v>
      </c>
      <c r="D2706" s="10" t="s">
        <v>102</v>
      </c>
      <c r="E2706" s="10">
        <v>26</v>
      </c>
      <c r="F2706" s="10">
        <v>508863</v>
      </c>
      <c r="G2706" s="10">
        <v>0.27000451875282422</v>
      </c>
      <c r="H2706" s="10">
        <v>0.54490317319302917</v>
      </c>
      <c r="I2706" s="10">
        <v>0.3977768541481585</v>
      </c>
      <c r="J2706" s="10">
        <v>0.12059079027457408</v>
      </c>
      <c r="K2706" s="10">
        <v>0.19730961137298855</v>
      </c>
      <c r="L2706" s="10">
        <v>0.56929046672212813</v>
      </c>
      <c r="M2706" s="10">
        <v>475.13369509163482</v>
      </c>
      <c r="N2706" s="10">
        <v>0.1905365491301195</v>
      </c>
      <c r="O2706" s="10">
        <v>7.0610360745426565E-2</v>
      </c>
      <c r="P2706" s="10">
        <v>6.548127885108565E-2</v>
      </c>
      <c r="Q2706" s="10">
        <v>5.1290818943409127E-3</v>
      </c>
    </row>
    <row r="2707" spans="1:17" x14ac:dyDescent="0.2">
      <c r="A2707" s="9" t="str">
        <f t="shared" si="42"/>
        <v>199915A29OUTRO26</v>
      </c>
      <c r="B2707" s="10">
        <v>1999</v>
      </c>
      <c r="C2707" s="10" t="s">
        <v>3</v>
      </c>
      <c r="D2707" s="10" t="s">
        <v>104</v>
      </c>
      <c r="E2707" s="10">
        <v>26</v>
      </c>
      <c r="F2707" s="10">
        <v>69864</v>
      </c>
      <c r="G2707" s="10">
        <v>0.2174195504352722</v>
      </c>
      <c r="H2707" s="10">
        <v>0.66096988434673076</v>
      </c>
      <c r="I2707" s="10">
        <v>0.51726210924081073</v>
      </c>
      <c r="J2707" s="10">
        <v>0.11493759303790221</v>
      </c>
      <c r="K2707" s="10">
        <v>0.20405358983167296</v>
      </c>
      <c r="L2707" s="10">
        <v>0.43674854002061148</v>
      </c>
      <c r="M2707" s="10">
        <v>502.19770629772671</v>
      </c>
      <c r="N2707" s="10">
        <v>0.18966849879766404</v>
      </c>
      <c r="O2707" s="10">
        <v>6.031718767891904E-2</v>
      </c>
      <c r="P2707" s="10">
        <v>5.4577464788732391E-2</v>
      </c>
      <c r="Q2707" s="10">
        <v>5.7397228901866484E-3</v>
      </c>
    </row>
    <row r="2708" spans="1:17" x14ac:dyDescent="0.2">
      <c r="A2708" s="9" t="str">
        <f t="shared" si="42"/>
        <v>199918A24CHEFE26</v>
      </c>
      <c r="B2708" s="10">
        <v>1999</v>
      </c>
      <c r="C2708" s="10" t="s">
        <v>1</v>
      </c>
      <c r="D2708" s="10" t="s">
        <v>98</v>
      </c>
      <c r="E2708" s="10">
        <v>26</v>
      </c>
      <c r="F2708" s="10">
        <v>84103</v>
      </c>
      <c r="G2708" s="10">
        <v>0.13727356554329398</v>
      </c>
      <c r="H2708" s="10">
        <v>0.79947207590692371</v>
      </c>
      <c r="I2708" s="10">
        <v>0.68972569349488133</v>
      </c>
      <c r="J2708" s="10">
        <v>0.15517876889052709</v>
      </c>
      <c r="K2708" s="10">
        <v>0.24585329893107261</v>
      </c>
      <c r="L2708" s="10">
        <v>0.18381032781232537</v>
      </c>
      <c r="M2708" s="10">
        <v>528.82646375667866</v>
      </c>
      <c r="N2708" s="10">
        <v>0.3556353518899445</v>
      </c>
      <c r="O2708" s="10">
        <v>0.16944698762232024</v>
      </c>
      <c r="P2708" s="10">
        <v>0.15514309834369761</v>
      </c>
      <c r="Q2708" s="10">
        <v>1.4303889278622641E-2</v>
      </c>
    </row>
    <row r="2709" spans="1:17" x14ac:dyDescent="0.2">
      <c r="A2709" s="9" t="str">
        <f t="shared" si="42"/>
        <v>199918A24CONJU26</v>
      </c>
      <c r="B2709" s="10">
        <v>1999</v>
      </c>
      <c r="C2709" s="10" t="s">
        <v>1</v>
      </c>
      <c r="D2709" s="10" t="s">
        <v>100</v>
      </c>
      <c r="E2709" s="10">
        <v>26</v>
      </c>
      <c r="F2709" s="10">
        <v>80889</v>
      </c>
      <c r="G2709" s="10">
        <v>0.33547848148262738</v>
      </c>
      <c r="H2709" s="10">
        <v>0.39957225333481683</v>
      </c>
      <c r="I2709" s="10">
        <v>0.26552436054346079</v>
      </c>
      <c r="J2709" s="10">
        <v>0.51356797586816505</v>
      </c>
      <c r="K2709" s="10">
        <v>0.62279172693444107</v>
      </c>
      <c r="L2709" s="10">
        <v>0.15883494665529305</v>
      </c>
      <c r="M2709" s="10">
        <v>505.13689333358388</v>
      </c>
      <c r="N2709" s="10">
        <v>0.11164682466095513</v>
      </c>
      <c r="O2709" s="10">
        <v>4.9635920829779079E-2</v>
      </c>
      <c r="P2709" s="10">
        <v>4.467851005699168E-2</v>
      </c>
      <c r="Q2709" s="10">
        <v>4.9574107727873998E-3</v>
      </c>
    </row>
    <row r="2710" spans="1:17" x14ac:dyDescent="0.2">
      <c r="A2710" s="9" t="str">
        <f t="shared" si="42"/>
        <v>199918A24FILHO26</v>
      </c>
      <c r="B2710" s="10">
        <v>1999</v>
      </c>
      <c r="C2710" s="10" t="s">
        <v>1</v>
      </c>
      <c r="D2710" s="10" t="s">
        <v>102</v>
      </c>
      <c r="E2710" s="10">
        <v>26</v>
      </c>
      <c r="F2710" s="10">
        <v>255352</v>
      </c>
      <c r="G2710" s="10">
        <v>0.26964238175525779</v>
      </c>
      <c r="H2710" s="10">
        <v>0.66457898399443283</v>
      </c>
      <c r="I2710" s="10">
        <v>0.48538032388568464</v>
      </c>
      <c r="J2710" s="10">
        <v>0.12945598370742561</v>
      </c>
      <c r="K2710" s="10">
        <v>0.22101128764021089</v>
      </c>
      <c r="L2710" s="10">
        <v>0.4865973720337321</v>
      </c>
      <c r="M2710" s="10">
        <v>474.85347176725077</v>
      </c>
      <c r="N2710" s="10">
        <v>0.22402017607067889</v>
      </c>
      <c r="O2710" s="10">
        <v>7.7030922021366591E-2</v>
      </c>
      <c r="P2710" s="10">
        <v>7.2315862025752686E-2</v>
      </c>
      <c r="Q2710" s="10">
        <v>4.7150599956138975E-3</v>
      </c>
    </row>
    <row r="2711" spans="1:17" x14ac:dyDescent="0.2">
      <c r="A2711" s="9" t="str">
        <f t="shared" si="42"/>
        <v>199918A24OUTRO26</v>
      </c>
      <c r="B2711" s="10">
        <v>1999</v>
      </c>
      <c r="C2711" s="10" t="s">
        <v>1</v>
      </c>
      <c r="D2711" s="10" t="s">
        <v>104</v>
      </c>
      <c r="E2711" s="10">
        <v>26</v>
      </c>
      <c r="F2711" s="10">
        <v>35339</v>
      </c>
      <c r="G2711" s="10">
        <v>0.22307780714860362</v>
      </c>
      <c r="H2711" s="10">
        <v>0.73864568889895021</v>
      </c>
      <c r="I2711" s="10">
        <v>0.57387022835960266</v>
      </c>
      <c r="J2711" s="10">
        <v>0.10798268202269447</v>
      </c>
      <c r="K2711" s="10">
        <v>0.21027759698916212</v>
      </c>
      <c r="L2711" s="10">
        <v>0.39203146665157473</v>
      </c>
      <c r="M2711" s="10">
        <v>478.77822396717011</v>
      </c>
      <c r="N2711" s="10">
        <v>0.22731260080930416</v>
      </c>
      <c r="O2711" s="10">
        <v>5.6821075865191431E-2</v>
      </c>
      <c r="P2711" s="10">
        <v>5.1161606157503044E-2</v>
      </c>
      <c r="Q2711" s="10">
        <v>5.65946970768839E-3</v>
      </c>
    </row>
    <row r="2712" spans="1:17" x14ac:dyDescent="0.2">
      <c r="A2712" s="9" t="str">
        <f t="shared" si="42"/>
        <v>199925A29CHEFE26</v>
      </c>
      <c r="B2712" s="10">
        <v>1999</v>
      </c>
      <c r="C2712" s="10" t="s">
        <v>2</v>
      </c>
      <c r="D2712" s="10" t="s">
        <v>98</v>
      </c>
      <c r="E2712" s="10">
        <v>26</v>
      </c>
      <c r="F2712" s="10">
        <v>107194</v>
      </c>
      <c r="G2712" s="10">
        <v>0.10168328848081895</v>
      </c>
      <c r="H2712" s="10">
        <v>0.88395805735395638</v>
      </c>
      <c r="I2712" s="10">
        <v>0.7940742952030897</v>
      </c>
      <c r="J2712" s="10">
        <v>0.10876412475582514</v>
      </c>
      <c r="K2712" s="10">
        <v>0.18942360715186976</v>
      </c>
      <c r="L2712" s="10">
        <v>8.8239417531988079E-2</v>
      </c>
      <c r="M2712" s="10">
        <v>908.46762490048332</v>
      </c>
      <c r="N2712" s="10">
        <v>0.39705580536224044</v>
      </c>
      <c r="O2712" s="10">
        <v>0.21909808384797658</v>
      </c>
      <c r="P2712" s="10">
        <v>0.19287460119036512</v>
      </c>
      <c r="Q2712" s="10">
        <v>2.6223482657611433E-2</v>
      </c>
    </row>
    <row r="2713" spans="1:17" x14ac:dyDescent="0.2">
      <c r="A2713" s="9" t="str">
        <f t="shared" si="42"/>
        <v>199925A29CONJU26</v>
      </c>
      <c r="B2713" s="10">
        <v>1999</v>
      </c>
      <c r="C2713" s="10" t="s">
        <v>2</v>
      </c>
      <c r="D2713" s="10" t="s">
        <v>100</v>
      </c>
      <c r="E2713" s="10">
        <v>26</v>
      </c>
      <c r="F2713" s="10">
        <v>88101</v>
      </c>
      <c r="G2713" s="10">
        <v>0.18347006724261747</v>
      </c>
      <c r="H2713" s="10">
        <v>0.5215945335467248</v>
      </c>
      <c r="I2713" s="10">
        <v>0.42589754940352548</v>
      </c>
      <c r="J2713" s="10">
        <v>0.44878037706722967</v>
      </c>
      <c r="K2713" s="10">
        <v>0.53993711762636065</v>
      </c>
      <c r="L2713" s="10">
        <v>7.2870909524295979E-2</v>
      </c>
      <c r="M2713" s="10">
        <v>677.67044003564581</v>
      </c>
      <c r="N2713" s="10">
        <v>0.20727347022167739</v>
      </c>
      <c r="O2713" s="10">
        <v>0.125265320484444</v>
      </c>
      <c r="P2713" s="10">
        <v>0.11389201030635293</v>
      </c>
      <c r="Q2713" s="10">
        <v>1.1373310178091055E-2</v>
      </c>
    </row>
    <row r="2714" spans="1:17" x14ac:dyDescent="0.2">
      <c r="A2714" s="9" t="str">
        <f t="shared" si="42"/>
        <v>199925A29FILHO26</v>
      </c>
      <c r="B2714" s="10">
        <v>1999</v>
      </c>
      <c r="C2714" s="10" t="s">
        <v>2</v>
      </c>
      <c r="D2714" s="10" t="s">
        <v>102</v>
      </c>
      <c r="E2714" s="10">
        <v>26</v>
      </c>
      <c r="F2714" s="10">
        <v>79084</v>
      </c>
      <c r="G2714" s="10">
        <v>0.26522560476118828</v>
      </c>
      <c r="H2714" s="10">
        <v>0.75637297051236663</v>
      </c>
      <c r="I2714" s="10">
        <v>0.55576349198320774</v>
      </c>
      <c r="J2714" s="10">
        <v>0.18267917657174651</v>
      </c>
      <c r="K2714" s="10">
        <v>0.33248191796064941</v>
      </c>
      <c r="L2714" s="10">
        <v>0.21835010874513175</v>
      </c>
      <c r="M2714" s="10">
        <v>722.89653170801921</v>
      </c>
      <c r="N2714" s="10">
        <v>0.27421475899044057</v>
      </c>
      <c r="O2714" s="10">
        <v>0.13201153204187951</v>
      </c>
      <c r="P2714" s="10">
        <v>0.11423296747761874</v>
      </c>
      <c r="Q2714" s="10">
        <v>1.7778564564260788E-2</v>
      </c>
    </row>
    <row r="2715" spans="1:17" x14ac:dyDescent="0.2">
      <c r="A2715" s="9" t="str">
        <f t="shared" si="42"/>
        <v>199925A29OUTRO26</v>
      </c>
      <c r="B2715" s="10">
        <v>1999</v>
      </c>
      <c r="C2715" s="10" t="s">
        <v>2</v>
      </c>
      <c r="D2715" s="10" t="s">
        <v>104</v>
      </c>
      <c r="E2715" s="10">
        <v>26</v>
      </c>
      <c r="F2715" s="10">
        <v>16664</v>
      </c>
      <c r="G2715" s="10">
        <v>0.1643499591169256</v>
      </c>
      <c r="H2715" s="10">
        <v>0.80730916946711473</v>
      </c>
      <c r="I2715" s="10">
        <v>0.67462794047047525</v>
      </c>
      <c r="J2715" s="10">
        <v>0.15650504080652905</v>
      </c>
      <c r="K2715" s="10">
        <v>0.25300048007681231</v>
      </c>
      <c r="L2715" s="10">
        <v>0.18074891982717234</v>
      </c>
      <c r="M2715" s="10">
        <v>670.16870786531592</v>
      </c>
      <c r="N2715" s="10">
        <v>0.20481277004320692</v>
      </c>
      <c r="O2715" s="10">
        <v>6.018963034085454E-2</v>
      </c>
      <c r="P2715" s="10">
        <v>4.8127700432069133E-2</v>
      </c>
      <c r="Q2715" s="10">
        <v>1.2061929908785405E-2</v>
      </c>
    </row>
    <row r="2716" spans="1:17" x14ac:dyDescent="0.2">
      <c r="A2716" s="9" t="str">
        <f t="shared" si="42"/>
        <v>199930EMACHEFE26</v>
      </c>
      <c r="B2716" s="10">
        <v>1999</v>
      </c>
      <c r="C2716" s="10" t="s">
        <v>4</v>
      </c>
      <c r="D2716" s="10" t="s">
        <v>98</v>
      </c>
      <c r="E2716" s="10">
        <v>26</v>
      </c>
      <c r="F2716" s="10">
        <v>760373</v>
      </c>
      <c r="G2716" s="10">
        <v>6.7215792063186217E-2</v>
      </c>
      <c r="H2716" s="10">
        <v>0.70319217229784836</v>
      </c>
      <c r="I2716" s="10">
        <v>0.65592655346421602</v>
      </c>
      <c r="J2716" s="10">
        <v>0.29424412247309439</v>
      </c>
      <c r="K2716" s="10">
        <v>0.33993665547764323</v>
      </c>
      <c r="L2716" s="10">
        <v>2.0853175334003358E-2</v>
      </c>
      <c r="M2716" s="10">
        <v>1409.5835967584139</v>
      </c>
      <c r="N2716" s="10">
        <v>0.35202548810511208</v>
      </c>
      <c r="O2716" s="10">
        <v>0.2494990586779362</v>
      </c>
      <c r="P2716" s="10">
        <v>0.205630817436181</v>
      </c>
      <c r="Q2716" s="10">
        <v>4.3868241241755201E-2</v>
      </c>
    </row>
    <row r="2717" spans="1:17" x14ac:dyDescent="0.2">
      <c r="A2717" s="9" t="str">
        <f t="shared" si="42"/>
        <v>199930EMACONJU26</v>
      </c>
      <c r="B2717" s="10">
        <v>1999</v>
      </c>
      <c r="C2717" s="10" t="s">
        <v>4</v>
      </c>
      <c r="D2717" s="10" t="s">
        <v>100</v>
      </c>
      <c r="E2717" s="10">
        <v>26</v>
      </c>
      <c r="F2717" s="10">
        <v>426744</v>
      </c>
      <c r="G2717" s="10">
        <v>0.10855925917063483</v>
      </c>
      <c r="H2717" s="10">
        <v>0.48987912149743051</v>
      </c>
      <c r="I2717" s="10">
        <v>0.43669820698450806</v>
      </c>
      <c r="J2717" s="10">
        <v>0.50024147567425636</v>
      </c>
      <c r="K2717" s="10">
        <v>0.55153747327356617</v>
      </c>
      <c r="L2717" s="10">
        <v>3.0104699773166113E-2</v>
      </c>
      <c r="M2717" s="10">
        <v>963.78177676381006</v>
      </c>
      <c r="N2717" s="10">
        <v>0.21410268132404001</v>
      </c>
      <c r="O2717" s="10">
        <v>0.1562280942366889</v>
      </c>
      <c r="P2717" s="10">
        <v>0.1416480870627346</v>
      </c>
      <c r="Q2717" s="10">
        <v>1.4580007173954326E-2</v>
      </c>
    </row>
    <row r="2718" spans="1:17" x14ac:dyDescent="0.2">
      <c r="A2718" s="9" t="str">
        <f t="shared" si="42"/>
        <v>199930EMAFILHO26</v>
      </c>
      <c r="B2718" s="10">
        <v>1999</v>
      </c>
      <c r="C2718" s="10" t="s">
        <v>4</v>
      </c>
      <c r="D2718" s="10" t="s">
        <v>102</v>
      </c>
      <c r="E2718" s="10">
        <v>26</v>
      </c>
      <c r="F2718" s="10">
        <v>94133</v>
      </c>
      <c r="G2718" s="10">
        <v>0.19011813610869133</v>
      </c>
      <c r="H2718" s="10">
        <v>0.69659966784482397</v>
      </c>
      <c r="I2718" s="10">
        <v>0.56416343738023256</v>
      </c>
      <c r="J2718" s="10">
        <v>0.29486224076991868</v>
      </c>
      <c r="K2718" s="10">
        <v>0.42515862538857896</v>
      </c>
      <c r="L2718" s="10">
        <v>4.049589410727375E-2</v>
      </c>
      <c r="M2718" s="10">
        <v>938.16896739540664</v>
      </c>
      <c r="N2718" s="10">
        <v>0.29001519127192377</v>
      </c>
      <c r="O2718" s="10">
        <v>0.14712162578479385</v>
      </c>
      <c r="P2718" s="10">
        <v>0.13007128212210384</v>
      </c>
      <c r="Q2718" s="10">
        <v>1.7050343662690023E-2</v>
      </c>
    </row>
    <row r="2719" spans="1:17" x14ac:dyDescent="0.2">
      <c r="A2719" s="9" t="str">
        <f t="shared" si="42"/>
        <v>199930EMAOUTRO26</v>
      </c>
      <c r="B2719" s="10">
        <v>1999</v>
      </c>
      <c r="C2719" s="10" t="s">
        <v>4</v>
      </c>
      <c r="D2719" s="10" t="s">
        <v>104</v>
      </c>
      <c r="E2719" s="10">
        <v>26</v>
      </c>
      <c r="F2719" s="10">
        <v>87118</v>
      </c>
      <c r="G2719" s="10">
        <v>0.14286198366710717</v>
      </c>
      <c r="H2719" s="10">
        <v>0.33874744599279139</v>
      </c>
      <c r="I2719" s="10">
        <v>0.29035331389609498</v>
      </c>
      <c r="J2719" s="10">
        <v>0.65434238618884732</v>
      </c>
      <c r="K2719" s="10">
        <v>0.69813356596799747</v>
      </c>
      <c r="L2719" s="10">
        <v>2.3014761587731584E-2</v>
      </c>
      <c r="M2719" s="10">
        <v>645.29074798226054</v>
      </c>
      <c r="N2719" s="10">
        <v>0.10370991069583783</v>
      </c>
      <c r="O2719" s="10">
        <v>6.2248903785670009E-2</v>
      </c>
      <c r="P2719" s="10">
        <v>5.9941688284855021E-2</v>
      </c>
      <c r="Q2719" s="10">
        <v>2.3072155008149868E-3</v>
      </c>
    </row>
    <row r="2720" spans="1:17" x14ac:dyDescent="0.2">
      <c r="A2720" s="9" t="str">
        <f t="shared" si="42"/>
        <v>199915A17CHEFE29</v>
      </c>
      <c r="B2720" s="10">
        <v>1999</v>
      </c>
      <c r="C2720" s="10" t="s">
        <v>0</v>
      </c>
      <c r="D2720" s="10" t="s">
        <v>98</v>
      </c>
      <c r="E2720" s="10">
        <v>29</v>
      </c>
      <c r="F2720" s="10">
        <v>3868</v>
      </c>
      <c r="G2720" s="10">
        <v>0.41682822799534702</v>
      </c>
      <c r="H2720" s="10">
        <v>0.66675284384694933</v>
      </c>
      <c r="I2720" s="10">
        <v>0.38883143743536713</v>
      </c>
      <c r="J2720" s="10">
        <v>0.11116856256463288</v>
      </c>
      <c r="K2720" s="10">
        <v>0.16675284384694933</v>
      </c>
      <c r="L2720" s="10">
        <v>0.66649431230610134</v>
      </c>
      <c r="M2720" s="10">
        <v>206.6167043502933</v>
      </c>
      <c r="N2720" s="10">
        <v>0.16675284384694933</v>
      </c>
      <c r="O2720" s="10">
        <v>0.11116856256463288</v>
      </c>
      <c r="P2720" s="10">
        <v>0.11116856256463288</v>
      </c>
      <c r="Q2720" s="10">
        <v>0</v>
      </c>
    </row>
    <row r="2721" spans="1:17" x14ac:dyDescent="0.2">
      <c r="A2721" s="9" t="str">
        <f t="shared" si="42"/>
        <v>199915A17CONJU29</v>
      </c>
      <c r="B2721" s="10">
        <v>1999</v>
      </c>
      <c r="C2721" s="10" t="s">
        <v>0</v>
      </c>
      <c r="D2721" s="10" t="s">
        <v>100</v>
      </c>
      <c r="E2721" s="10">
        <v>29</v>
      </c>
      <c r="F2721" s="10">
        <v>4299</v>
      </c>
      <c r="G2721" s="10">
        <v>0.88883143743536708</v>
      </c>
      <c r="H2721" s="10">
        <v>0.44987206327052803</v>
      </c>
      <c r="I2721" s="10">
        <v>5.0011630611770178E-2</v>
      </c>
      <c r="J2721" s="10">
        <v>0.20004652244708071</v>
      </c>
      <c r="K2721" s="10">
        <v>0.40009304489416142</v>
      </c>
      <c r="L2721" s="10">
        <v>0.54989532449406842</v>
      </c>
      <c r="M2721" s="10">
        <v>111.11841010907648</v>
      </c>
      <c r="N2721" s="10">
        <v>0</v>
      </c>
      <c r="O2721" s="10">
        <v>0</v>
      </c>
      <c r="P2721" s="10">
        <v>0</v>
      </c>
      <c r="Q2721" s="10">
        <v>0</v>
      </c>
    </row>
    <row r="2722" spans="1:17" x14ac:dyDescent="0.2">
      <c r="A2722" s="9" t="str">
        <f t="shared" si="42"/>
        <v>199915A17FILHO29</v>
      </c>
      <c r="B2722" s="10">
        <v>1999</v>
      </c>
      <c r="C2722" s="10" t="s">
        <v>0</v>
      </c>
      <c r="D2722" s="10" t="s">
        <v>102</v>
      </c>
      <c r="E2722" s="10">
        <v>29</v>
      </c>
      <c r="F2722" s="10">
        <v>180358</v>
      </c>
      <c r="G2722" s="10">
        <v>0.4342024727628841</v>
      </c>
      <c r="H2722" s="10">
        <v>0.36234600073187773</v>
      </c>
      <c r="I2722" s="10">
        <v>0.20501447121835462</v>
      </c>
      <c r="J2722" s="10">
        <v>3.5745572694307989E-2</v>
      </c>
      <c r="K2722" s="10">
        <v>5.3621131305514588E-2</v>
      </c>
      <c r="L2722" s="10">
        <v>0.90823805985872541</v>
      </c>
      <c r="M2722" s="10">
        <v>159.65191302824996</v>
      </c>
      <c r="N2722" s="10">
        <v>0.10727552977966046</v>
      </c>
      <c r="O2722" s="10">
        <v>3.6948735293139204E-2</v>
      </c>
      <c r="P2722" s="10">
        <v>3.6948735293139204E-2</v>
      </c>
      <c r="Q2722" s="10">
        <v>0</v>
      </c>
    </row>
    <row r="2723" spans="1:17" x14ac:dyDescent="0.2">
      <c r="A2723" s="9" t="str">
        <f t="shared" si="42"/>
        <v>199915A17OUTRO29</v>
      </c>
      <c r="B2723" s="10">
        <v>1999</v>
      </c>
      <c r="C2723" s="10" t="s">
        <v>0</v>
      </c>
      <c r="D2723" s="10" t="s">
        <v>104</v>
      </c>
      <c r="E2723" s="10">
        <v>29</v>
      </c>
      <c r="F2723" s="10">
        <v>26444</v>
      </c>
      <c r="G2723" s="10">
        <v>0.28573801810781624</v>
      </c>
      <c r="H2723" s="10">
        <v>0.45526395401603387</v>
      </c>
      <c r="I2723" s="10">
        <v>0.32517773407956435</v>
      </c>
      <c r="J2723" s="10">
        <v>5.6912721222205413E-2</v>
      </c>
      <c r="K2723" s="10">
        <v>9.7564664952352137E-2</v>
      </c>
      <c r="L2723" s="10">
        <v>0.77234911511117832</v>
      </c>
      <c r="M2723" s="10">
        <v>248.02307722056457</v>
      </c>
      <c r="N2723" s="10">
        <v>0.14634699742852822</v>
      </c>
      <c r="O2723" s="10">
        <v>3.2521554984117379E-2</v>
      </c>
      <c r="P2723" s="10">
        <v>3.2521554984117379E-2</v>
      </c>
      <c r="Q2723" s="10">
        <v>0</v>
      </c>
    </row>
    <row r="2724" spans="1:17" x14ac:dyDescent="0.2">
      <c r="A2724" s="9" t="str">
        <f t="shared" si="42"/>
        <v>199915A29CHEFE29</v>
      </c>
      <c r="B2724" s="10">
        <v>1999</v>
      </c>
      <c r="C2724" s="10" t="s">
        <v>3</v>
      </c>
      <c r="D2724" s="10" t="s">
        <v>98</v>
      </c>
      <c r="E2724" s="10">
        <v>29</v>
      </c>
      <c r="F2724" s="10">
        <v>171120</v>
      </c>
      <c r="G2724" s="10">
        <v>0.18065361380013101</v>
      </c>
      <c r="H2724" s="10">
        <v>0.88317554932211317</v>
      </c>
      <c r="I2724" s="10">
        <v>0.72362669471715757</v>
      </c>
      <c r="J2724" s="10">
        <v>8.5425432445067784E-2</v>
      </c>
      <c r="K2724" s="10">
        <v>0.20728143992519868</v>
      </c>
      <c r="L2724" s="10">
        <v>0.17962248714352502</v>
      </c>
      <c r="M2724" s="10">
        <v>720.57353231163484</v>
      </c>
      <c r="N2724" s="10">
        <v>0.31533426834969613</v>
      </c>
      <c r="O2724" s="10">
        <v>0.1419588592800374</v>
      </c>
      <c r="P2724" s="10">
        <v>0.12813814866760168</v>
      </c>
      <c r="Q2724" s="10">
        <v>1.3820710612435718E-2</v>
      </c>
    </row>
    <row r="2725" spans="1:17" x14ac:dyDescent="0.2">
      <c r="A2725" s="9" t="str">
        <f t="shared" si="42"/>
        <v>199915A29CONJU29</v>
      </c>
      <c r="B2725" s="10">
        <v>1999</v>
      </c>
      <c r="C2725" s="10" t="s">
        <v>3</v>
      </c>
      <c r="D2725" s="10" t="s">
        <v>100</v>
      </c>
      <c r="E2725" s="10">
        <v>29</v>
      </c>
      <c r="F2725" s="10">
        <v>137805</v>
      </c>
      <c r="G2725" s="10">
        <v>0.26206651674754411</v>
      </c>
      <c r="H2725" s="10">
        <v>0.61311273175864445</v>
      </c>
      <c r="I2725" s="10">
        <v>0.45243641377308513</v>
      </c>
      <c r="J2725" s="10">
        <v>0.32135989260186493</v>
      </c>
      <c r="K2725" s="10">
        <v>0.43991872573564095</v>
      </c>
      <c r="L2725" s="10">
        <v>0.17161206052030042</v>
      </c>
      <c r="M2725" s="10">
        <v>590.56023245376537</v>
      </c>
      <c r="N2725" s="10">
        <v>0.20905627517143791</v>
      </c>
      <c r="O2725" s="10">
        <v>0.10609194151155618</v>
      </c>
      <c r="P2725" s="10">
        <v>9.5170712238307753E-2</v>
      </c>
      <c r="Q2725" s="10">
        <v>1.092122927324843E-2</v>
      </c>
    </row>
    <row r="2726" spans="1:17" x14ac:dyDescent="0.2">
      <c r="A2726" s="9" t="str">
        <f t="shared" si="42"/>
        <v>199915A29FILHO29</v>
      </c>
      <c r="B2726" s="10">
        <v>1999</v>
      </c>
      <c r="C2726" s="10" t="s">
        <v>3</v>
      </c>
      <c r="D2726" s="10" t="s">
        <v>102</v>
      </c>
      <c r="E2726" s="10">
        <v>29</v>
      </c>
      <c r="F2726" s="10">
        <v>527965</v>
      </c>
      <c r="G2726" s="10">
        <v>0.35647326304389959</v>
      </c>
      <c r="H2726" s="10">
        <v>0.61564118833634807</v>
      </c>
      <c r="I2726" s="10">
        <v>0.3961815650658661</v>
      </c>
      <c r="J2726" s="10">
        <v>6.6825897807728393E-2</v>
      </c>
      <c r="K2726" s="10">
        <v>0.14669358431194138</v>
      </c>
      <c r="L2726" s="10">
        <v>0.65403622508459158</v>
      </c>
      <c r="M2726" s="10">
        <v>439.74709846883087</v>
      </c>
      <c r="N2726" s="10">
        <v>0.19633728090952154</v>
      </c>
      <c r="O2726" s="10">
        <v>5.7025106584557082E-2</v>
      </c>
      <c r="P2726" s="10">
        <v>5.4580767408810987E-2</v>
      </c>
      <c r="Q2726" s="10">
        <v>2.444339175746092E-3</v>
      </c>
    </row>
    <row r="2727" spans="1:17" x14ac:dyDescent="0.2">
      <c r="A2727" s="9" t="str">
        <f t="shared" si="42"/>
        <v>199915A29OUTRO29</v>
      </c>
      <c r="B2727" s="10">
        <v>1999</v>
      </c>
      <c r="C2727" s="10" t="s">
        <v>3</v>
      </c>
      <c r="D2727" s="10" t="s">
        <v>104</v>
      </c>
      <c r="E2727" s="10">
        <v>29</v>
      </c>
      <c r="F2727" s="10">
        <v>126194</v>
      </c>
      <c r="G2727" s="10">
        <v>0.2</v>
      </c>
      <c r="H2727" s="10">
        <v>0.75807883100622853</v>
      </c>
      <c r="I2727" s="10">
        <v>0.6064630648049828</v>
      </c>
      <c r="J2727" s="10">
        <v>7.1556492384740961E-2</v>
      </c>
      <c r="K2727" s="10">
        <v>0.15672694422872721</v>
      </c>
      <c r="L2727" s="10">
        <v>0.44464871546983215</v>
      </c>
      <c r="M2727" s="10">
        <v>479.03279215885561</v>
      </c>
      <c r="N2727" s="10">
        <v>0.21806108055850515</v>
      </c>
      <c r="O2727" s="10">
        <v>6.1334136329777959E-2</v>
      </c>
      <c r="P2727" s="10">
        <v>5.6222958302296462E-2</v>
      </c>
      <c r="Q2727" s="10">
        <v>5.1111780274814963E-3</v>
      </c>
    </row>
    <row r="2728" spans="1:17" x14ac:dyDescent="0.2">
      <c r="A2728" s="9" t="str">
        <f t="shared" si="42"/>
        <v>199918A24CHEFE29</v>
      </c>
      <c r="B2728" s="10">
        <v>1999</v>
      </c>
      <c r="C2728" s="10" t="s">
        <v>1</v>
      </c>
      <c r="D2728" s="10" t="s">
        <v>98</v>
      </c>
      <c r="E2728" s="10">
        <v>29</v>
      </c>
      <c r="F2728" s="10">
        <v>76104</v>
      </c>
      <c r="G2728" s="10">
        <v>0.21886892922585394</v>
      </c>
      <c r="H2728" s="10">
        <v>0.83899663618206666</v>
      </c>
      <c r="I2728" s="10">
        <v>0.65536634079680434</v>
      </c>
      <c r="J2728" s="10">
        <v>0.1101650373173552</v>
      </c>
      <c r="K2728" s="10">
        <v>0.23446862188584042</v>
      </c>
      <c r="L2728" s="10">
        <v>0.24007936507936509</v>
      </c>
      <c r="M2728" s="10">
        <v>536.82256963102566</v>
      </c>
      <c r="N2728" s="10">
        <v>0.29378219278881529</v>
      </c>
      <c r="O2728" s="10">
        <v>0.12992746767581204</v>
      </c>
      <c r="P2728" s="10">
        <v>0.11862714180594976</v>
      </c>
      <c r="Q2728" s="10">
        <v>1.1300325869862293E-2</v>
      </c>
    </row>
    <row r="2729" spans="1:17" x14ac:dyDescent="0.2">
      <c r="A2729" s="9" t="str">
        <f t="shared" si="42"/>
        <v>199918A24CONJU29</v>
      </c>
      <c r="B2729" s="10">
        <v>1999</v>
      </c>
      <c r="C2729" s="10" t="s">
        <v>1</v>
      </c>
      <c r="D2729" s="10" t="s">
        <v>100</v>
      </c>
      <c r="E2729" s="10">
        <v>29</v>
      </c>
      <c r="F2729" s="10">
        <v>64283</v>
      </c>
      <c r="G2729" s="10">
        <v>0.33137006660428248</v>
      </c>
      <c r="H2729" s="10">
        <v>0.56521942037552697</v>
      </c>
      <c r="I2729" s="10">
        <v>0.37792262339965466</v>
      </c>
      <c r="J2729" s="10">
        <v>0.34782135245710377</v>
      </c>
      <c r="K2729" s="10">
        <v>0.47157102188759081</v>
      </c>
      <c r="L2729" s="10">
        <v>0.21739806791842323</v>
      </c>
      <c r="M2729" s="10">
        <v>481.49680504543005</v>
      </c>
      <c r="N2729" s="10">
        <v>0.16052455548123143</v>
      </c>
      <c r="O2729" s="10">
        <v>8.0270055846802427E-2</v>
      </c>
      <c r="P2729" s="10">
        <v>7.3580884526235554E-2</v>
      </c>
      <c r="Q2729" s="10">
        <v>6.689171320566868E-3</v>
      </c>
    </row>
    <row r="2730" spans="1:17" x14ac:dyDescent="0.2">
      <c r="A2730" s="9" t="str">
        <f t="shared" si="42"/>
        <v>199918A24FILHO29</v>
      </c>
      <c r="B2730" s="10">
        <v>1999</v>
      </c>
      <c r="C2730" s="10" t="s">
        <v>1</v>
      </c>
      <c r="D2730" s="10" t="s">
        <v>102</v>
      </c>
      <c r="E2730" s="10">
        <v>29</v>
      </c>
      <c r="F2730" s="10">
        <v>274731</v>
      </c>
      <c r="G2730" s="10">
        <v>0.36944919034155338</v>
      </c>
      <c r="H2730" s="10">
        <v>0.72222282887624623</v>
      </c>
      <c r="I2730" s="10">
        <v>0.45539818950173078</v>
      </c>
      <c r="J2730" s="10">
        <v>7.2769363486464941E-2</v>
      </c>
      <c r="K2730" s="10">
        <v>0.17215021238957381</v>
      </c>
      <c r="L2730" s="10">
        <v>0.60954533707517533</v>
      </c>
      <c r="M2730" s="10">
        <v>391.68724447360967</v>
      </c>
      <c r="N2730" s="10">
        <v>0.23317718058755654</v>
      </c>
      <c r="O2730" s="10">
        <v>6.1026968197982756E-2</v>
      </c>
      <c r="P2730" s="10">
        <v>6.0244384507026877E-2</v>
      </c>
      <c r="Q2730" s="10">
        <v>7.8258369095588051E-4</v>
      </c>
    </row>
    <row r="2731" spans="1:17" x14ac:dyDescent="0.2">
      <c r="A2731" s="9" t="str">
        <f t="shared" si="42"/>
        <v>199918A24OUTRO29</v>
      </c>
      <c r="B2731" s="10">
        <v>1999</v>
      </c>
      <c r="C2731" s="10" t="s">
        <v>1</v>
      </c>
      <c r="D2731" s="10" t="s">
        <v>104</v>
      </c>
      <c r="E2731" s="10">
        <v>29</v>
      </c>
      <c r="F2731" s="10">
        <v>73306</v>
      </c>
      <c r="G2731" s="10">
        <v>0.19719255716438447</v>
      </c>
      <c r="H2731" s="10">
        <v>0.83283769404960029</v>
      </c>
      <c r="I2731" s="10">
        <v>0.66860829945707034</v>
      </c>
      <c r="J2731" s="10">
        <v>6.7456961231004281E-2</v>
      </c>
      <c r="K2731" s="10">
        <v>0.16422939459252994</v>
      </c>
      <c r="L2731" s="10">
        <v>0.4047144844896734</v>
      </c>
      <c r="M2731" s="10">
        <v>426.20016643314221</v>
      </c>
      <c r="N2731" s="10">
        <v>0.22580689165961859</v>
      </c>
      <c r="O2731" s="10">
        <v>5.5725315799525277E-2</v>
      </c>
      <c r="P2731" s="10">
        <v>4.9859493083785775E-2</v>
      </c>
      <c r="Q2731" s="10">
        <v>5.865822715739503E-3</v>
      </c>
    </row>
    <row r="2732" spans="1:17" x14ac:dyDescent="0.2">
      <c r="A2732" s="9" t="str">
        <f t="shared" si="42"/>
        <v>199925A29CHEFE29</v>
      </c>
      <c r="B2732" s="10">
        <v>1999</v>
      </c>
      <c r="C2732" s="10" t="s">
        <v>2</v>
      </c>
      <c r="D2732" s="10" t="s">
        <v>98</v>
      </c>
      <c r="E2732" s="10">
        <v>29</v>
      </c>
      <c r="F2732" s="10">
        <v>91148</v>
      </c>
      <c r="G2732" s="10">
        <v>0.14465341975702192</v>
      </c>
      <c r="H2732" s="10">
        <v>0.92924693904419187</v>
      </c>
      <c r="I2732" s="10">
        <v>0.79482819151270456</v>
      </c>
      <c r="J2732" s="10">
        <v>6.3676657743450216E-2</v>
      </c>
      <c r="K2732" s="10">
        <v>0.18630139992100758</v>
      </c>
      <c r="L2732" s="10">
        <v>0.10848290692061263</v>
      </c>
      <c r="M2732" s="10">
        <v>858.42879796535988</v>
      </c>
      <c r="N2732" s="10">
        <v>0.33963444068986703</v>
      </c>
      <c r="O2732" s="10">
        <v>0.15331109843331725</v>
      </c>
      <c r="P2732" s="10">
        <v>0.13679949093781543</v>
      </c>
      <c r="Q2732" s="10">
        <v>1.6511607495501821E-2</v>
      </c>
    </row>
    <row r="2733" spans="1:17" x14ac:dyDescent="0.2">
      <c r="A2733" s="9" t="str">
        <f t="shared" si="42"/>
        <v>199925A29CONJU29</v>
      </c>
      <c r="B2733" s="10">
        <v>1999</v>
      </c>
      <c r="C2733" s="10" t="s">
        <v>2</v>
      </c>
      <c r="D2733" s="10" t="s">
        <v>100</v>
      </c>
      <c r="E2733" s="10">
        <v>29</v>
      </c>
      <c r="F2733" s="10">
        <v>69223</v>
      </c>
      <c r="G2733" s="10">
        <v>0.18136385271083033</v>
      </c>
      <c r="H2733" s="10">
        <v>0.66772604481169551</v>
      </c>
      <c r="I2733" s="10">
        <v>0.54662467676928184</v>
      </c>
      <c r="J2733" s="10">
        <v>0.30432081822515639</v>
      </c>
      <c r="K2733" s="10">
        <v>0.41299856983950423</v>
      </c>
      <c r="L2733" s="10">
        <v>0.10560073963855944</v>
      </c>
      <c r="M2733" s="10">
        <v>663.51642642766069</v>
      </c>
      <c r="N2733" s="10">
        <v>0.26710775320341507</v>
      </c>
      <c r="O2733" s="10">
        <v>0.13665978070872398</v>
      </c>
      <c r="P2733" s="10">
        <v>0.12113026017364172</v>
      </c>
      <c r="Q2733" s="10">
        <v>1.552952053508227E-2</v>
      </c>
    </row>
    <row r="2734" spans="1:17" x14ac:dyDescent="0.2">
      <c r="A2734" s="9" t="str">
        <f t="shared" si="42"/>
        <v>199925A29FILHO29</v>
      </c>
      <c r="B2734" s="10">
        <v>1999</v>
      </c>
      <c r="C2734" s="10" t="s">
        <v>2</v>
      </c>
      <c r="D2734" s="10" t="s">
        <v>102</v>
      </c>
      <c r="E2734" s="10">
        <v>29</v>
      </c>
      <c r="F2734" s="10">
        <v>72876</v>
      </c>
      <c r="G2734" s="10">
        <v>0.23154011882222367</v>
      </c>
      <c r="H2734" s="10">
        <v>0.84071573631922714</v>
      </c>
      <c r="I2734" s="10">
        <v>0.64605631483616011</v>
      </c>
      <c r="J2734" s="10">
        <v>0.12166303177539133</v>
      </c>
      <c r="K2734" s="10">
        <v>0.28186511332578751</v>
      </c>
      <c r="L2734" s="10">
        <v>0.18990696518786407</v>
      </c>
      <c r="M2734" s="10">
        <v>790.4002858195646</v>
      </c>
      <c r="N2734" s="10">
        <v>0.27811343086387469</v>
      </c>
      <c r="O2734" s="10">
        <v>9.1727336535417897E-2</v>
      </c>
      <c r="P2734" s="10">
        <v>7.6932604836156951E-2</v>
      </c>
      <c r="Q2734" s="10">
        <v>1.4794731699260951E-2</v>
      </c>
    </row>
    <row r="2735" spans="1:17" x14ac:dyDescent="0.2">
      <c r="A2735" s="9" t="str">
        <f t="shared" si="42"/>
        <v>199925A29OUTRO29</v>
      </c>
      <c r="B2735" s="10">
        <v>1999</v>
      </c>
      <c r="C2735" s="10" t="s">
        <v>2</v>
      </c>
      <c r="D2735" s="10" t="s">
        <v>104</v>
      </c>
      <c r="E2735" s="10">
        <v>29</v>
      </c>
      <c r="F2735" s="10">
        <v>26444</v>
      </c>
      <c r="G2735" s="10">
        <v>0.16186763533268361</v>
      </c>
      <c r="H2735" s="10">
        <v>0.85365300257147181</v>
      </c>
      <c r="I2735" s="10">
        <v>0.71547420965058239</v>
      </c>
      <c r="J2735" s="10">
        <v>9.7564664952352137E-2</v>
      </c>
      <c r="K2735" s="10">
        <v>0.19509151414309484</v>
      </c>
      <c r="L2735" s="10">
        <v>0.22765088488882165</v>
      </c>
      <c r="M2735" s="10">
        <v>721.98540931104401</v>
      </c>
      <c r="N2735" s="10">
        <v>0.26830282861896837</v>
      </c>
      <c r="O2735" s="10">
        <v>0.10569505369838149</v>
      </c>
      <c r="P2735" s="10">
        <v>9.7564664952352137E-2</v>
      </c>
      <c r="Q2735" s="10">
        <v>8.1303887460293447E-3</v>
      </c>
    </row>
    <row r="2736" spans="1:17" x14ac:dyDescent="0.2">
      <c r="A2736" s="9" t="str">
        <f t="shared" si="42"/>
        <v>199930EMACHEFE29</v>
      </c>
      <c r="B2736" s="10">
        <v>1999</v>
      </c>
      <c r="C2736" s="10" t="s">
        <v>4</v>
      </c>
      <c r="D2736" s="10" t="s">
        <v>98</v>
      </c>
      <c r="E2736" s="10">
        <v>29</v>
      </c>
      <c r="F2736" s="10">
        <v>699315</v>
      </c>
      <c r="G2736" s="10">
        <v>0.10048477263560252</v>
      </c>
      <c r="H2736" s="10">
        <v>0.75868242494440985</v>
      </c>
      <c r="I2736" s="10">
        <v>0.68244639397124329</v>
      </c>
      <c r="J2736" s="10">
        <v>0.23838972076951143</v>
      </c>
      <c r="K2736" s="10">
        <v>0.31005959492620389</v>
      </c>
      <c r="L2736" s="10">
        <v>2.8295070004364094E-2</v>
      </c>
      <c r="M2736" s="10">
        <v>1721.2135906135056</v>
      </c>
      <c r="N2736" s="10">
        <v>0.33517951652124162</v>
      </c>
      <c r="O2736" s="10">
        <v>0.24538978686883137</v>
      </c>
      <c r="P2736" s="10">
        <v>0.19772564726076383</v>
      </c>
      <c r="Q2736" s="10">
        <v>4.7664139608067514E-2</v>
      </c>
    </row>
    <row r="2737" spans="1:17" x14ac:dyDescent="0.2">
      <c r="A2737" s="9" t="str">
        <f t="shared" si="42"/>
        <v>199930EMACONJU29</v>
      </c>
      <c r="B2737" s="10">
        <v>1999</v>
      </c>
      <c r="C2737" s="10" t="s">
        <v>4</v>
      </c>
      <c r="D2737" s="10" t="s">
        <v>100</v>
      </c>
      <c r="E2737" s="10">
        <v>29</v>
      </c>
      <c r="F2737" s="10">
        <v>367384</v>
      </c>
      <c r="G2737" s="10">
        <v>0.14644600655122317</v>
      </c>
      <c r="H2737" s="10">
        <v>0.60328702393136335</v>
      </c>
      <c r="I2737" s="10">
        <v>0.51493804847244296</v>
      </c>
      <c r="J2737" s="10">
        <v>0.38793469503299</v>
      </c>
      <c r="K2737" s="10">
        <v>0.47335757681336149</v>
      </c>
      <c r="L2737" s="10">
        <v>3.7448555190209697E-2</v>
      </c>
      <c r="M2737" s="10">
        <v>1121.0332345388808</v>
      </c>
      <c r="N2737" s="10">
        <v>0.25980445528384472</v>
      </c>
      <c r="O2737" s="10">
        <v>0.18022831696535505</v>
      </c>
      <c r="P2737" s="10">
        <v>0.15389891775363107</v>
      </c>
      <c r="Q2737" s="10">
        <v>2.6329399211723972E-2</v>
      </c>
    </row>
    <row r="2738" spans="1:17" x14ac:dyDescent="0.2">
      <c r="A2738" s="9" t="str">
        <f t="shared" si="42"/>
        <v>199930EMAFILHO29</v>
      </c>
      <c r="B2738" s="10">
        <v>1999</v>
      </c>
      <c r="C2738" s="10" t="s">
        <v>4</v>
      </c>
      <c r="D2738" s="10" t="s">
        <v>102</v>
      </c>
      <c r="E2738" s="10">
        <v>29</v>
      </c>
      <c r="F2738" s="10">
        <v>71155</v>
      </c>
      <c r="G2738" s="10">
        <v>0.24616237878842093</v>
      </c>
      <c r="H2738" s="10">
        <v>0.78552455906120444</v>
      </c>
      <c r="I2738" s="10">
        <v>0.59215796500597284</v>
      </c>
      <c r="J2738" s="10">
        <v>0.20844634951865645</v>
      </c>
      <c r="K2738" s="10">
        <v>0.38671913428430893</v>
      </c>
      <c r="L2738" s="10">
        <v>5.133862694118474E-2</v>
      </c>
      <c r="M2738" s="10">
        <v>993.05955927223545</v>
      </c>
      <c r="N2738" s="10">
        <v>0.27194153608319865</v>
      </c>
      <c r="O2738" s="10">
        <v>0.14201391328789262</v>
      </c>
      <c r="P2738" s="10">
        <v>0.13294919541845268</v>
      </c>
      <c r="Q2738" s="10">
        <v>9.0647178694399557E-3</v>
      </c>
    </row>
    <row r="2739" spans="1:17" x14ac:dyDescent="0.2">
      <c r="A2739" s="9" t="str">
        <f t="shared" si="42"/>
        <v>199930EMAOUTRO29</v>
      </c>
      <c r="B2739" s="10">
        <v>1999</v>
      </c>
      <c r="C2739" s="10" t="s">
        <v>4</v>
      </c>
      <c r="D2739" s="10" t="s">
        <v>104</v>
      </c>
      <c r="E2739" s="10">
        <v>29</v>
      </c>
      <c r="F2739" s="10">
        <v>73952</v>
      </c>
      <c r="G2739" s="10">
        <v>0.10364193328795099</v>
      </c>
      <c r="H2739" s="10">
        <v>0.47674167027260927</v>
      </c>
      <c r="I2739" s="10">
        <v>0.42733124188662919</v>
      </c>
      <c r="J2739" s="10">
        <v>0.50872187364777155</v>
      </c>
      <c r="K2739" s="10">
        <v>0.55522501081782782</v>
      </c>
      <c r="L2739" s="10">
        <v>4.0688554738208565E-2</v>
      </c>
      <c r="M2739" s="10">
        <v>717.52462125139709</v>
      </c>
      <c r="N2739" s="10">
        <v>0.13664268714842059</v>
      </c>
      <c r="O2739" s="10">
        <v>6.6867697966248377E-2</v>
      </c>
      <c r="P2739" s="10">
        <v>5.8145824318476848E-2</v>
      </c>
      <c r="Q2739" s="10">
        <v>8.7218736477715272E-3</v>
      </c>
    </row>
    <row r="2740" spans="1:17" x14ac:dyDescent="0.2">
      <c r="A2740" s="9" t="str">
        <f t="shared" si="42"/>
        <v>199915A17CHEFE31</v>
      </c>
      <c r="B2740" s="10">
        <v>1999</v>
      </c>
      <c r="C2740" s="10" t="s">
        <v>0</v>
      </c>
      <c r="D2740" s="10" t="s">
        <v>98</v>
      </c>
      <c r="E2740" s="10">
        <v>31</v>
      </c>
      <c r="F2740" s="10">
        <v>3155</v>
      </c>
      <c r="G2740" s="10">
        <v>0.6004566210045662</v>
      </c>
      <c r="H2740" s="10">
        <v>0.41648177496038036</v>
      </c>
      <c r="I2740" s="10">
        <v>0.1664025356576862</v>
      </c>
      <c r="J2740" s="10">
        <v>0.41679873217115687</v>
      </c>
      <c r="K2740" s="10">
        <v>0.50015847860538831</v>
      </c>
      <c r="L2740" s="10">
        <v>0.33343898573692554</v>
      </c>
      <c r="M2740" s="10">
        <v>489.00566612573391</v>
      </c>
      <c r="N2740" s="10">
        <v>0.1664025356576862</v>
      </c>
      <c r="O2740" s="10">
        <v>0</v>
      </c>
      <c r="P2740" s="10">
        <v>0</v>
      </c>
      <c r="Q2740" s="10">
        <v>0</v>
      </c>
    </row>
    <row r="2741" spans="1:17" x14ac:dyDescent="0.2">
      <c r="A2741" s="9" t="str">
        <f t="shared" si="42"/>
        <v>199915A17CONJU31</v>
      </c>
      <c r="B2741" s="10">
        <v>1999</v>
      </c>
      <c r="C2741" s="10" t="s">
        <v>0</v>
      </c>
      <c r="D2741" s="10" t="s">
        <v>100</v>
      </c>
      <c r="E2741" s="10">
        <v>31</v>
      </c>
      <c r="F2741" s="10">
        <v>3681</v>
      </c>
      <c r="G2741" s="10">
        <v>0.5</v>
      </c>
      <c r="H2741" s="10">
        <v>0.42868785656071717</v>
      </c>
      <c r="I2741" s="10">
        <v>0.21434392828035859</v>
      </c>
      <c r="J2741" s="10">
        <v>0.57131214343928283</v>
      </c>
      <c r="K2741" s="10">
        <v>0.78565607171964136</v>
      </c>
      <c r="L2741" s="10">
        <v>0</v>
      </c>
      <c r="M2741" s="10">
        <v>148.15788014543531</v>
      </c>
      <c r="N2741" s="10">
        <v>0</v>
      </c>
      <c r="O2741" s="10">
        <v>0</v>
      </c>
      <c r="P2741" s="10">
        <v>0</v>
      </c>
      <c r="Q2741" s="10">
        <v>0</v>
      </c>
    </row>
    <row r="2742" spans="1:17" x14ac:dyDescent="0.2">
      <c r="A2742" s="9" t="str">
        <f t="shared" si="42"/>
        <v>199915A17FILHO31</v>
      </c>
      <c r="B2742" s="10">
        <v>1999</v>
      </c>
      <c r="C2742" s="10" t="s">
        <v>0</v>
      </c>
      <c r="D2742" s="10" t="s">
        <v>102</v>
      </c>
      <c r="E2742" s="10">
        <v>31</v>
      </c>
      <c r="F2742" s="10">
        <v>236892</v>
      </c>
      <c r="G2742" s="10">
        <v>0.43108263982230866</v>
      </c>
      <c r="H2742" s="10">
        <v>0.44331421761491618</v>
      </c>
      <c r="I2742" s="10">
        <v>0.2522091544147167</v>
      </c>
      <c r="J2742" s="10">
        <v>4.8886653791378062E-2</v>
      </c>
      <c r="K2742" s="10">
        <v>7.9990195622683613E-2</v>
      </c>
      <c r="L2742" s="10">
        <v>0.85794792563699918</v>
      </c>
      <c r="M2742" s="10">
        <v>282.29853698597339</v>
      </c>
      <c r="N2742" s="10">
        <v>0.1409460851358425</v>
      </c>
      <c r="O2742" s="10">
        <v>2.7729936004592809E-2</v>
      </c>
      <c r="P2742" s="10">
        <v>2.7729936004592809E-2</v>
      </c>
      <c r="Q2742" s="10">
        <v>0</v>
      </c>
    </row>
    <row r="2743" spans="1:17" x14ac:dyDescent="0.2">
      <c r="A2743" s="9" t="str">
        <f t="shared" si="42"/>
        <v>199915A17OUTRO31</v>
      </c>
      <c r="B2743" s="10">
        <v>1999</v>
      </c>
      <c r="C2743" s="10" t="s">
        <v>0</v>
      </c>
      <c r="D2743" s="10" t="s">
        <v>104</v>
      </c>
      <c r="E2743" s="10">
        <v>31</v>
      </c>
      <c r="F2743" s="10">
        <v>23136</v>
      </c>
      <c r="G2743" s="10">
        <v>0.21429218367901459</v>
      </c>
      <c r="H2743" s="10">
        <v>0.47722164591977873</v>
      </c>
      <c r="I2743" s="10">
        <v>0.37495677731673582</v>
      </c>
      <c r="J2743" s="10">
        <v>9.0854080221300135E-2</v>
      </c>
      <c r="K2743" s="10">
        <v>0.11358921161825726</v>
      </c>
      <c r="L2743" s="10">
        <v>0.73880532503457819</v>
      </c>
      <c r="M2743" s="10">
        <v>328.43310217995844</v>
      </c>
      <c r="N2743" s="10">
        <v>9.0940525587828488E-2</v>
      </c>
      <c r="O2743" s="10">
        <v>1.1367565698478561E-2</v>
      </c>
      <c r="P2743" s="10">
        <v>1.1367565698478561E-2</v>
      </c>
      <c r="Q2743" s="10">
        <v>0</v>
      </c>
    </row>
    <row r="2744" spans="1:17" x14ac:dyDescent="0.2">
      <c r="A2744" s="9" t="str">
        <f t="shared" si="42"/>
        <v>199915A29CHEFE31</v>
      </c>
      <c r="B2744" s="10">
        <v>1999</v>
      </c>
      <c r="C2744" s="10" t="s">
        <v>3</v>
      </c>
      <c r="D2744" s="10" t="s">
        <v>98</v>
      </c>
      <c r="E2744" s="10">
        <v>31</v>
      </c>
      <c r="F2744" s="10">
        <v>201403</v>
      </c>
      <c r="G2744" s="10">
        <v>0.10997968945227572</v>
      </c>
      <c r="H2744" s="10">
        <v>0.90206699999503481</v>
      </c>
      <c r="I2744" s="10">
        <v>0.80285795147043493</v>
      </c>
      <c r="J2744" s="10">
        <v>8.7486283719706265E-2</v>
      </c>
      <c r="K2744" s="10">
        <v>0.17494277642338993</v>
      </c>
      <c r="L2744" s="10">
        <v>0.10181079725724046</v>
      </c>
      <c r="M2744" s="10">
        <v>956.89364872562578</v>
      </c>
      <c r="N2744" s="10">
        <v>0.32767635040193044</v>
      </c>
      <c r="O2744" s="10">
        <v>0.13186496725470823</v>
      </c>
      <c r="P2744" s="10">
        <v>0.11619489282681986</v>
      </c>
      <c r="Q2744" s="10">
        <v>1.5670074427888363E-2</v>
      </c>
    </row>
    <row r="2745" spans="1:17" x14ac:dyDescent="0.2">
      <c r="A2745" s="9" t="str">
        <f t="shared" si="42"/>
        <v>199915A29CONJU31</v>
      </c>
      <c r="B2745" s="10">
        <v>1999</v>
      </c>
      <c r="C2745" s="10" t="s">
        <v>3</v>
      </c>
      <c r="D2745" s="10" t="s">
        <v>100</v>
      </c>
      <c r="E2745" s="10">
        <v>31</v>
      </c>
      <c r="F2745" s="10">
        <v>178792</v>
      </c>
      <c r="G2745" s="10">
        <v>0.2195124465288873</v>
      </c>
      <c r="H2745" s="10">
        <v>0.54261376347935031</v>
      </c>
      <c r="I2745" s="10">
        <v>0.42350328873775112</v>
      </c>
      <c r="J2745" s="10">
        <v>0.43385610094411381</v>
      </c>
      <c r="K2745" s="10">
        <v>0.53237840619267085</v>
      </c>
      <c r="L2745" s="10">
        <v>7.3526779721687766E-2</v>
      </c>
      <c r="M2745" s="10">
        <v>733.6464909055893</v>
      </c>
      <c r="N2745" s="10">
        <v>0.15732247527853596</v>
      </c>
      <c r="O2745" s="10">
        <v>6.6171864512953593E-2</v>
      </c>
      <c r="P2745" s="10">
        <v>5.4404000178978923E-2</v>
      </c>
      <c r="Q2745" s="10">
        <v>1.1767864333974674E-2</v>
      </c>
    </row>
    <row r="2746" spans="1:17" x14ac:dyDescent="0.2">
      <c r="A2746" s="9" t="str">
        <f t="shared" si="42"/>
        <v>199915A29FILHO31</v>
      </c>
      <c r="B2746" s="10">
        <v>1999</v>
      </c>
      <c r="C2746" s="10" t="s">
        <v>3</v>
      </c>
      <c r="D2746" s="10" t="s">
        <v>102</v>
      </c>
      <c r="E2746" s="10">
        <v>31</v>
      </c>
      <c r="F2746" s="10">
        <v>725917</v>
      </c>
      <c r="G2746" s="10">
        <v>0.28837236729599308</v>
      </c>
      <c r="H2746" s="10">
        <v>0.70133900200030053</v>
      </c>
      <c r="I2746" s="10">
        <v>0.49909221371646462</v>
      </c>
      <c r="J2746" s="10">
        <v>5.7689600635935312E-2</v>
      </c>
      <c r="K2746" s="10">
        <v>0.14403769241597456</v>
      </c>
      <c r="L2746" s="10">
        <v>0.56636207676437811</v>
      </c>
      <c r="M2746" s="10">
        <v>617.36205520921783</v>
      </c>
      <c r="N2746" s="10">
        <v>0.23977259108134952</v>
      </c>
      <c r="O2746" s="10">
        <v>5.2518400864010627E-2</v>
      </c>
      <c r="P2746" s="10">
        <v>4.5636071341489455E-2</v>
      </c>
      <c r="Q2746" s="10">
        <v>6.88232952252117E-3</v>
      </c>
    </row>
    <row r="2747" spans="1:17" x14ac:dyDescent="0.2">
      <c r="A2747" s="9" t="str">
        <f t="shared" si="42"/>
        <v>199915A29OUTRO31</v>
      </c>
      <c r="B2747" s="10">
        <v>1999</v>
      </c>
      <c r="C2747" s="10" t="s">
        <v>3</v>
      </c>
      <c r="D2747" s="10" t="s">
        <v>104</v>
      </c>
      <c r="E2747" s="10">
        <v>31</v>
      </c>
      <c r="F2747" s="10">
        <v>121205</v>
      </c>
      <c r="G2747" s="10">
        <v>0.13931640807673523</v>
      </c>
      <c r="H2747" s="10">
        <v>0.79391939276432488</v>
      </c>
      <c r="I2747" s="10">
        <v>0.68331339466193641</v>
      </c>
      <c r="J2747" s="10">
        <v>6.9419578400231011E-2</v>
      </c>
      <c r="K2747" s="10">
        <v>0.13663627738129616</v>
      </c>
      <c r="L2747" s="10">
        <v>0.38179943071655459</v>
      </c>
      <c r="M2747" s="10">
        <v>641.00852749162209</v>
      </c>
      <c r="N2747" s="10">
        <v>0.23645064147518666</v>
      </c>
      <c r="O2747" s="10">
        <v>7.1589455880532976E-2</v>
      </c>
      <c r="P2747" s="10">
        <v>6.2909945959325114E-2</v>
      </c>
      <c r="Q2747" s="10">
        <v>8.6795099212078706E-3</v>
      </c>
    </row>
    <row r="2748" spans="1:17" x14ac:dyDescent="0.2">
      <c r="A2748" s="9" t="str">
        <f t="shared" si="42"/>
        <v>199918A24CHEFE31</v>
      </c>
      <c r="B2748" s="10">
        <v>1999</v>
      </c>
      <c r="C2748" s="10" t="s">
        <v>1</v>
      </c>
      <c r="D2748" s="10" t="s">
        <v>98</v>
      </c>
      <c r="E2748" s="10">
        <v>31</v>
      </c>
      <c r="F2748" s="10">
        <v>79667</v>
      </c>
      <c r="G2748" s="10">
        <v>0.15384952968884857</v>
      </c>
      <c r="H2748" s="10">
        <v>0.85805917130053844</v>
      </c>
      <c r="I2748" s="10">
        <v>0.72604717135074748</v>
      </c>
      <c r="J2748" s="10">
        <v>0.12873586302986181</v>
      </c>
      <c r="K2748" s="10">
        <v>0.24094041447525325</v>
      </c>
      <c r="L2748" s="10">
        <v>0.13857682603838478</v>
      </c>
      <c r="M2748" s="10">
        <v>706.40173938937335</v>
      </c>
      <c r="N2748" s="10">
        <v>0.29044648348751678</v>
      </c>
      <c r="O2748" s="10">
        <v>0.10232593169066238</v>
      </c>
      <c r="P2748" s="10">
        <v>9.2422207438462606E-2</v>
      </c>
      <c r="Q2748" s="10">
        <v>9.9037242521997811E-3</v>
      </c>
    </row>
    <row r="2749" spans="1:17" x14ac:dyDescent="0.2">
      <c r="A2749" s="9" t="str">
        <f t="shared" si="42"/>
        <v>199918A24CONJU31</v>
      </c>
      <c r="B2749" s="10">
        <v>1999</v>
      </c>
      <c r="C2749" s="10" t="s">
        <v>1</v>
      </c>
      <c r="D2749" s="10" t="s">
        <v>100</v>
      </c>
      <c r="E2749" s="10">
        <v>31</v>
      </c>
      <c r="F2749" s="10">
        <v>75983</v>
      </c>
      <c r="G2749" s="10">
        <v>0.28969805084078804</v>
      </c>
      <c r="H2749" s="10">
        <v>0.50167800692260112</v>
      </c>
      <c r="I2749" s="10">
        <v>0.35634286616743222</v>
      </c>
      <c r="J2749" s="10">
        <v>0.45679954726715188</v>
      </c>
      <c r="K2749" s="10">
        <v>0.57790558414382165</v>
      </c>
      <c r="L2749" s="10">
        <v>8.9967492728636675E-2</v>
      </c>
      <c r="M2749" s="10">
        <v>511.21921413979214</v>
      </c>
      <c r="N2749" s="10">
        <v>0.12797599463037784</v>
      </c>
      <c r="O2749" s="10">
        <v>4.841872524117237E-2</v>
      </c>
      <c r="P2749" s="10">
        <v>4.1496124133029756E-2</v>
      </c>
      <c r="Q2749" s="10">
        <v>6.9226011081426108E-3</v>
      </c>
    </row>
    <row r="2750" spans="1:17" x14ac:dyDescent="0.2">
      <c r="A2750" s="9" t="str">
        <f t="shared" si="42"/>
        <v>199918A24FILHO31</v>
      </c>
      <c r="B2750" s="10">
        <v>1999</v>
      </c>
      <c r="C2750" s="10" t="s">
        <v>1</v>
      </c>
      <c r="D2750" s="10" t="s">
        <v>102</v>
      </c>
      <c r="E2750" s="10">
        <v>31</v>
      </c>
      <c r="F2750" s="10">
        <v>383326</v>
      </c>
      <c r="G2750" s="10">
        <v>0.27490669195883766</v>
      </c>
      <c r="H2750" s="10">
        <v>0.80590150420268913</v>
      </c>
      <c r="I2750" s="10">
        <v>0.58435378763767654</v>
      </c>
      <c r="J2750" s="10">
        <v>6.1167939310445785E-2</v>
      </c>
      <c r="K2750" s="10">
        <v>0.16838109777616284</v>
      </c>
      <c r="L2750" s="10">
        <v>0.49073161550385974</v>
      </c>
      <c r="M2750" s="10">
        <v>573.74957249425631</v>
      </c>
      <c r="N2750" s="10">
        <v>0.28120450999932173</v>
      </c>
      <c r="O2750" s="10">
        <v>5.2133171243275961E-2</v>
      </c>
      <c r="P2750" s="10">
        <v>4.7333079415432293E-2</v>
      </c>
      <c r="Q2750" s="10">
        <v>4.8000918278436628E-3</v>
      </c>
    </row>
    <row r="2751" spans="1:17" x14ac:dyDescent="0.2">
      <c r="A2751" s="9" t="str">
        <f t="shared" si="42"/>
        <v>199918A24OUTRO31</v>
      </c>
      <c r="B2751" s="10">
        <v>1999</v>
      </c>
      <c r="C2751" s="10" t="s">
        <v>1</v>
      </c>
      <c r="D2751" s="10" t="s">
        <v>104</v>
      </c>
      <c r="E2751" s="10">
        <v>31</v>
      </c>
      <c r="F2751" s="10">
        <v>68360</v>
      </c>
      <c r="G2751" s="10">
        <v>0.15202874419419857</v>
      </c>
      <c r="H2751" s="10">
        <v>0.83462551199531887</v>
      </c>
      <c r="I2751" s="10">
        <v>0.70773844353423054</v>
      </c>
      <c r="J2751" s="10">
        <v>7.6945582211819782E-2</v>
      </c>
      <c r="K2751" s="10">
        <v>0.16151258045640726</v>
      </c>
      <c r="L2751" s="10">
        <v>0.35772381509654771</v>
      </c>
      <c r="M2751" s="10">
        <v>550.7645587607584</v>
      </c>
      <c r="N2751" s="10">
        <v>0.25001462843768285</v>
      </c>
      <c r="O2751" s="10">
        <v>5.7694558221181975E-2</v>
      </c>
      <c r="P2751" s="10">
        <v>5.7694558221181975E-2</v>
      </c>
      <c r="Q2751" s="10">
        <v>0</v>
      </c>
    </row>
    <row r="2752" spans="1:17" x14ac:dyDescent="0.2">
      <c r="A2752" s="9" t="str">
        <f t="shared" si="42"/>
        <v>199925A29CHEFE31</v>
      </c>
      <c r="B2752" s="10">
        <v>1999</v>
      </c>
      <c r="C2752" s="10" t="s">
        <v>2</v>
      </c>
      <c r="D2752" s="10" t="s">
        <v>98</v>
      </c>
      <c r="E2752" s="10">
        <v>31</v>
      </c>
      <c r="F2752" s="10">
        <v>118581</v>
      </c>
      <c r="G2752" s="10">
        <v>7.7451207971001551E-2</v>
      </c>
      <c r="H2752" s="10">
        <v>0.94455266864000131</v>
      </c>
      <c r="I2752" s="10">
        <v>0.87139592346160011</v>
      </c>
      <c r="J2752" s="10">
        <v>5.1011544851198756E-2</v>
      </c>
      <c r="K2752" s="10">
        <v>0.12195039677520007</v>
      </c>
      <c r="L2752" s="10">
        <v>7.0947284978200562E-2</v>
      </c>
      <c r="M2752" s="10">
        <v>1098.6595211898484</v>
      </c>
      <c r="N2752" s="10">
        <v>0.35697961730800043</v>
      </c>
      <c r="O2752" s="10">
        <v>0.15521879559119928</v>
      </c>
      <c r="P2752" s="10">
        <v>0.13525775630159975</v>
      </c>
      <c r="Q2752" s="10">
        <v>1.9961039289599514E-2</v>
      </c>
    </row>
    <row r="2753" spans="1:17" x14ac:dyDescent="0.2">
      <c r="A2753" s="9" t="str">
        <f t="shared" si="42"/>
        <v>199925A29CONJU31</v>
      </c>
      <c r="B2753" s="10">
        <v>1999</v>
      </c>
      <c r="C2753" s="10" t="s">
        <v>2</v>
      </c>
      <c r="D2753" s="10" t="s">
        <v>100</v>
      </c>
      <c r="E2753" s="10">
        <v>31</v>
      </c>
      <c r="F2753" s="10">
        <v>99128</v>
      </c>
      <c r="G2753" s="10">
        <v>0.16511392581736975</v>
      </c>
      <c r="H2753" s="10">
        <v>0.57822209668307645</v>
      </c>
      <c r="I2753" s="10">
        <v>0.48274957630538295</v>
      </c>
      <c r="J2753" s="10">
        <v>0.41116536195625858</v>
      </c>
      <c r="K2753" s="10">
        <v>0.48807602291986119</v>
      </c>
      <c r="L2753" s="10">
        <v>6.3655072229844248E-2</v>
      </c>
      <c r="M2753" s="10">
        <v>869.89896426400787</v>
      </c>
      <c r="N2753" s="10">
        <v>0.18565894600920022</v>
      </c>
      <c r="O2753" s="10">
        <v>8.2237107578080865E-2</v>
      </c>
      <c r="P2753" s="10">
        <v>6.6318295537083363E-2</v>
      </c>
      <c r="Q2753" s="10">
        <v>1.5918812040997498E-2</v>
      </c>
    </row>
    <row r="2754" spans="1:17" x14ac:dyDescent="0.2">
      <c r="A2754" s="9" t="str">
        <f t="shared" si="42"/>
        <v>199925A29FILHO31</v>
      </c>
      <c r="B2754" s="10">
        <v>1999</v>
      </c>
      <c r="C2754" s="10" t="s">
        <v>2</v>
      </c>
      <c r="D2754" s="10" t="s">
        <v>102</v>
      </c>
      <c r="E2754" s="10">
        <v>31</v>
      </c>
      <c r="F2754" s="10">
        <v>105699</v>
      </c>
      <c r="G2754" s="10">
        <v>0.17448193761127676</v>
      </c>
      <c r="H2754" s="10">
        <v>0.90027125459994684</v>
      </c>
      <c r="I2754" s="10">
        <v>0.74319018172161311</v>
      </c>
      <c r="J2754" s="10">
        <v>6.4826055616677411E-2</v>
      </c>
      <c r="K2754" s="10">
        <v>0.19945749080010622</v>
      </c>
      <c r="L2754" s="10">
        <v>0.18657697802249784</v>
      </c>
      <c r="M2754" s="10">
        <v>1006.612939777896</v>
      </c>
      <c r="N2754" s="10">
        <v>0.31100578056556827</v>
      </c>
      <c r="O2754" s="10">
        <v>0.10947123435415662</v>
      </c>
      <c r="P2754" s="10">
        <v>7.9612862940992818E-2</v>
      </c>
      <c r="Q2754" s="10">
        <v>2.9858371413163796E-2</v>
      </c>
    </row>
    <row r="2755" spans="1:17" x14ac:dyDescent="0.2">
      <c r="A2755" s="9" t="str">
        <f t="shared" si="42"/>
        <v>199925A29OUTRO31</v>
      </c>
      <c r="B2755" s="10">
        <v>1999</v>
      </c>
      <c r="C2755" s="10" t="s">
        <v>2</v>
      </c>
      <c r="D2755" s="10" t="s">
        <v>104</v>
      </c>
      <c r="E2755" s="10">
        <v>31</v>
      </c>
      <c r="F2755" s="10">
        <v>29709</v>
      </c>
      <c r="G2755" s="10">
        <v>8.4106501724076646E-2</v>
      </c>
      <c r="H2755" s="10">
        <v>0.94688478238917495</v>
      </c>
      <c r="I2755" s="10">
        <v>0.86724561580665793</v>
      </c>
      <c r="J2755" s="10">
        <v>3.5410145073883334E-2</v>
      </c>
      <c r="K2755" s="10">
        <v>9.7344239119458748E-2</v>
      </c>
      <c r="L2755" s="10">
        <v>0.15917735366387289</v>
      </c>
      <c r="M2755" s="10">
        <v>925.18069932545563</v>
      </c>
      <c r="N2755" s="10">
        <v>0.31855666633006835</v>
      </c>
      <c r="O2755" s="10">
        <v>0.15045945673028374</v>
      </c>
      <c r="P2755" s="10">
        <v>0.11504931165640042</v>
      </c>
      <c r="Q2755" s="10">
        <v>3.5410145073883334E-2</v>
      </c>
    </row>
    <row r="2756" spans="1:17" x14ac:dyDescent="0.2">
      <c r="A2756" s="9" t="str">
        <f t="shared" ref="A2756:A2819" si="43">B2756&amp;C2756&amp;D2756&amp;E2756</f>
        <v>199930EMACHEFE31</v>
      </c>
      <c r="B2756" s="10">
        <v>1999</v>
      </c>
      <c r="C2756" s="10" t="s">
        <v>4</v>
      </c>
      <c r="D2756" s="10" t="s">
        <v>98</v>
      </c>
      <c r="E2756" s="10">
        <v>31</v>
      </c>
      <c r="F2756" s="10">
        <v>1003811</v>
      </c>
      <c r="G2756" s="10">
        <v>6.7655935945606024E-2</v>
      </c>
      <c r="H2756" s="10">
        <v>0.75505207523705886</v>
      </c>
      <c r="I2756" s="10">
        <v>0.70396832039922352</v>
      </c>
      <c r="J2756" s="10">
        <v>0.24232821947729455</v>
      </c>
      <c r="K2756" s="10">
        <v>0.29210162344003476</v>
      </c>
      <c r="L2756" s="10">
        <v>2.2005138417490942E-2</v>
      </c>
      <c r="M2756" s="10">
        <v>1747.4494301948457</v>
      </c>
      <c r="N2756" s="10">
        <v>0.32712709479244245</v>
      </c>
      <c r="O2756" s="10">
        <v>0.2283177953047936</v>
      </c>
      <c r="P2756" s="10">
        <v>0.17222536272847183</v>
      </c>
      <c r="Q2756" s="10">
        <v>5.609243257632178E-2</v>
      </c>
    </row>
    <row r="2757" spans="1:17" x14ac:dyDescent="0.2">
      <c r="A2757" s="9" t="str">
        <f t="shared" si="43"/>
        <v>199930EMACONJU31</v>
      </c>
      <c r="B2757" s="10">
        <v>1999</v>
      </c>
      <c r="C2757" s="10" t="s">
        <v>4</v>
      </c>
      <c r="D2757" s="10" t="s">
        <v>100</v>
      </c>
      <c r="E2757" s="10">
        <v>31</v>
      </c>
      <c r="F2757" s="10">
        <v>584475</v>
      </c>
      <c r="G2757" s="10">
        <v>9.4022410130896808E-2</v>
      </c>
      <c r="H2757" s="10">
        <v>0.55064817193252846</v>
      </c>
      <c r="I2757" s="10">
        <v>0.49887490367325971</v>
      </c>
      <c r="J2757" s="10">
        <v>0.44144550075639855</v>
      </c>
      <c r="K2757" s="10">
        <v>0.49144147462595533</v>
      </c>
      <c r="L2757" s="10">
        <v>3.4648381067146856E-2</v>
      </c>
      <c r="M2757" s="10">
        <v>1096.6834992796582</v>
      </c>
      <c r="N2757" s="10">
        <v>0.20108644510030368</v>
      </c>
      <c r="O2757" s="10">
        <v>0.13090722443218272</v>
      </c>
      <c r="P2757" s="10">
        <v>0.10077248813037341</v>
      </c>
      <c r="Q2757" s="10">
        <v>3.0134736301809316E-2</v>
      </c>
    </row>
    <row r="2758" spans="1:17" x14ac:dyDescent="0.2">
      <c r="A2758" s="9" t="str">
        <f t="shared" si="43"/>
        <v>199930EMAFILHO31</v>
      </c>
      <c r="B2758" s="10">
        <v>1999</v>
      </c>
      <c r="C2758" s="10" t="s">
        <v>4</v>
      </c>
      <c r="D2758" s="10" t="s">
        <v>102</v>
      </c>
      <c r="E2758" s="10">
        <v>31</v>
      </c>
      <c r="F2758" s="10">
        <v>141972</v>
      </c>
      <c r="G2758" s="10">
        <v>0.12501061282708734</v>
      </c>
      <c r="H2758" s="10">
        <v>0.82961429014171806</v>
      </c>
      <c r="I2758" s="10">
        <v>0.72590369932099286</v>
      </c>
      <c r="J2758" s="10">
        <v>0.16482827599808414</v>
      </c>
      <c r="K2758" s="10">
        <v>0.25927647705181306</v>
      </c>
      <c r="L2758" s="10">
        <v>4.8143295861155719E-2</v>
      </c>
      <c r="M2758" s="10">
        <v>1258.1003190948197</v>
      </c>
      <c r="N2758" s="10">
        <v>0.34628659172231147</v>
      </c>
      <c r="O2758" s="10">
        <v>0.18147240300904405</v>
      </c>
      <c r="P2758" s="10">
        <v>0.1462894091792748</v>
      </c>
      <c r="Q2758" s="10">
        <v>3.5182993829769249E-2</v>
      </c>
    </row>
    <row r="2759" spans="1:17" x14ac:dyDescent="0.2">
      <c r="A2759" s="9" t="str">
        <f t="shared" si="43"/>
        <v>199930EMAOUTRO31</v>
      </c>
      <c r="B2759" s="10">
        <v>1999</v>
      </c>
      <c r="C2759" s="10" t="s">
        <v>4</v>
      </c>
      <c r="D2759" s="10" t="s">
        <v>104</v>
      </c>
      <c r="E2759" s="10">
        <v>31</v>
      </c>
      <c r="F2759" s="10">
        <v>93335</v>
      </c>
      <c r="G2759" s="10">
        <v>6.3217260148206444E-2</v>
      </c>
      <c r="H2759" s="10">
        <v>0.49013767611292658</v>
      </c>
      <c r="I2759" s="10">
        <v>0.45915251513365835</v>
      </c>
      <c r="J2759" s="10">
        <v>0.50422671023731724</v>
      </c>
      <c r="K2759" s="10">
        <v>0.53239406439170733</v>
      </c>
      <c r="L2759" s="10">
        <v>4.2267102373171911E-2</v>
      </c>
      <c r="M2759" s="10">
        <v>995.30992923279564</v>
      </c>
      <c r="N2759" s="10">
        <v>0.16618631810146248</v>
      </c>
      <c r="O2759" s="10">
        <v>7.8877162907805221E-2</v>
      </c>
      <c r="P2759" s="10">
        <v>6.4788128783414584E-2</v>
      </c>
      <c r="Q2759" s="10">
        <v>1.4089034124390635E-2</v>
      </c>
    </row>
    <row r="2760" spans="1:17" x14ac:dyDescent="0.2">
      <c r="A2760" s="9" t="str">
        <f t="shared" si="43"/>
        <v>199915A17CHEFE33</v>
      </c>
      <c r="B2760" s="10">
        <v>1999</v>
      </c>
      <c r="C2760" s="10" t="s">
        <v>0</v>
      </c>
      <c r="D2760" s="10" t="s">
        <v>98</v>
      </c>
      <c r="E2760" s="10">
        <v>33</v>
      </c>
      <c r="F2760" s="10">
        <v>11051</v>
      </c>
      <c r="G2760" s="10">
        <v>0.49978503869303526</v>
      </c>
      <c r="H2760" s="10">
        <v>0.42095737942267669</v>
      </c>
      <c r="I2760" s="10">
        <v>0.21056917925979549</v>
      </c>
      <c r="J2760" s="10">
        <v>0.36847344131752785</v>
      </c>
      <c r="K2760" s="10">
        <v>0.47362229662473987</v>
      </c>
      <c r="L2760" s="10">
        <v>0.42104786897113383</v>
      </c>
      <c r="M2760" s="10">
        <v>578.48998781031764</v>
      </c>
      <c r="N2760" s="10">
        <v>5.2664917202063163E-2</v>
      </c>
      <c r="O2760" s="10">
        <v>0</v>
      </c>
      <c r="P2760" s="10">
        <v>0</v>
      </c>
      <c r="Q2760" s="10">
        <v>0</v>
      </c>
    </row>
    <row r="2761" spans="1:17" x14ac:dyDescent="0.2">
      <c r="A2761" s="9" t="str">
        <f t="shared" si="43"/>
        <v>199915A17CONJU33</v>
      </c>
      <c r="B2761" s="10">
        <v>1999</v>
      </c>
      <c r="C2761" s="10" t="s">
        <v>0</v>
      </c>
      <c r="D2761" s="10" t="s">
        <v>100</v>
      </c>
      <c r="E2761" s="10">
        <v>33</v>
      </c>
      <c r="F2761" s="10">
        <v>8725</v>
      </c>
      <c r="G2761" s="10">
        <v>0</v>
      </c>
      <c r="H2761" s="10">
        <v>0.13329512893982809</v>
      </c>
      <c r="I2761" s="10">
        <v>0.13329512893982809</v>
      </c>
      <c r="J2761" s="10">
        <v>0.53352435530085962</v>
      </c>
      <c r="K2761" s="10">
        <v>0.53352435530085962</v>
      </c>
      <c r="L2761" s="10">
        <v>0.33318051575931235</v>
      </c>
      <c r="M2761" s="10">
        <v>477.9715893479501</v>
      </c>
      <c r="N2761" s="10">
        <v>6.6704871060171922E-2</v>
      </c>
      <c r="O2761" s="10">
        <v>6.6704871060171922E-2</v>
      </c>
      <c r="P2761" s="10">
        <v>6.6704871060171922E-2</v>
      </c>
      <c r="Q2761" s="10">
        <v>0</v>
      </c>
    </row>
    <row r="2762" spans="1:17" x14ac:dyDescent="0.2">
      <c r="A2762" s="9" t="str">
        <f t="shared" si="43"/>
        <v>199915A17FILHO33</v>
      </c>
      <c r="B2762" s="10">
        <v>1999</v>
      </c>
      <c r="C2762" s="10" t="s">
        <v>0</v>
      </c>
      <c r="D2762" s="10" t="s">
        <v>102</v>
      </c>
      <c r="E2762" s="10">
        <v>33</v>
      </c>
      <c r="F2762" s="10">
        <v>479260</v>
      </c>
      <c r="G2762" s="10">
        <v>0.34968996617812853</v>
      </c>
      <c r="H2762" s="10">
        <v>0.22344867545150529</v>
      </c>
      <c r="I2762" s="10">
        <v>0.14531091569032079</v>
      </c>
      <c r="J2762" s="10">
        <v>6.3495195769506102E-2</v>
      </c>
      <c r="K2762" s="10">
        <v>8.180942204382903E-2</v>
      </c>
      <c r="L2762" s="10">
        <v>0.87864415974627552</v>
      </c>
      <c r="M2762" s="10">
        <v>422.68982134595097</v>
      </c>
      <c r="N2762" s="10">
        <v>9.4658431748946295E-2</v>
      </c>
      <c r="O2762" s="10">
        <v>2.7909694111755624E-2</v>
      </c>
      <c r="P2762" s="10">
        <v>2.6695321954680131E-2</v>
      </c>
      <c r="Q2762" s="10">
        <v>1.2143721570754913E-3</v>
      </c>
    </row>
    <row r="2763" spans="1:17" x14ac:dyDescent="0.2">
      <c r="A2763" s="9" t="str">
        <f t="shared" si="43"/>
        <v>199915A17OUTRO33</v>
      </c>
      <c r="B2763" s="10">
        <v>1999</v>
      </c>
      <c r="C2763" s="10" t="s">
        <v>0</v>
      </c>
      <c r="D2763" s="10" t="s">
        <v>104</v>
      </c>
      <c r="E2763" s="10">
        <v>33</v>
      </c>
      <c r="F2763" s="10">
        <v>62229</v>
      </c>
      <c r="G2763" s="10">
        <v>0.43340210912425492</v>
      </c>
      <c r="H2763" s="10">
        <v>0.28038374391360943</v>
      </c>
      <c r="I2763" s="10">
        <v>0.15886483793729611</v>
      </c>
      <c r="J2763" s="10">
        <v>9.3461247971203143E-2</v>
      </c>
      <c r="K2763" s="10">
        <v>0.13085538896655899</v>
      </c>
      <c r="L2763" s="10">
        <v>0.8224461264040881</v>
      </c>
      <c r="M2763" s="10">
        <v>383.54667208703864</v>
      </c>
      <c r="N2763" s="10">
        <v>0.10281380063957318</v>
      </c>
      <c r="O2763" s="10">
        <v>0</v>
      </c>
      <c r="P2763" s="10">
        <v>0</v>
      </c>
      <c r="Q2763" s="10">
        <v>0</v>
      </c>
    </row>
    <row r="2764" spans="1:17" x14ac:dyDescent="0.2">
      <c r="A2764" s="9" t="str">
        <f t="shared" si="43"/>
        <v>199915A29CHEFE33</v>
      </c>
      <c r="B2764" s="10">
        <v>1999</v>
      </c>
      <c r="C2764" s="10" t="s">
        <v>3</v>
      </c>
      <c r="D2764" s="10" t="s">
        <v>98</v>
      </c>
      <c r="E2764" s="10">
        <v>33</v>
      </c>
      <c r="F2764" s="10">
        <v>460648</v>
      </c>
      <c r="G2764" s="10">
        <v>0.10311273652717877</v>
      </c>
      <c r="H2764" s="10">
        <v>0.89394070960907246</v>
      </c>
      <c r="I2764" s="10">
        <v>0.80176403674823293</v>
      </c>
      <c r="J2764" s="10">
        <v>8.0807905385457013E-2</v>
      </c>
      <c r="K2764" s="10">
        <v>0.15530079366457686</v>
      </c>
      <c r="L2764" s="10">
        <v>0.11364425765443462</v>
      </c>
      <c r="M2764" s="10">
        <v>1198.0190726878263</v>
      </c>
      <c r="N2764" s="10">
        <v>0.38811303571001615</v>
      </c>
      <c r="O2764" s="10">
        <v>0.17571788456898668</v>
      </c>
      <c r="P2764" s="10">
        <v>0.15548822236761167</v>
      </c>
      <c r="Q2764" s="10">
        <v>2.0229662201375016E-2</v>
      </c>
    </row>
    <row r="2765" spans="1:17" x14ac:dyDescent="0.2">
      <c r="A2765" s="9" t="str">
        <f t="shared" si="43"/>
        <v>199915A29CONJU33</v>
      </c>
      <c r="B2765" s="10">
        <v>1999</v>
      </c>
      <c r="C2765" s="10" t="s">
        <v>3</v>
      </c>
      <c r="D2765" s="10" t="s">
        <v>100</v>
      </c>
      <c r="E2765" s="10">
        <v>33</v>
      </c>
      <c r="F2765" s="10">
        <v>430398</v>
      </c>
      <c r="G2765" s="10">
        <v>0.19145936492965496</v>
      </c>
      <c r="H2765" s="10">
        <v>0.4742565861204559</v>
      </c>
      <c r="I2765" s="10">
        <v>0.38345572132812716</v>
      </c>
      <c r="J2765" s="10">
        <v>0.47424959695831664</v>
      </c>
      <c r="K2765" s="10">
        <v>0.55827097447557983</v>
      </c>
      <c r="L2765" s="10">
        <v>0.10135967174568655</v>
      </c>
      <c r="M2765" s="10">
        <v>988.77442056107679</v>
      </c>
      <c r="N2765" s="10">
        <v>0.15135061036528979</v>
      </c>
      <c r="O2765" s="10">
        <v>7.8371646708395484E-2</v>
      </c>
      <c r="P2765" s="10">
        <v>7.0265196399611526E-2</v>
      </c>
      <c r="Q2765" s="10">
        <v>8.1064503087839631E-3</v>
      </c>
    </row>
    <row r="2766" spans="1:17" x14ac:dyDescent="0.2">
      <c r="A2766" s="9" t="str">
        <f t="shared" si="43"/>
        <v>199915A29FILHO33</v>
      </c>
      <c r="B2766" s="10">
        <v>1999</v>
      </c>
      <c r="C2766" s="10" t="s">
        <v>3</v>
      </c>
      <c r="D2766" s="10" t="s">
        <v>102</v>
      </c>
      <c r="E2766" s="10">
        <v>33</v>
      </c>
      <c r="F2766" s="10">
        <v>1604076</v>
      </c>
      <c r="G2766" s="10">
        <v>0.22803934918570465</v>
      </c>
      <c r="H2766" s="10">
        <v>0.56271671820820446</v>
      </c>
      <c r="I2766" s="10">
        <v>0.43439516401209</v>
      </c>
      <c r="J2766" s="10">
        <v>8.7631602146524087E-2</v>
      </c>
      <c r="K2766" s="10">
        <v>0.16472752986545772</v>
      </c>
      <c r="L2766" s="10">
        <v>0.52920214905565655</v>
      </c>
      <c r="M2766" s="10">
        <v>883.52604677383943</v>
      </c>
      <c r="N2766" s="10">
        <v>0.21175243567013036</v>
      </c>
      <c r="O2766" s="10">
        <v>6.4541206277009322E-2</v>
      </c>
      <c r="P2766" s="10">
        <v>6.0915442909188842E-2</v>
      </c>
      <c r="Q2766" s="10">
        <v>3.6257633678204774E-3</v>
      </c>
    </row>
    <row r="2767" spans="1:17" x14ac:dyDescent="0.2">
      <c r="A2767" s="9" t="str">
        <f t="shared" si="43"/>
        <v>199915A29OUTRO33</v>
      </c>
      <c r="B2767" s="10">
        <v>1999</v>
      </c>
      <c r="C2767" s="10" t="s">
        <v>3</v>
      </c>
      <c r="D2767" s="10" t="s">
        <v>104</v>
      </c>
      <c r="E2767" s="10">
        <v>33</v>
      </c>
      <c r="F2767" s="10">
        <v>198322</v>
      </c>
      <c r="G2767" s="10">
        <v>0.2142822053742488</v>
      </c>
      <c r="H2767" s="10">
        <v>0.61585704057038548</v>
      </c>
      <c r="I2767" s="10">
        <v>0.48388983572170513</v>
      </c>
      <c r="J2767" s="10">
        <v>8.212402053226571E-2</v>
      </c>
      <c r="K2767" s="10">
        <v>0.16423795645465455</v>
      </c>
      <c r="L2767" s="10">
        <v>0.48971369792559577</v>
      </c>
      <c r="M2767" s="10">
        <v>800.10703355003693</v>
      </c>
      <c r="N2767" s="10">
        <v>0.19063442280735371</v>
      </c>
      <c r="O2767" s="10">
        <v>4.6938816671877048E-2</v>
      </c>
      <c r="P2767" s="10">
        <v>4.4009237502647208E-2</v>
      </c>
      <c r="Q2767" s="10">
        <v>2.9295791692298383E-3</v>
      </c>
    </row>
    <row r="2768" spans="1:17" x14ac:dyDescent="0.2">
      <c r="A2768" s="9" t="str">
        <f t="shared" si="43"/>
        <v>199918A24CHEFE33</v>
      </c>
      <c r="B2768" s="10">
        <v>1999</v>
      </c>
      <c r="C2768" s="10" t="s">
        <v>1</v>
      </c>
      <c r="D2768" s="10" t="s">
        <v>98</v>
      </c>
      <c r="E2768" s="10">
        <v>33</v>
      </c>
      <c r="F2768" s="10">
        <v>171579</v>
      </c>
      <c r="G2768" s="10">
        <v>0.1807284653892629</v>
      </c>
      <c r="H2768" s="10">
        <v>0.84407182697183225</v>
      </c>
      <c r="I2768" s="10">
        <v>0.69152402100490151</v>
      </c>
      <c r="J2768" s="10">
        <v>0.10847481335128425</v>
      </c>
      <c r="K2768" s="10">
        <v>0.23050023604287237</v>
      </c>
      <c r="L2768" s="10">
        <v>0.17289411874413535</v>
      </c>
      <c r="M2768" s="10">
        <v>850.90121061354535</v>
      </c>
      <c r="N2768" s="10">
        <v>0.35592351045291093</v>
      </c>
      <c r="O2768" s="10">
        <v>0.13558186025096311</v>
      </c>
      <c r="P2768" s="10">
        <v>0.12540578975282524</v>
      </c>
      <c r="Q2768" s="10">
        <v>1.0176070498137884E-2</v>
      </c>
    </row>
    <row r="2769" spans="1:17" x14ac:dyDescent="0.2">
      <c r="A2769" s="9" t="str">
        <f t="shared" si="43"/>
        <v>199918A24CONJU33</v>
      </c>
      <c r="B2769" s="10">
        <v>1999</v>
      </c>
      <c r="C2769" s="10" t="s">
        <v>1</v>
      </c>
      <c r="D2769" s="10" t="s">
        <v>100</v>
      </c>
      <c r="E2769" s="10">
        <v>33</v>
      </c>
      <c r="F2769" s="10">
        <v>181462</v>
      </c>
      <c r="G2769" s="10">
        <v>0.21054876866395192</v>
      </c>
      <c r="H2769" s="10">
        <v>0.42765685727080233</v>
      </c>
      <c r="I2769" s="10">
        <v>0.3376142325617395</v>
      </c>
      <c r="J2769" s="10">
        <v>0.50803014136365898</v>
      </c>
      <c r="K2769" s="10">
        <v>0.58842001094642338</v>
      </c>
      <c r="L2769" s="10">
        <v>0.11219979940703839</v>
      </c>
      <c r="M2769" s="10">
        <v>699.22895367953186</v>
      </c>
      <c r="N2769" s="10">
        <v>0.11859783315515095</v>
      </c>
      <c r="O2769" s="10">
        <v>7.3717913392335591E-2</v>
      </c>
      <c r="P2769" s="10">
        <v>7.3717913392335591E-2</v>
      </c>
      <c r="Q2769" s="10">
        <v>0</v>
      </c>
    </row>
    <row r="2770" spans="1:17" x14ac:dyDescent="0.2">
      <c r="A2770" s="9" t="str">
        <f t="shared" si="43"/>
        <v>199918A24FILHO33</v>
      </c>
      <c r="B2770" s="10">
        <v>1999</v>
      </c>
      <c r="C2770" s="10" t="s">
        <v>1</v>
      </c>
      <c r="D2770" s="10" t="s">
        <v>102</v>
      </c>
      <c r="E2770" s="10">
        <v>33</v>
      </c>
      <c r="F2770" s="10">
        <v>834620</v>
      </c>
      <c r="G2770" s="10">
        <v>0.23723717132698302</v>
      </c>
      <c r="H2770" s="10">
        <v>0.65599545027517914</v>
      </c>
      <c r="I2770" s="10">
        <v>0.50036894524852515</v>
      </c>
      <c r="J2770" s="10">
        <v>9.8391398716430475E-2</v>
      </c>
      <c r="K2770" s="10">
        <v>0.19330451361018025</v>
      </c>
      <c r="L2770" s="10">
        <v>0.45295583618892432</v>
      </c>
      <c r="M2770" s="10">
        <v>777.63428859685996</v>
      </c>
      <c r="N2770" s="10">
        <v>0.23624284105341353</v>
      </c>
      <c r="O2770" s="10">
        <v>7.2476096906376561E-2</v>
      </c>
      <c r="P2770" s="10">
        <v>6.829575135990032E-2</v>
      </c>
      <c r="Q2770" s="10">
        <v>4.1803455464762404E-3</v>
      </c>
    </row>
    <row r="2771" spans="1:17" x14ac:dyDescent="0.2">
      <c r="A2771" s="9" t="str">
        <f t="shared" si="43"/>
        <v>199918A24OUTRO33</v>
      </c>
      <c r="B2771" s="10">
        <v>1999</v>
      </c>
      <c r="C2771" s="10" t="s">
        <v>1</v>
      </c>
      <c r="D2771" s="10" t="s">
        <v>104</v>
      </c>
      <c r="E2771" s="10">
        <v>33</v>
      </c>
      <c r="F2771" s="10">
        <v>101776</v>
      </c>
      <c r="G2771" s="10">
        <v>0.18655529037390611</v>
      </c>
      <c r="H2771" s="10">
        <v>0.76574044961484045</v>
      </c>
      <c r="I2771" s="10">
        <v>0.62288751768589845</v>
      </c>
      <c r="J2771" s="10">
        <v>4.00192579783053E-2</v>
      </c>
      <c r="K2771" s="10">
        <v>0.13716396792957083</v>
      </c>
      <c r="L2771" s="10">
        <v>0.39995676780380446</v>
      </c>
      <c r="M2771" s="10">
        <v>801.12832884105467</v>
      </c>
      <c r="N2771" s="10">
        <v>0.21716318188963998</v>
      </c>
      <c r="O2771" s="10">
        <v>4.0009432479169944E-2</v>
      </c>
      <c r="P2771" s="10">
        <v>3.4300817481528065E-2</v>
      </c>
      <c r="Q2771" s="10">
        <v>5.7086149976418804E-3</v>
      </c>
    </row>
    <row r="2772" spans="1:17" x14ac:dyDescent="0.2">
      <c r="A2772" s="9" t="str">
        <f t="shared" si="43"/>
        <v>199925A29CHEFE33</v>
      </c>
      <c r="B2772" s="10">
        <v>1999</v>
      </c>
      <c r="C2772" s="10" t="s">
        <v>2</v>
      </c>
      <c r="D2772" s="10" t="s">
        <v>98</v>
      </c>
      <c r="E2772" s="10">
        <v>33</v>
      </c>
      <c r="F2772" s="10">
        <v>278018</v>
      </c>
      <c r="G2772" s="10">
        <v>5.322608314431123E-2</v>
      </c>
      <c r="H2772" s="10">
        <v>0.94351804559417018</v>
      </c>
      <c r="I2772" s="10">
        <v>0.89329827565121678</v>
      </c>
      <c r="J2772" s="10">
        <v>5.229877202195541E-2</v>
      </c>
      <c r="K2772" s="10">
        <v>9.6238373054982049E-2</v>
      </c>
      <c r="L2772" s="10">
        <v>6.4859109841808801E-2</v>
      </c>
      <c r="M2772" s="10">
        <v>1372.1109821643934</v>
      </c>
      <c r="N2772" s="10">
        <v>0.42138215162361187</v>
      </c>
      <c r="O2772" s="10">
        <v>0.20753900885606463</v>
      </c>
      <c r="P2772" s="10">
        <v>0.18028597483392625</v>
      </c>
      <c r="Q2772" s="10">
        <v>2.7253034022138359E-2</v>
      </c>
    </row>
    <row r="2773" spans="1:17" x14ac:dyDescent="0.2">
      <c r="A2773" s="9" t="str">
        <f t="shared" si="43"/>
        <v>199925A29CONJU33</v>
      </c>
      <c r="B2773" s="10">
        <v>1999</v>
      </c>
      <c r="C2773" s="10" t="s">
        <v>2</v>
      </c>
      <c r="D2773" s="10" t="s">
        <v>100</v>
      </c>
      <c r="E2773" s="10">
        <v>33</v>
      </c>
      <c r="F2773" s="10">
        <v>240211</v>
      </c>
      <c r="G2773" s="10">
        <v>0.1814314274290284</v>
      </c>
      <c r="H2773" s="10">
        <v>0.52184617952677048</v>
      </c>
      <c r="I2773" s="10">
        <v>0.42716688227684346</v>
      </c>
      <c r="J2773" s="10">
        <v>0.44659266368985517</v>
      </c>
      <c r="K2773" s="10">
        <v>0.53641447231148021</v>
      </c>
      <c r="L2773" s="10">
        <v>8.4750490194037742E-2</v>
      </c>
      <c r="M2773" s="10">
        <v>1169.3693499993435</v>
      </c>
      <c r="N2773" s="10">
        <v>0.17916748192214346</v>
      </c>
      <c r="O2773" s="10">
        <v>8.2310968273726012E-2</v>
      </c>
      <c r="P2773" s="10">
        <v>6.7786237932484353E-2</v>
      </c>
      <c r="Q2773" s="10">
        <v>1.4524730341241658E-2</v>
      </c>
    </row>
    <row r="2774" spans="1:17" x14ac:dyDescent="0.2">
      <c r="A2774" s="9" t="str">
        <f t="shared" si="43"/>
        <v>199925A29FILHO33</v>
      </c>
      <c r="B2774" s="10">
        <v>1999</v>
      </c>
      <c r="C2774" s="10" t="s">
        <v>2</v>
      </c>
      <c r="D2774" s="10" t="s">
        <v>102</v>
      </c>
      <c r="E2774" s="10">
        <v>33</v>
      </c>
      <c r="F2774" s="10">
        <v>290196</v>
      </c>
      <c r="G2774" s="10">
        <v>0.15530516052030022</v>
      </c>
      <c r="H2774" s="10">
        <v>0.85171745992363779</v>
      </c>
      <c r="I2774" s="10">
        <v>0.71944134309225494</v>
      </c>
      <c r="J2774" s="10">
        <v>9.6365865027709205E-2</v>
      </c>
      <c r="K2774" s="10">
        <v>0.21886987897726293</v>
      </c>
      <c r="L2774" s="10">
        <v>0.17066795573433696</v>
      </c>
      <c r="M2774" s="10">
        <v>1257.9040332305563</v>
      </c>
      <c r="N2774" s="10">
        <v>0.33469792829673739</v>
      </c>
      <c r="O2774" s="10">
        <v>0.10221712222084384</v>
      </c>
      <c r="P2774" s="10">
        <v>9.6203944919985115E-2</v>
      </c>
      <c r="Q2774" s="10">
        <v>6.01317730085873E-3</v>
      </c>
    </row>
    <row r="2775" spans="1:17" x14ac:dyDescent="0.2">
      <c r="A2775" s="9" t="str">
        <f t="shared" si="43"/>
        <v>199925A29OUTRO33</v>
      </c>
      <c r="B2775" s="10">
        <v>1999</v>
      </c>
      <c r="C2775" s="10" t="s">
        <v>2</v>
      </c>
      <c r="D2775" s="10" t="s">
        <v>104</v>
      </c>
      <c r="E2775" s="10">
        <v>33</v>
      </c>
      <c r="F2775" s="10">
        <v>34317</v>
      </c>
      <c r="G2775" s="10">
        <v>0.15215278815966513</v>
      </c>
      <c r="H2775" s="10">
        <v>0.77967188274033283</v>
      </c>
      <c r="I2775" s="10">
        <v>0.66104263193169566</v>
      </c>
      <c r="J2775" s="10">
        <v>0.18643820846810619</v>
      </c>
      <c r="K2775" s="10">
        <v>0.30506745927674328</v>
      </c>
      <c r="L2775" s="10">
        <v>0.15254829967654515</v>
      </c>
      <c r="M2775" s="10">
        <v>999.26999190389552</v>
      </c>
      <c r="N2775" s="10">
        <v>0.2712066905615293</v>
      </c>
      <c r="O2775" s="10">
        <v>0.15260657982923914</v>
      </c>
      <c r="P2775" s="10">
        <v>0.15260657982923914</v>
      </c>
      <c r="Q2775" s="10">
        <v>0</v>
      </c>
    </row>
    <row r="2776" spans="1:17" x14ac:dyDescent="0.2">
      <c r="A2776" s="9" t="str">
        <f t="shared" si="43"/>
        <v>199930EMACHEFE33</v>
      </c>
      <c r="B2776" s="10">
        <v>1999</v>
      </c>
      <c r="C2776" s="10" t="s">
        <v>4</v>
      </c>
      <c r="D2776" s="10" t="s">
        <v>98</v>
      </c>
      <c r="E2776" s="10">
        <v>33</v>
      </c>
      <c r="F2776" s="10">
        <v>3104173</v>
      </c>
      <c r="G2776" s="10">
        <v>5.3932591711900277E-2</v>
      </c>
      <c r="H2776" s="10">
        <v>0.68167443054500232</v>
      </c>
      <c r="I2776" s="10">
        <v>0.64490996180197657</v>
      </c>
      <c r="J2776" s="10">
        <v>0.31663787731997201</v>
      </c>
      <c r="K2776" s="10">
        <v>0.35321464554272541</v>
      </c>
      <c r="L2776" s="10">
        <v>1.423889712332399E-2</v>
      </c>
      <c r="M2776" s="10">
        <v>2023.0088239659549</v>
      </c>
      <c r="N2776" s="10">
        <v>0.33295470323335719</v>
      </c>
      <c r="O2776" s="10">
        <v>0.21566323784144761</v>
      </c>
      <c r="P2776" s="10">
        <v>0.18043936339888272</v>
      </c>
      <c r="Q2776" s="10">
        <v>3.5223874442564897E-2</v>
      </c>
    </row>
    <row r="2777" spans="1:17" x14ac:dyDescent="0.2">
      <c r="A2777" s="9" t="str">
        <f t="shared" si="43"/>
        <v>199930EMACONJU33</v>
      </c>
      <c r="B2777" s="10">
        <v>1999</v>
      </c>
      <c r="C2777" s="10" t="s">
        <v>4</v>
      </c>
      <c r="D2777" s="10" t="s">
        <v>100</v>
      </c>
      <c r="E2777" s="10">
        <v>33</v>
      </c>
      <c r="F2777" s="10">
        <v>1791419</v>
      </c>
      <c r="G2777" s="10">
        <v>0.10276296271879223</v>
      </c>
      <c r="H2777" s="10">
        <v>0.42391591717143828</v>
      </c>
      <c r="I2777" s="10">
        <v>0.38035306157924714</v>
      </c>
      <c r="J2777" s="10">
        <v>0.56372921921890029</v>
      </c>
      <c r="K2777" s="10">
        <v>0.60664146581536005</v>
      </c>
      <c r="L2777" s="10">
        <v>2.6950702208696012E-2</v>
      </c>
      <c r="M2777" s="10">
        <v>1376.6401989157357</v>
      </c>
      <c r="N2777" s="10">
        <v>0.16752976271882791</v>
      </c>
      <c r="O2777" s="10">
        <v>0.1181850812121564</v>
      </c>
      <c r="P2777" s="10">
        <v>0.10260134563717366</v>
      </c>
      <c r="Q2777" s="10">
        <v>1.5583735574982736E-2</v>
      </c>
    </row>
    <row r="2778" spans="1:17" x14ac:dyDescent="0.2">
      <c r="A2778" s="9" t="str">
        <f t="shared" si="43"/>
        <v>199930EMAFILHO33</v>
      </c>
      <c r="B2778" s="10">
        <v>1999</v>
      </c>
      <c r="C2778" s="10" t="s">
        <v>4</v>
      </c>
      <c r="D2778" s="10" t="s">
        <v>102</v>
      </c>
      <c r="E2778" s="10">
        <v>33</v>
      </c>
      <c r="F2778" s="10">
        <v>420503</v>
      </c>
      <c r="G2778" s="10">
        <v>0.13413191230608401</v>
      </c>
      <c r="H2778" s="10">
        <v>0.79611532408069829</v>
      </c>
      <c r="I2778" s="10">
        <v>0.68933085324557641</v>
      </c>
      <c r="J2778" s="10">
        <v>0.19722322385906929</v>
      </c>
      <c r="K2778" s="10">
        <v>0.29860134349351297</v>
      </c>
      <c r="L2778" s="10">
        <v>4.2941308147703625E-2</v>
      </c>
      <c r="M2778" s="10">
        <v>1473.2935745264392</v>
      </c>
      <c r="N2778" s="10">
        <v>0.33657045015610076</v>
      </c>
      <c r="O2778" s="10">
        <v>0.16343788474498774</v>
      </c>
      <c r="P2778" s="10">
        <v>0.15235722909785412</v>
      </c>
      <c r="Q2778" s="10">
        <v>1.1080655647133628E-2</v>
      </c>
    </row>
    <row r="2779" spans="1:17" x14ac:dyDescent="0.2">
      <c r="A2779" s="9" t="str">
        <f t="shared" si="43"/>
        <v>199930EMAOUTRO33</v>
      </c>
      <c r="B2779" s="10">
        <v>1999</v>
      </c>
      <c r="C2779" s="10" t="s">
        <v>4</v>
      </c>
      <c r="D2779" s="10" t="s">
        <v>104</v>
      </c>
      <c r="E2779" s="10">
        <v>33</v>
      </c>
      <c r="F2779" s="10">
        <v>305941</v>
      </c>
      <c r="G2779" s="10">
        <v>0.10607797169401754</v>
      </c>
      <c r="H2779" s="10">
        <v>0.37716261842618032</v>
      </c>
      <c r="I2779" s="10">
        <v>0.33715397286472643</v>
      </c>
      <c r="J2779" s="10">
        <v>0.61639493793823019</v>
      </c>
      <c r="K2779" s="10">
        <v>0.65647998372580607</v>
      </c>
      <c r="L2779" s="10">
        <v>1.7140480549124145E-2</v>
      </c>
      <c r="M2779" s="10">
        <v>948.25566776141932</v>
      </c>
      <c r="N2779" s="10">
        <v>0.15400681830810517</v>
      </c>
      <c r="O2779" s="10">
        <v>8.1764130992576997E-2</v>
      </c>
      <c r="P2779" s="10">
        <v>7.7959475846650167E-2</v>
      </c>
      <c r="Q2779" s="10">
        <v>3.8046551459268289E-3</v>
      </c>
    </row>
    <row r="2780" spans="1:17" x14ac:dyDescent="0.2">
      <c r="A2780" s="9" t="str">
        <f t="shared" si="43"/>
        <v>199915A17CHEFE35</v>
      </c>
      <c r="B2780" s="10">
        <v>1999</v>
      </c>
      <c r="C2780" s="10" t="s">
        <v>0</v>
      </c>
      <c r="D2780" s="10" t="s">
        <v>98</v>
      </c>
      <c r="E2780" s="10">
        <v>35</v>
      </c>
      <c r="F2780" s="10">
        <v>22333</v>
      </c>
      <c r="G2780" s="10">
        <v>0.3333592052157715</v>
      </c>
      <c r="H2780" s="10">
        <v>0.57690413289750597</v>
      </c>
      <c r="I2780" s="10">
        <v>0.38458782966909955</v>
      </c>
      <c r="J2780" s="10">
        <v>0.26924282451976894</v>
      </c>
      <c r="K2780" s="10">
        <v>0.42309586710249408</v>
      </c>
      <c r="L2780" s="10">
        <v>0.30766130837773698</v>
      </c>
      <c r="M2780" s="10">
        <v>696.92887229683595</v>
      </c>
      <c r="N2780" s="10">
        <v>0.1923163032284064</v>
      </c>
      <c r="O2780" s="10">
        <v>0</v>
      </c>
      <c r="P2780" s="10">
        <v>0</v>
      </c>
      <c r="Q2780" s="10">
        <v>0</v>
      </c>
    </row>
    <row r="2781" spans="1:17" x14ac:dyDescent="0.2">
      <c r="A2781" s="9" t="str">
        <f t="shared" si="43"/>
        <v>199915A17CONJU35</v>
      </c>
      <c r="B2781" s="10">
        <v>1999</v>
      </c>
      <c r="C2781" s="10" t="s">
        <v>0</v>
      </c>
      <c r="D2781" s="10" t="s">
        <v>100</v>
      </c>
      <c r="E2781" s="10">
        <v>35</v>
      </c>
      <c r="F2781" s="10">
        <v>21470</v>
      </c>
      <c r="G2781" s="10">
        <v>0.59995342880428459</v>
      </c>
      <c r="H2781" s="10">
        <v>0.40004657661853749</v>
      </c>
      <c r="I2781" s="10">
        <v>0.16003726129483001</v>
      </c>
      <c r="J2781" s="10">
        <v>0.51993479273404752</v>
      </c>
      <c r="K2781" s="10">
        <v>0.67992547741034004</v>
      </c>
      <c r="L2781" s="10">
        <v>0.2000465766185375</v>
      </c>
      <c r="M2781" s="10">
        <v>436.13975967812519</v>
      </c>
      <c r="N2781" s="10">
        <v>4.0009315323707502E-2</v>
      </c>
      <c r="O2781" s="10">
        <v>0</v>
      </c>
      <c r="P2781" s="10">
        <v>0</v>
      </c>
      <c r="Q2781" s="10">
        <v>0</v>
      </c>
    </row>
    <row r="2782" spans="1:17" x14ac:dyDescent="0.2">
      <c r="A2782" s="9" t="str">
        <f t="shared" si="43"/>
        <v>199915A17FILHO35</v>
      </c>
      <c r="B2782" s="10">
        <v>1999</v>
      </c>
      <c r="C2782" s="10" t="s">
        <v>0</v>
      </c>
      <c r="D2782" s="10" t="s">
        <v>102</v>
      </c>
      <c r="E2782" s="10">
        <v>35</v>
      </c>
      <c r="F2782" s="10">
        <v>985092</v>
      </c>
      <c r="G2782" s="10">
        <v>0.48654074586536827</v>
      </c>
      <c r="H2782" s="10">
        <v>0.38884185436487151</v>
      </c>
      <c r="I2782" s="10">
        <v>0.19965444851851399</v>
      </c>
      <c r="J2782" s="10">
        <v>4.3595928096056002E-2</v>
      </c>
      <c r="K2782" s="10">
        <v>6.6262846515858412E-2</v>
      </c>
      <c r="L2782" s="10">
        <v>0.89886122311418626</v>
      </c>
      <c r="M2782" s="10">
        <v>441.76065921583302</v>
      </c>
      <c r="N2782" s="10">
        <v>8.4571796339834249E-2</v>
      </c>
      <c r="O2782" s="10">
        <v>6.9749830472686817E-3</v>
      </c>
      <c r="P2782" s="10">
        <v>6.9749830472686817E-3</v>
      </c>
      <c r="Q2782" s="10">
        <v>0</v>
      </c>
    </row>
    <row r="2783" spans="1:17" x14ac:dyDescent="0.2">
      <c r="A2783" s="9" t="str">
        <f t="shared" si="43"/>
        <v>199915A17OUTRO35</v>
      </c>
      <c r="B2783" s="10">
        <v>1999</v>
      </c>
      <c r="C2783" s="10" t="s">
        <v>0</v>
      </c>
      <c r="D2783" s="10" t="s">
        <v>104</v>
      </c>
      <c r="E2783" s="10">
        <v>35</v>
      </c>
      <c r="F2783" s="10">
        <v>73002</v>
      </c>
      <c r="G2783" s="10">
        <v>0.41176201999908679</v>
      </c>
      <c r="H2783" s="10">
        <v>0.60001095860387388</v>
      </c>
      <c r="I2783" s="10">
        <v>0.35294923426755431</v>
      </c>
      <c r="J2783" s="10">
        <v>9.41070107668283E-2</v>
      </c>
      <c r="K2783" s="10">
        <v>0.12940741349552068</v>
      </c>
      <c r="L2783" s="10">
        <v>0.75293827566368043</v>
      </c>
      <c r="M2783" s="10">
        <v>487.14800902996194</v>
      </c>
      <c r="N2783" s="10">
        <v>0.16470781622421304</v>
      </c>
      <c r="O2783" s="10">
        <v>3.5286704473850031E-2</v>
      </c>
      <c r="P2783" s="10">
        <v>3.5286704473850031E-2</v>
      </c>
      <c r="Q2783" s="10">
        <v>0</v>
      </c>
    </row>
    <row r="2784" spans="1:17" x14ac:dyDescent="0.2">
      <c r="A2784" s="9" t="str">
        <f t="shared" si="43"/>
        <v>199915A29CHEFE35</v>
      </c>
      <c r="B2784" s="10">
        <v>1999</v>
      </c>
      <c r="C2784" s="10" t="s">
        <v>3</v>
      </c>
      <c r="D2784" s="10" t="s">
        <v>98</v>
      </c>
      <c r="E2784" s="10">
        <v>35</v>
      </c>
      <c r="F2784" s="10">
        <v>869165</v>
      </c>
      <c r="G2784" s="10">
        <v>0.10825828752615232</v>
      </c>
      <c r="H2784" s="10">
        <v>0.88536699015721987</v>
      </c>
      <c r="I2784" s="10">
        <v>0.78951867597061542</v>
      </c>
      <c r="J2784" s="10">
        <v>9.0917144615809423E-2</v>
      </c>
      <c r="K2784" s="10">
        <v>0.17095258092537091</v>
      </c>
      <c r="L2784" s="10">
        <v>0.12451030586827587</v>
      </c>
      <c r="M2784" s="10">
        <v>1491.131525268964</v>
      </c>
      <c r="N2784" s="10">
        <v>0.31916609619577413</v>
      </c>
      <c r="O2784" s="10">
        <v>0.12154654179586155</v>
      </c>
      <c r="P2784" s="10">
        <v>0.10375820471371949</v>
      </c>
      <c r="Q2784" s="10">
        <v>1.7788337082142055E-2</v>
      </c>
    </row>
    <row r="2785" spans="1:17" x14ac:dyDescent="0.2">
      <c r="A2785" s="9" t="str">
        <f t="shared" si="43"/>
        <v>199915A29CONJU35</v>
      </c>
      <c r="B2785" s="10">
        <v>1999</v>
      </c>
      <c r="C2785" s="10" t="s">
        <v>3</v>
      </c>
      <c r="D2785" s="10" t="s">
        <v>100</v>
      </c>
      <c r="E2785" s="10">
        <v>35</v>
      </c>
      <c r="F2785" s="10">
        <v>815911</v>
      </c>
      <c r="G2785" s="10">
        <v>0.24690707324318886</v>
      </c>
      <c r="H2785" s="10">
        <v>0.51211947213183939</v>
      </c>
      <c r="I2785" s="10">
        <v>0.38567355211692017</v>
      </c>
      <c r="J2785" s="10">
        <v>0.46575187840775806</v>
      </c>
      <c r="K2785" s="10">
        <v>0.57533997830813244</v>
      </c>
      <c r="L2785" s="10">
        <v>7.052607453509023E-2</v>
      </c>
      <c r="M2785" s="10">
        <v>1292.254469973353</v>
      </c>
      <c r="N2785" s="10">
        <v>0.12420840018090208</v>
      </c>
      <c r="O2785" s="10">
        <v>5.6843209614774161E-2</v>
      </c>
      <c r="P2785" s="10">
        <v>4.9473533265270354E-2</v>
      </c>
      <c r="Q2785" s="10">
        <v>7.3696763495038065E-3</v>
      </c>
    </row>
    <row r="2786" spans="1:17" x14ac:dyDescent="0.2">
      <c r="A2786" s="9" t="str">
        <f t="shared" si="43"/>
        <v>199915A29FILHO35</v>
      </c>
      <c r="B2786" s="10">
        <v>1999</v>
      </c>
      <c r="C2786" s="10" t="s">
        <v>3</v>
      </c>
      <c r="D2786" s="10" t="s">
        <v>102</v>
      </c>
      <c r="E2786" s="10">
        <v>35</v>
      </c>
      <c r="F2786" s="10">
        <v>2914068</v>
      </c>
      <c r="G2786" s="10">
        <v>0.29929257708162937</v>
      </c>
      <c r="H2786" s="10">
        <v>0.67001150273833843</v>
      </c>
      <c r="I2786" s="10">
        <v>0.469482033409446</v>
      </c>
      <c r="J2786" s="10">
        <v>7.4315587068861919E-2</v>
      </c>
      <c r="K2786" s="10">
        <v>0.15688739334214638</v>
      </c>
      <c r="L2786" s="10">
        <v>0.57150720208766115</v>
      </c>
      <c r="M2786" s="10">
        <v>1033.7010161243447</v>
      </c>
      <c r="N2786" s="10">
        <v>0.18597472673938975</v>
      </c>
      <c r="O2786" s="10">
        <v>3.7432208170845707E-2</v>
      </c>
      <c r="P2786" s="10">
        <v>3.1832132949539953E-2</v>
      </c>
      <c r="Q2786" s="10">
        <v>5.6000752213057484E-3</v>
      </c>
    </row>
    <row r="2787" spans="1:17" x14ac:dyDescent="0.2">
      <c r="A2787" s="9" t="str">
        <f t="shared" si="43"/>
        <v>199915A29OUTRO35</v>
      </c>
      <c r="B2787" s="10">
        <v>1999</v>
      </c>
      <c r="C2787" s="10" t="s">
        <v>3</v>
      </c>
      <c r="D2787" s="10" t="s">
        <v>104</v>
      </c>
      <c r="E2787" s="10">
        <v>35</v>
      </c>
      <c r="F2787" s="10">
        <v>405375</v>
      </c>
      <c r="G2787" s="10">
        <v>0.22486307994652571</v>
      </c>
      <c r="H2787" s="10">
        <v>0.80084366327474565</v>
      </c>
      <c r="I2787" s="10">
        <v>0.62076349059512792</v>
      </c>
      <c r="J2787" s="10">
        <v>8.2629663891458524E-2</v>
      </c>
      <c r="K2787" s="10">
        <v>0.18008017267961765</v>
      </c>
      <c r="L2787" s="10">
        <v>0.37712241751464692</v>
      </c>
      <c r="M2787" s="10">
        <v>912.90119142466358</v>
      </c>
      <c r="N2787" s="10">
        <v>0.23940055504162813</v>
      </c>
      <c r="O2787" s="10">
        <v>6.1441874807277211E-2</v>
      </c>
      <c r="P2787" s="10">
        <v>5.9322849213691027E-2</v>
      </c>
      <c r="Q2787" s="10">
        <v>2.1190255935861855E-3</v>
      </c>
    </row>
    <row r="2788" spans="1:17" x14ac:dyDescent="0.2">
      <c r="A2788" s="9" t="str">
        <f t="shared" si="43"/>
        <v>199918A24CHEFE35</v>
      </c>
      <c r="B2788" s="10">
        <v>1999</v>
      </c>
      <c r="C2788" s="10" t="s">
        <v>1</v>
      </c>
      <c r="D2788" s="10" t="s">
        <v>98</v>
      </c>
      <c r="E2788" s="10">
        <v>35</v>
      </c>
      <c r="F2788" s="10">
        <v>354700</v>
      </c>
      <c r="G2788" s="10">
        <v>0.1203375015013412</v>
      </c>
      <c r="H2788" s="10">
        <v>0.84502960248096981</v>
      </c>
      <c r="I2788" s="10">
        <v>0.7433408514237384</v>
      </c>
      <c r="J2788" s="10">
        <v>0.11380885255145193</v>
      </c>
      <c r="K2788" s="10">
        <v>0.19612348463490273</v>
      </c>
      <c r="L2788" s="10">
        <v>0.15981674654637723</v>
      </c>
      <c r="M2788" s="10">
        <v>1150.9577176026573</v>
      </c>
      <c r="N2788" s="10">
        <v>0.30265576543557937</v>
      </c>
      <c r="O2788" s="10">
        <v>8.9596842402029878E-2</v>
      </c>
      <c r="P2788" s="10">
        <v>8.4753312658584726E-2</v>
      </c>
      <c r="Q2788" s="10">
        <v>4.8435297434451649E-3</v>
      </c>
    </row>
    <row r="2789" spans="1:17" x14ac:dyDescent="0.2">
      <c r="A2789" s="9" t="str">
        <f t="shared" si="43"/>
        <v>199918A24CONJU35</v>
      </c>
      <c r="B2789" s="10">
        <v>1999</v>
      </c>
      <c r="C2789" s="10" t="s">
        <v>1</v>
      </c>
      <c r="D2789" s="10" t="s">
        <v>100</v>
      </c>
      <c r="E2789" s="10">
        <v>35</v>
      </c>
      <c r="F2789" s="10">
        <v>353851</v>
      </c>
      <c r="G2789" s="10">
        <v>0.33156298837549575</v>
      </c>
      <c r="H2789" s="10">
        <v>0.45388878369709285</v>
      </c>
      <c r="I2789" s="10">
        <v>0.30339606218436571</v>
      </c>
      <c r="J2789" s="10">
        <v>0.50485091182446851</v>
      </c>
      <c r="K2789" s="10">
        <v>0.63349828034963873</v>
      </c>
      <c r="L2789" s="10">
        <v>9.4661312247245305E-2</v>
      </c>
      <c r="M2789" s="10">
        <v>985.65376681260352</v>
      </c>
      <c r="N2789" s="10">
        <v>9.7080409550912669E-2</v>
      </c>
      <c r="O2789" s="10">
        <v>3.8838381126519356E-2</v>
      </c>
      <c r="P2789" s="10">
        <v>3.6410805678096146E-2</v>
      </c>
      <c r="Q2789" s="10">
        <v>2.4275754484232065E-3</v>
      </c>
    </row>
    <row r="2790" spans="1:17" x14ac:dyDescent="0.2">
      <c r="A2790" s="9" t="str">
        <f t="shared" si="43"/>
        <v>199918A24FILHO35</v>
      </c>
      <c r="B2790" s="10">
        <v>1999</v>
      </c>
      <c r="C2790" s="10" t="s">
        <v>1</v>
      </c>
      <c r="D2790" s="10" t="s">
        <v>102</v>
      </c>
      <c r="E2790" s="10">
        <v>35</v>
      </c>
      <c r="F2790" s="10">
        <v>1510712</v>
      </c>
      <c r="G2790" s="10">
        <v>0.28194104623485766</v>
      </c>
      <c r="H2790" s="10">
        <v>0.7973842175648147</v>
      </c>
      <c r="I2790" s="10">
        <v>0.57256887701342751</v>
      </c>
      <c r="J2790" s="10">
        <v>8.7079869104847329E-2</v>
      </c>
      <c r="K2790" s="10">
        <v>0.19806573120900414</v>
      </c>
      <c r="L2790" s="10">
        <v>0.47011651471112542</v>
      </c>
      <c r="M2790" s="10">
        <v>986.71165921386421</v>
      </c>
      <c r="N2790" s="10">
        <v>0.22797263806734838</v>
      </c>
      <c r="O2790" s="10">
        <v>3.8090648647789917E-2</v>
      </c>
      <c r="P2790" s="10">
        <v>3.2974517975630037E-2</v>
      </c>
      <c r="Q2790" s="10">
        <v>5.1161306721598824E-3</v>
      </c>
    </row>
    <row r="2791" spans="1:17" x14ac:dyDescent="0.2">
      <c r="A2791" s="9" t="str">
        <f t="shared" si="43"/>
        <v>199918A24OUTRO35</v>
      </c>
      <c r="B2791" s="10">
        <v>1999</v>
      </c>
      <c r="C2791" s="10" t="s">
        <v>1</v>
      </c>
      <c r="D2791" s="10" t="s">
        <v>104</v>
      </c>
      <c r="E2791" s="10">
        <v>35</v>
      </c>
      <c r="F2791" s="10">
        <v>234469</v>
      </c>
      <c r="G2791" s="10">
        <v>0.21238942612351303</v>
      </c>
      <c r="H2791" s="10">
        <v>0.82783225074530109</v>
      </c>
      <c r="I2791" s="10">
        <v>0.65200943408297041</v>
      </c>
      <c r="J2791" s="10">
        <v>7.3263416485761443E-2</v>
      </c>
      <c r="K2791" s="10">
        <v>0.18681360862203533</v>
      </c>
      <c r="L2791" s="10">
        <v>0.34065484136495655</v>
      </c>
      <c r="M2791" s="10">
        <v>869.14439033905489</v>
      </c>
      <c r="N2791" s="10">
        <v>0.22708758940414298</v>
      </c>
      <c r="O2791" s="10">
        <v>4.3954637926548926E-2</v>
      </c>
      <c r="P2791" s="10">
        <v>4.3954637926548926E-2</v>
      </c>
      <c r="Q2791" s="10">
        <v>0</v>
      </c>
    </row>
    <row r="2792" spans="1:17" x14ac:dyDescent="0.2">
      <c r="A2792" s="9" t="str">
        <f t="shared" si="43"/>
        <v>199925A29CHEFE35</v>
      </c>
      <c r="B2792" s="10">
        <v>1999</v>
      </c>
      <c r="C2792" s="10" t="s">
        <v>2</v>
      </c>
      <c r="D2792" s="10" t="s">
        <v>98</v>
      </c>
      <c r="E2792" s="10">
        <v>35</v>
      </c>
      <c r="F2792" s="10">
        <v>492132</v>
      </c>
      <c r="G2792" s="10">
        <v>9.3987052268041688E-2</v>
      </c>
      <c r="H2792" s="10">
        <v>0.92843789877512539</v>
      </c>
      <c r="I2792" s="10">
        <v>0.84117675745531684</v>
      </c>
      <c r="J2792" s="10">
        <v>6.6325701234628109E-2</v>
      </c>
      <c r="K2792" s="10">
        <v>0.14136857591052807</v>
      </c>
      <c r="L2792" s="10">
        <v>9.0752074646639522E-2</v>
      </c>
      <c r="M2792" s="10">
        <v>1727.3888400315809</v>
      </c>
      <c r="N2792" s="10">
        <v>0.33682223468500322</v>
      </c>
      <c r="O2792" s="10">
        <v>0.1500898133021222</v>
      </c>
      <c r="P2792" s="10">
        <v>0.12216437866263523</v>
      </c>
      <c r="Q2792" s="10">
        <v>2.7925434639486966E-2</v>
      </c>
    </row>
    <row r="2793" spans="1:17" x14ac:dyDescent="0.2">
      <c r="A2793" s="9" t="str">
        <f t="shared" si="43"/>
        <v>199925A29CONJU35</v>
      </c>
      <c r="B2793" s="10">
        <v>1999</v>
      </c>
      <c r="C2793" s="10" t="s">
        <v>2</v>
      </c>
      <c r="D2793" s="10" t="s">
        <v>100</v>
      </c>
      <c r="E2793" s="10">
        <v>35</v>
      </c>
      <c r="F2793" s="10">
        <v>440590</v>
      </c>
      <c r="G2793" s="10">
        <v>0.17991104163477112</v>
      </c>
      <c r="H2793" s="10">
        <v>0.5644496294325394</v>
      </c>
      <c r="I2793" s="10">
        <v>0.46289890865097072</v>
      </c>
      <c r="J2793" s="10">
        <v>0.43164343655553056</v>
      </c>
      <c r="K2793" s="10">
        <v>0.52343364466003084</v>
      </c>
      <c r="L2793" s="10">
        <v>4.4830795070246718E-2</v>
      </c>
      <c r="M2793" s="10">
        <v>1471.3324637623625</v>
      </c>
      <c r="N2793" s="10">
        <v>0.15009873124673734</v>
      </c>
      <c r="O2793" s="10">
        <v>7.4073401575160583E-2</v>
      </c>
      <c r="P2793" s="10">
        <v>6.2375451099661819E-2</v>
      </c>
      <c r="Q2793" s="10">
        <v>1.1697950475498762E-2</v>
      </c>
    </row>
    <row r="2794" spans="1:17" x14ac:dyDescent="0.2">
      <c r="A2794" s="9" t="str">
        <f t="shared" si="43"/>
        <v>199925A29FILHO35</v>
      </c>
      <c r="B2794" s="10">
        <v>1999</v>
      </c>
      <c r="C2794" s="10" t="s">
        <v>2</v>
      </c>
      <c r="D2794" s="10" t="s">
        <v>102</v>
      </c>
      <c r="E2794" s="10">
        <v>35</v>
      </c>
      <c r="F2794" s="10">
        <v>418264</v>
      </c>
      <c r="G2794" s="10">
        <v>0.15999342492774268</v>
      </c>
      <c r="H2794" s="10">
        <v>0.87269045387602084</v>
      </c>
      <c r="I2794" s="10">
        <v>0.73306571925865005</v>
      </c>
      <c r="J2794" s="10">
        <v>0.10061587896639443</v>
      </c>
      <c r="K2794" s="10">
        <v>0.22176424459193236</v>
      </c>
      <c r="L2794" s="10">
        <v>0.16631840177495552</v>
      </c>
      <c r="M2794" s="10">
        <v>1561.1843642333747</v>
      </c>
      <c r="N2794" s="10">
        <v>0.27310741541227551</v>
      </c>
      <c r="O2794" s="10">
        <v>0.1067866228028231</v>
      </c>
      <c r="P2794" s="10">
        <v>8.6249354474685846E-2</v>
      </c>
      <c r="Q2794" s="10">
        <v>2.0537268328137254E-2</v>
      </c>
    </row>
    <row r="2795" spans="1:17" x14ac:dyDescent="0.2">
      <c r="A2795" s="9" t="str">
        <f t="shared" si="43"/>
        <v>199925A29OUTRO35</v>
      </c>
      <c r="B2795" s="10">
        <v>1999</v>
      </c>
      <c r="C2795" s="10" t="s">
        <v>2</v>
      </c>
      <c r="D2795" s="10" t="s">
        <v>104</v>
      </c>
      <c r="E2795" s="10">
        <v>35</v>
      </c>
      <c r="F2795" s="10">
        <v>97904</v>
      </c>
      <c r="G2795" s="10">
        <v>0.15839472440309435</v>
      </c>
      <c r="H2795" s="10">
        <v>0.88595971563981046</v>
      </c>
      <c r="I2795" s="10">
        <v>0.74562837064879883</v>
      </c>
      <c r="J2795" s="10">
        <v>9.6502696519039061E-2</v>
      </c>
      <c r="K2795" s="10">
        <v>0.20173843765321131</v>
      </c>
      <c r="L2795" s="10">
        <v>0.18423149207386827</v>
      </c>
      <c r="M2795" s="10">
        <v>1168.7513873078412</v>
      </c>
      <c r="N2795" s="10">
        <v>0.32458326523941822</v>
      </c>
      <c r="O2795" s="10">
        <v>0.12282439941166857</v>
      </c>
      <c r="P2795" s="10">
        <v>0.11405049844745874</v>
      </c>
      <c r="Q2795" s="10">
        <v>8.7739009642098381E-3</v>
      </c>
    </row>
    <row r="2796" spans="1:17" x14ac:dyDescent="0.2">
      <c r="A2796" s="9" t="str">
        <f t="shared" si="43"/>
        <v>199930EMACHEFE35</v>
      </c>
      <c r="B2796" s="10">
        <v>1999</v>
      </c>
      <c r="C2796" s="10" t="s">
        <v>4</v>
      </c>
      <c r="D2796" s="10" t="s">
        <v>98</v>
      </c>
      <c r="E2796" s="10">
        <v>35</v>
      </c>
      <c r="F2796" s="10">
        <v>4357017</v>
      </c>
      <c r="G2796" s="10">
        <v>7.7715893094398192E-2</v>
      </c>
      <c r="H2796" s="10">
        <v>0.74359056797633316</v>
      </c>
      <c r="I2796" s="10">
        <v>0.68580176288948158</v>
      </c>
      <c r="J2796" s="10">
        <v>0.25285880487098</v>
      </c>
      <c r="K2796" s="10">
        <v>0.30749175210049873</v>
      </c>
      <c r="L2796" s="10">
        <v>3.1349177107630827E-2</v>
      </c>
      <c r="M2796" s="10">
        <v>2490.9258417499268</v>
      </c>
      <c r="N2796" s="10">
        <v>0.3343204766013077</v>
      </c>
      <c r="O2796" s="10">
        <v>0.23240717215471043</v>
      </c>
      <c r="P2796" s="10">
        <v>0.18470343356475313</v>
      </c>
      <c r="Q2796" s="10">
        <v>4.7703738589957301E-2</v>
      </c>
    </row>
    <row r="2797" spans="1:17" x14ac:dyDescent="0.2">
      <c r="A2797" s="9" t="str">
        <f t="shared" si="43"/>
        <v>199930EMACONJU35</v>
      </c>
      <c r="B2797" s="10">
        <v>1999</v>
      </c>
      <c r="C2797" s="10" t="s">
        <v>4</v>
      </c>
      <c r="D2797" s="10" t="s">
        <v>100</v>
      </c>
      <c r="E2797" s="10">
        <v>35</v>
      </c>
      <c r="F2797" s="10">
        <v>2769819</v>
      </c>
      <c r="G2797" s="10">
        <v>0.12676496239368482</v>
      </c>
      <c r="H2797" s="10">
        <v>0.48463910818283001</v>
      </c>
      <c r="I2797" s="10">
        <v>0.42320384985952464</v>
      </c>
      <c r="J2797" s="10">
        <v>0.50667370879892026</v>
      </c>
      <c r="K2797" s="10">
        <v>0.56221431226678509</v>
      </c>
      <c r="L2797" s="10">
        <v>4.1575433844357558E-2</v>
      </c>
      <c r="M2797" s="10">
        <v>1657.0806423020954</v>
      </c>
      <c r="N2797" s="10">
        <v>0.17426156727208528</v>
      </c>
      <c r="O2797" s="10">
        <v>0.11875794050080529</v>
      </c>
      <c r="P2797" s="10">
        <v>9.7673169257630185E-2</v>
      </c>
      <c r="Q2797" s="10">
        <v>2.1084771243175097E-2</v>
      </c>
    </row>
    <row r="2798" spans="1:17" x14ac:dyDescent="0.2">
      <c r="A2798" s="9" t="str">
        <f t="shared" si="43"/>
        <v>199930EMAFILHO35</v>
      </c>
      <c r="B2798" s="10">
        <v>1999</v>
      </c>
      <c r="C2798" s="10" t="s">
        <v>4</v>
      </c>
      <c r="D2798" s="10" t="s">
        <v>102</v>
      </c>
      <c r="E2798" s="10">
        <v>35</v>
      </c>
      <c r="F2798" s="10">
        <v>485240</v>
      </c>
      <c r="G2798" s="10">
        <v>0.12819830798752568</v>
      </c>
      <c r="H2798" s="10">
        <v>0.75928818728876435</v>
      </c>
      <c r="I2798" s="10">
        <v>0.66194872640342928</v>
      </c>
      <c r="J2798" s="10">
        <v>0.22124927870744374</v>
      </c>
      <c r="K2798" s="10">
        <v>0.30619899431209296</v>
      </c>
      <c r="L2798" s="10">
        <v>6.7249196274008743E-2</v>
      </c>
      <c r="M2798" s="10">
        <v>1997.0602190873919</v>
      </c>
      <c r="N2798" s="10">
        <v>0.25841645371362626</v>
      </c>
      <c r="O2798" s="10">
        <v>0.14691080702332865</v>
      </c>
      <c r="P2798" s="10">
        <v>0.11505440606710082</v>
      </c>
      <c r="Q2798" s="10">
        <v>3.1856400956227847E-2</v>
      </c>
    </row>
    <row r="2799" spans="1:17" x14ac:dyDescent="0.2">
      <c r="A2799" s="9" t="str">
        <f t="shared" si="43"/>
        <v>199930EMAOUTRO35</v>
      </c>
      <c r="B2799" s="10">
        <v>1999</v>
      </c>
      <c r="C2799" s="10" t="s">
        <v>4</v>
      </c>
      <c r="D2799" s="10" t="s">
        <v>104</v>
      </c>
      <c r="E2799" s="10">
        <v>35</v>
      </c>
      <c r="F2799" s="10">
        <v>499002</v>
      </c>
      <c r="G2799" s="10">
        <v>0.1102007841273613</v>
      </c>
      <c r="H2799" s="10">
        <v>0.42241886365963188</v>
      </c>
      <c r="I2799" s="10">
        <v>0.37586797365415153</v>
      </c>
      <c r="J2799" s="10">
        <v>0.57240993048180944</v>
      </c>
      <c r="K2799" s="10">
        <v>0.61723842350489722</v>
      </c>
      <c r="L2799" s="10">
        <v>2.9254391765964866E-2</v>
      </c>
      <c r="M2799" s="10">
        <v>1286.4055921628908</v>
      </c>
      <c r="N2799" s="10">
        <v>0.17384098660927211</v>
      </c>
      <c r="O2799" s="10">
        <v>9.6380375228956996E-2</v>
      </c>
      <c r="P2799" s="10">
        <v>9.4658939242728488E-2</v>
      </c>
      <c r="Q2799" s="10">
        <v>1.7214359862285122E-3</v>
      </c>
    </row>
    <row r="2800" spans="1:17" x14ac:dyDescent="0.2">
      <c r="A2800" s="9" t="str">
        <f t="shared" si="43"/>
        <v>199915A17CHEFE41</v>
      </c>
      <c r="B2800" s="10">
        <v>1999</v>
      </c>
      <c r="C2800" s="10" t="s">
        <v>0</v>
      </c>
      <c r="D2800" s="10" t="s">
        <v>98</v>
      </c>
      <c r="E2800" s="10">
        <v>41</v>
      </c>
      <c r="F2800" s="10">
        <v>5007</v>
      </c>
      <c r="G2800" s="10">
        <v>0.14312821902954731</v>
      </c>
      <c r="H2800" s="10">
        <v>0.73676852406630722</v>
      </c>
      <c r="I2800" s="10">
        <v>0.63131615737966851</v>
      </c>
      <c r="J2800" s="10">
        <v>0.15777910924705413</v>
      </c>
      <c r="K2800" s="10">
        <v>0.21050529259037348</v>
      </c>
      <c r="L2800" s="10">
        <v>0.36888356301178349</v>
      </c>
      <c r="M2800" s="10">
        <v>484.81654843300964</v>
      </c>
      <c r="N2800" s="10">
        <v>0.10525264629518674</v>
      </c>
      <c r="O2800" s="10">
        <v>5.2526462951867386E-2</v>
      </c>
      <c r="P2800" s="10">
        <v>5.2526462951867386E-2</v>
      </c>
      <c r="Q2800" s="10">
        <v>0</v>
      </c>
    </row>
    <row r="2801" spans="1:17" x14ac:dyDescent="0.2">
      <c r="A2801" s="9" t="str">
        <f t="shared" si="43"/>
        <v>199915A17CONJU41</v>
      </c>
      <c r="B2801" s="10">
        <v>1999</v>
      </c>
      <c r="C2801" s="10" t="s">
        <v>0</v>
      </c>
      <c r="D2801" s="10" t="s">
        <v>100</v>
      </c>
      <c r="E2801" s="10">
        <v>41</v>
      </c>
      <c r="F2801" s="10">
        <v>5009</v>
      </c>
      <c r="G2801" s="10">
        <v>0.4445849136114623</v>
      </c>
      <c r="H2801" s="10">
        <v>0.47374725494110603</v>
      </c>
      <c r="I2801" s="10">
        <v>0.26312637252944698</v>
      </c>
      <c r="J2801" s="10">
        <v>0.31583150329407067</v>
      </c>
      <c r="K2801" s="10">
        <v>0.36833699341185866</v>
      </c>
      <c r="L2801" s="10">
        <v>0.47374725494110603</v>
      </c>
      <c r="M2801" s="10">
        <v>213.266411389924</v>
      </c>
      <c r="N2801" s="10">
        <v>5.2505490117787983E-2</v>
      </c>
      <c r="O2801" s="10">
        <v>0</v>
      </c>
      <c r="P2801" s="10">
        <v>0</v>
      </c>
      <c r="Q2801" s="10">
        <v>0</v>
      </c>
    </row>
    <row r="2802" spans="1:17" x14ac:dyDescent="0.2">
      <c r="A2802" s="9" t="str">
        <f t="shared" si="43"/>
        <v>199915A17FILHO41</v>
      </c>
      <c r="B2802" s="10">
        <v>1999</v>
      </c>
      <c r="C2802" s="10" t="s">
        <v>0</v>
      </c>
      <c r="D2802" s="10" t="s">
        <v>102</v>
      </c>
      <c r="E2802" s="10">
        <v>41</v>
      </c>
      <c r="F2802" s="10">
        <v>138869</v>
      </c>
      <c r="G2802" s="10">
        <v>0.33613974609698699</v>
      </c>
      <c r="H2802" s="10">
        <v>0.43449581980139557</v>
      </c>
      <c r="I2802" s="10">
        <v>0.28844450525315224</v>
      </c>
      <c r="J2802" s="10">
        <v>7.9665008029149775E-2</v>
      </c>
      <c r="K2802" s="10">
        <v>0.10433574087809375</v>
      </c>
      <c r="L2802" s="10">
        <v>0.80647948786266188</v>
      </c>
      <c r="M2802" s="10">
        <v>335.27730265267058</v>
      </c>
      <c r="N2802" s="10">
        <v>0.12904967991416372</v>
      </c>
      <c r="O2802" s="10">
        <v>1.707364494595626E-2</v>
      </c>
      <c r="P2802" s="10">
        <v>1.707364494595626E-2</v>
      </c>
      <c r="Q2802" s="10">
        <v>0</v>
      </c>
    </row>
    <row r="2803" spans="1:17" x14ac:dyDescent="0.2">
      <c r="A2803" s="9" t="str">
        <f t="shared" si="43"/>
        <v>199915A17OUTRO41</v>
      </c>
      <c r="B2803" s="10">
        <v>1999</v>
      </c>
      <c r="C2803" s="10" t="s">
        <v>0</v>
      </c>
      <c r="D2803" s="10" t="s">
        <v>104</v>
      </c>
      <c r="E2803" s="10">
        <v>41</v>
      </c>
      <c r="F2803" s="10">
        <v>15019</v>
      </c>
      <c r="G2803" s="10">
        <v>0.25011859582542695</v>
      </c>
      <c r="H2803" s="10">
        <v>0.56142219854850528</v>
      </c>
      <c r="I2803" s="10">
        <v>0.42100006658232902</v>
      </c>
      <c r="J2803" s="10">
        <v>0.10526666222784473</v>
      </c>
      <c r="K2803" s="10">
        <v>0.12284439709701045</v>
      </c>
      <c r="L2803" s="10">
        <v>0.68420001331646585</v>
      </c>
      <c r="M2803" s="10">
        <v>333.5112846498244</v>
      </c>
      <c r="N2803" s="10">
        <v>0.14035554963712632</v>
      </c>
      <c r="O2803" s="10">
        <v>0</v>
      </c>
      <c r="P2803" s="10">
        <v>0</v>
      </c>
      <c r="Q2803" s="10">
        <v>0</v>
      </c>
    </row>
    <row r="2804" spans="1:17" x14ac:dyDescent="0.2">
      <c r="A2804" s="9" t="str">
        <f t="shared" si="43"/>
        <v>199915A29CHEFE41</v>
      </c>
      <c r="B2804" s="10">
        <v>1999</v>
      </c>
      <c r="C2804" s="10" t="s">
        <v>3</v>
      </c>
      <c r="D2804" s="10" t="s">
        <v>98</v>
      </c>
      <c r="E2804" s="10">
        <v>41</v>
      </c>
      <c r="F2804" s="10">
        <v>148870</v>
      </c>
      <c r="G2804" s="10">
        <v>8.3791774801020735E-2</v>
      </c>
      <c r="H2804" s="10">
        <v>0.929206690401021</v>
      </c>
      <c r="I2804" s="10">
        <v>0.85134681265533685</v>
      </c>
      <c r="J2804" s="10">
        <v>4.6068126455190234E-2</v>
      </c>
      <c r="K2804" s="10">
        <v>0.10988116226801072</v>
      </c>
      <c r="L2804" s="10">
        <v>0.12241093899304201</v>
      </c>
      <c r="M2804" s="10">
        <v>1305.164030469218</v>
      </c>
      <c r="N2804" s="10">
        <v>0.3628064754483778</v>
      </c>
      <c r="O2804" s="10">
        <v>0.19647343319674884</v>
      </c>
      <c r="P2804" s="10">
        <v>0.15222005776852288</v>
      </c>
      <c r="Q2804" s="10">
        <v>4.4253375428225966E-2</v>
      </c>
    </row>
    <row r="2805" spans="1:17" x14ac:dyDescent="0.2">
      <c r="A2805" s="9" t="str">
        <f t="shared" si="43"/>
        <v>199915A29CONJU41</v>
      </c>
      <c r="B2805" s="10">
        <v>1999</v>
      </c>
      <c r="C2805" s="10" t="s">
        <v>3</v>
      </c>
      <c r="D2805" s="10" t="s">
        <v>100</v>
      </c>
      <c r="E2805" s="10">
        <v>41</v>
      </c>
      <c r="F2805" s="10">
        <v>158625</v>
      </c>
      <c r="G2805" s="10">
        <v>0.20380930774545492</v>
      </c>
      <c r="H2805" s="10">
        <v>0.6113349093774626</v>
      </c>
      <c r="I2805" s="10">
        <v>0.48673916469661149</v>
      </c>
      <c r="J2805" s="10">
        <v>0.35874546887312847</v>
      </c>
      <c r="K2805" s="10">
        <v>0.46173049645390069</v>
      </c>
      <c r="L2805" s="10">
        <v>0.10633884948778566</v>
      </c>
      <c r="M2805" s="10">
        <v>822.23559516861974</v>
      </c>
      <c r="N2805" s="10">
        <v>0.19437667454688731</v>
      </c>
      <c r="O2805" s="10">
        <v>9.4682427107959016E-2</v>
      </c>
      <c r="P2805" s="10">
        <v>8.3057525610717095E-2</v>
      </c>
      <c r="Q2805" s="10">
        <v>1.1624901497241923E-2</v>
      </c>
    </row>
    <row r="2806" spans="1:17" x14ac:dyDescent="0.2">
      <c r="A2806" s="9" t="str">
        <f t="shared" si="43"/>
        <v>199915A29FILHO41</v>
      </c>
      <c r="B2806" s="10">
        <v>1999</v>
      </c>
      <c r="C2806" s="10" t="s">
        <v>3</v>
      </c>
      <c r="D2806" s="10" t="s">
        <v>102</v>
      </c>
      <c r="E2806" s="10">
        <v>41</v>
      </c>
      <c r="F2806" s="10">
        <v>384730</v>
      </c>
      <c r="G2806" s="10">
        <v>0.19833852137026903</v>
      </c>
      <c r="H2806" s="10">
        <v>0.66299482754139272</v>
      </c>
      <c r="I2806" s="10">
        <v>0.53149741377069637</v>
      </c>
      <c r="J2806" s="10">
        <v>7.46627505003509E-2</v>
      </c>
      <c r="K2806" s="10">
        <v>0.12604163959140177</v>
      </c>
      <c r="L2806" s="10">
        <v>0.58221090115145691</v>
      </c>
      <c r="M2806" s="10">
        <v>717.98287246097118</v>
      </c>
      <c r="N2806" s="10">
        <v>0.23763158578743535</v>
      </c>
      <c r="O2806" s="10">
        <v>5.7528656460374805E-2</v>
      </c>
      <c r="P2806" s="10">
        <v>4.9302107971824397E-2</v>
      </c>
      <c r="Q2806" s="10">
        <v>8.2265484885504121E-3</v>
      </c>
    </row>
    <row r="2807" spans="1:17" x14ac:dyDescent="0.2">
      <c r="A2807" s="9" t="str">
        <f t="shared" si="43"/>
        <v>199915A29OUTRO41</v>
      </c>
      <c r="B2807" s="10">
        <v>1999</v>
      </c>
      <c r="C2807" s="10" t="s">
        <v>3</v>
      </c>
      <c r="D2807" s="10" t="s">
        <v>104</v>
      </c>
      <c r="E2807" s="10">
        <v>41</v>
      </c>
      <c r="F2807" s="10">
        <v>57975</v>
      </c>
      <c r="G2807" s="10">
        <v>0.12430589799112407</v>
      </c>
      <c r="H2807" s="10">
        <v>0.80453643811987929</v>
      </c>
      <c r="I2807" s="10">
        <v>0.70452781371280726</v>
      </c>
      <c r="J2807" s="10">
        <v>9.0935748167313493E-2</v>
      </c>
      <c r="K2807" s="10">
        <v>0.13181543768865892</v>
      </c>
      <c r="L2807" s="10">
        <v>0.39541181543768866</v>
      </c>
      <c r="M2807" s="10">
        <v>719.47075883369564</v>
      </c>
      <c r="N2807" s="10">
        <v>0.30908150064683054</v>
      </c>
      <c r="O2807" s="10">
        <v>6.8132815868909014E-2</v>
      </c>
      <c r="P2807" s="10">
        <v>6.359637774902975E-2</v>
      </c>
      <c r="Q2807" s="10">
        <v>4.5364381198792587E-3</v>
      </c>
    </row>
    <row r="2808" spans="1:17" x14ac:dyDescent="0.2">
      <c r="A2808" s="9" t="str">
        <f t="shared" si="43"/>
        <v>199918A24CHEFE41</v>
      </c>
      <c r="B2808" s="10">
        <v>1999</v>
      </c>
      <c r="C2808" s="10" t="s">
        <v>1</v>
      </c>
      <c r="D2808" s="10" t="s">
        <v>98</v>
      </c>
      <c r="E2808" s="10">
        <v>41</v>
      </c>
      <c r="F2808" s="10">
        <v>55597</v>
      </c>
      <c r="G2808" s="10">
        <v>0.12502965130070373</v>
      </c>
      <c r="H2808" s="10">
        <v>0.90990521071280828</v>
      </c>
      <c r="I2808" s="10">
        <v>0.79614007950069243</v>
      </c>
      <c r="J2808" s="10">
        <v>5.2355737082753512E-2</v>
      </c>
      <c r="K2808" s="10">
        <v>0.15238646015939855</v>
      </c>
      <c r="L2808" s="10">
        <v>0.11439827950770788</v>
      </c>
      <c r="M2808" s="10">
        <v>953.04386569202336</v>
      </c>
      <c r="N2808" s="10">
        <v>0.30800223033616919</v>
      </c>
      <c r="O2808" s="10">
        <v>0.14687842869219561</v>
      </c>
      <c r="P2808" s="10">
        <v>0.12319010018526179</v>
      </c>
      <c r="Q2808" s="10">
        <v>2.3688328506933826E-2</v>
      </c>
    </row>
    <row r="2809" spans="1:17" x14ac:dyDescent="0.2">
      <c r="A2809" s="9" t="str">
        <f t="shared" si="43"/>
        <v>199918A24CONJU41</v>
      </c>
      <c r="B2809" s="10">
        <v>1999</v>
      </c>
      <c r="C2809" s="10" t="s">
        <v>1</v>
      </c>
      <c r="D2809" s="10" t="s">
        <v>100</v>
      </c>
      <c r="E2809" s="10">
        <v>41</v>
      </c>
      <c r="F2809" s="10">
        <v>68510</v>
      </c>
      <c r="G2809" s="10">
        <v>0.24349085099478271</v>
      </c>
      <c r="H2809" s="10">
        <v>0.58471755948036785</v>
      </c>
      <c r="I2809" s="10">
        <v>0.44234418333090059</v>
      </c>
      <c r="J2809" s="10">
        <v>0.38833746898263027</v>
      </c>
      <c r="K2809" s="10">
        <v>0.50376587359509561</v>
      </c>
      <c r="L2809" s="10">
        <v>0.1269449715370019</v>
      </c>
      <c r="M2809" s="10">
        <v>637.44905543210257</v>
      </c>
      <c r="N2809" s="10">
        <v>0.17306962487228142</v>
      </c>
      <c r="O2809" s="10">
        <v>5.7685009487666035E-2</v>
      </c>
      <c r="P2809" s="10">
        <v>5.3846153846153849E-2</v>
      </c>
      <c r="Q2809" s="10">
        <v>3.8388556415121879E-3</v>
      </c>
    </row>
    <row r="2810" spans="1:17" x14ac:dyDescent="0.2">
      <c r="A2810" s="9" t="str">
        <f t="shared" si="43"/>
        <v>199918A24FILHO41</v>
      </c>
      <c r="B2810" s="10">
        <v>1999</v>
      </c>
      <c r="C2810" s="10" t="s">
        <v>1</v>
      </c>
      <c r="D2810" s="10" t="s">
        <v>102</v>
      </c>
      <c r="E2810" s="10">
        <v>41</v>
      </c>
      <c r="F2810" s="10">
        <v>197370</v>
      </c>
      <c r="G2810" s="10">
        <v>0.15492488569562377</v>
      </c>
      <c r="H2810" s="10">
        <v>0.77570046106297819</v>
      </c>
      <c r="I2810" s="10">
        <v>0.65552515579875359</v>
      </c>
      <c r="J2810" s="10">
        <v>6.277043116988397E-2</v>
      </c>
      <c r="K2810" s="10">
        <v>0.12018037189035821</v>
      </c>
      <c r="L2810" s="10">
        <v>0.51271216496934691</v>
      </c>
      <c r="M2810" s="10">
        <v>718.33039317581029</v>
      </c>
      <c r="N2810" s="10">
        <v>0.29364138420225971</v>
      </c>
      <c r="O2810" s="10">
        <v>5.7404874094340579E-2</v>
      </c>
      <c r="P2810" s="10">
        <v>4.8046815625474998E-2</v>
      </c>
      <c r="Q2810" s="10">
        <v>9.3580584688655825E-3</v>
      </c>
    </row>
    <row r="2811" spans="1:17" x14ac:dyDescent="0.2">
      <c r="A2811" s="9" t="str">
        <f t="shared" si="43"/>
        <v>199918A24OUTRO41</v>
      </c>
      <c r="B2811" s="10">
        <v>1999</v>
      </c>
      <c r="C2811" s="10" t="s">
        <v>1</v>
      </c>
      <c r="D2811" s="10" t="s">
        <v>104</v>
      </c>
      <c r="E2811" s="10">
        <v>41</v>
      </c>
      <c r="F2811" s="10">
        <v>29515</v>
      </c>
      <c r="G2811" s="10">
        <v>0.10420207929794047</v>
      </c>
      <c r="H2811" s="10">
        <v>0.85708961544977136</v>
      </c>
      <c r="I2811" s="10">
        <v>0.76777909537523292</v>
      </c>
      <c r="J2811" s="10">
        <v>0.10719972895138065</v>
      </c>
      <c r="K2811" s="10">
        <v>0.15182110791123157</v>
      </c>
      <c r="L2811" s="10">
        <v>0.37496188378790446</v>
      </c>
      <c r="M2811" s="10">
        <v>654.95596052909809</v>
      </c>
      <c r="N2811" s="10">
        <v>0.35714043706589871</v>
      </c>
      <c r="O2811" s="10">
        <v>7.1455192275114349E-2</v>
      </c>
      <c r="P2811" s="10">
        <v>7.1455192275114349E-2</v>
      </c>
      <c r="Q2811" s="10">
        <v>0</v>
      </c>
    </row>
    <row r="2812" spans="1:17" x14ac:dyDescent="0.2">
      <c r="A2812" s="9" t="str">
        <f t="shared" si="43"/>
        <v>199925A29CHEFE41</v>
      </c>
      <c r="B2812" s="10">
        <v>1999</v>
      </c>
      <c r="C2812" s="10" t="s">
        <v>2</v>
      </c>
      <c r="D2812" s="10" t="s">
        <v>98</v>
      </c>
      <c r="E2812" s="10">
        <v>41</v>
      </c>
      <c r="F2812" s="10">
        <v>88266</v>
      </c>
      <c r="G2812" s="10">
        <v>5.6368524995836007E-2</v>
      </c>
      <c r="H2812" s="10">
        <v>0.95228060634899059</v>
      </c>
      <c r="I2812" s="10">
        <v>0.89860195318695757</v>
      </c>
      <c r="J2812" s="10">
        <v>3.5789545238257087E-2</v>
      </c>
      <c r="K2812" s="10">
        <v>7.7527020596832308E-2</v>
      </c>
      <c r="L2812" s="10">
        <v>0.1134525185235538</v>
      </c>
      <c r="M2812" s="10">
        <v>1532.0172983754064</v>
      </c>
      <c r="N2812" s="10">
        <v>0.41193664604717556</v>
      </c>
      <c r="O2812" s="10">
        <v>0.23587791448575895</v>
      </c>
      <c r="P2812" s="10">
        <v>0.17616069607776494</v>
      </c>
      <c r="Q2812" s="10">
        <v>5.9717218407994016E-2</v>
      </c>
    </row>
    <row r="2813" spans="1:17" x14ac:dyDescent="0.2">
      <c r="A2813" s="9" t="str">
        <f t="shared" si="43"/>
        <v>199925A29CONJU41</v>
      </c>
      <c r="B2813" s="10">
        <v>1999</v>
      </c>
      <c r="C2813" s="10" t="s">
        <v>2</v>
      </c>
      <c r="D2813" s="10" t="s">
        <v>100</v>
      </c>
      <c r="E2813" s="10">
        <v>41</v>
      </c>
      <c r="F2813" s="10">
        <v>85106</v>
      </c>
      <c r="G2813" s="10">
        <v>0.16418840872004548</v>
      </c>
      <c r="H2813" s="10">
        <v>0.64085963386835243</v>
      </c>
      <c r="I2813" s="10">
        <v>0.53563791037059671</v>
      </c>
      <c r="J2813" s="10">
        <v>0.33744976852395836</v>
      </c>
      <c r="K2813" s="10">
        <v>0.43338895025027613</v>
      </c>
      <c r="L2813" s="10">
        <v>6.8126806570629569E-2</v>
      </c>
      <c r="M2813" s="10">
        <v>963.82037419752714</v>
      </c>
      <c r="N2813" s="10">
        <v>0.21987873945432754</v>
      </c>
      <c r="O2813" s="10">
        <v>0.13003783517025827</v>
      </c>
      <c r="P2813" s="10">
        <v>0.11146100157450708</v>
      </c>
      <c r="Q2813" s="10">
        <v>1.8576833595751182E-2</v>
      </c>
    </row>
    <row r="2814" spans="1:17" x14ac:dyDescent="0.2">
      <c r="A2814" s="9" t="str">
        <f t="shared" si="43"/>
        <v>199925A29FILHO41</v>
      </c>
      <c r="B2814" s="10">
        <v>1999</v>
      </c>
      <c r="C2814" s="10" t="s">
        <v>2</v>
      </c>
      <c r="D2814" s="10" t="s">
        <v>102</v>
      </c>
      <c r="E2814" s="10">
        <v>41</v>
      </c>
      <c r="F2814" s="10">
        <v>48491</v>
      </c>
      <c r="G2814" s="10">
        <v>0.15827649149774234</v>
      </c>
      <c r="H2814" s="10">
        <v>0.85863356086696496</v>
      </c>
      <c r="I2814" s="10">
        <v>0.72273205337072854</v>
      </c>
      <c r="J2814" s="10">
        <v>0.10874182838052422</v>
      </c>
      <c r="K2814" s="10">
        <v>0.21205996989132003</v>
      </c>
      <c r="L2814" s="10">
        <v>0.22282485409663649</v>
      </c>
      <c r="M2814" s="10">
        <v>1164.6989653794171</v>
      </c>
      <c r="N2814" s="10">
        <v>0.32061619682002845</v>
      </c>
      <c r="O2814" s="10">
        <v>0.17388793796787033</v>
      </c>
      <c r="P2814" s="10">
        <v>0.14670763646862303</v>
      </c>
      <c r="Q2814" s="10">
        <v>2.7180301499247283E-2</v>
      </c>
    </row>
    <row r="2815" spans="1:17" x14ac:dyDescent="0.2">
      <c r="A2815" s="9" t="str">
        <f t="shared" si="43"/>
        <v>199925A29OUTRO41</v>
      </c>
      <c r="B2815" s="10">
        <v>1999</v>
      </c>
      <c r="C2815" s="10" t="s">
        <v>2</v>
      </c>
      <c r="D2815" s="10" t="s">
        <v>104</v>
      </c>
      <c r="E2815" s="10">
        <v>41</v>
      </c>
      <c r="F2815" s="10">
        <v>13441</v>
      </c>
      <c r="G2815" s="10">
        <v>8.1539414588818332E-2</v>
      </c>
      <c r="H2815" s="10">
        <v>0.96079160776727923</v>
      </c>
      <c r="I2815" s="10">
        <v>0.88244922252808566</v>
      </c>
      <c r="J2815" s="10">
        <v>3.9208392232720782E-2</v>
      </c>
      <c r="K2815" s="10">
        <v>9.7909381742429885E-2</v>
      </c>
      <c r="L2815" s="10">
        <v>0.11762517669816235</v>
      </c>
      <c r="M2815" s="10">
        <v>1047.0505756864898</v>
      </c>
      <c r="N2815" s="10">
        <v>0.39208392232720779</v>
      </c>
      <c r="O2815" s="10">
        <v>0.13696897552265455</v>
      </c>
      <c r="P2815" s="10">
        <v>0.11740197901941819</v>
      </c>
      <c r="Q2815" s="10">
        <v>1.9566996503236365E-2</v>
      </c>
    </row>
    <row r="2816" spans="1:17" x14ac:dyDescent="0.2">
      <c r="A2816" s="9" t="str">
        <f t="shared" si="43"/>
        <v>199930EMACHEFE41</v>
      </c>
      <c r="B2816" s="10">
        <v>1999</v>
      </c>
      <c r="C2816" s="10" t="s">
        <v>4</v>
      </c>
      <c r="D2816" s="10" t="s">
        <v>98</v>
      </c>
      <c r="E2816" s="10">
        <v>41</v>
      </c>
      <c r="F2816" s="10">
        <v>624478</v>
      </c>
      <c r="G2816" s="10">
        <v>6.0832066944285459E-2</v>
      </c>
      <c r="H2816" s="10">
        <v>0.81138166596741601</v>
      </c>
      <c r="I2816" s="10">
        <v>0.76202364214592022</v>
      </c>
      <c r="J2816" s="10">
        <v>0.18531945775006647</v>
      </c>
      <c r="K2816" s="10">
        <v>0.23301143518088349</v>
      </c>
      <c r="L2816" s="10">
        <v>3.1660616391173541E-2</v>
      </c>
      <c r="M2816" s="10">
        <v>2134.159680423656</v>
      </c>
      <c r="N2816" s="10">
        <v>0.37990115585174977</v>
      </c>
      <c r="O2816" s="10">
        <v>0.27772322036477814</v>
      </c>
      <c r="P2816" s="10">
        <v>0.21820526581386221</v>
      </c>
      <c r="Q2816" s="10">
        <v>5.951795455091595E-2</v>
      </c>
    </row>
    <row r="2817" spans="1:17" x14ac:dyDescent="0.2">
      <c r="A2817" s="9" t="str">
        <f t="shared" si="43"/>
        <v>199930EMACONJU41</v>
      </c>
      <c r="B2817" s="10">
        <v>1999</v>
      </c>
      <c r="C2817" s="10" t="s">
        <v>4</v>
      </c>
      <c r="D2817" s="10" t="s">
        <v>100</v>
      </c>
      <c r="E2817" s="10">
        <v>41</v>
      </c>
      <c r="F2817" s="10">
        <v>385518</v>
      </c>
      <c r="G2817" s="10">
        <v>9.5155441508301006E-2</v>
      </c>
      <c r="H2817" s="10">
        <v>0.55293656846113537</v>
      </c>
      <c r="I2817" s="10">
        <v>0.50032164516313116</v>
      </c>
      <c r="J2817" s="10">
        <v>0.43885369814120223</v>
      </c>
      <c r="K2817" s="10">
        <v>0.48873723146519749</v>
      </c>
      <c r="L2817" s="10">
        <v>3.1446002521283052E-2</v>
      </c>
      <c r="M2817" s="10">
        <v>1274.5531370200072</v>
      </c>
      <c r="N2817" s="10">
        <v>0.19138146597564834</v>
      </c>
      <c r="O2817" s="10">
        <v>0.13054643362955815</v>
      </c>
      <c r="P2817" s="10">
        <v>0.10731016450593747</v>
      </c>
      <c r="Q2817" s="10">
        <v>2.3236269123620687E-2</v>
      </c>
    </row>
    <row r="2818" spans="1:17" x14ac:dyDescent="0.2">
      <c r="A2818" s="9" t="str">
        <f t="shared" si="43"/>
        <v>199930EMAFILHO41</v>
      </c>
      <c r="B2818" s="10">
        <v>1999</v>
      </c>
      <c r="C2818" s="10" t="s">
        <v>4</v>
      </c>
      <c r="D2818" s="10" t="s">
        <v>102</v>
      </c>
      <c r="E2818" s="10">
        <v>41</v>
      </c>
      <c r="F2818" s="10">
        <v>47433</v>
      </c>
      <c r="G2818" s="10">
        <v>0.10007318461496761</v>
      </c>
      <c r="H2818" s="10">
        <v>0.77779183269032104</v>
      </c>
      <c r="I2818" s="10">
        <v>0.69995572702548858</v>
      </c>
      <c r="J2818" s="10">
        <v>0.21666350431134443</v>
      </c>
      <c r="K2818" s="10">
        <v>0.29449960997617691</v>
      </c>
      <c r="L2818" s="10">
        <v>4.9965214091455316E-2</v>
      </c>
      <c r="M2818" s="10">
        <v>1519.4715146904114</v>
      </c>
      <c r="N2818" s="10">
        <v>0.27217338140113423</v>
      </c>
      <c r="O2818" s="10">
        <v>0.15554571711677523</v>
      </c>
      <c r="P2818" s="10">
        <v>0.13332490038580735</v>
      </c>
      <c r="Q2818" s="10">
        <v>2.2220816730967891E-2</v>
      </c>
    </row>
    <row r="2819" spans="1:17" x14ac:dyDescent="0.2">
      <c r="A2819" s="9" t="str">
        <f t="shared" si="43"/>
        <v>199930EMAOUTRO41</v>
      </c>
      <c r="B2819" s="10">
        <v>1999</v>
      </c>
      <c r="C2819" s="10" t="s">
        <v>4</v>
      </c>
      <c r="D2819" s="10" t="s">
        <v>104</v>
      </c>
      <c r="E2819" s="10">
        <v>41</v>
      </c>
      <c r="F2819" s="10">
        <v>59823</v>
      </c>
      <c r="G2819" s="10">
        <v>6.4867524070560123E-2</v>
      </c>
      <c r="H2819" s="10">
        <v>0.47570332480818417</v>
      </c>
      <c r="I2819" s="10">
        <v>0.44484562793574378</v>
      </c>
      <c r="J2819" s="10">
        <v>0.52429667519181589</v>
      </c>
      <c r="K2819" s="10">
        <v>0.55515437206425622</v>
      </c>
      <c r="L2819" s="10">
        <v>3.5270715276733026E-2</v>
      </c>
      <c r="M2819" s="10">
        <v>1019.6872013072775</v>
      </c>
      <c r="N2819" s="10">
        <v>0.18934189191448106</v>
      </c>
      <c r="O2819" s="10">
        <v>0.11447102285074302</v>
      </c>
      <c r="P2819" s="10">
        <v>9.6852381191180656E-2</v>
      </c>
      <c r="Q2819" s="10">
        <v>1.7618641659562374E-2</v>
      </c>
    </row>
    <row r="2820" spans="1:17" x14ac:dyDescent="0.2">
      <c r="A2820" s="9" t="str">
        <f t="shared" ref="A2820:A2883" si="44">B2820&amp;C2820&amp;D2820&amp;E2820</f>
        <v>199915A17CHEFE43</v>
      </c>
      <c r="B2820" s="10">
        <v>1999</v>
      </c>
      <c r="C2820" s="10" t="s">
        <v>0</v>
      </c>
      <c r="D2820" s="10" t="s">
        <v>98</v>
      </c>
      <c r="E2820" s="10">
        <v>43</v>
      </c>
      <c r="F2820" s="10">
        <v>5107</v>
      </c>
      <c r="G2820" s="10">
        <v>0.26691729323308272</v>
      </c>
      <c r="H2820" s="10">
        <v>0.62502447620912471</v>
      </c>
      <c r="I2820" s="10">
        <v>0.45819463481495987</v>
      </c>
      <c r="J2820" s="10">
        <v>0.12512238104562365</v>
      </c>
      <c r="K2820" s="10">
        <v>0.2502447620912473</v>
      </c>
      <c r="L2820" s="10">
        <v>0.29156060309379284</v>
      </c>
      <c r="M2820" s="10">
        <v>405.76454505830816</v>
      </c>
      <c r="N2820" s="10">
        <v>0.12512238104562365</v>
      </c>
      <c r="O2820" s="10">
        <v>4.1707460348541218E-2</v>
      </c>
      <c r="P2820" s="10">
        <v>4.1707460348541218E-2</v>
      </c>
      <c r="Q2820" s="10">
        <v>0</v>
      </c>
    </row>
    <row r="2821" spans="1:17" x14ac:dyDescent="0.2">
      <c r="A2821" s="9" t="str">
        <f t="shared" si="44"/>
        <v>199915A17CONJU43</v>
      </c>
      <c r="B2821" s="10">
        <v>1999</v>
      </c>
      <c r="C2821" s="10" t="s">
        <v>0</v>
      </c>
      <c r="D2821" s="10" t="s">
        <v>100</v>
      </c>
      <c r="E2821" s="10">
        <v>43</v>
      </c>
      <c r="F2821" s="10">
        <v>9782</v>
      </c>
      <c r="G2821" s="10">
        <v>0.4166503428011753</v>
      </c>
      <c r="H2821" s="10">
        <v>0.5218769167859334</v>
      </c>
      <c r="I2821" s="10">
        <v>0.30443672050705378</v>
      </c>
      <c r="J2821" s="10">
        <v>0.34767941116336126</v>
      </c>
      <c r="K2821" s="10">
        <v>0.5433449192394193</v>
      </c>
      <c r="L2821" s="10">
        <v>0.26088734410141073</v>
      </c>
      <c r="M2821" s="10">
        <v>365.49798865397139</v>
      </c>
      <c r="N2821" s="10">
        <v>0.10866898384788387</v>
      </c>
      <c r="O2821" s="10">
        <v>2.177468820282151E-2</v>
      </c>
      <c r="P2821" s="10">
        <v>2.177468820282151E-2</v>
      </c>
      <c r="Q2821" s="10">
        <v>0</v>
      </c>
    </row>
    <row r="2822" spans="1:17" x14ac:dyDescent="0.2">
      <c r="A2822" s="9" t="str">
        <f t="shared" si="44"/>
        <v>199915A17FILHO43</v>
      </c>
      <c r="B2822" s="10">
        <v>1999</v>
      </c>
      <c r="C2822" s="10" t="s">
        <v>0</v>
      </c>
      <c r="D2822" s="10" t="s">
        <v>102</v>
      </c>
      <c r="E2822" s="10">
        <v>43</v>
      </c>
      <c r="F2822" s="10">
        <v>170829</v>
      </c>
      <c r="G2822" s="10">
        <v>0.33118778534540827</v>
      </c>
      <c r="H2822" s="10">
        <v>0.39106357819808113</v>
      </c>
      <c r="I2822" s="10">
        <v>0.26154809780540772</v>
      </c>
      <c r="J2822" s="10">
        <v>6.1002522990827084E-2</v>
      </c>
      <c r="K2822" s="10">
        <v>9.5850236201113395E-2</v>
      </c>
      <c r="L2822" s="10">
        <v>0.82442676594723374</v>
      </c>
      <c r="M2822" s="10">
        <v>353.65746120772496</v>
      </c>
      <c r="N2822" s="10">
        <v>0.11457656486896253</v>
      </c>
      <c r="O2822" s="10">
        <v>1.2462755152813632E-2</v>
      </c>
      <c r="P2822" s="10">
        <v>1.2462755152813632E-2</v>
      </c>
      <c r="Q2822" s="10">
        <v>0</v>
      </c>
    </row>
    <row r="2823" spans="1:17" x14ac:dyDescent="0.2">
      <c r="A2823" s="9" t="str">
        <f t="shared" si="44"/>
        <v>199915A17OUTRO43</v>
      </c>
      <c r="B2823" s="10">
        <v>1999</v>
      </c>
      <c r="C2823" s="10" t="s">
        <v>0</v>
      </c>
      <c r="D2823" s="10" t="s">
        <v>104</v>
      </c>
      <c r="E2823" s="10">
        <v>43</v>
      </c>
      <c r="F2823" s="10">
        <v>15738</v>
      </c>
      <c r="G2823" s="10">
        <v>0.18765613519470978</v>
      </c>
      <c r="H2823" s="10">
        <v>0.43239293429914855</v>
      </c>
      <c r="I2823" s="10">
        <v>0.3512517473630703</v>
      </c>
      <c r="J2823" s="10">
        <v>0.14874825263692973</v>
      </c>
      <c r="K2823" s="10">
        <v>0.1758164951073834</v>
      </c>
      <c r="L2823" s="10">
        <v>0.66196467149574278</v>
      </c>
      <c r="M2823" s="10">
        <v>323.24522389661053</v>
      </c>
      <c r="N2823" s="10">
        <v>0.1484940907357987</v>
      </c>
      <c r="O2823" s="10">
        <v>2.7004701995170924E-2</v>
      </c>
      <c r="P2823" s="10">
        <v>2.7004701995170924E-2</v>
      </c>
      <c r="Q2823" s="10">
        <v>0</v>
      </c>
    </row>
    <row r="2824" spans="1:17" x14ac:dyDescent="0.2">
      <c r="A2824" s="9" t="str">
        <f t="shared" si="44"/>
        <v>199915A29CHEFE43</v>
      </c>
      <c r="B2824" s="10">
        <v>1999</v>
      </c>
      <c r="C2824" s="10" t="s">
        <v>3</v>
      </c>
      <c r="D2824" s="10" t="s">
        <v>98</v>
      </c>
      <c r="E2824" s="10">
        <v>43</v>
      </c>
      <c r="F2824" s="10">
        <v>194444</v>
      </c>
      <c r="G2824" s="10">
        <v>8.8073030363167298E-2</v>
      </c>
      <c r="H2824" s="10">
        <v>0.90702207319331019</v>
      </c>
      <c r="I2824" s="10">
        <v>0.82713789060089282</v>
      </c>
      <c r="J2824" s="10">
        <v>6.9999588570488158E-2</v>
      </c>
      <c r="K2824" s="10">
        <v>0.13674888399744914</v>
      </c>
      <c r="L2824" s="10">
        <v>0.1236705683898706</v>
      </c>
      <c r="M2824" s="10">
        <v>1220.1781471835695</v>
      </c>
      <c r="N2824" s="10">
        <v>0.32608360247680568</v>
      </c>
      <c r="O2824" s="10">
        <v>0.1630186583283619</v>
      </c>
      <c r="P2824" s="10">
        <v>0.133483162247228</v>
      </c>
      <c r="Q2824" s="10">
        <v>2.95354960811339E-2</v>
      </c>
    </row>
    <row r="2825" spans="1:17" x14ac:dyDescent="0.2">
      <c r="A2825" s="9" t="str">
        <f t="shared" si="44"/>
        <v>199915A29CONJU43</v>
      </c>
      <c r="B2825" s="10">
        <v>1999</v>
      </c>
      <c r="C2825" s="10" t="s">
        <v>3</v>
      </c>
      <c r="D2825" s="10" t="s">
        <v>100</v>
      </c>
      <c r="E2825" s="10">
        <v>43</v>
      </c>
      <c r="F2825" s="10">
        <v>179775</v>
      </c>
      <c r="G2825" s="10">
        <v>0.17423240656218808</v>
      </c>
      <c r="H2825" s="10">
        <v>0.65202058128215823</v>
      </c>
      <c r="I2825" s="10">
        <v>0.53841746627729103</v>
      </c>
      <c r="J2825" s="10">
        <v>0.32076762619941596</v>
      </c>
      <c r="K2825" s="10">
        <v>0.4260826032540676</v>
      </c>
      <c r="L2825" s="10">
        <v>9.82339034904742E-2</v>
      </c>
      <c r="M2825" s="10">
        <v>907.00805796561554</v>
      </c>
      <c r="N2825" s="10">
        <v>0.19285773884021692</v>
      </c>
      <c r="O2825" s="10">
        <v>8.1629815046586007E-2</v>
      </c>
      <c r="P2825" s="10">
        <v>7.5711305798915315E-2</v>
      </c>
      <c r="Q2825" s="10">
        <v>5.9185092476706997E-3</v>
      </c>
    </row>
    <row r="2826" spans="1:17" x14ac:dyDescent="0.2">
      <c r="A2826" s="9" t="str">
        <f t="shared" si="44"/>
        <v>199915A29FILHO43</v>
      </c>
      <c r="B2826" s="10">
        <v>1999</v>
      </c>
      <c r="C2826" s="10" t="s">
        <v>3</v>
      </c>
      <c r="D2826" s="10" t="s">
        <v>102</v>
      </c>
      <c r="E2826" s="10">
        <v>43</v>
      </c>
      <c r="F2826" s="10">
        <v>459945</v>
      </c>
      <c r="G2826" s="10">
        <v>0.21799227055797768</v>
      </c>
      <c r="H2826" s="10">
        <v>0.63232777832132103</v>
      </c>
      <c r="I2826" s="10">
        <v>0.49448521018817465</v>
      </c>
      <c r="J2826" s="10">
        <v>8.5086260313733161E-2</v>
      </c>
      <c r="K2826" s="10">
        <v>0.15030492776310211</v>
      </c>
      <c r="L2826" s="10">
        <v>0.55598386763634777</v>
      </c>
      <c r="M2826" s="10">
        <v>761.806293191392</v>
      </c>
      <c r="N2826" s="10">
        <v>0.20317706837896862</v>
      </c>
      <c r="O2826" s="10">
        <v>5.0899219545300307E-2</v>
      </c>
      <c r="P2826" s="10">
        <v>4.3492730547362378E-2</v>
      </c>
      <c r="Q2826" s="10">
        <v>7.4064889979379295E-3</v>
      </c>
    </row>
    <row r="2827" spans="1:17" x14ac:dyDescent="0.2">
      <c r="A2827" s="9" t="str">
        <f t="shared" si="44"/>
        <v>199915A29OUTRO43</v>
      </c>
      <c r="B2827" s="10">
        <v>1999</v>
      </c>
      <c r="C2827" s="10" t="s">
        <v>3</v>
      </c>
      <c r="D2827" s="10" t="s">
        <v>104</v>
      </c>
      <c r="E2827" s="10">
        <v>43</v>
      </c>
      <c r="F2827" s="10">
        <v>56796</v>
      </c>
      <c r="G2827" s="10">
        <v>0.10393055781806335</v>
      </c>
      <c r="H2827" s="10">
        <v>0.75658497077258957</v>
      </c>
      <c r="I2827" s="10">
        <v>0.67795267272343118</v>
      </c>
      <c r="J2827" s="10">
        <v>9.7401225438411163E-2</v>
      </c>
      <c r="K2827" s="10">
        <v>0.13488625959574618</v>
      </c>
      <c r="L2827" s="10">
        <v>0.38937601239523911</v>
      </c>
      <c r="M2827" s="10">
        <v>775.61746866857209</v>
      </c>
      <c r="N2827" s="10">
        <v>0.22559779439054134</v>
      </c>
      <c r="O2827" s="10">
        <v>6.0159411837477687E-2</v>
      </c>
      <c r="P2827" s="10">
        <v>6.0159411837477687E-2</v>
      </c>
      <c r="Q2827" s="10">
        <v>0</v>
      </c>
    </row>
    <row r="2828" spans="1:17" x14ac:dyDescent="0.2">
      <c r="A2828" s="9" t="str">
        <f t="shared" si="44"/>
        <v>199918A24CHEFE43</v>
      </c>
      <c r="B2828" s="10">
        <v>1999</v>
      </c>
      <c r="C2828" s="10" t="s">
        <v>1</v>
      </c>
      <c r="D2828" s="10" t="s">
        <v>98</v>
      </c>
      <c r="E2828" s="10">
        <v>43</v>
      </c>
      <c r="F2828" s="10">
        <v>81267</v>
      </c>
      <c r="G2828" s="10">
        <v>0.11011163649590107</v>
      </c>
      <c r="H2828" s="10">
        <v>0.87959442332065907</v>
      </c>
      <c r="I2828" s="10">
        <v>0.7827408419161529</v>
      </c>
      <c r="J2828" s="10">
        <v>8.6369621125426066E-2</v>
      </c>
      <c r="K2828" s="10">
        <v>0.16490088227693897</v>
      </c>
      <c r="L2828" s="10">
        <v>0.15449075270404961</v>
      </c>
      <c r="M2828" s="10">
        <v>983.25391142468447</v>
      </c>
      <c r="N2828" s="10">
        <v>0.30634821022063075</v>
      </c>
      <c r="O2828" s="10">
        <v>0.12303887186680941</v>
      </c>
      <c r="P2828" s="10">
        <v>0.10732523656588776</v>
      </c>
      <c r="Q2828" s="10">
        <v>1.5713635300921652E-2</v>
      </c>
    </row>
    <row r="2829" spans="1:17" x14ac:dyDescent="0.2">
      <c r="A2829" s="9" t="str">
        <f t="shared" si="44"/>
        <v>199918A24CONJU43</v>
      </c>
      <c r="B2829" s="10">
        <v>1999</v>
      </c>
      <c r="C2829" s="10" t="s">
        <v>1</v>
      </c>
      <c r="D2829" s="10" t="s">
        <v>100</v>
      </c>
      <c r="E2829" s="10">
        <v>43</v>
      </c>
      <c r="F2829" s="10">
        <v>78723</v>
      </c>
      <c r="G2829" s="10">
        <v>0.18750655727385274</v>
      </c>
      <c r="H2829" s="10">
        <v>0.60537581138930174</v>
      </c>
      <c r="I2829" s="10">
        <v>0.49186387713882856</v>
      </c>
      <c r="J2829" s="10">
        <v>0.37841545672802102</v>
      </c>
      <c r="K2829" s="10">
        <v>0.47841164589764107</v>
      </c>
      <c r="L2829" s="10">
        <v>7.5670388577671069E-2</v>
      </c>
      <c r="M2829" s="10">
        <v>739.22121379016016</v>
      </c>
      <c r="N2829" s="10">
        <v>0.1594578458646139</v>
      </c>
      <c r="O2829" s="10">
        <v>5.6743264357303459E-2</v>
      </c>
      <c r="P2829" s="10">
        <v>5.4037574787546207E-2</v>
      </c>
      <c r="Q2829" s="10">
        <v>2.7056895697572499E-3</v>
      </c>
    </row>
    <row r="2830" spans="1:17" x14ac:dyDescent="0.2">
      <c r="A2830" s="9" t="str">
        <f t="shared" si="44"/>
        <v>199918A24FILHO43</v>
      </c>
      <c r="B2830" s="10">
        <v>1999</v>
      </c>
      <c r="C2830" s="10" t="s">
        <v>1</v>
      </c>
      <c r="D2830" s="10" t="s">
        <v>102</v>
      </c>
      <c r="E2830" s="10">
        <v>43</v>
      </c>
      <c r="F2830" s="10">
        <v>230838</v>
      </c>
      <c r="G2830" s="10">
        <v>0.20244047310116545</v>
      </c>
      <c r="H2830" s="10">
        <v>0.75121513788890915</v>
      </c>
      <c r="I2830" s="10">
        <v>0.59913878997392112</v>
      </c>
      <c r="J2830" s="10">
        <v>0.10043840268933191</v>
      </c>
      <c r="K2830" s="10">
        <v>0.18340134639877317</v>
      </c>
      <c r="L2830" s="10">
        <v>0.44422495429695286</v>
      </c>
      <c r="M2830" s="10">
        <v>702.79983310506498</v>
      </c>
      <c r="N2830" s="10">
        <v>0.24706070924197923</v>
      </c>
      <c r="O2830" s="10">
        <v>5.6212581983902131E-2</v>
      </c>
      <c r="P2830" s="10">
        <v>5.0676231816252089E-2</v>
      </c>
      <c r="Q2830" s="10">
        <v>5.5363501676500403E-3</v>
      </c>
    </row>
    <row r="2831" spans="1:17" x14ac:dyDescent="0.2">
      <c r="A2831" s="9" t="str">
        <f t="shared" si="44"/>
        <v>199918A24OUTRO43</v>
      </c>
      <c r="B2831" s="10">
        <v>1999</v>
      </c>
      <c r="C2831" s="10" t="s">
        <v>1</v>
      </c>
      <c r="D2831" s="10" t="s">
        <v>104</v>
      </c>
      <c r="E2831" s="10">
        <v>43</v>
      </c>
      <c r="F2831" s="10">
        <v>30418</v>
      </c>
      <c r="G2831" s="10">
        <v>0.1031600940193262</v>
      </c>
      <c r="H2831" s="10">
        <v>0.88115589453612997</v>
      </c>
      <c r="I2831" s="10">
        <v>0.79025576961009925</v>
      </c>
      <c r="J2831" s="10">
        <v>6.9925701887040573E-2</v>
      </c>
      <c r="K2831" s="10">
        <v>0.12591228877638241</v>
      </c>
      <c r="L2831" s="10">
        <v>0.30061148004471039</v>
      </c>
      <c r="M2831" s="10">
        <v>717.87651768373485</v>
      </c>
      <c r="N2831" s="10">
        <v>0.26065220989902332</v>
      </c>
      <c r="O2831" s="10">
        <v>7.7470617447442477E-2</v>
      </c>
      <c r="P2831" s="10">
        <v>7.7470617447442477E-2</v>
      </c>
      <c r="Q2831" s="10">
        <v>0</v>
      </c>
    </row>
    <row r="2832" spans="1:17" x14ac:dyDescent="0.2">
      <c r="A2832" s="9" t="str">
        <f t="shared" si="44"/>
        <v>199925A29CHEFE43</v>
      </c>
      <c r="B2832" s="10">
        <v>1999</v>
      </c>
      <c r="C2832" s="10" t="s">
        <v>2</v>
      </c>
      <c r="D2832" s="10" t="s">
        <v>98</v>
      </c>
      <c r="E2832" s="10">
        <v>43</v>
      </c>
      <c r="F2832" s="10">
        <v>108070</v>
      </c>
      <c r="G2832" s="10">
        <v>6.6967578251762694E-2</v>
      </c>
      <c r="H2832" s="10">
        <v>0.94097344313870634</v>
      </c>
      <c r="I2832" s="10">
        <v>0.87795873045248451</v>
      </c>
      <c r="J2832" s="10">
        <v>5.5084667345239195E-2</v>
      </c>
      <c r="K2832" s="10">
        <v>0.11021560099935228</v>
      </c>
      <c r="L2832" s="10">
        <v>9.2560377533080412E-2</v>
      </c>
      <c r="M2832" s="10">
        <v>1399.7847711076267</v>
      </c>
      <c r="N2832" s="10">
        <v>0.35042102341075226</v>
      </c>
      <c r="O2832" s="10">
        <v>0.19881558249282871</v>
      </c>
      <c r="P2832" s="10">
        <v>0.15749051540668085</v>
      </c>
      <c r="Q2832" s="10">
        <v>4.1325067086147867E-2</v>
      </c>
    </row>
    <row r="2833" spans="1:17" x14ac:dyDescent="0.2">
      <c r="A2833" s="9" t="str">
        <f t="shared" si="44"/>
        <v>199925A29CONJU43</v>
      </c>
      <c r="B2833" s="10">
        <v>1999</v>
      </c>
      <c r="C2833" s="10" t="s">
        <v>2</v>
      </c>
      <c r="D2833" s="10" t="s">
        <v>100</v>
      </c>
      <c r="E2833" s="10">
        <v>43</v>
      </c>
      <c r="F2833" s="10">
        <v>91270</v>
      </c>
      <c r="G2833" s="10">
        <v>0.14521759367000234</v>
      </c>
      <c r="H2833" s="10">
        <v>0.70620138051933823</v>
      </c>
      <c r="I2833" s="10">
        <v>0.60364851539388631</v>
      </c>
      <c r="J2833" s="10">
        <v>0.26816040319929879</v>
      </c>
      <c r="K2833" s="10">
        <v>0.36837953325298567</v>
      </c>
      <c r="L2833" s="10">
        <v>0.10026295606442423</v>
      </c>
      <c r="M2833" s="10">
        <v>1052.1056119172365</v>
      </c>
      <c r="N2833" s="10">
        <v>0.23068916401884518</v>
      </c>
      <c r="O2833" s="10">
        <v>0.10951024433000986</v>
      </c>
      <c r="P2833" s="10">
        <v>0.10018626054563383</v>
      </c>
      <c r="Q2833" s="10">
        <v>9.3239837843760269E-3</v>
      </c>
    </row>
    <row r="2834" spans="1:17" x14ac:dyDescent="0.2">
      <c r="A2834" s="9" t="str">
        <f t="shared" si="44"/>
        <v>199925A29FILHO43</v>
      </c>
      <c r="B2834" s="10">
        <v>1999</v>
      </c>
      <c r="C2834" s="10" t="s">
        <v>2</v>
      </c>
      <c r="D2834" s="10" t="s">
        <v>102</v>
      </c>
      <c r="E2834" s="10">
        <v>43</v>
      </c>
      <c r="F2834" s="10">
        <v>58278</v>
      </c>
      <c r="G2834" s="10">
        <v>0.12188376595156256</v>
      </c>
      <c r="H2834" s="10">
        <v>0.86862967157417892</v>
      </c>
      <c r="I2834" s="10">
        <v>0.76275781598544901</v>
      </c>
      <c r="J2834" s="10">
        <v>9.4872850818490687E-2</v>
      </c>
      <c r="K2834" s="10">
        <v>0.17883249253577679</v>
      </c>
      <c r="L2834" s="10">
        <v>0.21177802944507362</v>
      </c>
      <c r="M2834" s="10">
        <v>1367.0374416671027</v>
      </c>
      <c r="N2834" s="10">
        <v>0.28938258847842935</v>
      </c>
      <c r="O2834" s="10">
        <v>0.14285714285714285</v>
      </c>
      <c r="P2834" s="10">
        <v>0.10622578145182124</v>
      </c>
      <c r="Q2834" s="10">
        <v>3.6631361405321625E-2</v>
      </c>
    </row>
    <row r="2835" spans="1:17" x14ac:dyDescent="0.2">
      <c r="A2835" s="9" t="str">
        <f t="shared" si="44"/>
        <v>199925A29OUTRO43</v>
      </c>
      <c r="B2835" s="10">
        <v>1999</v>
      </c>
      <c r="C2835" s="10" t="s">
        <v>2</v>
      </c>
      <c r="D2835" s="10" t="s">
        <v>104</v>
      </c>
      <c r="E2835" s="10">
        <v>43</v>
      </c>
      <c r="F2835" s="10">
        <v>10640</v>
      </c>
      <c r="G2835" s="10">
        <v>4.5284630994339423E-2</v>
      </c>
      <c r="H2835" s="10">
        <v>0.87998120300751881</v>
      </c>
      <c r="I2835" s="10">
        <v>0.84013157894736845</v>
      </c>
      <c r="J2835" s="10">
        <v>0.1</v>
      </c>
      <c r="K2835" s="10">
        <v>0.1</v>
      </c>
      <c r="L2835" s="10">
        <v>0.2399436090225564</v>
      </c>
      <c r="M2835" s="10">
        <v>1210.642723045225</v>
      </c>
      <c r="N2835" s="10">
        <v>0.24013157894736842</v>
      </c>
      <c r="O2835" s="10">
        <v>6.0056390977443606E-2</v>
      </c>
      <c r="P2835" s="10">
        <v>6.0056390977443606E-2</v>
      </c>
      <c r="Q2835" s="10">
        <v>0</v>
      </c>
    </row>
    <row r="2836" spans="1:17" x14ac:dyDescent="0.2">
      <c r="A2836" s="9" t="str">
        <f t="shared" si="44"/>
        <v>199930EMACHEFE43</v>
      </c>
      <c r="B2836" s="10">
        <v>1999</v>
      </c>
      <c r="C2836" s="10" t="s">
        <v>4</v>
      </c>
      <c r="D2836" s="10" t="s">
        <v>98</v>
      </c>
      <c r="E2836" s="10">
        <v>43</v>
      </c>
      <c r="F2836" s="10">
        <v>950085</v>
      </c>
      <c r="G2836" s="10">
        <v>5.2674521517867022E-2</v>
      </c>
      <c r="H2836" s="10">
        <v>0.76128152003638383</v>
      </c>
      <c r="I2836" s="10">
        <v>0.72118138022807288</v>
      </c>
      <c r="J2836" s="10">
        <v>0.23625604291946706</v>
      </c>
      <c r="K2836" s="10">
        <v>0.27568346050836323</v>
      </c>
      <c r="L2836" s="10">
        <v>2.7991179736549889E-2</v>
      </c>
      <c r="M2836" s="10">
        <v>1925.7817513524767</v>
      </c>
      <c r="N2836" s="10">
        <v>0.3560981310133039</v>
      </c>
      <c r="O2836" s="10">
        <v>0.2533043891130709</v>
      </c>
      <c r="P2836" s="10">
        <v>0.20066472044157482</v>
      </c>
      <c r="Q2836" s="10">
        <v>5.2639668671496082E-2</v>
      </c>
    </row>
    <row r="2837" spans="1:17" x14ac:dyDescent="0.2">
      <c r="A2837" s="9" t="str">
        <f t="shared" si="44"/>
        <v>199930EMACONJU43</v>
      </c>
      <c r="B2837" s="10">
        <v>1999</v>
      </c>
      <c r="C2837" s="10" t="s">
        <v>4</v>
      </c>
      <c r="D2837" s="10" t="s">
        <v>100</v>
      </c>
      <c r="E2837" s="10">
        <v>43</v>
      </c>
      <c r="F2837" s="10">
        <v>563333</v>
      </c>
      <c r="G2837" s="10">
        <v>6.797123617631029E-2</v>
      </c>
      <c r="H2837" s="10">
        <v>0.60579089100052719</v>
      </c>
      <c r="I2837" s="10">
        <v>0.56461453527487293</v>
      </c>
      <c r="J2837" s="10">
        <v>0.38514697345974763</v>
      </c>
      <c r="K2837" s="10">
        <v>0.42406001423669482</v>
      </c>
      <c r="L2837" s="10">
        <v>3.549055354470624E-2</v>
      </c>
      <c r="M2837" s="10">
        <v>1293.7239527578229</v>
      </c>
      <c r="N2837" s="10">
        <v>0.22850605237044519</v>
      </c>
      <c r="O2837" s="10">
        <v>0.16279713774978566</v>
      </c>
      <c r="P2837" s="10">
        <v>0.13143380558213347</v>
      </c>
      <c r="Q2837" s="10">
        <v>3.1363332167652171E-2</v>
      </c>
    </row>
    <row r="2838" spans="1:17" x14ac:dyDescent="0.2">
      <c r="A2838" s="9" t="str">
        <f t="shared" si="44"/>
        <v>199930EMAFILHO43</v>
      </c>
      <c r="B2838" s="10">
        <v>1999</v>
      </c>
      <c r="C2838" s="10" t="s">
        <v>4</v>
      </c>
      <c r="D2838" s="10" t="s">
        <v>102</v>
      </c>
      <c r="E2838" s="10">
        <v>43</v>
      </c>
      <c r="F2838" s="10">
        <v>69995</v>
      </c>
      <c r="G2838" s="10">
        <v>0.14113483021789625</v>
      </c>
      <c r="H2838" s="10">
        <v>0.7773637900891347</v>
      </c>
      <c r="I2838" s="10">
        <v>0.66765068355736434</v>
      </c>
      <c r="J2838" s="10">
        <v>0.21350778137628615</v>
      </c>
      <c r="K2838" s="10">
        <v>0.31101143561376859</v>
      </c>
      <c r="L2838" s="10">
        <v>7.9034216729766418E-2</v>
      </c>
      <c r="M2838" s="10">
        <v>1247.4689026209489</v>
      </c>
      <c r="N2838" s="10">
        <v>0.30999357096935498</v>
      </c>
      <c r="O2838" s="10">
        <v>0.18235588256304022</v>
      </c>
      <c r="P2838" s="10">
        <v>0.1580255732552325</v>
      </c>
      <c r="Q2838" s="10">
        <v>2.4330309307807701E-2</v>
      </c>
    </row>
    <row r="2839" spans="1:17" x14ac:dyDescent="0.2">
      <c r="A2839" s="9" t="str">
        <f t="shared" si="44"/>
        <v>199930EMAOUTRO43</v>
      </c>
      <c r="B2839" s="10">
        <v>1999</v>
      </c>
      <c r="C2839" s="10" t="s">
        <v>4</v>
      </c>
      <c r="D2839" s="10" t="s">
        <v>104</v>
      </c>
      <c r="E2839" s="10">
        <v>43</v>
      </c>
      <c r="F2839" s="10">
        <v>75522</v>
      </c>
      <c r="G2839" s="10">
        <v>0.11937837648214411</v>
      </c>
      <c r="H2839" s="10">
        <v>0.37745292762373878</v>
      </c>
      <c r="I2839" s="10">
        <v>0.33239320992558458</v>
      </c>
      <c r="J2839" s="10">
        <v>0.61582281002270645</v>
      </c>
      <c r="K2839" s="10">
        <v>0.65535327782867914</v>
      </c>
      <c r="L2839" s="10">
        <v>1.6970083256981239E-2</v>
      </c>
      <c r="M2839" s="10">
        <v>1070.5531423313464</v>
      </c>
      <c r="N2839" s="10">
        <v>0.14928100421069357</v>
      </c>
      <c r="O2839" s="10">
        <v>8.7299065173062157E-2</v>
      </c>
      <c r="P2839" s="10">
        <v>7.8837954503323537E-2</v>
      </c>
      <c r="Q2839" s="10">
        <v>8.4611106697386196E-3</v>
      </c>
    </row>
    <row r="2840" spans="1:17" x14ac:dyDescent="0.2">
      <c r="A2840" s="9" t="str">
        <f t="shared" si="44"/>
        <v>199915A17CHEFE53</v>
      </c>
      <c r="B2840" s="10">
        <v>1999</v>
      </c>
      <c r="C2840" s="10" t="s">
        <v>0</v>
      </c>
      <c r="D2840" s="10" t="s">
        <v>98</v>
      </c>
      <c r="E2840" s="10">
        <v>53</v>
      </c>
      <c r="F2840" s="10">
        <v>2542</v>
      </c>
      <c r="G2840" s="10">
        <v>0.54568854568854563</v>
      </c>
      <c r="H2840" s="10">
        <v>0.91699449252557041</v>
      </c>
      <c r="I2840" s="10">
        <v>0.41660110149488594</v>
      </c>
      <c r="J2840" s="10">
        <v>0</v>
      </c>
      <c r="K2840" s="10">
        <v>0.25019669551534224</v>
      </c>
      <c r="L2840" s="10">
        <v>0.41620771046420141</v>
      </c>
      <c r="M2840" s="10">
        <v>429.3472664973782</v>
      </c>
      <c r="N2840" s="10">
        <v>8.3398898505114089E-2</v>
      </c>
      <c r="O2840" s="10">
        <v>0</v>
      </c>
      <c r="P2840" s="10">
        <v>0</v>
      </c>
      <c r="Q2840" s="10">
        <v>0</v>
      </c>
    </row>
    <row r="2841" spans="1:17" x14ac:dyDescent="0.2">
      <c r="A2841" s="9" t="str">
        <f t="shared" si="44"/>
        <v>199915A17CONJU53</v>
      </c>
      <c r="B2841" s="10">
        <v>1999</v>
      </c>
      <c r="C2841" s="10" t="s">
        <v>0</v>
      </c>
      <c r="D2841" s="10" t="s">
        <v>100</v>
      </c>
      <c r="E2841" s="10">
        <v>53</v>
      </c>
      <c r="F2841" s="10">
        <v>7200</v>
      </c>
      <c r="G2841" s="10">
        <v>0.66666666666666663</v>
      </c>
      <c r="H2841" s="10">
        <v>0.44124999999999998</v>
      </c>
      <c r="I2841" s="10">
        <v>0.14708333333333334</v>
      </c>
      <c r="J2841" s="10">
        <v>0.44111111111111112</v>
      </c>
      <c r="K2841" s="10">
        <v>0.61763888888888885</v>
      </c>
      <c r="L2841" s="10">
        <v>0.32361111111111113</v>
      </c>
      <c r="M2841" s="10">
        <v>306.70360032939612</v>
      </c>
      <c r="N2841" s="10">
        <v>5.8749999999999997E-2</v>
      </c>
      <c r="O2841" s="10">
        <v>2.9305555555555557E-2</v>
      </c>
      <c r="P2841" s="10">
        <v>2.9305555555555557E-2</v>
      </c>
      <c r="Q2841" s="10">
        <v>0</v>
      </c>
    </row>
    <row r="2842" spans="1:17" x14ac:dyDescent="0.2">
      <c r="A2842" s="9" t="str">
        <f t="shared" si="44"/>
        <v>199915A17FILHO53</v>
      </c>
      <c r="B2842" s="10">
        <v>1999</v>
      </c>
      <c r="C2842" s="10" t="s">
        <v>0</v>
      </c>
      <c r="D2842" s="10" t="s">
        <v>102</v>
      </c>
      <c r="E2842" s="10">
        <v>53</v>
      </c>
      <c r="F2842" s="10">
        <v>106567</v>
      </c>
      <c r="G2842" s="10">
        <v>0.31044840163055137</v>
      </c>
      <c r="H2842" s="10">
        <v>0.26242645471862774</v>
      </c>
      <c r="I2842" s="10">
        <v>0.18095658130565748</v>
      </c>
      <c r="J2842" s="10">
        <v>4.3747126221062804E-2</v>
      </c>
      <c r="K2842" s="10">
        <v>5.169517768164629E-2</v>
      </c>
      <c r="L2842" s="10">
        <v>0.91449510636500986</v>
      </c>
      <c r="M2842" s="10">
        <v>260.67270362859568</v>
      </c>
      <c r="N2842" s="10">
        <v>8.7484868674167424E-2</v>
      </c>
      <c r="O2842" s="10">
        <v>7.9574352285416688E-3</v>
      </c>
      <c r="P2842" s="10">
        <v>5.9680764214062512E-3</v>
      </c>
      <c r="Q2842" s="10">
        <v>1.9893588071354172E-3</v>
      </c>
    </row>
    <row r="2843" spans="1:17" x14ac:dyDescent="0.2">
      <c r="A2843" s="9" t="str">
        <f t="shared" si="44"/>
        <v>199915A17OUTRO53</v>
      </c>
      <c r="B2843" s="10">
        <v>1999</v>
      </c>
      <c r="C2843" s="10" t="s">
        <v>0</v>
      </c>
      <c r="D2843" s="10" t="s">
        <v>104</v>
      </c>
      <c r="E2843" s="10">
        <v>53</v>
      </c>
      <c r="F2843" s="10">
        <v>15039</v>
      </c>
      <c r="G2843" s="10">
        <v>0.35710672736469395</v>
      </c>
      <c r="H2843" s="10">
        <v>0.39437462597247158</v>
      </c>
      <c r="I2843" s="10">
        <v>0.25354079393576701</v>
      </c>
      <c r="J2843" s="10">
        <v>0.1690936897400093</v>
      </c>
      <c r="K2843" s="10">
        <v>0.23951060575836158</v>
      </c>
      <c r="L2843" s="10">
        <v>0.60549238646186576</v>
      </c>
      <c r="M2843" s="10">
        <v>340.00659825885697</v>
      </c>
      <c r="N2843" s="10">
        <v>5.6386727840946872E-2</v>
      </c>
      <c r="O2843" s="10">
        <v>0</v>
      </c>
      <c r="P2843" s="10">
        <v>0</v>
      </c>
      <c r="Q2843" s="10">
        <v>0</v>
      </c>
    </row>
    <row r="2844" spans="1:17" x14ac:dyDescent="0.2">
      <c r="A2844" s="9" t="str">
        <f t="shared" si="44"/>
        <v>199915A29CHEFE53</v>
      </c>
      <c r="B2844" s="10">
        <v>1999</v>
      </c>
      <c r="C2844" s="10" t="s">
        <v>3</v>
      </c>
      <c r="D2844" s="10" t="s">
        <v>98</v>
      </c>
      <c r="E2844" s="10">
        <v>53</v>
      </c>
      <c r="F2844" s="10">
        <v>146605</v>
      </c>
      <c r="G2844" s="10">
        <v>0.12714608573228114</v>
      </c>
      <c r="H2844" s="10">
        <v>0.92053477030114939</v>
      </c>
      <c r="I2844" s="10">
        <v>0.80349237747689373</v>
      </c>
      <c r="J2844" s="10">
        <v>6.2132942259813785E-2</v>
      </c>
      <c r="K2844" s="10">
        <v>0.16616077214283279</v>
      </c>
      <c r="L2844" s="10">
        <v>0.14017939360867637</v>
      </c>
      <c r="M2844" s="10">
        <v>1396.0361454053807</v>
      </c>
      <c r="N2844" s="10">
        <v>0.35696599706694859</v>
      </c>
      <c r="O2844" s="10">
        <v>0.1257051260188943</v>
      </c>
      <c r="P2844" s="10">
        <v>0.10836601753009788</v>
      </c>
      <c r="Q2844" s="10">
        <v>1.7339108488796426E-2</v>
      </c>
    </row>
    <row r="2845" spans="1:17" x14ac:dyDescent="0.2">
      <c r="A2845" s="9" t="str">
        <f t="shared" si="44"/>
        <v>199915A29CONJU53</v>
      </c>
      <c r="B2845" s="10">
        <v>1999</v>
      </c>
      <c r="C2845" s="10" t="s">
        <v>3</v>
      </c>
      <c r="D2845" s="10" t="s">
        <v>100</v>
      </c>
      <c r="E2845" s="10">
        <v>53</v>
      </c>
      <c r="F2845" s="10">
        <v>127725</v>
      </c>
      <c r="G2845" s="10">
        <v>0.26197505252799275</v>
      </c>
      <c r="H2845" s="10">
        <v>0.58874926600117439</v>
      </c>
      <c r="I2845" s="10">
        <v>0.43451164611469956</v>
      </c>
      <c r="J2845" s="10">
        <v>0.35320414954002738</v>
      </c>
      <c r="K2845" s="10">
        <v>0.48424349187707966</v>
      </c>
      <c r="L2845" s="10">
        <v>0.15087101193971422</v>
      </c>
      <c r="M2845" s="10">
        <v>1240.7805746368551</v>
      </c>
      <c r="N2845" s="10">
        <v>0.1359796437659033</v>
      </c>
      <c r="O2845" s="10">
        <v>5.4711293795263259E-2</v>
      </c>
      <c r="P2845" s="10">
        <v>4.1440595028381287E-2</v>
      </c>
      <c r="Q2845" s="10">
        <v>1.3270698766881974E-2</v>
      </c>
    </row>
    <row r="2846" spans="1:17" x14ac:dyDescent="0.2">
      <c r="A2846" s="9" t="str">
        <f t="shared" si="44"/>
        <v>199915A29FILHO53</v>
      </c>
      <c r="B2846" s="10">
        <v>1999</v>
      </c>
      <c r="C2846" s="10" t="s">
        <v>3</v>
      </c>
      <c r="D2846" s="10" t="s">
        <v>102</v>
      </c>
      <c r="E2846" s="10">
        <v>53</v>
      </c>
      <c r="F2846" s="10">
        <v>296576</v>
      </c>
      <c r="G2846" s="10">
        <v>0.29040040265893746</v>
      </c>
      <c r="H2846" s="10">
        <v>0.58282194108761332</v>
      </c>
      <c r="I2846" s="10">
        <v>0.41357021471730687</v>
      </c>
      <c r="J2846" s="10">
        <v>5.7860379801467417E-2</v>
      </c>
      <c r="K2846" s="10">
        <v>0.13570551899007338</v>
      </c>
      <c r="L2846" s="10">
        <v>0.65000876672421237</v>
      </c>
      <c r="M2846" s="10">
        <v>975.5404135680543</v>
      </c>
      <c r="N2846" s="10">
        <v>0.17726511992009825</v>
      </c>
      <c r="O2846" s="10">
        <v>2.8593216450041165E-2</v>
      </c>
      <c r="P2846" s="10">
        <v>2.6453955271220526E-2</v>
      </c>
      <c r="Q2846" s="10">
        <v>2.1392611788206397E-3</v>
      </c>
    </row>
    <row r="2847" spans="1:17" x14ac:dyDescent="0.2">
      <c r="A2847" s="9" t="str">
        <f t="shared" si="44"/>
        <v>199915A29OUTRO53</v>
      </c>
      <c r="B2847" s="10">
        <v>1999</v>
      </c>
      <c r="C2847" s="10" t="s">
        <v>3</v>
      </c>
      <c r="D2847" s="10" t="s">
        <v>104</v>
      </c>
      <c r="E2847" s="10">
        <v>53</v>
      </c>
      <c r="F2847" s="10">
        <v>87486</v>
      </c>
      <c r="G2847" s="10">
        <v>0.15645726532858342</v>
      </c>
      <c r="H2847" s="10">
        <v>0.78931486180646049</v>
      </c>
      <c r="I2847" s="10">
        <v>0.66582081704501295</v>
      </c>
      <c r="J2847" s="10">
        <v>7.7498113983951719E-2</v>
      </c>
      <c r="K2847" s="10">
        <v>0.15981985689138833</v>
      </c>
      <c r="L2847" s="10">
        <v>0.38746770911917333</v>
      </c>
      <c r="M2847" s="10">
        <v>673.53754758893865</v>
      </c>
      <c r="N2847" s="10">
        <v>0.23491758681389022</v>
      </c>
      <c r="O2847" s="10">
        <v>5.0865281302151198E-2</v>
      </c>
      <c r="P2847" s="10">
        <v>4.6018791578081066E-2</v>
      </c>
      <c r="Q2847" s="10">
        <v>4.846489724070137E-3</v>
      </c>
    </row>
    <row r="2848" spans="1:17" x14ac:dyDescent="0.2">
      <c r="A2848" s="9" t="str">
        <f t="shared" si="44"/>
        <v>199918A24CHEFE53</v>
      </c>
      <c r="B2848" s="10">
        <v>1999</v>
      </c>
      <c r="C2848" s="10" t="s">
        <v>1</v>
      </c>
      <c r="D2848" s="10" t="s">
        <v>98</v>
      </c>
      <c r="E2848" s="10">
        <v>53</v>
      </c>
      <c r="F2848" s="10">
        <v>61437</v>
      </c>
      <c r="G2848" s="10">
        <v>0.17061886566269574</v>
      </c>
      <c r="H2848" s="10">
        <v>0.86898774354216513</v>
      </c>
      <c r="I2848" s="10">
        <v>0.7207220404642154</v>
      </c>
      <c r="J2848" s="10">
        <v>9.6521640054039098E-2</v>
      </c>
      <c r="K2848" s="10">
        <v>0.22408320718785096</v>
      </c>
      <c r="L2848" s="10">
        <v>0.21732832006771163</v>
      </c>
      <c r="M2848" s="10">
        <v>1011.1073312406169</v>
      </c>
      <c r="N2848" s="10">
        <v>0.31041554763416185</v>
      </c>
      <c r="O2848" s="10">
        <v>6.894867913472337E-2</v>
      </c>
      <c r="P2848" s="10">
        <v>6.2047300486677406E-2</v>
      </c>
      <c r="Q2848" s="10">
        <v>6.9013786480459655E-3</v>
      </c>
    </row>
    <row r="2849" spans="1:17" x14ac:dyDescent="0.2">
      <c r="A2849" s="9" t="str">
        <f t="shared" si="44"/>
        <v>199918A24CONJU53</v>
      </c>
      <c r="B2849" s="10">
        <v>1999</v>
      </c>
      <c r="C2849" s="10" t="s">
        <v>1</v>
      </c>
      <c r="D2849" s="10" t="s">
        <v>100</v>
      </c>
      <c r="E2849" s="10">
        <v>53</v>
      </c>
      <c r="F2849" s="10">
        <v>60366</v>
      </c>
      <c r="G2849" s="10">
        <v>0.32098621513712006</v>
      </c>
      <c r="H2849" s="10">
        <v>0.56841599575920221</v>
      </c>
      <c r="I2849" s="10">
        <v>0.38596229665705861</v>
      </c>
      <c r="J2849" s="10">
        <v>0.38246695159526883</v>
      </c>
      <c r="K2849" s="10">
        <v>0.53689162773746812</v>
      </c>
      <c r="L2849" s="10">
        <v>0.14375641917635756</v>
      </c>
      <c r="M2849" s="10">
        <v>926.1274751412393</v>
      </c>
      <c r="N2849" s="10">
        <v>0.14032733658019414</v>
      </c>
      <c r="O2849" s="10">
        <v>4.2093231289136265E-2</v>
      </c>
      <c r="P2849" s="10">
        <v>3.1557499254547261E-2</v>
      </c>
      <c r="Q2849" s="10">
        <v>1.0535732034589008E-2</v>
      </c>
    </row>
    <row r="2850" spans="1:17" x14ac:dyDescent="0.2">
      <c r="A2850" s="9" t="str">
        <f t="shared" si="44"/>
        <v>199918A24FILHO53</v>
      </c>
      <c r="B2850" s="10">
        <v>1999</v>
      </c>
      <c r="C2850" s="10" t="s">
        <v>1</v>
      </c>
      <c r="D2850" s="10" t="s">
        <v>102</v>
      </c>
      <c r="E2850" s="10">
        <v>53</v>
      </c>
      <c r="F2850" s="10">
        <v>150396</v>
      </c>
      <c r="G2850" s="10">
        <v>0.3128454665724279</v>
      </c>
      <c r="H2850" s="10">
        <v>0.73378281337269613</v>
      </c>
      <c r="I2850" s="10">
        <v>0.50422218676028618</v>
      </c>
      <c r="J2850" s="10">
        <v>6.0553472166812949E-2</v>
      </c>
      <c r="K2850" s="10">
        <v>0.17180643102210166</v>
      </c>
      <c r="L2850" s="10">
        <v>0.57183701694193989</v>
      </c>
      <c r="M2850" s="10">
        <v>849.24755783735441</v>
      </c>
      <c r="N2850" s="10">
        <v>0.24119746444361584</v>
      </c>
      <c r="O2850" s="10">
        <v>3.3865125446119429E-2</v>
      </c>
      <c r="P2850" s="10">
        <v>3.3865125446119429E-2</v>
      </c>
      <c r="Q2850" s="10">
        <v>0</v>
      </c>
    </row>
    <row r="2851" spans="1:17" x14ac:dyDescent="0.2">
      <c r="A2851" s="9" t="str">
        <f t="shared" si="44"/>
        <v>199918A24OUTRO53</v>
      </c>
      <c r="B2851" s="10">
        <v>1999</v>
      </c>
      <c r="C2851" s="10" t="s">
        <v>1</v>
      </c>
      <c r="D2851" s="10" t="s">
        <v>104</v>
      </c>
      <c r="E2851" s="10">
        <v>53</v>
      </c>
      <c r="F2851" s="10">
        <v>54021</v>
      </c>
      <c r="G2851" s="10">
        <v>0.13891377991476342</v>
      </c>
      <c r="H2851" s="10">
        <v>0.84698543159141815</v>
      </c>
      <c r="I2851" s="10">
        <v>0.72932748375631695</v>
      </c>
      <c r="J2851" s="10">
        <v>5.8847485237222559E-2</v>
      </c>
      <c r="K2851" s="10">
        <v>0.13726143536772736</v>
      </c>
      <c r="L2851" s="10">
        <v>0.40012217470983508</v>
      </c>
      <c r="M2851" s="10">
        <v>619.2073474218131</v>
      </c>
      <c r="N2851" s="10">
        <v>0.24318320653079359</v>
      </c>
      <c r="O2851" s="10">
        <v>5.0998685696303288E-2</v>
      </c>
      <c r="P2851" s="10">
        <v>4.7074285925843652E-2</v>
      </c>
      <c r="Q2851" s="10">
        <v>3.9243997704596365E-3</v>
      </c>
    </row>
    <row r="2852" spans="1:17" x14ac:dyDescent="0.2">
      <c r="A2852" s="9" t="str">
        <f t="shared" si="44"/>
        <v>199925A29CHEFE53</v>
      </c>
      <c r="B2852" s="10">
        <v>1999</v>
      </c>
      <c r="C2852" s="10" t="s">
        <v>2</v>
      </c>
      <c r="D2852" s="10" t="s">
        <v>98</v>
      </c>
      <c r="E2852" s="10">
        <v>53</v>
      </c>
      <c r="F2852" s="10">
        <v>82626</v>
      </c>
      <c r="G2852" s="10">
        <v>8.5541925387450146E-2</v>
      </c>
      <c r="H2852" s="10">
        <v>0.95897175223295328</v>
      </c>
      <c r="I2852" s="10">
        <v>0.8769394621547697</v>
      </c>
      <c r="J2852" s="10">
        <v>3.8474572168566798E-2</v>
      </c>
      <c r="K2852" s="10">
        <v>0.12050686224675042</v>
      </c>
      <c r="L2852" s="10">
        <v>7.4322852370924411E-2</v>
      </c>
      <c r="M2852" s="10">
        <v>1645.7290900782068</v>
      </c>
      <c r="N2852" s="10">
        <v>0.39999515890881804</v>
      </c>
      <c r="O2852" s="10">
        <v>0.17177401786362645</v>
      </c>
      <c r="P2852" s="10">
        <v>0.14614044005518845</v>
      </c>
      <c r="Q2852" s="10">
        <v>2.5633577808438023E-2</v>
      </c>
    </row>
    <row r="2853" spans="1:17" x14ac:dyDescent="0.2">
      <c r="A2853" s="9" t="str">
        <f t="shared" si="44"/>
        <v>199925A29CONJU53</v>
      </c>
      <c r="B2853" s="10">
        <v>1999</v>
      </c>
      <c r="C2853" s="10" t="s">
        <v>2</v>
      </c>
      <c r="D2853" s="10" t="s">
        <v>100</v>
      </c>
      <c r="E2853" s="10">
        <v>53</v>
      </c>
      <c r="F2853" s="10">
        <v>60159</v>
      </c>
      <c r="G2853" s="10">
        <v>0.17418054524238888</v>
      </c>
      <c r="H2853" s="10">
        <v>0.62680563174254889</v>
      </c>
      <c r="I2853" s="10">
        <v>0.51762828504463176</v>
      </c>
      <c r="J2853" s="10">
        <v>0.31331970278761284</v>
      </c>
      <c r="K2853" s="10">
        <v>0.41544905999102377</v>
      </c>
      <c r="L2853" s="10">
        <v>0.13733605944247743</v>
      </c>
      <c r="M2853" s="10">
        <v>1509.8018524737672</v>
      </c>
      <c r="N2853" s="10">
        <v>0.14086005418973055</v>
      </c>
      <c r="O2853" s="10">
        <v>7.0413404478132949E-2</v>
      </c>
      <c r="P2853" s="10">
        <v>5.2810053358599708E-2</v>
      </c>
      <c r="Q2853" s="10">
        <v>1.7603351119533237E-2</v>
      </c>
    </row>
    <row r="2854" spans="1:17" x14ac:dyDescent="0.2">
      <c r="A2854" s="9" t="str">
        <f t="shared" si="44"/>
        <v>199925A29FILHO53</v>
      </c>
      <c r="B2854" s="10">
        <v>1999</v>
      </c>
      <c r="C2854" s="10" t="s">
        <v>2</v>
      </c>
      <c r="D2854" s="10" t="s">
        <v>102</v>
      </c>
      <c r="E2854" s="10">
        <v>53</v>
      </c>
      <c r="F2854" s="10">
        <v>39613</v>
      </c>
      <c r="G2854" s="10">
        <v>0.20242129348046456</v>
      </c>
      <c r="H2854" s="10">
        <v>0.87160780551839045</v>
      </c>
      <c r="I2854" s="10">
        <v>0.69517582611768869</v>
      </c>
      <c r="J2854" s="10">
        <v>8.5603211067073942E-2</v>
      </c>
      <c r="K2854" s="10">
        <v>0.22464847398581272</v>
      </c>
      <c r="L2854" s="10">
        <v>0.23527629818493928</v>
      </c>
      <c r="M2854" s="10">
        <v>1836.1674082825589</v>
      </c>
      <c r="N2854" s="10">
        <v>0.17640673516269911</v>
      </c>
      <c r="O2854" s="10">
        <v>6.4120364526796758E-2</v>
      </c>
      <c r="P2854" s="10">
        <v>5.3467296089667535E-2</v>
      </c>
      <c r="Q2854" s="10">
        <v>1.0653068437129225E-2</v>
      </c>
    </row>
    <row r="2855" spans="1:17" x14ac:dyDescent="0.2">
      <c r="A2855" s="9" t="str">
        <f t="shared" si="44"/>
        <v>199925A29OUTRO53</v>
      </c>
      <c r="B2855" s="10">
        <v>1999</v>
      </c>
      <c r="C2855" s="10" t="s">
        <v>2</v>
      </c>
      <c r="D2855" s="10" t="s">
        <v>104</v>
      </c>
      <c r="E2855" s="10">
        <v>53</v>
      </c>
      <c r="F2855" s="10">
        <v>18426</v>
      </c>
      <c r="G2855" s="10">
        <v>0.13415476738830032</v>
      </c>
      <c r="H2855" s="10">
        <v>0.94258113535221966</v>
      </c>
      <c r="I2855" s="10">
        <v>0.81612938239444266</v>
      </c>
      <c r="J2855" s="10">
        <v>5.7418864647780309E-2</v>
      </c>
      <c r="K2855" s="10">
        <v>0.16091392597416693</v>
      </c>
      <c r="L2855" s="10">
        <v>0.17241940735916639</v>
      </c>
      <c r="M2855" s="10">
        <v>899.68404737247215</v>
      </c>
      <c r="N2855" s="10">
        <v>0.35639856724194074</v>
      </c>
      <c r="O2855" s="10">
        <v>9.1989579941387165E-2</v>
      </c>
      <c r="P2855" s="10">
        <v>8.0484098556387718E-2</v>
      </c>
      <c r="Q2855" s="10">
        <v>1.1505481384999457E-2</v>
      </c>
    </row>
    <row r="2856" spans="1:17" x14ac:dyDescent="0.2">
      <c r="A2856" s="9" t="str">
        <f t="shared" si="44"/>
        <v>199930EMACHEFE53</v>
      </c>
      <c r="B2856" s="10">
        <v>1999</v>
      </c>
      <c r="C2856" s="10" t="s">
        <v>4</v>
      </c>
      <c r="D2856" s="10" t="s">
        <v>98</v>
      </c>
      <c r="E2856" s="10">
        <v>53</v>
      </c>
      <c r="F2856" s="10">
        <v>446342</v>
      </c>
      <c r="G2856" s="10">
        <v>7.6851977862456899E-2</v>
      </c>
      <c r="H2856" s="10">
        <v>0.79021019756151112</v>
      </c>
      <c r="I2856" s="10">
        <v>0.72948098095182623</v>
      </c>
      <c r="J2856" s="10">
        <v>0.20646723812681755</v>
      </c>
      <c r="K2856" s="10">
        <v>0.26435558383481722</v>
      </c>
      <c r="L2856" s="10">
        <v>4.2245632273010383E-2</v>
      </c>
      <c r="M2856" s="10">
        <v>2912.4446863066773</v>
      </c>
      <c r="N2856" s="10">
        <v>0.32603112761784075</v>
      </c>
      <c r="O2856" s="10">
        <v>0.19846945768203275</v>
      </c>
      <c r="P2856" s="10">
        <v>0.15277562456327193</v>
      </c>
      <c r="Q2856" s="10">
        <v>4.5693833118760824E-2</v>
      </c>
    </row>
    <row r="2857" spans="1:17" x14ac:dyDescent="0.2">
      <c r="A2857" s="9" t="str">
        <f t="shared" si="44"/>
        <v>199930EMACONJU53</v>
      </c>
      <c r="B2857" s="10">
        <v>1999</v>
      </c>
      <c r="C2857" s="10" t="s">
        <v>4</v>
      </c>
      <c r="D2857" s="10" t="s">
        <v>100</v>
      </c>
      <c r="E2857" s="10">
        <v>53</v>
      </c>
      <c r="F2857" s="10">
        <v>254826</v>
      </c>
      <c r="G2857" s="10">
        <v>0.1117981414521777</v>
      </c>
      <c r="H2857" s="10">
        <v>0.55024605024605022</v>
      </c>
      <c r="I2857" s="10">
        <v>0.48872956448714022</v>
      </c>
      <c r="J2857" s="10">
        <v>0.43728661910480093</v>
      </c>
      <c r="K2857" s="10">
        <v>0.49547926820654092</v>
      </c>
      <c r="L2857" s="10">
        <v>3.6570051721566875E-2</v>
      </c>
      <c r="M2857" s="10">
        <v>2679.6220065338848</v>
      </c>
      <c r="N2857" s="10">
        <v>0.17802241824880013</v>
      </c>
      <c r="O2857" s="10">
        <v>0.10067396136897422</v>
      </c>
      <c r="P2857" s="10">
        <v>8.2367819522885619E-2</v>
      </c>
      <c r="Q2857" s="10">
        <v>1.830614184608859E-2</v>
      </c>
    </row>
    <row r="2858" spans="1:17" x14ac:dyDescent="0.2">
      <c r="A2858" s="9" t="str">
        <f t="shared" si="44"/>
        <v>199930EMAFILHO53</v>
      </c>
      <c r="B2858" s="10">
        <v>1999</v>
      </c>
      <c r="C2858" s="10" t="s">
        <v>4</v>
      </c>
      <c r="D2858" s="10" t="s">
        <v>102</v>
      </c>
      <c r="E2858" s="10">
        <v>53</v>
      </c>
      <c r="F2858" s="10">
        <v>34528</v>
      </c>
      <c r="G2858" s="10">
        <v>0.13772106865528683</v>
      </c>
      <c r="H2858" s="10">
        <v>0.84664620018535686</v>
      </c>
      <c r="I2858" s="10">
        <v>0.7300451807228916</v>
      </c>
      <c r="J2858" s="10">
        <v>0.134991890639481</v>
      </c>
      <c r="K2858" s="10">
        <v>0.23931302131603335</v>
      </c>
      <c r="L2858" s="10">
        <v>9.2012279888785908E-2</v>
      </c>
      <c r="M2858" s="10">
        <v>1766.9152892876045</v>
      </c>
      <c r="N2858" s="10">
        <v>0.33135426320667283</v>
      </c>
      <c r="O2858" s="10">
        <v>0.134991890639481</v>
      </c>
      <c r="P2858" s="10">
        <v>0.11046107506950881</v>
      </c>
      <c r="Q2858" s="10">
        <v>2.4530815569972195E-2</v>
      </c>
    </row>
    <row r="2859" spans="1:17" x14ac:dyDescent="0.2">
      <c r="A2859" s="9" t="str">
        <f t="shared" si="44"/>
        <v>199930EMAOUTRO53</v>
      </c>
      <c r="B2859" s="10">
        <v>1999</v>
      </c>
      <c r="C2859" s="10" t="s">
        <v>4</v>
      </c>
      <c r="D2859" s="10" t="s">
        <v>104</v>
      </c>
      <c r="E2859" s="10">
        <v>53</v>
      </c>
      <c r="F2859" s="10">
        <v>44488</v>
      </c>
      <c r="G2859" s="10">
        <v>0.11927757806747802</v>
      </c>
      <c r="H2859" s="10">
        <v>0.51899388599172813</v>
      </c>
      <c r="I2859" s="10">
        <v>0.45708955223880599</v>
      </c>
      <c r="J2859" s="10">
        <v>0.47624078403164899</v>
      </c>
      <c r="K2859" s="10">
        <v>0.52863693580291315</v>
      </c>
      <c r="L2859" s="10">
        <v>4.2843013846430501E-2</v>
      </c>
      <c r="M2859" s="10">
        <v>1250.286702361735</v>
      </c>
      <c r="N2859" s="10">
        <v>0.17139453335730984</v>
      </c>
      <c r="O2859" s="10">
        <v>6.6647185757957209E-2</v>
      </c>
      <c r="P2859" s="10">
        <v>4.2843013846430501E-2</v>
      </c>
      <c r="Q2859" s="10">
        <v>2.3804171911526704E-2</v>
      </c>
    </row>
    <row r="2860" spans="1:17" x14ac:dyDescent="0.2">
      <c r="A2860" s="9" t="str">
        <f t="shared" si="44"/>
        <v>199915A17AGCC0</v>
      </c>
      <c r="B2860" s="10">
        <v>1999</v>
      </c>
      <c r="C2860" s="10" t="s">
        <v>0</v>
      </c>
      <c r="D2860" s="10" t="s">
        <v>23</v>
      </c>
      <c r="E2860" s="10">
        <v>0</v>
      </c>
      <c r="F2860" s="10">
        <v>2166</v>
      </c>
      <c r="G2860" s="10">
        <v>0</v>
      </c>
      <c r="H2860" s="10">
        <v>1</v>
      </c>
      <c r="I2860" s="10">
        <v>1</v>
      </c>
      <c r="J2860" s="10">
        <v>0</v>
      </c>
      <c r="K2860" s="10">
        <v>0</v>
      </c>
      <c r="L2860" s="10">
        <v>9.7876269621421971E-2</v>
      </c>
      <c r="M2860" s="10">
        <v>328.67861247610136</v>
      </c>
    </row>
    <row r="2861" spans="1:17" x14ac:dyDescent="0.2">
      <c r="A2861" s="9" t="str">
        <f t="shared" si="44"/>
        <v>199915A17AGSC0</v>
      </c>
      <c r="B2861" s="10">
        <v>1999</v>
      </c>
      <c r="C2861" s="10" t="s">
        <v>0</v>
      </c>
      <c r="D2861" s="10" t="s">
        <v>28</v>
      </c>
      <c r="E2861" s="10">
        <v>0</v>
      </c>
      <c r="F2861" s="10">
        <v>5661</v>
      </c>
      <c r="G2861" s="10">
        <v>0</v>
      </c>
      <c r="H2861" s="10">
        <v>1</v>
      </c>
      <c r="I2861" s="10">
        <v>1</v>
      </c>
      <c r="J2861" s="10">
        <v>0</v>
      </c>
      <c r="K2861" s="10">
        <v>0</v>
      </c>
      <c r="L2861" s="10">
        <v>0.28563857975622681</v>
      </c>
      <c r="M2861" s="10">
        <v>380.7995134408925</v>
      </c>
    </row>
    <row r="2862" spans="1:17" x14ac:dyDescent="0.2">
      <c r="A2862" s="9" t="str">
        <f t="shared" si="44"/>
        <v>199915A17AUTO0</v>
      </c>
      <c r="B2862" s="10">
        <v>1999</v>
      </c>
      <c r="C2862" s="10" t="s">
        <v>0</v>
      </c>
      <c r="D2862" s="10" t="s">
        <v>34</v>
      </c>
      <c r="E2862" s="10">
        <v>0</v>
      </c>
      <c r="F2862" s="10">
        <v>7567</v>
      </c>
      <c r="G2862" s="10">
        <v>0</v>
      </c>
      <c r="H2862" s="10">
        <v>1</v>
      </c>
      <c r="I2862" s="10">
        <v>1</v>
      </c>
      <c r="J2862" s="10">
        <v>0</v>
      </c>
      <c r="K2862" s="10">
        <v>0</v>
      </c>
      <c r="L2862" s="10">
        <v>0.78313730672657589</v>
      </c>
      <c r="M2862" s="10">
        <v>0</v>
      </c>
    </row>
    <row r="2863" spans="1:17" x14ac:dyDescent="0.2">
      <c r="A2863" s="9" t="str">
        <f t="shared" si="44"/>
        <v>199915A17CCA10</v>
      </c>
      <c r="B2863" s="10">
        <v>1999</v>
      </c>
      <c r="C2863" s="10" t="s">
        <v>0</v>
      </c>
      <c r="D2863" s="10" t="s">
        <v>24</v>
      </c>
      <c r="E2863" s="10">
        <v>0</v>
      </c>
      <c r="F2863" s="10">
        <v>55317</v>
      </c>
      <c r="G2863" s="10">
        <v>0</v>
      </c>
      <c r="H2863" s="10">
        <v>1</v>
      </c>
      <c r="I2863" s="10">
        <v>1</v>
      </c>
      <c r="J2863" s="10">
        <v>0</v>
      </c>
      <c r="K2863" s="10">
        <v>0</v>
      </c>
      <c r="L2863" s="10">
        <v>0.80063994793643911</v>
      </c>
      <c r="M2863" s="10">
        <v>509.7606344824593</v>
      </c>
    </row>
    <row r="2864" spans="1:17" x14ac:dyDescent="0.2">
      <c r="A2864" s="9" t="str">
        <f t="shared" si="44"/>
        <v>199915A17CCA20</v>
      </c>
      <c r="B2864" s="10">
        <v>1999</v>
      </c>
      <c r="C2864" s="10" t="s">
        <v>0</v>
      </c>
      <c r="D2864" s="10" t="s">
        <v>25</v>
      </c>
      <c r="E2864" s="10">
        <v>0</v>
      </c>
      <c r="F2864" s="10">
        <v>106236</v>
      </c>
      <c r="G2864" s="10">
        <v>0</v>
      </c>
      <c r="H2864" s="10">
        <v>1</v>
      </c>
      <c r="I2864" s="10">
        <v>1</v>
      </c>
      <c r="J2864" s="10">
        <v>0</v>
      </c>
      <c r="K2864" s="10">
        <v>0</v>
      </c>
      <c r="L2864" s="10">
        <v>0.75889528973229414</v>
      </c>
      <c r="M2864" s="10">
        <v>551.16796050035828</v>
      </c>
    </row>
    <row r="2865" spans="1:13" x14ac:dyDescent="0.2">
      <c r="A2865" s="9" t="str">
        <f t="shared" si="44"/>
        <v>199915A17CONT0</v>
      </c>
      <c r="B2865" s="10">
        <v>1999</v>
      </c>
      <c r="C2865" s="10" t="s">
        <v>0</v>
      </c>
      <c r="D2865" s="10" t="s">
        <v>31</v>
      </c>
      <c r="E2865" s="10">
        <v>0</v>
      </c>
      <c r="F2865" s="10">
        <v>59018</v>
      </c>
      <c r="G2865" s="10">
        <v>0</v>
      </c>
      <c r="H2865" s="10">
        <v>1</v>
      </c>
      <c r="I2865" s="10">
        <v>1</v>
      </c>
      <c r="J2865" s="10">
        <v>0</v>
      </c>
      <c r="K2865" s="10">
        <v>0</v>
      </c>
      <c r="L2865" s="10">
        <v>0.65820597105967671</v>
      </c>
      <c r="M2865" s="10">
        <v>325.30404023841993</v>
      </c>
    </row>
    <row r="2866" spans="1:13" x14ac:dyDescent="0.2">
      <c r="A2866" s="9" t="str">
        <f t="shared" si="44"/>
        <v>199915A17EMPR0</v>
      </c>
      <c r="B2866" s="10">
        <v>1999</v>
      </c>
      <c r="C2866" s="10" t="s">
        <v>0</v>
      </c>
      <c r="D2866" s="10" t="s">
        <v>32</v>
      </c>
      <c r="E2866" s="10">
        <v>0</v>
      </c>
      <c r="F2866" s="10">
        <v>794</v>
      </c>
      <c r="G2866" s="10">
        <v>0</v>
      </c>
      <c r="H2866" s="10">
        <v>1</v>
      </c>
      <c r="I2866" s="10">
        <v>1</v>
      </c>
      <c r="J2866" s="10">
        <v>0</v>
      </c>
      <c r="K2866" s="10">
        <v>0</v>
      </c>
      <c r="L2866" s="10">
        <v>1</v>
      </c>
      <c r="M2866" s="10">
        <v>1125.7386535483768</v>
      </c>
    </row>
    <row r="2867" spans="1:13" x14ac:dyDescent="0.2">
      <c r="A2867" s="9" t="str">
        <f t="shared" si="44"/>
        <v>199915A17INAT0</v>
      </c>
      <c r="B2867" s="10">
        <v>1999</v>
      </c>
      <c r="C2867" s="10" t="s">
        <v>0</v>
      </c>
      <c r="D2867" s="10" t="s">
        <v>54</v>
      </c>
      <c r="E2867" s="10">
        <v>0</v>
      </c>
      <c r="F2867" s="10">
        <v>2447997</v>
      </c>
      <c r="G2867" s="10">
        <v>1</v>
      </c>
      <c r="H2867" s="10">
        <v>0.18249800378299486</v>
      </c>
      <c r="I2867" s="10">
        <v>0</v>
      </c>
      <c r="J2867" s="10">
        <v>9.2655148603629847E-2</v>
      </c>
      <c r="K2867" s="10">
        <v>0.12784010956286121</v>
      </c>
      <c r="L2867" s="10">
        <v>0.87233603635952173</v>
      </c>
      <c r="M2867" s="10"/>
    </row>
    <row r="2868" spans="1:13" x14ac:dyDescent="0.2">
      <c r="A2868" s="9" t="str">
        <f t="shared" si="44"/>
        <v>199915A17MILI0</v>
      </c>
      <c r="B2868" s="10">
        <v>1999</v>
      </c>
      <c r="C2868" s="10" t="s">
        <v>0</v>
      </c>
      <c r="D2868" s="10" t="s">
        <v>26</v>
      </c>
      <c r="E2868" s="10">
        <v>0</v>
      </c>
      <c r="F2868" s="10">
        <v>419</v>
      </c>
      <c r="G2868" s="10">
        <v>0</v>
      </c>
      <c r="H2868" s="10">
        <v>1</v>
      </c>
      <c r="I2868" s="10">
        <v>1</v>
      </c>
      <c r="J2868" s="10">
        <v>0</v>
      </c>
      <c r="K2868" s="10">
        <v>0</v>
      </c>
      <c r="L2868" s="10">
        <v>0</v>
      </c>
      <c r="M2868" s="10">
        <v>998.3259850859472</v>
      </c>
    </row>
    <row r="2869" spans="1:13" x14ac:dyDescent="0.2">
      <c r="A2869" s="9" t="str">
        <f t="shared" si="44"/>
        <v>199915A17SCA10</v>
      </c>
      <c r="B2869" s="10">
        <v>1999</v>
      </c>
      <c r="C2869" s="10" t="s">
        <v>0</v>
      </c>
      <c r="D2869" s="10" t="s">
        <v>29</v>
      </c>
      <c r="E2869" s="10">
        <v>0</v>
      </c>
      <c r="F2869" s="10">
        <v>196957</v>
      </c>
      <c r="G2869" s="10">
        <v>0</v>
      </c>
      <c r="H2869" s="10">
        <v>1</v>
      </c>
      <c r="I2869" s="10">
        <v>1</v>
      </c>
      <c r="J2869" s="10">
        <v>0</v>
      </c>
      <c r="K2869" s="10">
        <v>0</v>
      </c>
      <c r="L2869" s="10">
        <v>0.72584878932965069</v>
      </c>
      <c r="M2869" s="10">
        <v>369.24126625115906</v>
      </c>
    </row>
    <row r="2870" spans="1:13" x14ac:dyDescent="0.2">
      <c r="A2870" s="9" t="str">
        <f t="shared" si="44"/>
        <v>199915A17SCA20</v>
      </c>
      <c r="B2870" s="10">
        <v>1999</v>
      </c>
      <c r="C2870" s="10" t="s">
        <v>0</v>
      </c>
      <c r="D2870" s="10" t="s">
        <v>30</v>
      </c>
      <c r="E2870" s="10">
        <v>0</v>
      </c>
      <c r="F2870" s="10">
        <v>72019</v>
      </c>
      <c r="G2870" s="10">
        <v>0</v>
      </c>
      <c r="H2870" s="10">
        <v>1</v>
      </c>
      <c r="I2870" s="10">
        <v>1</v>
      </c>
      <c r="J2870" s="10">
        <v>0</v>
      </c>
      <c r="K2870" s="10">
        <v>0</v>
      </c>
      <c r="L2870" s="10">
        <v>0.75034365931212599</v>
      </c>
      <c r="M2870" s="10">
        <v>417.39715473474661</v>
      </c>
    </row>
    <row r="2871" spans="1:13" x14ac:dyDescent="0.2">
      <c r="A2871" s="9" t="str">
        <f t="shared" si="44"/>
        <v>199915A17SREM0</v>
      </c>
      <c r="B2871" s="10">
        <v>1999</v>
      </c>
      <c r="C2871" s="10" t="s">
        <v>0</v>
      </c>
      <c r="D2871" s="10" t="s">
        <v>35</v>
      </c>
      <c r="E2871" s="10">
        <v>0</v>
      </c>
      <c r="F2871" s="10">
        <v>84262</v>
      </c>
      <c r="G2871" s="10">
        <v>0</v>
      </c>
      <c r="H2871" s="10">
        <v>1</v>
      </c>
      <c r="I2871" s="10">
        <v>1</v>
      </c>
      <c r="J2871" s="10">
        <v>0</v>
      </c>
      <c r="K2871" s="10">
        <v>0</v>
      </c>
      <c r="L2871" s="10">
        <v>0.86380574873608507</v>
      </c>
      <c r="M2871" s="10">
        <v>1.7064816133609761</v>
      </c>
    </row>
    <row r="2872" spans="1:13" x14ac:dyDescent="0.2">
      <c r="A2872" s="9" t="str">
        <f t="shared" si="44"/>
        <v>199915A17TDOM0</v>
      </c>
      <c r="B2872" s="10">
        <v>1999</v>
      </c>
      <c r="C2872" s="10" t="s">
        <v>0</v>
      </c>
      <c r="D2872" s="10" t="s">
        <v>33</v>
      </c>
      <c r="E2872" s="10">
        <v>0</v>
      </c>
      <c r="F2872" s="10">
        <v>77305</v>
      </c>
      <c r="G2872" s="10">
        <v>0</v>
      </c>
      <c r="H2872" s="10">
        <v>1</v>
      </c>
      <c r="I2872" s="10">
        <v>1</v>
      </c>
      <c r="J2872" s="10">
        <v>0</v>
      </c>
      <c r="K2872" s="10">
        <v>0</v>
      </c>
      <c r="L2872" s="10">
        <v>0.55722139577000196</v>
      </c>
      <c r="M2872" s="10">
        <v>270.15913903011847</v>
      </c>
    </row>
    <row r="2873" spans="1:13" x14ac:dyDescent="0.2">
      <c r="A2873" s="9" t="str">
        <f t="shared" si="44"/>
        <v>199915A29AGCC0</v>
      </c>
      <c r="B2873" s="10">
        <v>1999</v>
      </c>
      <c r="C2873" s="10" t="s">
        <v>3</v>
      </c>
      <c r="D2873" s="10" t="s">
        <v>23</v>
      </c>
      <c r="E2873" s="10">
        <v>0</v>
      </c>
      <c r="F2873" s="10">
        <v>12050</v>
      </c>
      <c r="G2873" s="10">
        <v>0</v>
      </c>
      <c r="H2873" s="10">
        <v>1</v>
      </c>
      <c r="I2873" s="10">
        <v>1</v>
      </c>
      <c r="J2873" s="10">
        <v>0</v>
      </c>
      <c r="K2873" s="10">
        <v>0</v>
      </c>
      <c r="L2873" s="10">
        <v>9.5186721991701251E-2</v>
      </c>
      <c r="M2873" s="10">
        <v>501.34819238030133</v>
      </c>
    </row>
    <row r="2874" spans="1:13" x14ac:dyDescent="0.2">
      <c r="A2874" s="9" t="str">
        <f t="shared" si="44"/>
        <v>199915A29AGSC0</v>
      </c>
      <c r="B2874" s="10">
        <v>1999</v>
      </c>
      <c r="C2874" s="10" t="s">
        <v>3</v>
      </c>
      <c r="D2874" s="10" t="s">
        <v>28</v>
      </c>
      <c r="E2874" s="10">
        <v>0</v>
      </c>
      <c r="F2874" s="10">
        <v>27985</v>
      </c>
      <c r="G2874" s="10">
        <v>0</v>
      </c>
      <c r="H2874" s="10">
        <v>1</v>
      </c>
      <c r="I2874" s="10">
        <v>1</v>
      </c>
      <c r="J2874" s="10">
        <v>0</v>
      </c>
      <c r="K2874" s="10">
        <v>0</v>
      </c>
      <c r="L2874" s="10">
        <v>0.14857959621225655</v>
      </c>
      <c r="M2874" s="10">
        <v>496.00620845840325</v>
      </c>
    </row>
    <row r="2875" spans="1:13" x14ac:dyDescent="0.2">
      <c r="A2875" s="9" t="str">
        <f t="shared" si="44"/>
        <v>199915A29AUTO0</v>
      </c>
      <c r="B2875" s="10">
        <v>1999</v>
      </c>
      <c r="C2875" s="10" t="s">
        <v>3</v>
      </c>
      <c r="D2875" s="10" t="s">
        <v>34</v>
      </c>
      <c r="E2875" s="10">
        <v>0</v>
      </c>
      <c r="F2875" s="10">
        <v>35949</v>
      </c>
      <c r="G2875" s="10">
        <v>0</v>
      </c>
      <c r="H2875" s="10">
        <v>1</v>
      </c>
      <c r="I2875" s="10">
        <v>1</v>
      </c>
      <c r="J2875" s="10">
        <v>0</v>
      </c>
      <c r="K2875" s="10">
        <v>0</v>
      </c>
      <c r="L2875" s="10">
        <v>0.35469693176444406</v>
      </c>
      <c r="M2875" s="10">
        <v>0</v>
      </c>
    </row>
    <row r="2876" spans="1:13" x14ac:dyDescent="0.2">
      <c r="A2876" s="9" t="str">
        <f t="shared" si="44"/>
        <v>199915A29CCA10</v>
      </c>
      <c r="B2876" s="10">
        <v>1999</v>
      </c>
      <c r="C2876" s="10" t="s">
        <v>3</v>
      </c>
      <c r="D2876" s="10" t="s">
        <v>24</v>
      </c>
      <c r="E2876" s="10">
        <v>0</v>
      </c>
      <c r="F2876" s="10">
        <v>1001023</v>
      </c>
      <c r="G2876" s="10">
        <v>0</v>
      </c>
      <c r="H2876" s="10">
        <v>1</v>
      </c>
      <c r="I2876" s="10">
        <v>1</v>
      </c>
      <c r="J2876" s="10">
        <v>0</v>
      </c>
      <c r="K2876" s="10">
        <v>0</v>
      </c>
      <c r="L2876" s="10">
        <v>0.27189082425567901</v>
      </c>
      <c r="M2876" s="10">
        <v>904.9724970842143</v>
      </c>
    </row>
    <row r="2877" spans="1:13" x14ac:dyDescent="0.2">
      <c r="A2877" s="9" t="str">
        <f t="shared" si="44"/>
        <v>199915A29CCA20</v>
      </c>
      <c r="B2877" s="10">
        <v>1999</v>
      </c>
      <c r="C2877" s="10" t="s">
        <v>3</v>
      </c>
      <c r="D2877" s="10" t="s">
        <v>25</v>
      </c>
      <c r="E2877" s="10">
        <v>0</v>
      </c>
      <c r="F2877" s="10">
        <v>2462736</v>
      </c>
      <c r="G2877" s="10">
        <v>0</v>
      </c>
      <c r="H2877" s="10">
        <v>1</v>
      </c>
      <c r="I2877" s="10">
        <v>1</v>
      </c>
      <c r="J2877" s="10">
        <v>0</v>
      </c>
      <c r="K2877" s="10">
        <v>0</v>
      </c>
      <c r="L2877" s="10">
        <v>0.23713275231850259</v>
      </c>
      <c r="M2877" s="10">
        <v>1130.9875645368422</v>
      </c>
    </row>
    <row r="2878" spans="1:13" x14ac:dyDescent="0.2">
      <c r="A2878" s="9" t="str">
        <f t="shared" si="44"/>
        <v>199915A29CONT0</v>
      </c>
      <c r="B2878" s="10">
        <v>1999</v>
      </c>
      <c r="C2878" s="10" t="s">
        <v>3</v>
      </c>
      <c r="D2878" s="10" t="s">
        <v>31</v>
      </c>
      <c r="E2878" s="10">
        <v>0</v>
      </c>
      <c r="F2878" s="10">
        <v>918085</v>
      </c>
      <c r="G2878" s="10">
        <v>0</v>
      </c>
      <c r="H2878" s="10">
        <v>1</v>
      </c>
      <c r="I2878" s="10">
        <v>1</v>
      </c>
      <c r="J2878" s="10">
        <v>0</v>
      </c>
      <c r="K2878" s="10">
        <v>0</v>
      </c>
      <c r="L2878" s="10">
        <v>0.18251107983143838</v>
      </c>
      <c r="M2878" s="10">
        <v>1017.8565692102977</v>
      </c>
    </row>
    <row r="2879" spans="1:13" x14ac:dyDescent="0.2">
      <c r="A2879" s="9" t="str">
        <f t="shared" si="44"/>
        <v>199915A29EMPR0</v>
      </c>
      <c r="B2879" s="10">
        <v>1999</v>
      </c>
      <c r="C2879" s="10" t="s">
        <v>3</v>
      </c>
      <c r="D2879" s="10" t="s">
        <v>32</v>
      </c>
      <c r="E2879" s="10">
        <v>0</v>
      </c>
      <c r="F2879" s="10">
        <v>118920</v>
      </c>
      <c r="G2879" s="10">
        <v>0</v>
      </c>
      <c r="H2879" s="10">
        <v>1</v>
      </c>
      <c r="I2879" s="10">
        <v>1</v>
      </c>
      <c r="J2879" s="10">
        <v>0</v>
      </c>
      <c r="K2879" s="10">
        <v>0</v>
      </c>
      <c r="L2879" s="10">
        <v>0.14573662966700301</v>
      </c>
      <c r="M2879" s="10">
        <v>3341.4500303195437</v>
      </c>
    </row>
    <row r="2880" spans="1:13" x14ac:dyDescent="0.2">
      <c r="A2880" s="9" t="str">
        <f t="shared" si="44"/>
        <v>199915A29INAT0</v>
      </c>
      <c r="B2880" s="10">
        <v>1999</v>
      </c>
      <c r="C2880" s="10" t="s">
        <v>3</v>
      </c>
      <c r="D2880" s="10" t="s">
        <v>54</v>
      </c>
      <c r="E2880" s="10">
        <v>0</v>
      </c>
      <c r="F2880" s="10">
        <v>6871260</v>
      </c>
      <c r="G2880" s="10">
        <v>1</v>
      </c>
      <c r="H2880" s="10">
        <v>0.3055224208394427</v>
      </c>
      <c r="I2880" s="10">
        <v>0</v>
      </c>
      <c r="J2880" s="10">
        <v>0.29356546580139264</v>
      </c>
      <c r="K2880" s="10">
        <v>0.46546223049762975</v>
      </c>
      <c r="L2880" s="10">
        <v>0.53462340680846876</v>
      </c>
      <c r="M2880" s="10"/>
    </row>
    <row r="2881" spans="1:13" x14ac:dyDescent="0.2">
      <c r="A2881" s="9" t="str">
        <f t="shared" si="44"/>
        <v>199915A29MILI0</v>
      </c>
      <c r="B2881" s="10">
        <v>1999</v>
      </c>
      <c r="C2881" s="10" t="s">
        <v>3</v>
      </c>
      <c r="D2881" s="10" t="s">
        <v>26</v>
      </c>
      <c r="E2881" s="10">
        <v>0</v>
      </c>
      <c r="F2881" s="10">
        <v>90405</v>
      </c>
      <c r="G2881" s="10">
        <v>0</v>
      </c>
      <c r="H2881" s="10">
        <v>1</v>
      </c>
      <c r="I2881" s="10">
        <v>1</v>
      </c>
      <c r="J2881" s="10">
        <v>0</v>
      </c>
      <c r="K2881" s="10">
        <v>0</v>
      </c>
      <c r="L2881" s="10">
        <v>0.25886842541894806</v>
      </c>
      <c r="M2881" s="10">
        <v>1459.7433404834974</v>
      </c>
    </row>
    <row r="2882" spans="1:13" x14ac:dyDescent="0.2">
      <c r="A2882" s="9" t="str">
        <f t="shared" si="44"/>
        <v>199915A29PUBL0</v>
      </c>
      <c r="B2882" s="10">
        <v>1999</v>
      </c>
      <c r="C2882" s="10" t="s">
        <v>3</v>
      </c>
      <c r="D2882" s="10" t="s">
        <v>27</v>
      </c>
      <c r="E2882" s="10">
        <v>0</v>
      </c>
      <c r="F2882" s="10">
        <v>220882</v>
      </c>
      <c r="G2882" s="10">
        <v>0</v>
      </c>
      <c r="H2882" s="10">
        <v>1</v>
      </c>
      <c r="I2882" s="10">
        <v>1</v>
      </c>
      <c r="J2882" s="10">
        <v>0</v>
      </c>
      <c r="K2882" s="10">
        <v>0</v>
      </c>
      <c r="L2882" s="10">
        <v>0.2943653172282033</v>
      </c>
      <c r="M2882" s="10">
        <v>1838.4484900100829</v>
      </c>
    </row>
    <row r="2883" spans="1:13" x14ac:dyDescent="0.2">
      <c r="A2883" s="9" t="str">
        <f t="shared" si="44"/>
        <v>199915A29SCA10</v>
      </c>
      <c r="B2883" s="10">
        <v>1999</v>
      </c>
      <c r="C2883" s="10" t="s">
        <v>3</v>
      </c>
      <c r="D2883" s="10" t="s">
        <v>29</v>
      </c>
      <c r="E2883" s="10">
        <v>0</v>
      </c>
      <c r="F2883" s="10">
        <v>1100284</v>
      </c>
      <c r="G2883" s="10">
        <v>0</v>
      </c>
      <c r="H2883" s="10">
        <v>1</v>
      </c>
      <c r="I2883" s="10">
        <v>1</v>
      </c>
      <c r="J2883" s="10">
        <v>0</v>
      </c>
      <c r="K2883" s="10">
        <v>0</v>
      </c>
      <c r="L2883" s="10">
        <v>0.37280015563339247</v>
      </c>
      <c r="M2883" s="10">
        <v>607.55958236525953</v>
      </c>
    </row>
    <row r="2884" spans="1:13" x14ac:dyDescent="0.2">
      <c r="A2884" s="9" t="str">
        <f t="shared" ref="A2884:A2947" si="45">B2884&amp;C2884&amp;D2884&amp;E2884</f>
        <v>199915A29SCA20</v>
      </c>
      <c r="B2884" s="10">
        <v>1999</v>
      </c>
      <c r="C2884" s="10" t="s">
        <v>3</v>
      </c>
      <c r="D2884" s="10" t="s">
        <v>30</v>
      </c>
      <c r="E2884" s="10">
        <v>0</v>
      </c>
      <c r="F2884" s="10">
        <v>540061</v>
      </c>
      <c r="G2884" s="10">
        <v>0</v>
      </c>
      <c r="H2884" s="10">
        <v>1</v>
      </c>
      <c r="I2884" s="10">
        <v>1</v>
      </c>
      <c r="J2884" s="10">
        <v>0</v>
      </c>
      <c r="K2884" s="10">
        <v>0</v>
      </c>
      <c r="L2884" s="10">
        <v>0.34543662629353944</v>
      </c>
      <c r="M2884" s="10">
        <v>823.71029582395568</v>
      </c>
    </row>
    <row r="2885" spans="1:13" x14ac:dyDescent="0.2">
      <c r="A2885" s="9" t="str">
        <f t="shared" si="45"/>
        <v>199915A29SREM0</v>
      </c>
      <c r="B2885" s="10">
        <v>1999</v>
      </c>
      <c r="C2885" s="10" t="s">
        <v>3</v>
      </c>
      <c r="D2885" s="10" t="s">
        <v>35</v>
      </c>
      <c r="E2885" s="10">
        <v>0</v>
      </c>
      <c r="F2885" s="10">
        <v>223341</v>
      </c>
      <c r="G2885" s="10">
        <v>0</v>
      </c>
      <c r="H2885" s="10">
        <v>1</v>
      </c>
      <c r="I2885" s="10">
        <v>1</v>
      </c>
      <c r="J2885" s="10">
        <v>0</v>
      </c>
      <c r="K2885" s="10">
        <v>0</v>
      </c>
      <c r="L2885" s="10">
        <v>0.60930147174052229</v>
      </c>
      <c r="M2885" s="10">
        <v>3.2800299061270355</v>
      </c>
    </row>
    <row r="2886" spans="1:13" x14ac:dyDescent="0.2">
      <c r="A2886" s="9" t="str">
        <f t="shared" si="45"/>
        <v>199915A29TDOM0</v>
      </c>
      <c r="B2886" s="10">
        <v>1999</v>
      </c>
      <c r="C2886" s="10" t="s">
        <v>3</v>
      </c>
      <c r="D2886" s="10" t="s">
        <v>33</v>
      </c>
      <c r="E2886" s="10">
        <v>0</v>
      </c>
      <c r="F2886" s="10">
        <v>657416</v>
      </c>
      <c r="G2886" s="10">
        <v>0</v>
      </c>
      <c r="H2886" s="10">
        <v>1</v>
      </c>
      <c r="I2886" s="10">
        <v>1</v>
      </c>
      <c r="J2886" s="10">
        <v>0</v>
      </c>
      <c r="K2886" s="10">
        <v>0</v>
      </c>
      <c r="L2886" s="10">
        <v>0.22044033001934848</v>
      </c>
      <c r="M2886" s="10">
        <v>410.72038384433228</v>
      </c>
    </row>
    <row r="2887" spans="1:13" x14ac:dyDescent="0.2">
      <c r="A2887" s="9" t="str">
        <f t="shared" si="45"/>
        <v>199918A24AGCC0</v>
      </c>
      <c r="B2887" s="10">
        <v>1999</v>
      </c>
      <c r="C2887" s="10" t="s">
        <v>1</v>
      </c>
      <c r="D2887" s="10" t="s">
        <v>23</v>
      </c>
      <c r="E2887" s="10">
        <v>0</v>
      </c>
      <c r="F2887" s="10">
        <v>6819</v>
      </c>
      <c r="G2887" s="10">
        <v>0</v>
      </c>
      <c r="H2887" s="10">
        <v>1</v>
      </c>
      <c r="I2887" s="10">
        <v>1</v>
      </c>
      <c r="J2887" s="10">
        <v>0</v>
      </c>
      <c r="K2887" s="10">
        <v>0</v>
      </c>
      <c r="L2887" s="10">
        <v>0.13711687930781641</v>
      </c>
      <c r="M2887" s="10">
        <v>480.33690768022126</v>
      </c>
    </row>
    <row r="2888" spans="1:13" x14ac:dyDescent="0.2">
      <c r="A2888" s="9" t="str">
        <f t="shared" si="45"/>
        <v>199918A24AGSC0</v>
      </c>
      <c r="B2888" s="10">
        <v>1999</v>
      </c>
      <c r="C2888" s="10" t="s">
        <v>1</v>
      </c>
      <c r="D2888" s="10" t="s">
        <v>28</v>
      </c>
      <c r="E2888" s="10">
        <v>0</v>
      </c>
      <c r="F2888" s="10">
        <v>12724</v>
      </c>
      <c r="G2888" s="10">
        <v>0</v>
      </c>
      <c r="H2888" s="10">
        <v>1</v>
      </c>
      <c r="I2888" s="10">
        <v>1</v>
      </c>
      <c r="J2888" s="10">
        <v>0</v>
      </c>
      <c r="K2888" s="10">
        <v>0</v>
      </c>
      <c r="L2888" s="10">
        <v>0.14625903803835272</v>
      </c>
      <c r="M2888" s="10">
        <v>498.65025964639227</v>
      </c>
    </row>
    <row r="2889" spans="1:13" x14ac:dyDescent="0.2">
      <c r="A2889" s="9" t="str">
        <f t="shared" si="45"/>
        <v>199918A24AUTO0</v>
      </c>
      <c r="B2889" s="10">
        <v>1999</v>
      </c>
      <c r="C2889" s="10" t="s">
        <v>1</v>
      </c>
      <c r="D2889" s="10" t="s">
        <v>34</v>
      </c>
      <c r="E2889" s="10">
        <v>0</v>
      </c>
      <c r="F2889" s="10">
        <v>16052</v>
      </c>
      <c r="G2889" s="10">
        <v>0</v>
      </c>
      <c r="H2889" s="10">
        <v>1</v>
      </c>
      <c r="I2889" s="10">
        <v>1</v>
      </c>
      <c r="J2889" s="10">
        <v>0</v>
      </c>
      <c r="K2889" s="10">
        <v>0</v>
      </c>
      <c r="L2889" s="10">
        <v>0.35827311238474957</v>
      </c>
      <c r="M2889" s="10">
        <v>0</v>
      </c>
    </row>
    <row r="2890" spans="1:13" x14ac:dyDescent="0.2">
      <c r="A2890" s="9" t="str">
        <f t="shared" si="45"/>
        <v>199918A24CCA10</v>
      </c>
      <c r="B2890" s="10">
        <v>1999</v>
      </c>
      <c r="C2890" s="10" t="s">
        <v>1</v>
      </c>
      <c r="D2890" s="10" t="s">
        <v>24</v>
      </c>
      <c r="E2890" s="10">
        <v>0</v>
      </c>
      <c r="F2890" s="10">
        <v>571349</v>
      </c>
      <c r="G2890" s="10">
        <v>0</v>
      </c>
      <c r="H2890" s="10">
        <v>1</v>
      </c>
      <c r="I2890" s="10">
        <v>1</v>
      </c>
      <c r="J2890" s="10">
        <v>0</v>
      </c>
      <c r="K2890" s="10">
        <v>0</v>
      </c>
      <c r="L2890" s="10">
        <v>0.32366907091812536</v>
      </c>
      <c r="M2890" s="10">
        <v>804.08794319517074</v>
      </c>
    </row>
    <row r="2891" spans="1:13" x14ac:dyDescent="0.2">
      <c r="A2891" s="9" t="str">
        <f t="shared" si="45"/>
        <v>199918A24CCA20</v>
      </c>
      <c r="B2891" s="10">
        <v>1999</v>
      </c>
      <c r="C2891" s="10" t="s">
        <v>1</v>
      </c>
      <c r="D2891" s="10" t="s">
        <v>25</v>
      </c>
      <c r="E2891" s="10">
        <v>0</v>
      </c>
      <c r="F2891" s="10">
        <v>1266369</v>
      </c>
      <c r="G2891" s="10">
        <v>0</v>
      </c>
      <c r="H2891" s="10">
        <v>1</v>
      </c>
      <c r="I2891" s="10">
        <v>1</v>
      </c>
      <c r="J2891" s="10">
        <v>0</v>
      </c>
      <c r="K2891" s="10">
        <v>0</v>
      </c>
      <c r="L2891" s="10">
        <v>0.29504638632152441</v>
      </c>
      <c r="M2891" s="10">
        <v>937.70154262797848</v>
      </c>
    </row>
    <row r="2892" spans="1:13" x14ac:dyDescent="0.2">
      <c r="A2892" s="9" t="str">
        <f t="shared" si="45"/>
        <v>199918A24CONT0</v>
      </c>
      <c r="B2892" s="10">
        <v>1999</v>
      </c>
      <c r="C2892" s="10" t="s">
        <v>1</v>
      </c>
      <c r="D2892" s="10" t="s">
        <v>31</v>
      </c>
      <c r="E2892" s="10">
        <v>0</v>
      </c>
      <c r="F2892" s="10">
        <v>396988</v>
      </c>
      <c r="G2892" s="10">
        <v>0</v>
      </c>
      <c r="H2892" s="10">
        <v>1</v>
      </c>
      <c r="I2892" s="10">
        <v>1</v>
      </c>
      <c r="J2892" s="10">
        <v>0</v>
      </c>
      <c r="K2892" s="10">
        <v>0</v>
      </c>
      <c r="L2892" s="10">
        <v>0.234735054963878</v>
      </c>
      <c r="M2892" s="10">
        <v>827.67005093657383</v>
      </c>
    </row>
    <row r="2893" spans="1:13" x14ac:dyDescent="0.2">
      <c r="A2893" s="9" t="str">
        <f t="shared" si="45"/>
        <v>199918A24EMPR0</v>
      </c>
      <c r="B2893" s="10">
        <v>1999</v>
      </c>
      <c r="C2893" s="10" t="s">
        <v>1</v>
      </c>
      <c r="D2893" s="10" t="s">
        <v>32</v>
      </c>
      <c r="E2893" s="10">
        <v>0</v>
      </c>
      <c r="F2893" s="10">
        <v>33974</v>
      </c>
      <c r="G2893" s="10">
        <v>0</v>
      </c>
      <c r="H2893" s="10">
        <v>1</v>
      </c>
      <c r="I2893" s="10">
        <v>1</v>
      </c>
      <c r="J2893" s="10">
        <v>0</v>
      </c>
      <c r="K2893" s="10">
        <v>0</v>
      </c>
      <c r="L2893" s="10">
        <v>0.23744628245128627</v>
      </c>
      <c r="M2893" s="10">
        <v>2397.7776705900355</v>
      </c>
    </row>
    <row r="2894" spans="1:13" x14ac:dyDescent="0.2">
      <c r="A2894" s="9" t="str">
        <f t="shared" si="45"/>
        <v>199918A24INAT0</v>
      </c>
      <c r="B2894" s="10">
        <v>1999</v>
      </c>
      <c r="C2894" s="10" t="s">
        <v>1</v>
      </c>
      <c r="D2894" s="10" t="s">
        <v>54</v>
      </c>
      <c r="E2894" s="10">
        <v>0</v>
      </c>
      <c r="F2894" s="10">
        <v>3123720</v>
      </c>
      <c r="G2894" s="10">
        <v>1</v>
      </c>
      <c r="H2894" s="10">
        <v>0.38384101331888543</v>
      </c>
      <c r="I2894" s="10">
        <v>0</v>
      </c>
      <c r="J2894" s="10">
        <v>0.32990701159445474</v>
      </c>
      <c r="K2894" s="10">
        <v>0.55429303899883009</v>
      </c>
      <c r="L2894" s="10">
        <v>0.44575079389082112</v>
      </c>
      <c r="M2894" s="10"/>
    </row>
    <row r="2895" spans="1:13" x14ac:dyDescent="0.2">
      <c r="A2895" s="9" t="str">
        <f t="shared" si="45"/>
        <v>199918A24MILI0</v>
      </c>
      <c r="B2895" s="10">
        <v>1999</v>
      </c>
      <c r="C2895" s="10" t="s">
        <v>1</v>
      </c>
      <c r="D2895" s="10" t="s">
        <v>26</v>
      </c>
      <c r="E2895" s="10">
        <v>0</v>
      </c>
      <c r="F2895" s="10">
        <v>67087</v>
      </c>
      <c r="G2895" s="10">
        <v>0</v>
      </c>
      <c r="H2895" s="10">
        <v>1</v>
      </c>
      <c r="I2895" s="10">
        <v>1</v>
      </c>
      <c r="J2895" s="10">
        <v>0</v>
      </c>
      <c r="K2895" s="10">
        <v>0</v>
      </c>
      <c r="L2895" s="10">
        <v>0.26248006320151446</v>
      </c>
      <c r="M2895" s="10">
        <v>1171.3458355374219</v>
      </c>
    </row>
    <row r="2896" spans="1:13" x14ac:dyDescent="0.2">
      <c r="A2896" s="9" t="str">
        <f t="shared" si="45"/>
        <v>199918A24PUBL0</v>
      </c>
      <c r="B2896" s="10">
        <v>1999</v>
      </c>
      <c r="C2896" s="10" t="s">
        <v>1</v>
      </c>
      <c r="D2896" s="10" t="s">
        <v>27</v>
      </c>
      <c r="E2896" s="10">
        <v>0</v>
      </c>
      <c r="F2896" s="10">
        <v>83512</v>
      </c>
      <c r="G2896" s="10">
        <v>0</v>
      </c>
      <c r="H2896" s="10">
        <v>1</v>
      </c>
      <c r="I2896" s="10">
        <v>1</v>
      </c>
      <c r="J2896" s="10">
        <v>0</v>
      </c>
      <c r="K2896" s="10">
        <v>0</v>
      </c>
      <c r="L2896" s="10">
        <v>0.40262477248778616</v>
      </c>
      <c r="M2896" s="10">
        <v>1443.76818508571</v>
      </c>
    </row>
    <row r="2897" spans="1:13" x14ac:dyDescent="0.2">
      <c r="A2897" s="9" t="str">
        <f t="shared" si="45"/>
        <v>199918A24SCA10</v>
      </c>
      <c r="B2897" s="10">
        <v>1999</v>
      </c>
      <c r="C2897" s="10" t="s">
        <v>1</v>
      </c>
      <c r="D2897" s="10" t="s">
        <v>29</v>
      </c>
      <c r="E2897" s="10">
        <v>0</v>
      </c>
      <c r="F2897" s="10">
        <v>602964</v>
      </c>
      <c r="G2897" s="10">
        <v>0</v>
      </c>
      <c r="H2897" s="10">
        <v>1</v>
      </c>
      <c r="I2897" s="10">
        <v>1</v>
      </c>
      <c r="J2897" s="10">
        <v>0</v>
      </c>
      <c r="K2897" s="10">
        <v>0</v>
      </c>
      <c r="L2897" s="10">
        <v>0.37080575608801047</v>
      </c>
      <c r="M2897" s="10">
        <v>570.21591740668362</v>
      </c>
    </row>
    <row r="2898" spans="1:13" x14ac:dyDescent="0.2">
      <c r="A2898" s="9" t="str">
        <f t="shared" si="45"/>
        <v>199918A24SCA20</v>
      </c>
      <c r="B2898" s="10">
        <v>1999</v>
      </c>
      <c r="C2898" s="10" t="s">
        <v>1</v>
      </c>
      <c r="D2898" s="10" t="s">
        <v>30</v>
      </c>
      <c r="E2898" s="10">
        <v>0</v>
      </c>
      <c r="F2898" s="10">
        <v>312708</v>
      </c>
      <c r="G2898" s="10">
        <v>0</v>
      </c>
      <c r="H2898" s="10">
        <v>1</v>
      </c>
      <c r="I2898" s="10">
        <v>1</v>
      </c>
      <c r="J2898" s="10">
        <v>0</v>
      </c>
      <c r="K2898" s="10">
        <v>0</v>
      </c>
      <c r="L2898" s="10">
        <v>0.36985389428539422</v>
      </c>
      <c r="M2898" s="10">
        <v>803.3249827381967</v>
      </c>
    </row>
    <row r="2899" spans="1:13" x14ac:dyDescent="0.2">
      <c r="A2899" s="9" t="str">
        <f t="shared" si="45"/>
        <v>199918A24SREM0</v>
      </c>
      <c r="B2899" s="10">
        <v>1999</v>
      </c>
      <c r="C2899" s="10" t="s">
        <v>1</v>
      </c>
      <c r="D2899" s="10" t="s">
        <v>35</v>
      </c>
      <c r="E2899" s="10">
        <v>0</v>
      </c>
      <c r="F2899" s="10">
        <v>102514</v>
      </c>
      <c r="G2899" s="10">
        <v>0</v>
      </c>
      <c r="H2899" s="10">
        <v>1</v>
      </c>
      <c r="I2899" s="10">
        <v>1</v>
      </c>
      <c r="J2899" s="10">
        <v>0</v>
      </c>
      <c r="K2899" s="10">
        <v>0</v>
      </c>
      <c r="L2899" s="10">
        <v>0.55693856448875279</v>
      </c>
      <c r="M2899" s="10">
        <v>2.4025790784554539</v>
      </c>
    </row>
    <row r="2900" spans="1:13" x14ac:dyDescent="0.2">
      <c r="A2900" s="9" t="str">
        <f t="shared" si="45"/>
        <v>199918A24TDOM0</v>
      </c>
      <c r="B2900" s="10">
        <v>1999</v>
      </c>
      <c r="C2900" s="10" t="s">
        <v>1</v>
      </c>
      <c r="D2900" s="10" t="s">
        <v>33</v>
      </c>
      <c r="E2900" s="10">
        <v>0</v>
      </c>
      <c r="F2900" s="10">
        <v>345535</v>
      </c>
      <c r="G2900" s="10">
        <v>0</v>
      </c>
      <c r="H2900" s="10">
        <v>1</v>
      </c>
      <c r="I2900" s="10">
        <v>1</v>
      </c>
      <c r="J2900" s="10">
        <v>0</v>
      </c>
      <c r="K2900" s="10">
        <v>0</v>
      </c>
      <c r="L2900" s="10">
        <v>0.24164845818802727</v>
      </c>
      <c r="M2900" s="10">
        <v>410.67055218720412</v>
      </c>
    </row>
    <row r="2901" spans="1:13" x14ac:dyDescent="0.2">
      <c r="A2901" s="9" t="str">
        <f t="shared" si="45"/>
        <v>199925A29AGCC0</v>
      </c>
      <c r="B2901" s="10">
        <v>1999</v>
      </c>
      <c r="C2901" s="10" t="s">
        <v>2</v>
      </c>
      <c r="D2901" s="10" t="s">
        <v>23</v>
      </c>
      <c r="E2901" s="10">
        <v>0</v>
      </c>
      <c r="F2901" s="10">
        <v>3065</v>
      </c>
      <c r="G2901" s="10">
        <v>0</v>
      </c>
      <c r="H2901" s="10">
        <v>1</v>
      </c>
      <c r="I2901" s="10">
        <v>1</v>
      </c>
      <c r="J2901" s="10">
        <v>0</v>
      </c>
      <c r="K2901" s="10">
        <v>0</v>
      </c>
      <c r="L2901" s="10">
        <v>0</v>
      </c>
      <c r="M2901" s="10">
        <v>670.11760851157169</v>
      </c>
    </row>
    <row r="2902" spans="1:13" x14ac:dyDescent="0.2">
      <c r="A2902" s="9" t="str">
        <f t="shared" si="45"/>
        <v>199925A29AGSC0</v>
      </c>
      <c r="B2902" s="10">
        <v>1999</v>
      </c>
      <c r="C2902" s="10" t="s">
        <v>2</v>
      </c>
      <c r="D2902" s="10" t="s">
        <v>28</v>
      </c>
      <c r="E2902" s="10">
        <v>0</v>
      </c>
      <c r="F2902" s="10">
        <v>9600</v>
      </c>
      <c r="G2902" s="10">
        <v>0</v>
      </c>
      <c r="H2902" s="10">
        <v>1</v>
      </c>
      <c r="I2902" s="10">
        <v>1</v>
      </c>
      <c r="J2902" s="10">
        <v>0</v>
      </c>
      <c r="K2902" s="10">
        <v>0</v>
      </c>
      <c r="L2902" s="10">
        <v>7.0833333333333331E-2</v>
      </c>
      <c r="M2902" s="10">
        <v>560.49607637819645</v>
      </c>
    </row>
    <row r="2903" spans="1:13" x14ac:dyDescent="0.2">
      <c r="A2903" s="9" t="str">
        <f t="shared" si="45"/>
        <v>199925A29AUTO0</v>
      </c>
      <c r="B2903" s="10">
        <v>1999</v>
      </c>
      <c r="C2903" s="10" t="s">
        <v>2</v>
      </c>
      <c r="D2903" s="10" t="s">
        <v>34</v>
      </c>
      <c r="E2903" s="10">
        <v>0</v>
      </c>
      <c r="F2903" s="10">
        <v>12330</v>
      </c>
      <c r="G2903" s="10">
        <v>0</v>
      </c>
      <c r="H2903" s="10">
        <v>1</v>
      </c>
      <c r="I2903" s="10">
        <v>1</v>
      </c>
      <c r="J2903" s="10">
        <v>0</v>
      </c>
      <c r="K2903" s="10">
        <v>0</v>
      </c>
      <c r="L2903" s="10">
        <v>8.7104622871046228E-2</v>
      </c>
      <c r="M2903" s="10">
        <v>0</v>
      </c>
    </row>
    <row r="2904" spans="1:13" x14ac:dyDescent="0.2">
      <c r="A2904" s="9" t="str">
        <f t="shared" si="45"/>
        <v>199925A29CCA10</v>
      </c>
      <c r="B2904" s="10">
        <v>1999</v>
      </c>
      <c r="C2904" s="10" t="s">
        <v>2</v>
      </c>
      <c r="D2904" s="10" t="s">
        <v>24</v>
      </c>
      <c r="E2904" s="10">
        <v>0</v>
      </c>
      <c r="F2904" s="10">
        <v>374357</v>
      </c>
      <c r="G2904" s="10">
        <v>0</v>
      </c>
      <c r="H2904" s="10">
        <v>1</v>
      </c>
      <c r="I2904" s="10">
        <v>1</v>
      </c>
      <c r="J2904" s="10">
        <v>0</v>
      </c>
      <c r="K2904" s="10">
        <v>0</v>
      </c>
      <c r="L2904" s="10">
        <v>0.11449103206198365</v>
      </c>
      <c r="M2904" s="10">
        <v>1119.4933733228593</v>
      </c>
    </row>
    <row r="2905" spans="1:13" x14ac:dyDescent="0.2">
      <c r="A2905" s="9" t="str">
        <f t="shared" si="45"/>
        <v>199925A29CCA20</v>
      </c>
      <c r="B2905" s="10">
        <v>1999</v>
      </c>
      <c r="C2905" s="10" t="s">
        <v>2</v>
      </c>
      <c r="D2905" s="10" t="s">
        <v>25</v>
      </c>
      <c r="E2905" s="10">
        <v>0</v>
      </c>
      <c r="F2905" s="10">
        <v>1090131</v>
      </c>
      <c r="G2905" s="10">
        <v>0</v>
      </c>
      <c r="H2905" s="10">
        <v>1</v>
      </c>
      <c r="I2905" s="10">
        <v>1</v>
      </c>
      <c r="J2905" s="10">
        <v>0</v>
      </c>
      <c r="K2905" s="10">
        <v>0</v>
      </c>
      <c r="L2905" s="10">
        <v>0.11902331004255452</v>
      </c>
      <c r="M2905" s="10">
        <v>1415.3607295411666</v>
      </c>
    </row>
    <row r="2906" spans="1:13" x14ac:dyDescent="0.2">
      <c r="A2906" s="9" t="str">
        <f t="shared" si="45"/>
        <v>199925A29CONT0</v>
      </c>
      <c r="B2906" s="10">
        <v>1999</v>
      </c>
      <c r="C2906" s="10" t="s">
        <v>2</v>
      </c>
      <c r="D2906" s="10" t="s">
        <v>31</v>
      </c>
      <c r="E2906" s="10">
        <v>0</v>
      </c>
      <c r="F2906" s="10">
        <v>462079</v>
      </c>
      <c r="G2906" s="10">
        <v>0</v>
      </c>
      <c r="H2906" s="10">
        <v>1</v>
      </c>
      <c r="I2906" s="10">
        <v>1</v>
      </c>
      <c r="J2906" s="10">
        <v>0</v>
      </c>
      <c r="K2906" s="10">
        <v>0</v>
      </c>
      <c r="L2906" s="10">
        <v>7.6840637570960296E-2</v>
      </c>
      <c r="M2906" s="10">
        <v>1273.4371023080223</v>
      </c>
    </row>
    <row r="2907" spans="1:13" x14ac:dyDescent="0.2">
      <c r="A2907" s="9" t="str">
        <f t="shared" si="45"/>
        <v>199925A29EMPR0</v>
      </c>
      <c r="B2907" s="10">
        <v>1999</v>
      </c>
      <c r="C2907" s="10" t="s">
        <v>2</v>
      </c>
      <c r="D2907" s="10" t="s">
        <v>32</v>
      </c>
      <c r="E2907" s="10">
        <v>0</v>
      </c>
      <c r="F2907" s="10">
        <v>84152</v>
      </c>
      <c r="G2907" s="10">
        <v>0</v>
      </c>
      <c r="H2907" s="10">
        <v>1</v>
      </c>
      <c r="I2907" s="10">
        <v>1</v>
      </c>
      <c r="J2907" s="10">
        <v>0</v>
      </c>
      <c r="K2907" s="10">
        <v>0</v>
      </c>
      <c r="L2907" s="10">
        <v>0.10065120258579713</v>
      </c>
      <c r="M2907" s="10">
        <v>3750.6991239597269</v>
      </c>
    </row>
    <row r="2908" spans="1:13" x14ac:dyDescent="0.2">
      <c r="A2908" s="9" t="str">
        <f t="shared" si="45"/>
        <v>199925A29INAT0</v>
      </c>
      <c r="B2908" s="10">
        <v>1999</v>
      </c>
      <c r="C2908" s="10" t="s">
        <v>2</v>
      </c>
      <c r="D2908" s="10" t="s">
        <v>54</v>
      </c>
      <c r="E2908" s="10">
        <v>0</v>
      </c>
      <c r="F2908" s="10">
        <v>1299543</v>
      </c>
      <c r="G2908" s="10">
        <v>1</v>
      </c>
      <c r="H2908" s="10">
        <v>0.34901991000431487</v>
      </c>
      <c r="I2908" s="10">
        <v>0</v>
      </c>
      <c r="J2908" s="10">
        <v>0.58476194880569754</v>
      </c>
      <c r="K2908" s="10">
        <v>0.88807084884500664</v>
      </c>
      <c r="L2908" s="10">
        <v>0.11178242385381411</v>
      </c>
      <c r="M2908" s="10"/>
    </row>
    <row r="2909" spans="1:13" x14ac:dyDescent="0.2">
      <c r="A2909" s="9" t="str">
        <f t="shared" si="45"/>
        <v>199925A29MILI0</v>
      </c>
      <c r="B2909" s="10">
        <v>1999</v>
      </c>
      <c r="C2909" s="10" t="s">
        <v>2</v>
      </c>
      <c r="D2909" s="10" t="s">
        <v>26</v>
      </c>
      <c r="E2909" s="10">
        <v>0</v>
      </c>
      <c r="F2909" s="10">
        <v>22899</v>
      </c>
      <c r="G2909" s="10">
        <v>0</v>
      </c>
      <c r="H2909" s="10">
        <v>1</v>
      </c>
      <c r="I2909" s="10">
        <v>1</v>
      </c>
      <c r="J2909" s="10">
        <v>0</v>
      </c>
      <c r="K2909" s="10">
        <v>0</v>
      </c>
      <c r="L2909" s="10">
        <v>0.25302414952618019</v>
      </c>
      <c r="M2909" s="10">
        <v>2305.7719853304525</v>
      </c>
    </row>
    <row r="2910" spans="1:13" x14ac:dyDescent="0.2">
      <c r="A2910" s="9" t="str">
        <f t="shared" si="45"/>
        <v>199925A29PUBL0</v>
      </c>
      <c r="B2910" s="10">
        <v>1999</v>
      </c>
      <c r="C2910" s="10" t="s">
        <v>2</v>
      </c>
      <c r="D2910" s="10" t="s">
        <v>27</v>
      </c>
      <c r="E2910" s="10">
        <v>0</v>
      </c>
      <c r="F2910" s="10">
        <v>137370</v>
      </c>
      <c r="G2910" s="10">
        <v>0</v>
      </c>
      <c r="H2910" s="10">
        <v>1</v>
      </c>
      <c r="I2910" s="10">
        <v>1</v>
      </c>
      <c r="J2910" s="10">
        <v>0</v>
      </c>
      <c r="K2910" s="10">
        <v>0</v>
      </c>
      <c r="L2910" s="10">
        <v>0.22855062968624881</v>
      </c>
      <c r="M2910" s="10">
        <v>2078.5765741226828</v>
      </c>
    </row>
    <row r="2911" spans="1:13" x14ac:dyDescent="0.2">
      <c r="A2911" s="9" t="str">
        <f t="shared" si="45"/>
        <v>199925A29SCA10</v>
      </c>
      <c r="B2911" s="10">
        <v>1999</v>
      </c>
      <c r="C2911" s="10" t="s">
        <v>2</v>
      </c>
      <c r="D2911" s="10" t="s">
        <v>29</v>
      </c>
      <c r="E2911" s="10">
        <v>0</v>
      </c>
      <c r="F2911" s="10">
        <v>300363</v>
      </c>
      <c r="G2911" s="10">
        <v>0</v>
      </c>
      <c r="H2911" s="10">
        <v>1</v>
      </c>
      <c r="I2911" s="10">
        <v>1</v>
      </c>
      <c r="J2911" s="10">
        <v>0</v>
      </c>
      <c r="K2911" s="10">
        <v>0</v>
      </c>
      <c r="L2911" s="10">
        <v>0.1452975233301039</v>
      </c>
      <c r="M2911" s="10">
        <v>839.41258574205938</v>
      </c>
    </row>
    <row r="2912" spans="1:13" x14ac:dyDescent="0.2">
      <c r="A2912" s="9" t="str">
        <f t="shared" si="45"/>
        <v>199925A29SCA20</v>
      </c>
      <c r="B2912" s="10">
        <v>1999</v>
      </c>
      <c r="C2912" s="10" t="s">
        <v>2</v>
      </c>
      <c r="D2912" s="10" t="s">
        <v>30</v>
      </c>
      <c r="E2912" s="10">
        <v>0</v>
      </c>
      <c r="F2912" s="10">
        <v>155334</v>
      </c>
      <c r="G2912" s="10">
        <v>0</v>
      </c>
      <c r="H2912" s="10">
        <v>1</v>
      </c>
      <c r="I2912" s="10">
        <v>1</v>
      </c>
      <c r="J2912" s="10">
        <v>0</v>
      </c>
      <c r="K2912" s="10">
        <v>0</v>
      </c>
      <c r="L2912" s="10">
        <v>0.10859180861884712</v>
      </c>
      <c r="M2912" s="10">
        <v>1056.6327643152363</v>
      </c>
    </row>
    <row r="2913" spans="1:13" x14ac:dyDescent="0.2">
      <c r="A2913" s="9" t="str">
        <f t="shared" si="45"/>
        <v>199925A29SREM0</v>
      </c>
      <c r="B2913" s="10">
        <v>1999</v>
      </c>
      <c r="C2913" s="10" t="s">
        <v>2</v>
      </c>
      <c r="D2913" s="10" t="s">
        <v>35</v>
      </c>
      <c r="E2913" s="10">
        <v>0</v>
      </c>
      <c r="F2913" s="10">
        <v>36565</v>
      </c>
      <c r="G2913" s="10">
        <v>0</v>
      </c>
      <c r="H2913" s="10">
        <v>1</v>
      </c>
      <c r="I2913" s="10">
        <v>1</v>
      </c>
      <c r="J2913" s="10">
        <v>0</v>
      </c>
      <c r="K2913" s="10">
        <v>0</v>
      </c>
      <c r="L2913" s="10">
        <v>0.16961575276904142</v>
      </c>
      <c r="M2913" s="10">
        <v>9.3404497555382875</v>
      </c>
    </row>
    <row r="2914" spans="1:13" x14ac:dyDescent="0.2">
      <c r="A2914" s="9" t="str">
        <f t="shared" si="45"/>
        <v>199925A29TDOM0</v>
      </c>
      <c r="B2914" s="10">
        <v>1999</v>
      </c>
      <c r="C2914" s="10" t="s">
        <v>2</v>
      </c>
      <c r="D2914" s="10" t="s">
        <v>33</v>
      </c>
      <c r="E2914" s="10">
        <v>0</v>
      </c>
      <c r="F2914" s="10">
        <v>234576</v>
      </c>
      <c r="G2914" s="10">
        <v>0</v>
      </c>
      <c r="H2914" s="10">
        <v>1</v>
      </c>
      <c r="I2914" s="10">
        <v>1</v>
      </c>
      <c r="J2914" s="10">
        <v>0</v>
      </c>
      <c r="K2914" s="10">
        <v>0</v>
      </c>
      <c r="L2914" s="10">
        <v>7.8213457472205164E-2</v>
      </c>
      <c r="M2914" s="10">
        <v>457.70228372045688</v>
      </c>
    </row>
    <row r="2915" spans="1:13" x14ac:dyDescent="0.2">
      <c r="A2915" s="9" t="str">
        <f t="shared" si="45"/>
        <v>199930EMAAGCC0</v>
      </c>
      <c r="B2915" s="10">
        <v>1999</v>
      </c>
      <c r="C2915" s="10" t="s">
        <v>4</v>
      </c>
      <c r="D2915" s="10" t="s">
        <v>23</v>
      </c>
      <c r="E2915" s="10">
        <v>0</v>
      </c>
      <c r="F2915" s="10">
        <v>24314</v>
      </c>
      <c r="G2915" s="10">
        <v>0</v>
      </c>
      <c r="H2915" s="10">
        <v>1</v>
      </c>
      <c r="I2915" s="10">
        <v>1</v>
      </c>
      <c r="J2915" s="10">
        <v>0</v>
      </c>
      <c r="K2915" s="10">
        <v>0</v>
      </c>
      <c r="L2915" s="10">
        <v>8.8426420992021061E-3</v>
      </c>
      <c r="M2915" s="10">
        <v>539.98154546542139</v>
      </c>
    </row>
    <row r="2916" spans="1:13" x14ac:dyDescent="0.2">
      <c r="A2916" s="9" t="str">
        <f t="shared" si="45"/>
        <v>199930EMAAGSC0</v>
      </c>
      <c r="B2916" s="10">
        <v>1999</v>
      </c>
      <c r="C2916" s="10" t="s">
        <v>4</v>
      </c>
      <c r="D2916" s="10" t="s">
        <v>28</v>
      </c>
      <c r="E2916" s="10">
        <v>0</v>
      </c>
      <c r="F2916" s="10">
        <v>37660</v>
      </c>
      <c r="G2916" s="10">
        <v>0</v>
      </c>
      <c r="H2916" s="10">
        <v>1</v>
      </c>
      <c r="I2916" s="10">
        <v>1</v>
      </c>
      <c r="J2916" s="10">
        <v>0</v>
      </c>
      <c r="K2916" s="10">
        <v>0</v>
      </c>
      <c r="L2916" s="10">
        <v>0</v>
      </c>
      <c r="M2916" s="10">
        <v>1185.0844154438355</v>
      </c>
    </row>
    <row r="2917" spans="1:13" x14ac:dyDescent="0.2">
      <c r="A2917" s="9" t="str">
        <f t="shared" si="45"/>
        <v>199930EMAAUTO0</v>
      </c>
      <c r="B2917" s="10">
        <v>1999</v>
      </c>
      <c r="C2917" s="10" t="s">
        <v>4</v>
      </c>
      <c r="D2917" s="10" t="s">
        <v>34</v>
      </c>
      <c r="E2917" s="10">
        <v>0</v>
      </c>
      <c r="F2917" s="10">
        <v>166364</v>
      </c>
      <c r="G2917" s="10">
        <v>0</v>
      </c>
      <c r="H2917" s="10">
        <v>1</v>
      </c>
      <c r="I2917" s="10">
        <v>1</v>
      </c>
      <c r="J2917" s="10">
        <v>0</v>
      </c>
      <c r="K2917" s="10">
        <v>0</v>
      </c>
      <c r="L2917" s="10">
        <v>1.2592868649467433E-2</v>
      </c>
      <c r="M2917" s="10">
        <v>0</v>
      </c>
    </row>
    <row r="2918" spans="1:13" x14ac:dyDescent="0.2">
      <c r="A2918" s="9" t="str">
        <f t="shared" si="45"/>
        <v>199930EMACCA10</v>
      </c>
      <c r="B2918" s="10">
        <v>1999</v>
      </c>
      <c r="C2918" s="10" t="s">
        <v>4</v>
      </c>
      <c r="D2918" s="10" t="s">
        <v>24</v>
      </c>
      <c r="E2918" s="10">
        <v>0</v>
      </c>
      <c r="F2918" s="10">
        <v>1359046</v>
      </c>
      <c r="G2918" s="10">
        <v>0</v>
      </c>
      <c r="H2918" s="10">
        <v>1</v>
      </c>
      <c r="I2918" s="10">
        <v>1</v>
      </c>
      <c r="J2918" s="10">
        <v>0</v>
      </c>
      <c r="K2918" s="10">
        <v>0</v>
      </c>
      <c r="L2918" s="10">
        <v>4.2980128306581322E-2</v>
      </c>
      <c r="M2918" s="10">
        <v>1650.5520413598765</v>
      </c>
    </row>
    <row r="2919" spans="1:13" x14ac:dyDescent="0.2">
      <c r="A2919" s="9" t="str">
        <f t="shared" si="45"/>
        <v>199930EMACCA20</v>
      </c>
      <c r="B2919" s="10">
        <v>1999</v>
      </c>
      <c r="C2919" s="10" t="s">
        <v>4</v>
      </c>
      <c r="D2919" s="10" t="s">
        <v>25</v>
      </c>
      <c r="E2919" s="10">
        <v>0</v>
      </c>
      <c r="F2919" s="10">
        <v>3547244</v>
      </c>
      <c r="G2919" s="10">
        <v>0</v>
      </c>
      <c r="H2919" s="10">
        <v>1</v>
      </c>
      <c r="I2919" s="10">
        <v>1</v>
      </c>
      <c r="J2919" s="10">
        <v>0</v>
      </c>
      <c r="K2919" s="10">
        <v>0</v>
      </c>
      <c r="L2919" s="10">
        <v>4.6166545069919067E-2</v>
      </c>
      <c r="M2919" s="10">
        <v>1975.2002407647783</v>
      </c>
    </row>
    <row r="2920" spans="1:13" x14ac:dyDescent="0.2">
      <c r="A2920" s="9" t="str">
        <f t="shared" si="45"/>
        <v>199930EMACONT0</v>
      </c>
      <c r="B2920" s="10">
        <v>1999</v>
      </c>
      <c r="C2920" s="10" t="s">
        <v>4</v>
      </c>
      <c r="D2920" s="10" t="s">
        <v>31</v>
      </c>
      <c r="E2920" s="10">
        <v>0</v>
      </c>
      <c r="F2920" s="10">
        <v>3562766</v>
      </c>
      <c r="G2920" s="10">
        <v>0</v>
      </c>
      <c r="H2920" s="10">
        <v>1</v>
      </c>
      <c r="I2920" s="10">
        <v>1</v>
      </c>
      <c r="J2920" s="10">
        <v>0</v>
      </c>
      <c r="K2920" s="10">
        <v>0</v>
      </c>
      <c r="L2920" s="10">
        <v>1.9389790083836209E-2</v>
      </c>
      <c r="M2920" s="10">
        <v>1549.375723890056</v>
      </c>
    </row>
    <row r="2921" spans="1:13" x14ac:dyDescent="0.2">
      <c r="A2921" s="9" t="str">
        <f t="shared" si="45"/>
        <v>199930EMAEMPR0</v>
      </c>
      <c r="B2921" s="10">
        <v>1999</v>
      </c>
      <c r="C2921" s="10" t="s">
        <v>4</v>
      </c>
      <c r="D2921" s="10" t="s">
        <v>32</v>
      </c>
      <c r="E2921" s="10">
        <v>0</v>
      </c>
      <c r="F2921" s="10">
        <v>783460</v>
      </c>
      <c r="G2921" s="10">
        <v>0</v>
      </c>
      <c r="H2921" s="10">
        <v>1</v>
      </c>
      <c r="I2921" s="10">
        <v>1</v>
      </c>
      <c r="J2921" s="10">
        <v>0</v>
      </c>
      <c r="K2921" s="10">
        <v>0</v>
      </c>
      <c r="L2921" s="10">
        <v>2.3528961274347126E-2</v>
      </c>
      <c r="M2921" s="10">
        <v>5592.0635946512066</v>
      </c>
    </row>
    <row r="2922" spans="1:13" x14ac:dyDescent="0.2">
      <c r="A2922" s="9" t="str">
        <f t="shared" si="45"/>
        <v>199930EMAIMLO0</v>
      </c>
      <c r="B2922" s="10">
        <v>1999</v>
      </c>
      <c r="C2922" s="10" t="s">
        <v>4</v>
      </c>
      <c r="D2922" s="10" t="s">
        <v>53</v>
      </c>
      <c r="E2922" s="10">
        <v>0</v>
      </c>
      <c r="F2922" s="10">
        <v>3172</v>
      </c>
      <c r="G2922" s="10">
        <v>0</v>
      </c>
      <c r="H2922" s="10">
        <v>1</v>
      </c>
      <c r="I2922" s="10">
        <v>1</v>
      </c>
      <c r="J2922" s="10">
        <v>0</v>
      </c>
      <c r="K2922" s="10">
        <v>0</v>
      </c>
      <c r="L2922" s="10">
        <v>0</v>
      </c>
      <c r="M2922" s="10">
        <v>1182.1868170449591</v>
      </c>
    </row>
    <row r="2923" spans="1:13" x14ac:dyDescent="0.2">
      <c r="A2923" s="9" t="str">
        <f t="shared" si="45"/>
        <v>199930EMAINAT0</v>
      </c>
      <c r="B2923" s="10">
        <v>1999</v>
      </c>
      <c r="C2923" s="10" t="s">
        <v>4</v>
      </c>
      <c r="D2923" s="10" t="s">
        <v>54</v>
      </c>
      <c r="E2923" s="10">
        <v>0</v>
      </c>
      <c r="F2923" s="10">
        <v>9606545</v>
      </c>
      <c r="G2923" s="10">
        <v>0.99983232533564181</v>
      </c>
      <c r="H2923" s="10">
        <v>0.13367834940242496</v>
      </c>
      <c r="I2923" s="10">
        <v>2.2414472368011858E-5</v>
      </c>
      <c r="J2923" s="10">
        <v>0.85237602755373054</v>
      </c>
      <c r="K2923" s="10">
        <v>0.97939559336747761</v>
      </c>
      <c r="L2923" s="10">
        <v>2.0556372387965902E-2</v>
      </c>
      <c r="M2923" s="10"/>
    </row>
    <row r="2924" spans="1:13" x14ac:dyDescent="0.2">
      <c r="A2924" s="9" t="str">
        <f t="shared" si="45"/>
        <v>199930EMAMILI0</v>
      </c>
      <c r="B2924" s="10">
        <v>1999</v>
      </c>
      <c r="C2924" s="10" t="s">
        <v>4</v>
      </c>
      <c r="D2924" s="10" t="s">
        <v>26</v>
      </c>
      <c r="E2924" s="10">
        <v>0</v>
      </c>
      <c r="F2924" s="10">
        <v>60371</v>
      </c>
      <c r="G2924" s="10">
        <v>0</v>
      </c>
      <c r="H2924" s="10">
        <v>1</v>
      </c>
      <c r="I2924" s="10">
        <v>1</v>
      </c>
      <c r="J2924" s="10">
        <v>0</v>
      </c>
      <c r="K2924" s="10">
        <v>0</v>
      </c>
      <c r="L2924" s="10">
        <v>7.3180831856354878E-2</v>
      </c>
      <c r="M2924" s="10">
        <v>3646.6820013872184</v>
      </c>
    </row>
    <row r="2925" spans="1:13" x14ac:dyDescent="0.2">
      <c r="A2925" s="9" t="str">
        <f t="shared" si="45"/>
        <v>199930EMAPUBL0</v>
      </c>
      <c r="B2925" s="10">
        <v>1999</v>
      </c>
      <c r="C2925" s="10" t="s">
        <v>4</v>
      </c>
      <c r="D2925" s="10" t="s">
        <v>27</v>
      </c>
      <c r="E2925" s="10">
        <v>0</v>
      </c>
      <c r="F2925" s="10">
        <v>1225804</v>
      </c>
      <c r="G2925" s="10">
        <v>0</v>
      </c>
      <c r="H2925" s="10">
        <v>1</v>
      </c>
      <c r="I2925" s="10">
        <v>1</v>
      </c>
      <c r="J2925" s="10">
        <v>0</v>
      </c>
      <c r="K2925" s="10">
        <v>0</v>
      </c>
      <c r="L2925" s="10">
        <v>8.541496030360482E-2</v>
      </c>
      <c r="M2925" s="10">
        <v>2711.4846659951345</v>
      </c>
    </row>
    <row r="2926" spans="1:13" x14ac:dyDescent="0.2">
      <c r="A2926" s="9" t="str">
        <f t="shared" si="45"/>
        <v>199930EMASCA10</v>
      </c>
      <c r="B2926" s="10">
        <v>1999</v>
      </c>
      <c r="C2926" s="10" t="s">
        <v>4</v>
      </c>
      <c r="D2926" s="10" t="s">
        <v>29</v>
      </c>
      <c r="E2926" s="10">
        <v>0</v>
      </c>
      <c r="F2926" s="10">
        <v>882137</v>
      </c>
      <c r="G2926" s="10">
        <v>0</v>
      </c>
      <c r="H2926" s="10">
        <v>1</v>
      </c>
      <c r="I2926" s="10">
        <v>1</v>
      </c>
      <c r="J2926" s="10">
        <v>0</v>
      </c>
      <c r="K2926" s="10">
        <v>0</v>
      </c>
      <c r="L2926" s="10">
        <v>3.8020369148292023E-2</v>
      </c>
      <c r="M2926" s="10">
        <v>1204.9963638078593</v>
      </c>
    </row>
    <row r="2927" spans="1:13" x14ac:dyDescent="0.2">
      <c r="A2927" s="9" t="str">
        <f t="shared" si="45"/>
        <v>199930EMASCA20</v>
      </c>
      <c r="B2927" s="10">
        <v>1999</v>
      </c>
      <c r="C2927" s="10" t="s">
        <v>4</v>
      </c>
      <c r="D2927" s="10" t="s">
        <v>30</v>
      </c>
      <c r="E2927" s="10">
        <v>0</v>
      </c>
      <c r="F2927" s="10">
        <v>547203</v>
      </c>
      <c r="G2927" s="10">
        <v>0</v>
      </c>
      <c r="H2927" s="10">
        <v>1</v>
      </c>
      <c r="I2927" s="10">
        <v>1</v>
      </c>
      <c r="J2927" s="10">
        <v>0</v>
      </c>
      <c r="K2927" s="10">
        <v>0</v>
      </c>
      <c r="L2927" s="10">
        <v>3.3155885475774076E-2</v>
      </c>
      <c r="M2927" s="10">
        <v>1633.5658029493047</v>
      </c>
    </row>
    <row r="2928" spans="1:13" x14ac:dyDescent="0.2">
      <c r="A2928" s="9" t="str">
        <f t="shared" si="45"/>
        <v>199930EMASREM0</v>
      </c>
      <c r="B2928" s="10">
        <v>1999</v>
      </c>
      <c r="C2928" s="10" t="s">
        <v>4</v>
      </c>
      <c r="D2928" s="10" t="s">
        <v>35</v>
      </c>
      <c r="E2928" s="10">
        <v>0</v>
      </c>
      <c r="F2928" s="10">
        <v>188667</v>
      </c>
      <c r="G2928" s="10">
        <v>0</v>
      </c>
      <c r="H2928" s="10">
        <v>1</v>
      </c>
      <c r="I2928" s="10">
        <v>1</v>
      </c>
      <c r="J2928" s="10">
        <v>0</v>
      </c>
      <c r="K2928" s="10">
        <v>0</v>
      </c>
      <c r="L2928" s="10">
        <v>1.8243784021583002E-2</v>
      </c>
      <c r="M2928" s="10">
        <v>0.44820297186581226</v>
      </c>
    </row>
    <row r="2929" spans="1:13" x14ac:dyDescent="0.2">
      <c r="A2929" s="9" t="str">
        <f t="shared" si="45"/>
        <v>199930EMATDOM0</v>
      </c>
      <c r="B2929" s="10">
        <v>1999</v>
      </c>
      <c r="C2929" s="10" t="s">
        <v>4</v>
      </c>
      <c r="D2929" s="10" t="s">
        <v>33</v>
      </c>
      <c r="E2929" s="10">
        <v>0</v>
      </c>
      <c r="F2929" s="10">
        <v>1211964</v>
      </c>
      <c r="G2929" s="10">
        <v>0</v>
      </c>
      <c r="H2929" s="10">
        <v>1</v>
      </c>
      <c r="I2929" s="10">
        <v>1</v>
      </c>
      <c r="J2929" s="10">
        <v>0</v>
      </c>
      <c r="K2929" s="10">
        <v>0</v>
      </c>
      <c r="L2929" s="10">
        <v>3.4539804812684205E-2</v>
      </c>
      <c r="M2929" s="10">
        <v>536.01852282851564</v>
      </c>
    </row>
    <row r="2930" spans="1:13" x14ac:dyDescent="0.2">
      <c r="A2930" s="9" t="str">
        <f t="shared" si="45"/>
        <v>199915A17AUTO15</v>
      </c>
      <c r="B2930" s="10">
        <v>1999</v>
      </c>
      <c r="C2930" s="10" t="s">
        <v>0</v>
      </c>
      <c r="D2930" s="10" t="s">
        <v>34</v>
      </c>
      <c r="E2930" s="10">
        <v>15</v>
      </c>
      <c r="F2930" s="10">
        <v>158</v>
      </c>
      <c r="G2930" s="10">
        <v>0</v>
      </c>
      <c r="H2930" s="10">
        <v>1</v>
      </c>
      <c r="I2930" s="10">
        <v>1</v>
      </c>
      <c r="J2930" s="10">
        <v>0</v>
      </c>
      <c r="K2930" s="10">
        <v>0</v>
      </c>
      <c r="L2930" s="10">
        <v>0</v>
      </c>
      <c r="M2930" s="10">
        <v>0</v>
      </c>
    </row>
    <row r="2931" spans="1:13" x14ac:dyDescent="0.2">
      <c r="A2931" s="9" t="str">
        <f t="shared" si="45"/>
        <v>199915A17CCA215</v>
      </c>
      <c r="B2931" s="10">
        <v>1999</v>
      </c>
      <c r="C2931" s="10" t="s">
        <v>0</v>
      </c>
      <c r="D2931" s="10" t="s">
        <v>25</v>
      </c>
      <c r="E2931" s="10">
        <v>15</v>
      </c>
      <c r="F2931" s="10">
        <v>158</v>
      </c>
      <c r="G2931" s="10">
        <v>0</v>
      </c>
      <c r="H2931" s="10">
        <v>1</v>
      </c>
      <c r="I2931" s="10">
        <v>1</v>
      </c>
      <c r="J2931" s="10">
        <v>0</v>
      </c>
      <c r="K2931" s="10">
        <v>0</v>
      </c>
      <c r="L2931" s="10">
        <v>0</v>
      </c>
      <c r="M2931" s="10">
        <v>444.47364043630597</v>
      </c>
    </row>
    <row r="2932" spans="1:13" x14ac:dyDescent="0.2">
      <c r="A2932" s="9" t="str">
        <f t="shared" si="45"/>
        <v>199915A17CONT15</v>
      </c>
      <c r="B2932" s="10">
        <v>1999</v>
      </c>
      <c r="C2932" s="10" t="s">
        <v>0</v>
      </c>
      <c r="D2932" s="10" t="s">
        <v>31</v>
      </c>
      <c r="E2932" s="10">
        <v>15</v>
      </c>
      <c r="F2932" s="10">
        <v>2375</v>
      </c>
      <c r="G2932" s="10">
        <v>0</v>
      </c>
      <c r="H2932" s="10">
        <v>1</v>
      </c>
      <c r="I2932" s="10">
        <v>1</v>
      </c>
      <c r="J2932" s="10">
        <v>0</v>
      </c>
      <c r="K2932" s="10">
        <v>0</v>
      </c>
      <c r="L2932" s="10">
        <v>0.6</v>
      </c>
      <c r="M2932" s="10">
        <v>266.00577712638074</v>
      </c>
    </row>
    <row r="2933" spans="1:13" x14ac:dyDescent="0.2">
      <c r="A2933" s="9" t="str">
        <f t="shared" si="45"/>
        <v>199915A17INAT15</v>
      </c>
      <c r="B2933" s="10">
        <v>1999</v>
      </c>
      <c r="C2933" s="10" t="s">
        <v>0</v>
      </c>
      <c r="D2933" s="10" t="s">
        <v>54</v>
      </c>
      <c r="E2933" s="10">
        <v>15</v>
      </c>
      <c r="F2933" s="10">
        <v>59037</v>
      </c>
      <c r="G2933" s="10">
        <v>1</v>
      </c>
      <c r="H2933" s="10">
        <v>5.8929146128698949E-2</v>
      </c>
      <c r="I2933" s="10">
        <v>0</v>
      </c>
      <c r="J2933" s="10">
        <v>9.3856395142029578E-2</v>
      </c>
      <c r="K2933" s="10">
        <v>0.11797686196791843</v>
      </c>
      <c r="L2933" s="10">
        <v>0.88202313803208154</v>
      </c>
      <c r="M2933" s="10"/>
    </row>
    <row r="2934" spans="1:13" x14ac:dyDescent="0.2">
      <c r="A2934" s="9" t="str">
        <f t="shared" si="45"/>
        <v>199915A17SCA115</v>
      </c>
      <c r="B2934" s="10">
        <v>1999</v>
      </c>
      <c r="C2934" s="10" t="s">
        <v>0</v>
      </c>
      <c r="D2934" s="10" t="s">
        <v>29</v>
      </c>
      <c r="E2934" s="10">
        <v>15</v>
      </c>
      <c r="F2934" s="10">
        <v>3165</v>
      </c>
      <c r="G2934" s="10">
        <v>0</v>
      </c>
      <c r="H2934" s="10">
        <v>1</v>
      </c>
      <c r="I2934" s="10">
        <v>1</v>
      </c>
      <c r="J2934" s="10">
        <v>0</v>
      </c>
      <c r="K2934" s="10">
        <v>0</v>
      </c>
      <c r="L2934" s="10">
        <v>0.84992101105845186</v>
      </c>
      <c r="M2934" s="10">
        <v>224.60875064057609</v>
      </c>
    </row>
    <row r="2935" spans="1:13" x14ac:dyDescent="0.2">
      <c r="A2935" s="9" t="str">
        <f t="shared" si="45"/>
        <v>199915A17SCA215</v>
      </c>
      <c r="B2935" s="10">
        <v>1999</v>
      </c>
      <c r="C2935" s="10" t="s">
        <v>0</v>
      </c>
      <c r="D2935" s="10" t="s">
        <v>30</v>
      </c>
      <c r="E2935" s="10">
        <v>15</v>
      </c>
      <c r="F2935" s="10">
        <v>474</v>
      </c>
      <c r="G2935" s="10">
        <v>0</v>
      </c>
      <c r="H2935" s="10">
        <v>1</v>
      </c>
      <c r="I2935" s="10">
        <v>1</v>
      </c>
      <c r="J2935" s="10">
        <v>0</v>
      </c>
      <c r="K2935" s="10">
        <v>0</v>
      </c>
      <c r="L2935" s="10">
        <v>1</v>
      </c>
      <c r="M2935" s="10">
        <v>153.34340595052552</v>
      </c>
    </row>
    <row r="2936" spans="1:13" x14ac:dyDescent="0.2">
      <c r="A2936" s="9" t="str">
        <f t="shared" si="45"/>
        <v>199915A17SREM15</v>
      </c>
      <c r="B2936" s="10">
        <v>1999</v>
      </c>
      <c r="C2936" s="10" t="s">
        <v>0</v>
      </c>
      <c r="D2936" s="10" t="s">
        <v>35</v>
      </c>
      <c r="E2936" s="10">
        <v>15</v>
      </c>
      <c r="F2936" s="10">
        <v>2058</v>
      </c>
      <c r="G2936" s="10">
        <v>0</v>
      </c>
      <c r="H2936" s="10">
        <v>1</v>
      </c>
      <c r="I2936" s="10">
        <v>1</v>
      </c>
      <c r="J2936" s="10">
        <v>0</v>
      </c>
      <c r="K2936" s="10">
        <v>0</v>
      </c>
      <c r="L2936" s="10">
        <v>0.84645286686103016</v>
      </c>
      <c r="M2936" s="10">
        <v>0</v>
      </c>
    </row>
    <row r="2937" spans="1:13" x14ac:dyDescent="0.2">
      <c r="A2937" s="9" t="str">
        <f t="shared" si="45"/>
        <v>199915A17TDOM15</v>
      </c>
      <c r="B2937" s="10">
        <v>1999</v>
      </c>
      <c r="C2937" s="10" t="s">
        <v>0</v>
      </c>
      <c r="D2937" s="10" t="s">
        <v>33</v>
      </c>
      <c r="E2937" s="10">
        <v>15</v>
      </c>
      <c r="F2937" s="10">
        <v>3163</v>
      </c>
      <c r="G2937" s="10">
        <v>0</v>
      </c>
      <c r="H2937" s="10">
        <v>1</v>
      </c>
      <c r="I2937" s="10">
        <v>1</v>
      </c>
      <c r="J2937" s="10">
        <v>0</v>
      </c>
      <c r="K2937" s="10">
        <v>0</v>
      </c>
      <c r="L2937" s="10">
        <v>0.50015807777426491</v>
      </c>
      <c r="M2937" s="10">
        <v>197.281374816609</v>
      </c>
    </row>
    <row r="2938" spans="1:13" x14ac:dyDescent="0.2">
      <c r="A2938" s="9" t="str">
        <f t="shared" si="45"/>
        <v>199915A29AGSC15</v>
      </c>
      <c r="B2938" s="10">
        <v>1999</v>
      </c>
      <c r="C2938" s="10" t="s">
        <v>3</v>
      </c>
      <c r="D2938" s="10" t="s">
        <v>28</v>
      </c>
      <c r="E2938" s="10">
        <v>15</v>
      </c>
      <c r="F2938" s="10">
        <v>474</v>
      </c>
      <c r="G2938" s="10">
        <v>0</v>
      </c>
      <c r="H2938" s="10">
        <v>1</v>
      </c>
      <c r="I2938" s="10">
        <v>1</v>
      </c>
      <c r="J2938" s="10">
        <v>0</v>
      </c>
      <c r="K2938" s="10">
        <v>0</v>
      </c>
      <c r="L2938" s="10">
        <v>0</v>
      </c>
      <c r="M2938" s="10">
        <v>711.15782469808948</v>
      </c>
    </row>
    <row r="2939" spans="1:13" x14ac:dyDescent="0.2">
      <c r="A2939" s="9" t="str">
        <f t="shared" si="45"/>
        <v>199915A29AUTO15</v>
      </c>
      <c r="B2939" s="10">
        <v>1999</v>
      </c>
      <c r="C2939" s="10" t="s">
        <v>3</v>
      </c>
      <c r="D2939" s="10" t="s">
        <v>34</v>
      </c>
      <c r="E2939" s="10">
        <v>15</v>
      </c>
      <c r="F2939" s="10">
        <v>791</v>
      </c>
      <c r="G2939" s="10">
        <v>0</v>
      </c>
      <c r="H2939" s="10">
        <v>1</v>
      </c>
      <c r="I2939" s="10">
        <v>1</v>
      </c>
      <c r="J2939" s="10">
        <v>0</v>
      </c>
      <c r="K2939" s="10">
        <v>0</v>
      </c>
      <c r="L2939" s="10">
        <v>0</v>
      </c>
      <c r="M2939" s="10">
        <v>0</v>
      </c>
    </row>
    <row r="2940" spans="1:13" x14ac:dyDescent="0.2">
      <c r="A2940" s="9" t="str">
        <f t="shared" si="45"/>
        <v>199915A29CCA115</v>
      </c>
      <c r="B2940" s="10">
        <v>1999</v>
      </c>
      <c r="C2940" s="10" t="s">
        <v>3</v>
      </c>
      <c r="D2940" s="10" t="s">
        <v>24</v>
      </c>
      <c r="E2940" s="10">
        <v>15</v>
      </c>
      <c r="F2940" s="10">
        <v>9337</v>
      </c>
      <c r="G2940" s="10">
        <v>0</v>
      </c>
      <c r="H2940" s="10">
        <v>1</v>
      </c>
      <c r="I2940" s="10">
        <v>1</v>
      </c>
      <c r="J2940" s="10">
        <v>0</v>
      </c>
      <c r="K2940" s="10">
        <v>0</v>
      </c>
      <c r="L2940" s="10">
        <v>0.25404305451429793</v>
      </c>
      <c r="M2940" s="10">
        <v>757.30918998444326</v>
      </c>
    </row>
    <row r="2941" spans="1:13" x14ac:dyDescent="0.2">
      <c r="A2941" s="9" t="str">
        <f t="shared" si="45"/>
        <v>199915A29CCA215</v>
      </c>
      <c r="B2941" s="10">
        <v>1999</v>
      </c>
      <c r="C2941" s="10" t="s">
        <v>3</v>
      </c>
      <c r="D2941" s="10" t="s">
        <v>25</v>
      </c>
      <c r="E2941" s="10">
        <v>15</v>
      </c>
      <c r="F2941" s="10">
        <v>27699</v>
      </c>
      <c r="G2941" s="10">
        <v>0</v>
      </c>
      <c r="H2941" s="10">
        <v>1</v>
      </c>
      <c r="I2941" s="10">
        <v>1</v>
      </c>
      <c r="J2941" s="10">
        <v>0</v>
      </c>
      <c r="K2941" s="10">
        <v>0</v>
      </c>
      <c r="L2941" s="10">
        <v>0.22293223582078775</v>
      </c>
      <c r="M2941" s="10">
        <v>840.770066405124</v>
      </c>
    </row>
    <row r="2942" spans="1:13" x14ac:dyDescent="0.2">
      <c r="A2942" s="9" t="str">
        <f t="shared" si="45"/>
        <v>199915A29CONT15</v>
      </c>
      <c r="B2942" s="10">
        <v>1999</v>
      </c>
      <c r="C2942" s="10" t="s">
        <v>3</v>
      </c>
      <c r="D2942" s="10" t="s">
        <v>31</v>
      </c>
      <c r="E2942" s="10">
        <v>15</v>
      </c>
      <c r="F2942" s="10">
        <v>25960</v>
      </c>
      <c r="G2942" s="10">
        <v>0</v>
      </c>
      <c r="H2942" s="10">
        <v>1</v>
      </c>
      <c r="I2942" s="10">
        <v>1</v>
      </c>
      <c r="J2942" s="10">
        <v>0</v>
      </c>
      <c r="K2942" s="10">
        <v>0</v>
      </c>
      <c r="L2942" s="10">
        <v>0.27457627118644068</v>
      </c>
      <c r="M2942" s="10">
        <v>566.40649143555129</v>
      </c>
    </row>
    <row r="2943" spans="1:13" x14ac:dyDescent="0.2">
      <c r="A2943" s="9" t="str">
        <f t="shared" si="45"/>
        <v>199915A29EMPR15</v>
      </c>
      <c r="B2943" s="10">
        <v>1999</v>
      </c>
      <c r="C2943" s="10" t="s">
        <v>3</v>
      </c>
      <c r="D2943" s="10" t="s">
        <v>32</v>
      </c>
      <c r="E2943" s="10">
        <v>15</v>
      </c>
      <c r="F2943" s="10">
        <v>2375</v>
      </c>
      <c r="G2943" s="10">
        <v>0</v>
      </c>
      <c r="H2943" s="10">
        <v>1</v>
      </c>
      <c r="I2943" s="10">
        <v>1</v>
      </c>
      <c r="J2943" s="10">
        <v>0</v>
      </c>
      <c r="K2943" s="10">
        <v>0</v>
      </c>
      <c r="L2943" s="10">
        <v>6.6526315789473683E-2</v>
      </c>
      <c r="M2943" s="10">
        <v>2967.0533753782147</v>
      </c>
    </row>
    <row r="2944" spans="1:13" x14ac:dyDescent="0.2">
      <c r="A2944" s="9" t="str">
        <f t="shared" si="45"/>
        <v>199915A29INAT15</v>
      </c>
      <c r="B2944" s="10">
        <v>1999</v>
      </c>
      <c r="C2944" s="10" t="s">
        <v>3</v>
      </c>
      <c r="D2944" s="10" t="s">
        <v>54</v>
      </c>
      <c r="E2944" s="10">
        <v>15</v>
      </c>
      <c r="F2944" s="10">
        <v>183771</v>
      </c>
      <c r="G2944" s="10">
        <v>1</v>
      </c>
      <c r="H2944" s="10">
        <v>0.2540662019578715</v>
      </c>
      <c r="I2944" s="10">
        <v>0</v>
      </c>
      <c r="J2944" s="10">
        <v>0.25062713921130103</v>
      </c>
      <c r="K2944" s="10">
        <v>0.40308862660593892</v>
      </c>
      <c r="L2944" s="10">
        <v>0.59691137339406108</v>
      </c>
      <c r="M2944" s="10"/>
    </row>
    <row r="2945" spans="1:13" x14ac:dyDescent="0.2">
      <c r="A2945" s="9" t="str">
        <f t="shared" si="45"/>
        <v>199915A29MILI15</v>
      </c>
      <c r="B2945" s="10">
        <v>1999</v>
      </c>
      <c r="C2945" s="10" t="s">
        <v>3</v>
      </c>
      <c r="D2945" s="10" t="s">
        <v>26</v>
      </c>
      <c r="E2945" s="10">
        <v>15</v>
      </c>
      <c r="F2945" s="10">
        <v>3953</v>
      </c>
      <c r="G2945" s="10">
        <v>0</v>
      </c>
      <c r="H2945" s="10">
        <v>1</v>
      </c>
      <c r="I2945" s="10">
        <v>1</v>
      </c>
      <c r="J2945" s="10">
        <v>0</v>
      </c>
      <c r="K2945" s="10">
        <v>0</v>
      </c>
      <c r="L2945" s="10">
        <v>0.28004047558816086</v>
      </c>
      <c r="M2945" s="10">
        <v>1450.5807097890142</v>
      </c>
    </row>
    <row r="2946" spans="1:13" x14ac:dyDescent="0.2">
      <c r="A2946" s="9" t="str">
        <f t="shared" si="45"/>
        <v>199915A29PUBL15</v>
      </c>
      <c r="B2946" s="10">
        <v>1999</v>
      </c>
      <c r="C2946" s="10" t="s">
        <v>3</v>
      </c>
      <c r="D2946" s="10" t="s">
        <v>27</v>
      </c>
      <c r="E2946" s="10">
        <v>15</v>
      </c>
      <c r="F2946" s="10">
        <v>2848</v>
      </c>
      <c r="G2946" s="10">
        <v>0</v>
      </c>
      <c r="H2946" s="10">
        <v>1</v>
      </c>
      <c r="I2946" s="10">
        <v>1</v>
      </c>
      <c r="J2946" s="10">
        <v>0</v>
      </c>
      <c r="K2946" s="10">
        <v>0</v>
      </c>
      <c r="L2946" s="10">
        <v>0.3886938202247191</v>
      </c>
      <c r="M2946" s="10">
        <v>1391.196251958328</v>
      </c>
    </row>
    <row r="2947" spans="1:13" x14ac:dyDescent="0.2">
      <c r="A2947" s="9" t="str">
        <f t="shared" si="45"/>
        <v>199915A29SCA115</v>
      </c>
      <c r="B2947" s="10">
        <v>1999</v>
      </c>
      <c r="C2947" s="10" t="s">
        <v>3</v>
      </c>
      <c r="D2947" s="10" t="s">
        <v>29</v>
      </c>
      <c r="E2947" s="10">
        <v>15</v>
      </c>
      <c r="F2947" s="10">
        <v>23903</v>
      </c>
      <c r="G2947" s="10">
        <v>0</v>
      </c>
      <c r="H2947" s="10">
        <v>1</v>
      </c>
      <c r="I2947" s="10">
        <v>1</v>
      </c>
      <c r="J2947" s="10">
        <v>0</v>
      </c>
      <c r="K2947" s="10">
        <v>0</v>
      </c>
      <c r="L2947" s="10">
        <v>0.46349830565201022</v>
      </c>
      <c r="M2947" s="10">
        <v>477.47803107486931</v>
      </c>
    </row>
    <row r="2948" spans="1:13" x14ac:dyDescent="0.2">
      <c r="A2948" s="9" t="str">
        <f t="shared" ref="A2948:A3011" si="46">B2948&amp;C2948&amp;D2948&amp;E2948</f>
        <v>199915A29SCA215</v>
      </c>
      <c r="B2948" s="10">
        <v>1999</v>
      </c>
      <c r="C2948" s="10" t="s">
        <v>3</v>
      </c>
      <c r="D2948" s="10" t="s">
        <v>30</v>
      </c>
      <c r="E2948" s="10">
        <v>15</v>
      </c>
      <c r="F2948" s="10">
        <v>8227</v>
      </c>
      <c r="G2948" s="10">
        <v>0</v>
      </c>
      <c r="H2948" s="10">
        <v>1</v>
      </c>
      <c r="I2948" s="10">
        <v>1</v>
      </c>
      <c r="J2948" s="10">
        <v>0</v>
      </c>
      <c r="K2948" s="10">
        <v>0</v>
      </c>
      <c r="L2948" s="10">
        <v>0.34617722134435397</v>
      </c>
      <c r="M2948" s="10">
        <v>549.94144910461034</v>
      </c>
    </row>
    <row r="2949" spans="1:13" x14ac:dyDescent="0.2">
      <c r="A2949" s="9" t="str">
        <f t="shared" si="46"/>
        <v>199915A29SREM15</v>
      </c>
      <c r="B2949" s="10">
        <v>1999</v>
      </c>
      <c r="C2949" s="10" t="s">
        <v>3</v>
      </c>
      <c r="D2949" s="10" t="s">
        <v>35</v>
      </c>
      <c r="E2949" s="10">
        <v>15</v>
      </c>
      <c r="F2949" s="10">
        <v>6962</v>
      </c>
      <c r="G2949" s="10">
        <v>0</v>
      </c>
      <c r="H2949" s="10">
        <v>1</v>
      </c>
      <c r="I2949" s="10">
        <v>1</v>
      </c>
      <c r="J2949" s="10">
        <v>0</v>
      </c>
      <c r="K2949" s="10">
        <v>0</v>
      </c>
      <c r="L2949" s="10">
        <v>0.63659867854064922</v>
      </c>
      <c r="M2949" s="10">
        <v>0</v>
      </c>
    </row>
    <row r="2950" spans="1:13" x14ac:dyDescent="0.2">
      <c r="A2950" s="9" t="str">
        <f t="shared" si="46"/>
        <v>199915A29TDOM15</v>
      </c>
      <c r="B2950" s="10">
        <v>1999</v>
      </c>
      <c r="C2950" s="10" t="s">
        <v>3</v>
      </c>
      <c r="D2950" s="10" t="s">
        <v>33</v>
      </c>
      <c r="E2950" s="10">
        <v>15</v>
      </c>
      <c r="F2950" s="10">
        <v>21052</v>
      </c>
      <c r="G2950" s="10">
        <v>0</v>
      </c>
      <c r="H2950" s="10">
        <v>1</v>
      </c>
      <c r="I2950" s="10">
        <v>1</v>
      </c>
      <c r="J2950" s="10">
        <v>0</v>
      </c>
      <c r="K2950" s="10">
        <v>0</v>
      </c>
      <c r="L2950" s="10">
        <v>0.33098992969789093</v>
      </c>
      <c r="M2950" s="10">
        <v>286.17371577835013</v>
      </c>
    </row>
    <row r="2951" spans="1:13" x14ac:dyDescent="0.2">
      <c r="A2951" s="9" t="str">
        <f t="shared" si="46"/>
        <v>199918A24AUTO15</v>
      </c>
      <c r="B2951" s="10">
        <v>1999</v>
      </c>
      <c r="C2951" s="10" t="s">
        <v>1</v>
      </c>
      <c r="D2951" s="10" t="s">
        <v>34</v>
      </c>
      <c r="E2951" s="10">
        <v>15</v>
      </c>
      <c r="F2951" s="10">
        <v>316</v>
      </c>
      <c r="G2951" s="10">
        <v>0</v>
      </c>
      <c r="H2951" s="10">
        <v>1</v>
      </c>
      <c r="I2951" s="10">
        <v>1</v>
      </c>
      <c r="J2951" s="10">
        <v>0</v>
      </c>
      <c r="K2951" s="10">
        <v>0</v>
      </c>
      <c r="L2951" s="10">
        <v>0</v>
      </c>
      <c r="M2951" s="10">
        <v>0</v>
      </c>
    </row>
    <row r="2952" spans="1:13" x14ac:dyDescent="0.2">
      <c r="A2952" s="9" t="str">
        <f t="shared" si="46"/>
        <v>199918A24CCA115</v>
      </c>
      <c r="B2952" s="10">
        <v>1999</v>
      </c>
      <c r="C2952" s="10" t="s">
        <v>1</v>
      </c>
      <c r="D2952" s="10" t="s">
        <v>24</v>
      </c>
      <c r="E2952" s="10">
        <v>15</v>
      </c>
      <c r="F2952" s="10">
        <v>4428</v>
      </c>
      <c r="G2952" s="10">
        <v>0</v>
      </c>
      <c r="H2952" s="10">
        <v>1</v>
      </c>
      <c r="I2952" s="10">
        <v>1</v>
      </c>
      <c r="J2952" s="10">
        <v>0</v>
      </c>
      <c r="K2952" s="10">
        <v>0</v>
      </c>
      <c r="L2952" s="10">
        <v>0.32113821138211385</v>
      </c>
      <c r="M2952" s="10">
        <v>503.83215156367925</v>
      </c>
    </row>
    <row r="2953" spans="1:13" x14ac:dyDescent="0.2">
      <c r="A2953" s="9" t="str">
        <f t="shared" si="46"/>
        <v>199918A24CCA215</v>
      </c>
      <c r="B2953" s="10">
        <v>1999</v>
      </c>
      <c r="C2953" s="10" t="s">
        <v>1</v>
      </c>
      <c r="D2953" s="10" t="s">
        <v>25</v>
      </c>
      <c r="E2953" s="10">
        <v>15</v>
      </c>
      <c r="F2953" s="10">
        <v>12186</v>
      </c>
      <c r="G2953" s="10">
        <v>0</v>
      </c>
      <c r="H2953" s="10">
        <v>1</v>
      </c>
      <c r="I2953" s="10">
        <v>1</v>
      </c>
      <c r="J2953" s="10">
        <v>0</v>
      </c>
      <c r="K2953" s="10">
        <v>0</v>
      </c>
      <c r="L2953" s="10">
        <v>0.25964221237485641</v>
      </c>
      <c r="M2953" s="10">
        <v>605.93930602723196</v>
      </c>
    </row>
    <row r="2954" spans="1:13" x14ac:dyDescent="0.2">
      <c r="A2954" s="9" t="str">
        <f t="shared" si="46"/>
        <v>199918A24CONT15</v>
      </c>
      <c r="B2954" s="10">
        <v>1999</v>
      </c>
      <c r="C2954" s="10" t="s">
        <v>1</v>
      </c>
      <c r="D2954" s="10" t="s">
        <v>31</v>
      </c>
      <c r="E2954" s="10">
        <v>15</v>
      </c>
      <c r="F2954" s="10">
        <v>11236</v>
      </c>
      <c r="G2954" s="10">
        <v>0</v>
      </c>
      <c r="H2954" s="10">
        <v>1</v>
      </c>
      <c r="I2954" s="10">
        <v>1</v>
      </c>
      <c r="J2954" s="10">
        <v>0</v>
      </c>
      <c r="K2954" s="10">
        <v>0</v>
      </c>
      <c r="L2954" s="10">
        <v>0.35234959060163762</v>
      </c>
      <c r="M2954" s="10">
        <v>542.46314733032341</v>
      </c>
    </row>
    <row r="2955" spans="1:13" x14ac:dyDescent="0.2">
      <c r="A2955" s="9" t="str">
        <f t="shared" si="46"/>
        <v>199918A24EMPR15</v>
      </c>
      <c r="B2955" s="10">
        <v>1999</v>
      </c>
      <c r="C2955" s="10" t="s">
        <v>1</v>
      </c>
      <c r="D2955" s="10" t="s">
        <v>32</v>
      </c>
      <c r="E2955" s="10">
        <v>15</v>
      </c>
      <c r="F2955" s="10">
        <v>633</v>
      </c>
      <c r="G2955" s="10">
        <v>0</v>
      </c>
      <c r="H2955" s="10">
        <v>1</v>
      </c>
      <c r="I2955" s="10">
        <v>1</v>
      </c>
      <c r="J2955" s="10">
        <v>0</v>
      </c>
      <c r="K2955" s="10">
        <v>0</v>
      </c>
      <c r="L2955" s="10">
        <v>0</v>
      </c>
      <c r="M2955" s="10">
        <v>5108.6381848251876</v>
      </c>
    </row>
    <row r="2956" spans="1:13" x14ac:dyDescent="0.2">
      <c r="A2956" s="9" t="str">
        <f t="shared" si="46"/>
        <v>199918A24INAT15</v>
      </c>
      <c r="B2956" s="10">
        <v>1999</v>
      </c>
      <c r="C2956" s="10" t="s">
        <v>1</v>
      </c>
      <c r="D2956" s="10" t="s">
        <v>54</v>
      </c>
      <c r="E2956" s="10">
        <v>15</v>
      </c>
      <c r="F2956" s="10">
        <v>88808</v>
      </c>
      <c r="G2956" s="10">
        <v>1</v>
      </c>
      <c r="H2956" s="10">
        <v>0.33865192325015764</v>
      </c>
      <c r="I2956" s="10">
        <v>0</v>
      </c>
      <c r="J2956" s="10">
        <v>0.23888613638410955</v>
      </c>
      <c r="K2956" s="10">
        <v>0.42248446085938202</v>
      </c>
      <c r="L2956" s="10">
        <v>0.57751553914061793</v>
      </c>
      <c r="M2956" s="10"/>
    </row>
    <row r="2957" spans="1:13" x14ac:dyDescent="0.2">
      <c r="A2957" s="9" t="str">
        <f t="shared" si="46"/>
        <v>199918A24MILI15</v>
      </c>
      <c r="B2957" s="10">
        <v>1999</v>
      </c>
      <c r="C2957" s="10" t="s">
        <v>1</v>
      </c>
      <c r="D2957" s="10" t="s">
        <v>26</v>
      </c>
      <c r="E2957" s="10">
        <v>15</v>
      </c>
      <c r="F2957" s="10">
        <v>2846</v>
      </c>
      <c r="G2957" s="10">
        <v>0</v>
      </c>
      <c r="H2957" s="10">
        <v>1</v>
      </c>
      <c r="I2957" s="10">
        <v>1</v>
      </c>
      <c r="J2957" s="10">
        <v>0</v>
      </c>
      <c r="K2957" s="10">
        <v>0</v>
      </c>
      <c r="L2957" s="10">
        <v>0.22206605762473647</v>
      </c>
      <c r="M2957" s="10">
        <v>1202.1215962957026</v>
      </c>
    </row>
    <row r="2958" spans="1:13" x14ac:dyDescent="0.2">
      <c r="A2958" s="9" t="str">
        <f t="shared" si="46"/>
        <v>199918A24PUBL15</v>
      </c>
      <c r="B2958" s="10">
        <v>1999</v>
      </c>
      <c r="C2958" s="10" t="s">
        <v>1</v>
      </c>
      <c r="D2958" s="10" t="s">
        <v>27</v>
      </c>
      <c r="E2958" s="10">
        <v>15</v>
      </c>
      <c r="F2958" s="10">
        <v>791</v>
      </c>
      <c r="G2958" s="10">
        <v>0</v>
      </c>
      <c r="H2958" s="10">
        <v>1</v>
      </c>
      <c r="I2958" s="10">
        <v>1</v>
      </c>
      <c r="J2958" s="10">
        <v>0</v>
      </c>
      <c r="K2958" s="10">
        <v>0</v>
      </c>
      <c r="L2958" s="10">
        <v>0.60050568900126422</v>
      </c>
      <c r="M2958" s="10">
        <v>766.42202512401946</v>
      </c>
    </row>
    <row r="2959" spans="1:13" x14ac:dyDescent="0.2">
      <c r="A2959" s="9" t="str">
        <f t="shared" si="46"/>
        <v>199918A24SCA115</v>
      </c>
      <c r="B2959" s="10">
        <v>1999</v>
      </c>
      <c r="C2959" s="10" t="s">
        <v>1</v>
      </c>
      <c r="D2959" s="10" t="s">
        <v>29</v>
      </c>
      <c r="E2959" s="10">
        <v>15</v>
      </c>
      <c r="F2959" s="10">
        <v>13775</v>
      </c>
      <c r="G2959" s="10">
        <v>0</v>
      </c>
      <c r="H2959" s="10">
        <v>1</v>
      </c>
      <c r="I2959" s="10">
        <v>1</v>
      </c>
      <c r="J2959" s="10">
        <v>0</v>
      </c>
      <c r="K2959" s="10">
        <v>0</v>
      </c>
      <c r="L2959" s="10">
        <v>0.49422867513611618</v>
      </c>
      <c r="M2959" s="10">
        <v>452.1715504746623</v>
      </c>
    </row>
    <row r="2960" spans="1:13" x14ac:dyDescent="0.2">
      <c r="A2960" s="9" t="str">
        <f t="shared" si="46"/>
        <v>199918A24SCA215</v>
      </c>
      <c r="B2960" s="10">
        <v>1999</v>
      </c>
      <c r="C2960" s="10" t="s">
        <v>1</v>
      </c>
      <c r="D2960" s="10" t="s">
        <v>30</v>
      </c>
      <c r="E2960" s="10">
        <v>15</v>
      </c>
      <c r="F2960" s="10">
        <v>4589</v>
      </c>
      <c r="G2960" s="10">
        <v>0</v>
      </c>
      <c r="H2960" s="10">
        <v>1</v>
      </c>
      <c r="I2960" s="10">
        <v>1</v>
      </c>
      <c r="J2960" s="10">
        <v>0</v>
      </c>
      <c r="K2960" s="10">
        <v>0</v>
      </c>
      <c r="L2960" s="10">
        <v>0.41381564611026367</v>
      </c>
      <c r="M2960" s="10">
        <v>525.71187663503144</v>
      </c>
    </row>
    <row r="2961" spans="1:13" x14ac:dyDescent="0.2">
      <c r="A2961" s="9" t="str">
        <f t="shared" si="46"/>
        <v>199918A24SREM15</v>
      </c>
      <c r="B2961" s="10">
        <v>1999</v>
      </c>
      <c r="C2961" s="10" t="s">
        <v>1</v>
      </c>
      <c r="D2961" s="10" t="s">
        <v>35</v>
      </c>
      <c r="E2961" s="10">
        <v>15</v>
      </c>
      <c r="F2961" s="10">
        <v>3321</v>
      </c>
      <c r="G2961" s="10">
        <v>0</v>
      </c>
      <c r="H2961" s="10">
        <v>1</v>
      </c>
      <c r="I2961" s="10">
        <v>1</v>
      </c>
      <c r="J2961" s="10">
        <v>0</v>
      </c>
      <c r="K2961" s="10">
        <v>0</v>
      </c>
      <c r="L2961" s="10">
        <v>0.71454381210478768</v>
      </c>
      <c r="M2961" s="10">
        <v>0</v>
      </c>
    </row>
    <row r="2962" spans="1:13" x14ac:dyDescent="0.2">
      <c r="A2962" s="9" t="str">
        <f t="shared" si="46"/>
        <v>199918A24TDOM15</v>
      </c>
      <c r="B2962" s="10">
        <v>1999</v>
      </c>
      <c r="C2962" s="10" t="s">
        <v>1</v>
      </c>
      <c r="D2962" s="10" t="s">
        <v>33</v>
      </c>
      <c r="E2962" s="10">
        <v>15</v>
      </c>
      <c r="F2962" s="10">
        <v>9975</v>
      </c>
      <c r="G2962" s="10">
        <v>0</v>
      </c>
      <c r="H2962" s="10">
        <v>1</v>
      </c>
      <c r="I2962" s="10">
        <v>1</v>
      </c>
      <c r="J2962" s="10">
        <v>0</v>
      </c>
      <c r="K2962" s="10">
        <v>0</v>
      </c>
      <c r="L2962" s="10">
        <v>0.46055137844611527</v>
      </c>
      <c r="M2962" s="10">
        <v>270.45920248912842</v>
      </c>
    </row>
    <row r="2963" spans="1:13" x14ac:dyDescent="0.2">
      <c r="A2963" s="9" t="str">
        <f t="shared" si="46"/>
        <v>199925A29AGSC15</v>
      </c>
      <c r="B2963" s="10">
        <v>1999</v>
      </c>
      <c r="C2963" s="10" t="s">
        <v>2</v>
      </c>
      <c r="D2963" s="10" t="s">
        <v>28</v>
      </c>
      <c r="E2963" s="10">
        <v>15</v>
      </c>
      <c r="F2963" s="10">
        <v>474</v>
      </c>
      <c r="G2963" s="10">
        <v>0</v>
      </c>
      <c r="H2963" s="10">
        <v>1</v>
      </c>
      <c r="I2963" s="10">
        <v>1</v>
      </c>
      <c r="J2963" s="10">
        <v>0</v>
      </c>
      <c r="K2963" s="10">
        <v>0</v>
      </c>
      <c r="L2963" s="10">
        <v>0</v>
      </c>
      <c r="M2963" s="10">
        <v>711.15782469808948</v>
      </c>
    </row>
    <row r="2964" spans="1:13" x14ac:dyDescent="0.2">
      <c r="A2964" s="9" t="str">
        <f t="shared" si="46"/>
        <v>199925A29AUTO15</v>
      </c>
      <c r="B2964" s="10">
        <v>1999</v>
      </c>
      <c r="C2964" s="10" t="s">
        <v>2</v>
      </c>
      <c r="D2964" s="10" t="s">
        <v>34</v>
      </c>
      <c r="E2964" s="10">
        <v>15</v>
      </c>
      <c r="F2964" s="10">
        <v>317</v>
      </c>
      <c r="G2964" s="10">
        <v>0</v>
      </c>
      <c r="H2964" s="10">
        <v>1</v>
      </c>
      <c r="I2964" s="10">
        <v>1</v>
      </c>
      <c r="J2964" s="10">
        <v>0</v>
      </c>
      <c r="K2964" s="10">
        <v>0</v>
      </c>
      <c r="L2964" s="10">
        <v>0</v>
      </c>
      <c r="M2964" s="10">
        <v>0</v>
      </c>
    </row>
    <row r="2965" spans="1:13" x14ac:dyDescent="0.2">
      <c r="A2965" s="9" t="str">
        <f t="shared" si="46"/>
        <v>199925A29CCA115</v>
      </c>
      <c r="B2965" s="10">
        <v>1999</v>
      </c>
      <c r="C2965" s="10" t="s">
        <v>2</v>
      </c>
      <c r="D2965" s="10" t="s">
        <v>24</v>
      </c>
      <c r="E2965" s="10">
        <v>15</v>
      </c>
      <c r="F2965" s="10">
        <v>4909</v>
      </c>
      <c r="G2965" s="10">
        <v>0</v>
      </c>
      <c r="H2965" s="10">
        <v>1</v>
      </c>
      <c r="I2965" s="10">
        <v>1</v>
      </c>
      <c r="J2965" s="10">
        <v>0</v>
      </c>
      <c r="K2965" s="10">
        <v>0</v>
      </c>
      <c r="L2965" s="10">
        <v>0.19352210226115299</v>
      </c>
      <c r="M2965" s="10">
        <v>993.55341775273189</v>
      </c>
    </row>
    <row r="2966" spans="1:13" x14ac:dyDescent="0.2">
      <c r="A2966" s="9" t="str">
        <f t="shared" si="46"/>
        <v>199925A29CCA215</v>
      </c>
      <c r="B2966" s="10">
        <v>1999</v>
      </c>
      <c r="C2966" s="10" t="s">
        <v>2</v>
      </c>
      <c r="D2966" s="10" t="s">
        <v>25</v>
      </c>
      <c r="E2966" s="10">
        <v>15</v>
      </c>
      <c r="F2966" s="10">
        <v>15355</v>
      </c>
      <c r="G2966" s="10">
        <v>0</v>
      </c>
      <c r="H2966" s="10">
        <v>1</v>
      </c>
      <c r="I2966" s="10">
        <v>1</v>
      </c>
      <c r="J2966" s="10">
        <v>0</v>
      </c>
      <c r="K2966" s="10">
        <v>0</v>
      </c>
      <c r="L2966" s="10">
        <v>0.19609247802018887</v>
      </c>
      <c r="M2966" s="10">
        <v>1028.7820748953866</v>
      </c>
    </row>
    <row r="2967" spans="1:13" x14ac:dyDescent="0.2">
      <c r="A2967" s="9" t="str">
        <f t="shared" si="46"/>
        <v>199925A29CONT15</v>
      </c>
      <c r="B2967" s="10">
        <v>1999</v>
      </c>
      <c r="C2967" s="10" t="s">
        <v>2</v>
      </c>
      <c r="D2967" s="10" t="s">
        <v>31</v>
      </c>
      <c r="E2967" s="10">
        <v>15</v>
      </c>
      <c r="F2967" s="10">
        <v>12349</v>
      </c>
      <c r="G2967" s="10">
        <v>0</v>
      </c>
      <c r="H2967" s="10">
        <v>1</v>
      </c>
      <c r="I2967" s="10">
        <v>1</v>
      </c>
      <c r="J2967" s="10">
        <v>0</v>
      </c>
      <c r="K2967" s="10">
        <v>0</v>
      </c>
      <c r="L2967" s="10">
        <v>0.14122601020325531</v>
      </c>
      <c r="M2967" s="10">
        <v>645.96589793410385</v>
      </c>
    </row>
    <row r="2968" spans="1:13" x14ac:dyDescent="0.2">
      <c r="A2968" s="9" t="str">
        <f t="shared" si="46"/>
        <v>199925A29EMPR15</v>
      </c>
      <c r="B2968" s="10">
        <v>1999</v>
      </c>
      <c r="C2968" s="10" t="s">
        <v>2</v>
      </c>
      <c r="D2968" s="10" t="s">
        <v>32</v>
      </c>
      <c r="E2968" s="10">
        <v>15</v>
      </c>
      <c r="F2968" s="10">
        <v>1742</v>
      </c>
      <c r="G2968" s="10">
        <v>0</v>
      </c>
      <c r="H2968" s="10">
        <v>1</v>
      </c>
      <c r="I2968" s="10">
        <v>1</v>
      </c>
      <c r="J2968" s="10">
        <v>0</v>
      </c>
      <c r="K2968" s="10">
        <v>0</v>
      </c>
      <c r="L2968" s="10">
        <v>9.0700344431687716E-2</v>
      </c>
      <c r="M2968" s="10">
        <v>2188.8540732083329</v>
      </c>
    </row>
    <row r="2969" spans="1:13" x14ac:dyDescent="0.2">
      <c r="A2969" s="9" t="str">
        <f t="shared" si="46"/>
        <v>199925A29INAT15</v>
      </c>
      <c r="B2969" s="10">
        <v>1999</v>
      </c>
      <c r="C2969" s="10" t="s">
        <v>2</v>
      </c>
      <c r="D2969" s="10" t="s">
        <v>54</v>
      </c>
      <c r="E2969" s="10">
        <v>15</v>
      </c>
      <c r="F2969" s="10">
        <v>35926</v>
      </c>
      <c r="G2969" s="10">
        <v>1</v>
      </c>
      <c r="H2969" s="10">
        <v>0.36564048321549852</v>
      </c>
      <c r="I2969" s="10">
        <v>0</v>
      </c>
      <c r="J2969" s="10">
        <v>0.53727105717307799</v>
      </c>
      <c r="K2969" s="10">
        <v>0.82366531203028448</v>
      </c>
      <c r="L2969" s="10">
        <v>0.17633468796971552</v>
      </c>
      <c r="M2969" s="10"/>
    </row>
    <row r="2970" spans="1:13" x14ac:dyDescent="0.2">
      <c r="A2970" s="9" t="str">
        <f t="shared" si="46"/>
        <v>199925A29MILI15</v>
      </c>
      <c r="B2970" s="10">
        <v>1999</v>
      </c>
      <c r="C2970" s="10" t="s">
        <v>2</v>
      </c>
      <c r="D2970" s="10" t="s">
        <v>26</v>
      </c>
      <c r="E2970" s="10">
        <v>15</v>
      </c>
      <c r="F2970" s="10">
        <v>1107</v>
      </c>
      <c r="G2970" s="10">
        <v>0</v>
      </c>
      <c r="H2970" s="10">
        <v>1</v>
      </c>
      <c r="I2970" s="10">
        <v>1</v>
      </c>
      <c r="J2970" s="10">
        <v>0</v>
      </c>
      <c r="K2970" s="10">
        <v>0</v>
      </c>
      <c r="L2970" s="10">
        <v>0.42908762420957541</v>
      </c>
      <c r="M2970" s="10">
        <v>2089.3473195468878</v>
      </c>
    </row>
    <row r="2971" spans="1:13" x14ac:dyDescent="0.2">
      <c r="A2971" s="9" t="str">
        <f t="shared" si="46"/>
        <v>199925A29PUBL15</v>
      </c>
      <c r="B2971" s="10">
        <v>1999</v>
      </c>
      <c r="C2971" s="10" t="s">
        <v>2</v>
      </c>
      <c r="D2971" s="10" t="s">
        <v>27</v>
      </c>
      <c r="E2971" s="10">
        <v>15</v>
      </c>
      <c r="F2971" s="10">
        <v>2057</v>
      </c>
      <c r="G2971" s="10">
        <v>0</v>
      </c>
      <c r="H2971" s="10">
        <v>1</v>
      </c>
      <c r="I2971" s="10">
        <v>1</v>
      </c>
      <c r="J2971" s="10">
        <v>0</v>
      </c>
      <c r="K2971" s="10">
        <v>0</v>
      </c>
      <c r="L2971" s="10">
        <v>0.30724355858045699</v>
      </c>
      <c r="M2971" s="10">
        <v>1631.447303696752</v>
      </c>
    </row>
    <row r="2972" spans="1:13" x14ac:dyDescent="0.2">
      <c r="A2972" s="9" t="str">
        <f t="shared" si="46"/>
        <v>199925A29SCA115</v>
      </c>
      <c r="B2972" s="10">
        <v>1999</v>
      </c>
      <c r="C2972" s="10" t="s">
        <v>2</v>
      </c>
      <c r="D2972" s="10" t="s">
        <v>29</v>
      </c>
      <c r="E2972" s="10">
        <v>15</v>
      </c>
      <c r="F2972" s="10">
        <v>6963</v>
      </c>
      <c r="G2972" s="10">
        <v>0</v>
      </c>
      <c r="H2972" s="10">
        <v>1</v>
      </c>
      <c r="I2972" s="10">
        <v>1</v>
      </c>
      <c r="J2972" s="10">
        <v>0</v>
      </c>
      <c r="K2972" s="10">
        <v>0</v>
      </c>
      <c r="L2972" s="10">
        <v>0.22705730288668677</v>
      </c>
      <c r="M2972" s="10">
        <v>641.90853788336585</v>
      </c>
    </row>
    <row r="2973" spans="1:13" x14ac:dyDescent="0.2">
      <c r="A2973" s="9" t="str">
        <f t="shared" si="46"/>
        <v>199925A29SCA215</v>
      </c>
      <c r="B2973" s="10">
        <v>1999</v>
      </c>
      <c r="C2973" s="10" t="s">
        <v>2</v>
      </c>
      <c r="D2973" s="10" t="s">
        <v>30</v>
      </c>
      <c r="E2973" s="10">
        <v>15</v>
      </c>
      <c r="F2973" s="10">
        <v>3164</v>
      </c>
      <c r="G2973" s="10">
        <v>0</v>
      </c>
      <c r="H2973" s="10">
        <v>1</v>
      </c>
      <c r="I2973" s="10">
        <v>1</v>
      </c>
      <c r="J2973" s="10">
        <v>0</v>
      </c>
      <c r="K2973" s="10">
        <v>0</v>
      </c>
      <c r="L2973" s="10">
        <v>0.15012642225031606</v>
      </c>
      <c r="M2973" s="10">
        <v>644.49801690420952</v>
      </c>
    </row>
    <row r="2974" spans="1:13" x14ac:dyDescent="0.2">
      <c r="A2974" s="9" t="str">
        <f t="shared" si="46"/>
        <v>199925A29SREM15</v>
      </c>
      <c r="B2974" s="10">
        <v>1999</v>
      </c>
      <c r="C2974" s="10" t="s">
        <v>2</v>
      </c>
      <c r="D2974" s="10" t="s">
        <v>35</v>
      </c>
      <c r="E2974" s="10">
        <v>15</v>
      </c>
      <c r="F2974" s="10">
        <v>1583</v>
      </c>
      <c r="G2974" s="10">
        <v>0</v>
      </c>
      <c r="H2974" s="10">
        <v>1</v>
      </c>
      <c r="I2974" s="10">
        <v>1</v>
      </c>
      <c r="J2974" s="10">
        <v>0</v>
      </c>
      <c r="K2974" s="10">
        <v>0</v>
      </c>
      <c r="L2974" s="10">
        <v>0.20025268477574226</v>
      </c>
      <c r="M2974" s="10">
        <v>0</v>
      </c>
    </row>
    <row r="2975" spans="1:13" x14ac:dyDescent="0.2">
      <c r="A2975" s="9" t="str">
        <f t="shared" si="46"/>
        <v>199925A29TDOM15</v>
      </c>
      <c r="B2975" s="10">
        <v>1999</v>
      </c>
      <c r="C2975" s="10" t="s">
        <v>2</v>
      </c>
      <c r="D2975" s="10" t="s">
        <v>33</v>
      </c>
      <c r="E2975" s="10">
        <v>15</v>
      </c>
      <c r="F2975" s="10">
        <v>7914</v>
      </c>
      <c r="G2975" s="10">
        <v>0</v>
      </c>
      <c r="H2975" s="10">
        <v>1</v>
      </c>
      <c r="I2975" s="10">
        <v>1</v>
      </c>
      <c r="J2975" s="10">
        <v>0</v>
      </c>
      <c r="K2975" s="10">
        <v>0</v>
      </c>
      <c r="L2975" s="10">
        <v>0.10007581501137225</v>
      </c>
      <c r="M2975" s="10">
        <v>341.50840677177564</v>
      </c>
    </row>
    <row r="2976" spans="1:13" x14ac:dyDescent="0.2">
      <c r="A2976" s="9" t="str">
        <f t="shared" si="46"/>
        <v>199930EMAAGCC15</v>
      </c>
      <c r="B2976" s="10">
        <v>1999</v>
      </c>
      <c r="C2976" s="10" t="s">
        <v>4</v>
      </c>
      <c r="D2976" s="10" t="s">
        <v>23</v>
      </c>
      <c r="E2976" s="10">
        <v>15</v>
      </c>
      <c r="F2976" s="10">
        <v>158</v>
      </c>
      <c r="G2976" s="10">
        <v>0</v>
      </c>
      <c r="H2976" s="10">
        <v>1</v>
      </c>
      <c r="I2976" s="10">
        <v>1</v>
      </c>
      <c r="J2976" s="10">
        <v>0</v>
      </c>
      <c r="K2976" s="10">
        <v>0</v>
      </c>
      <c r="L2976" s="10">
        <v>0</v>
      </c>
      <c r="M2976" s="10">
        <v>4000.2627639267525</v>
      </c>
    </row>
    <row r="2977" spans="1:13" x14ac:dyDescent="0.2">
      <c r="A2977" s="9" t="str">
        <f t="shared" si="46"/>
        <v>199930EMAAGSC15</v>
      </c>
      <c r="B2977" s="10">
        <v>1999</v>
      </c>
      <c r="C2977" s="10" t="s">
        <v>4</v>
      </c>
      <c r="D2977" s="10" t="s">
        <v>28</v>
      </c>
      <c r="E2977" s="10">
        <v>15</v>
      </c>
      <c r="F2977" s="10">
        <v>633</v>
      </c>
      <c r="G2977" s="10">
        <v>0</v>
      </c>
      <c r="H2977" s="10">
        <v>1</v>
      </c>
      <c r="I2977" s="10">
        <v>1</v>
      </c>
      <c r="J2977" s="10">
        <v>0</v>
      </c>
      <c r="K2977" s="10">
        <v>0</v>
      </c>
      <c r="L2977" s="10">
        <v>0</v>
      </c>
      <c r="M2977" s="10">
        <v>608.49354196792785</v>
      </c>
    </row>
    <row r="2978" spans="1:13" x14ac:dyDescent="0.2">
      <c r="A2978" s="9" t="str">
        <f t="shared" si="46"/>
        <v>199930EMAAUTO15</v>
      </c>
      <c r="B2978" s="10">
        <v>1999</v>
      </c>
      <c r="C2978" s="10" t="s">
        <v>4</v>
      </c>
      <c r="D2978" s="10" t="s">
        <v>34</v>
      </c>
      <c r="E2978" s="10">
        <v>15</v>
      </c>
      <c r="F2978" s="10">
        <v>2537</v>
      </c>
      <c r="G2978" s="10">
        <v>0</v>
      </c>
      <c r="H2978" s="10">
        <v>1</v>
      </c>
      <c r="I2978" s="10">
        <v>1</v>
      </c>
      <c r="J2978" s="10">
        <v>0</v>
      </c>
      <c r="K2978" s="10">
        <v>0</v>
      </c>
      <c r="L2978" s="10">
        <v>0</v>
      </c>
      <c r="M2978" s="10">
        <v>0</v>
      </c>
    </row>
    <row r="2979" spans="1:13" x14ac:dyDescent="0.2">
      <c r="A2979" s="9" t="str">
        <f t="shared" si="46"/>
        <v>199930EMACCA115</v>
      </c>
      <c r="B2979" s="10">
        <v>1999</v>
      </c>
      <c r="C2979" s="10" t="s">
        <v>4</v>
      </c>
      <c r="D2979" s="10" t="s">
        <v>24</v>
      </c>
      <c r="E2979" s="10">
        <v>15</v>
      </c>
      <c r="F2979" s="10">
        <v>15831</v>
      </c>
      <c r="G2979" s="10">
        <v>0</v>
      </c>
      <c r="H2979" s="10">
        <v>1</v>
      </c>
      <c r="I2979" s="10">
        <v>1</v>
      </c>
      <c r="J2979" s="10">
        <v>0</v>
      </c>
      <c r="K2979" s="10">
        <v>0</v>
      </c>
      <c r="L2979" s="10">
        <v>4.9902090834438757E-2</v>
      </c>
      <c r="M2979" s="10">
        <v>1521.9003742364011</v>
      </c>
    </row>
    <row r="2980" spans="1:13" x14ac:dyDescent="0.2">
      <c r="A2980" s="9" t="str">
        <f t="shared" si="46"/>
        <v>199930EMACCA215</v>
      </c>
      <c r="B2980" s="10">
        <v>1999</v>
      </c>
      <c r="C2980" s="10" t="s">
        <v>4</v>
      </c>
      <c r="D2980" s="10" t="s">
        <v>25</v>
      </c>
      <c r="E2980" s="10">
        <v>15</v>
      </c>
      <c r="F2980" s="10">
        <v>43840</v>
      </c>
      <c r="G2980" s="10">
        <v>0</v>
      </c>
      <c r="H2980" s="10">
        <v>1</v>
      </c>
      <c r="I2980" s="10">
        <v>1</v>
      </c>
      <c r="J2980" s="10">
        <v>0</v>
      </c>
      <c r="K2980" s="10">
        <v>0</v>
      </c>
      <c r="L2980" s="10">
        <v>5.4151459854014601E-2</v>
      </c>
      <c r="M2980" s="10">
        <v>1323.2680651711328</v>
      </c>
    </row>
    <row r="2981" spans="1:13" x14ac:dyDescent="0.2">
      <c r="A2981" s="9" t="str">
        <f t="shared" si="46"/>
        <v>199930EMACONT15</v>
      </c>
      <c r="B2981" s="10">
        <v>1999</v>
      </c>
      <c r="C2981" s="10" t="s">
        <v>4</v>
      </c>
      <c r="D2981" s="10" t="s">
        <v>31</v>
      </c>
      <c r="E2981" s="10">
        <v>15</v>
      </c>
      <c r="F2981" s="10">
        <v>78030</v>
      </c>
      <c r="G2981" s="10">
        <v>0</v>
      </c>
      <c r="H2981" s="10">
        <v>1</v>
      </c>
      <c r="I2981" s="10">
        <v>1</v>
      </c>
      <c r="J2981" s="10">
        <v>0</v>
      </c>
      <c r="K2981" s="10">
        <v>0</v>
      </c>
      <c r="L2981" s="10">
        <v>2.6361655773420478E-2</v>
      </c>
      <c r="M2981" s="10">
        <v>1120.2095358448303</v>
      </c>
    </row>
    <row r="2982" spans="1:13" x14ac:dyDescent="0.2">
      <c r="A2982" s="9" t="str">
        <f t="shared" si="46"/>
        <v>199930EMAEMPR15</v>
      </c>
      <c r="B2982" s="10">
        <v>1999</v>
      </c>
      <c r="C2982" s="10" t="s">
        <v>4</v>
      </c>
      <c r="D2982" s="10" t="s">
        <v>32</v>
      </c>
      <c r="E2982" s="10">
        <v>15</v>
      </c>
      <c r="F2982" s="10">
        <v>13773</v>
      </c>
      <c r="G2982" s="10">
        <v>0</v>
      </c>
      <c r="H2982" s="10">
        <v>1</v>
      </c>
      <c r="I2982" s="10">
        <v>1</v>
      </c>
      <c r="J2982" s="10">
        <v>0</v>
      </c>
      <c r="K2982" s="10">
        <v>0</v>
      </c>
      <c r="L2982" s="10">
        <v>1.1471720031946563E-2</v>
      </c>
      <c r="M2982" s="10">
        <v>4259.0127501777752</v>
      </c>
    </row>
    <row r="2983" spans="1:13" x14ac:dyDescent="0.2">
      <c r="A2983" s="9" t="str">
        <f t="shared" si="46"/>
        <v>199930EMAINAT15</v>
      </c>
      <c r="B2983" s="10">
        <v>1999</v>
      </c>
      <c r="C2983" s="10" t="s">
        <v>4</v>
      </c>
      <c r="D2983" s="10" t="s">
        <v>54</v>
      </c>
      <c r="E2983" s="10">
        <v>15</v>
      </c>
      <c r="F2983" s="10">
        <v>156212</v>
      </c>
      <c r="G2983" s="10">
        <v>1</v>
      </c>
      <c r="H2983" s="10">
        <v>0.18033185670755128</v>
      </c>
      <c r="I2983" s="10">
        <v>0</v>
      </c>
      <c r="J2983" s="10">
        <v>0.80343379509896806</v>
      </c>
      <c r="K2983" s="10">
        <v>0.97768417279082276</v>
      </c>
      <c r="L2983" s="10">
        <v>2.2315827209177273E-2</v>
      </c>
      <c r="M2983" s="10"/>
    </row>
    <row r="2984" spans="1:13" x14ac:dyDescent="0.2">
      <c r="A2984" s="9" t="str">
        <f t="shared" si="46"/>
        <v>199930EMAMILI15</v>
      </c>
      <c r="B2984" s="10">
        <v>1999</v>
      </c>
      <c r="C2984" s="10" t="s">
        <v>4</v>
      </c>
      <c r="D2984" s="10" t="s">
        <v>26</v>
      </c>
      <c r="E2984" s="10">
        <v>15</v>
      </c>
      <c r="F2984" s="10">
        <v>2850</v>
      </c>
      <c r="G2984" s="10">
        <v>0</v>
      </c>
      <c r="H2984" s="10">
        <v>1</v>
      </c>
      <c r="I2984" s="10">
        <v>1</v>
      </c>
      <c r="J2984" s="10">
        <v>0</v>
      </c>
      <c r="K2984" s="10">
        <v>0</v>
      </c>
      <c r="L2984" s="10">
        <v>0.27859649122807018</v>
      </c>
      <c r="M2984" s="10">
        <v>2958.9109301967483</v>
      </c>
    </row>
    <row r="2985" spans="1:13" x14ac:dyDescent="0.2">
      <c r="A2985" s="9" t="str">
        <f t="shared" si="46"/>
        <v>199930EMAPUBL15</v>
      </c>
      <c r="B2985" s="10">
        <v>1999</v>
      </c>
      <c r="C2985" s="10" t="s">
        <v>4</v>
      </c>
      <c r="D2985" s="10" t="s">
        <v>27</v>
      </c>
      <c r="E2985" s="10">
        <v>15</v>
      </c>
      <c r="F2985" s="10">
        <v>31974</v>
      </c>
      <c r="G2985" s="10">
        <v>0</v>
      </c>
      <c r="H2985" s="10">
        <v>1</v>
      </c>
      <c r="I2985" s="10">
        <v>1</v>
      </c>
      <c r="J2985" s="10">
        <v>0</v>
      </c>
      <c r="K2985" s="10">
        <v>0</v>
      </c>
      <c r="L2985" s="10">
        <v>7.9220616751110279E-2</v>
      </c>
      <c r="M2985" s="10">
        <v>2461.229394822572</v>
      </c>
    </row>
    <row r="2986" spans="1:13" x14ac:dyDescent="0.2">
      <c r="A2986" s="9" t="str">
        <f t="shared" si="46"/>
        <v>199930EMASCA115</v>
      </c>
      <c r="B2986" s="10">
        <v>1999</v>
      </c>
      <c r="C2986" s="10" t="s">
        <v>4</v>
      </c>
      <c r="D2986" s="10" t="s">
        <v>29</v>
      </c>
      <c r="E2986" s="10">
        <v>15</v>
      </c>
      <c r="F2986" s="10">
        <v>20419</v>
      </c>
      <c r="G2986" s="10">
        <v>0</v>
      </c>
      <c r="H2986" s="10">
        <v>1</v>
      </c>
      <c r="I2986" s="10">
        <v>1</v>
      </c>
      <c r="J2986" s="10">
        <v>0</v>
      </c>
      <c r="K2986" s="10">
        <v>0</v>
      </c>
      <c r="L2986" s="10">
        <v>4.6476321073509963E-2</v>
      </c>
      <c r="M2986" s="10">
        <v>838.18315248391252</v>
      </c>
    </row>
    <row r="2987" spans="1:13" x14ac:dyDescent="0.2">
      <c r="A2987" s="9" t="str">
        <f t="shared" si="46"/>
        <v>199930EMASCA215</v>
      </c>
      <c r="B2987" s="10">
        <v>1999</v>
      </c>
      <c r="C2987" s="10" t="s">
        <v>4</v>
      </c>
      <c r="D2987" s="10" t="s">
        <v>30</v>
      </c>
      <c r="E2987" s="10">
        <v>15</v>
      </c>
      <c r="F2987" s="10">
        <v>10920</v>
      </c>
      <c r="G2987" s="10">
        <v>0</v>
      </c>
      <c r="H2987" s="10">
        <v>1</v>
      </c>
      <c r="I2987" s="10">
        <v>1</v>
      </c>
      <c r="J2987" s="10">
        <v>0</v>
      </c>
      <c r="K2987" s="10">
        <v>0</v>
      </c>
      <c r="L2987" s="10">
        <v>1.446886446886447E-2</v>
      </c>
      <c r="M2987" s="10">
        <v>1213.1745204851668</v>
      </c>
    </row>
    <row r="2988" spans="1:13" x14ac:dyDescent="0.2">
      <c r="A2988" s="9" t="str">
        <f t="shared" si="46"/>
        <v>199930EMASREM15</v>
      </c>
      <c r="B2988" s="10">
        <v>1999</v>
      </c>
      <c r="C2988" s="10" t="s">
        <v>4</v>
      </c>
      <c r="D2988" s="10" t="s">
        <v>35</v>
      </c>
      <c r="E2988" s="10">
        <v>15</v>
      </c>
      <c r="F2988" s="10">
        <v>4273</v>
      </c>
      <c r="G2988" s="10">
        <v>0</v>
      </c>
      <c r="H2988" s="10">
        <v>1</v>
      </c>
      <c r="I2988" s="10">
        <v>1</v>
      </c>
      <c r="J2988" s="10">
        <v>0</v>
      </c>
      <c r="K2988" s="10">
        <v>0</v>
      </c>
      <c r="L2988" s="10">
        <v>0</v>
      </c>
      <c r="M2988" s="10">
        <v>0</v>
      </c>
    </row>
    <row r="2989" spans="1:13" x14ac:dyDescent="0.2">
      <c r="A2989" s="9" t="str">
        <f t="shared" si="46"/>
        <v>199930EMATDOM15</v>
      </c>
      <c r="B2989" s="10">
        <v>1999</v>
      </c>
      <c r="C2989" s="10" t="s">
        <v>4</v>
      </c>
      <c r="D2989" s="10" t="s">
        <v>33</v>
      </c>
      <c r="E2989" s="10">
        <v>15</v>
      </c>
      <c r="F2989" s="10">
        <v>19152</v>
      </c>
      <c r="G2989" s="10">
        <v>0</v>
      </c>
      <c r="H2989" s="10">
        <v>1</v>
      </c>
      <c r="I2989" s="10">
        <v>1</v>
      </c>
      <c r="J2989" s="10">
        <v>0</v>
      </c>
      <c r="K2989" s="10">
        <v>0</v>
      </c>
      <c r="L2989" s="10">
        <v>5.7905179615705932E-2</v>
      </c>
      <c r="M2989" s="10">
        <v>353.29550792744254</v>
      </c>
    </row>
    <row r="2990" spans="1:13" x14ac:dyDescent="0.2">
      <c r="A2990" s="9" t="str">
        <f t="shared" si="46"/>
        <v>199915A17AGCC23</v>
      </c>
      <c r="B2990" s="10">
        <v>1999</v>
      </c>
      <c r="C2990" s="10" t="s">
        <v>0</v>
      </c>
      <c r="D2990" s="10" t="s">
        <v>23</v>
      </c>
      <c r="E2990" s="10">
        <v>23</v>
      </c>
      <c r="F2990" s="10">
        <v>207</v>
      </c>
      <c r="G2990" s="10">
        <v>0</v>
      </c>
      <c r="H2990" s="10">
        <v>1</v>
      </c>
      <c r="I2990" s="10">
        <v>1</v>
      </c>
      <c r="J2990" s="10">
        <v>0</v>
      </c>
      <c r="K2990" s="10">
        <v>0</v>
      </c>
      <c r="L2990" s="10">
        <v>0</v>
      </c>
      <c r="M2990" s="10">
        <v>302.24207549668802</v>
      </c>
    </row>
    <row r="2991" spans="1:13" x14ac:dyDescent="0.2">
      <c r="A2991" s="9" t="str">
        <f t="shared" si="46"/>
        <v>199915A17AGSC23</v>
      </c>
      <c r="B2991" s="10">
        <v>1999</v>
      </c>
      <c r="C2991" s="10" t="s">
        <v>0</v>
      </c>
      <c r="D2991" s="10" t="s">
        <v>28</v>
      </c>
      <c r="E2991" s="10">
        <v>23</v>
      </c>
      <c r="F2991" s="10">
        <v>1239</v>
      </c>
      <c r="G2991" s="10">
        <v>0</v>
      </c>
      <c r="H2991" s="10">
        <v>1</v>
      </c>
      <c r="I2991" s="10">
        <v>1</v>
      </c>
      <c r="J2991" s="10">
        <v>0</v>
      </c>
      <c r="K2991" s="10">
        <v>0</v>
      </c>
      <c r="L2991" s="10">
        <v>0.33414043583535108</v>
      </c>
      <c r="M2991" s="10">
        <v>177.77151938515851</v>
      </c>
    </row>
    <row r="2992" spans="1:13" x14ac:dyDescent="0.2">
      <c r="A2992" s="9" t="str">
        <f t="shared" si="46"/>
        <v>199915A17AUTO23</v>
      </c>
      <c r="B2992" s="10">
        <v>1999</v>
      </c>
      <c r="C2992" s="10" t="s">
        <v>0</v>
      </c>
      <c r="D2992" s="10" t="s">
        <v>34</v>
      </c>
      <c r="E2992" s="10">
        <v>23</v>
      </c>
      <c r="F2992" s="10">
        <v>207</v>
      </c>
      <c r="G2992" s="10">
        <v>0</v>
      </c>
      <c r="H2992" s="10">
        <v>1</v>
      </c>
      <c r="I2992" s="10">
        <v>1</v>
      </c>
      <c r="J2992" s="10">
        <v>0</v>
      </c>
      <c r="K2992" s="10">
        <v>0</v>
      </c>
      <c r="L2992" s="10">
        <v>1</v>
      </c>
      <c r="M2992" s="10">
        <v>0</v>
      </c>
    </row>
    <row r="2993" spans="1:13" x14ac:dyDescent="0.2">
      <c r="A2993" s="9" t="str">
        <f t="shared" si="46"/>
        <v>199915A17CCA123</v>
      </c>
      <c r="B2993" s="10">
        <v>1999</v>
      </c>
      <c r="C2993" s="10" t="s">
        <v>0</v>
      </c>
      <c r="D2993" s="10" t="s">
        <v>24</v>
      </c>
      <c r="E2993" s="10">
        <v>23</v>
      </c>
      <c r="F2993" s="10">
        <v>827</v>
      </c>
      <c r="G2993" s="10">
        <v>0</v>
      </c>
      <c r="H2993" s="10">
        <v>1</v>
      </c>
      <c r="I2993" s="10">
        <v>1</v>
      </c>
      <c r="J2993" s="10">
        <v>0</v>
      </c>
      <c r="K2993" s="10">
        <v>0</v>
      </c>
      <c r="L2993" s="10">
        <v>1</v>
      </c>
      <c r="M2993" s="10">
        <v>541.24205514072776</v>
      </c>
    </row>
    <row r="2994" spans="1:13" x14ac:dyDescent="0.2">
      <c r="A2994" s="9" t="str">
        <f t="shared" si="46"/>
        <v>199915A17CCA223</v>
      </c>
      <c r="B2994" s="10">
        <v>1999</v>
      </c>
      <c r="C2994" s="10" t="s">
        <v>0</v>
      </c>
      <c r="D2994" s="10" t="s">
        <v>25</v>
      </c>
      <c r="E2994" s="10">
        <v>23</v>
      </c>
      <c r="F2994" s="10">
        <v>3311</v>
      </c>
      <c r="G2994" s="10">
        <v>0</v>
      </c>
      <c r="H2994" s="10">
        <v>1</v>
      </c>
      <c r="I2994" s="10">
        <v>1</v>
      </c>
      <c r="J2994" s="10">
        <v>0</v>
      </c>
      <c r="K2994" s="10">
        <v>0</v>
      </c>
      <c r="L2994" s="10">
        <v>0.68740561763817576</v>
      </c>
      <c r="M2994" s="10">
        <v>346.25651066976383</v>
      </c>
    </row>
    <row r="2995" spans="1:13" x14ac:dyDescent="0.2">
      <c r="A2995" s="9" t="str">
        <f t="shared" si="46"/>
        <v>199915A17CONT23</v>
      </c>
      <c r="B2995" s="10">
        <v>1999</v>
      </c>
      <c r="C2995" s="10" t="s">
        <v>0</v>
      </c>
      <c r="D2995" s="10" t="s">
        <v>31</v>
      </c>
      <c r="E2995" s="10">
        <v>23</v>
      </c>
      <c r="F2995" s="10">
        <v>4345</v>
      </c>
      <c r="G2995" s="10">
        <v>0</v>
      </c>
      <c r="H2995" s="10">
        <v>1</v>
      </c>
      <c r="I2995" s="10">
        <v>1</v>
      </c>
      <c r="J2995" s="10">
        <v>0</v>
      </c>
      <c r="K2995" s="10">
        <v>0</v>
      </c>
      <c r="L2995" s="10">
        <v>0.71415420023014964</v>
      </c>
      <c r="M2995" s="10">
        <v>182.25158280187139</v>
      </c>
    </row>
    <row r="2996" spans="1:13" x14ac:dyDescent="0.2">
      <c r="A2996" s="9" t="str">
        <f t="shared" si="46"/>
        <v>199915A17INAT23</v>
      </c>
      <c r="B2996" s="10">
        <v>1999</v>
      </c>
      <c r="C2996" s="10" t="s">
        <v>0</v>
      </c>
      <c r="D2996" s="10" t="s">
        <v>54</v>
      </c>
      <c r="E2996" s="10">
        <v>23</v>
      </c>
      <c r="F2996" s="10">
        <v>147088</v>
      </c>
      <c r="G2996" s="10">
        <v>1</v>
      </c>
      <c r="H2996" s="10">
        <v>0.10549466985750028</v>
      </c>
      <c r="I2996" s="10">
        <v>0</v>
      </c>
      <c r="J2996" s="10">
        <v>0.11814016099205918</v>
      </c>
      <c r="K2996" s="10">
        <v>0.1392363755031002</v>
      </c>
      <c r="L2996" s="10">
        <v>0.8607636244968998</v>
      </c>
      <c r="M2996" s="10"/>
    </row>
    <row r="2997" spans="1:13" x14ac:dyDescent="0.2">
      <c r="A2997" s="9" t="str">
        <f t="shared" si="46"/>
        <v>199915A17MILI23</v>
      </c>
      <c r="B2997" s="10">
        <v>1999</v>
      </c>
      <c r="C2997" s="10" t="s">
        <v>0</v>
      </c>
      <c r="D2997" s="10" t="s">
        <v>26</v>
      </c>
      <c r="E2997" s="10">
        <v>23</v>
      </c>
      <c r="F2997" s="10">
        <v>207</v>
      </c>
      <c r="G2997" s="10">
        <v>0</v>
      </c>
      <c r="H2997" s="10">
        <v>1</v>
      </c>
      <c r="I2997" s="10">
        <v>1</v>
      </c>
      <c r="J2997" s="10">
        <v>0</v>
      </c>
      <c r="K2997" s="10">
        <v>0</v>
      </c>
      <c r="L2997" s="10">
        <v>0</v>
      </c>
      <c r="M2997" s="10">
        <v>1711.2235156797778</v>
      </c>
    </row>
    <row r="2998" spans="1:13" x14ac:dyDescent="0.2">
      <c r="A2998" s="9" t="str">
        <f t="shared" si="46"/>
        <v>199915A17SCA123</v>
      </c>
      <c r="B2998" s="10">
        <v>1999</v>
      </c>
      <c r="C2998" s="10" t="s">
        <v>0</v>
      </c>
      <c r="D2998" s="10" t="s">
        <v>29</v>
      </c>
      <c r="E2998" s="10">
        <v>23</v>
      </c>
      <c r="F2998" s="10">
        <v>10760</v>
      </c>
      <c r="G2998" s="10">
        <v>0</v>
      </c>
      <c r="H2998" s="10">
        <v>1</v>
      </c>
      <c r="I2998" s="10">
        <v>1</v>
      </c>
      <c r="J2998" s="10">
        <v>0</v>
      </c>
      <c r="K2998" s="10">
        <v>0</v>
      </c>
      <c r="L2998" s="10">
        <v>0.71171003717472114</v>
      </c>
      <c r="M2998" s="10">
        <v>229.77977333724127</v>
      </c>
    </row>
    <row r="2999" spans="1:13" x14ac:dyDescent="0.2">
      <c r="A2999" s="9" t="str">
        <f t="shared" si="46"/>
        <v>199915A17SCA223</v>
      </c>
      <c r="B2999" s="10">
        <v>1999</v>
      </c>
      <c r="C2999" s="10" t="s">
        <v>0</v>
      </c>
      <c r="D2999" s="10" t="s">
        <v>30</v>
      </c>
      <c r="E2999" s="10">
        <v>23</v>
      </c>
      <c r="F2999" s="10">
        <v>4967</v>
      </c>
      <c r="G2999" s="10">
        <v>0</v>
      </c>
      <c r="H2999" s="10">
        <v>1</v>
      </c>
      <c r="I2999" s="10">
        <v>1</v>
      </c>
      <c r="J2999" s="10">
        <v>0</v>
      </c>
      <c r="K2999" s="10">
        <v>0</v>
      </c>
      <c r="L2999" s="10">
        <v>0.79182605194282263</v>
      </c>
      <c r="M2999" s="10">
        <v>291.23672202999597</v>
      </c>
    </row>
    <row r="3000" spans="1:13" x14ac:dyDescent="0.2">
      <c r="A3000" s="9" t="str">
        <f t="shared" si="46"/>
        <v>199915A17SREM23</v>
      </c>
      <c r="B3000" s="10">
        <v>1999</v>
      </c>
      <c r="C3000" s="10" t="s">
        <v>0</v>
      </c>
      <c r="D3000" s="10" t="s">
        <v>35</v>
      </c>
      <c r="E3000" s="10">
        <v>23</v>
      </c>
      <c r="F3000" s="10">
        <v>10551</v>
      </c>
      <c r="G3000" s="10">
        <v>0</v>
      </c>
      <c r="H3000" s="10">
        <v>1</v>
      </c>
      <c r="I3000" s="10">
        <v>1</v>
      </c>
      <c r="J3000" s="10">
        <v>0</v>
      </c>
      <c r="K3000" s="10">
        <v>0</v>
      </c>
      <c r="L3000" s="10">
        <v>0.90199981044450761</v>
      </c>
      <c r="M3000" s="10">
        <v>0</v>
      </c>
    </row>
    <row r="3001" spans="1:13" x14ac:dyDescent="0.2">
      <c r="A3001" s="9" t="str">
        <f t="shared" si="46"/>
        <v>199915A17TDOM23</v>
      </c>
      <c r="B3001" s="10">
        <v>1999</v>
      </c>
      <c r="C3001" s="10" t="s">
        <v>0</v>
      </c>
      <c r="D3001" s="10" t="s">
        <v>33</v>
      </c>
      <c r="E3001" s="10">
        <v>23</v>
      </c>
      <c r="F3001" s="10">
        <v>10965</v>
      </c>
      <c r="G3001" s="10">
        <v>0</v>
      </c>
      <c r="H3001" s="10">
        <v>1</v>
      </c>
      <c r="I3001" s="10">
        <v>1</v>
      </c>
      <c r="J3001" s="10">
        <v>0</v>
      </c>
      <c r="K3001" s="10">
        <v>0</v>
      </c>
      <c r="L3001" s="10">
        <v>0.50934792521659822</v>
      </c>
      <c r="M3001" s="10">
        <v>199.64284483515331</v>
      </c>
    </row>
    <row r="3002" spans="1:13" x14ac:dyDescent="0.2">
      <c r="A3002" s="9" t="str">
        <f t="shared" si="46"/>
        <v>199915A29AGCC23</v>
      </c>
      <c r="B3002" s="10">
        <v>1999</v>
      </c>
      <c r="C3002" s="10" t="s">
        <v>3</v>
      </c>
      <c r="D3002" s="10" t="s">
        <v>23</v>
      </c>
      <c r="E3002" s="10">
        <v>23</v>
      </c>
      <c r="F3002" s="10">
        <v>1241</v>
      </c>
      <c r="G3002" s="10">
        <v>0</v>
      </c>
      <c r="H3002" s="10">
        <v>1</v>
      </c>
      <c r="I3002" s="10">
        <v>1</v>
      </c>
      <c r="J3002" s="10">
        <v>0</v>
      </c>
      <c r="K3002" s="10">
        <v>0</v>
      </c>
      <c r="L3002" s="10">
        <v>0.16680096696212732</v>
      </c>
      <c r="M3002" s="10">
        <v>372.30308369487335</v>
      </c>
    </row>
    <row r="3003" spans="1:13" x14ac:dyDescent="0.2">
      <c r="A3003" s="9" t="str">
        <f t="shared" si="46"/>
        <v>199915A29AGSC23</v>
      </c>
      <c r="B3003" s="10">
        <v>1999</v>
      </c>
      <c r="C3003" s="10" t="s">
        <v>3</v>
      </c>
      <c r="D3003" s="10" t="s">
        <v>28</v>
      </c>
      <c r="E3003" s="10">
        <v>23</v>
      </c>
      <c r="F3003" s="10">
        <v>3929</v>
      </c>
      <c r="G3003" s="10">
        <v>0</v>
      </c>
      <c r="H3003" s="10">
        <v>1</v>
      </c>
      <c r="I3003" s="10">
        <v>1</v>
      </c>
      <c r="J3003" s="10">
        <v>0</v>
      </c>
      <c r="K3003" s="10">
        <v>0</v>
      </c>
      <c r="L3003" s="10">
        <v>0.1580554848561975</v>
      </c>
      <c r="M3003" s="10">
        <v>282.67007637938457</v>
      </c>
    </row>
    <row r="3004" spans="1:13" x14ac:dyDescent="0.2">
      <c r="A3004" s="9" t="str">
        <f t="shared" si="46"/>
        <v>199915A29AUTO23</v>
      </c>
      <c r="B3004" s="10">
        <v>1999</v>
      </c>
      <c r="C3004" s="10" t="s">
        <v>3</v>
      </c>
      <c r="D3004" s="10" t="s">
        <v>34</v>
      </c>
      <c r="E3004" s="10">
        <v>23</v>
      </c>
      <c r="F3004" s="10">
        <v>621</v>
      </c>
      <c r="G3004" s="10">
        <v>0</v>
      </c>
      <c r="H3004" s="10">
        <v>1</v>
      </c>
      <c r="I3004" s="10">
        <v>1</v>
      </c>
      <c r="J3004" s="10">
        <v>0</v>
      </c>
      <c r="K3004" s="10">
        <v>0</v>
      </c>
      <c r="L3004" s="10">
        <v>0.66666666666666663</v>
      </c>
      <c r="M3004" s="10">
        <v>0</v>
      </c>
    </row>
    <row r="3005" spans="1:13" x14ac:dyDescent="0.2">
      <c r="A3005" s="9" t="str">
        <f t="shared" si="46"/>
        <v>199915A29CCA123</v>
      </c>
      <c r="B3005" s="10">
        <v>1999</v>
      </c>
      <c r="C3005" s="10" t="s">
        <v>3</v>
      </c>
      <c r="D3005" s="10" t="s">
        <v>24</v>
      </c>
      <c r="E3005" s="10">
        <v>23</v>
      </c>
      <c r="F3005" s="10">
        <v>30412</v>
      </c>
      <c r="G3005" s="10">
        <v>0</v>
      </c>
      <c r="H3005" s="10">
        <v>1</v>
      </c>
      <c r="I3005" s="10">
        <v>1</v>
      </c>
      <c r="J3005" s="10">
        <v>0</v>
      </c>
      <c r="K3005" s="10">
        <v>0</v>
      </c>
      <c r="L3005" s="10">
        <v>0.23125739839537024</v>
      </c>
      <c r="M3005" s="10">
        <v>557.07076477018211</v>
      </c>
    </row>
    <row r="3006" spans="1:13" x14ac:dyDescent="0.2">
      <c r="A3006" s="9" t="str">
        <f t="shared" si="46"/>
        <v>199915A29CCA223</v>
      </c>
      <c r="B3006" s="10">
        <v>1999</v>
      </c>
      <c r="C3006" s="10" t="s">
        <v>3</v>
      </c>
      <c r="D3006" s="10" t="s">
        <v>25</v>
      </c>
      <c r="E3006" s="10">
        <v>23</v>
      </c>
      <c r="F3006" s="10">
        <v>111507</v>
      </c>
      <c r="G3006" s="10">
        <v>0</v>
      </c>
      <c r="H3006" s="10">
        <v>1</v>
      </c>
      <c r="I3006" s="10">
        <v>1</v>
      </c>
      <c r="J3006" s="10">
        <v>0</v>
      </c>
      <c r="K3006" s="10">
        <v>0</v>
      </c>
      <c r="L3006" s="10">
        <v>0.22256001865353744</v>
      </c>
      <c r="M3006" s="10">
        <v>637.00306604675075</v>
      </c>
    </row>
    <row r="3007" spans="1:13" x14ac:dyDescent="0.2">
      <c r="A3007" s="9" t="str">
        <f t="shared" si="46"/>
        <v>199915A29CONT23</v>
      </c>
      <c r="B3007" s="10">
        <v>1999</v>
      </c>
      <c r="C3007" s="10" t="s">
        <v>3</v>
      </c>
      <c r="D3007" s="10" t="s">
        <v>31</v>
      </c>
      <c r="E3007" s="10">
        <v>23</v>
      </c>
      <c r="F3007" s="10">
        <v>51514</v>
      </c>
      <c r="G3007" s="10">
        <v>0</v>
      </c>
      <c r="H3007" s="10">
        <v>1</v>
      </c>
      <c r="I3007" s="10">
        <v>1</v>
      </c>
      <c r="J3007" s="10">
        <v>0</v>
      </c>
      <c r="K3007" s="10">
        <v>0</v>
      </c>
      <c r="L3007" s="10">
        <v>0.17271033117210854</v>
      </c>
      <c r="M3007" s="10">
        <v>602.5964897398751</v>
      </c>
    </row>
    <row r="3008" spans="1:13" x14ac:dyDescent="0.2">
      <c r="A3008" s="9" t="str">
        <f t="shared" si="46"/>
        <v>199915A29EMPR23</v>
      </c>
      <c r="B3008" s="10">
        <v>1999</v>
      </c>
      <c r="C3008" s="10" t="s">
        <v>3</v>
      </c>
      <c r="D3008" s="10" t="s">
        <v>32</v>
      </c>
      <c r="E3008" s="10">
        <v>23</v>
      </c>
      <c r="F3008" s="10">
        <v>5792</v>
      </c>
      <c r="G3008" s="10">
        <v>0</v>
      </c>
      <c r="H3008" s="10">
        <v>1</v>
      </c>
      <c r="I3008" s="10">
        <v>1</v>
      </c>
      <c r="J3008" s="10">
        <v>0</v>
      </c>
      <c r="K3008" s="10">
        <v>0</v>
      </c>
      <c r="L3008" s="10">
        <v>0.10721685082872928</v>
      </c>
      <c r="M3008" s="10">
        <v>1833.3329999336213</v>
      </c>
    </row>
    <row r="3009" spans="1:13" x14ac:dyDescent="0.2">
      <c r="A3009" s="9" t="str">
        <f t="shared" si="46"/>
        <v>199915A29INAT23</v>
      </c>
      <c r="B3009" s="10">
        <v>1999</v>
      </c>
      <c r="C3009" s="10" t="s">
        <v>3</v>
      </c>
      <c r="D3009" s="10" t="s">
        <v>54</v>
      </c>
      <c r="E3009" s="10">
        <v>23</v>
      </c>
      <c r="F3009" s="10">
        <v>413733</v>
      </c>
      <c r="G3009" s="10">
        <v>1</v>
      </c>
      <c r="H3009" s="10">
        <v>0.22399711891485571</v>
      </c>
      <c r="I3009" s="10">
        <v>0</v>
      </c>
      <c r="J3009" s="10">
        <v>0.33599205284567585</v>
      </c>
      <c r="K3009" s="10">
        <v>0.46298699886158462</v>
      </c>
      <c r="L3009" s="10">
        <v>0.53701300113841532</v>
      </c>
      <c r="M3009" s="10"/>
    </row>
    <row r="3010" spans="1:13" x14ac:dyDescent="0.2">
      <c r="A3010" s="9" t="str">
        <f t="shared" si="46"/>
        <v>199915A29MILI23</v>
      </c>
      <c r="B3010" s="10">
        <v>1999</v>
      </c>
      <c r="C3010" s="10" t="s">
        <v>3</v>
      </c>
      <c r="D3010" s="10" t="s">
        <v>26</v>
      </c>
      <c r="E3010" s="10">
        <v>23</v>
      </c>
      <c r="F3010" s="10">
        <v>1656</v>
      </c>
      <c r="G3010" s="10">
        <v>0</v>
      </c>
      <c r="H3010" s="10">
        <v>1</v>
      </c>
      <c r="I3010" s="10">
        <v>1</v>
      </c>
      <c r="J3010" s="10">
        <v>0</v>
      </c>
      <c r="K3010" s="10">
        <v>0</v>
      </c>
      <c r="L3010" s="10">
        <v>0.25</v>
      </c>
      <c r="M3010" s="10">
        <v>1345.088354370371</v>
      </c>
    </row>
    <row r="3011" spans="1:13" x14ac:dyDescent="0.2">
      <c r="A3011" s="9" t="str">
        <f t="shared" si="46"/>
        <v>199915A29PUBL23</v>
      </c>
      <c r="B3011" s="10">
        <v>1999</v>
      </c>
      <c r="C3011" s="10" t="s">
        <v>3</v>
      </c>
      <c r="D3011" s="10" t="s">
        <v>27</v>
      </c>
      <c r="E3011" s="10">
        <v>23</v>
      </c>
      <c r="F3011" s="10">
        <v>7860</v>
      </c>
      <c r="G3011" s="10">
        <v>0</v>
      </c>
      <c r="H3011" s="10">
        <v>1</v>
      </c>
      <c r="I3011" s="10">
        <v>1</v>
      </c>
      <c r="J3011" s="10">
        <v>0</v>
      </c>
      <c r="K3011" s="10">
        <v>0</v>
      </c>
      <c r="L3011" s="10">
        <v>0.1578880407124682</v>
      </c>
      <c r="M3011" s="10">
        <v>1184.5100937687741</v>
      </c>
    </row>
    <row r="3012" spans="1:13" x14ac:dyDescent="0.2">
      <c r="A3012" s="9" t="str">
        <f t="shared" ref="A3012:A3075" si="47">B3012&amp;C3012&amp;D3012&amp;E3012</f>
        <v>199915A29SCA123</v>
      </c>
      <c r="B3012" s="10">
        <v>1999</v>
      </c>
      <c r="C3012" s="10" t="s">
        <v>3</v>
      </c>
      <c r="D3012" s="10" t="s">
        <v>29</v>
      </c>
      <c r="E3012" s="10">
        <v>23</v>
      </c>
      <c r="F3012" s="10">
        <v>71582</v>
      </c>
      <c r="G3012" s="10">
        <v>0</v>
      </c>
      <c r="H3012" s="10">
        <v>1</v>
      </c>
      <c r="I3012" s="10">
        <v>1</v>
      </c>
      <c r="J3012" s="10">
        <v>0</v>
      </c>
      <c r="K3012" s="10">
        <v>0</v>
      </c>
      <c r="L3012" s="10">
        <v>0.33529378894135398</v>
      </c>
      <c r="M3012" s="10">
        <v>444.68328253935647</v>
      </c>
    </row>
    <row r="3013" spans="1:13" x14ac:dyDescent="0.2">
      <c r="A3013" s="9" t="str">
        <f t="shared" si="47"/>
        <v>199915A29SCA223</v>
      </c>
      <c r="B3013" s="10">
        <v>1999</v>
      </c>
      <c r="C3013" s="10" t="s">
        <v>3</v>
      </c>
      <c r="D3013" s="10" t="s">
        <v>30</v>
      </c>
      <c r="E3013" s="10">
        <v>23</v>
      </c>
      <c r="F3013" s="10">
        <v>41586</v>
      </c>
      <c r="G3013" s="10">
        <v>0</v>
      </c>
      <c r="H3013" s="10">
        <v>1</v>
      </c>
      <c r="I3013" s="10">
        <v>1</v>
      </c>
      <c r="J3013" s="10">
        <v>0</v>
      </c>
      <c r="K3013" s="10">
        <v>0</v>
      </c>
      <c r="L3013" s="10">
        <v>0.35317174048958783</v>
      </c>
      <c r="M3013" s="10">
        <v>681.48697005050929</v>
      </c>
    </row>
    <row r="3014" spans="1:13" x14ac:dyDescent="0.2">
      <c r="A3014" s="9" t="str">
        <f t="shared" si="47"/>
        <v>199915A29SREM23</v>
      </c>
      <c r="B3014" s="10">
        <v>1999</v>
      </c>
      <c r="C3014" s="10" t="s">
        <v>3</v>
      </c>
      <c r="D3014" s="10" t="s">
        <v>35</v>
      </c>
      <c r="E3014" s="10">
        <v>23</v>
      </c>
      <c r="F3014" s="10">
        <v>25240</v>
      </c>
      <c r="G3014" s="10">
        <v>0</v>
      </c>
      <c r="H3014" s="10">
        <v>1</v>
      </c>
      <c r="I3014" s="10">
        <v>1</v>
      </c>
      <c r="J3014" s="10">
        <v>0</v>
      </c>
      <c r="K3014" s="10">
        <v>0</v>
      </c>
      <c r="L3014" s="10">
        <v>0.65570522979397783</v>
      </c>
      <c r="M3014" s="10">
        <v>11.664791577852974</v>
      </c>
    </row>
    <row r="3015" spans="1:13" x14ac:dyDescent="0.2">
      <c r="A3015" s="9" t="str">
        <f t="shared" si="47"/>
        <v>199915A29TDOM23</v>
      </c>
      <c r="B3015" s="10">
        <v>1999</v>
      </c>
      <c r="C3015" s="10" t="s">
        <v>3</v>
      </c>
      <c r="D3015" s="10" t="s">
        <v>33</v>
      </c>
      <c r="E3015" s="10">
        <v>23</v>
      </c>
      <c r="F3015" s="10">
        <v>54411</v>
      </c>
      <c r="G3015" s="10">
        <v>0</v>
      </c>
      <c r="H3015" s="10">
        <v>1</v>
      </c>
      <c r="I3015" s="10">
        <v>1</v>
      </c>
      <c r="J3015" s="10">
        <v>0</v>
      </c>
      <c r="K3015" s="10">
        <v>0</v>
      </c>
      <c r="L3015" s="10">
        <v>0.26229990259322561</v>
      </c>
      <c r="M3015" s="10">
        <v>268.084850905613</v>
      </c>
    </row>
    <row r="3016" spans="1:13" x14ac:dyDescent="0.2">
      <c r="A3016" s="9" t="str">
        <f t="shared" si="47"/>
        <v>199918A24AGCC23</v>
      </c>
      <c r="B3016" s="10">
        <v>1999</v>
      </c>
      <c r="C3016" s="10" t="s">
        <v>1</v>
      </c>
      <c r="D3016" s="10" t="s">
        <v>23</v>
      </c>
      <c r="E3016" s="10">
        <v>23</v>
      </c>
      <c r="F3016" s="10">
        <v>827</v>
      </c>
      <c r="G3016" s="10">
        <v>0</v>
      </c>
      <c r="H3016" s="10">
        <v>1</v>
      </c>
      <c r="I3016" s="10">
        <v>1</v>
      </c>
      <c r="J3016" s="10">
        <v>0</v>
      </c>
      <c r="K3016" s="10">
        <v>0</v>
      </c>
      <c r="L3016" s="10">
        <v>0.25030229746070132</v>
      </c>
      <c r="M3016" s="10">
        <v>407.37594632371093</v>
      </c>
    </row>
    <row r="3017" spans="1:13" x14ac:dyDescent="0.2">
      <c r="A3017" s="9" t="str">
        <f t="shared" si="47"/>
        <v>199918A24AGSC23</v>
      </c>
      <c r="B3017" s="10">
        <v>1999</v>
      </c>
      <c r="C3017" s="10" t="s">
        <v>1</v>
      </c>
      <c r="D3017" s="10" t="s">
        <v>28</v>
      </c>
      <c r="E3017" s="10">
        <v>23</v>
      </c>
      <c r="F3017" s="10">
        <v>1242</v>
      </c>
      <c r="G3017" s="10">
        <v>0</v>
      </c>
      <c r="H3017" s="10">
        <v>1</v>
      </c>
      <c r="I3017" s="10">
        <v>1</v>
      </c>
      <c r="J3017" s="10">
        <v>0</v>
      </c>
      <c r="K3017" s="10">
        <v>0</v>
      </c>
      <c r="L3017" s="10">
        <v>0.16666666666666666</v>
      </c>
      <c r="M3017" s="10">
        <v>246.68287044214978</v>
      </c>
    </row>
    <row r="3018" spans="1:13" x14ac:dyDescent="0.2">
      <c r="A3018" s="9" t="str">
        <f t="shared" si="47"/>
        <v>199918A24AUTO23</v>
      </c>
      <c r="B3018" s="10">
        <v>1999</v>
      </c>
      <c r="C3018" s="10" t="s">
        <v>1</v>
      </c>
      <c r="D3018" s="10" t="s">
        <v>34</v>
      </c>
      <c r="E3018" s="10">
        <v>23</v>
      </c>
      <c r="F3018" s="10">
        <v>207</v>
      </c>
      <c r="G3018" s="10">
        <v>0</v>
      </c>
      <c r="H3018" s="10">
        <v>1</v>
      </c>
      <c r="I3018" s="10">
        <v>1</v>
      </c>
      <c r="J3018" s="10">
        <v>0</v>
      </c>
      <c r="K3018" s="10">
        <v>0</v>
      </c>
      <c r="L3018" s="10">
        <v>1</v>
      </c>
      <c r="M3018" s="10">
        <v>0</v>
      </c>
    </row>
    <row r="3019" spans="1:13" x14ac:dyDescent="0.2">
      <c r="A3019" s="9" t="str">
        <f t="shared" si="47"/>
        <v>199918A24CCA123</v>
      </c>
      <c r="B3019" s="10">
        <v>1999</v>
      </c>
      <c r="C3019" s="10" t="s">
        <v>1</v>
      </c>
      <c r="D3019" s="10" t="s">
        <v>24</v>
      </c>
      <c r="E3019" s="10">
        <v>23</v>
      </c>
      <c r="F3019" s="10">
        <v>15304</v>
      </c>
      <c r="G3019" s="10">
        <v>0</v>
      </c>
      <c r="H3019" s="10">
        <v>1</v>
      </c>
      <c r="I3019" s="10">
        <v>1</v>
      </c>
      <c r="J3019" s="10">
        <v>0</v>
      </c>
      <c r="K3019" s="10">
        <v>0</v>
      </c>
      <c r="L3019" s="10">
        <v>0.28384736016727652</v>
      </c>
      <c r="M3019" s="10">
        <v>547.9716103894832</v>
      </c>
    </row>
    <row r="3020" spans="1:13" x14ac:dyDescent="0.2">
      <c r="A3020" s="9" t="str">
        <f t="shared" si="47"/>
        <v>199918A24CCA223</v>
      </c>
      <c r="B3020" s="10">
        <v>1999</v>
      </c>
      <c r="C3020" s="10" t="s">
        <v>1</v>
      </c>
      <c r="D3020" s="10" t="s">
        <v>25</v>
      </c>
      <c r="E3020" s="10">
        <v>23</v>
      </c>
      <c r="F3020" s="10">
        <v>56883</v>
      </c>
      <c r="G3020" s="10">
        <v>0</v>
      </c>
      <c r="H3020" s="10">
        <v>1</v>
      </c>
      <c r="I3020" s="10">
        <v>1</v>
      </c>
      <c r="J3020" s="10">
        <v>0</v>
      </c>
      <c r="K3020" s="10">
        <v>0</v>
      </c>
      <c r="L3020" s="10">
        <v>0.29810312395619076</v>
      </c>
      <c r="M3020" s="10">
        <v>558.6591854949794</v>
      </c>
    </row>
    <row r="3021" spans="1:13" x14ac:dyDescent="0.2">
      <c r="A3021" s="9" t="str">
        <f t="shared" si="47"/>
        <v>199918A24CONT23</v>
      </c>
      <c r="B3021" s="10">
        <v>1999</v>
      </c>
      <c r="C3021" s="10" t="s">
        <v>1</v>
      </c>
      <c r="D3021" s="10" t="s">
        <v>31</v>
      </c>
      <c r="E3021" s="10">
        <v>23</v>
      </c>
      <c r="F3021" s="10">
        <v>21305</v>
      </c>
      <c r="G3021" s="10">
        <v>0</v>
      </c>
      <c r="H3021" s="10">
        <v>1</v>
      </c>
      <c r="I3021" s="10">
        <v>1</v>
      </c>
      <c r="J3021" s="10">
        <v>0</v>
      </c>
      <c r="K3021" s="10">
        <v>0</v>
      </c>
      <c r="L3021" s="10">
        <v>0.24280685285144332</v>
      </c>
      <c r="M3021" s="10">
        <v>485.14253998305531</v>
      </c>
    </row>
    <row r="3022" spans="1:13" x14ac:dyDescent="0.2">
      <c r="A3022" s="9" t="str">
        <f t="shared" si="47"/>
        <v>199918A24EMPR23</v>
      </c>
      <c r="B3022" s="10">
        <v>1999</v>
      </c>
      <c r="C3022" s="10" t="s">
        <v>1</v>
      </c>
      <c r="D3022" s="10" t="s">
        <v>32</v>
      </c>
      <c r="E3022" s="10">
        <v>23</v>
      </c>
      <c r="F3022" s="10">
        <v>1654</v>
      </c>
      <c r="G3022" s="10">
        <v>0</v>
      </c>
      <c r="H3022" s="10">
        <v>1</v>
      </c>
      <c r="I3022" s="10">
        <v>1</v>
      </c>
      <c r="J3022" s="10">
        <v>0</v>
      </c>
      <c r="K3022" s="10">
        <v>0</v>
      </c>
      <c r="L3022" s="10">
        <v>0</v>
      </c>
      <c r="M3022" s="10">
        <v>1466.5211595846749</v>
      </c>
    </row>
    <row r="3023" spans="1:13" x14ac:dyDescent="0.2">
      <c r="A3023" s="9" t="str">
        <f t="shared" si="47"/>
        <v>199918A24INAT23</v>
      </c>
      <c r="B3023" s="10">
        <v>1999</v>
      </c>
      <c r="C3023" s="10" t="s">
        <v>1</v>
      </c>
      <c r="D3023" s="10" t="s">
        <v>54</v>
      </c>
      <c r="E3023" s="10">
        <v>23</v>
      </c>
      <c r="F3023" s="10">
        <v>192799</v>
      </c>
      <c r="G3023" s="10">
        <v>1</v>
      </c>
      <c r="H3023" s="10">
        <v>0.28327947759065142</v>
      </c>
      <c r="I3023" s="10">
        <v>0</v>
      </c>
      <c r="J3023" s="10">
        <v>0.38624681663286636</v>
      </c>
      <c r="K3023" s="10">
        <v>0.54613353803702303</v>
      </c>
      <c r="L3023" s="10">
        <v>0.45386646196297697</v>
      </c>
      <c r="M3023" s="10"/>
    </row>
    <row r="3024" spans="1:13" x14ac:dyDescent="0.2">
      <c r="A3024" s="9" t="str">
        <f t="shared" si="47"/>
        <v>199918A24MILI23</v>
      </c>
      <c r="B3024" s="10">
        <v>1999</v>
      </c>
      <c r="C3024" s="10" t="s">
        <v>1</v>
      </c>
      <c r="D3024" s="10" t="s">
        <v>26</v>
      </c>
      <c r="E3024" s="10">
        <v>23</v>
      </c>
      <c r="F3024" s="10">
        <v>1242</v>
      </c>
      <c r="G3024" s="10">
        <v>0</v>
      </c>
      <c r="H3024" s="10">
        <v>1</v>
      </c>
      <c r="I3024" s="10">
        <v>1</v>
      </c>
      <c r="J3024" s="10">
        <v>0</v>
      </c>
      <c r="K3024" s="10">
        <v>0</v>
      </c>
      <c r="L3024" s="10">
        <v>0.33333333333333331</v>
      </c>
      <c r="M3024" s="10">
        <v>1100.8130494805844</v>
      </c>
    </row>
    <row r="3025" spans="1:13" x14ac:dyDescent="0.2">
      <c r="A3025" s="9" t="str">
        <f t="shared" si="47"/>
        <v>199918A24PUBL23</v>
      </c>
      <c r="B3025" s="10">
        <v>1999</v>
      </c>
      <c r="C3025" s="10" t="s">
        <v>1</v>
      </c>
      <c r="D3025" s="10" t="s">
        <v>27</v>
      </c>
      <c r="E3025" s="10">
        <v>23</v>
      </c>
      <c r="F3025" s="10">
        <v>2688</v>
      </c>
      <c r="G3025" s="10">
        <v>0</v>
      </c>
      <c r="H3025" s="10">
        <v>1</v>
      </c>
      <c r="I3025" s="10">
        <v>1</v>
      </c>
      <c r="J3025" s="10">
        <v>0</v>
      </c>
      <c r="K3025" s="10">
        <v>0</v>
      </c>
      <c r="L3025" s="10">
        <v>0.15364583333333334</v>
      </c>
      <c r="M3025" s="10">
        <v>653.34814112928848</v>
      </c>
    </row>
    <row r="3026" spans="1:13" x14ac:dyDescent="0.2">
      <c r="A3026" s="9" t="str">
        <f t="shared" si="47"/>
        <v>199918A24SCA123</v>
      </c>
      <c r="B3026" s="10">
        <v>1999</v>
      </c>
      <c r="C3026" s="10" t="s">
        <v>1</v>
      </c>
      <c r="D3026" s="10" t="s">
        <v>29</v>
      </c>
      <c r="E3026" s="10">
        <v>23</v>
      </c>
      <c r="F3026" s="10">
        <v>39101</v>
      </c>
      <c r="G3026" s="10">
        <v>0</v>
      </c>
      <c r="H3026" s="10">
        <v>1</v>
      </c>
      <c r="I3026" s="10">
        <v>1</v>
      </c>
      <c r="J3026" s="10">
        <v>0</v>
      </c>
      <c r="K3026" s="10">
        <v>0</v>
      </c>
      <c r="L3026" s="10">
        <v>0.34392982276668116</v>
      </c>
      <c r="M3026" s="10">
        <v>447.46119988950301</v>
      </c>
    </row>
    <row r="3027" spans="1:13" x14ac:dyDescent="0.2">
      <c r="A3027" s="9" t="str">
        <f t="shared" si="47"/>
        <v>199918A24SCA223</v>
      </c>
      <c r="B3027" s="10">
        <v>1999</v>
      </c>
      <c r="C3027" s="10" t="s">
        <v>1</v>
      </c>
      <c r="D3027" s="10" t="s">
        <v>30</v>
      </c>
      <c r="E3027" s="10">
        <v>23</v>
      </c>
      <c r="F3027" s="10">
        <v>25447</v>
      </c>
      <c r="G3027" s="10">
        <v>0</v>
      </c>
      <c r="H3027" s="10">
        <v>1</v>
      </c>
      <c r="I3027" s="10">
        <v>1</v>
      </c>
      <c r="J3027" s="10">
        <v>0</v>
      </c>
      <c r="K3027" s="10">
        <v>0</v>
      </c>
      <c r="L3027" s="10">
        <v>0.38200966715133416</v>
      </c>
      <c r="M3027" s="10">
        <v>601.86616334859286</v>
      </c>
    </row>
    <row r="3028" spans="1:13" x14ac:dyDescent="0.2">
      <c r="A3028" s="9" t="str">
        <f t="shared" si="47"/>
        <v>199918A24SREM23</v>
      </c>
      <c r="B3028" s="10">
        <v>1999</v>
      </c>
      <c r="C3028" s="10" t="s">
        <v>1</v>
      </c>
      <c r="D3028" s="10" t="s">
        <v>35</v>
      </c>
      <c r="E3028" s="10">
        <v>23</v>
      </c>
      <c r="F3028" s="10">
        <v>10759</v>
      </c>
      <c r="G3028" s="10">
        <v>0</v>
      </c>
      <c r="H3028" s="10">
        <v>1</v>
      </c>
      <c r="I3028" s="10">
        <v>1</v>
      </c>
      <c r="J3028" s="10">
        <v>0</v>
      </c>
      <c r="K3028" s="10">
        <v>0</v>
      </c>
      <c r="L3028" s="10">
        <v>0.59605911330049266</v>
      </c>
      <c r="M3028" s="10">
        <v>8.5515422967111547</v>
      </c>
    </row>
    <row r="3029" spans="1:13" x14ac:dyDescent="0.2">
      <c r="A3029" s="9" t="str">
        <f t="shared" si="47"/>
        <v>199918A24TDOM23</v>
      </c>
      <c r="B3029" s="10">
        <v>1999</v>
      </c>
      <c r="C3029" s="10" t="s">
        <v>1</v>
      </c>
      <c r="D3029" s="10" t="s">
        <v>33</v>
      </c>
      <c r="E3029" s="10">
        <v>23</v>
      </c>
      <c r="F3029" s="10">
        <v>27308</v>
      </c>
      <c r="G3029" s="10">
        <v>0</v>
      </c>
      <c r="H3029" s="10">
        <v>1</v>
      </c>
      <c r="I3029" s="10">
        <v>1</v>
      </c>
      <c r="J3029" s="10">
        <v>0</v>
      </c>
      <c r="K3029" s="10">
        <v>0</v>
      </c>
      <c r="L3029" s="10">
        <v>0.2954079390654753</v>
      </c>
      <c r="M3029" s="10">
        <v>274.13238927863034</v>
      </c>
    </row>
    <row r="3030" spans="1:13" x14ac:dyDescent="0.2">
      <c r="A3030" s="9" t="str">
        <f t="shared" si="47"/>
        <v>199925A29AGCC23</v>
      </c>
      <c r="B3030" s="10">
        <v>1999</v>
      </c>
      <c r="C3030" s="10" t="s">
        <v>2</v>
      </c>
      <c r="D3030" s="10" t="s">
        <v>23</v>
      </c>
      <c r="E3030" s="10">
        <v>23</v>
      </c>
      <c r="F3030" s="10">
        <v>207</v>
      </c>
      <c r="G3030" s="10">
        <v>0</v>
      </c>
      <c r="H3030" s="10">
        <v>1</v>
      </c>
      <c r="I3030" s="10">
        <v>1</v>
      </c>
      <c r="J3030" s="10">
        <v>0</v>
      </c>
      <c r="K3030" s="10">
        <v>0</v>
      </c>
      <c r="L3030" s="10">
        <v>0</v>
      </c>
      <c r="M3030" s="10">
        <v>302.24207549668802</v>
      </c>
    </row>
    <row r="3031" spans="1:13" x14ac:dyDescent="0.2">
      <c r="A3031" s="9" t="str">
        <f t="shared" si="47"/>
        <v>199925A29AGSC23</v>
      </c>
      <c r="B3031" s="10">
        <v>1999</v>
      </c>
      <c r="C3031" s="10" t="s">
        <v>2</v>
      </c>
      <c r="D3031" s="10" t="s">
        <v>28</v>
      </c>
      <c r="E3031" s="10">
        <v>23</v>
      </c>
      <c r="F3031" s="10">
        <v>1448</v>
      </c>
      <c r="G3031" s="10">
        <v>0</v>
      </c>
      <c r="H3031" s="10">
        <v>1</v>
      </c>
      <c r="I3031" s="10">
        <v>1</v>
      </c>
      <c r="J3031" s="10">
        <v>0</v>
      </c>
      <c r="K3031" s="10">
        <v>0</v>
      </c>
      <c r="L3031" s="10">
        <v>0</v>
      </c>
      <c r="M3031" s="10">
        <v>403.29536773980709</v>
      </c>
    </row>
    <row r="3032" spans="1:13" x14ac:dyDescent="0.2">
      <c r="A3032" s="9" t="str">
        <f t="shared" si="47"/>
        <v>199925A29AUTO23</v>
      </c>
      <c r="B3032" s="10">
        <v>1999</v>
      </c>
      <c r="C3032" s="10" t="s">
        <v>2</v>
      </c>
      <c r="D3032" s="10" t="s">
        <v>34</v>
      </c>
      <c r="E3032" s="10">
        <v>23</v>
      </c>
      <c r="F3032" s="10">
        <v>207</v>
      </c>
      <c r="G3032" s="10">
        <v>0</v>
      </c>
      <c r="H3032" s="10">
        <v>1</v>
      </c>
      <c r="I3032" s="10">
        <v>1</v>
      </c>
      <c r="J3032" s="10">
        <v>0</v>
      </c>
      <c r="K3032" s="10">
        <v>0</v>
      </c>
      <c r="L3032" s="10">
        <v>0</v>
      </c>
      <c r="M3032" s="10">
        <v>0</v>
      </c>
    </row>
    <row r="3033" spans="1:13" x14ac:dyDescent="0.2">
      <c r="A3033" s="9" t="str">
        <f t="shared" si="47"/>
        <v>199925A29CCA123</v>
      </c>
      <c r="B3033" s="10">
        <v>1999</v>
      </c>
      <c r="C3033" s="10" t="s">
        <v>2</v>
      </c>
      <c r="D3033" s="10" t="s">
        <v>24</v>
      </c>
      <c r="E3033" s="10">
        <v>23</v>
      </c>
      <c r="F3033" s="10">
        <v>14281</v>
      </c>
      <c r="G3033" s="10">
        <v>0</v>
      </c>
      <c r="H3033" s="10">
        <v>1</v>
      </c>
      <c r="I3033" s="10">
        <v>1</v>
      </c>
      <c r="J3033" s="10">
        <v>0</v>
      </c>
      <c r="K3033" s="10">
        <v>0</v>
      </c>
      <c r="L3033" s="10">
        <v>0.13038302639871158</v>
      </c>
      <c r="M3033" s="10">
        <v>568.05683252137328</v>
      </c>
    </row>
    <row r="3034" spans="1:13" x14ac:dyDescent="0.2">
      <c r="A3034" s="9" t="str">
        <f t="shared" si="47"/>
        <v>199925A29CCA223</v>
      </c>
      <c r="B3034" s="10">
        <v>1999</v>
      </c>
      <c r="C3034" s="10" t="s">
        <v>2</v>
      </c>
      <c r="D3034" s="10" t="s">
        <v>25</v>
      </c>
      <c r="E3034" s="10">
        <v>23</v>
      </c>
      <c r="F3034" s="10">
        <v>51313</v>
      </c>
      <c r="G3034" s="10">
        <v>0</v>
      </c>
      <c r="H3034" s="10">
        <v>1</v>
      </c>
      <c r="I3034" s="10">
        <v>1</v>
      </c>
      <c r="J3034" s="10">
        <v>0</v>
      </c>
      <c r="K3034" s="10">
        <v>0</v>
      </c>
      <c r="L3034" s="10">
        <v>0.1088223257264241</v>
      </c>
      <c r="M3034" s="10">
        <v>742.40482779158003</v>
      </c>
    </row>
    <row r="3035" spans="1:13" x14ac:dyDescent="0.2">
      <c r="A3035" s="9" t="str">
        <f t="shared" si="47"/>
        <v>199925A29CONT23</v>
      </c>
      <c r="B3035" s="10">
        <v>1999</v>
      </c>
      <c r="C3035" s="10" t="s">
        <v>2</v>
      </c>
      <c r="D3035" s="10" t="s">
        <v>31</v>
      </c>
      <c r="E3035" s="10">
        <v>23</v>
      </c>
      <c r="F3035" s="10">
        <v>25864</v>
      </c>
      <c r="G3035" s="10">
        <v>0</v>
      </c>
      <c r="H3035" s="10">
        <v>1</v>
      </c>
      <c r="I3035" s="10">
        <v>1</v>
      </c>
      <c r="J3035" s="10">
        <v>0</v>
      </c>
      <c r="K3035" s="10">
        <v>0</v>
      </c>
      <c r="L3035" s="10">
        <v>2.4010207237859574E-2</v>
      </c>
      <c r="M3035" s="10">
        <v>770.63539944217086</v>
      </c>
    </row>
    <row r="3036" spans="1:13" x14ac:dyDescent="0.2">
      <c r="A3036" s="9" t="str">
        <f t="shared" si="47"/>
        <v>199925A29EMPR23</v>
      </c>
      <c r="B3036" s="10">
        <v>1999</v>
      </c>
      <c r="C3036" s="10" t="s">
        <v>2</v>
      </c>
      <c r="D3036" s="10" t="s">
        <v>32</v>
      </c>
      <c r="E3036" s="10">
        <v>23</v>
      </c>
      <c r="F3036" s="10">
        <v>4138</v>
      </c>
      <c r="G3036" s="10">
        <v>0</v>
      </c>
      <c r="H3036" s="10">
        <v>1</v>
      </c>
      <c r="I3036" s="10">
        <v>1</v>
      </c>
      <c r="J3036" s="10">
        <v>0</v>
      </c>
      <c r="K3036" s="10">
        <v>0</v>
      </c>
      <c r="L3036" s="10">
        <v>0.1500724987916868</v>
      </c>
      <c r="M3036" s="10">
        <v>2005.8399046641184</v>
      </c>
    </row>
    <row r="3037" spans="1:13" x14ac:dyDescent="0.2">
      <c r="A3037" s="9" t="str">
        <f t="shared" si="47"/>
        <v>199925A29INAT23</v>
      </c>
      <c r="B3037" s="10">
        <v>1999</v>
      </c>
      <c r="C3037" s="10" t="s">
        <v>2</v>
      </c>
      <c r="D3037" s="10" t="s">
        <v>54</v>
      </c>
      <c r="E3037" s="10">
        <v>23</v>
      </c>
      <c r="F3037" s="10">
        <v>73846</v>
      </c>
      <c r="G3037" s="10">
        <v>1</v>
      </c>
      <c r="H3037" s="10">
        <v>0.30525688595184575</v>
      </c>
      <c r="I3037" s="10">
        <v>0</v>
      </c>
      <c r="J3037" s="10">
        <v>0.63870758064079303</v>
      </c>
      <c r="K3037" s="10">
        <v>0.89075914741489048</v>
      </c>
      <c r="L3037" s="10">
        <v>0.10924085258510956</v>
      </c>
      <c r="M3037" s="10"/>
    </row>
    <row r="3038" spans="1:13" x14ac:dyDescent="0.2">
      <c r="A3038" s="9" t="str">
        <f t="shared" si="47"/>
        <v>199925A29MILI23</v>
      </c>
      <c r="B3038" s="10">
        <v>1999</v>
      </c>
      <c r="C3038" s="10" t="s">
        <v>2</v>
      </c>
      <c r="D3038" s="10" t="s">
        <v>26</v>
      </c>
      <c r="E3038" s="10">
        <v>23</v>
      </c>
      <c r="F3038" s="10">
        <v>207</v>
      </c>
      <c r="G3038" s="10">
        <v>0</v>
      </c>
      <c r="H3038" s="10">
        <v>1</v>
      </c>
      <c r="I3038" s="10">
        <v>1</v>
      </c>
      <c r="J3038" s="10">
        <v>0</v>
      </c>
      <c r="K3038" s="10">
        <v>0</v>
      </c>
      <c r="L3038" s="10">
        <v>0</v>
      </c>
      <c r="M3038" s="10">
        <v>2444.6050223996826</v>
      </c>
    </row>
    <row r="3039" spans="1:13" x14ac:dyDescent="0.2">
      <c r="A3039" s="9" t="str">
        <f t="shared" si="47"/>
        <v>199925A29PUBL23</v>
      </c>
      <c r="B3039" s="10">
        <v>1999</v>
      </c>
      <c r="C3039" s="10" t="s">
        <v>2</v>
      </c>
      <c r="D3039" s="10" t="s">
        <v>27</v>
      </c>
      <c r="E3039" s="10">
        <v>23</v>
      </c>
      <c r="F3039" s="10">
        <v>5172</v>
      </c>
      <c r="G3039" s="10">
        <v>0</v>
      </c>
      <c r="H3039" s="10">
        <v>1</v>
      </c>
      <c r="I3039" s="10">
        <v>1</v>
      </c>
      <c r="J3039" s="10">
        <v>0</v>
      </c>
      <c r="K3039" s="10">
        <v>0</v>
      </c>
      <c r="L3039" s="10">
        <v>0.16009280742459397</v>
      </c>
      <c r="M3039" s="10">
        <v>1460.5664218227057</v>
      </c>
    </row>
    <row r="3040" spans="1:13" x14ac:dyDescent="0.2">
      <c r="A3040" s="9" t="str">
        <f t="shared" si="47"/>
        <v>199925A29SCA123</v>
      </c>
      <c r="B3040" s="10">
        <v>1999</v>
      </c>
      <c r="C3040" s="10" t="s">
        <v>2</v>
      </c>
      <c r="D3040" s="10" t="s">
        <v>29</v>
      </c>
      <c r="E3040" s="10">
        <v>23</v>
      </c>
      <c r="F3040" s="10">
        <v>21721</v>
      </c>
      <c r="G3040" s="10">
        <v>0</v>
      </c>
      <c r="H3040" s="10">
        <v>1</v>
      </c>
      <c r="I3040" s="10">
        <v>1</v>
      </c>
      <c r="J3040" s="10">
        <v>0</v>
      </c>
      <c r="K3040" s="10">
        <v>0</v>
      </c>
      <c r="L3040" s="10">
        <v>0.13328115648450808</v>
      </c>
      <c r="M3040" s="10">
        <v>544.09202920396137</v>
      </c>
    </row>
    <row r="3041" spans="1:13" x14ac:dyDescent="0.2">
      <c r="A3041" s="9" t="str">
        <f t="shared" si="47"/>
        <v>199925A29SCA223</v>
      </c>
      <c r="B3041" s="10">
        <v>1999</v>
      </c>
      <c r="C3041" s="10" t="s">
        <v>2</v>
      </c>
      <c r="D3041" s="10" t="s">
        <v>30</v>
      </c>
      <c r="E3041" s="10">
        <v>23</v>
      </c>
      <c r="F3041" s="10">
        <v>11172</v>
      </c>
      <c r="G3041" s="10">
        <v>0</v>
      </c>
      <c r="H3041" s="10">
        <v>1</v>
      </c>
      <c r="I3041" s="10">
        <v>1</v>
      </c>
      <c r="J3041" s="10">
        <v>0</v>
      </c>
      <c r="K3041" s="10">
        <v>0</v>
      </c>
      <c r="L3041" s="10">
        <v>9.2463301109917656E-2</v>
      </c>
      <c r="M3041" s="10">
        <v>1036.3458717746057</v>
      </c>
    </row>
    <row r="3042" spans="1:13" x14ac:dyDescent="0.2">
      <c r="A3042" s="9" t="str">
        <f t="shared" si="47"/>
        <v>199925A29SREM23</v>
      </c>
      <c r="B3042" s="10">
        <v>1999</v>
      </c>
      <c r="C3042" s="10" t="s">
        <v>2</v>
      </c>
      <c r="D3042" s="10" t="s">
        <v>35</v>
      </c>
      <c r="E3042" s="10">
        <v>23</v>
      </c>
      <c r="F3042" s="10">
        <v>3930</v>
      </c>
      <c r="G3042" s="10">
        <v>0</v>
      </c>
      <c r="H3042" s="10">
        <v>1</v>
      </c>
      <c r="I3042" s="10">
        <v>1</v>
      </c>
      <c r="J3042" s="10">
        <v>0</v>
      </c>
      <c r="K3042" s="10">
        <v>0</v>
      </c>
      <c r="L3042" s="10">
        <v>0.15776081424936386</v>
      </c>
      <c r="M3042" s="10">
        <v>51.504655433764299</v>
      </c>
    </row>
    <row r="3043" spans="1:13" x14ac:dyDescent="0.2">
      <c r="A3043" s="9" t="str">
        <f t="shared" si="47"/>
        <v>199925A29TDOM23</v>
      </c>
      <c r="B3043" s="10">
        <v>1999</v>
      </c>
      <c r="C3043" s="10" t="s">
        <v>2</v>
      </c>
      <c r="D3043" s="10" t="s">
        <v>33</v>
      </c>
      <c r="E3043" s="10">
        <v>23</v>
      </c>
      <c r="F3043" s="10">
        <v>16138</v>
      </c>
      <c r="G3043" s="10">
        <v>0</v>
      </c>
      <c r="H3043" s="10">
        <v>1</v>
      </c>
      <c r="I3043" s="10">
        <v>1</v>
      </c>
      <c r="J3043" s="10">
        <v>0</v>
      </c>
      <c r="K3043" s="10">
        <v>0</v>
      </c>
      <c r="L3043" s="10">
        <v>3.8418639236584458E-2</v>
      </c>
      <c r="M3043" s="10">
        <v>304.3545509100889</v>
      </c>
    </row>
    <row r="3044" spans="1:13" x14ac:dyDescent="0.2">
      <c r="A3044" s="9" t="str">
        <f t="shared" si="47"/>
        <v>199930EMAAGCC23</v>
      </c>
      <c r="B3044" s="10">
        <v>1999</v>
      </c>
      <c r="C3044" s="10" t="s">
        <v>4</v>
      </c>
      <c r="D3044" s="10" t="s">
        <v>23</v>
      </c>
      <c r="E3044" s="10">
        <v>23</v>
      </c>
      <c r="F3044" s="10">
        <v>2069</v>
      </c>
      <c r="G3044" s="10">
        <v>0</v>
      </c>
      <c r="H3044" s="10">
        <v>1</v>
      </c>
      <c r="I3044" s="10">
        <v>1</v>
      </c>
      <c r="J3044" s="10">
        <v>0</v>
      </c>
      <c r="K3044" s="10">
        <v>0</v>
      </c>
      <c r="L3044" s="10">
        <v>0</v>
      </c>
      <c r="M3044" s="10">
        <v>473.24197661756648</v>
      </c>
    </row>
    <row r="3045" spans="1:13" x14ac:dyDescent="0.2">
      <c r="A3045" s="9" t="str">
        <f t="shared" si="47"/>
        <v>199930EMAAGSC23</v>
      </c>
      <c r="B3045" s="10">
        <v>1999</v>
      </c>
      <c r="C3045" s="10" t="s">
        <v>4</v>
      </c>
      <c r="D3045" s="10" t="s">
        <v>28</v>
      </c>
      <c r="E3045" s="10">
        <v>23</v>
      </c>
      <c r="F3045" s="10">
        <v>4138</v>
      </c>
      <c r="G3045" s="10">
        <v>0</v>
      </c>
      <c r="H3045" s="10">
        <v>1</v>
      </c>
      <c r="I3045" s="10">
        <v>1</v>
      </c>
      <c r="J3045" s="10">
        <v>0</v>
      </c>
      <c r="K3045" s="10">
        <v>0</v>
      </c>
      <c r="L3045" s="10">
        <v>0</v>
      </c>
      <c r="M3045" s="10">
        <v>325.02940572444959</v>
      </c>
    </row>
    <row r="3046" spans="1:13" x14ac:dyDescent="0.2">
      <c r="A3046" s="9" t="str">
        <f t="shared" si="47"/>
        <v>199930EMAAUTO23</v>
      </c>
      <c r="B3046" s="10">
        <v>1999</v>
      </c>
      <c r="C3046" s="10" t="s">
        <v>4</v>
      </c>
      <c r="D3046" s="10" t="s">
        <v>34</v>
      </c>
      <c r="E3046" s="10">
        <v>23</v>
      </c>
      <c r="F3046" s="10">
        <v>8484</v>
      </c>
      <c r="G3046" s="10">
        <v>0</v>
      </c>
      <c r="H3046" s="10">
        <v>1</v>
      </c>
      <c r="I3046" s="10">
        <v>1</v>
      </c>
      <c r="J3046" s="10">
        <v>0</v>
      </c>
      <c r="K3046" s="10">
        <v>0</v>
      </c>
      <c r="L3046" s="10">
        <v>0</v>
      </c>
      <c r="M3046" s="10">
        <v>0</v>
      </c>
    </row>
    <row r="3047" spans="1:13" x14ac:dyDescent="0.2">
      <c r="A3047" s="9" t="str">
        <f t="shared" si="47"/>
        <v>199930EMACCA123</v>
      </c>
      <c r="B3047" s="10">
        <v>1999</v>
      </c>
      <c r="C3047" s="10" t="s">
        <v>4</v>
      </c>
      <c r="D3047" s="10" t="s">
        <v>24</v>
      </c>
      <c r="E3047" s="10">
        <v>23</v>
      </c>
      <c r="F3047" s="10">
        <v>43032</v>
      </c>
      <c r="G3047" s="10">
        <v>0</v>
      </c>
      <c r="H3047" s="10">
        <v>1</v>
      </c>
      <c r="I3047" s="10">
        <v>1</v>
      </c>
      <c r="J3047" s="10">
        <v>0</v>
      </c>
      <c r="K3047" s="10">
        <v>0</v>
      </c>
      <c r="L3047" s="10">
        <v>7.2155605131065254E-2</v>
      </c>
      <c r="M3047" s="10">
        <v>1270.7218088024986</v>
      </c>
    </row>
    <row r="3048" spans="1:13" x14ac:dyDescent="0.2">
      <c r="A3048" s="9" t="str">
        <f t="shared" si="47"/>
        <v>199930EMACCA223</v>
      </c>
      <c r="B3048" s="10">
        <v>1999</v>
      </c>
      <c r="C3048" s="10" t="s">
        <v>4</v>
      </c>
      <c r="D3048" s="10" t="s">
        <v>25</v>
      </c>
      <c r="E3048" s="10">
        <v>23</v>
      </c>
      <c r="F3048" s="10">
        <v>151232</v>
      </c>
      <c r="G3048" s="10">
        <v>0</v>
      </c>
      <c r="H3048" s="10">
        <v>1</v>
      </c>
      <c r="I3048" s="10">
        <v>1</v>
      </c>
      <c r="J3048" s="10">
        <v>0</v>
      </c>
      <c r="K3048" s="10">
        <v>0</v>
      </c>
      <c r="L3048" s="10">
        <v>5.4717255607278879E-2</v>
      </c>
      <c r="M3048" s="10">
        <v>1146.9015756540027</v>
      </c>
    </row>
    <row r="3049" spans="1:13" x14ac:dyDescent="0.2">
      <c r="A3049" s="9" t="str">
        <f t="shared" si="47"/>
        <v>199930EMACONT23</v>
      </c>
      <c r="B3049" s="10">
        <v>1999</v>
      </c>
      <c r="C3049" s="10" t="s">
        <v>4</v>
      </c>
      <c r="D3049" s="10" t="s">
        <v>31</v>
      </c>
      <c r="E3049" s="10">
        <v>23</v>
      </c>
      <c r="F3049" s="10">
        <v>207521</v>
      </c>
      <c r="G3049" s="10">
        <v>0</v>
      </c>
      <c r="H3049" s="10">
        <v>1</v>
      </c>
      <c r="I3049" s="10">
        <v>1</v>
      </c>
      <c r="J3049" s="10">
        <v>0</v>
      </c>
      <c r="K3049" s="10">
        <v>0</v>
      </c>
      <c r="L3049" s="10">
        <v>1.4947884792382458E-2</v>
      </c>
      <c r="M3049" s="10">
        <v>803.67324860112171</v>
      </c>
    </row>
    <row r="3050" spans="1:13" x14ac:dyDescent="0.2">
      <c r="A3050" s="9" t="str">
        <f t="shared" si="47"/>
        <v>199930EMAEMPR23</v>
      </c>
      <c r="B3050" s="10">
        <v>1999</v>
      </c>
      <c r="C3050" s="10" t="s">
        <v>4</v>
      </c>
      <c r="D3050" s="10" t="s">
        <v>32</v>
      </c>
      <c r="E3050" s="10">
        <v>23</v>
      </c>
      <c r="F3050" s="10">
        <v>33099</v>
      </c>
      <c r="G3050" s="10">
        <v>0</v>
      </c>
      <c r="H3050" s="10">
        <v>1</v>
      </c>
      <c r="I3050" s="10">
        <v>1</v>
      </c>
      <c r="J3050" s="10">
        <v>0</v>
      </c>
      <c r="K3050" s="10">
        <v>0</v>
      </c>
      <c r="L3050" s="10">
        <v>0</v>
      </c>
      <c r="M3050" s="10">
        <v>3839.0081210969711</v>
      </c>
    </row>
    <row r="3051" spans="1:13" x14ac:dyDescent="0.2">
      <c r="A3051" s="9" t="str">
        <f t="shared" si="47"/>
        <v>199930EMAINAT23</v>
      </c>
      <c r="B3051" s="10">
        <v>1999</v>
      </c>
      <c r="C3051" s="10" t="s">
        <v>4</v>
      </c>
      <c r="D3051" s="10" t="s">
        <v>54</v>
      </c>
      <c r="E3051" s="10">
        <v>23</v>
      </c>
      <c r="F3051" s="10">
        <v>441295</v>
      </c>
      <c r="G3051" s="10">
        <v>1</v>
      </c>
      <c r="H3051" s="10">
        <v>0.12846735177149074</v>
      </c>
      <c r="I3051" s="10">
        <v>0</v>
      </c>
      <c r="J3051" s="10">
        <v>0.85981259701560175</v>
      </c>
      <c r="K3051" s="10">
        <v>0.98499643095888234</v>
      </c>
      <c r="L3051" s="10">
        <v>1.5003569041117619E-2</v>
      </c>
      <c r="M3051" s="10"/>
    </row>
    <row r="3052" spans="1:13" x14ac:dyDescent="0.2">
      <c r="A3052" s="9" t="str">
        <f t="shared" si="47"/>
        <v>199930EMAMILI23</v>
      </c>
      <c r="B3052" s="10">
        <v>1999</v>
      </c>
      <c r="C3052" s="10" t="s">
        <v>4</v>
      </c>
      <c r="D3052" s="10" t="s">
        <v>26</v>
      </c>
      <c r="E3052" s="10">
        <v>23</v>
      </c>
      <c r="F3052" s="10">
        <v>1035</v>
      </c>
      <c r="G3052" s="10">
        <v>0</v>
      </c>
      <c r="H3052" s="10">
        <v>1</v>
      </c>
      <c r="I3052" s="10">
        <v>1</v>
      </c>
      <c r="J3052" s="10">
        <v>0</v>
      </c>
      <c r="K3052" s="10">
        <v>0</v>
      </c>
      <c r="L3052" s="10">
        <v>0.2</v>
      </c>
      <c r="M3052" s="10">
        <v>2644.6181605960201</v>
      </c>
    </row>
    <row r="3053" spans="1:13" x14ac:dyDescent="0.2">
      <c r="A3053" s="9" t="str">
        <f t="shared" si="47"/>
        <v>199930EMAPUBL23</v>
      </c>
      <c r="B3053" s="10">
        <v>1999</v>
      </c>
      <c r="C3053" s="10" t="s">
        <v>4</v>
      </c>
      <c r="D3053" s="10" t="s">
        <v>27</v>
      </c>
      <c r="E3053" s="10">
        <v>23</v>
      </c>
      <c r="F3053" s="10">
        <v>52550</v>
      </c>
      <c r="G3053" s="10">
        <v>0</v>
      </c>
      <c r="H3053" s="10">
        <v>1</v>
      </c>
      <c r="I3053" s="10">
        <v>1</v>
      </c>
      <c r="J3053" s="10">
        <v>0</v>
      </c>
      <c r="K3053" s="10">
        <v>0</v>
      </c>
      <c r="L3053" s="10">
        <v>0.14567078972407232</v>
      </c>
      <c r="M3053" s="10">
        <v>2481.1167934939986</v>
      </c>
    </row>
    <row r="3054" spans="1:13" x14ac:dyDescent="0.2">
      <c r="A3054" s="9" t="str">
        <f t="shared" si="47"/>
        <v>199930EMASCA123</v>
      </c>
      <c r="B3054" s="10">
        <v>1999</v>
      </c>
      <c r="C3054" s="10" t="s">
        <v>4</v>
      </c>
      <c r="D3054" s="10" t="s">
        <v>29</v>
      </c>
      <c r="E3054" s="10">
        <v>23</v>
      </c>
      <c r="F3054" s="10">
        <v>68474</v>
      </c>
      <c r="G3054" s="10">
        <v>0</v>
      </c>
      <c r="H3054" s="10">
        <v>1</v>
      </c>
      <c r="I3054" s="10">
        <v>1</v>
      </c>
      <c r="J3054" s="10">
        <v>0</v>
      </c>
      <c r="K3054" s="10">
        <v>0</v>
      </c>
      <c r="L3054" s="10">
        <v>5.7408651458947919E-2</v>
      </c>
      <c r="M3054" s="10">
        <v>744.61644801029956</v>
      </c>
    </row>
    <row r="3055" spans="1:13" x14ac:dyDescent="0.2">
      <c r="A3055" s="9" t="str">
        <f t="shared" si="47"/>
        <v>199930EMASCA223</v>
      </c>
      <c r="B3055" s="10">
        <v>1999</v>
      </c>
      <c r="C3055" s="10" t="s">
        <v>4</v>
      </c>
      <c r="D3055" s="10" t="s">
        <v>30</v>
      </c>
      <c r="E3055" s="10">
        <v>23</v>
      </c>
      <c r="F3055" s="10">
        <v>35793</v>
      </c>
      <c r="G3055" s="10">
        <v>0</v>
      </c>
      <c r="H3055" s="10">
        <v>1</v>
      </c>
      <c r="I3055" s="10">
        <v>1</v>
      </c>
      <c r="J3055" s="10">
        <v>0</v>
      </c>
      <c r="K3055" s="10">
        <v>0</v>
      </c>
      <c r="L3055" s="10">
        <v>2.3133014835302994E-2</v>
      </c>
      <c r="M3055" s="10">
        <v>1323.4831299818879</v>
      </c>
    </row>
    <row r="3056" spans="1:13" x14ac:dyDescent="0.2">
      <c r="A3056" s="9" t="str">
        <f t="shared" si="47"/>
        <v>199930EMASREM23</v>
      </c>
      <c r="B3056" s="10">
        <v>1999</v>
      </c>
      <c r="C3056" s="10" t="s">
        <v>4</v>
      </c>
      <c r="D3056" s="10" t="s">
        <v>35</v>
      </c>
      <c r="E3056" s="10">
        <v>23</v>
      </c>
      <c r="F3056" s="10">
        <v>14898</v>
      </c>
      <c r="G3056" s="10">
        <v>0</v>
      </c>
      <c r="H3056" s="10">
        <v>1</v>
      </c>
      <c r="I3056" s="10">
        <v>1</v>
      </c>
      <c r="J3056" s="10">
        <v>0</v>
      </c>
      <c r="K3056" s="10">
        <v>0</v>
      </c>
      <c r="L3056" s="10">
        <v>2.7788964961739829E-2</v>
      </c>
      <c r="M3056" s="10">
        <v>0</v>
      </c>
    </row>
    <row r="3057" spans="1:13" x14ac:dyDescent="0.2">
      <c r="A3057" s="9" t="str">
        <f t="shared" si="47"/>
        <v>199930EMATDOM23</v>
      </c>
      <c r="B3057" s="10">
        <v>1999</v>
      </c>
      <c r="C3057" s="10" t="s">
        <v>4</v>
      </c>
      <c r="D3057" s="10" t="s">
        <v>33</v>
      </c>
      <c r="E3057" s="10">
        <v>23</v>
      </c>
      <c r="F3057" s="10">
        <v>53790</v>
      </c>
      <c r="G3057" s="10">
        <v>0</v>
      </c>
      <c r="H3057" s="10">
        <v>1</v>
      </c>
      <c r="I3057" s="10">
        <v>1</v>
      </c>
      <c r="J3057" s="10">
        <v>0</v>
      </c>
      <c r="K3057" s="10">
        <v>0</v>
      </c>
      <c r="L3057" s="10">
        <v>2.6938092582264362E-2</v>
      </c>
      <c r="M3057" s="10">
        <v>334.21335320394661</v>
      </c>
    </row>
    <row r="3058" spans="1:13" x14ac:dyDescent="0.2">
      <c r="A3058" s="9" t="str">
        <f t="shared" si="47"/>
        <v>199915A17AGCC26</v>
      </c>
      <c r="B3058" s="10">
        <v>1999</v>
      </c>
      <c r="C3058" s="10" t="s">
        <v>0</v>
      </c>
      <c r="D3058" s="10" t="s">
        <v>23</v>
      </c>
      <c r="E3058" s="10">
        <v>26</v>
      </c>
      <c r="F3058" s="10">
        <v>200</v>
      </c>
      <c r="G3058" s="10">
        <v>0</v>
      </c>
      <c r="H3058" s="10">
        <v>1</v>
      </c>
      <c r="I3058" s="10">
        <v>1</v>
      </c>
      <c r="J3058" s="10">
        <v>0</v>
      </c>
      <c r="K3058" s="10">
        <v>0</v>
      </c>
      <c r="L3058" s="10">
        <v>0</v>
      </c>
      <c r="M3058" s="10">
        <v>302.24207549668802</v>
      </c>
    </row>
    <row r="3059" spans="1:13" x14ac:dyDescent="0.2">
      <c r="A3059" s="9" t="str">
        <f t="shared" si="47"/>
        <v>199915A17AGSC26</v>
      </c>
      <c r="B3059" s="10">
        <v>1999</v>
      </c>
      <c r="C3059" s="10" t="s">
        <v>0</v>
      </c>
      <c r="D3059" s="10" t="s">
        <v>28</v>
      </c>
      <c r="E3059" s="10">
        <v>26</v>
      </c>
      <c r="F3059" s="10">
        <v>602</v>
      </c>
      <c r="G3059" s="10">
        <v>0</v>
      </c>
      <c r="H3059" s="10">
        <v>1</v>
      </c>
      <c r="I3059" s="10">
        <v>1</v>
      </c>
      <c r="J3059" s="10">
        <v>0</v>
      </c>
      <c r="K3059" s="10">
        <v>0</v>
      </c>
      <c r="L3059" s="10">
        <v>0.33388704318936879</v>
      </c>
      <c r="M3059" s="10">
        <v>285.61492203717705</v>
      </c>
    </row>
    <row r="3060" spans="1:13" x14ac:dyDescent="0.2">
      <c r="A3060" s="9" t="str">
        <f t="shared" si="47"/>
        <v>199915A17AUTO26</v>
      </c>
      <c r="B3060" s="10">
        <v>1999</v>
      </c>
      <c r="C3060" s="10" t="s">
        <v>0</v>
      </c>
      <c r="D3060" s="10" t="s">
        <v>34</v>
      </c>
      <c r="E3060" s="10">
        <v>26</v>
      </c>
      <c r="F3060" s="10">
        <v>2008</v>
      </c>
      <c r="G3060" s="10">
        <v>0</v>
      </c>
      <c r="H3060" s="10">
        <v>1</v>
      </c>
      <c r="I3060" s="10">
        <v>1</v>
      </c>
      <c r="J3060" s="10">
        <v>0</v>
      </c>
      <c r="K3060" s="10">
        <v>0</v>
      </c>
      <c r="L3060" s="10">
        <v>1</v>
      </c>
      <c r="M3060" s="10">
        <v>0</v>
      </c>
    </row>
    <row r="3061" spans="1:13" x14ac:dyDescent="0.2">
      <c r="A3061" s="9" t="str">
        <f t="shared" si="47"/>
        <v>199915A17CCA126</v>
      </c>
      <c r="B3061" s="10">
        <v>1999</v>
      </c>
      <c r="C3061" s="10" t="s">
        <v>0</v>
      </c>
      <c r="D3061" s="10" t="s">
        <v>24</v>
      </c>
      <c r="E3061" s="10">
        <v>26</v>
      </c>
      <c r="F3061" s="10">
        <v>1206</v>
      </c>
      <c r="G3061" s="10">
        <v>0</v>
      </c>
      <c r="H3061" s="10">
        <v>1</v>
      </c>
      <c r="I3061" s="10">
        <v>1</v>
      </c>
      <c r="J3061" s="10">
        <v>0</v>
      </c>
      <c r="K3061" s="10">
        <v>0</v>
      </c>
      <c r="L3061" s="10">
        <v>0.83333333333333337</v>
      </c>
      <c r="M3061" s="10">
        <v>334.46641442832015</v>
      </c>
    </row>
    <row r="3062" spans="1:13" x14ac:dyDescent="0.2">
      <c r="A3062" s="9" t="str">
        <f t="shared" si="47"/>
        <v>199915A17CCA226</v>
      </c>
      <c r="B3062" s="10">
        <v>1999</v>
      </c>
      <c r="C3062" s="10" t="s">
        <v>0</v>
      </c>
      <c r="D3062" s="10" t="s">
        <v>25</v>
      </c>
      <c r="E3062" s="10">
        <v>26</v>
      </c>
      <c r="F3062" s="10">
        <v>1607</v>
      </c>
      <c r="G3062" s="10">
        <v>0</v>
      </c>
      <c r="H3062" s="10">
        <v>1</v>
      </c>
      <c r="I3062" s="10">
        <v>1</v>
      </c>
      <c r="J3062" s="10">
        <v>0</v>
      </c>
      <c r="K3062" s="10">
        <v>0</v>
      </c>
      <c r="L3062" s="10">
        <v>0.50031113876789046</v>
      </c>
      <c r="M3062" s="10">
        <v>340.14541568672615</v>
      </c>
    </row>
    <row r="3063" spans="1:13" x14ac:dyDescent="0.2">
      <c r="A3063" s="9" t="str">
        <f t="shared" si="47"/>
        <v>199915A17CONT26</v>
      </c>
      <c r="B3063" s="10">
        <v>1999</v>
      </c>
      <c r="C3063" s="10" t="s">
        <v>0</v>
      </c>
      <c r="D3063" s="10" t="s">
        <v>31</v>
      </c>
      <c r="E3063" s="10">
        <v>26</v>
      </c>
      <c r="F3063" s="10">
        <v>8228</v>
      </c>
      <c r="G3063" s="10">
        <v>0</v>
      </c>
      <c r="H3063" s="10">
        <v>1</v>
      </c>
      <c r="I3063" s="10">
        <v>1</v>
      </c>
      <c r="J3063" s="10">
        <v>0</v>
      </c>
      <c r="K3063" s="10">
        <v>0</v>
      </c>
      <c r="L3063" s="10">
        <v>0.70721925133689845</v>
      </c>
      <c r="M3063" s="10">
        <v>150.81377958392278</v>
      </c>
    </row>
    <row r="3064" spans="1:13" x14ac:dyDescent="0.2">
      <c r="A3064" s="9" t="str">
        <f t="shared" si="47"/>
        <v>199915A17INAT26</v>
      </c>
      <c r="B3064" s="10">
        <v>1999</v>
      </c>
      <c r="C3064" s="10" t="s">
        <v>0</v>
      </c>
      <c r="D3064" s="10" t="s">
        <v>54</v>
      </c>
      <c r="E3064" s="10">
        <v>26</v>
      </c>
      <c r="F3064" s="10">
        <v>165795</v>
      </c>
      <c r="G3064" s="10">
        <v>1</v>
      </c>
      <c r="H3064" s="10">
        <v>0.10787830476949647</v>
      </c>
      <c r="I3064" s="10">
        <v>0</v>
      </c>
      <c r="J3064" s="10">
        <v>0.14057876493109653</v>
      </c>
      <c r="K3064" s="10">
        <v>0.17815862893583101</v>
      </c>
      <c r="L3064" s="10">
        <v>0.82205735999276219</v>
      </c>
      <c r="M3064" s="10"/>
    </row>
    <row r="3065" spans="1:13" x14ac:dyDescent="0.2">
      <c r="A3065" s="9" t="str">
        <f t="shared" si="47"/>
        <v>199915A17SCA126</v>
      </c>
      <c r="B3065" s="10">
        <v>1999</v>
      </c>
      <c r="C3065" s="10" t="s">
        <v>0</v>
      </c>
      <c r="D3065" s="10" t="s">
        <v>29</v>
      </c>
      <c r="E3065" s="10">
        <v>26</v>
      </c>
      <c r="F3065" s="10">
        <v>12645</v>
      </c>
      <c r="G3065" s="10">
        <v>0</v>
      </c>
      <c r="H3065" s="10">
        <v>1</v>
      </c>
      <c r="I3065" s="10">
        <v>1</v>
      </c>
      <c r="J3065" s="10">
        <v>0</v>
      </c>
      <c r="K3065" s="10">
        <v>0</v>
      </c>
      <c r="L3065" s="10">
        <v>0.69845788849347568</v>
      </c>
      <c r="M3065" s="10">
        <v>256.16919278939787</v>
      </c>
    </row>
    <row r="3066" spans="1:13" x14ac:dyDescent="0.2">
      <c r="A3066" s="9" t="str">
        <f t="shared" si="47"/>
        <v>199915A17SCA226</v>
      </c>
      <c r="B3066" s="10">
        <v>1999</v>
      </c>
      <c r="C3066" s="10" t="s">
        <v>0</v>
      </c>
      <c r="D3066" s="10" t="s">
        <v>30</v>
      </c>
      <c r="E3066" s="10">
        <v>26</v>
      </c>
      <c r="F3066" s="10">
        <v>3814</v>
      </c>
      <c r="G3066" s="10">
        <v>0</v>
      </c>
      <c r="H3066" s="10">
        <v>1</v>
      </c>
      <c r="I3066" s="10">
        <v>1</v>
      </c>
      <c r="J3066" s="10">
        <v>0</v>
      </c>
      <c r="K3066" s="10">
        <v>0</v>
      </c>
      <c r="L3066" s="10">
        <v>0.63109596224436293</v>
      </c>
      <c r="M3066" s="10">
        <v>312.5399027743897</v>
      </c>
    </row>
    <row r="3067" spans="1:13" x14ac:dyDescent="0.2">
      <c r="A3067" s="9" t="str">
        <f t="shared" si="47"/>
        <v>199915A17SREM26</v>
      </c>
      <c r="B3067" s="10">
        <v>1999</v>
      </c>
      <c r="C3067" s="10" t="s">
        <v>0</v>
      </c>
      <c r="D3067" s="10" t="s">
        <v>35</v>
      </c>
      <c r="E3067" s="10">
        <v>26</v>
      </c>
      <c r="F3067" s="10">
        <v>7428</v>
      </c>
      <c r="G3067" s="10">
        <v>0</v>
      </c>
      <c r="H3067" s="10">
        <v>1</v>
      </c>
      <c r="I3067" s="10">
        <v>1</v>
      </c>
      <c r="J3067" s="10">
        <v>0</v>
      </c>
      <c r="K3067" s="10">
        <v>0</v>
      </c>
      <c r="L3067" s="10">
        <v>0.89189553042541736</v>
      </c>
      <c r="M3067" s="10">
        <v>0</v>
      </c>
    </row>
    <row r="3068" spans="1:13" x14ac:dyDescent="0.2">
      <c r="A3068" s="9" t="str">
        <f t="shared" si="47"/>
        <v>199915A17TDOM26</v>
      </c>
      <c r="B3068" s="10">
        <v>1999</v>
      </c>
      <c r="C3068" s="10" t="s">
        <v>0</v>
      </c>
      <c r="D3068" s="10" t="s">
        <v>33</v>
      </c>
      <c r="E3068" s="10">
        <v>26</v>
      </c>
      <c r="F3068" s="10">
        <v>5220</v>
      </c>
      <c r="G3068" s="10">
        <v>0</v>
      </c>
      <c r="H3068" s="10">
        <v>1</v>
      </c>
      <c r="I3068" s="10">
        <v>1</v>
      </c>
      <c r="J3068" s="10">
        <v>0</v>
      </c>
      <c r="K3068" s="10">
        <v>0</v>
      </c>
      <c r="L3068" s="10">
        <v>0.53831417624521072</v>
      </c>
      <c r="M3068" s="10">
        <v>232.78327713471242</v>
      </c>
    </row>
    <row r="3069" spans="1:13" x14ac:dyDescent="0.2">
      <c r="A3069" s="9" t="str">
        <f t="shared" si="47"/>
        <v>199915A29AGCC26</v>
      </c>
      <c r="B3069" s="10">
        <v>1999</v>
      </c>
      <c r="C3069" s="10" t="s">
        <v>3</v>
      </c>
      <c r="D3069" s="10" t="s">
        <v>23</v>
      </c>
      <c r="E3069" s="10">
        <v>26</v>
      </c>
      <c r="F3069" s="10">
        <v>2610</v>
      </c>
      <c r="G3069" s="10">
        <v>0</v>
      </c>
      <c r="H3069" s="10">
        <v>1</v>
      </c>
      <c r="I3069" s="10">
        <v>1</v>
      </c>
      <c r="J3069" s="10">
        <v>0</v>
      </c>
      <c r="K3069" s="10">
        <v>0</v>
      </c>
      <c r="L3069" s="10">
        <v>7.7011494252873569E-2</v>
      </c>
      <c r="M3069" s="10">
        <v>378.44801777976949</v>
      </c>
    </row>
    <row r="3070" spans="1:13" x14ac:dyDescent="0.2">
      <c r="A3070" s="9" t="str">
        <f t="shared" si="47"/>
        <v>199915A29AGSC26</v>
      </c>
      <c r="B3070" s="10">
        <v>1999</v>
      </c>
      <c r="C3070" s="10" t="s">
        <v>3</v>
      </c>
      <c r="D3070" s="10" t="s">
        <v>28</v>
      </c>
      <c r="E3070" s="10">
        <v>26</v>
      </c>
      <c r="F3070" s="10">
        <v>4016</v>
      </c>
      <c r="G3070" s="10">
        <v>0</v>
      </c>
      <c r="H3070" s="10">
        <v>1</v>
      </c>
      <c r="I3070" s="10">
        <v>1</v>
      </c>
      <c r="J3070" s="10">
        <v>0</v>
      </c>
      <c r="K3070" s="10">
        <v>0</v>
      </c>
      <c r="L3070" s="10">
        <v>0.3002988047808765</v>
      </c>
      <c r="M3070" s="10">
        <v>304.97631884503937</v>
      </c>
    </row>
    <row r="3071" spans="1:13" x14ac:dyDescent="0.2">
      <c r="A3071" s="9" t="str">
        <f t="shared" si="47"/>
        <v>199915A29AUTO26</v>
      </c>
      <c r="B3071" s="10">
        <v>1999</v>
      </c>
      <c r="C3071" s="10" t="s">
        <v>3</v>
      </c>
      <c r="D3071" s="10" t="s">
        <v>34</v>
      </c>
      <c r="E3071" s="10">
        <v>26</v>
      </c>
      <c r="F3071" s="10">
        <v>5419</v>
      </c>
      <c r="G3071" s="10">
        <v>0</v>
      </c>
      <c r="H3071" s="10">
        <v>1</v>
      </c>
      <c r="I3071" s="10">
        <v>1</v>
      </c>
      <c r="J3071" s="10">
        <v>0</v>
      </c>
      <c r="K3071" s="10">
        <v>0</v>
      </c>
      <c r="L3071" s="10">
        <v>0.62982100018453591</v>
      </c>
      <c r="M3071" s="10">
        <v>0</v>
      </c>
    </row>
    <row r="3072" spans="1:13" x14ac:dyDescent="0.2">
      <c r="A3072" s="9" t="str">
        <f t="shared" si="47"/>
        <v>199915A29CCA126</v>
      </c>
      <c r="B3072" s="10">
        <v>1999</v>
      </c>
      <c r="C3072" s="10" t="s">
        <v>3</v>
      </c>
      <c r="D3072" s="10" t="s">
        <v>24</v>
      </c>
      <c r="E3072" s="10">
        <v>26</v>
      </c>
      <c r="F3072" s="10">
        <v>41962</v>
      </c>
      <c r="G3072" s="10">
        <v>0</v>
      </c>
      <c r="H3072" s="10">
        <v>1</v>
      </c>
      <c r="I3072" s="10">
        <v>1</v>
      </c>
      <c r="J3072" s="10">
        <v>0</v>
      </c>
      <c r="K3072" s="10">
        <v>0</v>
      </c>
      <c r="L3072" s="10">
        <v>0.23454554120394644</v>
      </c>
      <c r="M3072" s="10">
        <v>608.47940360449979</v>
      </c>
    </row>
    <row r="3073" spans="1:13" x14ac:dyDescent="0.2">
      <c r="A3073" s="9" t="str">
        <f t="shared" si="47"/>
        <v>199915A29CCA226</v>
      </c>
      <c r="B3073" s="10">
        <v>1999</v>
      </c>
      <c r="C3073" s="10" t="s">
        <v>3</v>
      </c>
      <c r="D3073" s="10" t="s">
        <v>25</v>
      </c>
      <c r="E3073" s="10">
        <v>26</v>
      </c>
      <c r="F3073" s="10">
        <v>105577</v>
      </c>
      <c r="G3073" s="10">
        <v>0</v>
      </c>
      <c r="H3073" s="10">
        <v>1</v>
      </c>
      <c r="I3073" s="10">
        <v>1</v>
      </c>
      <c r="J3073" s="10">
        <v>0</v>
      </c>
      <c r="K3073" s="10">
        <v>0</v>
      </c>
      <c r="L3073" s="10">
        <v>0.18254922947232827</v>
      </c>
      <c r="M3073" s="10">
        <v>770.54590167478204</v>
      </c>
    </row>
    <row r="3074" spans="1:13" x14ac:dyDescent="0.2">
      <c r="A3074" s="9" t="str">
        <f t="shared" si="47"/>
        <v>199915A29CONT26</v>
      </c>
      <c r="B3074" s="10">
        <v>1999</v>
      </c>
      <c r="C3074" s="10" t="s">
        <v>3</v>
      </c>
      <c r="D3074" s="10" t="s">
        <v>31</v>
      </c>
      <c r="E3074" s="10">
        <v>26</v>
      </c>
      <c r="F3074" s="10">
        <v>85709</v>
      </c>
      <c r="G3074" s="10">
        <v>0</v>
      </c>
      <c r="H3074" s="10">
        <v>1</v>
      </c>
      <c r="I3074" s="10">
        <v>1</v>
      </c>
      <c r="J3074" s="10">
        <v>0</v>
      </c>
      <c r="K3074" s="10">
        <v>0</v>
      </c>
      <c r="L3074" s="10">
        <v>0.22538242035832903</v>
      </c>
      <c r="M3074" s="10">
        <v>490.09967448562742</v>
      </c>
    </row>
    <row r="3075" spans="1:13" x14ac:dyDescent="0.2">
      <c r="A3075" s="9" t="str">
        <f t="shared" si="47"/>
        <v>199915A29EMPR26</v>
      </c>
      <c r="B3075" s="10">
        <v>1999</v>
      </c>
      <c r="C3075" s="10" t="s">
        <v>3</v>
      </c>
      <c r="D3075" s="10" t="s">
        <v>32</v>
      </c>
      <c r="E3075" s="10">
        <v>26</v>
      </c>
      <c r="F3075" s="10">
        <v>8428</v>
      </c>
      <c r="G3075" s="10">
        <v>0</v>
      </c>
      <c r="H3075" s="10">
        <v>1</v>
      </c>
      <c r="I3075" s="10">
        <v>1</v>
      </c>
      <c r="J3075" s="10">
        <v>0</v>
      </c>
      <c r="K3075" s="10">
        <v>0</v>
      </c>
      <c r="L3075" s="10">
        <v>0.23813478879924063</v>
      </c>
      <c r="M3075" s="10">
        <v>3224.6629068721095</v>
      </c>
    </row>
    <row r="3076" spans="1:13" x14ac:dyDescent="0.2">
      <c r="A3076" s="9" t="str">
        <f t="shared" ref="A3076:A3139" si="48">B3076&amp;C3076&amp;D3076&amp;E3076</f>
        <v>199915A29INAT26</v>
      </c>
      <c r="B3076" s="10">
        <v>1999</v>
      </c>
      <c r="C3076" s="10" t="s">
        <v>3</v>
      </c>
      <c r="D3076" s="10" t="s">
        <v>54</v>
      </c>
      <c r="E3076" s="10">
        <v>26</v>
      </c>
      <c r="F3076" s="10">
        <v>511463</v>
      </c>
      <c r="G3076" s="10">
        <v>1</v>
      </c>
      <c r="H3076" s="10">
        <v>0.24591628957059061</v>
      </c>
      <c r="I3076" s="10">
        <v>0</v>
      </c>
      <c r="J3076" s="10">
        <v>0.35833762853766421</v>
      </c>
      <c r="K3076" s="10">
        <v>0.514536735265816</v>
      </c>
      <c r="L3076" s="10">
        <v>0.48627071915094283</v>
      </c>
      <c r="M3076" s="10"/>
    </row>
    <row r="3077" spans="1:13" x14ac:dyDescent="0.2">
      <c r="A3077" s="9" t="str">
        <f t="shared" si="48"/>
        <v>199915A29MILI26</v>
      </c>
      <c r="B3077" s="10">
        <v>1999</v>
      </c>
      <c r="C3077" s="10" t="s">
        <v>3</v>
      </c>
      <c r="D3077" s="10" t="s">
        <v>26</v>
      </c>
      <c r="E3077" s="10">
        <v>26</v>
      </c>
      <c r="F3077" s="10">
        <v>4819</v>
      </c>
      <c r="G3077" s="10">
        <v>0</v>
      </c>
      <c r="H3077" s="10">
        <v>1</v>
      </c>
      <c r="I3077" s="10">
        <v>1</v>
      </c>
      <c r="J3077" s="10">
        <v>0</v>
      </c>
      <c r="K3077" s="10">
        <v>0</v>
      </c>
      <c r="L3077" s="10">
        <v>0.24984436605104793</v>
      </c>
      <c r="M3077" s="10">
        <v>1642.1391778936395</v>
      </c>
    </row>
    <row r="3078" spans="1:13" x14ac:dyDescent="0.2">
      <c r="A3078" s="9" t="str">
        <f t="shared" si="48"/>
        <v>199915A29PUBL26</v>
      </c>
      <c r="B3078" s="10">
        <v>1999</v>
      </c>
      <c r="C3078" s="10" t="s">
        <v>3</v>
      </c>
      <c r="D3078" s="10" t="s">
        <v>27</v>
      </c>
      <c r="E3078" s="10">
        <v>26</v>
      </c>
      <c r="F3078" s="10">
        <v>8230</v>
      </c>
      <c r="G3078" s="10">
        <v>0</v>
      </c>
      <c r="H3078" s="10">
        <v>1</v>
      </c>
      <c r="I3078" s="10">
        <v>1</v>
      </c>
      <c r="J3078" s="10">
        <v>0</v>
      </c>
      <c r="K3078" s="10">
        <v>0</v>
      </c>
      <c r="L3078" s="10">
        <v>0.29270959902794652</v>
      </c>
      <c r="M3078" s="10">
        <v>1469.7455233782175</v>
      </c>
    </row>
    <row r="3079" spans="1:13" x14ac:dyDescent="0.2">
      <c r="A3079" s="9" t="str">
        <f t="shared" si="48"/>
        <v>199915A29SCA126</v>
      </c>
      <c r="B3079" s="10">
        <v>1999</v>
      </c>
      <c r="C3079" s="10" t="s">
        <v>3</v>
      </c>
      <c r="D3079" s="10" t="s">
        <v>29</v>
      </c>
      <c r="E3079" s="10">
        <v>26</v>
      </c>
      <c r="F3079" s="10">
        <v>77686</v>
      </c>
      <c r="G3079" s="10">
        <v>0</v>
      </c>
      <c r="H3079" s="10">
        <v>1</v>
      </c>
      <c r="I3079" s="10">
        <v>1</v>
      </c>
      <c r="J3079" s="10">
        <v>0</v>
      </c>
      <c r="K3079" s="10">
        <v>0</v>
      </c>
      <c r="L3079" s="10">
        <v>0.34622711942949824</v>
      </c>
      <c r="M3079" s="10">
        <v>423.89537118542717</v>
      </c>
    </row>
    <row r="3080" spans="1:13" x14ac:dyDescent="0.2">
      <c r="A3080" s="9" t="str">
        <f t="shared" si="48"/>
        <v>199915A29SCA226</v>
      </c>
      <c r="B3080" s="10">
        <v>1999</v>
      </c>
      <c r="C3080" s="10" t="s">
        <v>3</v>
      </c>
      <c r="D3080" s="10" t="s">
        <v>30</v>
      </c>
      <c r="E3080" s="10">
        <v>26</v>
      </c>
      <c r="F3080" s="10">
        <v>32521</v>
      </c>
      <c r="G3080" s="10">
        <v>0</v>
      </c>
      <c r="H3080" s="10">
        <v>1</v>
      </c>
      <c r="I3080" s="10">
        <v>1</v>
      </c>
      <c r="J3080" s="10">
        <v>0</v>
      </c>
      <c r="K3080" s="10">
        <v>0</v>
      </c>
      <c r="L3080" s="10">
        <v>0.26542849235878357</v>
      </c>
      <c r="M3080" s="10">
        <v>519.39734526874827</v>
      </c>
    </row>
    <row r="3081" spans="1:13" x14ac:dyDescent="0.2">
      <c r="A3081" s="9" t="str">
        <f t="shared" si="48"/>
        <v>199915A29SREM26</v>
      </c>
      <c r="B3081" s="10">
        <v>1999</v>
      </c>
      <c r="C3081" s="10" t="s">
        <v>3</v>
      </c>
      <c r="D3081" s="10" t="s">
        <v>35</v>
      </c>
      <c r="E3081" s="10">
        <v>26</v>
      </c>
      <c r="F3081" s="10">
        <v>25293</v>
      </c>
      <c r="G3081" s="10">
        <v>0</v>
      </c>
      <c r="H3081" s="10">
        <v>1</v>
      </c>
      <c r="I3081" s="10">
        <v>1</v>
      </c>
      <c r="J3081" s="10">
        <v>0</v>
      </c>
      <c r="K3081" s="10">
        <v>0</v>
      </c>
      <c r="L3081" s="10">
        <v>0.59530304827422609</v>
      </c>
      <c r="M3081" s="10">
        <v>7.5170427594424138</v>
      </c>
    </row>
    <row r="3082" spans="1:13" x14ac:dyDescent="0.2">
      <c r="A3082" s="9" t="str">
        <f t="shared" si="48"/>
        <v>199915A29TDOM26</v>
      </c>
      <c r="B3082" s="10">
        <v>1999</v>
      </c>
      <c r="C3082" s="10" t="s">
        <v>3</v>
      </c>
      <c r="D3082" s="10" t="s">
        <v>33</v>
      </c>
      <c r="E3082" s="10">
        <v>26</v>
      </c>
      <c r="F3082" s="10">
        <v>41746</v>
      </c>
      <c r="G3082" s="10">
        <v>0</v>
      </c>
      <c r="H3082" s="10">
        <v>1</v>
      </c>
      <c r="I3082" s="10">
        <v>1</v>
      </c>
      <c r="J3082" s="10">
        <v>0</v>
      </c>
      <c r="K3082" s="10">
        <v>0</v>
      </c>
      <c r="L3082" s="10">
        <v>0.26917548986729267</v>
      </c>
      <c r="M3082" s="10">
        <v>293.09717343858409</v>
      </c>
    </row>
    <row r="3083" spans="1:13" x14ac:dyDescent="0.2">
      <c r="A3083" s="9" t="str">
        <f t="shared" si="48"/>
        <v>199918A24AGCC26</v>
      </c>
      <c r="B3083" s="10">
        <v>1999</v>
      </c>
      <c r="C3083" s="10" t="s">
        <v>1</v>
      </c>
      <c r="D3083" s="10" t="s">
        <v>23</v>
      </c>
      <c r="E3083" s="10">
        <v>26</v>
      </c>
      <c r="F3083" s="10">
        <v>2209</v>
      </c>
      <c r="G3083" s="10">
        <v>0</v>
      </c>
      <c r="H3083" s="10">
        <v>1</v>
      </c>
      <c r="I3083" s="10">
        <v>1</v>
      </c>
      <c r="J3083" s="10">
        <v>0</v>
      </c>
      <c r="K3083" s="10">
        <v>0</v>
      </c>
      <c r="L3083" s="10">
        <v>9.0991398822996825E-2</v>
      </c>
      <c r="M3083" s="10">
        <v>383.38416919462787</v>
      </c>
    </row>
    <row r="3084" spans="1:13" x14ac:dyDescent="0.2">
      <c r="A3084" s="9" t="str">
        <f t="shared" si="48"/>
        <v>199918A24AGSC26</v>
      </c>
      <c r="B3084" s="10">
        <v>1999</v>
      </c>
      <c r="C3084" s="10" t="s">
        <v>1</v>
      </c>
      <c r="D3084" s="10" t="s">
        <v>28</v>
      </c>
      <c r="E3084" s="10">
        <v>26</v>
      </c>
      <c r="F3084" s="10">
        <v>2611</v>
      </c>
      <c r="G3084" s="10">
        <v>0</v>
      </c>
      <c r="H3084" s="10">
        <v>1</v>
      </c>
      <c r="I3084" s="10">
        <v>1</v>
      </c>
      <c r="J3084" s="10">
        <v>0</v>
      </c>
      <c r="K3084" s="10">
        <v>0</v>
      </c>
      <c r="L3084" s="10">
        <v>0.30792799693603984</v>
      </c>
      <c r="M3084" s="10">
        <v>299.01023633020645</v>
      </c>
    </row>
    <row r="3085" spans="1:13" x14ac:dyDescent="0.2">
      <c r="A3085" s="9" t="str">
        <f t="shared" si="48"/>
        <v>199918A24AUTO26</v>
      </c>
      <c r="B3085" s="10">
        <v>1999</v>
      </c>
      <c r="C3085" s="10" t="s">
        <v>1</v>
      </c>
      <c r="D3085" s="10" t="s">
        <v>34</v>
      </c>
      <c r="E3085" s="10">
        <v>26</v>
      </c>
      <c r="F3085" s="10">
        <v>2406</v>
      </c>
      <c r="G3085" s="10">
        <v>0</v>
      </c>
      <c r="H3085" s="10">
        <v>1</v>
      </c>
      <c r="I3085" s="10">
        <v>1</v>
      </c>
      <c r="J3085" s="10">
        <v>0</v>
      </c>
      <c r="K3085" s="10">
        <v>0</v>
      </c>
      <c r="L3085" s="10">
        <v>0.58395677472984209</v>
      </c>
      <c r="M3085" s="10">
        <v>0</v>
      </c>
    </row>
    <row r="3086" spans="1:13" x14ac:dyDescent="0.2">
      <c r="A3086" s="9" t="str">
        <f t="shared" si="48"/>
        <v>199918A24CCA126</v>
      </c>
      <c r="B3086" s="10">
        <v>1999</v>
      </c>
      <c r="C3086" s="10" t="s">
        <v>1</v>
      </c>
      <c r="D3086" s="10" t="s">
        <v>24</v>
      </c>
      <c r="E3086" s="10">
        <v>26</v>
      </c>
      <c r="F3086" s="10">
        <v>22682</v>
      </c>
      <c r="G3086" s="10">
        <v>0</v>
      </c>
      <c r="H3086" s="10">
        <v>1</v>
      </c>
      <c r="I3086" s="10">
        <v>1</v>
      </c>
      <c r="J3086" s="10">
        <v>0</v>
      </c>
      <c r="K3086" s="10">
        <v>0</v>
      </c>
      <c r="L3086" s="10">
        <v>0.30098756723393</v>
      </c>
      <c r="M3086" s="10">
        <v>560.36913299250216</v>
      </c>
    </row>
    <row r="3087" spans="1:13" x14ac:dyDescent="0.2">
      <c r="A3087" s="9" t="str">
        <f t="shared" si="48"/>
        <v>199918A24CCA226</v>
      </c>
      <c r="B3087" s="10">
        <v>1999</v>
      </c>
      <c r="C3087" s="10" t="s">
        <v>1</v>
      </c>
      <c r="D3087" s="10" t="s">
        <v>25</v>
      </c>
      <c r="E3087" s="10">
        <v>26</v>
      </c>
      <c r="F3087" s="10">
        <v>52992</v>
      </c>
      <c r="G3087" s="10">
        <v>0</v>
      </c>
      <c r="H3087" s="10">
        <v>1</v>
      </c>
      <c r="I3087" s="10">
        <v>1</v>
      </c>
      <c r="J3087" s="10">
        <v>0</v>
      </c>
      <c r="K3087" s="10">
        <v>0</v>
      </c>
      <c r="L3087" s="10">
        <v>0.25760492149758452</v>
      </c>
      <c r="M3087" s="10">
        <v>699.24663693642924</v>
      </c>
    </row>
    <row r="3088" spans="1:13" x14ac:dyDescent="0.2">
      <c r="A3088" s="9" t="str">
        <f t="shared" si="48"/>
        <v>199918A24CONT26</v>
      </c>
      <c r="B3088" s="10">
        <v>1999</v>
      </c>
      <c r="C3088" s="10" t="s">
        <v>1</v>
      </c>
      <c r="D3088" s="10" t="s">
        <v>31</v>
      </c>
      <c r="E3088" s="10">
        <v>26</v>
      </c>
      <c r="F3088" s="10">
        <v>36936</v>
      </c>
      <c r="G3088" s="10">
        <v>0</v>
      </c>
      <c r="H3088" s="10">
        <v>1</v>
      </c>
      <c r="I3088" s="10">
        <v>1</v>
      </c>
      <c r="J3088" s="10">
        <v>0</v>
      </c>
      <c r="K3088" s="10">
        <v>0</v>
      </c>
      <c r="L3088" s="10">
        <v>0.25005414771496642</v>
      </c>
      <c r="M3088" s="10">
        <v>402.34262193599375</v>
      </c>
    </row>
    <row r="3089" spans="1:13" x14ac:dyDescent="0.2">
      <c r="A3089" s="9" t="str">
        <f t="shared" si="48"/>
        <v>199918A24EMPR26</v>
      </c>
      <c r="B3089" s="10">
        <v>1999</v>
      </c>
      <c r="C3089" s="10" t="s">
        <v>1</v>
      </c>
      <c r="D3089" s="10" t="s">
        <v>32</v>
      </c>
      <c r="E3089" s="10">
        <v>26</v>
      </c>
      <c r="F3089" s="10">
        <v>3008</v>
      </c>
      <c r="G3089" s="10">
        <v>0</v>
      </c>
      <c r="H3089" s="10">
        <v>1</v>
      </c>
      <c r="I3089" s="10">
        <v>1</v>
      </c>
      <c r="J3089" s="10">
        <v>0</v>
      </c>
      <c r="K3089" s="10">
        <v>0</v>
      </c>
      <c r="L3089" s="10">
        <v>0.33311170212765956</v>
      </c>
      <c r="M3089" s="10">
        <v>1734.7844604828263</v>
      </c>
    </row>
    <row r="3090" spans="1:13" x14ac:dyDescent="0.2">
      <c r="A3090" s="9" t="str">
        <f t="shared" si="48"/>
        <v>199918A24INAT26</v>
      </c>
      <c r="B3090" s="10">
        <v>1999</v>
      </c>
      <c r="C3090" s="10" t="s">
        <v>1</v>
      </c>
      <c r="D3090" s="10" t="s">
        <v>54</v>
      </c>
      <c r="E3090" s="10">
        <v>26</v>
      </c>
      <c r="F3090" s="10">
        <v>232461</v>
      </c>
      <c r="G3090" s="10">
        <v>1</v>
      </c>
      <c r="H3090" s="10">
        <v>0.30880332500928892</v>
      </c>
      <c r="I3090" s="10">
        <v>0</v>
      </c>
      <c r="J3090" s="10">
        <v>0.39461154939557069</v>
      </c>
      <c r="K3090" s="10">
        <v>0.58195871389193721</v>
      </c>
      <c r="L3090" s="10">
        <v>0.41954847689596181</v>
      </c>
      <c r="M3090" s="10"/>
    </row>
    <row r="3091" spans="1:13" x14ac:dyDescent="0.2">
      <c r="A3091" s="9" t="str">
        <f t="shared" si="48"/>
        <v>199918A24MILI26</v>
      </c>
      <c r="B3091" s="10">
        <v>1999</v>
      </c>
      <c r="C3091" s="10" t="s">
        <v>1</v>
      </c>
      <c r="D3091" s="10" t="s">
        <v>26</v>
      </c>
      <c r="E3091" s="10">
        <v>26</v>
      </c>
      <c r="F3091" s="10">
        <v>3011</v>
      </c>
      <c r="G3091" s="10">
        <v>0</v>
      </c>
      <c r="H3091" s="10">
        <v>1</v>
      </c>
      <c r="I3091" s="10">
        <v>1</v>
      </c>
      <c r="J3091" s="10">
        <v>0</v>
      </c>
      <c r="K3091" s="10">
        <v>0</v>
      </c>
      <c r="L3091" s="10">
        <v>0.26635669212886082</v>
      </c>
      <c r="M3091" s="10">
        <v>1024.5360979478546</v>
      </c>
    </row>
    <row r="3092" spans="1:13" x14ac:dyDescent="0.2">
      <c r="A3092" s="9" t="str">
        <f t="shared" si="48"/>
        <v>199918A24PUBL26</v>
      </c>
      <c r="B3092" s="10">
        <v>1999</v>
      </c>
      <c r="C3092" s="10" t="s">
        <v>1</v>
      </c>
      <c r="D3092" s="10" t="s">
        <v>27</v>
      </c>
      <c r="E3092" s="10">
        <v>26</v>
      </c>
      <c r="F3092" s="10">
        <v>2208</v>
      </c>
      <c r="G3092" s="10">
        <v>0</v>
      </c>
      <c r="H3092" s="10">
        <v>1</v>
      </c>
      <c r="I3092" s="10">
        <v>1</v>
      </c>
      <c r="J3092" s="10">
        <v>0</v>
      </c>
      <c r="K3092" s="10">
        <v>0</v>
      </c>
      <c r="L3092" s="10">
        <v>0.18206521739130435</v>
      </c>
      <c r="M3092" s="10">
        <v>1150.6422082602044</v>
      </c>
    </row>
    <row r="3093" spans="1:13" x14ac:dyDescent="0.2">
      <c r="A3093" s="9" t="str">
        <f t="shared" si="48"/>
        <v>199918A24SCA126</v>
      </c>
      <c r="B3093" s="10">
        <v>1999</v>
      </c>
      <c r="C3093" s="10" t="s">
        <v>1</v>
      </c>
      <c r="D3093" s="10" t="s">
        <v>29</v>
      </c>
      <c r="E3093" s="10">
        <v>26</v>
      </c>
      <c r="F3093" s="10">
        <v>42555</v>
      </c>
      <c r="G3093" s="10">
        <v>0</v>
      </c>
      <c r="H3093" s="10">
        <v>1</v>
      </c>
      <c r="I3093" s="10">
        <v>1</v>
      </c>
      <c r="J3093" s="10">
        <v>0</v>
      </c>
      <c r="K3093" s="10">
        <v>0</v>
      </c>
      <c r="L3093" s="10">
        <v>0.3679238632358125</v>
      </c>
      <c r="M3093" s="10">
        <v>405.41048871865468</v>
      </c>
    </row>
    <row r="3094" spans="1:13" x14ac:dyDescent="0.2">
      <c r="A3094" s="9" t="str">
        <f t="shared" si="48"/>
        <v>199918A24SCA226</v>
      </c>
      <c r="B3094" s="10">
        <v>1999</v>
      </c>
      <c r="C3094" s="10" t="s">
        <v>1</v>
      </c>
      <c r="D3094" s="10" t="s">
        <v>30</v>
      </c>
      <c r="E3094" s="10">
        <v>26</v>
      </c>
      <c r="F3094" s="10">
        <v>17867</v>
      </c>
      <c r="G3094" s="10">
        <v>0</v>
      </c>
      <c r="H3094" s="10">
        <v>1</v>
      </c>
      <c r="I3094" s="10">
        <v>1</v>
      </c>
      <c r="J3094" s="10">
        <v>0</v>
      </c>
      <c r="K3094" s="10">
        <v>0</v>
      </c>
      <c r="L3094" s="10">
        <v>0.28107684558123913</v>
      </c>
      <c r="M3094" s="10">
        <v>484.61791794513414</v>
      </c>
    </row>
    <row r="3095" spans="1:13" x14ac:dyDescent="0.2">
      <c r="A3095" s="9" t="str">
        <f t="shared" si="48"/>
        <v>199918A24SREM26</v>
      </c>
      <c r="B3095" s="10">
        <v>1999</v>
      </c>
      <c r="C3095" s="10" t="s">
        <v>1</v>
      </c>
      <c r="D3095" s="10" t="s">
        <v>35</v>
      </c>
      <c r="E3095" s="10">
        <v>26</v>
      </c>
      <c r="F3095" s="10">
        <v>12250</v>
      </c>
      <c r="G3095" s="10">
        <v>0</v>
      </c>
      <c r="H3095" s="10">
        <v>1</v>
      </c>
      <c r="I3095" s="10">
        <v>1</v>
      </c>
      <c r="J3095" s="10">
        <v>0</v>
      </c>
      <c r="K3095" s="10">
        <v>0</v>
      </c>
      <c r="L3095" s="10">
        <v>0.57371428571428573</v>
      </c>
      <c r="M3095" s="10">
        <v>12.118470014574351</v>
      </c>
    </row>
    <row r="3096" spans="1:13" x14ac:dyDescent="0.2">
      <c r="A3096" s="9" t="str">
        <f t="shared" si="48"/>
        <v>199918A24TDOM26</v>
      </c>
      <c r="B3096" s="10">
        <v>1999</v>
      </c>
      <c r="C3096" s="10" t="s">
        <v>1</v>
      </c>
      <c r="D3096" s="10" t="s">
        <v>33</v>
      </c>
      <c r="E3096" s="10">
        <v>26</v>
      </c>
      <c r="F3096" s="10">
        <v>22487</v>
      </c>
      <c r="G3096" s="10">
        <v>0</v>
      </c>
      <c r="H3096" s="10">
        <v>1</v>
      </c>
      <c r="I3096" s="10">
        <v>1</v>
      </c>
      <c r="J3096" s="10">
        <v>0</v>
      </c>
      <c r="K3096" s="10">
        <v>0</v>
      </c>
      <c r="L3096" s="10">
        <v>0.30337528349713166</v>
      </c>
      <c r="M3096" s="10">
        <v>294.90491012566662</v>
      </c>
    </row>
    <row r="3097" spans="1:13" x14ac:dyDescent="0.2">
      <c r="A3097" s="9" t="str">
        <f t="shared" si="48"/>
        <v>199925A29AGCC26</v>
      </c>
      <c r="B3097" s="10">
        <v>1999</v>
      </c>
      <c r="C3097" s="10" t="s">
        <v>2</v>
      </c>
      <c r="D3097" s="10" t="s">
        <v>23</v>
      </c>
      <c r="E3097" s="10">
        <v>26</v>
      </c>
      <c r="F3097" s="10">
        <v>201</v>
      </c>
      <c r="G3097" s="10">
        <v>0</v>
      </c>
      <c r="H3097" s="10">
        <v>1</v>
      </c>
      <c r="I3097" s="10">
        <v>1</v>
      </c>
      <c r="J3097" s="10">
        <v>0</v>
      </c>
      <c r="K3097" s="10">
        <v>0</v>
      </c>
      <c r="L3097" s="10">
        <v>0</v>
      </c>
      <c r="M3097" s="10">
        <v>400.02627639267524</v>
      </c>
    </row>
    <row r="3098" spans="1:13" x14ac:dyDescent="0.2">
      <c r="A3098" s="9" t="str">
        <f t="shared" si="48"/>
        <v>199925A29AGSC26</v>
      </c>
      <c r="B3098" s="10">
        <v>1999</v>
      </c>
      <c r="C3098" s="10" t="s">
        <v>2</v>
      </c>
      <c r="D3098" s="10" t="s">
        <v>28</v>
      </c>
      <c r="E3098" s="10">
        <v>26</v>
      </c>
      <c r="F3098" s="10">
        <v>803</v>
      </c>
      <c r="G3098" s="10">
        <v>0</v>
      </c>
      <c r="H3098" s="10">
        <v>1</v>
      </c>
      <c r="I3098" s="10">
        <v>1</v>
      </c>
      <c r="J3098" s="10">
        <v>0</v>
      </c>
      <c r="K3098" s="10">
        <v>0</v>
      </c>
      <c r="L3098" s="10">
        <v>0.25031133250311333</v>
      </c>
      <c r="M3098" s="10">
        <v>338.89039396902655</v>
      </c>
    </row>
    <row r="3099" spans="1:13" x14ac:dyDescent="0.2">
      <c r="A3099" s="9" t="str">
        <f t="shared" si="48"/>
        <v>199925A29AUTO26</v>
      </c>
      <c r="B3099" s="10">
        <v>1999</v>
      </c>
      <c r="C3099" s="10" t="s">
        <v>2</v>
      </c>
      <c r="D3099" s="10" t="s">
        <v>34</v>
      </c>
      <c r="E3099" s="10">
        <v>26</v>
      </c>
      <c r="F3099" s="10">
        <v>1005</v>
      </c>
      <c r="G3099" s="10">
        <v>0</v>
      </c>
      <c r="H3099" s="10">
        <v>1</v>
      </c>
      <c r="I3099" s="10">
        <v>1</v>
      </c>
      <c r="J3099" s="10">
        <v>0</v>
      </c>
      <c r="K3099" s="10">
        <v>0</v>
      </c>
      <c r="L3099" s="10">
        <v>0</v>
      </c>
      <c r="M3099" s="10">
        <v>0</v>
      </c>
    </row>
    <row r="3100" spans="1:13" x14ac:dyDescent="0.2">
      <c r="A3100" s="9" t="str">
        <f t="shared" si="48"/>
        <v>199925A29CCA126</v>
      </c>
      <c r="B3100" s="10">
        <v>1999</v>
      </c>
      <c r="C3100" s="10" t="s">
        <v>2</v>
      </c>
      <c r="D3100" s="10" t="s">
        <v>24</v>
      </c>
      <c r="E3100" s="10">
        <v>26</v>
      </c>
      <c r="F3100" s="10">
        <v>18074</v>
      </c>
      <c r="G3100" s="10">
        <v>0</v>
      </c>
      <c r="H3100" s="10">
        <v>1</v>
      </c>
      <c r="I3100" s="10">
        <v>1</v>
      </c>
      <c r="J3100" s="10">
        <v>0</v>
      </c>
      <c r="K3100" s="10">
        <v>0</v>
      </c>
      <c r="L3100" s="10">
        <v>0.1112094721699679</v>
      </c>
      <c r="M3100" s="10">
        <v>687.1391813497587</v>
      </c>
    </row>
    <row r="3101" spans="1:13" x14ac:dyDescent="0.2">
      <c r="A3101" s="9" t="str">
        <f t="shared" si="48"/>
        <v>199925A29CCA226</v>
      </c>
      <c r="B3101" s="10">
        <v>1999</v>
      </c>
      <c r="C3101" s="10" t="s">
        <v>2</v>
      </c>
      <c r="D3101" s="10" t="s">
        <v>25</v>
      </c>
      <c r="E3101" s="10">
        <v>26</v>
      </c>
      <c r="F3101" s="10">
        <v>50978</v>
      </c>
      <c r="G3101" s="10">
        <v>0</v>
      </c>
      <c r="H3101" s="10">
        <v>1</v>
      </c>
      <c r="I3101" s="10">
        <v>1</v>
      </c>
      <c r="J3101" s="10">
        <v>0</v>
      </c>
      <c r="K3101" s="10">
        <v>0</v>
      </c>
      <c r="L3101" s="10">
        <v>9.4511357840637134E-2</v>
      </c>
      <c r="M3101" s="10">
        <v>857.35398749797059</v>
      </c>
    </row>
    <row r="3102" spans="1:13" x14ac:dyDescent="0.2">
      <c r="A3102" s="9" t="str">
        <f t="shared" si="48"/>
        <v>199925A29CONT26</v>
      </c>
      <c r="B3102" s="10">
        <v>1999</v>
      </c>
      <c r="C3102" s="10" t="s">
        <v>2</v>
      </c>
      <c r="D3102" s="10" t="s">
        <v>31</v>
      </c>
      <c r="E3102" s="10">
        <v>26</v>
      </c>
      <c r="F3102" s="10">
        <v>40545</v>
      </c>
      <c r="G3102" s="10">
        <v>0</v>
      </c>
      <c r="H3102" s="10">
        <v>1</v>
      </c>
      <c r="I3102" s="10">
        <v>1</v>
      </c>
      <c r="J3102" s="10">
        <v>0</v>
      </c>
      <c r="K3102" s="10">
        <v>0</v>
      </c>
      <c r="L3102" s="10">
        <v>0.10452607574856236</v>
      </c>
      <c r="M3102" s="10">
        <v>636.54750128693991</v>
      </c>
    </row>
    <row r="3103" spans="1:13" x14ac:dyDescent="0.2">
      <c r="A3103" s="9" t="str">
        <f t="shared" si="48"/>
        <v>199925A29EMPR26</v>
      </c>
      <c r="B3103" s="10">
        <v>1999</v>
      </c>
      <c r="C3103" s="10" t="s">
        <v>2</v>
      </c>
      <c r="D3103" s="10" t="s">
        <v>32</v>
      </c>
      <c r="E3103" s="10">
        <v>26</v>
      </c>
      <c r="F3103" s="10">
        <v>5420</v>
      </c>
      <c r="G3103" s="10">
        <v>0</v>
      </c>
      <c r="H3103" s="10">
        <v>1</v>
      </c>
      <c r="I3103" s="10">
        <v>1</v>
      </c>
      <c r="J3103" s="10">
        <v>0</v>
      </c>
      <c r="K3103" s="10">
        <v>0</v>
      </c>
      <c r="L3103" s="10">
        <v>0.18542435424354242</v>
      </c>
      <c r="M3103" s="10">
        <v>4117.7586355964941</v>
      </c>
    </row>
    <row r="3104" spans="1:13" x14ac:dyDescent="0.2">
      <c r="A3104" s="9" t="str">
        <f t="shared" si="48"/>
        <v>199925A29INAT26</v>
      </c>
      <c r="B3104" s="10">
        <v>1999</v>
      </c>
      <c r="C3104" s="10" t="s">
        <v>2</v>
      </c>
      <c r="D3104" s="10" t="s">
        <v>54</v>
      </c>
      <c r="E3104" s="10">
        <v>26</v>
      </c>
      <c r="F3104" s="10">
        <v>113207</v>
      </c>
      <c r="G3104" s="10">
        <v>1</v>
      </c>
      <c r="H3104" s="10">
        <v>0.31925587640340264</v>
      </c>
      <c r="I3104" s="10">
        <v>0</v>
      </c>
      <c r="J3104" s="10">
        <v>0.60270124638935751</v>
      </c>
      <c r="K3104" s="10">
        <v>0.86872719884812777</v>
      </c>
      <c r="L3104" s="10">
        <v>0.13127280115187223</v>
      </c>
      <c r="M3104" s="10"/>
    </row>
    <row r="3105" spans="1:13" x14ac:dyDescent="0.2">
      <c r="A3105" s="9" t="str">
        <f t="shared" si="48"/>
        <v>199925A29MILI26</v>
      </c>
      <c r="B3105" s="10">
        <v>1999</v>
      </c>
      <c r="C3105" s="10" t="s">
        <v>2</v>
      </c>
      <c r="D3105" s="10" t="s">
        <v>26</v>
      </c>
      <c r="E3105" s="10">
        <v>26</v>
      </c>
      <c r="F3105" s="10">
        <v>1808</v>
      </c>
      <c r="G3105" s="10">
        <v>0</v>
      </c>
      <c r="H3105" s="10">
        <v>1</v>
      </c>
      <c r="I3105" s="10">
        <v>1</v>
      </c>
      <c r="J3105" s="10">
        <v>0</v>
      </c>
      <c r="K3105" s="10">
        <v>0</v>
      </c>
      <c r="L3105" s="10">
        <v>0.22234513274336284</v>
      </c>
      <c r="M3105" s="10">
        <v>2670.6805903475988</v>
      </c>
    </row>
    <row r="3106" spans="1:13" x14ac:dyDescent="0.2">
      <c r="A3106" s="9" t="str">
        <f t="shared" si="48"/>
        <v>199925A29PUBL26</v>
      </c>
      <c r="B3106" s="10">
        <v>1999</v>
      </c>
      <c r="C3106" s="10" t="s">
        <v>2</v>
      </c>
      <c r="D3106" s="10" t="s">
        <v>27</v>
      </c>
      <c r="E3106" s="10">
        <v>26</v>
      </c>
      <c r="F3106" s="10">
        <v>6022</v>
      </c>
      <c r="G3106" s="10">
        <v>0</v>
      </c>
      <c r="H3106" s="10">
        <v>1</v>
      </c>
      <c r="I3106" s="10">
        <v>1</v>
      </c>
      <c r="J3106" s="10">
        <v>0</v>
      </c>
      <c r="K3106" s="10">
        <v>0</v>
      </c>
      <c r="L3106" s="10">
        <v>0.33327798073729659</v>
      </c>
      <c r="M3106" s="10">
        <v>1586.7465396154425</v>
      </c>
    </row>
    <row r="3107" spans="1:13" x14ac:dyDescent="0.2">
      <c r="A3107" s="9" t="str">
        <f t="shared" si="48"/>
        <v>199925A29SCA126</v>
      </c>
      <c r="B3107" s="10">
        <v>1999</v>
      </c>
      <c r="C3107" s="10" t="s">
        <v>2</v>
      </c>
      <c r="D3107" s="10" t="s">
        <v>29</v>
      </c>
      <c r="E3107" s="10">
        <v>26</v>
      </c>
      <c r="F3107" s="10">
        <v>22486</v>
      </c>
      <c r="G3107" s="10">
        <v>0</v>
      </c>
      <c r="H3107" s="10">
        <v>1</v>
      </c>
      <c r="I3107" s="10">
        <v>1</v>
      </c>
      <c r="J3107" s="10">
        <v>0</v>
      </c>
      <c r="K3107" s="10">
        <v>0</v>
      </c>
      <c r="L3107" s="10">
        <v>0.1070888552877346</v>
      </c>
      <c r="M3107" s="10">
        <v>555.38535138366922</v>
      </c>
    </row>
    <row r="3108" spans="1:13" x14ac:dyDescent="0.2">
      <c r="A3108" s="9" t="str">
        <f t="shared" si="48"/>
        <v>199925A29SCA226</v>
      </c>
      <c r="B3108" s="10">
        <v>1999</v>
      </c>
      <c r="C3108" s="10" t="s">
        <v>2</v>
      </c>
      <c r="D3108" s="10" t="s">
        <v>30</v>
      </c>
      <c r="E3108" s="10">
        <v>26</v>
      </c>
      <c r="F3108" s="10">
        <v>10840</v>
      </c>
      <c r="G3108" s="10">
        <v>0</v>
      </c>
      <c r="H3108" s="10">
        <v>1</v>
      </c>
      <c r="I3108" s="10">
        <v>1</v>
      </c>
      <c r="J3108" s="10">
        <v>0</v>
      </c>
      <c r="K3108" s="10">
        <v>0</v>
      </c>
      <c r="L3108" s="10">
        <v>0.11097785977859778</v>
      </c>
      <c r="M3108" s="10">
        <v>656.4583520831294</v>
      </c>
    </row>
    <row r="3109" spans="1:13" x14ac:dyDescent="0.2">
      <c r="A3109" s="9" t="str">
        <f t="shared" si="48"/>
        <v>199925A29SREM26</v>
      </c>
      <c r="B3109" s="10">
        <v>1999</v>
      </c>
      <c r="C3109" s="10" t="s">
        <v>2</v>
      </c>
      <c r="D3109" s="10" t="s">
        <v>35</v>
      </c>
      <c r="E3109" s="10">
        <v>26</v>
      </c>
      <c r="F3109" s="10">
        <v>5615</v>
      </c>
      <c r="G3109" s="10">
        <v>0</v>
      </c>
      <c r="H3109" s="10">
        <v>1</v>
      </c>
      <c r="I3109" s="10">
        <v>1</v>
      </c>
      <c r="J3109" s="10">
        <v>0</v>
      </c>
      <c r="K3109" s="10">
        <v>0</v>
      </c>
      <c r="L3109" s="10">
        <v>0.25004452359750667</v>
      </c>
      <c r="M3109" s="10">
        <v>7.9158261876456981</v>
      </c>
    </row>
    <row r="3110" spans="1:13" x14ac:dyDescent="0.2">
      <c r="A3110" s="9" t="str">
        <f t="shared" si="48"/>
        <v>199925A29TDOM26</v>
      </c>
      <c r="B3110" s="10">
        <v>1999</v>
      </c>
      <c r="C3110" s="10" t="s">
        <v>2</v>
      </c>
      <c r="D3110" s="10" t="s">
        <v>33</v>
      </c>
      <c r="E3110" s="10">
        <v>26</v>
      </c>
      <c r="F3110" s="10">
        <v>14039</v>
      </c>
      <c r="G3110" s="10">
        <v>0</v>
      </c>
      <c r="H3110" s="10">
        <v>1</v>
      </c>
      <c r="I3110" s="10">
        <v>1</v>
      </c>
      <c r="J3110" s="10">
        <v>0</v>
      </c>
      <c r="K3110" s="10">
        <v>0</v>
      </c>
      <c r="L3110" s="10">
        <v>0.11432438207849561</v>
      </c>
      <c r="M3110" s="10">
        <v>312.91130581492257</v>
      </c>
    </row>
    <row r="3111" spans="1:13" x14ac:dyDescent="0.2">
      <c r="A3111" s="9" t="str">
        <f t="shared" si="48"/>
        <v>199930EMAAGCC26</v>
      </c>
      <c r="B3111" s="10">
        <v>1999</v>
      </c>
      <c r="C3111" s="10" t="s">
        <v>4</v>
      </c>
      <c r="D3111" s="10" t="s">
        <v>23</v>
      </c>
      <c r="E3111" s="10">
        <v>26</v>
      </c>
      <c r="F3111" s="10">
        <v>5019</v>
      </c>
      <c r="G3111" s="10">
        <v>0</v>
      </c>
      <c r="H3111" s="10">
        <v>1</v>
      </c>
      <c r="I3111" s="10">
        <v>1</v>
      </c>
      <c r="J3111" s="10">
        <v>0</v>
      </c>
      <c r="K3111" s="10">
        <v>0</v>
      </c>
      <c r="L3111" s="10">
        <v>0</v>
      </c>
      <c r="M3111" s="10">
        <v>560.13242981319854</v>
      </c>
    </row>
    <row r="3112" spans="1:13" x14ac:dyDescent="0.2">
      <c r="A3112" s="9" t="str">
        <f t="shared" si="48"/>
        <v>199930EMAAGSC26</v>
      </c>
      <c r="B3112" s="10">
        <v>1999</v>
      </c>
      <c r="C3112" s="10" t="s">
        <v>4</v>
      </c>
      <c r="D3112" s="10" t="s">
        <v>28</v>
      </c>
      <c r="E3112" s="10">
        <v>26</v>
      </c>
      <c r="F3112" s="10">
        <v>4416</v>
      </c>
      <c r="G3112" s="10">
        <v>0</v>
      </c>
      <c r="H3112" s="10">
        <v>1</v>
      </c>
      <c r="I3112" s="10">
        <v>1</v>
      </c>
      <c r="J3112" s="10">
        <v>0</v>
      </c>
      <c r="K3112" s="10">
        <v>0</v>
      </c>
      <c r="L3112" s="10">
        <v>0</v>
      </c>
      <c r="M3112" s="10">
        <v>300.71218434301232</v>
      </c>
    </row>
    <row r="3113" spans="1:13" x14ac:dyDescent="0.2">
      <c r="A3113" s="9" t="str">
        <f t="shared" si="48"/>
        <v>199930EMAAUTO26</v>
      </c>
      <c r="B3113" s="10">
        <v>1999</v>
      </c>
      <c r="C3113" s="10" t="s">
        <v>4</v>
      </c>
      <c r="D3113" s="10" t="s">
        <v>34</v>
      </c>
      <c r="E3113" s="10">
        <v>26</v>
      </c>
      <c r="F3113" s="10">
        <v>11037</v>
      </c>
      <c r="G3113" s="10">
        <v>0</v>
      </c>
      <c r="H3113" s="10">
        <v>1</v>
      </c>
      <c r="I3113" s="10">
        <v>1</v>
      </c>
      <c r="J3113" s="10">
        <v>0</v>
      </c>
      <c r="K3113" s="10">
        <v>0</v>
      </c>
      <c r="L3113" s="10">
        <v>3.6332336685693578E-2</v>
      </c>
      <c r="M3113" s="10">
        <v>0</v>
      </c>
    </row>
    <row r="3114" spans="1:13" x14ac:dyDescent="0.2">
      <c r="A3114" s="9" t="str">
        <f t="shared" si="48"/>
        <v>199930EMACCA126</v>
      </c>
      <c r="B3114" s="10">
        <v>1999</v>
      </c>
      <c r="C3114" s="10" t="s">
        <v>4</v>
      </c>
      <c r="D3114" s="10" t="s">
        <v>24</v>
      </c>
      <c r="E3114" s="10">
        <v>26</v>
      </c>
      <c r="F3114" s="10">
        <v>74868</v>
      </c>
      <c r="G3114" s="10">
        <v>0</v>
      </c>
      <c r="H3114" s="10">
        <v>1</v>
      </c>
      <c r="I3114" s="10">
        <v>1</v>
      </c>
      <c r="J3114" s="10">
        <v>0</v>
      </c>
      <c r="K3114" s="10">
        <v>0</v>
      </c>
      <c r="L3114" s="10">
        <v>5.0889565635518511E-2</v>
      </c>
      <c r="M3114" s="10">
        <v>1283.1072152621548</v>
      </c>
    </row>
    <row r="3115" spans="1:13" x14ac:dyDescent="0.2">
      <c r="A3115" s="9" t="str">
        <f t="shared" si="48"/>
        <v>199930EMACCA226</v>
      </c>
      <c r="B3115" s="10">
        <v>1999</v>
      </c>
      <c r="C3115" s="10" t="s">
        <v>4</v>
      </c>
      <c r="D3115" s="10" t="s">
        <v>25</v>
      </c>
      <c r="E3115" s="10">
        <v>26</v>
      </c>
      <c r="F3115" s="10">
        <v>155164</v>
      </c>
      <c r="G3115" s="10">
        <v>0</v>
      </c>
      <c r="H3115" s="10">
        <v>1</v>
      </c>
      <c r="I3115" s="10">
        <v>1</v>
      </c>
      <c r="J3115" s="10">
        <v>0</v>
      </c>
      <c r="K3115" s="10">
        <v>0</v>
      </c>
      <c r="L3115" s="10">
        <v>4.0086618029955404E-2</v>
      </c>
      <c r="M3115" s="10">
        <v>1337.1673418455039</v>
      </c>
    </row>
    <row r="3116" spans="1:13" x14ac:dyDescent="0.2">
      <c r="A3116" s="9" t="str">
        <f t="shared" si="48"/>
        <v>199930EMACONT26</v>
      </c>
      <c r="B3116" s="10">
        <v>1999</v>
      </c>
      <c r="C3116" s="10" t="s">
        <v>4</v>
      </c>
      <c r="D3116" s="10" t="s">
        <v>31</v>
      </c>
      <c r="E3116" s="10">
        <v>26</v>
      </c>
      <c r="F3116" s="10">
        <v>234076</v>
      </c>
      <c r="G3116" s="10">
        <v>0</v>
      </c>
      <c r="H3116" s="10">
        <v>1</v>
      </c>
      <c r="I3116" s="10">
        <v>1</v>
      </c>
      <c r="J3116" s="10">
        <v>0</v>
      </c>
      <c r="K3116" s="10">
        <v>0</v>
      </c>
      <c r="L3116" s="10">
        <v>1.6306669628667614E-2</v>
      </c>
      <c r="M3116" s="10">
        <v>741.12815140583427</v>
      </c>
    </row>
    <row r="3117" spans="1:13" x14ac:dyDescent="0.2">
      <c r="A3117" s="9" t="str">
        <f t="shared" si="48"/>
        <v>199930EMAEMPR26</v>
      </c>
      <c r="B3117" s="10">
        <v>1999</v>
      </c>
      <c r="C3117" s="10" t="s">
        <v>4</v>
      </c>
      <c r="D3117" s="10" t="s">
        <v>32</v>
      </c>
      <c r="E3117" s="10">
        <v>26</v>
      </c>
      <c r="F3117" s="10">
        <v>41346</v>
      </c>
      <c r="G3117" s="10">
        <v>0</v>
      </c>
      <c r="H3117" s="10">
        <v>1</v>
      </c>
      <c r="I3117" s="10">
        <v>1</v>
      </c>
      <c r="J3117" s="10">
        <v>0</v>
      </c>
      <c r="K3117" s="10">
        <v>0</v>
      </c>
      <c r="L3117" s="10">
        <v>1.453586804043922E-2</v>
      </c>
      <c r="M3117" s="10">
        <v>4562.878392904403</v>
      </c>
    </row>
    <row r="3118" spans="1:13" x14ac:dyDescent="0.2">
      <c r="A3118" s="9" t="str">
        <f t="shared" si="48"/>
        <v>199930EMAINAT26</v>
      </c>
      <c r="B3118" s="10">
        <v>1999</v>
      </c>
      <c r="C3118" s="10" t="s">
        <v>4</v>
      </c>
      <c r="D3118" s="10" t="s">
        <v>54</v>
      </c>
      <c r="E3118" s="10">
        <v>26</v>
      </c>
      <c r="F3118" s="10">
        <v>605192</v>
      </c>
      <c r="G3118" s="10">
        <v>1</v>
      </c>
      <c r="H3118" s="10">
        <v>0.12449759341041036</v>
      </c>
      <c r="I3118" s="10">
        <v>0</v>
      </c>
      <c r="J3118" s="10">
        <v>0.86317586852176331</v>
      </c>
      <c r="K3118" s="10">
        <v>0.9833948003686368</v>
      </c>
      <c r="L3118" s="10">
        <v>1.65886765257665E-2</v>
      </c>
      <c r="M3118" s="10"/>
    </row>
    <row r="3119" spans="1:13" x14ac:dyDescent="0.2">
      <c r="A3119" s="9" t="str">
        <f t="shared" si="48"/>
        <v>199930EMAMILI26</v>
      </c>
      <c r="B3119" s="10">
        <v>1999</v>
      </c>
      <c r="C3119" s="10" t="s">
        <v>4</v>
      </c>
      <c r="D3119" s="10" t="s">
        <v>26</v>
      </c>
      <c r="E3119" s="10">
        <v>26</v>
      </c>
      <c r="F3119" s="10">
        <v>3012</v>
      </c>
      <c r="G3119" s="10">
        <v>0</v>
      </c>
      <c r="H3119" s="10">
        <v>1</v>
      </c>
      <c r="I3119" s="10">
        <v>1</v>
      </c>
      <c r="J3119" s="10">
        <v>0</v>
      </c>
      <c r="K3119" s="10">
        <v>0</v>
      </c>
      <c r="L3119" s="10">
        <v>0.13346613545816732</v>
      </c>
      <c r="M3119" s="10">
        <v>2741.6082329846786</v>
      </c>
    </row>
    <row r="3120" spans="1:13" x14ac:dyDescent="0.2">
      <c r="A3120" s="9" t="str">
        <f t="shared" si="48"/>
        <v>199930EMAPUBL26</v>
      </c>
      <c r="B3120" s="10">
        <v>1999</v>
      </c>
      <c r="C3120" s="10" t="s">
        <v>4</v>
      </c>
      <c r="D3120" s="10" t="s">
        <v>27</v>
      </c>
      <c r="E3120" s="10">
        <v>26</v>
      </c>
      <c r="F3120" s="10">
        <v>70050</v>
      </c>
      <c r="G3120" s="10">
        <v>0</v>
      </c>
      <c r="H3120" s="10">
        <v>1</v>
      </c>
      <c r="I3120" s="10">
        <v>1</v>
      </c>
      <c r="J3120" s="10">
        <v>0</v>
      </c>
      <c r="K3120" s="10">
        <v>0</v>
      </c>
      <c r="L3120" s="10">
        <v>8.0185581727337613E-2</v>
      </c>
      <c r="M3120" s="10">
        <v>2512.1272533322021</v>
      </c>
    </row>
    <row r="3121" spans="1:13" x14ac:dyDescent="0.2">
      <c r="A3121" s="9" t="str">
        <f t="shared" si="48"/>
        <v>199930EMASCA126</v>
      </c>
      <c r="B3121" s="10">
        <v>1999</v>
      </c>
      <c r="C3121" s="10" t="s">
        <v>4</v>
      </c>
      <c r="D3121" s="10" t="s">
        <v>29</v>
      </c>
      <c r="E3121" s="10">
        <v>26</v>
      </c>
      <c r="F3121" s="10">
        <v>49775</v>
      </c>
      <c r="G3121" s="10">
        <v>0</v>
      </c>
      <c r="H3121" s="10">
        <v>1</v>
      </c>
      <c r="I3121" s="10">
        <v>1</v>
      </c>
      <c r="J3121" s="10">
        <v>0</v>
      </c>
      <c r="K3121" s="10">
        <v>0</v>
      </c>
      <c r="L3121" s="10">
        <v>2.4188849824208939E-2</v>
      </c>
      <c r="M3121" s="10">
        <v>639.58007302621854</v>
      </c>
    </row>
    <row r="3122" spans="1:13" x14ac:dyDescent="0.2">
      <c r="A3122" s="9" t="str">
        <f t="shared" si="48"/>
        <v>199930EMASCA226</v>
      </c>
      <c r="B3122" s="10">
        <v>1999</v>
      </c>
      <c r="C3122" s="10" t="s">
        <v>4</v>
      </c>
      <c r="D3122" s="10" t="s">
        <v>30</v>
      </c>
      <c r="E3122" s="10">
        <v>26</v>
      </c>
      <c r="F3122" s="10">
        <v>28897</v>
      </c>
      <c r="G3122" s="10">
        <v>0</v>
      </c>
      <c r="H3122" s="10">
        <v>1</v>
      </c>
      <c r="I3122" s="10">
        <v>1</v>
      </c>
      <c r="J3122" s="10">
        <v>0</v>
      </c>
      <c r="K3122" s="10">
        <v>0</v>
      </c>
      <c r="L3122" s="10">
        <v>1.3911478700211095E-2</v>
      </c>
      <c r="M3122" s="10">
        <v>1275.1174596352937</v>
      </c>
    </row>
    <row r="3123" spans="1:13" x14ac:dyDescent="0.2">
      <c r="A3123" s="9" t="str">
        <f t="shared" si="48"/>
        <v>199930EMASREM26</v>
      </c>
      <c r="B3123" s="10">
        <v>1999</v>
      </c>
      <c r="C3123" s="10" t="s">
        <v>4</v>
      </c>
      <c r="D3123" s="10" t="s">
        <v>35</v>
      </c>
      <c r="E3123" s="10">
        <v>26</v>
      </c>
      <c r="F3123" s="10">
        <v>19070</v>
      </c>
      <c r="G3123" s="10">
        <v>0</v>
      </c>
      <c r="H3123" s="10">
        <v>1</v>
      </c>
      <c r="I3123" s="10">
        <v>1</v>
      </c>
      <c r="J3123" s="10">
        <v>0</v>
      </c>
      <c r="K3123" s="10">
        <v>0</v>
      </c>
      <c r="L3123" s="10">
        <v>0</v>
      </c>
      <c r="M3123" s="10">
        <v>4.4342480384377136</v>
      </c>
    </row>
    <row r="3124" spans="1:13" x14ac:dyDescent="0.2">
      <c r="A3124" s="9" t="str">
        <f t="shared" si="48"/>
        <v>199930EMATDOM26</v>
      </c>
      <c r="B3124" s="10">
        <v>1999</v>
      </c>
      <c r="C3124" s="10" t="s">
        <v>4</v>
      </c>
      <c r="D3124" s="10" t="s">
        <v>33</v>
      </c>
      <c r="E3124" s="10">
        <v>26</v>
      </c>
      <c r="F3124" s="10">
        <v>65442</v>
      </c>
      <c r="G3124" s="10">
        <v>0</v>
      </c>
      <c r="H3124" s="10">
        <v>1</v>
      </c>
      <c r="I3124" s="10">
        <v>1</v>
      </c>
      <c r="J3124" s="10">
        <v>0</v>
      </c>
      <c r="K3124" s="10">
        <v>0</v>
      </c>
      <c r="L3124" s="10">
        <v>3.0653097399223742E-2</v>
      </c>
      <c r="M3124" s="10">
        <v>358.20105543543713</v>
      </c>
    </row>
    <row r="3125" spans="1:13" x14ac:dyDescent="0.2">
      <c r="A3125" s="9" t="str">
        <f t="shared" si="48"/>
        <v>199915A17AGSC29</v>
      </c>
      <c r="B3125" s="10">
        <v>1999</v>
      </c>
      <c r="C3125" s="10" t="s">
        <v>0</v>
      </c>
      <c r="D3125" s="10" t="s">
        <v>28</v>
      </c>
      <c r="E3125" s="10">
        <v>29</v>
      </c>
      <c r="F3125" s="10">
        <v>215</v>
      </c>
      <c r="G3125" s="10">
        <v>0</v>
      </c>
      <c r="H3125" s="10">
        <v>1</v>
      </c>
      <c r="I3125" s="10">
        <v>1</v>
      </c>
      <c r="J3125" s="10">
        <v>0</v>
      </c>
      <c r="K3125" s="10">
        <v>0</v>
      </c>
      <c r="L3125" s="10">
        <v>0</v>
      </c>
      <c r="M3125" s="10">
        <v>333.35523032722938</v>
      </c>
    </row>
    <row r="3126" spans="1:13" x14ac:dyDescent="0.2">
      <c r="A3126" s="9" t="str">
        <f t="shared" si="48"/>
        <v>199915A17AUTO29</v>
      </c>
      <c r="B3126" s="10">
        <v>1999</v>
      </c>
      <c r="C3126" s="10" t="s">
        <v>0</v>
      </c>
      <c r="D3126" s="10" t="s">
        <v>34</v>
      </c>
      <c r="E3126" s="10">
        <v>29</v>
      </c>
      <c r="F3126" s="10">
        <v>1075</v>
      </c>
      <c r="G3126" s="10">
        <v>0</v>
      </c>
      <c r="H3126" s="10">
        <v>1</v>
      </c>
      <c r="I3126" s="10">
        <v>1</v>
      </c>
      <c r="J3126" s="10">
        <v>0</v>
      </c>
      <c r="K3126" s="10">
        <v>0</v>
      </c>
      <c r="L3126" s="10">
        <v>0.8</v>
      </c>
      <c r="M3126" s="10">
        <v>0</v>
      </c>
    </row>
    <row r="3127" spans="1:13" x14ac:dyDescent="0.2">
      <c r="A3127" s="9" t="str">
        <f t="shared" si="48"/>
        <v>199915A17CCA129</v>
      </c>
      <c r="B3127" s="10">
        <v>1999</v>
      </c>
      <c r="C3127" s="10" t="s">
        <v>0</v>
      </c>
      <c r="D3127" s="10" t="s">
        <v>24</v>
      </c>
      <c r="E3127" s="10">
        <v>29</v>
      </c>
      <c r="F3127" s="10">
        <v>860</v>
      </c>
      <c r="G3127" s="10">
        <v>0</v>
      </c>
      <c r="H3127" s="10">
        <v>1</v>
      </c>
      <c r="I3127" s="10">
        <v>1</v>
      </c>
      <c r="J3127" s="10">
        <v>0</v>
      </c>
      <c r="K3127" s="10">
        <v>0</v>
      </c>
      <c r="L3127" s="10">
        <v>1</v>
      </c>
      <c r="M3127" s="10">
        <v>328.91049392286635</v>
      </c>
    </row>
    <row r="3128" spans="1:13" x14ac:dyDescent="0.2">
      <c r="A3128" s="9" t="str">
        <f t="shared" si="48"/>
        <v>199915A17CCA229</v>
      </c>
      <c r="B3128" s="10">
        <v>1999</v>
      </c>
      <c r="C3128" s="10" t="s">
        <v>0</v>
      </c>
      <c r="D3128" s="10" t="s">
        <v>25</v>
      </c>
      <c r="E3128" s="10">
        <v>29</v>
      </c>
      <c r="F3128" s="10">
        <v>1505</v>
      </c>
      <c r="G3128" s="10">
        <v>0</v>
      </c>
      <c r="H3128" s="10">
        <v>1</v>
      </c>
      <c r="I3128" s="10">
        <v>1</v>
      </c>
      <c r="J3128" s="10">
        <v>0</v>
      </c>
      <c r="K3128" s="10">
        <v>0</v>
      </c>
      <c r="L3128" s="10">
        <v>0.8571428571428571</v>
      </c>
      <c r="M3128" s="10">
        <v>461.30014253853744</v>
      </c>
    </row>
    <row r="3129" spans="1:13" x14ac:dyDescent="0.2">
      <c r="A3129" s="9" t="str">
        <f t="shared" si="48"/>
        <v>199915A17CONT29</v>
      </c>
      <c r="B3129" s="10">
        <v>1999</v>
      </c>
      <c r="C3129" s="10" t="s">
        <v>0</v>
      </c>
      <c r="D3129" s="10" t="s">
        <v>31</v>
      </c>
      <c r="E3129" s="10">
        <v>29</v>
      </c>
      <c r="F3129" s="10">
        <v>7954</v>
      </c>
      <c r="G3129" s="10">
        <v>0</v>
      </c>
      <c r="H3129" s="10">
        <v>1</v>
      </c>
      <c r="I3129" s="10">
        <v>1</v>
      </c>
      <c r="J3129" s="10">
        <v>0</v>
      </c>
      <c r="K3129" s="10">
        <v>0</v>
      </c>
      <c r="L3129" s="10">
        <v>0.64873019864219261</v>
      </c>
      <c r="M3129" s="10">
        <v>183.83427471127408</v>
      </c>
    </row>
    <row r="3130" spans="1:13" x14ac:dyDescent="0.2">
      <c r="A3130" s="9" t="str">
        <f t="shared" si="48"/>
        <v>199915A17INAT29</v>
      </c>
      <c r="B3130" s="10">
        <v>1999</v>
      </c>
      <c r="C3130" s="10" t="s">
        <v>0</v>
      </c>
      <c r="D3130" s="10" t="s">
        <v>54</v>
      </c>
      <c r="E3130" s="10">
        <v>29</v>
      </c>
      <c r="F3130" s="10">
        <v>167675</v>
      </c>
      <c r="G3130" s="10">
        <v>1</v>
      </c>
      <c r="H3130" s="10">
        <v>0.20641121216639333</v>
      </c>
      <c r="I3130" s="10">
        <v>0</v>
      </c>
      <c r="J3130" s="10">
        <v>5.51185328760996E-2</v>
      </c>
      <c r="K3130" s="10">
        <v>8.7168629789771884E-2</v>
      </c>
      <c r="L3130" s="10">
        <v>0.91283137021022809</v>
      </c>
      <c r="M3130" s="10"/>
    </row>
    <row r="3131" spans="1:13" x14ac:dyDescent="0.2">
      <c r="A3131" s="9" t="str">
        <f t="shared" si="48"/>
        <v>199915A17SCA129</v>
      </c>
      <c r="B3131" s="10">
        <v>1999</v>
      </c>
      <c r="C3131" s="10" t="s">
        <v>0</v>
      </c>
      <c r="D3131" s="10" t="s">
        <v>29</v>
      </c>
      <c r="E3131" s="10">
        <v>29</v>
      </c>
      <c r="F3131" s="10">
        <v>15049</v>
      </c>
      <c r="G3131" s="10">
        <v>0</v>
      </c>
      <c r="H3131" s="10">
        <v>1</v>
      </c>
      <c r="I3131" s="10">
        <v>1</v>
      </c>
      <c r="J3131" s="10">
        <v>0</v>
      </c>
      <c r="K3131" s="10">
        <v>0</v>
      </c>
      <c r="L3131" s="10">
        <v>0.79998671008040401</v>
      </c>
      <c r="M3131" s="10">
        <v>208.38185113781415</v>
      </c>
    </row>
    <row r="3132" spans="1:13" x14ac:dyDescent="0.2">
      <c r="A3132" s="9" t="str">
        <f t="shared" si="48"/>
        <v>199915A17SCA229</v>
      </c>
      <c r="B3132" s="10">
        <v>1999</v>
      </c>
      <c r="C3132" s="10" t="s">
        <v>0</v>
      </c>
      <c r="D3132" s="10" t="s">
        <v>30</v>
      </c>
      <c r="E3132" s="10">
        <v>29</v>
      </c>
      <c r="F3132" s="10">
        <v>3438</v>
      </c>
      <c r="G3132" s="10">
        <v>0</v>
      </c>
      <c r="H3132" s="10">
        <v>1</v>
      </c>
      <c r="I3132" s="10">
        <v>1</v>
      </c>
      <c r="J3132" s="10">
        <v>0</v>
      </c>
      <c r="K3132" s="10">
        <v>0</v>
      </c>
      <c r="L3132" s="10">
        <v>0.87492728330424663</v>
      </c>
      <c r="M3132" s="10">
        <v>306.95830539869979</v>
      </c>
    </row>
    <row r="3133" spans="1:13" x14ac:dyDescent="0.2">
      <c r="A3133" s="9" t="str">
        <f t="shared" si="48"/>
        <v>199915A17SREM29</v>
      </c>
      <c r="B3133" s="10">
        <v>1999</v>
      </c>
      <c r="C3133" s="10" t="s">
        <v>0</v>
      </c>
      <c r="D3133" s="10" t="s">
        <v>35</v>
      </c>
      <c r="E3133" s="10">
        <v>29</v>
      </c>
      <c r="F3133" s="10">
        <v>9028</v>
      </c>
      <c r="G3133" s="10">
        <v>0</v>
      </c>
      <c r="H3133" s="10">
        <v>1</v>
      </c>
      <c r="I3133" s="10">
        <v>1</v>
      </c>
      <c r="J3133" s="10">
        <v>0</v>
      </c>
      <c r="K3133" s="10">
        <v>0</v>
      </c>
      <c r="L3133" s="10">
        <v>0.85711120957022602</v>
      </c>
      <c r="M3133" s="10">
        <v>15.877575214965512</v>
      </c>
    </row>
    <row r="3134" spans="1:13" x14ac:dyDescent="0.2">
      <c r="A3134" s="9" t="str">
        <f t="shared" si="48"/>
        <v>199915A17TDOM29</v>
      </c>
      <c r="B3134" s="10">
        <v>1999</v>
      </c>
      <c r="C3134" s="10" t="s">
        <v>0</v>
      </c>
      <c r="D3134" s="10" t="s">
        <v>33</v>
      </c>
      <c r="E3134" s="10">
        <v>29</v>
      </c>
      <c r="F3134" s="10">
        <v>8170</v>
      </c>
      <c r="G3134" s="10">
        <v>0</v>
      </c>
      <c r="H3134" s="10">
        <v>1</v>
      </c>
      <c r="I3134" s="10">
        <v>1</v>
      </c>
      <c r="J3134" s="10">
        <v>0</v>
      </c>
      <c r="K3134" s="10">
        <v>0</v>
      </c>
      <c r="L3134" s="10">
        <v>0.63157894736842102</v>
      </c>
      <c r="M3134" s="10">
        <v>186.97924901057038</v>
      </c>
    </row>
    <row r="3135" spans="1:13" x14ac:dyDescent="0.2">
      <c r="A3135" s="9" t="str">
        <f t="shared" si="48"/>
        <v>199915A29AGSC29</v>
      </c>
      <c r="B3135" s="10">
        <v>1999</v>
      </c>
      <c r="C3135" s="10" t="s">
        <v>3</v>
      </c>
      <c r="D3135" s="10" t="s">
        <v>28</v>
      </c>
      <c r="E3135" s="10">
        <v>29</v>
      </c>
      <c r="F3135" s="10">
        <v>860</v>
      </c>
      <c r="G3135" s="10">
        <v>0</v>
      </c>
      <c r="H3135" s="10">
        <v>1</v>
      </c>
      <c r="I3135" s="10">
        <v>1</v>
      </c>
      <c r="J3135" s="10">
        <v>0</v>
      </c>
      <c r="K3135" s="10">
        <v>0</v>
      </c>
      <c r="L3135" s="10">
        <v>0.5</v>
      </c>
      <c r="M3135" s="10">
        <v>255.57234325087589</v>
      </c>
    </row>
    <row r="3136" spans="1:13" x14ac:dyDescent="0.2">
      <c r="A3136" s="9" t="str">
        <f t="shared" si="48"/>
        <v>199915A29AUTO29</v>
      </c>
      <c r="B3136" s="10">
        <v>1999</v>
      </c>
      <c r="C3136" s="10" t="s">
        <v>3</v>
      </c>
      <c r="D3136" s="10" t="s">
        <v>34</v>
      </c>
      <c r="E3136" s="10">
        <v>29</v>
      </c>
      <c r="F3136" s="10">
        <v>4729</v>
      </c>
      <c r="G3136" s="10">
        <v>0</v>
      </c>
      <c r="H3136" s="10">
        <v>1</v>
      </c>
      <c r="I3136" s="10">
        <v>1</v>
      </c>
      <c r="J3136" s="10">
        <v>0</v>
      </c>
      <c r="K3136" s="10">
        <v>0</v>
      </c>
      <c r="L3136" s="10">
        <v>0.36371325861704379</v>
      </c>
      <c r="M3136" s="10">
        <v>0</v>
      </c>
    </row>
    <row r="3137" spans="1:13" x14ac:dyDescent="0.2">
      <c r="A3137" s="9" t="str">
        <f t="shared" si="48"/>
        <v>199915A29CCA129</v>
      </c>
      <c r="B3137" s="10">
        <v>1999</v>
      </c>
      <c r="C3137" s="10" t="s">
        <v>3</v>
      </c>
      <c r="D3137" s="10" t="s">
        <v>24</v>
      </c>
      <c r="E3137" s="10">
        <v>29</v>
      </c>
      <c r="F3137" s="10">
        <v>47939</v>
      </c>
      <c r="G3137" s="10">
        <v>0</v>
      </c>
      <c r="H3137" s="10">
        <v>1</v>
      </c>
      <c r="I3137" s="10">
        <v>1</v>
      </c>
      <c r="J3137" s="10">
        <v>0</v>
      </c>
      <c r="K3137" s="10">
        <v>0</v>
      </c>
      <c r="L3137" s="10">
        <v>0.30044431464986754</v>
      </c>
      <c r="M3137" s="10">
        <v>651.37546984748803</v>
      </c>
    </row>
    <row r="3138" spans="1:13" x14ac:dyDescent="0.2">
      <c r="A3138" s="9" t="str">
        <f t="shared" si="48"/>
        <v>199915A29CCA229</v>
      </c>
      <c r="B3138" s="10">
        <v>1999</v>
      </c>
      <c r="C3138" s="10" t="s">
        <v>3</v>
      </c>
      <c r="D3138" s="10" t="s">
        <v>25</v>
      </c>
      <c r="E3138" s="10">
        <v>29</v>
      </c>
      <c r="F3138" s="10">
        <v>115230</v>
      </c>
      <c r="G3138" s="10">
        <v>0</v>
      </c>
      <c r="H3138" s="10">
        <v>1</v>
      </c>
      <c r="I3138" s="10">
        <v>1</v>
      </c>
      <c r="J3138" s="10">
        <v>0</v>
      </c>
      <c r="K3138" s="10">
        <v>0</v>
      </c>
      <c r="L3138" s="10">
        <v>0.22759697995313721</v>
      </c>
      <c r="M3138" s="10">
        <v>809.0648813818384</v>
      </c>
    </row>
    <row r="3139" spans="1:13" x14ac:dyDescent="0.2">
      <c r="A3139" s="9" t="str">
        <f t="shared" si="48"/>
        <v>199915A29CONT29</v>
      </c>
      <c r="B3139" s="10">
        <v>1999</v>
      </c>
      <c r="C3139" s="10" t="s">
        <v>3</v>
      </c>
      <c r="D3139" s="10" t="s">
        <v>31</v>
      </c>
      <c r="E3139" s="10">
        <v>29</v>
      </c>
      <c r="F3139" s="10">
        <v>70942</v>
      </c>
      <c r="G3139" s="10">
        <v>0</v>
      </c>
      <c r="H3139" s="10">
        <v>1</v>
      </c>
      <c r="I3139" s="10">
        <v>1</v>
      </c>
      <c r="J3139" s="10">
        <v>0</v>
      </c>
      <c r="K3139" s="10">
        <v>0</v>
      </c>
      <c r="L3139" s="10">
        <v>0.26665445011417777</v>
      </c>
      <c r="M3139" s="10">
        <v>481.69317083782681</v>
      </c>
    </row>
    <row r="3140" spans="1:13" x14ac:dyDescent="0.2">
      <c r="A3140" s="9" t="str">
        <f t="shared" ref="A3140:A3203" si="49">B3140&amp;C3140&amp;D3140&amp;E3140</f>
        <v>199915A29EMPR29</v>
      </c>
      <c r="B3140" s="10">
        <v>1999</v>
      </c>
      <c r="C3140" s="10" t="s">
        <v>3</v>
      </c>
      <c r="D3140" s="10" t="s">
        <v>32</v>
      </c>
      <c r="E3140" s="10">
        <v>29</v>
      </c>
      <c r="F3140" s="10">
        <v>5805</v>
      </c>
      <c r="G3140" s="10">
        <v>0</v>
      </c>
      <c r="H3140" s="10">
        <v>1</v>
      </c>
      <c r="I3140" s="10">
        <v>1</v>
      </c>
      <c r="J3140" s="10">
        <v>0</v>
      </c>
      <c r="K3140" s="10">
        <v>0</v>
      </c>
      <c r="L3140" s="10">
        <v>0.1111111111111111</v>
      </c>
      <c r="M3140" s="10">
        <v>1629.9737342080211</v>
      </c>
    </row>
    <row r="3141" spans="1:13" x14ac:dyDescent="0.2">
      <c r="A3141" s="9" t="str">
        <f t="shared" si="49"/>
        <v>199915A29INAT29</v>
      </c>
      <c r="B3141" s="10">
        <v>1999</v>
      </c>
      <c r="C3141" s="10" t="s">
        <v>3</v>
      </c>
      <c r="D3141" s="10" t="s">
        <v>54</v>
      </c>
      <c r="E3141" s="10">
        <v>29</v>
      </c>
      <c r="F3141" s="10">
        <v>491207</v>
      </c>
      <c r="G3141" s="10">
        <v>1</v>
      </c>
      <c r="H3141" s="10">
        <v>0.37549139161290451</v>
      </c>
      <c r="I3141" s="10">
        <v>0</v>
      </c>
      <c r="J3141" s="10">
        <v>0.21025027660220427</v>
      </c>
      <c r="K3141" s="10">
        <v>0.39377762201570166</v>
      </c>
      <c r="L3141" s="10">
        <v>0.60622237798429834</v>
      </c>
      <c r="M3141" s="10"/>
    </row>
    <row r="3142" spans="1:13" x14ac:dyDescent="0.2">
      <c r="A3142" s="9" t="str">
        <f t="shared" si="49"/>
        <v>199915A29MILI29</v>
      </c>
      <c r="B3142" s="10">
        <v>1999</v>
      </c>
      <c r="C3142" s="10" t="s">
        <v>3</v>
      </c>
      <c r="D3142" s="10" t="s">
        <v>26</v>
      </c>
      <c r="E3142" s="10">
        <v>29</v>
      </c>
      <c r="F3142" s="10">
        <v>1719</v>
      </c>
      <c r="G3142" s="10">
        <v>0</v>
      </c>
      <c r="H3142" s="10">
        <v>1</v>
      </c>
      <c r="I3142" s="10">
        <v>1</v>
      </c>
      <c r="J3142" s="10">
        <v>0</v>
      </c>
      <c r="K3142" s="10">
        <v>0</v>
      </c>
      <c r="L3142" s="10">
        <v>0.49970913321698662</v>
      </c>
      <c r="M3142" s="10">
        <v>1165.5345136676767</v>
      </c>
    </row>
    <row r="3143" spans="1:13" x14ac:dyDescent="0.2">
      <c r="A3143" s="9" t="str">
        <f t="shared" si="49"/>
        <v>199915A29PUBL29</v>
      </c>
      <c r="B3143" s="10">
        <v>1999</v>
      </c>
      <c r="C3143" s="10" t="s">
        <v>3</v>
      </c>
      <c r="D3143" s="10" t="s">
        <v>27</v>
      </c>
      <c r="E3143" s="10">
        <v>29</v>
      </c>
      <c r="F3143" s="10">
        <v>12255</v>
      </c>
      <c r="G3143" s="10">
        <v>0</v>
      </c>
      <c r="H3143" s="10">
        <v>1</v>
      </c>
      <c r="I3143" s="10">
        <v>1</v>
      </c>
      <c r="J3143" s="10">
        <v>0</v>
      </c>
      <c r="K3143" s="10">
        <v>0</v>
      </c>
      <c r="L3143" s="10">
        <v>0.2807017543859649</v>
      </c>
      <c r="M3143" s="10">
        <v>1099.6754086151816</v>
      </c>
    </row>
    <row r="3144" spans="1:13" x14ac:dyDescent="0.2">
      <c r="A3144" s="9" t="str">
        <f t="shared" si="49"/>
        <v>199915A29SCA129</v>
      </c>
      <c r="B3144" s="10">
        <v>1999</v>
      </c>
      <c r="C3144" s="10" t="s">
        <v>3</v>
      </c>
      <c r="D3144" s="10" t="s">
        <v>29</v>
      </c>
      <c r="E3144" s="10">
        <v>29</v>
      </c>
      <c r="F3144" s="10">
        <v>89863</v>
      </c>
      <c r="G3144" s="10">
        <v>0</v>
      </c>
      <c r="H3144" s="10">
        <v>1</v>
      </c>
      <c r="I3144" s="10">
        <v>1</v>
      </c>
      <c r="J3144" s="10">
        <v>0</v>
      </c>
      <c r="K3144" s="10">
        <v>0</v>
      </c>
      <c r="L3144" s="10">
        <v>0.43541835905767667</v>
      </c>
      <c r="M3144" s="10">
        <v>366.61773750523622</v>
      </c>
    </row>
    <row r="3145" spans="1:13" x14ac:dyDescent="0.2">
      <c r="A3145" s="9" t="str">
        <f t="shared" si="49"/>
        <v>199915A29SCA229</v>
      </c>
      <c r="B3145" s="10">
        <v>1999</v>
      </c>
      <c r="C3145" s="10" t="s">
        <v>3</v>
      </c>
      <c r="D3145" s="10" t="s">
        <v>30</v>
      </c>
      <c r="E3145" s="10">
        <v>29</v>
      </c>
      <c r="F3145" s="10">
        <v>38479</v>
      </c>
      <c r="G3145" s="10">
        <v>0</v>
      </c>
      <c r="H3145" s="10">
        <v>1</v>
      </c>
      <c r="I3145" s="10">
        <v>1</v>
      </c>
      <c r="J3145" s="10">
        <v>0</v>
      </c>
      <c r="K3145" s="10">
        <v>0</v>
      </c>
      <c r="L3145" s="10">
        <v>0.40219340419449567</v>
      </c>
      <c r="M3145" s="10">
        <v>535.61740467425443</v>
      </c>
    </row>
    <row r="3146" spans="1:13" x14ac:dyDescent="0.2">
      <c r="A3146" s="9" t="str">
        <f t="shared" si="49"/>
        <v>199915A29SREM29</v>
      </c>
      <c r="B3146" s="10">
        <v>1999</v>
      </c>
      <c r="C3146" s="10" t="s">
        <v>3</v>
      </c>
      <c r="D3146" s="10" t="s">
        <v>35</v>
      </c>
      <c r="E3146" s="10">
        <v>29</v>
      </c>
      <c r="F3146" s="10">
        <v>21497</v>
      </c>
      <c r="G3146" s="10">
        <v>0</v>
      </c>
      <c r="H3146" s="10">
        <v>1</v>
      </c>
      <c r="I3146" s="10">
        <v>1</v>
      </c>
      <c r="J3146" s="10">
        <v>0</v>
      </c>
      <c r="K3146" s="10">
        <v>0</v>
      </c>
      <c r="L3146" s="10">
        <v>0.64999767409405962</v>
      </c>
      <c r="M3146" s="10">
        <v>6.6680350300371511</v>
      </c>
    </row>
    <row r="3147" spans="1:13" x14ac:dyDescent="0.2">
      <c r="A3147" s="9" t="str">
        <f t="shared" si="49"/>
        <v>199915A29TDOM29</v>
      </c>
      <c r="B3147" s="10">
        <v>1999</v>
      </c>
      <c r="C3147" s="10" t="s">
        <v>3</v>
      </c>
      <c r="D3147" s="10" t="s">
        <v>33</v>
      </c>
      <c r="E3147" s="10">
        <v>29</v>
      </c>
      <c r="F3147" s="10">
        <v>62344</v>
      </c>
      <c r="G3147" s="10">
        <v>0</v>
      </c>
      <c r="H3147" s="10">
        <v>1</v>
      </c>
      <c r="I3147" s="10">
        <v>1</v>
      </c>
      <c r="J3147" s="10">
        <v>0</v>
      </c>
      <c r="K3147" s="10">
        <v>0</v>
      </c>
      <c r="L3147" s="10">
        <v>0.36552033876555884</v>
      </c>
      <c r="M3147" s="10">
        <v>273.05546912179949</v>
      </c>
    </row>
    <row r="3148" spans="1:13" x14ac:dyDescent="0.2">
      <c r="A3148" s="9" t="str">
        <f t="shared" si="49"/>
        <v>199918A24AGSC29</v>
      </c>
      <c r="B3148" s="10">
        <v>1999</v>
      </c>
      <c r="C3148" s="10" t="s">
        <v>1</v>
      </c>
      <c r="D3148" s="10" t="s">
        <v>28</v>
      </c>
      <c r="E3148" s="10">
        <v>29</v>
      </c>
      <c r="F3148" s="10">
        <v>430</v>
      </c>
      <c r="G3148" s="10">
        <v>0</v>
      </c>
      <c r="H3148" s="10">
        <v>1</v>
      </c>
      <c r="I3148" s="10">
        <v>1</v>
      </c>
      <c r="J3148" s="10">
        <v>0</v>
      </c>
      <c r="K3148" s="10">
        <v>0</v>
      </c>
      <c r="L3148" s="10">
        <v>0.5</v>
      </c>
      <c r="M3148" s="10">
        <v>255.57234325087589</v>
      </c>
    </row>
    <row r="3149" spans="1:13" x14ac:dyDescent="0.2">
      <c r="A3149" s="9" t="str">
        <f t="shared" si="49"/>
        <v>199918A24AUTO29</v>
      </c>
      <c r="B3149" s="10">
        <v>1999</v>
      </c>
      <c r="C3149" s="10" t="s">
        <v>1</v>
      </c>
      <c r="D3149" s="10" t="s">
        <v>34</v>
      </c>
      <c r="E3149" s="10">
        <v>29</v>
      </c>
      <c r="F3149" s="10">
        <v>1935</v>
      </c>
      <c r="G3149" s="10">
        <v>0</v>
      </c>
      <c r="H3149" s="10">
        <v>1</v>
      </c>
      <c r="I3149" s="10">
        <v>1</v>
      </c>
      <c r="J3149" s="10">
        <v>0</v>
      </c>
      <c r="K3149" s="10">
        <v>0</v>
      </c>
      <c r="L3149" s="10">
        <v>0.33333333333333331</v>
      </c>
      <c r="M3149" s="10">
        <v>0</v>
      </c>
    </row>
    <row r="3150" spans="1:13" x14ac:dyDescent="0.2">
      <c r="A3150" s="9" t="str">
        <f t="shared" si="49"/>
        <v>199918A24CCA129</v>
      </c>
      <c r="B3150" s="10">
        <v>1999</v>
      </c>
      <c r="C3150" s="10" t="s">
        <v>1</v>
      </c>
      <c r="D3150" s="10" t="s">
        <v>24</v>
      </c>
      <c r="E3150" s="10">
        <v>29</v>
      </c>
      <c r="F3150" s="10">
        <v>25582</v>
      </c>
      <c r="G3150" s="10">
        <v>0</v>
      </c>
      <c r="H3150" s="10">
        <v>1</v>
      </c>
      <c r="I3150" s="10">
        <v>1</v>
      </c>
      <c r="J3150" s="10">
        <v>0</v>
      </c>
      <c r="K3150" s="10">
        <v>0</v>
      </c>
      <c r="L3150" s="10">
        <v>0.42017825033226486</v>
      </c>
      <c r="M3150" s="10">
        <v>500.90533987037338</v>
      </c>
    </row>
    <row r="3151" spans="1:13" x14ac:dyDescent="0.2">
      <c r="A3151" s="9" t="str">
        <f t="shared" si="49"/>
        <v>199918A24CCA229</v>
      </c>
      <c r="B3151" s="10">
        <v>1999</v>
      </c>
      <c r="C3151" s="10" t="s">
        <v>1</v>
      </c>
      <c r="D3151" s="10" t="s">
        <v>25</v>
      </c>
      <c r="E3151" s="10">
        <v>29</v>
      </c>
      <c r="F3151" s="10">
        <v>56754</v>
      </c>
      <c r="G3151" s="10">
        <v>0</v>
      </c>
      <c r="H3151" s="10">
        <v>1</v>
      </c>
      <c r="I3151" s="10">
        <v>1</v>
      </c>
      <c r="J3151" s="10">
        <v>0</v>
      </c>
      <c r="K3151" s="10">
        <v>0</v>
      </c>
      <c r="L3151" s="10">
        <v>0.31814497656552843</v>
      </c>
      <c r="M3151" s="10">
        <v>599.47458963314591</v>
      </c>
    </row>
    <row r="3152" spans="1:13" x14ac:dyDescent="0.2">
      <c r="A3152" s="9" t="str">
        <f t="shared" si="49"/>
        <v>199918A24CONT29</v>
      </c>
      <c r="B3152" s="10">
        <v>1999</v>
      </c>
      <c r="C3152" s="10" t="s">
        <v>1</v>
      </c>
      <c r="D3152" s="10" t="s">
        <v>31</v>
      </c>
      <c r="E3152" s="10">
        <v>29</v>
      </c>
      <c r="F3152" s="10">
        <v>33964</v>
      </c>
      <c r="G3152" s="10">
        <v>0</v>
      </c>
      <c r="H3152" s="10">
        <v>1</v>
      </c>
      <c r="I3152" s="10">
        <v>1</v>
      </c>
      <c r="J3152" s="10">
        <v>0</v>
      </c>
      <c r="K3152" s="10">
        <v>0</v>
      </c>
      <c r="L3152" s="10">
        <v>0.30376280767871866</v>
      </c>
      <c r="M3152" s="10">
        <v>433.37174023861212</v>
      </c>
    </row>
    <row r="3153" spans="1:13" x14ac:dyDescent="0.2">
      <c r="A3153" s="9" t="str">
        <f t="shared" si="49"/>
        <v>199918A24EMPR29</v>
      </c>
      <c r="B3153" s="10">
        <v>1999</v>
      </c>
      <c r="C3153" s="10" t="s">
        <v>1</v>
      </c>
      <c r="D3153" s="10" t="s">
        <v>32</v>
      </c>
      <c r="E3153" s="10">
        <v>29</v>
      </c>
      <c r="F3153" s="10">
        <v>1935</v>
      </c>
      <c r="G3153" s="10">
        <v>0</v>
      </c>
      <c r="H3153" s="10">
        <v>1</v>
      </c>
      <c r="I3153" s="10">
        <v>1</v>
      </c>
      <c r="J3153" s="10">
        <v>0</v>
      </c>
      <c r="K3153" s="10">
        <v>0</v>
      </c>
      <c r="L3153" s="10">
        <v>0</v>
      </c>
      <c r="M3153" s="10">
        <v>1322.5560100982527</v>
      </c>
    </row>
    <row r="3154" spans="1:13" x14ac:dyDescent="0.2">
      <c r="A3154" s="9" t="str">
        <f t="shared" si="49"/>
        <v>199918A24INAT29</v>
      </c>
      <c r="B3154" s="10">
        <v>1999</v>
      </c>
      <c r="C3154" s="10" t="s">
        <v>1</v>
      </c>
      <c r="D3154" s="10" t="s">
        <v>54</v>
      </c>
      <c r="E3154" s="10">
        <v>29</v>
      </c>
      <c r="F3154" s="10">
        <v>240129</v>
      </c>
      <c r="G3154" s="10">
        <v>1</v>
      </c>
      <c r="H3154" s="10">
        <v>0.46374656955219901</v>
      </c>
      <c r="I3154" s="10">
        <v>0</v>
      </c>
      <c r="J3154" s="10">
        <v>0.23187536699024275</v>
      </c>
      <c r="K3154" s="10">
        <v>0.44764272536844779</v>
      </c>
      <c r="L3154" s="10">
        <v>0.55235727463155215</v>
      </c>
      <c r="M3154" s="10"/>
    </row>
    <row r="3155" spans="1:13" x14ac:dyDescent="0.2">
      <c r="A3155" s="9" t="str">
        <f t="shared" si="49"/>
        <v>199918A24MILI29</v>
      </c>
      <c r="B3155" s="10">
        <v>1999</v>
      </c>
      <c r="C3155" s="10" t="s">
        <v>1</v>
      </c>
      <c r="D3155" s="10" t="s">
        <v>26</v>
      </c>
      <c r="E3155" s="10">
        <v>29</v>
      </c>
      <c r="F3155" s="10">
        <v>1504</v>
      </c>
      <c r="G3155" s="10">
        <v>0</v>
      </c>
      <c r="H3155" s="10">
        <v>1</v>
      </c>
      <c r="I3155" s="10">
        <v>1</v>
      </c>
      <c r="J3155" s="10">
        <v>0</v>
      </c>
      <c r="K3155" s="10">
        <v>0</v>
      </c>
      <c r="L3155" s="10">
        <v>0.57114361702127658</v>
      </c>
      <c r="M3155" s="10">
        <v>792.07330525092232</v>
      </c>
    </row>
    <row r="3156" spans="1:13" x14ac:dyDescent="0.2">
      <c r="A3156" s="9" t="str">
        <f t="shared" si="49"/>
        <v>199918A24PUBL29</v>
      </c>
      <c r="B3156" s="10">
        <v>1999</v>
      </c>
      <c r="C3156" s="10" t="s">
        <v>1</v>
      </c>
      <c r="D3156" s="10" t="s">
        <v>27</v>
      </c>
      <c r="E3156" s="10">
        <v>29</v>
      </c>
      <c r="F3156" s="10">
        <v>3655</v>
      </c>
      <c r="G3156" s="10">
        <v>0</v>
      </c>
      <c r="H3156" s="10">
        <v>1</v>
      </c>
      <c r="I3156" s="10">
        <v>1</v>
      </c>
      <c r="J3156" s="10">
        <v>0</v>
      </c>
      <c r="K3156" s="10">
        <v>0</v>
      </c>
      <c r="L3156" s="10">
        <v>0.29411764705882354</v>
      </c>
      <c r="M3156" s="10">
        <v>932.21809704449913</v>
      </c>
    </row>
    <row r="3157" spans="1:13" x14ac:dyDescent="0.2">
      <c r="A3157" s="9" t="str">
        <f t="shared" si="49"/>
        <v>199918A24SCA129</v>
      </c>
      <c r="B3157" s="10">
        <v>1999</v>
      </c>
      <c r="C3157" s="10" t="s">
        <v>1</v>
      </c>
      <c r="D3157" s="10" t="s">
        <v>29</v>
      </c>
      <c r="E3157" s="10">
        <v>29</v>
      </c>
      <c r="F3157" s="10">
        <v>52455</v>
      </c>
      <c r="G3157" s="10">
        <v>0</v>
      </c>
      <c r="H3157" s="10">
        <v>1</v>
      </c>
      <c r="I3157" s="10">
        <v>1</v>
      </c>
      <c r="J3157" s="10">
        <v>0</v>
      </c>
      <c r="K3157" s="10">
        <v>0</v>
      </c>
      <c r="L3157" s="10">
        <v>0.44264607759031549</v>
      </c>
      <c r="M3157" s="10">
        <v>346.22684265588191</v>
      </c>
    </row>
    <row r="3158" spans="1:13" x14ac:dyDescent="0.2">
      <c r="A3158" s="9" t="str">
        <f t="shared" si="49"/>
        <v>199918A24SCA229</v>
      </c>
      <c r="B3158" s="10">
        <v>1999</v>
      </c>
      <c r="C3158" s="10" t="s">
        <v>1</v>
      </c>
      <c r="D3158" s="10" t="s">
        <v>30</v>
      </c>
      <c r="E3158" s="10">
        <v>29</v>
      </c>
      <c r="F3158" s="10">
        <v>24722</v>
      </c>
      <c r="G3158" s="10">
        <v>0</v>
      </c>
      <c r="H3158" s="10">
        <v>1</v>
      </c>
      <c r="I3158" s="10">
        <v>1</v>
      </c>
      <c r="J3158" s="10">
        <v>0</v>
      </c>
      <c r="K3158" s="10">
        <v>0</v>
      </c>
      <c r="L3158" s="10">
        <v>0.45218833427716204</v>
      </c>
      <c r="M3158" s="10">
        <v>459.45477342576885</v>
      </c>
    </row>
    <row r="3159" spans="1:13" x14ac:dyDescent="0.2">
      <c r="A3159" s="9" t="str">
        <f t="shared" si="49"/>
        <v>199918A24SREM29</v>
      </c>
      <c r="B3159" s="10">
        <v>1999</v>
      </c>
      <c r="C3159" s="10" t="s">
        <v>1</v>
      </c>
      <c r="D3159" s="10" t="s">
        <v>35</v>
      </c>
      <c r="E3159" s="10">
        <v>29</v>
      </c>
      <c r="F3159" s="10">
        <v>9244</v>
      </c>
      <c r="G3159" s="10">
        <v>0</v>
      </c>
      <c r="H3159" s="10">
        <v>1</v>
      </c>
      <c r="I3159" s="10">
        <v>1</v>
      </c>
      <c r="J3159" s="10">
        <v>0</v>
      </c>
      <c r="K3159" s="10">
        <v>0</v>
      </c>
      <c r="L3159" s="10">
        <v>0.67449156209433148</v>
      </c>
      <c r="M3159" s="10">
        <v>0</v>
      </c>
    </row>
    <row r="3160" spans="1:13" x14ac:dyDescent="0.2">
      <c r="A3160" s="9" t="str">
        <f t="shared" si="49"/>
        <v>199918A24TDOM29</v>
      </c>
      <c r="B3160" s="10">
        <v>1999</v>
      </c>
      <c r="C3160" s="10" t="s">
        <v>1</v>
      </c>
      <c r="D3160" s="10" t="s">
        <v>33</v>
      </c>
      <c r="E3160" s="10">
        <v>29</v>
      </c>
      <c r="F3160" s="10">
        <v>36115</v>
      </c>
      <c r="G3160" s="10">
        <v>0</v>
      </c>
      <c r="H3160" s="10">
        <v>1</v>
      </c>
      <c r="I3160" s="10">
        <v>1</v>
      </c>
      <c r="J3160" s="10">
        <v>0</v>
      </c>
      <c r="K3160" s="10">
        <v>0</v>
      </c>
      <c r="L3160" s="10">
        <v>0.39288384327841619</v>
      </c>
      <c r="M3160" s="10">
        <v>275.99283946544932</v>
      </c>
    </row>
    <row r="3161" spans="1:13" x14ac:dyDescent="0.2">
      <c r="A3161" s="9" t="str">
        <f t="shared" si="49"/>
        <v>199925A29AGSC29</v>
      </c>
      <c r="B3161" s="10">
        <v>1999</v>
      </c>
      <c r="C3161" s="10" t="s">
        <v>2</v>
      </c>
      <c r="D3161" s="10" t="s">
        <v>28</v>
      </c>
      <c r="E3161" s="10">
        <v>29</v>
      </c>
      <c r="F3161" s="10">
        <v>215</v>
      </c>
      <c r="G3161" s="10">
        <v>0</v>
      </c>
      <c r="H3161" s="10">
        <v>1</v>
      </c>
      <c r="I3161" s="10">
        <v>1</v>
      </c>
      <c r="J3161" s="10">
        <v>0</v>
      </c>
      <c r="K3161" s="10">
        <v>0</v>
      </c>
      <c r="L3161" s="10">
        <v>1</v>
      </c>
      <c r="M3161" s="10">
        <v>177.78945617452237</v>
      </c>
    </row>
    <row r="3162" spans="1:13" x14ac:dyDescent="0.2">
      <c r="A3162" s="9" t="str">
        <f t="shared" si="49"/>
        <v>199925A29AUTO29</v>
      </c>
      <c r="B3162" s="10">
        <v>1999</v>
      </c>
      <c r="C3162" s="10" t="s">
        <v>2</v>
      </c>
      <c r="D3162" s="10" t="s">
        <v>34</v>
      </c>
      <c r="E3162" s="10">
        <v>29</v>
      </c>
      <c r="F3162" s="10">
        <v>1719</v>
      </c>
      <c r="G3162" s="10">
        <v>0</v>
      </c>
      <c r="H3162" s="10">
        <v>1</v>
      </c>
      <c r="I3162" s="10">
        <v>1</v>
      </c>
      <c r="J3162" s="10">
        <v>0</v>
      </c>
      <c r="K3162" s="10">
        <v>0</v>
      </c>
      <c r="L3162" s="10">
        <v>0.12507271669575334</v>
      </c>
      <c r="M3162" s="10">
        <v>0</v>
      </c>
    </row>
    <row r="3163" spans="1:13" x14ac:dyDescent="0.2">
      <c r="A3163" s="9" t="str">
        <f t="shared" si="49"/>
        <v>199925A29CCA129</v>
      </c>
      <c r="B3163" s="10">
        <v>1999</v>
      </c>
      <c r="C3163" s="10" t="s">
        <v>2</v>
      </c>
      <c r="D3163" s="10" t="s">
        <v>24</v>
      </c>
      <c r="E3163" s="10">
        <v>29</v>
      </c>
      <c r="F3163" s="10">
        <v>21497</v>
      </c>
      <c r="G3163" s="10">
        <v>0</v>
      </c>
      <c r="H3163" s="10">
        <v>1</v>
      </c>
      <c r="I3163" s="10">
        <v>1</v>
      </c>
      <c r="J3163" s="10">
        <v>0</v>
      </c>
      <c r="K3163" s="10">
        <v>0</v>
      </c>
      <c r="L3163" s="10">
        <v>0.12997162394752756</v>
      </c>
      <c r="M3163" s="10">
        <v>843.75850087956405</v>
      </c>
    </row>
    <row r="3164" spans="1:13" x14ac:dyDescent="0.2">
      <c r="A3164" s="9" t="str">
        <f t="shared" si="49"/>
        <v>199925A29CCA229</v>
      </c>
      <c r="B3164" s="10">
        <v>1999</v>
      </c>
      <c r="C3164" s="10" t="s">
        <v>2</v>
      </c>
      <c r="D3164" s="10" t="s">
        <v>25</v>
      </c>
      <c r="E3164" s="10">
        <v>29</v>
      </c>
      <c r="F3164" s="10">
        <v>56971</v>
      </c>
      <c r="G3164" s="10">
        <v>0</v>
      </c>
      <c r="H3164" s="10">
        <v>1</v>
      </c>
      <c r="I3164" s="10">
        <v>1</v>
      </c>
      <c r="J3164" s="10">
        <v>0</v>
      </c>
      <c r="K3164" s="10">
        <v>0</v>
      </c>
      <c r="L3164" s="10">
        <v>0.1207631953098945</v>
      </c>
      <c r="M3164" s="10">
        <v>1030.4752282580139</v>
      </c>
    </row>
    <row r="3165" spans="1:13" x14ac:dyDescent="0.2">
      <c r="A3165" s="9" t="str">
        <f t="shared" si="49"/>
        <v>199925A29CONT29</v>
      </c>
      <c r="B3165" s="10">
        <v>1999</v>
      </c>
      <c r="C3165" s="10" t="s">
        <v>2</v>
      </c>
      <c r="D3165" s="10" t="s">
        <v>31</v>
      </c>
      <c r="E3165" s="10">
        <v>29</v>
      </c>
      <c r="F3165" s="10">
        <v>29024</v>
      </c>
      <c r="G3165" s="10">
        <v>0</v>
      </c>
      <c r="H3165" s="10">
        <v>1</v>
      </c>
      <c r="I3165" s="10">
        <v>1</v>
      </c>
      <c r="J3165" s="10">
        <v>0</v>
      </c>
      <c r="K3165" s="10">
        <v>0</v>
      </c>
      <c r="L3165" s="10">
        <v>0.1185226019845645</v>
      </c>
      <c r="M3165" s="10">
        <v>620.01872321238113</v>
      </c>
    </row>
    <row r="3166" spans="1:13" x14ac:dyDescent="0.2">
      <c r="A3166" s="9" t="str">
        <f t="shared" si="49"/>
        <v>199925A29EMPR29</v>
      </c>
      <c r="B3166" s="10">
        <v>1999</v>
      </c>
      <c r="C3166" s="10" t="s">
        <v>2</v>
      </c>
      <c r="D3166" s="10" t="s">
        <v>32</v>
      </c>
      <c r="E3166" s="10">
        <v>29</v>
      </c>
      <c r="F3166" s="10">
        <v>3870</v>
      </c>
      <c r="G3166" s="10">
        <v>0</v>
      </c>
      <c r="H3166" s="10">
        <v>1</v>
      </c>
      <c r="I3166" s="10">
        <v>1</v>
      </c>
      <c r="J3166" s="10">
        <v>0</v>
      </c>
      <c r="K3166" s="10">
        <v>0</v>
      </c>
      <c r="L3166" s="10">
        <v>0.16666666666666666</v>
      </c>
      <c r="M3166" s="10">
        <v>1802.8962040197657</v>
      </c>
    </row>
    <row r="3167" spans="1:13" x14ac:dyDescent="0.2">
      <c r="A3167" s="9" t="str">
        <f t="shared" si="49"/>
        <v>199925A29INAT29</v>
      </c>
      <c r="B3167" s="10">
        <v>1999</v>
      </c>
      <c r="C3167" s="10" t="s">
        <v>2</v>
      </c>
      <c r="D3167" s="10" t="s">
        <v>54</v>
      </c>
      <c r="E3167" s="10">
        <v>29</v>
      </c>
      <c r="F3167" s="10">
        <v>83403</v>
      </c>
      <c r="G3167" s="10">
        <v>1</v>
      </c>
      <c r="H3167" s="10">
        <v>0.46131434121074782</v>
      </c>
      <c r="I3167" s="10">
        <v>0</v>
      </c>
      <c r="J3167" s="10">
        <v>0.4611620647680571</v>
      </c>
      <c r="K3167" s="10">
        <v>0.85749581189061497</v>
      </c>
      <c r="L3167" s="10">
        <v>0.14250418810938498</v>
      </c>
      <c r="M3167" s="10"/>
    </row>
    <row r="3168" spans="1:13" x14ac:dyDescent="0.2">
      <c r="A3168" s="9" t="str">
        <f t="shared" si="49"/>
        <v>199925A29MILI29</v>
      </c>
      <c r="B3168" s="10">
        <v>1999</v>
      </c>
      <c r="C3168" s="10" t="s">
        <v>2</v>
      </c>
      <c r="D3168" s="10" t="s">
        <v>26</v>
      </c>
      <c r="E3168" s="10">
        <v>29</v>
      </c>
      <c r="F3168" s="10">
        <v>215</v>
      </c>
      <c r="G3168" s="10">
        <v>0</v>
      </c>
      <c r="H3168" s="10">
        <v>1</v>
      </c>
      <c r="I3168" s="10">
        <v>1</v>
      </c>
      <c r="J3168" s="10">
        <v>0</v>
      </c>
      <c r="K3168" s="10">
        <v>0</v>
      </c>
      <c r="L3168" s="10">
        <v>0</v>
      </c>
      <c r="M3168" s="10">
        <v>3778.0259437086002</v>
      </c>
    </row>
    <row r="3169" spans="1:13" x14ac:dyDescent="0.2">
      <c r="A3169" s="9" t="str">
        <f t="shared" si="49"/>
        <v>199925A29PUBL29</v>
      </c>
      <c r="B3169" s="10">
        <v>1999</v>
      </c>
      <c r="C3169" s="10" t="s">
        <v>2</v>
      </c>
      <c r="D3169" s="10" t="s">
        <v>27</v>
      </c>
      <c r="E3169" s="10">
        <v>29</v>
      </c>
      <c r="F3169" s="10">
        <v>8600</v>
      </c>
      <c r="G3169" s="10">
        <v>0</v>
      </c>
      <c r="H3169" s="10">
        <v>1</v>
      </c>
      <c r="I3169" s="10">
        <v>1</v>
      </c>
      <c r="J3169" s="10">
        <v>0</v>
      </c>
      <c r="K3169" s="10">
        <v>0</v>
      </c>
      <c r="L3169" s="10">
        <v>0.27500000000000002</v>
      </c>
      <c r="M3169" s="10">
        <v>1172.6696213511204</v>
      </c>
    </row>
    <row r="3170" spans="1:13" x14ac:dyDescent="0.2">
      <c r="A3170" s="9" t="str">
        <f t="shared" si="49"/>
        <v>199925A29SCA129</v>
      </c>
      <c r="B3170" s="10">
        <v>1999</v>
      </c>
      <c r="C3170" s="10" t="s">
        <v>2</v>
      </c>
      <c r="D3170" s="10" t="s">
        <v>29</v>
      </c>
      <c r="E3170" s="10">
        <v>29</v>
      </c>
      <c r="F3170" s="10">
        <v>22359</v>
      </c>
      <c r="G3170" s="10">
        <v>0</v>
      </c>
      <c r="H3170" s="10">
        <v>1</v>
      </c>
      <c r="I3170" s="10">
        <v>1</v>
      </c>
      <c r="J3170" s="10">
        <v>0</v>
      </c>
      <c r="K3170" s="10">
        <v>0</v>
      </c>
      <c r="L3170" s="10">
        <v>0.17308466389373406</v>
      </c>
      <c r="M3170" s="10">
        <v>519.93038724034352</v>
      </c>
    </row>
    <row r="3171" spans="1:13" x14ac:dyDescent="0.2">
      <c r="A3171" s="9" t="str">
        <f t="shared" si="49"/>
        <v>199925A29SCA229</v>
      </c>
      <c r="B3171" s="10">
        <v>1999</v>
      </c>
      <c r="C3171" s="10" t="s">
        <v>2</v>
      </c>
      <c r="D3171" s="10" t="s">
        <v>30</v>
      </c>
      <c r="E3171" s="10">
        <v>29</v>
      </c>
      <c r="F3171" s="10">
        <v>10319</v>
      </c>
      <c r="G3171" s="10">
        <v>0</v>
      </c>
      <c r="H3171" s="10">
        <v>1</v>
      </c>
      <c r="I3171" s="10">
        <v>1</v>
      </c>
      <c r="J3171" s="10">
        <v>0</v>
      </c>
      <c r="K3171" s="10">
        <v>0</v>
      </c>
      <c r="L3171" s="10">
        <v>0.12491520496172109</v>
      </c>
      <c r="M3171" s="10">
        <v>796.53116373973251</v>
      </c>
    </row>
    <row r="3172" spans="1:13" x14ac:dyDescent="0.2">
      <c r="A3172" s="9" t="str">
        <f t="shared" si="49"/>
        <v>199925A29SREM29</v>
      </c>
      <c r="B3172" s="10">
        <v>1999</v>
      </c>
      <c r="C3172" s="10" t="s">
        <v>2</v>
      </c>
      <c r="D3172" s="10" t="s">
        <v>35</v>
      </c>
      <c r="E3172" s="10">
        <v>29</v>
      </c>
      <c r="F3172" s="10">
        <v>3225</v>
      </c>
      <c r="G3172" s="10">
        <v>0</v>
      </c>
      <c r="H3172" s="10">
        <v>1</v>
      </c>
      <c r="I3172" s="10">
        <v>1</v>
      </c>
      <c r="J3172" s="10">
        <v>0</v>
      </c>
      <c r="K3172" s="10">
        <v>0</v>
      </c>
      <c r="L3172" s="10">
        <v>0</v>
      </c>
      <c r="M3172" s="10">
        <v>0</v>
      </c>
    </row>
    <row r="3173" spans="1:13" x14ac:dyDescent="0.2">
      <c r="A3173" s="9" t="str">
        <f t="shared" si="49"/>
        <v>199925A29TDOM29</v>
      </c>
      <c r="B3173" s="10">
        <v>1999</v>
      </c>
      <c r="C3173" s="10" t="s">
        <v>2</v>
      </c>
      <c r="D3173" s="10" t="s">
        <v>33</v>
      </c>
      <c r="E3173" s="10">
        <v>29</v>
      </c>
      <c r="F3173" s="10">
        <v>18059</v>
      </c>
      <c r="G3173" s="10">
        <v>0</v>
      </c>
      <c r="H3173" s="10">
        <v>1</v>
      </c>
      <c r="I3173" s="10">
        <v>1</v>
      </c>
      <c r="J3173" s="10">
        <v>0</v>
      </c>
      <c r="K3173" s="10">
        <v>0</v>
      </c>
      <c r="L3173" s="10">
        <v>0.19043136386289386</v>
      </c>
      <c r="M3173" s="10">
        <v>305.09784140287468</v>
      </c>
    </row>
    <row r="3174" spans="1:13" x14ac:dyDescent="0.2">
      <c r="A3174" s="9" t="str">
        <f t="shared" si="49"/>
        <v>199930EMAAGCC29</v>
      </c>
      <c r="B3174" s="10">
        <v>1999</v>
      </c>
      <c r="C3174" s="10" t="s">
        <v>4</v>
      </c>
      <c r="D3174" s="10" t="s">
        <v>23</v>
      </c>
      <c r="E3174" s="10">
        <v>29</v>
      </c>
      <c r="F3174" s="10">
        <v>645</v>
      </c>
      <c r="G3174" s="10">
        <v>0</v>
      </c>
      <c r="H3174" s="10">
        <v>1</v>
      </c>
      <c r="I3174" s="10">
        <v>1</v>
      </c>
      <c r="J3174" s="10">
        <v>0</v>
      </c>
      <c r="K3174" s="10">
        <v>0</v>
      </c>
      <c r="L3174" s="10">
        <v>0.33333333333333331</v>
      </c>
      <c r="M3174" s="10">
        <v>666.71046065445876</v>
      </c>
    </row>
    <row r="3175" spans="1:13" x14ac:dyDescent="0.2">
      <c r="A3175" s="9" t="str">
        <f t="shared" si="49"/>
        <v>199930EMAAGSC29</v>
      </c>
      <c r="B3175" s="10">
        <v>1999</v>
      </c>
      <c r="C3175" s="10" t="s">
        <v>4</v>
      </c>
      <c r="D3175" s="10" t="s">
        <v>28</v>
      </c>
      <c r="E3175" s="10">
        <v>29</v>
      </c>
      <c r="F3175" s="10">
        <v>2365</v>
      </c>
      <c r="G3175" s="10">
        <v>0</v>
      </c>
      <c r="H3175" s="10">
        <v>1</v>
      </c>
      <c r="I3175" s="10">
        <v>1</v>
      </c>
      <c r="J3175" s="10">
        <v>0</v>
      </c>
      <c r="K3175" s="10">
        <v>0</v>
      </c>
      <c r="L3175" s="10">
        <v>0</v>
      </c>
      <c r="M3175" s="10">
        <v>589.9377409427334</v>
      </c>
    </row>
    <row r="3176" spans="1:13" x14ac:dyDescent="0.2">
      <c r="A3176" s="9" t="str">
        <f t="shared" si="49"/>
        <v>199930EMAAUTO29</v>
      </c>
      <c r="B3176" s="10">
        <v>1999</v>
      </c>
      <c r="C3176" s="10" t="s">
        <v>4</v>
      </c>
      <c r="D3176" s="10" t="s">
        <v>34</v>
      </c>
      <c r="E3176" s="10">
        <v>29</v>
      </c>
      <c r="F3176" s="10">
        <v>8169</v>
      </c>
      <c r="G3176" s="10">
        <v>0</v>
      </c>
      <c r="H3176" s="10">
        <v>1</v>
      </c>
      <c r="I3176" s="10">
        <v>1</v>
      </c>
      <c r="J3176" s="10">
        <v>0</v>
      </c>
      <c r="K3176" s="10">
        <v>0</v>
      </c>
      <c r="L3176" s="10">
        <v>2.6319010894846371E-2</v>
      </c>
      <c r="M3176" s="10">
        <v>0</v>
      </c>
    </row>
    <row r="3177" spans="1:13" x14ac:dyDescent="0.2">
      <c r="A3177" s="9" t="str">
        <f t="shared" si="49"/>
        <v>199930EMACCA129</v>
      </c>
      <c r="B3177" s="10">
        <v>1999</v>
      </c>
      <c r="C3177" s="10" t="s">
        <v>4</v>
      </c>
      <c r="D3177" s="10" t="s">
        <v>24</v>
      </c>
      <c r="E3177" s="10">
        <v>29</v>
      </c>
      <c r="F3177" s="10">
        <v>74379</v>
      </c>
      <c r="G3177" s="10">
        <v>0</v>
      </c>
      <c r="H3177" s="10">
        <v>1</v>
      </c>
      <c r="I3177" s="10">
        <v>1</v>
      </c>
      <c r="J3177" s="10">
        <v>0</v>
      </c>
      <c r="K3177" s="10">
        <v>0</v>
      </c>
      <c r="L3177" s="10">
        <v>4.0441522472740965E-2</v>
      </c>
      <c r="M3177" s="10">
        <v>1411.0382771855104</v>
      </c>
    </row>
    <row r="3178" spans="1:13" x14ac:dyDescent="0.2">
      <c r="A3178" s="9" t="str">
        <f t="shared" si="49"/>
        <v>199930EMACCA229</v>
      </c>
      <c r="B3178" s="10">
        <v>1999</v>
      </c>
      <c r="C3178" s="10" t="s">
        <v>4</v>
      </c>
      <c r="D3178" s="10" t="s">
        <v>25</v>
      </c>
      <c r="E3178" s="10">
        <v>29</v>
      </c>
      <c r="F3178" s="10">
        <v>178856</v>
      </c>
      <c r="G3178" s="10">
        <v>0</v>
      </c>
      <c r="H3178" s="10">
        <v>1</v>
      </c>
      <c r="I3178" s="10">
        <v>1</v>
      </c>
      <c r="J3178" s="10">
        <v>0</v>
      </c>
      <c r="K3178" s="10">
        <v>0</v>
      </c>
      <c r="L3178" s="10">
        <v>4.5656841257771613E-2</v>
      </c>
      <c r="M3178" s="10">
        <v>1580.2756571723444</v>
      </c>
    </row>
    <row r="3179" spans="1:13" x14ac:dyDescent="0.2">
      <c r="A3179" s="9" t="str">
        <f t="shared" si="49"/>
        <v>199930EMACONT29</v>
      </c>
      <c r="B3179" s="10">
        <v>1999</v>
      </c>
      <c r="C3179" s="10" t="s">
        <v>4</v>
      </c>
      <c r="D3179" s="10" t="s">
        <v>31</v>
      </c>
      <c r="E3179" s="10">
        <v>29</v>
      </c>
      <c r="F3179" s="10">
        <v>208530</v>
      </c>
      <c r="G3179" s="10">
        <v>0</v>
      </c>
      <c r="H3179" s="10">
        <v>1</v>
      </c>
      <c r="I3179" s="10">
        <v>1</v>
      </c>
      <c r="J3179" s="10">
        <v>0</v>
      </c>
      <c r="K3179" s="10">
        <v>0</v>
      </c>
      <c r="L3179" s="10">
        <v>2.7832925718122094E-2</v>
      </c>
      <c r="M3179" s="10">
        <v>985.03749204351425</v>
      </c>
    </row>
    <row r="3180" spans="1:13" x14ac:dyDescent="0.2">
      <c r="A3180" s="9" t="str">
        <f t="shared" si="49"/>
        <v>199930EMAEMPR29</v>
      </c>
      <c r="B3180" s="10">
        <v>1999</v>
      </c>
      <c r="C3180" s="10" t="s">
        <v>4</v>
      </c>
      <c r="D3180" s="10" t="s">
        <v>32</v>
      </c>
      <c r="E3180" s="10">
        <v>29</v>
      </c>
      <c r="F3180" s="10">
        <v>44285</v>
      </c>
      <c r="G3180" s="10">
        <v>0</v>
      </c>
      <c r="H3180" s="10">
        <v>1</v>
      </c>
      <c r="I3180" s="10">
        <v>1</v>
      </c>
      <c r="J3180" s="10">
        <v>0</v>
      </c>
      <c r="K3180" s="10">
        <v>0</v>
      </c>
      <c r="L3180" s="10">
        <v>2.4274585073952807E-2</v>
      </c>
      <c r="M3180" s="10">
        <v>5181.0694895092975</v>
      </c>
    </row>
    <row r="3181" spans="1:13" x14ac:dyDescent="0.2">
      <c r="A3181" s="9" t="str">
        <f t="shared" si="49"/>
        <v>199930EMAINAT29</v>
      </c>
      <c r="B3181" s="10">
        <v>1999</v>
      </c>
      <c r="C3181" s="10" t="s">
        <v>4</v>
      </c>
      <c r="D3181" s="10" t="s">
        <v>54</v>
      </c>
      <c r="E3181" s="10">
        <v>29</v>
      </c>
      <c r="F3181" s="10">
        <v>471859</v>
      </c>
      <c r="G3181" s="10">
        <v>0.99792067621543734</v>
      </c>
      <c r="H3181" s="10">
        <v>0.21913113875119475</v>
      </c>
      <c r="I3181" s="10">
        <v>4.5564458874367133E-4</v>
      </c>
      <c r="J3181" s="10">
        <v>0.76663966890281654</v>
      </c>
      <c r="K3181" s="10">
        <v>0.97356692759793406</v>
      </c>
      <c r="L3181" s="10">
        <v>2.5977220106690641E-2</v>
      </c>
      <c r="M3181" s="10"/>
    </row>
    <row r="3182" spans="1:13" x14ac:dyDescent="0.2">
      <c r="A3182" s="9" t="str">
        <f t="shared" si="49"/>
        <v>199930EMAMILI29</v>
      </c>
      <c r="B3182" s="10">
        <v>1999</v>
      </c>
      <c r="C3182" s="10" t="s">
        <v>4</v>
      </c>
      <c r="D3182" s="10" t="s">
        <v>26</v>
      </c>
      <c r="E3182" s="10">
        <v>29</v>
      </c>
      <c r="F3182" s="10">
        <v>860</v>
      </c>
      <c r="G3182" s="10">
        <v>0</v>
      </c>
      <c r="H3182" s="10">
        <v>1</v>
      </c>
      <c r="I3182" s="10">
        <v>1</v>
      </c>
      <c r="J3182" s="10">
        <v>0</v>
      </c>
      <c r="K3182" s="10">
        <v>0</v>
      </c>
      <c r="L3182" s="10">
        <v>0</v>
      </c>
      <c r="M3182" s="10">
        <v>3136.3171253286837</v>
      </c>
    </row>
    <row r="3183" spans="1:13" x14ac:dyDescent="0.2">
      <c r="A3183" s="9" t="str">
        <f t="shared" si="49"/>
        <v>199930EMAPUBL29</v>
      </c>
      <c r="B3183" s="10">
        <v>1999</v>
      </c>
      <c r="C3183" s="10" t="s">
        <v>4</v>
      </c>
      <c r="D3183" s="10" t="s">
        <v>27</v>
      </c>
      <c r="E3183" s="10">
        <v>29</v>
      </c>
      <c r="F3183" s="10">
        <v>86420</v>
      </c>
      <c r="G3183" s="10">
        <v>0</v>
      </c>
      <c r="H3183" s="10">
        <v>1</v>
      </c>
      <c r="I3183" s="10">
        <v>1</v>
      </c>
      <c r="J3183" s="10">
        <v>0</v>
      </c>
      <c r="K3183" s="10">
        <v>0</v>
      </c>
      <c r="L3183" s="10">
        <v>5.4732700763712103E-2</v>
      </c>
      <c r="M3183" s="10">
        <v>2230.8341206254122</v>
      </c>
    </row>
    <row r="3184" spans="1:13" x14ac:dyDescent="0.2">
      <c r="A3184" s="9" t="str">
        <f t="shared" si="49"/>
        <v>199930EMASCA129</v>
      </c>
      <c r="B3184" s="10">
        <v>1999</v>
      </c>
      <c r="C3184" s="10" t="s">
        <v>4</v>
      </c>
      <c r="D3184" s="10" t="s">
        <v>29</v>
      </c>
      <c r="E3184" s="10">
        <v>29</v>
      </c>
      <c r="F3184" s="10">
        <v>39127</v>
      </c>
      <c r="G3184" s="10">
        <v>0</v>
      </c>
      <c r="H3184" s="10">
        <v>1</v>
      </c>
      <c r="I3184" s="10">
        <v>1</v>
      </c>
      <c r="J3184" s="10">
        <v>0</v>
      </c>
      <c r="K3184" s="10">
        <v>0</v>
      </c>
      <c r="L3184" s="10">
        <v>0</v>
      </c>
      <c r="M3184" s="10">
        <v>968.7506041301333</v>
      </c>
    </row>
    <row r="3185" spans="1:13" x14ac:dyDescent="0.2">
      <c r="A3185" s="9" t="str">
        <f t="shared" si="49"/>
        <v>199930EMASCA229</v>
      </c>
      <c r="B3185" s="10">
        <v>1999</v>
      </c>
      <c r="C3185" s="10" t="s">
        <v>4</v>
      </c>
      <c r="D3185" s="10" t="s">
        <v>30</v>
      </c>
      <c r="E3185" s="10">
        <v>29</v>
      </c>
      <c r="F3185" s="10">
        <v>25798</v>
      </c>
      <c r="G3185" s="10">
        <v>0</v>
      </c>
      <c r="H3185" s="10">
        <v>1</v>
      </c>
      <c r="I3185" s="10">
        <v>1</v>
      </c>
      <c r="J3185" s="10">
        <v>0</v>
      </c>
      <c r="K3185" s="10">
        <v>0</v>
      </c>
      <c r="L3185" s="10">
        <v>5.0003876269478255E-2</v>
      </c>
      <c r="M3185" s="10">
        <v>1323.526548552459</v>
      </c>
    </row>
    <row r="3186" spans="1:13" x14ac:dyDescent="0.2">
      <c r="A3186" s="9" t="str">
        <f t="shared" si="49"/>
        <v>199930EMASREM29</v>
      </c>
      <c r="B3186" s="10">
        <v>1999</v>
      </c>
      <c r="C3186" s="10" t="s">
        <v>4</v>
      </c>
      <c r="D3186" s="10" t="s">
        <v>35</v>
      </c>
      <c r="E3186" s="10">
        <v>29</v>
      </c>
      <c r="F3186" s="10">
        <v>10534</v>
      </c>
      <c r="G3186" s="10">
        <v>0</v>
      </c>
      <c r="H3186" s="10">
        <v>1</v>
      </c>
      <c r="I3186" s="10">
        <v>1</v>
      </c>
      <c r="J3186" s="10">
        <v>0</v>
      </c>
      <c r="K3186" s="10">
        <v>0</v>
      </c>
      <c r="L3186" s="10">
        <v>8.1640402506170495E-2</v>
      </c>
      <c r="M3186" s="10">
        <v>0</v>
      </c>
    </row>
    <row r="3187" spans="1:13" x14ac:dyDescent="0.2">
      <c r="A3187" s="9" t="str">
        <f t="shared" si="49"/>
        <v>199930EMATDOM29</v>
      </c>
      <c r="B3187" s="10">
        <v>1999</v>
      </c>
      <c r="C3187" s="10" t="s">
        <v>4</v>
      </c>
      <c r="D3187" s="10" t="s">
        <v>33</v>
      </c>
      <c r="E3187" s="10">
        <v>29</v>
      </c>
      <c r="F3187" s="10">
        <v>59764</v>
      </c>
      <c r="G3187" s="10">
        <v>0</v>
      </c>
      <c r="H3187" s="10">
        <v>1</v>
      </c>
      <c r="I3187" s="10">
        <v>1</v>
      </c>
      <c r="J3187" s="10">
        <v>0</v>
      </c>
      <c r="K3187" s="10">
        <v>0</v>
      </c>
      <c r="L3187" s="10">
        <v>4.3169801218124623E-2</v>
      </c>
      <c r="M3187" s="10">
        <v>339.92720627422659</v>
      </c>
    </row>
    <row r="3188" spans="1:13" x14ac:dyDescent="0.2">
      <c r="A3188" s="9" t="str">
        <f t="shared" si="49"/>
        <v>199915A17AGCC31</v>
      </c>
      <c r="B3188" s="10">
        <v>1999</v>
      </c>
      <c r="C3188" s="10" t="s">
        <v>0</v>
      </c>
      <c r="D3188" s="10" t="s">
        <v>23</v>
      </c>
      <c r="E3188" s="10">
        <v>31</v>
      </c>
      <c r="F3188" s="10">
        <v>263</v>
      </c>
      <c r="G3188" s="10">
        <v>0</v>
      </c>
      <c r="H3188" s="10">
        <v>1</v>
      </c>
      <c r="I3188" s="10">
        <v>1</v>
      </c>
      <c r="J3188" s="10">
        <v>0</v>
      </c>
      <c r="K3188" s="10">
        <v>0</v>
      </c>
      <c r="L3188" s="10">
        <v>0</v>
      </c>
      <c r="M3188" s="10">
        <v>302.24207549668802</v>
      </c>
    </row>
    <row r="3189" spans="1:13" x14ac:dyDescent="0.2">
      <c r="A3189" s="9" t="str">
        <f t="shared" si="49"/>
        <v>199915A17AGSC31</v>
      </c>
      <c r="B3189" s="10">
        <v>1999</v>
      </c>
      <c r="C3189" s="10" t="s">
        <v>0</v>
      </c>
      <c r="D3189" s="10" t="s">
        <v>28</v>
      </c>
      <c r="E3189" s="10">
        <v>31</v>
      </c>
      <c r="F3189" s="10">
        <v>1051</v>
      </c>
      <c r="G3189" s="10">
        <v>0</v>
      </c>
      <c r="H3189" s="10">
        <v>1</v>
      </c>
      <c r="I3189" s="10">
        <v>1</v>
      </c>
      <c r="J3189" s="10">
        <v>0</v>
      </c>
      <c r="K3189" s="10">
        <v>0</v>
      </c>
      <c r="L3189" s="10">
        <v>0.50047573739295914</v>
      </c>
      <c r="M3189" s="10">
        <v>460.84008181107754</v>
      </c>
    </row>
    <row r="3190" spans="1:13" x14ac:dyDescent="0.2">
      <c r="A3190" s="9" t="str">
        <f t="shared" si="49"/>
        <v>199915A17AUTO31</v>
      </c>
      <c r="B3190" s="10">
        <v>1999</v>
      </c>
      <c r="C3190" s="10" t="s">
        <v>0</v>
      </c>
      <c r="D3190" s="10" t="s">
        <v>34</v>
      </c>
      <c r="E3190" s="10">
        <v>31</v>
      </c>
      <c r="F3190" s="10">
        <v>1314</v>
      </c>
      <c r="G3190" s="10">
        <v>0</v>
      </c>
      <c r="H3190" s="10">
        <v>1</v>
      </c>
      <c r="I3190" s="10">
        <v>1</v>
      </c>
      <c r="J3190" s="10">
        <v>0</v>
      </c>
      <c r="K3190" s="10">
        <v>0</v>
      </c>
      <c r="L3190" s="10">
        <v>0.79984779299847797</v>
      </c>
      <c r="M3190" s="10">
        <v>0</v>
      </c>
    </row>
    <row r="3191" spans="1:13" x14ac:dyDescent="0.2">
      <c r="A3191" s="9" t="str">
        <f t="shared" si="49"/>
        <v>199915A17CCA131</v>
      </c>
      <c r="B3191" s="10">
        <v>1999</v>
      </c>
      <c r="C3191" s="10" t="s">
        <v>0</v>
      </c>
      <c r="D3191" s="10" t="s">
        <v>24</v>
      </c>
      <c r="E3191" s="10">
        <v>31</v>
      </c>
      <c r="F3191" s="10">
        <v>5785</v>
      </c>
      <c r="G3191" s="10">
        <v>0</v>
      </c>
      <c r="H3191" s="10">
        <v>1</v>
      </c>
      <c r="I3191" s="10">
        <v>1</v>
      </c>
      <c r="J3191" s="10">
        <v>0</v>
      </c>
      <c r="K3191" s="10">
        <v>0</v>
      </c>
      <c r="L3191" s="10">
        <v>0.72739844425237687</v>
      </c>
      <c r="M3191" s="10">
        <v>394.89043533909444</v>
      </c>
    </row>
    <row r="3192" spans="1:13" x14ac:dyDescent="0.2">
      <c r="A3192" s="9" t="str">
        <f t="shared" si="49"/>
        <v>199915A17CCA231</v>
      </c>
      <c r="B3192" s="10">
        <v>1999</v>
      </c>
      <c r="C3192" s="10" t="s">
        <v>0</v>
      </c>
      <c r="D3192" s="10" t="s">
        <v>25</v>
      </c>
      <c r="E3192" s="10">
        <v>31</v>
      </c>
      <c r="F3192" s="10">
        <v>12094</v>
      </c>
      <c r="G3192" s="10">
        <v>0</v>
      </c>
      <c r="H3192" s="10">
        <v>1</v>
      </c>
      <c r="I3192" s="10">
        <v>1</v>
      </c>
      <c r="J3192" s="10">
        <v>0</v>
      </c>
      <c r="K3192" s="10">
        <v>0</v>
      </c>
      <c r="L3192" s="10">
        <v>0.82602943608400858</v>
      </c>
      <c r="M3192" s="10">
        <v>358.59290964127064</v>
      </c>
    </row>
    <row r="3193" spans="1:13" x14ac:dyDescent="0.2">
      <c r="A3193" s="9" t="str">
        <f t="shared" si="49"/>
        <v>199915A17CONT31</v>
      </c>
      <c r="B3193" s="10">
        <v>1999</v>
      </c>
      <c r="C3193" s="10" t="s">
        <v>0</v>
      </c>
      <c r="D3193" s="10" t="s">
        <v>31</v>
      </c>
      <c r="E3193" s="10">
        <v>31</v>
      </c>
      <c r="F3193" s="10">
        <v>6832</v>
      </c>
      <c r="G3193" s="10">
        <v>0</v>
      </c>
      <c r="H3193" s="10">
        <v>1</v>
      </c>
      <c r="I3193" s="10">
        <v>1</v>
      </c>
      <c r="J3193" s="10">
        <v>0</v>
      </c>
      <c r="K3193" s="10">
        <v>0</v>
      </c>
      <c r="L3193" s="10">
        <v>0.76946721311475408</v>
      </c>
      <c r="M3193" s="10">
        <v>231.48443520934424</v>
      </c>
    </row>
    <row r="3194" spans="1:13" x14ac:dyDescent="0.2">
      <c r="A3194" s="9" t="str">
        <f t="shared" si="49"/>
        <v>199915A17INAT31</v>
      </c>
      <c r="B3194" s="10">
        <v>1999</v>
      </c>
      <c r="C3194" s="10" t="s">
        <v>0</v>
      </c>
      <c r="D3194" s="10" t="s">
        <v>54</v>
      </c>
      <c r="E3194" s="10">
        <v>31</v>
      </c>
      <c r="F3194" s="10">
        <v>197195</v>
      </c>
      <c r="G3194" s="10">
        <v>1</v>
      </c>
      <c r="H3194" s="10">
        <v>0.24965470314626367</v>
      </c>
      <c r="I3194" s="10">
        <v>0</v>
      </c>
      <c r="J3194" s="10">
        <v>8.6771068185972827E-2</v>
      </c>
      <c r="K3194" s="10">
        <v>0.1321572928726667</v>
      </c>
      <c r="L3194" s="10">
        <v>0.86801896599812367</v>
      </c>
      <c r="M3194" s="10"/>
    </row>
    <row r="3195" spans="1:13" x14ac:dyDescent="0.2">
      <c r="A3195" s="9" t="str">
        <f t="shared" si="49"/>
        <v>199915A17SCA131</v>
      </c>
      <c r="B3195" s="10">
        <v>1999</v>
      </c>
      <c r="C3195" s="10" t="s">
        <v>0</v>
      </c>
      <c r="D3195" s="10" t="s">
        <v>29</v>
      </c>
      <c r="E3195" s="10">
        <v>31</v>
      </c>
      <c r="F3195" s="10">
        <v>23401</v>
      </c>
      <c r="G3195" s="10">
        <v>0</v>
      </c>
      <c r="H3195" s="10">
        <v>1</v>
      </c>
      <c r="I3195" s="10">
        <v>1</v>
      </c>
      <c r="J3195" s="10">
        <v>0</v>
      </c>
      <c r="K3195" s="10">
        <v>0</v>
      </c>
      <c r="L3195" s="10">
        <v>0.68539805991196956</v>
      </c>
      <c r="M3195" s="10">
        <v>304.39583060389873</v>
      </c>
    </row>
    <row r="3196" spans="1:13" x14ac:dyDescent="0.2">
      <c r="A3196" s="9" t="str">
        <f t="shared" si="49"/>
        <v>199915A17SCA231</v>
      </c>
      <c r="B3196" s="10">
        <v>1999</v>
      </c>
      <c r="C3196" s="10" t="s">
        <v>0</v>
      </c>
      <c r="D3196" s="10" t="s">
        <v>30</v>
      </c>
      <c r="E3196" s="10">
        <v>31</v>
      </c>
      <c r="F3196" s="10">
        <v>4205</v>
      </c>
      <c r="G3196" s="10">
        <v>0</v>
      </c>
      <c r="H3196" s="10">
        <v>1</v>
      </c>
      <c r="I3196" s="10">
        <v>1</v>
      </c>
      <c r="J3196" s="10">
        <v>0</v>
      </c>
      <c r="K3196" s="10">
        <v>0</v>
      </c>
      <c r="L3196" s="10">
        <v>0.81236623067776459</v>
      </c>
      <c r="M3196" s="10">
        <v>360.34180943300663</v>
      </c>
    </row>
    <row r="3197" spans="1:13" x14ac:dyDescent="0.2">
      <c r="A3197" s="9" t="str">
        <f t="shared" si="49"/>
        <v>199915A17SREM31</v>
      </c>
      <c r="B3197" s="10">
        <v>1999</v>
      </c>
      <c r="C3197" s="10" t="s">
        <v>0</v>
      </c>
      <c r="D3197" s="10" t="s">
        <v>35</v>
      </c>
      <c r="E3197" s="10">
        <v>31</v>
      </c>
      <c r="F3197" s="10">
        <v>4733</v>
      </c>
      <c r="G3197" s="10">
        <v>0</v>
      </c>
      <c r="H3197" s="10">
        <v>1</v>
      </c>
      <c r="I3197" s="10">
        <v>1</v>
      </c>
      <c r="J3197" s="10">
        <v>0</v>
      </c>
      <c r="K3197" s="10">
        <v>0</v>
      </c>
      <c r="L3197" s="10">
        <v>0.83329811958588629</v>
      </c>
      <c r="M3197" s="10">
        <v>0</v>
      </c>
    </row>
    <row r="3198" spans="1:13" x14ac:dyDescent="0.2">
      <c r="A3198" s="9" t="str">
        <f t="shared" si="49"/>
        <v>199915A17TDOM31</v>
      </c>
      <c r="B3198" s="10">
        <v>1999</v>
      </c>
      <c r="C3198" s="10" t="s">
        <v>0</v>
      </c>
      <c r="D3198" s="10" t="s">
        <v>33</v>
      </c>
      <c r="E3198" s="10">
        <v>31</v>
      </c>
      <c r="F3198" s="10">
        <v>9991</v>
      </c>
      <c r="G3198" s="10">
        <v>0</v>
      </c>
      <c r="H3198" s="10">
        <v>1</v>
      </c>
      <c r="I3198" s="10">
        <v>1</v>
      </c>
      <c r="J3198" s="10">
        <v>0</v>
      </c>
      <c r="K3198" s="10">
        <v>0</v>
      </c>
      <c r="L3198" s="10">
        <v>0.57912120908817932</v>
      </c>
      <c r="M3198" s="10">
        <v>267.88801337900964</v>
      </c>
    </row>
    <row r="3199" spans="1:13" x14ac:dyDescent="0.2">
      <c r="A3199" s="9" t="str">
        <f t="shared" si="49"/>
        <v>199915A29AGCC31</v>
      </c>
      <c r="B3199" s="10">
        <v>1999</v>
      </c>
      <c r="C3199" s="10" t="s">
        <v>3</v>
      </c>
      <c r="D3199" s="10" t="s">
        <v>23</v>
      </c>
      <c r="E3199" s="10">
        <v>31</v>
      </c>
      <c r="F3199" s="10">
        <v>789</v>
      </c>
      <c r="G3199" s="10">
        <v>0</v>
      </c>
      <c r="H3199" s="10">
        <v>1</v>
      </c>
      <c r="I3199" s="10">
        <v>1</v>
      </c>
      <c r="J3199" s="10">
        <v>0</v>
      </c>
      <c r="K3199" s="10">
        <v>0</v>
      </c>
      <c r="L3199" s="10">
        <v>0.33333333333333331</v>
      </c>
      <c r="M3199" s="10">
        <v>327.42891512141205</v>
      </c>
    </row>
    <row r="3200" spans="1:13" x14ac:dyDescent="0.2">
      <c r="A3200" s="9" t="str">
        <f t="shared" si="49"/>
        <v>199915A29AGSC31</v>
      </c>
      <c r="B3200" s="10">
        <v>1999</v>
      </c>
      <c r="C3200" s="10" t="s">
        <v>3</v>
      </c>
      <c r="D3200" s="10" t="s">
        <v>28</v>
      </c>
      <c r="E3200" s="10">
        <v>31</v>
      </c>
      <c r="F3200" s="10">
        <v>2892</v>
      </c>
      <c r="G3200" s="10">
        <v>0</v>
      </c>
      <c r="H3200" s="10">
        <v>1</v>
      </c>
      <c r="I3200" s="10">
        <v>1</v>
      </c>
      <c r="J3200" s="10">
        <v>0</v>
      </c>
      <c r="K3200" s="10">
        <v>0</v>
      </c>
      <c r="L3200" s="10">
        <v>0.18188105117565698</v>
      </c>
      <c r="M3200" s="10">
        <v>407.77766921957885</v>
      </c>
    </row>
    <row r="3201" spans="1:13" x14ac:dyDescent="0.2">
      <c r="A3201" s="9" t="str">
        <f t="shared" si="49"/>
        <v>199915A29AUTO31</v>
      </c>
      <c r="B3201" s="10">
        <v>1999</v>
      </c>
      <c r="C3201" s="10" t="s">
        <v>3</v>
      </c>
      <c r="D3201" s="10" t="s">
        <v>34</v>
      </c>
      <c r="E3201" s="10">
        <v>31</v>
      </c>
      <c r="F3201" s="10">
        <v>7100</v>
      </c>
      <c r="G3201" s="10">
        <v>0</v>
      </c>
      <c r="H3201" s="10">
        <v>1</v>
      </c>
      <c r="I3201" s="10">
        <v>1</v>
      </c>
      <c r="J3201" s="10">
        <v>0</v>
      </c>
      <c r="K3201" s="10">
        <v>0</v>
      </c>
      <c r="L3201" s="10">
        <v>0.33323943661971833</v>
      </c>
      <c r="M3201" s="10">
        <v>0</v>
      </c>
    </row>
    <row r="3202" spans="1:13" x14ac:dyDescent="0.2">
      <c r="A3202" s="9" t="str">
        <f t="shared" si="49"/>
        <v>199915A29CCA131</v>
      </c>
      <c r="B3202" s="10">
        <v>1999</v>
      </c>
      <c r="C3202" s="10" t="s">
        <v>3</v>
      </c>
      <c r="D3202" s="10" t="s">
        <v>24</v>
      </c>
      <c r="E3202" s="10">
        <v>31</v>
      </c>
      <c r="F3202" s="10">
        <v>99379</v>
      </c>
      <c r="G3202" s="10">
        <v>0</v>
      </c>
      <c r="H3202" s="10">
        <v>1</v>
      </c>
      <c r="I3202" s="10">
        <v>1</v>
      </c>
      <c r="J3202" s="10">
        <v>0</v>
      </c>
      <c r="K3202" s="10">
        <v>0</v>
      </c>
      <c r="L3202" s="10">
        <v>0.2963503355839765</v>
      </c>
      <c r="M3202" s="10">
        <v>619.77077633579279</v>
      </c>
    </row>
    <row r="3203" spans="1:13" x14ac:dyDescent="0.2">
      <c r="A3203" s="9" t="str">
        <f t="shared" si="49"/>
        <v>199915A29CCA231</v>
      </c>
      <c r="B3203" s="10">
        <v>1999</v>
      </c>
      <c r="C3203" s="10" t="s">
        <v>3</v>
      </c>
      <c r="D3203" s="10" t="s">
        <v>25</v>
      </c>
      <c r="E3203" s="10">
        <v>31</v>
      </c>
      <c r="F3203" s="10">
        <v>225323</v>
      </c>
      <c r="G3203" s="10">
        <v>0</v>
      </c>
      <c r="H3203" s="10">
        <v>1</v>
      </c>
      <c r="I3203" s="10">
        <v>1</v>
      </c>
      <c r="J3203" s="10">
        <v>0</v>
      </c>
      <c r="K3203" s="10">
        <v>0</v>
      </c>
      <c r="L3203" s="10">
        <v>0.25230605171954146</v>
      </c>
      <c r="M3203" s="10">
        <v>865.46554005039491</v>
      </c>
    </row>
    <row r="3204" spans="1:13" x14ac:dyDescent="0.2">
      <c r="A3204" s="9" t="str">
        <f t="shared" ref="A3204:A3267" si="50">B3204&amp;C3204&amp;D3204&amp;E3204</f>
        <v>199915A29CONT31</v>
      </c>
      <c r="B3204" s="10">
        <v>1999</v>
      </c>
      <c r="C3204" s="10" t="s">
        <v>3</v>
      </c>
      <c r="D3204" s="10" t="s">
        <v>31</v>
      </c>
      <c r="E3204" s="10">
        <v>31</v>
      </c>
      <c r="F3204" s="10">
        <v>73882</v>
      </c>
      <c r="G3204" s="10">
        <v>0</v>
      </c>
      <c r="H3204" s="10">
        <v>1</v>
      </c>
      <c r="I3204" s="10">
        <v>1</v>
      </c>
      <c r="J3204" s="10">
        <v>0</v>
      </c>
      <c r="K3204" s="10">
        <v>0</v>
      </c>
      <c r="L3204" s="10">
        <v>0.18502476922660457</v>
      </c>
      <c r="M3204" s="10">
        <v>842.46471204431134</v>
      </c>
    </row>
    <row r="3205" spans="1:13" x14ac:dyDescent="0.2">
      <c r="A3205" s="9" t="str">
        <f t="shared" si="50"/>
        <v>199915A29EMPR31</v>
      </c>
      <c r="B3205" s="10">
        <v>1999</v>
      </c>
      <c r="C3205" s="10" t="s">
        <v>3</v>
      </c>
      <c r="D3205" s="10" t="s">
        <v>32</v>
      </c>
      <c r="E3205" s="10">
        <v>31</v>
      </c>
      <c r="F3205" s="10">
        <v>11308</v>
      </c>
      <c r="G3205" s="10">
        <v>0</v>
      </c>
      <c r="H3205" s="10">
        <v>1</v>
      </c>
      <c r="I3205" s="10">
        <v>1</v>
      </c>
      <c r="J3205" s="10">
        <v>0</v>
      </c>
      <c r="K3205" s="10">
        <v>0</v>
      </c>
      <c r="L3205" s="10">
        <v>0.16280509373894589</v>
      </c>
      <c r="M3205" s="10">
        <v>2409.9242014521756</v>
      </c>
    </row>
    <row r="3206" spans="1:13" x14ac:dyDescent="0.2">
      <c r="A3206" s="9" t="str">
        <f t="shared" si="50"/>
        <v>199915A29INAT31</v>
      </c>
      <c r="B3206" s="10">
        <v>1999</v>
      </c>
      <c r="C3206" s="10" t="s">
        <v>3</v>
      </c>
      <c r="D3206" s="10" t="s">
        <v>54</v>
      </c>
      <c r="E3206" s="10">
        <v>31</v>
      </c>
      <c r="F3206" s="10">
        <v>545042</v>
      </c>
      <c r="G3206" s="10">
        <v>1</v>
      </c>
      <c r="H3206" s="10">
        <v>0.36985322745337146</v>
      </c>
      <c r="I3206" s="10">
        <v>0</v>
      </c>
      <c r="J3206" s="10">
        <v>0.26703714858700206</v>
      </c>
      <c r="K3206" s="10">
        <v>0.46160259753616056</v>
      </c>
      <c r="L3206" s="10">
        <v>0.5383603465421013</v>
      </c>
      <c r="M3206" s="10"/>
    </row>
    <row r="3207" spans="1:13" x14ac:dyDescent="0.2">
      <c r="A3207" s="9" t="str">
        <f t="shared" si="50"/>
        <v>199915A29MILI31</v>
      </c>
      <c r="B3207" s="10">
        <v>1999</v>
      </c>
      <c r="C3207" s="10" t="s">
        <v>3</v>
      </c>
      <c r="D3207" s="10" t="s">
        <v>26</v>
      </c>
      <c r="E3207" s="10">
        <v>31</v>
      </c>
      <c r="F3207" s="10">
        <v>2104</v>
      </c>
      <c r="G3207" s="10">
        <v>0</v>
      </c>
      <c r="H3207" s="10">
        <v>1</v>
      </c>
      <c r="I3207" s="10">
        <v>1</v>
      </c>
      <c r="J3207" s="10">
        <v>0</v>
      </c>
      <c r="K3207" s="10">
        <v>0</v>
      </c>
      <c r="L3207" s="10">
        <v>0.5</v>
      </c>
      <c r="M3207" s="10">
        <v>1738.4475261565015</v>
      </c>
    </row>
    <row r="3208" spans="1:13" x14ac:dyDescent="0.2">
      <c r="A3208" s="9" t="str">
        <f t="shared" si="50"/>
        <v>199915A29PUBL31</v>
      </c>
      <c r="B3208" s="10">
        <v>1999</v>
      </c>
      <c r="C3208" s="10" t="s">
        <v>3</v>
      </c>
      <c r="D3208" s="10" t="s">
        <v>27</v>
      </c>
      <c r="E3208" s="10">
        <v>31</v>
      </c>
      <c r="F3208" s="10">
        <v>19719</v>
      </c>
      <c r="G3208" s="10">
        <v>0</v>
      </c>
      <c r="H3208" s="10">
        <v>1</v>
      </c>
      <c r="I3208" s="10">
        <v>1</v>
      </c>
      <c r="J3208" s="10">
        <v>0</v>
      </c>
      <c r="K3208" s="10">
        <v>0</v>
      </c>
      <c r="L3208" s="10">
        <v>0.20001014250215529</v>
      </c>
      <c r="M3208" s="10">
        <v>1477.26829297883</v>
      </c>
    </row>
    <row r="3209" spans="1:13" x14ac:dyDescent="0.2">
      <c r="A3209" s="9" t="str">
        <f t="shared" si="50"/>
        <v>199915A29SCA131</v>
      </c>
      <c r="B3209" s="10">
        <v>1999</v>
      </c>
      <c r="C3209" s="10" t="s">
        <v>3</v>
      </c>
      <c r="D3209" s="10" t="s">
        <v>29</v>
      </c>
      <c r="E3209" s="10">
        <v>31</v>
      </c>
      <c r="F3209" s="10">
        <v>114109</v>
      </c>
      <c r="G3209" s="10">
        <v>0</v>
      </c>
      <c r="H3209" s="10">
        <v>1</v>
      </c>
      <c r="I3209" s="10">
        <v>1</v>
      </c>
      <c r="J3209" s="10">
        <v>0</v>
      </c>
      <c r="K3209" s="10">
        <v>0</v>
      </c>
      <c r="L3209" s="10">
        <v>0.39722959085079845</v>
      </c>
      <c r="M3209" s="10">
        <v>504.78320340690942</v>
      </c>
    </row>
    <row r="3210" spans="1:13" x14ac:dyDescent="0.2">
      <c r="A3210" s="9" t="str">
        <f t="shared" si="50"/>
        <v>199915A29SCA231</v>
      </c>
      <c r="B3210" s="10">
        <v>1999</v>
      </c>
      <c r="C3210" s="10" t="s">
        <v>3</v>
      </c>
      <c r="D3210" s="10" t="s">
        <v>30</v>
      </c>
      <c r="E3210" s="10">
        <v>31</v>
      </c>
      <c r="F3210" s="10">
        <v>36016</v>
      </c>
      <c r="G3210" s="10">
        <v>0</v>
      </c>
      <c r="H3210" s="10">
        <v>1</v>
      </c>
      <c r="I3210" s="10">
        <v>1</v>
      </c>
      <c r="J3210" s="10">
        <v>0</v>
      </c>
      <c r="K3210" s="10">
        <v>0</v>
      </c>
      <c r="L3210" s="10">
        <v>0.42642575448214137</v>
      </c>
      <c r="M3210" s="10">
        <v>683.91347450552382</v>
      </c>
    </row>
    <row r="3211" spans="1:13" x14ac:dyDescent="0.2">
      <c r="A3211" s="9" t="str">
        <f t="shared" si="50"/>
        <v>199915A29SREM31</v>
      </c>
      <c r="B3211" s="10">
        <v>1999</v>
      </c>
      <c r="C3211" s="10" t="s">
        <v>3</v>
      </c>
      <c r="D3211" s="10" t="s">
        <v>35</v>
      </c>
      <c r="E3211" s="10">
        <v>31</v>
      </c>
      <c r="F3211" s="10">
        <v>12358</v>
      </c>
      <c r="G3211" s="10">
        <v>0</v>
      </c>
      <c r="H3211" s="10">
        <v>1</v>
      </c>
      <c r="I3211" s="10">
        <v>1</v>
      </c>
      <c r="J3211" s="10">
        <v>0</v>
      </c>
      <c r="K3211" s="10">
        <v>0</v>
      </c>
      <c r="L3211" s="10">
        <v>0.55316394238549926</v>
      </c>
      <c r="M3211" s="10">
        <v>0.94591816988791444</v>
      </c>
    </row>
    <row r="3212" spans="1:13" x14ac:dyDescent="0.2">
      <c r="A3212" s="9" t="str">
        <f t="shared" si="50"/>
        <v>199915A29TDOM31</v>
      </c>
      <c r="B3212" s="10">
        <v>1999</v>
      </c>
      <c r="C3212" s="10" t="s">
        <v>3</v>
      </c>
      <c r="D3212" s="10" t="s">
        <v>33</v>
      </c>
      <c r="E3212" s="10">
        <v>31</v>
      </c>
      <c r="F3212" s="10">
        <v>77296</v>
      </c>
      <c r="G3212" s="10">
        <v>0</v>
      </c>
      <c r="H3212" s="10">
        <v>1</v>
      </c>
      <c r="I3212" s="10">
        <v>1</v>
      </c>
      <c r="J3212" s="10">
        <v>0</v>
      </c>
      <c r="K3212" s="10">
        <v>0</v>
      </c>
      <c r="L3212" s="10">
        <v>0.25849979300351894</v>
      </c>
      <c r="M3212" s="10">
        <v>354.74124031464981</v>
      </c>
    </row>
    <row r="3213" spans="1:13" x14ac:dyDescent="0.2">
      <c r="A3213" s="9" t="str">
        <f t="shared" si="50"/>
        <v>199918A24AGCC31</v>
      </c>
      <c r="B3213" s="10">
        <v>1999</v>
      </c>
      <c r="C3213" s="10" t="s">
        <v>1</v>
      </c>
      <c r="D3213" s="10" t="s">
        <v>23</v>
      </c>
      <c r="E3213" s="10">
        <v>31</v>
      </c>
      <c r="F3213" s="10">
        <v>263</v>
      </c>
      <c r="G3213" s="10">
        <v>0</v>
      </c>
      <c r="H3213" s="10">
        <v>1</v>
      </c>
      <c r="I3213" s="10">
        <v>1</v>
      </c>
      <c r="J3213" s="10">
        <v>0</v>
      </c>
      <c r="K3213" s="10">
        <v>0</v>
      </c>
      <c r="L3213" s="10">
        <v>1</v>
      </c>
      <c r="M3213" s="10">
        <v>377.80259437085999</v>
      </c>
    </row>
    <row r="3214" spans="1:13" x14ac:dyDescent="0.2">
      <c r="A3214" s="9" t="str">
        <f t="shared" si="50"/>
        <v>199918A24AGSC31</v>
      </c>
      <c r="B3214" s="10">
        <v>1999</v>
      </c>
      <c r="C3214" s="10" t="s">
        <v>1</v>
      </c>
      <c r="D3214" s="10" t="s">
        <v>28</v>
      </c>
      <c r="E3214" s="10">
        <v>31</v>
      </c>
      <c r="F3214" s="10">
        <v>1578</v>
      </c>
      <c r="G3214" s="10">
        <v>0</v>
      </c>
      <c r="H3214" s="10">
        <v>1</v>
      </c>
      <c r="I3214" s="10">
        <v>1</v>
      </c>
      <c r="J3214" s="10">
        <v>0</v>
      </c>
      <c r="K3214" s="10">
        <v>0</v>
      </c>
      <c r="L3214" s="10">
        <v>0</v>
      </c>
      <c r="M3214" s="10">
        <v>364.83877985813439</v>
      </c>
    </row>
    <row r="3215" spans="1:13" x14ac:dyDescent="0.2">
      <c r="A3215" s="9" t="str">
        <f t="shared" si="50"/>
        <v>199918A24AUTO31</v>
      </c>
      <c r="B3215" s="10">
        <v>1999</v>
      </c>
      <c r="C3215" s="10" t="s">
        <v>1</v>
      </c>
      <c r="D3215" s="10" t="s">
        <v>34</v>
      </c>
      <c r="E3215" s="10">
        <v>31</v>
      </c>
      <c r="F3215" s="10">
        <v>3682</v>
      </c>
      <c r="G3215" s="10">
        <v>0</v>
      </c>
      <c r="H3215" s="10">
        <v>1</v>
      </c>
      <c r="I3215" s="10">
        <v>1</v>
      </c>
      <c r="J3215" s="10">
        <v>0</v>
      </c>
      <c r="K3215" s="10">
        <v>0</v>
      </c>
      <c r="L3215" s="10">
        <v>0.35714285714285715</v>
      </c>
      <c r="M3215" s="10">
        <v>0</v>
      </c>
    </row>
    <row r="3216" spans="1:13" x14ac:dyDescent="0.2">
      <c r="A3216" s="9" t="str">
        <f t="shared" si="50"/>
        <v>199918A24CCA131</v>
      </c>
      <c r="B3216" s="10">
        <v>1999</v>
      </c>
      <c r="C3216" s="10" t="s">
        <v>1</v>
      </c>
      <c r="D3216" s="10" t="s">
        <v>24</v>
      </c>
      <c r="E3216" s="10">
        <v>31</v>
      </c>
      <c r="F3216" s="10">
        <v>60466</v>
      </c>
      <c r="G3216" s="10">
        <v>0</v>
      </c>
      <c r="H3216" s="10">
        <v>1</v>
      </c>
      <c r="I3216" s="10">
        <v>1</v>
      </c>
      <c r="J3216" s="10">
        <v>0</v>
      </c>
      <c r="K3216" s="10">
        <v>0</v>
      </c>
      <c r="L3216" s="10">
        <v>0.35659709588859856</v>
      </c>
      <c r="M3216" s="10">
        <v>560.61352170207078</v>
      </c>
    </row>
    <row r="3217" spans="1:13" x14ac:dyDescent="0.2">
      <c r="A3217" s="9" t="str">
        <f t="shared" si="50"/>
        <v>199918A24CCA231</v>
      </c>
      <c r="B3217" s="10">
        <v>1999</v>
      </c>
      <c r="C3217" s="10" t="s">
        <v>1</v>
      </c>
      <c r="D3217" s="10" t="s">
        <v>25</v>
      </c>
      <c r="E3217" s="10">
        <v>31</v>
      </c>
      <c r="F3217" s="10">
        <v>115155</v>
      </c>
      <c r="G3217" s="10">
        <v>0</v>
      </c>
      <c r="H3217" s="10">
        <v>1</v>
      </c>
      <c r="I3217" s="10">
        <v>1</v>
      </c>
      <c r="J3217" s="10">
        <v>0</v>
      </c>
      <c r="K3217" s="10">
        <v>0</v>
      </c>
      <c r="L3217" s="10">
        <v>0.30889008808272117</v>
      </c>
      <c r="M3217" s="10">
        <v>694.30054080640923</v>
      </c>
    </row>
    <row r="3218" spans="1:13" x14ac:dyDescent="0.2">
      <c r="A3218" s="9" t="str">
        <f t="shared" si="50"/>
        <v>199918A24CONT31</v>
      </c>
      <c r="B3218" s="10">
        <v>1999</v>
      </c>
      <c r="C3218" s="10" t="s">
        <v>1</v>
      </c>
      <c r="D3218" s="10" t="s">
        <v>31</v>
      </c>
      <c r="E3218" s="10">
        <v>31</v>
      </c>
      <c r="F3218" s="10">
        <v>32604</v>
      </c>
      <c r="G3218" s="10">
        <v>0</v>
      </c>
      <c r="H3218" s="10">
        <v>1</v>
      </c>
      <c r="I3218" s="10">
        <v>1</v>
      </c>
      <c r="J3218" s="10">
        <v>0</v>
      </c>
      <c r="K3218" s="10">
        <v>0</v>
      </c>
      <c r="L3218" s="10">
        <v>0.18549871181450128</v>
      </c>
      <c r="M3218" s="10">
        <v>697.29007946965305</v>
      </c>
    </row>
    <row r="3219" spans="1:13" x14ac:dyDescent="0.2">
      <c r="A3219" s="9" t="str">
        <f t="shared" si="50"/>
        <v>199918A24EMPR31</v>
      </c>
      <c r="B3219" s="10">
        <v>1999</v>
      </c>
      <c r="C3219" s="10" t="s">
        <v>1</v>
      </c>
      <c r="D3219" s="10" t="s">
        <v>32</v>
      </c>
      <c r="E3219" s="10">
        <v>31</v>
      </c>
      <c r="F3219" s="10">
        <v>3155</v>
      </c>
      <c r="G3219" s="10">
        <v>0</v>
      </c>
      <c r="H3219" s="10">
        <v>1</v>
      </c>
      <c r="I3219" s="10">
        <v>1</v>
      </c>
      <c r="J3219" s="10">
        <v>0</v>
      </c>
      <c r="K3219" s="10">
        <v>0</v>
      </c>
      <c r="L3219" s="10">
        <v>0.33343898573692554</v>
      </c>
      <c r="M3219" s="10">
        <v>1987.5809955601853</v>
      </c>
    </row>
    <row r="3220" spans="1:13" x14ac:dyDescent="0.2">
      <c r="A3220" s="9" t="str">
        <f t="shared" si="50"/>
        <v>199918A24INAT31</v>
      </c>
      <c r="B3220" s="10">
        <v>1999</v>
      </c>
      <c r="C3220" s="10" t="s">
        <v>1</v>
      </c>
      <c r="D3220" s="10" t="s">
        <v>54</v>
      </c>
      <c r="E3220" s="10">
        <v>31</v>
      </c>
      <c r="F3220" s="10">
        <v>250039</v>
      </c>
      <c r="G3220" s="10">
        <v>1</v>
      </c>
      <c r="H3220" s="10">
        <v>0.46056415199228923</v>
      </c>
      <c r="I3220" s="10">
        <v>0</v>
      </c>
      <c r="J3220" s="10">
        <v>0.29445006578973681</v>
      </c>
      <c r="K3220" s="10">
        <v>0.5541495526697835</v>
      </c>
      <c r="L3220" s="10">
        <v>0.4458504473302165</v>
      </c>
      <c r="M3220" s="10"/>
    </row>
    <row r="3221" spans="1:13" x14ac:dyDescent="0.2">
      <c r="A3221" s="9" t="str">
        <f t="shared" si="50"/>
        <v>199918A24MILI31</v>
      </c>
      <c r="B3221" s="10">
        <v>1999</v>
      </c>
      <c r="C3221" s="10" t="s">
        <v>1</v>
      </c>
      <c r="D3221" s="10" t="s">
        <v>26</v>
      </c>
      <c r="E3221" s="10">
        <v>31</v>
      </c>
      <c r="F3221" s="10">
        <v>1315</v>
      </c>
      <c r="G3221" s="10">
        <v>0</v>
      </c>
      <c r="H3221" s="10">
        <v>1</v>
      </c>
      <c r="I3221" s="10">
        <v>1</v>
      </c>
      <c r="J3221" s="10">
        <v>0</v>
      </c>
      <c r="K3221" s="10">
        <v>0</v>
      </c>
      <c r="L3221" s="10">
        <v>0.6</v>
      </c>
      <c r="M3221" s="10">
        <v>882.72464990650349</v>
      </c>
    </row>
    <row r="3222" spans="1:13" x14ac:dyDescent="0.2">
      <c r="A3222" s="9" t="str">
        <f t="shared" si="50"/>
        <v>199918A24PUBL31</v>
      </c>
      <c r="B3222" s="10">
        <v>1999</v>
      </c>
      <c r="C3222" s="10" t="s">
        <v>1</v>
      </c>
      <c r="D3222" s="10" t="s">
        <v>27</v>
      </c>
      <c r="E3222" s="10">
        <v>31</v>
      </c>
      <c r="F3222" s="10">
        <v>7625</v>
      </c>
      <c r="G3222" s="10">
        <v>0</v>
      </c>
      <c r="H3222" s="10">
        <v>1</v>
      </c>
      <c r="I3222" s="10">
        <v>1</v>
      </c>
      <c r="J3222" s="10">
        <v>0</v>
      </c>
      <c r="K3222" s="10">
        <v>0</v>
      </c>
      <c r="L3222" s="10">
        <v>0.24131147540983608</v>
      </c>
      <c r="M3222" s="10">
        <v>1063.6956629721751</v>
      </c>
    </row>
    <row r="3223" spans="1:13" x14ac:dyDescent="0.2">
      <c r="A3223" s="9" t="str">
        <f t="shared" si="50"/>
        <v>199918A24SCA131</v>
      </c>
      <c r="B3223" s="10">
        <v>1999</v>
      </c>
      <c r="C3223" s="10" t="s">
        <v>1</v>
      </c>
      <c r="D3223" s="10" t="s">
        <v>29</v>
      </c>
      <c r="E3223" s="10">
        <v>31</v>
      </c>
      <c r="F3223" s="10">
        <v>62048</v>
      </c>
      <c r="G3223" s="10">
        <v>0</v>
      </c>
      <c r="H3223" s="10">
        <v>1</v>
      </c>
      <c r="I3223" s="10">
        <v>1</v>
      </c>
      <c r="J3223" s="10">
        <v>0</v>
      </c>
      <c r="K3223" s="10">
        <v>0</v>
      </c>
      <c r="L3223" s="10">
        <v>0.40851339321841873</v>
      </c>
      <c r="M3223" s="10">
        <v>472.05175932271209</v>
      </c>
    </row>
    <row r="3224" spans="1:13" x14ac:dyDescent="0.2">
      <c r="A3224" s="9" t="str">
        <f t="shared" si="50"/>
        <v>199918A24SCA231</v>
      </c>
      <c r="B3224" s="10">
        <v>1999</v>
      </c>
      <c r="C3224" s="10" t="s">
        <v>1</v>
      </c>
      <c r="D3224" s="10" t="s">
        <v>30</v>
      </c>
      <c r="E3224" s="10">
        <v>31</v>
      </c>
      <c r="F3224" s="10">
        <v>22083</v>
      </c>
      <c r="G3224" s="10">
        <v>0</v>
      </c>
      <c r="H3224" s="10">
        <v>1</v>
      </c>
      <c r="I3224" s="10">
        <v>1</v>
      </c>
      <c r="J3224" s="10">
        <v>0</v>
      </c>
      <c r="K3224" s="10">
        <v>0</v>
      </c>
      <c r="L3224" s="10">
        <v>0.44578368469294227</v>
      </c>
      <c r="M3224" s="10">
        <v>631.64122856870995</v>
      </c>
    </row>
    <row r="3225" spans="1:13" x14ac:dyDescent="0.2">
      <c r="A3225" s="9" t="str">
        <f t="shared" si="50"/>
        <v>199918A24SREM31</v>
      </c>
      <c r="B3225" s="10">
        <v>1999</v>
      </c>
      <c r="C3225" s="10" t="s">
        <v>1</v>
      </c>
      <c r="D3225" s="10" t="s">
        <v>35</v>
      </c>
      <c r="E3225" s="10">
        <v>31</v>
      </c>
      <c r="F3225" s="10">
        <v>5784</v>
      </c>
      <c r="G3225" s="10">
        <v>0</v>
      </c>
      <c r="H3225" s="10">
        <v>1</v>
      </c>
      <c r="I3225" s="10">
        <v>1</v>
      </c>
      <c r="J3225" s="10">
        <v>0</v>
      </c>
      <c r="K3225" s="10">
        <v>0</v>
      </c>
      <c r="L3225" s="10">
        <v>0.5</v>
      </c>
      <c r="M3225" s="10">
        <v>2.0210333235606583</v>
      </c>
    </row>
    <row r="3226" spans="1:13" x14ac:dyDescent="0.2">
      <c r="A3226" s="9" t="str">
        <f t="shared" si="50"/>
        <v>199918A24TDOM31</v>
      </c>
      <c r="B3226" s="10">
        <v>1999</v>
      </c>
      <c r="C3226" s="10" t="s">
        <v>1</v>
      </c>
      <c r="D3226" s="10" t="s">
        <v>33</v>
      </c>
      <c r="E3226" s="10">
        <v>31</v>
      </c>
      <c r="F3226" s="10">
        <v>41539</v>
      </c>
      <c r="G3226" s="10">
        <v>0</v>
      </c>
      <c r="H3226" s="10">
        <v>1</v>
      </c>
      <c r="I3226" s="10">
        <v>1</v>
      </c>
      <c r="J3226" s="10">
        <v>0</v>
      </c>
      <c r="K3226" s="10">
        <v>0</v>
      </c>
      <c r="L3226" s="10">
        <v>0.29745540335588244</v>
      </c>
      <c r="M3226" s="10">
        <v>340.99123375515916</v>
      </c>
    </row>
    <row r="3227" spans="1:13" x14ac:dyDescent="0.2">
      <c r="A3227" s="9" t="str">
        <f t="shared" si="50"/>
        <v>199925A29AGCC31</v>
      </c>
      <c r="B3227" s="10">
        <v>1999</v>
      </c>
      <c r="C3227" s="10" t="s">
        <v>2</v>
      </c>
      <c r="D3227" s="10" t="s">
        <v>23</v>
      </c>
      <c r="E3227" s="10">
        <v>31</v>
      </c>
      <c r="F3227" s="10">
        <v>263</v>
      </c>
      <c r="G3227" s="10">
        <v>0</v>
      </c>
      <c r="H3227" s="10">
        <v>1</v>
      </c>
      <c r="I3227" s="10">
        <v>1</v>
      </c>
      <c r="J3227" s="10">
        <v>0</v>
      </c>
      <c r="K3227" s="10">
        <v>0</v>
      </c>
      <c r="L3227" s="10">
        <v>0</v>
      </c>
      <c r="M3227" s="10">
        <v>302.24207549668802</v>
      </c>
    </row>
    <row r="3228" spans="1:13" x14ac:dyDescent="0.2">
      <c r="A3228" s="9" t="str">
        <f t="shared" si="50"/>
        <v>199925A29AGSC31</v>
      </c>
      <c r="B3228" s="10">
        <v>1999</v>
      </c>
      <c r="C3228" s="10" t="s">
        <v>2</v>
      </c>
      <c r="D3228" s="10" t="s">
        <v>28</v>
      </c>
      <c r="E3228" s="10">
        <v>31</v>
      </c>
      <c r="F3228" s="10">
        <v>263</v>
      </c>
      <c r="G3228" s="10">
        <v>0</v>
      </c>
      <c r="H3228" s="10">
        <v>1</v>
      </c>
      <c r="I3228" s="10">
        <v>1</v>
      </c>
      <c r="J3228" s="10">
        <v>0</v>
      </c>
      <c r="K3228" s="10">
        <v>0</v>
      </c>
      <c r="L3228" s="10">
        <v>0</v>
      </c>
      <c r="M3228" s="10">
        <v>453.36311324503203</v>
      </c>
    </row>
    <row r="3229" spans="1:13" x14ac:dyDescent="0.2">
      <c r="A3229" s="9" t="str">
        <f t="shared" si="50"/>
        <v>199925A29AUTO31</v>
      </c>
      <c r="B3229" s="10">
        <v>1999</v>
      </c>
      <c r="C3229" s="10" t="s">
        <v>2</v>
      </c>
      <c r="D3229" s="10" t="s">
        <v>34</v>
      </c>
      <c r="E3229" s="10">
        <v>31</v>
      </c>
      <c r="F3229" s="10">
        <v>2104</v>
      </c>
      <c r="G3229" s="10">
        <v>0</v>
      </c>
      <c r="H3229" s="10">
        <v>1</v>
      </c>
      <c r="I3229" s="10">
        <v>1</v>
      </c>
      <c r="J3229" s="10">
        <v>0</v>
      </c>
      <c r="K3229" s="10">
        <v>0</v>
      </c>
      <c r="L3229" s="10">
        <v>0</v>
      </c>
      <c r="M3229" s="10">
        <v>0</v>
      </c>
    </row>
    <row r="3230" spans="1:13" x14ac:dyDescent="0.2">
      <c r="A3230" s="9" t="str">
        <f t="shared" si="50"/>
        <v>199925A29CCA131</v>
      </c>
      <c r="B3230" s="10">
        <v>1999</v>
      </c>
      <c r="C3230" s="10" t="s">
        <v>2</v>
      </c>
      <c r="D3230" s="10" t="s">
        <v>24</v>
      </c>
      <c r="E3230" s="10">
        <v>31</v>
      </c>
      <c r="F3230" s="10">
        <v>33128</v>
      </c>
      <c r="G3230" s="10">
        <v>0</v>
      </c>
      <c r="H3230" s="10">
        <v>1</v>
      </c>
      <c r="I3230" s="10">
        <v>1</v>
      </c>
      <c r="J3230" s="10">
        <v>0</v>
      </c>
      <c r="K3230" s="10">
        <v>0</v>
      </c>
      <c r="L3230" s="10">
        <v>0.11111446510504709</v>
      </c>
      <c r="M3230" s="10">
        <v>766.30237702736451</v>
      </c>
    </row>
    <row r="3231" spans="1:13" x14ac:dyDescent="0.2">
      <c r="A3231" s="9" t="str">
        <f t="shared" si="50"/>
        <v>199925A29CCA231</v>
      </c>
      <c r="B3231" s="10">
        <v>1999</v>
      </c>
      <c r="C3231" s="10" t="s">
        <v>2</v>
      </c>
      <c r="D3231" s="10" t="s">
        <v>25</v>
      </c>
      <c r="E3231" s="10">
        <v>31</v>
      </c>
      <c r="F3231" s="10">
        <v>98074</v>
      </c>
      <c r="G3231" s="10">
        <v>0</v>
      </c>
      <c r="H3231" s="10">
        <v>1</v>
      </c>
      <c r="I3231" s="10">
        <v>1</v>
      </c>
      <c r="J3231" s="10">
        <v>0</v>
      </c>
      <c r="K3231" s="10">
        <v>0</v>
      </c>
      <c r="L3231" s="10">
        <v>0.11527010216775088</v>
      </c>
      <c r="M3231" s="10">
        <v>1133.0514023897908</v>
      </c>
    </row>
    <row r="3232" spans="1:13" x14ac:dyDescent="0.2">
      <c r="A3232" s="9" t="str">
        <f t="shared" si="50"/>
        <v>199925A29CONT31</v>
      </c>
      <c r="B3232" s="10">
        <v>1999</v>
      </c>
      <c r="C3232" s="10" t="s">
        <v>2</v>
      </c>
      <c r="D3232" s="10" t="s">
        <v>31</v>
      </c>
      <c r="E3232" s="10">
        <v>31</v>
      </c>
      <c r="F3232" s="10">
        <v>34446</v>
      </c>
      <c r="G3232" s="10">
        <v>0</v>
      </c>
      <c r="H3232" s="10">
        <v>1</v>
      </c>
      <c r="I3232" s="10">
        <v>1</v>
      </c>
      <c r="J3232" s="10">
        <v>0</v>
      </c>
      <c r="K3232" s="10">
        <v>0</v>
      </c>
      <c r="L3232" s="10">
        <v>6.8658189630145736E-2</v>
      </c>
      <c r="M3232" s="10">
        <v>1107.8641321251796</v>
      </c>
    </row>
    <row r="3233" spans="1:17" x14ac:dyDescent="0.2">
      <c r="A3233" s="9" t="str">
        <f t="shared" si="50"/>
        <v>199925A29EMPR31</v>
      </c>
      <c r="B3233" s="10">
        <v>1999</v>
      </c>
      <c r="C3233" s="10" t="s">
        <v>2</v>
      </c>
      <c r="D3233" s="10" t="s">
        <v>32</v>
      </c>
      <c r="E3233" s="10">
        <v>31</v>
      </c>
      <c r="F3233" s="10">
        <v>8153</v>
      </c>
      <c r="G3233" s="10">
        <v>0</v>
      </c>
      <c r="H3233" s="10">
        <v>1</v>
      </c>
      <c r="I3233" s="10">
        <v>1</v>
      </c>
      <c r="J3233" s="10">
        <v>0</v>
      </c>
      <c r="K3233" s="10">
        <v>0</v>
      </c>
      <c r="L3233" s="10">
        <v>9.6774193548387094E-2</v>
      </c>
      <c r="M3233" s="10">
        <v>2588.5461013409781</v>
      </c>
    </row>
    <row r="3234" spans="1:17" x14ac:dyDescent="0.2">
      <c r="A3234" s="9" t="str">
        <f t="shared" si="50"/>
        <v>199925A29INAT31</v>
      </c>
      <c r="B3234" s="10">
        <v>1999</v>
      </c>
      <c r="C3234" s="10" t="s">
        <v>2</v>
      </c>
      <c r="D3234" s="10" t="s">
        <v>54</v>
      </c>
      <c r="E3234" s="10">
        <v>31</v>
      </c>
      <c r="F3234" s="10">
        <v>97808</v>
      </c>
      <c r="G3234" s="10">
        <v>1</v>
      </c>
      <c r="H3234" s="10">
        <v>0.37999897483212874</v>
      </c>
      <c r="I3234" s="10">
        <v>0</v>
      </c>
      <c r="J3234" s="10">
        <v>0.56070531549541236</v>
      </c>
      <c r="K3234" s="10">
        <v>0.8894869034804449</v>
      </c>
      <c r="L3234" s="10">
        <v>0.11021593325699329</v>
      </c>
      <c r="M3234" s="10"/>
    </row>
    <row r="3235" spans="1:17" x14ac:dyDescent="0.2">
      <c r="A3235" s="9" t="str">
        <f t="shared" si="50"/>
        <v>199925A29MILI31</v>
      </c>
      <c r="B3235" s="10">
        <v>1999</v>
      </c>
      <c r="C3235" s="10" t="s">
        <v>2</v>
      </c>
      <c r="D3235" s="10" t="s">
        <v>26</v>
      </c>
      <c r="E3235" s="10">
        <v>31</v>
      </c>
      <c r="F3235" s="10">
        <v>789</v>
      </c>
      <c r="G3235" s="10">
        <v>0</v>
      </c>
      <c r="H3235" s="10">
        <v>1</v>
      </c>
      <c r="I3235" s="10">
        <v>1</v>
      </c>
      <c r="J3235" s="10">
        <v>0</v>
      </c>
      <c r="K3235" s="10">
        <v>0</v>
      </c>
      <c r="L3235" s="10">
        <v>0.33333333333333331</v>
      </c>
      <c r="M3235" s="10">
        <v>3164.6523199064977</v>
      </c>
    </row>
    <row r="3236" spans="1:17" x14ac:dyDescent="0.2">
      <c r="A3236" s="9" t="str">
        <f t="shared" si="50"/>
        <v>199925A29PUBL31</v>
      </c>
      <c r="B3236" s="10">
        <v>1999</v>
      </c>
      <c r="C3236" s="10" t="s">
        <v>2</v>
      </c>
      <c r="D3236" s="10" t="s">
        <v>27</v>
      </c>
      <c r="E3236" s="10">
        <v>31</v>
      </c>
      <c r="F3236" s="10">
        <v>12094</v>
      </c>
      <c r="G3236" s="10">
        <v>0</v>
      </c>
      <c r="H3236" s="10">
        <v>1</v>
      </c>
      <c r="I3236" s="10">
        <v>1</v>
      </c>
      <c r="J3236" s="10">
        <v>0</v>
      </c>
      <c r="K3236" s="10">
        <v>0</v>
      </c>
      <c r="L3236" s="10">
        <v>0.17397056391599139</v>
      </c>
      <c r="M3236" s="10">
        <v>1738.0167057290155</v>
      </c>
    </row>
    <row r="3237" spans="1:17" x14ac:dyDescent="0.2">
      <c r="A3237" s="9" t="str">
        <f t="shared" si="50"/>
        <v>199925A29SCA131</v>
      </c>
      <c r="B3237" s="10">
        <v>1999</v>
      </c>
      <c r="C3237" s="10" t="s">
        <v>2</v>
      </c>
      <c r="D3237" s="10" t="s">
        <v>29</v>
      </c>
      <c r="E3237" s="10">
        <v>31</v>
      </c>
      <c r="F3237" s="10">
        <v>28660</v>
      </c>
      <c r="G3237" s="10">
        <v>0</v>
      </c>
      <c r="H3237" s="10">
        <v>1</v>
      </c>
      <c r="I3237" s="10">
        <v>1</v>
      </c>
      <c r="J3237" s="10">
        <v>0</v>
      </c>
      <c r="K3237" s="10">
        <v>0</v>
      </c>
      <c r="L3237" s="10">
        <v>0.13761339846475926</v>
      </c>
      <c r="M3237" s="10">
        <v>730.70590257418678</v>
      </c>
    </row>
    <row r="3238" spans="1:17" x14ac:dyDescent="0.2">
      <c r="A3238" s="9" t="str">
        <f t="shared" si="50"/>
        <v>199925A29SCA231</v>
      </c>
      <c r="B3238" s="10">
        <v>1999</v>
      </c>
      <c r="C3238" s="10" t="s">
        <v>2</v>
      </c>
      <c r="D3238" s="10" t="s">
        <v>30</v>
      </c>
      <c r="E3238" s="10">
        <v>31</v>
      </c>
      <c r="F3238" s="10">
        <v>9728</v>
      </c>
      <c r="G3238" s="10">
        <v>0</v>
      </c>
      <c r="H3238" s="10">
        <v>1</v>
      </c>
      <c r="I3238" s="10">
        <v>1</v>
      </c>
      <c r="J3238" s="10">
        <v>0</v>
      </c>
      <c r="K3238" s="10">
        <v>0</v>
      </c>
      <c r="L3238" s="10">
        <v>0.21618009868421054</v>
      </c>
      <c r="M3238" s="10">
        <v>954.22989020752721</v>
      </c>
    </row>
    <row r="3239" spans="1:17" x14ac:dyDescent="0.2">
      <c r="A3239" s="9" t="str">
        <f t="shared" si="50"/>
        <v>199925A29SREM31</v>
      </c>
      <c r="B3239" s="10">
        <v>1999</v>
      </c>
      <c r="C3239" s="10" t="s">
        <v>2</v>
      </c>
      <c r="D3239" s="10" t="s">
        <v>35</v>
      </c>
      <c r="E3239" s="10">
        <v>31</v>
      </c>
      <c r="F3239" s="10">
        <v>1841</v>
      </c>
      <c r="G3239" s="10">
        <v>0</v>
      </c>
      <c r="H3239" s="10">
        <v>1</v>
      </c>
      <c r="I3239" s="10">
        <v>1</v>
      </c>
      <c r="J3239" s="10">
        <v>0</v>
      </c>
      <c r="K3239" s="10">
        <v>0</v>
      </c>
      <c r="L3239" s="10">
        <v>0</v>
      </c>
      <c r="M3239" s="10">
        <v>0</v>
      </c>
    </row>
    <row r="3240" spans="1:17" x14ac:dyDescent="0.2">
      <c r="A3240" s="9" t="str">
        <f t="shared" si="50"/>
        <v>199925A29TDOM31</v>
      </c>
      <c r="B3240" s="10">
        <v>1999</v>
      </c>
      <c r="C3240" s="10" t="s">
        <v>2</v>
      </c>
      <c r="D3240" s="10" t="s">
        <v>33</v>
      </c>
      <c r="E3240" s="10">
        <v>31</v>
      </c>
      <c r="F3240" s="10">
        <v>25766</v>
      </c>
      <c r="G3240" s="10">
        <v>0</v>
      </c>
      <c r="H3240" s="10">
        <v>1</v>
      </c>
      <c r="I3240" s="10">
        <v>1</v>
      </c>
      <c r="J3240" s="10">
        <v>0</v>
      </c>
      <c r="K3240" s="10">
        <v>0</v>
      </c>
      <c r="L3240" s="10">
        <v>7.1373127377163698E-2</v>
      </c>
      <c r="M3240" s="10">
        <v>410.58662232150789</v>
      </c>
    </row>
    <row r="3241" spans="1:17" x14ac:dyDescent="0.2">
      <c r="A3241" s="9" t="str">
        <f t="shared" si="50"/>
        <v>199930EMAAGCC31</v>
      </c>
      <c r="B3241" s="10">
        <v>1999</v>
      </c>
      <c r="C3241" s="10" t="s">
        <v>4</v>
      </c>
      <c r="D3241" s="10" t="s">
        <v>23</v>
      </c>
      <c r="E3241" s="10">
        <v>31</v>
      </c>
      <c r="F3241" s="10">
        <v>2630</v>
      </c>
      <c r="G3241" s="10">
        <v>0</v>
      </c>
      <c r="H3241" s="10">
        <v>1</v>
      </c>
      <c r="I3241" s="10">
        <v>1</v>
      </c>
      <c r="J3241" s="10">
        <v>0</v>
      </c>
      <c r="K3241" s="10">
        <v>0</v>
      </c>
      <c r="L3241" s="10">
        <v>0</v>
      </c>
      <c r="M3241" s="10">
        <v>532.70165806291266</v>
      </c>
    </row>
    <row r="3242" spans="1:17" x14ac:dyDescent="0.2">
      <c r="A3242" s="9" t="str">
        <f t="shared" si="50"/>
        <v>199930EMAAGSC31</v>
      </c>
      <c r="B3242" s="10">
        <v>1999</v>
      </c>
      <c r="C3242" s="10" t="s">
        <v>4</v>
      </c>
      <c r="D3242" s="10" t="s">
        <v>28</v>
      </c>
      <c r="E3242" s="10">
        <v>31</v>
      </c>
      <c r="F3242" s="10">
        <v>4469</v>
      </c>
      <c r="G3242" s="10">
        <v>0</v>
      </c>
      <c r="H3242" s="10">
        <v>1</v>
      </c>
      <c r="I3242" s="10">
        <v>1</v>
      </c>
      <c r="J3242" s="10">
        <v>0</v>
      </c>
      <c r="K3242" s="10">
        <v>0</v>
      </c>
      <c r="L3242" s="10">
        <v>0</v>
      </c>
      <c r="M3242" s="10">
        <v>387.22117878556537</v>
      </c>
      <c r="N3242" s="10"/>
      <c r="O3242" s="10"/>
      <c r="P3242" s="10"/>
      <c r="Q3242" s="10"/>
    </row>
    <row r="3243" spans="1:17" x14ac:dyDescent="0.2">
      <c r="A3243" s="9" t="str">
        <f t="shared" si="50"/>
        <v>199930EMAAUTO31</v>
      </c>
      <c r="B3243" s="10">
        <v>1999</v>
      </c>
      <c r="C3243" s="10" t="s">
        <v>4</v>
      </c>
      <c r="D3243" s="10" t="s">
        <v>34</v>
      </c>
      <c r="E3243" s="10">
        <v>31</v>
      </c>
      <c r="F3243" s="10">
        <v>36281</v>
      </c>
      <c r="G3243" s="10">
        <v>0</v>
      </c>
      <c r="H3243" s="10">
        <v>1</v>
      </c>
      <c r="I3243" s="10">
        <v>1</v>
      </c>
      <c r="J3243" s="10">
        <v>0</v>
      </c>
      <c r="K3243" s="10">
        <v>0</v>
      </c>
      <c r="L3243" s="10">
        <v>2.1746919875416885E-2</v>
      </c>
      <c r="M3243" s="10">
        <v>0</v>
      </c>
      <c r="N3243" s="10"/>
      <c r="O3243" s="10"/>
      <c r="P3243" s="10"/>
      <c r="Q3243" s="10"/>
    </row>
    <row r="3244" spans="1:17" x14ac:dyDescent="0.2">
      <c r="A3244" s="9" t="str">
        <f t="shared" si="50"/>
        <v>199930EMACCA131</v>
      </c>
      <c r="B3244" s="10">
        <v>1999</v>
      </c>
      <c r="C3244" s="10" t="s">
        <v>4</v>
      </c>
      <c r="D3244" s="10" t="s">
        <v>24</v>
      </c>
      <c r="E3244" s="10">
        <v>31</v>
      </c>
      <c r="F3244" s="10">
        <v>106208</v>
      </c>
      <c r="G3244" s="10">
        <v>0</v>
      </c>
      <c r="H3244" s="10">
        <v>1</v>
      </c>
      <c r="I3244" s="10">
        <v>1</v>
      </c>
      <c r="J3244" s="10">
        <v>0</v>
      </c>
      <c r="K3244" s="10">
        <v>0</v>
      </c>
      <c r="L3244" s="10">
        <v>4.2096640554383849E-2</v>
      </c>
      <c r="M3244" s="10">
        <v>1422.4816758221421</v>
      </c>
      <c r="N3244" s="10"/>
      <c r="O3244" s="10"/>
      <c r="P3244" s="10"/>
      <c r="Q3244" s="10"/>
    </row>
    <row r="3245" spans="1:17" x14ac:dyDescent="0.2">
      <c r="A3245" s="9" t="str">
        <f t="shared" si="50"/>
        <v>199930EMACCA231</v>
      </c>
      <c r="B3245" s="10">
        <v>1999</v>
      </c>
      <c r="C3245" s="10" t="s">
        <v>4</v>
      </c>
      <c r="D3245" s="10" t="s">
        <v>25</v>
      </c>
      <c r="E3245" s="10">
        <v>31</v>
      </c>
      <c r="F3245" s="10">
        <v>302628</v>
      </c>
      <c r="G3245" s="10">
        <v>0</v>
      </c>
      <c r="H3245" s="10">
        <v>1</v>
      </c>
      <c r="I3245" s="10">
        <v>1</v>
      </c>
      <c r="J3245" s="10">
        <v>0</v>
      </c>
      <c r="K3245" s="10">
        <v>0</v>
      </c>
      <c r="L3245" s="10">
        <v>3.4762150230646209E-2</v>
      </c>
      <c r="M3245" s="10">
        <v>1487.8444301173588</v>
      </c>
      <c r="N3245" s="10"/>
      <c r="O3245" s="10"/>
      <c r="P3245" s="10"/>
      <c r="Q3245" s="10"/>
    </row>
    <row r="3246" spans="1:17" x14ac:dyDescent="0.2">
      <c r="A3246" s="9" t="str">
        <f t="shared" si="50"/>
        <v>199930EMACONT31</v>
      </c>
      <c r="B3246" s="10">
        <v>1999</v>
      </c>
      <c r="C3246" s="10" t="s">
        <v>4</v>
      </c>
      <c r="D3246" s="10" t="s">
        <v>31</v>
      </c>
      <c r="E3246" s="10">
        <v>31</v>
      </c>
      <c r="F3246" s="10">
        <v>258461</v>
      </c>
      <c r="G3246" s="10">
        <v>0</v>
      </c>
      <c r="H3246" s="10">
        <v>1</v>
      </c>
      <c r="I3246" s="10">
        <v>1</v>
      </c>
      <c r="J3246" s="10">
        <v>0</v>
      </c>
      <c r="K3246" s="10">
        <v>0</v>
      </c>
      <c r="L3246" s="10">
        <v>2.8483987913070056E-2</v>
      </c>
      <c r="M3246" s="10">
        <v>1363.8543074716031</v>
      </c>
      <c r="N3246" s="10"/>
      <c r="O3246" s="10"/>
      <c r="P3246" s="10"/>
      <c r="Q3246" s="10"/>
    </row>
    <row r="3247" spans="1:17" x14ac:dyDescent="0.2">
      <c r="A3247" s="9" t="str">
        <f t="shared" si="50"/>
        <v>199930EMAEMPR31</v>
      </c>
      <c r="B3247" s="10">
        <v>1999</v>
      </c>
      <c r="C3247" s="10" t="s">
        <v>4</v>
      </c>
      <c r="D3247" s="10" t="s">
        <v>32</v>
      </c>
      <c r="E3247" s="10">
        <v>31</v>
      </c>
      <c r="F3247" s="10">
        <v>80185</v>
      </c>
      <c r="G3247" s="10">
        <v>0</v>
      </c>
      <c r="H3247" s="10">
        <v>1</v>
      </c>
      <c r="I3247" s="10">
        <v>1</v>
      </c>
      <c r="J3247" s="10">
        <v>0</v>
      </c>
      <c r="K3247" s="10">
        <v>0</v>
      </c>
      <c r="L3247" s="10">
        <v>2.6214379247989025E-2</v>
      </c>
      <c r="M3247" s="10">
        <v>3791.3998475685244</v>
      </c>
      <c r="N3247" s="10"/>
      <c r="O3247" s="10"/>
      <c r="P3247" s="10"/>
      <c r="Q3247" s="10"/>
    </row>
    <row r="3248" spans="1:17" x14ac:dyDescent="0.2">
      <c r="A3248" s="9" t="str">
        <f t="shared" si="50"/>
        <v>199930EMAIMLO31</v>
      </c>
      <c r="B3248" s="10">
        <v>1999</v>
      </c>
      <c r="C3248" s="10" t="s">
        <v>4</v>
      </c>
      <c r="D3248" s="10" t="s">
        <v>53</v>
      </c>
      <c r="E3248" s="10">
        <v>31</v>
      </c>
      <c r="F3248" s="10">
        <v>263</v>
      </c>
      <c r="G3248" s="10">
        <v>0</v>
      </c>
      <c r="H3248" s="10">
        <v>1</v>
      </c>
      <c r="I3248" s="10">
        <v>1</v>
      </c>
      <c r="J3248" s="10">
        <v>0</v>
      </c>
      <c r="K3248" s="10">
        <v>0</v>
      </c>
      <c r="L3248" s="10">
        <v>0</v>
      </c>
      <c r="M3248" s="10"/>
      <c r="N3248" s="10"/>
      <c r="O3248" s="10"/>
      <c r="P3248" s="10"/>
      <c r="Q3248" s="10"/>
    </row>
    <row r="3249" spans="1:17" x14ac:dyDescent="0.2">
      <c r="A3249" s="9" t="str">
        <f t="shared" si="50"/>
        <v>199930EMAINAT31</v>
      </c>
      <c r="B3249" s="10">
        <v>1999</v>
      </c>
      <c r="C3249" s="10" t="s">
        <v>4</v>
      </c>
      <c r="D3249" s="10" t="s">
        <v>54</v>
      </c>
      <c r="E3249" s="10">
        <v>31</v>
      </c>
      <c r="F3249" s="10">
        <v>679896</v>
      </c>
      <c r="G3249" s="10">
        <v>1</v>
      </c>
      <c r="H3249" s="10">
        <v>0.14594733091054737</v>
      </c>
      <c r="I3249" s="10">
        <v>0</v>
      </c>
      <c r="J3249" s="10">
        <v>0.84160154379865804</v>
      </c>
      <c r="K3249" s="10">
        <v>0.98179554979413564</v>
      </c>
      <c r="L3249" s="10">
        <v>1.8183343068979875E-2</v>
      </c>
      <c r="M3249" s="10"/>
      <c r="N3249" s="10"/>
      <c r="O3249" s="10"/>
      <c r="P3249" s="10"/>
      <c r="Q3249" s="10"/>
    </row>
    <row r="3250" spans="1:17" x14ac:dyDescent="0.2">
      <c r="A3250" s="9" t="str">
        <f t="shared" si="50"/>
        <v>199930EMAMILI31</v>
      </c>
      <c r="B3250" s="10">
        <v>1999</v>
      </c>
      <c r="C3250" s="10" t="s">
        <v>4</v>
      </c>
      <c r="D3250" s="10" t="s">
        <v>26</v>
      </c>
      <c r="E3250" s="10">
        <v>31</v>
      </c>
      <c r="F3250" s="10">
        <v>3418</v>
      </c>
      <c r="G3250" s="10">
        <v>0</v>
      </c>
      <c r="H3250" s="10">
        <v>1</v>
      </c>
      <c r="I3250" s="10">
        <v>1</v>
      </c>
      <c r="J3250" s="10">
        <v>0</v>
      </c>
      <c r="K3250" s="10">
        <v>0</v>
      </c>
      <c r="L3250" s="10">
        <v>7.6945582211819782E-2</v>
      </c>
      <c r="M3250" s="10">
        <v>3435.7701872492285</v>
      </c>
      <c r="N3250" s="10"/>
      <c r="O3250" s="10"/>
      <c r="P3250" s="10"/>
      <c r="Q3250" s="10"/>
    </row>
    <row r="3251" spans="1:17" x14ac:dyDescent="0.2">
      <c r="A3251" s="9" t="str">
        <f t="shared" si="50"/>
        <v>199930EMAPUBL31</v>
      </c>
      <c r="B3251" s="10">
        <v>1999</v>
      </c>
      <c r="C3251" s="10" t="s">
        <v>4</v>
      </c>
      <c r="D3251" s="10" t="s">
        <v>27</v>
      </c>
      <c r="E3251" s="10">
        <v>31</v>
      </c>
      <c r="F3251" s="10">
        <v>105435</v>
      </c>
      <c r="G3251" s="10">
        <v>0</v>
      </c>
      <c r="H3251" s="10">
        <v>1</v>
      </c>
      <c r="I3251" s="10">
        <v>1</v>
      </c>
      <c r="J3251" s="10">
        <v>0</v>
      </c>
      <c r="K3251" s="10">
        <v>0</v>
      </c>
      <c r="L3251" s="10">
        <v>5.9847299283918999E-2</v>
      </c>
      <c r="M3251" s="10">
        <v>2607.1299698068115</v>
      </c>
      <c r="N3251" s="10"/>
      <c r="O3251" s="10"/>
      <c r="P3251" s="10"/>
      <c r="Q3251" s="10"/>
    </row>
    <row r="3252" spans="1:17" x14ac:dyDescent="0.2">
      <c r="A3252" s="9" t="str">
        <f t="shared" si="50"/>
        <v>199930EMASCA131</v>
      </c>
      <c r="B3252" s="10">
        <v>1999</v>
      </c>
      <c r="C3252" s="10" t="s">
        <v>4</v>
      </c>
      <c r="D3252" s="10" t="s">
        <v>29</v>
      </c>
      <c r="E3252" s="10">
        <v>31</v>
      </c>
      <c r="F3252" s="10">
        <v>76771</v>
      </c>
      <c r="G3252" s="10">
        <v>0</v>
      </c>
      <c r="H3252" s="10">
        <v>1</v>
      </c>
      <c r="I3252" s="10">
        <v>1</v>
      </c>
      <c r="J3252" s="10">
        <v>0</v>
      </c>
      <c r="K3252" s="10">
        <v>0</v>
      </c>
      <c r="L3252" s="10">
        <v>2.3954357765302001E-2</v>
      </c>
      <c r="M3252" s="10">
        <v>971.34789446391665</v>
      </c>
      <c r="N3252" s="10"/>
      <c r="O3252" s="10"/>
      <c r="P3252" s="10"/>
      <c r="Q3252" s="10"/>
    </row>
    <row r="3253" spans="1:17" x14ac:dyDescent="0.2">
      <c r="A3253" s="9" t="str">
        <f t="shared" si="50"/>
        <v>199930EMASCA231</v>
      </c>
      <c r="B3253" s="10">
        <v>1999</v>
      </c>
      <c r="C3253" s="10" t="s">
        <v>4</v>
      </c>
      <c r="D3253" s="10" t="s">
        <v>30</v>
      </c>
      <c r="E3253" s="10">
        <v>31</v>
      </c>
      <c r="F3253" s="10">
        <v>37338</v>
      </c>
      <c r="G3253" s="10">
        <v>0</v>
      </c>
      <c r="H3253" s="10">
        <v>1</v>
      </c>
      <c r="I3253" s="10">
        <v>1</v>
      </c>
      <c r="J3253" s="10">
        <v>0</v>
      </c>
      <c r="K3253" s="10">
        <v>0</v>
      </c>
      <c r="L3253" s="10">
        <v>2.1104504794043601E-2</v>
      </c>
      <c r="M3253" s="10">
        <v>1700.0689250407727</v>
      </c>
      <c r="N3253" s="10"/>
      <c r="O3253" s="10"/>
      <c r="P3253" s="10"/>
      <c r="Q3253" s="10"/>
    </row>
    <row r="3254" spans="1:17" x14ac:dyDescent="0.2">
      <c r="A3254" s="9" t="str">
        <f t="shared" si="50"/>
        <v>199930EMASREM31</v>
      </c>
      <c r="B3254" s="10">
        <v>1999</v>
      </c>
      <c r="C3254" s="10" t="s">
        <v>4</v>
      </c>
      <c r="D3254" s="10" t="s">
        <v>35</v>
      </c>
      <c r="E3254" s="10">
        <v>31</v>
      </c>
      <c r="F3254" s="10">
        <v>9466</v>
      </c>
      <c r="G3254" s="10">
        <v>0</v>
      </c>
      <c r="H3254" s="10">
        <v>1</v>
      </c>
      <c r="I3254" s="10">
        <v>1</v>
      </c>
      <c r="J3254" s="10">
        <v>0</v>
      </c>
      <c r="K3254" s="10">
        <v>0</v>
      </c>
      <c r="L3254" s="10">
        <v>5.5567293471371224E-2</v>
      </c>
      <c r="M3254" s="10">
        <v>0</v>
      </c>
      <c r="N3254" s="10"/>
      <c r="O3254" s="10"/>
      <c r="P3254" s="10"/>
      <c r="Q3254" s="10"/>
    </row>
    <row r="3255" spans="1:17" x14ac:dyDescent="0.2">
      <c r="A3255" s="9" t="str">
        <f t="shared" si="50"/>
        <v>199930EMATDOM31</v>
      </c>
      <c r="B3255" s="10">
        <v>1999</v>
      </c>
      <c r="C3255" s="10" t="s">
        <v>4</v>
      </c>
      <c r="D3255" s="10" t="s">
        <v>33</v>
      </c>
      <c r="E3255" s="10">
        <v>31</v>
      </c>
      <c r="F3255" s="10">
        <v>119356</v>
      </c>
      <c r="G3255" s="10">
        <v>0</v>
      </c>
      <c r="H3255" s="10">
        <v>1</v>
      </c>
      <c r="I3255" s="10">
        <v>1</v>
      </c>
      <c r="J3255" s="10">
        <v>0</v>
      </c>
      <c r="K3255" s="10">
        <v>0</v>
      </c>
      <c r="L3255" s="10">
        <v>4.8451690740306308E-2</v>
      </c>
      <c r="M3255" s="10">
        <v>436.29063276577921</v>
      </c>
      <c r="N3255" s="10"/>
      <c r="O3255" s="10"/>
      <c r="P3255" s="10"/>
      <c r="Q3255" s="10"/>
    </row>
    <row r="3256" spans="1:17" x14ac:dyDescent="0.2">
      <c r="A3256" s="9" t="str">
        <f t="shared" si="50"/>
        <v>199915A17AGSC33</v>
      </c>
      <c r="B3256" s="10">
        <v>1999</v>
      </c>
      <c r="C3256" s="10" t="s">
        <v>0</v>
      </c>
      <c r="D3256" s="10" t="s">
        <v>28</v>
      </c>
      <c r="E3256" s="10">
        <v>33</v>
      </c>
      <c r="F3256" s="10">
        <v>582</v>
      </c>
      <c r="G3256" s="10">
        <v>0</v>
      </c>
      <c r="H3256" s="10">
        <v>1</v>
      </c>
      <c r="I3256" s="10">
        <v>1</v>
      </c>
      <c r="J3256" s="10">
        <v>0</v>
      </c>
      <c r="K3256" s="10">
        <v>0</v>
      </c>
      <c r="L3256" s="10">
        <v>0</v>
      </c>
      <c r="M3256" s="10">
        <v>1111.1841010907647</v>
      </c>
      <c r="N3256" s="10"/>
      <c r="O3256" s="10"/>
      <c r="P3256" s="10"/>
      <c r="Q3256" s="10"/>
    </row>
    <row r="3257" spans="1:17" x14ac:dyDescent="0.2">
      <c r="A3257" s="9" t="str">
        <f t="shared" si="50"/>
        <v>199915A17CCA133</v>
      </c>
      <c r="B3257" s="10">
        <v>1999</v>
      </c>
      <c r="C3257" s="10" t="s">
        <v>0</v>
      </c>
      <c r="D3257" s="10" t="s">
        <v>24</v>
      </c>
      <c r="E3257" s="10">
        <v>33</v>
      </c>
      <c r="F3257" s="10">
        <v>9888</v>
      </c>
      <c r="G3257" s="10">
        <v>0</v>
      </c>
      <c r="H3257" s="10">
        <v>1</v>
      </c>
      <c r="I3257" s="10">
        <v>1</v>
      </c>
      <c r="J3257" s="10">
        <v>0</v>
      </c>
      <c r="K3257" s="10">
        <v>0</v>
      </c>
      <c r="L3257" s="10">
        <v>0.94124190938511332</v>
      </c>
      <c r="M3257" s="10">
        <v>467.85555217879397</v>
      </c>
      <c r="N3257" s="10"/>
      <c r="O3257" s="10"/>
      <c r="P3257" s="10"/>
      <c r="Q3257" s="10"/>
    </row>
    <row r="3258" spans="1:17" x14ac:dyDescent="0.2">
      <c r="A3258" s="9" t="str">
        <f t="shared" si="50"/>
        <v>199915A17CCA233</v>
      </c>
      <c r="B3258" s="10">
        <v>1999</v>
      </c>
      <c r="C3258" s="10" t="s">
        <v>0</v>
      </c>
      <c r="D3258" s="10" t="s">
        <v>25</v>
      </c>
      <c r="E3258" s="10">
        <v>33</v>
      </c>
      <c r="F3258" s="10">
        <v>11054</v>
      </c>
      <c r="G3258" s="10">
        <v>0</v>
      </c>
      <c r="H3258" s="10">
        <v>1</v>
      </c>
      <c r="I3258" s="10">
        <v>1</v>
      </c>
      <c r="J3258" s="10">
        <v>0</v>
      </c>
      <c r="K3258" s="10">
        <v>0</v>
      </c>
      <c r="L3258" s="10">
        <v>0.78948796815632349</v>
      </c>
      <c r="M3258" s="10">
        <v>502.00310136033744</v>
      </c>
      <c r="N3258" s="10"/>
      <c r="O3258" s="10"/>
      <c r="P3258" s="10"/>
      <c r="Q3258" s="10"/>
    </row>
    <row r="3259" spans="1:17" x14ac:dyDescent="0.2">
      <c r="A3259" s="9" t="str">
        <f t="shared" si="50"/>
        <v>199915A17CONT33</v>
      </c>
      <c r="B3259" s="10">
        <v>1999</v>
      </c>
      <c r="C3259" s="10" t="s">
        <v>0</v>
      </c>
      <c r="D3259" s="10" t="s">
        <v>31</v>
      </c>
      <c r="E3259" s="10">
        <v>33</v>
      </c>
      <c r="F3259" s="10">
        <v>13376</v>
      </c>
      <c r="G3259" s="10">
        <v>0</v>
      </c>
      <c r="H3259" s="10">
        <v>1</v>
      </c>
      <c r="I3259" s="10">
        <v>1</v>
      </c>
      <c r="J3259" s="10">
        <v>0</v>
      </c>
      <c r="K3259" s="10">
        <v>0</v>
      </c>
      <c r="L3259" s="10">
        <v>0.60870215311004783</v>
      </c>
      <c r="M3259" s="10">
        <v>489.84228376231511</v>
      </c>
      <c r="N3259" s="10"/>
      <c r="O3259" s="10"/>
      <c r="P3259" s="10"/>
      <c r="Q3259" s="10"/>
    </row>
    <row r="3260" spans="1:17" x14ac:dyDescent="0.2">
      <c r="A3260" s="9" t="str">
        <f t="shared" si="50"/>
        <v>199915A17EMPR33</v>
      </c>
      <c r="B3260" s="10">
        <v>1999</v>
      </c>
      <c r="C3260" s="10" t="s">
        <v>0</v>
      </c>
      <c r="D3260" s="10" t="s">
        <v>32</v>
      </c>
      <c r="E3260" s="10">
        <v>33</v>
      </c>
      <c r="F3260" s="10">
        <v>582</v>
      </c>
      <c r="G3260" s="10">
        <v>0</v>
      </c>
      <c r="H3260" s="10">
        <v>1</v>
      </c>
      <c r="I3260" s="10">
        <v>1</v>
      </c>
      <c r="J3260" s="10">
        <v>0</v>
      </c>
      <c r="K3260" s="10">
        <v>0</v>
      </c>
      <c r="L3260" s="10">
        <v>1</v>
      </c>
      <c r="M3260" s="10">
        <v>1333.4209213089177</v>
      </c>
      <c r="N3260" s="10"/>
      <c r="O3260" s="10"/>
      <c r="P3260" s="10"/>
      <c r="Q3260" s="10"/>
    </row>
    <row r="3261" spans="1:17" x14ac:dyDescent="0.2">
      <c r="A3261" s="9" t="str">
        <f t="shared" si="50"/>
        <v>199915A17INAT33</v>
      </c>
      <c r="B3261" s="10">
        <v>1999</v>
      </c>
      <c r="C3261" s="10" t="s">
        <v>0</v>
      </c>
      <c r="D3261" s="10" t="s">
        <v>54</v>
      </c>
      <c r="E3261" s="10">
        <v>33</v>
      </c>
      <c r="F3261" s="10">
        <v>478670</v>
      </c>
      <c r="G3261" s="10">
        <v>1</v>
      </c>
      <c r="H3261" s="10">
        <v>9.901610262295564E-2</v>
      </c>
      <c r="I3261" s="10">
        <v>0</v>
      </c>
      <c r="J3261" s="10">
        <v>9.4141806495278091E-2</v>
      </c>
      <c r="K3261" s="10">
        <v>0.11981225867609997</v>
      </c>
      <c r="L3261" s="10">
        <v>0.88091587105939373</v>
      </c>
      <c r="M3261" s="10"/>
      <c r="N3261" s="10"/>
      <c r="O3261" s="10"/>
      <c r="P3261" s="10"/>
      <c r="Q3261" s="10"/>
    </row>
    <row r="3262" spans="1:17" x14ac:dyDescent="0.2">
      <c r="A3262" s="9" t="str">
        <f t="shared" si="50"/>
        <v>199915A17SCA133</v>
      </c>
      <c r="B3262" s="10">
        <v>1999</v>
      </c>
      <c r="C3262" s="10" t="s">
        <v>0</v>
      </c>
      <c r="D3262" s="10" t="s">
        <v>29</v>
      </c>
      <c r="E3262" s="10">
        <v>33</v>
      </c>
      <c r="F3262" s="10">
        <v>29082</v>
      </c>
      <c r="G3262" s="10">
        <v>0</v>
      </c>
      <c r="H3262" s="10">
        <v>1</v>
      </c>
      <c r="I3262" s="10">
        <v>1</v>
      </c>
      <c r="J3262" s="10">
        <v>0</v>
      </c>
      <c r="K3262" s="10">
        <v>0</v>
      </c>
      <c r="L3262" s="10">
        <v>0.62003988721545977</v>
      </c>
      <c r="M3262" s="10">
        <v>447.53950290352009</v>
      </c>
      <c r="N3262" s="10"/>
      <c r="O3262" s="10"/>
      <c r="P3262" s="10"/>
      <c r="Q3262" s="10"/>
    </row>
    <row r="3263" spans="1:17" x14ac:dyDescent="0.2">
      <c r="A3263" s="9" t="str">
        <f t="shared" si="50"/>
        <v>199915A17SCA233</v>
      </c>
      <c r="B3263" s="10">
        <v>1999</v>
      </c>
      <c r="C3263" s="10" t="s">
        <v>0</v>
      </c>
      <c r="D3263" s="10" t="s">
        <v>30</v>
      </c>
      <c r="E3263" s="10">
        <v>33</v>
      </c>
      <c r="F3263" s="10">
        <v>5815</v>
      </c>
      <c r="G3263" s="10">
        <v>0</v>
      </c>
      <c r="H3263" s="10">
        <v>1</v>
      </c>
      <c r="I3263" s="10">
        <v>1</v>
      </c>
      <c r="J3263" s="10">
        <v>0</v>
      </c>
      <c r="K3263" s="10">
        <v>0</v>
      </c>
      <c r="L3263" s="10">
        <v>0.70025795356835774</v>
      </c>
      <c r="M3263" s="10">
        <v>282.63555210746756</v>
      </c>
      <c r="N3263" s="10"/>
      <c r="O3263" s="10"/>
      <c r="P3263" s="10"/>
      <c r="Q3263" s="10"/>
    </row>
    <row r="3264" spans="1:17" x14ac:dyDescent="0.2">
      <c r="A3264" s="9" t="str">
        <f t="shared" si="50"/>
        <v>199915A17SREM33</v>
      </c>
      <c r="B3264" s="10">
        <v>1999</v>
      </c>
      <c r="C3264" s="10" t="s">
        <v>0</v>
      </c>
      <c r="D3264" s="10" t="s">
        <v>35</v>
      </c>
      <c r="E3264" s="10">
        <v>33</v>
      </c>
      <c r="F3264" s="10">
        <v>5238</v>
      </c>
      <c r="G3264" s="10">
        <v>0</v>
      </c>
      <c r="H3264" s="10">
        <v>1</v>
      </c>
      <c r="I3264" s="10">
        <v>1</v>
      </c>
      <c r="J3264" s="10">
        <v>0</v>
      </c>
      <c r="K3264" s="10">
        <v>0</v>
      </c>
      <c r="L3264" s="10">
        <v>1</v>
      </c>
      <c r="M3264" s="10">
        <v>0</v>
      </c>
      <c r="N3264" s="10"/>
      <c r="O3264" s="10"/>
      <c r="P3264" s="10"/>
      <c r="Q3264" s="10"/>
    </row>
    <row r="3265" spans="1:17" x14ac:dyDescent="0.2">
      <c r="A3265" s="9" t="str">
        <f t="shared" si="50"/>
        <v>199915A17TDOM33</v>
      </c>
      <c r="B3265" s="10">
        <v>1999</v>
      </c>
      <c r="C3265" s="10" t="s">
        <v>0</v>
      </c>
      <c r="D3265" s="10" t="s">
        <v>33</v>
      </c>
      <c r="E3265" s="10">
        <v>33</v>
      </c>
      <c r="F3265" s="10">
        <v>6978</v>
      </c>
      <c r="G3265" s="10">
        <v>0</v>
      </c>
      <c r="H3265" s="10">
        <v>1</v>
      </c>
      <c r="I3265" s="10">
        <v>1</v>
      </c>
      <c r="J3265" s="10">
        <v>0</v>
      </c>
      <c r="K3265" s="10">
        <v>0</v>
      </c>
      <c r="L3265" s="10">
        <v>0.58340498710232158</v>
      </c>
      <c r="M3265" s="10">
        <v>310.85765368605666</v>
      </c>
      <c r="N3265" s="10"/>
      <c r="O3265" s="10"/>
      <c r="P3265" s="10"/>
      <c r="Q3265" s="10"/>
    </row>
    <row r="3266" spans="1:17" x14ac:dyDescent="0.2">
      <c r="A3266" s="9" t="str">
        <f t="shared" si="50"/>
        <v>199915A29AGSC33</v>
      </c>
      <c r="B3266" s="10">
        <v>1999</v>
      </c>
      <c r="C3266" s="10" t="s">
        <v>3</v>
      </c>
      <c r="D3266" s="10" t="s">
        <v>28</v>
      </c>
      <c r="E3266" s="10">
        <v>33</v>
      </c>
      <c r="F3266" s="10">
        <v>2327</v>
      </c>
      <c r="G3266" s="10">
        <v>0</v>
      </c>
      <c r="H3266" s="10">
        <v>1</v>
      </c>
      <c r="I3266" s="10">
        <v>1</v>
      </c>
      <c r="J3266" s="10">
        <v>0</v>
      </c>
      <c r="K3266" s="10">
        <v>0</v>
      </c>
      <c r="L3266" s="10">
        <v>0</v>
      </c>
      <c r="M3266" s="10">
        <v>575.74521505008136</v>
      </c>
      <c r="N3266" s="10"/>
      <c r="O3266" s="10"/>
      <c r="P3266" s="10"/>
      <c r="Q3266" s="10"/>
    </row>
    <row r="3267" spans="1:17" x14ac:dyDescent="0.2">
      <c r="A3267" s="9" t="str">
        <f t="shared" si="50"/>
        <v>199915A29AUTO33</v>
      </c>
      <c r="B3267" s="10">
        <v>1999</v>
      </c>
      <c r="C3267" s="10" t="s">
        <v>3</v>
      </c>
      <c r="D3267" s="10" t="s">
        <v>34</v>
      </c>
      <c r="E3267" s="10">
        <v>33</v>
      </c>
      <c r="F3267" s="10">
        <v>1163</v>
      </c>
      <c r="G3267" s="10">
        <v>0</v>
      </c>
      <c r="H3267" s="10">
        <v>1</v>
      </c>
      <c r="I3267" s="10">
        <v>1</v>
      </c>
      <c r="J3267" s="10">
        <v>0</v>
      </c>
      <c r="K3267" s="10">
        <v>0</v>
      </c>
      <c r="L3267" s="10">
        <v>0.50042992261392949</v>
      </c>
      <c r="M3267" s="10">
        <v>0</v>
      </c>
      <c r="N3267" s="10"/>
      <c r="O3267" s="10"/>
      <c r="P3267" s="10"/>
      <c r="Q3267" s="10"/>
    </row>
    <row r="3268" spans="1:17" x14ac:dyDescent="0.2">
      <c r="A3268" s="9" t="str">
        <f t="shared" ref="A3268:A3331" si="51">B3268&amp;C3268&amp;D3268&amp;E3268</f>
        <v>199915A29CCA133</v>
      </c>
      <c r="B3268" s="10">
        <v>1999</v>
      </c>
      <c r="C3268" s="10" t="s">
        <v>3</v>
      </c>
      <c r="D3268" s="10" t="s">
        <v>24</v>
      </c>
      <c r="E3268" s="10">
        <v>33</v>
      </c>
      <c r="F3268" s="10">
        <v>217533</v>
      </c>
      <c r="G3268" s="10">
        <v>0</v>
      </c>
      <c r="H3268" s="10">
        <v>1</v>
      </c>
      <c r="I3268" s="10">
        <v>1</v>
      </c>
      <c r="J3268" s="10">
        <v>0</v>
      </c>
      <c r="K3268" s="10">
        <v>0</v>
      </c>
      <c r="L3268" s="10">
        <v>0.2144760131273277</v>
      </c>
      <c r="M3268" s="10">
        <v>850.0436719400808</v>
      </c>
      <c r="N3268" s="10"/>
      <c r="O3268" s="10"/>
      <c r="P3268" s="10"/>
      <c r="Q3268" s="10"/>
    </row>
    <row r="3269" spans="1:17" x14ac:dyDescent="0.2">
      <c r="A3269" s="9" t="str">
        <f t="shared" si="51"/>
        <v>199915A29CCA233</v>
      </c>
      <c r="B3269" s="10">
        <v>1999</v>
      </c>
      <c r="C3269" s="10" t="s">
        <v>3</v>
      </c>
      <c r="D3269" s="10" t="s">
        <v>25</v>
      </c>
      <c r="E3269" s="10">
        <v>33</v>
      </c>
      <c r="F3269" s="10">
        <v>390840</v>
      </c>
      <c r="G3269" s="10">
        <v>0</v>
      </c>
      <c r="H3269" s="10">
        <v>1</v>
      </c>
      <c r="I3269" s="10">
        <v>1</v>
      </c>
      <c r="J3269" s="10">
        <v>0</v>
      </c>
      <c r="K3269" s="10">
        <v>0</v>
      </c>
      <c r="L3269" s="10">
        <v>0.18899549687851808</v>
      </c>
      <c r="M3269" s="10">
        <v>1100.1964622117412</v>
      </c>
      <c r="N3269" s="10"/>
      <c r="O3269" s="10"/>
      <c r="P3269" s="10"/>
      <c r="Q3269" s="10"/>
    </row>
    <row r="3270" spans="1:17" x14ac:dyDescent="0.2">
      <c r="A3270" s="9" t="str">
        <f t="shared" si="51"/>
        <v>199915A29CONT33</v>
      </c>
      <c r="B3270" s="10">
        <v>1999</v>
      </c>
      <c r="C3270" s="10" t="s">
        <v>3</v>
      </c>
      <c r="D3270" s="10" t="s">
        <v>31</v>
      </c>
      <c r="E3270" s="10">
        <v>33</v>
      </c>
      <c r="F3270" s="10">
        <v>208218</v>
      </c>
      <c r="G3270" s="10">
        <v>0</v>
      </c>
      <c r="H3270" s="10">
        <v>1</v>
      </c>
      <c r="I3270" s="10">
        <v>1</v>
      </c>
      <c r="J3270" s="10">
        <v>0</v>
      </c>
      <c r="K3270" s="10">
        <v>0</v>
      </c>
      <c r="L3270" s="10">
        <v>0.1871740195372158</v>
      </c>
      <c r="M3270" s="10">
        <v>1103.532222226381</v>
      </c>
      <c r="N3270" s="10"/>
      <c r="O3270" s="10"/>
      <c r="P3270" s="10"/>
      <c r="Q3270" s="10"/>
    </row>
    <row r="3271" spans="1:17" x14ac:dyDescent="0.2">
      <c r="A3271" s="9" t="str">
        <f t="shared" si="51"/>
        <v>199915A29EMPR33</v>
      </c>
      <c r="B3271" s="10">
        <v>1999</v>
      </c>
      <c r="C3271" s="10" t="s">
        <v>3</v>
      </c>
      <c r="D3271" s="10" t="s">
        <v>32</v>
      </c>
      <c r="E3271" s="10">
        <v>33</v>
      </c>
      <c r="F3271" s="10">
        <v>19193</v>
      </c>
      <c r="G3271" s="10">
        <v>0</v>
      </c>
      <c r="H3271" s="10">
        <v>1</v>
      </c>
      <c r="I3271" s="10">
        <v>1</v>
      </c>
      <c r="J3271" s="10">
        <v>0</v>
      </c>
      <c r="K3271" s="10">
        <v>0</v>
      </c>
      <c r="L3271" s="10">
        <v>0.24238003438753714</v>
      </c>
      <c r="M3271" s="10">
        <v>3283.8341529751701</v>
      </c>
      <c r="N3271" s="10"/>
      <c r="O3271" s="10"/>
      <c r="P3271" s="10"/>
      <c r="Q3271" s="10"/>
    </row>
    <row r="3272" spans="1:17" x14ac:dyDescent="0.2">
      <c r="A3272" s="9" t="str">
        <f t="shared" si="51"/>
        <v>199915A29INAT33</v>
      </c>
      <c r="B3272" s="10">
        <v>1999</v>
      </c>
      <c r="C3272" s="10" t="s">
        <v>3</v>
      </c>
      <c r="D3272" s="10" t="s">
        <v>54</v>
      </c>
      <c r="E3272" s="10">
        <v>33</v>
      </c>
      <c r="F3272" s="10">
        <v>1368520</v>
      </c>
      <c r="G3272" s="10">
        <v>1</v>
      </c>
      <c r="H3272" s="10">
        <v>0.22953584207569064</v>
      </c>
      <c r="I3272" s="10">
        <v>0</v>
      </c>
      <c r="J3272" s="10">
        <v>0.29138126555983118</v>
      </c>
      <c r="K3272" s="10">
        <v>0.44540177189525898</v>
      </c>
      <c r="L3272" s="10">
        <v>0.55502732879314876</v>
      </c>
      <c r="M3272" s="10"/>
      <c r="N3272" s="10"/>
      <c r="O3272" s="10"/>
      <c r="P3272" s="10"/>
      <c r="Q3272" s="10"/>
    </row>
    <row r="3273" spans="1:17" x14ac:dyDescent="0.2">
      <c r="A3273" s="9" t="str">
        <f t="shared" si="51"/>
        <v>199915A29MILI33</v>
      </c>
      <c r="B3273" s="10">
        <v>1999</v>
      </c>
      <c r="C3273" s="10" t="s">
        <v>3</v>
      </c>
      <c r="D3273" s="10" t="s">
        <v>26</v>
      </c>
      <c r="E3273" s="10">
        <v>33</v>
      </c>
      <c r="F3273" s="10">
        <v>52344</v>
      </c>
      <c r="G3273" s="10">
        <v>0</v>
      </c>
      <c r="H3273" s="10">
        <v>1</v>
      </c>
      <c r="I3273" s="10">
        <v>1</v>
      </c>
      <c r="J3273" s="10">
        <v>0</v>
      </c>
      <c r="K3273" s="10">
        <v>0</v>
      </c>
      <c r="L3273" s="10">
        <v>0.21112257374293139</v>
      </c>
      <c r="M3273" s="10">
        <v>1492.0352924355466</v>
      </c>
      <c r="N3273" s="10"/>
      <c r="O3273" s="10"/>
      <c r="P3273" s="10"/>
      <c r="Q3273" s="10"/>
    </row>
    <row r="3274" spans="1:17" x14ac:dyDescent="0.2">
      <c r="A3274" s="9" t="str">
        <f t="shared" si="51"/>
        <v>199915A29PUBL33</v>
      </c>
      <c r="B3274" s="10">
        <v>1999</v>
      </c>
      <c r="C3274" s="10" t="s">
        <v>3</v>
      </c>
      <c r="D3274" s="10" t="s">
        <v>27</v>
      </c>
      <c r="E3274" s="10">
        <v>33</v>
      </c>
      <c r="F3274" s="10">
        <v>41292</v>
      </c>
      <c r="G3274" s="10">
        <v>0</v>
      </c>
      <c r="H3274" s="10">
        <v>1</v>
      </c>
      <c r="I3274" s="10">
        <v>1</v>
      </c>
      <c r="J3274" s="10">
        <v>0</v>
      </c>
      <c r="K3274" s="10">
        <v>0</v>
      </c>
      <c r="L3274" s="10">
        <v>0.18313474765087667</v>
      </c>
      <c r="M3274" s="10">
        <v>1564.8842824483788</v>
      </c>
      <c r="N3274" s="10"/>
      <c r="O3274" s="10"/>
      <c r="P3274" s="10"/>
      <c r="Q3274" s="10"/>
    </row>
    <row r="3275" spans="1:17" x14ac:dyDescent="0.2">
      <c r="A3275" s="9" t="str">
        <f t="shared" si="51"/>
        <v>199915A29SCA133</v>
      </c>
      <c r="B3275" s="10">
        <v>1999</v>
      </c>
      <c r="C3275" s="10" t="s">
        <v>3</v>
      </c>
      <c r="D3275" s="10" t="s">
        <v>29</v>
      </c>
      <c r="E3275" s="10">
        <v>33</v>
      </c>
      <c r="F3275" s="10">
        <v>178555</v>
      </c>
      <c r="G3275" s="10">
        <v>0</v>
      </c>
      <c r="H3275" s="10">
        <v>1</v>
      </c>
      <c r="I3275" s="10">
        <v>1</v>
      </c>
      <c r="J3275" s="10">
        <v>0</v>
      </c>
      <c r="K3275" s="10">
        <v>0</v>
      </c>
      <c r="L3275" s="10">
        <v>0.28664557139256813</v>
      </c>
      <c r="M3275" s="10">
        <v>663.64907587413916</v>
      </c>
      <c r="N3275" s="10"/>
      <c r="O3275" s="10"/>
      <c r="P3275" s="10"/>
      <c r="Q3275" s="10"/>
    </row>
    <row r="3276" spans="1:17" x14ac:dyDescent="0.2">
      <c r="A3276" s="9" t="str">
        <f t="shared" si="51"/>
        <v>199915A29SCA233</v>
      </c>
      <c r="B3276" s="10">
        <v>1999</v>
      </c>
      <c r="C3276" s="10" t="s">
        <v>3</v>
      </c>
      <c r="D3276" s="10" t="s">
        <v>30</v>
      </c>
      <c r="E3276" s="10">
        <v>33</v>
      </c>
      <c r="F3276" s="10">
        <v>79104</v>
      </c>
      <c r="G3276" s="10">
        <v>0</v>
      </c>
      <c r="H3276" s="10">
        <v>1</v>
      </c>
      <c r="I3276" s="10">
        <v>1</v>
      </c>
      <c r="J3276" s="10">
        <v>0</v>
      </c>
      <c r="K3276" s="10">
        <v>0</v>
      </c>
      <c r="L3276" s="10">
        <v>0.29414441747572817</v>
      </c>
      <c r="M3276" s="10">
        <v>950.26553938965651</v>
      </c>
      <c r="N3276" s="10"/>
      <c r="O3276" s="10"/>
      <c r="P3276" s="10"/>
      <c r="Q3276" s="10"/>
    </row>
    <row r="3277" spans="1:17" x14ac:dyDescent="0.2">
      <c r="A3277" s="9" t="str">
        <f t="shared" si="51"/>
        <v>199915A29SREM33</v>
      </c>
      <c r="B3277" s="10">
        <v>1999</v>
      </c>
      <c r="C3277" s="10" t="s">
        <v>3</v>
      </c>
      <c r="D3277" s="10" t="s">
        <v>35</v>
      </c>
      <c r="E3277" s="10">
        <v>33</v>
      </c>
      <c r="F3277" s="10">
        <v>17452</v>
      </c>
      <c r="G3277" s="10">
        <v>0</v>
      </c>
      <c r="H3277" s="10">
        <v>1</v>
      </c>
      <c r="I3277" s="10">
        <v>1</v>
      </c>
      <c r="J3277" s="10">
        <v>0</v>
      </c>
      <c r="K3277" s="10">
        <v>0</v>
      </c>
      <c r="L3277" s="10">
        <v>0.5667545267018107</v>
      </c>
      <c r="M3277" s="10">
        <v>0</v>
      </c>
      <c r="N3277" s="10"/>
      <c r="O3277" s="10"/>
      <c r="P3277" s="10"/>
      <c r="Q3277" s="10"/>
    </row>
    <row r="3278" spans="1:17" x14ac:dyDescent="0.2">
      <c r="A3278" s="9" t="str">
        <f t="shared" si="51"/>
        <v>199915A29TDOM33</v>
      </c>
      <c r="B3278" s="10">
        <v>1999</v>
      </c>
      <c r="C3278" s="10" t="s">
        <v>3</v>
      </c>
      <c r="D3278" s="10" t="s">
        <v>33</v>
      </c>
      <c r="E3278" s="10">
        <v>33</v>
      </c>
      <c r="F3278" s="10">
        <v>116322</v>
      </c>
      <c r="G3278" s="10">
        <v>0</v>
      </c>
      <c r="H3278" s="10">
        <v>1</v>
      </c>
      <c r="I3278" s="10">
        <v>1</v>
      </c>
      <c r="J3278" s="10">
        <v>0</v>
      </c>
      <c r="K3278" s="10">
        <v>0</v>
      </c>
      <c r="L3278" s="10">
        <v>0.12503223809769434</v>
      </c>
      <c r="M3278" s="10">
        <v>444.42659128099052</v>
      </c>
      <c r="N3278" s="10"/>
      <c r="O3278" s="10"/>
      <c r="P3278" s="10"/>
      <c r="Q3278" s="10"/>
    </row>
    <row r="3279" spans="1:17" x14ac:dyDescent="0.2">
      <c r="A3279" s="9" t="str">
        <f t="shared" si="51"/>
        <v>199918A24AGSC33</v>
      </c>
      <c r="B3279" s="10">
        <v>1999</v>
      </c>
      <c r="C3279" s="10" t="s">
        <v>1</v>
      </c>
      <c r="D3279" s="10" t="s">
        <v>28</v>
      </c>
      <c r="E3279" s="10">
        <v>33</v>
      </c>
      <c r="F3279" s="10">
        <v>1164</v>
      </c>
      <c r="G3279" s="10">
        <v>0</v>
      </c>
      <c r="H3279" s="10">
        <v>1</v>
      </c>
      <c r="I3279" s="10">
        <v>1</v>
      </c>
      <c r="J3279" s="10">
        <v>0</v>
      </c>
      <c r="K3279" s="10">
        <v>0</v>
      </c>
      <c r="L3279" s="10">
        <v>0</v>
      </c>
      <c r="M3279" s="10">
        <v>484.4762680755735</v>
      </c>
      <c r="N3279" s="10"/>
      <c r="O3279" s="10"/>
      <c r="P3279" s="10"/>
      <c r="Q3279" s="10"/>
    </row>
    <row r="3280" spans="1:17" x14ac:dyDescent="0.2">
      <c r="A3280" s="9" t="str">
        <f t="shared" si="51"/>
        <v>199918A24AUTO33</v>
      </c>
      <c r="B3280" s="10">
        <v>1999</v>
      </c>
      <c r="C3280" s="10" t="s">
        <v>1</v>
      </c>
      <c r="D3280" s="10" t="s">
        <v>34</v>
      </c>
      <c r="E3280" s="10">
        <v>33</v>
      </c>
      <c r="F3280" s="10">
        <v>582</v>
      </c>
      <c r="G3280" s="10">
        <v>0</v>
      </c>
      <c r="H3280" s="10">
        <v>1</v>
      </c>
      <c r="I3280" s="10">
        <v>1</v>
      </c>
      <c r="J3280" s="10">
        <v>0</v>
      </c>
      <c r="K3280" s="10">
        <v>0</v>
      </c>
      <c r="L3280" s="10">
        <v>1</v>
      </c>
      <c r="M3280" s="10">
        <v>0</v>
      </c>
      <c r="N3280" s="10"/>
      <c r="O3280" s="10"/>
      <c r="P3280" s="10"/>
      <c r="Q3280" s="10"/>
    </row>
    <row r="3281" spans="1:17" x14ac:dyDescent="0.2">
      <c r="A3281" s="9" t="str">
        <f t="shared" si="51"/>
        <v>199918A24CCA133</v>
      </c>
      <c r="B3281" s="10">
        <v>1999</v>
      </c>
      <c r="C3281" s="10" t="s">
        <v>1</v>
      </c>
      <c r="D3281" s="10" t="s">
        <v>24</v>
      </c>
      <c r="E3281" s="10">
        <v>33</v>
      </c>
      <c r="F3281" s="10">
        <v>109352</v>
      </c>
      <c r="G3281" s="10">
        <v>0</v>
      </c>
      <c r="H3281" s="10">
        <v>1</v>
      </c>
      <c r="I3281" s="10">
        <v>1</v>
      </c>
      <c r="J3281" s="10">
        <v>0</v>
      </c>
      <c r="K3281" s="10">
        <v>0</v>
      </c>
      <c r="L3281" s="10">
        <v>0.23406064818201772</v>
      </c>
      <c r="M3281" s="10">
        <v>700.52948981325221</v>
      </c>
      <c r="N3281" s="10"/>
      <c r="O3281" s="10"/>
      <c r="P3281" s="10"/>
      <c r="Q3281" s="10"/>
    </row>
    <row r="3282" spans="1:17" x14ac:dyDescent="0.2">
      <c r="A3282" s="9" t="str">
        <f t="shared" si="51"/>
        <v>199918A24CCA233</v>
      </c>
      <c r="B3282" s="10">
        <v>1999</v>
      </c>
      <c r="C3282" s="10" t="s">
        <v>1</v>
      </c>
      <c r="D3282" s="10" t="s">
        <v>25</v>
      </c>
      <c r="E3282" s="10">
        <v>33</v>
      </c>
      <c r="F3282" s="10">
        <v>186703</v>
      </c>
      <c r="G3282" s="10">
        <v>0</v>
      </c>
      <c r="H3282" s="10">
        <v>1</v>
      </c>
      <c r="I3282" s="10">
        <v>1</v>
      </c>
      <c r="J3282" s="10">
        <v>0</v>
      </c>
      <c r="K3282" s="10">
        <v>0</v>
      </c>
      <c r="L3282" s="10">
        <v>0.23988366550082216</v>
      </c>
      <c r="M3282" s="10">
        <v>872.25948357006541</v>
      </c>
      <c r="N3282" s="10"/>
      <c r="O3282" s="10"/>
      <c r="P3282" s="10"/>
      <c r="Q3282" s="10"/>
    </row>
    <row r="3283" spans="1:17" x14ac:dyDescent="0.2">
      <c r="A3283" s="9" t="str">
        <f t="shared" si="51"/>
        <v>199918A24CONT33</v>
      </c>
      <c r="B3283" s="10">
        <v>1999</v>
      </c>
      <c r="C3283" s="10" t="s">
        <v>1</v>
      </c>
      <c r="D3283" s="10" t="s">
        <v>31</v>
      </c>
      <c r="E3283" s="10">
        <v>33</v>
      </c>
      <c r="F3283" s="10">
        <v>95386</v>
      </c>
      <c r="G3283" s="10">
        <v>0</v>
      </c>
      <c r="H3283" s="10">
        <v>1</v>
      </c>
      <c r="I3283" s="10">
        <v>1</v>
      </c>
      <c r="J3283" s="10">
        <v>0</v>
      </c>
      <c r="K3283" s="10">
        <v>0</v>
      </c>
      <c r="L3283" s="10">
        <v>0.23174260373639738</v>
      </c>
      <c r="M3283" s="10">
        <v>846.46446635632287</v>
      </c>
      <c r="N3283" s="10"/>
      <c r="O3283" s="10"/>
      <c r="P3283" s="10"/>
      <c r="Q3283" s="10"/>
    </row>
    <row r="3284" spans="1:17" x14ac:dyDescent="0.2">
      <c r="A3284" s="9" t="str">
        <f t="shared" si="51"/>
        <v>199918A24EMPR33</v>
      </c>
      <c r="B3284" s="10">
        <v>1999</v>
      </c>
      <c r="C3284" s="10" t="s">
        <v>1</v>
      </c>
      <c r="D3284" s="10" t="s">
        <v>32</v>
      </c>
      <c r="E3284" s="10">
        <v>33</v>
      </c>
      <c r="F3284" s="10">
        <v>5816</v>
      </c>
      <c r="G3284" s="10">
        <v>0</v>
      </c>
      <c r="H3284" s="10">
        <v>1</v>
      </c>
      <c r="I3284" s="10">
        <v>1</v>
      </c>
      <c r="J3284" s="10">
        <v>0</v>
      </c>
      <c r="K3284" s="10">
        <v>0</v>
      </c>
      <c r="L3284" s="10">
        <v>0.30003438789546077</v>
      </c>
      <c r="M3284" s="10">
        <v>2737.5403578804949</v>
      </c>
      <c r="N3284" s="10"/>
      <c r="O3284" s="10"/>
      <c r="P3284" s="10"/>
      <c r="Q3284" s="10"/>
    </row>
    <row r="3285" spans="1:17" x14ac:dyDescent="0.2">
      <c r="A3285" s="9" t="str">
        <f t="shared" si="51"/>
        <v>199918A24INAT33</v>
      </c>
      <c r="B3285" s="10">
        <v>1999</v>
      </c>
      <c r="C3285" s="10" t="s">
        <v>1</v>
      </c>
      <c r="D3285" s="10" t="s">
        <v>54</v>
      </c>
      <c r="E3285" s="10">
        <v>33</v>
      </c>
      <c r="F3285" s="10">
        <v>629287</v>
      </c>
      <c r="G3285" s="10">
        <v>1</v>
      </c>
      <c r="H3285" s="10">
        <v>0.29752224150376944</v>
      </c>
      <c r="I3285" s="10">
        <v>0</v>
      </c>
      <c r="J3285" s="10">
        <v>0.31325821497491008</v>
      </c>
      <c r="K3285" s="10">
        <v>0.51160478246112218</v>
      </c>
      <c r="L3285" s="10">
        <v>0.4879649508094081</v>
      </c>
      <c r="M3285" s="10"/>
      <c r="N3285" s="10"/>
      <c r="O3285" s="10"/>
      <c r="P3285" s="10"/>
      <c r="Q3285" s="10"/>
    </row>
    <row r="3286" spans="1:17" x14ac:dyDescent="0.2">
      <c r="A3286" s="9" t="str">
        <f t="shared" si="51"/>
        <v>199918A24MILI33</v>
      </c>
      <c r="B3286" s="10">
        <v>1999</v>
      </c>
      <c r="C3286" s="10" t="s">
        <v>1</v>
      </c>
      <c r="D3286" s="10" t="s">
        <v>26</v>
      </c>
      <c r="E3286" s="10">
        <v>33</v>
      </c>
      <c r="F3286" s="10">
        <v>36644</v>
      </c>
      <c r="G3286" s="10">
        <v>0</v>
      </c>
      <c r="H3286" s="10">
        <v>1</v>
      </c>
      <c r="I3286" s="10">
        <v>1</v>
      </c>
      <c r="J3286" s="10">
        <v>0</v>
      </c>
      <c r="K3286" s="10">
        <v>0</v>
      </c>
      <c r="L3286" s="10">
        <v>0.20633664447112759</v>
      </c>
      <c r="M3286" s="10">
        <v>1210.1651466668741</v>
      </c>
      <c r="N3286" s="10"/>
      <c r="O3286" s="10"/>
      <c r="P3286" s="10"/>
      <c r="Q3286" s="10"/>
    </row>
    <row r="3287" spans="1:17" x14ac:dyDescent="0.2">
      <c r="A3287" s="9" t="str">
        <f t="shared" si="51"/>
        <v>199918A24PUBL33</v>
      </c>
      <c r="B3287" s="10">
        <v>1999</v>
      </c>
      <c r="C3287" s="10" t="s">
        <v>1</v>
      </c>
      <c r="D3287" s="10" t="s">
        <v>27</v>
      </c>
      <c r="E3287" s="10">
        <v>33</v>
      </c>
      <c r="F3287" s="10">
        <v>16864</v>
      </c>
      <c r="G3287" s="10">
        <v>0</v>
      </c>
      <c r="H3287" s="10">
        <v>1</v>
      </c>
      <c r="I3287" s="10">
        <v>1</v>
      </c>
      <c r="J3287" s="10">
        <v>0</v>
      </c>
      <c r="K3287" s="10">
        <v>0</v>
      </c>
      <c r="L3287" s="10">
        <v>0.27597248576850097</v>
      </c>
      <c r="M3287" s="10">
        <v>1253.7637214852139</v>
      </c>
      <c r="N3287" s="10"/>
      <c r="O3287" s="10"/>
      <c r="P3287" s="10"/>
      <c r="Q3287" s="10"/>
    </row>
    <row r="3288" spans="1:17" x14ac:dyDescent="0.2">
      <c r="A3288" s="9" t="str">
        <f t="shared" si="51"/>
        <v>199918A24SCA133</v>
      </c>
      <c r="B3288" s="10">
        <v>1999</v>
      </c>
      <c r="C3288" s="10" t="s">
        <v>1</v>
      </c>
      <c r="D3288" s="10" t="s">
        <v>29</v>
      </c>
      <c r="E3288" s="10">
        <v>33</v>
      </c>
      <c r="F3288" s="10">
        <v>91893</v>
      </c>
      <c r="G3288" s="10">
        <v>0</v>
      </c>
      <c r="H3288" s="10">
        <v>1</v>
      </c>
      <c r="I3288" s="10">
        <v>1</v>
      </c>
      <c r="J3288" s="10">
        <v>0</v>
      </c>
      <c r="K3288" s="10">
        <v>0</v>
      </c>
      <c r="L3288" s="10">
        <v>0.2847986244871753</v>
      </c>
      <c r="M3288" s="10">
        <v>570.98374617978413</v>
      </c>
      <c r="N3288" s="10"/>
      <c r="O3288" s="10"/>
      <c r="P3288" s="10"/>
      <c r="Q3288" s="10"/>
    </row>
    <row r="3289" spans="1:17" x14ac:dyDescent="0.2">
      <c r="A3289" s="9" t="str">
        <f t="shared" si="51"/>
        <v>199918A24SCA233</v>
      </c>
      <c r="B3289" s="10">
        <v>1999</v>
      </c>
      <c r="C3289" s="10" t="s">
        <v>1</v>
      </c>
      <c r="D3289" s="10" t="s">
        <v>30</v>
      </c>
      <c r="E3289" s="10">
        <v>33</v>
      </c>
      <c r="F3289" s="10">
        <v>45953</v>
      </c>
      <c r="G3289" s="10">
        <v>0</v>
      </c>
      <c r="H3289" s="10">
        <v>1</v>
      </c>
      <c r="I3289" s="10">
        <v>1</v>
      </c>
      <c r="J3289" s="10">
        <v>0</v>
      </c>
      <c r="K3289" s="10">
        <v>0</v>
      </c>
      <c r="L3289" s="10">
        <v>0.35447087241311775</v>
      </c>
      <c r="M3289" s="10">
        <v>810.8619750824314</v>
      </c>
      <c r="N3289" s="10"/>
      <c r="O3289" s="10"/>
      <c r="P3289" s="10"/>
      <c r="Q3289" s="10"/>
    </row>
    <row r="3290" spans="1:17" x14ac:dyDescent="0.2">
      <c r="A3290" s="9" t="str">
        <f t="shared" si="51"/>
        <v>199918A24SREM33</v>
      </c>
      <c r="B3290" s="10">
        <v>1999</v>
      </c>
      <c r="C3290" s="10" t="s">
        <v>1</v>
      </c>
      <c r="D3290" s="10" t="s">
        <v>35</v>
      </c>
      <c r="E3290" s="10">
        <v>33</v>
      </c>
      <c r="F3290" s="10">
        <v>11051</v>
      </c>
      <c r="G3290" s="10">
        <v>0</v>
      </c>
      <c r="H3290" s="10">
        <v>1</v>
      </c>
      <c r="I3290" s="10">
        <v>1</v>
      </c>
      <c r="J3290" s="10">
        <v>0</v>
      </c>
      <c r="K3290" s="10">
        <v>0</v>
      </c>
      <c r="L3290" s="10">
        <v>0.42104786897113383</v>
      </c>
      <c r="M3290" s="10">
        <v>0</v>
      </c>
      <c r="N3290" s="10"/>
      <c r="O3290" s="10"/>
      <c r="P3290" s="10"/>
      <c r="Q3290" s="10"/>
    </row>
    <row r="3291" spans="1:17" x14ac:dyDescent="0.2">
      <c r="A3291" s="9" t="str">
        <f t="shared" si="51"/>
        <v>199918A24TDOM33</v>
      </c>
      <c r="B3291" s="10">
        <v>1999</v>
      </c>
      <c r="C3291" s="10" t="s">
        <v>1</v>
      </c>
      <c r="D3291" s="10" t="s">
        <v>33</v>
      </c>
      <c r="E3291" s="10">
        <v>33</v>
      </c>
      <c r="F3291" s="10">
        <v>58742</v>
      </c>
      <c r="G3291" s="10">
        <v>0</v>
      </c>
      <c r="H3291" s="10">
        <v>1</v>
      </c>
      <c r="I3291" s="10">
        <v>1</v>
      </c>
      <c r="J3291" s="10">
        <v>0</v>
      </c>
      <c r="K3291" s="10">
        <v>0</v>
      </c>
      <c r="L3291" s="10">
        <v>0.12878349392257668</v>
      </c>
      <c r="M3291" s="10">
        <v>458.30890558438949</v>
      </c>
      <c r="N3291" s="10"/>
      <c r="O3291" s="10"/>
      <c r="P3291" s="10"/>
      <c r="Q3291" s="10"/>
    </row>
    <row r="3292" spans="1:17" x14ac:dyDescent="0.2">
      <c r="A3292" s="9" t="str">
        <f t="shared" si="51"/>
        <v>199925A29AGSC33</v>
      </c>
      <c r="B3292" s="10">
        <v>1999</v>
      </c>
      <c r="C3292" s="10" t="s">
        <v>2</v>
      </c>
      <c r="D3292" s="10" t="s">
        <v>28</v>
      </c>
      <c r="E3292" s="10">
        <v>33</v>
      </c>
      <c r="F3292" s="10">
        <v>581</v>
      </c>
      <c r="G3292" s="10">
        <v>0</v>
      </c>
      <c r="H3292" s="10">
        <v>1</v>
      </c>
      <c r="I3292" s="10">
        <v>1</v>
      </c>
      <c r="J3292" s="10">
        <v>0</v>
      </c>
      <c r="K3292" s="10">
        <v>0</v>
      </c>
      <c r="L3292" s="10">
        <v>0</v>
      </c>
      <c r="M3292" s="10">
        <v>222.23682021815296</v>
      </c>
      <c r="N3292" s="10"/>
      <c r="O3292" s="10"/>
      <c r="P3292" s="10"/>
      <c r="Q3292" s="10"/>
    </row>
    <row r="3293" spans="1:17" x14ac:dyDescent="0.2">
      <c r="A3293" s="9" t="str">
        <f t="shared" si="51"/>
        <v>199925A29AUTO33</v>
      </c>
      <c r="B3293" s="10">
        <v>1999</v>
      </c>
      <c r="C3293" s="10" t="s">
        <v>2</v>
      </c>
      <c r="D3293" s="10" t="s">
        <v>34</v>
      </c>
      <c r="E3293" s="10">
        <v>33</v>
      </c>
      <c r="F3293" s="10">
        <v>581</v>
      </c>
      <c r="G3293" s="10">
        <v>0</v>
      </c>
      <c r="H3293" s="10">
        <v>1</v>
      </c>
      <c r="I3293" s="10">
        <v>1</v>
      </c>
      <c r="J3293" s="10">
        <v>0</v>
      </c>
      <c r="K3293" s="10">
        <v>0</v>
      </c>
      <c r="L3293" s="10">
        <v>0</v>
      </c>
      <c r="M3293" s="10">
        <v>0</v>
      </c>
      <c r="N3293" s="10"/>
      <c r="O3293" s="10"/>
      <c r="P3293" s="10"/>
      <c r="Q3293" s="10"/>
    </row>
    <row r="3294" spans="1:17" x14ac:dyDescent="0.2">
      <c r="A3294" s="9" t="str">
        <f t="shared" si="51"/>
        <v>199925A29CCA133</v>
      </c>
      <c r="B3294" s="10">
        <v>1999</v>
      </c>
      <c r="C3294" s="10" t="s">
        <v>2</v>
      </c>
      <c r="D3294" s="10" t="s">
        <v>24</v>
      </c>
      <c r="E3294" s="10">
        <v>33</v>
      </c>
      <c r="F3294" s="10">
        <v>98293</v>
      </c>
      <c r="G3294" s="10">
        <v>0</v>
      </c>
      <c r="H3294" s="10">
        <v>1</v>
      </c>
      <c r="I3294" s="10">
        <v>1</v>
      </c>
      <c r="J3294" s="10">
        <v>0</v>
      </c>
      <c r="K3294" s="10">
        <v>0</v>
      </c>
      <c r="L3294" s="10">
        <v>0.11901301784837072</v>
      </c>
      <c r="M3294" s="10">
        <v>1060.0192791089612</v>
      </c>
      <c r="N3294" s="10"/>
      <c r="O3294" s="10"/>
      <c r="P3294" s="10"/>
      <c r="Q3294" s="10"/>
    </row>
    <row r="3295" spans="1:17" x14ac:dyDescent="0.2">
      <c r="A3295" s="9" t="str">
        <f t="shared" si="51"/>
        <v>199925A29CCA233</v>
      </c>
      <c r="B3295" s="10">
        <v>1999</v>
      </c>
      <c r="C3295" s="10" t="s">
        <v>2</v>
      </c>
      <c r="D3295" s="10" t="s">
        <v>25</v>
      </c>
      <c r="E3295" s="10">
        <v>33</v>
      </c>
      <c r="F3295" s="10">
        <v>193083</v>
      </c>
      <c r="G3295" s="10">
        <v>0</v>
      </c>
      <c r="H3295" s="10">
        <v>1</v>
      </c>
      <c r="I3295" s="10">
        <v>1</v>
      </c>
      <c r="J3295" s="10">
        <v>0</v>
      </c>
      <c r="K3295" s="10">
        <v>0</v>
      </c>
      <c r="L3295" s="10">
        <v>0.1054106265181295</v>
      </c>
      <c r="M3295" s="10">
        <v>1356.6519639519113</v>
      </c>
      <c r="N3295" s="10"/>
      <c r="O3295" s="10"/>
      <c r="P3295" s="10"/>
      <c r="Q3295" s="10"/>
    </row>
    <row r="3296" spans="1:17" x14ac:dyDescent="0.2">
      <c r="A3296" s="9" t="str">
        <f t="shared" si="51"/>
        <v>199925A29CONT33</v>
      </c>
      <c r="B3296" s="10">
        <v>1999</v>
      </c>
      <c r="C3296" s="10" t="s">
        <v>2</v>
      </c>
      <c r="D3296" s="10" t="s">
        <v>31</v>
      </c>
      <c r="E3296" s="10">
        <v>33</v>
      </c>
      <c r="F3296" s="10">
        <v>99456</v>
      </c>
      <c r="G3296" s="10">
        <v>0</v>
      </c>
      <c r="H3296" s="10">
        <v>1</v>
      </c>
      <c r="I3296" s="10">
        <v>1</v>
      </c>
      <c r="J3296" s="10">
        <v>0</v>
      </c>
      <c r="K3296" s="10">
        <v>0</v>
      </c>
      <c r="L3296" s="10">
        <v>8.7737290862290859E-2</v>
      </c>
      <c r="M3296" s="10">
        <v>1449.876817268891</v>
      </c>
      <c r="N3296" s="10"/>
      <c r="O3296" s="10"/>
      <c r="P3296" s="10"/>
      <c r="Q3296" s="10"/>
    </row>
    <row r="3297" spans="1:17" x14ac:dyDescent="0.2">
      <c r="A3297" s="9" t="str">
        <f t="shared" si="51"/>
        <v>199925A29EMPR33</v>
      </c>
      <c r="B3297" s="10">
        <v>1999</v>
      </c>
      <c r="C3297" s="10" t="s">
        <v>2</v>
      </c>
      <c r="D3297" s="10" t="s">
        <v>32</v>
      </c>
      <c r="E3297" s="10">
        <v>33</v>
      </c>
      <c r="F3297" s="10">
        <v>12795</v>
      </c>
      <c r="G3297" s="10">
        <v>0</v>
      </c>
      <c r="H3297" s="10">
        <v>1</v>
      </c>
      <c r="I3297" s="10">
        <v>1</v>
      </c>
      <c r="J3297" s="10">
        <v>0</v>
      </c>
      <c r="K3297" s="10">
        <v>0</v>
      </c>
      <c r="L3297" s="10">
        <v>0.1817116060961313</v>
      </c>
      <c r="M3297" s="10">
        <v>3620.870902729011</v>
      </c>
      <c r="N3297" s="10"/>
      <c r="O3297" s="10"/>
      <c r="P3297" s="10"/>
      <c r="Q3297" s="10"/>
    </row>
    <row r="3298" spans="1:17" x14ac:dyDescent="0.2">
      <c r="A3298" s="9" t="str">
        <f t="shared" si="51"/>
        <v>199925A29INAT33</v>
      </c>
      <c r="B3298" s="10">
        <v>1999</v>
      </c>
      <c r="C3298" s="10" t="s">
        <v>2</v>
      </c>
      <c r="D3298" s="10" t="s">
        <v>54</v>
      </c>
      <c r="E3298" s="10">
        <v>33</v>
      </c>
      <c r="F3298" s="10">
        <v>260563</v>
      </c>
      <c r="G3298" s="10">
        <v>1</v>
      </c>
      <c r="H3298" s="10">
        <v>0.30427875776015262</v>
      </c>
      <c r="I3298" s="10">
        <v>0</v>
      </c>
      <c r="J3298" s="10">
        <v>0.59951842819887535</v>
      </c>
      <c r="K3298" s="10">
        <v>0.88142256002338626</v>
      </c>
      <c r="L3298" s="10">
        <v>0.11831303753794668</v>
      </c>
      <c r="M3298" s="10"/>
      <c r="N3298" s="10"/>
      <c r="O3298" s="10"/>
      <c r="P3298" s="10"/>
      <c r="Q3298" s="10"/>
    </row>
    <row r="3299" spans="1:17" x14ac:dyDescent="0.2">
      <c r="A3299" s="9" t="str">
        <f t="shared" si="51"/>
        <v>199925A29MILI33</v>
      </c>
      <c r="B3299" s="10">
        <v>1999</v>
      </c>
      <c r="C3299" s="10" t="s">
        <v>2</v>
      </c>
      <c r="D3299" s="10" t="s">
        <v>26</v>
      </c>
      <c r="E3299" s="10">
        <v>33</v>
      </c>
      <c r="F3299" s="10">
        <v>15700</v>
      </c>
      <c r="G3299" s="10">
        <v>0</v>
      </c>
      <c r="H3299" s="10">
        <v>1</v>
      </c>
      <c r="I3299" s="10">
        <v>1</v>
      </c>
      <c r="J3299" s="10">
        <v>0</v>
      </c>
      <c r="K3299" s="10">
        <v>0</v>
      </c>
      <c r="L3299" s="10">
        <v>0.22229299363057325</v>
      </c>
      <c r="M3299" s="10">
        <v>2139.4748591049624</v>
      </c>
      <c r="N3299" s="10"/>
      <c r="O3299" s="10"/>
      <c r="P3299" s="10"/>
      <c r="Q3299" s="10"/>
    </row>
    <row r="3300" spans="1:17" x14ac:dyDescent="0.2">
      <c r="A3300" s="9" t="str">
        <f t="shared" si="51"/>
        <v>199925A29PUBL33</v>
      </c>
      <c r="B3300" s="10">
        <v>1999</v>
      </c>
      <c r="C3300" s="10" t="s">
        <v>2</v>
      </c>
      <c r="D3300" s="10" t="s">
        <v>27</v>
      </c>
      <c r="E3300" s="10">
        <v>33</v>
      </c>
      <c r="F3300" s="10">
        <v>24428</v>
      </c>
      <c r="G3300" s="10">
        <v>0</v>
      </c>
      <c r="H3300" s="10">
        <v>1</v>
      </c>
      <c r="I3300" s="10">
        <v>1</v>
      </c>
      <c r="J3300" s="10">
        <v>0</v>
      </c>
      <c r="K3300" s="10">
        <v>0</v>
      </c>
      <c r="L3300" s="10">
        <v>0.11904372032094318</v>
      </c>
      <c r="M3300" s="10">
        <v>1788.1987319988225</v>
      </c>
      <c r="N3300" s="10"/>
      <c r="O3300" s="10"/>
      <c r="P3300" s="10"/>
      <c r="Q3300" s="10"/>
    </row>
    <row r="3301" spans="1:17" x14ac:dyDescent="0.2">
      <c r="A3301" s="9" t="str">
        <f t="shared" si="51"/>
        <v>199925A29SCA133</v>
      </c>
      <c r="B3301" s="10">
        <v>1999</v>
      </c>
      <c r="C3301" s="10" t="s">
        <v>2</v>
      </c>
      <c r="D3301" s="10" t="s">
        <v>29</v>
      </c>
      <c r="E3301" s="10">
        <v>33</v>
      </c>
      <c r="F3301" s="10">
        <v>57580</v>
      </c>
      <c r="G3301" s="10">
        <v>0</v>
      </c>
      <c r="H3301" s="10">
        <v>1</v>
      </c>
      <c r="I3301" s="10">
        <v>1</v>
      </c>
      <c r="J3301" s="10">
        <v>0</v>
      </c>
      <c r="K3301" s="10">
        <v>0</v>
      </c>
      <c r="L3301" s="10">
        <v>0.12120527961097603</v>
      </c>
      <c r="M3301" s="10">
        <v>922.16561116920479</v>
      </c>
      <c r="N3301" s="10"/>
      <c r="O3301" s="10"/>
      <c r="P3301" s="10"/>
      <c r="Q3301" s="10"/>
    </row>
    <row r="3302" spans="1:17" x14ac:dyDescent="0.2">
      <c r="A3302" s="9" t="str">
        <f t="shared" si="51"/>
        <v>199925A29SCA233</v>
      </c>
      <c r="B3302" s="10">
        <v>1999</v>
      </c>
      <c r="C3302" s="10" t="s">
        <v>2</v>
      </c>
      <c r="D3302" s="10" t="s">
        <v>30</v>
      </c>
      <c r="E3302" s="10">
        <v>33</v>
      </c>
      <c r="F3302" s="10">
        <v>27336</v>
      </c>
      <c r="G3302" s="10">
        <v>0</v>
      </c>
      <c r="H3302" s="10">
        <v>1</v>
      </c>
      <c r="I3302" s="10">
        <v>1</v>
      </c>
      <c r="J3302" s="10">
        <v>0</v>
      </c>
      <c r="K3302" s="10">
        <v>0</v>
      </c>
      <c r="L3302" s="10">
        <v>0.10634328358208955</v>
      </c>
      <c r="M3302" s="10">
        <v>1328.742609894854</v>
      </c>
      <c r="N3302" s="10"/>
      <c r="O3302" s="10"/>
      <c r="P3302" s="10"/>
      <c r="Q3302" s="10"/>
    </row>
    <row r="3303" spans="1:17" x14ac:dyDescent="0.2">
      <c r="A3303" s="9" t="str">
        <f t="shared" si="51"/>
        <v>199925A29SREM33</v>
      </c>
      <c r="B3303" s="10">
        <v>1999</v>
      </c>
      <c r="C3303" s="10" t="s">
        <v>2</v>
      </c>
      <c r="D3303" s="10" t="s">
        <v>35</v>
      </c>
      <c r="E3303" s="10">
        <v>33</v>
      </c>
      <c r="F3303" s="10">
        <v>1163</v>
      </c>
      <c r="G3303" s="10">
        <v>0</v>
      </c>
      <c r="H3303" s="10">
        <v>1</v>
      </c>
      <c r="I3303" s="10">
        <v>1</v>
      </c>
      <c r="J3303" s="10">
        <v>0</v>
      </c>
      <c r="K3303" s="10">
        <v>0</v>
      </c>
      <c r="L3303" s="10">
        <v>0</v>
      </c>
      <c r="M3303" s="10">
        <v>0</v>
      </c>
      <c r="N3303" s="10"/>
      <c r="O3303" s="10"/>
      <c r="P3303" s="10"/>
      <c r="Q3303" s="10"/>
    </row>
    <row r="3304" spans="1:17" x14ac:dyDescent="0.2">
      <c r="A3304" s="9" t="str">
        <f t="shared" si="51"/>
        <v>199925A29TDOM33</v>
      </c>
      <c r="B3304" s="10">
        <v>1999</v>
      </c>
      <c r="C3304" s="10" t="s">
        <v>2</v>
      </c>
      <c r="D3304" s="10" t="s">
        <v>33</v>
      </c>
      <c r="E3304" s="10">
        <v>33</v>
      </c>
      <c r="F3304" s="10">
        <v>50602</v>
      </c>
      <c r="G3304" s="10">
        <v>0</v>
      </c>
      <c r="H3304" s="10">
        <v>1</v>
      </c>
      <c r="I3304" s="10">
        <v>1</v>
      </c>
      <c r="J3304" s="10">
        <v>0</v>
      </c>
      <c r="K3304" s="10">
        <v>0</v>
      </c>
      <c r="L3304" s="10">
        <v>5.7468084265444051E-2</v>
      </c>
      <c r="M3304" s="10">
        <v>446.91828988829792</v>
      </c>
      <c r="N3304" s="10"/>
      <c r="O3304" s="10"/>
      <c r="P3304" s="10"/>
      <c r="Q3304" s="10"/>
    </row>
    <row r="3305" spans="1:17" x14ac:dyDescent="0.2">
      <c r="A3305" s="9" t="str">
        <f t="shared" si="51"/>
        <v>199930EMAAGCC33</v>
      </c>
      <c r="B3305" s="10">
        <v>1999</v>
      </c>
      <c r="C3305" s="10" t="s">
        <v>4</v>
      </c>
      <c r="D3305" s="10" t="s">
        <v>23</v>
      </c>
      <c r="E3305" s="10">
        <v>33</v>
      </c>
      <c r="F3305" s="10">
        <v>1744</v>
      </c>
      <c r="G3305" s="10">
        <v>0</v>
      </c>
      <c r="H3305" s="10">
        <v>1</v>
      </c>
      <c r="I3305" s="10">
        <v>1</v>
      </c>
      <c r="J3305" s="10">
        <v>0</v>
      </c>
      <c r="K3305" s="10">
        <v>0</v>
      </c>
      <c r="L3305" s="10">
        <v>0</v>
      </c>
      <c r="M3305" s="10">
        <v>435.50771000594511</v>
      </c>
      <c r="N3305" s="10"/>
      <c r="O3305" s="10"/>
      <c r="P3305" s="10"/>
      <c r="Q3305" s="10"/>
    </row>
    <row r="3306" spans="1:17" x14ac:dyDescent="0.2">
      <c r="A3306" s="9" t="str">
        <f t="shared" si="51"/>
        <v>199930EMAAGSC33</v>
      </c>
      <c r="B3306" s="10">
        <v>1999</v>
      </c>
      <c r="C3306" s="10" t="s">
        <v>4</v>
      </c>
      <c r="D3306" s="10" t="s">
        <v>28</v>
      </c>
      <c r="E3306" s="10">
        <v>33</v>
      </c>
      <c r="F3306" s="10">
        <v>2326</v>
      </c>
      <c r="G3306" s="10">
        <v>0</v>
      </c>
      <c r="H3306" s="10">
        <v>1</v>
      </c>
      <c r="I3306" s="10">
        <v>1</v>
      </c>
      <c r="J3306" s="10">
        <v>0</v>
      </c>
      <c r="K3306" s="10">
        <v>0</v>
      </c>
      <c r="L3306" s="10">
        <v>0</v>
      </c>
      <c r="M3306" s="10">
        <v>378.81345660555826</v>
      </c>
      <c r="N3306" s="10"/>
      <c r="O3306" s="10"/>
      <c r="P3306" s="10"/>
      <c r="Q3306" s="10"/>
    </row>
    <row r="3307" spans="1:17" x14ac:dyDescent="0.2">
      <c r="A3307" s="9" t="str">
        <f t="shared" si="51"/>
        <v>199930EMAAUTO33</v>
      </c>
      <c r="B3307" s="10">
        <v>1999</v>
      </c>
      <c r="C3307" s="10" t="s">
        <v>4</v>
      </c>
      <c r="D3307" s="10" t="s">
        <v>34</v>
      </c>
      <c r="E3307" s="10">
        <v>33</v>
      </c>
      <c r="F3307" s="10">
        <v>7563</v>
      </c>
      <c r="G3307" s="10">
        <v>0</v>
      </c>
      <c r="H3307" s="10">
        <v>1</v>
      </c>
      <c r="I3307" s="10">
        <v>1</v>
      </c>
      <c r="J3307" s="10">
        <v>0</v>
      </c>
      <c r="K3307" s="10">
        <v>0</v>
      </c>
      <c r="L3307" s="10">
        <v>0</v>
      </c>
      <c r="M3307" s="10">
        <v>0</v>
      </c>
      <c r="N3307" s="10"/>
      <c r="O3307" s="10"/>
      <c r="P3307" s="10"/>
      <c r="Q3307" s="10"/>
    </row>
    <row r="3308" spans="1:17" x14ac:dyDescent="0.2">
      <c r="A3308" s="9" t="str">
        <f t="shared" si="51"/>
        <v>199930EMACCA133</v>
      </c>
      <c r="B3308" s="10">
        <v>1999</v>
      </c>
      <c r="C3308" s="10" t="s">
        <v>4</v>
      </c>
      <c r="D3308" s="10" t="s">
        <v>24</v>
      </c>
      <c r="E3308" s="10">
        <v>33</v>
      </c>
      <c r="F3308" s="10">
        <v>385026</v>
      </c>
      <c r="G3308" s="10">
        <v>0</v>
      </c>
      <c r="H3308" s="10">
        <v>1</v>
      </c>
      <c r="I3308" s="10">
        <v>1</v>
      </c>
      <c r="J3308" s="10">
        <v>0</v>
      </c>
      <c r="K3308" s="10">
        <v>0</v>
      </c>
      <c r="L3308" s="10">
        <v>3.0261805980049163E-2</v>
      </c>
      <c r="M3308" s="10">
        <v>1569.1793384219361</v>
      </c>
      <c r="N3308" s="10"/>
      <c r="O3308" s="10"/>
      <c r="P3308" s="10"/>
      <c r="Q3308" s="10"/>
    </row>
    <row r="3309" spans="1:17" x14ac:dyDescent="0.2">
      <c r="A3309" s="9" t="str">
        <f t="shared" si="51"/>
        <v>199930EMACCA233</v>
      </c>
      <c r="B3309" s="10">
        <v>1999</v>
      </c>
      <c r="C3309" s="10" t="s">
        <v>4</v>
      </c>
      <c r="D3309" s="10" t="s">
        <v>25</v>
      </c>
      <c r="E3309" s="10">
        <v>33</v>
      </c>
      <c r="F3309" s="10">
        <v>745092</v>
      </c>
      <c r="G3309" s="10">
        <v>0</v>
      </c>
      <c r="H3309" s="10">
        <v>1</v>
      </c>
      <c r="I3309" s="10">
        <v>1</v>
      </c>
      <c r="J3309" s="10">
        <v>0</v>
      </c>
      <c r="K3309" s="10">
        <v>0</v>
      </c>
      <c r="L3309" s="10">
        <v>2.8099885651704754E-2</v>
      </c>
      <c r="M3309" s="10">
        <v>1880.860847148859</v>
      </c>
      <c r="N3309" s="10"/>
      <c r="O3309" s="10"/>
      <c r="P3309" s="10"/>
      <c r="Q3309" s="10"/>
    </row>
    <row r="3310" spans="1:17" x14ac:dyDescent="0.2">
      <c r="A3310" s="9" t="str">
        <f t="shared" si="51"/>
        <v>199930EMACONT33</v>
      </c>
      <c r="B3310" s="10">
        <v>1999</v>
      </c>
      <c r="C3310" s="10" t="s">
        <v>4</v>
      </c>
      <c r="D3310" s="10" t="s">
        <v>31</v>
      </c>
      <c r="E3310" s="10">
        <v>33</v>
      </c>
      <c r="F3310" s="10">
        <v>831746</v>
      </c>
      <c r="G3310" s="10">
        <v>0</v>
      </c>
      <c r="H3310" s="10">
        <v>1</v>
      </c>
      <c r="I3310" s="10">
        <v>1</v>
      </c>
      <c r="J3310" s="10">
        <v>0</v>
      </c>
      <c r="K3310" s="10">
        <v>0</v>
      </c>
      <c r="L3310" s="10">
        <v>1.3999643872930012E-2</v>
      </c>
      <c r="M3310" s="10">
        <v>1490.4422373902023</v>
      </c>
      <c r="N3310" s="10"/>
      <c r="O3310" s="10"/>
      <c r="P3310" s="10"/>
      <c r="Q3310" s="10"/>
    </row>
    <row r="3311" spans="1:17" x14ac:dyDescent="0.2">
      <c r="A3311" s="9" t="str">
        <f t="shared" si="51"/>
        <v>199930EMAEMPR33</v>
      </c>
      <c r="B3311" s="10">
        <v>1999</v>
      </c>
      <c r="C3311" s="10" t="s">
        <v>4</v>
      </c>
      <c r="D3311" s="10" t="s">
        <v>32</v>
      </c>
      <c r="E3311" s="10">
        <v>33</v>
      </c>
      <c r="F3311" s="10">
        <v>143075</v>
      </c>
      <c r="G3311" s="10">
        <v>0</v>
      </c>
      <c r="H3311" s="10">
        <v>1</v>
      </c>
      <c r="I3311" s="10">
        <v>1</v>
      </c>
      <c r="J3311" s="10">
        <v>0</v>
      </c>
      <c r="K3311" s="10">
        <v>0</v>
      </c>
      <c r="L3311" s="10">
        <v>2.8460597588677267E-2</v>
      </c>
      <c r="M3311" s="10">
        <v>5955.4843595899338</v>
      </c>
      <c r="N3311" s="10"/>
      <c r="O3311" s="10"/>
      <c r="P3311" s="10"/>
      <c r="Q3311" s="10"/>
    </row>
    <row r="3312" spans="1:17" x14ac:dyDescent="0.2">
      <c r="A3312" s="9" t="str">
        <f t="shared" si="51"/>
        <v>199930EMAIMLO33</v>
      </c>
      <c r="B3312" s="10">
        <v>1999</v>
      </c>
      <c r="C3312" s="10" t="s">
        <v>4</v>
      </c>
      <c r="D3312" s="10" t="s">
        <v>53</v>
      </c>
      <c r="E3312" s="10">
        <v>33</v>
      </c>
      <c r="F3312" s="10">
        <v>2909</v>
      </c>
      <c r="G3312" s="10">
        <v>0</v>
      </c>
      <c r="H3312" s="10">
        <v>1</v>
      </c>
      <c r="I3312" s="10">
        <v>1</v>
      </c>
      <c r="J3312" s="10">
        <v>0</v>
      </c>
      <c r="K3312" s="10">
        <v>0</v>
      </c>
      <c r="L3312" s="10">
        <v>0</v>
      </c>
      <c r="M3312" s="10">
        <v>1182.1868170449591</v>
      </c>
      <c r="N3312" s="10"/>
      <c r="O3312" s="10"/>
      <c r="P3312" s="10"/>
      <c r="Q3312" s="10"/>
    </row>
    <row r="3313" spans="1:17" x14ac:dyDescent="0.2">
      <c r="A3313" s="9" t="str">
        <f t="shared" si="51"/>
        <v>199930EMAINAT33</v>
      </c>
      <c r="B3313" s="10">
        <v>1999</v>
      </c>
      <c r="C3313" s="10" t="s">
        <v>4</v>
      </c>
      <c r="D3313" s="10" t="s">
        <v>54</v>
      </c>
      <c r="E3313" s="10">
        <v>33</v>
      </c>
      <c r="F3313" s="10">
        <v>2549870</v>
      </c>
      <c r="G3313" s="10">
        <v>1</v>
      </c>
      <c r="H3313" s="10">
        <v>9.7914495085178438E-2</v>
      </c>
      <c r="I3313" s="10">
        <v>0</v>
      </c>
      <c r="J3313" s="10">
        <v>0.88927392804182026</v>
      </c>
      <c r="K3313" s="10">
        <v>0.98558673017845977</v>
      </c>
      <c r="L3313" s="10">
        <v>1.4370536537156796E-2</v>
      </c>
      <c r="M3313" s="10"/>
      <c r="N3313" s="10"/>
      <c r="O3313" s="10"/>
      <c r="P3313" s="10"/>
      <c r="Q3313" s="10"/>
    </row>
    <row r="3314" spans="1:17" x14ac:dyDescent="0.2">
      <c r="A3314" s="9" t="str">
        <f t="shared" si="51"/>
        <v>199930EMAMILI33</v>
      </c>
      <c r="B3314" s="10">
        <v>1999</v>
      </c>
      <c r="C3314" s="10" t="s">
        <v>4</v>
      </c>
      <c r="D3314" s="10" t="s">
        <v>26</v>
      </c>
      <c r="E3314" s="10">
        <v>33</v>
      </c>
      <c r="F3314" s="10">
        <v>36058</v>
      </c>
      <c r="G3314" s="10">
        <v>0</v>
      </c>
      <c r="H3314" s="10">
        <v>1</v>
      </c>
      <c r="I3314" s="10">
        <v>1</v>
      </c>
      <c r="J3314" s="10">
        <v>0</v>
      </c>
      <c r="K3314" s="10">
        <v>0</v>
      </c>
      <c r="L3314" s="10">
        <v>6.4534915968717063E-2</v>
      </c>
      <c r="M3314" s="10">
        <v>3344.2554298607702</v>
      </c>
      <c r="N3314" s="10"/>
      <c r="O3314" s="10"/>
      <c r="P3314" s="10"/>
      <c r="Q3314" s="10"/>
    </row>
    <row r="3315" spans="1:17" x14ac:dyDescent="0.2">
      <c r="A3315" s="9" t="str">
        <f t="shared" si="51"/>
        <v>199930EMAPUBL33</v>
      </c>
      <c r="B3315" s="10">
        <v>1999</v>
      </c>
      <c r="C3315" s="10" t="s">
        <v>4</v>
      </c>
      <c r="D3315" s="10" t="s">
        <v>27</v>
      </c>
      <c r="E3315" s="10">
        <v>33</v>
      </c>
      <c r="F3315" s="10">
        <v>310594</v>
      </c>
      <c r="G3315" s="10">
        <v>0</v>
      </c>
      <c r="H3315" s="10">
        <v>1</v>
      </c>
      <c r="I3315" s="10">
        <v>1</v>
      </c>
      <c r="J3315" s="10">
        <v>0</v>
      </c>
      <c r="K3315" s="10">
        <v>0</v>
      </c>
      <c r="L3315" s="10">
        <v>5.8046839282149688E-2</v>
      </c>
      <c r="M3315" s="10">
        <v>2484.3445749095258</v>
      </c>
      <c r="N3315" s="10"/>
      <c r="O3315" s="10"/>
      <c r="P3315" s="10"/>
      <c r="Q3315" s="10"/>
    </row>
    <row r="3316" spans="1:17" x14ac:dyDescent="0.2">
      <c r="A3316" s="9" t="str">
        <f t="shared" si="51"/>
        <v>199930EMASCA133</v>
      </c>
      <c r="B3316" s="10">
        <v>1999</v>
      </c>
      <c r="C3316" s="10" t="s">
        <v>4</v>
      </c>
      <c r="D3316" s="10" t="s">
        <v>29</v>
      </c>
      <c r="E3316" s="10">
        <v>33</v>
      </c>
      <c r="F3316" s="10">
        <v>187279</v>
      </c>
      <c r="G3316" s="10">
        <v>0</v>
      </c>
      <c r="H3316" s="10">
        <v>1</v>
      </c>
      <c r="I3316" s="10">
        <v>1</v>
      </c>
      <c r="J3316" s="10">
        <v>0</v>
      </c>
      <c r="K3316" s="10">
        <v>0</v>
      </c>
      <c r="L3316" s="10">
        <v>2.7942267953160793E-2</v>
      </c>
      <c r="M3316" s="10">
        <v>1437.344534774013</v>
      </c>
      <c r="N3316" s="10"/>
      <c r="O3316" s="10"/>
      <c r="P3316" s="10"/>
      <c r="Q3316" s="10"/>
    </row>
    <row r="3317" spans="1:17" x14ac:dyDescent="0.2">
      <c r="A3317" s="9" t="str">
        <f t="shared" si="51"/>
        <v>199930EMASCA233</v>
      </c>
      <c r="B3317" s="10">
        <v>1999</v>
      </c>
      <c r="C3317" s="10" t="s">
        <v>4</v>
      </c>
      <c r="D3317" s="10" t="s">
        <v>30</v>
      </c>
      <c r="E3317" s="10">
        <v>33</v>
      </c>
      <c r="F3317" s="10">
        <v>101215</v>
      </c>
      <c r="G3317" s="10">
        <v>0</v>
      </c>
      <c r="H3317" s="10">
        <v>1</v>
      </c>
      <c r="I3317" s="10">
        <v>1</v>
      </c>
      <c r="J3317" s="10">
        <v>0</v>
      </c>
      <c r="K3317" s="10">
        <v>0</v>
      </c>
      <c r="L3317" s="10">
        <v>1.1500271698858864E-2</v>
      </c>
      <c r="M3317" s="10">
        <v>1441.5586105107625</v>
      </c>
      <c r="N3317" s="10"/>
      <c r="O3317" s="10"/>
      <c r="P3317" s="10"/>
      <c r="Q3317" s="10"/>
    </row>
    <row r="3318" spans="1:17" x14ac:dyDescent="0.2">
      <c r="A3318" s="9" t="str">
        <f t="shared" si="51"/>
        <v>199930EMASREM33</v>
      </c>
      <c r="B3318" s="10">
        <v>1999</v>
      </c>
      <c r="C3318" s="10" t="s">
        <v>4</v>
      </c>
      <c r="D3318" s="10" t="s">
        <v>35</v>
      </c>
      <c r="E3318" s="10">
        <v>33</v>
      </c>
      <c r="F3318" s="10">
        <v>18024</v>
      </c>
      <c r="G3318" s="10">
        <v>0</v>
      </c>
      <c r="H3318" s="10">
        <v>1</v>
      </c>
      <c r="I3318" s="10">
        <v>1</v>
      </c>
      <c r="J3318" s="10">
        <v>0</v>
      </c>
      <c r="K3318" s="10">
        <v>0</v>
      </c>
      <c r="L3318" s="10">
        <v>0</v>
      </c>
      <c r="M3318" s="10">
        <v>0</v>
      </c>
      <c r="N3318" s="10"/>
      <c r="O3318" s="10"/>
      <c r="P3318" s="10"/>
      <c r="Q3318" s="10"/>
    </row>
    <row r="3319" spans="1:17" x14ac:dyDescent="0.2">
      <c r="A3319" s="9" t="str">
        <f t="shared" si="51"/>
        <v>199930EMATDOM33</v>
      </c>
      <c r="B3319" s="10">
        <v>1999</v>
      </c>
      <c r="C3319" s="10" t="s">
        <v>4</v>
      </c>
      <c r="D3319" s="10" t="s">
        <v>33</v>
      </c>
      <c r="E3319" s="10">
        <v>33</v>
      </c>
      <c r="F3319" s="10">
        <v>298933</v>
      </c>
      <c r="G3319" s="10">
        <v>0</v>
      </c>
      <c r="H3319" s="10">
        <v>1</v>
      </c>
      <c r="I3319" s="10">
        <v>1</v>
      </c>
      <c r="J3319" s="10">
        <v>0</v>
      </c>
      <c r="K3319" s="10">
        <v>0</v>
      </c>
      <c r="L3319" s="10">
        <v>1.3618436238220604E-2</v>
      </c>
      <c r="M3319" s="10">
        <v>537.7326500310071</v>
      </c>
      <c r="N3319" s="10"/>
      <c r="O3319" s="10"/>
      <c r="P3319" s="10"/>
      <c r="Q3319" s="10"/>
    </row>
    <row r="3320" spans="1:17" x14ac:dyDescent="0.2">
      <c r="A3320" s="9" t="str">
        <f t="shared" si="51"/>
        <v>199915A17AGCC35</v>
      </c>
      <c r="B3320" s="10">
        <v>1999</v>
      </c>
      <c r="C3320" s="10" t="s">
        <v>0</v>
      </c>
      <c r="D3320" s="10" t="s">
        <v>23</v>
      </c>
      <c r="E3320" s="10">
        <v>35</v>
      </c>
      <c r="F3320" s="10">
        <v>859</v>
      </c>
      <c r="G3320" s="10">
        <v>0</v>
      </c>
      <c r="H3320" s="10">
        <v>1</v>
      </c>
      <c r="I3320" s="10">
        <v>1</v>
      </c>
      <c r="J3320" s="10">
        <v>0</v>
      </c>
      <c r="K3320" s="10">
        <v>0</v>
      </c>
      <c r="L3320" s="10">
        <v>0</v>
      </c>
      <c r="M3320" s="10">
        <v>302.24207549668802</v>
      </c>
      <c r="N3320" s="10"/>
      <c r="O3320" s="10"/>
      <c r="P3320" s="10"/>
      <c r="Q3320" s="10"/>
    </row>
    <row r="3321" spans="1:17" x14ac:dyDescent="0.2">
      <c r="A3321" s="9" t="str">
        <f t="shared" si="51"/>
        <v>199915A17AGSC35</v>
      </c>
      <c r="B3321" s="10">
        <v>1999</v>
      </c>
      <c r="C3321" s="10" t="s">
        <v>0</v>
      </c>
      <c r="D3321" s="10" t="s">
        <v>28</v>
      </c>
      <c r="E3321" s="10">
        <v>35</v>
      </c>
      <c r="F3321" s="10">
        <v>859</v>
      </c>
      <c r="G3321" s="10">
        <v>0</v>
      </c>
      <c r="H3321" s="10">
        <v>1</v>
      </c>
      <c r="I3321" s="10">
        <v>1</v>
      </c>
      <c r="J3321" s="10">
        <v>0</v>
      </c>
      <c r="K3321" s="10">
        <v>0</v>
      </c>
      <c r="L3321" s="10">
        <v>0</v>
      </c>
      <c r="M3321" s="10">
        <v>266.68418426178357</v>
      </c>
      <c r="N3321" s="10"/>
      <c r="O3321" s="10"/>
      <c r="P3321" s="10"/>
      <c r="Q3321" s="10"/>
    </row>
    <row r="3322" spans="1:17" x14ac:dyDescent="0.2">
      <c r="A3322" s="9" t="str">
        <f t="shared" si="51"/>
        <v>199915A17CCA135</v>
      </c>
      <c r="B3322" s="10">
        <v>1999</v>
      </c>
      <c r="C3322" s="10" t="s">
        <v>0</v>
      </c>
      <c r="D3322" s="10" t="s">
        <v>24</v>
      </c>
      <c r="E3322" s="10">
        <v>35</v>
      </c>
      <c r="F3322" s="10">
        <v>24050</v>
      </c>
      <c r="G3322" s="10">
        <v>0</v>
      </c>
      <c r="H3322" s="10">
        <v>1</v>
      </c>
      <c r="I3322" s="10">
        <v>1</v>
      </c>
      <c r="J3322" s="10">
        <v>0</v>
      </c>
      <c r="K3322" s="10">
        <v>0</v>
      </c>
      <c r="L3322" s="10">
        <v>0.74997920997920997</v>
      </c>
      <c r="M3322" s="10">
        <v>599.80035984726487</v>
      </c>
      <c r="N3322" s="10"/>
      <c r="O3322" s="10"/>
      <c r="P3322" s="10"/>
      <c r="Q3322" s="10"/>
    </row>
    <row r="3323" spans="1:17" x14ac:dyDescent="0.2">
      <c r="A3323" s="9" t="str">
        <f t="shared" si="51"/>
        <v>199915A17CCA235</v>
      </c>
      <c r="B3323" s="10">
        <v>1999</v>
      </c>
      <c r="C3323" s="10" t="s">
        <v>0</v>
      </c>
      <c r="D3323" s="10" t="s">
        <v>25</v>
      </c>
      <c r="E3323" s="10">
        <v>35</v>
      </c>
      <c r="F3323" s="10">
        <v>49813</v>
      </c>
      <c r="G3323" s="10">
        <v>0</v>
      </c>
      <c r="H3323" s="10">
        <v>1</v>
      </c>
      <c r="I3323" s="10">
        <v>1</v>
      </c>
      <c r="J3323" s="10">
        <v>0</v>
      </c>
      <c r="K3323" s="10">
        <v>0</v>
      </c>
      <c r="L3323" s="10">
        <v>0.82759520607070447</v>
      </c>
      <c r="M3323" s="10">
        <v>684.59967575679696</v>
      </c>
      <c r="N3323" s="10"/>
      <c r="O3323" s="10"/>
      <c r="P3323" s="10"/>
      <c r="Q3323" s="10"/>
    </row>
    <row r="3324" spans="1:17" x14ac:dyDescent="0.2">
      <c r="A3324" s="9" t="str">
        <f t="shared" si="51"/>
        <v>199915A17CONT35</v>
      </c>
      <c r="B3324" s="10">
        <v>1999</v>
      </c>
      <c r="C3324" s="10" t="s">
        <v>0</v>
      </c>
      <c r="D3324" s="10" t="s">
        <v>31</v>
      </c>
      <c r="E3324" s="10">
        <v>35</v>
      </c>
      <c r="F3324" s="10">
        <v>9447</v>
      </c>
      <c r="G3324" s="10">
        <v>0</v>
      </c>
      <c r="H3324" s="10">
        <v>1</v>
      </c>
      <c r="I3324" s="10">
        <v>1</v>
      </c>
      <c r="J3324" s="10">
        <v>0</v>
      </c>
      <c r="K3324" s="10">
        <v>0</v>
      </c>
      <c r="L3324" s="10">
        <v>0.72732084259553298</v>
      </c>
      <c r="M3324" s="10">
        <v>458.66367430479221</v>
      </c>
      <c r="N3324" s="10"/>
      <c r="O3324" s="10"/>
      <c r="P3324" s="10"/>
      <c r="Q3324" s="10"/>
    </row>
    <row r="3325" spans="1:17" x14ac:dyDescent="0.2">
      <c r="A3325" s="9" t="str">
        <f t="shared" si="51"/>
        <v>199915A17INAT35</v>
      </c>
      <c r="B3325" s="10">
        <v>1999</v>
      </c>
      <c r="C3325" s="10" t="s">
        <v>0</v>
      </c>
      <c r="D3325" s="10" t="s">
        <v>54</v>
      </c>
      <c r="E3325" s="10">
        <v>35</v>
      </c>
      <c r="F3325" s="10">
        <v>867428</v>
      </c>
      <c r="G3325" s="10">
        <v>1</v>
      </c>
      <c r="H3325" s="10">
        <v>0.24653458269735357</v>
      </c>
      <c r="I3325" s="10">
        <v>0</v>
      </c>
      <c r="J3325" s="10">
        <v>7.7230617411473926E-2</v>
      </c>
      <c r="K3325" s="10">
        <v>0.11386420544414061</v>
      </c>
      <c r="L3325" s="10">
        <v>0.88613579455585945</v>
      </c>
      <c r="M3325" s="10"/>
      <c r="N3325" s="10"/>
      <c r="O3325" s="10"/>
      <c r="P3325" s="10"/>
      <c r="Q3325" s="10"/>
    </row>
    <row r="3326" spans="1:17" x14ac:dyDescent="0.2">
      <c r="A3326" s="9" t="str">
        <f t="shared" si="51"/>
        <v>199915A17SCA135</v>
      </c>
      <c r="B3326" s="10">
        <v>1999</v>
      </c>
      <c r="C3326" s="10" t="s">
        <v>0</v>
      </c>
      <c r="D3326" s="10" t="s">
        <v>29</v>
      </c>
      <c r="E3326" s="10">
        <v>35</v>
      </c>
      <c r="F3326" s="10">
        <v>66992</v>
      </c>
      <c r="G3326" s="10">
        <v>0</v>
      </c>
      <c r="H3326" s="10">
        <v>1</v>
      </c>
      <c r="I3326" s="10">
        <v>1</v>
      </c>
      <c r="J3326" s="10">
        <v>0</v>
      </c>
      <c r="K3326" s="10">
        <v>0</v>
      </c>
      <c r="L3326" s="10">
        <v>0.794871029376642</v>
      </c>
      <c r="M3326" s="10">
        <v>436.99322683056226</v>
      </c>
      <c r="N3326" s="10"/>
      <c r="O3326" s="10"/>
      <c r="P3326" s="10"/>
      <c r="Q3326" s="10"/>
    </row>
    <row r="3327" spans="1:17" x14ac:dyDescent="0.2">
      <c r="A3327" s="9" t="str">
        <f t="shared" si="51"/>
        <v>199915A17SCA235</v>
      </c>
      <c r="B3327" s="10">
        <v>1999</v>
      </c>
      <c r="C3327" s="10" t="s">
        <v>0</v>
      </c>
      <c r="D3327" s="10" t="s">
        <v>30</v>
      </c>
      <c r="E3327" s="10">
        <v>35</v>
      </c>
      <c r="F3327" s="10">
        <v>38645</v>
      </c>
      <c r="G3327" s="10">
        <v>0</v>
      </c>
      <c r="H3327" s="10">
        <v>1</v>
      </c>
      <c r="I3327" s="10">
        <v>1</v>
      </c>
      <c r="J3327" s="10">
        <v>0</v>
      </c>
      <c r="K3327" s="10">
        <v>0</v>
      </c>
      <c r="L3327" s="10">
        <v>0.75549230172079185</v>
      </c>
      <c r="M3327" s="10">
        <v>495.61300973162383</v>
      </c>
      <c r="N3327" s="10"/>
      <c r="O3327" s="10"/>
      <c r="P3327" s="10"/>
      <c r="Q3327" s="10"/>
    </row>
    <row r="3328" spans="1:17" x14ac:dyDescent="0.2">
      <c r="A3328" s="9" t="str">
        <f t="shared" si="51"/>
        <v>199915A17SREM35</v>
      </c>
      <c r="B3328" s="10">
        <v>1999</v>
      </c>
      <c r="C3328" s="10" t="s">
        <v>0</v>
      </c>
      <c r="D3328" s="10" t="s">
        <v>35</v>
      </c>
      <c r="E3328" s="10">
        <v>35</v>
      </c>
      <c r="F3328" s="10">
        <v>27484</v>
      </c>
      <c r="G3328" s="10">
        <v>0</v>
      </c>
      <c r="H3328" s="10">
        <v>1</v>
      </c>
      <c r="I3328" s="10">
        <v>1</v>
      </c>
      <c r="J3328" s="10">
        <v>0</v>
      </c>
      <c r="K3328" s="10">
        <v>0</v>
      </c>
      <c r="L3328" s="10">
        <v>0.87498180759714739</v>
      </c>
      <c r="M3328" s="10">
        <v>0</v>
      </c>
      <c r="N3328" s="10"/>
      <c r="O3328" s="10"/>
      <c r="P3328" s="10"/>
      <c r="Q3328" s="10"/>
    </row>
    <row r="3329" spans="1:17" x14ac:dyDescent="0.2">
      <c r="A3329" s="9" t="str">
        <f t="shared" si="51"/>
        <v>199915A17TDOM35</v>
      </c>
      <c r="B3329" s="10">
        <v>1999</v>
      </c>
      <c r="C3329" s="10" t="s">
        <v>0</v>
      </c>
      <c r="D3329" s="10" t="s">
        <v>33</v>
      </c>
      <c r="E3329" s="10">
        <v>35</v>
      </c>
      <c r="F3329" s="10">
        <v>16320</v>
      </c>
      <c r="G3329" s="10">
        <v>0</v>
      </c>
      <c r="H3329" s="10">
        <v>1</v>
      </c>
      <c r="I3329" s="10">
        <v>1</v>
      </c>
      <c r="J3329" s="10">
        <v>0</v>
      </c>
      <c r="K3329" s="10">
        <v>0</v>
      </c>
      <c r="L3329" s="10">
        <v>0.63155637254901964</v>
      </c>
      <c r="M3329" s="10">
        <v>327.48066143984511</v>
      </c>
      <c r="N3329" s="10"/>
      <c r="O3329" s="10"/>
      <c r="P3329" s="10"/>
      <c r="Q3329" s="10"/>
    </row>
    <row r="3330" spans="1:17" x14ac:dyDescent="0.2">
      <c r="A3330" s="9" t="str">
        <f t="shared" si="51"/>
        <v>199915A29AGCC35</v>
      </c>
      <c r="B3330" s="10">
        <v>1999</v>
      </c>
      <c r="C3330" s="10" t="s">
        <v>3</v>
      </c>
      <c r="D3330" s="10" t="s">
        <v>23</v>
      </c>
      <c r="E3330" s="10">
        <v>35</v>
      </c>
      <c r="F3330" s="10">
        <v>3435</v>
      </c>
      <c r="G3330" s="10">
        <v>0</v>
      </c>
      <c r="H3330" s="10">
        <v>1</v>
      </c>
      <c r="I3330" s="10">
        <v>1</v>
      </c>
      <c r="J3330" s="10">
        <v>0</v>
      </c>
      <c r="K3330" s="10">
        <v>0</v>
      </c>
      <c r="L3330" s="10">
        <v>0</v>
      </c>
      <c r="M3330" s="10">
        <v>734.61852797247275</v>
      </c>
      <c r="N3330" s="10"/>
      <c r="O3330" s="10"/>
      <c r="P3330" s="10"/>
      <c r="Q3330" s="10"/>
    </row>
    <row r="3331" spans="1:17" x14ac:dyDescent="0.2">
      <c r="A3331" s="9" t="str">
        <f t="shared" si="51"/>
        <v>199915A29AGSC35</v>
      </c>
      <c r="B3331" s="10">
        <v>1999</v>
      </c>
      <c r="C3331" s="10" t="s">
        <v>3</v>
      </c>
      <c r="D3331" s="10" t="s">
        <v>28</v>
      </c>
      <c r="E3331" s="10">
        <v>35</v>
      </c>
      <c r="F3331" s="10">
        <v>6013</v>
      </c>
      <c r="G3331" s="10">
        <v>0</v>
      </c>
      <c r="H3331" s="10">
        <v>1</v>
      </c>
      <c r="I3331" s="10">
        <v>1</v>
      </c>
      <c r="J3331" s="10">
        <v>0</v>
      </c>
      <c r="K3331" s="10">
        <v>0</v>
      </c>
      <c r="L3331" s="10">
        <v>0</v>
      </c>
      <c r="M3331" s="10">
        <v>684.48940627191121</v>
      </c>
      <c r="N3331" s="10"/>
      <c r="O3331" s="10"/>
      <c r="P3331" s="10"/>
      <c r="Q3331" s="10"/>
    </row>
    <row r="3332" spans="1:17" x14ac:dyDescent="0.2">
      <c r="A3332" s="9" t="str">
        <f t="shared" ref="A3332:A3395" si="52">B3332&amp;C3332&amp;D3332&amp;E3332</f>
        <v>199915A29AUTO35</v>
      </c>
      <c r="B3332" s="10">
        <v>1999</v>
      </c>
      <c r="C3332" s="10" t="s">
        <v>3</v>
      </c>
      <c r="D3332" s="10" t="s">
        <v>34</v>
      </c>
      <c r="E3332" s="10">
        <v>35</v>
      </c>
      <c r="F3332" s="10">
        <v>6872</v>
      </c>
      <c r="G3332" s="10">
        <v>0</v>
      </c>
      <c r="H3332" s="10">
        <v>1</v>
      </c>
      <c r="I3332" s="10">
        <v>1</v>
      </c>
      <c r="J3332" s="10">
        <v>0</v>
      </c>
      <c r="K3332" s="10">
        <v>0</v>
      </c>
      <c r="L3332" s="10">
        <v>0.25</v>
      </c>
      <c r="M3332" s="10">
        <v>0</v>
      </c>
      <c r="N3332" s="10"/>
      <c r="O3332" s="10"/>
      <c r="P3332" s="10"/>
      <c r="Q3332" s="10"/>
    </row>
    <row r="3333" spans="1:17" x14ac:dyDescent="0.2">
      <c r="A3333" s="9" t="str">
        <f t="shared" si="52"/>
        <v>199915A29CCA135</v>
      </c>
      <c r="B3333" s="10">
        <v>1999</v>
      </c>
      <c r="C3333" s="10" t="s">
        <v>3</v>
      </c>
      <c r="D3333" s="10" t="s">
        <v>24</v>
      </c>
      <c r="E3333" s="10">
        <v>35</v>
      </c>
      <c r="F3333" s="10">
        <v>377040</v>
      </c>
      <c r="G3333" s="10">
        <v>0</v>
      </c>
      <c r="H3333" s="10">
        <v>1</v>
      </c>
      <c r="I3333" s="10">
        <v>1</v>
      </c>
      <c r="J3333" s="10">
        <v>0</v>
      </c>
      <c r="K3333" s="10">
        <v>0</v>
      </c>
      <c r="L3333" s="10">
        <v>0.28701729259495012</v>
      </c>
      <c r="M3333" s="10">
        <v>1118.8406795782757</v>
      </c>
      <c r="N3333" s="10"/>
      <c r="O3333" s="10"/>
      <c r="P3333" s="10"/>
      <c r="Q3333" s="10"/>
    </row>
    <row r="3334" spans="1:17" x14ac:dyDescent="0.2">
      <c r="A3334" s="9" t="str">
        <f t="shared" si="52"/>
        <v>199915A29CCA235</v>
      </c>
      <c r="B3334" s="10">
        <v>1999</v>
      </c>
      <c r="C3334" s="10" t="s">
        <v>3</v>
      </c>
      <c r="D3334" s="10" t="s">
        <v>25</v>
      </c>
      <c r="E3334" s="10">
        <v>35</v>
      </c>
      <c r="F3334" s="10">
        <v>1042642</v>
      </c>
      <c r="G3334" s="10">
        <v>0</v>
      </c>
      <c r="H3334" s="10">
        <v>1</v>
      </c>
      <c r="I3334" s="10">
        <v>1</v>
      </c>
      <c r="J3334" s="10">
        <v>0</v>
      </c>
      <c r="K3334" s="10">
        <v>0</v>
      </c>
      <c r="L3334" s="10">
        <v>0.2611212669353431</v>
      </c>
      <c r="M3334" s="10">
        <v>1361.587638410723</v>
      </c>
      <c r="N3334" s="10"/>
      <c r="O3334" s="10"/>
      <c r="P3334" s="10"/>
      <c r="Q3334" s="10"/>
    </row>
    <row r="3335" spans="1:17" x14ac:dyDescent="0.2">
      <c r="A3335" s="9" t="str">
        <f t="shared" si="52"/>
        <v>199915A29CONT35</v>
      </c>
      <c r="B3335" s="10">
        <v>1999</v>
      </c>
      <c r="C3335" s="10" t="s">
        <v>3</v>
      </c>
      <c r="D3335" s="10" t="s">
        <v>31</v>
      </c>
      <c r="E3335" s="10">
        <v>35</v>
      </c>
      <c r="F3335" s="10">
        <v>247358</v>
      </c>
      <c r="G3335" s="10">
        <v>0</v>
      </c>
      <c r="H3335" s="10">
        <v>1</v>
      </c>
      <c r="I3335" s="10">
        <v>1</v>
      </c>
      <c r="J3335" s="10">
        <v>0</v>
      </c>
      <c r="K3335" s="10">
        <v>0</v>
      </c>
      <c r="L3335" s="10">
        <v>0.166665319092166</v>
      </c>
      <c r="M3335" s="10">
        <v>1437.9597677245094</v>
      </c>
      <c r="N3335" s="10"/>
      <c r="O3335" s="10"/>
      <c r="P3335" s="10"/>
      <c r="Q3335" s="10"/>
    </row>
    <row r="3336" spans="1:17" x14ac:dyDescent="0.2">
      <c r="A3336" s="9" t="str">
        <f t="shared" si="52"/>
        <v>199915A29EMPR35</v>
      </c>
      <c r="B3336" s="10">
        <v>1999</v>
      </c>
      <c r="C3336" s="10" t="s">
        <v>3</v>
      </c>
      <c r="D3336" s="10" t="s">
        <v>32</v>
      </c>
      <c r="E3336" s="10">
        <v>35</v>
      </c>
      <c r="F3336" s="10">
        <v>38652</v>
      </c>
      <c r="G3336" s="10">
        <v>0</v>
      </c>
      <c r="H3336" s="10">
        <v>1</v>
      </c>
      <c r="I3336" s="10">
        <v>1</v>
      </c>
      <c r="J3336" s="10">
        <v>0</v>
      </c>
      <c r="K3336" s="10">
        <v>0</v>
      </c>
      <c r="L3336" s="10">
        <v>8.8869916175100899E-2</v>
      </c>
      <c r="M3336" s="10">
        <v>4328.6057217884572</v>
      </c>
      <c r="N3336" s="10"/>
      <c r="O3336" s="10"/>
      <c r="P3336" s="10"/>
      <c r="Q3336" s="10"/>
    </row>
    <row r="3337" spans="1:17" x14ac:dyDescent="0.2">
      <c r="A3337" s="9" t="str">
        <f t="shared" si="52"/>
        <v>199915A29INAT35</v>
      </c>
      <c r="B3337" s="10">
        <v>1999</v>
      </c>
      <c r="C3337" s="10" t="s">
        <v>3</v>
      </c>
      <c r="D3337" s="10" t="s">
        <v>54</v>
      </c>
      <c r="E3337" s="10">
        <v>35</v>
      </c>
      <c r="F3337" s="10">
        <v>2385015</v>
      </c>
      <c r="G3337" s="10">
        <v>1</v>
      </c>
      <c r="H3337" s="10">
        <v>0.35399871895931817</v>
      </c>
      <c r="I3337" s="10">
        <v>0</v>
      </c>
      <c r="J3337" s="10">
        <v>0.29741088750263384</v>
      </c>
      <c r="K3337" s="10">
        <v>0.48161966859158561</v>
      </c>
      <c r="L3337" s="10">
        <v>0.51819349413858196</v>
      </c>
      <c r="M3337" s="10"/>
      <c r="N3337" s="10"/>
      <c r="O3337" s="10"/>
      <c r="P3337" s="10"/>
      <c r="Q3337" s="10"/>
    </row>
    <row r="3338" spans="1:17" x14ac:dyDescent="0.2">
      <c r="A3338" s="9" t="str">
        <f t="shared" si="52"/>
        <v>199915A29MILI35</v>
      </c>
      <c r="B3338" s="10">
        <v>1999</v>
      </c>
      <c r="C3338" s="10" t="s">
        <v>3</v>
      </c>
      <c r="D3338" s="10" t="s">
        <v>26</v>
      </c>
      <c r="E3338" s="10">
        <v>35</v>
      </c>
      <c r="F3338" s="10">
        <v>5154</v>
      </c>
      <c r="G3338" s="10">
        <v>0</v>
      </c>
      <c r="H3338" s="10">
        <v>1</v>
      </c>
      <c r="I3338" s="10">
        <v>1</v>
      </c>
      <c r="J3338" s="10">
        <v>0</v>
      </c>
      <c r="K3338" s="10">
        <v>0</v>
      </c>
      <c r="L3338" s="10">
        <v>0.5</v>
      </c>
      <c r="M3338" s="10">
        <v>1656.4051000259667</v>
      </c>
      <c r="N3338" s="10"/>
      <c r="O3338" s="10"/>
      <c r="P3338" s="10"/>
      <c r="Q3338" s="10"/>
    </row>
    <row r="3339" spans="1:17" x14ac:dyDescent="0.2">
      <c r="A3339" s="9" t="str">
        <f t="shared" si="52"/>
        <v>199915A29PUBL35</v>
      </c>
      <c r="B3339" s="10">
        <v>1999</v>
      </c>
      <c r="C3339" s="10" t="s">
        <v>3</v>
      </c>
      <c r="D3339" s="10" t="s">
        <v>27</v>
      </c>
      <c r="E3339" s="10">
        <v>35</v>
      </c>
      <c r="F3339" s="10">
        <v>73863</v>
      </c>
      <c r="G3339" s="10">
        <v>0</v>
      </c>
      <c r="H3339" s="10">
        <v>1</v>
      </c>
      <c r="I3339" s="10">
        <v>1</v>
      </c>
      <c r="J3339" s="10">
        <v>0</v>
      </c>
      <c r="K3339" s="10">
        <v>0</v>
      </c>
      <c r="L3339" s="10">
        <v>0.41858576012347182</v>
      </c>
      <c r="M3339" s="10">
        <v>1885.6299094739393</v>
      </c>
      <c r="N3339" s="10"/>
      <c r="O3339" s="10"/>
      <c r="P3339" s="10"/>
      <c r="Q3339" s="10"/>
    </row>
    <row r="3340" spans="1:17" x14ac:dyDescent="0.2">
      <c r="A3340" s="9" t="str">
        <f t="shared" si="52"/>
        <v>199915A29SCA135</v>
      </c>
      <c r="B3340" s="10">
        <v>1999</v>
      </c>
      <c r="C3340" s="10" t="s">
        <v>3</v>
      </c>
      <c r="D3340" s="10" t="s">
        <v>29</v>
      </c>
      <c r="E3340" s="10">
        <v>35</v>
      </c>
      <c r="F3340" s="10">
        <v>359845</v>
      </c>
      <c r="G3340" s="10">
        <v>0</v>
      </c>
      <c r="H3340" s="10">
        <v>1</v>
      </c>
      <c r="I3340" s="10">
        <v>1</v>
      </c>
      <c r="J3340" s="10">
        <v>0</v>
      </c>
      <c r="K3340" s="10">
        <v>0</v>
      </c>
      <c r="L3340" s="10">
        <v>0.38664702858175048</v>
      </c>
      <c r="M3340" s="10">
        <v>737.62454071736943</v>
      </c>
      <c r="N3340" s="10"/>
      <c r="O3340" s="10"/>
      <c r="P3340" s="10"/>
      <c r="Q3340" s="10"/>
    </row>
    <row r="3341" spans="1:17" x14ac:dyDescent="0.2">
      <c r="A3341" s="9" t="str">
        <f t="shared" si="52"/>
        <v>199915A29SCA235</v>
      </c>
      <c r="B3341" s="10">
        <v>1999</v>
      </c>
      <c r="C3341" s="10" t="s">
        <v>3</v>
      </c>
      <c r="D3341" s="10" t="s">
        <v>30</v>
      </c>
      <c r="E3341" s="10">
        <v>35</v>
      </c>
      <c r="F3341" s="10">
        <v>226736</v>
      </c>
      <c r="G3341" s="10">
        <v>0</v>
      </c>
      <c r="H3341" s="10">
        <v>1</v>
      </c>
      <c r="I3341" s="10">
        <v>1</v>
      </c>
      <c r="J3341" s="10">
        <v>0</v>
      </c>
      <c r="K3341" s="10">
        <v>0</v>
      </c>
      <c r="L3341" s="10">
        <v>0.34845811869310561</v>
      </c>
      <c r="M3341" s="10">
        <v>923.35839345075794</v>
      </c>
      <c r="N3341" s="10"/>
      <c r="O3341" s="10"/>
      <c r="P3341" s="10"/>
      <c r="Q3341" s="10"/>
    </row>
    <row r="3342" spans="1:17" x14ac:dyDescent="0.2">
      <c r="A3342" s="9" t="str">
        <f t="shared" si="52"/>
        <v>199915A29SREM35</v>
      </c>
      <c r="B3342" s="10">
        <v>1999</v>
      </c>
      <c r="C3342" s="10" t="s">
        <v>3</v>
      </c>
      <c r="D3342" s="10" t="s">
        <v>35</v>
      </c>
      <c r="E3342" s="10">
        <v>35</v>
      </c>
      <c r="F3342" s="10">
        <v>66135</v>
      </c>
      <c r="G3342" s="10">
        <v>0</v>
      </c>
      <c r="H3342" s="10">
        <v>1</v>
      </c>
      <c r="I3342" s="10">
        <v>1</v>
      </c>
      <c r="J3342" s="10">
        <v>0</v>
      </c>
      <c r="K3342" s="10">
        <v>0</v>
      </c>
      <c r="L3342" s="10">
        <v>0.67534588342027668</v>
      </c>
      <c r="M3342" s="10">
        <v>0</v>
      </c>
      <c r="N3342" s="10"/>
      <c r="O3342" s="10"/>
      <c r="P3342" s="10"/>
      <c r="Q3342" s="10"/>
    </row>
    <row r="3343" spans="1:17" x14ac:dyDescent="0.2">
      <c r="A3343" s="9" t="str">
        <f t="shared" si="52"/>
        <v>199915A29TDOM35</v>
      </c>
      <c r="B3343" s="10">
        <v>1999</v>
      </c>
      <c r="C3343" s="10" t="s">
        <v>3</v>
      </c>
      <c r="D3343" s="10" t="s">
        <v>33</v>
      </c>
      <c r="E3343" s="10">
        <v>35</v>
      </c>
      <c r="F3343" s="10">
        <v>165759</v>
      </c>
      <c r="G3343" s="10">
        <v>0</v>
      </c>
      <c r="H3343" s="10">
        <v>1</v>
      </c>
      <c r="I3343" s="10">
        <v>1</v>
      </c>
      <c r="J3343" s="10">
        <v>0</v>
      </c>
      <c r="K3343" s="10">
        <v>0</v>
      </c>
      <c r="L3343" s="10">
        <v>0.1502603176901405</v>
      </c>
      <c r="M3343" s="10">
        <v>545.76084053974932</v>
      </c>
      <c r="N3343" s="10"/>
      <c r="O3343" s="10"/>
      <c r="P3343" s="10"/>
      <c r="Q3343" s="10"/>
    </row>
    <row r="3344" spans="1:17" x14ac:dyDescent="0.2">
      <c r="A3344" s="9" t="str">
        <f t="shared" si="52"/>
        <v>199918A24AGCC35</v>
      </c>
      <c r="B3344" s="10">
        <v>1999</v>
      </c>
      <c r="C3344" s="10" t="s">
        <v>1</v>
      </c>
      <c r="D3344" s="10" t="s">
        <v>23</v>
      </c>
      <c r="E3344" s="10">
        <v>35</v>
      </c>
      <c r="F3344" s="10">
        <v>1717</v>
      </c>
      <c r="G3344" s="10">
        <v>0</v>
      </c>
      <c r="H3344" s="10">
        <v>1</v>
      </c>
      <c r="I3344" s="10">
        <v>1</v>
      </c>
      <c r="J3344" s="10">
        <v>0</v>
      </c>
      <c r="K3344" s="10">
        <v>0</v>
      </c>
      <c r="L3344" s="10">
        <v>0</v>
      </c>
      <c r="M3344" s="10">
        <v>706.9486567344934</v>
      </c>
      <c r="N3344" s="10"/>
      <c r="O3344" s="10"/>
      <c r="P3344" s="10"/>
      <c r="Q3344" s="10"/>
    </row>
    <row r="3345" spans="1:17" x14ac:dyDescent="0.2">
      <c r="A3345" s="9" t="str">
        <f t="shared" si="52"/>
        <v>199918A24AGSC35</v>
      </c>
      <c r="B3345" s="10">
        <v>1999</v>
      </c>
      <c r="C3345" s="10" t="s">
        <v>1</v>
      </c>
      <c r="D3345" s="10" t="s">
        <v>28</v>
      </c>
      <c r="E3345" s="10">
        <v>35</v>
      </c>
      <c r="F3345" s="10">
        <v>2577</v>
      </c>
      <c r="G3345" s="10">
        <v>0</v>
      </c>
      <c r="H3345" s="10">
        <v>1</v>
      </c>
      <c r="I3345" s="10">
        <v>1</v>
      </c>
      <c r="J3345" s="10">
        <v>0</v>
      </c>
      <c r="K3345" s="10">
        <v>0</v>
      </c>
      <c r="L3345" s="10">
        <v>0</v>
      </c>
      <c r="M3345" s="10">
        <v>708.19466709518065</v>
      </c>
      <c r="N3345" s="10"/>
      <c r="O3345" s="10"/>
      <c r="P3345" s="10"/>
      <c r="Q3345" s="10"/>
    </row>
    <row r="3346" spans="1:17" x14ac:dyDescent="0.2">
      <c r="A3346" s="9" t="str">
        <f t="shared" si="52"/>
        <v>199918A24AUTO35</v>
      </c>
      <c r="B3346" s="10">
        <v>1999</v>
      </c>
      <c r="C3346" s="10" t="s">
        <v>1</v>
      </c>
      <c r="D3346" s="10" t="s">
        <v>34</v>
      </c>
      <c r="E3346" s="10">
        <v>35</v>
      </c>
      <c r="F3346" s="10">
        <v>3436</v>
      </c>
      <c r="G3346" s="10">
        <v>0</v>
      </c>
      <c r="H3346" s="10">
        <v>1</v>
      </c>
      <c r="I3346" s="10">
        <v>1</v>
      </c>
      <c r="J3346" s="10">
        <v>0</v>
      </c>
      <c r="K3346" s="10">
        <v>0</v>
      </c>
      <c r="L3346" s="10">
        <v>0.25</v>
      </c>
      <c r="M3346" s="10">
        <v>0</v>
      </c>
      <c r="N3346" s="10"/>
      <c r="O3346" s="10"/>
      <c r="P3346" s="10"/>
      <c r="Q3346" s="10"/>
    </row>
    <row r="3347" spans="1:17" x14ac:dyDescent="0.2">
      <c r="A3347" s="9" t="str">
        <f t="shared" si="52"/>
        <v>199918A24CCA135</v>
      </c>
      <c r="B3347" s="10">
        <v>1999</v>
      </c>
      <c r="C3347" s="10" t="s">
        <v>1</v>
      </c>
      <c r="D3347" s="10" t="s">
        <v>24</v>
      </c>
      <c r="E3347" s="10">
        <v>35</v>
      </c>
      <c r="F3347" s="10">
        <v>226737</v>
      </c>
      <c r="G3347" s="10">
        <v>0</v>
      </c>
      <c r="H3347" s="10">
        <v>1</v>
      </c>
      <c r="I3347" s="10">
        <v>1</v>
      </c>
      <c r="J3347" s="10">
        <v>0</v>
      </c>
      <c r="K3347" s="10">
        <v>0</v>
      </c>
      <c r="L3347" s="10">
        <v>0.3446945139081844</v>
      </c>
      <c r="M3347" s="10">
        <v>1028.3266659514866</v>
      </c>
      <c r="N3347" s="10"/>
      <c r="O3347" s="10"/>
      <c r="P3347" s="10"/>
      <c r="Q3347" s="10"/>
    </row>
    <row r="3348" spans="1:17" x14ac:dyDescent="0.2">
      <c r="A3348" s="9" t="str">
        <f t="shared" si="52"/>
        <v>199918A24CCA235</v>
      </c>
      <c r="B3348" s="10">
        <v>1999</v>
      </c>
      <c r="C3348" s="10" t="s">
        <v>1</v>
      </c>
      <c r="D3348" s="10" t="s">
        <v>25</v>
      </c>
      <c r="E3348" s="10">
        <v>35</v>
      </c>
      <c r="F3348" s="10">
        <v>560828</v>
      </c>
      <c r="G3348" s="10">
        <v>0</v>
      </c>
      <c r="H3348" s="10">
        <v>1</v>
      </c>
      <c r="I3348" s="10">
        <v>1</v>
      </c>
      <c r="J3348" s="10">
        <v>0</v>
      </c>
      <c r="K3348" s="10">
        <v>0</v>
      </c>
      <c r="L3348" s="10">
        <v>0.32006426212671263</v>
      </c>
      <c r="M3348" s="10">
        <v>1130.3611759058103</v>
      </c>
      <c r="N3348" s="10"/>
      <c r="O3348" s="10"/>
      <c r="P3348" s="10"/>
      <c r="Q3348" s="10"/>
    </row>
    <row r="3349" spans="1:17" x14ac:dyDescent="0.2">
      <c r="A3349" s="9" t="str">
        <f t="shared" si="52"/>
        <v>199918A24CONT35</v>
      </c>
      <c r="B3349" s="10">
        <v>1999</v>
      </c>
      <c r="C3349" s="10" t="s">
        <v>1</v>
      </c>
      <c r="D3349" s="10" t="s">
        <v>31</v>
      </c>
      <c r="E3349" s="10">
        <v>35</v>
      </c>
      <c r="F3349" s="10">
        <v>103067</v>
      </c>
      <c r="G3349" s="10">
        <v>0</v>
      </c>
      <c r="H3349" s="10">
        <v>1</v>
      </c>
      <c r="I3349" s="10">
        <v>1</v>
      </c>
      <c r="J3349" s="10">
        <v>0</v>
      </c>
      <c r="K3349" s="10">
        <v>0</v>
      </c>
      <c r="L3349" s="10">
        <v>0.24165833875052151</v>
      </c>
      <c r="M3349" s="10">
        <v>1221.3009514124697</v>
      </c>
      <c r="N3349" s="10"/>
      <c r="O3349" s="10"/>
      <c r="P3349" s="10"/>
      <c r="Q3349" s="10"/>
    </row>
    <row r="3350" spans="1:17" x14ac:dyDescent="0.2">
      <c r="A3350" s="9" t="str">
        <f t="shared" si="52"/>
        <v>199918A24EMPR35</v>
      </c>
      <c r="B3350" s="10">
        <v>1999</v>
      </c>
      <c r="C3350" s="10" t="s">
        <v>1</v>
      </c>
      <c r="D3350" s="10" t="s">
        <v>32</v>
      </c>
      <c r="E3350" s="10">
        <v>35</v>
      </c>
      <c r="F3350" s="10">
        <v>10306</v>
      </c>
      <c r="G3350" s="10">
        <v>0</v>
      </c>
      <c r="H3350" s="10">
        <v>1</v>
      </c>
      <c r="I3350" s="10">
        <v>1</v>
      </c>
      <c r="J3350" s="10">
        <v>0</v>
      </c>
      <c r="K3350" s="10">
        <v>0</v>
      </c>
      <c r="L3350" s="10">
        <v>0.24995148457209393</v>
      </c>
      <c r="M3350" s="10">
        <v>3030.6143703455168</v>
      </c>
      <c r="N3350" s="10"/>
      <c r="O3350" s="10"/>
      <c r="P3350" s="10"/>
      <c r="Q3350" s="10"/>
    </row>
    <row r="3351" spans="1:17" x14ac:dyDescent="0.2">
      <c r="A3351" s="9" t="str">
        <f t="shared" si="52"/>
        <v>199918A24INAT35</v>
      </c>
      <c r="B3351" s="10">
        <v>1999</v>
      </c>
      <c r="C3351" s="10" t="s">
        <v>1</v>
      </c>
      <c r="D3351" s="10" t="s">
        <v>54</v>
      </c>
      <c r="E3351" s="10">
        <v>35</v>
      </c>
      <c r="F3351" s="10">
        <v>1065833</v>
      </c>
      <c r="G3351" s="10">
        <v>1</v>
      </c>
      <c r="H3351" s="10">
        <v>0.44148517782382546</v>
      </c>
      <c r="I3351" s="10">
        <v>0</v>
      </c>
      <c r="J3351" s="10">
        <v>0.34544292675133798</v>
      </c>
      <c r="K3351" s="10">
        <v>0.59806599850580056</v>
      </c>
      <c r="L3351" s="10">
        <v>0.40193400149419939</v>
      </c>
      <c r="M3351" s="10"/>
      <c r="N3351" s="10"/>
      <c r="O3351" s="10"/>
      <c r="P3351" s="10"/>
      <c r="Q3351" s="10"/>
    </row>
    <row r="3352" spans="1:17" x14ac:dyDescent="0.2">
      <c r="A3352" s="9" t="str">
        <f t="shared" si="52"/>
        <v>199918A24MILI35</v>
      </c>
      <c r="B3352" s="10">
        <v>1999</v>
      </c>
      <c r="C3352" s="10" t="s">
        <v>1</v>
      </c>
      <c r="D3352" s="10" t="s">
        <v>26</v>
      </c>
      <c r="E3352" s="10">
        <v>35</v>
      </c>
      <c r="F3352" s="10">
        <v>5154</v>
      </c>
      <c r="G3352" s="10">
        <v>0</v>
      </c>
      <c r="H3352" s="10">
        <v>1</v>
      </c>
      <c r="I3352" s="10">
        <v>1</v>
      </c>
      <c r="J3352" s="10">
        <v>0</v>
      </c>
      <c r="K3352" s="10">
        <v>0</v>
      </c>
      <c r="L3352" s="10">
        <v>0.5</v>
      </c>
      <c r="M3352" s="10">
        <v>1656.4051000259667</v>
      </c>
      <c r="N3352" s="10"/>
      <c r="O3352" s="10"/>
      <c r="P3352" s="10"/>
      <c r="Q3352" s="10"/>
    </row>
    <row r="3353" spans="1:17" x14ac:dyDescent="0.2">
      <c r="A3353" s="9" t="str">
        <f t="shared" si="52"/>
        <v>199918A24PUBL35</v>
      </c>
      <c r="B3353" s="10">
        <v>1999</v>
      </c>
      <c r="C3353" s="10" t="s">
        <v>1</v>
      </c>
      <c r="D3353" s="10" t="s">
        <v>27</v>
      </c>
      <c r="E3353" s="10">
        <v>35</v>
      </c>
      <c r="F3353" s="10">
        <v>32638</v>
      </c>
      <c r="G3353" s="10">
        <v>0</v>
      </c>
      <c r="H3353" s="10">
        <v>1</v>
      </c>
      <c r="I3353" s="10">
        <v>1</v>
      </c>
      <c r="J3353" s="10">
        <v>0</v>
      </c>
      <c r="K3353" s="10">
        <v>0</v>
      </c>
      <c r="L3353" s="10">
        <v>0.55263802929101047</v>
      </c>
      <c r="M3353" s="10">
        <v>1491.8227305367109</v>
      </c>
      <c r="N3353" s="10"/>
      <c r="O3353" s="10"/>
      <c r="P3353" s="10"/>
      <c r="Q3353" s="10"/>
    </row>
    <row r="3354" spans="1:17" x14ac:dyDescent="0.2">
      <c r="A3354" s="9" t="str">
        <f t="shared" si="52"/>
        <v>199918A24SCA135</v>
      </c>
      <c r="B3354" s="10">
        <v>1999</v>
      </c>
      <c r="C3354" s="10" t="s">
        <v>1</v>
      </c>
      <c r="D3354" s="10" t="s">
        <v>29</v>
      </c>
      <c r="E3354" s="10">
        <v>35</v>
      </c>
      <c r="F3354" s="10">
        <v>200099</v>
      </c>
      <c r="G3354" s="10">
        <v>0</v>
      </c>
      <c r="H3354" s="10">
        <v>1</v>
      </c>
      <c r="I3354" s="10">
        <v>1</v>
      </c>
      <c r="J3354" s="10">
        <v>0</v>
      </c>
      <c r="K3354" s="10">
        <v>0</v>
      </c>
      <c r="L3354" s="10">
        <v>0.3605215418367908</v>
      </c>
      <c r="M3354" s="10">
        <v>711.58421308904451</v>
      </c>
      <c r="N3354" s="10"/>
      <c r="O3354" s="10"/>
      <c r="P3354" s="10"/>
      <c r="Q3354" s="10"/>
    </row>
    <row r="3355" spans="1:17" x14ac:dyDescent="0.2">
      <c r="A3355" s="9" t="str">
        <f t="shared" si="52"/>
        <v>199918A24SCA235</v>
      </c>
      <c r="B3355" s="10">
        <v>1999</v>
      </c>
      <c r="C3355" s="10" t="s">
        <v>1</v>
      </c>
      <c r="D3355" s="10" t="s">
        <v>30</v>
      </c>
      <c r="E3355" s="10">
        <v>35</v>
      </c>
      <c r="F3355" s="10">
        <v>127109</v>
      </c>
      <c r="G3355" s="10">
        <v>0</v>
      </c>
      <c r="H3355" s="10">
        <v>1</v>
      </c>
      <c r="I3355" s="10">
        <v>1</v>
      </c>
      <c r="J3355" s="10">
        <v>0</v>
      </c>
      <c r="K3355" s="10">
        <v>0</v>
      </c>
      <c r="L3355" s="10">
        <v>0.35133625471052404</v>
      </c>
      <c r="M3355" s="10">
        <v>983.42136968304987</v>
      </c>
      <c r="N3355" s="10"/>
      <c r="O3355" s="10"/>
      <c r="P3355" s="10"/>
      <c r="Q3355" s="10"/>
    </row>
    <row r="3356" spans="1:17" x14ac:dyDescent="0.2">
      <c r="A3356" s="9" t="str">
        <f t="shared" si="52"/>
        <v>199918A24SREM35</v>
      </c>
      <c r="B3356" s="10">
        <v>1999</v>
      </c>
      <c r="C3356" s="10" t="s">
        <v>1</v>
      </c>
      <c r="D3356" s="10" t="s">
        <v>35</v>
      </c>
      <c r="E3356" s="10">
        <v>35</v>
      </c>
      <c r="F3356" s="10">
        <v>28345</v>
      </c>
      <c r="G3356" s="10">
        <v>0</v>
      </c>
      <c r="H3356" s="10">
        <v>1</v>
      </c>
      <c r="I3356" s="10">
        <v>1</v>
      </c>
      <c r="J3356" s="10">
        <v>0</v>
      </c>
      <c r="K3356" s="10">
        <v>0</v>
      </c>
      <c r="L3356" s="10">
        <v>0.60610336920091723</v>
      </c>
      <c r="M3356" s="10">
        <v>0</v>
      </c>
      <c r="N3356" s="10"/>
      <c r="O3356" s="10"/>
      <c r="P3356" s="10"/>
      <c r="Q3356" s="10"/>
    </row>
    <row r="3357" spans="1:17" x14ac:dyDescent="0.2">
      <c r="A3357" s="9" t="str">
        <f t="shared" si="52"/>
        <v>199918A24TDOM35</v>
      </c>
      <c r="B3357" s="10">
        <v>1999</v>
      </c>
      <c r="C3357" s="10" t="s">
        <v>1</v>
      </c>
      <c r="D3357" s="10" t="s">
        <v>33</v>
      </c>
      <c r="E3357" s="10">
        <v>35</v>
      </c>
      <c r="F3357" s="10">
        <v>85886</v>
      </c>
      <c r="G3357" s="10">
        <v>0</v>
      </c>
      <c r="H3357" s="10">
        <v>1</v>
      </c>
      <c r="I3357" s="10">
        <v>1</v>
      </c>
      <c r="J3357" s="10">
        <v>0</v>
      </c>
      <c r="K3357" s="10">
        <v>0</v>
      </c>
      <c r="L3357" s="10">
        <v>0.12999790419858884</v>
      </c>
      <c r="M3357" s="10">
        <v>554.34390912245078</v>
      </c>
      <c r="N3357" s="10"/>
      <c r="O3357" s="10"/>
      <c r="P3357" s="10"/>
      <c r="Q3357" s="10"/>
    </row>
    <row r="3358" spans="1:17" x14ac:dyDescent="0.2">
      <c r="A3358" s="9" t="str">
        <f t="shared" si="52"/>
        <v>199925A29AGCC35</v>
      </c>
      <c r="B3358" s="10">
        <v>1999</v>
      </c>
      <c r="C3358" s="10" t="s">
        <v>2</v>
      </c>
      <c r="D3358" s="10" t="s">
        <v>23</v>
      </c>
      <c r="E3358" s="10">
        <v>35</v>
      </c>
      <c r="F3358" s="10">
        <v>859</v>
      </c>
      <c r="G3358" s="10">
        <v>0</v>
      </c>
      <c r="H3358" s="10">
        <v>1</v>
      </c>
      <c r="I3358" s="10">
        <v>1</v>
      </c>
      <c r="J3358" s="10">
        <v>0</v>
      </c>
      <c r="K3358" s="10">
        <v>0</v>
      </c>
      <c r="L3358" s="10">
        <v>0</v>
      </c>
      <c r="M3358" s="10">
        <v>1222.3025111998413</v>
      </c>
      <c r="N3358" s="10"/>
      <c r="O3358" s="10"/>
      <c r="P3358" s="10"/>
      <c r="Q3358" s="10"/>
    </row>
    <row r="3359" spans="1:17" x14ac:dyDescent="0.2">
      <c r="A3359" s="9" t="str">
        <f t="shared" si="52"/>
        <v>199925A29AGSC35</v>
      </c>
      <c r="B3359" s="10">
        <v>1999</v>
      </c>
      <c r="C3359" s="10" t="s">
        <v>2</v>
      </c>
      <c r="D3359" s="10" t="s">
        <v>28</v>
      </c>
      <c r="E3359" s="10">
        <v>35</v>
      </c>
      <c r="F3359" s="10">
        <v>2577</v>
      </c>
      <c r="G3359" s="10">
        <v>0</v>
      </c>
      <c r="H3359" s="10">
        <v>1</v>
      </c>
      <c r="I3359" s="10">
        <v>1</v>
      </c>
      <c r="J3359" s="10">
        <v>0</v>
      </c>
      <c r="K3359" s="10">
        <v>0</v>
      </c>
      <c r="L3359" s="10">
        <v>0</v>
      </c>
      <c r="M3359" s="10">
        <v>800.0525527853506</v>
      </c>
      <c r="N3359" s="10"/>
      <c r="O3359" s="10"/>
      <c r="P3359" s="10"/>
      <c r="Q3359" s="10"/>
    </row>
    <row r="3360" spans="1:17" x14ac:dyDescent="0.2">
      <c r="A3360" s="9" t="str">
        <f t="shared" si="52"/>
        <v>199925A29AUTO35</v>
      </c>
      <c r="B3360" s="10">
        <v>1999</v>
      </c>
      <c r="C3360" s="10" t="s">
        <v>2</v>
      </c>
      <c r="D3360" s="10" t="s">
        <v>34</v>
      </c>
      <c r="E3360" s="10">
        <v>35</v>
      </c>
      <c r="F3360" s="10">
        <v>3436</v>
      </c>
      <c r="G3360" s="10">
        <v>0</v>
      </c>
      <c r="H3360" s="10">
        <v>1</v>
      </c>
      <c r="I3360" s="10">
        <v>1</v>
      </c>
      <c r="J3360" s="10">
        <v>0</v>
      </c>
      <c r="K3360" s="10">
        <v>0</v>
      </c>
      <c r="L3360" s="10">
        <v>0.25</v>
      </c>
      <c r="M3360" s="10">
        <v>0</v>
      </c>
      <c r="N3360" s="10"/>
      <c r="O3360" s="10"/>
      <c r="P3360" s="10"/>
      <c r="Q3360" s="10"/>
    </row>
    <row r="3361" spans="1:17" x14ac:dyDescent="0.2">
      <c r="A3361" s="9" t="str">
        <f t="shared" si="52"/>
        <v>199925A29CCA135</v>
      </c>
      <c r="B3361" s="10">
        <v>1999</v>
      </c>
      <c r="C3361" s="10" t="s">
        <v>2</v>
      </c>
      <c r="D3361" s="10" t="s">
        <v>24</v>
      </c>
      <c r="E3361" s="10">
        <v>35</v>
      </c>
      <c r="F3361" s="10">
        <v>126253</v>
      </c>
      <c r="G3361" s="10">
        <v>0</v>
      </c>
      <c r="H3361" s="10">
        <v>1</v>
      </c>
      <c r="I3361" s="10">
        <v>1</v>
      </c>
      <c r="J3361" s="10">
        <v>0</v>
      </c>
      <c r="K3361" s="10">
        <v>0</v>
      </c>
      <c r="L3361" s="10">
        <v>9.5245261498736661E-2</v>
      </c>
      <c r="M3361" s="10">
        <v>1382.5136208050114</v>
      </c>
      <c r="N3361" s="10"/>
      <c r="O3361" s="10"/>
      <c r="P3361" s="10"/>
      <c r="Q3361" s="10"/>
    </row>
    <row r="3362" spans="1:17" x14ac:dyDescent="0.2">
      <c r="A3362" s="9" t="str">
        <f t="shared" si="52"/>
        <v>199925A29CCA235</v>
      </c>
      <c r="B3362" s="10">
        <v>1999</v>
      </c>
      <c r="C3362" s="10" t="s">
        <v>2</v>
      </c>
      <c r="D3362" s="10" t="s">
        <v>25</v>
      </c>
      <c r="E3362" s="10">
        <v>35</v>
      </c>
      <c r="F3362" s="10">
        <v>432001</v>
      </c>
      <c r="G3362" s="10">
        <v>0</v>
      </c>
      <c r="H3362" s="10">
        <v>1</v>
      </c>
      <c r="I3362" s="10">
        <v>1</v>
      </c>
      <c r="J3362" s="10">
        <v>0</v>
      </c>
      <c r="K3362" s="10">
        <v>0</v>
      </c>
      <c r="L3362" s="10">
        <v>0.11928213129136275</v>
      </c>
      <c r="M3362" s="10">
        <v>1749.6447260985449</v>
      </c>
      <c r="N3362" s="10"/>
      <c r="O3362" s="10"/>
      <c r="P3362" s="10"/>
      <c r="Q3362" s="10"/>
    </row>
    <row r="3363" spans="1:17" x14ac:dyDescent="0.2">
      <c r="A3363" s="9" t="str">
        <f t="shared" si="52"/>
        <v>199925A29CONT35</v>
      </c>
      <c r="B3363" s="10">
        <v>1999</v>
      </c>
      <c r="C3363" s="10" t="s">
        <v>2</v>
      </c>
      <c r="D3363" s="10" t="s">
        <v>31</v>
      </c>
      <c r="E3363" s="10">
        <v>35</v>
      </c>
      <c r="F3363" s="10">
        <v>134844</v>
      </c>
      <c r="G3363" s="10">
        <v>0</v>
      </c>
      <c r="H3363" s="10">
        <v>1</v>
      </c>
      <c r="I3363" s="10">
        <v>1</v>
      </c>
      <c r="J3363" s="10">
        <v>0</v>
      </c>
      <c r="K3363" s="10">
        <v>0</v>
      </c>
      <c r="L3363" s="10">
        <v>7.0066150514668801E-2</v>
      </c>
      <c r="M3363" s="10">
        <v>1672.9885774278557</v>
      </c>
      <c r="N3363" s="10"/>
      <c r="O3363" s="10"/>
      <c r="P3363" s="10"/>
      <c r="Q3363" s="10"/>
    </row>
    <row r="3364" spans="1:17" x14ac:dyDescent="0.2">
      <c r="A3364" s="9" t="str">
        <f t="shared" si="52"/>
        <v>199925A29EMPR35</v>
      </c>
      <c r="B3364" s="10">
        <v>1999</v>
      </c>
      <c r="C3364" s="10" t="s">
        <v>2</v>
      </c>
      <c r="D3364" s="10" t="s">
        <v>32</v>
      </c>
      <c r="E3364" s="10">
        <v>35</v>
      </c>
      <c r="F3364" s="10">
        <v>28346</v>
      </c>
      <c r="G3364" s="10">
        <v>0</v>
      </c>
      <c r="H3364" s="10">
        <v>1</v>
      </c>
      <c r="I3364" s="10">
        <v>1</v>
      </c>
      <c r="J3364" s="10">
        <v>0</v>
      </c>
      <c r="K3364" s="10">
        <v>0</v>
      </c>
      <c r="L3364" s="10">
        <v>3.0304099343822763E-2</v>
      </c>
      <c r="M3364" s="10">
        <v>4774.7120373951602</v>
      </c>
      <c r="N3364" s="10"/>
      <c r="O3364" s="10"/>
      <c r="P3364" s="10"/>
      <c r="Q3364" s="10"/>
    </row>
    <row r="3365" spans="1:17" x14ac:dyDescent="0.2">
      <c r="A3365" s="9" t="str">
        <f t="shared" si="52"/>
        <v>199925A29INAT35</v>
      </c>
      <c r="B3365" s="10">
        <v>1999</v>
      </c>
      <c r="C3365" s="10" t="s">
        <v>2</v>
      </c>
      <c r="D3365" s="10" t="s">
        <v>54</v>
      </c>
      <c r="E3365" s="10">
        <v>35</v>
      </c>
      <c r="F3365" s="10">
        <v>451754</v>
      </c>
      <c r="G3365" s="10">
        <v>1</v>
      </c>
      <c r="H3365" s="10">
        <v>0.35426873218820348</v>
      </c>
      <c r="I3365" s="10">
        <v>0</v>
      </c>
      <c r="J3365" s="10">
        <v>0.60763592410649925</v>
      </c>
      <c r="K3365" s="10">
        <v>0.91429046673837588</v>
      </c>
      <c r="L3365" s="10">
        <v>8.5546558525215047E-2</v>
      </c>
      <c r="M3365" s="10"/>
      <c r="N3365" s="10"/>
      <c r="O3365" s="10"/>
      <c r="P3365" s="10"/>
      <c r="Q3365" s="10"/>
    </row>
    <row r="3366" spans="1:17" x14ac:dyDescent="0.2">
      <c r="A3366" s="9" t="str">
        <f t="shared" si="52"/>
        <v>199925A29PUBL35</v>
      </c>
      <c r="B3366" s="10">
        <v>1999</v>
      </c>
      <c r="C3366" s="10" t="s">
        <v>2</v>
      </c>
      <c r="D3366" s="10" t="s">
        <v>27</v>
      </c>
      <c r="E3366" s="10">
        <v>35</v>
      </c>
      <c r="F3366" s="10">
        <v>41225</v>
      </c>
      <c r="G3366" s="10">
        <v>0</v>
      </c>
      <c r="H3366" s="10">
        <v>1</v>
      </c>
      <c r="I3366" s="10">
        <v>1</v>
      </c>
      <c r="J3366" s="10">
        <v>0</v>
      </c>
      <c r="K3366" s="10">
        <v>0</v>
      </c>
      <c r="L3366" s="10">
        <v>0.31245603395997573</v>
      </c>
      <c r="M3366" s="10">
        <v>2193.8337662305212</v>
      </c>
      <c r="N3366" s="10"/>
      <c r="O3366" s="10"/>
      <c r="P3366" s="10"/>
      <c r="Q3366" s="10"/>
    </row>
    <row r="3367" spans="1:17" x14ac:dyDescent="0.2">
      <c r="A3367" s="9" t="str">
        <f t="shared" si="52"/>
        <v>199925A29SCA135</v>
      </c>
      <c r="B3367" s="10">
        <v>1999</v>
      </c>
      <c r="C3367" s="10" t="s">
        <v>2</v>
      </c>
      <c r="D3367" s="10" t="s">
        <v>29</v>
      </c>
      <c r="E3367" s="10">
        <v>35</v>
      </c>
      <c r="F3367" s="10">
        <v>92754</v>
      </c>
      <c r="G3367" s="10">
        <v>0</v>
      </c>
      <c r="H3367" s="10">
        <v>1</v>
      </c>
      <c r="I3367" s="10">
        <v>1</v>
      </c>
      <c r="J3367" s="10">
        <v>0</v>
      </c>
      <c r="K3367" s="10">
        <v>0</v>
      </c>
      <c r="L3367" s="10">
        <v>0.14816611682515041</v>
      </c>
      <c r="M3367" s="10">
        <v>1014.9109632752727</v>
      </c>
      <c r="N3367" s="10"/>
      <c r="O3367" s="10"/>
      <c r="P3367" s="10"/>
      <c r="Q3367" s="10"/>
    </row>
    <row r="3368" spans="1:17" x14ac:dyDescent="0.2">
      <c r="A3368" s="9" t="str">
        <f t="shared" si="52"/>
        <v>199925A29SCA235</v>
      </c>
      <c r="B3368" s="10">
        <v>1999</v>
      </c>
      <c r="C3368" s="10" t="s">
        <v>2</v>
      </c>
      <c r="D3368" s="10" t="s">
        <v>30</v>
      </c>
      <c r="E3368" s="10">
        <v>35</v>
      </c>
      <c r="F3368" s="10">
        <v>60982</v>
      </c>
      <c r="G3368" s="10">
        <v>0</v>
      </c>
      <c r="H3368" s="10">
        <v>1</v>
      </c>
      <c r="I3368" s="10">
        <v>1</v>
      </c>
      <c r="J3368" s="10">
        <v>0</v>
      </c>
      <c r="K3368" s="10">
        <v>0</v>
      </c>
      <c r="L3368" s="10">
        <v>8.4516742645370763E-2</v>
      </c>
      <c r="M3368" s="10">
        <v>1073.8897663810858</v>
      </c>
      <c r="N3368" s="10"/>
      <c r="O3368" s="10"/>
      <c r="P3368" s="10"/>
      <c r="Q3368" s="10"/>
    </row>
    <row r="3369" spans="1:17" x14ac:dyDescent="0.2">
      <c r="A3369" s="9" t="str">
        <f t="shared" si="52"/>
        <v>199925A29SREM35</v>
      </c>
      <c r="B3369" s="10">
        <v>1999</v>
      </c>
      <c r="C3369" s="10" t="s">
        <v>2</v>
      </c>
      <c r="D3369" s="10" t="s">
        <v>35</v>
      </c>
      <c r="E3369" s="10">
        <v>35</v>
      </c>
      <c r="F3369" s="10">
        <v>10306</v>
      </c>
      <c r="G3369" s="10">
        <v>0</v>
      </c>
      <c r="H3369" s="10">
        <v>1</v>
      </c>
      <c r="I3369" s="10">
        <v>1</v>
      </c>
      <c r="J3369" s="10">
        <v>0</v>
      </c>
      <c r="K3369" s="10">
        <v>0</v>
      </c>
      <c r="L3369" s="10">
        <v>0.33339802057054141</v>
      </c>
      <c r="M3369" s="10">
        <v>0</v>
      </c>
      <c r="N3369" s="10"/>
      <c r="O3369" s="10"/>
      <c r="P3369" s="10"/>
      <c r="Q3369" s="10"/>
    </row>
    <row r="3370" spans="1:17" x14ac:dyDescent="0.2">
      <c r="A3370" s="9" t="str">
        <f t="shared" si="52"/>
        <v>199925A29TDOM35</v>
      </c>
      <c r="B3370" s="10">
        <v>1999</v>
      </c>
      <c r="C3370" s="10" t="s">
        <v>2</v>
      </c>
      <c r="D3370" s="10" t="s">
        <v>33</v>
      </c>
      <c r="E3370" s="10">
        <v>35</v>
      </c>
      <c r="F3370" s="10">
        <v>63553</v>
      </c>
      <c r="G3370" s="10">
        <v>0</v>
      </c>
      <c r="H3370" s="10">
        <v>1</v>
      </c>
      <c r="I3370" s="10">
        <v>1</v>
      </c>
      <c r="J3370" s="10">
        <v>0</v>
      </c>
      <c r="K3370" s="10">
        <v>0</v>
      </c>
      <c r="L3370" s="10">
        <v>5.4049376111277199E-2</v>
      </c>
      <c r="M3370" s="10">
        <v>592.33511249005039</v>
      </c>
      <c r="N3370" s="10"/>
      <c r="O3370" s="10"/>
      <c r="P3370" s="10"/>
      <c r="Q3370" s="10"/>
    </row>
    <row r="3371" spans="1:17" x14ac:dyDescent="0.2">
      <c r="A3371" s="9" t="str">
        <f t="shared" si="52"/>
        <v>199930EMAAGCC35</v>
      </c>
      <c r="B3371" s="10">
        <v>1999</v>
      </c>
      <c r="C3371" s="10" t="s">
        <v>4</v>
      </c>
      <c r="D3371" s="10" t="s">
        <v>23</v>
      </c>
      <c r="E3371" s="10">
        <v>35</v>
      </c>
      <c r="F3371" s="10">
        <v>1718</v>
      </c>
      <c r="G3371" s="10">
        <v>0</v>
      </c>
      <c r="H3371" s="10">
        <v>1</v>
      </c>
      <c r="I3371" s="10">
        <v>1</v>
      </c>
      <c r="J3371" s="10">
        <v>0</v>
      </c>
      <c r="K3371" s="10">
        <v>0</v>
      </c>
      <c r="L3371" s="10">
        <v>0</v>
      </c>
      <c r="M3371" s="10">
        <v>295.57497089014339</v>
      </c>
      <c r="N3371" s="10"/>
      <c r="O3371" s="10"/>
      <c r="P3371" s="10"/>
      <c r="Q3371" s="10"/>
    </row>
    <row r="3372" spans="1:17" x14ac:dyDescent="0.2">
      <c r="A3372" s="9" t="str">
        <f t="shared" si="52"/>
        <v>199930EMAAGSC35</v>
      </c>
      <c r="B3372" s="10">
        <v>1999</v>
      </c>
      <c r="C3372" s="10" t="s">
        <v>4</v>
      </c>
      <c r="D3372" s="10" t="s">
        <v>28</v>
      </c>
      <c r="E3372" s="10">
        <v>35</v>
      </c>
      <c r="F3372" s="10">
        <v>10307</v>
      </c>
      <c r="G3372" s="10">
        <v>0</v>
      </c>
      <c r="H3372" s="10">
        <v>1</v>
      </c>
      <c r="I3372" s="10">
        <v>1</v>
      </c>
      <c r="J3372" s="10">
        <v>0</v>
      </c>
      <c r="K3372" s="10">
        <v>0</v>
      </c>
      <c r="L3372" s="10">
        <v>0</v>
      </c>
      <c r="M3372" s="10">
        <v>3293.0636740876967</v>
      </c>
      <c r="N3372" s="10"/>
      <c r="O3372" s="10"/>
      <c r="P3372" s="10"/>
      <c r="Q3372" s="10"/>
    </row>
    <row r="3373" spans="1:17" x14ac:dyDescent="0.2">
      <c r="A3373" s="9" t="str">
        <f t="shared" si="52"/>
        <v>199930EMAAUTO35</v>
      </c>
      <c r="B3373" s="10">
        <v>1999</v>
      </c>
      <c r="C3373" s="10" t="s">
        <v>4</v>
      </c>
      <c r="D3373" s="10" t="s">
        <v>34</v>
      </c>
      <c r="E3373" s="10">
        <v>35</v>
      </c>
      <c r="F3373" s="10">
        <v>22334</v>
      </c>
      <c r="G3373" s="10">
        <v>0</v>
      </c>
      <c r="H3373" s="10">
        <v>1</v>
      </c>
      <c r="I3373" s="10">
        <v>1</v>
      </c>
      <c r="J3373" s="10">
        <v>0</v>
      </c>
      <c r="K3373" s="10">
        <v>0</v>
      </c>
      <c r="L3373" s="10">
        <v>0</v>
      </c>
      <c r="M3373" s="10">
        <v>0</v>
      </c>
      <c r="N3373" s="10"/>
      <c r="O3373" s="10"/>
      <c r="P3373" s="10"/>
      <c r="Q3373" s="10"/>
    </row>
    <row r="3374" spans="1:17" x14ac:dyDescent="0.2">
      <c r="A3374" s="9" t="str">
        <f t="shared" si="52"/>
        <v>199930EMACCA135</v>
      </c>
      <c r="B3374" s="10">
        <v>1999</v>
      </c>
      <c r="C3374" s="10" t="s">
        <v>4</v>
      </c>
      <c r="D3374" s="10" t="s">
        <v>24</v>
      </c>
      <c r="E3374" s="10">
        <v>35</v>
      </c>
      <c r="F3374" s="10">
        <v>429433</v>
      </c>
      <c r="G3374" s="10">
        <v>0</v>
      </c>
      <c r="H3374" s="10">
        <v>1</v>
      </c>
      <c r="I3374" s="10">
        <v>1</v>
      </c>
      <c r="J3374" s="10">
        <v>0</v>
      </c>
      <c r="K3374" s="10">
        <v>0</v>
      </c>
      <c r="L3374" s="10">
        <v>4.6000190949461263E-2</v>
      </c>
      <c r="M3374" s="10">
        <v>1758.3814534276917</v>
      </c>
      <c r="N3374" s="10"/>
      <c r="O3374" s="10"/>
      <c r="P3374" s="10"/>
      <c r="Q3374" s="10"/>
    </row>
    <row r="3375" spans="1:17" x14ac:dyDescent="0.2">
      <c r="A3375" s="9" t="str">
        <f t="shared" si="52"/>
        <v>199930EMACCA235</v>
      </c>
      <c r="B3375" s="10">
        <v>1999</v>
      </c>
      <c r="C3375" s="10" t="s">
        <v>4</v>
      </c>
      <c r="D3375" s="10" t="s">
        <v>25</v>
      </c>
      <c r="E3375" s="10">
        <v>35</v>
      </c>
      <c r="F3375" s="10">
        <v>1401660</v>
      </c>
      <c r="G3375" s="10">
        <v>0</v>
      </c>
      <c r="H3375" s="10">
        <v>1</v>
      </c>
      <c r="I3375" s="10">
        <v>1</v>
      </c>
      <c r="J3375" s="10">
        <v>0</v>
      </c>
      <c r="K3375" s="10">
        <v>0</v>
      </c>
      <c r="L3375" s="10">
        <v>5.2083244153361012E-2</v>
      </c>
      <c r="M3375" s="10">
        <v>2412.1378643118223</v>
      </c>
      <c r="N3375" s="10"/>
      <c r="O3375" s="10"/>
      <c r="P3375" s="10"/>
      <c r="Q3375" s="10"/>
    </row>
    <row r="3376" spans="1:17" x14ac:dyDescent="0.2">
      <c r="A3376" s="9" t="str">
        <f t="shared" si="52"/>
        <v>199930EMACONT35</v>
      </c>
      <c r="B3376" s="10">
        <v>1999</v>
      </c>
      <c r="C3376" s="10" t="s">
        <v>4</v>
      </c>
      <c r="D3376" s="10" t="s">
        <v>31</v>
      </c>
      <c r="E3376" s="10">
        <v>35</v>
      </c>
      <c r="F3376" s="10">
        <v>1178357</v>
      </c>
      <c r="G3376" s="10">
        <v>0</v>
      </c>
      <c r="H3376" s="10">
        <v>1</v>
      </c>
      <c r="I3376" s="10">
        <v>1</v>
      </c>
      <c r="J3376" s="10">
        <v>0</v>
      </c>
      <c r="K3376" s="10">
        <v>0</v>
      </c>
      <c r="L3376" s="10">
        <v>2.1138755063193921E-2</v>
      </c>
      <c r="M3376" s="10">
        <v>2035.4225541155324</v>
      </c>
      <c r="N3376" s="10"/>
      <c r="O3376" s="10"/>
      <c r="P3376" s="10"/>
      <c r="Q3376" s="10"/>
    </row>
    <row r="3377" spans="1:17" x14ac:dyDescent="0.2">
      <c r="A3377" s="9" t="str">
        <f t="shared" si="52"/>
        <v>199930EMAEMPR35</v>
      </c>
      <c r="B3377" s="10">
        <v>1999</v>
      </c>
      <c r="C3377" s="10" t="s">
        <v>4</v>
      </c>
      <c r="D3377" s="10" t="s">
        <v>32</v>
      </c>
      <c r="E3377" s="10">
        <v>35</v>
      </c>
      <c r="F3377" s="10">
        <v>282564</v>
      </c>
      <c r="G3377" s="10">
        <v>0</v>
      </c>
      <c r="H3377" s="10">
        <v>1</v>
      </c>
      <c r="I3377" s="10">
        <v>1</v>
      </c>
      <c r="J3377" s="10">
        <v>0</v>
      </c>
      <c r="K3377" s="10">
        <v>0</v>
      </c>
      <c r="L3377" s="10">
        <v>2.4316614996956441E-2</v>
      </c>
      <c r="M3377" s="10">
        <v>6546.5166784835328</v>
      </c>
      <c r="N3377" s="10"/>
      <c r="O3377" s="10"/>
      <c r="P3377" s="10"/>
      <c r="Q3377" s="10"/>
    </row>
    <row r="3378" spans="1:17" x14ac:dyDescent="0.2">
      <c r="A3378" s="9" t="str">
        <f t="shared" si="52"/>
        <v>199930EMAINAT35</v>
      </c>
      <c r="B3378" s="10">
        <v>1999</v>
      </c>
      <c r="C3378" s="10" t="s">
        <v>4</v>
      </c>
      <c r="D3378" s="10" t="s">
        <v>54</v>
      </c>
      <c r="E3378" s="10">
        <v>35</v>
      </c>
      <c r="F3378" s="10">
        <v>3444883</v>
      </c>
      <c r="G3378" s="10">
        <v>1</v>
      </c>
      <c r="H3378" s="10">
        <v>0.14306903650314515</v>
      </c>
      <c r="I3378" s="10">
        <v>0</v>
      </c>
      <c r="J3378" s="10">
        <v>0.84195072230938994</v>
      </c>
      <c r="K3378" s="10">
        <v>0.97428374486260694</v>
      </c>
      <c r="L3378" s="10">
        <v>2.5697010754706075E-2</v>
      </c>
      <c r="M3378" s="10"/>
      <c r="N3378" s="10"/>
      <c r="O3378" s="10"/>
      <c r="P3378" s="10"/>
      <c r="Q3378" s="10"/>
    </row>
    <row r="3379" spans="1:17" x14ac:dyDescent="0.2">
      <c r="A3379" s="9" t="str">
        <f t="shared" si="52"/>
        <v>199930EMAPUBL35</v>
      </c>
      <c r="B3379" s="10">
        <v>1999</v>
      </c>
      <c r="C3379" s="10" t="s">
        <v>4</v>
      </c>
      <c r="D3379" s="10" t="s">
        <v>27</v>
      </c>
      <c r="E3379" s="10">
        <v>35</v>
      </c>
      <c r="F3379" s="10">
        <v>327213</v>
      </c>
      <c r="G3379" s="10">
        <v>0</v>
      </c>
      <c r="H3379" s="10">
        <v>1</v>
      </c>
      <c r="I3379" s="10">
        <v>1</v>
      </c>
      <c r="J3379" s="10">
        <v>0</v>
      </c>
      <c r="K3379" s="10">
        <v>0</v>
      </c>
      <c r="L3379" s="10">
        <v>0.12598521452387282</v>
      </c>
      <c r="M3379" s="10">
        <v>2679.5839630234495</v>
      </c>
      <c r="N3379" s="10"/>
      <c r="O3379" s="10"/>
      <c r="P3379" s="10"/>
      <c r="Q3379" s="10"/>
    </row>
    <row r="3380" spans="1:17" x14ac:dyDescent="0.2">
      <c r="A3380" s="9" t="str">
        <f t="shared" si="52"/>
        <v>199930EMASCA135</v>
      </c>
      <c r="B3380" s="10">
        <v>1999</v>
      </c>
      <c r="C3380" s="10" t="s">
        <v>4</v>
      </c>
      <c r="D3380" s="10" t="s">
        <v>29</v>
      </c>
      <c r="E3380" s="10">
        <v>35</v>
      </c>
      <c r="F3380" s="10">
        <v>317786</v>
      </c>
      <c r="G3380" s="10">
        <v>0</v>
      </c>
      <c r="H3380" s="10">
        <v>1</v>
      </c>
      <c r="I3380" s="10">
        <v>1</v>
      </c>
      <c r="J3380" s="10">
        <v>0</v>
      </c>
      <c r="K3380" s="10">
        <v>0</v>
      </c>
      <c r="L3380" s="10">
        <v>4.5946013984253554E-2</v>
      </c>
      <c r="M3380" s="10">
        <v>1277.7356674664488</v>
      </c>
      <c r="N3380" s="10"/>
      <c r="O3380" s="10"/>
      <c r="P3380" s="10"/>
      <c r="Q3380" s="10"/>
    </row>
    <row r="3381" spans="1:17" x14ac:dyDescent="0.2">
      <c r="A3381" s="9" t="str">
        <f t="shared" si="52"/>
        <v>199930EMASCA235</v>
      </c>
      <c r="B3381" s="10">
        <v>1999</v>
      </c>
      <c r="C3381" s="10" t="s">
        <v>4</v>
      </c>
      <c r="D3381" s="10" t="s">
        <v>30</v>
      </c>
      <c r="E3381" s="10">
        <v>35</v>
      </c>
      <c r="F3381" s="10">
        <v>228464</v>
      </c>
      <c r="G3381" s="10">
        <v>0</v>
      </c>
      <c r="H3381" s="10">
        <v>1</v>
      </c>
      <c r="I3381" s="10">
        <v>1</v>
      </c>
      <c r="J3381" s="10">
        <v>0</v>
      </c>
      <c r="K3381" s="10">
        <v>0</v>
      </c>
      <c r="L3381" s="10">
        <v>5.2629735975908677E-2</v>
      </c>
      <c r="M3381" s="10">
        <v>1831.0023587429519</v>
      </c>
      <c r="N3381" s="10"/>
      <c r="O3381" s="10"/>
      <c r="P3381" s="10"/>
      <c r="Q3381" s="10"/>
    </row>
    <row r="3382" spans="1:17" x14ac:dyDescent="0.2">
      <c r="A3382" s="9" t="str">
        <f t="shared" si="52"/>
        <v>199930EMASREM35</v>
      </c>
      <c r="B3382" s="10">
        <v>1999</v>
      </c>
      <c r="C3382" s="10" t="s">
        <v>4</v>
      </c>
      <c r="D3382" s="10" t="s">
        <v>35</v>
      </c>
      <c r="E3382" s="10">
        <v>35</v>
      </c>
      <c r="F3382" s="10">
        <v>72147</v>
      </c>
      <c r="G3382" s="10">
        <v>0</v>
      </c>
      <c r="H3382" s="10">
        <v>1</v>
      </c>
      <c r="I3382" s="10">
        <v>1</v>
      </c>
      <c r="J3382" s="10">
        <v>0</v>
      </c>
      <c r="K3382" s="10">
        <v>0</v>
      </c>
      <c r="L3382" s="10">
        <v>0</v>
      </c>
      <c r="M3382" s="10">
        <v>0</v>
      </c>
      <c r="N3382" s="10"/>
      <c r="O3382" s="10"/>
      <c r="P3382" s="10"/>
      <c r="Q3382" s="10"/>
    </row>
    <row r="3383" spans="1:17" x14ac:dyDescent="0.2">
      <c r="A3383" s="9" t="str">
        <f t="shared" si="52"/>
        <v>199930EMATDOM35</v>
      </c>
      <c r="B3383" s="10">
        <v>1999</v>
      </c>
      <c r="C3383" s="10" t="s">
        <v>4</v>
      </c>
      <c r="D3383" s="10" t="s">
        <v>33</v>
      </c>
      <c r="E3383" s="10">
        <v>35</v>
      </c>
      <c r="F3383" s="10">
        <v>394212</v>
      </c>
      <c r="G3383" s="10">
        <v>0</v>
      </c>
      <c r="H3383" s="10">
        <v>1</v>
      </c>
      <c r="I3383" s="10">
        <v>1</v>
      </c>
      <c r="J3383" s="10">
        <v>0</v>
      </c>
      <c r="K3383" s="10">
        <v>0</v>
      </c>
      <c r="L3383" s="10">
        <v>4.574695848934076E-2</v>
      </c>
      <c r="M3383" s="10">
        <v>670.15841904283127</v>
      </c>
      <c r="N3383" s="10"/>
      <c r="O3383" s="10"/>
      <c r="P3383" s="10"/>
      <c r="Q3383" s="10"/>
    </row>
    <row r="3384" spans="1:17" x14ac:dyDescent="0.2">
      <c r="A3384" s="9" t="str">
        <f t="shared" si="52"/>
        <v>199915A17AGSC41</v>
      </c>
      <c r="B3384" s="10">
        <v>1999</v>
      </c>
      <c r="C3384" s="10" t="s">
        <v>0</v>
      </c>
      <c r="D3384" s="10" t="s">
        <v>28</v>
      </c>
      <c r="E3384" s="10">
        <v>41</v>
      </c>
      <c r="F3384" s="10">
        <v>264</v>
      </c>
      <c r="G3384" s="10">
        <v>0</v>
      </c>
      <c r="H3384" s="10">
        <v>1</v>
      </c>
      <c r="I3384" s="10">
        <v>1</v>
      </c>
      <c r="J3384" s="10">
        <v>0</v>
      </c>
      <c r="K3384" s="10">
        <v>0</v>
      </c>
      <c r="L3384" s="10">
        <v>1</v>
      </c>
      <c r="M3384" s="10">
        <v>162.23287875925166</v>
      </c>
      <c r="N3384" s="10"/>
      <c r="O3384" s="10"/>
      <c r="P3384" s="10"/>
      <c r="Q3384" s="10"/>
    </row>
    <row r="3385" spans="1:17" x14ac:dyDescent="0.2">
      <c r="A3385" s="9" t="str">
        <f t="shared" si="52"/>
        <v>199915A17AUTO41</v>
      </c>
      <c r="B3385" s="10">
        <v>1999</v>
      </c>
      <c r="C3385" s="10" t="s">
        <v>0</v>
      </c>
      <c r="D3385" s="10" t="s">
        <v>34</v>
      </c>
      <c r="E3385" s="10">
        <v>41</v>
      </c>
      <c r="F3385" s="10">
        <v>1319</v>
      </c>
      <c r="G3385" s="10">
        <v>0</v>
      </c>
      <c r="H3385" s="10">
        <v>1</v>
      </c>
      <c r="I3385" s="10">
        <v>1</v>
      </c>
      <c r="J3385" s="10">
        <v>0</v>
      </c>
      <c r="K3385" s="10">
        <v>0</v>
      </c>
      <c r="L3385" s="10">
        <v>0.39954510993176651</v>
      </c>
      <c r="M3385" s="10">
        <v>0</v>
      </c>
      <c r="N3385" s="10"/>
      <c r="O3385" s="10"/>
      <c r="P3385" s="10"/>
      <c r="Q3385" s="10"/>
    </row>
    <row r="3386" spans="1:17" x14ac:dyDescent="0.2">
      <c r="A3386" s="9" t="str">
        <f t="shared" si="52"/>
        <v>199915A17CCA141</v>
      </c>
      <c r="B3386" s="10">
        <v>1999</v>
      </c>
      <c r="C3386" s="10" t="s">
        <v>0</v>
      </c>
      <c r="D3386" s="10" t="s">
        <v>24</v>
      </c>
      <c r="E3386" s="10">
        <v>41</v>
      </c>
      <c r="F3386" s="10">
        <v>5272</v>
      </c>
      <c r="G3386" s="10">
        <v>0</v>
      </c>
      <c r="H3386" s="10">
        <v>1</v>
      </c>
      <c r="I3386" s="10">
        <v>1</v>
      </c>
      <c r="J3386" s="10">
        <v>0</v>
      </c>
      <c r="K3386" s="10">
        <v>0</v>
      </c>
      <c r="L3386" s="10">
        <v>0.89984825493171472</v>
      </c>
      <c r="M3386" s="10">
        <v>423.15795938328785</v>
      </c>
      <c r="N3386" s="10"/>
      <c r="O3386" s="10"/>
      <c r="P3386" s="10"/>
      <c r="Q3386" s="10"/>
    </row>
    <row r="3387" spans="1:17" x14ac:dyDescent="0.2">
      <c r="A3387" s="9" t="str">
        <f t="shared" si="52"/>
        <v>199915A17CCA241</v>
      </c>
      <c r="B3387" s="10">
        <v>1999</v>
      </c>
      <c r="C3387" s="10" t="s">
        <v>0</v>
      </c>
      <c r="D3387" s="10" t="s">
        <v>25</v>
      </c>
      <c r="E3387" s="10">
        <v>41</v>
      </c>
      <c r="F3387" s="10">
        <v>11594</v>
      </c>
      <c r="G3387" s="10">
        <v>0</v>
      </c>
      <c r="H3387" s="10">
        <v>1</v>
      </c>
      <c r="I3387" s="10">
        <v>1</v>
      </c>
      <c r="J3387" s="10">
        <v>0</v>
      </c>
      <c r="K3387" s="10">
        <v>0</v>
      </c>
      <c r="L3387" s="10">
        <v>0.6364498878730378</v>
      </c>
      <c r="M3387" s="10">
        <v>465.8987726970131</v>
      </c>
      <c r="N3387" s="10"/>
      <c r="O3387" s="10"/>
      <c r="P3387" s="10"/>
      <c r="Q3387" s="10"/>
    </row>
    <row r="3388" spans="1:17" x14ac:dyDescent="0.2">
      <c r="A3388" s="9" t="str">
        <f t="shared" si="52"/>
        <v>199915A17CONT41</v>
      </c>
      <c r="B3388" s="10">
        <v>1999</v>
      </c>
      <c r="C3388" s="10" t="s">
        <v>0</v>
      </c>
      <c r="D3388" s="10" t="s">
        <v>31</v>
      </c>
      <c r="E3388" s="10">
        <v>41</v>
      </c>
      <c r="F3388" s="10">
        <v>2634</v>
      </c>
      <c r="G3388" s="10">
        <v>0</v>
      </c>
      <c r="H3388" s="10">
        <v>1</v>
      </c>
      <c r="I3388" s="10">
        <v>1</v>
      </c>
      <c r="J3388" s="10">
        <v>0</v>
      </c>
      <c r="K3388" s="10">
        <v>0</v>
      </c>
      <c r="L3388" s="10">
        <v>0.59984813971146544</v>
      </c>
      <c r="M3388" s="10">
        <v>492.22671390140459</v>
      </c>
      <c r="N3388" s="10"/>
      <c r="O3388" s="10"/>
      <c r="P3388" s="10"/>
      <c r="Q3388" s="10"/>
    </row>
    <row r="3389" spans="1:17" x14ac:dyDescent="0.2">
      <c r="A3389" s="9" t="str">
        <f t="shared" si="52"/>
        <v>199915A17INAT41</v>
      </c>
      <c r="B3389" s="10">
        <v>1999</v>
      </c>
      <c r="C3389" s="10" t="s">
        <v>0</v>
      </c>
      <c r="D3389" s="10" t="s">
        <v>54</v>
      </c>
      <c r="E3389" s="10">
        <v>41</v>
      </c>
      <c r="F3389" s="10">
        <v>113046</v>
      </c>
      <c r="G3389" s="10">
        <v>1</v>
      </c>
      <c r="H3389" s="10">
        <v>0.21207296144932153</v>
      </c>
      <c r="I3389" s="10">
        <v>0</v>
      </c>
      <c r="J3389" s="10">
        <v>0.13283088300337917</v>
      </c>
      <c r="K3389" s="10">
        <v>0.17013428161987157</v>
      </c>
      <c r="L3389" s="10">
        <v>0.82986571838012846</v>
      </c>
      <c r="M3389" s="10"/>
      <c r="N3389" s="10"/>
      <c r="O3389" s="10"/>
      <c r="P3389" s="10"/>
      <c r="Q3389" s="10"/>
    </row>
    <row r="3390" spans="1:17" x14ac:dyDescent="0.2">
      <c r="A3390" s="9" t="str">
        <f t="shared" si="52"/>
        <v>199915A17SCA141</v>
      </c>
      <c r="B3390" s="10">
        <v>1999</v>
      </c>
      <c r="C3390" s="10" t="s">
        <v>0</v>
      </c>
      <c r="D3390" s="10" t="s">
        <v>29</v>
      </c>
      <c r="E3390" s="10">
        <v>41</v>
      </c>
      <c r="F3390" s="10">
        <v>12913</v>
      </c>
      <c r="G3390" s="10">
        <v>0</v>
      </c>
      <c r="H3390" s="10">
        <v>1</v>
      </c>
      <c r="I3390" s="10">
        <v>1</v>
      </c>
      <c r="J3390" s="10">
        <v>0</v>
      </c>
      <c r="K3390" s="10">
        <v>0</v>
      </c>
      <c r="L3390" s="10">
        <v>0.67350731820645859</v>
      </c>
      <c r="M3390" s="10">
        <v>399.12652103288264</v>
      </c>
      <c r="N3390" s="10"/>
      <c r="O3390" s="10"/>
      <c r="P3390" s="10"/>
      <c r="Q3390" s="10"/>
    </row>
    <row r="3391" spans="1:17" x14ac:dyDescent="0.2">
      <c r="A3391" s="9" t="str">
        <f t="shared" si="52"/>
        <v>199915A17SCA241</v>
      </c>
      <c r="B3391" s="10">
        <v>1999</v>
      </c>
      <c r="C3391" s="10" t="s">
        <v>0</v>
      </c>
      <c r="D3391" s="10" t="s">
        <v>30</v>
      </c>
      <c r="E3391" s="10">
        <v>41</v>
      </c>
      <c r="F3391" s="10">
        <v>2369</v>
      </c>
      <c r="G3391" s="10">
        <v>0</v>
      </c>
      <c r="H3391" s="10">
        <v>1</v>
      </c>
      <c r="I3391" s="10">
        <v>1</v>
      </c>
      <c r="J3391" s="10">
        <v>0</v>
      </c>
      <c r="K3391" s="10">
        <v>0</v>
      </c>
      <c r="L3391" s="10">
        <v>0.66694807935837908</v>
      </c>
      <c r="M3391" s="10">
        <v>366.92809365338923</v>
      </c>
      <c r="N3391" s="10"/>
      <c r="O3391" s="10"/>
      <c r="P3391" s="10"/>
      <c r="Q3391" s="10"/>
    </row>
    <row r="3392" spans="1:17" x14ac:dyDescent="0.2">
      <c r="A3392" s="9" t="str">
        <f t="shared" si="52"/>
        <v>199915A17SREM41</v>
      </c>
      <c r="B3392" s="10">
        <v>1999</v>
      </c>
      <c r="C3392" s="10" t="s">
        <v>0</v>
      </c>
      <c r="D3392" s="10" t="s">
        <v>35</v>
      </c>
      <c r="E3392" s="10">
        <v>41</v>
      </c>
      <c r="F3392" s="10">
        <v>7117</v>
      </c>
      <c r="G3392" s="10">
        <v>0</v>
      </c>
      <c r="H3392" s="10">
        <v>1</v>
      </c>
      <c r="I3392" s="10">
        <v>1</v>
      </c>
      <c r="J3392" s="10">
        <v>0</v>
      </c>
      <c r="K3392" s="10">
        <v>0</v>
      </c>
      <c r="L3392" s="10">
        <v>0.70394829282000848</v>
      </c>
      <c r="M3392" s="10">
        <v>0</v>
      </c>
      <c r="N3392" s="10"/>
      <c r="O3392" s="10"/>
      <c r="P3392" s="10"/>
      <c r="Q3392" s="10"/>
    </row>
    <row r="3393" spans="1:17" x14ac:dyDescent="0.2">
      <c r="A3393" s="9" t="str">
        <f t="shared" si="52"/>
        <v>199915A17TDOM41</v>
      </c>
      <c r="B3393" s="10">
        <v>1999</v>
      </c>
      <c r="C3393" s="10" t="s">
        <v>0</v>
      </c>
      <c r="D3393" s="10" t="s">
        <v>33</v>
      </c>
      <c r="E3393" s="10">
        <v>41</v>
      </c>
      <c r="F3393" s="10">
        <v>7376</v>
      </c>
      <c r="G3393" s="10">
        <v>0</v>
      </c>
      <c r="H3393" s="10">
        <v>1</v>
      </c>
      <c r="I3393" s="10">
        <v>1</v>
      </c>
      <c r="J3393" s="10">
        <v>0</v>
      </c>
      <c r="K3393" s="10">
        <v>0</v>
      </c>
      <c r="L3393" s="10">
        <v>0.39276030368763559</v>
      </c>
      <c r="M3393" s="10">
        <v>307.62264102740346</v>
      </c>
      <c r="N3393" s="10"/>
      <c r="O3393" s="10"/>
      <c r="P3393" s="10"/>
      <c r="Q3393" s="10"/>
    </row>
    <row r="3394" spans="1:17" x14ac:dyDescent="0.2">
      <c r="A3394" s="9" t="str">
        <f t="shared" si="52"/>
        <v>199915A29AGCC41</v>
      </c>
      <c r="B3394" s="10">
        <v>1999</v>
      </c>
      <c r="C3394" s="10" t="s">
        <v>3</v>
      </c>
      <c r="D3394" s="10" t="s">
        <v>23</v>
      </c>
      <c r="E3394" s="10">
        <v>41</v>
      </c>
      <c r="F3394" s="10">
        <v>791</v>
      </c>
      <c r="G3394" s="10">
        <v>0</v>
      </c>
      <c r="H3394" s="10">
        <v>1</v>
      </c>
      <c r="I3394" s="10">
        <v>1</v>
      </c>
      <c r="J3394" s="10">
        <v>0</v>
      </c>
      <c r="K3394" s="10">
        <v>0</v>
      </c>
      <c r="L3394" s="10">
        <v>0.33375474083438683</v>
      </c>
      <c r="M3394" s="10">
        <v>529.561404030576</v>
      </c>
      <c r="N3394" s="10"/>
      <c r="O3394" s="10"/>
      <c r="P3394" s="10"/>
      <c r="Q3394" s="10"/>
    </row>
    <row r="3395" spans="1:17" x14ac:dyDescent="0.2">
      <c r="A3395" s="9" t="str">
        <f t="shared" si="52"/>
        <v>199915A29AGSC41</v>
      </c>
      <c r="B3395" s="10">
        <v>1999</v>
      </c>
      <c r="C3395" s="10" t="s">
        <v>3</v>
      </c>
      <c r="D3395" s="10" t="s">
        <v>28</v>
      </c>
      <c r="E3395" s="10">
        <v>41</v>
      </c>
      <c r="F3395" s="10">
        <v>1319</v>
      </c>
      <c r="G3395" s="10">
        <v>0</v>
      </c>
      <c r="H3395" s="10">
        <v>1</v>
      </c>
      <c r="I3395" s="10">
        <v>1</v>
      </c>
      <c r="J3395" s="10">
        <v>0</v>
      </c>
      <c r="K3395" s="10">
        <v>0</v>
      </c>
      <c r="L3395" s="10">
        <v>0.400303260045489</v>
      </c>
      <c r="M3395" s="10">
        <v>276.91482847986254</v>
      </c>
      <c r="N3395" s="10"/>
      <c r="O3395" s="10"/>
      <c r="P3395" s="10"/>
      <c r="Q3395" s="10"/>
    </row>
    <row r="3396" spans="1:17" x14ac:dyDescent="0.2">
      <c r="A3396" s="9" t="str">
        <f t="shared" ref="A3396:A3459" si="53">B3396&amp;C3396&amp;D3396&amp;E3396</f>
        <v>199915A29AUTO41</v>
      </c>
      <c r="B3396" s="10">
        <v>1999</v>
      </c>
      <c r="C3396" s="10" t="s">
        <v>3</v>
      </c>
      <c r="D3396" s="10" t="s">
        <v>34</v>
      </c>
      <c r="E3396" s="10">
        <v>41</v>
      </c>
      <c r="F3396" s="10">
        <v>5009</v>
      </c>
      <c r="G3396" s="10">
        <v>0</v>
      </c>
      <c r="H3396" s="10">
        <v>1</v>
      </c>
      <c r="I3396" s="10">
        <v>1</v>
      </c>
      <c r="J3396" s="10">
        <v>0</v>
      </c>
      <c r="K3396" s="10">
        <v>0</v>
      </c>
      <c r="L3396" s="10">
        <v>0.21042124176482332</v>
      </c>
      <c r="M3396" s="10">
        <v>0</v>
      </c>
      <c r="N3396" s="10"/>
      <c r="O3396" s="10"/>
      <c r="P3396" s="10"/>
      <c r="Q3396" s="10"/>
    </row>
    <row r="3397" spans="1:17" x14ac:dyDescent="0.2">
      <c r="A3397" s="9" t="str">
        <f t="shared" si="53"/>
        <v>199915A29CCA141</v>
      </c>
      <c r="B3397" s="10">
        <v>1999</v>
      </c>
      <c r="C3397" s="10" t="s">
        <v>3</v>
      </c>
      <c r="D3397" s="10" t="s">
        <v>24</v>
      </c>
      <c r="E3397" s="10">
        <v>41</v>
      </c>
      <c r="F3397" s="10">
        <v>69562</v>
      </c>
      <c r="G3397" s="10">
        <v>0</v>
      </c>
      <c r="H3397" s="10">
        <v>1</v>
      </c>
      <c r="I3397" s="10">
        <v>1</v>
      </c>
      <c r="J3397" s="10">
        <v>0</v>
      </c>
      <c r="K3397" s="10">
        <v>0</v>
      </c>
      <c r="L3397" s="10">
        <v>0.36364681866536325</v>
      </c>
      <c r="M3397" s="10">
        <v>845.92816360097686</v>
      </c>
      <c r="N3397" s="10"/>
      <c r="O3397" s="10"/>
      <c r="P3397" s="10"/>
      <c r="Q3397" s="10"/>
    </row>
    <row r="3398" spans="1:17" x14ac:dyDescent="0.2">
      <c r="A3398" s="9" t="str">
        <f t="shared" si="53"/>
        <v>199915A29CCA241</v>
      </c>
      <c r="B3398" s="10">
        <v>1999</v>
      </c>
      <c r="C3398" s="10" t="s">
        <v>3</v>
      </c>
      <c r="D3398" s="10" t="s">
        <v>25</v>
      </c>
      <c r="E3398" s="10">
        <v>41</v>
      </c>
      <c r="F3398" s="10">
        <v>157323</v>
      </c>
      <c r="G3398" s="10">
        <v>0</v>
      </c>
      <c r="H3398" s="10">
        <v>1</v>
      </c>
      <c r="I3398" s="10">
        <v>1</v>
      </c>
      <c r="J3398" s="10">
        <v>0</v>
      </c>
      <c r="K3398" s="10">
        <v>0</v>
      </c>
      <c r="L3398" s="10">
        <v>0.25800423332888389</v>
      </c>
      <c r="M3398" s="10">
        <v>1066.1818669411989</v>
      </c>
      <c r="N3398" s="10"/>
      <c r="O3398" s="10"/>
      <c r="P3398" s="10"/>
      <c r="Q3398" s="10"/>
    </row>
    <row r="3399" spans="1:17" x14ac:dyDescent="0.2">
      <c r="A3399" s="9" t="str">
        <f t="shared" si="53"/>
        <v>199915A29CONT41</v>
      </c>
      <c r="B3399" s="10">
        <v>1999</v>
      </c>
      <c r="C3399" s="10" t="s">
        <v>3</v>
      </c>
      <c r="D3399" s="10" t="s">
        <v>31</v>
      </c>
      <c r="E3399" s="10">
        <v>41</v>
      </c>
      <c r="F3399" s="10">
        <v>58491</v>
      </c>
      <c r="G3399" s="10">
        <v>0</v>
      </c>
      <c r="H3399" s="10">
        <v>1</v>
      </c>
      <c r="I3399" s="10">
        <v>1</v>
      </c>
      <c r="J3399" s="10">
        <v>0</v>
      </c>
      <c r="K3399" s="10">
        <v>0</v>
      </c>
      <c r="L3399" s="10">
        <v>0.10355439298353593</v>
      </c>
      <c r="M3399" s="10">
        <v>1003.1849481708056</v>
      </c>
      <c r="N3399" s="10"/>
      <c r="O3399" s="10"/>
      <c r="P3399" s="10"/>
      <c r="Q3399" s="10"/>
    </row>
    <row r="3400" spans="1:17" x14ac:dyDescent="0.2">
      <c r="A3400" s="9" t="str">
        <f t="shared" si="53"/>
        <v>199915A29EMPR41</v>
      </c>
      <c r="B3400" s="10">
        <v>1999</v>
      </c>
      <c r="C3400" s="10" t="s">
        <v>3</v>
      </c>
      <c r="D3400" s="10" t="s">
        <v>32</v>
      </c>
      <c r="E3400" s="10">
        <v>41</v>
      </c>
      <c r="F3400" s="10">
        <v>11860</v>
      </c>
      <c r="G3400" s="10">
        <v>0</v>
      </c>
      <c r="H3400" s="10">
        <v>1</v>
      </c>
      <c r="I3400" s="10">
        <v>1</v>
      </c>
      <c r="J3400" s="10">
        <v>0</v>
      </c>
      <c r="K3400" s="10">
        <v>0</v>
      </c>
      <c r="L3400" s="10">
        <v>0.15573355817875212</v>
      </c>
      <c r="M3400" s="10">
        <v>3096.9200101432266</v>
      </c>
      <c r="N3400" s="10"/>
      <c r="O3400" s="10"/>
      <c r="P3400" s="10"/>
      <c r="Q3400" s="10"/>
    </row>
    <row r="3401" spans="1:17" x14ac:dyDescent="0.2">
      <c r="A3401" s="9" t="str">
        <f t="shared" si="53"/>
        <v>199915A29INAT41</v>
      </c>
      <c r="B3401" s="10">
        <v>1999</v>
      </c>
      <c r="C3401" s="10" t="s">
        <v>3</v>
      </c>
      <c r="D3401" s="10" t="s">
        <v>54</v>
      </c>
      <c r="E3401" s="10">
        <v>41</v>
      </c>
      <c r="F3401" s="10">
        <v>300923</v>
      </c>
      <c r="G3401" s="10">
        <v>1</v>
      </c>
      <c r="H3401" s="10">
        <v>0.29158289662139486</v>
      </c>
      <c r="I3401" s="10">
        <v>0</v>
      </c>
      <c r="J3401" s="10">
        <v>0.32511582889585877</v>
      </c>
      <c r="K3401" s="10">
        <v>0.48461878739701786</v>
      </c>
      <c r="L3401" s="10">
        <v>0.51538121260298209</v>
      </c>
      <c r="N3401" s="10"/>
      <c r="O3401" s="10"/>
      <c r="P3401" s="10"/>
      <c r="Q3401" s="10"/>
    </row>
    <row r="3402" spans="1:17" x14ac:dyDescent="0.2">
      <c r="A3402" s="9" t="str">
        <f t="shared" si="53"/>
        <v>199915A29MILI41</v>
      </c>
      <c r="B3402" s="10">
        <v>1999</v>
      </c>
      <c r="C3402" s="10" t="s">
        <v>3</v>
      </c>
      <c r="D3402" s="10" t="s">
        <v>26</v>
      </c>
      <c r="E3402" s="10">
        <v>41</v>
      </c>
      <c r="F3402" s="10">
        <v>3162</v>
      </c>
      <c r="G3402" s="10">
        <v>0</v>
      </c>
      <c r="H3402" s="10">
        <v>1</v>
      </c>
      <c r="I3402" s="10">
        <v>1</v>
      </c>
      <c r="J3402" s="10">
        <v>0</v>
      </c>
      <c r="K3402" s="10">
        <v>0</v>
      </c>
      <c r="L3402" s="10">
        <v>0.41619228336495889</v>
      </c>
      <c r="M3402" s="10">
        <v>1469.8133227369215</v>
      </c>
      <c r="N3402" s="10"/>
      <c r="O3402" s="10"/>
      <c r="P3402" s="10"/>
      <c r="Q3402" s="10"/>
    </row>
    <row r="3403" spans="1:17" x14ac:dyDescent="0.2">
      <c r="A3403" s="9" t="str">
        <f t="shared" si="53"/>
        <v>199915A29PUBL41</v>
      </c>
      <c r="B3403" s="10">
        <v>1999</v>
      </c>
      <c r="C3403" s="10" t="s">
        <v>3</v>
      </c>
      <c r="D3403" s="10" t="s">
        <v>27</v>
      </c>
      <c r="E3403" s="10">
        <v>41</v>
      </c>
      <c r="F3403" s="10">
        <v>10273</v>
      </c>
      <c r="G3403" s="10">
        <v>0</v>
      </c>
      <c r="H3403" s="10">
        <v>1</v>
      </c>
      <c r="I3403" s="10">
        <v>1</v>
      </c>
      <c r="J3403" s="10">
        <v>0</v>
      </c>
      <c r="K3403" s="10">
        <v>0</v>
      </c>
      <c r="L3403" s="10">
        <v>0.30760245303222039</v>
      </c>
      <c r="M3403" s="10">
        <v>1695.4025818016371</v>
      </c>
      <c r="N3403" s="10"/>
      <c r="O3403" s="10"/>
      <c r="P3403" s="10"/>
      <c r="Q3403" s="10"/>
    </row>
    <row r="3404" spans="1:17" x14ac:dyDescent="0.2">
      <c r="A3404" s="9" t="str">
        <f t="shared" si="53"/>
        <v>199915A29SCA141</v>
      </c>
      <c r="B3404" s="10">
        <v>1999</v>
      </c>
      <c r="C3404" s="10" t="s">
        <v>3</v>
      </c>
      <c r="D3404" s="10" t="s">
        <v>29</v>
      </c>
      <c r="E3404" s="10">
        <v>41</v>
      </c>
      <c r="F3404" s="10">
        <v>54537</v>
      </c>
      <c r="G3404" s="10">
        <v>0</v>
      </c>
      <c r="H3404" s="10">
        <v>1</v>
      </c>
      <c r="I3404" s="10">
        <v>1</v>
      </c>
      <c r="J3404" s="10">
        <v>0</v>
      </c>
      <c r="K3404" s="10">
        <v>0</v>
      </c>
      <c r="L3404" s="10">
        <v>0.39620807891889909</v>
      </c>
      <c r="M3404" s="10">
        <v>597.8676154941752</v>
      </c>
      <c r="N3404" s="10"/>
      <c r="O3404" s="10"/>
      <c r="P3404" s="10"/>
      <c r="Q3404" s="10"/>
    </row>
    <row r="3405" spans="1:17" x14ac:dyDescent="0.2">
      <c r="A3405" s="9" t="str">
        <f t="shared" si="53"/>
        <v>199915A29SCA241</v>
      </c>
      <c r="B3405" s="10">
        <v>1999</v>
      </c>
      <c r="C3405" s="10" t="s">
        <v>3</v>
      </c>
      <c r="D3405" s="10" t="s">
        <v>30</v>
      </c>
      <c r="E3405" s="10">
        <v>41</v>
      </c>
      <c r="F3405" s="10">
        <v>21081</v>
      </c>
      <c r="G3405" s="10">
        <v>0</v>
      </c>
      <c r="H3405" s="10">
        <v>1</v>
      </c>
      <c r="I3405" s="10">
        <v>1</v>
      </c>
      <c r="J3405" s="10">
        <v>0</v>
      </c>
      <c r="K3405" s="10">
        <v>0</v>
      </c>
      <c r="L3405" s="10">
        <v>0.33760258052274561</v>
      </c>
      <c r="M3405" s="10">
        <v>659.54819626205767</v>
      </c>
      <c r="N3405" s="10"/>
      <c r="O3405" s="10"/>
      <c r="P3405" s="10"/>
      <c r="Q3405" s="10"/>
    </row>
    <row r="3406" spans="1:17" x14ac:dyDescent="0.2">
      <c r="A3406" s="9" t="str">
        <f t="shared" si="53"/>
        <v>199915A29SREM41</v>
      </c>
      <c r="B3406" s="10">
        <v>1999</v>
      </c>
      <c r="C3406" s="10" t="s">
        <v>3</v>
      </c>
      <c r="D3406" s="10" t="s">
        <v>35</v>
      </c>
      <c r="E3406" s="10">
        <v>41</v>
      </c>
      <c r="F3406" s="10">
        <v>20558</v>
      </c>
      <c r="G3406" s="10">
        <v>0</v>
      </c>
      <c r="H3406" s="10">
        <v>1</v>
      </c>
      <c r="I3406" s="10">
        <v>1</v>
      </c>
      <c r="J3406" s="10">
        <v>0</v>
      </c>
      <c r="K3406" s="10">
        <v>0</v>
      </c>
      <c r="L3406" s="10">
        <v>0.48735285533612221</v>
      </c>
      <c r="M3406" s="10">
        <v>0</v>
      </c>
      <c r="N3406" s="10"/>
      <c r="O3406" s="10"/>
      <c r="P3406" s="10"/>
      <c r="Q3406" s="10"/>
    </row>
    <row r="3407" spans="1:17" x14ac:dyDescent="0.2">
      <c r="A3407" s="9" t="str">
        <f t="shared" si="53"/>
        <v>199915A29TDOM41</v>
      </c>
      <c r="B3407" s="10">
        <v>1999</v>
      </c>
      <c r="C3407" s="10" t="s">
        <v>3</v>
      </c>
      <c r="D3407" s="10" t="s">
        <v>33</v>
      </c>
      <c r="E3407" s="10">
        <v>41</v>
      </c>
      <c r="F3407" s="10">
        <v>35311</v>
      </c>
      <c r="G3407" s="10">
        <v>0</v>
      </c>
      <c r="H3407" s="10">
        <v>1</v>
      </c>
      <c r="I3407" s="10">
        <v>1</v>
      </c>
      <c r="J3407" s="10">
        <v>0</v>
      </c>
      <c r="K3407" s="10">
        <v>0</v>
      </c>
      <c r="L3407" s="10">
        <v>0.2312877007164906</v>
      </c>
      <c r="M3407" s="10">
        <v>418.35787175619402</v>
      </c>
      <c r="N3407" s="10"/>
      <c r="O3407" s="10"/>
      <c r="P3407" s="10"/>
      <c r="Q3407" s="10"/>
    </row>
    <row r="3408" spans="1:17" x14ac:dyDescent="0.2">
      <c r="A3408" s="9" t="str">
        <f t="shared" si="53"/>
        <v>199918A24AGCC41</v>
      </c>
      <c r="B3408" s="10">
        <v>1999</v>
      </c>
      <c r="C3408" s="10" t="s">
        <v>1</v>
      </c>
      <c r="D3408" s="10" t="s">
        <v>23</v>
      </c>
      <c r="E3408" s="10">
        <v>41</v>
      </c>
      <c r="F3408" s="10">
        <v>528</v>
      </c>
      <c r="G3408" s="10">
        <v>0</v>
      </c>
      <c r="H3408" s="10">
        <v>1</v>
      </c>
      <c r="I3408" s="10">
        <v>1</v>
      </c>
      <c r="J3408" s="10">
        <v>0</v>
      </c>
      <c r="K3408" s="10">
        <v>0</v>
      </c>
      <c r="L3408" s="10">
        <v>0.5</v>
      </c>
      <c r="M3408" s="10">
        <v>488.92100447993653</v>
      </c>
      <c r="N3408" s="10"/>
      <c r="O3408" s="10"/>
      <c r="P3408" s="10"/>
      <c r="Q3408" s="10"/>
    </row>
    <row r="3409" spans="1:17" x14ac:dyDescent="0.2">
      <c r="A3409" s="9" t="str">
        <f t="shared" si="53"/>
        <v>199918A24AGSC41</v>
      </c>
      <c r="B3409" s="10">
        <v>1999</v>
      </c>
      <c r="C3409" s="10" t="s">
        <v>1</v>
      </c>
      <c r="D3409" s="10" t="s">
        <v>28</v>
      </c>
      <c r="E3409" s="10">
        <v>41</v>
      </c>
      <c r="F3409" s="10">
        <v>791</v>
      </c>
      <c r="G3409" s="10">
        <v>0</v>
      </c>
      <c r="H3409" s="10">
        <v>1</v>
      </c>
      <c r="I3409" s="10">
        <v>1</v>
      </c>
      <c r="J3409" s="10">
        <v>0</v>
      </c>
      <c r="K3409" s="10">
        <v>0</v>
      </c>
      <c r="L3409" s="10">
        <v>0</v>
      </c>
      <c r="M3409" s="10">
        <v>407.61210969974246</v>
      </c>
      <c r="N3409" s="10"/>
      <c r="O3409" s="10"/>
      <c r="P3409" s="10"/>
      <c r="Q3409" s="10"/>
    </row>
    <row r="3410" spans="1:17" x14ac:dyDescent="0.2">
      <c r="A3410" s="9" t="str">
        <f t="shared" si="53"/>
        <v>199918A24AUTO41</v>
      </c>
      <c r="B3410" s="10">
        <v>1999</v>
      </c>
      <c r="C3410" s="10" t="s">
        <v>1</v>
      </c>
      <c r="D3410" s="10" t="s">
        <v>34</v>
      </c>
      <c r="E3410" s="10">
        <v>41</v>
      </c>
      <c r="F3410" s="10">
        <v>1581</v>
      </c>
      <c r="G3410" s="10">
        <v>0</v>
      </c>
      <c r="H3410" s="10">
        <v>1</v>
      </c>
      <c r="I3410" s="10">
        <v>1</v>
      </c>
      <c r="J3410" s="10">
        <v>0</v>
      </c>
      <c r="K3410" s="10">
        <v>0</v>
      </c>
      <c r="L3410" s="10">
        <v>0.33333333333333331</v>
      </c>
      <c r="M3410" s="10">
        <v>0</v>
      </c>
      <c r="N3410" s="10"/>
      <c r="O3410" s="10"/>
      <c r="P3410" s="10"/>
      <c r="Q3410" s="10"/>
    </row>
    <row r="3411" spans="1:17" x14ac:dyDescent="0.2">
      <c r="A3411" s="9" t="str">
        <f t="shared" si="53"/>
        <v>199918A24CCA141</v>
      </c>
      <c r="B3411" s="10">
        <v>1999</v>
      </c>
      <c r="C3411" s="10" t="s">
        <v>1</v>
      </c>
      <c r="D3411" s="10" t="s">
        <v>24</v>
      </c>
      <c r="E3411" s="10">
        <v>41</v>
      </c>
      <c r="F3411" s="10">
        <v>43733</v>
      </c>
      <c r="G3411" s="10">
        <v>0</v>
      </c>
      <c r="H3411" s="10">
        <v>1</v>
      </c>
      <c r="I3411" s="10">
        <v>1</v>
      </c>
      <c r="J3411" s="10">
        <v>0</v>
      </c>
      <c r="K3411" s="10">
        <v>0</v>
      </c>
      <c r="L3411" s="10">
        <v>0.4217181533395834</v>
      </c>
      <c r="M3411" s="10">
        <v>731.3762679146422</v>
      </c>
      <c r="N3411" s="10"/>
      <c r="O3411" s="10"/>
      <c r="P3411" s="10"/>
      <c r="Q3411" s="10"/>
    </row>
    <row r="3412" spans="1:17" x14ac:dyDescent="0.2">
      <c r="A3412" s="9" t="str">
        <f t="shared" si="53"/>
        <v>199918A24CCA241</v>
      </c>
      <c r="B3412" s="10">
        <v>1999</v>
      </c>
      <c r="C3412" s="10" t="s">
        <v>1</v>
      </c>
      <c r="D3412" s="10" t="s">
        <v>25</v>
      </c>
      <c r="E3412" s="10">
        <v>41</v>
      </c>
      <c r="F3412" s="10">
        <v>78267</v>
      </c>
      <c r="G3412" s="10">
        <v>0</v>
      </c>
      <c r="H3412" s="10">
        <v>1</v>
      </c>
      <c r="I3412" s="10">
        <v>1</v>
      </c>
      <c r="J3412" s="10">
        <v>0</v>
      </c>
      <c r="K3412" s="10">
        <v>0</v>
      </c>
      <c r="L3412" s="10">
        <v>0.30309070233942786</v>
      </c>
      <c r="M3412" s="10">
        <v>925.66064653537921</v>
      </c>
      <c r="N3412" s="10"/>
      <c r="O3412" s="10"/>
      <c r="P3412" s="10"/>
      <c r="Q3412" s="10"/>
    </row>
    <row r="3413" spans="1:17" x14ac:dyDescent="0.2">
      <c r="A3413" s="9" t="str">
        <f t="shared" si="53"/>
        <v>199918A24CONT41</v>
      </c>
      <c r="B3413" s="10">
        <v>1999</v>
      </c>
      <c r="C3413" s="10" t="s">
        <v>1</v>
      </c>
      <c r="D3413" s="10" t="s">
        <v>31</v>
      </c>
      <c r="E3413" s="10">
        <v>41</v>
      </c>
      <c r="F3413" s="10">
        <v>22130</v>
      </c>
      <c r="G3413" s="10">
        <v>0</v>
      </c>
      <c r="H3413" s="10">
        <v>1</v>
      </c>
      <c r="I3413" s="10">
        <v>1</v>
      </c>
      <c r="J3413" s="10">
        <v>0</v>
      </c>
      <c r="K3413" s="10">
        <v>0</v>
      </c>
      <c r="L3413" s="10">
        <v>0.14279258924536828</v>
      </c>
      <c r="M3413" s="10">
        <v>833.76898934172914</v>
      </c>
      <c r="N3413" s="10"/>
      <c r="O3413" s="10"/>
      <c r="P3413" s="10"/>
      <c r="Q3413" s="10"/>
    </row>
    <row r="3414" spans="1:17" x14ac:dyDescent="0.2">
      <c r="A3414" s="9" t="str">
        <f t="shared" si="53"/>
        <v>199918A24EMPR41</v>
      </c>
      <c r="B3414" s="10">
        <v>1999</v>
      </c>
      <c r="C3414" s="10" t="s">
        <v>1</v>
      </c>
      <c r="D3414" s="10" t="s">
        <v>32</v>
      </c>
      <c r="E3414" s="10">
        <v>41</v>
      </c>
      <c r="F3414" s="10">
        <v>3427</v>
      </c>
      <c r="G3414" s="10">
        <v>0</v>
      </c>
      <c r="H3414" s="10">
        <v>1</v>
      </c>
      <c r="I3414" s="10">
        <v>1</v>
      </c>
      <c r="J3414" s="10">
        <v>0</v>
      </c>
      <c r="K3414" s="10">
        <v>0</v>
      </c>
      <c r="L3414" s="10">
        <v>0.30814123139772398</v>
      </c>
      <c r="M3414" s="10">
        <v>1957.4932992982363</v>
      </c>
      <c r="N3414" s="10"/>
      <c r="O3414" s="10"/>
      <c r="P3414" s="10"/>
      <c r="Q3414" s="10"/>
    </row>
    <row r="3415" spans="1:17" x14ac:dyDescent="0.2">
      <c r="A3415" s="9" t="str">
        <f t="shared" si="53"/>
        <v>199918A24INAT41</v>
      </c>
      <c r="B3415" s="10">
        <v>1999</v>
      </c>
      <c r="C3415" s="10" t="s">
        <v>1</v>
      </c>
      <c r="D3415" s="10" t="s">
        <v>54</v>
      </c>
      <c r="E3415" s="10">
        <v>41</v>
      </c>
      <c r="F3415" s="10">
        <v>124382</v>
      </c>
      <c r="G3415" s="10">
        <v>1</v>
      </c>
      <c r="H3415" s="10">
        <v>0.34115868855622195</v>
      </c>
      <c r="I3415" s="10">
        <v>0</v>
      </c>
      <c r="J3415" s="10">
        <v>0.36300133743695517</v>
      </c>
      <c r="K3415" s="10">
        <v>0.57321258802107666</v>
      </c>
      <c r="L3415" s="10">
        <v>0.42678741197892328</v>
      </c>
      <c r="M3415" s="10"/>
      <c r="N3415" s="10"/>
      <c r="O3415" s="10"/>
      <c r="P3415" s="10"/>
      <c r="Q3415" s="10"/>
    </row>
    <row r="3416" spans="1:17" x14ac:dyDescent="0.2">
      <c r="A3416" s="9" t="str">
        <f t="shared" si="53"/>
        <v>199918A24MILI41</v>
      </c>
      <c r="B3416" s="10">
        <v>1999</v>
      </c>
      <c r="C3416" s="10" t="s">
        <v>1</v>
      </c>
      <c r="D3416" s="10" t="s">
        <v>26</v>
      </c>
      <c r="E3416" s="10">
        <v>41</v>
      </c>
      <c r="F3416" s="10">
        <v>2636</v>
      </c>
      <c r="G3416" s="10">
        <v>0</v>
      </c>
      <c r="H3416" s="10">
        <v>1</v>
      </c>
      <c r="I3416" s="10">
        <v>1</v>
      </c>
      <c r="J3416" s="10">
        <v>0</v>
      </c>
      <c r="K3416" s="10">
        <v>0</v>
      </c>
      <c r="L3416" s="10">
        <v>0.29969650986342944</v>
      </c>
      <c r="M3416" s="10">
        <v>1031.3946751975705</v>
      </c>
      <c r="N3416" s="10"/>
      <c r="O3416" s="10"/>
      <c r="P3416" s="10"/>
      <c r="Q3416" s="10"/>
    </row>
    <row r="3417" spans="1:17" x14ac:dyDescent="0.2">
      <c r="A3417" s="9" t="str">
        <f t="shared" si="53"/>
        <v>199918A24PUBL41</v>
      </c>
      <c r="B3417" s="10">
        <v>1999</v>
      </c>
      <c r="C3417" s="10" t="s">
        <v>1</v>
      </c>
      <c r="D3417" s="10" t="s">
        <v>27</v>
      </c>
      <c r="E3417" s="10">
        <v>41</v>
      </c>
      <c r="F3417" s="10">
        <v>3684</v>
      </c>
      <c r="G3417" s="10">
        <v>0</v>
      </c>
      <c r="H3417" s="10">
        <v>1</v>
      </c>
      <c r="I3417" s="10">
        <v>1</v>
      </c>
      <c r="J3417" s="10">
        <v>0</v>
      </c>
      <c r="K3417" s="10">
        <v>0</v>
      </c>
      <c r="L3417" s="10">
        <v>0.21416938110749187</v>
      </c>
      <c r="M3417" s="10">
        <v>1091.6153165873536</v>
      </c>
      <c r="N3417" s="10"/>
      <c r="O3417" s="10"/>
      <c r="P3417" s="10"/>
      <c r="Q3417" s="10"/>
    </row>
    <row r="3418" spans="1:17" x14ac:dyDescent="0.2">
      <c r="A3418" s="9" t="str">
        <f t="shared" si="53"/>
        <v>199918A24SCA141</v>
      </c>
      <c r="B3418" s="10">
        <v>1999</v>
      </c>
      <c r="C3418" s="10" t="s">
        <v>1</v>
      </c>
      <c r="D3418" s="10" t="s">
        <v>29</v>
      </c>
      <c r="E3418" s="10">
        <v>41</v>
      </c>
      <c r="F3418" s="10">
        <v>28188</v>
      </c>
      <c r="G3418" s="10">
        <v>0</v>
      </c>
      <c r="H3418" s="10">
        <v>1</v>
      </c>
      <c r="I3418" s="10">
        <v>1</v>
      </c>
      <c r="J3418" s="10">
        <v>0</v>
      </c>
      <c r="K3418" s="10">
        <v>0</v>
      </c>
      <c r="L3418" s="10">
        <v>0.39257840215694623</v>
      </c>
      <c r="M3418" s="10">
        <v>599.66519772766696</v>
      </c>
      <c r="N3418" s="10"/>
      <c r="O3418" s="10"/>
      <c r="P3418" s="10"/>
      <c r="Q3418" s="10"/>
    </row>
    <row r="3419" spans="1:17" x14ac:dyDescent="0.2">
      <c r="A3419" s="9" t="str">
        <f t="shared" si="53"/>
        <v>199918A24SCA241</v>
      </c>
      <c r="B3419" s="10">
        <v>1999</v>
      </c>
      <c r="C3419" s="10" t="s">
        <v>1</v>
      </c>
      <c r="D3419" s="10" t="s">
        <v>30</v>
      </c>
      <c r="E3419" s="10">
        <v>41</v>
      </c>
      <c r="F3419" s="10">
        <v>13705</v>
      </c>
      <c r="G3419" s="10">
        <v>0</v>
      </c>
      <c r="H3419" s="10">
        <v>1</v>
      </c>
      <c r="I3419" s="10">
        <v>1</v>
      </c>
      <c r="J3419" s="10">
        <v>0</v>
      </c>
      <c r="K3419" s="10">
        <v>0</v>
      </c>
      <c r="L3419" s="10">
        <v>0.34629697190806275</v>
      </c>
      <c r="M3419" s="10">
        <v>612.55570149551318</v>
      </c>
      <c r="N3419" s="10"/>
      <c r="O3419" s="10"/>
      <c r="P3419" s="10"/>
      <c r="Q3419" s="10"/>
    </row>
    <row r="3420" spans="1:17" x14ac:dyDescent="0.2">
      <c r="A3420" s="9" t="str">
        <f t="shared" si="53"/>
        <v>199918A24SREM41</v>
      </c>
      <c r="B3420" s="10">
        <v>1999</v>
      </c>
      <c r="C3420" s="10" t="s">
        <v>1</v>
      </c>
      <c r="D3420" s="10" t="s">
        <v>35</v>
      </c>
      <c r="E3420" s="10">
        <v>41</v>
      </c>
      <c r="F3420" s="10">
        <v>10281</v>
      </c>
      <c r="G3420" s="10">
        <v>0</v>
      </c>
      <c r="H3420" s="10">
        <v>1</v>
      </c>
      <c r="I3420" s="10">
        <v>1</v>
      </c>
      <c r="J3420" s="10">
        <v>0</v>
      </c>
      <c r="K3420" s="10">
        <v>0</v>
      </c>
      <c r="L3420" s="10">
        <v>0.48720941542651491</v>
      </c>
      <c r="M3420" s="10">
        <v>0</v>
      </c>
      <c r="N3420" s="10"/>
      <c r="O3420" s="10"/>
      <c r="P3420" s="10"/>
      <c r="Q3420" s="10"/>
    </row>
    <row r="3421" spans="1:17" x14ac:dyDescent="0.2">
      <c r="A3421" s="9" t="str">
        <f t="shared" si="53"/>
        <v>199918A24TDOM41</v>
      </c>
      <c r="B3421" s="10">
        <v>1999</v>
      </c>
      <c r="C3421" s="10" t="s">
        <v>1</v>
      </c>
      <c r="D3421" s="10" t="s">
        <v>33</v>
      </c>
      <c r="E3421" s="10">
        <v>41</v>
      </c>
      <c r="F3421" s="10">
        <v>17659</v>
      </c>
      <c r="G3421" s="10">
        <v>0</v>
      </c>
      <c r="H3421" s="10">
        <v>1</v>
      </c>
      <c r="I3421" s="10">
        <v>1</v>
      </c>
      <c r="J3421" s="10">
        <v>0</v>
      </c>
      <c r="K3421" s="10">
        <v>0</v>
      </c>
      <c r="L3421" s="10">
        <v>0.26864488362874456</v>
      </c>
      <c r="M3421" s="10">
        <v>413.21110279496048</v>
      </c>
      <c r="N3421" s="10"/>
      <c r="O3421" s="10"/>
      <c r="P3421" s="10"/>
      <c r="Q3421" s="10"/>
    </row>
    <row r="3422" spans="1:17" x14ac:dyDescent="0.2">
      <c r="A3422" s="9" t="str">
        <f t="shared" si="53"/>
        <v>199925A29AGCC41</v>
      </c>
      <c r="B3422" s="10">
        <v>1999</v>
      </c>
      <c r="C3422" s="10" t="s">
        <v>2</v>
      </c>
      <c r="D3422" s="10" t="s">
        <v>23</v>
      </c>
      <c r="E3422" s="10">
        <v>41</v>
      </c>
      <c r="F3422" s="10">
        <v>263</v>
      </c>
      <c r="G3422" s="10">
        <v>0</v>
      </c>
      <c r="H3422" s="10">
        <v>1</v>
      </c>
      <c r="I3422" s="10">
        <v>1</v>
      </c>
      <c r="J3422" s="10">
        <v>0</v>
      </c>
      <c r="K3422" s="10">
        <v>0</v>
      </c>
      <c r="L3422" s="10">
        <v>0</v>
      </c>
      <c r="M3422" s="10">
        <v>611.15125559992066</v>
      </c>
      <c r="N3422" s="10"/>
      <c r="O3422" s="10"/>
      <c r="P3422" s="10"/>
      <c r="Q3422" s="10"/>
    </row>
    <row r="3423" spans="1:17" x14ac:dyDescent="0.2">
      <c r="A3423" s="9" t="str">
        <f t="shared" si="53"/>
        <v>199925A29AGSC41</v>
      </c>
      <c r="B3423" s="10">
        <v>1999</v>
      </c>
      <c r="C3423" s="10" t="s">
        <v>2</v>
      </c>
      <c r="D3423" s="10" t="s">
        <v>28</v>
      </c>
      <c r="E3423" s="10">
        <v>41</v>
      </c>
      <c r="F3423" s="10">
        <v>264</v>
      </c>
      <c r="G3423" s="10">
        <v>0</v>
      </c>
      <c r="H3423" s="10">
        <v>1</v>
      </c>
      <c r="I3423" s="10">
        <v>1</v>
      </c>
      <c r="J3423" s="10">
        <v>0</v>
      </c>
      <c r="K3423" s="10">
        <v>0</v>
      </c>
      <c r="L3423" s="10">
        <v>1</v>
      </c>
      <c r="M3423" s="10">
        <v>0</v>
      </c>
      <c r="N3423" s="10"/>
      <c r="O3423" s="10"/>
      <c r="P3423" s="10"/>
      <c r="Q3423" s="10"/>
    </row>
    <row r="3424" spans="1:17" x14ac:dyDescent="0.2">
      <c r="A3424" s="9" t="str">
        <f t="shared" si="53"/>
        <v>199925A29AUTO41</v>
      </c>
      <c r="B3424" s="10">
        <v>1999</v>
      </c>
      <c r="C3424" s="10" t="s">
        <v>2</v>
      </c>
      <c r="D3424" s="10" t="s">
        <v>34</v>
      </c>
      <c r="E3424" s="10">
        <v>41</v>
      </c>
      <c r="F3424" s="10">
        <v>2109</v>
      </c>
      <c r="G3424" s="10">
        <v>0</v>
      </c>
      <c r="H3424" s="10">
        <v>1</v>
      </c>
      <c r="I3424" s="10">
        <v>1</v>
      </c>
      <c r="J3424" s="10">
        <v>0</v>
      </c>
      <c r="K3424" s="10">
        <v>0</v>
      </c>
      <c r="L3424" s="10">
        <v>0</v>
      </c>
      <c r="M3424" s="10">
        <v>0</v>
      </c>
      <c r="N3424" s="10"/>
      <c r="O3424" s="10"/>
      <c r="P3424" s="10"/>
      <c r="Q3424" s="10"/>
    </row>
    <row r="3425" spans="1:17" x14ac:dyDescent="0.2">
      <c r="A3425" s="9" t="str">
        <f t="shared" si="53"/>
        <v>199925A29CCA141</v>
      </c>
      <c r="B3425" s="10">
        <v>1999</v>
      </c>
      <c r="C3425" s="10" t="s">
        <v>2</v>
      </c>
      <c r="D3425" s="10" t="s">
        <v>24</v>
      </c>
      <c r="E3425" s="10">
        <v>41</v>
      </c>
      <c r="F3425" s="10">
        <v>20557</v>
      </c>
      <c r="G3425" s="10">
        <v>0</v>
      </c>
      <c r="H3425" s="10">
        <v>1</v>
      </c>
      <c r="I3425" s="10">
        <v>1</v>
      </c>
      <c r="J3425" s="10">
        <v>0</v>
      </c>
      <c r="K3425" s="10">
        <v>0</v>
      </c>
      <c r="L3425" s="10">
        <v>0.10259279077686433</v>
      </c>
      <c r="M3425" s="10">
        <v>1201.1393630404386</v>
      </c>
      <c r="N3425" s="10"/>
      <c r="O3425" s="10"/>
      <c r="P3425" s="10"/>
      <c r="Q3425" s="10"/>
    </row>
    <row r="3426" spans="1:17" x14ac:dyDescent="0.2">
      <c r="A3426" s="9" t="str">
        <f t="shared" si="53"/>
        <v>199925A29CCA241</v>
      </c>
      <c r="B3426" s="10">
        <v>1999</v>
      </c>
      <c r="C3426" s="10" t="s">
        <v>2</v>
      </c>
      <c r="D3426" s="10" t="s">
        <v>25</v>
      </c>
      <c r="E3426" s="10">
        <v>41</v>
      </c>
      <c r="F3426" s="10">
        <v>67462</v>
      </c>
      <c r="G3426" s="10">
        <v>0</v>
      </c>
      <c r="H3426" s="10">
        <v>1</v>
      </c>
      <c r="I3426" s="10">
        <v>1</v>
      </c>
      <c r="J3426" s="10">
        <v>0</v>
      </c>
      <c r="K3426" s="10">
        <v>0</v>
      </c>
      <c r="L3426" s="10">
        <v>0.14065696243811332</v>
      </c>
      <c r="M3426" s="10">
        <v>1331.6393200779439</v>
      </c>
      <c r="N3426" s="10"/>
      <c r="O3426" s="10"/>
      <c r="P3426" s="10"/>
      <c r="Q3426" s="10"/>
    </row>
    <row r="3427" spans="1:17" x14ac:dyDescent="0.2">
      <c r="A3427" s="9" t="str">
        <f t="shared" si="53"/>
        <v>199925A29CONT41</v>
      </c>
      <c r="B3427" s="10">
        <v>1999</v>
      </c>
      <c r="C3427" s="10" t="s">
        <v>2</v>
      </c>
      <c r="D3427" s="10" t="s">
        <v>31</v>
      </c>
      <c r="E3427" s="10">
        <v>41</v>
      </c>
      <c r="F3427" s="10">
        <v>33727</v>
      </c>
      <c r="G3427" s="10">
        <v>0</v>
      </c>
      <c r="H3427" s="10">
        <v>1</v>
      </c>
      <c r="I3427" s="10">
        <v>1</v>
      </c>
      <c r="J3427" s="10">
        <v>0</v>
      </c>
      <c r="K3427" s="10">
        <v>0</v>
      </c>
      <c r="L3427" s="10">
        <v>3.9048833278975299E-2</v>
      </c>
      <c r="M3427" s="10">
        <v>1155.3033410138239</v>
      </c>
      <c r="N3427" s="10"/>
      <c r="O3427" s="10"/>
      <c r="P3427" s="10"/>
      <c r="Q3427" s="10"/>
    </row>
    <row r="3428" spans="1:17" x14ac:dyDescent="0.2">
      <c r="A3428" s="9" t="str">
        <f t="shared" si="53"/>
        <v>199925A29EMPR41</v>
      </c>
      <c r="B3428" s="10">
        <v>1999</v>
      </c>
      <c r="C3428" s="10" t="s">
        <v>2</v>
      </c>
      <c r="D3428" s="10" t="s">
        <v>32</v>
      </c>
      <c r="E3428" s="10">
        <v>41</v>
      </c>
      <c r="F3428" s="10">
        <v>8433</v>
      </c>
      <c r="G3428" s="10">
        <v>0</v>
      </c>
      <c r="H3428" s="10">
        <v>1</v>
      </c>
      <c r="I3428" s="10">
        <v>1</v>
      </c>
      <c r="J3428" s="10">
        <v>0</v>
      </c>
      <c r="K3428" s="10">
        <v>0</v>
      </c>
      <c r="L3428" s="10">
        <v>9.379817384086328E-2</v>
      </c>
      <c r="M3428" s="10">
        <v>3574.8655839578882</v>
      </c>
      <c r="N3428" s="10"/>
      <c r="O3428" s="10"/>
      <c r="P3428" s="10"/>
      <c r="Q3428" s="10"/>
    </row>
    <row r="3429" spans="1:17" x14ac:dyDescent="0.2">
      <c r="A3429" s="9" t="str">
        <f t="shared" si="53"/>
        <v>199925A29INAT41</v>
      </c>
      <c r="B3429" s="10">
        <v>1999</v>
      </c>
      <c r="C3429" s="10" t="s">
        <v>2</v>
      </c>
      <c r="D3429" s="10" t="s">
        <v>54</v>
      </c>
      <c r="E3429" s="10">
        <v>41</v>
      </c>
      <c r="F3429" s="10">
        <v>63495</v>
      </c>
      <c r="G3429" s="10">
        <v>1</v>
      </c>
      <c r="H3429" s="10">
        <v>0.33602645877628162</v>
      </c>
      <c r="I3429" s="10">
        <v>0</v>
      </c>
      <c r="J3429" s="10">
        <v>0.5934010552011969</v>
      </c>
      <c r="K3429" s="10">
        <v>0.87134420033073468</v>
      </c>
      <c r="L3429" s="10">
        <v>0.1286557996692653</v>
      </c>
      <c r="M3429" s="10"/>
      <c r="N3429" s="10"/>
      <c r="O3429" s="10"/>
      <c r="P3429" s="10"/>
      <c r="Q3429" s="10"/>
    </row>
    <row r="3430" spans="1:17" x14ac:dyDescent="0.2">
      <c r="A3430" s="9" t="str">
        <f t="shared" si="53"/>
        <v>199925A29MILI41</v>
      </c>
      <c r="B3430" s="10">
        <v>1999</v>
      </c>
      <c r="C3430" s="10" t="s">
        <v>2</v>
      </c>
      <c r="D3430" s="10" t="s">
        <v>26</v>
      </c>
      <c r="E3430" s="10">
        <v>41</v>
      </c>
      <c r="F3430" s="10">
        <v>526</v>
      </c>
      <c r="G3430" s="10">
        <v>0</v>
      </c>
      <c r="H3430" s="10">
        <v>1</v>
      </c>
      <c r="I3430" s="10">
        <v>1</v>
      </c>
      <c r="J3430" s="10">
        <v>0</v>
      </c>
      <c r="K3430" s="10">
        <v>0</v>
      </c>
      <c r="L3430" s="10">
        <v>1</v>
      </c>
      <c r="M3430" s="10">
        <v>3666.907533599524</v>
      </c>
      <c r="N3430" s="10"/>
      <c r="O3430" s="10"/>
      <c r="P3430" s="10"/>
      <c r="Q3430" s="10"/>
    </row>
    <row r="3431" spans="1:17" x14ac:dyDescent="0.2">
      <c r="A3431" s="9" t="str">
        <f t="shared" si="53"/>
        <v>199925A29PUBL41</v>
      </c>
      <c r="B3431" s="10">
        <v>1999</v>
      </c>
      <c r="C3431" s="10" t="s">
        <v>2</v>
      </c>
      <c r="D3431" s="10" t="s">
        <v>27</v>
      </c>
      <c r="E3431" s="10">
        <v>41</v>
      </c>
      <c r="F3431" s="10">
        <v>6589</v>
      </c>
      <c r="G3431" s="10">
        <v>0</v>
      </c>
      <c r="H3431" s="10">
        <v>1</v>
      </c>
      <c r="I3431" s="10">
        <v>1</v>
      </c>
      <c r="J3431" s="10">
        <v>0</v>
      </c>
      <c r="K3431" s="10">
        <v>0</v>
      </c>
      <c r="L3431" s="10">
        <v>0.35984216117772044</v>
      </c>
      <c r="M3431" s="10">
        <v>2032.9882981545613</v>
      </c>
      <c r="N3431" s="10"/>
      <c r="O3431" s="10"/>
      <c r="P3431" s="10"/>
      <c r="Q3431" s="10"/>
    </row>
    <row r="3432" spans="1:17" x14ac:dyDescent="0.2">
      <c r="A3432" s="9" t="str">
        <f t="shared" si="53"/>
        <v>199925A29SCA141</v>
      </c>
      <c r="B3432" s="10">
        <v>1999</v>
      </c>
      <c r="C3432" s="10" t="s">
        <v>2</v>
      </c>
      <c r="D3432" s="10" t="s">
        <v>29</v>
      </c>
      <c r="E3432" s="10">
        <v>41</v>
      </c>
      <c r="F3432" s="10">
        <v>13436</v>
      </c>
      <c r="G3432" s="10">
        <v>0</v>
      </c>
      <c r="H3432" s="10">
        <v>1</v>
      </c>
      <c r="I3432" s="10">
        <v>1</v>
      </c>
      <c r="J3432" s="10">
        <v>0</v>
      </c>
      <c r="K3432" s="10">
        <v>0</v>
      </c>
      <c r="L3432" s="10">
        <v>0.13731765406370944</v>
      </c>
      <c r="M3432" s="10">
        <v>788.98339447049966</v>
      </c>
      <c r="N3432" s="10"/>
      <c r="O3432" s="10"/>
      <c r="P3432" s="10"/>
      <c r="Q3432" s="10"/>
    </row>
    <row r="3433" spans="1:17" x14ac:dyDescent="0.2">
      <c r="A3433" s="9" t="str">
        <f t="shared" si="53"/>
        <v>199925A29SCA241</v>
      </c>
      <c r="B3433" s="10">
        <v>1999</v>
      </c>
      <c r="C3433" s="10" t="s">
        <v>2</v>
      </c>
      <c r="D3433" s="10" t="s">
        <v>30</v>
      </c>
      <c r="E3433" s="10">
        <v>41</v>
      </c>
      <c r="F3433" s="10">
        <v>5007</v>
      </c>
      <c r="G3433" s="10">
        <v>0</v>
      </c>
      <c r="H3433" s="10">
        <v>1</v>
      </c>
      <c r="I3433" s="10">
        <v>1</v>
      </c>
      <c r="J3433" s="10">
        <v>0</v>
      </c>
      <c r="K3433" s="10">
        <v>0</v>
      </c>
      <c r="L3433" s="10">
        <v>0.1579788296385061</v>
      </c>
      <c r="M3433" s="10">
        <v>926.62412273607936</v>
      </c>
      <c r="N3433" s="10"/>
      <c r="O3433" s="10"/>
      <c r="P3433" s="10"/>
      <c r="Q3433" s="10"/>
    </row>
    <row r="3434" spans="1:17" x14ac:dyDescent="0.2">
      <c r="A3434" s="9" t="str">
        <f t="shared" si="53"/>
        <v>199925A29SREM41</v>
      </c>
      <c r="B3434" s="10">
        <v>1999</v>
      </c>
      <c r="C3434" s="10" t="s">
        <v>2</v>
      </c>
      <c r="D3434" s="10" t="s">
        <v>35</v>
      </c>
      <c r="E3434" s="10">
        <v>41</v>
      </c>
      <c r="F3434" s="10">
        <v>3160</v>
      </c>
      <c r="G3434" s="10">
        <v>0</v>
      </c>
      <c r="H3434" s="10">
        <v>1</v>
      </c>
      <c r="I3434" s="10">
        <v>1</v>
      </c>
      <c r="J3434" s="10">
        <v>0</v>
      </c>
      <c r="K3434" s="10">
        <v>0</v>
      </c>
      <c r="L3434" s="10">
        <v>0</v>
      </c>
      <c r="M3434" s="10">
        <v>0</v>
      </c>
      <c r="N3434" s="10"/>
      <c r="O3434" s="10"/>
      <c r="P3434" s="10"/>
      <c r="Q3434" s="10"/>
    </row>
    <row r="3435" spans="1:17" x14ac:dyDescent="0.2">
      <c r="A3435" s="9" t="str">
        <f t="shared" si="53"/>
        <v>199925A29TDOM41</v>
      </c>
      <c r="B3435" s="10">
        <v>1999</v>
      </c>
      <c r="C3435" s="10" t="s">
        <v>2</v>
      </c>
      <c r="D3435" s="10" t="s">
        <v>33</v>
      </c>
      <c r="E3435" s="10">
        <v>41</v>
      </c>
      <c r="F3435" s="10">
        <v>10276</v>
      </c>
      <c r="G3435" s="10">
        <v>0</v>
      </c>
      <c r="H3435" s="10">
        <v>1</v>
      </c>
      <c r="I3435" s="10">
        <v>1</v>
      </c>
      <c r="J3435" s="10">
        <v>0</v>
      </c>
      <c r="K3435" s="10">
        <v>0</v>
      </c>
      <c r="L3435" s="10">
        <v>5.1187232386142471E-2</v>
      </c>
      <c r="M3435" s="10">
        <v>506.68697402769908</v>
      </c>
      <c r="N3435" s="10"/>
      <c r="O3435" s="10"/>
      <c r="P3435" s="10"/>
      <c r="Q3435" s="10"/>
    </row>
    <row r="3436" spans="1:17" x14ac:dyDescent="0.2">
      <c r="A3436" s="9" t="str">
        <f t="shared" si="53"/>
        <v>199930EMAAGCC41</v>
      </c>
      <c r="B3436" s="10">
        <v>1999</v>
      </c>
      <c r="C3436" s="10" t="s">
        <v>4</v>
      </c>
      <c r="D3436" s="10" t="s">
        <v>23</v>
      </c>
      <c r="E3436" s="10">
        <v>41</v>
      </c>
      <c r="F3436" s="10">
        <v>2898</v>
      </c>
      <c r="G3436" s="10">
        <v>0</v>
      </c>
      <c r="H3436" s="10">
        <v>1</v>
      </c>
      <c r="I3436" s="10">
        <v>1</v>
      </c>
      <c r="J3436" s="10">
        <v>0</v>
      </c>
      <c r="K3436" s="10">
        <v>0</v>
      </c>
      <c r="L3436" s="10">
        <v>0</v>
      </c>
      <c r="M3436" s="10">
        <v>525.73271628439466</v>
      </c>
      <c r="N3436" s="10"/>
      <c r="O3436" s="10"/>
      <c r="P3436" s="10"/>
      <c r="Q3436" s="10"/>
    </row>
    <row r="3437" spans="1:17" x14ac:dyDescent="0.2">
      <c r="A3437" s="9" t="str">
        <f t="shared" si="53"/>
        <v>199930EMAAGSC41</v>
      </c>
      <c r="B3437" s="10">
        <v>1999</v>
      </c>
      <c r="C3437" s="10" t="s">
        <v>4</v>
      </c>
      <c r="D3437" s="10" t="s">
        <v>28</v>
      </c>
      <c r="E3437" s="10">
        <v>41</v>
      </c>
      <c r="F3437" s="10">
        <v>2632</v>
      </c>
      <c r="G3437" s="10">
        <v>0</v>
      </c>
      <c r="H3437" s="10">
        <v>1</v>
      </c>
      <c r="I3437" s="10">
        <v>1</v>
      </c>
      <c r="J3437" s="10">
        <v>0</v>
      </c>
      <c r="K3437" s="10">
        <v>0</v>
      </c>
      <c r="L3437" s="10">
        <v>0</v>
      </c>
      <c r="M3437" s="10">
        <v>351.14599705214005</v>
      </c>
      <c r="N3437" s="10"/>
      <c r="O3437" s="10"/>
      <c r="P3437" s="10"/>
      <c r="Q3437" s="10"/>
    </row>
    <row r="3438" spans="1:17" x14ac:dyDescent="0.2">
      <c r="A3438" s="9" t="str">
        <f t="shared" si="53"/>
        <v>199930EMAAUTO41</v>
      </c>
      <c r="B3438" s="10">
        <v>1999</v>
      </c>
      <c r="C3438" s="10" t="s">
        <v>4</v>
      </c>
      <c r="D3438" s="10" t="s">
        <v>34</v>
      </c>
      <c r="E3438" s="10">
        <v>41</v>
      </c>
      <c r="F3438" s="10">
        <v>28717</v>
      </c>
      <c r="G3438" s="10">
        <v>0</v>
      </c>
      <c r="H3438" s="10">
        <v>1</v>
      </c>
      <c r="I3438" s="10">
        <v>1</v>
      </c>
      <c r="J3438" s="10">
        <v>0</v>
      </c>
      <c r="K3438" s="10">
        <v>0</v>
      </c>
      <c r="L3438" s="10">
        <v>9.1931608454922167E-3</v>
      </c>
      <c r="M3438" s="10">
        <v>0</v>
      </c>
      <c r="N3438" s="10"/>
      <c r="O3438" s="10"/>
      <c r="P3438" s="10"/>
      <c r="Q3438" s="10"/>
    </row>
    <row r="3439" spans="1:17" x14ac:dyDescent="0.2">
      <c r="A3439" s="9" t="str">
        <f t="shared" si="53"/>
        <v>199930EMACCA141</v>
      </c>
      <c r="B3439" s="10">
        <v>1999</v>
      </c>
      <c r="C3439" s="10" t="s">
        <v>4</v>
      </c>
      <c r="D3439" s="10" t="s">
        <v>24</v>
      </c>
      <c r="E3439" s="10">
        <v>41</v>
      </c>
      <c r="F3439" s="10">
        <v>66937</v>
      </c>
      <c r="G3439" s="10">
        <v>0</v>
      </c>
      <c r="H3439" s="10">
        <v>1</v>
      </c>
      <c r="I3439" s="10">
        <v>1</v>
      </c>
      <c r="J3439" s="10">
        <v>0</v>
      </c>
      <c r="K3439" s="10">
        <v>0</v>
      </c>
      <c r="L3439" s="10">
        <v>4.3249622779628606E-2</v>
      </c>
      <c r="M3439" s="10">
        <v>1604.7309135014214</v>
      </c>
      <c r="N3439" s="10"/>
      <c r="O3439" s="10"/>
      <c r="P3439" s="10"/>
      <c r="Q3439" s="10"/>
    </row>
    <row r="3440" spans="1:17" x14ac:dyDescent="0.2">
      <c r="A3440" s="9" t="str">
        <f t="shared" si="53"/>
        <v>199930EMACCA241</v>
      </c>
      <c r="B3440" s="10">
        <v>1999</v>
      </c>
      <c r="C3440" s="10" t="s">
        <v>4</v>
      </c>
      <c r="D3440" s="10" t="s">
        <v>25</v>
      </c>
      <c r="E3440" s="10">
        <v>41</v>
      </c>
      <c r="F3440" s="10">
        <v>196036</v>
      </c>
      <c r="G3440" s="10">
        <v>0</v>
      </c>
      <c r="H3440" s="10">
        <v>1</v>
      </c>
      <c r="I3440" s="10">
        <v>1</v>
      </c>
      <c r="J3440" s="10">
        <v>0</v>
      </c>
      <c r="K3440" s="10">
        <v>0</v>
      </c>
      <c r="L3440" s="10">
        <v>6.8563937236017877E-2</v>
      </c>
      <c r="M3440" s="10">
        <v>1978.8407480030814</v>
      </c>
      <c r="N3440" s="10"/>
      <c r="O3440" s="10"/>
      <c r="P3440" s="10"/>
      <c r="Q3440" s="10"/>
    </row>
    <row r="3441" spans="1:17" x14ac:dyDescent="0.2">
      <c r="A3441" s="9" t="str">
        <f t="shared" si="53"/>
        <v>199930EMACONT41</v>
      </c>
      <c r="B3441" s="10">
        <v>1999</v>
      </c>
      <c r="C3441" s="10" t="s">
        <v>4</v>
      </c>
      <c r="D3441" s="10" t="s">
        <v>31</v>
      </c>
      <c r="E3441" s="10">
        <v>41</v>
      </c>
      <c r="F3441" s="10">
        <v>189695</v>
      </c>
      <c r="G3441" s="10">
        <v>0</v>
      </c>
      <c r="H3441" s="10">
        <v>1</v>
      </c>
      <c r="I3441" s="10">
        <v>1</v>
      </c>
      <c r="J3441" s="10">
        <v>0</v>
      </c>
      <c r="K3441" s="10">
        <v>0</v>
      </c>
      <c r="L3441" s="10">
        <v>1.6674134795329344E-2</v>
      </c>
      <c r="M3441" s="10">
        <v>1637.922809940188</v>
      </c>
      <c r="N3441" s="10"/>
      <c r="O3441" s="10"/>
      <c r="P3441" s="10"/>
      <c r="Q3441" s="10"/>
    </row>
    <row r="3442" spans="1:17" x14ac:dyDescent="0.2">
      <c r="A3442" s="9" t="str">
        <f t="shared" si="53"/>
        <v>199930EMAEMPR41</v>
      </c>
      <c r="B3442" s="10">
        <v>1999</v>
      </c>
      <c r="C3442" s="10" t="s">
        <v>4</v>
      </c>
      <c r="D3442" s="10" t="s">
        <v>32</v>
      </c>
      <c r="E3442" s="10">
        <v>41</v>
      </c>
      <c r="F3442" s="10">
        <v>48218</v>
      </c>
      <c r="G3442" s="10">
        <v>0</v>
      </c>
      <c r="H3442" s="10">
        <v>1</v>
      </c>
      <c r="I3442" s="10">
        <v>1</v>
      </c>
      <c r="J3442" s="10">
        <v>0</v>
      </c>
      <c r="K3442" s="10">
        <v>0</v>
      </c>
      <c r="L3442" s="10">
        <v>1.6404662159359575E-2</v>
      </c>
      <c r="M3442" s="10">
        <v>5192.8602701032605</v>
      </c>
      <c r="N3442" s="10"/>
      <c r="O3442" s="10"/>
      <c r="P3442" s="10"/>
      <c r="Q3442" s="10"/>
    </row>
    <row r="3443" spans="1:17" x14ac:dyDescent="0.2">
      <c r="A3443" s="9" t="str">
        <f t="shared" si="53"/>
        <v>199930EMAINAT41</v>
      </c>
      <c r="B3443" s="10">
        <v>1999</v>
      </c>
      <c r="C3443" s="10" t="s">
        <v>4</v>
      </c>
      <c r="D3443" s="10" t="s">
        <v>54</v>
      </c>
      <c r="E3443" s="10">
        <v>41</v>
      </c>
      <c r="F3443" s="10">
        <v>388689</v>
      </c>
      <c r="G3443" s="10">
        <v>1</v>
      </c>
      <c r="H3443" s="10">
        <v>0.14573347843648779</v>
      </c>
      <c r="I3443" s="10">
        <v>0</v>
      </c>
      <c r="J3443" s="10">
        <v>0.84059213490377804</v>
      </c>
      <c r="K3443" s="10">
        <v>0.9810027675870503</v>
      </c>
      <c r="L3443" s="10">
        <v>1.8997232412949733E-2</v>
      </c>
      <c r="M3443" s="10"/>
      <c r="N3443" s="10"/>
      <c r="O3443" s="10"/>
      <c r="P3443" s="10"/>
      <c r="Q3443" s="10"/>
    </row>
    <row r="3444" spans="1:17" x14ac:dyDescent="0.2">
      <c r="A3444" s="9" t="str">
        <f t="shared" si="53"/>
        <v>199930EMAMILI41</v>
      </c>
      <c r="B3444" s="10">
        <v>1999</v>
      </c>
      <c r="C3444" s="10" t="s">
        <v>4</v>
      </c>
      <c r="D3444" s="10" t="s">
        <v>26</v>
      </c>
      <c r="E3444" s="10">
        <v>41</v>
      </c>
      <c r="F3444" s="10">
        <v>1054</v>
      </c>
      <c r="G3444" s="10">
        <v>0</v>
      </c>
      <c r="H3444" s="10">
        <v>1</v>
      </c>
      <c r="I3444" s="10">
        <v>1</v>
      </c>
      <c r="J3444" s="10">
        <v>0</v>
      </c>
      <c r="K3444" s="10">
        <v>0</v>
      </c>
      <c r="L3444" s="10">
        <v>0</v>
      </c>
      <c r="M3444" s="10">
        <v>3561.0920229482144</v>
      </c>
      <c r="N3444" s="10"/>
      <c r="O3444" s="10"/>
      <c r="P3444" s="10"/>
      <c r="Q3444" s="10"/>
    </row>
    <row r="3445" spans="1:17" x14ac:dyDescent="0.2">
      <c r="A3445" s="9" t="str">
        <f t="shared" si="53"/>
        <v>199930EMAPUBL41</v>
      </c>
      <c r="B3445" s="10">
        <v>1999</v>
      </c>
      <c r="C3445" s="10" t="s">
        <v>4</v>
      </c>
      <c r="D3445" s="10" t="s">
        <v>27</v>
      </c>
      <c r="E3445" s="10">
        <v>41</v>
      </c>
      <c r="F3445" s="10">
        <v>54805</v>
      </c>
      <c r="G3445" s="10">
        <v>0</v>
      </c>
      <c r="H3445" s="10">
        <v>1</v>
      </c>
      <c r="I3445" s="10">
        <v>1</v>
      </c>
      <c r="J3445" s="10">
        <v>0</v>
      </c>
      <c r="K3445" s="10">
        <v>0</v>
      </c>
      <c r="L3445" s="10">
        <v>7.2110208922543564E-2</v>
      </c>
      <c r="M3445" s="10">
        <v>2874.5611585232159</v>
      </c>
      <c r="N3445" s="10"/>
      <c r="O3445" s="10"/>
      <c r="P3445" s="10"/>
      <c r="Q3445" s="10"/>
    </row>
    <row r="3446" spans="1:17" x14ac:dyDescent="0.2">
      <c r="A3446" s="9" t="str">
        <f t="shared" si="53"/>
        <v>199930EMASCA141</v>
      </c>
      <c r="B3446" s="10">
        <v>1999</v>
      </c>
      <c r="C3446" s="10" t="s">
        <v>4</v>
      </c>
      <c r="D3446" s="10" t="s">
        <v>29</v>
      </c>
      <c r="E3446" s="10">
        <v>41</v>
      </c>
      <c r="F3446" s="10">
        <v>35839</v>
      </c>
      <c r="G3446" s="10">
        <v>0</v>
      </c>
      <c r="H3446" s="10">
        <v>1</v>
      </c>
      <c r="I3446" s="10">
        <v>1</v>
      </c>
      <c r="J3446" s="10">
        <v>0</v>
      </c>
      <c r="K3446" s="10">
        <v>0</v>
      </c>
      <c r="L3446" s="10">
        <v>3.6775579675772205E-2</v>
      </c>
      <c r="M3446" s="10">
        <v>1396.5679754515731</v>
      </c>
      <c r="N3446" s="10"/>
      <c r="O3446" s="10"/>
      <c r="P3446" s="10"/>
      <c r="Q3446" s="10"/>
    </row>
    <row r="3447" spans="1:17" x14ac:dyDescent="0.2">
      <c r="A3447" s="9" t="str">
        <f t="shared" si="53"/>
        <v>199930EMASCA241</v>
      </c>
      <c r="B3447" s="10">
        <v>1999</v>
      </c>
      <c r="C3447" s="10" t="s">
        <v>4</v>
      </c>
      <c r="D3447" s="10" t="s">
        <v>30</v>
      </c>
      <c r="E3447" s="10">
        <v>41</v>
      </c>
      <c r="F3447" s="10">
        <v>21613</v>
      </c>
      <c r="G3447" s="10">
        <v>0</v>
      </c>
      <c r="H3447" s="10">
        <v>1</v>
      </c>
      <c r="I3447" s="10">
        <v>1</v>
      </c>
      <c r="J3447" s="10">
        <v>0</v>
      </c>
      <c r="K3447" s="10">
        <v>0</v>
      </c>
      <c r="L3447" s="10">
        <v>0</v>
      </c>
      <c r="M3447" s="10">
        <v>2050.050939486835</v>
      </c>
      <c r="N3447" s="10"/>
      <c r="O3447" s="10"/>
      <c r="P3447" s="10"/>
      <c r="Q3447" s="10"/>
    </row>
    <row r="3448" spans="1:17" x14ac:dyDescent="0.2">
      <c r="A3448" s="9" t="str">
        <f t="shared" si="53"/>
        <v>199930EMASREM41</v>
      </c>
      <c r="B3448" s="10">
        <v>1999</v>
      </c>
      <c r="C3448" s="10" t="s">
        <v>4</v>
      </c>
      <c r="D3448" s="10" t="s">
        <v>35</v>
      </c>
      <c r="E3448" s="10">
        <v>41</v>
      </c>
      <c r="F3448" s="10">
        <v>16867</v>
      </c>
      <c r="G3448" s="10">
        <v>0</v>
      </c>
      <c r="H3448" s="10">
        <v>1</v>
      </c>
      <c r="I3448" s="10">
        <v>1</v>
      </c>
      <c r="J3448" s="10">
        <v>0</v>
      </c>
      <c r="K3448" s="10">
        <v>0</v>
      </c>
      <c r="L3448" s="10">
        <v>4.6896306397106777E-2</v>
      </c>
      <c r="M3448" s="10">
        <v>0</v>
      </c>
      <c r="N3448" s="10"/>
      <c r="O3448" s="10"/>
      <c r="P3448" s="10"/>
      <c r="Q3448" s="10"/>
    </row>
    <row r="3449" spans="1:17" x14ac:dyDescent="0.2">
      <c r="A3449" s="9" t="str">
        <f t="shared" si="53"/>
        <v>199930EMATDOM41</v>
      </c>
      <c r="B3449" s="10">
        <v>1999</v>
      </c>
      <c r="C3449" s="10" t="s">
        <v>4</v>
      </c>
      <c r="D3449" s="10" t="s">
        <v>33</v>
      </c>
      <c r="E3449" s="10">
        <v>41</v>
      </c>
      <c r="F3449" s="10">
        <v>62989</v>
      </c>
      <c r="G3449" s="10">
        <v>0</v>
      </c>
      <c r="H3449" s="10">
        <v>1</v>
      </c>
      <c r="I3449" s="10">
        <v>1</v>
      </c>
      <c r="J3449" s="10">
        <v>0</v>
      </c>
      <c r="K3449" s="10">
        <v>0</v>
      </c>
      <c r="L3449" s="10">
        <v>3.7657368746924068E-2</v>
      </c>
      <c r="M3449" s="10">
        <v>561.51964014050304</v>
      </c>
      <c r="N3449" s="10"/>
      <c r="O3449" s="10"/>
      <c r="P3449" s="10"/>
      <c r="Q3449" s="10"/>
    </row>
    <row r="3450" spans="1:17" x14ac:dyDescent="0.2">
      <c r="A3450" s="9" t="str">
        <f t="shared" si="53"/>
        <v>199915A17AGCC43</v>
      </c>
      <c r="B3450" s="10">
        <v>1999</v>
      </c>
      <c r="C3450" s="10" t="s">
        <v>0</v>
      </c>
      <c r="D3450" s="10" t="s">
        <v>23</v>
      </c>
      <c r="E3450" s="10">
        <v>43</v>
      </c>
      <c r="F3450" s="10">
        <v>213</v>
      </c>
      <c r="G3450" s="10">
        <v>0</v>
      </c>
      <c r="H3450" s="10">
        <v>1</v>
      </c>
      <c r="I3450" s="10">
        <v>1</v>
      </c>
      <c r="J3450" s="10">
        <v>0</v>
      </c>
      <c r="K3450" s="10">
        <v>0</v>
      </c>
      <c r="L3450" s="10">
        <v>0</v>
      </c>
      <c r="M3450" s="10">
        <v>555.59205054538234</v>
      </c>
      <c r="N3450" s="10"/>
      <c r="O3450" s="10"/>
      <c r="P3450" s="10"/>
      <c r="Q3450" s="10"/>
    </row>
    <row r="3451" spans="1:17" x14ac:dyDescent="0.2">
      <c r="A3451" s="9" t="str">
        <f t="shared" si="53"/>
        <v>199915A17AGSC43</v>
      </c>
      <c r="B3451" s="10">
        <v>1999</v>
      </c>
      <c r="C3451" s="10" t="s">
        <v>0</v>
      </c>
      <c r="D3451" s="10" t="s">
        <v>28</v>
      </c>
      <c r="E3451" s="10">
        <v>43</v>
      </c>
      <c r="F3451" s="10">
        <v>213</v>
      </c>
      <c r="G3451" s="10">
        <v>0</v>
      </c>
      <c r="H3451" s="10">
        <v>1</v>
      </c>
      <c r="I3451" s="10">
        <v>1</v>
      </c>
      <c r="J3451" s="10">
        <v>0</v>
      </c>
      <c r="K3451" s="10">
        <v>0</v>
      </c>
      <c r="L3451" s="10">
        <v>0</v>
      </c>
      <c r="M3451" s="10">
        <v>533.36836852356714</v>
      </c>
      <c r="N3451" s="10"/>
      <c r="O3451" s="10"/>
      <c r="P3451" s="10"/>
      <c r="Q3451" s="10"/>
    </row>
    <row r="3452" spans="1:17" x14ac:dyDescent="0.2">
      <c r="A3452" s="9" t="str">
        <f t="shared" si="53"/>
        <v>199915A17AUTO43</v>
      </c>
      <c r="B3452" s="10">
        <v>1999</v>
      </c>
      <c r="C3452" s="10" t="s">
        <v>0</v>
      </c>
      <c r="D3452" s="10" t="s">
        <v>34</v>
      </c>
      <c r="E3452" s="10">
        <v>43</v>
      </c>
      <c r="F3452" s="10">
        <v>1062</v>
      </c>
      <c r="G3452" s="10">
        <v>0</v>
      </c>
      <c r="H3452" s="10">
        <v>1</v>
      </c>
      <c r="I3452" s="10">
        <v>1</v>
      </c>
      <c r="J3452" s="10">
        <v>0</v>
      </c>
      <c r="K3452" s="10">
        <v>0</v>
      </c>
      <c r="L3452" s="10">
        <v>0.79943502824858759</v>
      </c>
      <c r="M3452" s="10">
        <v>0</v>
      </c>
      <c r="N3452" s="10"/>
      <c r="O3452" s="10"/>
      <c r="P3452" s="10"/>
      <c r="Q3452" s="10"/>
    </row>
    <row r="3453" spans="1:17" x14ac:dyDescent="0.2">
      <c r="A3453" s="9" t="str">
        <f t="shared" si="53"/>
        <v>199915A17CCA143</v>
      </c>
      <c r="B3453" s="10">
        <v>1999</v>
      </c>
      <c r="C3453" s="10" t="s">
        <v>0</v>
      </c>
      <c r="D3453" s="10" t="s">
        <v>24</v>
      </c>
      <c r="E3453" s="10">
        <v>43</v>
      </c>
      <c r="F3453" s="10">
        <v>4465</v>
      </c>
      <c r="G3453" s="10">
        <v>0</v>
      </c>
      <c r="H3453" s="10">
        <v>1</v>
      </c>
      <c r="I3453" s="10">
        <v>1</v>
      </c>
      <c r="J3453" s="10">
        <v>0</v>
      </c>
      <c r="K3453" s="10">
        <v>0</v>
      </c>
      <c r="L3453" s="10">
        <v>0.61836506159014559</v>
      </c>
      <c r="M3453" s="10">
        <v>480.69152276552006</v>
      </c>
      <c r="N3453" s="10"/>
      <c r="O3453" s="10"/>
      <c r="P3453" s="10"/>
      <c r="Q3453" s="10"/>
    </row>
    <row r="3454" spans="1:17" x14ac:dyDescent="0.2">
      <c r="A3454" s="9" t="str">
        <f t="shared" si="53"/>
        <v>199915A17CCA243</v>
      </c>
      <c r="B3454" s="10">
        <v>1999</v>
      </c>
      <c r="C3454" s="10" t="s">
        <v>0</v>
      </c>
      <c r="D3454" s="10" t="s">
        <v>25</v>
      </c>
      <c r="E3454" s="10">
        <v>43</v>
      </c>
      <c r="F3454" s="10">
        <v>13616</v>
      </c>
      <c r="G3454" s="10">
        <v>0</v>
      </c>
      <c r="H3454" s="10">
        <v>1</v>
      </c>
      <c r="I3454" s="10">
        <v>1</v>
      </c>
      <c r="J3454" s="10">
        <v>0</v>
      </c>
      <c r="K3454" s="10">
        <v>0</v>
      </c>
      <c r="L3454" s="10">
        <v>0.5625</v>
      </c>
      <c r="M3454" s="10">
        <v>451.28914611283136</v>
      </c>
      <c r="N3454" s="10"/>
      <c r="O3454" s="10"/>
      <c r="P3454" s="10"/>
      <c r="Q3454" s="10"/>
    </row>
    <row r="3455" spans="1:17" x14ac:dyDescent="0.2">
      <c r="A3455" s="9" t="str">
        <f t="shared" si="53"/>
        <v>199915A17CONT43</v>
      </c>
      <c r="B3455" s="10">
        <v>1999</v>
      </c>
      <c r="C3455" s="10" t="s">
        <v>0</v>
      </c>
      <c r="D3455" s="10" t="s">
        <v>31</v>
      </c>
      <c r="E3455" s="10">
        <v>43</v>
      </c>
      <c r="F3455" s="10">
        <v>2980</v>
      </c>
      <c r="G3455" s="10">
        <v>0</v>
      </c>
      <c r="H3455" s="10">
        <v>1</v>
      </c>
      <c r="I3455" s="10">
        <v>1</v>
      </c>
      <c r="J3455" s="10">
        <v>0</v>
      </c>
      <c r="K3455" s="10">
        <v>0</v>
      </c>
      <c r="L3455" s="10">
        <v>0.35738255033557048</v>
      </c>
      <c r="M3455" s="10">
        <v>343.91371657101678</v>
      </c>
      <c r="N3455" s="10"/>
      <c r="O3455" s="10"/>
      <c r="P3455" s="10"/>
      <c r="Q3455" s="10"/>
    </row>
    <row r="3456" spans="1:17" x14ac:dyDescent="0.2">
      <c r="A3456" s="9" t="str">
        <f t="shared" si="53"/>
        <v>199915A17INAT43</v>
      </c>
      <c r="B3456" s="10">
        <v>1999</v>
      </c>
      <c r="C3456" s="10" t="s">
        <v>0</v>
      </c>
      <c r="D3456" s="10" t="s">
        <v>54</v>
      </c>
      <c r="E3456" s="10">
        <v>43</v>
      </c>
      <c r="F3456" s="10">
        <v>145930</v>
      </c>
      <c r="G3456" s="10">
        <v>1</v>
      </c>
      <c r="H3456" s="10">
        <v>0.18077845542383333</v>
      </c>
      <c r="I3456" s="10">
        <v>0</v>
      </c>
      <c r="J3456" s="10">
        <v>0.11513739464126636</v>
      </c>
      <c r="K3456" s="10">
        <v>0.17634482286027547</v>
      </c>
      <c r="L3456" s="10">
        <v>0.82365517713972447</v>
      </c>
      <c r="M3456" s="10"/>
      <c r="N3456" s="10"/>
      <c r="O3456" s="10"/>
      <c r="P3456" s="10"/>
      <c r="Q3456" s="10"/>
    </row>
    <row r="3457" spans="1:17" x14ac:dyDescent="0.2">
      <c r="A3457" s="9" t="str">
        <f t="shared" si="53"/>
        <v>199915A17MILI43</v>
      </c>
      <c r="B3457" s="10">
        <v>1999</v>
      </c>
      <c r="C3457" s="10" t="s">
        <v>0</v>
      </c>
      <c r="D3457" s="10" t="s">
        <v>26</v>
      </c>
      <c r="E3457" s="10">
        <v>43</v>
      </c>
      <c r="F3457" s="10">
        <v>212</v>
      </c>
      <c r="G3457" s="10">
        <v>0</v>
      </c>
      <c r="H3457" s="10">
        <v>1</v>
      </c>
      <c r="I3457" s="10">
        <v>1</v>
      </c>
      <c r="J3457" s="10">
        <v>0</v>
      </c>
      <c r="K3457" s="10">
        <v>0</v>
      </c>
      <c r="L3457" s="10">
        <v>0</v>
      </c>
      <c r="M3457" s="10">
        <v>302.24207549668802</v>
      </c>
      <c r="N3457" s="10"/>
      <c r="O3457" s="10"/>
      <c r="P3457" s="10"/>
      <c r="Q3457" s="10"/>
    </row>
    <row r="3458" spans="1:17" x14ac:dyDescent="0.2">
      <c r="A3458" s="9" t="str">
        <f t="shared" si="53"/>
        <v>199915A17SCA143</v>
      </c>
      <c r="B3458" s="10">
        <v>1999</v>
      </c>
      <c r="C3458" s="10" t="s">
        <v>0</v>
      </c>
      <c r="D3458" s="10" t="s">
        <v>29</v>
      </c>
      <c r="E3458" s="10">
        <v>43</v>
      </c>
      <c r="F3458" s="10">
        <v>16167</v>
      </c>
      <c r="G3458" s="10">
        <v>0</v>
      </c>
      <c r="H3458" s="10">
        <v>1</v>
      </c>
      <c r="I3458" s="10">
        <v>1</v>
      </c>
      <c r="J3458" s="10">
        <v>0</v>
      </c>
      <c r="K3458" s="10">
        <v>0</v>
      </c>
      <c r="L3458" s="10">
        <v>0.68417146038226018</v>
      </c>
      <c r="M3458" s="10">
        <v>392.25216663991449</v>
      </c>
      <c r="N3458" s="10"/>
      <c r="O3458" s="10"/>
      <c r="P3458" s="10"/>
      <c r="Q3458" s="10"/>
    </row>
    <row r="3459" spans="1:17" x14ac:dyDescent="0.2">
      <c r="A3459" s="9" t="str">
        <f t="shared" si="53"/>
        <v>199915A17SCA243</v>
      </c>
      <c r="B3459" s="10">
        <v>1999</v>
      </c>
      <c r="C3459" s="10" t="s">
        <v>0</v>
      </c>
      <c r="D3459" s="10" t="s">
        <v>30</v>
      </c>
      <c r="E3459" s="10">
        <v>43</v>
      </c>
      <c r="F3459" s="10">
        <v>6598</v>
      </c>
      <c r="G3459" s="10">
        <v>0</v>
      </c>
      <c r="H3459" s="10">
        <v>1</v>
      </c>
      <c r="I3459" s="10">
        <v>1</v>
      </c>
      <c r="J3459" s="10">
        <v>0</v>
      </c>
      <c r="K3459" s="10">
        <v>0</v>
      </c>
      <c r="L3459" s="10">
        <v>0.70976053349499846</v>
      </c>
      <c r="M3459" s="10">
        <v>380.8744340198287</v>
      </c>
      <c r="N3459" s="10"/>
      <c r="O3459" s="10"/>
      <c r="P3459" s="10"/>
      <c r="Q3459" s="10"/>
    </row>
    <row r="3460" spans="1:17" x14ac:dyDescent="0.2">
      <c r="A3460" s="9" t="str">
        <f t="shared" ref="A3460:A3523" si="54">B3460&amp;C3460&amp;D3460&amp;E3460</f>
        <v>199915A17SREM43</v>
      </c>
      <c r="B3460" s="10">
        <v>1999</v>
      </c>
      <c r="C3460" s="10" t="s">
        <v>0</v>
      </c>
      <c r="D3460" s="10" t="s">
        <v>35</v>
      </c>
      <c r="E3460" s="10">
        <v>43</v>
      </c>
      <c r="F3460" s="10">
        <v>6810</v>
      </c>
      <c r="G3460" s="10">
        <v>0</v>
      </c>
      <c r="H3460" s="10">
        <v>1</v>
      </c>
      <c r="I3460" s="10">
        <v>1</v>
      </c>
      <c r="J3460" s="10">
        <v>0</v>
      </c>
      <c r="K3460" s="10">
        <v>0</v>
      </c>
      <c r="L3460" s="10">
        <v>0.81248164464023498</v>
      </c>
      <c r="M3460" s="10">
        <v>0</v>
      </c>
      <c r="N3460" s="10"/>
      <c r="O3460" s="10"/>
      <c r="P3460" s="10"/>
      <c r="Q3460" s="10"/>
    </row>
    <row r="3461" spans="1:17" x14ac:dyDescent="0.2">
      <c r="A3461" s="9" t="str">
        <f t="shared" si="54"/>
        <v>199915A17TDOM43</v>
      </c>
      <c r="B3461" s="10">
        <v>1999</v>
      </c>
      <c r="C3461" s="10" t="s">
        <v>0</v>
      </c>
      <c r="D3461" s="10" t="s">
        <v>33</v>
      </c>
      <c r="E3461" s="10">
        <v>43</v>
      </c>
      <c r="F3461" s="10">
        <v>3190</v>
      </c>
      <c r="G3461" s="10">
        <v>0</v>
      </c>
      <c r="H3461" s="10">
        <v>1</v>
      </c>
      <c r="I3461" s="10">
        <v>1</v>
      </c>
      <c r="J3461" s="10">
        <v>0</v>
      </c>
      <c r="K3461" s="10">
        <v>0</v>
      </c>
      <c r="L3461" s="10">
        <v>0.46645768025078371</v>
      </c>
      <c r="M3461" s="10">
        <v>371.87256360691981</v>
      </c>
      <c r="N3461" s="10"/>
      <c r="O3461" s="10"/>
      <c r="P3461" s="10"/>
      <c r="Q3461" s="10"/>
    </row>
    <row r="3462" spans="1:17" x14ac:dyDescent="0.2">
      <c r="A3462" s="9" t="str">
        <f t="shared" si="54"/>
        <v>199915A29AGCC43</v>
      </c>
      <c r="B3462" s="10">
        <v>1999</v>
      </c>
      <c r="C3462" s="10" t="s">
        <v>3</v>
      </c>
      <c r="D3462" s="10" t="s">
        <v>23</v>
      </c>
      <c r="E3462" s="10">
        <v>43</v>
      </c>
      <c r="F3462" s="10">
        <v>1702</v>
      </c>
      <c r="G3462" s="10">
        <v>0</v>
      </c>
      <c r="H3462" s="10">
        <v>1</v>
      </c>
      <c r="I3462" s="10">
        <v>1</v>
      </c>
      <c r="J3462" s="10">
        <v>0</v>
      </c>
      <c r="K3462" s="10">
        <v>0</v>
      </c>
      <c r="L3462" s="10">
        <v>0</v>
      </c>
      <c r="M3462" s="10">
        <v>430.15882104704849</v>
      </c>
      <c r="N3462" s="10"/>
      <c r="O3462" s="10"/>
      <c r="P3462" s="10"/>
      <c r="Q3462" s="10"/>
    </row>
    <row r="3463" spans="1:17" x14ac:dyDescent="0.2">
      <c r="A3463" s="9" t="str">
        <f t="shared" si="54"/>
        <v>199915A29AGSC43</v>
      </c>
      <c r="B3463" s="10">
        <v>1999</v>
      </c>
      <c r="C3463" s="10" t="s">
        <v>3</v>
      </c>
      <c r="D3463" s="10" t="s">
        <v>28</v>
      </c>
      <c r="E3463" s="10">
        <v>43</v>
      </c>
      <c r="F3463" s="10">
        <v>2553</v>
      </c>
      <c r="G3463" s="10">
        <v>0</v>
      </c>
      <c r="H3463" s="10">
        <v>1</v>
      </c>
      <c r="I3463" s="10">
        <v>1</v>
      </c>
      <c r="J3463" s="10">
        <v>0</v>
      </c>
      <c r="K3463" s="10">
        <v>0</v>
      </c>
      <c r="L3463" s="10">
        <v>8.3039561300430872E-2</v>
      </c>
      <c r="M3463" s="10">
        <v>656.42297635622879</v>
      </c>
      <c r="N3463" s="10"/>
      <c r="O3463" s="10"/>
      <c r="P3463" s="10"/>
      <c r="Q3463" s="10"/>
    </row>
    <row r="3464" spans="1:17" x14ac:dyDescent="0.2">
      <c r="A3464" s="9" t="str">
        <f t="shared" si="54"/>
        <v>199915A29AUTO43</v>
      </c>
      <c r="B3464" s="10">
        <v>1999</v>
      </c>
      <c r="C3464" s="10" t="s">
        <v>3</v>
      </c>
      <c r="D3464" s="10" t="s">
        <v>34</v>
      </c>
      <c r="E3464" s="10">
        <v>43</v>
      </c>
      <c r="F3464" s="10">
        <v>2552</v>
      </c>
      <c r="G3464" s="10">
        <v>0</v>
      </c>
      <c r="H3464" s="10">
        <v>1</v>
      </c>
      <c r="I3464" s="10">
        <v>1</v>
      </c>
      <c r="J3464" s="10">
        <v>0</v>
      </c>
      <c r="K3464" s="10">
        <v>0</v>
      </c>
      <c r="L3464" s="10">
        <v>0.33268025078369906</v>
      </c>
      <c r="M3464" s="10">
        <v>0</v>
      </c>
      <c r="N3464" s="10"/>
      <c r="O3464" s="10"/>
      <c r="P3464" s="10"/>
      <c r="Q3464" s="10"/>
    </row>
    <row r="3465" spans="1:17" x14ac:dyDescent="0.2">
      <c r="A3465" s="9" t="str">
        <f t="shared" si="54"/>
        <v>199915A29CCA143</v>
      </c>
      <c r="B3465" s="10">
        <v>1999</v>
      </c>
      <c r="C3465" s="10" t="s">
        <v>3</v>
      </c>
      <c r="D3465" s="10" t="s">
        <v>24</v>
      </c>
      <c r="E3465" s="10">
        <v>43</v>
      </c>
      <c r="F3465" s="10">
        <v>56165</v>
      </c>
      <c r="G3465" s="10">
        <v>0</v>
      </c>
      <c r="H3465" s="10">
        <v>1</v>
      </c>
      <c r="I3465" s="10">
        <v>1</v>
      </c>
      <c r="J3465" s="10">
        <v>0</v>
      </c>
      <c r="K3465" s="10">
        <v>0</v>
      </c>
      <c r="L3465" s="10">
        <v>0.24242855871094099</v>
      </c>
      <c r="M3465" s="10">
        <v>880.01426203852714</v>
      </c>
      <c r="N3465" s="10"/>
      <c r="O3465" s="10"/>
      <c r="P3465" s="10"/>
      <c r="Q3465" s="10"/>
    </row>
    <row r="3466" spans="1:17" x14ac:dyDescent="0.2">
      <c r="A3466" s="9" t="str">
        <f t="shared" si="54"/>
        <v>199915A29CCA243</v>
      </c>
      <c r="B3466" s="10">
        <v>1999</v>
      </c>
      <c r="C3466" s="10" t="s">
        <v>3</v>
      </c>
      <c r="D3466" s="10" t="s">
        <v>25</v>
      </c>
      <c r="E3466" s="10">
        <v>43</v>
      </c>
      <c r="F3466" s="10">
        <v>199741</v>
      </c>
      <c r="G3466" s="10">
        <v>0</v>
      </c>
      <c r="H3466" s="10">
        <v>1</v>
      </c>
      <c r="I3466" s="10">
        <v>1</v>
      </c>
      <c r="J3466" s="10">
        <v>0</v>
      </c>
      <c r="K3466" s="10">
        <v>0</v>
      </c>
      <c r="L3466" s="10">
        <v>0.21090812602320005</v>
      </c>
      <c r="M3466" s="10">
        <v>1018.1381945853748</v>
      </c>
      <c r="N3466" s="10"/>
      <c r="O3466" s="10"/>
      <c r="P3466" s="10"/>
      <c r="Q3466" s="10"/>
    </row>
    <row r="3467" spans="1:17" x14ac:dyDescent="0.2">
      <c r="A3467" s="9" t="str">
        <f t="shared" si="54"/>
        <v>199915A29CONT43</v>
      </c>
      <c r="B3467" s="10">
        <v>1999</v>
      </c>
      <c r="C3467" s="10" t="s">
        <v>3</v>
      </c>
      <c r="D3467" s="10" t="s">
        <v>31</v>
      </c>
      <c r="E3467" s="10">
        <v>43</v>
      </c>
      <c r="F3467" s="10">
        <v>62965</v>
      </c>
      <c r="G3467" s="10">
        <v>0</v>
      </c>
      <c r="H3467" s="10">
        <v>1</v>
      </c>
      <c r="I3467" s="10">
        <v>1</v>
      </c>
      <c r="J3467" s="10">
        <v>0</v>
      </c>
      <c r="K3467" s="10">
        <v>0</v>
      </c>
      <c r="L3467" s="10">
        <v>0.13515445088541253</v>
      </c>
      <c r="M3467" s="10">
        <v>1077.538600399236</v>
      </c>
      <c r="N3467" s="10"/>
      <c r="O3467" s="10"/>
      <c r="P3467" s="10"/>
      <c r="Q3467" s="10"/>
    </row>
    <row r="3468" spans="1:17" x14ac:dyDescent="0.2">
      <c r="A3468" s="9" t="str">
        <f t="shared" si="54"/>
        <v>199915A29EMPR43</v>
      </c>
      <c r="B3468" s="10">
        <v>1999</v>
      </c>
      <c r="C3468" s="10" t="s">
        <v>3</v>
      </c>
      <c r="D3468" s="10" t="s">
        <v>32</v>
      </c>
      <c r="E3468" s="10">
        <v>43</v>
      </c>
      <c r="F3468" s="10">
        <v>10212</v>
      </c>
      <c r="G3468" s="10">
        <v>0</v>
      </c>
      <c r="H3468" s="10">
        <v>1</v>
      </c>
      <c r="I3468" s="10">
        <v>1</v>
      </c>
      <c r="J3468" s="10">
        <v>0</v>
      </c>
      <c r="K3468" s="10">
        <v>0</v>
      </c>
      <c r="L3468" s="10">
        <v>0.10428907168037603</v>
      </c>
      <c r="M3468" s="10">
        <v>2665.7720069263041</v>
      </c>
      <c r="N3468" s="10"/>
      <c r="O3468" s="10"/>
      <c r="P3468" s="10"/>
      <c r="Q3468" s="10"/>
    </row>
    <row r="3469" spans="1:17" x14ac:dyDescent="0.2">
      <c r="A3469" s="9" t="str">
        <f t="shared" si="54"/>
        <v>199915A29INAT43</v>
      </c>
      <c r="B3469" s="10">
        <v>1999</v>
      </c>
      <c r="C3469" s="10" t="s">
        <v>3</v>
      </c>
      <c r="D3469" s="10" t="s">
        <v>54</v>
      </c>
      <c r="E3469" s="10">
        <v>43</v>
      </c>
      <c r="F3469" s="10">
        <v>367393</v>
      </c>
      <c r="G3469" s="10">
        <v>1</v>
      </c>
      <c r="H3469" s="10">
        <v>0.28259112176878709</v>
      </c>
      <c r="I3469" s="10">
        <v>0</v>
      </c>
      <c r="J3469" s="10">
        <v>0.31558576238523872</v>
      </c>
      <c r="K3469" s="10">
        <v>0.4898895732907268</v>
      </c>
      <c r="L3469" s="10">
        <v>0.5101104267092732</v>
      </c>
      <c r="M3469" s="10"/>
      <c r="N3469" s="10"/>
      <c r="O3469" s="10"/>
      <c r="P3469" s="10"/>
      <c r="Q3469" s="10"/>
    </row>
    <row r="3470" spans="1:17" x14ac:dyDescent="0.2">
      <c r="A3470" s="9" t="str">
        <f t="shared" si="54"/>
        <v>199915A29MILI43</v>
      </c>
      <c r="B3470" s="10">
        <v>1999</v>
      </c>
      <c r="C3470" s="10" t="s">
        <v>3</v>
      </c>
      <c r="D3470" s="10" t="s">
        <v>26</v>
      </c>
      <c r="E3470" s="10">
        <v>43</v>
      </c>
      <c r="F3470" s="10">
        <v>7658</v>
      </c>
      <c r="G3470" s="10">
        <v>0</v>
      </c>
      <c r="H3470" s="10">
        <v>1</v>
      </c>
      <c r="I3470" s="10">
        <v>1</v>
      </c>
      <c r="J3470" s="10">
        <v>0</v>
      </c>
      <c r="K3470" s="10">
        <v>0</v>
      </c>
      <c r="L3470" s="10">
        <v>0.25019587359623924</v>
      </c>
      <c r="M3470" s="10">
        <v>1365.1736817176275</v>
      </c>
      <c r="N3470" s="10"/>
      <c r="O3470" s="10"/>
      <c r="P3470" s="10"/>
      <c r="Q3470" s="10"/>
    </row>
    <row r="3471" spans="1:17" x14ac:dyDescent="0.2">
      <c r="A3471" s="9" t="str">
        <f t="shared" si="54"/>
        <v>199915A29PUBL43</v>
      </c>
      <c r="B3471" s="10">
        <v>1999</v>
      </c>
      <c r="C3471" s="10" t="s">
        <v>3</v>
      </c>
      <c r="D3471" s="10" t="s">
        <v>27</v>
      </c>
      <c r="E3471" s="10">
        <v>43</v>
      </c>
      <c r="F3471" s="10">
        <v>13828</v>
      </c>
      <c r="G3471" s="10">
        <v>0</v>
      </c>
      <c r="H3471" s="10">
        <v>1</v>
      </c>
      <c r="I3471" s="10">
        <v>1</v>
      </c>
      <c r="J3471" s="10">
        <v>0</v>
      </c>
      <c r="K3471" s="10">
        <v>0</v>
      </c>
      <c r="L3471" s="10">
        <v>0.24609487995371709</v>
      </c>
      <c r="M3471" s="10">
        <v>2319.0701476918148</v>
      </c>
      <c r="N3471" s="10"/>
      <c r="O3471" s="10"/>
      <c r="P3471" s="10"/>
      <c r="Q3471" s="10"/>
    </row>
    <row r="3472" spans="1:17" x14ac:dyDescent="0.2">
      <c r="A3472" s="9" t="str">
        <f t="shared" si="54"/>
        <v>199915A29SCA143</v>
      </c>
      <c r="B3472" s="10">
        <v>1999</v>
      </c>
      <c r="C3472" s="10" t="s">
        <v>3</v>
      </c>
      <c r="D3472" s="10" t="s">
        <v>29</v>
      </c>
      <c r="E3472" s="10">
        <v>43</v>
      </c>
      <c r="F3472" s="10">
        <v>76393</v>
      </c>
      <c r="G3472" s="10">
        <v>0</v>
      </c>
      <c r="H3472" s="10">
        <v>1</v>
      </c>
      <c r="I3472" s="10">
        <v>1</v>
      </c>
      <c r="J3472" s="10">
        <v>0</v>
      </c>
      <c r="K3472" s="10">
        <v>0</v>
      </c>
      <c r="L3472" s="10">
        <v>0.41226290366918433</v>
      </c>
      <c r="M3472" s="10">
        <v>631.55485752141385</v>
      </c>
      <c r="N3472" s="10"/>
      <c r="O3472" s="10"/>
      <c r="P3472" s="10"/>
      <c r="Q3472" s="10"/>
    </row>
    <row r="3473" spans="1:17" x14ac:dyDescent="0.2">
      <c r="A3473" s="9" t="str">
        <f t="shared" si="54"/>
        <v>199915A29SCA243</v>
      </c>
      <c r="B3473" s="10">
        <v>1999</v>
      </c>
      <c r="C3473" s="10" t="s">
        <v>3</v>
      </c>
      <c r="D3473" s="10" t="s">
        <v>30</v>
      </c>
      <c r="E3473" s="10">
        <v>43</v>
      </c>
      <c r="F3473" s="10">
        <v>40214</v>
      </c>
      <c r="G3473" s="10">
        <v>0</v>
      </c>
      <c r="H3473" s="10">
        <v>1</v>
      </c>
      <c r="I3473" s="10">
        <v>1</v>
      </c>
      <c r="J3473" s="10">
        <v>0</v>
      </c>
      <c r="K3473" s="10">
        <v>0</v>
      </c>
      <c r="L3473" s="10">
        <v>0.33868801909782664</v>
      </c>
      <c r="M3473" s="10">
        <v>816.981929517553</v>
      </c>
      <c r="N3473" s="10"/>
      <c r="O3473" s="10"/>
      <c r="P3473" s="10"/>
      <c r="Q3473" s="10"/>
    </row>
    <row r="3474" spans="1:17" x14ac:dyDescent="0.2">
      <c r="A3474" s="9" t="str">
        <f t="shared" si="54"/>
        <v>199915A29SREM43</v>
      </c>
      <c r="B3474" s="10">
        <v>1999</v>
      </c>
      <c r="C3474" s="10" t="s">
        <v>3</v>
      </c>
      <c r="D3474" s="10" t="s">
        <v>35</v>
      </c>
      <c r="E3474" s="10">
        <v>43</v>
      </c>
      <c r="F3474" s="10">
        <v>20217</v>
      </c>
      <c r="G3474" s="10">
        <v>0</v>
      </c>
      <c r="H3474" s="10">
        <v>1</v>
      </c>
      <c r="I3474" s="10">
        <v>1</v>
      </c>
      <c r="J3474" s="10">
        <v>0</v>
      </c>
      <c r="K3474" s="10">
        <v>0</v>
      </c>
      <c r="L3474" s="10">
        <v>0.473561853885344</v>
      </c>
      <c r="M3474" s="10">
        <v>4.6828355054129274</v>
      </c>
      <c r="N3474" s="10"/>
      <c r="O3474" s="10"/>
      <c r="P3474" s="10"/>
      <c r="Q3474" s="10"/>
    </row>
    <row r="3475" spans="1:17" x14ac:dyDescent="0.2">
      <c r="A3475" s="9" t="str">
        <f t="shared" si="54"/>
        <v>199915A29TDOM43</v>
      </c>
      <c r="B3475" s="10">
        <v>1999</v>
      </c>
      <c r="C3475" s="10" t="s">
        <v>3</v>
      </c>
      <c r="D3475" s="10" t="s">
        <v>33</v>
      </c>
      <c r="E3475" s="10">
        <v>43</v>
      </c>
      <c r="F3475" s="10">
        <v>28941</v>
      </c>
      <c r="G3475" s="10">
        <v>0</v>
      </c>
      <c r="H3475" s="10">
        <v>1</v>
      </c>
      <c r="I3475" s="10">
        <v>1</v>
      </c>
      <c r="J3475" s="10">
        <v>0</v>
      </c>
      <c r="K3475" s="10">
        <v>0</v>
      </c>
      <c r="L3475" s="10">
        <v>0.1985764140838257</v>
      </c>
      <c r="M3475" s="10">
        <v>429.34253730090177</v>
      </c>
      <c r="N3475" s="10"/>
      <c r="O3475" s="10"/>
      <c r="P3475" s="10"/>
      <c r="Q3475" s="10"/>
    </row>
    <row r="3476" spans="1:17" x14ac:dyDescent="0.2">
      <c r="A3476" s="9" t="str">
        <f t="shared" si="54"/>
        <v>199918A24AGCC43</v>
      </c>
      <c r="B3476" s="10">
        <v>1999</v>
      </c>
      <c r="C3476" s="10" t="s">
        <v>1</v>
      </c>
      <c r="D3476" s="10" t="s">
        <v>23</v>
      </c>
      <c r="E3476" s="10">
        <v>43</v>
      </c>
      <c r="F3476" s="10">
        <v>851</v>
      </c>
      <c r="G3476" s="10">
        <v>0</v>
      </c>
      <c r="H3476" s="10">
        <v>1</v>
      </c>
      <c r="I3476" s="10">
        <v>1</v>
      </c>
      <c r="J3476" s="10">
        <v>0</v>
      </c>
      <c r="K3476" s="10">
        <v>0</v>
      </c>
      <c r="L3476" s="10">
        <v>0</v>
      </c>
      <c r="M3476" s="10">
        <v>436.42506370408091</v>
      </c>
      <c r="N3476" s="10"/>
      <c r="O3476" s="10"/>
      <c r="P3476" s="10"/>
      <c r="Q3476" s="10"/>
    </row>
    <row r="3477" spans="1:17" x14ac:dyDescent="0.2">
      <c r="A3477" s="9" t="str">
        <f t="shared" si="54"/>
        <v>199918A24AGSC43</v>
      </c>
      <c r="B3477" s="10">
        <v>1999</v>
      </c>
      <c r="C3477" s="10" t="s">
        <v>1</v>
      </c>
      <c r="D3477" s="10" t="s">
        <v>28</v>
      </c>
      <c r="E3477" s="10">
        <v>43</v>
      </c>
      <c r="F3477" s="10">
        <v>425</v>
      </c>
      <c r="G3477" s="10">
        <v>0</v>
      </c>
      <c r="H3477" s="10">
        <v>1</v>
      </c>
      <c r="I3477" s="10">
        <v>1</v>
      </c>
      <c r="J3477" s="10">
        <v>0</v>
      </c>
      <c r="K3477" s="10">
        <v>0</v>
      </c>
      <c r="L3477" s="10">
        <v>0.49882352941176472</v>
      </c>
      <c r="M3477" s="10">
        <v>508.86479818139617</v>
      </c>
      <c r="N3477" s="10"/>
      <c r="O3477" s="10"/>
      <c r="P3477" s="10"/>
      <c r="Q3477" s="10"/>
    </row>
    <row r="3478" spans="1:17" x14ac:dyDescent="0.2">
      <c r="A3478" s="9" t="str">
        <f t="shared" si="54"/>
        <v>199918A24AUTO43</v>
      </c>
      <c r="B3478" s="10">
        <v>1999</v>
      </c>
      <c r="C3478" s="10" t="s">
        <v>1</v>
      </c>
      <c r="D3478" s="10" t="s">
        <v>34</v>
      </c>
      <c r="E3478" s="10">
        <v>43</v>
      </c>
      <c r="F3478" s="10">
        <v>638</v>
      </c>
      <c r="G3478" s="10">
        <v>0</v>
      </c>
      <c r="H3478" s="10">
        <v>1</v>
      </c>
      <c r="I3478" s="10">
        <v>1</v>
      </c>
      <c r="J3478" s="10">
        <v>0</v>
      </c>
      <c r="K3478" s="10">
        <v>0</v>
      </c>
      <c r="L3478" s="10">
        <v>0</v>
      </c>
      <c r="M3478" s="10">
        <v>0</v>
      </c>
      <c r="N3478" s="10"/>
      <c r="O3478" s="10"/>
      <c r="P3478" s="10"/>
      <c r="Q3478" s="10"/>
    </row>
    <row r="3479" spans="1:17" x14ac:dyDescent="0.2">
      <c r="A3479" s="9" t="str">
        <f t="shared" si="54"/>
        <v>199918A24CCA143</v>
      </c>
      <c r="B3479" s="10">
        <v>1999</v>
      </c>
      <c r="C3479" s="10" t="s">
        <v>1</v>
      </c>
      <c r="D3479" s="10" t="s">
        <v>24</v>
      </c>
      <c r="E3479" s="10">
        <v>43</v>
      </c>
      <c r="F3479" s="10">
        <v>32344</v>
      </c>
      <c r="G3479" s="10">
        <v>0</v>
      </c>
      <c r="H3479" s="10">
        <v>1</v>
      </c>
      <c r="I3479" s="10">
        <v>1</v>
      </c>
      <c r="J3479" s="10">
        <v>0</v>
      </c>
      <c r="K3479" s="10">
        <v>0</v>
      </c>
      <c r="L3479" s="10">
        <v>0.25661637397971804</v>
      </c>
      <c r="M3479" s="10">
        <v>742.76074297326829</v>
      </c>
      <c r="N3479" s="10"/>
      <c r="O3479" s="10"/>
      <c r="P3479" s="10"/>
      <c r="Q3479" s="10"/>
    </row>
    <row r="3480" spans="1:17" x14ac:dyDescent="0.2">
      <c r="A3480" s="9" t="str">
        <f t="shared" si="54"/>
        <v>199918A24CCA243</v>
      </c>
      <c r="B3480" s="10">
        <v>1999</v>
      </c>
      <c r="C3480" s="10" t="s">
        <v>1</v>
      </c>
      <c r="D3480" s="10" t="s">
        <v>25</v>
      </c>
      <c r="E3480" s="10">
        <v>43</v>
      </c>
      <c r="F3480" s="10">
        <v>105720</v>
      </c>
      <c r="G3480" s="10">
        <v>0</v>
      </c>
      <c r="H3480" s="10">
        <v>1</v>
      </c>
      <c r="I3480" s="10">
        <v>1</v>
      </c>
      <c r="J3480" s="10">
        <v>0</v>
      </c>
      <c r="K3480" s="10">
        <v>0</v>
      </c>
      <c r="L3480" s="10">
        <v>0.22738365493757096</v>
      </c>
      <c r="M3480" s="10">
        <v>857.52477709708864</v>
      </c>
      <c r="N3480" s="10"/>
      <c r="O3480" s="10"/>
      <c r="P3480" s="10"/>
      <c r="Q3480" s="10"/>
    </row>
    <row r="3481" spans="1:17" x14ac:dyDescent="0.2">
      <c r="A3481" s="9" t="str">
        <f t="shared" si="54"/>
        <v>199918A24CONT43</v>
      </c>
      <c r="B3481" s="10">
        <v>1999</v>
      </c>
      <c r="C3481" s="10" t="s">
        <v>1</v>
      </c>
      <c r="D3481" s="10" t="s">
        <v>31</v>
      </c>
      <c r="E3481" s="10">
        <v>43</v>
      </c>
      <c r="F3481" s="10">
        <v>27014</v>
      </c>
      <c r="G3481" s="10">
        <v>0</v>
      </c>
      <c r="H3481" s="10">
        <v>1</v>
      </c>
      <c r="I3481" s="10">
        <v>1</v>
      </c>
      <c r="J3481" s="10">
        <v>0</v>
      </c>
      <c r="K3481" s="10">
        <v>0</v>
      </c>
      <c r="L3481" s="10">
        <v>0.18890205078848005</v>
      </c>
      <c r="M3481" s="10">
        <v>920.98828215892127</v>
      </c>
      <c r="N3481" s="10"/>
      <c r="O3481" s="10"/>
      <c r="P3481" s="10"/>
      <c r="Q3481" s="10"/>
    </row>
    <row r="3482" spans="1:17" x14ac:dyDescent="0.2">
      <c r="A3482" s="9" t="str">
        <f t="shared" si="54"/>
        <v>199918A24EMPR43</v>
      </c>
      <c r="B3482" s="10">
        <v>1999</v>
      </c>
      <c r="C3482" s="10" t="s">
        <v>1</v>
      </c>
      <c r="D3482" s="10" t="s">
        <v>32</v>
      </c>
      <c r="E3482" s="10">
        <v>43</v>
      </c>
      <c r="F3482" s="10">
        <v>2768</v>
      </c>
      <c r="G3482" s="10">
        <v>0</v>
      </c>
      <c r="H3482" s="10">
        <v>1</v>
      </c>
      <c r="I3482" s="10">
        <v>1</v>
      </c>
      <c r="J3482" s="10">
        <v>0</v>
      </c>
      <c r="K3482" s="10">
        <v>0</v>
      </c>
      <c r="L3482" s="10">
        <v>0</v>
      </c>
      <c r="M3482" s="10">
        <v>1394.6645074586311</v>
      </c>
      <c r="N3482" s="10"/>
      <c r="O3482" s="10"/>
      <c r="P3482" s="10"/>
      <c r="Q3482" s="10"/>
    </row>
    <row r="3483" spans="1:17" x14ac:dyDescent="0.2">
      <c r="A3483" s="9" t="str">
        <f t="shared" si="54"/>
        <v>199918A24INAT43</v>
      </c>
      <c r="B3483" s="10">
        <v>1999</v>
      </c>
      <c r="C3483" s="10" t="s">
        <v>1</v>
      </c>
      <c r="D3483" s="10" t="s">
        <v>54</v>
      </c>
      <c r="E3483" s="10">
        <v>43</v>
      </c>
      <c r="F3483" s="10">
        <v>156572</v>
      </c>
      <c r="G3483" s="10">
        <v>1</v>
      </c>
      <c r="H3483" s="10">
        <v>0.34921314155787753</v>
      </c>
      <c r="I3483" s="10">
        <v>0</v>
      </c>
      <c r="J3483" s="10">
        <v>0.39675676366144647</v>
      </c>
      <c r="K3483" s="10">
        <v>0.62098587231433466</v>
      </c>
      <c r="L3483" s="10">
        <v>0.37901412768566539</v>
      </c>
      <c r="M3483" s="10"/>
      <c r="N3483" s="10"/>
      <c r="O3483" s="10"/>
      <c r="P3483" s="10"/>
      <c r="Q3483" s="10"/>
    </row>
    <row r="3484" spans="1:17" x14ac:dyDescent="0.2">
      <c r="A3484" s="9" t="str">
        <f t="shared" si="54"/>
        <v>199918A24MILI43</v>
      </c>
      <c r="B3484" s="10">
        <v>1999</v>
      </c>
      <c r="C3484" s="10" t="s">
        <v>1</v>
      </c>
      <c r="D3484" s="10" t="s">
        <v>26</v>
      </c>
      <c r="E3484" s="10">
        <v>43</v>
      </c>
      <c r="F3484" s="10">
        <v>6594</v>
      </c>
      <c r="G3484" s="10">
        <v>0</v>
      </c>
      <c r="H3484" s="10">
        <v>1</v>
      </c>
      <c r="I3484" s="10">
        <v>1</v>
      </c>
      <c r="J3484" s="10">
        <v>0</v>
      </c>
      <c r="K3484" s="10">
        <v>0</v>
      </c>
      <c r="L3484" s="10">
        <v>0.22596299666363362</v>
      </c>
      <c r="M3484" s="10">
        <v>1141.4270474442014</v>
      </c>
      <c r="N3484" s="10"/>
      <c r="O3484" s="10"/>
      <c r="P3484" s="10"/>
      <c r="Q3484" s="10"/>
    </row>
    <row r="3485" spans="1:17" x14ac:dyDescent="0.2">
      <c r="A3485" s="9" t="str">
        <f t="shared" si="54"/>
        <v>199918A24PUBL43</v>
      </c>
      <c r="B3485" s="10">
        <v>1999</v>
      </c>
      <c r="C3485" s="10" t="s">
        <v>1</v>
      </c>
      <c r="D3485" s="10" t="s">
        <v>27</v>
      </c>
      <c r="E3485" s="10">
        <v>43</v>
      </c>
      <c r="F3485" s="10">
        <v>2981</v>
      </c>
      <c r="G3485" s="10">
        <v>0</v>
      </c>
      <c r="H3485" s="10">
        <v>1</v>
      </c>
      <c r="I3485" s="10">
        <v>1</v>
      </c>
      <c r="J3485" s="10">
        <v>0</v>
      </c>
      <c r="K3485" s="10">
        <v>0</v>
      </c>
      <c r="L3485" s="10">
        <v>0.57128480375712853</v>
      </c>
      <c r="M3485" s="10">
        <v>2764.2801264236482</v>
      </c>
      <c r="N3485" s="10"/>
      <c r="O3485" s="10"/>
      <c r="P3485" s="10"/>
      <c r="Q3485" s="10"/>
    </row>
    <row r="3486" spans="1:17" x14ac:dyDescent="0.2">
      <c r="A3486" s="9" t="str">
        <f t="shared" si="54"/>
        <v>199918A24SCA143</v>
      </c>
      <c r="B3486" s="10">
        <v>1999</v>
      </c>
      <c r="C3486" s="10" t="s">
        <v>1</v>
      </c>
      <c r="D3486" s="10" t="s">
        <v>29</v>
      </c>
      <c r="E3486" s="10">
        <v>43</v>
      </c>
      <c r="F3486" s="10">
        <v>40651</v>
      </c>
      <c r="G3486" s="10">
        <v>0</v>
      </c>
      <c r="H3486" s="10">
        <v>1</v>
      </c>
      <c r="I3486" s="10">
        <v>1</v>
      </c>
      <c r="J3486" s="10">
        <v>0</v>
      </c>
      <c r="K3486" s="10">
        <v>0</v>
      </c>
      <c r="L3486" s="10">
        <v>0.3927086664534698</v>
      </c>
      <c r="M3486" s="10">
        <v>580.57569426445139</v>
      </c>
      <c r="N3486" s="10"/>
      <c r="O3486" s="10"/>
      <c r="P3486" s="10"/>
      <c r="Q3486" s="10"/>
    </row>
    <row r="3487" spans="1:17" x14ac:dyDescent="0.2">
      <c r="A3487" s="9" t="str">
        <f t="shared" si="54"/>
        <v>199918A24SCA243</v>
      </c>
      <c r="B3487" s="10">
        <v>1999</v>
      </c>
      <c r="C3487" s="10" t="s">
        <v>1</v>
      </c>
      <c r="D3487" s="10" t="s">
        <v>30</v>
      </c>
      <c r="E3487" s="10">
        <v>43</v>
      </c>
      <c r="F3487" s="10">
        <v>21703</v>
      </c>
      <c r="G3487" s="10">
        <v>0</v>
      </c>
      <c r="H3487" s="10">
        <v>1</v>
      </c>
      <c r="I3487" s="10">
        <v>1</v>
      </c>
      <c r="J3487" s="10">
        <v>0</v>
      </c>
      <c r="K3487" s="10">
        <v>0</v>
      </c>
      <c r="L3487" s="10">
        <v>0.33336405105284983</v>
      </c>
      <c r="M3487" s="10">
        <v>733.26930768312798</v>
      </c>
      <c r="N3487" s="10"/>
      <c r="O3487" s="10"/>
      <c r="P3487" s="10"/>
      <c r="Q3487" s="10"/>
    </row>
    <row r="3488" spans="1:17" x14ac:dyDescent="0.2">
      <c r="A3488" s="9" t="str">
        <f t="shared" si="54"/>
        <v>199918A24SREM43</v>
      </c>
      <c r="B3488" s="10">
        <v>1999</v>
      </c>
      <c r="C3488" s="10" t="s">
        <v>1</v>
      </c>
      <c r="D3488" s="10" t="s">
        <v>35</v>
      </c>
      <c r="E3488" s="10">
        <v>43</v>
      </c>
      <c r="F3488" s="10">
        <v>8512</v>
      </c>
      <c r="G3488" s="10">
        <v>0</v>
      </c>
      <c r="H3488" s="10">
        <v>1</v>
      </c>
      <c r="I3488" s="10">
        <v>1</v>
      </c>
      <c r="J3488" s="10">
        <v>0</v>
      </c>
      <c r="K3488" s="10">
        <v>0</v>
      </c>
      <c r="L3488" s="10">
        <v>0.42481203007518797</v>
      </c>
      <c r="M3488" s="10">
        <v>0</v>
      </c>
      <c r="N3488" s="10"/>
      <c r="O3488" s="10"/>
      <c r="P3488" s="10"/>
      <c r="Q3488" s="10"/>
    </row>
    <row r="3489" spans="1:17" x14ac:dyDescent="0.2">
      <c r="A3489" s="9" t="str">
        <f t="shared" si="54"/>
        <v>199918A24TDOM43</v>
      </c>
      <c r="B3489" s="10">
        <v>1999</v>
      </c>
      <c r="C3489" s="10" t="s">
        <v>1</v>
      </c>
      <c r="D3489" s="10" t="s">
        <v>33</v>
      </c>
      <c r="E3489" s="10">
        <v>43</v>
      </c>
      <c r="F3489" s="10">
        <v>14260</v>
      </c>
      <c r="G3489" s="10">
        <v>0</v>
      </c>
      <c r="H3489" s="10">
        <v>1</v>
      </c>
      <c r="I3489" s="10">
        <v>1</v>
      </c>
      <c r="J3489" s="10">
        <v>0</v>
      </c>
      <c r="K3489" s="10">
        <v>0</v>
      </c>
      <c r="L3489" s="10">
        <v>0.22405329593267881</v>
      </c>
      <c r="M3489" s="10">
        <v>435.80874214226048</v>
      </c>
      <c r="N3489" s="10"/>
      <c r="O3489" s="10"/>
      <c r="P3489" s="10"/>
      <c r="Q3489" s="10"/>
    </row>
    <row r="3490" spans="1:17" x14ac:dyDescent="0.2">
      <c r="A3490" s="9" t="str">
        <f t="shared" si="54"/>
        <v>199925A29AGCC43</v>
      </c>
      <c r="B3490" s="10">
        <v>1999</v>
      </c>
      <c r="C3490" s="10" t="s">
        <v>2</v>
      </c>
      <c r="D3490" s="10" t="s">
        <v>23</v>
      </c>
      <c r="E3490" s="10">
        <v>43</v>
      </c>
      <c r="F3490" s="10">
        <v>638</v>
      </c>
      <c r="G3490" s="10">
        <v>0</v>
      </c>
      <c r="H3490" s="10">
        <v>1</v>
      </c>
      <c r="I3490" s="10">
        <v>1</v>
      </c>
      <c r="J3490" s="10">
        <v>0</v>
      </c>
      <c r="K3490" s="10">
        <v>0</v>
      </c>
      <c r="L3490" s="10">
        <v>0</v>
      </c>
      <c r="M3490" s="10">
        <v>379.92394583657875</v>
      </c>
      <c r="N3490" s="10"/>
      <c r="O3490" s="10"/>
      <c r="P3490" s="10"/>
      <c r="Q3490" s="10"/>
    </row>
    <row r="3491" spans="1:17" x14ac:dyDescent="0.2">
      <c r="A3491" s="9" t="str">
        <f t="shared" si="54"/>
        <v>199925A29AGSC43</v>
      </c>
      <c r="B3491" s="10">
        <v>1999</v>
      </c>
      <c r="C3491" s="10" t="s">
        <v>2</v>
      </c>
      <c r="D3491" s="10" t="s">
        <v>28</v>
      </c>
      <c r="E3491" s="10">
        <v>43</v>
      </c>
      <c r="F3491" s="10">
        <v>1915</v>
      </c>
      <c r="G3491" s="10">
        <v>0</v>
      </c>
      <c r="H3491" s="10">
        <v>1</v>
      </c>
      <c r="I3491" s="10">
        <v>1</v>
      </c>
      <c r="J3491" s="10">
        <v>0</v>
      </c>
      <c r="K3491" s="10">
        <v>0</v>
      </c>
      <c r="L3491" s="10">
        <v>0</v>
      </c>
      <c r="M3491" s="10">
        <v>702.85788872837543</v>
      </c>
      <c r="N3491" s="10"/>
      <c r="O3491" s="10"/>
      <c r="P3491" s="10"/>
      <c r="Q3491" s="10"/>
    </row>
    <row r="3492" spans="1:17" x14ac:dyDescent="0.2">
      <c r="A3492" s="9" t="str">
        <f t="shared" si="54"/>
        <v>199925A29AUTO43</v>
      </c>
      <c r="B3492" s="10">
        <v>1999</v>
      </c>
      <c r="C3492" s="10" t="s">
        <v>2</v>
      </c>
      <c r="D3492" s="10" t="s">
        <v>34</v>
      </c>
      <c r="E3492" s="10">
        <v>43</v>
      </c>
      <c r="F3492" s="10">
        <v>852</v>
      </c>
      <c r="G3492" s="10">
        <v>0</v>
      </c>
      <c r="H3492" s="10">
        <v>1</v>
      </c>
      <c r="I3492" s="10">
        <v>1</v>
      </c>
      <c r="J3492" s="10">
        <v>0</v>
      </c>
      <c r="K3492" s="10">
        <v>0</v>
      </c>
      <c r="L3492" s="10">
        <v>0</v>
      </c>
      <c r="M3492" s="10">
        <v>0</v>
      </c>
      <c r="N3492" s="10"/>
      <c r="O3492" s="10"/>
      <c r="P3492" s="10"/>
      <c r="Q3492" s="10"/>
    </row>
    <row r="3493" spans="1:17" x14ac:dyDescent="0.2">
      <c r="A3493" s="9" t="str">
        <f t="shared" si="54"/>
        <v>199925A29CCA143</v>
      </c>
      <c r="B3493" s="10">
        <v>1999</v>
      </c>
      <c r="C3493" s="10" t="s">
        <v>2</v>
      </c>
      <c r="D3493" s="10" t="s">
        <v>24</v>
      </c>
      <c r="E3493" s="10">
        <v>43</v>
      </c>
      <c r="F3493" s="10">
        <v>19356</v>
      </c>
      <c r="G3493" s="10">
        <v>0</v>
      </c>
      <c r="H3493" s="10">
        <v>1</v>
      </c>
      <c r="I3493" s="10">
        <v>1</v>
      </c>
      <c r="J3493" s="10">
        <v>0</v>
      </c>
      <c r="K3493" s="10">
        <v>0</v>
      </c>
      <c r="L3493" s="10">
        <v>0.13200041330853482</v>
      </c>
      <c r="M3493" s="10">
        <v>1207.1705669481889</v>
      </c>
      <c r="N3493" s="10"/>
      <c r="O3493" s="10"/>
      <c r="P3493" s="10"/>
      <c r="Q3493" s="10"/>
    </row>
    <row r="3494" spans="1:17" x14ac:dyDescent="0.2">
      <c r="A3494" s="9" t="str">
        <f t="shared" si="54"/>
        <v>199925A29CCA243</v>
      </c>
      <c r="B3494" s="10">
        <v>1999</v>
      </c>
      <c r="C3494" s="10" t="s">
        <v>2</v>
      </c>
      <c r="D3494" s="10" t="s">
        <v>25</v>
      </c>
      <c r="E3494" s="10">
        <v>43</v>
      </c>
      <c r="F3494" s="10">
        <v>80405</v>
      </c>
      <c r="G3494" s="10">
        <v>0</v>
      </c>
      <c r="H3494" s="10">
        <v>1</v>
      </c>
      <c r="I3494" s="10">
        <v>1</v>
      </c>
      <c r="J3494" s="10">
        <v>0</v>
      </c>
      <c r="K3494" s="10">
        <v>0</v>
      </c>
      <c r="L3494" s="10">
        <v>0.12970586406318016</v>
      </c>
      <c r="M3494" s="10">
        <v>1324.621737751022</v>
      </c>
      <c r="N3494" s="10"/>
      <c r="O3494" s="10"/>
      <c r="P3494" s="10"/>
      <c r="Q3494" s="10"/>
    </row>
    <row r="3495" spans="1:17" x14ac:dyDescent="0.2">
      <c r="A3495" s="9" t="str">
        <f t="shared" si="54"/>
        <v>199925A29CONT43</v>
      </c>
      <c r="B3495" s="10">
        <v>1999</v>
      </c>
      <c r="C3495" s="10" t="s">
        <v>2</v>
      </c>
      <c r="D3495" s="10" t="s">
        <v>31</v>
      </c>
      <c r="E3495" s="10">
        <v>43</v>
      </c>
      <c r="F3495" s="10">
        <v>32971</v>
      </c>
      <c r="G3495" s="10">
        <v>0</v>
      </c>
      <c r="H3495" s="10">
        <v>1</v>
      </c>
      <c r="I3495" s="10">
        <v>1</v>
      </c>
      <c r="J3495" s="10">
        <v>0</v>
      </c>
      <c r="K3495" s="10">
        <v>0</v>
      </c>
      <c r="L3495" s="10">
        <v>7.1032119134997421E-2</v>
      </c>
      <c r="M3495" s="10">
        <v>1273.8988183102806</v>
      </c>
      <c r="N3495" s="10"/>
      <c r="O3495" s="10"/>
      <c r="P3495" s="10"/>
      <c r="Q3495" s="10"/>
    </row>
    <row r="3496" spans="1:17" x14ac:dyDescent="0.2">
      <c r="A3496" s="9" t="str">
        <f t="shared" si="54"/>
        <v>199925A29EMPR43</v>
      </c>
      <c r="B3496" s="10">
        <v>1999</v>
      </c>
      <c r="C3496" s="10" t="s">
        <v>2</v>
      </c>
      <c r="D3496" s="10" t="s">
        <v>32</v>
      </c>
      <c r="E3496" s="10">
        <v>43</v>
      </c>
      <c r="F3496" s="10">
        <v>7444</v>
      </c>
      <c r="G3496" s="10">
        <v>0</v>
      </c>
      <c r="H3496" s="10">
        <v>1</v>
      </c>
      <c r="I3496" s="10">
        <v>1</v>
      </c>
      <c r="J3496" s="10">
        <v>0</v>
      </c>
      <c r="K3496" s="10">
        <v>0</v>
      </c>
      <c r="L3496" s="10">
        <v>0.14306824288017195</v>
      </c>
      <c r="M3496" s="10">
        <v>3138.4245537460938</v>
      </c>
      <c r="N3496" s="10"/>
      <c r="O3496" s="10"/>
      <c r="P3496" s="10"/>
      <c r="Q3496" s="10"/>
    </row>
    <row r="3497" spans="1:17" x14ac:dyDescent="0.2">
      <c r="A3497" s="9" t="str">
        <f t="shared" si="54"/>
        <v>199925A29INAT43</v>
      </c>
      <c r="B3497" s="10">
        <v>1999</v>
      </c>
      <c r="C3497" s="10" t="s">
        <v>2</v>
      </c>
      <c r="D3497" s="10" t="s">
        <v>54</v>
      </c>
      <c r="E3497" s="10">
        <v>43</v>
      </c>
      <c r="F3497" s="10">
        <v>64891</v>
      </c>
      <c r="G3497" s="10">
        <v>1</v>
      </c>
      <c r="H3497" s="10">
        <v>0.35080365536052766</v>
      </c>
      <c r="I3497" s="10">
        <v>0</v>
      </c>
      <c r="J3497" s="10">
        <v>0.57051054845818372</v>
      </c>
      <c r="K3497" s="10">
        <v>0.87868887827279596</v>
      </c>
      <c r="L3497" s="10">
        <v>0.12131112172720408</v>
      </c>
      <c r="M3497" s="10"/>
      <c r="N3497" s="10"/>
      <c r="O3497" s="10"/>
      <c r="P3497" s="10"/>
      <c r="Q3497" s="10"/>
    </row>
    <row r="3498" spans="1:17" x14ac:dyDescent="0.2">
      <c r="A3498" s="9" t="str">
        <f t="shared" si="54"/>
        <v>199925A29MILI43</v>
      </c>
      <c r="B3498" s="10">
        <v>1999</v>
      </c>
      <c r="C3498" s="10" t="s">
        <v>2</v>
      </c>
      <c r="D3498" s="10" t="s">
        <v>26</v>
      </c>
      <c r="E3498" s="10">
        <v>43</v>
      </c>
      <c r="F3498" s="10">
        <v>852</v>
      </c>
      <c r="G3498" s="10">
        <v>0</v>
      </c>
      <c r="H3498" s="10">
        <v>1</v>
      </c>
      <c r="I3498" s="10">
        <v>1</v>
      </c>
      <c r="J3498" s="10">
        <v>0</v>
      </c>
      <c r="K3498" s="10">
        <v>0</v>
      </c>
      <c r="L3498" s="10">
        <v>0.5</v>
      </c>
      <c r="M3498" s="10">
        <v>3361.3319057995636</v>
      </c>
      <c r="N3498" s="10"/>
      <c r="O3498" s="10"/>
      <c r="P3498" s="10"/>
      <c r="Q3498" s="10"/>
    </row>
    <row r="3499" spans="1:17" x14ac:dyDescent="0.2">
      <c r="A3499" s="9" t="str">
        <f t="shared" si="54"/>
        <v>199925A29PUBL43</v>
      </c>
      <c r="B3499" s="10">
        <v>1999</v>
      </c>
      <c r="C3499" s="10" t="s">
        <v>2</v>
      </c>
      <c r="D3499" s="10" t="s">
        <v>27</v>
      </c>
      <c r="E3499" s="10">
        <v>43</v>
      </c>
      <c r="F3499" s="10">
        <v>10847</v>
      </c>
      <c r="G3499" s="10">
        <v>0</v>
      </c>
      <c r="H3499" s="10">
        <v>1</v>
      </c>
      <c r="I3499" s="10">
        <v>1</v>
      </c>
      <c r="J3499" s="10">
        <v>0</v>
      </c>
      <c r="K3499" s="10">
        <v>0</v>
      </c>
      <c r="L3499" s="10">
        <v>0.15672536185120309</v>
      </c>
      <c r="M3499" s="10">
        <v>2196.7164142540346</v>
      </c>
      <c r="N3499" s="10"/>
      <c r="O3499" s="10"/>
      <c r="P3499" s="10"/>
      <c r="Q3499" s="10"/>
    </row>
    <row r="3500" spans="1:17" x14ac:dyDescent="0.2">
      <c r="A3500" s="9" t="str">
        <f t="shared" si="54"/>
        <v>199925A29SCA143</v>
      </c>
      <c r="B3500" s="10">
        <v>1999</v>
      </c>
      <c r="C3500" s="10" t="s">
        <v>2</v>
      </c>
      <c r="D3500" s="10" t="s">
        <v>29</v>
      </c>
      <c r="E3500" s="10">
        <v>43</v>
      </c>
      <c r="F3500" s="10">
        <v>19575</v>
      </c>
      <c r="G3500" s="10">
        <v>0</v>
      </c>
      <c r="H3500" s="10">
        <v>1</v>
      </c>
      <c r="I3500" s="10">
        <v>1</v>
      </c>
      <c r="J3500" s="10">
        <v>0</v>
      </c>
      <c r="K3500" s="10">
        <v>0</v>
      </c>
      <c r="L3500" s="10">
        <v>0.228301404853129</v>
      </c>
      <c r="M3500" s="10">
        <v>935.19223468965401</v>
      </c>
      <c r="N3500" s="10"/>
      <c r="O3500" s="10"/>
      <c r="P3500" s="10"/>
      <c r="Q3500" s="10"/>
    </row>
    <row r="3501" spans="1:17" x14ac:dyDescent="0.2">
      <c r="A3501" s="9" t="str">
        <f t="shared" si="54"/>
        <v>199925A29SCA243</v>
      </c>
      <c r="B3501" s="10">
        <v>1999</v>
      </c>
      <c r="C3501" s="10" t="s">
        <v>2</v>
      </c>
      <c r="D3501" s="10" t="s">
        <v>30</v>
      </c>
      <c r="E3501" s="10">
        <v>43</v>
      </c>
      <c r="F3501" s="10">
        <v>11913</v>
      </c>
      <c r="G3501" s="10">
        <v>0</v>
      </c>
      <c r="H3501" s="10">
        <v>1</v>
      </c>
      <c r="I3501" s="10">
        <v>1</v>
      </c>
      <c r="J3501" s="10">
        <v>0</v>
      </c>
      <c r="K3501" s="10">
        <v>0</v>
      </c>
      <c r="L3501" s="10">
        <v>0.14286913455888525</v>
      </c>
      <c r="M3501" s="10">
        <v>1209.5367193385568</v>
      </c>
      <c r="N3501" s="10"/>
      <c r="O3501" s="10"/>
      <c r="P3501" s="10"/>
      <c r="Q3501" s="10"/>
    </row>
    <row r="3502" spans="1:17" x14ac:dyDescent="0.2">
      <c r="A3502" s="9" t="str">
        <f t="shared" si="54"/>
        <v>199925A29SREM43</v>
      </c>
      <c r="B3502" s="10">
        <v>1999</v>
      </c>
      <c r="C3502" s="10" t="s">
        <v>2</v>
      </c>
      <c r="D3502" s="10" t="s">
        <v>35</v>
      </c>
      <c r="E3502" s="10">
        <v>43</v>
      </c>
      <c r="F3502" s="10">
        <v>4895</v>
      </c>
      <c r="G3502" s="10">
        <v>0</v>
      </c>
      <c r="H3502" s="10">
        <v>1</v>
      </c>
      <c r="I3502" s="10">
        <v>1</v>
      </c>
      <c r="J3502" s="10">
        <v>0</v>
      </c>
      <c r="K3502" s="10">
        <v>0</v>
      </c>
      <c r="L3502" s="10">
        <v>8.6823289070480078E-2</v>
      </c>
      <c r="M3502" s="10">
        <v>19.340732464337723</v>
      </c>
      <c r="N3502" s="10"/>
      <c r="O3502" s="10"/>
      <c r="P3502" s="10"/>
      <c r="Q3502" s="10"/>
    </row>
    <row r="3503" spans="1:17" x14ac:dyDescent="0.2">
      <c r="A3503" s="9" t="str">
        <f t="shared" si="54"/>
        <v>199925A29TDOM43</v>
      </c>
      <c r="B3503" s="10">
        <v>1999</v>
      </c>
      <c r="C3503" s="10" t="s">
        <v>2</v>
      </c>
      <c r="D3503" s="10" t="s">
        <v>33</v>
      </c>
      <c r="E3503" s="10">
        <v>43</v>
      </c>
      <c r="F3503" s="10">
        <v>11491</v>
      </c>
      <c r="G3503" s="10">
        <v>0</v>
      </c>
      <c r="H3503" s="10">
        <v>1</v>
      </c>
      <c r="I3503" s="10">
        <v>1</v>
      </c>
      <c r="J3503" s="10">
        <v>0</v>
      </c>
      <c r="K3503" s="10">
        <v>0</v>
      </c>
      <c r="L3503" s="10">
        <v>9.2594204159777219E-2</v>
      </c>
      <c r="M3503" s="10">
        <v>437.42208465380332</v>
      </c>
      <c r="N3503" s="10"/>
      <c r="O3503" s="10"/>
      <c r="P3503" s="10"/>
      <c r="Q3503" s="10"/>
    </row>
    <row r="3504" spans="1:17" x14ac:dyDescent="0.2">
      <c r="A3504" s="9" t="str">
        <f t="shared" si="54"/>
        <v>199930EMAAGCC43</v>
      </c>
      <c r="B3504" s="10">
        <v>1999</v>
      </c>
      <c r="C3504" s="10" t="s">
        <v>4</v>
      </c>
      <c r="D3504" s="10" t="s">
        <v>23</v>
      </c>
      <c r="E3504" s="10">
        <v>43</v>
      </c>
      <c r="F3504" s="10">
        <v>4045</v>
      </c>
      <c r="G3504" s="10">
        <v>0</v>
      </c>
      <c r="H3504" s="10">
        <v>1</v>
      </c>
      <c r="I3504" s="10">
        <v>1</v>
      </c>
      <c r="J3504" s="10">
        <v>0</v>
      </c>
      <c r="K3504" s="10">
        <v>0</v>
      </c>
      <c r="L3504" s="10">
        <v>0</v>
      </c>
      <c r="M3504" s="10">
        <v>564.80018183550897</v>
      </c>
      <c r="N3504" s="10"/>
      <c r="O3504" s="10"/>
      <c r="P3504" s="10"/>
      <c r="Q3504" s="10"/>
    </row>
    <row r="3505" spans="1:17" x14ac:dyDescent="0.2">
      <c r="A3505" s="9" t="str">
        <f t="shared" si="54"/>
        <v>199930EMAAGSC43</v>
      </c>
      <c r="B3505" s="10">
        <v>1999</v>
      </c>
      <c r="C3505" s="10" t="s">
        <v>4</v>
      </c>
      <c r="D3505" s="10" t="s">
        <v>28</v>
      </c>
      <c r="E3505" s="10">
        <v>43</v>
      </c>
      <c r="F3505" s="10">
        <v>3619</v>
      </c>
      <c r="G3505" s="10">
        <v>0</v>
      </c>
      <c r="H3505" s="10">
        <v>1</v>
      </c>
      <c r="I3505" s="10">
        <v>1</v>
      </c>
      <c r="J3505" s="10">
        <v>0</v>
      </c>
      <c r="K3505" s="10">
        <v>0</v>
      </c>
      <c r="L3505" s="10">
        <v>0</v>
      </c>
      <c r="M3505" s="10">
        <v>341.94134588481506</v>
      </c>
      <c r="N3505" s="10"/>
      <c r="O3505" s="10"/>
      <c r="P3505" s="10"/>
      <c r="Q3505" s="10"/>
    </row>
    <row r="3506" spans="1:17" x14ac:dyDescent="0.2">
      <c r="A3506" s="9" t="str">
        <f t="shared" si="54"/>
        <v>199930EMAAUTO43</v>
      </c>
      <c r="B3506" s="10">
        <v>1999</v>
      </c>
      <c r="C3506" s="10" t="s">
        <v>4</v>
      </c>
      <c r="D3506" s="10" t="s">
        <v>34</v>
      </c>
      <c r="E3506" s="10">
        <v>43</v>
      </c>
      <c r="F3506" s="10">
        <v>33828</v>
      </c>
      <c r="G3506" s="10">
        <v>0</v>
      </c>
      <c r="H3506" s="10">
        <v>1</v>
      </c>
      <c r="I3506" s="10">
        <v>1</v>
      </c>
      <c r="J3506" s="10">
        <v>0</v>
      </c>
      <c r="K3506" s="10">
        <v>0</v>
      </c>
      <c r="L3506" s="10">
        <v>1.2593118126995389E-2</v>
      </c>
      <c r="M3506" s="10">
        <v>0</v>
      </c>
      <c r="N3506" s="10"/>
      <c r="O3506" s="10"/>
      <c r="P3506" s="10"/>
      <c r="Q3506" s="10"/>
    </row>
    <row r="3507" spans="1:17" x14ac:dyDescent="0.2">
      <c r="A3507" s="9" t="str">
        <f t="shared" si="54"/>
        <v>199930EMACCA143</v>
      </c>
      <c r="B3507" s="10">
        <v>1999</v>
      </c>
      <c r="C3507" s="10" t="s">
        <v>4</v>
      </c>
      <c r="D3507" s="10" t="s">
        <v>24</v>
      </c>
      <c r="E3507" s="10">
        <v>43</v>
      </c>
      <c r="F3507" s="10">
        <v>103387</v>
      </c>
      <c r="G3507" s="10">
        <v>0</v>
      </c>
      <c r="H3507" s="10">
        <v>1</v>
      </c>
      <c r="I3507" s="10">
        <v>1</v>
      </c>
      <c r="J3507" s="10">
        <v>0</v>
      </c>
      <c r="K3507" s="10">
        <v>0</v>
      </c>
      <c r="L3507" s="10">
        <v>4.7336705775387622E-2</v>
      </c>
      <c r="M3507" s="10">
        <v>1729.7750974722621</v>
      </c>
      <c r="N3507" s="10"/>
      <c r="O3507" s="10"/>
      <c r="P3507" s="10"/>
      <c r="Q3507" s="10"/>
    </row>
    <row r="3508" spans="1:17" x14ac:dyDescent="0.2">
      <c r="A3508" s="9" t="str">
        <f t="shared" si="54"/>
        <v>199930EMACCA243</v>
      </c>
      <c r="B3508" s="10">
        <v>1999</v>
      </c>
      <c r="C3508" s="10" t="s">
        <v>4</v>
      </c>
      <c r="D3508" s="10" t="s">
        <v>25</v>
      </c>
      <c r="E3508" s="10">
        <v>43</v>
      </c>
      <c r="F3508" s="10">
        <v>272525</v>
      </c>
      <c r="G3508" s="10">
        <v>0</v>
      </c>
      <c r="H3508" s="10">
        <v>1</v>
      </c>
      <c r="I3508" s="10">
        <v>1</v>
      </c>
      <c r="J3508" s="10">
        <v>0</v>
      </c>
      <c r="K3508" s="10">
        <v>0</v>
      </c>
      <c r="L3508" s="10">
        <v>5.5429777084671131E-2</v>
      </c>
      <c r="M3508" s="10">
        <v>1687.2407160924759</v>
      </c>
      <c r="N3508" s="10"/>
      <c r="O3508" s="10"/>
      <c r="P3508" s="10"/>
      <c r="Q3508" s="10"/>
    </row>
    <row r="3509" spans="1:17" x14ac:dyDescent="0.2">
      <c r="A3509" s="9" t="str">
        <f t="shared" si="54"/>
        <v>199930EMACONT43</v>
      </c>
      <c r="B3509" s="10">
        <v>1999</v>
      </c>
      <c r="C3509" s="10" t="s">
        <v>4</v>
      </c>
      <c r="D3509" s="10" t="s">
        <v>31</v>
      </c>
      <c r="E3509" s="10">
        <v>43</v>
      </c>
      <c r="F3509" s="10">
        <v>281662</v>
      </c>
      <c r="G3509" s="10">
        <v>0</v>
      </c>
      <c r="H3509" s="10">
        <v>1</v>
      </c>
      <c r="I3509" s="10">
        <v>1</v>
      </c>
      <c r="J3509" s="10">
        <v>0</v>
      </c>
      <c r="K3509" s="10">
        <v>0</v>
      </c>
      <c r="L3509" s="10">
        <v>1.4346983263628037E-2</v>
      </c>
      <c r="M3509" s="10">
        <v>1508.7678472358295</v>
      </c>
      <c r="N3509" s="10"/>
      <c r="O3509" s="10"/>
      <c r="P3509" s="10"/>
      <c r="Q3509" s="10"/>
    </row>
    <row r="3510" spans="1:17" x14ac:dyDescent="0.2">
      <c r="A3510" s="9" t="str">
        <f t="shared" si="54"/>
        <v>199930EMAEMPR43</v>
      </c>
      <c r="B3510" s="10">
        <v>1999</v>
      </c>
      <c r="C3510" s="10" t="s">
        <v>4</v>
      </c>
      <c r="D3510" s="10" t="s">
        <v>32</v>
      </c>
      <c r="E3510" s="10">
        <v>43</v>
      </c>
      <c r="F3510" s="10">
        <v>70011</v>
      </c>
      <c r="G3510" s="10">
        <v>0</v>
      </c>
      <c r="H3510" s="10">
        <v>1</v>
      </c>
      <c r="I3510" s="10">
        <v>1</v>
      </c>
      <c r="J3510" s="10">
        <v>0</v>
      </c>
      <c r="K3510" s="10">
        <v>0</v>
      </c>
      <c r="L3510" s="10">
        <v>3.0395223607718787E-2</v>
      </c>
      <c r="M3510" s="10">
        <v>4606.3700395403248</v>
      </c>
      <c r="N3510" s="10"/>
      <c r="O3510" s="10"/>
      <c r="P3510" s="10"/>
      <c r="Q3510" s="10"/>
    </row>
    <row r="3511" spans="1:17" x14ac:dyDescent="0.2">
      <c r="A3511" s="9" t="str">
        <f t="shared" si="54"/>
        <v>199930EMAINAT43</v>
      </c>
      <c r="B3511" s="10">
        <v>1999</v>
      </c>
      <c r="C3511" s="10" t="s">
        <v>4</v>
      </c>
      <c r="D3511" s="10" t="s">
        <v>54</v>
      </c>
      <c r="E3511" s="10">
        <v>43</v>
      </c>
      <c r="F3511" s="10">
        <v>584146</v>
      </c>
      <c r="G3511" s="10">
        <v>1</v>
      </c>
      <c r="H3511" s="10">
        <v>0.12393784691290345</v>
      </c>
      <c r="I3511" s="10">
        <v>0</v>
      </c>
      <c r="J3511" s="10">
        <v>0.86143782336801444</v>
      </c>
      <c r="K3511" s="10">
        <v>0.97995054043910357</v>
      </c>
      <c r="L3511" s="10">
        <v>2.0034832763347849E-2</v>
      </c>
      <c r="M3511" s="10"/>
      <c r="N3511" s="10"/>
      <c r="O3511" s="10"/>
      <c r="P3511" s="10"/>
      <c r="Q3511" s="10"/>
    </row>
    <row r="3512" spans="1:17" x14ac:dyDescent="0.2">
      <c r="A3512" s="9" t="str">
        <f t="shared" si="54"/>
        <v>199930EMAMILI43</v>
      </c>
      <c r="B3512" s="10">
        <v>1999</v>
      </c>
      <c r="C3512" s="10" t="s">
        <v>4</v>
      </c>
      <c r="D3512" s="10" t="s">
        <v>26</v>
      </c>
      <c r="E3512" s="10">
        <v>43</v>
      </c>
      <c r="F3512" s="10">
        <v>2128</v>
      </c>
      <c r="G3512" s="10">
        <v>0</v>
      </c>
      <c r="H3512" s="10">
        <v>1</v>
      </c>
      <c r="I3512" s="10">
        <v>1</v>
      </c>
      <c r="J3512" s="10">
        <v>0</v>
      </c>
      <c r="K3512" s="10">
        <v>0</v>
      </c>
      <c r="L3512" s="10">
        <v>0.10009398496240601</v>
      </c>
      <c r="M3512" s="10">
        <v>2574.9080677879292</v>
      </c>
      <c r="N3512" s="10"/>
      <c r="O3512" s="10"/>
      <c r="P3512" s="10"/>
      <c r="Q3512" s="10"/>
    </row>
    <row r="3513" spans="1:17" x14ac:dyDescent="0.2">
      <c r="A3513" s="9" t="str">
        <f t="shared" si="54"/>
        <v>199930EMAPUBL43</v>
      </c>
      <c r="B3513" s="10">
        <v>1999</v>
      </c>
      <c r="C3513" s="10" t="s">
        <v>4</v>
      </c>
      <c r="D3513" s="10" t="s">
        <v>27</v>
      </c>
      <c r="E3513" s="10">
        <v>43</v>
      </c>
      <c r="F3513" s="10">
        <v>86791</v>
      </c>
      <c r="G3513" s="10">
        <v>0</v>
      </c>
      <c r="H3513" s="10">
        <v>1</v>
      </c>
      <c r="I3513" s="10">
        <v>1</v>
      </c>
      <c r="J3513" s="10">
        <v>0</v>
      </c>
      <c r="K3513" s="10">
        <v>0</v>
      </c>
      <c r="L3513" s="10">
        <v>9.3143298268253627E-2</v>
      </c>
      <c r="M3513" s="10">
        <v>2861.3312277934861</v>
      </c>
      <c r="N3513" s="10"/>
      <c r="O3513" s="10"/>
      <c r="P3513" s="10"/>
      <c r="Q3513" s="10"/>
    </row>
    <row r="3514" spans="1:17" x14ac:dyDescent="0.2">
      <c r="A3514" s="9" t="str">
        <f t="shared" si="54"/>
        <v>199930EMASCA143</v>
      </c>
      <c r="B3514" s="10">
        <v>1999</v>
      </c>
      <c r="C3514" s="10" t="s">
        <v>4</v>
      </c>
      <c r="D3514" s="10" t="s">
        <v>29</v>
      </c>
      <c r="E3514" s="10">
        <v>43</v>
      </c>
      <c r="F3514" s="10">
        <v>55102</v>
      </c>
      <c r="G3514" s="10">
        <v>0</v>
      </c>
      <c r="H3514" s="10">
        <v>1</v>
      </c>
      <c r="I3514" s="10">
        <v>1</v>
      </c>
      <c r="J3514" s="10">
        <v>0</v>
      </c>
      <c r="K3514" s="10">
        <v>0</v>
      </c>
      <c r="L3514" s="10">
        <v>4.6277812057638562E-2</v>
      </c>
      <c r="M3514" s="10">
        <v>1139.708666022188</v>
      </c>
      <c r="N3514" s="10"/>
      <c r="O3514" s="10"/>
      <c r="P3514" s="10"/>
      <c r="Q3514" s="10"/>
    </row>
    <row r="3515" spans="1:17" x14ac:dyDescent="0.2">
      <c r="A3515" s="9" t="str">
        <f t="shared" si="54"/>
        <v>199930EMASCA243</v>
      </c>
      <c r="B3515" s="10">
        <v>1999</v>
      </c>
      <c r="C3515" s="10" t="s">
        <v>4</v>
      </c>
      <c r="D3515" s="10" t="s">
        <v>30</v>
      </c>
      <c r="E3515" s="10">
        <v>43</v>
      </c>
      <c r="F3515" s="10">
        <v>42337</v>
      </c>
      <c r="G3515" s="10">
        <v>0</v>
      </c>
      <c r="H3515" s="10">
        <v>1</v>
      </c>
      <c r="I3515" s="10">
        <v>1</v>
      </c>
      <c r="J3515" s="10">
        <v>0</v>
      </c>
      <c r="K3515" s="10">
        <v>0</v>
      </c>
      <c r="L3515" s="10">
        <v>3.0162741809764509E-2</v>
      </c>
      <c r="M3515" s="10">
        <v>1445.0487613985358</v>
      </c>
      <c r="N3515" s="10"/>
      <c r="O3515" s="10"/>
      <c r="P3515" s="10"/>
      <c r="Q3515" s="10"/>
    </row>
    <row r="3516" spans="1:17" x14ac:dyDescent="0.2">
      <c r="A3516" s="9" t="str">
        <f t="shared" si="54"/>
        <v>199930EMASREM43</v>
      </c>
      <c r="B3516" s="10">
        <v>1999</v>
      </c>
      <c r="C3516" s="10" t="s">
        <v>4</v>
      </c>
      <c r="D3516" s="10" t="s">
        <v>35</v>
      </c>
      <c r="E3516" s="10">
        <v>43</v>
      </c>
      <c r="F3516" s="10">
        <v>19364</v>
      </c>
      <c r="G3516" s="10">
        <v>0</v>
      </c>
      <c r="H3516" s="10">
        <v>1</v>
      </c>
      <c r="I3516" s="10">
        <v>1</v>
      </c>
      <c r="J3516" s="10">
        <v>0</v>
      </c>
      <c r="K3516" s="10">
        <v>0</v>
      </c>
      <c r="L3516" s="10">
        <v>3.2999380293327822E-2</v>
      </c>
      <c r="M3516" s="10">
        <v>0</v>
      </c>
      <c r="N3516" s="10"/>
      <c r="O3516" s="10"/>
      <c r="P3516" s="10"/>
      <c r="Q3516" s="10"/>
    </row>
    <row r="3517" spans="1:17" x14ac:dyDescent="0.2">
      <c r="A3517" s="9" t="str">
        <f t="shared" si="54"/>
        <v>199930EMATDOM43</v>
      </c>
      <c r="B3517" s="10">
        <v>1999</v>
      </c>
      <c r="C3517" s="10" t="s">
        <v>4</v>
      </c>
      <c r="D3517" s="10" t="s">
        <v>33</v>
      </c>
      <c r="E3517" s="10">
        <v>43</v>
      </c>
      <c r="F3517" s="10">
        <v>99778</v>
      </c>
      <c r="G3517" s="10">
        <v>0</v>
      </c>
      <c r="H3517" s="10">
        <v>1</v>
      </c>
      <c r="I3517" s="10">
        <v>1</v>
      </c>
      <c r="J3517" s="10">
        <v>0</v>
      </c>
      <c r="K3517" s="10">
        <v>0</v>
      </c>
      <c r="L3517" s="10">
        <v>2.3452063581150154E-2</v>
      </c>
      <c r="M3517" s="10">
        <v>508.80787967382156</v>
      </c>
      <c r="N3517" s="10"/>
      <c r="O3517" s="10"/>
      <c r="P3517" s="10"/>
      <c r="Q3517" s="10"/>
    </row>
    <row r="3518" spans="1:17" x14ac:dyDescent="0.2">
      <c r="A3518" s="9" t="str">
        <f t="shared" si="54"/>
        <v>199915A17AGCC53</v>
      </c>
      <c r="B3518" s="10">
        <v>1999</v>
      </c>
      <c r="C3518" s="10" t="s">
        <v>0</v>
      </c>
      <c r="D3518" s="10" t="s">
        <v>23</v>
      </c>
      <c r="E3518" s="10">
        <v>53</v>
      </c>
      <c r="F3518" s="10">
        <v>424</v>
      </c>
      <c r="G3518" s="10">
        <v>0</v>
      </c>
      <c r="H3518" s="10">
        <v>1</v>
      </c>
      <c r="I3518" s="10">
        <v>1</v>
      </c>
      <c r="J3518" s="10">
        <v>0</v>
      </c>
      <c r="K3518" s="10">
        <v>0</v>
      </c>
      <c r="L3518" s="10">
        <v>0.5</v>
      </c>
      <c r="M3518" s="10">
        <v>310.02036420432336</v>
      </c>
      <c r="N3518" s="10"/>
      <c r="O3518" s="10"/>
      <c r="P3518" s="10"/>
      <c r="Q3518" s="10"/>
    </row>
    <row r="3519" spans="1:17" x14ac:dyDescent="0.2">
      <c r="A3519" s="9" t="str">
        <f t="shared" si="54"/>
        <v>199915A17AGSC53</v>
      </c>
      <c r="B3519" s="10">
        <v>1999</v>
      </c>
      <c r="C3519" s="10" t="s">
        <v>0</v>
      </c>
      <c r="D3519" s="10" t="s">
        <v>28</v>
      </c>
      <c r="E3519" s="10">
        <v>53</v>
      </c>
      <c r="F3519" s="10">
        <v>636</v>
      </c>
      <c r="G3519" s="10">
        <v>0</v>
      </c>
      <c r="H3519" s="10">
        <v>1</v>
      </c>
      <c r="I3519" s="10">
        <v>1</v>
      </c>
      <c r="J3519" s="10">
        <v>0</v>
      </c>
      <c r="K3519" s="10">
        <v>0</v>
      </c>
      <c r="L3519" s="10">
        <v>0.33333333333333331</v>
      </c>
      <c r="M3519" s="10">
        <v>275.57365707050968</v>
      </c>
      <c r="N3519" s="10"/>
      <c r="O3519" s="10"/>
      <c r="P3519" s="10"/>
      <c r="Q3519" s="10"/>
    </row>
    <row r="3520" spans="1:17" x14ac:dyDescent="0.2">
      <c r="A3520" s="9" t="str">
        <f t="shared" si="54"/>
        <v>199915A17AUTO53</v>
      </c>
      <c r="B3520" s="10">
        <v>1999</v>
      </c>
      <c r="C3520" s="10" t="s">
        <v>0</v>
      </c>
      <c r="D3520" s="10" t="s">
        <v>34</v>
      </c>
      <c r="E3520" s="10">
        <v>53</v>
      </c>
      <c r="F3520" s="10">
        <v>424</v>
      </c>
      <c r="G3520" s="10">
        <v>0</v>
      </c>
      <c r="H3520" s="10">
        <v>1</v>
      </c>
      <c r="I3520" s="10">
        <v>1</v>
      </c>
      <c r="J3520" s="10">
        <v>0</v>
      </c>
      <c r="K3520" s="10">
        <v>0</v>
      </c>
      <c r="L3520" s="10">
        <v>1</v>
      </c>
      <c r="M3520" s="10">
        <v>0</v>
      </c>
      <c r="N3520" s="10"/>
      <c r="O3520" s="10"/>
      <c r="P3520" s="10"/>
      <c r="Q3520" s="10"/>
    </row>
    <row r="3521" spans="1:17" x14ac:dyDescent="0.2">
      <c r="A3521" s="9" t="str">
        <f t="shared" si="54"/>
        <v>199915A17CCA153</v>
      </c>
      <c r="B3521" s="10">
        <v>1999</v>
      </c>
      <c r="C3521" s="10" t="s">
        <v>0</v>
      </c>
      <c r="D3521" s="10" t="s">
        <v>24</v>
      </c>
      <c r="E3521" s="10">
        <v>53</v>
      </c>
      <c r="F3521" s="10">
        <v>2964</v>
      </c>
      <c r="G3521" s="10">
        <v>0</v>
      </c>
      <c r="H3521" s="10">
        <v>1</v>
      </c>
      <c r="I3521" s="10">
        <v>1</v>
      </c>
      <c r="J3521" s="10">
        <v>0</v>
      </c>
      <c r="K3521" s="10">
        <v>0</v>
      </c>
      <c r="L3521" s="10">
        <v>0.85695006747638325</v>
      </c>
      <c r="M3521" s="10">
        <v>447.78394934745012</v>
      </c>
      <c r="N3521" s="10"/>
      <c r="O3521" s="10"/>
      <c r="P3521" s="10"/>
      <c r="Q3521" s="10"/>
    </row>
    <row r="3522" spans="1:17" x14ac:dyDescent="0.2">
      <c r="A3522" s="9" t="str">
        <f t="shared" si="54"/>
        <v>199915A17CCA253</v>
      </c>
      <c r="B3522" s="10">
        <v>1999</v>
      </c>
      <c r="C3522" s="10" t="s">
        <v>0</v>
      </c>
      <c r="D3522" s="10" t="s">
        <v>25</v>
      </c>
      <c r="E3522" s="10">
        <v>53</v>
      </c>
      <c r="F3522" s="10">
        <v>1484</v>
      </c>
      <c r="G3522" s="10">
        <v>0</v>
      </c>
      <c r="H3522" s="10">
        <v>1</v>
      </c>
      <c r="I3522" s="10">
        <v>1</v>
      </c>
      <c r="J3522" s="10">
        <v>0</v>
      </c>
      <c r="K3522" s="10">
        <v>0</v>
      </c>
      <c r="L3522" s="10">
        <v>0.8571428571428571</v>
      </c>
      <c r="M3522" s="10">
        <v>441.61630989064395</v>
      </c>
      <c r="N3522" s="10"/>
      <c r="O3522" s="10"/>
      <c r="P3522" s="10"/>
      <c r="Q3522" s="10"/>
    </row>
    <row r="3523" spans="1:17" x14ac:dyDescent="0.2">
      <c r="A3523" s="9" t="str">
        <f t="shared" si="54"/>
        <v>199915A17CONT53</v>
      </c>
      <c r="B3523" s="10">
        <v>1999</v>
      </c>
      <c r="C3523" s="10" t="s">
        <v>0</v>
      </c>
      <c r="D3523" s="10" t="s">
        <v>31</v>
      </c>
      <c r="E3523" s="10">
        <v>53</v>
      </c>
      <c r="F3523" s="10">
        <v>847</v>
      </c>
      <c r="G3523" s="10">
        <v>0</v>
      </c>
      <c r="H3523" s="10">
        <v>1</v>
      </c>
      <c r="I3523" s="10">
        <v>1</v>
      </c>
      <c r="J3523" s="10">
        <v>0</v>
      </c>
      <c r="K3523" s="10">
        <v>0</v>
      </c>
      <c r="L3523" s="10">
        <v>0.500590318772137</v>
      </c>
      <c r="M3523" s="10">
        <v>216.59562584425655</v>
      </c>
      <c r="N3523" s="10"/>
      <c r="O3523" s="10"/>
      <c r="P3523" s="10"/>
      <c r="Q3523" s="10"/>
    </row>
    <row r="3524" spans="1:17" x14ac:dyDescent="0.2">
      <c r="A3524" s="9" t="str">
        <f t="shared" ref="A3524:A3587" si="55">B3524&amp;C3524&amp;D3524&amp;E3524</f>
        <v>199915A17EMPR53</v>
      </c>
      <c r="B3524" s="10">
        <v>1999</v>
      </c>
      <c r="C3524" s="10" t="s">
        <v>0</v>
      </c>
      <c r="D3524" s="10" t="s">
        <v>32</v>
      </c>
      <c r="E3524" s="10">
        <v>53</v>
      </c>
      <c r="F3524" s="10">
        <v>212</v>
      </c>
      <c r="G3524" s="10">
        <v>0</v>
      </c>
      <c r="H3524" s="10">
        <v>1</v>
      </c>
      <c r="I3524" s="10">
        <v>1</v>
      </c>
      <c r="J3524" s="10">
        <v>0</v>
      </c>
      <c r="K3524" s="10">
        <v>0</v>
      </c>
      <c r="L3524" s="10">
        <v>1</v>
      </c>
      <c r="M3524" s="10">
        <v>555.59205054538234</v>
      </c>
      <c r="N3524" s="10"/>
      <c r="O3524" s="10"/>
      <c r="P3524" s="10"/>
      <c r="Q3524" s="10"/>
    </row>
    <row r="3525" spans="1:17" x14ac:dyDescent="0.2">
      <c r="A3525" s="9" t="str">
        <f t="shared" si="55"/>
        <v>199915A17INAT53</v>
      </c>
      <c r="B3525" s="10">
        <v>1999</v>
      </c>
      <c r="C3525" s="10" t="s">
        <v>0</v>
      </c>
      <c r="D3525" s="10" t="s">
        <v>54</v>
      </c>
      <c r="E3525" s="10">
        <v>53</v>
      </c>
      <c r="F3525" s="10">
        <v>106133</v>
      </c>
      <c r="G3525" s="10">
        <v>1</v>
      </c>
      <c r="H3525" s="10">
        <v>0.1337001686563086</v>
      </c>
      <c r="I3525" s="10">
        <v>0</v>
      </c>
      <c r="J3525" s="10">
        <v>9.7811236844336819E-2</v>
      </c>
      <c r="K3525" s="10">
        <v>0.13373785721688825</v>
      </c>
      <c r="L3525" s="10">
        <v>0.86626214278311175</v>
      </c>
      <c r="M3525" s="10"/>
      <c r="N3525" s="10"/>
      <c r="O3525" s="10"/>
      <c r="P3525" s="10"/>
      <c r="Q3525" s="10"/>
    </row>
    <row r="3526" spans="1:17" x14ac:dyDescent="0.2">
      <c r="A3526" s="9" t="str">
        <f t="shared" si="55"/>
        <v>199915A17SCA153</v>
      </c>
      <c r="B3526" s="10">
        <v>1999</v>
      </c>
      <c r="C3526" s="10" t="s">
        <v>0</v>
      </c>
      <c r="D3526" s="10" t="s">
        <v>29</v>
      </c>
      <c r="E3526" s="10">
        <v>53</v>
      </c>
      <c r="F3526" s="10">
        <v>6783</v>
      </c>
      <c r="G3526" s="10">
        <v>0</v>
      </c>
      <c r="H3526" s="10">
        <v>1</v>
      </c>
      <c r="I3526" s="10">
        <v>1</v>
      </c>
      <c r="J3526" s="10">
        <v>0</v>
      </c>
      <c r="K3526" s="10">
        <v>0</v>
      </c>
      <c r="L3526" s="10">
        <v>0.68745392893999702</v>
      </c>
      <c r="M3526" s="10">
        <v>331.23148114743572</v>
      </c>
      <c r="N3526" s="10"/>
      <c r="O3526" s="10"/>
      <c r="P3526" s="10"/>
      <c r="Q3526" s="10"/>
    </row>
    <row r="3527" spans="1:17" x14ac:dyDescent="0.2">
      <c r="A3527" s="9" t="str">
        <f t="shared" si="55"/>
        <v>199915A17SCA253</v>
      </c>
      <c r="B3527" s="10">
        <v>1999</v>
      </c>
      <c r="C3527" s="10" t="s">
        <v>0</v>
      </c>
      <c r="D3527" s="10" t="s">
        <v>30</v>
      </c>
      <c r="E3527" s="10">
        <v>53</v>
      </c>
      <c r="F3527" s="10">
        <v>1694</v>
      </c>
      <c r="G3527" s="10">
        <v>0</v>
      </c>
      <c r="H3527" s="10">
        <v>1</v>
      </c>
      <c r="I3527" s="10">
        <v>1</v>
      </c>
      <c r="J3527" s="10">
        <v>0</v>
      </c>
      <c r="K3527" s="10">
        <v>0</v>
      </c>
      <c r="L3527" s="10">
        <v>0.7497048406139315</v>
      </c>
      <c r="M3527" s="10">
        <v>354.14893517054537</v>
      </c>
      <c r="N3527" s="10"/>
      <c r="O3527" s="10"/>
      <c r="P3527" s="10"/>
      <c r="Q3527" s="10"/>
    </row>
    <row r="3528" spans="1:17" x14ac:dyDescent="0.2">
      <c r="A3528" s="9" t="str">
        <f t="shared" si="55"/>
        <v>199915A17SREM53</v>
      </c>
      <c r="B3528" s="10">
        <v>1999</v>
      </c>
      <c r="C3528" s="10" t="s">
        <v>0</v>
      </c>
      <c r="D3528" s="10" t="s">
        <v>35</v>
      </c>
      <c r="E3528" s="10">
        <v>53</v>
      </c>
      <c r="F3528" s="10">
        <v>3815</v>
      </c>
      <c r="G3528" s="10">
        <v>0</v>
      </c>
      <c r="H3528" s="10">
        <v>1</v>
      </c>
      <c r="I3528" s="10">
        <v>1</v>
      </c>
      <c r="J3528" s="10">
        <v>0</v>
      </c>
      <c r="K3528" s="10">
        <v>0</v>
      </c>
      <c r="L3528" s="10">
        <v>0.88885976408912193</v>
      </c>
      <c r="M3528" s="10">
        <v>0</v>
      </c>
      <c r="N3528" s="10"/>
      <c r="O3528" s="10"/>
      <c r="P3528" s="10"/>
      <c r="Q3528" s="10"/>
    </row>
    <row r="3529" spans="1:17" x14ac:dyDescent="0.2">
      <c r="A3529" s="9" t="str">
        <f t="shared" si="55"/>
        <v>199915A17TDOM53</v>
      </c>
      <c r="B3529" s="10">
        <v>1999</v>
      </c>
      <c r="C3529" s="10" t="s">
        <v>0</v>
      </c>
      <c r="D3529" s="10" t="s">
        <v>33</v>
      </c>
      <c r="E3529" s="10">
        <v>53</v>
      </c>
      <c r="F3529" s="10">
        <v>5932</v>
      </c>
      <c r="G3529" s="10">
        <v>0</v>
      </c>
      <c r="H3529" s="10">
        <v>1</v>
      </c>
      <c r="I3529" s="10">
        <v>1</v>
      </c>
      <c r="J3529" s="10">
        <v>0</v>
      </c>
      <c r="K3529" s="10">
        <v>0</v>
      </c>
      <c r="L3529" s="10">
        <v>0.57147673634524609</v>
      </c>
      <c r="M3529" s="10">
        <v>280.76842401107763</v>
      </c>
      <c r="N3529" s="10"/>
      <c r="O3529" s="10"/>
      <c r="P3529" s="10"/>
      <c r="Q3529" s="10"/>
    </row>
    <row r="3530" spans="1:17" x14ac:dyDescent="0.2">
      <c r="A3530" s="9" t="str">
        <f t="shared" si="55"/>
        <v>199915A29AGCC53</v>
      </c>
      <c r="B3530" s="10">
        <v>1999</v>
      </c>
      <c r="C3530" s="10" t="s">
        <v>3</v>
      </c>
      <c r="D3530" s="10" t="s">
        <v>23</v>
      </c>
      <c r="E3530" s="10">
        <v>53</v>
      </c>
      <c r="F3530" s="10">
        <v>1482</v>
      </c>
      <c r="G3530" s="10">
        <v>0</v>
      </c>
      <c r="H3530" s="10">
        <v>1</v>
      </c>
      <c r="I3530" s="10">
        <v>1</v>
      </c>
      <c r="J3530" s="10">
        <v>0</v>
      </c>
      <c r="K3530" s="10">
        <v>0</v>
      </c>
      <c r="L3530" s="10">
        <v>0.14304993252361672</v>
      </c>
      <c r="M3530" s="10">
        <v>444.46614256787751</v>
      </c>
      <c r="N3530" s="10"/>
      <c r="O3530" s="10"/>
      <c r="P3530" s="10"/>
      <c r="Q3530" s="10"/>
    </row>
    <row r="3531" spans="1:17" x14ac:dyDescent="0.2">
      <c r="A3531" s="9" t="str">
        <f t="shared" si="55"/>
        <v>199915A29AGSC53</v>
      </c>
      <c r="B3531" s="10">
        <v>1999</v>
      </c>
      <c r="C3531" s="10" t="s">
        <v>3</v>
      </c>
      <c r="D3531" s="10" t="s">
        <v>28</v>
      </c>
      <c r="E3531" s="10">
        <v>53</v>
      </c>
      <c r="F3531" s="10">
        <v>3602</v>
      </c>
      <c r="G3531" s="10">
        <v>0</v>
      </c>
      <c r="H3531" s="10">
        <v>1</v>
      </c>
      <c r="I3531" s="10">
        <v>1</v>
      </c>
      <c r="J3531" s="10">
        <v>0</v>
      </c>
      <c r="K3531" s="10">
        <v>0</v>
      </c>
      <c r="L3531" s="10">
        <v>0.17629094947251528</v>
      </c>
      <c r="M3531" s="10">
        <v>651.12634947385152</v>
      </c>
      <c r="N3531" s="10"/>
      <c r="O3531" s="10"/>
      <c r="P3531" s="10"/>
      <c r="Q3531" s="10"/>
    </row>
    <row r="3532" spans="1:17" x14ac:dyDescent="0.2">
      <c r="A3532" s="9" t="str">
        <f t="shared" si="55"/>
        <v>199915A29AUTO53</v>
      </c>
      <c r="B3532" s="10">
        <v>1999</v>
      </c>
      <c r="C3532" s="10" t="s">
        <v>3</v>
      </c>
      <c r="D3532" s="10" t="s">
        <v>34</v>
      </c>
      <c r="E3532" s="10">
        <v>53</v>
      </c>
      <c r="F3532" s="10">
        <v>1693</v>
      </c>
      <c r="G3532" s="10">
        <v>0</v>
      </c>
      <c r="H3532" s="10">
        <v>1</v>
      </c>
      <c r="I3532" s="10">
        <v>1</v>
      </c>
      <c r="J3532" s="10">
        <v>0</v>
      </c>
      <c r="K3532" s="10">
        <v>0</v>
      </c>
      <c r="L3532" s="10">
        <v>0.37507383343177791</v>
      </c>
      <c r="M3532" s="10">
        <v>0</v>
      </c>
      <c r="N3532" s="10"/>
      <c r="O3532" s="10"/>
      <c r="P3532" s="10"/>
      <c r="Q3532" s="10"/>
    </row>
    <row r="3533" spans="1:17" x14ac:dyDescent="0.2">
      <c r="A3533" s="9" t="str">
        <f t="shared" si="55"/>
        <v>199915A29CCA153</v>
      </c>
      <c r="B3533" s="10">
        <v>1999</v>
      </c>
      <c r="C3533" s="10" t="s">
        <v>3</v>
      </c>
      <c r="D3533" s="10" t="s">
        <v>24</v>
      </c>
      <c r="E3533" s="10">
        <v>53</v>
      </c>
      <c r="F3533" s="10">
        <v>51694</v>
      </c>
      <c r="G3533" s="10">
        <v>0</v>
      </c>
      <c r="H3533" s="10">
        <v>1</v>
      </c>
      <c r="I3533" s="10">
        <v>1</v>
      </c>
      <c r="J3533" s="10">
        <v>0</v>
      </c>
      <c r="K3533" s="10">
        <v>0</v>
      </c>
      <c r="L3533" s="10">
        <v>0.29500522304329324</v>
      </c>
      <c r="M3533" s="10">
        <v>963.32664053097756</v>
      </c>
      <c r="N3533" s="10"/>
      <c r="O3533" s="10"/>
      <c r="P3533" s="10"/>
      <c r="Q3533" s="10"/>
    </row>
    <row r="3534" spans="1:17" x14ac:dyDescent="0.2">
      <c r="A3534" s="9" t="str">
        <f t="shared" si="55"/>
        <v>199915A29CCA253</v>
      </c>
      <c r="B3534" s="10">
        <v>1999</v>
      </c>
      <c r="C3534" s="10" t="s">
        <v>3</v>
      </c>
      <c r="D3534" s="10" t="s">
        <v>25</v>
      </c>
      <c r="E3534" s="10">
        <v>53</v>
      </c>
      <c r="F3534" s="10">
        <v>86854</v>
      </c>
      <c r="G3534" s="10">
        <v>0</v>
      </c>
      <c r="H3534" s="10">
        <v>1</v>
      </c>
      <c r="I3534" s="10">
        <v>1</v>
      </c>
      <c r="J3534" s="10">
        <v>0</v>
      </c>
      <c r="K3534" s="10">
        <v>0</v>
      </c>
      <c r="L3534" s="10">
        <v>0.25120316853570357</v>
      </c>
      <c r="M3534" s="10">
        <v>1220.9092795842521</v>
      </c>
      <c r="N3534" s="10"/>
      <c r="O3534" s="10"/>
      <c r="P3534" s="10"/>
      <c r="Q3534" s="10"/>
    </row>
    <row r="3535" spans="1:17" x14ac:dyDescent="0.2">
      <c r="A3535" s="9" t="str">
        <f t="shared" si="55"/>
        <v>199915A29CONT53</v>
      </c>
      <c r="B3535" s="10">
        <v>1999</v>
      </c>
      <c r="C3535" s="10" t="s">
        <v>3</v>
      </c>
      <c r="D3535" s="10" t="s">
        <v>31</v>
      </c>
      <c r="E3535" s="10">
        <v>53</v>
      </c>
      <c r="F3535" s="10">
        <v>33046</v>
      </c>
      <c r="G3535" s="10">
        <v>0</v>
      </c>
      <c r="H3535" s="10">
        <v>1</v>
      </c>
      <c r="I3535" s="10">
        <v>1</v>
      </c>
      <c r="J3535" s="10">
        <v>0</v>
      </c>
      <c r="K3535" s="10">
        <v>0</v>
      </c>
      <c r="L3535" s="10">
        <v>0.14749137565817347</v>
      </c>
      <c r="M3535" s="10">
        <v>1237.8283643168108</v>
      </c>
      <c r="N3535" s="10"/>
      <c r="O3535" s="10"/>
      <c r="P3535" s="10"/>
      <c r="Q3535" s="10"/>
    </row>
    <row r="3536" spans="1:17" x14ac:dyDescent="0.2">
      <c r="A3536" s="9" t="str">
        <f t="shared" si="55"/>
        <v>199915A29EMPR53</v>
      </c>
      <c r="B3536" s="10">
        <v>1999</v>
      </c>
      <c r="C3536" s="10" t="s">
        <v>3</v>
      </c>
      <c r="D3536" s="10" t="s">
        <v>32</v>
      </c>
      <c r="E3536" s="10">
        <v>53</v>
      </c>
      <c r="F3536" s="10">
        <v>5295</v>
      </c>
      <c r="G3536" s="10">
        <v>0</v>
      </c>
      <c r="H3536" s="10">
        <v>1</v>
      </c>
      <c r="I3536" s="10">
        <v>1</v>
      </c>
      <c r="J3536" s="10">
        <v>0</v>
      </c>
      <c r="K3536" s="10">
        <v>0</v>
      </c>
      <c r="L3536" s="10">
        <v>0.20018885741265344</v>
      </c>
      <c r="M3536" s="10">
        <v>3787.9452944646782</v>
      </c>
      <c r="N3536" s="10"/>
      <c r="O3536" s="10"/>
      <c r="P3536" s="10"/>
      <c r="Q3536" s="10"/>
    </row>
    <row r="3537" spans="1:17" x14ac:dyDescent="0.2">
      <c r="A3537" s="9" t="str">
        <f t="shared" si="55"/>
        <v>199915A29INAT53</v>
      </c>
      <c r="B3537" s="10">
        <v>1999</v>
      </c>
      <c r="C3537" s="10" t="s">
        <v>3</v>
      </c>
      <c r="D3537" s="10" t="s">
        <v>54</v>
      </c>
      <c r="E3537" s="10">
        <v>53</v>
      </c>
      <c r="F3537" s="10">
        <v>304193</v>
      </c>
      <c r="G3537" s="10">
        <v>1</v>
      </c>
      <c r="H3537" s="10">
        <v>0.32170036785856349</v>
      </c>
      <c r="I3537" s="10">
        <v>0</v>
      </c>
      <c r="J3537" s="10">
        <v>0.25694871348124382</v>
      </c>
      <c r="K3537" s="10">
        <v>0.46167729040444716</v>
      </c>
      <c r="L3537" s="10">
        <v>0.53832270959555284</v>
      </c>
      <c r="M3537" s="10"/>
      <c r="N3537" s="10"/>
      <c r="O3537" s="10"/>
      <c r="P3537" s="10"/>
      <c r="Q3537" s="10"/>
    </row>
    <row r="3538" spans="1:17" x14ac:dyDescent="0.2">
      <c r="A3538" s="9" t="str">
        <f t="shared" si="55"/>
        <v>199915A29MILI53</v>
      </c>
      <c r="B3538" s="10">
        <v>1999</v>
      </c>
      <c r="C3538" s="10" t="s">
        <v>3</v>
      </c>
      <c r="D3538" s="10" t="s">
        <v>26</v>
      </c>
      <c r="E3538" s="10">
        <v>53</v>
      </c>
      <c r="F3538" s="10">
        <v>7836</v>
      </c>
      <c r="G3538" s="10">
        <v>0</v>
      </c>
      <c r="H3538" s="10">
        <v>1</v>
      </c>
      <c r="I3538" s="10">
        <v>1</v>
      </c>
      <c r="J3538" s="10">
        <v>0</v>
      </c>
      <c r="K3538" s="10">
        <v>0</v>
      </c>
      <c r="L3538" s="10">
        <v>0.24336396120469628</v>
      </c>
      <c r="M3538" s="10">
        <v>1111.8307319612311</v>
      </c>
      <c r="N3538" s="10"/>
      <c r="O3538" s="10"/>
      <c r="P3538" s="10"/>
      <c r="Q3538" s="10"/>
    </row>
    <row r="3539" spans="1:17" x14ac:dyDescent="0.2">
      <c r="A3539" s="9" t="str">
        <f t="shared" si="55"/>
        <v>199915A29PUBL53</v>
      </c>
      <c r="B3539" s="10">
        <v>1999</v>
      </c>
      <c r="C3539" s="10" t="s">
        <v>3</v>
      </c>
      <c r="D3539" s="10" t="s">
        <v>27</v>
      </c>
      <c r="E3539" s="10">
        <v>53</v>
      </c>
      <c r="F3539" s="10">
        <v>30714</v>
      </c>
      <c r="G3539" s="10">
        <v>0</v>
      </c>
      <c r="H3539" s="10">
        <v>1</v>
      </c>
      <c r="I3539" s="10">
        <v>1</v>
      </c>
      <c r="J3539" s="10">
        <v>0</v>
      </c>
      <c r="K3539" s="10">
        <v>0</v>
      </c>
      <c r="L3539" s="10">
        <v>0.25512795467864818</v>
      </c>
      <c r="M3539" s="10">
        <v>2744.1392651564161</v>
      </c>
      <c r="N3539" s="10"/>
      <c r="O3539" s="10"/>
      <c r="P3539" s="10"/>
      <c r="Q3539" s="10"/>
    </row>
    <row r="3540" spans="1:17" x14ac:dyDescent="0.2">
      <c r="A3540" s="9" t="str">
        <f t="shared" si="55"/>
        <v>199915A29SCA153</v>
      </c>
      <c r="B3540" s="10">
        <v>1999</v>
      </c>
      <c r="C3540" s="10" t="s">
        <v>3</v>
      </c>
      <c r="D3540" s="10" t="s">
        <v>29</v>
      </c>
      <c r="E3540" s="10">
        <v>53</v>
      </c>
      <c r="F3540" s="10">
        <v>53811</v>
      </c>
      <c r="G3540" s="10">
        <v>0</v>
      </c>
      <c r="H3540" s="10">
        <v>1</v>
      </c>
      <c r="I3540" s="10">
        <v>1</v>
      </c>
      <c r="J3540" s="10">
        <v>0</v>
      </c>
      <c r="K3540" s="10">
        <v>0</v>
      </c>
      <c r="L3540" s="10">
        <v>0.37804538105591795</v>
      </c>
      <c r="M3540" s="10">
        <v>695.89261536121091</v>
      </c>
      <c r="N3540" s="10"/>
      <c r="O3540" s="10"/>
      <c r="P3540" s="10"/>
      <c r="Q3540" s="10"/>
    </row>
    <row r="3541" spans="1:17" x14ac:dyDescent="0.2">
      <c r="A3541" s="9" t="str">
        <f t="shared" si="55"/>
        <v>199915A29SCA253</v>
      </c>
      <c r="B3541" s="10">
        <v>1999</v>
      </c>
      <c r="C3541" s="10" t="s">
        <v>3</v>
      </c>
      <c r="D3541" s="10" t="s">
        <v>30</v>
      </c>
      <c r="E3541" s="10">
        <v>53</v>
      </c>
      <c r="F3541" s="10">
        <v>16097</v>
      </c>
      <c r="G3541" s="10">
        <v>0</v>
      </c>
      <c r="H3541" s="10">
        <v>1</v>
      </c>
      <c r="I3541" s="10">
        <v>1</v>
      </c>
      <c r="J3541" s="10">
        <v>0</v>
      </c>
      <c r="K3541" s="10">
        <v>0</v>
      </c>
      <c r="L3541" s="10">
        <v>0.40777784680375223</v>
      </c>
      <c r="M3541" s="10">
        <v>1152.6458956262775</v>
      </c>
      <c r="N3541" s="10"/>
      <c r="O3541" s="10"/>
      <c r="P3541" s="10"/>
      <c r="Q3541" s="10"/>
    </row>
    <row r="3542" spans="1:17" x14ac:dyDescent="0.2">
      <c r="A3542" s="9" t="str">
        <f t="shared" si="55"/>
        <v>199915A29SREM53</v>
      </c>
      <c r="B3542" s="10">
        <v>1999</v>
      </c>
      <c r="C3542" s="10" t="s">
        <v>3</v>
      </c>
      <c r="D3542" s="10" t="s">
        <v>35</v>
      </c>
      <c r="E3542" s="10">
        <v>53</v>
      </c>
      <c r="F3542" s="10">
        <v>7629</v>
      </c>
      <c r="G3542" s="10">
        <v>0</v>
      </c>
      <c r="H3542" s="10">
        <v>1</v>
      </c>
      <c r="I3542" s="10">
        <v>1</v>
      </c>
      <c r="J3542" s="10">
        <v>0</v>
      </c>
      <c r="K3542" s="10">
        <v>0</v>
      </c>
      <c r="L3542" s="10">
        <v>0.66666666666666663</v>
      </c>
      <c r="M3542" s="10">
        <v>0</v>
      </c>
      <c r="N3542" s="10"/>
      <c r="O3542" s="10"/>
      <c r="P3542" s="10"/>
      <c r="Q3542" s="10"/>
    </row>
    <row r="3543" spans="1:17" x14ac:dyDescent="0.2">
      <c r="A3543" s="9" t="str">
        <f t="shared" si="55"/>
        <v>199915A29TDOM53</v>
      </c>
      <c r="B3543" s="10">
        <v>1999</v>
      </c>
      <c r="C3543" s="10" t="s">
        <v>3</v>
      </c>
      <c r="D3543" s="10" t="s">
        <v>33</v>
      </c>
      <c r="E3543" s="10">
        <v>53</v>
      </c>
      <c r="F3543" s="10">
        <v>54234</v>
      </c>
      <c r="G3543" s="10">
        <v>0</v>
      </c>
      <c r="H3543" s="10">
        <v>1</v>
      </c>
      <c r="I3543" s="10">
        <v>1</v>
      </c>
      <c r="J3543" s="10">
        <v>0</v>
      </c>
      <c r="K3543" s="10">
        <v>0</v>
      </c>
      <c r="L3543" s="10">
        <v>0.30073385699008004</v>
      </c>
      <c r="M3543" s="10">
        <v>441.43179915672101</v>
      </c>
      <c r="N3543" s="10"/>
      <c r="O3543" s="10"/>
      <c r="P3543" s="10"/>
      <c r="Q3543" s="10"/>
    </row>
    <row r="3544" spans="1:17" x14ac:dyDescent="0.2">
      <c r="A3544" s="9" t="str">
        <f t="shared" si="55"/>
        <v>199918A24AGCC53</v>
      </c>
      <c r="B3544" s="10">
        <v>1999</v>
      </c>
      <c r="C3544" s="10" t="s">
        <v>1</v>
      </c>
      <c r="D3544" s="10" t="s">
        <v>23</v>
      </c>
      <c r="E3544" s="10">
        <v>53</v>
      </c>
      <c r="F3544" s="10">
        <v>424</v>
      </c>
      <c r="G3544" s="10">
        <v>0</v>
      </c>
      <c r="H3544" s="10">
        <v>1</v>
      </c>
      <c r="I3544" s="10">
        <v>1</v>
      </c>
      <c r="J3544" s="10">
        <v>0</v>
      </c>
      <c r="K3544" s="10">
        <v>0</v>
      </c>
      <c r="L3544" s="10">
        <v>0</v>
      </c>
      <c r="M3544" s="10">
        <v>351.13417594468166</v>
      </c>
      <c r="N3544" s="10"/>
      <c r="O3544" s="10"/>
      <c r="P3544" s="10"/>
      <c r="Q3544" s="10"/>
    </row>
    <row r="3545" spans="1:17" x14ac:dyDescent="0.2">
      <c r="A3545" s="9" t="str">
        <f t="shared" si="55"/>
        <v>199918A24AGSC53</v>
      </c>
      <c r="B3545" s="10">
        <v>1999</v>
      </c>
      <c r="C3545" s="10" t="s">
        <v>1</v>
      </c>
      <c r="D3545" s="10" t="s">
        <v>28</v>
      </c>
      <c r="E3545" s="10">
        <v>53</v>
      </c>
      <c r="F3545" s="10">
        <v>1906</v>
      </c>
      <c r="G3545" s="10">
        <v>0</v>
      </c>
      <c r="H3545" s="10">
        <v>1</v>
      </c>
      <c r="I3545" s="10">
        <v>1</v>
      </c>
      <c r="J3545" s="10">
        <v>0</v>
      </c>
      <c r="K3545" s="10">
        <v>0</v>
      </c>
      <c r="L3545" s="10">
        <v>0.22193074501573976</v>
      </c>
      <c r="M3545" s="10">
        <v>908.36348476416231</v>
      </c>
      <c r="N3545" s="10"/>
      <c r="O3545" s="10"/>
      <c r="P3545" s="10"/>
      <c r="Q3545" s="10"/>
    </row>
    <row r="3546" spans="1:17" x14ac:dyDescent="0.2">
      <c r="A3546" s="9" t="str">
        <f t="shared" si="55"/>
        <v>199918A24AUTO53</v>
      </c>
      <c r="B3546" s="10">
        <v>1999</v>
      </c>
      <c r="C3546" s="10" t="s">
        <v>1</v>
      </c>
      <c r="D3546" s="10" t="s">
        <v>34</v>
      </c>
      <c r="E3546" s="10">
        <v>53</v>
      </c>
      <c r="F3546" s="10">
        <v>1269</v>
      </c>
      <c r="G3546" s="10">
        <v>0</v>
      </c>
      <c r="H3546" s="10">
        <v>1</v>
      </c>
      <c r="I3546" s="10">
        <v>1</v>
      </c>
      <c r="J3546" s="10">
        <v>0</v>
      </c>
      <c r="K3546" s="10">
        <v>0</v>
      </c>
      <c r="L3546" s="10">
        <v>0.16627265563435775</v>
      </c>
      <c r="M3546" s="10">
        <v>0</v>
      </c>
      <c r="N3546" s="10"/>
      <c r="O3546" s="10"/>
      <c r="P3546" s="10"/>
      <c r="Q3546" s="10"/>
    </row>
    <row r="3547" spans="1:17" x14ac:dyDescent="0.2">
      <c r="A3547" s="9" t="str">
        <f t="shared" si="55"/>
        <v>199918A24CCA153</v>
      </c>
      <c r="B3547" s="10">
        <v>1999</v>
      </c>
      <c r="C3547" s="10" t="s">
        <v>1</v>
      </c>
      <c r="D3547" s="10" t="s">
        <v>24</v>
      </c>
      <c r="E3547" s="10">
        <v>53</v>
      </c>
      <c r="F3547" s="10">
        <v>30721</v>
      </c>
      <c r="G3547" s="10">
        <v>0</v>
      </c>
      <c r="H3547" s="10">
        <v>1</v>
      </c>
      <c r="I3547" s="10">
        <v>1</v>
      </c>
      <c r="J3547" s="10">
        <v>0</v>
      </c>
      <c r="K3547" s="10">
        <v>0</v>
      </c>
      <c r="L3547" s="10">
        <v>0.31024380716773542</v>
      </c>
      <c r="M3547" s="10">
        <v>806.9302401801034</v>
      </c>
      <c r="N3547" s="10"/>
      <c r="O3547" s="10"/>
      <c r="P3547" s="10"/>
      <c r="Q3547" s="10"/>
    </row>
    <row r="3548" spans="1:17" x14ac:dyDescent="0.2">
      <c r="A3548" s="9" t="str">
        <f t="shared" si="55"/>
        <v>199918A24CCA253</v>
      </c>
      <c r="B3548" s="10">
        <v>1999</v>
      </c>
      <c r="C3548" s="10" t="s">
        <v>1</v>
      </c>
      <c r="D3548" s="10" t="s">
        <v>25</v>
      </c>
      <c r="E3548" s="10">
        <v>53</v>
      </c>
      <c r="F3548" s="10">
        <v>40881</v>
      </c>
      <c r="G3548" s="10">
        <v>0</v>
      </c>
      <c r="H3548" s="10">
        <v>1</v>
      </c>
      <c r="I3548" s="10">
        <v>1</v>
      </c>
      <c r="J3548" s="10">
        <v>0</v>
      </c>
      <c r="K3548" s="10">
        <v>0</v>
      </c>
      <c r="L3548" s="10">
        <v>0.34720285707296789</v>
      </c>
      <c r="M3548" s="10">
        <v>954.77550028003486</v>
      </c>
      <c r="N3548" s="10"/>
      <c r="O3548" s="10"/>
      <c r="P3548" s="10"/>
      <c r="Q3548" s="10"/>
    </row>
    <row r="3549" spans="1:17" x14ac:dyDescent="0.2">
      <c r="A3549" s="9" t="str">
        <f t="shared" si="55"/>
        <v>199918A24CONT53</v>
      </c>
      <c r="B3549" s="10">
        <v>1999</v>
      </c>
      <c r="C3549" s="10" t="s">
        <v>1</v>
      </c>
      <c r="D3549" s="10" t="s">
        <v>31</v>
      </c>
      <c r="E3549" s="10">
        <v>53</v>
      </c>
      <c r="F3549" s="10">
        <v>13346</v>
      </c>
      <c r="G3549" s="10">
        <v>0</v>
      </c>
      <c r="H3549" s="10">
        <v>1</v>
      </c>
      <c r="I3549" s="10">
        <v>1</v>
      </c>
      <c r="J3549" s="10">
        <v>0</v>
      </c>
      <c r="K3549" s="10">
        <v>0</v>
      </c>
      <c r="L3549" s="10">
        <v>0.23819871122433689</v>
      </c>
      <c r="M3549" s="10">
        <v>837.30302427961442</v>
      </c>
      <c r="N3549" s="10"/>
      <c r="O3549" s="10"/>
      <c r="P3549" s="10"/>
      <c r="Q3549" s="10"/>
    </row>
    <row r="3550" spans="1:17" x14ac:dyDescent="0.2">
      <c r="A3550" s="9" t="str">
        <f t="shared" si="55"/>
        <v>199918A24EMPR53</v>
      </c>
      <c r="B3550" s="10">
        <v>1999</v>
      </c>
      <c r="C3550" s="10" t="s">
        <v>1</v>
      </c>
      <c r="D3550" s="10" t="s">
        <v>32</v>
      </c>
      <c r="E3550" s="10">
        <v>53</v>
      </c>
      <c r="F3550" s="10">
        <v>1272</v>
      </c>
      <c r="G3550" s="10">
        <v>0</v>
      </c>
      <c r="H3550" s="10">
        <v>1</v>
      </c>
      <c r="I3550" s="10">
        <v>1</v>
      </c>
      <c r="J3550" s="10">
        <v>0</v>
      </c>
      <c r="K3550" s="10">
        <v>0</v>
      </c>
      <c r="L3550" s="10">
        <v>0.5</v>
      </c>
      <c r="M3550" s="10">
        <v>3511.3417594468174</v>
      </c>
      <c r="N3550" s="10"/>
      <c r="O3550" s="10"/>
      <c r="P3550" s="10"/>
      <c r="Q3550" s="10"/>
    </row>
    <row r="3551" spans="1:17" x14ac:dyDescent="0.2">
      <c r="A3551" s="9" t="str">
        <f t="shared" si="55"/>
        <v>199918A24INAT53</v>
      </c>
      <c r="B3551" s="10">
        <v>1999</v>
      </c>
      <c r="C3551" s="10" t="s">
        <v>1</v>
      </c>
      <c r="D3551" s="10" t="s">
        <v>54</v>
      </c>
      <c r="E3551" s="10">
        <v>53</v>
      </c>
      <c r="F3551" s="10">
        <v>143410</v>
      </c>
      <c r="G3551" s="10">
        <v>1</v>
      </c>
      <c r="H3551" s="10">
        <v>0.42538177254026915</v>
      </c>
      <c r="I3551" s="10">
        <v>0</v>
      </c>
      <c r="J3551" s="10">
        <v>0.28801338818771355</v>
      </c>
      <c r="K3551" s="10">
        <v>0.55387350951816472</v>
      </c>
      <c r="L3551" s="10">
        <v>0.44612649048183528</v>
      </c>
      <c r="M3551" s="10"/>
      <c r="N3551" s="10"/>
      <c r="O3551" s="10"/>
      <c r="P3551" s="10"/>
      <c r="Q3551" s="10"/>
    </row>
    <row r="3552" spans="1:17" x14ac:dyDescent="0.2">
      <c r="A3552" s="9" t="str">
        <f t="shared" si="55"/>
        <v>199918A24MILI53</v>
      </c>
      <c r="B3552" s="10">
        <v>1999</v>
      </c>
      <c r="C3552" s="10" t="s">
        <v>1</v>
      </c>
      <c r="D3552" s="10" t="s">
        <v>26</v>
      </c>
      <c r="E3552" s="10">
        <v>53</v>
      </c>
      <c r="F3552" s="10">
        <v>6141</v>
      </c>
      <c r="G3552" s="10">
        <v>0</v>
      </c>
      <c r="H3552" s="10">
        <v>1</v>
      </c>
      <c r="I3552" s="10">
        <v>1</v>
      </c>
      <c r="J3552" s="10">
        <v>0</v>
      </c>
      <c r="K3552" s="10">
        <v>0</v>
      </c>
      <c r="L3552" s="10">
        <v>0.27601367855398146</v>
      </c>
      <c r="M3552" s="10">
        <v>855.16265200388364</v>
      </c>
      <c r="N3552" s="10"/>
      <c r="O3552" s="10"/>
      <c r="P3552" s="10"/>
      <c r="Q3552" s="10"/>
    </row>
    <row r="3553" spans="1:17" x14ac:dyDescent="0.2">
      <c r="A3553" s="9" t="str">
        <f t="shared" si="55"/>
        <v>199918A24PUBL53</v>
      </c>
      <c r="B3553" s="10">
        <v>1999</v>
      </c>
      <c r="C3553" s="10" t="s">
        <v>1</v>
      </c>
      <c r="D3553" s="10" t="s">
        <v>27</v>
      </c>
      <c r="E3553" s="10">
        <v>53</v>
      </c>
      <c r="F3553" s="10">
        <v>10378</v>
      </c>
      <c r="G3553" s="10">
        <v>0</v>
      </c>
      <c r="H3553" s="10">
        <v>1</v>
      </c>
      <c r="I3553" s="10">
        <v>1</v>
      </c>
      <c r="J3553" s="10">
        <v>0</v>
      </c>
      <c r="K3553" s="10">
        <v>0</v>
      </c>
      <c r="L3553" s="10">
        <v>0.40817113123915977</v>
      </c>
      <c r="M3553" s="10">
        <v>2122.5224539081678</v>
      </c>
      <c r="N3553" s="10"/>
      <c r="O3553" s="10"/>
      <c r="P3553" s="10"/>
      <c r="Q3553" s="10"/>
    </row>
    <row r="3554" spans="1:17" x14ac:dyDescent="0.2">
      <c r="A3554" s="9" t="str">
        <f t="shared" si="55"/>
        <v>199918A24SCA153</v>
      </c>
      <c r="B3554" s="10">
        <v>1999</v>
      </c>
      <c r="C3554" s="10" t="s">
        <v>1</v>
      </c>
      <c r="D3554" s="10" t="s">
        <v>29</v>
      </c>
      <c r="E3554" s="10">
        <v>53</v>
      </c>
      <c r="F3554" s="10">
        <v>32199</v>
      </c>
      <c r="G3554" s="10">
        <v>0</v>
      </c>
      <c r="H3554" s="10">
        <v>1</v>
      </c>
      <c r="I3554" s="10">
        <v>1</v>
      </c>
      <c r="J3554" s="10">
        <v>0</v>
      </c>
      <c r="K3554" s="10">
        <v>0</v>
      </c>
      <c r="L3554" s="10">
        <v>0.42771514643311903</v>
      </c>
      <c r="M3554" s="10">
        <v>622.19366270258911</v>
      </c>
      <c r="N3554" s="10"/>
      <c r="O3554" s="10"/>
      <c r="P3554" s="10"/>
      <c r="Q3554" s="10"/>
    </row>
    <row r="3555" spans="1:17" x14ac:dyDescent="0.2">
      <c r="A3555" s="9" t="str">
        <f t="shared" si="55"/>
        <v>199918A24SCA253</v>
      </c>
      <c r="B3555" s="10">
        <v>1999</v>
      </c>
      <c r="C3555" s="10" t="s">
        <v>1</v>
      </c>
      <c r="D3555" s="10" t="s">
        <v>30</v>
      </c>
      <c r="E3555" s="10">
        <v>53</v>
      </c>
      <c r="F3555" s="10">
        <v>9530</v>
      </c>
      <c r="G3555" s="10">
        <v>0</v>
      </c>
      <c r="H3555" s="10">
        <v>1</v>
      </c>
      <c r="I3555" s="10">
        <v>1</v>
      </c>
      <c r="J3555" s="10">
        <v>0</v>
      </c>
      <c r="K3555" s="10">
        <v>0</v>
      </c>
      <c r="L3555" s="10">
        <v>0.53336831059811118</v>
      </c>
      <c r="M3555" s="10">
        <v>1374.1103143579887</v>
      </c>
      <c r="N3555" s="10"/>
      <c r="O3555" s="10"/>
      <c r="P3555" s="10"/>
      <c r="Q3555" s="10"/>
    </row>
    <row r="3556" spans="1:17" x14ac:dyDescent="0.2">
      <c r="A3556" s="9" t="str">
        <f t="shared" si="55"/>
        <v>199918A24SREM53</v>
      </c>
      <c r="B3556" s="10">
        <v>1999</v>
      </c>
      <c r="C3556" s="10" t="s">
        <v>1</v>
      </c>
      <c r="D3556" s="10" t="s">
        <v>35</v>
      </c>
      <c r="E3556" s="10">
        <v>53</v>
      </c>
      <c r="F3556" s="10">
        <v>2967</v>
      </c>
      <c r="G3556" s="10">
        <v>0</v>
      </c>
      <c r="H3556" s="10">
        <v>1</v>
      </c>
      <c r="I3556" s="10">
        <v>1</v>
      </c>
      <c r="J3556" s="10">
        <v>0</v>
      </c>
      <c r="K3556" s="10">
        <v>0</v>
      </c>
      <c r="L3556" s="10">
        <v>0.57128412537917084</v>
      </c>
      <c r="M3556" s="10">
        <v>0</v>
      </c>
      <c r="N3556" s="10"/>
      <c r="O3556" s="10"/>
      <c r="P3556" s="10"/>
      <c r="Q3556" s="10"/>
    </row>
    <row r="3557" spans="1:17" x14ac:dyDescent="0.2">
      <c r="A3557" s="9" t="str">
        <f t="shared" si="55"/>
        <v>199918A24TDOM53</v>
      </c>
      <c r="B3557" s="10">
        <v>1999</v>
      </c>
      <c r="C3557" s="10" t="s">
        <v>1</v>
      </c>
      <c r="D3557" s="10" t="s">
        <v>33</v>
      </c>
      <c r="E3557" s="10">
        <v>53</v>
      </c>
      <c r="F3557" s="10">
        <v>31564</v>
      </c>
      <c r="G3557" s="10">
        <v>0</v>
      </c>
      <c r="H3557" s="10">
        <v>1</v>
      </c>
      <c r="I3557" s="10">
        <v>1</v>
      </c>
      <c r="J3557" s="10">
        <v>0</v>
      </c>
      <c r="K3557" s="10">
        <v>0</v>
      </c>
      <c r="L3557" s="10">
        <v>0.34219363832213917</v>
      </c>
      <c r="M3557" s="10">
        <v>417.75085366325732</v>
      </c>
      <c r="N3557" s="10"/>
      <c r="O3557" s="10"/>
      <c r="P3557" s="10"/>
      <c r="Q3557" s="10"/>
    </row>
    <row r="3558" spans="1:17" x14ac:dyDescent="0.2">
      <c r="A3558" s="9" t="str">
        <f t="shared" si="55"/>
        <v>199925A29AGCC53</v>
      </c>
      <c r="B3558" s="10">
        <v>1999</v>
      </c>
      <c r="C3558" s="10" t="s">
        <v>2</v>
      </c>
      <c r="D3558" s="10" t="s">
        <v>23</v>
      </c>
      <c r="E3558" s="10">
        <v>53</v>
      </c>
      <c r="F3558" s="10">
        <v>634</v>
      </c>
      <c r="G3558" s="10">
        <v>0</v>
      </c>
      <c r="H3558" s="10">
        <v>1</v>
      </c>
      <c r="I3558" s="10">
        <v>1</v>
      </c>
      <c r="J3558" s="10">
        <v>0</v>
      </c>
      <c r="K3558" s="10">
        <v>0</v>
      </c>
      <c r="L3558" s="10">
        <v>0</v>
      </c>
      <c r="M3558" s="10">
        <v>596.79700041390583</v>
      </c>
      <c r="N3558" s="10"/>
      <c r="O3558" s="10"/>
      <c r="P3558" s="10"/>
      <c r="Q3558" s="10"/>
    </row>
    <row r="3559" spans="1:17" x14ac:dyDescent="0.2">
      <c r="A3559" s="9" t="str">
        <f t="shared" si="55"/>
        <v>199925A29AGSC53</v>
      </c>
      <c r="B3559" s="10">
        <v>1999</v>
      </c>
      <c r="C3559" s="10" t="s">
        <v>2</v>
      </c>
      <c r="D3559" s="10" t="s">
        <v>28</v>
      </c>
      <c r="E3559" s="10">
        <v>53</v>
      </c>
      <c r="F3559" s="10">
        <v>1060</v>
      </c>
      <c r="G3559" s="10">
        <v>0</v>
      </c>
      <c r="H3559" s="10">
        <v>1</v>
      </c>
      <c r="I3559" s="10">
        <v>1</v>
      </c>
      <c r="J3559" s="10">
        <v>0</v>
      </c>
      <c r="K3559" s="10">
        <v>0</v>
      </c>
      <c r="L3559" s="10">
        <v>0</v>
      </c>
      <c r="M3559" s="10">
        <v>465.36390153681231</v>
      </c>
      <c r="N3559" s="10"/>
      <c r="O3559" s="10"/>
      <c r="P3559" s="10"/>
      <c r="Q3559" s="10"/>
    </row>
    <row r="3560" spans="1:17" x14ac:dyDescent="0.2">
      <c r="A3560" s="9" t="str">
        <f t="shared" si="55"/>
        <v>199925A29CCA153</v>
      </c>
      <c r="B3560" s="10">
        <v>1999</v>
      </c>
      <c r="C3560" s="10" t="s">
        <v>2</v>
      </c>
      <c r="D3560" s="10" t="s">
        <v>24</v>
      </c>
      <c r="E3560" s="10">
        <v>53</v>
      </c>
      <c r="F3560" s="10">
        <v>18009</v>
      </c>
      <c r="G3560" s="10">
        <v>0</v>
      </c>
      <c r="H3560" s="10">
        <v>1</v>
      </c>
      <c r="I3560" s="10">
        <v>1</v>
      </c>
      <c r="J3560" s="10">
        <v>0</v>
      </c>
      <c r="K3560" s="10">
        <v>0</v>
      </c>
      <c r="L3560" s="10">
        <v>0.17652284968626797</v>
      </c>
      <c r="M3560" s="10">
        <v>1319.1575306724183</v>
      </c>
      <c r="N3560" s="10"/>
      <c r="O3560" s="10"/>
      <c r="P3560" s="10"/>
      <c r="Q3560" s="10"/>
    </row>
    <row r="3561" spans="1:17" x14ac:dyDescent="0.2">
      <c r="A3561" s="9" t="str">
        <f t="shared" si="55"/>
        <v>199925A29CCA253</v>
      </c>
      <c r="B3561" s="10">
        <v>1999</v>
      </c>
      <c r="C3561" s="10" t="s">
        <v>2</v>
      </c>
      <c r="D3561" s="10" t="s">
        <v>25</v>
      </c>
      <c r="E3561" s="10">
        <v>53</v>
      </c>
      <c r="F3561" s="10">
        <v>44489</v>
      </c>
      <c r="G3561" s="10">
        <v>0</v>
      </c>
      <c r="H3561" s="10">
        <v>1</v>
      </c>
      <c r="I3561" s="10">
        <v>1</v>
      </c>
      <c r="J3561" s="10">
        <v>0</v>
      </c>
      <c r="K3561" s="10">
        <v>0</v>
      </c>
      <c r="L3561" s="10">
        <v>0.14277686619164287</v>
      </c>
      <c r="M3561" s="10">
        <v>1492.7498694788017</v>
      </c>
      <c r="N3561" s="10"/>
      <c r="O3561" s="10"/>
      <c r="P3561" s="10"/>
      <c r="Q3561" s="10"/>
    </row>
    <row r="3562" spans="1:17" x14ac:dyDescent="0.2">
      <c r="A3562" s="9" t="str">
        <f t="shared" si="55"/>
        <v>199925A29CONT53</v>
      </c>
      <c r="B3562" s="10">
        <v>1999</v>
      </c>
      <c r="C3562" s="10" t="s">
        <v>2</v>
      </c>
      <c r="D3562" s="10" t="s">
        <v>31</v>
      </c>
      <c r="E3562" s="10">
        <v>53</v>
      </c>
      <c r="F3562" s="10">
        <v>18853</v>
      </c>
      <c r="G3562" s="10">
        <v>0</v>
      </c>
      <c r="H3562" s="10">
        <v>1</v>
      </c>
      <c r="I3562" s="10">
        <v>1</v>
      </c>
      <c r="J3562" s="10">
        <v>0</v>
      </c>
      <c r="K3562" s="10">
        <v>0</v>
      </c>
      <c r="L3562" s="10">
        <v>6.7416326314114469E-2</v>
      </c>
      <c r="M3562" s="10">
        <v>1566.4311187578178</v>
      </c>
      <c r="N3562" s="10"/>
      <c r="O3562" s="10"/>
      <c r="P3562" s="10"/>
      <c r="Q3562" s="10"/>
    </row>
    <row r="3563" spans="1:17" x14ac:dyDescent="0.2">
      <c r="A3563" s="9" t="str">
        <f t="shared" si="55"/>
        <v>199925A29EMPR53</v>
      </c>
      <c r="B3563" s="10">
        <v>1999</v>
      </c>
      <c r="C3563" s="10" t="s">
        <v>2</v>
      </c>
      <c r="D3563" s="10" t="s">
        <v>32</v>
      </c>
      <c r="E3563" s="10">
        <v>53</v>
      </c>
      <c r="F3563" s="10">
        <v>3811</v>
      </c>
      <c r="G3563" s="10">
        <v>0</v>
      </c>
      <c r="H3563" s="10">
        <v>1</v>
      </c>
      <c r="I3563" s="10">
        <v>1</v>
      </c>
      <c r="J3563" s="10">
        <v>0</v>
      </c>
      <c r="K3563" s="10">
        <v>0</v>
      </c>
      <c r="L3563" s="10">
        <v>5.562844397795854E-2</v>
      </c>
      <c r="M3563" s="10">
        <v>4076.0282345351266</v>
      </c>
      <c r="N3563" s="10"/>
      <c r="O3563" s="10"/>
      <c r="P3563" s="10"/>
      <c r="Q3563" s="10"/>
    </row>
    <row r="3564" spans="1:17" x14ac:dyDescent="0.2">
      <c r="A3564" s="9" t="str">
        <f t="shared" si="55"/>
        <v>199925A29INAT53</v>
      </c>
      <c r="B3564" s="10">
        <v>1999</v>
      </c>
      <c r="C3564" s="10" t="s">
        <v>2</v>
      </c>
      <c r="D3564" s="10" t="s">
        <v>54</v>
      </c>
      <c r="E3564" s="10">
        <v>53</v>
      </c>
      <c r="F3564" s="10">
        <v>54650</v>
      </c>
      <c r="G3564" s="10">
        <v>1</v>
      </c>
      <c r="H3564" s="10">
        <v>0.41473010064043914</v>
      </c>
      <c r="I3564" s="10">
        <v>0</v>
      </c>
      <c r="J3564" s="10">
        <v>0.48448307410795977</v>
      </c>
      <c r="K3564" s="10">
        <v>0.85661482159194879</v>
      </c>
      <c r="L3564" s="10">
        <v>0.14338517840805123</v>
      </c>
      <c r="M3564" s="10"/>
      <c r="N3564" s="10"/>
      <c r="O3564" s="10"/>
      <c r="P3564" s="10"/>
      <c r="Q3564" s="10"/>
    </row>
    <row r="3565" spans="1:17" x14ac:dyDescent="0.2">
      <c r="A3565" s="9" t="str">
        <f t="shared" si="55"/>
        <v>199925A29MILI53</v>
      </c>
      <c r="B3565" s="10">
        <v>1999</v>
      </c>
      <c r="C3565" s="10" t="s">
        <v>2</v>
      </c>
      <c r="D3565" s="10" t="s">
        <v>26</v>
      </c>
      <c r="E3565" s="10">
        <v>53</v>
      </c>
      <c r="F3565" s="10">
        <v>1695</v>
      </c>
      <c r="G3565" s="10">
        <v>0</v>
      </c>
      <c r="H3565" s="10">
        <v>1</v>
      </c>
      <c r="I3565" s="10">
        <v>1</v>
      </c>
      <c r="J3565" s="10">
        <v>0</v>
      </c>
      <c r="K3565" s="10">
        <v>0</v>
      </c>
      <c r="L3565" s="10">
        <v>0.12507374631268436</v>
      </c>
      <c r="M3565" s="10">
        <v>2041.7414570456378</v>
      </c>
      <c r="N3565" s="10"/>
      <c r="O3565" s="10"/>
      <c r="P3565" s="10"/>
      <c r="Q3565" s="10"/>
    </row>
    <row r="3566" spans="1:17" x14ac:dyDescent="0.2">
      <c r="A3566" s="9" t="str">
        <f t="shared" si="55"/>
        <v>199925A29PUBL53</v>
      </c>
      <c r="B3566" s="10">
        <v>1999</v>
      </c>
      <c r="C3566" s="10" t="s">
        <v>2</v>
      </c>
      <c r="D3566" s="10" t="s">
        <v>27</v>
      </c>
      <c r="E3566" s="10">
        <v>53</v>
      </c>
      <c r="F3566" s="10">
        <v>20336</v>
      </c>
      <c r="G3566" s="10">
        <v>0</v>
      </c>
      <c r="H3566" s="10">
        <v>1</v>
      </c>
      <c r="I3566" s="10">
        <v>1</v>
      </c>
      <c r="J3566" s="10">
        <v>0</v>
      </c>
      <c r="K3566" s="10">
        <v>0</v>
      </c>
      <c r="L3566" s="10">
        <v>0.17702596380802518</v>
      </c>
      <c r="M3566" s="10">
        <v>3064.7086980293197</v>
      </c>
      <c r="N3566" s="10"/>
      <c r="O3566" s="10"/>
      <c r="P3566" s="10"/>
      <c r="Q3566" s="10"/>
    </row>
    <row r="3567" spans="1:17" x14ac:dyDescent="0.2">
      <c r="A3567" s="9" t="str">
        <f t="shared" si="55"/>
        <v>199925A29SCA153</v>
      </c>
      <c r="B3567" s="10">
        <v>1999</v>
      </c>
      <c r="C3567" s="10" t="s">
        <v>2</v>
      </c>
      <c r="D3567" s="10" t="s">
        <v>29</v>
      </c>
      <c r="E3567" s="10">
        <v>53</v>
      </c>
      <c r="F3567" s="10">
        <v>14829</v>
      </c>
      <c r="G3567" s="10">
        <v>0</v>
      </c>
      <c r="H3567" s="10">
        <v>1</v>
      </c>
      <c r="I3567" s="10">
        <v>1</v>
      </c>
      <c r="J3567" s="10">
        <v>0</v>
      </c>
      <c r="K3567" s="10">
        <v>0</v>
      </c>
      <c r="L3567" s="10">
        <v>0.12866680153752783</v>
      </c>
      <c r="M3567" s="10">
        <v>1022.7203886451165</v>
      </c>
      <c r="N3567" s="10"/>
      <c r="O3567" s="10"/>
      <c r="P3567" s="10"/>
      <c r="Q3567" s="10"/>
    </row>
    <row r="3568" spans="1:17" x14ac:dyDescent="0.2">
      <c r="A3568" s="9" t="str">
        <f t="shared" si="55"/>
        <v>199925A29SCA253</v>
      </c>
      <c r="B3568" s="10">
        <v>1999</v>
      </c>
      <c r="C3568" s="10" t="s">
        <v>2</v>
      </c>
      <c r="D3568" s="10" t="s">
        <v>30</v>
      </c>
      <c r="E3568" s="10">
        <v>53</v>
      </c>
      <c r="F3568" s="10">
        <v>4873</v>
      </c>
      <c r="G3568" s="10">
        <v>0</v>
      </c>
      <c r="H3568" s="10">
        <v>1</v>
      </c>
      <c r="I3568" s="10">
        <v>1</v>
      </c>
      <c r="J3568" s="10">
        <v>0</v>
      </c>
      <c r="K3568" s="10">
        <v>0</v>
      </c>
      <c r="L3568" s="10">
        <v>4.3299815308844657E-2</v>
      </c>
      <c r="M3568" s="10">
        <v>997.11499895047234</v>
      </c>
      <c r="N3568" s="10"/>
      <c r="O3568" s="10"/>
      <c r="P3568" s="10"/>
      <c r="Q3568" s="10"/>
    </row>
    <row r="3569" spans="1:17" x14ac:dyDescent="0.2">
      <c r="A3569" s="9" t="str">
        <f t="shared" si="55"/>
        <v>199925A29SREM53</v>
      </c>
      <c r="B3569" s="10">
        <v>1999</v>
      </c>
      <c r="C3569" s="10" t="s">
        <v>2</v>
      </c>
      <c r="D3569" s="10" t="s">
        <v>35</v>
      </c>
      <c r="E3569" s="10">
        <v>53</v>
      </c>
      <c r="F3569" s="10">
        <v>847</v>
      </c>
      <c r="G3569" s="10">
        <v>0</v>
      </c>
      <c r="H3569" s="10">
        <v>1</v>
      </c>
      <c r="I3569" s="10">
        <v>1</v>
      </c>
      <c r="J3569" s="10">
        <v>0</v>
      </c>
      <c r="K3569" s="10">
        <v>0</v>
      </c>
      <c r="L3569" s="10">
        <v>0</v>
      </c>
      <c r="M3569" s="10">
        <v>0</v>
      </c>
      <c r="N3569" s="10"/>
      <c r="O3569" s="10"/>
      <c r="P3569" s="10"/>
      <c r="Q3569" s="10"/>
    </row>
    <row r="3570" spans="1:17" x14ac:dyDescent="0.2">
      <c r="A3570" s="9" t="str">
        <f t="shared" si="55"/>
        <v>199925A29TDOM53</v>
      </c>
      <c r="B3570" s="10">
        <v>1999</v>
      </c>
      <c r="C3570" s="10" t="s">
        <v>2</v>
      </c>
      <c r="D3570" s="10" t="s">
        <v>33</v>
      </c>
      <c r="E3570" s="10">
        <v>53</v>
      </c>
      <c r="F3570" s="10">
        <v>16738</v>
      </c>
      <c r="G3570" s="10">
        <v>0</v>
      </c>
      <c r="H3570" s="10">
        <v>1</v>
      </c>
      <c r="I3570" s="10">
        <v>1</v>
      </c>
      <c r="J3570" s="10">
        <v>0</v>
      </c>
      <c r="K3570" s="10">
        <v>0</v>
      </c>
      <c r="L3570" s="10">
        <v>0.12659815987573186</v>
      </c>
      <c r="M3570" s="10">
        <v>542.72825897719292</v>
      </c>
      <c r="N3570" s="10"/>
      <c r="O3570" s="10"/>
      <c r="P3570" s="10"/>
      <c r="Q3570" s="10"/>
    </row>
    <row r="3571" spans="1:17" x14ac:dyDescent="0.2">
      <c r="A3571" s="9" t="str">
        <f t="shared" si="55"/>
        <v>199930EMAAGCC53</v>
      </c>
      <c r="B3571" s="10">
        <v>1999</v>
      </c>
      <c r="C3571" s="10" t="s">
        <v>4</v>
      </c>
      <c r="D3571" s="10" t="s">
        <v>23</v>
      </c>
      <c r="E3571" s="10">
        <v>53</v>
      </c>
      <c r="F3571" s="10">
        <v>3388</v>
      </c>
      <c r="G3571" s="10">
        <v>0</v>
      </c>
      <c r="H3571" s="10">
        <v>1</v>
      </c>
      <c r="I3571" s="10">
        <v>1</v>
      </c>
      <c r="J3571" s="10">
        <v>0</v>
      </c>
      <c r="K3571" s="10">
        <v>0</v>
      </c>
      <c r="L3571" s="10">
        <v>0</v>
      </c>
      <c r="M3571" s="10">
        <v>531.31064448276311</v>
      </c>
      <c r="N3571" s="10"/>
      <c r="O3571" s="10"/>
      <c r="P3571" s="10"/>
      <c r="Q3571" s="10"/>
    </row>
    <row r="3572" spans="1:17" x14ac:dyDescent="0.2">
      <c r="A3572" s="9" t="str">
        <f t="shared" si="55"/>
        <v>199930EMAAGSC53</v>
      </c>
      <c r="B3572" s="10">
        <v>1999</v>
      </c>
      <c r="C3572" s="10" t="s">
        <v>4</v>
      </c>
      <c r="D3572" s="10" t="s">
        <v>28</v>
      </c>
      <c r="E3572" s="10">
        <v>53</v>
      </c>
      <c r="F3572" s="10">
        <v>2755</v>
      </c>
      <c r="G3572" s="10">
        <v>0</v>
      </c>
      <c r="H3572" s="10">
        <v>1</v>
      </c>
      <c r="I3572" s="10">
        <v>1</v>
      </c>
      <c r="J3572" s="10">
        <v>0</v>
      </c>
      <c r="K3572" s="10">
        <v>0</v>
      </c>
      <c r="L3572" s="10">
        <v>0</v>
      </c>
      <c r="M3572" s="10">
        <v>466.07296202672796</v>
      </c>
      <c r="N3572" s="10"/>
      <c r="O3572" s="10"/>
      <c r="P3572" s="10"/>
      <c r="Q3572" s="10"/>
    </row>
    <row r="3573" spans="1:17" x14ac:dyDescent="0.2">
      <c r="A3573" s="9" t="str">
        <f t="shared" si="55"/>
        <v>199930EMAAUTO53</v>
      </c>
      <c r="B3573" s="10">
        <v>1999</v>
      </c>
      <c r="C3573" s="10" t="s">
        <v>4</v>
      </c>
      <c r="D3573" s="10" t="s">
        <v>34</v>
      </c>
      <c r="E3573" s="10">
        <v>53</v>
      </c>
      <c r="F3573" s="10">
        <v>7414</v>
      </c>
      <c r="G3573" s="10">
        <v>0</v>
      </c>
      <c r="H3573" s="10">
        <v>1</v>
      </c>
      <c r="I3573" s="10">
        <v>1</v>
      </c>
      <c r="J3573" s="10">
        <v>0</v>
      </c>
      <c r="K3573" s="10">
        <v>0</v>
      </c>
      <c r="L3573" s="10">
        <v>0</v>
      </c>
      <c r="M3573" s="10">
        <v>0</v>
      </c>
      <c r="N3573" s="10"/>
      <c r="O3573" s="10"/>
      <c r="P3573" s="10"/>
      <c r="Q3573" s="10"/>
    </row>
    <row r="3574" spans="1:17" x14ac:dyDescent="0.2">
      <c r="A3574" s="9" t="str">
        <f t="shared" si="55"/>
        <v>199930EMACCA153</v>
      </c>
      <c r="B3574" s="10">
        <v>1999</v>
      </c>
      <c r="C3574" s="10" t="s">
        <v>4</v>
      </c>
      <c r="D3574" s="10" t="s">
        <v>24</v>
      </c>
      <c r="E3574" s="10">
        <v>53</v>
      </c>
      <c r="F3574" s="10">
        <v>59945</v>
      </c>
      <c r="G3574" s="10">
        <v>0</v>
      </c>
      <c r="H3574" s="10">
        <v>1</v>
      </c>
      <c r="I3574" s="10">
        <v>1</v>
      </c>
      <c r="J3574" s="10">
        <v>0</v>
      </c>
      <c r="K3574" s="10">
        <v>0</v>
      </c>
      <c r="L3574" s="10">
        <v>6.7161564767703727E-2</v>
      </c>
      <c r="M3574" s="10">
        <v>2760.3038232812514</v>
      </c>
      <c r="N3574" s="10"/>
      <c r="O3574" s="10"/>
      <c r="P3574" s="10"/>
      <c r="Q3574" s="10"/>
    </row>
    <row r="3575" spans="1:17" x14ac:dyDescent="0.2">
      <c r="A3575" s="9" t="str">
        <f t="shared" si="55"/>
        <v>199930EMACCA253</v>
      </c>
      <c r="B3575" s="10">
        <v>1999</v>
      </c>
      <c r="C3575" s="10" t="s">
        <v>4</v>
      </c>
      <c r="D3575" s="10" t="s">
        <v>25</v>
      </c>
      <c r="E3575" s="10">
        <v>53</v>
      </c>
      <c r="F3575" s="10">
        <v>100211</v>
      </c>
      <c r="G3575" s="10">
        <v>0</v>
      </c>
      <c r="H3575" s="10">
        <v>1</v>
      </c>
      <c r="I3575" s="10">
        <v>1</v>
      </c>
      <c r="J3575" s="10">
        <v>0</v>
      </c>
      <c r="K3575" s="10">
        <v>0</v>
      </c>
      <c r="L3575" s="10">
        <v>5.7099520012773047E-2</v>
      </c>
      <c r="M3575" s="10">
        <v>2148.095960953849</v>
      </c>
      <c r="N3575" s="10"/>
      <c r="O3575" s="10"/>
      <c r="P3575" s="10"/>
      <c r="Q3575" s="10"/>
    </row>
    <row r="3576" spans="1:17" x14ac:dyDescent="0.2">
      <c r="A3576" s="9" t="str">
        <f t="shared" si="55"/>
        <v>199930EMACONT53</v>
      </c>
      <c r="B3576" s="10">
        <v>1999</v>
      </c>
      <c r="C3576" s="10" t="s">
        <v>4</v>
      </c>
      <c r="D3576" s="10" t="s">
        <v>31</v>
      </c>
      <c r="E3576" s="10">
        <v>53</v>
      </c>
      <c r="F3576" s="10">
        <v>94688</v>
      </c>
      <c r="G3576" s="10">
        <v>0</v>
      </c>
      <c r="H3576" s="10">
        <v>1</v>
      </c>
      <c r="I3576" s="10">
        <v>1</v>
      </c>
      <c r="J3576" s="10">
        <v>0</v>
      </c>
      <c r="K3576" s="10">
        <v>0</v>
      </c>
      <c r="L3576" s="10">
        <v>3.3573420074349443E-2</v>
      </c>
      <c r="M3576" s="10">
        <v>1771.6202042853347</v>
      </c>
      <c r="N3576" s="10"/>
      <c r="O3576" s="10"/>
      <c r="P3576" s="10"/>
      <c r="Q3576" s="10"/>
    </row>
    <row r="3577" spans="1:17" x14ac:dyDescent="0.2">
      <c r="A3577" s="9" t="str">
        <f t="shared" si="55"/>
        <v>199930EMAEMPR53</v>
      </c>
      <c r="B3577" s="10">
        <v>1999</v>
      </c>
      <c r="C3577" s="10" t="s">
        <v>4</v>
      </c>
      <c r="D3577" s="10" t="s">
        <v>32</v>
      </c>
      <c r="E3577" s="10">
        <v>53</v>
      </c>
      <c r="F3577" s="10">
        <v>26904</v>
      </c>
      <c r="G3577" s="10">
        <v>0</v>
      </c>
      <c r="H3577" s="10">
        <v>1</v>
      </c>
      <c r="I3577" s="10">
        <v>1</v>
      </c>
      <c r="J3577" s="10">
        <v>0</v>
      </c>
      <c r="K3577" s="10">
        <v>0</v>
      </c>
      <c r="L3577" s="10">
        <v>2.3639607493309546E-2</v>
      </c>
      <c r="M3577" s="10">
        <v>8052.7825670470766</v>
      </c>
      <c r="N3577" s="10"/>
      <c r="O3577" s="10"/>
      <c r="P3577" s="10"/>
      <c r="Q3577" s="10"/>
    </row>
    <row r="3578" spans="1:17" x14ac:dyDescent="0.2">
      <c r="A3578" s="9" t="str">
        <f t="shared" si="55"/>
        <v>199930EMAINAT53</v>
      </c>
      <c r="B3578" s="10">
        <v>1999</v>
      </c>
      <c r="C3578" s="10" t="s">
        <v>4</v>
      </c>
      <c r="D3578" s="10" t="s">
        <v>54</v>
      </c>
      <c r="E3578" s="10">
        <v>53</v>
      </c>
      <c r="F3578" s="10">
        <v>284503</v>
      </c>
      <c r="G3578" s="10">
        <v>1</v>
      </c>
      <c r="H3578" s="10">
        <v>0.17420554440550715</v>
      </c>
      <c r="I3578" s="10">
        <v>0</v>
      </c>
      <c r="J3578" s="10">
        <v>0.80644140835070277</v>
      </c>
      <c r="K3578" s="10">
        <v>0.97023581473657572</v>
      </c>
      <c r="L3578" s="10">
        <v>2.9764185263424288E-2</v>
      </c>
      <c r="M3578" s="10"/>
      <c r="N3578" s="10"/>
      <c r="O3578" s="10"/>
      <c r="P3578" s="10"/>
      <c r="Q3578" s="10"/>
    </row>
    <row r="3579" spans="1:17" x14ac:dyDescent="0.2">
      <c r="A3579" s="9" t="str">
        <f t="shared" si="55"/>
        <v>199930EMAMILI53</v>
      </c>
      <c r="B3579" s="10">
        <v>1999</v>
      </c>
      <c r="C3579" s="10" t="s">
        <v>4</v>
      </c>
      <c r="D3579" s="10" t="s">
        <v>26</v>
      </c>
      <c r="E3579" s="10">
        <v>53</v>
      </c>
      <c r="F3579" s="10">
        <v>9956</v>
      </c>
      <c r="G3579" s="10">
        <v>0</v>
      </c>
      <c r="H3579" s="10">
        <v>1</v>
      </c>
      <c r="I3579" s="10">
        <v>1</v>
      </c>
      <c r="J3579" s="10">
        <v>0</v>
      </c>
      <c r="K3579" s="10">
        <v>0</v>
      </c>
      <c r="L3579" s="10">
        <v>2.129369224588188E-2</v>
      </c>
      <c r="M3579" s="10">
        <v>5564.4447920051416</v>
      </c>
      <c r="N3579" s="10"/>
      <c r="O3579" s="10"/>
      <c r="P3579" s="10"/>
      <c r="Q3579" s="10"/>
    </row>
    <row r="3580" spans="1:17" x14ac:dyDescent="0.2">
      <c r="A3580" s="9" t="str">
        <f t="shared" si="55"/>
        <v>199930EMAPUBL53</v>
      </c>
      <c r="B3580" s="10">
        <v>1999</v>
      </c>
      <c r="C3580" s="10" t="s">
        <v>4</v>
      </c>
      <c r="D3580" s="10" t="s">
        <v>27</v>
      </c>
      <c r="E3580" s="10">
        <v>53</v>
      </c>
      <c r="F3580" s="10">
        <v>99972</v>
      </c>
      <c r="G3580" s="10">
        <v>0</v>
      </c>
      <c r="H3580" s="10">
        <v>1</v>
      </c>
      <c r="I3580" s="10">
        <v>1</v>
      </c>
      <c r="J3580" s="10">
        <v>0</v>
      </c>
      <c r="K3580" s="10">
        <v>0</v>
      </c>
      <c r="L3580" s="10">
        <v>6.5698395550754213E-2</v>
      </c>
      <c r="M3580" s="10">
        <v>4133.2434916973625</v>
      </c>
      <c r="N3580" s="10"/>
      <c r="O3580" s="10"/>
      <c r="P3580" s="10"/>
      <c r="Q3580" s="10"/>
    </row>
    <row r="3581" spans="1:17" x14ac:dyDescent="0.2">
      <c r="A3581" s="9" t="str">
        <f t="shared" si="55"/>
        <v>199930EMASCA153</v>
      </c>
      <c r="B3581" s="10">
        <v>1999</v>
      </c>
      <c r="C3581" s="10" t="s">
        <v>4</v>
      </c>
      <c r="D3581" s="10" t="s">
        <v>29</v>
      </c>
      <c r="E3581" s="10">
        <v>53</v>
      </c>
      <c r="F3581" s="10">
        <v>31565</v>
      </c>
      <c r="G3581" s="10">
        <v>0</v>
      </c>
      <c r="H3581" s="10">
        <v>1</v>
      </c>
      <c r="I3581" s="10">
        <v>1</v>
      </c>
      <c r="J3581" s="10">
        <v>0</v>
      </c>
      <c r="K3581" s="10">
        <v>0</v>
      </c>
      <c r="L3581" s="10">
        <v>6.0383335973388248E-2</v>
      </c>
      <c r="M3581" s="10">
        <v>2021.8802185026498</v>
      </c>
      <c r="N3581" s="10"/>
      <c r="O3581" s="10"/>
      <c r="P3581" s="10"/>
      <c r="Q3581" s="10"/>
    </row>
    <row r="3582" spans="1:17" x14ac:dyDescent="0.2">
      <c r="A3582" s="9" t="str">
        <f t="shared" si="55"/>
        <v>199930EMASCA253</v>
      </c>
      <c r="B3582" s="10">
        <v>1999</v>
      </c>
      <c r="C3582" s="10" t="s">
        <v>4</v>
      </c>
      <c r="D3582" s="10" t="s">
        <v>30</v>
      </c>
      <c r="E3582" s="10">
        <v>53</v>
      </c>
      <c r="F3582" s="10">
        <v>14828</v>
      </c>
      <c r="G3582" s="10">
        <v>0</v>
      </c>
      <c r="H3582" s="10">
        <v>1</v>
      </c>
      <c r="I3582" s="10">
        <v>1</v>
      </c>
      <c r="J3582" s="10">
        <v>0</v>
      </c>
      <c r="K3582" s="10">
        <v>0</v>
      </c>
      <c r="L3582" s="10">
        <v>1.4297275424871863E-2</v>
      </c>
      <c r="M3582" s="10">
        <v>2018.0132307110516</v>
      </c>
      <c r="N3582" s="10"/>
      <c r="O3582" s="10"/>
      <c r="P3582" s="10"/>
      <c r="Q3582" s="10"/>
    </row>
    <row r="3583" spans="1:17" x14ac:dyDescent="0.2">
      <c r="A3583" s="9" t="str">
        <f t="shared" si="55"/>
        <v>199930EMASREM53</v>
      </c>
      <c r="B3583" s="10">
        <v>1999</v>
      </c>
      <c r="C3583" s="10" t="s">
        <v>4</v>
      </c>
      <c r="D3583" s="10" t="s">
        <v>35</v>
      </c>
      <c r="E3583" s="10">
        <v>53</v>
      </c>
      <c r="F3583" s="10">
        <v>4024</v>
      </c>
      <c r="G3583" s="10">
        <v>0</v>
      </c>
      <c r="H3583" s="10">
        <v>1</v>
      </c>
      <c r="I3583" s="10">
        <v>1</v>
      </c>
      <c r="J3583" s="10">
        <v>0</v>
      </c>
      <c r="K3583" s="10">
        <v>0</v>
      </c>
      <c r="L3583" s="10">
        <v>5.268389662027833E-2</v>
      </c>
      <c r="M3583" s="10">
        <v>0</v>
      </c>
      <c r="N3583" s="10"/>
      <c r="O3583" s="10"/>
      <c r="P3583" s="10"/>
      <c r="Q3583" s="10"/>
    </row>
    <row r="3584" spans="1:17" x14ac:dyDescent="0.2">
      <c r="A3584" s="9" t="str">
        <f t="shared" si="55"/>
        <v>199930EMATDOM53</v>
      </c>
      <c r="B3584" s="10">
        <v>1999</v>
      </c>
      <c r="C3584" s="10" t="s">
        <v>4</v>
      </c>
      <c r="D3584" s="10" t="s">
        <v>33</v>
      </c>
      <c r="E3584" s="10">
        <v>53</v>
      </c>
      <c r="F3584" s="10">
        <v>38548</v>
      </c>
      <c r="G3584" s="10">
        <v>0</v>
      </c>
      <c r="H3584" s="10">
        <v>1</v>
      </c>
      <c r="I3584" s="10">
        <v>1</v>
      </c>
      <c r="J3584" s="10">
        <v>0</v>
      </c>
      <c r="K3584" s="10">
        <v>0</v>
      </c>
      <c r="L3584" s="10">
        <v>5.4918543115077309E-2</v>
      </c>
      <c r="M3584" s="10">
        <v>474.65116141935317</v>
      </c>
      <c r="N3584" s="10"/>
      <c r="O3584" s="10"/>
      <c r="P3584" s="10"/>
      <c r="Q3584" s="10"/>
    </row>
    <row r="3585" spans="1:17" x14ac:dyDescent="0.2">
      <c r="A3585" s="9" t="str">
        <f t="shared" si="55"/>
        <v>200915A17HOM0</v>
      </c>
      <c r="B3585" s="10">
        <v>2009</v>
      </c>
      <c r="C3585" s="10" t="s">
        <v>0</v>
      </c>
      <c r="D3585" s="10" t="s">
        <v>19</v>
      </c>
      <c r="E3585" s="10">
        <v>0</v>
      </c>
      <c r="F3585" s="10">
        <v>1469540</v>
      </c>
      <c r="G3585" s="10">
        <v>0.30337002810402169</v>
      </c>
      <c r="H3585" s="10">
        <v>0.33268777984947673</v>
      </c>
      <c r="I3585" s="10">
        <v>0.23176027872667637</v>
      </c>
      <c r="J3585" s="10">
        <v>4.731344502361283E-2</v>
      </c>
      <c r="K3585" s="10">
        <v>6.3415762755692259E-2</v>
      </c>
      <c r="L3585" s="10">
        <v>0.88316684132449608</v>
      </c>
      <c r="M3585" s="10">
        <v>369.07794244696436</v>
      </c>
      <c r="N3585" s="10">
        <v>0.14087417052471765</v>
      </c>
      <c r="O3585" s="10">
        <v>2.1765676725083713E-2</v>
      </c>
      <c r="P3585" s="10">
        <v>2.1765676725083713E-2</v>
      </c>
      <c r="Q3585" s="10">
        <v>0</v>
      </c>
    </row>
    <row r="3586" spans="1:17" x14ac:dyDescent="0.2">
      <c r="A3586" s="9" t="str">
        <f t="shared" si="55"/>
        <v>200915A17MUL0</v>
      </c>
      <c r="B3586" s="10">
        <v>2009</v>
      </c>
      <c r="C3586" s="10" t="s">
        <v>0</v>
      </c>
      <c r="D3586" s="10" t="s">
        <v>21</v>
      </c>
      <c r="E3586" s="10">
        <v>0</v>
      </c>
      <c r="F3586" s="10">
        <v>1441713</v>
      </c>
      <c r="G3586" s="10">
        <v>0.40125546171081272</v>
      </c>
      <c r="H3586" s="10">
        <v>0.26066075564276664</v>
      </c>
      <c r="I3586" s="10">
        <v>0.15606920378743896</v>
      </c>
      <c r="J3586" s="10">
        <v>7.390722009165486E-2</v>
      </c>
      <c r="K3586" s="10">
        <v>8.8618886005744552E-2</v>
      </c>
      <c r="L3586" s="10">
        <v>0.88039713868155456</v>
      </c>
      <c r="M3586" s="10">
        <v>325.74749345941586</v>
      </c>
      <c r="N3586" s="10">
        <v>7.2629573292326555E-2</v>
      </c>
      <c r="O3586" s="10">
        <v>1.7146963369269751E-2</v>
      </c>
      <c r="P3586" s="10">
        <v>1.7146963369269751E-2</v>
      </c>
      <c r="Q3586" s="10">
        <v>0</v>
      </c>
    </row>
    <row r="3587" spans="1:17" x14ac:dyDescent="0.2">
      <c r="A3587" s="9" t="str">
        <f t="shared" si="55"/>
        <v>200915A29HOM0</v>
      </c>
      <c r="B3587" s="10">
        <v>2009</v>
      </c>
      <c r="C3587" s="10" t="s">
        <v>3</v>
      </c>
      <c r="D3587" s="10" t="s">
        <v>19</v>
      </c>
      <c r="E3587" s="10">
        <v>0</v>
      </c>
      <c r="F3587" s="10">
        <v>7543805</v>
      </c>
      <c r="G3587" s="10">
        <v>0.14587535907014068</v>
      </c>
      <c r="H3587" s="10">
        <v>0.76746509221805181</v>
      </c>
      <c r="I3587" s="10">
        <v>0.65551084631694478</v>
      </c>
      <c r="J3587" s="10">
        <v>6.2072389198819432E-2</v>
      </c>
      <c r="K3587" s="10">
        <v>0.13217467842819372</v>
      </c>
      <c r="L3587" s="10">
        <v>0.35799029799948434</v>
      </c>
      <c r="M3587" s="10">
        <v>1085.0237285095711</v>
      </c>
      <c r="N3587" s="10">
        <v>0.26314966050667099</v>
      </c>
      <c r="O3587" s="10">
        <v>8.0329636557422993E-2</v>
      </c>
      <c r="P3587" s="10">
        <v>6.912080994318423E-2</v>
      </c>
      <c r="Q3587" s="10">
        <v>1.1208826614238762E-2</v>
      </c>
    </row>
    <row r="3588" spans="1:17" x14ac:dyDescent="0.2">
      <c r="A3588" s="9" t="str">
        <f t="shared" ref="A3588:A3651" si="56">B3588&amp;C3588&amp;D3588&amp;E3588</f>
        <v>200915A29MUL0</v>
      </c>
      <c r="B3588" s="10">
        <v>2009</v>
      </c>
      <c r="C3588" s="10" t="s">
        <v>3</v>
      </c>
      <c r="D3588" s="10" t="s">
        <v>21</v>
      </c>
      <c r="E3588" s="10">
        <v>0</v>
      </c>
      <c r="F3588" s="10">
        <v>7708670</v>
      </c>
      <c r="G3588" s="10">
        <v>0.22429846349433927</v>
      </c>
      <c r="H3588" s="10">
        <v>0.64855883051161878</v>
      </c>
      <c r="I3588" s="10">
        <v>0.50308808134217708</v>
      </c>
      <c r="J3588" s="10">
        <v>0.16092646331987229</v>
      </c>
      <c r="K3588" s="10">
        <v>0.25976270874223439</v>
      </c>
      <c r="L3588" s="10">
        <v>0.3642468804605723</v>
      </c>
      <c r="M3588" s="10">
        <v>897.68237896047845</v>
      </c>
      <c r="N3588" s="10">
        <v>0.18941555096267376</v>
      </c>
      <c r="O3588" s="10">
        <v>5.0504646887291921E-2</v>
      </c>
      <c r="P3588" s="10">
        <v>4.5064239874531384E-2</v>
      </c>
      <c r="Q3588" s="10">
        <v>5.4404070127605344E-3</v>
      </c>
    </row>
    <row r="3589" spans="1:17" x14ac:dyDescent="0.2">
      <c r="A3589" s="9" t="str">
        <f t="shared" si="56"/>
        <v>200918A24HOM0</v>
      </c>
      <c r="B3589" s="10">
        <v>2009</v>
      </c>
      <c r="C3589" s="10" t="s">
        <v>1</v>
      </c>
      <c r="D3589" s="10" t="s">
        <v>19</v>
      </c>
      <c r="E3589" s="10">
        <v>0</v>
      </c>
      <c r="F3589" s="10">
        <v>3475666</v>
      </c>
      <c r="G3589" s="10">
        <v>0.16658183753243397</v>
      </c>
      <c r="H3589" s="10">
        <v>0.81965988676702539</v>
      </c>
      <c r="I3589" s="10">
        <v>0.68311943667774755</v>
      </c>
      <c r="J3589" s="10">
        <v>8.2062545710663792E-2</v>
      </c>
      <c r="K3589" s="10">
        <v>0.17145692365146709</v>
      </c>
      <c r="L3589" s="10">
        <v>0.30934992027427261</v>
      </c>
      <c r="M3589" s="10">
        <v>865.45407313222609</v>
      </c>
      <c r="N3589" s="10">
        <v>0.27056528126735491</v>
      </c>
      <c r="O3589" s="10">
        <v>6.7215805430871245E-2</v>
      </c>
      <c r="P3589" s="10">
        <v>6.019596140885157E-2</v>
      </c>
      <c r="Q3589" s="10">
        <v>7.0198440220196759E-3</v>
      </c>
    </row>
    <row r="3590" spans="1:17" x14ac:dyDescent="0.2">
      <c r="A3590" s="9" t="str">
        <f t="shared" si="56"/>
        <v>200918A24MUL0</v>
      </c>
      <c r="B3590" s="10">
        <v>2009</v>
      </c>
      <c r="C3590" s="10" t="s">
        <v>1</v>
      </c>
      <c r="D3590" s="10" t="s">
        <v>21</v>
      </c>
      <c r="E3590" s="10">
        <v>0</v>
      </c>
      <c r="F3590" s="10">
        <v>3538222</v>
      </c>
      <c r="G3590" s="10">
        <v>0.253327193809189</v>
      </c>
      <c r="H3590" s="10">
        <v>0.70831225400780395</v>
      </c>
      <c r="I3590" s="10">
        <v>0.5288774983593455</v>
      </c>
      <c r="J3590" s="10">
        <v>0.16825145510937414</v>
      </c>
      <c r="K3590" s="10">
        <v>0.29639773875127112</v>
      </c>
      <c r="L3590" s="10">
        <v>0.33147835268674491</v>
      </c>
      <c r="M3590" s="10">
        <v>751.80486997086678</v>
      </c>
      <c r="N3590" s="10">
        <v>0.20758446474498402</v>
      </c>
      <c r="O3590" s="10">
        <v>4.1558443760975984E-2</v>
      </c>
      <c r="P3590" s="10">
        <v>3.8777931261389377E-2</v>
      </c>
      <c r="Q3590" s="10">
        <v>2.7805124995866118E-3</v>
      </c>
    </row>
    <row r="3591" spans="1:17" x14ac:dyDescent="0.2">
      <c r="A3591" s="9" t="str">
        <f t="shared" si="56"/>
        <v>200925A29HOM0</v>
      </c>
      <c r="B3591" s="10">
        <v>2009</v>
      </c>
      <c r="C3591" s="10" t="s">
        <v>2</v>
      </c>
      <c r="D3591" s="10" t="s">
        <v>19</v>
      </c>
      <c r="E3591" s="10">
        <v>0</v>
      </c>
      <c r="F3591" s="10">
        <v>2598599</v>
      </c>
      <c r="G3591" s="10">
        <v>9.0411506436989295E-2</v>
      </c>
      <c r="H3591" s="10">
        <v>0.94352572289914682</v>
      </c>
      <c r="I3591" s="10">
        <v>0.8582201409297856</v>
      </c>
      <c r="J3591" s="10">
        <v>4.3681614593094199E-2</v>
      </c>
      <c r="K3591" s="10">
        <v>0.11851809378822974</v>
      </c>
      <c r="L3591" s="10">
        <v>0.12605369277830092</v>
      </c>
      <c r="M3591" s="10">
        <v>1433.5402543860234</v>
      </c>
      <c r="N3591" s="10">
        <v>0.32237149629499467</v>
      </c>
      <c r="O3591" s="10">
        <v>0.13100100462311604</v>
      </c>
      <c r="P3591" s="10">
        <v>0.10784650345298252</v>
      </c>
      <c r="Q3591" s="10">
        <v>2.3154501170133523E-2</v>
      </c>
    </row>
    <row r="3592" spans="1:17" x14ac:dyDescent="0.2">
      <c r="A3592" s="9" t="str">
        <f t="shared" si="56"/>
        <v>200925A29MUL0</v>
      </c>
      <c r="B3592" s="10">
        <v>2009</v>
      </c>
      <c r="C3592" s="10" t="s">
        <v>2</v>
      </c>
      <c r="D3592" s="10" t="s">
        <v>21</v>
      </c>
      <c r="E3592" s="10">
        <v>0</v>
      </c>
      <c r="F3592" s="10">
        <v>2728735</v>
      </c>
      <c r="G3592" s="10">
        <v>0.15853845129446031</v>
      </c>
      <c r="H3592" s="10">
        <v>0.77602332216210079</v>
      </c>
      <c r="I3592" s="10">
        <v>0.65299378649813922</v>
      </c>
      <c r="J3592" s="10">
        <v>0.19740465820242714</v>
      </c>
      <c r="K3592" s="10">
        <v>0.30268274493492403</v>
      </c>
      <c r="L3592" s="10">
        <v>0.13403097039470671</v>
      </c>
      <c r="M3592" s="10">
        <v>1124.8043612206104</v>
      </c>
      <c r="N3592" s="10">
        <v>0.22756571070029719</v>
      </c>
      <c r="O3592" s="10">
        <v>7.9730241343911504E-2</v>
      </c>
      <c r="P3592" s="10">
        <v>6.7966324514488294E-2</v>
      </c>
      <c r="Q3592" s="10">
        <v>1.1763916829423206E-2</v>
      </c>
    </row>
    <row r="3593" spans="1:17" x14ac:dyDescent="0.2">
      <c r="A3593" s="9" t="str">
        <f t="shared" si="56"/>
        <v>200930EMAHOM0</v>
      </c>
      <c r="B3593" s="10">
        <v>2009</v>
      </c>
      <c r="C3593" s="10" t="s">
        <v>4</v>
      </c>
      <c r="D3593" s="10" t="s">
        <v>19</v>
      </c>
      <c r="E3593" s="10">
        <v>0</v>
      </c>
      <c r="F3593" s="10">
        <v>13743970</v>
      </c>
      <c r="G3593" s="10">
        <v>4.5369683177484681E-2</v>
      </c>
      <c r="H3593" s="10">
        <v>0.79693429191128906</v>
      </c>
      <c r="I3593" s="10">
        <v>0.7607776355740008</v>
      </c>
      <c r="J3593" s="10">
        <v>0.20061161367494254</v>
      </c>
      <c r="K3593" s="10">
        <v>0.23486867331637074</v>
      </c>
      <c r="L3593" s="10">
        <v>3.439966763606149E-2</v>
      </c>
      <c r="M3593" s="10">
        <v>2104.9954137995092</v>
      </c>
      <c r="N3593" s="10">
        <v>0.37457624549574103</v>
      </c>
      <c r="O3593" s="10">
        <v>0.24733621287210966</v>
      </c>
      <c r="P3593" s="10">
        <v>0.19474467169701765</v>
      </c>
      <c r="Q3593" s="10">
        <v>5.2591541175092009E-2</v>
      </c>
    </row>
    <row r="3594" spans="1:17" x14ac:dyDescent="0.2">
      <c r="A3594" s="9" t="str">
        <f t="shared" si="56"/>
        <v>200930EMAMUL0</v>
      </c>
      <c r="B3594" s="10">
        <v>2009</v>
      </c>
      <c r="C3594" s="10" t="s">
        <v>4</v>
      </c>
      <c r="D3594" s="10" t="s">
        <v>21</v>
      </c>
      <c r="E3594" s="10">
        <v>0</v>
      </c>
      <c r="F3594" s="10">
        <v>16925218</v>
      </c>
      <c r="G3594" s="10">
        <v>8.5171287253835964E-2</v>
      </c>
      <c r="H3594" s="10">
        <v>0.56664298208743902</v>
      </c>
      <c r="I3594" s="10">
        <v>0.51838126988969946</v>
      </c>
      <c r="J3594" s="10">
        <v>0.42279603134210736</v>
      </c>
      <c r="K3594" s="10">
        <v>0.4680953592444127</v>
      </c>
      <c r="L3594" s="10">
        <v>4.2295230702493761E-2</v>
      </c>
      <c r="M3594" s="10">
        <v>1358.3483387535939</v>
      </c>
      <c r="N3594" s="10">
        <v>0.20432582568163518</v>
      </c>
      <c r="O3594" s="10">
        <v>0.1235508410096548</v>
      </c>
      <c r="P3594" s="10">
        <v>0.10525868526220147</v>
      </c>
      <c r="Q3594" s="10">
        <v>1.8292155747453333E-2</v>
      </c>
    </row>
    <row r="3595" spans="1:17" x14ac:dyDescent="0.2">
      <c r="A3595" s="9" t="str">
        <f t="shared" si="56"/>
        <v>200915A17HOM15</v>
      </c>
      <c r="B3595" s="10">
        <v>2009</v>
      </c>
      <c r="C3595" s="10" t="s">
        <v>0</v>
      </c>
      <c r="D3595" s="10" t="s">
        <v>19</v>
      </c>
      <c r="E3595" s="10">
        <v>15</v>
      </c>
      <c r="F3595" s="10">
        <v>54644</v>
      </c>
      <c r="G3595" s="10">
        <v>0.14981305973393619</v>
      </c>
      <c r="H3595" s="10">
        <v>0.21047141497694166</v>
      </c>
      <c r="I3595" s="10">
        <v>0.17894004831271504</v>
      </c>
      <c r="J3595" s="10">
        <v>5.2631578947368418E-2</v>
      </c>
      <c r="K3595" s="10">
        <v>5.6145230949418048E-2</v>
      </c>
      <c r="L3595" s="10">
        <v>0.91933240611961053</v>
      </c>
      <c r="M3595" s="10">
        <v>184.02809021082956</v>
      </c>
      <c r="N3595" s="10">
        <v>0.10563432013516491</v>
      </c>
      <c r="O3595" s="10">
        <v>3.5223683243957984E-2</v>
      </c>
      <c r="P3595" s="10">
        <v>3.5223683243957984E-2</v>
      </c>
      <c r="Q3595" s="10">
        <v>0</v>
      </c>
    </row>
    <row r="3596" spans="1:17" x14ac:dyDescent="0.2">
      <c r="A3596" s="9" t="str">
        <f t="shared" si="56"/>
        <v>200915A17MUL15</v>
      </c>
      <c r="B3596" s="10">
        <v>2009</v>
      </c>
      <c r="C3596" s="10" t="s">
        <v>0</v>
      </c>
      <c r="D3596" s="10" t="s">
        <v>21</v>
      </c>
      <c r="E3596" s="10">
        <v>15</v>
      </c>
      <c r="F3596" s="10">
        <v>54257</v>
      </c>
      <c r="G3596" s="10">
        <v>0.31839203130558519</v>
      </c>
      <c r="H3596" s="10">
        <v>0.15542694951803454</v>
      </c>
      <c r="I3596" s="10">
        <v>0.10594024734135687</v>
      </c>
      <c r="J3596" s="10">
        <v>0.10606926295224579</v>
      </c>
      <c r="K3596" s="10">
        <v>0.10606926295224579</v>
      </c>
      <c r="L3596" s="10">
        <v>0.87625559835597255</v>
      </c>
      <c r="M3596" s="10">
        <v>139.8038390732811</v>
      </c>
      <c r="N3596" s="10">
        <v>3.17931326833404E-2</v>
      </c>
      <c r="O3596" s="10">
        <v>1.7638277088670586E-2</v>
      </c>
      <c r="P3596" s="10">
        <v>1.7638277088670586E-2</v>
      </c>
      <c r="Q3596" s="10">
        <v>0</v>
      </c>
    </row>
    <row r="3597" spans="1:17" x14ac:dyDescent="0.2">
      <c r="A3597" s="9" t="str">
        <f t="shared" si="56"/>
        <v>200915A29HOM15</v>
      </c>
      <c r="B3597" s="10">
        <v>2009</v>
      </c>
      <c r="C3597" s="10" t="s">
        <v>3</v>
      </c>
      <c r="D3597" s="10" t="s">
        <v>19</v>
      </c>
      <c r="E3597" s="10">
        <v>15</v>
      </c>
      <c r="F3597" s="10">
        <v>278968</v>
      </c>
      <c r="G3597" s="10">
        <v>0.12437204185003736</v>
      </c>
      <c r="H3597" s="10">
        <v>0.69071721487769211</v>
      </c>
      <c r="I3597" s="10">
        <v>0.60481130452238252</v>
      </c>
      <c r="J3597" s="10">
        <v>7.2847064896332192E-2</v>
      </c>
      <c r="K3597" s="10">
        <v>0.12920478334432622</v>
      </c>
      <c r="L3597" s="10">
        <v>0.41790814717100166</v>
      </c>
      <c r="M3597" s="10">
        <v>711.4961644045145</v>
      </c>
      <c r="N3597" s="10">
        <v>0.31363173300427583</v>
      </c>
      <c r="O3597" s="10">
        <v>0.12449780468906936</v>
      </c>
      <c r="P3597" s="10">
        <v>0.12037621603007433</v>
      </c>
      <c r="Q3597" s="10">
        <v>4.1215886589950354E-3</v>
      </c>
    </row>
    <row r="3598" spans="1:17" x14ac:dyDescent="0.2">
      <c r="A3598" s="9" t="str">
        <f t="shared" si="56"/>
        <v>200915A29MUL15</v>
      </c>
      <c r="B3598" s="10">
        <v>2009</v>
      </c>
      <c r="C3598" s="10" t="s">
        <v>3</v>
      </c>
      <c r="D3598" s="10" t="s">
        <v>21</v>
      </c>
      <c r="E3598" s="10">
        <v>15</v>
      </c>
      <c r="F3598" s="10">
        <v>299662</v>
      </c>
      <c r="G3598" s="10">
        <v>0.22399814087998349</v>
      </c>
      <c r="H3598" s="10">
        <v>0.51695577016772232</v>
      </c>
      <c r="I3598" s="10">
        <v>0.40115863873297247</v>
      </c>
      <c r="J3598" s="10">
        <v>0.23098691192076407</v>
      </c>
      <c r="K3598" s="10">
        <v>0.30904152011266028</v>
      </c>
      <c r="L3598" s="10">
        <v>0.40942461840340116</v>
      </c>
      <c r="M3598" s="10">
        <v>566.99645551063531</v>
      </c>
      <c r="N3598" s="10">
        <v>0.19196961910419072</v>
      </c>
      <c r="O3598" s="10">
        <v>8.6394003911073144E-2</v>
      </c>
      <c r="P3598" s="10">
        <v>8.2549672631164445E-2</v>
      </c>
      <c r="Q3598" s="10">
        <v>3.8443312799086972E-3</v>
      </c>
    </row>
    <row r="3599" spans="1:17" x14ac:dyDescent="0.2">
      <c r="A3599" s="9" t="str">
        <f t="shared" si="56"/>
        <v>200918A24HOM15</v>
      </c>
      <c r="B3599" s="10">
        <v>2009</v>
      </c>
      <c r="C3599" s="10" t="s">
        <v>1</v>
      </c>
      <c r="D3599" s="10" t="s">
        <v>19</v>
      </c>
      <c r="E3599" s="10">
        <v>15</v>
      </c>
      <c r="F3599" s="10">
        <v>128853</v>
      </c>
      <c r="G3599" s="10">
        <v>0.14433022945743101</v>
      </c>
      <c r="H3599" s="10">
        <v>0.7217682164947653</v>
      </c>
      <c r="I3599" s="10">
        <v>0.61759524419299516</v>
      </c>
      <c r="J3599" s="10">
        <v>9.521703025928771E-2</v>
      </c>
      <c r="K3599" s="10">
        <v>0.15473446485530024</v>
      </c>
      <c r="L3599" s="10">
        <v>0.41668412842541502</v>
      </c>
      <c r="M3599" s="10">
        <v>590.56880592338462</v>
      </c>
      <c r="N3599" s="10">
        <v>0.33781130435457457</v>
      </c>
      <c r="O3599" s="10">
        <v>0.12055598239854719</v>
      </c>
      <c r="P3599" s="10">
        <v>0.11609353294063778</v>
      </c>
      <c r="Q3599" s="10">
        <v>4.4624494579094008E-3</v>
      </c>
    </row>
    <row r="3600" spans="1:17" x14ac:dyDescent="0.2">
      <c r="A3600" s="9" t="str">
        <f t="shared" si="56"/>
        <v>200918A24MUL15</v>
      </c>
      <c r="B3600" s="10">
        <v>2009</v>
      </c>
      <c r="C3600" s="10" t="s">
        <v>1</v>
      </c>
      <c r="D3600" s="10" t="s">
        <v>21</v>
      </c>
      <c r="E3600" s="10">
        <v>15</v>
      </c>
      <c r="F3600" s="10">
        <v>140333</v>
      </c>
      <c r="G3600" s="10">
        <v>0.25332360793812447</v>
      </c>
      <c r="H3600" s="10">
        <v>0.51778270257174008</v>
      </c>
      <c r="I3600" s="10">
        <v>0.3866161202283141</v>
      </c>
      <c r="J3600" s="10">
        <v>0.26641630977745789</v>
      </c>
      <c r="K3600" s="10">
        <v>0.35249727434031908</v>
      </c>
      <c r="L3600" s="10">
        <v>0.40840714586020394</v>
      </c>
      <c r="M3600" s="10">
        <v>450.79783878683116</v>
      </c>
      <c r="N3600" s="10">
        <v>0.19537101038244747</v>
      </c>
      <c r="O3600" s="10">
        <v>8.1983567656930295E-2</v>
      </c>
      <c r="P3600" s="10">
        <v>8.1983567656930295E-2</v>
      </c>
      <c r="Q3600" s="10">
        <v>0</v>
      </c>
    </row>
    <row r="3601" spans="1:17" x14ac:dyDescent="0.2">
      <c r="A3601" s="9" t="str">
        <f t="shared" si="56"/>
        <v>200925A29HOM15</v>
      </c>
      <c r="B3601" s="10">
        <v>2009</v>
      </c>
      <c r="C3601" s="10" t="s">
        <v>2</v>
      </c>
      <c r="D3601" s="10" t="s">
        <v>19</v>
      </c>
      <c r="E3601" s="10">
        <v>15</v>
      </c>
      <c r="F3601" s="10">
        <v>95471</v>
      </c>
      <c r="G3601" s="10">
        <v>0.10000566989850881</v>
      </c>
      <c r="H3601" s="10">
        <v>0.92368363167872969</v>
      </c>
      <c r="I3601" s="10">
        <v>0.83131003131841086</v>
      </c>
      <c r="J3601" s="10">
        <v>5.4225890584575422E-2</v>
      </c>
      <c r="K3601" s="10">
        <v>0.13656503021860042</v>
      </c>
      <c r="L3601" s="10">
        <v>0.13256381518995297</v>
      </c>
      <c r="M3601" s="10">
        <v>904.24465330398857</v>
      </c>
      <c r="N3601" s="10">
        <v>0.39962920677483216</v>
      </c>
      <c r="O3601" s="10">
        <v>0.1807355113070985</v>
      </c>
      <c r="P3601" s="10">
        <v>0.17472321437923558</v>
      </c>
      <c r="Q3601" s="10">
        <v>6.0122969278629109E-3</v>
      </c>
    </row>
    <row r="3602" spans="1:17" x14ac:dyDescent="0.2">
      <c r="A3602" s="9" t="str">
        <f t="shared" si="56"/>
        <v>200925A29MUL15</v>
      </c>
      <c r="B3602" s="10">
        <v>2009</v>
      </c>
      <c r="C3602" s="10" t="s">
        <v>2</v>
      </c>
      <c r="D3602" s="10" t="s">
        <v>21</v>
      </c>
      <c r="E3602" s="10">
        <v>15</v>
      </c>
      <c r="F3602" s="10">
        <v>105072</v>
      </c>
      <c r="G3602" s="10">
        <v>0.18434777896690463</v>
      </c>
      <c r="H3602" s="10">
        <v>0.70253730775087564</v>
      </c>
      <c r="I3602" s="10">
        <v>0.57302611542561288</v>
      </c>
      <c r="J3602" s="10">
        <v>0.24817268158976702</v>
      </c>
      <c r="K3602" s="10">
        <v>0.3558131566925537</v>
      </c>
      <c r="L3602" s="10">
        <v>0.16972171463377494</v>
      </c>
      <c r="M3602" s="10">
        <v>716.40677309734861</v>
      </c>
      <c r="N3602" s="10">
        <v>0.27013857164610933</v>
      </c>
      <c r="O3602" s="10">
        <v>0.12778856403228261</v>
      </c>
      <c r="P3602" s="10">
        <v>0.11682465357088473</v>
      </c>
      <c r="Q3602" s="10">
        <v>1.0963910461397899E-2</v>
      </c>
    </row>
    <row r="3603" spans="1:17" x14ac:dyDescent="0.2">
      <c r="A3603" s="9" t="str">
        <f t="shared" si="56"/>
        <v>200930EMAHOM15</v>
      </c>
      <c r="B3603" s="10">
        <v>2009</v>
      </c>
      <c r="C3603" s="10" t="s">
        <v>4</v>
      </c>
      <c r="D3603" s="10" t="s">
        <v>19</v>
      </c>
      <c r="E3603" s="10">
        <v>15</v>
      </c>
      <c r="F3603" s="10">
        <v>409720</v>
      </c>
      <c r="G3603" s="10">
        <v>4.5330701355192939E-2</v>
      </c>
      <c r="H3603" s="10">
        <v>0.82593478473103588</v>
      </c>
      <c r="I3603" s="10">
        <v>0.78849458166552766</v>
      </c>
      <c r="J3603" s="10">
        <v>0.17078980767353313</v>
      </c>
      <c r="K3603" s="10">
        <v>0.2054207751635263</v>
      </c>
      <c r="L3603" s="10">
        <v>3.1358000585765891E-2</v>
      </c>
      <c r="M3603" s="10">
        <v>1363.7860664162547</v>
      </c>
      <c r="N3603" s="10">
        <v>0.46252062227327723</v>
      </c>
      <c r="O3603" s="10">
        <v>0.32520988891468794</v>
      </c>
      <c r="P3603" s="10">
        <v>0.27928973835681725</v>
      </c>
      <c r="Q3603" s="10">
        <v>4.592015055787068E-2</v>
      </c>
    </row>
    <row r="3604" spans="1:17" x14ac:dyDescent="0.2">
      <c r="A3604" s="9" t="str">
        <f t="shared" si="56"/>
        <v>200930EMAMUL15</v>
      </c>
      <c r="B3604" s="10">
        <v>2009</v>
      </c>
      <c r="C3604" s="10" t="s">
        <v>4</v>
      </c>
      <c r="D3604" s="10" t="s">
        <v>21</v>
      </c>
      <c r="E3604" s="10">
        <v>15</v>
      </c>
      <c r="F3604" s="10">
        <v>507496</v>
      </c>
      <c r="G3604" s="10">
        <v>7.2084220799345858E-2</v>
      </c>
      <c r="H3604" s="10">
        <v>0.59763623752699524</v>
      </c>
      <c r="I3604" s="10">
        <v>0.55455609502340908</v>
      </c>
      <c r="J3604" s="10">
        <v>0.3880030581521825</v>
      </c>
      <c r="K3604" s="10">
        <v>0.42730189006415814</v>
      </c>
      <c r="L3604" s="10">
        <v>5.2136371518199158E-2</v>
      </c>
      <c r="M3604" s="10">
        <v>907.54508819248429</v>
      </c>
      <c r="N3604" s="10">
        <v>0.26366907325377936</v>
      </c>
      <c r="O3604" s="10">
        <v>0.18132753755694625</v>
      </c>
      <c r="P3604" s="10">
        <v>0.16470868735911218</v>
      </c>
      <c r="Q3604" s="10">
        <v>1.6618850197834073E-2</v>
      </c>
    </row>
    <row r="3605" spans="1:17" x14ac:dyDescent="0.2">
      <c r="A3605" s="9" t="str">
        <f t="shared" si="56"/>
        <v>200915A17HOM23</v>
      </c>
      <c r="B3605" s="10">
        <v>2009</v>
      </c>
      <c r="C3605" s="10" t="s">
        <v>0</v>
      </c>
      <c r="D3605" s="10" t="s">
        <v>19</v>
      </c>
      <c r="E3605" s="10">
        <v>23</v>
      </c>
      <c r="F3605" s="10">
        <v>106249</v>
      </c>
      <c r="G3605" s="10">
        <v>0.24677668901495617</v>
      </c>
      <c r="H3605" s="10">
        <v>0.32849250345885611</v>
      </c>
      <c r="I3605" s="10">
        <v>0.24742821108904556</v>
      </c>
      <c r="J3605" s="10">
        <v>6.2362939886493052E-2</v>
      </c>
      <c r="K3605" s="10">
        <v>7.0683018193112401E-2</v>
      </c>
      <c r="L3605" s="10">
        <v>0.87940592382045946</v>
      </c>
      <c r="M3605" s="10">
        <v>243.89550141100634</v>
      </c>
      <c r="N3605" s="10">
        <v>0.13724364464606725</v>
      </c>
      <c r="O3605" s="10">
        <v>3.9501548249865882E-2</v>
      </c>
      <c r="P3605" s="10">
        <v>3.9501548249865882E-2</v>
      </c>
      <c r="Q3605" s="10">
        <v>0</v>
      </c>
    </row>
    <row r="3606" spans="1:17" x14ac:dyDescent="0.2">
      <c r="A3606" s="9" t="str">
        <f t="shared" si="56"/>
        <v>200915A17MUL23</v>
      </c>
      <c r="B3606" s="10">
        <v>2009</v>
      </c>
      <c r="C3606" s="10" t="s">
        <v>0</v>
      </c>
      <c r="D3606" s="10" t="s">
        <v>21</v>
      </c>
      <c r="E3606" s="10">
        <v>23</v>
      </c>
      <c r="F3606" s="10">
        <v>98968</v>
      </c>
      <c r="G3606" s="10">
        <v>0.2169549434123425</v>
      </c>
      <c r="H3606" s="10">
        <v>0.23659162557594374</v>
      </c>
      <c r="I3606" s="10">
        <v>0.18526190283728075</v>
      </c>
      <c r="J3606" s="10">
        <v>0.10713563980276453</v>
      </c>
      <c r="K3606" s="10">
        <v>0.11382467060059817</v>
      </c>
      <c r="L3606" s="10">
        <v>0.83037951661142995</v>
      </c>
      <c r="M3606" s="10">
        <v>238.1078520866061</v>
      </c>
      <c r="N3606" s="10">
        <v>7.5873009457602461E-2</v>
      </c>
      <c r="O3606" s="10">
        <v>2.0087300945760247E-2</v>
      </c>
      <c r="P3606" s="10">
        <v>2.0087300945760247E-2</v>
      </c>
      <c r="Q3606" s="10">
        <v>0</v>
      </c>
    </row>
    <row r="3607" spans="1:17" x14ac:dyDescent="0.2">
      <c r="A3607" s="9" t="str">
        <f t="shared" si="56"/>
        <v>200915A29HOM23</v>
      </c>
      <c r="B3607" s="10">
        <v>2009</v>
      </c>
      <c r="C3607" s="10" t="s">
        <v>3</v>
      </c>
      <c r="D3607" s="10" t="s">
        <v>19</v>
      </c>
      <c r="E3607" s="10">
        <v>23</v>
      </c>
      <c r="F3607" s="10">
        <v>501705</v>
      </c>
      <c r="G3607" s="10">
        <v>0.15164077299960274</v>
      </c>
      <c r="H3607" s="10">
        <v>0.73756291047527933</v>
      </c>
      <c r="I3607" s="10">
        <v>0.62571830059497113</v>
      </c>
      <c r="J3607" s="10">
        <v>7.7065207641940983E-2</v>
      </c>
      <c r="K3607" s="10">
        <v>0.15192593256993653</v>
      </c>
      <c r="L3607" s="10">
        <v>0.34213133215734348</v>
      </c>
      <c r="M3607" s="10">
        <v>791.31367056368038</v>
      </c>
      <c r="N3607" s="10">
        <v>0.27388206216800709</v>
      </c>
      <c r="O3607" s="10">
        <v>8.4551678775375963E-2</v>
      </c>
      <c r="P3607" s="10">
        <v>7.0461725515990475E-2</v>
      </c>
      <c r="Q3607" s="10">
        <v>1.4089953259385496E-2</v>
      </c>
    </row>
    <row r="3608" spans="1:17" x14ac:dyDescent="0.2">
      <c r="A3608" s="9" t="str">
        <f t="shared" si="56"/>
        <v>200915A29MUL23</v>
      </c>
      <c r="B3608" s="10">
        <v>2009</v>
      </c>
      <c r="C3608" s="10" t="s">
        <v>3</v>
      </c>
      <c r="D3608" s="10" t="s">
        <v>21</v>
      </c>
      <c r="E3608" s="10">
        <v>23</v>
      </c>
      <c r="F3608" s="10">
        <v>526861</v>
      </c>
      <c r="G3608" s="10">
        <v>0.19707727563018895</v>
      </c>
      <c r="H3608" s="10">
        <v>0.60628514921392929</v>
      </c>
      <c r="I3608" s="10">
        <v>0.48680012375180548</v>
      </c>
      <c r="J3608" s="10">
        <v>0.201256118786549</v>
      </c>
      <c r="K3608" s="10">
        <v>0.28971208724881897</v>
      </c>
      <c r="L3608" s="10">
        <v>0.33795820909120244</v>
      </c>
      <c r="M3608" s="10">
        <v>630.02580954284974</v>
      </c>
      <c r="N3608" s="10">
        <v>0.18196829903902548</v>
      </c>
      <c r="O3608" s="10">
        <v>5.6191291441196063E-2</v>
      </c>
      <c r="P3608" s="10">
        <v>4.6543585499780778E-2</v>
      </c>
      <c r="Q3608" s="10">
        <v>9.6477059414152872E-3</v>
      </c>
    </row>
    <row r="3609" spans="1:17" x14ac:dyDescent="0.2">
      <c r="A3609" s="9" t="str">
        <f t="shared" si="56"/>
        <v>200918A24HOM23</v>
      </c>
      <c r="B3609" s="10">
        <v>2009</v>
      </c>
      <c r="C3609" s="10" t="s">
        <v>1</v>
      </c>
      <c r="D3609" s="10" t="s">
        <v>19</v>
      </c>
      <c r="E3609" s="10">
        <v>23</v>
      </c>
      <c r="F3609" s="10">
        <v>225333</v>
      </c>
      <c r="G3609" s="10">
        <v>0.17457540061072321</v>
      </c>
      <c r="H3609" s="10">
        <v>0.78624524592491996</v>
      </c>
      <c r="I3609" s="10">
        <v>0.64898616713930046</v>
      </c>
      <c r="J3609" s="10">
        <v>9.5112566734566181E-2</v>
      </c>
      <c r="K3609" s="10">
        <v>0.19511567324803736</v>
      </c>
      <c r="L3609" s="10">
        <v>0.27844567817408011</v>
      </c>
      <c r="M3609" s="10">
        <v>632.92243433450585</v>
      </c>
      <c r="N3609" s="10">
        <v>0.28034952714427092</v>
      </c>
      <c r="O3609" s="10">
        <v>6.8636196207390837E-2</v>
      </c>
      <c r="P3609" s="10">
        <v>5.9813697949257325E-2</v>
      </c>
      <c r="Q3609" s="10">
        <v>8.8224982581335178E-3</v>
      </c>
    </row>
    <row r="3610" spans="1:17" x14ac:dyDescent="0.2">
      <c r="A3610" s="9" t="str">
        <f t="shared" si="56"/>
        <v>200918A24MUL23</v>
      </c>
      <c r="B3610" s="10">
        <v>2009</v>
      </c>
      <c r="C3610" s="10" t="s">
        <v>1</v>
      </c>
      <c r="D3610" s="10" t="s">
        <v>21</v>
      </c>
      <c r="E3610" s="10">
        <v>23</v>
      </c>
      <c r="F3610" s="10">
        <v>248959</v>
      </c>
      <c r="G3610" s="10">
        <v>0.22545688143896642</v>
      </c>
      <c r="H3610" s="10">
        <v>0.66904189043175788</v>
      </c>
      <c r="I3610" s="10">
        <v>0.51820179226298302</v>
      </c>
      <c r="J3610" s="10">
        <v>0.21028362099783499</v>
      </c>
      <c r="K3610" s="10">
        <v>0.32385653862684216</v>
      </c>
      <c r="L3610" s="10">
        <v>0.28926851409268195</v>
      </c>
      <c r="M3610" s="10">
        <v>507.69228561154563</v>
      </c>
      <c r="N3610" s="10">
        <v>0.19341739001201</v>
      </c>
      <c r="O3610" s="10">
        <v>5.6784450451680797E-2</v>
      </c>
      <c r="P3610" s="10">
        <v>5.0570575877955805E-2</v>
      </c>
      <c r="Q3610" s="10">
        <v>6.2138745737249906E-3</v>
      </c>
    </row>
    <row r="3611" spans="1:17" x14ac:dyDescent="0.2">
      <c r="A3611" s="9" t="str">
        <f t="shared" si="56"/>
        <v>200925A29HOM23</v>
      </c>
      <c r="B3611" s="10">
        <v>2009</v>
      </c>
      <c r="C3611" s="10" t="s">
        <v>2</v>
      </c>
      <c r="D3611" s="10" t="s">
        <v>19</v>
      </c>
      <c r="E3611" s="10">
        <v>23</v>
      </c>
      <c r="F3611" s="10">
        <v>170123</v>
      </c>
      <c r="G3611" s="10">
        <v>0.10489966449325822</v>
      </c>
      <c r="H3611" s="10">
        <v>0.92856345115005023</v>
      </c>
      <c r="I3611" s="10">
        <v>0.83115745666370799</v>
      </c>
      <c r="J3611" s="10">
        <v>6.2343128207238294E-2</v>
      </c>
      <c r="K3611" s="10">
        <v>0.14545946168360538</v>
      </c>
      <c r="L3611" s="10">
        <v>9.09342064271145E-2</v>
      </c>
      <c r="M3611" s="10">
        <v>1056.627986092167</v>
      </c>
      <c r="N3611" s="10">
        <v>0.35065217519089131</v>
      </c>
      <c r="O3611" s="10">
        <v>0.13376792085726211</v>
      </c>
      <c r="P3611" s="10">
        <v>0.10390129494542184</v>
      </c>
      <c r="Q3611" s="10">
        <v>2.9866625911840257E-2</v>
      </c>
    </row>
    <row r="3612" spans="1:17" x14ac:dyDescent="0.2">
      <c r="A3612" s="9" t="str">
        <f t="shared" si="56"/>
        <v>200925A29MUL23</v>
      </c>
      <c r="B3612" s="10">
        <v>2009</v>
      </c>
      <c r="C3612" s="10" t="s">
        <v>2</v>
      </c>
      <c r="D3612" s="10" t="s">
        <v>21</v>
      </c>
      <c r="E3612" s="10">
        <v>23</v>
      </c>
      <c r="F3612" s="10">
        <v>178934</v>
      </c>
      <c r="G3612" s="10">
        <v>0.15696529135026149</v>
      </c>
      <c r="H3612" s="10">
        <v>0.72344551622385911</v>
      </c>
      <c r="I3612" s="10">
        <v>0.60988967999374066</v>
      </c>
      <c r="J3612" s="10">
        <v>0.24075357394346519</v>
      </c>
      <c r="K3612" s="10">
        <v>0.33948830294969096</v>
      </c>
      <c r="L3612" s="10">
        <v>0.13334525579263862</v>
      </c>
      <c r="M3612" s="10">
        <v>840.35301374852486</v>
      </c>
      <c r="N3612" s="10">
        <v>0.22471972906211229</v>
      </c>
      <c r="O3612" s="10">
        <v>7.5335039735321407E-2</v>
      </c>
      <c r="P3612" s="10">
        <v>5.5573563436797924E-2</v>
      </c>
      <c r="Q3612" s="10">
        <v>1.9761476298523477E-2</v>
      </c>
    </row>
    <row r="3613" spans="1:17" x14ac:dyDescent="0.2">
      <c r="A3613" s="9" t="str">
        <f t="shared" si="56"/>
        <v>200930EMAHOM23</v>
      </c>
      <c r="B3613" s="10">
        <v>2009</v>
      </c>
      <c r="C3613" s="10" t="s">
        <v>4</v>
      </c>
      <c r="D3613" s="10" t="s">
        <v>19</v>
      </c>
      <c r="E3613" s="10">
        <v>23</v>
      </c>
      <c r="F3613" s="10">
        <v>716625</v>
      </c>
      <c r="G3613" s="10">
        <v>4.9606926734385132E-2</v>
      </c>
      <c r="H3613" s="10">
        <v>0.82645177045177043</v>
      </c>
      <c r="I3613" s="10">
        <v>0.78545403802546665</v>
      </c>
      <c r="J3613" s="10">
        <v>0.16953915925344495</v>
      </c>
      <c r="K3613" s="10">
        <v>0.20837955695098553</v>
      </c>
      <c r="L3613" s="10">
        <v>3.4836909122623411E-2</v>
      </c>
      <c r="M3613" s="10">
        <v>1349.7261747171581</v>
      </c>
      <c r="N3613" s="10">
        <v>0.39821949493621672</v>
      </c>
      <c r="O3613" s="10">
        <v>0.26443688660537734</v>
      </c>
      <c r="P3613" s="10">
        <v>0.21316275986675579</v>
      </c>
      <c r="Q3613" s="10">
        <v>5.1274126738621521E-2</v>
      </c>
    </row>
    <row r="3614" spans="1:17" x14ac:dyDescent="0.2">
      <c r="A3614" s="9" t="str">
        <f t="shared" si="56"/>
        <v>200930EMAMUL23</v>
      </c>
      <c r="B3614" s="10">
        <v>2009</v>
      </c>
      <c r="C3614" s="10" t="s">
        <v>4</v>
      </c>
      <c r="D3614" s="10" t="s">
        <v>21</v>
      </c>
      <c r="E3614" s="10">
        <v>23</v>
      </c>
      <c r="F3614" s="10">
        <v>907489</v>
      </c>
      <c r="G3614" s="10">
        <v>7.147854093471491E-2</v>
      </c>
      <c r="H3614" s="10">
        <v>0.56863388977717633</v>
      </c>
      <c r="I3614" s="10">
        <v>0.52798876900987235</v>
      </c>
      <c r="J3614" s="10">
        <v>0.4182188434239974</v>
      </c>
      <c r="K3614" s="10">
        <v>0.45594492054449143</v>
      </c>
      <c r="L3614" s="10">
        <v>4.2599965399029632E-2</v>
      </c>
      <c r="M3614" s="10">
        <v>914.36619271748066</v>
      </c>
      <c r="N3614" s="10">
        <v>0.23004135587318414</v>
      </c>
      <c r="O3614" s="10">
        <v>0.15335943465981405</v>
      </c>
      <c r="P3614" s="10">
        <v>0.1368060659688437</v>
      </c>
      <c r="Q3614" s="10">
        <v>1.655336869097036E-2</v>
      </c>
    </row>
    <row r="3615" spans="1:17" x14ac:dyDescent="0.2">
      <c r="A3615" s="9" t="str">
        <f t="shared" si="56"/>
        <v>200915A17HOM26</v>
      </c>
      <c r="B3615" s="10">
        <v>2009</v>
      </c>
      <c r="C3615" s="10" t="s">
        <v>0</v>
      </c>
      <c r="D3615" s="10" t="s">
        <v>19</v>
      </c>
      <c r="E3615" s="10">
        <v>26</v>
      </c>
      <c r="F3615" s="10">
        <v>93922</v>
      </c>
      <c r="G3615" s="10">
        <v>0.23528545481321486</v>
      </c>
      <c r="H3615" s="10">
        <v>0.21689274078490661</v>
      </c>
      <c r="I3615" s="10">
        <v>0.16586103362364515</v>
      </c>
      <c r="J3615" s="10">
        <v>9.1831519771725476E-2</v>
      </c>
      <c r="K3615" s="10">
        <v>0.10714209663337664</v>
      </c>
      <c r="L3615" s="10">
        <v>0.83671557249632678</v>
      </c>
      <c r="M3615" s="10">
        <v>268.8927785397787</v>
      </c>
      <c r="N3615" s="10">
        <v>0.12246332062775495</v>
      </c>
      <c r="O3615" s="10">
        <v>3.3165818445092733E-2</v>
      </c>
      <c r="P3615" s="10">
        <v>3.3165818445092733E-2</v>
      </c>
      <c r="Q3615" s="10">
        <v>0</v>
      </c>
    </row>
    <row r="3616" spans="1:17" x14ac:dyDescent="0.2">
      <c r="A3616" s="9" t="str">
        <f t="shared" si="56"/>
        <v>200915A17MUL26</v>
      </c>
      <c r="B3616" s="10">
        <v>2009</v>
      </c>
      <c r="C3616" s="10" t="s">
        <v>0</v>
      </c>
      <c r="D3616" s="10" t="s">
        <v>21</v>
      </c>
      <c r="E3616" s="10">
        <v>26</v>
      </c>
      <c r="F3616" s="10">
        <v>96573</v>
      </c>
      <c r="G3616" s="10">
        <v>0.4840142693679747</v>
      </c>
      <c r="H3616" s="10">
        <v>0.15384217120727325</v>
      </c>
      <c r="I3616" s="10">
        <v>7.9380365112402013E-2</v>
      </c>
      <c r="J3616" s="10">
        <v>9.4291365081337439E-2</v>
      </c>
      <c r="K3616" s="10">
        <v>0.11663715531256148</v>
      </c>
      <c r="L3616" s="10">
        <v>0.87593840928623945</v>
      </c>
      <c r="M3616" s="10">
        <v>189.97371676064111</v>
      </c>
      <c r="N3616" s="10">
        <v>3.970053741729055E-2</v>
      </c>
      <c r="O3616" s="10">
        <v>4.9703333229784725E-3</v>
      </c>
      <c r="P3616" s="10">
        <v>4.9703333229784725E-3</v>
      </c>
      <c r="Q3616" s="10">
        <v>0</v>
      </c>
    </row>
    <row r="3617" spans="1:17" x14ac:dyDescent="0.2">
      <c r="A3617" s="9" t="str">
        <f t="shared" si="56"/>
        <v>200915A29HOM26</v>
      </c>
      <c r="B3617" s="10">
        <v>2009</v>
      </c>
      <c r="C3617" s="10" t="s">
        <v>3</v>
      </c>
      <c r="D3617" s="10" t="s">
        <v>19</v>
      </c>
      <c r="E3617" s="10">
        <v>26</v>
      </c>
      <c r="F3617" s="10">
        <v>456998</v>
      </c>
      <c r="G3617" s="10">
        <v>0.19030295744929884</v>
      </c>
      <c r="H3617" s="10">
        <v>0.69172512789990326</v>
      </c>
      <c r="I3617" s="10">
        <v>0.56008779031855715</v>
      </c>
      <c r="J3617" s="10">
        <v>9.3858178810410545E-2</v>
      </c>
      <c r="K3617" s="10">
        <v>0.18039466255869829</v>
      </c>
      <c r="L3617" s="10">
        <v>0.38222049111812306</v>
      </c>
      <c r="M3617" s="10">
        <v>797.60033789001284</v>
      </c>
      <c r="N3617" s="10">
        <v>0.26549507616724832</v>
      </c>
      <c r="O3617" s="10">
        <v>0.10546284903603222</v>
      </c>
      <c r="P3617" s="10">
        <v>9.5488201629747041E-2</v>
      </c>
      <c r="Q3617" s="10">
        <v>9.9746474062851666E-3</v>
      </c>
    </row>
    <row r="3618" spans="1:17" x14ac:dyDescent="0.2">
      <c r="A3618" s="9" t="str">
        <f t="shared" si="56"/>
        <v>200915A29MUL26</v>
      </c>
      <c r="B3618" s="10">
        <v>2009</v>
      </c>
      <c r="C3618" s="10" t="s">
        <v>3</v>
      </c>
      <c r="D3618" s="10" t="s">
        <v>21</v>
      </c>
      <c r="E3618" s="10">
        <v>26</v>
      </c>
      <c r="F3618" s="10">
        <v>511386</v>
      </c>
      <c r="G3618" s="10">
        <v>0.32679541767327186</v>
      </c>
      <c r="H3618" s="10">
        <v>0.55203310219677504</v>
      </c>
      <c r="I3618" s="10">
        <v>0.37163121399490795</v>
      </c>
      <c r="J3618" s="10">
        <v>0.22257942141552564</v>
      </c>
      <c r="K3618" s="10">
        <v>0.3617424020211738</v>
      </c>
      <c r="L3618" s="10">
        <v>0.35941148173786536</v>
      </c>
      <c r="M3618" s="10">
        <v>709.09532418708056</v>
      </c>
      <c r="N3618" s="10">
        <v>0.14904983710934597</v>
      </c>
      <c r="O3618" s="10">
        <v>3.9836835580168407E-2</v>
      </c>
      <c r="P3618" s="10">
        <v>3.5151529373115414E-2</v>
      </c>
      <c r="Q3618" s="10">
        <v>4.6853062070529895E-3</v>
      </c>
    </row>
    <row r="3619" spans="1:17" x14ac:dyDescent="0.2">
      <c r="A3619" s="9" t="str">
        <f t="shared" si="56"/>
        <v>200918A24HOM26</v>
      </c>
      <c r="B3619" s="10">
        <v>2009</v>
      </c>
      <c r="C3619" s="10" t="s">
        <v>1</v>
      </c>
      <c r="D3619" s="10" t="s">
        <v>19</v>
      </c>
      <c r="E3619" s="10">
        <v>26</v>
      </c>
      <c r="F3619" s="10">
        <v>213516</v>
      </c>
      <c r="G3619" s="10">
        <v>0.24588544059614695</v>
      </c>
      <c r="H3619" s="10">
        <v>0.74414563779763576</v>
      </c>
      <c r="I3619" s="10">
        <v>0.56117105978006332</v>
      </c>
      <c r="J3619" s="10">
        <v>0.11335450270705709</v>
      </c>
      <c r="K3619" s="10">
        <v>0.22785177691601566</v>
      </c>
      <c r="L3619" s="10">
        <v>0.34903707450495514</v>
      </c>
      <c r="M3619" s="10">
        <v>579.2422201621182</v>
      </c>
      <c r="N3619" s="10">
        <v>0.27864832423713876</v>
      </c>
      <c r="O3619" s="10">
        <v>0.10560963258875823</v>
      </c>
      <c r="P3619" s="10">
        <v>9.7741893133779706E-2</v>
      </c>
      <c r="Q3619" s="10">
        <v>7.8677394549785257E-3</v>
      </c>
    </row>
    <row r="3620" spans="1:17" x14ac:dyDescent="0.2">
      <c r="A3620" s="9" t="str">
        <f t="shared" si="56"/>
        <v>200918A24MUL26</v>
      </c>
      <c r="B3620" s="10">
        <v>2009</v>
      </c>
      <c r="C3620" s="10" t="s">
        <v>1</v>
      </c>
      <c r="D3620" s="10" t="s">
        <v>21</v>
      </c>
      <c r="E3620" s="10">
        <v>26</v>
      </c>
      <c r="F3620" s="10">
        <v>229817</v>
      </c>
      <c r="G3620" s="10">
        <v>0.37820249497329905</v>
      </c>
      <c r="H3620" s="10">
        <v>0.60378039918717941</v>
      </c>
      <c r="I3620" s="10">
        <v>0.37542914579861369</v>
      </c>
      <c r="J3620" s="10">
        <v>0.24504714620763476</v>
      </c>
      <c r="K3620" s="10">
        <v>0.42751841682730174</v>
      </c>
      <c r="L3620" s="10">
        <v>0.3002911011805045</v>
      </c>
      <c r="M3620" s="10">
        <v>551.82832840802473</v>
      </c>
      <c r="N3620" s="10">
        <v>0.14708659498644575</v>
      </c>
      <c r="O3620" s="10">
        <v>3.1294464726282216E-2</v>
      </c>
      <c r="P3620" s="10">
        <v>3.1294464726282216E-2</v>
      </c>
      <c r="Q3620" s="10">
        <v>0</v>
      </c>
    </row>
    <row r="3621" spans="1:17" x14ac:dyDescent="0.2">
      <c r="A3621" s="9" t="str">
        <f t="shared" si="56"/>
        <v>200925A29HOM26</v>
      </c>
      <c r="B3621" s="10">
        <v>2009</v>
      </c>
      <c r="C3621" s="10" t="s">
        <v>2</v>
      </c>
      <c r="D3621" s="10" t="s">
        <v>19</v>
      </c>
      <c r="E3621" s="10">
        <v>26</v>
      </c>
      <c r="F3621" s="10">
        <v>149560</v>
      </c>
      <c r="G3621" s="10">
        <v>0.11907875989156723</v>
      </c>
      <c r="H3621" s="10">
        <v>0.9150775608451458</v>
      </c>
      <c r="I3621" s="10">
        <v>0.80611125969510566</v>
      </c>
      <c r="J3621" s="10">
        <v>6.7297405723455467E-2</v>
      </c>
      <c r="K3621" s="10">
        <v>0.15864535972185076</v>
      </c>
      <c r="L3621" s="10">
        <v>0.144176250334314</v>
      </c>
      <c r="M3621" s="10">
        <v>1081.0682201284164</v>
      </c>
      <c r="N3621" s="10">
        <v>0.33656057769457076</v>
      </c>
      <c r="O3621" s="10">
        <v>0.15065525541588659</v>
      </c>
      <c r="P3621" s="10">
        <v>0.13141214228403317</v>
      </c>
      <c r="Q3621" s="10">
        <v>1.9243113131853437E-2</v>
      </c>
    </row>
    <row r="3622" spans="1:17" x14ac:dyDescent="0.2">
      <c r="A3622" s="9" t="str">
        <f t="shared" si="56"/>
        <v>200925A29MUL26</v>
      </c>
      <c r="B3622" s="10">
        <v>2009</v>
      </c>
      <c r="C3622" s="10" t="s">
        <v>2</v>
      </c>
      <c r="D3622" s="10" t="s">
        <v>21</v>
      </c>
      <c r="E3622" s="10">
        <v>26</v>
      </c>
      <c r="F3622" s="10">
        <v>184996</v>
      </c>
      <c r="G3622" s="10">
        <v>0.25321324775033804</v>
      </c>
      <c r="H3622" s="10">
        <v>0.69561504032519617</v>
      </c>
      <c r="I3622" s="10">
        <v>0.51947609678047091</v>
      </c>
      <c r="J3622" s="10">
        <v>0.26163808947220479</v>
      </c>
      <c r="K3622" s="10">
        <v>0.40798179420095571</v>
      </c>
      <c r="L3622" s="10">
        <v>0.16321433976950853</v>
      </c>
      <c r="M3622" s="10">
        <v>894.02555142940196</v>
      </c>
      <c r="N3622" s="10">
        <v>0.20857207723410237</v>
      </c>
      <c r="O3622" s="10">
        <v>6.8650132975848127E-2</v>
      </c>
      <c r="P3622" s="10">
        <v>5.5698501589223549E-2</v>
      </c>
      <c r="Q3622" s="10">
        <v>1.2951631386624576E-2</v>
      </c>
    </row>
    <row r="3623" spans="1:17" x14ac:dyDescent="0.2">
      <c r="A3623" s="9" t="str">
        <f t="shared" si="56"/>
        <v>200930EMAHOM26</v>
      </c>
      <c r="B3623" s="10">
        <v>2009</v>
      </c>
      <c r="C3623" s="10" t="s">
        <v>4</v>
      </c>
      <c r="D3623" s="10" t="s">
        <v>19</v>
      </c>
      <c r="E3623" s="10">
        <v>26</v>
      </c>
      <c r="F3623" s="10">
        <v>826703</v>
      </c>
      <c r="G3623" s="10">
        <v>7.6135278940017037E-2</v>
      </c>
      <c r="H3623" s="10">
        <v>0.77681948656288902</v>
      </c>
      <c r="I3623" s="10">
        <v>0.71767611826738265</v>
      </c>
      <c r="J3623" s="10">
        <v>0.21941253388459941</v>
      </c>
      <c r="K3623" s="10">
        <v>0.27710677232331321</v>
      </c>
      <c r="L3623" s="10">
        <v>3.9721641266573363E-2</v>
      </c>
      <c r="M3623" s="10">
        <v>1454.0446518214737</v>
      </c>
      <c r="N3623" s="10">
        <v>0.38426820781264182</v>
      </c>
      <c r="O3623" s="10">
        <v>0.2563781052376774</v>
      </c>
      <c r="P3623" s="10">
        <v>0.21230657508547915</v>
      </c>
      <c r="Q3623" s="10">
        <v>4.4071530152198252E-2</v>
      </c>
    </row>
    <row r="3624" spans="1:17" x14ac:dyDescent="0.2">
      <c r="A3624" s="9" t="str">
        <f t="shared" si="56"/>
        <v>200930EMAMUL26</v>
      </c>
      <c r="B3624" s="10">
        <v>2009</v>
      </c>
      <c r="C3624" s="10" t="s">
        <v>4</v>
      </c>
      <c r="D3624" s="10" t="s">
        <v>21</v>
      </c>
      <c r="E3624" s="10">
        <v>26</v>
      </c>
      <c r="F3624" s="10">
        <v>1080020</v>
      </c>
      <c r="G3624" s="10">
        <v>0.15241050137514381</v>
      </c>
      <c r="H3624" s="10">
        <v>0.48613544193626046</v>
      </c>
      <c r="I3624" s="10">
        <v>0.41204329549452789</v>
      </c>
      <c r="J3624" s="10">
        <v>0.4983305864706209</v>
      </c>
      <c r="K3624" s="10">
        <v>0.56776170811651638</v>
      </c>
      <c r="L3624" s="10">
        <v>5.1037017833003094E-2</v>
      </c>
      <c r="M3624" s="10">
        <v>994.7316047676652</v>
      </c>
      <c r="N3624" s="10">
        <v>0.1697301901816633</v>
      </c>
      <c r="O3624" s="10">
        <v>0.11071554230477214</v>
      </c>
      <c r="P3624" s="10">
        <v>9.5848225032869758E-2</v>
      </c>
      <c r="Q3624" s="10">
        <v>1.4867317271902372E-2</v>
      </c>
    </row>
    <row r="3625" spans="1:17" x14ac:dyDescent="0.2">
      <c r="A3625" s="9" t="str">
        <f t="shared" si="56"/>
        <v>200915A17HOM29</v>
      </c>
      <c r="B3625" s="10">
        <v>2009</v>
      </c>
      <c r="C3625" s="10" t="s">
        <v>0</v>
      </c>
      <c r="D3625" s="10" t="s">
        <v>19</v>
      </c>
      <c r="E3625" s="10">
        <v>29</v>
      </c>
      <c r="F3625" s="10">
        <v>94600</v>
      </c>
      <c r="G3625" s="10">
        <v>0.29765174772445735</v>
      </c>
      <c r="H3625" s="10">
        <v>0.39253699788583507</v>
      </c>
      <c r="I3625" s="10">
        <v>0.27569767441860465</v>
      </c>
      <c r="J3625" s="10">
        <v>4.9069767441860465E-2</v>
      </c>
      <c r="K3625" s="10">
        <v>6.308668076109937E-2</v>
      </c>
      <c r="L3625" s="10">
        <v>0.86215644820295978</v>
      </c>
      <c r="M3625" s="10">
        <v>205.61898122945684</v>
      </c>
      <c r="N3625" s="10">
        <v>0.19158562367864693</v>
      </c>
      <c r="O3625" s="10">
        <v>4.2050739957716701E-2</v>
      </c>
      <c r="P3625" s="10">
        <v>4.2050739957716701E-2</v>
      </c>
      <c r="Q3625" s="10">
        <v>0</v>
      </c>
    </row>
    <row r="3626" spans="1:17" x14ac:dyDescent="0.2">
      <c r="A3626" s="9" t="str">
        <f t="shared" si="56"/>
        <v>200915A17MUL29</v>
      </c>
      <c r="B3626" s="10">
        <v>2009</v>
      </c>
      <c r="C3626" s="10" t="s">
        <v>0</v>
      </c>
      <c r="D3626" s="10" t="s">
        <v>21</v>
      </c>
      <c r="E3626" s="10">
        <v>29</v>
      </c>
      <c r="F3626" s="10">
        <v>86422</v>
      </c>
      <c r="G3626" s="10">
        <v>0.43473984459525916</v>
      </c>
      <c r="H3626" s="10">
        <v>0.3529309666520099</v>
      </c>
      <c r="I3626" s="10">
        <v>0.19949781305686051</v>
      </c>
      <c r="J3626" s="10">
        <v>8.1831015250746333E-2</v>
      </c>
      <c r="K3626" s="10">
        <v>0.1099604267431904</v>
      </c>
      <c r="L3626" s="10">
        <v>0.86188701950892133</v>
      </c>
      <c r="M3626" s="10">
        <v>156.74023440327417</v>
      </c>
      <c r="N3626" s="10">
        <v>0.1099604267431904</v>
      </c>
      <c r="O3626" s="10">
        <v>5.6258822984888109E-2</v>
      </c>
      <c r="P3626" s="10">
        <v>5.6258822984888109E-2</v>
      </c>
      <c r="Q3626" s="10">
        <v>0</v>
      </c>
    </row>
    <row r="3627" spans="1:17" x14ac:dyDescent="0.2">
      <c r="A3627" s="9" t="str">
        <f t="shared" si="56"/>
        <v>200915A29HOM29</v>
      </c>
      <c r="B3627" s="10">
        <v>2009</v>
      </c>
      <c r="C3627" s="10" t="s">
        <v>3</v>
      </c>
      <c r="D3627" s="10" t="s">
        <v>19</v>
      </c>
      <c r="E3627" s="10">
        <v>29</v>
      </c>
      <c r="F3627" s="10">
        <v>471243</v>
      </c>
      <c r="G3627" s="10">
        <v>0.18638534321767072</v>
      </c>
      <c r="H3627" s="10">
        <v>0.78518513802857548</v>
      </c>
      <c r="I3627" s="10">
        <v>0.63883813658770527</v>
      </c>
      <c r="J3627" s="10">
        <v>6.144600556400838E-2</v>
      </c>
      <c r="K3627" s="10">
        <v>0.15338158869203361</v>
      </c>
      <c r="L3627" s="10">
        <v>0.35740159535526256</v>
      </c>
      <c r="M3627" s="10">
        <v>825.39591054909545</v>
      </c>
      <c r="N3627" s="10">
        <v>0.29877366878659206</v>
      </c>
      <c r="O3627" s="10">
        <v>0.10975229340276672</v>
      </c>
      <c r="P3627" s="10">
        <v>9.8025859270058122E-2</v>
      </c>
      <c r="Q3627" s="10">
        <v>1.1726434132708602E-2</v>
      </c>
    </row>
    <row r="3628" spans="1:17" x14ac:dyDescent="0.2">
      <c r="A3628" s="9" t="str">
        <f t="shared" si="56"/>
        <v>200915A29MUL29</v>
      </c>
      <c r="B3628" s="10">
        <v>2009</v>
      </c>
      <c r="C3628" s="10" t="s">
        <v>3</v>
      </c>
      <c r="D3628" s="10" t="s">
        <v>21</v>
      </c>
      <c r="E3628" s="10">
        <v>29</v>
      </c>
      <c r="F3628" s="10">
        <v>499536</v>
      </c>
      <c r="G3628" s="10">
        <v>0.2966789227186255</v>
      </c>
      <c r="H3628" s="10">
        <v>0.7039792927837033</v>
      </c>
      <c r="I3628" s="10">
        <v>0.49512347458441436</v>
      </c>
      <c r="J3628" s="10">
        <v>0.13672287883155568</v>
      </c>
      <c r="K3628" s="10">
        <v>0.2747809967649979</v>
      </c>
      <c r="L3628" s="10">
        <v>0.3588470100253035</v>
      </c>
      <c r="M3628" s="10">
        <v>662.64526945298644</v>
      </c>
      <c r="N3628" s="10">
        <v>0.20839939463822427</v>
      </c>
      <c r="O3628" s="10">
        <v>8.4506421959578484E-2</v>
      </c>
      <c r="P3628" s="10">
        <v>7.9637903974888694E-2</v>
      </c>
      <c r="Q3628" s="10">
        <v>4.8685179846897925E-3</v>
      </c>
    </row>
    <row r="3629" spans="1:17" x14ac:dyDescent="0.2">
      <c r="A3629" s="9" t="str">
        <f t="shared" si="56"/>
        <v>200918A24HOM29</v>
      </c>
      <c r="B3629" s="10">
        <v>2009</v>
      </c>
      <c r="C3629" s="10" t="s">
        <v>1</v>
      </c>
      <c r="D3629" s="10" t="s">
        <v>19</v>
      </c>
      <c r="E3629" s="10">
        <v>29</v>
      </c>
      <c r="F3629" s="10">
        <v>213962</v>
      </c>
      <c r="G3629" s="10">
        <v>0.21079915283368261</v>
      </c>
      <c r="H3629" s="10">
        <v>0.84298146399828011</v>
      </c>
      <c r="I3629" s="10">
        <v>0.66528168553294509</v>
      </c>
      <c r="J3629" s="10">
        <v>7.5410586926650522E-2</v>
      </c>
      <c r="K3629" s="10">
        <v>0.19216029014497901</v>
      </c>
      <c r="L3629" s="10">
        <v>0.30783970985502096</v>
      </c>
      <c r="M3629" s="10">
        <v>634.97595289079402</v>
      </c>
      <c r="N3629" s="10">
        <v>0.30267056767089484</v>
      </c>
      <c r="O3629" s="10">
        <v>0.10019536179321561</v>
      </c>
      <c r="P3629" s="10">
        <v>9.6063787027603029E-2</v>
      </c>
      <c r="Q3629" s="10">
        <v>4.1315747656125853E-3</v>
      </c>
    </row>
    <row r="3630" spans="1:17" x14ac:dyDescent="0.2">
      <c r="A3630" s="9" t="str">
        <f t="shared" si="56"/>
        <v>200918A24MUL29</v>
      </c>
      <c r="B3630" s="10">
        <v>2009</v>
      </c>
      <c r="C3630" s="10" t="s">
        <v>1</v>
      </c>
      <c r="D3630" s="10" t="s">
        <v>21</v>
      </c>
      <c r="E3630" s="10">
        <v>29</v>
      </c>
      <c r="F3630" s="10">
        <v>231643</v>
      </c>
      <c r="G3630" s="10">
        <v>0.35423850408460811</v>
      </c>
      <c r="H3630" s="10">
        <v>0.74616543560565185</v>
      </c>
      <c r="I3630" s="10">
        <v>0.48184490789706574</v>
      </c>
      <c r="J3630" s="10">
        <v>0.13836377529215216</v>
      </c>
      <c r="K3630" s="10">
        <v>0.31203187663775722</v>
      </c>
      <c r="L3630" s="10">
        <v>0.3501940486006484</v>
      </c>
      <c r="M3630" s="10">
        <v>513.5141605923468</v>
      </c>
      <c r="N3630" s="10">
        <v>0.21087190202164538</v>
      </c>
      <c r="O3630" s="10">
        <v>7.9195140798556399E-2</v>
      </c>
      <c r="P3630" s="10">
        <v>7.7287032200411845E-2</v>
      </c>
      <c r="Q3630" s="10">
        <v>1.9081085981445586E-3</v>
      </c>
    </row>
    <row r="3631" spans="1:17" x14ac:dyDescent="0.2">
      <c r="A3631" s="9" t="str">
        <f t="shared" si="56"/>
        <v>200925A29HOM29</v>
      </c>
      <c r="B3631" s="10">
        <v>2009</v>
      </c>
      <c r="C3631" s="10" t="s">
        <v>2</v>
      </c>
      <c r="D3631" s="10" t="s">
        <v>19</v>
      </c>
      <c r="E3631" s="10">
        <v>29</v>
      </c>
      <c r="F3631" s="10">
        <v>162681</v>
      </c>
      <c r="G3631" s="10">
        <v>0.13042166897248103</v>
      </c>
      <c r="H3631" s="10">
        <v>0.93749731068778774</v>
      </c>
      <c r="I3631" s="10">
        <v>0.81522734677067388</v>
      </c>
      <c r="J3631" s="10">
        <v>5.0276307620435084E-2</v>
      </c>
      <c r="K3631" s="10">
        <v>0.15488594242720416</v>
      </c>
      <c r="L3631" s="10">
        <v>0.12906854518966565</v>
      </c>
      <c r="M3631" s="10">
        <v>1151.3040474185016</v>
      </c>
      <c r="N3631" s="10">
        <v>0.35597887891025998</v>
      </c>
      <c r="O3631" s="10">
        <v>0.16169067069909823</v>
      </c>
      <c r="P3631" s="10">
        <v>0.13315629975227591</v>
      </c>
      <c r="Q3631" s="10">
        <v>2.8534370946822308E-2</v>
      </c>
    </row>
    <row r="3632" spans="1:17" x14ac:dyDescent="0.2">
      <c r="A3632" s="9" t="str">
        <f t="shared" si="56"/>
        <v>200925A29MUL29</v>
      </c>
      <c r="B3632" s="10">
        <v>2009</v>
      </c>
      <c r="C3632" s="10" t="s">
        <v>2</v>
      </c>
      <c r="D3632" s="10" t="s">
        <v>21</v>
      </c>
      <c r="E3632" s="10">
        <v>29</v>
      </c>
      <c r="F3632" s="10">
        <v>181471</v>
      </c>
      <c r="G3632" s="10">
        <v>0.20120956323575021</v>
      </c>
      <c r="H3632" s="10">
        <v>0.81730965278198719</v>
      </c>
      <c r="I3632" s="10">
        <v>0.65285913451736088</v>
      </c>
      <c r="J3632" s="10">
        <v>0.16076948933989452</v>
      </c>
      <c r="K3632" s="10">
        <v>0.3057237795570642</v>
      </c>
      <c r="L3632" s="10">
        <v>0.13032936392040601</v>
      </c>
      <c r="M3632" s="10">
        <v>875.92952883856549</v>
      </c>
      <c r="N3632" s="10">
        <v>0.25212292873241454</v>
      </c>
      <c r="O3632" s="10">
        <v>0.1047384981622408</v>
      </c>
      <c r="P3632" s="10">
        <v>9.3772558700839254E-2</v>
      </c>
      <c r="Q3632" s="10">
        <v>1.0965939461401546E-2</v>
      </c>
    </row>
    <row r="3633" spans="1:17" x14ac:dyDescent="0.2">
      <c r="A3633" s="9" t="str">
        <f t="shared" si="56"/>
        <v>200930EMAHOM29</v>
      </c>
      <c r="B3633" s="10">
        <v>2009</v>
      </c>
      <c r="C3633" s="10" t="s">
        <v>4</v>
      </c>
      <c r="D3633" s="10" t="s">
        <v>19</v>
      </c>
      <c r="E3633" s="10">
        <v>29</v>
      </c>
      <c r="F3633" s="10">
        <v>763905</v>
      </c>
      <c r="G3633" s="10">
        <v>5.0339615391766186E-2</v>
      </c>
      <c r="H3633" s="10">
        <v>0.84491657994122304</v>
      </c>
      <c r="I3633" s="10">
        <v>0.80238380426885547</v>
      </c>
      <c r="J3633" s="10">
        <v>0.1521903901663165</v>
      </c>
      <c r="K3633" s="10">
        <v>0.19327534182915415</v>
      </c>
      <c r="L3633" s="10">
        <v>4.8615992826333117E-2</v>
      </c>
      <c r="M3633" s="10">
        <v>1657.1064473867925</v>
      </c>
      <c r="N3633" s="10">
        <v>0.39045992845208227</v>
      </c>
      <c r="O3633" s="10">
        <v>0.26252743281252455</v>
      </c>
      <c r="P3633" s="10">
        <v>0.21129420021893872</v>
      </c>
      <c r="Q3633" s="10">
        <v>5.123323259358583E-2</v>
      </c>
    </row>
    <row r="3634" spans="1:17" x14ac:dyDescent="0.2">
      <c r="A3634" s="9" t="str">
        <f t="shared" si="56"/>
        <v>200930EMAMUL29</v>
      </c>
      <c r="B3634" s="10">
        <v>2009</v>
      </c>
      <c r="C3634" s="10" t="s">
        <v>4</v>
      </c>
      <c r="D3634" s="10" t="s">
        <v>21</v>
      </c>
      <c r="E3634" s="10">
        <v>29</v>
      </c>
      <c r="F3634" s="10">
        <v>956419</v>
      </c>
      <c r="G3634" s="10">
        <v>0.12079704474387042</v>
      </c>
      <c r="H3634" s="10">
        <v>0.66004753146894823</v>
      </c>
      <c r="I3634" s="10">
        <v>0.58031574027701249</v>
      </c>
      <c r="J3634" s="10">
        <v>0.3290890289716118</v>
      </c>
      <c r="K3634" s="10">
        <v>0.40396729885123572</v>
      </c>
      <c r="L3634" s="10">
        <v>6.7949298372366088E-2</v>
      </c>
      <c r="M3634" s="10">
        <v>1115.8388020079935</v>
      </c>
      <c r="N3634" s="10">
        <v>0.24115747554595979</v>
      </c>
      <c r="O3634" s="10">
        <v>0.1636995450727371</v>
      </c>
      <c r="P3634" s="10">
        <v>0.14589681550915973</v>
      </c>
      <c r="Q3634" s="10">
        <v>1.7802729563577365E-2</v>
      </c>
    </row>
    <row r="3635" spans="1:17" x14ac:dyDescent="0.2">
      <c r="A3635" s="9" t="str">
        <f t="shared" si="56"/>
        <v>200915A17HOM31</v>
      </c>
      <c r="B3635" s="10">
        <v>2009</v>
      </c>
      <c r="C3635" s="10" t="s">
        <v>0</v>
      </c>
      <c r="D3635" s="10" t="s">
        <v>19</v>
      </c>
      <c r="E3635" s="10">
        <v>31</v>
      </c>
      <c r="F3635" s="10">
        <v>118542</v>
      </c>
      <c r="G3635" s="10">
        <v>0.30301953117285779</v>
      </c>
      <c r="H3635" s="10">
        <v>0.42716505542339422</v>
      </c>
      <c r="I3635" s="10">
        <v>0.29772570059556952</v>
      </c>
      <c r="J3635" s="10">
        <v>4.5334143172883874E-2</v>
      </c>
      <c r="K3635" s="10">
        <v>5.5043781950701018E-2</v>
      </c>
      <c r="L3635" s="10">
        <v>0.87051846602891803</v>
      </c>
      <c r="M3635" s="10">
        <v>375.48436100350318</v>
      </c>
      <c r="N3635" s="10">
        <v>0.17798754871691047</v>
      </c>
      <c r="O3635" s="10">
        <v>1.9402405898331393E-2</v>
      </c>
      <c r="P3635" s="10">
        <v>1.9402405898331393E-2</v>
      </c>
      <c r="Q3635" s="10">
        <v>0</v>
      </c>
    </row>
    <row r="3636" spans="1:17" x14ac:dyDescent="0.2">
      <c r="A3636" s="9" t="str">
        <f t="shared" si="56"/>
        <v>200915A17MUL31</v>
      </c>
      <c r="B3636" s="10">
        <v>2009</v>
      </c>
      <c r="C3636" s="10" t="s">
        <v>0</v>
      </c>
      <c r="D3636" s="10" t="s">
        <v>21</v>
      </c>
      <c r="E3636" s="10">
        <v>31</v>
      </c>
      <c r="F3636" s="10">
        <v>110092</v>
      </c>
      <c r="G3636" s="10">
        <v>0.41743444365698085</v>
      </c>
      <c r="H3636" s="10">
        <v>0.35886349598517603</v>
      </c>
      <c r="I3636" s="10">
        <v>0.2090615121898049</v>
      </c>
      <c r="J3636" s="10">
        <v>4.5334810885441265E-2</v>
      </c>
      <c r="K3636" s="10">
        <v>6.6217345492860513E-2</v>
      </c>
      <c r="L3636" s="10">
        <v>0.90590596955273772</v>
      </c>
      <c r="M3636" s="10">
        <v>287.30411637238518</v>
      </c>
      <c r="N3636" s="10">
        <v>8.3593721614649563E-2</v>
      </c>
      <c r="O3636" s="10">
        <v>1.7412709370344802E-2</v>
      </c>
      <c r="P3636" s="10">
        <v>1.7412709370344802E-2</v>
      </c>
      <c r="Q3636" s="10">
        <v>0</v>
      </c>
    </row>
    <row r="3637" spans="1:17" x14ac:dyDescent="0.2">
      <c r="A3637" s="9" t="str">
        <f t="shared" si="56"/>
        <v>200915A29HOM31</v>
      </c>
      <c r="B3637" s="10">
        <v>2009</v>
      </c>
      <c r="C3637" s="10" t="s">
        <v>3</v>
      </c>
      <c r="D3637" s="10" t="s">
        <v>19</v>
      </c>
      <c r="E3637" s="10">
        <v>31</v>
      </c>
      <c r="F3637" s="10">
        <v>624140</v>
      </c>
      <c r="G3637" s="10">
        <v>0.12585080681241984</v>
      </c>
      <c r="H3637" s="10">
        <v>0.80575672124843789</v>
      </c>
      <c r="I3637" s="10">
        <v>0.7043515877847919</v>
      </c>
      <c r="J3637" s="10">
        <v>5.4104848271221202E-2</v>
      </c>
      <c r="K3637" s="10">
        <v>0.10880251225686545</v>
      </c>
      <c r="L3637" s="10">
        <v>0.33865478898964974</v>
      </c>
      <c r="M3637" s="10">
        <v>999.10276823999391</v>
      </c>
      <c r="N3637" s="10">
        <v>0.24767188237826168</v>
      </c>
      <c r="O3637" s="10">
        <v>7.0842555323912718E-2</v>
      </c>
      <c r="P3637" s="10">
        <v>5.4826005531588194E-2</v>
      </c>
      <c r="Q3637" s="10">
        <v>1.601654979232452E-2</v>
      </c>
    </row>
    <row r="3638" spans="1:17" x14ac:dyDescent="0.2">
      <c r="A3638" s="9" t="str">
        <f t="shared" si="56"/>
        <v>200915A29MUL31</v>
      </c>
      <c r="B3638" s="10">
        <v>2009</v>
      </c>
      <c r="C3638" s="10" t="s">
        <v>3</v>
      </c>
      <c r="D3638" s="10" t="s">
        <v>21</v>
      </c>
      <c r="E3638" s="10">
        <v>31</v>
      </c>
      <c r="F3638" s="10">
        <v>657139</v>
      </c>
      <c r="G3638" s="10">
        <v>0.18823990789228096</v>
      </c>
      <c r="H3638" s="10">
        <v>0.7256196938547248</v>
      </c>
      <c r="I3638" s="10">
        <v>0.58902910951868626</v>
      </c>
      <c r="J3638" s="10">
        <v>0.11501828380297015</v>
      </c>
      <c r="K3638" s="10">
        <v>0.2002361752992898</v>
      </c>
      <c r="L3638" s="10">
        <v>0.35843710386995747</v>
      </c>
      <c r="M3638" s="10">
        <v>835.32117902470077</v>
      </c>
      <c r="N3638" s="10">
        <v>0.21891411101760816</v>
      </c>
      <c r="O3638" s="10">
        <v>5.3713141359742762E-2</v>
      </c>
      <c r="P3638" s="10">
        <v>4.7292886284332536E-2</v>
      </c>
      <c r="Q3638" s="10">
        <v>6.4202550754102255E-3</v>
      </c>
    </row>
    <row r="3639" spans="1:17" x14ac:dyDescent="0.2">
      <c r="A3639" s="9" t="str">
        <f t="shared" si="56"/>
        <v>200918A24HOM31</v>
      </c>
      <c r="B3639" s="10">
        <v>2009</v>
      </c>
      <c r="C3639" s="10" t="s">
        <v>1</v>
      </c>
      <c r="D3639" s="10" t="s">
        <v>19</v>
      </c>
      <c r="E3639" s="10">
        <v>31</v>
      </c>
      <c r="F3639" s="10">
        <v>277349</v>
      </c>
      <c r="G3639" s="10">
        <v>0.1227317913994735</v>
      </c>
      <c r="H3639" s="10">
        <v>0.84507605940529806</v>
      </c>
      <c r="I3639" s="10">
        <v>0.74135836076567785</v>
      </c>
      <c r="J3639" s="10">
        <v>7.4703712650847853E-2</v>
      </c>
      <c r="K3639" s="10">
        <v>0.13417391084878619</v>
      </c>
      <c r="L3639" s="10">
        <v>0.2987391337268207</v>
      </c>
      <c r="M3639" s="10">
        <v>790.74646203896532</v>
      </c>
      <c r="N3639" s="10">
        <v>0.25796234764971093</v>
      </c>
      <c r="O3639" s="10">
        <v>5.5473402197532024E-2</v>
      </c>
      <c r="P3639" s="10">
        <v>5.1311902756134689E-2</v>
      </c>
      <c r="Q3639" s="10">
        <v>4.1614994413973379E-3</v>
      </c>
    </row>
    <row r="3640" spans="1:17" x14ac:dyDescent="0.2">
      <c r="A3640" s="9" t="str">
        <f t="shared" si="56"/>
        <v>200918A24MUL31</v>
      </c>
      <c r="B3640" s="10">
        <v>2009</v>
      </c>
      <c r="C3640" s="10" t="s">
        <v>1</v>
      </c>
      <c r="D3640" s="10" t="s">
        <v>21</v>
      </c>
      <c r="E3640" s="10">
        <v>31</v>
      </c>
      <c r="F3640" s="10">
        <v>316122</v>
      </c>
      <c r="G3640" s="10">
        <v>0.20157053018734708</v>
      </c>
      <c r="H3640" s="10">
        <v>0.77062653026363237</v>
      </c>
      <c r="I3640" s="10">
        <v>0.61529093198195628</v>
      </c>
      <c r="J3640" s="10">
        <v>0.11651197955219821</v>
      </c>
      <c r="K3640" s="10">
        <v>0.21480630895666863</v>
      </c>
      <c r="L3640" s="10">
        <v>0.33617084543309228</v>
      </c>
      <c r="M3640" s="10">
        <v>684.51345523716907</v>
      </c>
      <c r="N3640" s="10">
        <v>0.23664914178703159</v>
      </c>
      <c r="O3640" s="10">
        <v>4.4900386559619386E-2</v>
      </c>
      <c r="P3640" s="10">
        <v>4.1259387198613197E-2</v>
      </c>
      <c r="Q3640" s="10">
        <v>3.6409993610061939E-3</v>
      </c>
    </row>
    <row r="3641" spans="1:17" x14ac:dyDescent="0.2">
      <c r="A3641" s="9" t="str">
        <f t="shared" si="56"/>
        <v>200925A29HOM31</v>
      </c>
      <c r="B3641" s="10">
        <v>2009</v>
      </c>
      <c r="C3641" s="10" t="s">
        <v>2</v>
      </c>
      <c r="D3641" s="10" t="s">
        <v>19</v>
      </c>
      <c r="E3641" s="10">
        <v>31</v>
      </c>
      <c r="F3641" s="10">
        <v>228249</v>
      </c>
      <c r="G3641" s="10">
        <v>8.80318697306402E-2</v>
      </c>
      <c r="H3641" s="10">
        <v>0.95460221074353013</v>
      </c>
      <c r="I3641" s="10">
        <v>0.87056679328277453</v>
      </c>
      <c r="J3641" s="10">
        <v>3.3629939233030592E-2</v>
      </c>
      <c r="K3641" s="10">
        <v>0.10589312549014454</v>
      </c>
      <c r="L3641" s="10">
        <v>0.11093148272281587</v>
      </c>
      <c r="M3641" s="10">
        <v>1332.4717454520664</v>
      </c>
      <c r="N3641" s="10">
        <v>0.2714732219394147</v>
      </c>
      <c r="O3641" s="10">
        <v>0.11633499061460079</v>
      </c>
      <c r="P3641" s="10">
        <v>7.7558125733577746E-2</v>
      </c>
      <c r="Q3641" s="10">
        <v>3.8776864881023033E-2</v>
      </c>
    </row>
    <row r="3642" spans="1:17" x14ac:dyDescent="0.2">
      <c r="A3642" s="9" t="str">
        <f t="shared" si="56"/>
        <v>200925A29MUL31</v>
      </c>
      <c r="B3642" s="10">
        <v>2009</v>
      </c>
      <c r="C3642" s="10" t="s">
        <v>2</v>
      </c>
      <c r="D3642" s="10" t="s">
        <v>21</v>
      </c>
      <c r="E3642" s="10">
        <v>31</v>
      </c>
      <c r="F3642" s="10">
        <v>230925</v>
      </c>
      <c r="G3642" s="10">
        <v>0.12473091635563953</v>
      </c>
      <c r="H3642" s="10">
        <v>0.83885677167911654</v>
      </c>
      <c r="I3642" s="10">
        <v>0.73422539785644692</v>
      </c>
      <c r="J3642" s="10">
        <v>0.14619465194327164</v>
      </c>
      <c r="K3642" s="10">
        <v>0.24418317635595974</v>
      </c>
      <c r="L3642" s="10">
        <v>0.1279159900400563</v>
      </c>
      <c r="M3642" s="10">
        <v>1084.3816212802969</v>
      </c>
      <c r="N3642" s="10">
        <v>0.25914907437479701</v>
      </c>
      <c r="O3642" s="10">
        <v>8.3083252138140093E-2</v>
      </c>
      <c r="P3642" s="10">
        <v>6.97975533181769E-2</v>
      </c>
      <c r="Q3642" s="10">
        <v>1.3285698819963191E-2</v>
      </c>
    </row>
    <row r="3643" spans="1:17" x14ac:dyDescent="0.2">
      <c r="A3643" s="9" t="str">
        <f t="shared" si="56"/>
        <v>200930EMAHOM31</v>
      </c>
      <c r="B3643" s="10">
        <v>2009</v>
      </c>
      <c r="C3643" s="10" t="s">
        <v>4</v>
      </c>
      <c r="D3643" s="10" t="s">
        <v>19</v>
      </c>
      <c r="E3643" s="10">
        <v>31</v>
      </c>
      <c r="F3643" s="10">
        <v>1156641</v>
      </c>
      <c r="G3643" s="10">
        <v>4.2474059694144632E-2</v>
      </c>
      <c r="H3643" s="10">
        <v>0.80431957712029922</v>
      </c>
      <c r="I3643" s="10">
        <v>0.77015685938852241</v>
      </c>
      <c r="J3643" s="10">
        <v>0.1930270498797812</v>
      </c>
      <c r="K3643" s="10">
        <v>0.22387153835978493</v>
      </c>
      <c r="L3643" s="10">
        <v>3.7484405273546413E-2</v>
      </c>
      <c r="M3643" s="10">
        <v>1992.1283886361275</v>
      </c>
      <c r="N3643" s="10">
        <v>0.34741532606095898</v>
      </c>
      <c r="O3643" s="10">
        <v>0.24567487841824126</v>
      </c>
      <c r="P3643" s="10">
        <v>0.1855001403866352</v>
      </c>
      <c r="Q3643" s="10">
        <v>6.0174738031606056E-2</v>
      </c>
    </row>
    <row r="3644" spans="1:17" x14ac:dyDescent="0.2">
      <c r="A3644" s="9" t="str">
        <f t="shared" si="56"/>
        <v>200930EMAMUL31</v>
      </c>
      <c r="B3644" s="10">
        <v>2009</v>
      </c>
      <c r="C3644" s="10" t="s">
        <v>4</v>
      </c>
      <c r="D3644" s="10" t="s">
        <v>21</v>
      </c>
      <c r="E3644" s="10">
        <v>31</v>
      </c>
      <c r="F3644" s="10">
        <v>1393716</v>
      </c>
      <c r="G3644" s="10">
        <v>6.3271355740616847E-2</v>
      </c>
      <c r="H3644" s="10">
        <v>0.62206360549782025</v>
      </c>
      <c r="I3644" s="10">
        <v>0.58270479782107687</v>
      </c>
      <c r="J3644" s="10">
        <v>0.36637306309176332</v>
      </c>
      <c r="K3644" s="10">
        <v>0.4027032767077367</v>
      </c>
      <c r="L3644" s="10">
        <v>4.9264699551415068E-2</v>
      </c>
      <c r="M3644" s="10">
        <v>1213.875780639858</v>
      </c>
      <c r="N3644" s="10">
        <v>0.21309694093228251</v>
      </c>
      <c r="O3644" s="10">
        <v>0.13105481604182201</v>
      </c>
      <c r="P3644" s="10">
        <v>0.10792753778170761</v>
      </c>
      <c r="Q3644" s="10">
        <v>2.3127278260114417E-2</v>
      </c>
    </row>
    <row r="3645" spans="1:17" x14ac:dyDescent="0.2">
      <c r="A3645" s="9" t="str">
        <f t="shared" si="56"/>
        <v>200915A17HOM33</v>
      </c>
      <c r="B3645" s="10">
        <v>2009</v>
      </c>
      <c r="C3645" s="10" t="s">
        <v>0</v>
      </c>
      <c r="D3645" s="10" t="s">
        <v>19</v>
      </c>
      <c r="E3645" s="10">
        <v>33</v>
      </c>
      <c r="F3645" s="10">
        <v>267612</v>
      </c>
      <c r="G3645" s="10">
        <v>0.22894276430892277</v>
      </c>
      <c r="H3645" s="10">
        <v>0.19435974470502071</v>
      </c>
      <c r="I3645" s="10">
        <v>0.14986248748187675</v>
      </c>
      <c r="J3645" s="10">
        <v>4.2150576207344963E-2</v>
      </c>
      <c r="K3645" s="10">
        <v>5.1514879751281703E-2</v>
      </c>
      <c r="L3645" s="10">
        <v>0.91804552860110911</v>
      </c>
      <c r="M3645" s="10">
        <v>375.22827031454204</v>
      </c>
      <c r="N3645" s="10">
        <v>0.10068681523997429</v>
      </c>
      <c r="O3645" s="10">
        <v>2.1082761610092222E-2</v>
      </c>
      <c r="P3645" s="10">
        <v>2.1082761610092222E-2</v>
      </c>
      <c r="Q3645" s="10">
        <v>0</v>
      </c>
    </row>
    <row r="3646" spans="1:17" x14ac:dyDescent="0.2">
      <c r="A3646" s="9" t="str">
        <f t="shared" si="56"/>
        <v>200915A17MUL33</v>
      </c>
      <c r="B3646" s="10">
        <v>2009</v>
      </c>
      <c r="C3646" s="10" t="s">
        <v>0</v>
      </c>
      <c r="D3646" s="10" t="s">
        <v>21</v>
      </c>
      <c r="E3646" s="10">
        <v>33</v>
      </c>
      <c r="F3646" s="10">
        <v>283259</v>
      </c>
      <c r="G3646" s="10">
        <v>0.40537859345683541</v>
      </c>
      <c r="H3646" s="10">
        <v>0.1636982408325949</v>
      </c>
      <c r="I3646" s="10">
        <v>9.7338478212519286E-2</v>
      </c>
      <c r="J3646" s="10">
        <v>5.9733318270558042E-2</v>
      </c>
      <c r="K3646" s="10">
        <v>6.8587405872364157E-2</v>
      </c>
      <c r="L3646" s="10">
        <v>0.90707444423654682</v>
      </c>
      <c r="M3646" s="10">
        <v>322.77665717573683</v>
      </c>
      <c r="N3646" s="10">
        <v>4.8665708768300391E-2</v>
      </c>
      <c r="O3646" s="10">
        <v>1.990757575222676E-2</v>
      </c>
      <c r="P3646" s="10">
        <v>1.990757575222676E-2</v>
      </c>
      <c r="Q3646" s="10">
        <v>0</v>
      </c>
    </row>
    <row r="3647" spans="1:17" x14ac:dyDescent="0.2">
      <c r="A3647" s="9" t="str">
        <f t="shared" si="56"/>
        <v>200915A29HOM33</v>
      </c>
      <c r="B3647" s="10">
        <v>2009</v>
      </c>
      <c r="C3647" s="10" t="s">
        <v>3</v>
      </c>
      <c r="D3647" s="10" t="s">
        <v>19</v>
      </c>
      <c r="E3647" s="10">
        <v>33</v>
      </c>
      <c r="F3647" s="10">
        <v>1346770</v>
      </c>
      <c r="G3647" s="10">
        <v>0.13550293828102503</v>
      </c>
      <c r="H3647" s="10">
        <v>0.71426969712720068</v>
      </c>
      <c r="I3647" s="10">
        <v>0.61748405444136711</v>
      </c>
      <c r="J3647" s="10">
        <v>6.5614024666424117E-2</v>
      </c>
      <c r="K3647" s="10">
        <v>0.12982246411785234</v>
      </c>
      <c r="L3647" s="10">
        <v>0.38903970239907332</v>
      </c>
      <c r="M3647" s="10">
        <v>1154.5327412652696</v>
      </c>
      <c r="N3647" s="10">
        <v>0.26361316876709845</v>
      </c>
      <c r="O3647" s="10">
        <v>8.1503243734564482E-2</v>
      </c>
      <c r="P3647" s="10">
        <v>6.939042762001521E-2</v>
      </c>
      <c r="Q3647" s="10">
        <v>1.2112816114549277E-2</v>
      </c>
    </row>
    <row r="3648" spans="1:17" x14ac:dyDescent="0.2">
      <c r="A3648" s="9" t="str">
        <f t="shared" si="56"/>
        <v>200915A29MUL33</v>
      </c>
      <c r="B3648" s="10">
        <v>2009</v>
      </c>
      <c r="C3648" s="10" t="s">
        <v>3</v>
      </c>
      <c r="D3648" s="10" t="s">
        <v>21</v>
      </c>
      <c r="E3648" s="10">
        <v>33</v>
      </c>
      <c r="F3648" s="10">
        <v>1388769</v>
      </c>
      <c r="G3648" s="10">
        <v>0.22346099283502602</v>
      </c>
      <c r="H3648" s="10">
        <v>0.56137917825066663</v>
      </c>
      <c r="I3648" s="10">
        <v>0.43593282972186159</v>
      </c>
      <c r="J3648" s="10">
        <v>0.18365689326302648</v>
      </c>
      <c r="K3648" s="10">
        <v>0.2666908607551004</v>
      </c>
      <c r="L3648" s="10">
        <v>0.39710203784790704</v>
      </c>
      <c r="M3648" s="10">
        <v>973.14144285499538</v>
      </c>
      <c r="N3648" s="10">
        <v>0.17915650478949344</v>
      </c>
      <c r="O3648" s="10">
        <v>5.2340598040422848E-2</v>
      </c>
      <c r="P3648" s="10">
        <v>4.7376489538576969E-2</v>
      </c>
      <c r="Q3648" s="10">
        <v>4.9641085018458792E-3</v>
      </c>
    </row>
    <row r="3649" spans="1:17" x14ac:dyDescent="0.2">
      <c r="A3649" s="9" t="str">
        <f t="shared" si="56"/>
        <v>200918A24HOM33</v>
      </c>
      <c r="B3649" s="10">
        <v>2009</v>
      </c>
      <c r="C3649" s="10" t="s">
        <v>1</v>
      </c>
      <c r="D3649" s="10" t="s">
        <v>19</v>
      </c>
      <c r="E3649" s="10">
        <v>33</v>
      </c>
      <c r="F3649" s="10">
        <v>618558</v>
      </c>
      <c r="G3649" s="10">
        <v>0.17062838761967478</v>
      </c>
      <c r="H3649" s="10">
        <v>0.76594919150669782</v>
      </c>
      <c r="I3649" s="10">
        <v>0.63525651596131649</v>
      </c>
      <c r="J3649" s="10">
        <v>9.9292224819661212E-2</v>
      </c>
      <c r="K3649" s="10">
        <v>0.17932352342060082</v>
      </c>
      <c r="L3649" s="10">
        <v>0.34348274535290141</v>
      </c>
      <c r="M3649" s="10">
        <v>891.16065102548532</v>
      </c>
      <c r="N3649" s="10">
        <v>0.27356690884282475</v>
      </c>
      <c r="O3649" s="10">
        <v>6.787884078776768E-2</v>
      </c>
      <c r="P3649" s="10">
        <v>6.1796953559730861E-2</v>
      </c>
      <c r="Q3649" s="10">
        <v>6.0818872280368214E-3</v>
      </c>
    </row>
    <row r="3650" spans="1:17" x14ac:dyDescent="0.2">
      <c r="A3650" s="9" t="str">
        <f t="shared" si="56"/>
        <v>200918A24MUL33</v>
      </c>
      <c r="B3650" s="10">
        <v>2009</v>
      </c>
      <c r="C3650" s="10" t="s">
        <v>1</v>
      </c>
      <c r="D3650" s="10" t="s">
        <v>21</v>
      </c>
      <c r="E3650" s="10">
        <v>33</v>
      </c>
      <c r="F3650" s="10">
        <v>625437</v>
      </c>
      <c r="G3650" s="10">
        <v>0.27619935163723547</v>
      </c>
      <c r="H3650" s="10">
        <v>0.60220453858662026</v>
      </c>
      <c r="I3650" s="10">
        <v>0.43587603547599518</v>
      </c>
      <c r="J3650" s="10">
        <v>0.20539878516940954</v>
      </c>
      <c r="K3650" s="10">
        <v>0.32063181423548653</v>
      </c>
      <c r="L3650" s="10">
        <v>0.37074397581211216</v>
      </c>
      <c r="M3650" s="10">
        <v>787.58861429846786</v>
      </c>
      <c r="N3650" s="10">
        <v>0.20342096805913307</v>
      </c>
      <c r="O3650" s="10">
        <v>4.1078477928232583E-2</v>
      </c>
      <c r="P3650" s="10">
        <v>3.8072579652307106E-2</v>
      </c>
      <c r="Q3650" s="10">
        <v>3.0058982759254729E-3</v>
      </c>
    </row>
    <row r="3651" spans="1:17" x14ac:dyDescent="0.2">
      <c r="A3651" s="9" t="str">
        <f t="shared" si="56"/>
        <v>200925A29HOM33</v>
      </c>
      <c r="B3651" s="10">
        <v>2009</v>
      </c>
      <c r="C3651" s="10" t="s">
        <v>2</v>
      </c>
      <c r="D3651" s="10" t="s">
        <v>19</v>
      </c>
      <c r="E3651" s="10">
        <v>33</v>
      </c>
      <c r="F3651" s="10">
        <v>460600</v>
      </c>
      <c r="G3651" s="10">
        <v>8.6204603815113717E-2</v>
      </c>
      <c r="H3651" s="10">
        <v>0.94693877551020411</v>
      </c>
      <c r="I3651" s="10">
        <v>0.86530829353017802</v>
      </c>
      <c r="J3651" s="10">
        <v>3.4018671298306553E-2</v>
      </c>
      <c r="K3651" s="10">
        <v>0.10884281372123318</v>
      </c>
      <c r="L3651" s="10">
        <v>0.14286365610073817</v>
      </c>
      <c r="M3651" s="10">
        <v>1505.7237579779382</v>
      </c>
      <c r="N3651" s="10">
        <v>0.34512906364904961</v>
      </c>
      <c r="O3651" s="10">
        <v>0.13505040851469585</v>
      </c>
      <c r="P3651" s="10">
        <v>0.10775949336775902</v>
      </c>
      <c r="Q3651" s="10">
        <v>2.7290915146936847E-2</v>
      </c>
    </row>
    <row r="3652" spans="1:17" x14ac:dyDescent="0.2">
      <c r="A3652" s="9" t="str">
        <f t="shared" ref="A3652:A3715" si="57">B3652&amp;C3652&amp;D3652&amp;E3652</f>
        <v>200925A29MUL33</v>
      </c>
      <c r="B3652" s="10">
        <v>2009</v>
      </c>
      <c r="C3652" s="10" t="s">
        <v>2</v>
      </c>
      <c r="D3652" s="10" t="s">
        <v>21</v>
      </c>
      <c r="E3652" s="10">
        <v>33</v>
      </c>
      <c r="F3652" s="10">
        <v>480073</v>
      </c>
      <c r="G3652" s="10">
        <v>0.14410738721762345</v>
      </c>
      <c r="H3652" s="10">
        <v>0.74283702686883035</v>
      </c>
      <c r="I3652" s="10">
        <v>0.63578872379825568</v>
      </c>
      <c r="J3652" s="10">
        <v>0.22845067312679529</v>
      </c>
      <c r="K3652" s="10">
        <v>0.31330443495051796</v>
      </c>
      <c r="L3652" s="10">
        <v>0.13054056362261574</v>
      </c>
      <c r="M3652" s="10">
        <v>1196.3060641304689</v>
      </c>
      <c r="N3652" s="10">
        <v>0.22453876806235717</v>
      </c>
      <c r="O3652" s="10">
        <v>8.6149398112370407E-2</v>
      </c>
      <c r="P3652" s="10">
        <v>7.5705153174621356E-2</v>
      </c>
      <c r="Q3652" s="10">
        <v>1.044424493774905E-2</v>
      </c>
    </row>
    <row r="3653" spans="1:17" x14ac:dyDescent="0.2">
      <c r="A3653" s="9" t="str">
        <f t="shared" si="57"/>
        <v>200930EMAHOM33</v>
      </c>
      <c r="B3653" s="10">
        <v>2009</v>
      </c>
      <c r="C3653" s="10" t="s">
        <v>4</v>
      </c>
      <c r="D3653" s="10" t="s">
        <v>19</v>
      </c>
      <c r="E3653" s="10">
        <v>33</v>
      </c>
      <c r="F3653" s="10">
        <v>2961827</v>
      </c>
      <c r="G3653" s="10">
        <v>3.8862446265667289E-2</v>
      </c>
      <c r="H3653" s="10">
        <v>0.76766333752781646</v>
      </c>
      <c r="I3653" s="10">
        <v>0.73783006232301884</v>
      </c>
      <c r="J3653" s="10">
        <v>0.22979667617318636</v>
      </c>
      <c r="K3653" s="10">
        <v>0.2579377526101288</v>
      </c>
      <c r="L3653" s="10">
        <v>2.7929045146796217E-2</v>
      </c>
      <c r="M3653" s="10">
        <v>2204.914274744408</v>
      </c>
      <c r="N3653" s="10">
        <v>0.37975879001842211</v>
      </c>
      <c r="O3653" s="10">
        <v>0.23835073874187912</v>
      </c>
      <c r="P3653" s="10">
        <v>0.18945819290448407</v>
      </c>
      <c r="Q3653" s="10">
        <v>4.8892545837395045E-2</v>
      </c>
    </row>
    <row r="3654" spans="1:17" x14ac:dyDescent="0.2">
      <c r="A3654" s="9" t="str">
        <f t="shared" si="57"/>
        <v>200930EMAMUL33</v>
      </c>
      <c r="B3654" s="10">
        <v>2009</v>
      </c>
      <c r="C3654" s="10" t="s">
        <v>4</v>
      </c>
      <c r="D3654" s="10" t="s">
        <v>21</v>
      </c>
      <c r="E3654" s="10">
        <v>33</v>
      </c>
      <c r="F3654" s="10">
        <v>3740098</v>
      </c>
      <c r="G3654" s="10">
        <v>8.6496924271088557E-2</v>
      </c>
      <c r="H3654" s="10">
        <v>0.51910163851321545</v>
      </c>
      <c r="I3654" s="10">
        <v>0.47420094339773983</v>
      </c>
      <c r="J3654" s="10">
        <v>0.47017484568586171</v>
      </c>
      <c r="K3654" s="10">
        <v>0.51256250504665923</v>
      </c>
      <c r="L3654" s="10">
        <v>3.3848310926612085E-2</v>
      </c>
      <c r="M3654" s="10">
        <v>1391.1880799049022</v>
      </c>
      <c r="N3654" s="10">
        <v>0.19788866494942112</v>
      </c>
      <c r="O3654" s="10">
        <v>0.11963804157003373</v>
      </c>
      <c r="P3654" s="10">
        <v>0.10539402978210731</v>
      </c>
      <c r="Q3654" s="10">
        <v>1.4244011787926412E-2</v>
      </c>
    </row>
    <row r="3655" spans="1:17" x14ac:dyDescent="0.2">
      <c r="A3655" s="9" t="str">
        <f t="shared" si="57"/>
        <v>200915A17HOM35</v>
      </c>
      <c r="B3655" s="10">
        <v>2009</v>
      </c>
      <c r="C3655" s="10" t="s">
        <v>0</v>
      </c>
      <c r="D3655" s="10" t="s">
        <v>19</v>
      </c>
      <c r="E3655" s="10">
        <v>35</v>
      </c>
      <c r="F3655" s="10">
        <v>486733</v>
      </c>
      <c r="G3655" s="10">
        <v>0.37054620614403222</v>
      </c>
      <c r="H3655" s="10">
        <v>0.39163976964783564</v>
      </c>
      <c r="I3655" s="10">
        <v>0.24651913882970747</v>
      </c>
      <c r="J3655" s="10">
        <v>3.3794708803389126E-2</v>
      </c>
      <c r="K3655" s="10">
        <v>5.7649676516693955E-2</v>
      </c>
      <c r="L3655" s="10">
        <v>0.89662094002255854</v>
      </c>
      <c r="M3655" s="10">
        <v>433.35673200513588</v>
      </c>
      <c r="N3655" s="10">
        <v>0.14741696087614381</v>
      </c>
      <c r="O3655" s="10">
        <v>1.1952281452965941E-2</v>
      </c>
      <c r="P3655" s="10">
        <v>1.1952281452965941E-2</v>
      </c>
      <c r="Q3655" s="10">
        <v>0</v>
      </c>
    </row>
    <row r="3656" spans="1:17" x14ac:dyDescent="0.2">
      <c r="A3656" s="9" t="str">
        <f t="shared" si="57"/>
        <v>200915A17MUL35</v>
      </c>
      <c r="B3656" s="10">
        <v>2009</v>
      </c>
      <c r="C3656" s="10" t="s">
        <v>0</v>
      </c>
      <c r="D3656" s="10" t="s">
        <v>21</v>
      </c>
      <c r="E3656" s="10">
        <v>35</v>
      </c>
      <c r="F3656" s="10">
        <v>458652</v>
      </c>
      <c r="G3656" s="10">
        <v>0.43336479699051267</v>
      </c>
      <c r="H3656" s="10">
        <v>0.3164512528016884</v>
      </c>
      <c r="I3656" s="10">
        <v>0.17931241987389132</v>
      </c>
      <c r="J3656" s="10">
        <v>6.7519600917471195E-2</v>
      </c>
      <c r="K3656" s="10">
        <v>8.2286788240321637E-2</v>
      </c>
      <c r="L3656" s="10">
        <v>0.87762617409277621</v>
      </c>
      <c r="M3656" s="10">
        <v>376.55168611306897</v>
      </c>
      <c r="N3656" s="10">
        <v>8.0160993520141638E-2</v>
      </c>
      <c r="O3656" s="10">
        <v>1.476718732285044E-2</v>
      </c>
      <c r="P3656" s="10">
        <v>1.476718732285044E-2</v>
      </c>
      <c r="Q3656" s="10">
        <v>0</v>
      </c>
    </row>
    <row r="3657" spans="1:17" x14ac:dyDescent="0.2">
      <c r="A3657" s="9" t="str">
        <f t="shared" si="57"/>
        <v>200915A29HOM35</v>
      </c>
      <c r="B3657" s="10">
        <v>2009</v>
      </c>
      <c r="C3657" s="10" t="s">
        <v>3</v>
      </c>
      <c r="D3657" s="10" t="s">
        <v>19</v>
      </c>
      <c r="E3657" s="10">
        <v>35</v>
      </c>
      <c r="F3657" s="10">
        <v>2590458</v>
      </c>
      <c r="G3657" s="10">
        <v>0.15184150512564051</v>
      </c>
      <c r="H3657" s="10">
        <v>0.80201802152360702</v>
      </c>
      <c r="I3657" s="10">
        <v>0.68023839799757413</v>
      </c>
      <c r="J3657" s="10">
        <v>5.4909595137230559E-2</v>
      </c>
      <c r="K3657" s="10">
        <v>0.13036883825176859</v>
      </c>
      <c r="L3657" s="10">
        <v>0.33918403618201876</v>
      </c>
      <c r="M3657" s="10">
        <v>1200.9663548946992</v>
      </c>
      <c r="N3657" s="10">
        <v>0.24598516064379597</v>
      </c>
      <c r="O3657" s="10">
        <v>6.3175820023936444E-2</v>
      </c>
      <c r="P3657" s="10">
        <v>5.4952208248568099E-2</v>
      </c>
      <c r="Q3657" s="10">
        <v>8.2236117753683377E-3</v>
      </c>
    </row>
    <row r="3658" spans="1:17" x14ac:dyDescent="0.2">
      <c r="A3658" s="9" t="str">
        <f t="shared" si="57"/>
        <v>200915A29MUL35</v>
      </c>
      <c r="B3658" s="10">
        <v>2009</v>
      </c>
      <c r="C3658" s="10" t="s">
        <v>3</v>
      </c>
      <c r="D3658" s="10" t="s">
        <v>21</v>
      </c>
      <c r="E3658" s="10">
        <v>35</v>
      </c>
      <c r="F3658" s="10">
        <v>2539137</v>
      </c>
      <c r="G3658" s="10">
        <v>0.22898029492014682</v>
      </c>
      <c r="H3658" s="10">
        <v>0.70236383464145491</v>
      </c>
      <c r="I3658" s="10">
        <v>0.54153635664400934</v>
      </c>
      <c r="J3658" s="10">
        <v>0.14253425474875914</v>
      </c>
      <c r="K3658" s="10">
        <v>0.25267640147026332</v>
      </c>
      <c r="L3658" s="10">
        <v>0.33993715187482992</v>
      </c>
      <c r="M3658" s="10">
        <v>971.8339540273796</v>
      </c>
      <c r="N3658" s="10">
        <v>0.18101977167833008</v>
      </c>
      <c r="O3658" s="10">
        <v>4.2300198847088598E-2</v>
      </c>
      <c r="P3658" s="10">
        <v>3.8870293331947033E-2</v>
      </c>
      <c r="Q3658" s="10">
        <v>3.4299055151415618E-3</v>
      </c>
    </row>
    <row r="3659" spans="1:17" x14ac:dyDescent="0.2">
      <c r="A3659" s="9" t="str">
        <f t="shared" si="57"/>
        <v>200918A24HOM35</v>
      </c>
      <c r="B3659" s="10">
        <v>2009</v>
      </c>
      <c r="C3659" s="10" t="s">
        <v>1</v>
      </c>
      <c r="D3659" s="10" t="s">
        <v>19</v>
      </c>
      <c r="E3659" s="10">
        <v>35</v>
      </c>
      <c r="F3659" s="10">
        <v>1209602</v>
      </c>
      <c r="G3659" s="10">
        <v>0.16450448027813258</v>
      </c>
      <c r="H3659" s="10">
        <v>0.86080380158101588</v>
      </c>
      <c r="I3659" s="10">
        <v>0.71919771958049006</v>
      </c>
      <c r="J3659" s="10">
        <v>7.1196145509018663E-2</v>
      </c>
      <c r="K3659" s="10">
        <v>0.16879932407519169</v>
      </c>
      <c r="L3659" s="10">
        <v>0.27679848412949054</v>
      </c>
      <c r="M3659" s="10">
        <v>968.95264898797939</v>
      </c>
      <c r="N3659" s="10">
        <v>0.25280133465387788</v>
      </c>
      <c r="O3659" s="10">
        <v>4.8801175923981609E-2</v>
      </c>
      <c r="P3659" s="10">
        <v>4.2399896825567419E-2</v>
      </c>
      <c r="Q3659" s="10">
        <v>6.4012790984141893E-3</v>
      </c>
    </row>
    <row r="3660" spans="1:17" x14ac:dyDescent="0.2">
      <c r="A3660" s="9" t="str">
        <f t="shared" si="57"/>
        <v>200918A24MUL35</v>
      </c>
      <c r="B3660" s="10">
        <v>2009</v>
      </c>
      <c r="C3660" s="10" t="s">
        <v>1</v>
      </c>
      <c r="D3660" s="10" t="s">
        <v>21</v>
      </c>
      <c r="E3660" s="10">
        <v>35</v>
      </c>
      <c r="F3660" s="10">
        <v>1170884</v>
      </c>
      <c r="G3660" s="10">
        <v>0.248942065985432</v>
      </c>
      <c r="H3660" s="10">
        <v>0.78347129177612818</v>
      </c>
      <c r="I3660" s="10">
        <v>0.5884323297611036</v>
      </c>
      <c r="J3660" s="10">
        <v>0.13801537983267342</v>
      </c>
      <c r="K3660" s="10">
        <v>0.28512303524516519</v>
      </c>
      <c r="L3660" s="10">
        <v>0.29834893977541754</v>
      </c>
      <c r="M3660" s="10">
        <v>863.47339769260202</v>
      </c>
      <c r="N3660" s="10">
        <v>0.20330792802702916</v>
      </c>
      <c r="O3660" s="10">
        <v>3.3885508726739795E-2</v>
      </c>
      <c r="P3660" s="10">
        <v>3.2232057146566184E-2</v>
      </c>
      <c r="Q3660" s="10">
        <v>1.6534515801736125E-3</v>
      </c>
    </row>
    <row r="3661" spans="1:17" x14ac:dyDescent="0.2">
      <c r="A3661" s="9" t="str">
        <f t="shared" si="57"/>
        <v>200925A29HOM35</v>
      </c>
      <c r="B3661" s="10">
        <v>2009</v>
      </c>
      <c r="C3661" s="10" t="s">
        <v>2</v>
      </c>
      <c r="D3661" s="10" t="s">
        <v>19</v>
      </c>
      <c r="E3661" s="10">
        <v>35</v>
      </c>
      <c r="F3661" s="10">
        <v>894123</v>
      </c>
      <c r="G3661" s="10">
        <v>8.6956984416014377E-2</v>
      </c>
      <c r="H3661" s="10">
        <v>0.94588775817197412</v>
      </c>
      <c r="I3661" s="10">
        <v>0.86363621112531497</v>
      </c>
      <c r="J3661" s="10">
        <v>4.4370852779762965E-2</v>
      </c>
      <c r="K3661" s="10">
        <v>0.11796475428995787</v>
      </c>
      <c r="L3661" s="10">
        <v>0.12013000448484157</v>
      </c>
      <c r="M3661" s="10">
        <v>1587.6675392862983</v>
      </c>
      <c r="N3661" s="10">
        <v>0.29036281496492772</v>
      </c>
      <c r="O3661" s="10">
        <v>0.1105026563138537</v>
      </c>
      <c r="P3661" s="10">
        <v>9.5338435098051288E-2</v>
      </c>
      <c r="Q3661" s="10">
        <v>1.5164221215802407E-2</v>
      </c>
    </row>
    <row r="3662" spans="1:17" x14ac:dyDescent="0.2">
      <c r="A3662" s="9" t="str">
        <f t="shared" si="57"/>
        <v>200925A29MUL35</v>
      </c>
      <c r="B3662" s="10">
        <v>2009</v>
      </c>
      <c r="C3662" s="10" t="s">
        <v>2</v>
      </c>
      <c r="D3662" s="10" t="s">
        <v>21</v>
      </c>
      <c r="E3662" s="10">
        <v>35</v>
      </c>
      <c r="F3662" s="10">
        <v>909601</v>
      </c>
      <c r="G3662" s="10">
        <v>0.16242961951885343</v>
      </c>
      <c r="H3662" s="10">
        <v>0.79254860097999014</v>
      </c>
      <c r="I3662" s="10">
        <v>0.66381523327261072</v>
      </c>
      <c r="J3662" s="10">
        <v>0.18617613656977069</v>
      </c>
      <c r="K3662" s="10">
        <v>0.29682575107107401</v>
      </c>
      <c r="L3662" s="10">
        <v>0.12235034921905319</v>
      </c>
      <c r="M3662" s="10">
        <v>1180.7514738444249</v>
      </c>
      <c r="N3662" s="10">
        <v>0.20318579245185525</v>
      </c>
      <c r="O3662" s="10">
        <v>6.7015097828608372E-2</v>
      </c>
      <c r="P3662" s="10">
        <v>5.9568975847651882E-2</v>
      </c>
      <c r="Q3662" s="10">
        <v>7.4461219809564853E-3</v>
      </c>
    </row>
    <row r="3663" spans="1:17" x14ac:dyDescent="0.2">
      <c r="A3663" s="9" t="str">
        <f t="shared" si="57"/>
        <v>200930EMAHOM35</v>
      </c>
      <c r="B3663" s="10">
        <v>2009</v>
      </c>
      <c r="C3663" s="10" t="s">
        <v>4</v>
      </c>
      <c r="D3663" s="10" t="s">
        <v>19</v>
      </c>
      <c r="E3663" s="10">
        <v>35</v>
      </c>
      <c r="F3663" s="10">
        <v>4652598</v>
      </c>
      <c r="G3663" s="10">
        <v>4.9452541669426829E-2</v>
      </c>
      <c r="H3663" s="10">
        <v>0.79492253575314265</v>
      </c>
      <c r="I3663" s="10">
        <v>0.75561159592984395</v>
      </c>
      <c r="J3663" s="10">
        <v>0.20320539191221765</v>
      </c>
      <c r="K3663" s="10">
        <v>0.24064447433455458</v>
      </c>
      <c r="L3663" s="10">
        <v>3.3904283155346757E-2</v>
      </c>
      <c r="M3663" s="10">
        <v>2279.2266503409496</v>
      </c>
      <c r="N3663" s="10">
        <v>0.35748403532024031</v>
      </c>
      <c r="O3663" s="10">
        <v>0.23589578635729899</v>
      </c>
      <c r="P3663" s="10">
        <v>0.1873848907860991</v>
      </c>
      <c r="Q3663" s="10">
        <v>4.8510895571199891E-2</v>
      </c>
    </row>
    <row r="3664" spans="1:17" x14ac:dyDescent="0.2">
      <c r="A3664" s="9" t="str">
        <f t="shared" si="57"/>
        <v>200930EMAMUL35</v>
      </c>
      <c r="B3664" s="10">
        <v>2009</v>
      </c>
      <c r="C3664" s="10" t="s">
        <v>4</v>
      </c>
      <c r="D3664" s="10" t="s">
        <v>21</v>
      </c>
      <c r="E3664" s="10">
        <v>35</v>
      </c>
      <c r="F3664" s="10">
        <v>5630864</v>
      </c>
      <c r="G3664" s="10">
        <v>8.623460665837851E-2</v>
      </c>
      <c r="H3664" s="10">
        <v>0.56796541347828677</v>
      </c>
      <c r="I3664" s="10">
        <v>0.5189871394514235</v>
      </c>
      <c r="J3664" s="10">
        <v>0.42309919046171246</v>
      </c>
      <c r="K3664" s="10">
        <v>0.46949970732733021</v>
      </c>
      <c r="L3664" s="10">
        <v>3.8664226307010788E-2</v>
      </c>
      <c r="M3664" s="10">
        <v>1480.6695209128156</v>
      </c>
      <c r="N3664" s="10">
        <v>0.19477118911451702</v>
      </c>
      <c r="O3664" s="10">
        <v>0.11294406323903948</v>
      </c>
      <c r="P3664" s="10">
        <v>9.3863165419774422E-2</v>
      </c>
      <c r="Q3664" s="10">
        <v>1.9080897819265055E-2</v>
      </c>
    </row>
    <row r="3665" spans="1:17" x14ac:dyDescent="0.2">
      <c r="A3665" s="9" t="str">
        <f t="shared" si="57"/>
        <v>200915A17HOM41</v>
      </c>
      <c r="B3665" s="10">
        <v>2009</v>
      </c>
      <c r="C3665" s="10" t="s">
        <v>0</v>
      </c>
      <c r="D3665" s="10" t="s">
        <v>19</v>
      </c>
      <c r="E3665" s="10">
        <v>41</v>
      </c>
      <c r="F3665" s="10">
        <v>76738</v>
      </c>
      <c r="G3665" s="10">
        <v>0.22820173089391932</v>
      </c>
      <c r="H3665" s="10">
        <v>0.46226120044827856</v>
      </c>
      <c r="I3665" s="10">
        <v>0.35677239438088038</v>
      </c>
      <c r="J3665" s="10">
        <v>7.0369308556386664E-2</v>
      </c>
      <c r="K3665" s="10">
        <v>0.10052386040814199</v>
      </c>
      <c r="L3665" s="10">
        <v>0.78887904297740363</v>
      </c>
      <c r="M3665" s="10">
        <v>434.52258276413744</v>
      </c>
      <c r="N3665" s="10">
        <v>0.21105580025541454</v>
      </c>
      <c r="O3665" s="10">
        <v>3.0167583205191691E-2</v>
      </c>
      <c r="P3665" s="10">
        <v>3.0167583205191691E-2</v>
      </c>
      <c r="Q3665" s="10">
        <v>0</v>
      </c>
    </row>
    <row r="3666" spans="1:17" x14ac:dyDescent="0.2">
      <c r="A3666" s="9" t="str">
        <f t="shared" si="57"/>
        <v>200915A17MUL41</v>
      </c>
      <c r="B3666" s="10">
        <v>2009</v>
      </c>
      <c r="C3666" s="10" t="s">
        <v>0</v>
      </c>
      <c r="D3666" s="10" t="s">
        <v>21</v>
      </c>
      <c r="E3666" s="10">
        <v>41</v>
      </c>
      <c r="F3666" s="10">
        <v>80219</v>
      </c>
      <c r="G3666" s="10">
        <v>0.22210331343897921</v>
      </c>
      <c r="H3666" s="10">
        <v>0.30285842506139443</v>
      </c>
      <c r="I3666" s="10">
        <v>0.23559256535234796</v>
      </c>
      <c r="J3666" s="10">
        <v>0.11062217180468467</v>
      </c>
      <c r="K3666" s="10">
        <v>0.13465637816477394</v>
      </c>
      <c r="L3666" s="10">
        <v>0.81243844974382629</v>
      </c>
      <c r="M3666" s="10">
        <v>412.1682543430698</v>
      </c>
      <c r="N3666" s="10">
        <v>0.11535920417856119</v>
      </c>
      <c r="O3666" s="10">
        <v>9.6111893691020831E-3</v>
      </c>
      <c r="P3666" s="10">
        <v>9.6111893691020831E-3</v>
      </c>
      <c r="Q3666" s="10">
        <v>0</v>
      </c>
    </row>
    <row r="3667" spans="1:17" x14ac:dyDescent="0.2">
      <c r="A3667" s="9" t="str">
        <f t="shared" si="57"/>
        <v>200915A29HOM41</v>
      </c>
      <c r="B3667" s="10">
        <v>2009</v>
      </c>
      <c r="C3667" s="10" t="s">
        <v>3</v>
      </c>
      <c r="D3667" s="10" t="s">
        <v>19</v>
      </c>
      <c r="E3667" s="10">
        <v>41</v>
      </c>
      <c r="F3667" s="10">
        <v>415666</v>
      </c>
      <c r="G3667" s="10">
        <v>0.11896937643898137</v>
      </c>
      <c r="H3667" s="10">
        <v>0.8265265862495369</v>
      </c>
      <c r="I3667" s="10">
        <v>0.7281952336731895</v>
      </c>
      <c r="J3667" s="10">
        <v>5.1945552438736872E-2</v>
      </c>
      <c r="K3667" s="10">
        <v>0.11502744992373684</v>
      </c>
      <c r="L3667" s="10">
        <v>0.32931969417753676</v>
      </c>
      <c r="M3667" s="10">
        <v>1194.647996862268</v>
      </c>
      <c r="N3667" s="10">
        <v>0.3041695113978225</v>
      </c>
      <c r="O3667" s="10">
        <v>0.11255967904195084</v>
      </c>
      <c r="P3667" s="10">
        <v>9.3025724411291436E-2</v>
      </c>
      <c r="Q3667" s="10">
        <v>1.9533954630659406E-2</v>
      </c>
    </row>
    <row r="3668" spans="1:17" x14ac:dyDescent="0.2">
      <c r="A3668" s="9" t="str">
        <f t="shared" si="57"/>
        <v>200915A29MUL41</v>
      </c>
      <c r="B3668" s="10">
        <v>2009</v>
      </c>
      <c r="C3668" s="10" t="s">
        <v>3</v>
      </c>
      <c r="D3668" s="10" t="s">
        <v>21</v>
      </c>
      <c r="E3668" s="10">
        <v>41</v>
      </c>
      <c r="F3668" s="10">
        <v>402573</v>
      </c>
      <c r="G3668" s="10">
        <v>0.14505114515965681</v>
      </c>
      <c r="H3668" s="10">
        <v>0.68675246477036467</v>
      </c>
      <c r="I3668" s="10">
        <v>0.58713823331420634</v>
      </c>
      <c r="J3668" s="10">
        <v>0.14561085815491848</v>
      </c>
      <c r="K3668" s="10">
        <v>0.21554103230966806</v>
      </c>
      <c r="L3668" s="10">
        <v>0.35439535189891025</v>
      </c>
      <c r="M3668" s="10">
        <v>974.75028710721517</v>
      </c>
      <c r="N3668" s="10">
        <v>0.23581011865097914</v>
      </c>
      <c r="O3668" s="10">
        <v>4.888758491053935E-2</v>
      </c>
      <c r="P3668" s="10">
        <v>3.6428237540652629E-2</v>
      </c>
      <c r="Q3668" s="10">
        <v>1.2459347369886719E-2</v>
      </c>
    </row>
    <row r="3669" spans="1:17" x14ac:dyDescent="0.2">
      <c r="A3669" s="9" t="str">
        <f t="shared" si="57"/>
        <v>200918A24HOM41</v>
      </c>
      <c r="B3669" s="10">
        <v>2009</v>
      </c>
      <c r="C3669" s="10" t="s">
        <v>1</v>
      </c>
      <c r="D3669" s="10" t="s">
        <v>19</v>
      </c>
      <c r="E3669" s="10">
        <v>41</v>
      </c>
      <c r="F3669" s="10">
        <v>198960</v>
      </c>
      <c r="G3669" s="10">
        <v>0.14093757252262706</v>
      </c>
      <c r="H3669" s="10">
        <v>0.86630478488138318</v>
      </c>
      <c r="I3669" s="10">
        <v>0.74420989143546445</v>
      </c>
      <c r="J3669" s="10">
        <v>6.3942501005227179E-2</v>
      </c>
      <c r="K3669" s="10">
        <v>0.14726578206674709</v>
      </c>
      <c r="L3669" s="10">
        <v>0.29265178930438279</v>
      </c>
      <c r="M3669" s="10">
        <v>1079.2805799357263</v>
      </c>
      <c r="N3669" s="10">
        <v>0.28988637051688299</v>
      </c>
      <c r="O3669" s="10">
        <v>9.534886067774033E-2</v>
      </c>
      <c r="P3669" s="10">
        <v>7.78301410781682E-2</v>
      </c>
      <c r="Q3669" s="10">
        <v>1.7518719599572123E-2</v>
      </c>
    </row>
    <row r="3670" spans="1:17" x14ac:dyDescent="0.2">
      <c r="A3670" s="9" t="str">
        <f t="shared" si="57"/>
        <v>200918A24MUL41</v>
      </c>
      <c r="B3670" s="10">
        <v>2009</v>
      </c>
      <c r="C3670" s="10" t="s">
        <v>1</v>
      </c>
      <c r="D3670" s="10" t="s">
        <v>21</v>
      </c>
      <c r="E3670" s="10">
        <v>41</v>
      </c>
      <c r="F3670" s="10">
        <v>179678</v>
      </c>
      <c r="G3670" s="10">
        <v>0.16764049248815568</v>
      </c>
      <c r="H3670" s="10">
        <v>0.75534567392780416</v>
      </c>
      <c r="I3670" s="10">
        <v>0.6287191531517492</v>
      </c>
      <c r="J3670" s="10">
        <v>0.15022429011899063</v>
      </c>
      <c r="K3670" s="10">
        <v>0.23822059461926334</v>
      </c>
      <c r="L3670" s="10">
        <v>0.34762185687730274</v>
      </c>
      <c r="M3670" s="10">
        <v>781.32889337188897</v>
      </c>
      <c r="N3670" s="10">
        <v>0.26660828922490004</v>
      </c>
      <c r="O3670" s="10">
        <v>3.2243311227989936E-2</v>
      </c>
      <c r="P3670" s="10">
        <v>2.3648441378079456E-2</v>
      </c>
      <c r="Q3670" s="10">
        <v>8.594869849910482E-3</v>
      </c>
    </row>
    <row r="3671" spans="1:17" x14ac:dyDescent="0.2">
      <c r="A3671" s="9" t="str">
        <f t="shared" si="57"/>
        <v>200925A29HOM41</v>
      </c>
      <c r="B3671" s="10">
        <v>2009</v>
      </c>
      <c r="C3671" s="10" t="s">
        <v>2</v>
      </c>
      <c r="D3671" s="10" t="s">
        <v>19</v>
      </c>
      <c r="E3671" s="10">
        <v>41</v>
      </c>
      <c r="F3671" s="10">
        <v>139968</v>
      </c>
      <c r="G3671" s="10">
        <v>6.2523024328426394E-2</v>
      </c>
      <c r="H3671" s="10">
        <v>0.96969307270233196</v>
      </c>
      <c r="I3671" s="10">
        <v>0.90906492912665748</v>
      </c>
      <c r="J3671" s="10">
        <v>2.47913808870599E-2</v>
      </c>
      <c r="K3671" s="10">
        <v>7.7153349336991306E-2</v>
      </c>
      <c r="L3671" s="10">
        <v>0.12948673982624601</v>
      </c>
      <c r="M3671" s="10">
        <v>1492.6565312581508</v>
      </c>
      <c r="N3671" s="10">
        <v>0.37564030003653742</v>
      </c>
      <c r="O3671" s="10">
        <v>0.18229297263993466</v>
      </c>
      <c r="P3671" s="10">
        <v>0.14915856515478246</v>
      </c>
      <c r="Q3671" s="10">
        <v>3.3134407485152201E-2</v>
      </c>
    </row>
    <row r="3672" spans="1:17" x14ac:dyDescent="0.2">
      <c r="A3672" s="9" t="str">
        <f t="shared" si="57"/>
        <v>200925A29MUL41</v>
      </c>
      <c r="B3672" s="10">
        <v>2009</v>
      </c>
      <c r="C3672" s="10" t="s">
        <v>2</v>
      </c>
      <c r="D3672" s="10" t="s">
        <v>21</v>
      </c>
      <c r="E3672" s="10">
        <v>41</v>
      </c>
      <c r="F3672" s="10">
        <v>142676</v>
      </c>
      <c r="G3672" s="10">
        <v>0.10264997338004705</v>
      </c>
      <c r="H3672" s="10">
        <v>0.81621295803078309</v>
      </c>
      <c r="I3672" s="10">
        <v>0.73242871961647371</v>
      </c>
      <c r="J3672" s="10">
        <v>0.15947321203285766</v>
      </c>
      <c r="K3672" s="10">
        <v>0.23245675516554992</v>
      </c>
      <c r="L3672" s="10">
        <v>0.10539263786481258</v>
      </c>
      <c r="M3672" s="10">
        <v>1284.1602825975322</v>
      </c>
      <c r="N3672" s="10">
        <v>0.26483080546132498</v>
      </c>
      <c r="O3672" s="10">
        <v>9.1886512097339432E-2</v>
      </c>
      <c r="P3672" s="10">
        <v>6.756567327371106E-2</v>
      </c>
      <c r="Q3672" s="10">
        <v>2.4320838823628361E-2</v>
      </c>
    </row>
    <row r="3673" spans="1:17" x14ac:dyDescent="0.2">
      <c r="A3673" s="9" t="str">
        <f t="shared" si="57"/>
        <v>200930EMAHOM41</v>
      </c>
      <c r="B3673" s="10">
        <v>2009</v>
      </c>
      <c r="C3673" s="10" t="s">
        <v>4</v>
      </c>
      <c r="D3673" s="10" t="s">
        <v>19</v>
      </c>
      <c r="E3673" s="10">
        <v>41</v>
      </c>
      <c r="F3673" s="10">
        <v>749595</v>
      </c>
      <c r="G3673" s="10">
        <v>2.9618886162111453E-2</v>
      </c>
      <c r="H3673" s="10">
        <v>0.83334200468252861</v>
      </c>
      <c r="I3673" s="10">
        <v>0.80865934271173101</v>
      </c>
      <c r="J3673" s="10">
        <v>0.16460221853134024</v>
      </c>
      <c r="K3673" s="10">
        <v>0.18722910371600665</v>
      </c>
      <c r="L3673" s="10">
        <v>3.8065888913346543E-2</v>
      </c>
      <c r="M3673" s="10">
        <v>2195.2417919163754</v>
      </c>
      <c r="N3673" s="10">
        <v>0.39401248161502739</v>
      </c>
      <c r="O3673" s="10">
        <v>0.27892994754064859</v>
      </c>
      <c r="P3673" s="10">
        <v>0.21465447006913019</v>
      </c>
      <c r="Q3673" s="10">
        <v>6.4275477471518419E-2</v>
      </c>
    </row>
    <row r="3674" spans="1:17" x14ac:dyDescent="0.2">
      <c r="A3674" s="9" t="str">
        <f t="shared" si="57"/>
        <v>200930EMAMUL41</v>
      </c>
      <c r="B3674" s="10">
        <v>2009</v>
      </c>
      <c r="C3674" s="10" t="s">
        <v>4</v>
      </c>
      <c r="D3674" s="10" t="s">
        <v>21</v>
      </c>
      <c r="E3674" s="10">
        <v>41</v>
      </c>
      <c r="F3674" s="10">
        <v>881125</v>
      </c>
      <c r="G3674" s="10">
        <v>5.3451115436442584E-2</v>
      </c>
      <c r="H3674" s="10">
        <v>0.61398666477514541</v>
      </c>
      <c r="I3674" s="10">
        <v>0.58116839267981268</v>
      </c>
      <c r="J3674" s="10">
        <v>0.37682394665910057</v>
      </c>
      <c r="K3674" s="10">
        <v>0.40745183714001987</v>
      </c>
      <c r="L3674" s="10">
        <v>4.3325294367995461E-2</v>
      </c>
      <c r="M3674" s="10">
        <v>1350.1520903984301</v>
      </c>
      <c r="N3674" s="10">
        <v>0.21890342212230623</v>
      </c>
      <c r="O3674" s="10">
        <v>0.137467356995254</v>
      </c>
      <c r="P3674" s="10">
        <v>0.11076254059086676</v>
      </c>
      <c r="Q3674" s="10">
        <v>2.6704816404387221E-2</v>
      </c>
    </row>
    <row r="3675" spans="1:17" x14ac:dyDescent="0.2">
      <c r="A3675" s="9" t="str">
        <f t="shared" si="57"/>
        <v>200915A17HOM43</v>
      </c>
      <c r="B3675" s="10">
        <v>2009</v>
      </c>
      <c r="C3675" s="10" t="s">
        <v>0</v>
      </c>
      <c r="D3675" s="10" t="s">
        <v>19</v>
      </c>
      <c r="E3675" s="10">
        <v>43</v>
      </c>
      <c r="F3675" s="10">
        <v>103001</v>
      </c>
      <c r="G3675" s="10">
        <v>0.18557564944719271</v>
      </c>
      <c r="H3675" s="10">
        <v>0.35915185289463208</v>
      </c>
      <c r="I3675" s="10">
        <v>0.29250201454354813</v>
      </c>
      <c r="J3675" s="10">
        <v>5.1582023475500241E-2</v>
      </c>
      <c r="K3675" s="10">
        <v>6.2348909233890935E-2</v>
      </c>
      <c r="L3675" s="10">
        <v>0.84730245337423904</v>
      </c>
      <c r="M3675" s="10">
        <v>401.25251611842907</v>
      </c>
      <c r="N3675" s="10">
        <v>0.16052489839886402</v>
      </c>
      <c r="O3675" s="10">
        <v>2.1710816236595994E-2</v>
      </c>
      <c r="P3675" s="10">
        <v>2.1710816236595994E-2</v>
      </c>
      <c r="Q3675" s="10">
        <v>0</v>
      </c>
    </row>
    <row r="3676" spans="1:17" x14ac:dyDescent="0.2">
      <c r="A3676" s="9" t="str">
        <f t="shared" si="57"/>
        <v>200915A17MUL43</v>
      </c>
      <c r="B3676" s="10">
        <v>2009</v>
      </c>
      <c r="C3676" s="10" t="s">
        <v>0</v>
      </c>
      <c r="D3676" s="10" t="s">
        <v>21</v>
      </c>
      <c r="E3676" s="10">
        <v>43</v>
      </c>
      <c r="F3676" s="10">
        <v>100774</v>
      </c>
      <c r="G3676" s="10">
        <v>0.39388341543513955</v>
      </c>
      <c r="H3676" s="10">
        <v>0.29007482088633973</v>
      </c>
      <c r="I3676" s="10">
        <v>0.17581915970389186</v>
      </c>
      <c r="J3676" s="10">
        <v>8.3483835116200611E-2</v>
      </c>
      <c r="K3676" s="10">
        <v>0.10106773572548475</v>
      </c>
      <c r="L3676" s="10">
        <v>0.87915533768630794</v>
      </c>
      <c r="M3676" s="10">
        <v>413.23554728134803</v>
      </c>
      <c r="N3676" s="10">
        <v>0.10108758211443428</v>
      </c>
      <c r="O3676" s="10">
        <v>1.0984976283565205E-2</v>
      </c>
      <c r="P3676" s="10">
        <v>1.0984976283565205E-2</v>
      </c>
      <c r="Q3676" s="10">
        <v>0</v>
      </c>
    </row>
    <row r="3677" spans="1:17" x14ac:dyDescent="0.2">
      <c r="A3677" s="9" t="str">
        <f t="shared" si="57"/>
        <v>200915A29HOM43</v>
      </c>
      <c r="B3677" s="10">
        <v>2009</v>
      </c>
      <c r="C3677" s="10" t="s">
        <v>3</v>
      </c>
      <c r="D3677" s="10" t="s">
        <v>19</v>
      </c>
      <c r="E3677" s="10">
        <v>43</v>
      </c>
      <c r="F3677" s="10">
        <v>497890</v>
      </c>
      <c r="G3677" s="10">
        <v>0.10534072949592414</v>
      </c>
      <c r="H3677" s="10">
        <v>0.77266866175259596</v>
      </c>
      <c r="I3677" s="10">
        <v>0.69127518126493803</v>
      </c>
      <c r="J3677" s="10">
        <v>5.6492397919219103E-2</v>
      </c>
      <c r="K3677" s="10">
        <v>0.10853803048866216</v>
      </c>
      <c r="L3677" s="10">
        <v>0.36522123360581654</v>
      </c>
      <c r="M3677" s="10">
        <v>1035.7355854886816</v>
      </c>
      <c r="N3677" s="10">
        <v>0.26451586917995812</v>
      </c>
      <c r="O3677" s="10">
        <v>7.6729901723860156E-2</v>
      </c>
      <c r="P3677" s="10">
        <v>6.467697760592879E-2</v>
      </c>
      <c r="Q3677" s="10">
        <v>1.2052924117931367E-2</v>
      </c>
    </row>
    <row r="3678" spans="1:17" x14ac:dyDescent="0.2">
      <c r="A3678" s="9" t="str">
        <f t="shared" si="57"/>
        <v>200915A29MUL43</v>
      </c>
      <c r="B3678" s="10">
        <v>2009</v>
      </c>
      <c r="C3678" s="10" t="s">
        <v>3</v>
      </c>
      <c r="D3678" s="10" t="s">
        <v>21</v>
      </c>
      <c r="E3678" s="10">
        <v>43</v>
      </c>
      <c r="F3678" s="10">
        <v>492356</v>
      </c>
      <c r="G3678" s="10">
        <v>0.1688701541180351</v>
      </c>
      <c r="H3678" s="10">
        <v>0.67118304641357063</v>
      </c>
      <c r="I3678" s="10">
        <v>0.5578402619242987</v>
      </c>
      <c r="J3678" s="10">
        <v>0.14841090592985565</v>
      </c>
      <c r="K3678" s="10">
        <v>0.21723915215819448</v>
      </c>
      <c r="L3678" s="10">
        <v>0.39630470635068932</v>
      </c>
      <c r="M3678" s="10">
        <v>891.57262139025204</v>
      </c>
      <c r="N3678" s="10">
        <v>0.22459330182429987</v>
      </c>
      <c r="O3678" s="10">
        <v>4.8618872095811304E-2</v>
      </c>
      <c r="P3678" s="10">
        <v>4.1409453522821021E-2</v>
      </c>
      <c r="Q3678" s="10">
        <v>7.2094185729902832E-3</v>
      </c>
    </row>
    <row r="3679" spans="1:17" x14ac:dyDescent="0.2">
      <c r="A3679" s="9" t="str">
        <f t="shared" si="57"/>
        <v>200918A24HOM43</v>
      </c>
      <c r="B3679" s="10">
        <v>2009</v>
      </c>
      <c r="C3679" s="10" t="s">
        <v>1</v>
      </c>
      <c r="D3679" s="10" t="s">
        <v>19</v>
      </c>
      <c r="E3679" s="10">
        <v>43</v>
      </c>
      <c r="F3679" s="10">
        <v>223931</v>
      </c>
      <c r="G3679" s="10">
        <v>0.1279744223976842</v>
      </c>
      <c r="H3679" s="10">
        <v>0.82687077715903556</v>
      </c>
      <c r="I3679" s="10">
        <v>0.72105246705458381</v>
      </c>
      <c r="J3679" s="10">
        <v>7.4210359441077831E-2</v>
      </c>
      <c r="K3679" s="10">
        <v>0.14739808244503888</v>
      </c>
      <c r="L3679" s="10">
        <v>0.31452545650222613</v>
      </c>
      <c r="M3679" s="10">
        <v>865.59759508566367</v>
      </c>
      <c r="N3679" s="10">
        <v>0.27233593641739939</v>
      </c>
      <c r="O3679" s="10">
        <v>6.2406966192687825E-2</v>
      </c>
      <c r="P3679" s="10">
        <v>5.3480190783562573E-2</v>
      </c>
      <c r="Q3679" s="10">
        <v>8.9267754091252472E-3</v>
      </c>
    </row>
    <row r="3680" spans="1:17" x14ac:dyDescent="0.2">
      <c r="A3680" s="9" t="str">
        <f t="shared" si="57"/>
        <v>200918A24MUL43</v>
      </c>
      <c r="B3680" s="10">
        <v>2009</v>
      </c>
      <c r="C3680" s="10" t="s">
        <v>1</v>
      </c>
      <c r="D3680" s="10" t="s">
        <v>21</v>
      </c>
      <c r="E3680" s="10">
        <v>43</v>
      </c>
      <c r="F3680" s="10">
        <v>216394</v>
      </c>
      <c r="G3680" s="10">
        <v>0.17888250875094711</v>
      </c>
      <c r="H3680" s="10">
        <v>0.73799181123321345</v>
      </c>
      <c r="I3680" s="10">
        <v>0.6059779846021609</v>
      </c>
      <c r="J3680" s="10">
        <v>0.160679131584055</v>
      </c>
      <c r="K3680" s="10">
        <v>0.24460936994556226</v>
      </c>
      <c r="L3680" s="10">
        <v>0.35513923676257197</v>
      </c>
      <c r="M3680" s="10">
        <v>735.52371847201096</v>
      </c>
      <c r="N3680" s="10">
        <v>0.24159172620312946</v>
      </c>
      <c r="O3680" s="10">
        <v>2.9705075002079539E-2</v>
      </c>
      <c r="P3680" s="10">
        <v>2.5606070408606522E-2</v>
      </c>
      <c r="Q3680" s="10">
        <v>4.0990045934730171E-3</v>
      </c>
    </row>
    <row r="3681" spans="1:17" x14ac:dyDescent="0.2">
      <c r="A3681" s="9" t="str">
        <f t="shared" si="57"/>
        <v>200925A29HOM43</v>
      </c>
      <c r="B3681" s="10">
        <v>2009</v>
      </c>
      <c r="C3681" s="10" t="s">
        <v>2</v>
      </c>
      <c r="D3681" s="10" t="s">
        <v>19</v>
      </c>
      <c r="E3681" s="10">
        <v>43</v>
      </c>
      <c r="F3681" s="10">
        <v>170958</v>
      </c>
      <c r="G3681" s="10">
        <v>6.1298439239859982E-2</v>
      </c>
      <c r="H3681" s="10">
        <v>0.95081248025830911</v>
      </c>
      <c r="I3681" s="10">
        <v>0.89252915920869458</v>
      </c>
      <c r="J3681" s="10">
        <v>3.6242819873887153E-2</v>
      </c>
      <c r="K3681" s="10">
        <v>8.5465435955029895E-2</v>
      </c>
      <c r="L3681" s="10">
        <v>0.14117502544484611</v>
      </c>
      <c r="M3681" s="10">
        <v>1341.8416786160303</v>
      </c>
      <c r="N3681" s="10">
        <v>0.31646518601818013</v>
      </c>
      <c r="O3681" s="10">
        <v>0.12840291444100835</v>
      </c>
      <c r="P3681" s="10">
        <v>0.10504521600599756</v>
      </c>
      <c r="Q3681" s="10">
        <v>2.3357698435010777E-2</v>
      </c>
    </row>
    <row r="3682" spans="1:17" x14ac:dyDescent="0.2">
      <c r="A3682" s="9" t="str">
        <f t="shared" si="57"/>
        <v>200925A29MUL43</v>
      </c>
      <c r="B3682" s="10">
        <v>2009</v>
      </c>
      <c r="C3682" s="10" t="s">
        <v>2</v>
      </c>
      <c r="D3682" s="10" t="s">
        <v>21</v>
      </c>
      <c r="E3682" s="10">
        <v>43</v>
      </c>
      <c r="F3682" s="10">
        <v>175188</v>
      </c>
      <c r="G3682" s="10">
        <v>0.11109855015120255</v>
      </c>
      <c r="H3682" s="10">
        <v>0.80788638491220854</v>
      </c>
      <c r="I3682" s="10">
        <v>0.71813137886156586</v>
      </c>
      <c r="J3682" s="10">
        <v>0.17060529259994978</v>
      </c>
      <c r="K3682" s="10">
        <v>0.25025686690869237</v>
      </c>
      <c r="L3682" s="10">
        <v>0.16940087220585884</v>
      </c>
      <c r="M3682" s="10">
        <v>1120.3783489798848</v>
      </c>
      <c r="N3682" s="10">
        <v>0.27470479978967344</v>
      </c>
      <c r="O3682" s="10">
        <v>9.3686773430266448E-2</v>
      </c>
      <c r="P3682" s="10">
        <v>7.8478104317410244E-2</v>
      </c>
      <c r="Q3682" s="10">
        <v>1.5208669112856212E-2</v>
      </c>
    </row>
    <row r="3683" spans="1:17" x14ac:dyDescent="0.2">
      <c r="A3683" s="9" t="str">
        <f t="shared" si="57"/>
        <v>200930EMAHOM43</v>
      </c>
      <c r="B3683" s="10">
        <v>2009</v>
      </c>
      <c r="C3683" s="10" t="s">
        <v>4</v>
      </c>
      <c r="D3683" s="10" t="s">
        <v>19</v>
      </c>
      <c r="E3683" s="10">
        <v>43</v>
      </c>
      <c r="F3683" s="10">
        <v>946073</v>
      </c>
      <c r="G3683" s="10">
        <v>3.4554772461072761E-2</v>
      </c>
      <c r="H3683" s="10">
        <v>0.78601862646962761</v>
      </c>
      <c r="I3683" s="10">
        <v>0.75885793168180471</v>
      </c>
      <c r="J3683" s="10">
        <v>0.21164223056783144</v>
      </c>
      <c r="K3683" s="10">
        <v>0.23740028517883927</v>
      </c>
      <c r="L3683" s="10">
        <v>2.8099311575322413E-2</v>
      </c>
      <c r="M3683" s="10">
        <v>2026.3859804791286</v>
      </c>
      <c r="N3683" s="10">
        <v>0.38005544510807132</v>
      </c>
      <c r="O3683" s="10">
        <v>0.26126811609561312</v>
      </c>
      <c r="P3683" s="10">
        <v>0.18427656426842554</v>
      </c>
      <c r="Q3683" s="10">
        <v>7.6991551827187601E-2</v>
      </c>
    </row>
    <row r="3684" spans="1:17" x14ac:dyDescent="0.2">
      <c r="A3684" s="9" t="str">
        <f t="shared" si="57"/>
        <v>200930EMAMUL43</v>
      </c>
      <c r="B3684" s="10">
        <v>2009</v>
      </c>
      <c r="C3684" s="10" t="s">
        <v>4</v>
      </c>
      <c r="D3684" s="10" t="s">
        <v>21</v>
      </c>
      <c r="E3684" s="10">
        <v>43</v>
      </c>
      <c r="F3684" s="10">
        <v>1154661</v>
      </c>
      <c r="G3684" s="10">
        <v>5.9636331918182954E-2</v>
      </c>
      <c r="H3684" s="10">
        <v>0.57588071304045085</v>
      </c>
      <c r="I3684" s="10">
        <v>0.54153729969229059</v>
      </c>
      <c r="J3684" s="10">
        <v>0.41779015659141516</v>
      </c>
      <c r="K3684" s="10">
        <v>0.44983159559385827</v>
      </c>
      <c r="L3684" s="10">
        <v>3.5684066578848685E-2</v>
      </c>
      <c r="M3684" s="10">
        <v>1271.7127431749107</v>
      </c>
      <c r="N3684" s="10">
        <v>0.21584231315616229</v>
      </c>
      <c r="O3684" s="10">
        <v>0.11588215931533905</v>
      </c>
      <c r="P3684" s="10">
        <v>9.420411628148713E-2</v>
      </c>
      <c r="Q3684" s="10">
        <v>2.1678043033851912E-2</v>
      </c>
    </row>
    <row r="3685" spans="1:17" x14ac:dyDescent="0.2">
      <c r="A3685" s="9" t="str">
        <f t="shared" si="57"/>
        <v>200915A17HOM53</v>
      </c>
      <c r="B3685" s="10">
        <v>2009</v>
      </c>
      <c r="C3685" s="10" t="s">
        <v>0</v>
      </c>
      <c r="D3685" s="10" t="s">
        <v>19</v>
      </c>
      <c r="E3685" s="10">
        <v>53</v>
      </c>
      <c r="F3685" s="10">
        <v>67499</v>
      </c>
      <c r="G3685" s="10">
        <v>0.48249350649350647</v>
      </c>
      <c r="H3685" s="10">
        <v>0.28518941021348465</v>
      </c>
      <c r="I3685" s="10">
        <v>0.1475873716647654</v>
      </c>
      <c r="J3685" s="10">
        <v>4.3615460969792144E-2</v>
      </c>
      <c r="K3685" s="10">
        <v>6.0386079793774722E-2</v>
      </c>
      <c r="L3685" s="10">
        <v>0.90272448480718237</v>
      </c>
      <c r="M3685" s="10">
        <v>379.67518020968822</v>
      </c>
      <c r="N3685" s="10">
        <v>6.7112105364523916E-2</v>
      </c>
      <c r="O3685" s="10">
        <v>6.7112105364523916E-3</v>
      </c>
      <c r="P3685" s="10">
        <v>6.7112105364523916E-3</v>
      </c>
      <c r="Q3685" s="10">
        <v>0</v>
      </c>
    </row>
    <row r="3686" spans="1:17" x14ac:dyDescent="0.2">
      <c r="A3686" s="9" t="str">
        <f t="shared" si="57"/>
        <v>200915A17MUL53</v>
      </c>
      <c r="B3686" s="10">
        <v>2009</v>
      </c>
      <c r="C3686" s="10" t="s">
        <v>0</v>
      </c>
      <c r="D3686" s="10" t="s">
        <v>21</v>
      </c>
      <c r="E3686" s="10">
        <v>53</v>
      </c>
      <c r="F3686" s="10">
        <v>72497</v>
      </c>
      <c r="G3686" s="10">
        <v>0.53228447355307185</v>
      </c>
      <c r="H3686" s="10">
        <v>0.19375974178241859</v>
      </c>
      <c r="I3686" s="10">
        <v>9.0624439631984771E-2</v>
      </c>
      <c r="J3686" s="10">
        <v>5.3119439425079656E-2</v>
      </c>
      <c r="K3686" s="10">
        <v>6.2485344221140188E-2</v>
      </c>
      <c r="L3686" s="10">
        <v>0.9312661213567458</v>
      </c>
      <c r="M3686" s="10">
        <v>371.06652813287684</v>
      </c>
      <c r="N3686" s="10">
        <v>4.0622370580851622E-2</v>
      </c>
      <c r="O3686" s="10">
        <v>3.1311640481675104E-3</v>
      </c>
      <c r="P3686" s="10">
        <v>3.1311640481675104E-3</v>
      </c>
      <c r="Q3686" s="10">
        <v>0</v>
      </c>
    </row>
    <row r="3687" spans="1:17" x14ac:dyDescent="0.2">
      <c r="A3687" s="9" t="str">
        <f t="shared" si="57"/>
        <v>200915A29HOM53</v>
      </c>
      <c r="B3687" s="10">
        <v>2009</v>
      </c>
      <c r="C3687" s="10" t="s">
        <v>3</v>
      </c>
      <c r="D3687" s="10" t="s">
        <v>19</v>
      </c>
      <c r="E3687" s="10">
        <v>53</v>
      </c>
      <c r="F3687" s="10">
        <v>359967</v>
      </c>
      <c r="G3687" s="10">
        <v>0.16612166751224861</v>
      </c>
      <c r="H3687" s="10">
        <v>0.75015487530801439</v>
      </c>
      <c r="I3687" s="10">
        <v>0.62553789652940406</v>
      </c>
      <c r="J3687" s="10">
        <v>6.4814274641842168E-2</v>
      </c>
      <c r="K3687" s="10">
        <v>0.13278161609258626</v>
      </c>
      <c r="L3687" s="10">
        <v>0.37946811791080848</v>
      </c>
      <c r="M3687" s="10">
        <v>1432.7036603464041</v>
      </c>
      <c r="N3687" s="10">
        <v>0.25882859843220102</v>
      </c>
      <c r="O3687" s="10">
        <v>7.3052760326902763E-2</v>
      </c>
      <c r="P3687" s="10">
        <v>6.0460332462333906E-2</v>
      </c>
      <c r="Q3687" s="10">
        <v>1.2592427864568856E-2</v>
      </c>
    </row>
    <row r="3688" spans="1:17" x14ac:dyDescent="0.2">
      <c r="A3688" s="9" t="str">
        <f t="shared" si="57"/>
        <v>200915A29MUL53</v>
      </c>
      <c r="B3688" s="10">
        <v>2009</v>
      </c>
      <c r="C3688" s="10" t="s">
        <v>3</v>
      </c>
      <c r="D3688" s="10" t="s">
        <v>21</v>
      </c>
      <c r="E3688" s="10">
        <v>53</v>
      </c>
      <c r="F3688" s="10">
        <v>391251</v>
      </c>
      <c r="G3688" s="10">
        <v>0.24097612862315135</v>
      </c>
      <c r="H3688" s="10">
        <v>0.62475239679898587</v>
      </c>
      <c r="I3688" s="10">
        <v>0.47420198287033133</v>
      </c>
      <c r="J3688" s="10">
        <v>0.15057086116073826</v>
      </c>
      <c r="K3688" s="10">
        <v>0.24961214156641134</v>
      </c>
      <c r="L3688" s="10">
        <v>0.39895616880212448</v>
      </c>
      <c r="M3688" s="10">
        <v>1261.0347588331008</v>
      </c>
      <c r="N3688" s="10">
        <v>0.17542702766254911</v>
      </c>
      <c r="O3688" s="10">
        <v>3.12638178560566E-2</v>
      </c>
      <c r="P3688" s="10">
        <v>2.4897060965978362E-2</v>
      </c>
      <c r="Q3688" s="10">
        <v>6.3667568900782363E-3</v>
      </c>
    </row>
    <row r="3689" spans="1:17" x14ac:dyDescent="0.2">
      <c r="A3689" s="9" t="str">
        <f t="shared" si="57"/>
        <v>200918A24HOM53</v>
      </c>
      <c r="B3689" s="10">
        <v>2009</v>
      </c>
      <c r="C3689" s="10" t="s">
        <v>1</v>
      </c>
      <c r="D3689" s="10" t="s">
        <v>19</v>
      </c>
      <c r="E3689" s="10">
        <v>53</v>
      </c>
      <c r="F3689" s="10">
        <v>165602</v>
      </c>
      <c r="G3689" s="10">
        <v>0.18295415959252972</v>
      </c>
      <c r="H3689" s="10">
        <v>0.80026207412953954</v>
      </c>
      <c r="I3689" s="10">
        <v>0.65385079890339493</v>
      </c>
      <c r="J3689" s="10">
        <v>8.2046110554220356E-2</v>
      </c>
      <c r="K3689" s="10">
        <v>0.16688204248740957</v>
      </c>
      <c r="L3689" s="10">
        <v>0.35977222497312833</v>
      </c>
      <c r="M3689" s="10">
        <v>967.01495693009747</v>
      </c>
      <c r="N3689" s="10">
        <v>0.26710808767951627</v>
      </c>
      <c r="O3689" s="10">
        <v>5.6175359032501891E-2</v>
      </c>
      <c r="P3689" s="10">
        <v>4.9324263038548755E-2</v>
      </c>
      <c r="Q3689" s="10">
        <v>6.8510959939531366E-3</v>
      </c>
    </row>
    <row r="3690" spans="1:17" x14ac:dyDescent="0.2">
      <c r="A3690" s="9" t="str">
        <f t="shared" si="57"/>
        <v>200918A24MUL53</v>
      </c>
      <c r="B3690" s="10">
        <v>2009</v>
      </c>
      <c r="C3690" s="10" t="s">
        <v>1</v>
      </c>
      <c r="D3690" s="10" t="s">
        <v>21</v>
      </c>
      <c r="E3690" s="10">
        <v>53</v>
      </c>
      <c r="F3690" s="10">
        <v>178955</v>
      </c>
      <c r="G3690" s="10">
        <v>0.26483476952760926</v>
      </c>
      <c r="H3690" s="10">
        <v>0.68349026291525805</v>
      </c>
      <c r="I3690" s="10">
        <v>0.50247827666173062</v>
      </c>
      <c r="J3690" s="10">
        <v>0.15952054985890307</v>
      </c>
      <c r="K3690" s="10">
        <v>0.27981894889776759</v>
      </c>
      <c r="L3690" s="10">
        <v>0.37212148305439913</v>
      </c>
      <c r="M3690" s="10">
        <v>972.61891622080282</v>
      </c>
      <c r="N3690" s="10">
        <v>0.20124053533011091</v>
      </c>
      <c r="O3690" s="10">
        <v>2.2782263697577604E-2</v>
      </c>
      <c r="P3690" s="10">
        <v>2.0250901064513424E-2</v>
      </c>
      <c r="Q3690" s="10">
        <v>2.531362633064178E-3</v>
      </c>
    </row>
    <row r="3691" spans="1:17" x14ac:dyDescent="0.2">
      <c r="A3691" s="9" t="str">
        <f t="shared" si="57"/>
        <v>200925A29HOM53</v>
      </c>
      <c r="B3691" s="10">
        <v>2009</v>
      </c>
      <c r="C3691" s="10" t="s">
        <v>2</v>
      </c>
      <c r="D3691" s="10" t="s">
        <v>19</v>
      </c>
      <c r="E3691" s="10">
        <v>53</v>
      </c>
      <c r="F3691" s="10">
        <v>126866</v>
      </c>
      <c r="G3691" s="10">
        <v>9.5758354755784064E-2</v>
      </c>
      <c r="H3691" s="10">
        <v>0.9321331168319329</v>
      </c>
      <c r="I3691" s="10">
        <v>0.84287358315072591</v>
      </c>
      <c r="J3691" s="10">
        <v>5.3599861270947298E-2</v>
      </c>
      <c r="K3691" s="10">
        <v>0.12678731890340988</v>
      </c>
      <c r="L3691" s="10">
        <v>0.12677943657087004</v>
      </c>
      <c r="M3691" s="10">
        <v>2007.751054746637</v>
      </c>
      <c r="N3691" s="10">
        <v>0.35003862342944525</v>
      </c>
      <c r="O3691" s="10">
        <v>0.13035013321141992</v>
      </c>
      <c r="P3691" s="10">
        <v>0.10357384957356582</v>
      </c>
      <c r="Q3691" s="10">
        <v>2.6776283637854115E-2</v>
      </c>
    </row>
    <row r="3692" spans="1:17" x14ac:dyDescent="0.2">
      <c r="A3692" s="9" t="str">
        <f t="shared" si="57"/>
        <v>200925A29MUL53</v>
      </c>
      <c r="B3692" s="10">
        <v>2009</v>
      </c>
      <c r="C3692" s="10" t="s">
        <v>2</v>
      </c>
      <c r="D3692" s="10" t="s">
        <v>21</v>
      </c>
      <c r="E3692" s="10">
        <v>53</v>
      </c>
      <c r="F3692" s="10">
        <v>139799</v>
      </c>
      <c r="G3692" s="10">
        <v>0.17611081296148934</v>
      </c>
      <c r="H3692" s="10">
        <v>0.77306704625927225</v>
      </c>
      <c r="I3692" s="10">
        <v>0.63692158026881451</v>
      </c>
      <c r="J3692" s="10">
        <v>0.18965085587164429</v>
      </c>
      <c r="K3692" s="10">
        <v>0.30798503565833807</v>
      </c>
      <c r="L3692" s="10">
        <v>0.15726149686335381</v>
      </c>
      <c r="M3692" s="10">
        <v>1621.3826812904551</v>
      </c>
      <c r="N3692" s="10">
        <v>0.21229050279329609</v>
      </c>
      <c r="O3692" s="10">
        <v>5.6709990772466183E-2</v>
      </c>
      <c r="P3692" s="10">
        <v>4.2131917967939685E-2</v>
      </c>
      <c r="Q3692" s="10">
        <v>1.4578072804526498E-2</v>
      </c>
    </row>
    <row r="3693" spans="1:17" x14ac:dyDescent="0.2">
      <c r="A3693" s="9" t="str">
        <f t="shared" si="57"/>
        <v>200930EMAHOM53</v>
      </c>
      <c r="B3693" s="10">
        <v>2009</v>
      </c>
      <c r="C3693" s="10" t="s">
        <v>4</v>
      </c>
      <c r="D3693" s="10" t="s">
        <v>19</v>
      </c>
      <c r="E3693" s="10">
        <v>53</v>
      </c>
      <c r="F3693" s="10">
        <v>560283</v>
      </c>
      <c r="G3693" s="10">
        <v>3.418118181543886E-2</v>
      </c>
      <c r="H3693" s="10">
        <v>0.82814934595552603</v>
      </c>
      <c r="I3693" s="10">
        <v>0.7998422225910834</v>
      </c>
      <c r="J3693" s="10">
        <v>0.16982846168811119</v>
      </c>
      <c r="K3693" s="10">
        <v>0.19692191267627251</v>
      </c>
      <c r="L3693" s="10">
        <v>4.6513993820979753E-2</v>
      </c>
      <c r="M3693" s="10">
        <v>3529.9914660730869</v>
      </c>
      <c r="N3693" s="10">
        <v>0.37956240961095122</v>
      </c>
      <c r="O3693" s="10">
        <v>0.21490936036771338</v>
      </c>
      <c r="P3693" s="10">
        <v>0.16017118432922375</v>
      </c>
      <c r="Q3693" s="10">
        <v>5.4738176038489628E-2</v>
      </c>
    </row>
    <row r="3694" spans="1:17" x14ac:dyDescent="0.2">
      <c r="A3694" s="9" t="str">
        <f t="shared" si="57"/>
        <v>200930EMAMUL53</v>
      </c>
      <c r="B3694" s="10">
        <v>2009</v>
      </c>
      <c r="C3694" s="10" t="s">
        <v>4</v>
      </c>
      <c r="D3694" s="10" t="s">
        <v>21</v>
      </c>
      <c r="E3694" s="10">
        <v>53</v>
      </c>
      <c r="F3694" s="10">
        <v>673330</v>
      </c>
      <c r="G3694" s="10">
        <v>8.6152133174933768E-2</v>
      </c>
      <c r="H3694" s="10">
        <v>0.59756434437794248</v>
      </c>
      <c r="I3694" s="10">
        <v>0.54608290140050197</v>
      </c>
      <c r="J3694" s="10">
        <v>0.38696181664265666</v>
      </c>
      <c r="K3694" s="10">
        <v>0.43373234520962978</v>
      </c>
      <c r="L3694" s="10">
        <v>5.6853251748771032E-2</v>
      </c>
      <c r="M3694" s="10">
        <v>2488.5918206400447</v>
      </c>
      <c r="N3694" s="10">
        <v>0.18680025672110104</v>
      </c>
      <c r="O3694" s="10">
        <v>9.3226306781715756E-2</v>
      </c>
      <c r="P3694" s="10">
        <v>7.6064025767191998E-2</v>
      </c>
      <c r="Q3694" s="10">
        <v>1.7162281014523759E-2</v>
      </c>
    </row>
    <row r="3695" spans="1:17" x14ac:dyDescent="0.2">
      <c r="A3695" s="9" t="str">
        <f t="shared" si="57"/>
        <v>200915A17BRA0</v>
      </c>
      <c r="B3695" s="10">
        <v>2009</v>
      </c>
      <c r="C3695" s="10" t="s">
        <v>0</v>
      </c>
      <c r="D3695" s="10" t="s">
        <v>92</v>
      </c>
      <c r="E3695" s="10">
        <v>0</v>
      </c>
      <c r="F3695" s="10">
        <v>1370983</v>
      </c>
      <c r="G3695" s="10">
        <v>0.35728027690945435</v>
      </c>
      <c r="H3695" s="10">
        <v>0.27183779813462311</v>
      </c>
      <c r="I3695" s="10">
        <v>0.17471551434262861</v>
      </c>
      <c r="J3695" s="10">
        <v>5.4796448971285563E-2</v>
      </c>
      <c r="K3695" s="10">
        <v>6.8103689104824783E-2</v>
      </c>
      <c r="L3695" s="10">
        <v>0.89416207203152775</v>
      </c>
      <c r="M3695" s="10">
        <v>399.15057877810261</v>
      </c>
      <c r="N3695" s="10">
        <v>8.8099924178238795E-2</v>
      </c>
      <c r="O3695" s="10">
        <v>1.0939788472611123E-2</v>
      </c>
      <c r="P3695" s="10">
        <v>1.0939788472611123E-2</v>
      </c>
      <c r="Q3695" s="10">
        <v>0</v>
      </c>
    </row>
    <row r="3696" spans="1:17" x14ac:dyDescent="0.2">
      <c r="A3696" s="9" t="str">
        <f t="shared" si="57"/>
        <v>200915A17IND0</v>
      </c>
      <c r="B3696" s="10">
        <v>2009</v>
      </c>
      <c r="C3696" s="10" t="s">
        <v>0</v>
      </c>
      <c r="D3696" s="10" t="s">
        <v>107</v>
      </c>
      <c r="E3696" s="10">
        <v>0</v>
      </c>
      <c r="F3696" s="10">
        <v>4826</v>
      </c>
      <c r="G3696" s="10"/>
      <c r="H3696" s="10">
        <v>0</v>
      </c>
      <c r="I3696" s="10">
        <v>0</v>
      </c>
      <c r="J3696" s="10">
        <v>9.2830501450476582E-2</v>
      </c>
      <c r="K3696" s="10">
        <v>9.2830501450476582E-2</v>
      </c>
      <c r="L3696" s="10">
        <v>0.90716949854952345</v>
      </c>
      <c r="M3696" s="10"/>
      <c r="N3696" s="10">
        <v>0</v>
      </c>
      <c r="O3696" s="10">
        <v>0</v>
      </c>
      <c r="P3696" s="10">
        <v>0</v>
      </c>
      <c r="Q3696" s="10">
        <v>0</v>
      </c>
    </row>
    <row r="3697" spans="1:17" x14ac:dyDescent="0.2">
      <c r="A3697" s="9" t="str">
        <f t="shared" si="57"/>
        <v>200915A17NEG0</v>
      </c>
      <c r="B3697" s="10">
        <v>2009</v>
      </c>
      <c r="C3697" s="10" t="s">
        <v>0</v>
      </c>
      <c r="D3697" s="10" t="s">
        <v>94</v>
      </c>
      <c r="E3697" s="10">
        <v>0</v>
      </c>
      <c r="F3697" s="10">
        <v>1535222</v>
      </c>
      <c r="G3697" s="10">
        <v>0.33700021757298354</v>
      </c>
      <c r="H3697" s="10">
        <v>0.32033738443039506</v>
      </c>
      <c r="I3697" s="10">
        <v>0.21238361618059148</v>
      </c>
      <c r="J3697" s="10">
        <v>6.5468707457292816E-2</v>
      </c>
      <c r="K3697" s="10">
        <v>8.2669477117967308E-2</v>
      </c>
      <c r="L3697" s="10">
        <v>0.87079914175278883</v>
      </c>
      <c r="M3697" s="10">
        <v>316.86696658279561</v>
      </c>
      <c r="N3697" s="10">
        <v>0.12434021801491681</v>
      </c>
      <c r="O3697" s="10">
        <v>2.7167761956918585E-2</v>
      </c>
      <c r="P3697" s="10">
        <v>2.7167761956918585E-2</v>
      </c>
      <c r="Q3697" s="10">
        <v>0</v>
      </c>
    </row>
    <row r="3698" spans="1:17" x14ac:dyDescent="0.2">
      <c r="A3698" s="9" t="str">
        <f t="shared" si="57"/>
        <v>200915A29BRA0</v>
      </c>
      <c r="B3698" s="10">
        <v>2009</v>
      </c>
      <c r="C3698" s="10" t="s">
        <v>3</v>
      </c>
      <c r="D3698" s="10" t="s">
        <v>92</v>
      </c>
      <c r="E3698" s="10">
        <v>0</v>
      </c>
      <c r="F3698" s="10">
        <v>7612383</v>
      </c>
      <c r="G3698" s="10">
        <v>0.15962397506328793</v>
      </c>
      <c r="H3698" s="10">
        <v>0.70531290924274304</v>
      </c>
      <c r="I3698" s="10">
        <v>0.59272805900596437</v>
      </c>
      <c r="J3698" s="10">
        <v>0.10399818296057883</v>
      </c>
      <c r="K3698" s="10">
        <v>0.17319872108379203</v>
      </c>
      <c r="L3698" s="10">
        <v>0.38895980404559255</v>
      </c>
      <c r="M3698" s="10">
        <v>1188.1279182755604</v>
      </c>
      <c r="N3698" s="10">
        <v>0.2259572473999098</v>
      </c>
      <c r="O3698" s="10">
        <v>6.2692845060590807E-2</v>
      </c>
      <c r="P3698" s="10">
        <v>5.1546991906158114E-2</v>
      </c>
      <c r="Q3698" s="10">
        <v>1.114585315443269E-2</v>
      </c>
    </row>
    <row r="3699" spans="1:17" x14ac:dyDescent="0.2">
      <c r="A3699" s="9" t="str">
        <f t="shared" si="57"/>
        <v>200915A29IND0</v>
      </c>
      <c r="B3699" s="10">
        <v>2009</v>
      </c>
      <c r="C3699" s="10" t="s">
        <v>3</v>
      </c>
      <c r="D3699" s="10" t="s">
        <v>107</v>
      </c>
      <c r="E3699" s="10">
        <v>0</v>
      </c>
      <c r="F3699" s="10">
        <v>33811</v>
      </c>
      <c r="G3699" s="10">
        <v>0.18277229262224987</v>
      </c>
      <c r="H3699" s="10">
        <v>0.76087663778060399</v>
      </c>
      <c r="I3699" s="10">
        <v>0.62180947029073375</v>
      </c>
      <c r="J3699" s="10">
        <v>9.0207328975777115E-2</v>
      </c>
      <c r="K3699" s="10">
        <v>0.20348407323060541</v>
      </c>
      <c r="L3699" s="10">
        <v>0.30037561740262048</v>
      </c>
      <c r="M3699" s="10">
        <v>1389.4041924449016</v>
      </c>
      <c r="N3699" s="10">
        <v>0.29774333796693386</v>
      </c>
      <c r="O3699" s="10">
        <v>0.14761468161249297</v>
      </c>
      <c r="P3699" s="10">
        <v>0.13619827866670611</v>
      </c>
      <c r="Q3699" s="10">
        <v>1.1416402945786873E-2</v>
      </c>
    </row>
    <row r="3700" spans="1:17" x14ac:dyDescent="0.2">
      <c r="A3700" s="9" t="str">
        <f t="shared" si="57"/>
        <v>200915A29NEG0</v>
      </c>
      <c r="B3700" s="10">
        <v>2009</v>
      </c>
      <c r="C3700" s="10" t="s">
        <v>3</v>
      </c>
      <c r="D3700" s="10" t="s">
        <v>94</v>
      </c>
      <c r="E3700" s="10">
        <v>0</v>
      </c>
      <c r="F3700" s="10">
        <v>7597898</v>
      </c>
      <c r="G3700" s="10">
        <v>0.20350313930119912</v>
      </c>
      <c r="H3700" s="10">
        <v>0.70886868973497674</v>
      </c>
      <c r="I3700" s="10">
        <v>0.56461168602158118</v>
      </c>
      <c r="J3700" s="10">
        <v>0.12030524758294991</v>
      </c>
      <c r="K3700" s="10">
        <v>0.21927564702763844</v>
      </c>
      <c r="L3700" s="10">
        <v>0.33396091919107102</v>
      </c>
      <c r="M3700" s="10">
        <v>805.86779401270871</v>
      </c>
      <c r="N3700" s="10">
        <v>0.22570448187444028</v>
      </c>
      <c r="O3700" s="10">
        <v>6.7515851080910877E-2</v>
      </c>
      <c r="P3700" s="10">
        <v>6.2089003669487199E-2</v>
      </c>
      <c r="Q3700" s="10">
        <v>5.4268474114236845E-3</v>
      </c>
    </row>
    <row r="3701" spans="1:17" x14ac:dyDescent="0.2">
      <c r="A3701" s="9" t="str">
        <f t="shared" si="57"/>
        <v>200918A24BRA0</v>
      </c>
      <c r="B3701" s="10">
        <v>2009</v>
      </c>
      <c r="C3701" s="10" t="s">
        <v>1</v>
      </c>
      <c r="D3701" s="10" t="s">
        <v>92</v>
      </c>
      <c r="E3701" s="10">
        <v>0</v>
      </c>
      <c r="F3701" s="10">
        <v>3525582</v>
      </c>
      <c r="G3701" s="10">
        <v>0.181279626654714</v>
      </c>
      <c r="H3701" s="10">
        <v>0.75304304367335662</v>
      </c>
      <c r="I3701" s="10">
        <v>0.61653168186132101</v>
      </c>
      <c r="J3701" s="10">
        <v>0.11475949219164382</v>
      </c>
      <c r="K3701" s="10">
        <v>0.20082443125702365</v>
      </c>
      <c r="L3701" s="10">
        <v>0.37868130708631936</v>
      </c>
      <c r="M3701" s="10">
        <v>930.68162628140919</v>
      </c>
      <c r="N3701" s="10">
        <v>0.24105713457158862</v>
      </c>
      <c r="O3701" s="10">
        <v>4.9975795966524093E-2</v>
      </c>
      <c r="P3701" s="10">
        <v>4.3894709900613074E-2</v>
      </c>
      <c r="Q3701" s="10">
        <v>6.0810860659110165E-3</v>
      </c>
    </row>
    <row r="3702" spans="1:17" x14ac:dyDescent="0.2">
      <c r="A3702" s="9" t="str">
        <f t="shared" si="57"/>
        <v>200918A24IND0</v>
      </c>
      <c r="B3702" s="10">
        <v>2009</v>
      </c>
      <c r="C3702" s="10" t="s">
        <v>1</v>
      </c>
      <c r="D3702" s="10" t="s">
        <v>107</v>
      </c>
      <c r="E3702" s="10">
        <v>0</v>
      </c>
      <c r="F3702" s="10">
        <v>11944</v>
      </c>
      <c r="G3702" s="10">
        <v>0.22448185268074342</v>
      </c>
      <c r="H3702" s="10">
        <v>0.86043201607501674</v>
      </c>
      <c r="I3702" s="10">
        <v>0.6672806430006698</v>
      </c>
      <c r="J3702" s="10">
        <v>8.4561286001339581E-2</v>
      </c>
      <c r="K3702" s="10">
        <v>0.224715338245144</v>
      </c>
      <c r="L3702" s="10">
        <v>0.22597119892833223</v>
      </c>
      <c r="M3702" s="10">
        <v>840.16876558274578</v>
      </c>
      <c r="N3702" s="10">
        <v>0.49489283322170124</v>
      </c>
      <c r="O3702" s="10">
        <v>0.17046215673141327</v>
      </c>
      <c r="P3702" s="10">
        <v>0.17046215673141327</v>
      </c>
      <c r="Q3702" s="10">
        <v>0</v>
      </c>
    </row>
    <row r="3703" spans="1:17" x14ac:dyDescent="0.2">
      <c r="A3703" s="9" t="str">
        <f t="shared" si="57"/>
        <v>200918A24NEG0</v>
      </c>
      <c r="B3703" s="10">
        <v>2009</v>
      </c>
      <c r="C3703" s="10" t="s">
        <v>1</v>
      </c>
      <c r="D3703" s="10" t="s">
        <v>94</v>
      </c>
      <c r="E3703" s="10">
        <v>0</v>
      </c>
      <c r="F3703" s="10">
        <v>3472586</v>
      </c>
      <c r="G3703" s="10">
        <v>0.23159703685171823</v>
      </c>
      <c r="H3703" s="10">
        <v>0.77350481744728572</v>
      </c>
      <c r="I3703" s="10">
        <v>0.59436339373596503</v>
      </c>
      <c r="J3703" s="10">
        <v>0.1367652233810768</v>
      </c>
      <c r="K3703" s="10">
        <v>0.26785945690041946</v>
      </c>
      <c r="L3703" s="10">
        <v>0.26213029713302999</v>
      </c>
      <c r="M3703" s="10">
        <v>694.11309349340854</v>
      </c>
      <c r="N3703" s="10">
        <v>0.23585809555360307</v>
      </c>
      <c r="O3703" s="10">
        <v>5.8287409797341094E-2</v>
      </c>
      <c r="P3703" s="10">
        <v>5.4603252336987054E-2</v>
      </c>
      <c r="Q3703" s="10">
        <v>3.6841574603540409E-3</v>
      </c>
    </row>
    <row r="3704" spans="1:17" x14ac:dyDescent="0.2">
      <c r="A3704" s="9" t="str">
        <f t="shared" si="57"/>
        <v>200925A29BRA0</v>
      </c>
      <c r="B3704" s="10">
        <v>2009</v>
      </c>
      <c r="C3704" s="10" t="s">
        <v>2</v>
      </c>
      <c r="D3704" s="10" t="s">
        <v>92</v>
      </c>
      <c r="E3704" s="10">
        <v>0</v>
      </c>
      <c r="F3704" s="10">
        <v>2715818</v>
      </c>
      <c r="G3704" s="10">
        <v>0.10360997509301682</v>
      </c>
      <c r="H3704" s="10">
        <v>0.86217559497727758</v>
      </c>
      <c r="I3704" s="10">
        <v>0.77284560305587491</v>
      </c>
      <c r="J3704" s="10">
        <v>0.1148659446251553</v>
      </c>
      <c r="K3704" s="10">
        <v>0.19038941490188224</v>
      </c>
      <c r="L3704" s="10">
        <v>0.14726980968533238</v>
      </c>
      <c r="M3704" s="10">
        <v>1548.9314504381302</v>
      </c>
      <c r="N3704" s="10">
        <v>0.27593251500527949</v>
      </c>
      <c r="O3704" s="10">
        <v>0.10531778193296948</v>
      </c>
      <c r="P3704" s="10">
        <v>8.1973003203065983E-2</v>
      </c>
      <c r="Q3704" s="10">
        <v>2.3344778729903495E-2</v>
      </c>
    </row>
    <row r="3705" spans="1:17" x14ac:dyDescent="0.2">
      <c r="A3705" s="9" t="str">
        <f t="shared" si="57"/>
        <v>200925A29IND0</v>
      </c>
      <c r="B3705" s="10">
        <v>2009</v>
      </c>
      <c r="C3705" s="10" t="s">
        <v>2</v>
      </c>
      <c r="D3705" s="10" t="s">
        <v>107</v>
      </c>
      <c r="E3705" s="10">
        <v>0</v>
      </c>
      <c r="F3705" s="10">
        <v>17041</v>
      </c>
      <c r="G3705" s="10">
        <v>0.15502621528901547</v>
      </c>
      <c r="H3705" s="10">
        <v>0.90657825244997359</v>
      </c>
      <c r="I3705" s="10">
        <v>0.76603485710932462</v>
      </c>
      <c r="J3705" s="10">
        <v>9.3421747550026413E-2</v>
      </c>
      <c r="K3705" s="10">
        <v>0.21994014435772549</v>
      </c>
      <c r="L3705" s="10">
        <v>0.18068188486591163</v>
      </c>
      <c r="M3705" s="10">
        <v>1751.5624080560026</v>
      </c>
      <c r="N3705" s="10">
        <v>0.24388240126753125</v>
      </c>
      <c r="O3705" s="10">
        <v>0.17340531658940203</v>
      </c>
      <c r="P3705" s="10">
        <v>0.15075406372865441</v>
      </c>
      <c r="Q3705" s="10">
        <v>2.2651252860747609E-2</v>
      </c>
    </row>
    <row r="3706" spans="1:17" x14ac:dyDescent="0.2">
      <c r="A3706" s="9" t="str">
        <f t="shared" si="57"/>
        <v>200925A29NEG0</v>
      </c>
      <c r="B3706" s="10">
        <v>2009</v>
      </c>
      <c r="C3706" s="10" t="s">
        <v>2</v>
      </c>
      <c r="D3706" s="10" t="s">
        <v>94</v>
      </c>
      <c r="E3706" s="10">
        <v>0</v>
      </c>
      <c r="F3706" s="10">
        <v>2590090</v>
      </c>
      <c r="G3706" s="10">
        <v>0.13959442243669898</v>
      </c>
      <c r="H3706" s="10">
        <v>0.85250358095664625</v>
      </c>
      <c r="I3706" s="10">
        <v>0.73349883594778564</v>
      </c>
      <c r="J3706" s="10">
        <v>0.13074024454748676</v>
      </c>
      <c r="K3706" s="10">
        <v>0.23510881861248065</v>
      </c>
      <c r="L3706" s="10">
        <v>0.112065989984904</v>
      </c>
      <c r="M3706" s="10">
        <v>1013.6221149615549</v>
      </c>
      <c r="N3706" s="10">
        <v>0.27218126553271338</v>
      </c>
      <c r="O3706" s="10">
        <v>0.10382317843238899</v>
      </c>
      <c r="P3706" s="10">
        <v>9.2840059392031868E-2</v>
      </c>
      <c r="Q3706" s="10">
        <v>1.0983119040357125E-2</v>
      </c>
    </row>
    <row r="3707" spans="1:17" x14ac:dyDescent="0.2">
      <c r="A3707" s="9" t="str">
        <f t="shared" si="57"/>
        <v>200930EMABRA0</v>
      </c>
      <c r="B3707" s="10">
        <v>2009</v>
      </c>
      <c r="C3707" s="10" t="s">
        <v>4</v>
      </c>
      <c r="D3707" s="10" t="s">
        <v>92</v>
      </c>
      <c r="E3707" s="10">
        <v>0</v>
      </c>
      <c r="F3707" s="10">
        <v>16693953</v>
      </c>
      <c r="G3707" s="10">
        <v>5.5979512047672111E-2</v>
      </c>
      <c r="H3707" s="10">
        <v>0.64802296975437756</v>
      </c>
      <c r="I3707" s="10">
        <v>0.61174696011184404</v>
      </c>
      <c r="J3707" s="10">
        <v>0.34546509146156096</v>
      </c>
      <c r="K3707" s="10">
        <v>0.37966555913988737</v>
      </c>
      <c r="L3707" s="10">
        <v>3.5052991942651331E-2</v>
      </c>
      <c r="M3707" s="10">
        <v>2230.367613675015</v>
      </c>
      <c r="N3707" s="10">
        <v>0.28010146407013381</v>
      </c>
      <c r="O3707" s="10">
        <v>0.18400763534272629</v>
      </c>
      <c r="P3707" s="10">
        <v>0.13984640233151072</v>
      </c>
      <c r="Q3707" s="10">
        <v>4.4161233011215564E-2</v>
      </c>
    </row>
    <row r="3708" spans="1:17" x14ac:dyDescent="0.2">
      <c r="A3708" s="9" t="str">
        <f t="shared" si="57"/>
        <v>200930EMAIND0</v>
      </c>
      <c r="B3708" s="10">
        <v>2009</v>
      </c>
      <c r="C3708" s="10" t="s">
        <v>4</v>
      </c>
      <c r="D3708" s="10" t="s">
        <v>107</v>
      </c>
      <c r="E3708" s="10">
        <v>0</v>
      </c>
      <c r="F3708" s="10">
        <v>72093</v>
      </c>
      <c r="G3708" s="10">
        <v>5.4453029686864579E-2</v>
      </c>
      <c r="H3708" s="10">
        <v>0.68217441360464959</v>
      </c>
      <c r="I3708" s="10">
        <v>0.64502795000901614</v>
      </c>
      <c r="J3708" s="10">
        <v>0.3124713911198036</v>
      </c>
      <c r="K3708" s="10">
        <v>0.34961785471543699</v>
      </c>
      <c r="L3708" s="10">
        <v>4.0794529288557833E-2</v>
      </c>
      <c r="M3708" s="10">
        <v>1012.8587565937295</v>
      </c>
      <c r="N3708" s="10">
        <v>0.31801978000638065</v>
      </c>
      <c r="O3708" s="10">
        <v>0.22618007296131387</v>
      </c>
      <c r="P3708" s="10">
        <v>0.21475039185496511</v>
      </c>
      <c r="Q3708" s="10">
        <v>1.1429681106348745E-2</v>
      </c>
    </row>
    <row r="3709" spans="1:17" x14ac:dyDescent="0.2">
      <c r="A3709" s="9" t="str">
        <f t="shared" si="57"/>
        <v>200930EMANEG0</v>
      </c>
      <c r="B3709" s="10">
        <v>2009</v>
      </c>
      <c r="C3709" s="10" t="s">
        <v>4</v>
      </c>
      <c r="D3709" s="10" t="s">
        <v>94</v>
      </c>
      <c r="E3709" s="10">
        <v>0</v>
      </c>
      <c r="F3709" s="10">
        <v>13886388</v>
      </c>
      <c r="G3709" s="10">
        <v>7.1322429773992668E-2</v>
      </c>
      <c r="H3709" s="10">
        <v>0.69561631145550595</v>
      </c>
      <c r="I3709" s="10">
        <v>0.6460032659320768</v>
      </c>
      <c r="J3709" s="10">
        <v>0.29693898802193919</v>
      </c>
      <c r="K3709" s="10">
        <v>0.3435564381464784</v>
      </c>
      <c r="L3709" s="10">
        <v>4.3245947038207486E-2</v>
      </c>
      <c r="M3709" s="10">
        <v>1242.1541368343906</v>
      </c>
      <c r="N3709" s="10">
        <v>0.28126543132237608</v>
      </c>
      <c r="O3709" s="10">
        <v>0.17291103276617303</v>
      </c>
      <c r="P3709" s="10">
        <v>0.15173973597901624</v>
      </c>
      <c r="Q3709" s="10">
        <v>2.1171296787156787E-2</v>
      </c>
    </row>
    <row r="3710" spans="1:17" x14ac:dyDescent="0.2">
      <c r="A3710" s="9" t="str">
        <f t="shared" si="57"/>
        <v>200915A17BRA15</v>
      </c>
      <c r="B3710" s="10">
        <v>2009</v>
      </c>
      <c r="C3710" s="10" t="s">
        <v>0</v>
      </c>
      <c r="D3710" s="10" t="s">
        <v>92</v>
      </c>
      <c r="E3710" s="10">
        <v>15</v>
      </c>
      <c r="F3710" s="10">
        <v>25500</v>
      </c>
      <c r="G3710" s="10">
        <v>0.42860690340203628</v>
      </c>
      <c r="H3710" s="10">
        <v>0.15792156862745099</v>
      </c>
      <c r="I3710" s="10">
        <v>9.0235294117647052E-2</v>
      </c>
      <c r="J3710" s="10">
        <v>6.0156862745098037E-2</v>
      </c>
      <c r="K3710" s="10">
        <v>6.7686274509803926E-2</v>
      </c>
      <c r="L3710" s="10">
        <v>0.90219607843137251</v>
      </c>
      <c r="M3710" s="10">
        <v>158.95945114916006</v>
      </c>
      <c r="N3710" s="10">
        <v>6.0156862745098037E-2</v>
      </c>
      <c r="O3710" s="10">
        <v>1.5019607843137255E-2</v>
      </c>
      <c r="P3710" s="10">
        <v>1.5019607843137255E-2</v>
      </c>
      <c r="Q3710" s="10">
        <v>0</v>
      </c>
    </row>
    <row r="3711" spans="1:17" x14ac:dyDescent="0.2">
      <c r="A3711" s="9" t="str">
        <f t="shared" si="57"/>
        <v>200915A17IND15</v>
      </c>
      <c r="B3711" s="10">
        <v>2009</v>
      </c>
      <c r="C3711" s="10" t="s">
        <v>0</v>
      </c>
      <c r="D3711" s="10" t="s">
        <v>107</v>
      </c>
      <c r="E3711" s="10">
        <v>15</v>
      </c>
      <c r="F3711" s="10">
        <v>383</v>
      </c>
      <c r="G3711" s="10"/>
      <c r="H3711" s="10">
        <v>0</v>
      </c>
      <c r="I3711" s="10">
        <v>0</v>
      </c>
      <c r="J3711" s="10">
        <v>0</v>
      </c>
      <c r="K3711" s="10">
        <v>0</v>
      </c>
      <c r="L3711" s="10">
        <v>1</v>
      </c>
      <c r="M3711" s="10"/>
      <c r="N3711" s="10">
        <v>0</v>
      </c>
      <c r="O3711" s="10">
        <v>0</v>
      </c>
      <c r="P3711" s="10">
        <v>0</v>
      </c>
      <c r="Q3711" s="10">
        <v>0</v>
      </c>
    </row>
    <row r="3712" spans="1:17" x14ac:dyDescent="0.2">
      <c r="A3712" s="9" t="str">
        <f t="shared" si="57"/>
        <v>200915A17NEG15</v>
      </c>
      <c r="B3712" s="10">
        <v>2009</v>
      </c>
      <c r="C3712" s="10" t="s">
        <v>0</v>
      </c>
      <c r="D3712" s="10" t="s">
        <v>94</v>
      </c>
      <c r="E3712" s="10">
        <v>15</v>
      </c>
      <c r="F3712" s="10">
        <v>83018</v>
      </c>
      <c r="G3712" s="10">
        <v>0.16860501665933236</v>
      </c>
      <c r="H3712" s="10">
        <v>0.19160904864005396</v>
      </c>
      <c r="I3712" s="10">
        <v>0.15930280180201883</v>
      </c>
      <c r="J3712" s="10">
        <v>8.5487484641884895E-2</v>
      </c>
      <c r="K3712" s="10">
        <v>8.5487484641884895E-2</v>
      </c>
      <c r="L3712" s="10">
        <v>0.89607073164855811</v>
      </c>
      <c r="M3712" s="10">
        <v>168.58028573315229</v>
      </c>
      <c r="N3712" s="10">
        <v>7.1752831236568226E-2</v>
      </c>
      <c r="O3712" s="10">
        <v>3.0087170695192331E-2</v>
      </c>
      <c r="P3712" s="10">
        <v>3.0087170695192331E-2</v>
      </c>
      <c r="Q3712" s="10">
        <v>0</v>
      </c>
    </row>
    <row r="3713" spans="1:17" x14ac:dyDescent="0.2">
      <c r="A3713" s="9" t="str">
        <f t="shared" si="57"/>
        <v>200915A29BRA15</v>
      </c>
      <c r="B3713" s="10">
        <v>2009</v>
      </c>
      <c r="C3713" s="10" t="s">
        <v>3</v>
      </c>
      <c r="D3713" s="10" t="s">
        <v>92</v>
      </c>
      <c r="E3713" s="10">
        <v>15</v>
      </c>
      <c r="F3713" s="10">
        <v>137269</v>
      </c>
      <c r="G3713" s="10">
        <v>0.14122022192439115</v>
      </c>
      <c r="H3713" s="10">
        <v>0.60334817038078514</v>
      </c>
      <c r="I3713" s="10">
        <v>0.51814320786193535</v>
      </c>
      <c r="J3713" s="10">
        <v>0.14666093582673437</v>
      </c>
      <c r="K3713" s="10">
        <v>0.19415891424866502</v>
      </c>
      <c r="L3713" s="10">
        <v>0.445570376414194</v>
      </c>
      <c r="M3713" s="10">
        <v>775.17687874430351</v>
      </c>
      <c r="N3713" s="10">
        <v>0.26255746016944831</v>
      </c>
      <c r="O3713" s="10">
        <v>8.7995104502837498E-2</v>
      </c>
      <c r="P3713" s="10">
        <v>7.961739358485892E-2</v>
      </c>
      <c r="Q3713" s="10">
        <v>8.3777109179785682E-3</v>
      </c>
    </row>
    <row r="3714" spans="1:17" x14ac:dyDescent="0.2">
      <c r="A3714" s="9" t="str">
        <f t="shared" si="57"/>
        <v>200915A29IND15</v>
      </c>
      <c r="B3714" s="10">
        <v>2009</v>
      </c>
      <c r="C3714" s="10" t="s">
        <v>3</v>
      </c>
      <c r="D3714" s="10" t="s">
        <v>107</v>
      </c>
      <c r="E3714" s="10">
        <v>15</v>
      </c>
      <c r="F3714" s="10">
        <v>1532</v>
      </c>
      <c r="G3714" s="10">
        <v>0.33217391304347826</v>
      </c>
      <c r="H3714" s="10">
        <v>0.37532637075718017</v>
      </c>
      <c r="I3714" s="10">
        <v>0.25065274151436029</v>
      </c>
      <c r="J3714" s="10">
        <v>0.25</v>
      </c>
      <c r="K3714" s="10">
        <v>0.25</v>
      </c>
      <c r="L3714" s="10">
        <v>0.49934725848563971</v>
      </c>
      <c r="M3714" s="10">
        <v>601.16082830019957</v>
      </c>
      <c r="N3714" s="10">
        <v>0.25065274151436029</v>
      </c>
      <c r="O3714" s="10">
        <v>0.12532637075718014</v>
      </c>
      <c r="P3714" s="10">
        <v>0.12532637075718014</v>
      </c>
      <c r="Q3714" s="10">
        <v>0</v>
      </c>
    </row>
    <row r="3715" spans="1:17" x14ac:dyDescent="0.2">
      <c r="A3715" s="9" t="str">
        <f t="shared" si="57"/>
        <v>200915A29NEG15</v>
      </c>
      <c r="B3715" s="10">
        <v>2009</v>
      </c>
      <c r="C3715" s="10" t="s">
        <v>3</v>
      </c>
      <c r="D3715" s="10" t="s">
        <v>94</v>
      </c>
      <c r="E3715" s="10">
        <v>15</v>
      </c>
      <c r="F3715" s="10">
        <v>439445</v>
      </c>
      <c r="G3715" s="10">
        <v>0.17585474945038285</v>
      </c>
      <c r="H3715" s="10">
        <v>0.60034816643721056</v>
      </c>
      <c r="I3715" s="10">
        <v>0.49477409004539818</v>
      </c>
      <c r="J3715" s="10">
        <v>0.15707312632980236</v>
      </c>
      <c r="K3715" s="10">
        <v>0.2303655747590711</v>
      </c>
      <c r="L3715" s="10">
        <v>0.40356358588674351</v>
      </c>
      <c r="M3715" s="10">
        <v>611.5478016754189</v>
      </c>
      <c r="N3715" s="10">
        <v>0.24708766929309534</v>
      </c>
      <c r="O3715" s="10">
        <v>0.11001632316683096</v>
      </c>
      <c r="P3715" s="10">
        <v>0.10739596542311607</v>
      </c>
      <c r="Q3715" s="10">
        <v>2.6203577437148976E-3</v>
      </c>
    </row>
    <row r="3716" spans="1:17" x14ac:dyDescent="0.2">
      <c r="A3716" s="9" t="str">
        <f t="shared" ref="A3716:A3779" si="58">B3716&amp;C3716&amp;D3716&amp;E3716</f>
        <v>200918A24BRA15</v>
      </c>
      <c r="B3716" s="10">
        <v>2009</v>
      </c>
      <c r="C3716" s="10" t="s">
        <v>1</v>
      </c>
      <c r="D3716" s="10" t="s">
        <v>92</v>
      </c>
      <c r="E3716" s="10">
        <v>15</v>
      </c>
      <c r="F3716" s="10">
        <v>59439</v>
      </c>
      <c r="G3716" s="10">
        <v>0.17465923514154849</v>
      </c>
      <c r="H3716" s="10">
        <v>0.60973434950116923</v>
      </c>
      <c r="I3716" s="10">
        <v>0.5032386143777654</v>
      </c>
      <c r="J3716" s="10">
        <v>0.18067262235232759</v>
      </c>
      <c r="K3716" s="10">
        <v>0.23553559111021383</v>
      </c>
      <c r="L3716" s="10">
        <v>0.48059354968959772</v>
      </c>
      <c r="M3716" s="10">
        <v>555.65354005935149</v>
      </c>
      <c r="N3716" s="10">
        <v>0.25484950958125135</v>
      </c>
      <c r="O3716" s="10">
        <v>8.7114520769191947E-2</v>
      </c>
      <c r="P3716" s="10">
        <v>8.7114520769191947E-2</v>
      </c>
      <c r="Q3716" s="10">
        <v>0</v>
      </c>
    </row>
    <row r="3717" spans="1:17" x14ac:dyDescent="0.2">
      <c r="A3717" s="9" t="str">
        <f t="shared" si="58"/>
        <v>200918A24IND15</v>
      </c>
      <c r="B3717" s="10">
        <v>2009</v>
      </c>
      <c r="C3717" s="10" t="s">
        <v>1</v>
      </c>
      <c r="D3717" s="10" t="s">
        <v>107</v>
      </c>
      <c r="E3717" s="10">
        <v>15</v>
      </c>
      <c r="F3717" s="10">
        <v>765</v>
      </c>
      <c r="G3717" s="10">
        <v>1</v>
      </c>
      <c r="H3717" s="10">
        <v>0.24967320261437909</v>
      </c>
      <c r="I3717" s="10">
        <v>0</v>
      </c>
      <c r="J3717" s="10">
        <v>0.50065359477124183</v>
      </c>
      <c r="K3717" s="10">
        <v>0.50065359477124183</v>
      </c>
      <c r="L3717" s="10">
        <v>0.49934640522875817</v>
      </c>
      <c r="M3717" s="10"/>
      <c r="N3717" s="10">
        <v>0</v>
      </c>
      <c r="O3717" s="10">
        <v>0</v>
      </c>
      <c r="P3717" s="10">
        <v>0</v>
      </c>
      <c r="Q3717" s="10">
        <v>0</v>
      </c>
    </row>
    <row r="3718" spans="1:17" x14ac:dyDescent="0.2">
      <c r="A3718" s="9" t="str">
        <f t="shared" si="58"/>
        <v>200918A24NEG15</v>
      </c>
      <c r="B3718" s="10">
        <v>2009</v>
      </c>
      <c r="C3718" s="10" t="s">
        <v>1</v>
      </c>
      <c r="D3718" s="10" t="s">
        <v>94</v>
      </c>
      <c r="E3718" s="10">
        <v>15</v>
      </c>
      <c r="F3718" s="10">
        <v>208790</v>
      </c>
      <c r="G3718" s="10">
        <v>0.19464657971620983</v>
      </c>
      <c r="H3718" s="10">
        <v>0.61803247281957951</v>
      </c>
      <c r="I3718" s="10">
        <v>0.4977345658316969</v>
      </c>
      <c r="J3718" s="10">
        <v>0.18455864744480099</v>
      </c>
      <c r="K3718" s="10">
        <v>0.26260836246946695</v>
      </c>
      <c r="L3718" s="10">
        <v>0.39300732793716175</v>
      </c>
      <c r="M3718" s="10">
        <v>528.09360588975369</v>
      </c>
      <c r="N3718" s="10">
        <v>0.26723981033574407</v>
      </c>
      <c r="O3718" s="10">
        <v>0.10470329038747067</v>
      </c>
      <c r="P3718" s="10">
        <v>0.10194932707505149</v>
      </c>
      <c r="Q3718" s="10">
        <v>2.7539633124191772E-3</v>
      </c>
    </row>
    <row r="3719" spans="1:17" x14ac:dyDescent="0.2">
      <c r="A3719" s="9" t="str">
        <f t="shared" si="58"/>
        <v>200925A29BRA15</v>
      </c>
      <c r="B3719" s="10">
        <v>2009</v>
      </c>
      <c r="C3719" s="10" t="s">
        <v>2</v>
      </c>
      <c r="D3719" s="10" t="s">
        <v>92</v>
      </c>
      <c r="E3719" s="10">
        <v>15</v>
      </c>
      <c r="F3719" s="10">
        <v>52330</v>
      </c>
      <c r="G3719" s="10">
        <v>8.5542395187065232E-2</v>
      </c>
      <c r="H3719" s="10">
        <v>0.81314733422510987</v>
      </c>
      <c r="I3719" s="10">
        <v>0.74358876361551696</v>
      </c>
      <c r="J3719" s="10">
        <v>0.15018154022549207</v>
      </c>
      <c r="K3719" s="10">
        <v>0.20879036881330021</v>
      </c>
      <c r="L3719" s="10">
        <v>0.18327918975730939</v>
      </c>
      <c r="M3719" s="10">
        <v>981.91042789311314</v>
      </c>
      <c r="N3719" s="10">
        <v>0.36994076055799735</v>
      </c>
      <c r="O3719" s="10">
        <v>0.12455570418497994</v>
      </c>
      <c r="P3719" s="10">
        <v>0.10257978215172942</v>
      </c>
      <c r="Q3719" s="10">
        <v>2.1975922033250526E-2</v>
      </c>
    </row>
    <row r="3720" spans="1:17" x14ac:dyDescent="0.2">
      <c r="A3720" s="9" t="str">
        <f t="shared" si="58"/>
        <v>200925A29IND15</v>
      </c>
      <c r="B3720" s="10">
        <v>2009</v>
      </c>
      <c r="C3720" s="10" t="s">
        <v>2</v>
      </c>
      <c r="D3720" s="10" t="s">
        <v>107</v>
      </c>
      <c r="E3720" s="10">
        <v>15</v>
      </c>
      <c r="F3720" s="10">
        <v>384</v>
      </c>
      <c r="G3720" s="10">
        <v>0</v>
      </c>
      <c r="H3720" s="10">
        <v>1</v>
      </c>
      <c r="I3720" s="10">
        <v>1</v>
      </c>
      <c r="J3720" s="10">
        <v>0</v>
      </c>
      <c r="K3720" s="10">
        <v>0</v>
      </c>
      <c r="L3720" s="10">
        <v>0</v>
      </c>
      <c r="M3720" s="10">
        <v>601.16082830019957</v>
      </c>
      <c r="N3720" s="10">
        <v>1</v>
      </c>
      <c r="O3720" s="10">
        <v>0.5</v>
      </c>
      <c r="P3720" s="10">
        <v>0.5</v>
      </c>
      <c r="Q3720" s="10">
        <v>0</v>
      </c>
    </row>
    <row r="3721" spans="1:17" x14ac:dyDescent="0.2">
      <c r="A3721" s="9" t="str">
        <f t="shared" si="58"/>
        <v>200925A29NEG15</v>
      </c>
      <c r="B3721" s="10">
        <v>2009</v>
      </c>
      <c r="C3721" s="10" t="s">
        <v>2</v>
      </c>
      <c r="D3721" s="10" t="s">
        <v>94</v>
      </c>
      <c r="E3721" s="10">
        <v>15</v>
      </c>
      <c r="F3721" s="10">
        <v>147637</v>
      </c>
      <c r="G3721" s="10">
        <v>0.15642613187072027</v>
      </c>
      <c r="H3721" s="10">
        <v>0.80517756388981077</v>
      </c>
      <c r="I3721" s="10">
        <v>0.67922675210143801</v>
      </c>
      <c r="J3721" s="10">
        <v>0.15845621355080367</v>
      </c>
      <c r="K3721" s="10">
        <v>0.26623407411421257</v>
      </c>
      <c r="L3721" s="10">
        <v>0.14154988248203362</v>
      </c>
      <c r="M3721" s="10">
        <v>762.003919171348</v>
      </c>
      <c r="N3721" s="10">
        <v>0.31695306732052264</v>
      </c>
      <c r="O3721" s="10">
        <v>0.1623712213063121</v>
      </c>
      <c r="P3721" s="10">
        <v>0.1584697602904421</v>
      </c>
      <c r="Q3721" s="10">
        <v>3.9014610158700056E-3</v>
      </c>
    </row>
    <row r="3722" spans="1:17" x14ac:dyDescent="0.2">
      <c r="A3722" s="9" t="str">
        <f t="shared" si="58"/>
        <v>200930EMABRA15</v>
      </c>
      <c r="B3722" s="10">
        <v>2009</v>
      </c>
      <c r="C3722" s="10" t="s">
        <v>4</v>
      </c>
      <c r="D3722" s="10" t="s">
        <v>92</v>
      </c>
      <c r="E3722" s="10">
        <v>15</v>
      </c>
      <c r="F3722" s="10">
        <v>242910</v>
      </c>
      <c r="G3722" s="10">
        <v>5.198915541934343E-2</v>
      </c>
      <c r="H3722" s="10">
        <v>0.69848915236095677</v>
      </c>
      <c r="I3722" s="10">
        <v>0.66217529126013752</v>
      </c>
      <c r="J3722" s="10">
        <v>0.29124367049524513</v>
      </c>
      <c r="K3722" s="10">
        <v>0.32518628298546787</v>
      </c>
      <c r="L3722" s="10">
        <v>3.6322094602939357E-2</v>
      </c>
      <c r="M3722" s="10">
        <v>1600.1507841222983</v>
      </c>
      <c r="N3722" s="10">
        <v>0.34517011511301182</v>
      </c>
      <c r="O3722" s="10">
        <v>0.24642177341606308</v>
      </c>
      <c r="P3722" s="10">
        <v>0.19508235895154047</v>
      </c>
      <c r="Q3722" s="10">
        <v>5.1339414464522615E-2</v>
      </c>
    </row>
    <row r="3723" spans="1:17" x14ac:dyDescent="0.2">
      <c r="A3723" s="9" t="str">
        <f t="shared" si="58"/>
        <v>200930EMAIND15</v>
      </c>
      <c r="B3723" s="10">
        <v>2009</v>
      </c>
      <c r="C3723" s="10" t="s">
        <v>4</v>
      </c>
      <c r="D3723" s="10" t="s">
        <v>107</v>
      </c>
      <c r="E3723" s="10">
        <v>15</v>
      </c>
      <c r="F3723" s="10">
        <v>4026</v>
      </c>
      <c r="G3723" s="10">
        <v>5.5636047522457259E-2</v>
      </c>
      <c r="H3723" s="10">
        <v>0.85717834078489819</v>
      </c>
      <c r="I3723" s="10">
        <v>0.80948832588176856</v>
      </c>
      <c r="J3723" s="10">
        <v>0.14282165921510184</v>
      </c>
      <c r="K3723" s="10">
        <v>0.1905116741182315</v>
      </c>
      <c r="L3723" s="10">
        <v>4.7690014903129657E-2</v>
      </c>
      <c r="M3723" s="10">
        <v>796.19838025015474</v>
      </c>
      <c r="N3723" s="10">
        <v>0.524093392945852</v>
      </c>
      <c r="O3723" s="10">
        <v>0.381023348236463</v>
      </c>
      <c r="P3723" s="10">
        <v>0.28614008941877794</v>
      </c>
      <c r="Q3723" s="10">
        <v>9.4883258817685043E-2</v>
      </c>
    </row>
    <row r="3724" spans="1:17" x14ac:dyDescent="0.2">
      <c r="A3724" s="9" t="str">
        <f t="shared" si="58"/>
        <v>200930EMANEG15</v>
      </c>
      <c r="B3724" s="10">
        <v>2009</v>
      </c>
      <c r="C3724" s="10" t="s">
        <v>4</v>
      </c>
      <c r="D3724" s="10" t="s">
        <v>94</v>
      </c>
      <c r="E3724" s="10">
        <v>15</v>
      </c>
      <c r="F3724" s="10">
        <v>669896</v>
      </c>
      <c r="G3724" s="10">
        <v>5.9799869712406153E-2</v>
      </c>
      <c r="H3724" s="10">
        <v>0.69890699451855209</v>
      </c>
      <c r="I3724" s="10">
        <v>0.65711244730525331</v>
      </c>
      <c r="J3724" s="10">
        <v>0.29193337473279435</v>
      </c>
      <c r="K3724" s="10">
        <v>0.33000495599316909</v>
      </c>
      <c r="L3724" s="10">
        <v>4.5218959360856015E-2</v>
      </c>
      <c r="M3724" s="10">
        <v>990.88957973410481</v>
      </c>
      <c r="N3724" s="10">
        <v>0.35422762515440326</v>
      </c>
      <c r="O3724" s="10">
        <v>0.24455985171311087</v>
      </c>
      <c r="P3724" s="10">
        <v>0.22308304693112754</v>
      </c>
      <c r="Q3724" s="10">
        <v>2.147680478198332E-2</v>
      </c>
    </row>
    <row r="3725" spans="1:17" x14ac:dyDescent="0.2">
      <c r="A3725" s="9" t="str">
        <f t="shared" si="58"/>
        <v>200915A17BRA23</v>
      </c>
      <c r="B3725" s="10">
        <v>2009</v>
      </c>
      <c r="C3725" s="10" t="s">
        <v>0</v>
      </c>
      <c r="D3725" s="10" t="s">
        <v>92</v>
      </c>
      <c r="E3725" s="10">
        <v>23</v>
      </c>
      <c r="F3725" s="10">
        <v>61403</v>
      </c>
      <c r="G3725" s="10">
        <v>0.18174957118353344</v>
      </c>
      <c r="H3725" s="10">
        <v>0.2373662524632347</v>
      </c>
      <c r="I3725" s="10">
        <v>0.19422503786459944</v>
      </c>
      <c r="J3725" s="10">
        <v>6.4768822370242493E-2</v>
      </c>
      <c r="K3725" s="10">
        <v>6.8351709199876223E-2</v>
      </c>
      <c r="L3725" s="10">
        <v>0.88852336205071414</v>
      </c>
      <c r="M3725" s="10">
        <v>223.75718566094199</v>
      </c>
      <c r="N3725" s="10">
        <v>0.10071169161115906</v>
      </c>
      <c r="O3725" s="10">
        <v>3.2359982411282837E-2</v>
      </c>
      <c r="P3725" s="10">
        <v>3.2359982411282837E-2</v>
      </c>
      <c r="Q3725" s="10">
        <v>0</v>
      </c>
    </row>
    <row r="3726" spans="1:17" x14ac:dyDescent="0.2">
      <c r="A3726" s="9" t="str">
        <f t="shared" si="58"/>
        <v>200915A17IND23</v>
      </c>
      <c r="B3726" s="10">
        <v>2009</v>
      </c>
      <c r="C3726" s="10" t="s">
        <v>0</v>
      </c>
      <c r="D3726" s="10" t="s">
        <v>107</v>
      </c>
      <c r="E3726" s="10">
        <v>23</v>
      </c>
      <c r="F3726" s="10">
        <v>221</v>
      </c>
      <c r="G3726" s="10"/>
      <c r="H3726" s="10">
        <v>0</v>
      </c>
      <c r="I3726" s="10">
        <v>0</v>
      </c>
      <c r="J3726" s="10">
        <v>0</v>
      </c>
      <c r="K3726" s="10">
        <v>0</v>
      </c>
      <c r="L3726" s="10">
        <v>1</v>
      </c>
      <c r="M3726" s="10"/>
      <c r="N3726" s="10">
        <v>0</v>
      </c>
      <c r="O3726" s="10">
        <v>0</v>
      </c>
      <c r="P3726" s="10">
        <v>0</v>
      </c>
      <c r="Q3726" s="10">
        <v>0</v>
      </c>
    </row>
    <row r="3727" spans="1:17" x14ac:dyDescent="0.2">
      <c r="A3727" s="9" t="str">
        <f t="shared" si="58"/>
        <v>200915A17NEG23</v>
      </c>
      <c r="B3727" s="10">
        <v>2009</v>
      </c>
      <c r="C3727" s="10" t="s">
        <v>0</v>
      </c>
      <c r="D3727" s="10" t="s">
        <v>94</v>
      </c>
      <c r="E3727" s="10">
        <v>23</v>
      </c>
      <c r="F3727" s="10">
        <v>143593</v>
      </c>
      <c r="G3727" s="10">
        <v>0.25248045356865256</v>
      </c>
      <c r="H3727" s="10">
        <v>0.30462487725724791</v>
      </c>
      <c r="I3727" s="10">
        <v>0.22771305007904286</v>
      </c>
      <c r="J3727" s="10">
        <v>9.2288621311623825E-2</v>
      </c>
      <c r="K3727" s="10">
        <v>0.10152305474500846</v>
      </c>
      <c r="L3727" s="10">
        <v>0.84153127241578629</v>
      </c>
      <c r="M3727" s="10">
        <v>248.02313029521329</v>
      </c>
      <c r="N3727" s="10">
        <v>0.11077838056172655</v>
      </c>
      <c r="O3727" s="10">
        <v>2.923540841127353E-2</v>
      </c>
      <c r="P3727" s="10">
        <v>2.923540841127353E-2</v>
      </c>
      <c r="Q3727" s="10">
        <v>0</v>
      </c>
    </row>
    <row r="3728" spans="1:17" x14ac:dyDescent="0.2">
      <c r="A3728" s="9" t="str">
        <f t="shared" si="58"/>
        <v>200915A29BRA23</v>
      </c>
      <c r="B3728" s="10">
        <v>2009</v>
      </c>
      <c r="C3728" s="10" t="s">
        <v>3</v>
      </c>
      <c r="D3728" s="10" t="s">
        <v>92</v>
      </c>
      <c r="E3728" s="10">
        <v>23</v>
      </c>
      <c r="F3728" s="10">
        <v>330036</v>
      </c>
      <c r="G3728" s="10">
        <v>0.1559146793733564</v>
      </c>
      <c r="H3728" s="10">
        <v>0.67403252978462957</v>
      </c>
      <c r="I3728" s="10">
        <v>0.56894096401604677</v>
      </c>
      <c r="J3728" s="10">
        <v>0.12384103552339745</v>
      </c>
      <c r="K3728" s="10">
        <v>0.19680580300330874</v>
      </c>
      <c r="L3728" s="10">
        <v>0.36678119962670741</v>
      </c>
      <c r="M3728" s="10">
        <v>858.85967577758743</v>
      </c>
      <c r="N3728" s="10">
        <v>0.24830624537929197</v>
      </c>
      <c r="O3728" s="10">
        <v>8.0324570652898469E-2</v>
      </c>
      <c r="P3728" s="10">
        <v>6.6268528281763203E-2</v>
      </c>
      <c r="Q3728" s="10">
        <v>1.405604237113527E-2</v>
      </c>
    </row>
    <row r="3729" spans="1:17" x14ac:dyDescent="0.2">
      <c r="A3729" s="9" t="str">
        <f t="shared" si="58"/>
        <v>200915A29IND23</v>
      </c>
      <c r="B3729" s="10">
        <v>2009</v>
      </c>
      <c r="C3729" s="10" t="s">
        <v>3</v>
      </c>
      <c r="D3729" s="10" t="s">
        <v>107</v>
      </c>
      <c r="E3729" s="10">
        <v>23</v>
      </c>
      <c r="F3729" s="10">
        <v>442</v>
      </c>
      <c r="G3729" s="10">
        <v>0</v>
      </c>
      <c r="H3729" s="10">
        <v>0.5</v>
      </c>
      <c r="I3729" s="10">
        <v>0.5</v>
      </c>
      <c r="J3729" s="10">
        <v>0</v>
      </c>
      <c r="K3729" s="10">
        <v>0</v>
      </c>
      <c r="L3729" s="10">
        <v>0.5</v>
      </c>
      <c r="M3729" s="10">
        <v>337.09952988796232</v>
      </c>
      <c r="N3729" s="10">
        <v>0.5</v>
      </c>
      <c r="O3729" s="10">
        <v>0.5</v>
      </c>
      <c r="P3729" s="10">
        <v>0.5</v>
      </c>
      <c r="Q3729" s="10">
        <v>0</v>
      </c>
    </row>
    <row r="3730" spans="1:17" x14ac:dyDescent="0.2">
      <c r="A3730" s="9" t="str">
        <f t="shared" si="58"/>
        <v>200915A29NEG23</v>
      </c>
      <c r="B3730" s="10">
        <v>2009</v>
      </c>
      <c r="C3730" s="10" t="s">
        <v>3</v>
      </c>
      <c r="D3730" s="10" t="s">
        <v>94</v>
      </c>
      <c r="E3730" s="10">
        <v>23</v>
      </c>
      <c r="F3730" s="10">
        <v>698088</v>
      </c>
      <c r="G3730" s="10">
        <v>0.18076826674036131</v>
      </c>
      <c r="H3730" s="10">
        <v>0.66867071200192529</v>
      </c>
      <c r="I3730" s="10">
        <v>0.54779626637329393</v>
      </c>
      <c r="J3730" s="10">
        <v>0.14872910005615339</v>
      </c>
      <c r="K3730" s="10">
        <v>0.23479418067636171</v>
      </c>
      <c r="L3730" s="10">
        <v>0.3272280858573704</v>
      </c>
      <c r="M3730" s="10">
        <v>650.22166803875677</v>
      </c>
      <c r="N3730" s="10">
        <v>0.21646124843859227</v>
      </c>
      <c r="O3730" s="10">
        <v>6.4882937394712417E-2</v>
      </c>
      <c r="P3730" s="10">
        <v>5.4120683925235787E-2</v>
      </c>
      <c r="Q3730" s="10">
        <v>1.0762253469476627E-2</v>
      </c>
    </row>
    <row r="3731" spans="1:17" x14ac:dyDescent="0.2">
      <c r="A3731" s="9" t="str">
        <f t="shared" si="58"/>
        <v>200918A24BRA23</v>
      </c>
      <c r="B3731" s="10">
        <v>2009</v>
      </c>
      <c r="C3731" s="10" t="s">
        <v>1</v>
      </c>
      <c r="D3731" s="10" t="s">
        <v>92</v>
      </c>
      <c r="E3731" s="10">
        <v>23</v>
      </c>
      <c r="F3731" s="10">
        <v>150431</v>
      </c>
      <c r="G3731" s="10">
        <v>0.18676024072289596</v>
      </c>
      <c r="H3731" s="10">
        <v>0.73124555444024175</v>
      </c>
      <c r="I3731" s="10">
        <v>0.5946779586654346</v>
      </c>
      <c r="J3731" s="10">
        <v>0.13364931430356775</v>
      </c>
      <c r="K3731" s="10">
        <v>0.23644727483032088</v>
      </c>
      <c r="L3731" s="10">
        <v>0.32599663633160719</v>
      </c>
      <c r="M3731" s="10">
        <v>597.2841289316375</v>
      </c>
      <c r="N3731" s="10">
        <v>0.26574309816460701</v>
      </c>
      <c r="O3731" s="10">
        <v>7.4884830919158957E-2</v>
      </c>
      <c r="P3731" s="10">
        <v>6.9008382580718064E-2</v>
      </c>
      <c r="Q3731" s="10">
        <v>5.8764483384408797E-3</v>
      </c>
    </row>
    <row r="3732" spans="1:17" x14ac:dyDescent="0.2">
      <c r="A3732" s="9" t="str">
        <f t="shared" si="58"/>
        <v>200918A24IND23</v>
      </c>
      <c r="B3732" s="10">
        <v>2009</v>
      </c>
      <c r="C3732" s="10" t="s">
        <v>1</v>
      </c>
      <c r="D3732" s="10" t="s">
        <v>107</v>
      </c>
      <c r="E3732" s="10">
        <v>23</v>
      </c>
      <c r="F3732" s="10">
        <v>221</v>
      </c>
      <c r="G3732" s="10">
        <v>0</v>
      </c>
      <c r="H3732" s="10">
        <v>1</v>
      </c>
      <c r="I3732" s="10">
        <v>1</v>
      </c>
      <c r="J3732" s="10">
        <v>0</v>
      </c>
      <c r="K3732" s="10">
        <v>0</v>
      </c>
      <c r="L3732" s="10">
        <v>0</v>
      </c>
      <c r="M3732" s="10">
        <v>337.09952988796232</v>
      </c>
      <c r="N3732" s="10">
        <v>1</v>
      </c>
      <c r="O3732" s="10">
        <v>1</v>
      </c>
      <c r="P3732" s="10">
        <v>1</v>
      </c>
      <c r="Q3732" s="10">
        <v>0</v>
      </c>
    </row>
    <row r="3733" spans="1:17" x14ac:dyDescent="0.2">
      <c r="A3733" s="9" t="str">
        <f t="shared" si="58"/>
        <v>200918A24NEG23</v>
      </c>
      <c r="B3733" s="10">
        <v>2009</v>
      </c>
      <c r="C3733" s="10" t="s">
        <v>1</v>
      </c>
      <c r="D3733" s="10" t="s">
        <v>94</v>
      </c>
      <c r="E3733" s="10">
        <v>23</v>
      </c>
      <c r="F3733" s="10">
        <v>323640</v>
      </c>
      <c r="G3733" s="10">
        <v>0.20529489353683814</v>
      </c>
      <c r="H3733" s="10">
        <v>0.72150537634408607</v>
      </c>
      <c r="I3733" s="10">
        <v>0.57338400692127056</v>
      </c>
      <c r="J3733" s="10">
        <v>0.16586021505376344</v>
      </c>
      <c r="K3733" s="10">
        <v>0.27507106661722902</v>
      </c>
      <c r="L3733" s="10">
        <v>0.26485910270671115</v>
      </c>
      <c r="M3733" s="10">
        <v>563.61706768891258</v>
      </c>
      <c r="N3733" s="10">
        <v>0.21977505870720554</v>
      </c>
      <c r="O3733" s="10">
        <v>5.5978865406006675E-2</v>
      </c>
      <c r="P3733" s="10">
        <v>4.7787665307131383E-2</v>
      </c>
      <c r="Q3733" s="10">
        <v>8.1912000988752943E-3</v>
      </c>
    </row>
    <row r="3734" spans="1:17" x14ac:dyDescent="0.2">
      <c r="A3734" s="9" t="str">
        <f t="shared" si="58"/>
        <v>200925A29BRA23</v>
      </c>
      <c r="B3734" s="10">
        <v>2009</v>
      </c>
      <c r="C3734" s="10" t="s">
        <v>2</v>
      </c>
      <c r="D3734" s="10" t="s">
        <v>92</v>
      </c>
      <c r="E3734" s="10">
        <v>23</v>
      </c>
      <c r="F3734" s="10">
        <v>118202</v>
      </c>
      <c r="G3734" s="10">
        <v>0.11740125462310223</v>
      </c>
      <c r="H3734" s="10">
        <v>0.82805705487216796</v>
      </c>
      <c r="I3734" s="10">
        <v>0.73084211773066443</v>
      </c>
      <c r="J3734" s="10">
        <v>0.14204497385831036</v>
      </c>
      <c r="K3734" s="10">
        <v>0.2130843809749412</v>
      </c>
      <c r="L3734" s="10">
        <v>0.14765401600649736</v>
      </c>
      <c r="M3734" s="10">
        <v>1217.6607036890996</v>
      </c>
      <c r="N3734" s="10">
        <v>0.30278675487724405</v>
      </c>
      <c r="O3734" s="10">
        <v>0.11216392277626436</v>
      </c>
      <c r="P3734" s="10">
        <v>8.039627079068036E-2</v>
      </c>
      <c r="Q3734" s="10">
        <v>3.1767651985583997E-2</v>
      </c>
    </row>
    <row r="3735" spans="1:17" x14ac:dyDescent="0.2">
      <c r="A3735" s="9" t="str">
        <f t="shared" si="58"/>
        <v>200925A29NEG23</v>
      </c>
      <c r="B3735" s="10">
        <v>2009</v>
      </c>
      <c r="C3735" s="10" t="s">
        <v>2</v>
      </c>
      <c r="D3735" s="10" t="s">
        <v>94</v>
      </c>
      <c r="E3735" s="10">
        <v>23</v>
      </c>
      <c r="F3735" s="10">
        <v>230855</v>
      </c>
      <c r="G3735" s="10">
        <v>0.13400266960710347</v>
      </c>
      <c r="H3735" s="10">
        <v>0.82103918043793722</v>
      </c>
      <c r="I3735" s="10">
        <v>0.71101773840722526</v>
      </c>
      <c r="J3735" s="10">
        <v>0.15981893396287714</v>
      </c>
      <c r="K3735" s="10">
        <v>0.26122457819843625</v>
      </c>
      <c r="L3735" s="10">
        <v>9.4765112299928525E-2</v>
      </c>
      <c r="M3735" s="10">
        <v>827.96228995662125</v>
      </c>
      <c r="N3735" s="10">
        <v>0.27755084360312748</v>
      </c>
      <c r="O3735" s="10">
        <v>9.9538671460440542E-2</v>
      </c>
      <c r="P3735" s="10">
        <v>7.8477832405622575E-2</v>
      </c>
      <c r="Q3735" s="10">
        <v>2.1060839054817961E-2</v>
      </c>
    </row>
    <row r="3736" spans="1:17" x14ac:dyDescent="0.2">
      <c r="A3736" s="9" t="str">
        <f t="shared" si="58"/>
        <v>200930EMABRA23</v>
      </c>
      <c r="B3736" s="10">
        <v>2009</v>
      </c>
      <c r="C3736" s="10" t="s">
        <v>4</v>
      </c>
      <c r="D3736" s="10" t="s">
        <v>92</v>
      </c>
      <c r="E3736" s="10">
        <v>23</v>
      </c>
      <c r="F3736" s="10">
        <v>529303</v>
      </c>
      <c r="G3736" s="10">
        <v>5.7565919932918611E-2</v>
      </c>
      <c r="H3736" s="10">
        <v>0.66692234882477519</v>
      </c>
      <c r="I3736" s="10">
        <v>0.62853035029085425</v>
      </c>
      <c r="J3736" s="10">
        <v>0.32097116396468561</v>
      </c>
      <c r="K3736" s="10">
        <v>0.35560539048522299</v>
      </c>
      <c r="L3736" s="10">
        <v>4.8416502457004781E-2</v>
      </c>
      <c r="M3736" s="10">
        <v>1558.1449761798951</v>
      </c>
      <c r="N3736" s="10">
        <v>0.30325548679142533</v>
      </c>
      <c r="O3736" s="10">
        <v>0.20215897939156036</v>
      </c>
      <c r="P3736" s="10">
        <v>0.1537152484301168</v>
      </c>
      <c r="Q3736" s="10">
        <v>4.8443730961443554E-2</v>
      </c>
    </row>
    <row r="3737" spans="1:17" x14ac:dyDescent="0.2">
      <c r="A3737" s="9" t="str">
        <f t="shared" si="58"/>
        <v>200930EMAIND23</v>
      </c>
      <c r="B3737" s="10">
        <v>2009</v>
      </c>
      <c r="C3737" s="10" t="s">
        <v>4</v>
      </c>
      <c r="D3737" s="10" t="s">
        <v>107</v>
      </c>
      <c r="E3737" s="10">
        <v>23</v>
      </c>
      <c r="F3737" s="10">
        <v>1547</v>
      </c>
      <c r="G3737" s="10">
        <v>0.2</v>
      </c>
      <c r="H3737" s="10">
        <v>0.7142857142857143</v>
      </c>
      <c r="I3737" s="10">
        <v>0.5714285714285714</v>
      </c>
      <c r="J3737" s="10">
        <v>0.2857142857142857</v>
      </c>
      <c r="K3737" s="10">
        <v>0.42857142857142855</v>
      </c>
      <c r="L3737" s="10">
        <v>0</v>
      </c>
      <c r="M3737" s="10">
        <v>2115.2995500469638</v>
      </c>
      <c r="N3737" s="10">
        <v>0.42857142857142855</v>
      </c>
      <c r="O3737" s="10">
        <v>0.14285714285714285</v>
      </c>
      <c r="P3737" s="10">
        <v>0</v>
      </c>
      <c r="Q3737" s="10">
        <v>0.14285714285714285</v>
      </c>
    </row>
    <row r="3738" spans="1:17" x14ac:dyDescent="0.2">
      <c r="A3738" s="9" t="str">
        <f t="shared" si="58"/>
        <v>200930EMANEG23</v>
      </c>
      <c r="B3738" s="10">
        <v>2009</v>
      </c>
      <c r="C3738" s="10" t="s">
        <v>4</v>
      </c>
      <c r="D3738" s="10" t="s">
        <v>94</v>
      </c>
      <c r="E3738" s="10">
        <v>23</v>
      </c>
      <c r="F3738" s="10">
        <v>1093264</v>
      </c>
      <c r="G3738" s="10">
        <v>6.0626432026476579E-2</v>
      </c>
      <c r="H3738" s="10">
        <v>0.68983886783064297</v>
      </c>
      <c r="I3738" s="10">
        <v>0.64801639860088689</v>
      </c>
      <c r="J3738" s="10">
        <v>0.30248137686780135</v>
      </c>
      <c r="K3738" s="10">
        <v>0.34228603521198903</v>
      </c>
      <c r="L3738" s="10">
        <v>3.4755557669510752E-2</v>
      </c>
      <c r="M3738" s="10">
        <v>956.74458563459757</v>
      </c>
      <c r="N3738" s="10">
        <v>0.30441996082987915</v>
      </c>
      <c r="O3738" s="10">
        <v>0.20247051940239472</v>
      </c>
      <c r="P3738" s="10">
        <v>0.17880546696955296</v>
      </c>
      <c r="Q3738" s="10">
        <v>2.3665052432841737E-2</v>
      </c>
    </row>
    <row r="3739" spans="1:17" x14ac:dyDescent="0.2">
      <c r="A3739" s="9" t="str">
        <f t="shared" si="58"/>
        <v>200915A17BRA26</v>
      </c>
      <c r="B3739" s="10">
        <v>2009</v>
      </c>
      <c r="C3739" s="10" t="s">
        <v>0</v>
      </c>
      <c r="D3739" s="10" t="s">
        <v>92</v>
      </c>
      <c r="E3739" s="10">
        <v>26</v>
      </c>
      <c r="F3739" s="10">
        <v>63981</v>
      </c>
      <c r="G3739" s="10">
        <v>0.36364498388014416</v>
      </c>
      <c r="H3739" s="10">
        <v>0.16483018396086338</v>
      </c>
      <c r="I3739" s="10">
        <v>0.10489051437145402</v>
      </c>
      <c r="J3739" s="10">
        <v>7.8663978368578177E-2</v>
      </c>
      <c r="K3739" s="10">
        <v>0.10115503039964989</v>
      </c>
      <c r="L3739" s="10">
        <v>0.8651318360138166</v>
      </c>
      <c r="M3739" s="10">
        <v>255.41834485790497</v>
      </c>
      <c r="N3739" s="10">
        <v>4.8686328753848797E-2</v>
      </c>
      <c r="O3739" s="10">
        <v>0</v>
      </c>
      <c r="P3739" s="10">
        <v>0</v>
      </c>
      <c r="Q3739" s="10">
        <v>0</v>
      </c>
    </row>
    <row r="3740" spans="1:17" x14ac:dyDescent="0.2">
      <c r="A3740" s="9" t="str">
        <f t="shared" si="58"/>
        <v>200915A17NEG26</v>
      </c>
      <c r="B3740" s="10">
        <v>2009</v>
      </c>
      <c r="C3740" s="10" t="s">
        <v>0</v>
      </c>
      <c r="D3740" s="10" t="s">
        <v>94</v>
      </c>
      <c r="E3740" s="10">
        <v>26</v>
      </c>
      <c r="F3740" s="10">
        <v>126514</v>
      </c>
      <c r="G3740" s="10">
        <v>0.3301596304999595</v>
      </c>
      <c r="H3740" s="10">
        <v>0.19509303318209842</v>
      </c>
      <c r="I3740" s="10">
        <v>0.13068118943358048</v>
      </c>
      <c r="J3740" s="10">
        <v>0.10036833868188501</v>
      </c>
      <c r="K3740" s="10">
        <v>0.11741783518029625</v>
      </c>
      <c r="L3740" s="10">
        <v>0.85228512259512779</v>
      </c>
      <c r="M3740" s="10">
        <v>236.91457582122285</v>
      </c>
      <c r="N3740" s="10">
        <v>9.6598004963877521E-2</v>
      </c>
      <c r="O3740" s="10">
        <v>2.841582749735207E-2</v>
      </c>
      <c r="P3740" s="10">
        <v>2.841582749735207E-2</v>
      </c>
      <c r="Q3740" s="10">
        <v>0</v>
      </c>
    </row>
    <row r="3741" spans="1:17" x14ac:dyDescent="0.2">
      <c r="A3741" s="9" t="str">
        <f t="shared" si="58"/>
        <v>200915A29BRA26</v>
      </c>
      <c r="B3741" s="10">
        <v>2009</v>
      </c>
      <c r="C3741" s="10" t="s">
        <v>3</v>
      </c>
      <c r="D3741" s="10" t="s">
        <v>92</v>
      </c>
      <c r="E3741" s="10">
        <v>26</v>
      </c>
      <c r="F3741" s="10">
        <v>354190</v>
      </c>
      <c r="G3741" s="10">
        <v>0.24261289986848456</v>
      </c>
      <c r="H3741" s="10">
        <v>0.59680397526751183</v>
      </c>
      <c r="I3741" s="10">
        <v>0.45201163217482143</v>
      </c>
      <c r="J3741" s="10">
        <v>0.17184561958270986</v>
      </c>
      <c r="K3741" s="10">
        <v>0.27333916824303339</v>
      </c>
      <c r="L3741" s="10">
        <v>0.39306869194500127</v>
      </c>
      <c r="M3741" s="10">
        <v>1023.7526950181872</v>
      </c>
      <c r="N3741" s="10">
        <v>0.17866117055817499</v>
      </c>
      <c r="O3741" s="10">
        <v>5.7525621841384565E-2</v>
      </c>
      <c r="P3741" s="10">
        <v>4.4670939326350266E-2</v>
      </c>
      <c r="Q3741" s="10">
        <v>1.2854682515034304E-2</v>
      </c>
    </row>
    <row r="3742" spans="1:17" x14ac:dyDescent="0.2">
      <c r="A3742" s="9" t="str">
        <f t="shared" si="58"/>
        <v>200915A29IND26</v>
      </c>
      <c r="B3742" s="10">
        <v>2009</v>
      </c>
      <c r="C3742" s="10" t="s">
        <v>3</v>
      </c>
      <c r="D3742" s="10" t="s">
        <v>107</v>
      </c>
      <c r="E3742" s="10">
        <v>26</v>
      </c>
      <c r="F3742" s="10">
        <v>1675</v>
      </c>
      <c r="G3742" s="10">
        <v>0.19983277591973245</v>
      </c>
      <c r="H3742" s="10">
        <v>0.71402985074626868</v>
      </c>
      <c r="I3742" s="10">
        <v>0.57134328358208952</v>
      </c>
      <c r="J3742" s="10">
        <v>0.14328358208955225</v>
      </c>
      <c r="K3742" s="10">
        <v>0.14328358208955225</v>
      </c>
      <c r="L3742" s="10">
        <v>0.5707462686567164</v>
      </c>
      <c r="M3742" s="10">
        <v>1006.6430702072316</v>
      </c>
      <c r="N3742" s="10">
        <v>0.28597014925373132</v>
      </c>
      <c r="O3742" s="10">
        <v>0</v>
      </c>
      <c r="P3742" s="10">
        <v>0</v>
      </c>
      <c r="Q3742" s="10">
        <v>0</v>
      </c>
    </row>
    <row r="3743" spans="1:17" x14ac:dyDescent="0.2">
      <c r="A3743" s="9" t="str">
        <f t="shared" si="58"/>
        <v>200915A29NEG26</v>
      </c>
      <c r="B3743" s="10">
        <v>2009</v>
      </c>
      <c r="C3743" s="10" t="s">
        <v>3</v>
      </c>
      <c r="D3743" s="10" t="s">
        <v>94</v>
      </c>
      <c r="E3743" s="10">
        <v>26</v>
      </c>
      <c r="F3743" s="10">
        <v>612519</v>
      </c>
      <c r="G3743" s="10">
        <v>0.26148076539299869</v>
      </c>
      <c r="H3743" s="10">
        <v>0.62992494926687992</v>
      </c>
      <c r="I3743" s="10">
        <v>0.46521169139243029</v>
      </c>
      <c r="J3743" s="10">
        <v>0.15609474971388643</v>
      </c>
      <c r="K3743" s="10">
        <v>0.27815626943817251</v>
      </c>
      <c r="L3743" s="10">
        <v>0.35638894466947146</v>
      </c>
      <c r="M3743" s="10">
        <v>612.33377115223959</v>
      </c>
      <c r="N3743" s="10">
        <v>0.21841350103465904</v>
      </c>
      <c r="O3743" s="10">
        <v>7.8670018079992951E-2</v>
      </c>
      <c r="P3743" s="10">
        <v>7.4751869654193601E-2</v>
      </c>
      <c r="Q3743" s="10">
        <v>3.9181484257993495E-3</v>
      </c>
    </row>
    <row r="3744" spans="1:17" x14ac:dyDescent="0.2">
      <c r="A3744" s="9" t="str">
        <f t="shared" si="58"/>
        <v>200918A24BRA26</v>
      </c>
      <c r="B3744" s="10">
        <v>2009</v>
      </c>
      <c r="C3744" s="10" t="s">
        <v>1</v>
      </c>
      <c r="D3744" s="10" t="s">
        <v>92</v>
      </c>
      <c r="E3744" s="10">
        <v>26</v>
      </c>
      <c r="F3744" s="10">
        <v>161509</v>
      </c>
      <c r="G3744" s="10">
        <v>0.28774566705359644</v>
      </c>
      <c r="H3744" s="10">
        <v>0.61873951296831753</v>
      </c>
      <c r="I3744" s="10">
        <v>0.44069989907683166</v>
      </c>
      <c r="J3744" s="10">
        <v>0.20772217028153231</v>
      </c>
      <c r="K3744" s="10">
        <v>0.32937483360060432</v>
      </c>
      <c r="L3744" s="10">
        <v>0.37088954795088819</v>
      </c>
      <c r="M3744" s="10">
        <v>669.3565643996717</v>
      </c>
      <c r="N3744" s="10">
        <v>0.17514813415970626</v>
      </c>
      <c r="O3744" s="10">
        <v>5.7879127478964024E-2</v>
      </c>
      <c r="P3744" s="10">
        <v>5.0455392578741744E-2</v>
      </c>
      <c r="Q3744" s="10">
        <v>7.4237349002222782E-3</v>
      </c>
    </row>
    <row r="3745" spans="1:17" x14ac:dyDescent="0.2">
      <c r="A3745" s="9" t="str">
        <f t="shared" si="58"/>
        <v>200918A24IND26</v>
      </c>
      <c r="B3745" s="10">
        <v>2009</v>
      </c>
      <c r="C3745" s="10" t="s">
        <v>1</v>
      </c>
      <c r="D3745" s="10" t="s">
        <v>107</v>
      </c>
      <c r="E3745" s="10">
        <v>26</v>
      </c>
      <c r="F3745" s="10">
        <v>478</v>
      </c>
      <c r="G3745" s="10">
        <v>0</v>
      </c>
      <c r="H3745" s="10">
        <v>0.5</v>
      </c>
      <c r="I3745" s="10">
        <v>0.5</v>
      </c>
      <c r="J3745" s="10">
        <v>0</v>
      </c>
      <c r="K3745" s="10">
        <v>0</v>
      </c>
      <c r="L3745" s="10">
        <v>0.5</v>
      </c>
      <c r="M3745" s="10">
        <v>522.50427132634161</v>
      </c>
      <c r="N3745" s="10">
        <v>0.5</v>
      </c>
      <c r="O3745" s="10">
        <v>0</v>
      </c>
      <c r="P3745" s="10">
        <v>0</v>
      </c>
      <c r="Q3745" s="10">
        <v>0</v>
      </c>
    </row>
    <row r="3746" spans="1:17" x14ac:dyDescent="0.2">
      <c r="A3746" s="9" t="str">
        <f t="shared" si="58"/>
        <v>200918A24NEG26</v>
      </c>
      <c r="B3746" s="10">
        <v>2009</v>
      </c>
      <c r="C3746" s="10" t="s">
        <v>1</v>
      </c>
      <c r="D3746" s="10" t="s">
        <v>94</v>
      </c>
      <c r="E3746" s="10">
        <v>26</v>
      </c>
      <c r="F3746" s="10">
        <v>281346</v>
      </c>
      <c r="G3746" s="10">
        <v>0.31797442714267626</v>
      </c>
      <c r="H3746" s="10">
        <v>0.7018937535987716</v>
      </c>
      <c r="I3746" s="10">
        <v>0.47870948938317942</v>
      </c>
      <c r="J3746" s="10">
        <v>0.16694745971152958</v>
      </c>
      <c r="K3746" s="10">
        <v>0.33305609463081048</v>
      </c>
      <c r="L3746" s="10">
        <v>0.29641793378971087</v>
      </c>
      <c r="M3746" s="10">
        <v>514.46898753216897</v>
      </c>
      <c r="N3746" s="10">
        <v>0.23018007442032543</v>
      </c>
      <c r="O3746" s="10">
        <v>7.2456653362076934E-2</v>
      </c>
      <c r="P3746" s="10">
        <v>7.0752669811387878E-2</v>
      </c>
      <c r="Q3746" s="10">
        <v>1.7039835506890639E-3</v>
      </c>
    </row>
    <row r="3747" spans="1:17" x14ac:dyDescent="0.2">
      <c r="A3747" s="9" t="str">
        <f t="shared" si="58"/>
        <v>200925A29BRA26</v>
      </c>
      <c r="B3747" s="10">
        <v>2009</v>
      </c>
      <c r="C3747" s="10" t="s">
        <v>2</v>
      </c>
      <c r="D3747" s="10" t="s">
        <v>92</v>
      </c>
      <c r="E3747" s="10">
        <v>26</v>
      </c>
      <c r="F3747" s="10">
        <v>128700</v>
      </c>
      <c r="G3747" s="10">
        <v>0.18526520256877824</v>
      </c>
      <c r="H3747" s="10">
        <v>0.78402486402486404</v>
      </c>
      <c r="I3747" s="10">
        <v>0.63877233877233874</v>
      </c>
      <c r="J3747" s="10">
        <v>0.17314685314685316</v>
      </c>
      <c r="K3747" s="10">
        <v>0.2886169386169386</v>
      </c>
      <c r="L3747" s="10">
        <v>0.18622377622377623</v>
      </c>
      <c r="M3747" s="10">
        <v>1392.3445554460036</v>
      </c>
      <c r="N3747" s="10">
        <v>0.24768453768453769</v>
      </c>
      <c r="O3747" s="10">
        <v>8.5679875679875686E-2</v>
      </c>
      <c r="P3747" s="10">
        <v>5.9619269619269617E-2</v>
      </c>
      <c r="Q3747" s="10">
        <v>2.6060606060606062E-2</v>
      </c>
    </row>
    <row r="3748" spans="1:17" x14ac:dyDescent="0.2">
      <c r="A3748" s="9" t="str">
        <f t="shared" si="58"/>
        <v>200925A29IND26</v>
      </c>
      <c r="B3748" s="10">
        <v>2009</v>
      </c>
      <c r="C3748" s="10" t="s">
        <v>2</v>
      </c>
      <c r="D3748" s="10" t="s">
        <v>107</v>
      </c>
      <c r="E3748" s="10">
        <v>26</v>
      </c>
      <c r="F3748" s="10">
        <v>1197</v>
      </c>
      <c r="G3748" s="10">
        <v>0.2497387669801463</v>
      </c>
      <c r="H3748" s="10">
        <v>0.79949874686716793</v>
      </c>
      <c r="I3748" s="10">
        <v>0.59983291562238927</v>
      </c>
      <c r="J3748" s="10">
        <v>0.20050125313283207</v>
      </c>
      <c r="K3748" s="10">
        <v>0.20050125313283207</v>
      </c>
      <c r="L3748" s="10">
        <v>0.59899749373433586</v>
      </c>
      <c r="M3748" s="10">
        <v>1167.7979071606198</v>
      </c>
      <c r="N3748" s="10">
        <v>0.20050125313283207</v>
      </c>
      <c r="O3748" s="10">
        <v>0</v>
      </c>
      <c r="P3748" s="10">
        <v>0</v>
      </c>
      <c r="Q3748" s="10">
        <v>0</v>
      </c>
    </row>
    <row r="3749" spans="1:17" x14ac:dyDescent="0.2">
      <c r="A3749" s="9" t="str">
        <f t="shared" si="58"/>
        <v>200925A29NEG26</v>
      </c>
      <c r="B3749" s="10">
        <v>2009</v>
      </c>
      <c r="C3749" s="10" t="s">
        <v>2</v>
      </c>
      <c r="D3749" s="10" t="s">
        <v>94</v>
      </c>
      <c r="E3749" s="10">
        <v>26</v>
      </c>
      <c r="F3749" s="10">
        <v>204659</v>
      </c>
      <c r="G3749" s="10">
        <v>0.18296840253170743</v>
      </c>
      <c r="H3749" s="10">
        <v>0.7997889171744218</v>
      </c>
      <c r="I3749" s="10">
        <v>0.65345281663645383</v>
      </c>
      <c r="J3749" s="10">
        <v>0.17562384258693731</v>
      </c>
      <c r="K3749" s="10">
        <v>0.3020487738140028</v>
      </c>
      <c r="L3749" s="10">
        <v>0.13228345687216297</v>
      </c>
      <c r="M3749" s="10">
        <v>757.74031709984263</v>
      </c>
      <c r="N3749" s="10">
        <v>0.27755437092920421</v>
      </c>
      <c r="O3749" s="10">
        <v>0.118269902618502</v>
      </c>
      <c r="P3749" s="10">
        <v>0.10888844370391725</v>
      </c>
      <c r="Q3749" s="10">
        <v>9.3814589145847487E-3</v>
      </c>
    </row>
    <row r="3750" spans="1:17" x14ac:dyDescent="0.2">
      <c r="A3750" s="9" t="str">
        <f t="shared" si="58"/>
        <v>200930EMABRA26</v>
      </c>
      <c r="B3750" s="10">
        <v>2009</v>
      </c>
      <c r="C3750" s="10" t="s">
        <v>4</v>
      </c>
      <c r="D3750" s="10" t="s">
        <v>92</v>
      </c>
      <c r="E3750" s="10">
        <v>26</v>
      </c>
      <c r="F3750" s="10">
        <v>724399</v>
      </c>
      <c r="G3750" s="10">
        <v>8.6742068495645988E-2</v>
      </c>
      <c r="H3750" s="10">
        <v>0.58353614513548469</v>
      </c>
      <c r="I3750" s="10">
        <v>0.53291901286445731</v>
      </c>
      <c r="J3750" s="10">
        <v>0.40885340813557169</v>
      </c>
      <c r="K3750" s="10">
        <v>0.45583166183277446</v>
      </c>
      <c r="L3750" s="10">
        <v>4.631977680808505E-2</v>
      </c>
      <c r="M3750" s="10">
        <v>1837.5468459623794</v>
      </c>
      <c r="N3750" s="10">
        <v>0.25337141547682973</v>
      </c>
      <c r="O3750" s="10">
        <v>0.16803032582872146</v>
      </c>
      <c r="P3750" s="10">
        <v>0.12669399046657989</v>
      </c>
      <c r="Q3750" s="10">
        <v>4.1336335362141582E-2</v>
      </c>
    </row>
    <row r="3751" spans="1:17" x14ac:dyDescent="0.2">
      <c r="A3751" s="9" t="str">
        <f t="shared" si="58"/>
        <v>200930EMAIND26</v>
      </c>
      <c r="B3751" s="10">
        <v>2009</v>
      </c>
      <c r="C3751" s="10" t="s">
        <v>4</v>
      </c>
      <c r="D3751" s="10" t="s">
        <v>107</v>
      </c>
      <c r="E3751" s="10">
        <v>26</v>
      </c>
      <c r="F3751" s="10">
        <v>2878</v>
      </c>
      <c r="G3751" s="10">
        <v>0.111162575266327</v>
      </c>
      <c r="H3751" s="10">
        <v>0.75017373175816537</v>
      </c>
      <c r="I3751" s="10">
        <v>0.66678248783877692</v>
      </c>
      <c r="J3751" s="10">
        <v>0.2498262682418346</v>
      </c>
      <c r="K3751" s="10">
        <v>0.33321751216122308</v>
      </c>
      <c r="L3751" s="10">
        <v>8.3391243919388458E-2</v>
      </c>
      <c r="M3751" s="10">
        <v>840.3480811511364</v>
      </c>
      <c r="N3751" s="10">
        <v>0.2498262682418346</v>
      </c>
      <c r="O3751" s="10">
        <v>0.2498262682418346</v>
      </c>
      <c r="P3751" s="10">
        <v>0.2498262682418346</v>
      </c>
      <c r="Q3751" s="10">
        <v>0</v>
      </c>
    </row>
    <row r="3752" spans="1:17" x14ac:dyDescent="0.2">
      <c r="A3752" s="9" t="str">
        <f t="shared" si="58"/>
        <v>200930EMANEG26</v>
      </c>
      <c r="B3752" s="10">
        <v>2009</v>
      </c>
      <c r="C3752" s="10" t="s">
        <v>4</v>
      </c>
      <c r="D3752" s="10" t="s">
        <v>94</v>
      </c>
      <c r="E3752" s="10">
        <v>26</v>
      </c>
      <c r="F3752" s="10">
        <v>1179446</v>
      </c>
      <c r="G3752" s="10">
        <v>0.12393936659019913</v>
      </c>
      <c r="H3752" s="10">
        <v>0.6294166922436466</v>
      </c>
      <c r="I3752" s="10">
        <v>0.55140718608567074</v>
      </c>
      <c r="J3752" s="10">
        <v>0.35839199081602718</v>
      </c>
      <c r="K3752" s="10">
        <v>0.43335260791931129</v>
      </c>
      <c r="L3752" s="10">
        <v>4.5924103350216967E-2</v>
      </c>
      <c r="M3752" s="10">
        <v>919.15296187295678</v>
      </c>
      <c r="N3752" s="10">
        <v>0.26849159603992645</v>
      </c>
      <c r="O3752" s="10">
        <v>0.17724060364657904</v>
      </c>
      <c r="P3752" s="10">
        <v>0.15813406301104016</v>
      </c>
      <c r="Q3752" s="10">
        <v>1.9106540635538877E-2</v>
      </c>
    </row>
    <row r="3753" spans="1:17" x14ac:dyDescent="0.2">
      <c r="A3753" s="9" t="str">
        <f t="shared" si="58"/>
        <v>200915A17BRA29</v>
      </c>
      <c r="B3753" s="10">
        <v>2009</v>
      </c>
      <c r="C3753" s="10" t="s">
        <v>0</v>
      </c>
      <c r="D3753" s="10" t="s">
        <v>92</v>
      </c>
      <c r="E3753" s="10">
        <v>29</v>
      </c>
      <c r="F3753" s="10">
        <v>28295</v>
      </c>
      <c r="G3753" s="10">
        <v>0.44224077940153095</v>
      </c>
      <c r="H3753" s="10">
        <v>0.40629086411026683</v>
      </c>
      <c r="I3753" s="10">
        <v>0.22661247570242093</v>
      </c>
      <c r="J3753" s="10">
        <v>6.2519879837427114E-2</v>
      </c>
      <c r="K3753" s="10">
        <v>0.10157271602756671</v>
      </c>
      <c r="L3753" s="10">
        <v>0.8593391058490899</v>
      </c>
      <c r="M3753" s="10">
        <v>231.26576908062296</v>
      </c>
      <c r="N3753" s="10">
        <v>0.13281498497967839</v>
      </c>
      <c r="O3753" s="10">
        <v>3.9052836190139599E-2</v>
      </c>
      <c r="P3753" s="10">
        <v>3.9052836190139599E-2</v>
      </c>
      <c r="Q3753" s="10">
        <v>0</v>
      </c>
    </row>
    <row r="3754" spans="1:17" x14ac:dyDescent="0.2">
      <c r="A3754" s="9" t="str">
        <f t="shared" si="58"/>
        <v>200915A17IND29</v>
      </c>
      <c r="B3754" s="10">
        <v>2009</v>
      </c>
      <c r="C3754" s="10" t="s">
        <v>0</v>
      </c>
      <c r="D3754" s="10" t="s">
        <v>107</v>
      </c>
      <c r="E3754" s="10">
        <v>29</v>
      </c>
      <c r="F3754" s="10">
        <v>442</v>
      </c>
      <c r="G3754" s="10"/>
      <c r="H3754" s="10">
        <v>0</v>
      </c>
      <c r="I3754" s="10">
        <v>0</v>
      </c>
      <c r="J3754" s="10">
        <v>0.5</v>
      </c>
      <c r="K3754" s="10">
        <v>0.5</v>
      </c>
      <c r="L3754" s="10">
        <v>0.5</v>
      </c>
      <c r="M3754" s="10"/>
      <c r="N3754" s="10">
        <v>0</v>
      </c>
      <c r="O3754" s="10">
        <v>0</v>
      </c>
      <c r="P3754" s="10">
        <v>0</v>
      </c>
      <c r="Q3754" s="10">
        <v>0</v>
      </c>
    </row>
    <row r="3755" spans="1:17" x14ac:dyDescent="0.2">
      <c r="A3755" s="9" t="str">
        <f t="shared" si="58"/>
        <v>200915A17NEG29</v>
      </c>
      <c r="B3755" s="10">
        <v>2009</v>
      </c>
      <c r="C3755" s="10" t="s">
        <v>0</v>
      </c>
      <c r="D3755" s="10" t="s">
        <v>94</v>
      </c>
      <c r="E3755" s="10">
        <v>29</v>
      </c>
      <c r="F3755" s="10">
        <v>152285</v>
      </c>
      <c r="G3755" s="10">
        <v>0.34252480450310835</v>
      </c>
      <c r="H3755" s="10">
        <v>0.36864431821912863</v>
      </c>
      <c r="I3755" s="10">
        <v>0.24237449518993992</v>
      </c>
      <c r="J3755" s="10">
        <v>6.385395803920281E-2</v>
      </c>
      <c r="K3755" s="10">
        <v>8.1268673868076305E-2</v>
      </c>
      <c r="L3755" s="10">
        <v>0.8635781593722297</v>
      </c>
      <c r="M3755" s="10">
        <v>178.16754680137501</v>
      </c>
      <c r="N3755" s="10">
        <v>0.15673900909478938</v>
      </c>
      <c r="O3755" s="10">
        <v>5.0792921167547689E-2</v>
      </c>
      <c r="P3755" s="10">
        <v>5.0792921167547689E-2</v>
      </c>
      <c r="Q3755" s="10">
        <v>0</v>
      </c>
    </row>
    <row r="3756" spans="1:17" x14ac:dyDescent="0.2">
      <c r="A3756" s="9" t="str">
        <f t="shared" si="58"/>
        <v>200915A29BRA29</v>
      </c>
      <c r="B3756" s="10">
        <v>2009</v>
      </c>
      <c r="C3756" s="10" t="s">
        <v>3</v>
      </c>
      <c r="D3756" s="10" t="s">
        <v>92</v>
      </c>
      <c r="E3756" s="10">
        <v>29</v>
      </c>
      <c r="F3756" s="10">
        <v>149651</v>
      </c>
      <c r="G3756" s="10">
        <v>0.19750392656615912</v>
      </c>
      <c r="H3756" s="10">
        <v>0.7104997627814047</v>
      </c>
      <c r="I3756" s="10">
        <v>0.57017326980775274</v>
      </c>
      <c r="J3756" s="10">
        <v>9.748013711903028E-2</v>
      </c>
      <c r="K3756" s="10">
        <v>0.171331965706878</v>
      </c>
      <c r="L3756" s="10">
        <v>0.41950270963775715</v>
      </c>
      <c r="M3756" s="10">
        <v>1134.9809561656889</v>
      </c>
      <c r="N3756" s="10">
        <v>0.25701799520217039</v>
      </c>
      <c r="O3756" s="10">
        <v>0.10782420431537378</v>
      </c>
      <c r="P3756" s="10">
        <v>8.270576207309005E-2</v>
      </c>
      <c r="Q3756" s="10">
        <v>2.5118442242283715E-2</v>
      </c>
    </row>
    <row r="3757" spans="1:17" x14ac:dyDescent="0.2">
      <c r="A3757" s="9" t="str">
        <f t="shared" si="58"/>
        <v>200915A29IND29</v>
      </c>
      <c r="B3757" s="10">
        <v>2009</v>
      </c>
      <c r="C3757" s="10" t="s">
        <v>3</v>
      </c>
      <c r="D3757" s="10" t="s">
        <v>107</v>
      </c>
      <c r="E3757" s="10">
        <v>29</v>
      </c>
      <c r="F3757" s="10">
        <v>2210</v>
      </c>
      <c r="G3757" s="10">
        <v>0.375</v>
      </c>
      <c r="H3757" s="10">
        <v>0.8</v>
      </c>
      <c r="I3757" s="10">
        <v>0.5</v>
      </c>
      <c r="J3757" s="10">
        <v>0.1</v>
      </c>
      <c r="K3757" s="10">
        <v>0.3</v>
      </c>
      <c r="L3757" s="10">
        <v>0.3</v>
      </c>
      <c r="M3757" s="10">
        <v>688.8067060710697</v>
      </c>
      <c r="N3757" s="10">
        <v>0.3</v>
      </c>
      <c r="O3757" s="10">
        <v>0.2</v>
      </c>
      <c r="P3757" s="10">
        <v>0.2</v>
      </c>
      <c r="Q3757" s="10">
        <v>0</v>
      </c>
    </row>
    <row r="3758" spans="1:17" x14ac:dyDescent="0.2">
      <c r="A3758" s="9" t="str">
        <f t="shared" si="58"/>
        <v>200915A29NEG29</v>
      </c>
      <c r="B3758" s="10">
        <v>2009</v>
      </c>
      <c r="C3758" s="10" t="s">
        <v>3</v>
      </c>
      <c r="D3758" s="10" t="s">
        <v>94</v>
      </c>
      <c r="E3758" s="10">
        <v>29</v>
      </c>
      <c r="F3758" s="10">
        <v>818918</v>
      </c>
      <c r="G3758" s="10">
        <v>0.24712792606029196</v>
      </c>
      <c r="H3758" s="10">
        <v>0.74925816748441232</v>
      </c>
      <c r="I3758" s="10">
        <v>0.56409555047025461</v>
      </c>
      <c r="J3758" s="10">
        <v>0.10067552551049067</v>
      </c>
      <c r="K3758" s="10">
        <v>0.22375866692391669</v>
      </c>
      <c r="L3758" s="10">
        <v>0.34708969640427978</v>
      </c>
      <c r="M3758" s="10">
        <v>681.16098589312821</v>
      </c>
      <c r="N3758" s="10">
        <v>0.25127302123045286</v>
      </c>
      <c r="O3758" s="10">
        <v>9.4461228108308773E-2</v>
      </c>
      <c r="P3758" s="10">
        <v>8.9333730605506284E-2</v>
      </c>
      <c r="Q3758" s="10">
        <v>5.1274975028024784E-3</v>
      </c>
    </row>
    <row r="3759" spans="1:17" x14ac:dyDescent="0.2">
      <c r="A3759" s="9" t="str">
        <f t="shared" si="58"/>
        <v>200918A24BRA29</v>
      </c>
      <c r="B3759" s="10">
        <v>2009</v>
      </c>
      <c r="C3759" s="10" t="s">
        <v>1</v>
      </c>
      <c r="D3759" s="10" t="s">
        <v>92</v>
      </c>
      <c r="E3759" s="10">
        <v>29</v>
      </c>
      <c r="F3759" s="10">
        <v>67862</v>
      </c>
      <c r="G3759" s="10">
        <v>0.23397455850920335</v>
      </c>
      <c r="H3759" s="10">
        <v>0.71010285579558519</v>
      </c>
      <c r="I3759" s="10">
        <v>0.5439568536146886</v>
      </c>
      <c r="J3759" s="10">
        <v>0.1074680970204238</v>
      </c>
      <c r="K3759" s="10">
        <v>0.20193922961303823</v>
      </c>
      <c r="L3759" s="10">
        <v>0.46581297338716809</v>
      </c>
      <c r="M3759" s="10">
        <v>713.26936658435193</v>
      </c>
      <c r="N3759" s="10">
        <v>0.28012731720255812</v>
      </c>
      <c r="O3759" s="10">
        <v>7.8158616014853674E-2</v>
      </c>
      <c r="P3759" s="10">
        <v>6.5132180012378055E-2</v>
      </c>
      <c r="Q3759" s="10">
        <v>1.3026436002475612E-2</v>
      </c>
    </row>
    <row r="3760" spans="1:17" x14ac:dyDescent="0.2">
      <c r="A3760" s="9" t="str">
        <f t="shared" si="58"/>
        <v>200918A24IND29</v>
      </c>
      <c r="B3760" s="10">
        <v>2009</v>
      </c>
      <c r="C3760" s="10" t="s">
        <v>1</v>
      </c>
      <c r="D3760" s="10" t="s">
        <v>107</v>
      </c>
      <c r="E3760" s="10">
        <v>29</v>
      </c>
      <c r="F3760" s="10">
        <v>1105</v>
      </c>
      <c r="G3760" s="10">
        <v>0.4</v>
      </c>
      <c r="H3760" s="10">
        <v>1</v>
      </c>
      <c r="I3760" s="10">
        <v>0.6</v>
      </c>
      <c r="J3760" s="10">
        <v>0</v>
      </c>
      <c r="K3760" s="10">
        <v>0.2</v>
      </c>
      <c r="L3760" s="10">
        <v>0.4</v>
      </c>
      <c r="M3760" s="10">
        <v>548.72312365096093</v>
      </c>
      <c r="N3760" s="10">
        <v>0.4</v>
      </c>
      <c r="O3760" s="10">
        <v>0.2</v>
      </c>
      <c r="P3760" s="10">
        <v>0.2</v>
      </c>
      <c r="Q3760" s="10">
        <v>0</v>
      </c>
    </row>
    <row r="3761" spans="1:17" x14ac:dyDescent="0.2">
      <c r="A3761" s="9" t="str">
        <f t="shared" si="58"/>
        <v>200918A24NEG29</v>
      </c>
      <c r="B3761" s="10">
        <v>2009</v>
      </c>
      <c r="C3761" s="10" t="s">
        <v>1</v>
      </c>
      <c r="D3761" s="10" t="s">
        <v>94</v>
      </c>
      <c r="E3761" s="10">
        <v>29</v>
      </c>
      <c r="F3761" s="10">
        <v>376638</v>
      </c>
      <c r="G3761" s="10">
        <v>0.28801379328498666</v>
      </c>
      <c r="H3761" s="10">
        <v>0.80691804863024974</v>
      </c>
      <c r="I3761" s="10">
        <v>0.57451452057413221</v>
      </c>
      <c r="J3761" s="10">
        <v>0.10857374986060886</v>
      </c>
      <c r="K3761" s="10">
        <v>0.26409974564435879</v>
      </c>
      <c r="L3761" s="10">
        <v>0.30515508259920665</v>
      </c>
      <c r="M3761" s="10">
        <v>559.29655618344657</v>
      </c>
      <c r="N3761" s="10">
        <v>0.24998805218804263</v>
      </c>
      <c r="O3761" s="10">
        <v>9.0957364896797455E-2</v>
      </c>
      <c r="P3761" s="10">
        <v>8.9783824255651318E-2</v>
      </c>
      <c r="Q3761" s="10">
        <v>1.1735406411461403E-3</v>
      </c>
    </row>
    <row r="3762" spans="1:17" x14ac:dyDescent="0.2">
      <c r="A3762" s="9" t="str">
        <f t="shared" si="58"/>
        <v>200925A29BRA29</v>
      </c>
      <c r="B3762" s="10">
        <v>2009</v>
      </c>
      <c r="C3762" s="10" t="s">
        <v>2</v>
      </c>
      <c r="D3762" s="10" t="s">
        <v>92</v>
      </c>
      <c r="E3762" s="10">
        <v>29</v>
      </c>
      <c r="F3762" s="10">
        <v>53494</v>
      </c>
      <c r="G3762" s="10">
        <v>9.9502594228377858E-2</v>
      </c>
      <c r="H3762" s="10">
        <v>0.87191086850861776</v>
      </c>
      <c r="I3762" s="10">
        <v>0.78515347515609224</v>
      </c>
      <c r="J3762" s="10">
        <v>0.10330130481923207</v>
      </c>
      <c r="K3762" s="10">
        <v>0.16940217594496579</v>
      </c>
      <c r="L3762" s="10">
        <v>0.12810782517665534</v>
      </c>
      <c r="M3762" s="10">
        <v>1641.3614027288065</v>
      </c>
      <c r="N3762" s="10">
        <v>0.29339739036153589</v>
      </c>
      <c r="O3762" s="10">
        <v>0.18183347665158708</v>
      </c>
      <c r="P3762" s="10">
        <v>0.12808913149138221</v>
      </c>
      <c r="Q3762" s="10">
        <v>5.3744345160204883E-2</v>
      </c>
    </row>
    <row r="3763" spans="1:17" x14ac:dyDescent="0.2">
      <c r="A3763" s="9" t="str">
        <f t="shared" si="58"/>
        <v>200925A29IND29</v>
      </c>
      <c r="B3763" s="10">
        <v>2009</v>
      </c>
      <c r="C3763" s="10" t="s">
        <v>2</v>
      </c>
      <c r="D3763" s="10" t="s">
        <v>107</v>
      </c>
      <c r="E3763" s="10">
        <v>29</v>
      </c>
      <c r="F3763" s="10">
        <v>663</v>
      </c>
      <c r="G3763" s="10">
        <v>0.33333333333333331</v>
      </c>
      <c r="H3763" s="10">
        <v>1</v>
      </c>
      <c r="I3763" s="10">
        <v>0.66666666666666663</v>
      </c>
      <c r="J3763" s="10">
        <v>0</v>
      </c>
      <c r="K3763" s="10">
        <v>0.33333333333333331</v>
      </c>
      <c r="L3763" s="10">
        <v>0</v>
      </c>
      <c r="M3763" s="10">
        <v>898.93207970123285</v>
      </c>
      <c r="N3763" s="10">
        <v>0.33333333333333331</v>
      </c>
      <c r="O3763" s="10">
        <v>0.33333333333333331</v>
      </c>
      <c r="P3763" s="10">
        <v>0.33333333333333331</v>
      </c>
      <c r="Q3763" s="10">
        <v>0</v>
      </c>
    </row>
    <row r="3764" spans="1:17" x14ac:dyDescent="0.2">
      <c r="A3764" s="9" t="str">
        <f t="shared" si="58"/>
        <v>200925A29NEG29</v>
      </c>
      <c r="B3764" s="10">
        <v>2009</v>
      </c>
      <c r="C3764" s="10" t="s">
        <v>2</v>
      </c>
      <c r="D3764" s="10" t="s">
        <v>94</v>
      </c>
      <c r="E3764" s="10">
        <v>29</v>
      </c>
      <c r="F3764" s="10">
        <v>289995</v>
      </c>
      <c r="G3764" s="10">
        <v>0.17699170893715044</v>
      </c>
      <c r="H3764" s="10">
        <v>0.87424265935619583</v>
      </c>
      <c r="I3764" s="10">
        <v>0.71950895705098361</v>
      </c>
      <c r="J3764" s="10">
        <v>0.10975361644166279</v>
      </c>
      <c r="K3764" s="10">
        <v>0.24619045155950964</v>
      </c>
      <c r="L3764" s="10">
        <v>0.13032983327298747</v>
      </c>
      <c r="M3764" s="10">
        <v>896.02210416415039</v>
      </c>
      <c r="N3764" s="10">
        <v>0.30258452731943652</v>
      </c>
      <c r="O3764" s="10">
        <v>0.12194348178416869</v>
      </c>
      <c r="P3764" s="10">
        <v>0.10898808600148278</v>
      </c>
      <c r="Q3764" s="10">
        <v>1.2955395782685909E-2</v>
      </c>
    </row>
    <row r="3765" spans="1:17" x14ac:dyDescent="0.2">
      <c r="A3765" s="9" t="str">
        <f t="shared" si="58"/>
        <v>200930EMABRA29</v>
      </c>
      <c r="B3765" s="10">
        <v>2009</v>
      </c>
      <c r="C3765" s="10" t="s">
        <v>4</v>
      </c>
      <c r="D3765" s="10" t="s">
        <v>92</v>
      </c>
      <c r="E3765" s="10">
        <v>29</v>
      </c>
      <c r="F3765" s="10">
        <v>330896</v>
      </c>
      <c r="G3765" s="10">
        <v>7.5101057882514838E-2</v>
      </c>
      <c r="H3765" s="10">
        <v>0.70275857066872971</v>
      </c>
      <c r="I3765" s="10">
        <v>0.64998065857550413</v>
      </c>
      <c r="J3765" s="10">
        <v>0.2925662443788985</v>
      </c>
      <c r="K3765" s="10">
        <v>0.34334050577825059</v>
      </c>
      <c r="L3765" s="10">
        <v>4.6090010154247858E-2</v>
      </c>
      <c r="M3765" s="10">
        <v>2718.4649378577333</v>
      </c>
      <c r="N3765" s="10">
        <v>0.30528323098496202</v>
      </c>
      <c r="O3765" s="10">
        <v>0.22512209274213046</v>
      </c>
      <c r="P3765" s="10">
        <v>0.15498525216382186</v>
      </c>
      <c r="Q3765" s="10">
        <v>7.0136840578308587E-2</v>
      </c>
    </row>
    <row r="3766" spans="1:17" x14ac:dyDescent="0.2">
      <c r="A3766" s="9" t="str">
        <f t="shared" si="58"/>
        <v>200930EMAIND29</v>
      </c>
      <c r="B3766" s="10">
        <v>2009</v>
      </c>
      <c r="C3766" s="10" t="s">
        <v>4</v>
      </c>
      <c r="D3766" s="10" t="s">
        <v>107</v>
      </c>
      <c r="E3766" s="10">
        <v>29</v>
      </c>
      <c r="F3766" s="10">
        <v>6633</v>
      </c>
      <c r="G3766" s="10">
        <v>4.3452615021627998E-2</v>
      </c>
      <c r="H3766" s="10">
        <v>0.76677219960802045</v>
      </c>
      <c r="I3766" s="10">
        <v>0.73345394240916628</v>
      </c>
      <c r="J3766" s="10">
        <v>0.23322780039197949</v>
      </c>
      <c r="K3766" s="10">
        <v>0.26654605759083372</v>
      </c>
      <c r="L3766" s="10">
        <v>0.10010553294135384</v>
      </c>
      <c r="M3766" s="10">
        <v>922.81868215514385</v>
      </c>
      <c r="N3766" s="10">
        <v>0.26669681893562491</v>
      </c>
      <c r="O3766" s="10">
        <v>0.23337856173677068</v>
      </c>
      <c r="P3766" s="10">
        <v>0.23337856173677068</v>
      </c>
      <c r="Q3766" s="10">
        <v>0</v>
      </c>
    </row>
    <row r="3767" spans="1:17" x14ac:dyDescent="0.2">
      <c r="A3767" s="9" t="str">
        <f t="shared" si="58"/>
        <v>200930EMANEG29</v>
      </c>
      <c r="B3767" s="10">
        <v>2009</v>
      </c>
      <c r="C3767" s="10" t="s">
        <v>4</v>
      </c>
      <c r="D3767" s="10" t="s">
        <v>94</v>
      </c>
      <c r="E3767" s="10">
        <v>29</v>
      </c>
      <c r="F3767" s="10">
        <v>1382132</v>
      </c>
      <c r="G3767" s="10">
        <v>8.7054579562011458E-2</v>
      </c>
      <c r="H3767" s="10">
        <v>0.75132404140849063</v>
      </c>
      <c r="I3767" s="10">
        <v>0.68591784286884316</v>
      </c>
      <c r="J3767" s="10">
        <v>0.2406788931882049</v>
      </c>
      <c r="K3767" s="10">
        <v>0.30240599305999716</v>
      </c>
      <c r="L3767" s="10">
        <v>6.2375373698025947E-2</v>
      </c>
      <c r="M3767" s="10">
        <v>1104.1600698668567</v>
      </c>
      <c r="N3767" s="10">
        <v>0.30832613688761745</v>
      </c>
      <c r="O3767" s="10">
        <v>0.20336395532581622</v>
      </c>
      <c r="P3767" s="10">
        <v>0.17952194367010768</v>
      </c>
      <c r="Q3767" s="10">
        <v>2.3842011655708525E-2</v>
      </c>
    </row>
    <row r="3768" spans="1:17" x14ac:dyDescent="0.2">
      <c r="A3768" s="9" t="str">
        <f t="shared" si="58"/>
        <v>200915A17BRA31</v>
      </c>
      <c r="B3768" s="10">
        <v>2009</v>
      </c>
      <c r="C3768" s="10" t="s">
        <v>0</v>
      </c>
      <c r="D3768" s="10" t="s">
        <v>92</v>
      </c>
      <c r="E3768" s="10">
        <v>31</v>
      </c>
      <c r="F3768" s="10">
        <v>81712</v>
      </c>
      <c r="G3768" s="10">
        <v>0.41415909429465214</v>
      </c>
      <c r="H3768" s="10">
        <v>0.3286175837086352</v>
      </c>
      <c r="I3768" s="10">
        <v>0.19251762287056981</v>
      </c>
      <c r="J3768" s="10">
        <v>4.6982083414920696E-2</v>
      </c>
      <c r="K3768" s="10">
        <v>6.5755335813589194E-2</v>
      </c>
      <c r="L3768" s="10">
        <v>0.90606030937928339</v>
      </c>
      <c r="M3768" s="10">
        <v>299.40528374602457</v>
      </c>
      <c r="N3768" s="10">
        <v>8.4504112003132958E-2</v>
      </c>
      <c r="O3768" s="10">
        <v>9.3743880947718822E-3</v>
      </c>
      <c r="P3768" s="10">
        <v>9.3743880947718822E-3</v>
      </c>
      <c r="Q3768" s="10">
        <v>0</v>
      </c>
    </row>
    <row r="3769" spans="1:17" x14ac:dyDescent="0.2">
      <c r="A3769" s="9" t="str">
        <f t="shared" si="58"/>
        <v>200915A17IND31</v>
      </c>
      <c r="B3769" s="10">
        <v>2009</v>
      </c>
      <c r="C3769" s="10" t="s">
        <v>0</v>
      </c>
      <c r="D3769" s="10" t="s">
        <v>107</v>
      </c>
      <c r="E3769" s="10">
        <v>31</v>
      </c>
      <c r="F3769" s="10">
        <v>384</v>
      </c>
      <c r="G3769" s="10"/>
      <c r="H3769" s="10">
        <v>0</v>
      </c>
      <c r="I3769" s="10">
        <v>0</v>
      </c>
      <c r="J3769" s="10">
        <v>0</v>
      </c>
      <c r="K3769" s="10">
        <v>0</v>
      </c>
      <c r="L3769" s="10">
        <v>1</v>
      </c>
      <c r="M3769" s="10"/>
      <c r="N3769" s="10">
        <v>0</v>
      </c>
      <c r="O3769" s="10">
        <v>0</v>
      </c>
      <c r="P3769" s="10">
        <v>0</v>
      </c>
      <c r="Q3769" s="10">
        <v>0</v>
      </c>
    </row>
    <row r="3770" spans="1:17" x14ac:dyDescent="0.2">
      <c r="A3770" s="9" t="str">
        <f t="shared" si="58"/>
        <v>200915A17NEG31</v>
      </c>
      <c r="B3770" s="10">
        <v>2009</v>
      </c>
      <c r="C3770" s="10" t="s">
        <v>0</v>
      </c>
      <c r="D3770" s="10" t="s">
        <v>94</v>
      </c>
      <c r="E3770" s="10">
        <v>31</v>
      </c>
      <c r="F3770" s="10">
        <v>146538</v>
      </c>
      <c r="G3770" s="10">
        <v>0.32728737775109412</v>
      </c>
      <c r="H3770" s="10">
        <v>0.4319220952926886</v>
      </c>
      <c r="I3770" s="10">
        <v>0.29055944533158634</v>
      </c>
      <c r="J3770" s="10">
        <v>4.4534523468315386E-2</v>
      </c>
      <c r="K3770" s="10">
        <v>5.7609630266552019E-2</v>
      </c>
      <c r="L3770" s="10">
        <v>0.87694659405751407</v>
      </c>
      <c r="M3770" s="10">
        <v>356.37706071998758</v>
      </c>
      <c r="N3770" s="10">
        <v>0.15966506981124351</v>
      </c>
      <c r="O3770" s="10">
        <v>2.35502054074711E-2</v>
      </c>
      <c r="P3770" s="10">
        <v>2.35502054074711E-2</v>
      </c>
      <c r="Q3770" s="10">
        <v>0</v>
      </c>
    </row>
    <row r="3771" spans="1:17" x14ac:dyDescent="0.2">
      <c r="A3771" s="9" t="str">
        <f t="shared" si="58"/>
        <v>200915A29BRA31</v>
      </c>
      <c r="B3771" s="10">
        <v>2009</v>
      </c>
      <c r="C3771" s="10" t="s">
        <v>3</v>
      </c>
      <c r="D3771" s="10" t="s">
        <v>92</v>
      </c>
      <c r="E3771" s="10">
        <v>31</v>
      </c>
      <c r="F3771" s="10">
        <v>485648</v>
      </c>
      <c r="G3771" s="10">
        <v>0.1383224136981776</v>
      </c>
      <c r="H3771" s="10">
        <v>0.74799031397225979</v>
      </c>
      <c r="I3771" s="10">
        <v>0.64452648832075909</v>
      </c>
      <c r="J3771" s="10">
        <v>7.5849174710901718E-2</v>
      </c>
      <c r="K3771" s="10">
        <v>0.1311278951009785</v>
      </c>
      <c r="L3771" s="10">
        <v>0.39889590814746484</v>
      </c>
      <c r="M3771" s="10">
        <v>1119.4287497951668</v>
      </c>
      <c r="N3771" s="10">
        <v>0.22922114720822642</v>
      </c>
      <c r="O3771" s="10">
        <v>6.2435988583557436E-2</v>
      </c>
      <c r="P3771" s="10">
        <v>4.7421511957384109E-2</v>
      </c>
      <c r="Q3771" s="10">
        <v>1.5014476626173327E-2</v>
      </c>
    </row>
    <row r="3772" spans="1:17" x14ac:dyDescent="0.2">
      <c r="A3772" s="9" t="str">
        <f t="shared" si="58"/>
        <v>200915A29IND31</v>
      </c>
      <c r="B3772" s="10">
        <v>2009</v>
      </c>
      <c r="C3772" s="10" t="s">
        <v>3</v>
      </c>
      <c r="D3772" s="10" t="s">
        <v>107</v>
      </c>
      <c r="E3772" s="10">
        <v>31</v>
      </c>
      <c r="F3772" s="10">
        <v>2685</v>
      </c>
      <c r="G3772" s="10">
        <v>0.20031298904538342</v>
      </c>
      <c r="H3772" s="10">
        <v>0.71396648044692734</v>
      </c>
      <c r="I3772" s="10">
        <v>0.57094972067039107</v>
      </c>
      <c r="J3772" s="10">
        <v>0.1430167597765363</v>
      </c>
      <c r="K3772" s="10">
        <v>0.2860335195530726</v>
      </c>
      <c r="L3772" s="10">
        <v>0.4286778398510242</v>
      </c>
      <c r="M3772" s="10">
        <v>1404.6180237536471</v>
      </c>
      <c r="N3772" s="10">
        <v>0.14264432029795157</v>
      </c>
      <c r="O3772" s="10">
        <v>0</v>
      </c>
      <c r="P3772" s="10">
        <v>0</v>
      </c>
      <c r="Q3772" s="10">
        <v>0</v>
      </c>
    </row>
    <row r="3773" spans="1:17" x14ac:dyDescent="0.2">
      <c r="A3773" s="9" t="str">
        <f t="shared" si="58"/>
        <v>200915A29NEG31</v>
      </c>
      <c r="B3773" s="10">
        <v>2009</v>
      </c>
      <c r="C3773" s="10" t="s">
        <v>3</v>
      </c>
      <c r="D3773" s="10" t="s">
        <v>94</v>
      </c>
      <c r="E3773" s="10">
        <v>31</v>
      </c>
      <c r="F3773" s="10">
        <v>792562</v>
      </c>
      <c r="G3773" s="10">
        <v>0.16613289003007276</v>
      </c>
      <c r="H3773" s="10">
        <v>0.77492612565326124</v>
      </c>
      <c r="I3773" s="10">
        <v>0.64618540883867759</v>
      </c>
      <c r="J3773" s="10">
        <v>9.1011176412697056E-2</v>
      </c>
      <c r="K3773" s="10">
        <v>0.16990090365170168</v>
      </c>
      <c r="L3773" s="10">
        <v>0.31800288179347486</v>
      </c>
      <c r="M3773" s="10">
        <v>801.85571610058298</v>
      </c>
      <c r="N3773" s="10">
        <v>0.23558302828745115</v>
      </c>
      <c r="O3773" s="10">
        <v>6.2048670033648765E-2</v>
      </c>
      <c r="P3773" s="10">
        <v>5.3323747079583178E-2</v>
      </c>
      <c r="Q3773" s="10">
        <v>8.7249229540655865E-3</v>
      </c>
    </row>
    <row r="3774" spans="1:17" x14ac:dyDescent="0.2">
      <c r="A3774" s="9" t="str">
        <f t="shared" si="58"/>
        <v>200918A24BRA31</v>
      </c>
      <c r="B3774" s="10">
        <v>2009</v>
      </c>
      <c r="C3774" s="10" t="s">
        <v>1</v>
      </c>
      <c r="D3774" s="10" t="s">
        <v>92</v>
      </c>
      <c r="E3774" s="10">
        <v>31</v>
      </c>
      <c r="F3774" s="10">
        <v>226332</v>
      </c>
      <c r="G3774" s="10">
        <v>0.13852352174428251</v>
      </c>
      <c r="H3774" s="10">
        <v>0.78300461269285826</v>
      </c>
      <c r="I3774" s="10">
        <v>0.67454005620062563</v>
      </c>
      <c r="J3774" s="10">
        <v>8.138044995846809E-2</v>
      </c>
      <c r="K3774" s="10">
        <v>0.13559726419595991</v>
      </c>
      <c r="L3774" s="10">
        <v>0.40677411943516606</v>
      </c>
      <c r="M3774" s="10">
        <v>845.64990122884819</v>
      </c>
      <c r="N3774" s="10">
        <v>0.24106767456372899</v>
      </c>
      <c r="O3774" s="10">
        <v>4.4133853214663489E-2</v>
      </c>
      <c r="P3774" s="10">
        <v>3.9044209091432136E-2</v>
      </c>
      <c r="Q3774" s="10">
        <v>5.0896441232313487E-3</v>
      </c>
    </row>
    <row r="3775" spans="1:17" x14ac:dyDescent="0.2">
      <c r="A3775" s="9" t="str">
        <f t="shared" si="58"/>
        <v>200918A24IND31</v>
      </c>
      <c r="B3775" s="10">
        <v>2009</v>
      </c>
      <c r="C3775" s="10" t="s">
        <v>1</v>
      </c>
      <c r="D3775" s="10" t="s">
        <v>107</v>
      </c>
      <c r="E3775" s="10">
        <v>31</v>
      </c>
      <c r="F3775" s="10">
        <v>767</v>
      </c>
      <c r="G3775" s="10">
        <v>0.500651890482399</v>
      </c>
      <c r="H3775" s="10">
        <v>1</v>
      </c>
      <c r="I3775" s="10">
        <v>0.49934810951760106</v>
      </c>
      <c r="J3775" s="10">
        <v>0</v>
      </c>
      <c r="K3775" s="10">
        <v>0.500651890482399</v>
      </c>
      <c r="L3775" s="10">
        <v>0</v>
      </c>
      <c r="M3775" s="10">
        <v>1236.0316095891953</v>
      </c>
      <c r="N3775" s="10">
        <v>0</v>
      </c>
      <c r="O3775" s="10">
        <v>0</v>
      </c>
      <c r="P3775" s="10">
        <v>0</v>
      </c>
      <c r="Q3775" s="10">
        <v>0</v>
      </c>
    </row>
    <row r="3776" spans="1:17" x14ac:dyDescent="0.2">
      <c r="A3776" s="9" t="str">
        <f t="shared" si="58"/>
        <v>200918A24NEG31</v>
      </c>
      <c r="B3776" s="10">
        <v>2009</v>
      </c>
      <c r="C3776" s="10" t="s">
        <v>1</v>
      </c>
      <c r="D3776" s="10" t="s">
        <v>94</v>
      </c>
      <c r="E3776" s="10">
        <v>31</v>
      </c>
      <c r="F3776" s="10">
        <v>366372</v>
      </c>
      <c r="G3776" s="10">
        <v>0.17645588269607043</v>
      </c>
      <c r="H3776" s="10">
        <v>0.81885897393905649</v>
      </c>
      <c r="I3776" s="10">
        <v>0.67436649088904177</v>
      </c>
      <c r="J3776" s="10">
        <v>0.10680947233958928</v>
      </c>
      <c r="K3776" s="10">
        <v>0.20210059720721016</v>
      </c>
      <c r="L3776" s="10">
        <v>0.26492199185527276</v>
      </c>
      <c r="M3776" s="10">
        <v>673.8690033148041</v>
      </c>
      <c r="N3776" s="10">
        <v>0.2505239228501403</v>
      </c>
      <c r="O3776" s="10">
        <v>5.3457890810926015E-2</v>
      </c>
      <c r="P3776" s="10">
        <v>5.0310255226249968E-2</v>
      </c>
      <c r="Q3776" s="10">
        <v>3.1476355846760421E-3</v>
      </c>
    </row>
    <row r="3777" spans="1:17" x14ac:dyDescent="0.2">
      <c r="A3777" s="9" t="str">
        <f t="shared" si="58"/>
        <v>200925A29BRA31</v>
      </c>
      <c r="B3777" s="10">
        <v>2009</v>
      </c>
      <c r="C3777" s="10" t="s">
        <v>2</v>
      </c>
      <c r="D3777" s="10" t="s">
        <v>92</v>
      </c>
      <c r="E3777" s="10">
        <v>31</v>
      </c>
      <c r="F3777" s="10">
        <v>177604</v>
      </c>
      <c r="G3777" s="10">
        <v>9.1570397452085256E-2</v>
      </c>
      <c r="H3777" s="10">
        <v>0.89631427220107651</v>
      </c>
      <c r="I3777" s="10">
        <v>0.81423841805364749</v>
      </c>
      <c r="J3777" s="10">
        <v>8.2081484651246595E-2</v>
      </c>
      <c r="K3777" s="10">
        <v>0.15550888493502399</v>
      </c>
      <c r="L3777" s="10">
        <v>0.15552014594265895</v>
      </c>
      <c r="M3777" s="10">
        <v>1503.7962734369448</v>
      </c>
      <c r="N3777" s="10">
        <v>0.28073128983581452</v>
      </c>
      <c r="O3777" s="10">
        <v>0.11013265466993986</v>
      </c>
      <c r="P3777" s="10">
        <v>7.558388324587284E-2</v>
      </c>
      <c r="Q3777" s="10">
        <v>3.4548771424067024E-2</v>
      </c>
    </row>
    <row r="3778" spans="1:17" x14ac:dyDescent="0.2">
      <c r="A3778" s="9" t="str">
        <f t="shared" si="58"/>
        <v>200925A29IND31</v>
      </c>
      <c r="B3778" s="10">
        <v>2009</v>
      </c>
      <c r="C3778" s="10" t="s">
        <v>2</v>
      </c>
      <c r="D3778" s="10" t="s">
        <v>107</v>
      </c>
      <c r="E3778" s="10">
        <v>31</v>
      </c>
      <c r="F3778" s="10">
        <v>1534</v>
      </c>
      <c r="G3778" s="10">
        <v>0</v>
      </c>
      <c r="H3778" s="10">
        <v>0.74967405475880056</v>
      </c>
      <c r="I3778" s="10">
        <v>0.74967405475880056</v>
      </c>
      <c r="J3778" s="10">
        <v>0.2503259452411995</v>
      </c>
      <c r="K3778" s="10">
        <v>0.2503259452411995</v>
      </c>
      <c r="L3778" s="10">
        <v>0.5</v>
      </c>
      <c r="M3778" s="10">
        <v>1460.7646295145037</v>
      </c>
      <c r="N3778" s="10">
        <v>0.24967405475880053</v>
      </c>
      <c r="O3778" s="10">
        <v>0</v>
      </c>
      <c r="P3778" s="10">
        <v>0</v>
      </c>
      <c r="Q3778" s="10">
        <v>0</v>
      </c>
    </row>
    <row r="3779" spans="1:17" x14ac:dyDescent="0.2">
      <c r="A3779" s="9" t="str">
        <f t="shared" si="58"/>
        <v>200925A29NEG31</v>
      </c>
      <c r="B3779" s="10">
        <v>2009</v>
      </c>
      <c r="C3779" s="10" t="s">
        <v>2</v>
      </c>
      <c r="D3779" s="10" t="s">
        <v>94</v>
      </c>
      <c r="E3779" s="10">
        <v>31</v>
      </c>
      <c r="F3779" s="10">
        <v>279652</v>
      </c>
      <c r="G3779" s="10">
        <v>0.1131311359749997</v>
      </c>
      <c r="H3779" s="10">
        <v>0.8971042581494143</v>
      </c>
      <c r="I3779" s="10">
        <v>0.79561383433696165</v>
      </c>
      <c r="J3779" s="10">
        <v>9.4667658375409441E-2</v>
      </c>
      <c r="K3779" s="10">
        <v>0.18655686353038778</v>
      </c>
      <c r="L3779" s="10">
        <v>9.4656930756797736E-2</v>
      </c>
      <c r="M3779" s="10">
        <v>1032.1937948519576</v>
      </c>
      <c r="N3779" s="10">
        <v>0.25586623829262345</v>
      </c>
      <c r="O3779" s="10">
        <v>9.3551440742387512E-2</v>
      </c>
      <c r="P3779" s="10">
        <v>7.2922792272055767E-2</v>
      </c>
      <c r="Q3779" s="10">
        <v>2.0628648470331752E-2</v>
      </c>
    </row>
    <row r="3780" spans="1:17" x14ac:dyDescent="0.2">
      <c r="A3780" s="9" t="str">
        <f t="shared" ref="A3780:A3843" si="59">B3780&amp;C3780&amp;D3780&amp;E3780</f>
        <v>200930EMABRA31</v>
      </c>
      <c r="B3780" s="10">
        <v>2009</v>
      </c>
      <c r="C3780" s="10" t="s">
        <v>4</v>
      </c>
      <c r="D3780" s="10" t="s">
        <v>92</v>
      </c>
      <c r="E3780" s="10">
        <v>31</v>
      </c>
      <c r="F3780" s="10">
        <v>1040004</v>
      </c>
      <c r="G3780" s="10">
        <v>4.9913931742284617E-2</v>
      </c>
      <c r="H3780" s="10">
        <v>0.67980219306848821</v>
      </c>
      <c r="I3780" s="10">
        <v>0.64587059280541226</v>
      </c>
      <c r="J3780" s="10">
        <v>0.31318725697208855</v>
      </c>
      <c r="K3780" s="10">
        <v>0.34379771616263016</v>
      </c>
      <c r="L3780" s="10">
        <v>4.5740208691505031E-2</v>
      </c>
      <c r="M3780" s="10">
        <v>2306.5425836391141</v>
      </c>
      <c r="N3780" s="10">
        <v>0.28496483477782258</v>
      </c>
      <c r="O3780" s="10">
        <v>0.20670838316957538</v>
      </c>
      <c r="P3780" s="10">
        <v>0.15096363967025808</v>
      </c>
      <c r="Q3780" s="10">
        <v>5.5744743499317288E-2</v>
      </c>
    </row>
    <row r="3781" spans="1:17" x14ac:dyDescent="0.2">
      <c r="A3781" s="9" t="str">
        <f t="shared" si="59"/>
        <v>200930EMAIND31</v>
      </c>
      <c r="B3781" s="10">
        <v>2009</v>
      </c>
      <c r="C3781" s="10" t="s">
        <v>4</v>
      </c>
      <c r="D3781" s="10" t="s">
        <v>107</v>
      </c>
      <c r="E3781" s="10">
        <v>31</v>
      </c>
      <c r="F3781" s="10">
        <v>6908</v>
      </c>
      <c r="G3781" s="10">
        <v>0.1</v>
      </c>
      <c r="H3781" s="10">
        <v>0.55587724377533299</v>
      </c>
      <c r="I3781" s="10">
        <v>0.50028951939779964</v>
      </c>
      <c r="J3781" s="10">
        <v>0.44412275622466707</v>
      </c>
      <c r="K3781" s="10">
        <v>0.49971048060220036</v>
      </c>
      <c r="L3781" s="10">
        <v>5.5587724377533294E-2</v>
      </c>
      <c r="M3781" s="10">
        <v>561.83254981327059</v>
      </c>
      <c r="N3781" s="10">
        <v>0.16676317313259989</v>
      </c>
      <c r="O3781" s="10">
        <v>0.16676317313259989</v>
      </c>
      <c r="P3781" s="10">
        <v>0.16676317313259989</v>
      </c>
      <c r="Q3781" s="10">
        <v>0</v>
      </c>
    </row>
    <row r="3782" spans="1:17" x14ac:dyDescent="0.2">
      <c r="A3782" s="9" t="str">
        <f t="shared" si="59"/>
        <v>200930EMANEG31</v>
      </c>
      <c r="B3782" s="10">
        <v>2009</v>
      </c>
      <c r="C3782" s="10" t="s">
        <v>4</v>
      </c>
      <c r="D3782" s="10" t="s">
        <v>94</v>
      </c>
      <c r="E3782" s="10">
        <v>31</v>
      </c>
      <c r="F3782" s="10">
        <v>1502678</v>
      </c>
      <c r="G3782" s="10">
        <v>5.3357097132225279E-2</v>
      </c>
      <c r="H3782" s="10">
        <v>0.72250009649439206</v>
      </c>
      <c r="I3782" s="10">
        <v>0.68394958866769862</v>
      </c>
      <c r="J3782" s="10">
        <v>0.2695847014463511</v>
      </c>
      <c r="K3782" s="10">
        <v>0.30507068047845248</v>
      </c>
      <c r="L3782" s="10">
        <v>4.2632553348089214E-2</v>
      </c>
      <c r="M3782" s="10">
        <v>1174.4841326714015</v>
      </c>
      <c r="N3782" s="10">
        <v>0.26694557434564781</v>
      </c>
      <c r="O3782" s="10">
        <v>0.16671143319312412</v>
      </c>
      <c r="P3782" s="10">
        <v>0.13756475872397403</v>
      </c>
      <c r="Q3782" s="10">
        <v>2.9146674469150088E-2</v>
      </c>
    </row>
    <row r="3783" spans="1:17" x14ac:dyDescent="0.2">
      <c r="A3783" s="9" t="str">
        <f t="shared" si="59"/>
        <v>200915A17BRA33</v>
      </c>
      <c r="B3783" s="10">
        <v>2009</v>
      </c>
      <c r="C3783" s="10" t="s">
        <v>0</v>
      </c>
      <c r="D3783" s="10" t="s">
        <v>92</v>
      </c>
      <c r="E3783" s="10">
        <v>33</v>
      </c>
      <c r="F3783" s="10">
        <v>273237</v>
      </c>
      <c r="G3783" s="10">
        <v>0.27779501728876671</v>
      </c>
      <c r="H3783" s="10">
        <v>0.16511673016465558</v>
      </c>
      <c r="I3783" s="10">
        <v>0.11924812525390047</v>
      </c>
      <c r="J3783" s="10">
        <v>3.4406028466130133E-2</v>
      </c>
      <c r="K3783" s="10">
        <v>3.8995450835721368E-2</v>
      </c>
      <c r="L3783" s="10">
        <v>0.93807573644857756</v>
      </c>
      <c r="M3783" s="10">
        <v>414.41550872280965</v>
      </c>
      <c r="N3783" s="10">
        <v>6.8793757800005129E-2</v>
      </c>
      <c r="O3783" s="10">
        <v>1.6051998814216231E-2</v>
      </c>
      <c r="P3783" s="10">
        <v>1.6051998814216231E-2</v>
      </c>
      <c r="Q3783" s="10">
        <v>0</v>
      </c>
    </row>
    <row r="3784" spans="1:17" x14ac:dyDescent="0.2">
      <c r="A3784" s="9" t="str">
        <f t="shared" si="59"/>
        <v>200915A17IND33</v>
      </c>
      <c r="B3784" s="10">
        <v>2009</v>
      </c>
      <c r="C3784" s="10" t="s">
        <v>0</v>
      </c>
      <c r="D3784" s="10" t="s">
        <v>107</v>
      </c>
      <c r="E3784" s="10">
        <v>33</v>
      </c>
      <c r="F3784" s="10">
        <v>626</v>
      </c>
      <c r="G3784" s="10"/>
      <c r="H3784" s="10">
        <v>0</v>
      </c>
      <c r="I3784" s="10">
        <v>0</v>
      </c>
      <c r="J3784" s="10">
        <v>0</v>
      </c>
      <c r="K3784" s="10">
        <v>0</v>
      </c>
      <c r="L3784" s="10">
        <v>1</v>
      </c>
      <c r="M3784" s="10"/>
      <c r="N3784" s="10">
        <v>0</v>
      </c>
      <c r="O3784" s="10">
        <v>0</v>
      </c>
      <c r="P3784" s="10">
        <v>0</v>
      </c>
      <c r="Q3784" s="10">
        <v>0</v>
      </c>
    </row>
    <row r="3785" spans="1:17" x14ac:dyDescent="0.2">
      <c r="A3785" s="9" t="str">
        <f t="shared" si="59"/>
        <v>200915A17NEG33</v>
      </c>
      <c r="B3785" s="10">
        <v>2009</v>
      </c>
      <c r="C3785" s="10" t="s">
        <v>0</v>
      </c>
      <c r="D3785" s="10" t="s">
        <v>94</v>
      </c>
      <c r="E3785" s="10">
        <v>33</v>
      </c>
      <c r="F3785" s="10">
        <v>277008</v>
      </c>
      <c r="G3785" s="10">
        <v>0.34115570908271692</v>
      </c>
      <c r="H3785" s="10">
        <v>0.19229047536533242</v>
      </c>
      <c r="I3785" s="10">
        <v>0.12668948189221971</v>
      </c>
      <c r="J3785" s="10">
        <v>6.7864466008201924E-2</v>
      </c>
      <c r="K3785" s="10">
        <v>8.1438081210650951E-2</v>
      </c>
      <c r="L3785" s="10">
        <v>0.88688413331022931</v>
      </c>
      <c r="M3785" s="10">
        <v>299.27033603941658</v>
      </c>
      <c r="N3785" s="10">
        <v>7.9178218679604923E-2</v>
      </c>
      <c r="O3785" s="10">
        <v>2.4890977877895223E-2</v>
      </c>
      <c r="P3785" s="10">
        <v>2.4890977877895223E-2</v>
      </c>
      <c r="Q3785" s="10">
        <v>0</v>
      </c>
    </row>
    <row r="3786" spans="1:17" x14ac:dyDescent="0.2">
      <c r="A3786" s="9" t="str">
        <f t="shared" si="59"/>
        <v>200915A29BRA33</v>
      </c>
      <c r="B3786" s="10">
        <v>2009</v>
      </c>
      <c r="C3786" s="10" t="s">
        <v>3</v>
      </c>
      <c r="D3786" s="10" t="s">
        <v>92</v>
      </c>
      <c r="E3786" s="10">
        <v>33</v>
      </c>
      <c r="F3786" s="10">
        <v>1465842</v>
      </c>
      <c r="G3786" s="10">
        <v>0.14777373052626591</v>
      </c>
      <c r="H3786" s="10">
        <v>0.63359557169190128</v>
      </c>
      <c r="I3786" s="10">
        <v>0.53996679041806683</v>
      </c>
      <c r="J3786" s="10">
        <v>0.1175686056205239</v>
      </c>
      <c r="K3786" s="10">
        <v>0.17229210242304424</v>
      </c>
      <c r="L3786" s="10">
        <v>0.42797109101799513</v>
      </c>
      <c r="M3786" s="10">
        <v>1190.6647034597286</v>
      </c>
      <c r="N3786" s="10">
        <v>0.22530736600534026</v>
      </c>
      <c r="O3786" s="10">
        <v>6.8823925088788554E-2</v>
      </c>
      <c r="P3786" s="10">
        <v>5.727970681696936E-2</v>
      </c>
      <c r="Q3786" s="10">
        <v>1.1544218271819201E-2</v>
      </c>
    </row>
    <row r="3787" spans="1:17" x14ac:dyDescent="0.2">
      <c r="A3787" s="9" t="str">
        <f t="shared" si="59"/>
        <v>200915A29IND33</v>
      </c>
      <c r="B3787" s="10">
        <v>2009</v>
      </c>
      <c r="C3787" s="10" t="s">
        <v>3</v>
      </c>
      <c r="D3787" s="10" t="s">
        <v>107</v>
      </c>
      <c r="E3787" s="10">
        <v>33</v>
      </c>
      <c r="F3787" s="10">
        <v>5012</v>
      </c>
      <c r="G3787" s="10">
        <v>0.16653365256717212</v>
      </c>
      <c r="H3787" s="10">
        <v>0.75</v>
      </c>
      <c r="I3787" s="10">
        <v>0.62509976057462091</v>
      </c>
      <c r="J3787" s="10">
        <v>0.12509976057462091</v>
      </c>
      <c r="K3787" s="10">
        <v>0.25</v>
      </c>
      <c r="L3787" s="10">
        <v>0.25</v>
      </c>
      <c r="M3787" s="10">
        <v>1676.9358450164843</v>
      </c>
      <c r="N3787" s="10">
        <v>0.37509976057462091</v>
      </c>
      <c r="O3787" s="10">
        <v>0.12490023942537909</v>
      </c>
      <c r="P3787" s="10">
        <v>0.12490023942537909</v>
      </c>
      <c r="Q3787" s="10">
        <v>0</v>
      </c>
    </row>
    <row r="3788" spans="1:17" x14ac:dyDescent="0.2">
      <c r="A3788" s="9" t="str">
        <f t="shared" si="59"/>
        <v>200915A29NEG33</v>
      </c>
      <c r="B3788" s="10">
        <v>2009</v>
      </c>
      <c r="C3788" s="10" t="s">
        <v>3</v>
      </c>
      <c r="D3788" s="10" t="s">
        <v>94</v>
      </c>
      <c r="E3788" s="10">
        <v>33</v>
      </c>
      <c r="F3788" s="10">
        <v>1264685</v>
      </c>
      <c r="G3788" s="10">
        <v>0.20602961661061486</v>
      </c>
      <c r="H3788" s="10">
        <v>0.63974270272834732</v>
      </c>
      <c r="I3788" s="10">
        <v>0.50793675895578738</v>
      </c>
      <c r="J3788" s="10">
        <v>0.13478455109375062</v>
      </c>
      <c r="K3788" s="10">
        <v>0.23041864179617849</v>
      </c>
      <c r="L3788" s="10">
        <v>0.35332039203438009</v>
      </c>
      <c r="M3788" s="10">
        <v>936.93140371599861</v>
      </c>
      <c r="N3788" s="10">
        <v>0.21477847640395367</v>
      </c>
      <c r="O3788" s="10">
        <v>6.3986031697788243E-2</v>
      </c>
      <c r="P3788" s="10">
        <v>5.9023358597850933E-2</v>
      </c>
      <c r="Q3788" s="10">
        <v>4.9626730999373135E-3</v>
      </c>
    </row>
    <row r="3789" spans="1:17" x14ac:dyDescent="0.2">
      <c r="A3789" s="9" t="str">
        <f t="shared" si="59"/>
        <v>200918A24BRA33</v>
      </c>
      <c r="B3789" s="10">
        <v>2009</v>
      </c>
      <c r="C3789" s="10" t="s">
        <v>1</v>
      </c>
      <c r="D3789" s="10" t="s">
        <v>92</v>
      </c>
      <c r="E3789" s="10">
        <v>33</v>
      </c>
      <c r="F3789" s="10">
        <v>678082</v>
      </c>
      <c r="G3789" s="10">
        <v>0.19219836562160383</v>
      </c>
      <c r="H3789" s="10">
        <v>0.66357313717220046</v>
      </c>
      <c r="I3789" s="10">
        <v>0.53603546473730312</v>
      </c>
      <c r="J3789" s="10">
        <v>0.13954506977032277</v>
      </c>
      <c r="K3789" s="10">
        <v>0.20978141286747032</v>
      </c>
      <c r="L3789" s="10">
        <v>0.42978282862544648</v>
      </c>
      <c r="M3789" s="10">
        <v>920.59622588355251</v>
      </c>
      <c r="N3789" s="10">
        <v>0.2440073619414761</v>
      </c>
      <c r="O3789" s="10">
        <v>5.0825711344645634E-2</v>
      </c>
      <c r="P3789" s="10">
        <v>4.7128518379782977E-2</v>
      </c>
      <c r="Q3789" s="10">
        <v>3.6971929648626565E-3</v>
      </c>
    </row>
    <row r="3790" spans="1:17" x14ac:dyDescent="0.2">
      <c r="A3790" s="9" t="str">
        <f t="shared" si="59"/>
        <v>200918A24IND33</v>
      </c>
      <c r="B3790" s="10">
        <v>2009</v>
      </c>
      <c r="C3790" s="10" t="s">
        <v>1</v>
      </c>
      <c r="D3790" s="10" t="s">
        <v>107</v>
      </c>
      <c r="E3790" s="10">
        <v>33</v>
      </c>
      <c r="F3790" s="10">
        <v>3759</v>
      </c>
      <c r="G3790" s="10">
        <v>0.19987228607918264</v>
      </c>
      <c r="H3790" s="10">
        <v>0.83320031923383875</v>
      </c>
      <c r="I3790" s="10">
        <v>0.66666666666666663</v>
      </c>
      <c r="J3790" s="10">
        <v>0.16679968076616122</v>
      </c>
      <c r="K3790" s="10">
        <v>0.33333333333333331</v>
      </c>
      <c r="L3790" s="10">
        <v>0</v>
      </c>
      <c r="M3790" s="10">
        <v>1450.1624502325124</v>
      </c>
      <c r="N3790" s="10">
        <v>0.50013301409949451</v>
      </c>
      <c r="O3790" s="10">
        <v>0.16653365256717212</v>
      </c>
      <c r="P3790" s="10">
        <v>0.16653365256717212</v>
      </c>
      <c r="Q3790" s="10">
        <v>0</v>
      </c>
    </row>
    <row r="3791" spans="1:17" x14ac:dyDescent="0.2">
      <c r="A3791" s="9" t="str">
        <f t="shared" si="59"/>
        <v>200918A24NEG33</v>
      </c>
      <c r="B3791" s="10">
        <v>2009</v>
      </c>
      <c r="C3791" s="10" t="s">
        <v>1</v>
      </c>
      <c r="D3791" s="10" t="s">
        <v>94</v>
      </c>
      <c r="E3791" s="10">
        <v>33</v>
      </c>
      <c r="F3791" s="10">
        <v>562154</v>
      </c>
      <c r="G3791" s="10">
        <v>0.24604365071375359</v>
      </c>
      <c r="H3791" s="10">
        <v>0.70680987772033999</v>
      </c>
      <c r="I3791" s="10">
        <v>0.5329037950454858</v>
      </c>
      <c r="J3791" s="10">
        <v>0.16833821337213645</v>
      </c>
      <c r="K3791" s="10">
        <v>0.29877044368624966</v>
      </c>
      <c r="L3791" s="10">
        <v>0.27201265133753383</v>
      </c>
      <c r="M3791" s="10">
        <v>758.15781061268012</v>
      </c>
      <c r="N3791" s="10">
        <v>0.22966482494120827</v>
      </c>
      <c r="O3791" s="10">
        <v>5.7971659011587573E-2</v>
      </c>
      <c r="P3791" s="10">
        <v>5.2394895348961315E-2</v>
      </c>
      <c r="Q3791" s="10">
        <v>5.5767636626262553E-3</v>
      </c>
    </row>
    <row r="3792" spans="1:17" x14ac:dyDescent="0.2">
      <c r="A3792" s="9" t="str">
        <f t="shared" si="59"/>
        <v>200925A29BRA33</v>
      </c>
      <c r="B3792" s="10">
        <v>2009</v>
      </c>
      <c r="C3792" s="10" t="s">
        <v>2</v>
      </c>
      <c r="D3792" s="10" t="s">
        <v>92</v>
      </c>
      <c r="E3792" s="10">
        <v>33</v>
      </c>
      <c r="F3792" s="10">
        <v>514523</v>
      </c>
      <c r="G3792" s="10">
        <v>8.8155267272031324E-2</v>
      </c>
      <c r="H3792" s="10">
        <v>0.8428738851324431</v>
      </c>
      <c r="I3792" s="10">
        <v>0.76857011251197715</v>
      </c>
      <c r="J3792" s="10">
        <v>0.13276957492667965</v>
      </c>
      <c r="K3792" s="10">
        <v>0.19367258606515161</v>
      </c>
      <c r="L3792" s="10">
        <v>0.15469279313072495</v>
      </c>
      <c r="M3792" s="10">
        <v>1506.6686528310843</v>
      </c>
      <c r="N3792" s="10">
        <v>0.28377934514103353</v>
      </c>
      <c r="O3792" s="10">
        <v>0.12056798238368353</v>
      </c>
      <c r="P3792" s="10">
        <v>9.2551742098992654E-2</v>
      </c>
      <c r="Q3792" s="10">
        <v>2.8016240284690869E-2</v>
      </c>
    </row>
    <row r="3793" spans="1:17" x14ac:dyDescent="0.2">
      <c r="A3793" s="9" t="str">
        <f t="shared" si="59"/>
        <v>200925A29IND33</v>
      </c>
      <c r="B3793" s="10">
        <v>2009</v>
      </c>
      <c r="C3793" s="10" t="s">
        <v>2</v>
      </c>
      <c r="D3793" s="10" t="s">
        <v>107</v>
      </c>
      <c r="E3793" s="10">
        <v>33</v>
      </c>
      <c r="F3793" s="10">
        <v>627</v>
      </c>
      <c r="G3793" s="10">
        <v>0</v>
      </c>
      <c r="H3793" s="10">
        <v>1</v>
      </c>
      <c r="I3793" s="10">
        <v>1</v>
      </c>
      <c r="J3793" s="10">
        <v>0</v>
      </c>
      <c r="K3793" s="10">
        <v>0</v>
      </c>
      <c r="L3793" s="10">
        <v>1</v>
      </c>
      <c r="M3793" s="10">
        <v>2583.3060640414183</v>
      </c>
      <c r="N3793" s="10">
        <v>0</v>
      </c>
      <c r="O3793" s="10">
        <v>0</v>
      </c>
      <c r="P3793" s="10">
        <v>0</v>
      </c>
      <c r="Q3793" s="10">
        <v>0</v>
      </c>
    </row>
    <row r="3794" spans="1:17" x14ac:dyDescent="0.2">
      <c r="A3794" s="9" t="str">
        <f t="shared" si="59"/>
        <v>200925A29NEG33</v>
      </c>
      <c r="B3794" s="10">
        <v>2009</v>
      </c>
      <c r="C3794" s="10" t="s">
        <v>2</v>
      </c>
      <c r="D3794" s="10" t="s">
        <v>94</v>
      </c>
      <c r="E3794" s="10">
        <v>33</v>
      </c>
      <c r="F3794" s="10">
        <v>425523</v>
      </c>
      <c r="G3794" s="10">
        <v>0.14159862304063647</v>
      </c>
      <c r="H3794" s="10">
        <v>0.84242449879324977</v>
      </c>
      <c r="I3794" s="10">
        <v>0.72313834974842728</v>
      </c>
      <c r="J3794" s="10">
        <v>0.13402095773906464</v>
      </c>
      <c r="K3794" s="10">
        <v>0.23710351731868784</v>
      </c>
      <c r="L3794" s="10">
        <v>0.11339457561635917</v>
      </c>
      <c r="M3794" s="10">
        <v>1190.7430101573252</v>
      </c>
      <c r="N3794" s="10">
        <v>0.28358828104744621</v>
      </c>
      <c r="O3794" s="10">
        <v>9.7480378061140308E-2</v>
      </c>
      <c r="P3794" s="10">
        <v>9.0091215499563962E-2</v>
      </c>
      <c r="Q3794" s="10">
        <v>7.3891625615763543E-3</v>
      </c>
    </row>
    <row r="3795" spans="1:17" x14ac:dyDescent="0.2">
      <c r="A3795" s="9" t="str">
        <f t="shared" si="59"/>
        <v>200930EMABRA33</v>
      </c>
      <c r="B3795" s="10">
        <v>2009</v>
      </c>
      <c r="C3795" s="10" t="s">
        <v>4</v>
      </c>
      <c r="D3795" s="10" t="s">
        <v>92</v>
      </c>
      <c r="E3795" s="10">
        <v>33</v>
      </c>
      <c r="F3795" s="10">
        <v>3841030</v>
      </c>
      <c r="G3795" s="10">
        <v>5.2809204103755787E-2</v>
      </c>
      <c r="H3795" s="10">
        <v>0.60857790748835594</v>
      </c>
      <c r="I3795" s="10">
        <v>0.57643939255876675</v>
      </c>
      <c r="J3795" s="10">
        <v>0.38375253512729657</v>
      </c>
      <c r="K3795" s="10">
        <v>0.41458619172461553</v>
      </c>
      <c r="L3795" s="10">
        <v>2.920648888449192E-2</v>
      </c>
      <c r="M3795" s="10">
        <v>2353.9149805758266</v>
      </c>
      <c r="N3795" s="10">
        <v>0.28095693082324275</v>
      </c>
      <c r="O3795" s="10">
        <v>0.17930659224218504</v>
      </c>
      <c r="P3795" s="10">
        <v>0.13770394920112575</v>
      </c>
      <c r="Q3795" s="10">
        <v>4.1602643041059297E-2</v>
      </c>
    </row>
    <row r="3796" spans="1:17" x14ac:dyDescent="0.2">
      <c r="A3796" s="9" t="str">
        <f t="shared" si="59"/>
        <v>200930EMAIND33</v>
      </c>
      <c r="B3796" s="10">
        <v>2009</v>
      </c>
      <c r="C3796" s="10" t="s">
        <v>4</v>
      </c>
      <c r="D3796" s="10" t="s">
        <v>107</v>
      </c>
      <c r="E3796" s="10">
        <v>33</v>
      </c>
      <c r="F3796" s="10">
        <v>15665</v>
      </c>
      <c r="G3796" s="10">
        <v>0</v>
      </c>
      <c r="H3796" s="10">
        <v>0.64002553463134371</v>
      </c>
      <c r="I3796" s="10">
        <v>0.64002553463134371</v>
      </c>
      <c r="J3796" s="10">
        <v>0.35997446536865624</v>
      </c>
      <c r="K3796" s="10">
        <v>0.35997446536865624</v>
      </c>
      <c r="L3796" s="10">
        <v>3.9961698052984357E-2</v>
      </c>
      <c r="M3796" s="10">
        <v>772.98929473979308</v>
      </c>
      <c r="N3796" s="10">
        <v>0.35997446536865624</v>
      </c>
      <c r="O3796" s="10">
        <v>0.31994893073731245</v>
      </c>
      <c r="P3796" s="10">
        <v>0.31994893073731245</v>
      </c>
      <c r="Q3796" s="10">
        <v>0</v>
      </c>
    </row>
    <row r="3797" spans="1:17" x14ac:dyDescent="0.2">
      <c r="A3797" s="9" t="str">
        <f t="shared" si="59"/>
        <v>200930EMANEG33</v>
      </c>
      <c r="B3797" s="10">
        <v>2009</v>
      </c>
      <c r="C3797" s="10" t="s">
        <v>4</v>
      </c>
      <c r="D3797" s="10" t="s">
        <v>94</v>
      </c>
      <c r="E3797" s="10">
        <v>33</v>
      </c>
      <c r="F3797" s="10">
        <v>2843976</v>
      </c>
      <c r="G3797" s="10">
        <v>7.0510000637614659E-2</v>
      </c>
      <c r="H3797" s="10">
        <v>0.65624006672348856</v>
      </c>
      <c r="I3797" s="10">
        <v>0.60996857920038705</v>
      </c>
      <c r="J3797" s="10">
        <v>0.33737063885208596</v>
      </c>
      <c r="K3797" s="10">
        <v>0.38033724616522785</v>
      </c>
      <c r="L3797" s="10">
        <v>3.3934182285645167E-2</v>
      </c>
      <c r="M3797" s="10">
        <v>1197.1187815958983</v>
      </c>
      <c r="N3797" s="10">
        <v>0.2742525388509538</v>
      </c>
      <c r="O3797" s="10">
        <v>0.16159822817770145</v>
      </c>
      <c r="P3797" s="10">
        <v>0.14815091023641769</v>
      </c>
      <c r="Q3797" s="10">
        <v>1.3447317941283761E-2</v>
      </c>
    </row>
    <row r="3798" spans="1:17" x14ac:dyDescent="0.2">
      <c r="A3798" s="9" t="str">
        <f t="shared" si="59"/>
        <v>200915A17BRA35</v>
      </c>
      <c r="B3798" s="10">
        <v>2009</v>
      </c>
      <c r="C3798" s="10" t="s">
        <v>0</v>
      </c>
      <c r="D3798" s="10" t="s">
        <v>92</v>
      </c>
      <c r="E3798" s="10">
        <v>35</v>
      </c>
      <c r="F3798" s="10">
        <v>509943</v>
      </c>
      <c r="G3798" s="10">
        <v>0.42773983476631322</v>
      </c>
      <c r="H3798" s="10">
        <v>0.31497834071651143</v>
      </c>
      <c r="I3798" s="10">
        <v>0.18024955730346331</v>
      </c>
      <c r="J3798" s="10">
        <v>4.9336886671647616E-2</v>
      </c>
      <c r="K3798" s="10">
        <v>6.4513092639765623E-2</v>
      </c>
      <c r="L3798" s="10">
        <v>0.89754148993122762</v>
      </c>
      <c r="M3798" s="10">
        <v>452.49346201391296</v>
      </c>
      <c r="N3798" s="10">
        <v>8.3487762357753709E-2</v>
      </c>
      <c r="O3798" s="10">
        <v>3.794541742900677E-3</v>
      </c>
      <c r="P3798" s="10">
        <v>3.794541742900677E-3</v>
      </c>
      <c r="Q3798" s="10">
        <v>0</v>
      </c>
    </row>
    <row r="3799" spans="1:17" x14ac:dyDescent="0.2">
      <c r="A3799" s="9" t="str">
        <f t="shared" si="59"/>
        <v>200915A17IND35</v>
      </c>
      <c r="B3799" s="10">
        <v>2009</v>
      </c>
      <c r="C3799" s="10" t="s">
        <v>0</v>
      </c>
      <c r="D3799" s="10" t="s">
        <v>107</v>
      </c>
      <c r="E3799" s="10">
        <v>35</v>
      </c>
      <c r="F3799" s="10">
        <v>1936</v>
      </c>
      <c r="G3799" s="10"/>
      <c r="H3799" s="10">
        <v>0</v>
      </c>
      <c r="I3799" s="10">
        <v>0</v>
      </c>
      <c r="J3799" s="10">
        <v>0</v>
      </c>
      <c r="K3799" s="10">
        <v>0</v>
      </c>
      <c r="L3799" s="10">
        <v>1</v>
      </c>
      <c r="M3799" s="10"/>
      <c r="N3799" s="10">
        <v>0</v>
      </c>
      <c r="O3799" s="10">
        <v>0</v>
      </c>
      <c r="P3799" s="10">
        <v>0</v>
      </c>
      <c r="Q3799" s="10">
        <v>0</v>
      </c>
    </row>
    <row r="3800" spans="1:17" x14ac:dyDescent="0.2">
      <c r="A3800" s="9" t="str">
        <f t="shared" si="59"/>
        <v>200915A17NEG35</v>
      </c>
      <c r="B3800" s="10">
        <v>2009</v>
      </c>
      <c r="C3800" s="10" t="s">
        <v>0</v>
      </c>
      <c r="D3800" s="10" t="s">
        <v>94</v>
      </c>
      <c r="E3800" s="10">
        <v>35</v>
      </c>
      <c r="F3800" s="10">
        <v>433506</v>
      </c>
      <c r="G3800" s="10">
        <v>0.37015256017905268</v>
      </c>
      <c r="H3800" s="10">
        <v>0.40401747611336408</v>
      </c>
      <c r="I3800" s="10">
        <v>0.2544693729729231</v>
      </c>
      <c r="J3800" s="10">
        <v>5.1344156712940535E-2</v>
      </c>
      <c r="K3800" s="10">
        <v>7.5899756866110279E-2</v>
      </c>
      <c r="L3800" s="10">
        <v>0.87497981573496098</v>
      </c>
      <c r="M3800" s="10">
        <v>373.80566626528082</v>
      </c>
      <c r="N3800" s="10">
        <v>0.15212998626710256</v>
      </c>
      <c r="O3800" s="10">
        <v>2.4608242512796565E-2</v>
      </c>
      <c r="P3800" s="10">
        <v>2.4608242512796565E-2</v>
      </c>
      <c r="Q3800" s="10">
        <v>0</v>
      </c>
    </row>
    <row r="3801" spans="1:17" x14ac:dyDescent="0.2">
      <c r="A3801" s="9" t="str">
        <f t="shared" si="59"/>
        <v>200915A29BRA35</v>
      </c>
      <c r="B3801" s="10">
        <v>2009</v>
      </c>
      <c r="C3801" s="10" t="s">
        <v>3</v>
      </c>
      <c r="D3801" s="10" t="s">
        <v>92</v>
      </c>
      <c r="E3801" s="10">
        <v>35</v>
      </c>
      <c r="F3801" s="10">
        <v>2981387</v>
      </c>
      <c r="G3801" s="10">
        <v>0.17457753775402735</v>
      </c>
      <c r="H3801" s="10">
        <v>0.74553991145731835</v>
      </c>
      <c r="I3801" s="10">
        <v>0.61538538941774412</v>
      </c>
      <c r="J3801" s="10">
        <v>9.3150268650128279E-2</v>
      </c>
      <c r="K3801" s="10">
        <v>0.17397037016663722</v>
      </c>
      <c r="L3801" s="10">
        <v>0.36773756644139122</v>
      </c>
      <c r="M3801" s="10">
        <v>1258.6059158012793</v>
      </c>
      <c r="N3801" s="10">
        <v>0.21032425512018399</v>
      </c>
      <c r="O3801" s="10">
        <v>5.0955478104653971E-2</v>
      </c>
      <c r="P3801" s="10">
        <v>4.3166150519875483E-2</v>
      </c>
      <c r="Q3801" s="10">
        <v>7.7893275847784943E-3</v>
      </c>
    </row>
    <row r="3802" spans="1:17" x14ac:dyDescent="0.2">
      <c r="A3802" s="9" t="str">
        <f t="shared" si="59"/>
        <v>200915A29IND35</v>
      </c>
      <c r="B3802" s="10">
        <v>2009</v>
      </c>
      <c r="C3802" s="10" t="s">
        <v>3</v>
      </c>
      <c r="D3802" s="10" t="s">
        <v>107</v>
      </c>
      <c r="E3802" s="10">
        <v>35</v>
      </c>
      <c r="F3802" s="10">
        <v>15482</v>
      </c>
      <c r="G3802" s="10">
        <v>0.15384003816186992</v>
      </c>
      <c r="H3802" s="10">
        <v>0.81242733496964215</v>
      </c>
      <c r="I3802" s="10">
        <v>0.68744348275416611</v>
      </c>
      <c r="J3802" s="10">
        <v>6.2524221676785952E-2</v>
      </c>
      <c r="K3802" s="10">
        <v>0.18750807389226198</v>
      </c>
      <c r="L3802" s="10">
        <v>0.25003229556904794</v>
      </c>
      <c r="M3802" s="10">
        <v>1629.5292332797237</v>
      </c>
      <c r="N3802" s="10">
        <v>0.31236274383154633</v>
      </c>
      <c r="O3802" s="10">
        <v>0.18744348275416614</v>
      </c>
      <c r="P3802" s="10">
        <v>0.18744348275416614</v>
      </c>
      <c r="Q3802" s="10">
        <v>0</v>
      </c>
    </row>
    <row r="3803" spans="1:17" x14ac:dyDescent="0.2">
      <c r="A3803" s="9" t="str">
        <f t="shared" si="59"/>
        <v>200915A29NEG35</v>
      </c>
      <c r="B3803" s="10">
        <v>2009</v>
      </c>
      <c r="C3803" s="10" t="s">
        <v>3</v>
      </c>
      <c r="D3803" s="10" t="s">
        <v>94</v>
      </c>
      <c r="E3803" s="10">
        <v>35</v>
      </c>
      <c r="F3803" s="10">
        <v>2126920</v>
      </c>
      <c r="G3803" s="10">
        <v>0.20251440706478627</v>
      </c>
      <c r="H3803" s="10">
        <v>0.76160128260583382</v>
      </c>
      <c r="I3803" s="10">
        <v>0.60736605043913261</v>
      </c>
      <c r="J3803" s="10">
        <v>0.10600774829330675</v>
      </c>
      <c r="K3803" s="10">
        <v>0.21247296560284354</v>
      </c>
      <c r="L3803" s="10">
        <v>0.30163334775167849</v>
      </c>
      <c r="M3803" s="10">
        <v>866.91974533319319</v>
      </c>
      <c r="N3803" s="10">
        <v>0.2185795281282118</v>
      </c>
      <c r="O3803" s="10">
        <v>5.464417614438509E-2</v>
      </c>
      <c r="P3803" s="10">
        <v>5.1456858028107504E-2</v>
      </c>
      <c r="Q3803" s="10">
        <v>3.1873181162775815E-3</v>
      </c>
    </row>
    <row r="3804" spans="1:17" x14ac:dyDescent="0.2">
      <c r="A3804" s="9" t="str">
        <f t="shared" si="59"/>
        <v>200918A24BRA35</v>
      </c>
      <c r="B3804" s="10">
        <v>2009</v>
      </c>
      <c r="C3804" s="10" t="s">
        <v>1</v>
      </c>
      <c r="D3804" s="10" t="s">
        <v>92</v>
      </c>
      <c r="E3804" s="10">
        <v>35</v>
      </c>
      <c r="F3804" s="10">
        <v>1407977</v>
      </c>
      <c r="G3804" s="10">
        <v>0.18600562370880863</v>
      </c>
      <c r="H3804" s="10">
        <v>0.80550108417964217</v>
      </c>
      <c r="I3804" s="10">
        <v>0.6556733526186862</v>
      </c>
      <c r="J3804" s="10">
        <v>9.8280014517282605E-2</v>
      </c>
      <c r="K3804" s="10">
        <v>0.19724967098184132</v>
      </c>
      <c r="L3804" s="10">
        <v>0.3505142484571836</v>
      </c>
      <c r="M3804" s="10">
        <v>1012.5163500799016</v>
      </c>
      <c r="N3804" s="10">
        <v>0.23024594861989933</v>
      </c>
      <c r="O3804" s="10">
        <v>4.3300423231345399E-2</v>
      </c>
      <c r="P3804" s="10">
        <v>3.8487844616779961E-2</v>
      </c>
      <c r="Q3804" s="10">
        <v>4.8125786145654364E-3</v>
      </c>
    </row>
    <row r="3805" spans="1:17" x14ac:dyDescent="0.2">
      <c r="A3805" s="9" t="str">
        <f t="shared" si="59"/>
        <v>200918A24IND35</v>
      </c>
      <c r="B3805" s="10">
        <v>2009</v>
      </c>
      <c r="C3805" s="10" t="s">
        <v>1</v>
      </c>
      <c r="D3805" s="10" t="s">
        <v>107</v>
      </c>
      <c r="E3805" s="10">
        <v>35</v>
      </c>
      <c r="F3805" s="10">
        <v>2902</v>
      </c>
      <c r="G3805" s="10">
        <v>0</v>
      </c>
      <c r="H3805" s="10">
        <v>1</v>
      </c>
      <c r="I3805" s="10">
        <v>1</v>
      </c>
      <c r="J3805" s="10">
        <v>0</v>
      </c>
      <c r="K3805" s="10">
        <v>0</v>
      </c>
      <c r="L3805" s="10">
        <v>0.33321847002067539</v>
      </c>
      <c r="M3805" s="10">
        <v>505.59121427889596</v>
      </c>
      <c r="N3805" s="10">
        <v>1</v>
      </c>
      <c r="O3805" s="10">
        <v>0.33356305995864921</v>
      </c>
      <c r="P3805" s="10">
        <v>0.33356305995864921</v>
      </c>
      <c r="Q3805" s="10">
        <v>0</v>
      </c>
    </row>
    <row r="3806" spans="1:17" x14ac:dyDescent="0.2">
      <c r="A3806" s="9" t="str">
        <f t="shared" si="59"/>
        <v>200918A24NEG35</v>
      </c>
      <c r="B3806" s="10">
        <v>2009</v>
      </c>
      <c r="C3806" s="10" t="s">
        <v>1</v>
      </c>
      <c r="D3806" s="10" t="s">
        <v>94</v>
      </c>
      <c r="E3806" s="10">
        <v>35</v>
      </c>
      <c r="F3806" s="10">
        <v>966704</v>
      </c>
      <c r="G3806" s="10">
        <v>0.22695602038473001</v>
      </c>
      <c r="H3806" s="10">
        <v>0.84684867343054337</v>
      </c>
      <c r="I3806" s="10">
        <v>0.65465126864065937</v>
      </c>
      <c r="J3806" s="10">
        <v>0.11310907992518909</v>
      </c>
      <c r="K3806" s="10">
        <v>0.26626557870868434</v>
      </c>
      <c r="L3806" s="10">
        <v>0.1961975951273606</v>
      </c>
      <c r="M3806" s="10">
        <v>789.15333885938458</v>
      </c>
      <c r="N3806" s="10">
        <v>0.22422168523146693</v>
      </c>
      <c r="O3806" s="10">
        <v>3.8038530925702183E-2</v>
      </c>
      <c r="P3806" s="10">
        <v>3.5035543454873468E-2</v>
      </c>
      <c r="Q3806" s="10">
        <v>3.0029874708287128E-3</v>
      </c>
    </row>
    <row r="3807" spans="1:17" x14ac:dyDescent="0.2">
      <c r="A3807" s="9" t="str">
        <f t="shared" si="59"/>
        <v>200925A29BRA35</v>
      </c>
      <c r="B3807" s="10">
        <v>2009</v>
      </c>
      <c r="C3807" s="10" t="s">
        <v>2</v>
      </c>
      <c r="D3807" s="10" t="s">
        <v>92</v>
      </c>
      <c r="E3807" s="10">
        <v>35</v>
      </c>
      <c r="F3807" s="10">
        <v>1063467</v>
      </c>
      <c r="G3807" s="10">
        <v>0.11679265513284015</v>
      </c>
      <c r="H3807" s="10">
        <v>0.87261287844380686</v>
      </c>
      <c r="I3807" s="10">
        <v>0.77069810346724443</v>
      </c>
      <c r="J3807" s="10">
        <v>0.10736769453118902</v>
      </c>
      <c r="K3807" s="10">
        <v>0.19563559565082886</v>
      </c>
      <c r="L3807" s="10">
        <v>0.13649412722726703</v>
      </c>
      <c r="M3807" s="10">
        <v>1633.7922652969173</v>
      </c>
      <c r="N3807" s="10">
        <v>0.24476829088255678</v>
      </c>
      <c r="O3807" s="10">
        <v>8.3704524917087228E-2</v>
      </c>
      <c r="P3807" s="10">
        <v>6.8239070887954209E-2</v>
      </c>
      <c r="Q3807" s="10">
        <v>1.5465454029133015E-2</v>
      </c>
    </row>
    <row r="3808" spans="1:17" x14ac:dyDescent="0.2">
      <c r="A3808" s="9" t="str">
        <f t="shared" si="59"/>
        <v>200925A29IND35</v>
      </c>
      <c r="B3808" s="10">
        <v>2009</v>
      </c>
      <c r="C3808" s="10" t="s">
        <v>2</v>
      </c>
      <c r="D3808" s="10" t="s">
        <v>107</v>
      </c>
      <c r="E3808" s="10">
        <v>35</v>
      </c>
      <c r="F3808" s="10">
        <v>10644</v>
      </c>
      <c r="G3808" s="10">
        <v>0.19997933030177759</v>
      </c>
      <c r="H3808" s="10">
        <v>0.90905674558436678</v>
      </c>
      <c r="I3808" s="10">
        <v>0.72726418639609169</v>
      </c>
      <c r="J3808" s="10">
        <v>9.0943254415633223E-2</v>
      </c>
      <c r="K3808" s="10">
        <v>0.27273581360390831</v>
      </c>
      <c r="L3808" s="10">
        <v>9.0943254415633223E-2</v>
      </c>
      <c r="M3808" s="10">
        <v>2111.0273335366473</v>
      </c>
      <c r="N3808" s="10">
        <v>0.18169860954528372</v>
      </c>
      <c r="O3808" s="10">
        <v>0.18169860954528372</v>
      </c>
      <c r="P3808" s="10">
        <v>0.18169860954528372</v>
      </c>
      <c r="Q3808" s="10">
        <v>0</v>
      </c>
    </row>
    <row r="3809" spans="1:17" x14ac:dyDescent="0.2">
      <c r="A3809" s="9" t="str">
        <f t="shared" si="59"/>
        <v>200925A29NEG35</v>
      </c>
      <c r="B3809" s="10">
        <v>2009</v>
      </c>
      <c r="C3809" s="10" t="s">
        <v>2</v>
      </c>
      <c r="D3809" s="10" t="s">
        <v>94</v>
      </c>
      <c r="E3809" s="10">
        <v>35</v>
      </c>
      <c r="F3809" s="10">
        <v>726710</v>
      </c>
      <c r="G3809" s="10">
        <v>0.12365729655996384</v>
      </c>
      <c r="H3809" s="10">
        <v>0.86151146949952528</v>
      </c>
      <c r="I3809" s="10">
        <v>0.75497929022581223</v>
      </c>
      <c r="J3809" s="10">
        <v>0.12916982014833978</v>
      </c>
      <c r="K3809" s="10">
        <v>0.22238582102902121</v>
      </c>
      <c r="L3809" s="10">
        <v>9.986927385064194E-2</v>
      </c>
      <c r="M3809" s="10">
        <v>1058.5566848585909</v>
      </c>
      <c r="N3809" s="10">
        <v>0.2506675926155576</v>
      </c>
      <c r="O3809" s="10">
        <v>9.4664495096053417E-2</v>
      </c>
      <c r="P3809" s="10">
        <v>8.9332021572404524E-2</v>
      </c>
      <c r="Q3809" s="10">
        <v>5.3324735236489002E-3</v>
      </c>
    </row>
    <row r="3810" spans="1:17" x14ac:dyDescent="0.2">
      <c r="A3810" s="9" t="str">
        <f t="shared" si="59"/>
        <v>200930EMABRA35</v>
      </c>
      <c r="B3810" s="10">
        <v>2009</v>
      </c>
      <c r="C3810" s="10" t="s">
        <v>4</v>
      </c>
      <c r="D3810" s="10" t="s">
        <v>92</v>
      </c>
      <c r="E3810" s="10">
        <v>35</v>
      </c>
      <c r="F3810" s="10">
        <v>6461160</v>
      </c>
      <c r="G3810" s="10">
        <v>6.2354117084375098E-2</v>
      </c>
      <c r="H3810" s="10">
        <v>0.64849098304329256</v>
      </c>
      <c r="I3810" s="10">
        <v>0.60805490035844956</v>
      </c>
      <c r="J3810" s="10">
        <v>0.34581824316376625</v>
      </c>
      <c r="K3810" s="10">
        <v>0.38415764351912041</v>
      </c>
      <c r="L3810" s="10">
        <v>3.2200255062558428E-2</v>
      </c>
      <c r="M3810" s="10">
        <v>2242.4666391663832</v>
      </c>
      <c r="N3810" s="10">
        <v>0.27049354613058202</v>
      </c>
      <c r="O3810" s="10">
        <v>0.17758241887578519</v>
      </c>
      <c r="P3810" s="10">
        <v>0.13862148650927658</v>
      </c>
      <c r="Q3810" s="10">
        <v>3.8960932366508605E-2</v>
      </c>
    </row>
    <row r="3811" spans="1:17" x14ac:dyDescent="0.2">
      <c r="A3811" s="9" t="str">
        <f t="shared" si="59"/>
        <v>200930EMAIND35</v>
      </c>
      <c r="B3811" s="10">
        <v>2009</v>
      </c>
      <c r="C3811" s="10" t="s">
        <v>4</v>
      </c>
      <c r="D3811" s="10" t="s">
        <v>107</v>
      </c>
      <c r="E3811" s="10">
        <v>35</v>
      </c>
      <c r="F3811" s="10">
        <v>18382</v>
      </c>
      <c r="G3811" s="10">
        <v>7.6959771028780405E-2</v>
      </c>
      <c r="H3811" s="10">
        <v>0.68425633772168426</v>
      </c>
      <c r="I3811" s="10">
        <v>0.63159612664563158</v>
      </c>
      <c r="J3811" s="10">
        <v>0.31574366227831574</v>
      </c>
      <c r="K3811" s="10">
        <v>0.36840387335436842</v>
      </c>
      <c r="L3811" s="10">
        <v>0</v>
      </c>
      <c r="M3811" s="10">
        <v>1152.3004610129583</v>
      </c>
      <c r="N3811" s="10">
        <v>0.36845827439886847</v>
      </c>
      <c r="O3811" s="10">
        <v>0.15792623218365792</v>
      </c>
      <c r="P3811" s="10">
        <v>0.15792623218365792</v>
      </c>
      <c r="Q3811" s="10">
        <v>0</v>
      </c>
    </row>
    <row r="3812" spans="1:17" x14ac:dyDescent="0.2">
      <c r="A3812" s="9" t="str">
        <f t="shared" si="59"/>
        <v>200930EMANEG35</v>
      </c>
      <c r="B3812" s="10">
        <v>2009</v>
      </c>
      <c r="C3812" s="10" t="s">
        <v>4</v>
      </c>
      <c r="D3812" s="10" t="s">
        <v>94</v>
      </c>
      <c r="E3812" s="10">
        <v>35</v>
      </c>
      <c r="F3812" s="10">
        <v>3791339</v>
      </c>
      <c r="G3812" s="10">
        <v>6.8573536190417936E-2</v>
      </c>
      <c r="H3812" s="10">
        <v>0.70725092111256738</v>
      </c>
      <c r="I3812" s="10">
        <v>0.65875222447794834</v>
      </c>
      <c r="J3812" s="10">
        <v>0.28687912107041863</v>
      </c>
      <c r="K3812" s="10">
        <v>0.332825421308936</v>
      </c>
      <c r="L3812" s="10">
        <v>4.4154584963254404E-2</v>
      </c>
      <c r="M3812" s="10">
        <v>1407.9641331731116</v>
      </c>
      <c r="N3812" s="10">
        <v>0.26512919843439353</v>
      </c>
      <c r="O3812" s="10">
        <v>0.15376714823742568</v>
      </c>
      <c r="P3812" s="10">
        <v>0.13230974470731457</v>
      </c>
      <c r="Q3812" s="10">
        <v>2.1457403530111108E-2</v>
      </c>
    </row>
    <row r="3813" spans="1:17" x14ac:dyDescent="0.2">
      <c r="A3813" s="9" t="str">
        <f t="shared" si="59"/>
        <v>200915A17BRA41</v>
      </c>
      <c r="B3813" s="10">
        <v>2009</v>
      </c>
      <c r="C3813" s="10" t="s">
        <v>0</v>
      </c>
      <c r="D3813" s="10" t="s">
        <v>92</v>
      </c>
      <c r="E3813" s="10">
        <v>41</v>
      </c>
      <c r="F3813" s="10">
        <v>110677</v>
      </c>
      <c r="G3813" s="10">
        <v>0.24992571382263162</v>
      </c>
      <c r="H3813" s="10">
        <v>0.33447780478328831</v>
      </c>
      <c r="I3813" s="10">
        <v>0.25088320066499814</v>
      </c>
      <c r="J3813" s="10">
        <v>9.4111694389981654E-2</v>
      </c>
      <c r="K3813" s="10">
        <v>0.11501938072047489</v>
      </c>
      <c r="L3813" s="10">
        <v>0.80830705566648897</v>
      </c>
      <c r="M3813" s="10">
        <v>410.62228047766547</v>
      </c>
      <c r="N3813" s="10">
        <v>0.12542804738111804</v>
      </c>
      <c r="O3813" s="10">
        <v>1.3941469320635724E-2</v>
      </c>
      <c r="P3813" s="10">
        <v>1.3941469320635724E-2</v>
      </c>
      <c r="Q3813" s="10">
        <v>0</v>
      </c>
    </row>
    <row r="3814" spans="1:17" x14ac:dyDescent="0.2">
      <c r="A3814" s="9" t="str">
        <f t="shared" si="59"/>
        <v>200915A17IND41</v>
      </c>
      <c r="B3814" s="10">
        <v>2009</v>
      </c>
      <c r="C3814" s="10" t="s">
        <v>0</v>
      </c>
      <c r="D3814" s="10" t="s">
        <v>107</v>
      </c>
      <c r="E3814" s="10">
        <v>41</v>
      </c>
      <c r="F3814" s="10">
        <v>386</v>
      </c>
      <c r="G3814" s="10"/>
      <c r="H3814" s="10">
        <v>0</v>
      </c>
      <c r="I3814" s="10">
        <v>0</v>
      </c>
      <c r="J3814" s="10">
        <v>0</v>
      </c>
      <c r="K3814" s="10">
        <v>0</v>
      </c>
      <c r="L3814" s="10">
        <v>1</v>
      </c>
      <c r="M3814" s="10"/>
      <c r="N3814" s="10">
        <v>0</v>
      </c>
      <c r="O3814" s="10">
        <v>0</v>
      </c>
      <c r="P3814" s="10">
        <v>0</v>
      </c>
      <c r="Q3814" s="10">
        <v>0</v>
      </c>
    </row>
    <row r="3815" spans="1:17" x14ac:dyDescent="0.2">
      <c r="A3815" s="9" t="str">
        <f t="shared" si="59"/>
        <v>200915A17NEG41</v>
      </c>
      <c r="B3815" s="10">
        <v>2009</v>
      </c>
      <c r="C3815" s="10" t="s">
        <v>0</v>
      </c>
      <c r="D3815" s="10" t="s">
        <v>94</v>
      </c>
      <c r="E3815" s="10">
        <v>41</v>
      </c>
      <c r="F3815" s="10">
        <v>45894</v>
      </c>
      <c r="G3815" s="10">
        <v>0.18633786100487934</v>
      </c>
      <c r="H3815" s="10">
        <v>0.49568571055039873</v>
      </c>
      <c r="I3815" s="10">
        <v>0.40332069551575367</v>
      </c>
      <c r="J3815" s="10">
        <v>8.4063276245260818E-2</v>
      </c>
      <c r="K3815" s="10">
        <v>0.12607312502723667</v>
      </c>
      <c r="L3815" s="10">
        <v>0.781431123894191</v>
      </c>
      <c r="M3815" s="10">
        <v>447.55149906660665</v>
      </c>
      <c r="N3815" s="10">
        <v>0.25205909269185517</v>
      </c>
      <c r="O3815" s="10">
        <v>3.3620952629973416E-2</v>
      </c>
      <c r="P3815" s="10">
        <v>3.3620952629973416E-2</v>
      </c>
      <c r="Q3815" s="10">
        <v>0</v>
      </c>
    </row>
    <row r="3816" spans="1:17" x14ac:dyDescent="0.2">
      <c r="A3816" s="9" t="str">
        <f t="shared" si="59"/>
        <v>200915A29BRA41</v>
      </c>
      <c r="B3816" s="10">
        <v>2009</v>
      </c>
      <c r="C3816" s="10" t="s">
        <v>3</v>
      </c>
      <c r="D3816" s="10" t="s">
        <v>92</v>
      </c>
      <c r="E3816" s="10">
        <v>41</v>
      </c>
      <c r="F3816" s="10">
        <v>606160</v>
      </c>
      <c r="G3816" s="10">
        <v>0.12764217661424332</v>
      </c>
      <c r="H3816" s="10">
        <v>0.75253728388544283</v>
      </c>
      <c r="I3816" s="10">
        <v>0.65648178698693416</v>
      </c>
      <c r="J3816" s="10">
        <v>9.3516563283621484E-2</v>
      </c>
      <c r="K3816" s="10">
        <v>0.15585983898640624</v>
      </c>
      <c r="L3816" s="10">
        <v>0.35432229114425234</v>
      </c>
      <c r="M3816" s="10">
        <v>1185.9789925035579</v>
      </c>
      <c r="N3816" s="10">
        <v>0.27339819240864521</v>
      </c>
      <c r="O3816" s="10">
        <v>8.6034141923028606E-2</v>
      </c>
      <c r="P3816" s="10">
        <v>6.8196243330622602E-2</v>
      </c>
      <c r="Q3816" s="10">
        <v>1.7837898592406001E-2</v>
      </c>
    </row>
    <row r="3817" spans="1:17" x14ac:dyDescent="0.2">
      <c r="A3817" s="9" t="str">
        <f t="shared" si="59"/>
        <v>200915A29IND41</v>
      </c>
      <c r="B3817" s="10">
        <v>2009</v>
      </c>
      <c r="C3817" s="10" t="s">
        <v>3</v>
      </c>
      <c r="D3817" s="10" t="s">
        <v>107</v>
      </c>
      <c r="E3817" s="10">
        <v>41</v>
      </c>
      <c r="F3817" s="10">
        <v>2316</v>
      </c>
      <c r="G3817" s="10">
        <v>0</v>
      </c>
      <c r="H3817" s="10">
        <v>0.83333333333333337</v>
      </c>
      <c r="I3817" s="10">
        <v>0.83333333333333337</v>
      </c>
      <c r="J3817" s="10">
        <v>0</v>
      </c>
      <c r="K3817" s="10">
        <v>0</v>
      </c>
      <c r="L3817" s="10">
        <v>0.16666666666666666</v>
      </c>
      <c r="M3817" s="10">
        <v>1130.4070902243004</v>
      </c>
      <c r="N3817" s="10">
        <v>0.33333333333333331</v>
      </c>
      <c r="O3817" s="10">
        <v>0.16666666666666666</v>
      </c>
      <c r="P3817" s="10">
        <v>0</v>
      </c>
      <c r="Q3817" s="10">
        <v>0.16666666666666666</v>
      </c>
    </row>
    <row r="3818" spans="1:17" x14ac:dyDescent="0.2">
      <c r="A3818" s="9" t="str">
        <f t="shared" si="59"/>
        <v>200915A29NEG41</v>
      </c>
      <c r="B3818" s="10">
        <v>2009</v>
      </c>
      <c r="C3818" s="10" t="s">
        <v>3</v>
      </c>
      <c r="D3818" s="10" t="s">
        <v>94</v>
      </c>
      <c r="E3818" s="10">
        <v>41</v>
      </c>
      <c r="F3818" s="10">
        <v>209763</v>
      </c>
      <c r="G3818" s="10">
        <v>0.14048499743730664</v>
      </c>
      <c r="H3818" s="10">
        <v>0.77200936294770761</v>
      </c>
      <c r="I3818" s="10">
        <v>0.66355362957242225</v>
      </c>
      <c r="J3818" s="10">
        <v>0.11215037923752044</v>
      </c>
      <c r="K3818" s="10">
        <v>0.19120626611938235</v>
      </c>
      <c r="L3818" s="10">
        <v>0.30698931651435191</v>
      </c>
      <c r="M3818" s="10">
        <v>846.11555811514961</v>
      </c>
      <c r="N3818" s="10">
        <v>0.26145183090788388</v>
      </c>
      <c r="O3818" s="10">
        <v>6.6301456224895763E-2</v>
      </c>
      <c r="P3818" s="10">
        <v>5.7083633827975377E-2</v>
      </c>
      <c r="Q3818" s="10">
        <v>9.2178223969203877E-3</v>
      </c>
    </row>
    <row r="3819" spans="1:17" x14ac:dyDescent="0.2">
      <c r="A3819" s="9" t="str">
        <f t="shared" si="59"/>
        <v>200918A24BRA41</v>
      </c>
      <c r="B3819" s="10">
        <v>2009</v>
      </c>
      <c r="C3819" s="10" t="s">
        <v>1</v>
      </c>
      <c r="D3819" s="10" t="s">
        <v>92</v>
      </c>
      <c r="E3819" s="10">
        <v>41</v>
      </c>
      <c r="F3819" s="10">
        <v>282245</v>
      </c>
      <c r="G3819" s="10">
        <v>0.15462569467146126</v>
      </c>
      <c r="H3819" s="10">
        <v>0.81285762369572534</v>
      </c>
      <c r="I3819" s="10">
        <v>0.68716894896278058</v>
      </c>
      <c r="J3819" s="10">
        <v>9.2887385073251963E-2</v>
      </c>
      <c r="K3819" s="10">
        <v>0.17758684830555013</v>
      </c>
      <c r="L3819" s="10">
        <v>0.35655193183227341</v>
      </c>
      <c r="M3819" s="10">
        <v>999.63664396127842</v>
      </c>
      <c r="N3819" s="10">
        <v>0.2794325586022155</v>
      </c>
      <c r="O3819" s="10">
        <v>6.7128757895933547E-2</v>
      </c>
      <c r="P3819" s="10">
        <v>5.2061646901667646E-2</v>
      </c>
      <c r="Q3819" s="10">
        <v>1.50671109942659E-2</v>
      </c>
    </row>
    <row r="3820" spans="1:17" x14ac:dyDescent="0.2">
      <c r="A3820" s="9" t="str">
        <f t="shared" si="59"/>
        <v>200918A24IND41</v>
      </c>
      <c r="B3820" s="10">
        <v>2009</v>
      </c>
      <c r="C3820" s="10" t="s">
        <v>1</v>
      </c>
      <c r="D3820" s="10" t="s">
        <v>107</v>
      </c>
      <c r="E3820" s="10">
        <v>41</v>
      </c>
      <c r="F3820" s="10">
        <v>386</v>
      </c>
      <c r="G3820" s="10">
        <v>0</v>
      </c>
      <c r="H3820" s="10">
        <v>1</v>
      </c>
      <c r="I3820" s="10">
        <v>1</v>
      </c>
      <c r="J3820" s="10">
        <v>0</v>
      </c>
      <c r="K3820" s="10">
        <v>0</v>
      </c>
      <c r="L3820" s="10">
        <v>0</v>
      </c>
      <c r="M3820" s="10">
        <v>674.19905977592464</v>
      </c>
      <c r="N3820" s="10">
        <v>0</v>
      </c>
      <c r="O3820" s="10">
        <v>0</v>
      </c>
      <c r="P3820" s="10">
        <v>0</v>
      </c>
      <c r="Q3820" s="10">
        <v>0</v>
      </c>
    </row>
    <row r="3821" spans="1:17" x14ac:dyDescent="0.2">
      <c r="A3821" s="9" t="str">
        <f t="shared" si="59"/>
        <v>200918A24NEG41</v>
      </c>
      <c r="B3821" s="10">
        <v>2009</v>
      </c>
      <c r="C3821" s="10" t="s">
        <v>1</v>
      </c>
      <c r="D3821" s="10" t="s">
        <v>94</v>
      </c>
      <c r="E3821" s="10">
        <v>41</v>
      </c>
      <c r="F3821" s="10">
        <v>96007</v>
      </c>
      <c r="G3821" s="10">
        <v>0.14781264373690398</v>
      </c>
      <c r="H3821" s="10">
        <v>0.81523222265043171</v>
      </c>
      <c r="I3821" s="10">
        <v>0.69473059256095915</v>
      </c>
      <c r="J3821" s="10">
        <v>0.14058349911985585</v>
      </c>
      <c r="K3821" s="10">
        <v>0.22894163967210723</v>
      </c>
      <c r="L3821" s="10">
        <v>0.2088493547345506</v>
      </c>
      <c r="M3821" s="10">
        <v>809.07967497572099</v>
      </c>
      <c r="N3821" s="10">
        <v>0.27818157099381935</v>
      </c>
      <c r="O3821" s="10">
        <v>6.0478346806663807E-2</v>
      </c>
      <c r="P3821" s="10">
        <v>5.2404806475564988E-2</v>
      </c>
      <c r="Q3821" s="10">
        <v>8.0735403310988173E-3</v>
      </c>
    </row>
    <row r="3822" spans="1:17" x14ac:dyDescent="0.2">
      <c r="A3822" s="9" t="str">
        <f t="shared" si="59"/>
        <v>200925A29BRA41</v>
      </c>
      <c r="B3822" s="10">
        <v>2009</v>
      </c>
      <c r="C3822" s="10" t="s">
        <v>2</v>
      </c>
      <c r="D3822" s="10" t="s">
        <v>92</v>
      </c>
      <c r="E3822" s="10">
        <v>41</v>
      </c>
      <c r="F3822" s="10">
        <v>213238</v>
      </c>
      <c r="G3822" s="10">
        <v>7.1149203537957131E-2</v>
      </c>
      <c r="H3822" s="10">
        <v>0.88968195162213115</v>
      </c>
      <c r="I3822" s="10">
        <v>0.82638178936212114</v>
      </c>
      <c r="J3822" s="10">
        <v>9.40404618313809E-2</v>
      </c>
      <c r="K3822" s="10">
        <v>0.14829908365300742</v>
      </c>
      <c r="L3822" s="10">
        <v>0.11573922096436845</v>
      </c>
      <c r="M3822" s="10">
        <v>1512.02674200039</v>
      </c>
      <c r="N3822" s="10">
        <v>0.34235834120261399</v>
      </c>
      <c r="O3822" s="10">
        <v>0.14852034032877151</v>
      </c>
      <c r="P3822" s="10">
        <v>0.11774323124409804</v>
      </c>
      <c r="Q3822" s="10">
        <v>3.077710908467346E-2</v>
      </c>
    </row>
    <row r="3823" spans="1:17" x14ac:dyDescent="0.2">
      <c r="A3823" s="9" t="str">
        <f t="shared" si="59"/>
        <v>200925A29IND41</v>
      </c>
      <c r="B3823" s="10">
        <v>2009</v>
      </c>
      <c r="C3823" s="10" t="s">
        <v>2</v>
      </c>
      <c r="D3823" s="10" t="s">
        <v>107</v>
      </c>
      <c r="E3823" s="10">
        <v>41</v>
      </c>
      <c r="F3823" s="10">
        <v>1544</v>
      </c>
      <c r="G3823" s="10">
        <v>0</v>
      </c>
      <c r="H3823" s="10">
        <v>1</v>
      </c>
      <c r="I3823" s="10">
        <v>1</v>
      </c>
      <c r="J3823" s="10">
        <v>0</v>
      </c>
      <c r="K3823" s="10">
        <v>0</v>
      </c>
      <c r="L3823" s="10">
        <v>0</v>
      </c>
      <c r="M3823" s="10">
        <v>1244.4590978363942</v>
      </c>
      <c r="N3823" s="10">
        <v>0.5</v>
      </c>
      <c r="O3823" s="10">
        <v>0.25</v>
      </c>
      <c r="P3823" s="10">
        <v>0</v>
      </c>
      <c r="Q3823" s="10">
        <v>0.25</v>
      </c>
    </row>
    <row r="3824" spans="1:17" x14ac:dyDescent="0.2">
      <c r="A3824" s="9" t="str">
        <f t="shared" si="59"/>
        <v>200925A29NEG41</v>
      </c>
      <c r="B3824" s="10">
        <v>2009</v>
      </c>
      <c r="C3824" s="10" t="s">
        <v>2</v>
      </c>
      <c r="D3824" s="10" t="s">
        <v>94</v>
      </c>
      <c r="E3824" s="10">
        <v>41</v>
      </c>
      <c r="F3824" s="10">
        <v>67862</v>
      </c>
      <c r="G3824" s="10">
        <v>0.11394898394668593</v>
      </c>
      <c r="H3824" s="10">
        <v>0.89773363590816657</v>
      </c>
      <c r="I3824" s="10">
        <v>0.79543780024166688</v>
      </c>
      <c r="J3824" s="10">
        <v>9.091980784533317E-2</v>
      </c>
      <c r="K3824" s="10">
        <v>0.18186908726533257</v>
      </c>
      <c r="L3824" s="10">
        <v>0.12497421237216705</v>
      </c>
      <c r="M3824" s="10">
        <v>1029.5912788281566</v>
      </c>
      <c r="N3824" s="10">
        <v>0.24423093925908462</v>
      </c>
      <c r="O3824" s="10">
        <v>9.6607821755916423E-2</v>
      </c>
      <c r="P3824" s="10">
        <v>7.9543780024166691E-2</v>
      </c>
      <c r="Q3824" s="10">
        <v>1.7064041731749729E-2</v>
      </c>
    </row>
    <row r="3825" spans="1:17" x14ac:dyDescent="0.2">
      <c r="A3825" s="9" t="str">
        <f t="shared" si="59"/>
        <v>200930EMABRA41</v>
      </c>
      <c r="B3825" s="10">
        <v>2009</v>
      </c>
      <c r="C3825" s="10" t="s">
        <v>4</v>
      </c>
      <c r="D3825" s="10" t="s">
        <v>92</v>
      </c>
      <c r="E3825" s="10">
        <v>41</v>
      </c>
      <c r="F3825" s="10">
        <v>1249748</v>
      </c>
      <c r="G3825" s="10">
        <v>3.9887987944083943E-2</v>
      </c>
      <c r="H3825" s="10">
        <v>0.71149543748019606</v>
      </c>
      <c r="I3825" s="10">
        <v>0.68311531604771525</v>
      </c>
      <c r="J3825" s="10">
        <v>0.28295144301091102</v>
      </c>
      <c r="K3825" s="10">
        <v>0.30947919100490656</v>
      </c>
      <c r="L3825" s="10">
        <v>4.0729811129923792E-2</v>
      </c>
      <c r="M3825" s="10">
        <v>2039.3845656797673</v>
      </c>
      <c r="N3825" s="10">
        <v>0.30194904282625668</v>
      </c>
      <c r="O3825" s="10">
        <v>0.20502134727143642</v>
      </c>
      <c r="P3825" s="10">
        <v>0.15454525011163547</v>
      </c>
      <c r="Q3825" s="10">
        <v>5.0476097159800955E-2</v>
      </c>
    </row>
    <row r="3826" spans="1:17" x14ac:dyDescent="0.2">
      <c r="A3826" s="9" t="str">
        <f t="shared" si="59"/>
        <v>200930EMAIND41</v>
      </c>
      <c r="B3826" s="10">
        <v>2009</v>
      </c>
      <c r="C3826" s="10" t="s">
        <v>4</v>
      </c>
      <c r="D3826" s="10" t="s">
        <v>107</v>
      </c>
      <c r="E3826" s="10">
        <v>41</v>
      </c>
      <c r="F3826" s="10">
        <v>5786</v>
      </c>
      <c r="G3826" s="10">
        <v>0</v>
      </c>
      <c r="H3826" s="10">
        <v>0.73349464223988936</v>
      </c>
      <c r="I3826" s="10">
        <v>0.73349464223988936</v>
      </c>
      <c r="J3826" s="10">
        <v>0.19979260283442793</v>
      </c>
      <c r="K3826" s="10">
        <v>0.19979260283442793</v>
      </c>
      <c r="L3826" s="10">
        <v>6.6712754925682682E-2</v>
      </c>
      <c r="M3826" s="10">
        <v>829.10280699258453</v>
      </c>
      <c r="N3826" s="10">
        <v>0.13325267888005532</v>
      </c>
      <c r="O3826" s="10">
        <v>0.13325267888005532</v>
      </c>
      <c r="P3826" s="10">
        <v>0.13325267888005532</v>
      </c>
      <c r="Q3826" s="10">
        <v>0</v>
      </c>
    </row>
    <row r="3827" spans="1:17" x14ac:dyDescent="0.2">
      <c r="A3827" s="9" t="str">
        <f t="shared" si="59"/>
        <v>200930EMANEG41</v>
      </c>
      <c r="B3827" s="10">
        <v>2009</v>
      </c>
      <c r="C3827" s="10" t="s">
        <v>4</v>
      </c>
      <c r="D3827" s="10" t="s">
        <v>94</v>
      </c>
      <c r="E3827" s="10">
        <v>41</v>
      </c>
      <c r="F3827" s="10">
        <v>375186</v>
      </c>
      <c r="G3827" s="10">
        <v>4.389973331766054E-2</v>
      </c>
      <c r="H3827" s="10">
        <v>0.72559743700457902</v>
      </c>
      <c r="I3827" s="10">
        <v>0.69374390302410005</v>
      </c>
      <c r="J3827" s="10">
        <v>0.26824028615140222</v>
      </c>
      <c r="K3827" s="10">
        <v>0.29701268170987188</v>
      </c>
      <c r="L3827" s="10">
        <v>4.1102279935818498E-2</v>
      </c>
      <c r="M3827" s="10">
        <v>1064.7277506413202</v>
      </c>
      <c r="N3827" s="10">
        <v>0.29208016186530494</v>
      </c>
      <c r="O3827" s="10">
        <v>0.19402693472931454</v>
      </c>
      <c r="P3827" s="10">
        <v>0.17133153482994509</v>
      </c>
      <c r="Q3827" s="10">
        <v>2.2695399899369452E-2</v>
      </c>
    </row>
    <row r="3828" spans="1:17" x14ac:dyDescent="0.2">
      <c r="A3828" s="9" t="str">
        <f t="shared" si="59"/>
        <v>200915A17BRA43</v>
      </c>
      <c r="B3828" s="10">
        <v>2009</v>
      </c>
      <c r="C3828" s="10" t="s">
        <v>0</v>
      </c>
      <c r="D3828" s="10" t="s">
        <v>92</v>
      </c>
      <c r="E3828" s="10">
        <v>43</v>
      </c>
      <c r="F3828" s="10">
        <v>163686</v>
      </c>
      <c r="G3828" s="10">
        <v>0.26437939590679277</v>
      </c>
      <c r="H3828" s="10">
        <v>0.32746233642461786</v>
      </c>
      <c r="I3828" s="10">
        <v>0.24088804173845044</v>
      </c>
      <c r="J3828" s="10">
        <v>7.3048397541634599E-2</v>
      </c>
      <c r="K3828" s="10">
        <v>8.5230257932871478E-2</v>
      </c>
      <c r="L3828" s="10">
        <v>0.86469215449091552</v>
      </c>
      <c r="M3828" s="10">
        <v>413.9753178978936</v>
      </c>
      <c r="N3828" s="10">
        <v>0.13178589392842685</v>
      </c>
      <c r="O3828" s="10">
        <v>1.6310681993841322E-2</v>
      </c>
      <c r="P3828" s="10">
        <v>1.6310681993841322E-2</v>
      </c>
      <c r="Q3828" s="10">
        <v>0</v>
      </c>
    </row>
    <row r="3829" spans="1:17" x14ac:dyDescent="0.2">
      <c r="A3829" s="9" t="str">
        <f t="shared" si="59"/>
        <v>200915A17IND43</v>
      </c>
      <c r="B3829" s="10">
        <v>2009</v>
      </c>
      <c r="C3829" s="10" t="s">
        <v>0</v>
      </c>
      <c r="D3829" s="10" t="s">
        <v>107</v>
      </c>
      <c r="E3829" s="10">
        <v>43</v>
      </c>
      <c r="F3829" s="10">
        <v>221</v>
      </c>
      <c r="G3829" s="10"/>
      <c r="H3829" s="10">
        <v>0</v>
      </c>
      <c r="I3829" s="10">
        <v>0</v>
      </c>
      <c r="J3829" s="10">
        <v>0</v>
      </c>
      <c r="K3829" s="10">
        <v>0</v>
      </c>
      <c r="L3829" s="10">
        <v>1</v>
      </c>
      <c r="M3829" s="10"/>
      <c r="N3829" s="10">
        <v>0</v>
      </c>
      <c r="O3829" s="10">
        <v>0</v>
      </c>
      <c r="P3829" s="10">
        <v>0</v>
      </c>
      <c r="Q3829" s="10">
        <v>0</v>
      </c>
    </row>
    <row r="3830" spans="1:17" x14ac:dyDescent="0.2">
      <c r="A3830" s="9" t="str">
        <f t="shared" si="59"/>
        <v>200915A17NEG43</v>
      </c>
      <c r="B3830" s="10">
        <v>2009</v>
      </c>
      <c r="C3830" s="10" t="s">
        <v>0</v>
      </c>
      <c r="D3830" s="10" t="s">
        <v>94</v>
      </c>
      <c r="E3830" s="10">
        <v>43</v>
      </c>
      <c r="F3830" s="10">
        <v>39646</v>
      </c>
      <c r="G3830" s="10">
        <v>0.32139977422996291</v>
      </c>
      <c r="H3830" s="10">
        <v>0.31281844322251928</v>
      </c>
      <c r="I3830" s="10">
        <v>0.21227866619583313</v>
      </c>
      <c r="J3830" s="10">
        <v>4.4619885991020534E-2</v>
      </c>
      <c r="K3830" s="10">
        <v>6.1393330979165613E-2</v>
      </c>
      <c r="L3830" s="10">
        <v>0.86036422337688545</v>
      </c>
      <c r="M3830" s="10">
        <v>367.8955105859614</v>
      </c>
      <c r="N3830" s="10">
        <v>0.12923599837662339</v>
      </c>
      <c r="O3830" s="10">
        <v>1.6867897727272728E-2</v>
      </c>
      <c r="P3830" s="10">
        <v>1.6867897727272728E-2</v>
      </c>
      <c r="Q3830" s="10">
        <v>0</v>
      </c>
    </row>
    <row r="3831" spans="1:17" x14ac:dyDescent="0.2">
      <c r="A3831" s="9" t="str">
        <f t="shared" si="59"/>
        <v>200915A29BRA43</v>
      </c>
      <c r="B3831" s="10">
        <v>2009</v>
      </c>
      <c r="C3831" s="10" t="s">
        <v>3</v>
      </c>
      <c r="D3831" s="10" t="s">
        <v>92</v>
      </c>
      <c r="E3831" s="10">
        <v>43</v>
      </c>
      <c r="F3831" s="10">
        <v>800660</v>
      </c>
      <c r="G3831" s="10">
        <v>0.12296242568948704</v>
      </c>
      <c r="H3831" s="10">
        <v>0.71977868258686584</v>
      </c>
      <c r="I3831" s="10">
        <v>0.63127294981640147</v>
      </c>
      <c r="J3831" s="10">
        <v>0.10095171483526091</v>
      </c>
      <c r="K3831" s="10">
        <v>0.1537843778882422</v>
      </c>
      <c r="L3831" s="10">
        <v>0.39529887842529915</v>
      </c>
      <c r="M3831" s="10">
        <v>1025.096621047659</v>
      </c>
      <c r="N3831" s="10">
        <v>0.24738978828143759</v>
      </c>
      <c r="O3831" s="10">
        <v>6.2896472024333627E-2</v>
      </c>
      <c r="P3831" s="10">
        <v>5.1804010245737615E-2</v>
      </c>
      <c r="Q3831" s="10">
        <v>1.1092461778596014E-2</v>
      </c>
    </row>
    <row r="3832" spans="1:17" x14ac:dyDescent="0.2">
      <c r="A3832" s="9" t="str">
        <f t="shared" si="59"/>
        <v>200915A29IND43</v>
      </c>
      <c r="B3832" s="10">
        <v>2009</v>
      </c>
      <c r="C3832" s="10" t="s">
        <v>3</v>
      </c>
      <c r="D3832" s="10" t="s">
        <v>107</v>
      </c>
      <c r="E3832" s="10">
        <v>43</v>
      </c>
      <c r="F3832" s="10">
        <v>1550</v>
      </c>
      <c r="G3832" s="10">
        <v>0.49962377727614748</v>
      </c>
      <c r="H3832" s="10">
        <v>0.85741935483870968</v>
      </c>
      <c r="I3832" s="10">
        <v>0.42903225806451611</v>
      </c>
      <c r="J3832" s="10">
        <v>0</v>
      </c>
      <c r="K3832" s="10">
        <v>0.28580645161290325</v>
      </c>
      <c r="L3832" s="10">
        <v>0.42774193548387096</v>
      </c>
      <c r="M3832" s="10">
        <v>335.39291071409343</v>
      </c>
      <c r="N3832" s="10">
        <v>0.1432258064516129</v>
      </c>
      <c r="O3832" s="10">
        <v>0.1432258064516129</v>
      </c>
      <c r="P3832" s="10">
        <v>0.1432258064516129</v>
      </c>
      <c r="Q3832" s="10">
        <v>0</v>
      </c>
    </row>
    <row r="3833" spans="1:17" x14ac:dyDescent="0.2">
      <c r="A3833" s="9" t="str">
        <f t="shared" si="59"/>
        <v>200915A29NEG43</v>
      </c>
      <c r="B3833" s="10">
        <v>2009</v>
      </c>
      <c r="C3833" s="10" t="s">
        <v>3</v>
      </c>
      <c r="D3833" s="10" t="s">
        <v>94</v>
      </c>
      <c r="E3833" s="10">
        <v>43</v>
      </c>
      <c r="F3833" s="10">
        <v>187814</v>
      </c>
      <c r="G3833" s="10">
        <v>0.17901045763057474</v>
      </c>
      <c r="H3833" s="10">
        <v>0.73112760497087548</v>
      </c>
      <c r="I3833" s="10">
        <v>0.60024811781869292</v>
      </c>
      <c r="J3833" s="10">
        <v>0.10845836838574334</v>
      </c>
      <c r="K3833" s="10">
        <v>0.19809492370110854</v>
      </c>
      <c r="L3833" s="10">
        <v>0.31840011926693429</v>
      </c>
      <c r="M3833" s="10">
        <v>738.09861224270196</v>
      </c>
      <c r="N3833" s="10">
        <v>0.23405561189091104</v>
      </c>
      <c r="O3833" s="10">
        <v>6.1466616854352348E-2</v>
      </c>
      <c r="P3833" s="10">
        <v>5.7922826493035172E-2</v>
      </c>
      <c r="Q3833" s="10">
        <v>3.54379036131718E-3</v>
      </c>
    </row>
    <row r="3834" spans="1:17" x14ac:dyDescent="0.2">
      <c r="A3834" s="9" t="str">
        <f t="shared" si="59"/>
        <v>200918A24BRA43</v>
      </c>
      <c r="B3834" s="10">
        <v>2009</v>
      </c>
      <c r="C3834" s="10" t="s">
        <v>1</v>
      </c>
      <c r="D3834" s="10" t="s">
        <v>92</v>
      </c>
      <c r="E3834" s="10">
        <v>43</v>
      </c>
      <c r="F3834" s="10">
        <v>353280</v>
      </c>
      <c r="G3834" s="10">
        <v>0.13590853469216299</v>
      </c>
      <c r="H3834" s="10">
        <v>0.77492357336956519</v>
      </c>
      <c r="I3834" s="10">
        <v>0.66960484601449277</v>
      </c>
      <c r="J3834" s="10">
        <v>0.11285382699275362</v>
      </c>
      <c r="K3834" s="10">
        <v>0.17868263134057971</v>
      </c>
      <c r="L3834" s="10">
        <v>0.35859941123188405</v>
      </c>
      <c r="M3834" s="10">
        <v>839.71467749508565</v>
      </c>
      <c r="N3834" s="10">
        <v>0.25852692758696871</v>
      </c>
      <c r="O3834" s="10">
        <v>4.3321493918846196E-2</v>
      </c>
      <c r="P3834" s="10">
        <v>3.5152864401882977E-2</v>
      </c>
      <c r="Q3834" s="10">
        <v>8.1686295169632189E-3</v>
      </c>
    </row>
    <row r="3835" spans="1:17" x14ac:dyDescent="0.2">
      <c r="A3835" s="9" t="str">
        <f t="shared" si="59"/>
        <v>200918A24IND43</v>
      </c>
      <c r="B3835" s="10">
        <v>2009</v>
      </c>
      <c r="C3835" s="10" t="s">
        <v>1</v>
      </c>
      <c r="D3835" s="10" t="s">
        <v>107</v>
      </c>
      <c r="E3835" s="10">
        <v>43</v>
      </c>
      <c r="F3835" s="10">
        <v>1107</v>
      </c>
      <c r="G3835" s="10">
        <v>0.59981933152664857</v>
      </c>
      <c r="H3835" s="10">
        <v>1</v>
      </c>
      <c r="I3835" s="10">
        <v>0.40018066847335138</v>
      </c>
      <c r="J3835" s="10">
        <v>0</v>
      </c>
      <c r="K3835" s="10">
        <v>0.40018066847335138</v>
      </c>
      <c r="L3835" s="10">
        <v>0.39927732610659439</v>
      </c>
      <c r="M3835" s="10">
        <v>404.9252742762551</v>
      </c>
      <c r="N3835" s="10">
        <v>0</v>
      </c>
      <c r="O3835" s="10">
        <v>0</v>
      </c>
      <c r="P3835" s="10">
        <v>0</v>
      </c>
      <c r="Q3835" s="10">
        <v>0</v>
      </c>
    </row>
    <row r="3836" spans="1:17" x14ac:dyDescent="0.2">
      <c r="A3836" s="9" t="str">
        <f t="shared" si="59"/>
        <v>200918A24NEG43</v>
      </c>
      <c r="B3836" s="10">
        <v>2009</v>
      </c>
      <c r="C3836" s="10" t="s">
        <v>1</v>
      </c>
      <c r="D3836" s="10" t="s">
        <v>94</v>
      </c>
      <c r="E3836" s="10">
        <v>43</v>
      </c>
      <c r="F3836" s="10">
        <v>85938</v>
      </c>
      <c r="G3836" s="10">
        <v>0.20563818994956207</v>
      </c>
      <c r="H3836" s="10">
        <v>0.81438944355232845</v>
      </c>
      <c r="I3836" s="10">
        <v>0.64691987246619653</v>
      </c>
      <c r="J3836" s="10">
        <v>0.1340384928669506</v>
      </c>
      <c r="K3836" s="10">
        <v>0.2603155763457376</v>
      </c>
      <c r="L3836" s="10">
        <v>0.23451790825944285</v>
      </c>
      <c r="M3836" s="10">
        <v>675.41987365958312</v>
      </c>
      <c r="N3836" s="10">
        <v>0.25516069724685236</v>
      </c>
      <c r="O3836" s="10">
        <v>5.9275291489213157E-2</v>
      </c>
      <c r="P3836" s="10">
        <v>5.9275291489213157E-2</v>
      </c>
      <c r="Q3836" s="10">
        <v>0</v>
      </c>
    </row>
    <row r="3837" spans="1:17" x14ac:dyDescent="0.2">
      <c r="A3837" s="9" t="str">
        <f t="shared" si="59"/>
        <v>200925A29BRA43</v>
      </c>
      <c r="B3837" s="10">
        <v>2009</v>
      </c>
      <c r="C3837" s="10" t="s">
        <v>2</v>
      </c>
      <c r="D3837" s="10" t="s">
        <v>92</v>
      </c>
      <c r="E3837" s="10">
        <v>43</v>
      </c>
      <c r="F3837" s="10">
        <v>283694</v>
      </c>
      <c r="G3837" s="10">
        <v>7.8274388186332006E-2</v>
      </c>
      <c r="H3837" s="10">
        <v>0.87746656608881402</v>
      </c>
      <c r="I3837" s="10">
        <v>0.80878340747425037</v>
      </c>
      <c r="J3837" s="10">
        <v>0.10222986739233117</v>
      </c>
      <c r="K3837" s="10">
        <v>0.16233335918278144</v>
      </c>
      <c r="L3837" s="10">
        <v>0.17016926688615197</v>
      </c>
      <c r="M3837" s="10">
        <v>1319.8792276627448</v>
      </c>
      <c r="N3837" s="10">
        <v>0.3000014110741096</v>
      </c>
      <c r="O3837" s="10">
        <v>0.11406770333577919</v>
      </c>
      <c r="P3837" s="10">
        <v>9.2954506970706105E-2</v>
      </c>
      <c r="Q3837" s="10">
        <v>2.1113196365073094E-2</v>
      </c>
    </row>
    <row r="3838" spans="1:17" x14ac:dyDescent="0.2">
      <c r="A3838" s="9" t="str">
        <f t="shared" si="59"/>
        <v>200925A29IND43</v>
      </c>
      <c r="B3838" s="10">
        <v>2009</v>
      </c>
      <c r="C3838" s="10" t="s">
        <v>2</v>
      </c>
      <c r="D3838" s="10" t="s">
        <v>107</v>
      </c>
      <c r="E3838" s="10">
        <v>43</v>
      </c>
      <c r="F3838" s="10">
        <v>222</v>
      </c>
      <c r="G3838" s="10">
        <v>0</v>
      </c>
      <c r="H3838" s="10">
        <v>1</v>
      </c>
      <c r="I3838" s="10">
        <v>1</v>
      </c>
      <c r="J3838" s="10">
        <v>0</v>
      </c>
      <c r="K3838" s="10">
        <v>0</v>
      </c>
      <c r="L3838" s="10">
        <v>0</v>
      </c>
      <c r="M3838" s="10">
        <v>196.64139243464473</v>
      </c>
      <c r="N3838" s="10">
        <v>1</v>
      </c>
      <c r="O3838" s="10">
        <v>1</v>
      </c>
      <c r="P3838" s="10">
        <v>1</v>
      </c>
      <c r="Q3838" s="10">
        <v>0</v>
      </c>
    </row>
    <row r="3839" spans="1:17" x14ac:dyDescent="0.2">
      <c r="A3839" s="9" t="str">
        <f t="shared" si="59"/>
        <v>200925A29NEG43</v>
      </c>
      <c r="B3839" s="10">
        <v>2009</v>
      </c>
      <c r="C3839" s="10" t="s">
        <v>2</v>
      </c>
      <c r="D3839" s="10" t="s">
        <v>94</v>
      </c>
      <c r="E3839" s="10">
        <v>43</v>
      </c>
      <c r="F3839" s="10">
        <v>62230</v>
      </c>
      <c r="G3839" s="10">
        <v>0.1129317093596956</v>
      </c>
      <c r="H3839" s="10">
        <v>0.8826450265145428</v>
      </c>
      <c r="I3839" s="10">
        <v>0.78296641491242169</v>
      </c>
      <c r="J3839" s="10">
        <v>0.11380363168889603</v>
      </c>
      <c r="K3839" s="10">
        <v>0.19926080668487867</v>
      </c>
      <c r="L3839" s="10">
        <v>8.8960308532861965E-2</v>
      </c>
      <c r="M3839" s="10">
        <v>875.83613188264144</v>
      </c>
      <c r="N3839" s="10">
        <v>0.27144884531028257</v>
      </c>
      <c r="O3839" s="10">
        <v>9.2858985937298411E-2</v>
      </c>
      <c r="P3839" s="10">
        <v>8.2150690233518259E-2</v>
      </c>
      <c r="Q3839" s="10">
        <v>1.0708295703780157E-2</v>
      </c>
    </row>
    <row r="3840" spans="1:17" x14ac:dyDescent="0.2">
      <c r="A3840" s="9" t="str">
        <f t="shared" si="59"/>
        <v>200930EMABRA43</v>
      </c>
      <c r="B3840" s="10">
        <v>2009</v>
      </c>
      <c r="C3840" s="10" t="s">
        <v>4</v>
      </c>
      <c r="D3840" s="10" t="s">
        <v>92</v>
      </c>
      <c r="E3840" s="10">
        <v>43</v>
      </c>
      <c r="F3840" s="10">
        <v>1742997</v>
      </c>
      <c r="G3840" s="10">
        <v>4.2505950277303327E-2</v>
      </c>
      <c r="H3840" s="10">
        <v>0.66071657036701725</v>
      </c>
      <c r="I3840" s="10">
        <v>0.63263218467960647</v>
      </c>
      <c r="J3840" s="10">
        <v>0.33509179878106504</v>
      </c>
      <c r="K3840" s="10">
        <v>0.36139821238935005</v>
      </c>
      <c r="L3840" s="10">
        <v>3.253304509416826E-2</v>
      </c>
      <c r="M3840" s="10">
        <v>1811.4162437783971</v>
      </c>
      <c r="N3840" s="10">
        <v>0.29319485071601414</v>
      </c>
      <c r="O3840" s="10">
        <v>0.18736383442265794</v>
      </c>
      <c r="P3840" s="10">
        <v>0.13597665388418589</v>
      </c>
      <c r="Q3840" s="10">
        <v>5.1387180538472049E-2</v>
      </c>
    </row>
    <row r="3841" spans="1:17" x14ac:dyDescent="0.2">
      <c r="A3841" s="9" t="str">
        <f t="shared" si="59"/>
        <v>200930EMAIND43</v>
      </c>
      <c r="B3841" s="10">
        <v>2009</v>
      </c>
      <c r="C3841" s="10" t="s">
        <v>4</v>
      </c>
      <c r="D3841" s="10" t="s">
        <v>107</v>
      </c>
      <c r="E3841" s="10">
        <v>43</v>
      </c>
      <c r="F3841" s="10">
        <v>6867</v>
      </c>
      <c r="G3841" s="10">
        <v>0</v>
      </c>
      <c r="H3841" s="10">
        <v>0.67715159458278729</v>
      </c>
      <c r="I3841" s="10">
        <v>0.67715159458278729</v>
      </c>
      <c r="J3841" s="10">
        <v>0.32284840541721277</v>
      </c>
      <c r="K3841" s="10">
        <v>0.32284840541721277</v>
      </c>
      <c r="L3841" s="10">
        <v>3.2328527741371779E-2</v>
      </c>
      <c r="M3841" s="10">
        <v>981.33794571298176</v>
      </c>
      <c r="N3841" s="10">
        <v>0.41896024464831805</v>
      </c>
      <c r="O3841" s="10">
        <v>0.29008300567933598</v>
      </c>
      <c r="P3841" s="10">
        <v>0.25790010193679919</v>
      </c>
      <c r="Q3841" s="10">
        <v>3.2182903742536767E-2</v>
      </c>
    </row>
    <row r="3842" spans="1:17" x14ac:dyDescent="0.2">
      <c r="A3842" s="9" t="str">
        <f t="shared" si="59"/>
        <v>200930EMANEG43</v>
      </c>
      <c r="B3842" s="10">
        <v>2009</v>
      </c>
      <c r="C3842" s="10" t="s">
        <v>4</v>
      </c>
      <c r="D3842" s="10" t="s">
        <v>94</v>
      </c>
      <c r="E3842" s="10">
        <v>43</v>
      </c>
      <c r="F3842" s="10">
        <v>349765</v>
      </c>
      <c r="G3842" s="10">
        <v>6.0888708418923868E-2</v>
      </c>
      <c r="H3842" s="10">
        <v>0.71818506711649255</v>
      </c>
      <c r="I3842" s="10">
        <v>0.67445570597401117</v>
      </c>
      <c r="J3842" s="10">
        <v>0.2754821094163224</v>
      </c>
      <c r="K3842" s="10">
        <v>0.31667834117192972</v>
      </c>
      <c r="L3842" s="10">
        <v>3.1049418895544151E-2</v>
      </c>
      <c r="M3842" s="10">
        <v>1056.2869725372891</v>
      </c>
      <c r="N3842" s="10">
        <v>0.27061188901444971</v>
      </c>
      <c r="O3842" s="10">
        <v>0.14927235285007084</v>
      </c>
      <c r="P3842" s="10">
        <v>0.12641614418714039</v>
      </c>
      <c r="Q3842" s="10">
        <v>2.2856208662930436E-2</v>
      </c>
    </row>
    <row r="3843" spans="1:17" x14ac:dyDescent="0.2">
      <c r="A3843" s="9" t="str">
        <f t="shared" si="59"/>
        <v>200915A17BRA53</v>
      </c>
      <c r="B3843" s="10">
        <v>2009</v>
      </c>
      <c r="C3843" s="10" t="s">
        <v>0</v>
      </c>
      <c r="D3843" s="10" t="s">
        <v>92</v>
      </c>
      <c r="E3843" s="10">
        <v>53</v>
      </c>
      <c r="F3843" s="10">
        <v>52549</v>
      </c>
      <c r="G3843" s="10">
        <v>0.46173007246376813</v>
      </c>
      <c r="H3843" s="10">
        <v>0.16807170450436734</v>
      </c>
      <c r="I3843" s="10">
        <v>9.0467944204456793E-2</v>
      </c>
      <c r="J3843" s="10">
        <v>3.8820910007802245E-2</v>
      </c>
      <c r="K3843" s="10">
        <v>4.7441435612475977E-2</v>
      </c>
      <c r="L3843" s="10">
        <v>0.94393803878285032</v>
      </c>
      <c r="M3843" s="10">
        <v>391.14772663518619</v>
      </c>
      <c r="N3843" s="10">
        <v>4.7422405754629013E-2</v>
      </c>
      <c r="O3843" s="10">
        <v>4.3197777312603478E-3</v>
      </c>
      <c r="P3843" s="10">
        <v>4.3197777312603478E-3</v>
      </c>
      <c r="Q3843" s="10">
        <v>0</v>
      </c>
    </row>
    <row r="3844" spans="1:17" x14ac:dyDescent="0.2">
      <c r="A3844" s="9" t="str">
        <f t="shared" ref="A3844:A3907" si="60">B3844&amp;C3844&amp;D3844&amp;E3844</f>
        <v>200915A17IND53</v>
      </c>
      <c r="B3844" s="10">
        <v>2009</v>
      </c>
      <c r="C3844" s="10" t="s">
        <v>0</v>
      </c>
      <c r="D3844" s="10" t="s">
        <v>107</v>
      </c>
      <c r="E3844" s="10">
        <v>53</v>
      </c>
      <c r="F3844" s="10">
        <v>227</v>
      </c>
      <c r="G3844" s="10"/>
      <c r="H3844" s="10">
        <v>0</v>
      </c>
      <c r="I3844" s="10">
        <v>0</v>
      </c>
      <c r="J3844" s="10">
        <v>1</v>
      </c>
      <c r="K3844" s="10">
        <v>1</v>
      </c>
      <c r="L3844" s="10">
        <v>0</v>
      </c>
      <c r="M3844" s="10"/>
      <c r="N3844" s="10">
        <v>0</v>
      </c>
      <c r="O3844" s="10">
        <v>0</v>
      </c>
      <c r="P3844" s="10">
        <v>0</v>
      </c>
      <c r="Q3844" s="10">
        <v>0</v>
      </c>
    </row>
    <row r="3845" spans="1:17" x14ac:dyDescent="0.2">
      <c r="A3845" s="9" t="str">
        <f t="shared" si="60"/>
        <v>200915A17NEG53</v>
      </c>
      <c r="B3845" s="10">
        <v>2009</v>
      </c>
      <c r="C3845" s="10" t="s">
        <v>0</v>
      </c>
      <c r="D3845" s="10" t="s">
        <v>94</v>
      </c>
      <c r="E3845" s="10">
        <v>53</v>
      </c>
      <c r="F3845" s="10">
        <v>87220</v>
      </c>
      <c r="G3845" s="10">
        <v>0.51857755977927655</v>
      </c>
      <c r="H3845" s="10">
        <v>0.2804975922953451</v>
      </c>
      <c r="I3845" s="10">
        <v>0.13503783535886266</v>
      </c>
      <c r="J3845" s="10">
        <v>5.1914698463655123E-2</v>
      </c>
      <c r="K3845" s="10">
        <v>6.7484521898647093E-2</v>
      </c>
      <c r="L3845" s="10">
        <v>0.90396698005044718</v>
      </c>
      <c r="M3845" s="10">
        <v>370.22620039581653</v>
      </c>
      <c r="N3845" s="10">
        <v>5.7131391882595736E-2</v>
      </c>
      <c r="O3845" s="10">
        <v>5.1937628984177944E-3</v>
      </c>
      <c r="P3845" s="10">
        <v>5.1937628984177944E-3</v>
      </c>
      <c r="Q3845" s="10">
        <v>0</v>
      </c>
    </row>
    <row r="3846" spans="1:17" x14ac:dyDescent="0.2">
      <c r="A3846" s="9" t="str">
        <f t="shared" si="60"/>
        <v>200915A29BRA53</v>
      </c>
      <c r="B3846" s="10">
        <v>2009</v>
      </c>
      <c r="C3846" s="10" t="s">
        <v>3</v>
      </c>
      <c r="D3846" s="10" t="s">
        <v>92</v>
      </c>
      <c r="E3846" s="10">
        <v>53</v>
      </c>
      <c r="F3846" s="10">
        <v>301540</v>
      </c>
      <c r="G3846" s="10">
        <v>0.16968886520508553</v>
      </c>
      <c r="H3846" s="10">
        <v>0.65967035882469982</v>
      </c>
      <c r="I3846" s="10">
        <v>0.54773164422630494</v>
      </c>
      <c r="J3846" s="10">
        <v>0.10218213172381774</v>
      </c>
      <c r="K3846" s="10">
        <v>0.17206009153014526</v>
      </c>
      <c r="L3846" s="10">
        <v>0.4244610996882669</v>
      </c>
      <c r="M3846" s="10">
        <v>1794.5280089444514</v>
      </c>
      <c r="N3846" s="10">
        <v>0.22543277840419182</v>
      </c>
      <c r="O3846" s="10">
        <v>5.4835179412349937E-2</v>
      </c>
      <c r="P3846" s="10">
        <v>4.2816873383299064E-2</v>
      </c>
      <c r="Q3846" s="10">
        <v>1.2018306029050872E-2</v>
      </c>
    </row>
    <row r="3847" spans="1:17" x14ac:dyDescent="0.2">
      <c r="A3847" s="9" t="str">
        <f t="shared" si="60"/>
        <v>200915A29IND53</v>
      </c>
      <c r="B3847" s="10">
        <v>2009</v>
      </c>
      <c r="C3847" s="10" t="s">
        <v>3</v>
      </c>
      <c r="D3847" s="10" t="s">
        <v>107</v>
      </c>
      <c r="E3847" s="10">
        <v>53</v>
      </c>
      <c r="F3847" s="10">
        <v>907</v>
      </c>
      <c r="G3847" s="10">
        <v>0</v>
      </c>
      <c r="H3847" s="10">
        <v>0.4994487320837927</v>
      </c>
      <c r="I3847" s="10">
        <v>0.4994487320837927</v>
      </c>
      <c r="J3847" s="10">
        <v>0.25027563395810365</v>
      </c>
      <c r="K3847" s="10">
        <v>0.25027563395810365</v>
      </c>
      <c r="L3847" s="10">
        <v>0.25027563395810365</v>
      </c>
      <c r="M3847" s="10">
        <v>570.15461694185126</v>
      </c>
      <c r="N3847" s="10">
        <v>0.25027563395810365</v>
      </c>
      <c r="O3847" s="10">
        <v>0</v>
      </c>
      <c r="P3847" s="10">
        <v>0</v>
      </c>
      <c r="Q3847" s="10">
        <v>0</v>
      </c>
    </row>
    <row r="3848" spans="1:17" x14ac:dyDescent="0.2">
      <c r="A3848" s="9" t="str">
        <f t="shared" si="60"/>
        <v>200915A29NEG53</v>
      </c>
      <c r="B3848" s="10">
        <v>2009</v>
      </c>
      <c r="C3848" s="10" t="s">
        <v>3</v>
      </c>
      <c r="D3848" s="10" t="s">
        <v>94</v>
      </c>
      <c r="E3848" s="10">
        <v>53</v>
      </c>
      <c r="F3848" s="10">
        <v>447184</v>
      </c>
      <c r="G3848" s="10">
        <v>0.21896341093876093</v>
      </c>
      <c r="H3848" s="10">
        <v>0.7010738309062936</v>
      </c>
      <c r="I3848" s="10">
        <v>0.54756431357114743</v>
      </c>
      <c r="J3848" s="10">
        <v>0.11450096604529679</v>
      </c>
      <c r="K3848" s="10">
        <v>0.20570503416937994</v>
      </c>
      <c r="L3848" s="10">
        <v>0.36778820351354252</v>
      </c>
      <c r="M3848" s="10">
        <v>1061.4461811320002</v>
      </c>
      <c r="N3848" s="10">
        <v>0.20928858928263794</v>
      </c>
      <c r="O3848" s="10">
        <v>4.9170278125188774E-2</v>
      </c>
      <c r="P3848" s="10">
        <v>4.156999442899429E-2</v>
      </c>
      <c r="Q3848" s="10">
        <v>7.6002836961944886E-3</v>
      </c>
    </row>
    <row r="3849" spans="1:17" x14ac:dyDescent="0.2">
      <c r="A3849" s="9" t="str">
        <f t="shared" si="60"/>
        <v>200918A24BRA53</v>
      </c>
      <c r="B3849" s="10">
        <v>2009</v>
      </c>
      <c r="C3849" s="10" t="s">
        <v>1</v>
      </c>
      <c r="D3849" s="10" t="s">
        <v>92</v>
      </c>
      <c r="E3849" s="10">
        <v>53</v>
      </c>
      <c r="F3849" s="10">
        <v>138425</v>
      </c>
      <c r="G3849" s="10">
        <v>0.20521148901173261</v>
      </c>
      <c r="H3849" s="10">
        <v>0.6939281199205346</v>
      </c>
      <c r="I3849" s="10">
        <v>0.55152609716452949</v>
      </c>
      <c r="J3849" s="10">
        <v>0.11128047679248691</v>
      </c>
      <c r="K3849" s="10">
        <v>0.19969658659924147</v>
      </c>
      <c r="L3849" s="10">
        <v>0.44516525194148454</v>
      </c>
      <c r="M3849" s="10">
        <v>1175.7402422844016</v>
      </c>
      <c r="N3849" s="10">
        <v>0.23895972548311359</v>
      </c>
      <c r="O3849" s="10">
        <v>3.9284811269640597E-2</v>
      </c>
      <c r="P3849" s="10">
        <v>3.2739750767563663E-2</v>
      </c>
      <c r="Q3849" s="10">
        <v>6.5450605020769366E-3</v>
      </c>
    </row>
    <row r="3850" spans="1:17" x14ac:dyDescent="0.2">
      <c r="A3850" s="9" t="str">
        <f t="shared" si="60"/>
        <v>200918A24IND53</v>
      </c>
      <c r="B3850" s="10">
        <v>2009</v>
      </c>
      <c r="C3850" s="10" t="s">
        <v>1</v>
      </c>
      <c r="D3850" s="10" t="s">
        <v>107</v>
      </c>
      <c r="E3850" s="10">
        <v>53</v>
      </c>
      <c r="F3850" s="10">
        <v>454</v>
      </c>
      <c r="G3850" s="10">
        <v>0</v>
      </c>
      <c r="H3850" s="10">
        <v>0.5</v>
      </c>
      <c r="I3850" s="10">
        <v>0.5</v>
      </c>
      <c r="J3850" s="10">
        <v>0</v>
      </c>
      <c r="K3850" s="10">
        <v>0</v>
      </c>
      <c r="L3850" s="10">
        <v>0.5</v>
      </c>
      <c r="M3850" s="10">
        <v>522.50427132634161</v>
      </c>
      <c r="N3850" s="10">
        <v>0.5</v>
      </c>
      <c r="O3850" s="10">
        <v>0</v>
      </c>
      <c r="P3850" s="10">
        <v>0</v>
      </c>
      <c r="Q3850" s="10">
        <v>0</v>
      </c>
    </row>
    <row r="3851" spans="1:17" x14ac:dyDescent="0.2">
      <c r="A3851" s="9" t="str">
        <f t="shared" si="60"/>
        <v>200918A24NEG53</v>
      </c>
      <c r="B3851" s="10">
        <v>2009</v>
      </c>
      <c r="C3851" s="10" t="s">
        <v>1</v>
      </c>
      <c r="D3851" s="10" t="s">
        <v>94</v>
      </c>
      <c r="E3851" s="10">
        <v>53</v>
      </c>
      <c r="F3851" s="10">
        <v>204997</v>
      </c>
      <c r="G3851" s="10">
        <v>0.22958815257737183</v>
      </c>
      <c r="H3851" s="10">
        <v>0.77012834334160984</v>
      </c>
      <c r="I3851" s="10">
        <v>0.59331599974633775</v>
      </c>
      <c r="J3851" s="10">
        <v>0.13039215208027435</v>
      </c>
      <c r="K3851" s="10">
        <v>0.24091572071786416</v>
      </c>
      <c r="L3851" s="10">
        <v>0.31377532354132009</v>
      </c>
      <c r="M3851" s="10">
        <v>841.52497009342824</v>
      </c>
      <c r="N3851" s="10">
        <v>0.22894466962934024</v>
      </c>
      <c r="O3851" s="10">
        <v>3.872149240611418E-2</v>
      </c>
      <c r="P3851" s="10">
        <v>3.5400693460956194E-2</v>
      </c>
      <c r="Q3851" s="10">
        <v>3.3207989451579821E-3</v>
      </c>
    </row>
    <row r="3852" spans="1:17" x14ac:dyDescent="0.2">
      <c r="A3852" s="9" t="str">
        <f t="shared" si="60"/>
        <v>200925A29BRA53</v>
      </c>
      <c r="B3852" s="10">
        <v>2009</v>
      </c>
      <c r="C3852" s="10" t="s">
        <v>2</v>
      </c>
      <c r="D3852" s="10" t="s">
        <v>92</v>
      </c>
      <c r="E3852" s="10">
        <v>53</v>
      </c>
      <c r="F3852" s="10">
        <v>110566</v>
      </c>
      <c r="G3852" s="10">
        <v>0.10596843493427489</v>
      </c>
      <c r="H3852" s="10">
        <v>0.85042418103214368</v>
      </c>
      <c r="I3852" s="10">
        <v>0.76030606153790492</v>
      </c>
      <c r="J3852" s="10">
        <v>0.12090516071848488</v>
      </c>
      <c r="K3852" s="10">
        <v>0.19668795108803791</v>
      </c>
      <c r="L3852" s="10">
        <v>0.15164698008429353</v>
      </c>
      <c r="M3852" s="10">
        <v>2445.5262065849365</v>
      </c>
      <c r="N3852" s="10">
        <v>0.29310095327677588</v>
      </c>
      <c r="O3852" s="10">
        <v>9.8312320243112705E-2</v>
      </c>
      <c r="P3852" s="10">
        <v>7.3729717996490779E-2</v>
      </c>
      <c r="Q3852" s="10">
        <v>2.4582602246621926E-2</v>
      </c>
    </row>
    <row r="3853" spans="1:17" x14ac:dyDescent="0.2">
      <c r="A3853" s="9" t="str">
        <f t="shared" si="60"/>
        <v>200925A29IND53</v>
      </c>
      <c r="B3853" s="10">
        <v>2009</v>
      </c>
      <c r="C3853" s="10" t="s">
        <v>2</v>
      </c>
      <c r="D3853" s="10" t="s">
        <v>107</v>
      </c>
      <c r="E3853" s="10">
        <v>53</v>
      </c>
      <c r="F3853" s="10">
        <v>226</v>
      </c>
      <c r="G3853" s="10">
        <v>0</v>
      </c>
      <c r="H3853" s="10">
        <v>1</v>
      </c>
      <c r="I3853" s="10">
        <v>1</v>
      </c>
      <c r="J3853" s="10">
        <v>0</v>
      </c>
      <c r="K3853" s="10">
        <v>0</v>
      </c>
      <c r="L3853" s="10">
        <v>0</v>
      </c>
      <c r="M3853" s="10">
        <v>618.01580479459767</v>
      </c>
      <c r="N3853" s="10">
        <v>0</v>
      </c>
      <c r="O3853" s="10">
        <v>0</v>
      </c>
      <c r="P3853" s="10">
        <v>0</v>
      </c>
      <c r="Q3853" s="10">
        <v>0</v>
      </c>
    </row>
    <row r="3854" spans="1:17" x14ac:dyDescent="0.2">
      <c r="A3854" s="9" t="str">
        <f t="shared" si="60"/>
        <v>200925A29NEG53</v>
      </c>
      <c r="B3854" s="10">
        <v>2009</v>
      </c>
      <c r="C3854" s="10" t="s">
        <v>2</v>
      </c>
      <c r="D3854" s="10" t="s">
        <v>94</v>
      </c>
      <c r="E3854" s="10">
        <v>53</v>
      </c>
      <c r="F3854" s="10">
        <v>154967</v>
      </c>
      <c r="G3854" s="10">
        <v>0.15029351223602957</v>
      </c>
      <c r="H3854" s="10">
        <v>0.84643827395510007</v>
      </c>
      <c r="I3854" s="10">
        <v>0.71922409287138556</v>
      </c>
      <c r="J3854" s="10">
        <v>0.12870482102641206</v>
      </c>
      <c r="K3854" s="10">
        <v>0.23692140907418999</v>
      </c>
      <c r="L3854" s="10">
        <v>0.13746152406641415</v>
      </c>
      <c r="M3854" s="10">
        <v>1375.7514494302343</v>
      </c>
      <c r="N3854" s="10">
        <v>0.26895403537527346</v>
      </c>
      <c r="O3854" s="10">
        <v>8.7728355069143754E-2</v>
      </c>
      <c r="P3854" s="10">
        <v>7.0195590028844845E-2</v>
      </c>
      <c r="Q3854" s="10">
        <v>1.7532765040298902E-2</v>
      </c>
    </row>
    <row r="3855" spans="1:17" x14ac:dyDescent="0.2">
      <c r="A3855" s="9" t="str">
        <f t="shared" si="60"/>
        <v>200930EMABRA53</v>
      </c>
      <c r="B3855" s="10">
        <v>2009</v>
      </c>
      <c r="C3855" s="10" t="s">
        <v>4</v>
      </c>
      <c r="D3855" s="10" t="s">
        <v>92</v>
      </c>
      <c r="E3855" s="10">
        <v>53</v>
      </c>
      <c r="F3855" s="10">
        <v>531506</v>
      </c>
      <c r="G3855" s="10">
        <v>4.9074170536854977E-2</v>
      </c>
      <c r="H3855" s="10">
        <v>0.68626506568129053</v>
      </c>
      <c r="I3855" s="10">
        <v>0.65258717681456091</v>
      </c>
      <c r="J3855" s="10">
        <v>0.30435968737888192</v>
      </c>
      <c r="K3855" s="10">
        <v>0.33548257216287303</v>
      </c>
      <c r="L3855" s="10">
        <v>4.9871497217340917E-2</v>
      </c>
      <c r="M3855" s="10">
        <v>4112.0006058468216</v>
      </c>
      <c r="N3855" s="10">
        <v>0.25500355410249015</v>
      </c>
      <c r="O3855" s="10">
        <v>0.1409555162121752</v>
      </c>
      <c r="P3855" s="10">
        <v>9.6102177147026721E-2</v>
      </c>
      <c r="Q3855" s="10">
        <v>4.485333906514849E-2</v>
      </c>
    </row>
    <row r="3856" spans="1:17" x14ac:dyDescent="0.2">
      <c r="A3856" s="9" t="str">
        <f t="shared" si="60"/>
        <v>200930EMAIND53</v>
      </c>
      <c r="B3856" s="10">
        <v>2009</v>
      </c>
      <c r="C3856" s="10" t="s">
        <v>4</v>
      </c>
      <c r="D3856" s="10" t="s">
        <v>107</v>
      </c>
      <c r="E3856" s="10">
        <v>53</v>
      </c>
      <c r="F3856" s="10">
        <v>3401</v>
      </c>
      <c r="G3856" s="10">
        <v>0.22146006859382655</v>
      </c>
      <c r="H3856" s="10">
        <v>0.60011761246692152</v>
      </c>
      <c r="I3856" s="10">
        <v>0.46721552484563361</v>
      </c>
      <c r="J3856" s="10">
        <v>0.39988238753307853</v>
      </c>
      <c r="K3856" s="10">
        <v>0.53278447515436633</v>
      </c>
      <c r="L3856" s="10">
        <v>6.6745074977947669E-2</v>
      </c>
      <c r="M3856" s="10">
        <v>3226.5240717847819</v>
      </c>
      <c r="N3856" s="10">
        <v>0.13349014995589534</v>
      </c>
      <c r="O3856" s="10">
        <v>0.13349014995589534</v>
      </c>
      <c r="P3856" s="10">
        <v>0.13349014995589534</v>
      </c>
      <c r="Q3856" s="10">
        <v>0</v>
      </c>
    </row>
    <row r="3857" spans="1:17" x14ac:dyDescent="0.2">
      <c r="A3857" s="9" t="str">
        <f t="shared" si="60"/>
        <v>200930EMANEG53</v>
      </c>
      <c r="B3857" s="10">
        <v>2009</v>
      </c>
      <c r="C3857" s="10" t="s">
        <v>4</v>
      </c>
      <c r="D3857" s="10" t="s">
        <v>94</v>
      </c>
      <c r="E3857" s="10">
        <v>53</v>
      </c>
      <c r="F3857" s="10">
        <v>698706</v>
      </c>
      <c r="G3857" s="10">
        <v>6.4400543677348709E-2</v>
      </c>
      <c r="H3857" s="10">
        <v>0.71498026351569899</v>
      </c>
      <c r="I3857" s="10">
        <v>0.66893514582671398</v>
      </c>
      <c r="J3857" s="10">
        <v>0.27561807112004189</v>
      </c>
      <c r="K3857" s="10">
        <v>0.31809373327264973</v>
      </c>
      <c r="L3857" s="10">
        <v>5.382521403852264E-2</v>
      </c>
      <c r="M3857" s="10">
        <v>2294.7202286962838</v>
      </c>
      <c r="N3857" s="10">
        <v>0.28952359940747191</v>
      </c>
      <c r="O3857" s="10">
        <v>0.15415901413414401</v>
      </c>
      <c r="P3857" s="10">
        <v>0.12787775813508379</v>
      </c>
      <c r="Q3857" s="10">
        <v>2.6281255999060206E-2</v>
      </c>
    </row>
    <row r="3858" spans="1:17" x14ac:dyDescent="0.2">
      <c r="A3858" s="9" t="str">
        <f t="shared" si="60"/>
        <v>200915A17EDU10</v>
      </c>
      <c r="B3858" s="10">
        <v>2009</v>
      </c>
      <c r="C3858" s="10" t="s">
        <v>0</v>
      </c>
      <c r="D3858" s="10" t="s">
        <v>9</v>
      </c>
      <c r="E3858" s="10">
        <v>0</v>
      </c>
      <c r="F3858" s="10">
        <v>1067951</v>
      </c>
      <c r="G3858" s="10">
        <v>0.29013463963245845</v>
      </c>
      <c r="H3858" s="10">
        <v>0.25843507801387894</v>
      </c>
      <c r="I3858" s="10">
        <v>0.18345410978593588</v>
      </c>
      <c r="J3858" s="10">
        <v>9.8489537441324548E-2</v>
      </c>
      <c r="K3858" s="10">
        <v>0.11713177851792826</v>
      </c>
      <c r="L3858" s="10">
        <v>0.81936437158633679</v>
      </c>
      <c r="M3858" s="10">
        <v>306.16159525742967</v>
      </c>
      <c r="N3858" s="10">
        <v>0.11668501867218944</v>
      </c>
      <c r="O3858" s="10">
        <v>2.5460713432262357E-2</v>
      </c>
      <c r="P3858" s="10">
        <v>2.5460713432262357E-2</v>
      </c>
      <c r="Q3858" s="10">
        <v>0</v>
      </c>
    </row>
    <row r="3859" spans="1:17" x14ac:dyDescent="0.2">
      <c r="A3859" s="9" t="str">
        <f t="shared" si="60"/>
        <v>200915A17EDU20</v>
      </c>
      <c r="B3859" s="10">
        <v>2009</v>
      </c>
      <c r="C3859" s="10" t="s">
        <v>0</v>
      </c>
      <c r="D3859" s="10" t="s">
        <v>11</v>
      </c>
      <c r="E3859" s="10">
        <v>0</v>
      </c>
      <c r="F3859" s="10">
        <v>771902</v>
      </c>
      <c r="G3859" s="10">
        <v>0.36474756968806399</v>
      </c>
      <c r="H3859" s="10">
        <v>0.29358260504571826</v>
      </c>
      <c r="I3859" s="10">
        <v>0.18649906335260175</v>
      </c>
      <c r="J3859" s="10">
        <v>3.8103282541047959E-2</v>
      </c>
      <c r="K3859" s="10">
        <v>5.0200673142445543E-2</v>
      </c>
      <c r="L3859" s="10">
        <v>0.91843135527566966</v>
      </c>
      <c r="M3859" s="10">
        <v>316.79830793688728</v>
      </c>
      <c r="N3859" s="10">
        <v>0.10279001658718639</v>
      </c>
      <c r="O3859" s="10">
        <v>1.9771148662658097E-2</v>
      </c>
      <c r="P3859" s="10">
        <v>1.9771148662658097E-2</v>
      </c>
      <c r="Q3859" s="10">
        <v>0</v>
      </c>
    </row>
    <row r="3860" spans="1:17" x14ac:dyDescent="0.2">
      <c r="A3860" s="9" t="str">
        <f t="shared" si="60"/>
        <v>200915A17EDU30</v>
      </c>
      <c r="B3860" s="10">
        <v>2009</v>
      </c>
      <c r="C3860" s="10" t="s">
        <v>0</v>
      </c>
      <c r="D3860" s="10" t="s">
        <v>13</v>
      </c>
      <c r="E3860" s="10">
        <v>0</v>
      </c>
      <c r="F3860" s="10">
        <v>997832</v>
      </c>
      <c r="G3860" s="10">
        <v>0.38912371401453305</v>
      </c>
      <c r="H3860" s="10">
        <v>0.32837892551050679</v>
      </c>
      <c r="I3860" s="10">
        <v>0.20059889841175668</v>
      </c>
      <c r="J3860" s="10">
        <v>2.2508799076397631E-2</v>
      </c>
      <c r="K3860" s="10">
        <v>3.0109276912345967E-2</v>
      </c>
      <c r="L3860" s="10">
        <v>0.9573866141795413</v>
      </c>
      <c r="M3860" s="10">
        <v>402.03485912277233</v>
      </c>
      <c r="N3860" s="10">
        <v>9.8317323125321002E-2</v>
      </c>
      <c r="O3860" s="10">
        <v>1.405307042886492E-2</v>
      </c>
      <c r="P3860" s="10">
        <v>1.405307042886492E-2</v>
      </c>
      <c r="Q3860" s="10">
        <v>0</v>
      </c>
    </row>
    <row r="3861" spans="1:17" x14ac:dyDescent="0.2">
      <c r="A3861" s="9" t="str">
        <f t="shared" si="60"/>
        <v>200915A17EDU40</v>
      </c>
      <c r="B3861" s="10">
        <v>2009</v>
      </c>
      <c r="C3861" s="10" t="s">
        <v>0</v>
      </c>
      <c r="D3861" s="10" t="s">
        <v>15</v>
      </c>
      <c r="E3861" s="10">
        <v>0</v>
      </c>
      <c r="F3861" s="10">
        <v>71583</v>
      </c>
      <c r="G3861" s="10">
        <v>0.25943147920687842</v>
      </c>
      <c r="H3861" s="10">
        <v>0.47768324881605967</v>
      </c>
      <c r="I3861" s="10">
        <v>0.35375717698336195</v>
      </c>
      <c r="J3861" s="10">
        <v>0.26264615900423283</v>
      </c>
      <c r="K3861" s="10">
        <v>0.3749912688766886</v>
      </c>
      <c r="L3861" s="10">
        <v>0.36433231353813056</v>
      </c>
      <c r="M3861" s="10">
        <v>503.04893065043609</v>
      </c>
      <c r="N3861" s="10">
        <v>0.13099478926560776</v>
      </c>
      <c r="O3861" s="10">
        <v>3.1711439867007532E-3</v>
      </c>
      <c r="P3861" s="10">
        <v>3.1711439867007532E-3</v>
      </c>
      <c r="Q3861" s="10">
        <v>0</v>
      </c>
    </row>
    <row r="3862" spans="1:17" x14ac:dyDescent="0.2">
      <c r="A3862" s="9" t="str">
        <f t="shared" si="60"/>
        <v>200915A17EDU50</v>
      </c>
      <c r="B3862" s="10">
        <v>2009</v>
      </c>
      <c r="C3862" s="10" t="s">
        <v>0</v>
      </c>
      <c r="D3862" s="10" t="s">
        <v>17</v>
      </c>
      <c r="E3862" s="10">
        <v>0</v>
      </c>
      <c r="F3862" s="10">
        <v>1985</v>
      </c>
      <c r="G3862" s="10">
        <v>0</v>
      </c>
      <c r="H3862" s="10">
        <v>0.11183879093198992</v>
      </c>
      <c r="I3862" s="10">
        <v>0.11183879093198992</v>
      </c>
      <c r="J3862" s="10">
        <v>0.11435768261964735</v>
      </c>
      <c r="K3862" s="10">
        <v>0.11435768261964735</v>
      </c>
      <c r="L3862" s="10">
        <v>0.8856423173803526</v>
      </c>
      <c r="M3862" s="10">
        <v>522.50427132634161</v>
      </c>
      <c r="N3862" s="10">
        <v>0.11183879093198992</v>
      </c>
      <c r="O3862" s="10">
        <v>0</v>
      </c>
      <c r="P3862" s="10">
        <v>0</v>
      </c>
      <c r="Q3862" s="10">
        <v>0</v>
      </c>
    </row>
    <row r="3863" spans="1:17" x14ac:dyDescent="0.2">
      <c r="A3863" s="9" t="str">
        <f t="shared" si="60"/>
        <v>200915A29EDU10</v>
      </c>
      <c r="B3863" s="10">
        <v>2009</v>
      </c>
      <c r="C3863" s="10" t="s">
        <v>3</v>
      </c>
      <c r="D3863" s="10" t="s">
        <v>9</v>
      </c>
      <c r="E3863" s="10">
        <v>0</v>
      </c>
      <c r="F3863" s="10">
        <v>2921138</v>
      </c>
      <c r="G3863" s="10">
        <v>0.20361982729673789</v>
      </c>
      <c r="H3863" s="10">
        <v>0.54645278655099483</v>
      </c>
      <c r="I3863" s="10">
        <v>0.43518416452766012</v>
      </c>
      <c r="J3863" s="10">
        <v>0.18502994380957011</v>
      </c>
      <c r="K3863" s="10">
        <v>0.26229401007415604</v>
      </c>
      <c r="L3863" s="10">
        <v>0.37948155821464102</v>
      </c>
      <c r="M3863" s="10">
        <v>568.24312769136668</v>
      </c>
      <c r="N3863" s="10">
        <v>0.22027902404986199</v>
      </c>
      <c r="O3863" s="10">
        <v>8.0963036356339488E-2</v>
      </c>
      <c r="P3863" s="10">
        <v>7.7609839972609618E-2</v>
      </c>
      <c r="Q3863" s="10">
        <v>3.3531963837298688E-3</v>
      </c>
    </row>
    <row r="3864" spans="1:17" x14ac:dyDescent="0.2">
      <c r="A3864" s="9" t="str">
        <f t="shared" si="60"/>
        <v>200915A29EDU20</v>
      </c>
      <c r="B3864" s="10">
        <v>2009</v>
      </c>
      <c r="C3864" s="10" t="s">
        <v>3</v>
      </c>
      <c r="D3864" s="10" t="s">
        <v>11</v>
      </c>
      <c r="E3864" s="10">
        <v>0</v>
      </c>
      <c r="F3864" s="10">
        <v>1903178</v>
      </c>
      <c r="G3864" s="10">
        <v>0.22535100390136556</v>
      </c>
      <c r="H3864" s="10">
        <v>0.57400726574182759</v>
      </c>
      <c r="I3864" s="10">
        <v>0.44465415216022885</v>
      </c>
      <c r="J3864" s="10">
        <v>0.1186315730845985</v>
      </c>
      <c r="K3864" s="10">
        <v>0.19179341081075968</v>
      </c>
      <c r="L3864" s="10">
        <v>0.46323938170785917</v>
      </c>
      <c r="M3864" s="10">
        <v>639.0741242306832</v>
      </c>
      <c r="N3864" s="10">
        <v>0.20021647924592012</v>
      </c>
      <c r="O3864" s="10">
        <v>5.9742696849637913E-2</v>
      </c>
      <c r="P3864" s="10">
        <v>5.7039861949775339E-2</v>
      </c>
      <c r="Q3864" s="10">
        <v>2.7028348998625702E-3</v>
      </c>
    </row>
    <row r="3865" spans="1:17" x14ac:dyDescent="0.2">
      <c r="A3865" s="9" t="str">
        <f t="shared" si="60"/>
        <v>200915A29EDU30</v>
      </c>
      <c r="B3865" s="10">
        <v>2009</v>
      </c>
      <c r="C3865" s="10" t="s">
        <v>3</v>
      </c>
      <c r="D3865" s="10" t="s">
        <v>13</v>
      </c>
      <c r="E3865" s="10">
        <v>0</v>
      </c>
      <c r="F3865" s="10">
        <v>2476478</v>
      </c>
      <c r="G3865" s="10">
        <v>0.27423615840165588</v>
      </c>
      <c r="H3865" s="10">
        <v>0.57043187946753415</v>
      </c>
      <c r="I3865" s="10">
        <v>0.41399883221252115</v>
      </c>
      <c r="J3865" s="10">
        <v>7.3174484085867103E-2</v>
      </c>
      <c r="K3865" s="10">
        <v>0.12548950566086192</v>
      </c>
      <c r="L3865" s="10">
        <v>0.64725993931704617</v>
      </c>
      <c r="M3865" s="10">
        <v>623.90682823591612</v>
      </c>
      <c r="N3865" s="10">
        <v>0.17330327892030328</v>
      </c>
      <c r="O3865" s="10">
        <v>4.4095964063970657E-2</v>
      </c>
      <c r="P3865" s="10">
        <v>4.0640918437008941E-2</v>
      </c>
      <c r="Q3865" s="10">
        <v>3.4550456269617168E-3</v>
      </c>
    </row>
    <row r="3866" spans="1:17" x14ac:dyDescent="0.2">
      <c r="A3866" s="9" t="str">
        <f t="shared" si="60"/>
        <v>200915A29EDU40</v>
      </c>
      <c r="B3866" s="10">
        <v>2009</v>
      </c>
      <c r="C3866" s="10" t="s">
        <v>3</v>
      </c>
      <c r="D3866" s="10" t="s">
        <v>15</v>
      </c>
      <c r="E3866" s="10">
        <v>0</v>
      </c>
      <c r="F3866" s="10">
        <v>5224641</v>
      </c>
      <c r="G3866" s="10">
        <v>0.17143448927787378</v>
      </c>
      <c r="H3866" s="10">
        <v>0.83906855992593554</v>
      </c>
      <c r="I3866" s="10">
        <v>0.69522326988591177</v>
      </c>
      <c r="J3866" s="10">
        <v>0.12567657758686196</v>
      </c>
      <c r="K3866" s="10">
        <v>0.25587710236933026</v>
      </c>
      <c r="L3866" s="10">
        <v>0.10879599191599959</v>
      </c>
      <c r="M3866" s="10">
        <v>874.23144017942093</v>
      </c>
      <c r="N3866" s="10">
        <v>0.24522839462083654</v>
      </c>
      <c r="O3866" s="10">
        <v>6.5318741803179023E-2</v>
      </c>
      <c r="P3866" s="10">
        <v>5.6397766577516911E-2</v>
      </c>
      <c r="Q3866" s="10">
        <v>8.9209752256621082E-3</v>
      </c>
    </row>
    <row r="3867" spans="1:17" x14ac:dyDescent="0.2">
      <c r="A3867" s="9" t="str">
        <f t="shared" si="60"/>
        <v>200915A29EDU50</v>
      </c>
      <c r="B3867" s="10">
        <v>2009</v>
      </c>
      <c r="C3867" s="10" t="s">
        <v>3</v>
      </c>
      <c r="D3867" s="10" t="s">
        <v>17</v>
      </c>
      <c r="E3867" s="10">
        <v>0</v>
      </c>
      <c r="F3867" s="10">
        <v>2727040</v>
      </c>
      <c r="G3867" s="10">
        <v>0.11102343510260915</v>
      </c>
      <c r="H3867" s="10">
        <v>0.84484899378080258</v>
      </c>
      <c r="I3867" s="10">
        <v>0.75105095634827501</v>
      </c>
      <c r="J3867" s="10">
        <v>3.8388142454822811E-2</v>
      </c>
      <c r="K3867" s="10">
        <v>8.0920338535555039E-2</v>
      </c>
      <c r="L3867" s="10">
        <v>0.49393408237502934</v>
      </c>
      <c r="M3867" s="10">
        <v>1869.3320378803865</v>
      </c>
      <c r="N3867" s="10">
        <v>0.26036435109129313</v>
      </c>
      <c r="O3867" s="10">
        <v>7.134182116873973E-2</v>
      </c>
      <c r="P3867" s="10">
        <v>5.0682058202299929E-2</v>
      </c>
      <c r="Q3867" s="10">
        <v>2.0659762966439801E-2</v>
      </c>
    </row>
    <row r="3868" spans="1:17" x14ac:dyDescent="0.2">
      <c r="A3868" s="9" t="str">
        <f t="shared" si="60"/>
        <v>200918A24EDU10</v>
      </c>
      <c r="B3868" s="10">
        <v>2009</v>
      </c>
      <c r="C3868" s="10" t="s">
        <v>1</v>
      </c>
      <c r="D3868" s="10" t="s">
        <v>9</v>
      </c>
      <c r="E3868" s="10">
        <v>0</v>
      </c>
      <c r="F3868" s="10">
        <v>956472</v>
      </c>
      <c r="G3868" s="10">
        <v>0.23896322978378262</v>
      </c>
      <c r="H3868" s="10">
        <v>0.67802716650356731</v>
      </c>
      <c r="I3868" s="10">
        <v>0.5160036049147283</v>
      </c>
      <c r="J3868" s="10">
        <v>0.23644602246589549</v>
      </c>
      <c r="K3868" s="10">
        <v>0.36670075025719517</v>
      </c>
      <c r="L3868" s="10">
        <v>0.17969057118242876</v>
      </c>
      <c r="M3868" s="10">
        <v>549.25265273872742</v>
      </c>
      <c r="N3868" s="10">
        <v>0.26651319673881635</v>
      </c>
      <c r="O3868" s="10">
        <v>9.1615056383972132E-2</v>
      </c>
      <c r="P3868" s="10">
        <v>8.9890875134521736E-2</v>
      </c>
      <c r="Q3868" s="10">
        <v>1.7241812494503976E-3</v>
      </c>
    </row>
    <row r="3869" spans="1:17" x14ac:dyDescent="0.2">
      <c r="A3869" s="9" t="str">
        <f t="shared" si="60"/>
        <v>200918A24EDU20</v>
      </c>
      <c r="B3869" s="10">
        <v>2009</v>
      </c>
      <c r="C3869" s="10" t="s">
        <v>1</v>
      </c>
      <c r="D3869" s="10" t="s">
        <v>11</v>
      </c>
      <c r="E3869" s="10">
        <v>0</v>
      </c>
      <c r="F3869" s="10">
        <v>668466</v>
      </c>
      <c r="G3869" s="10">
        <v>0.23045903745933322</v>
      </c>
      <c r="H3869" s="10">
        <v>0.73341800480503128</v>
      </c>
      <c r="I3869" s="10">
        <v>0.56439519736231913</v>
      </c>
      <c r="J3869" s="10">
        <v>0.17678535632328346</v>
      </c>
      <c r="K3869" s="10">
        <v>0.29987613431348792</v>
      </c>
      <c r="L3869" s="10">
        <v>0.21992292801728136</v>
      </c>
      <c r="M3869" s="10">
        <v>635.54409855560084</v>
      </c>
      <c r="N3869" s="10">
        <v>0.24772032378140263</v>
      </c>
      <c r="O3869" s="10">
        <v>6.3386228809118109E-2</v>
      </c>
      <c r="P3869" s="10">
        <v>6.2059599495701182E-2</v>
      </c>
      <c r="Q3869" s="10">
        <v>1.3266293134169239E-3</v>
      </c>
    </row>
    <row r="3870" spans="1:17" x14ac:dyDescent="0.2">
      <c r="A3870" s="9" t="str">
        <f t="shared" si="60"/>
        <v>200918A24EDU30</v>
      </c>
      <c r="B3870" s="10">
        <v>2009</v>
      </c>
      <c r="C3870" s="10" t="s">
        <v>1</v>
      </c>
      <c r="D3870" s="10" t="s">
        <v>13</v>
      </c>
      <c r="E3870" s="10">
        <v>0</v>
      </c>
      <c r="F3870" s="10">
        <v>1099964</v>
      </c>
      <c r="G3870" s="10">
        <v>0.265985714824021</v>
      </c>
      <c r="H3870" s="10">
        <v>0.69966744366179257</v>
      </c>
      <c r="I3870" s="10">
        <v>0.5135658985203152</v>
      </c>
      <c r="J3870" s="10">
        <v>9.4783101992428842E-2</v>
      </c>
      <c r="K3870" s="10">
        <v>0.16627089613841908</v>
      </c>
      <c r="L3870" s="10">
        <v>0.5355284354760701</v>
      </c>
      <c r="M3870" s="10">
        <v>631.55223487170542</v>
      </c>
      <c r="N3870" s="10">
        <v>0.21087781054652699</v>
      </c>
      <c r="O3870" s="10">
        <v>5.1148037572138726E-2</v>
      </c>
      <c r="P3870" s="10">
        <v>4.7297002447352819E-2</v>
      </c>
      <c r="Q3870" s="10">
        <v>3.8510351247859021E-3</v>
      </c>
    </row>
    <row r="3871" spans="1:17" x14ac:dyDescent="0.2">
      <c r="A3871" s="9" t="str">
        <f t="shared" si="60"/>
        <v>200918A24EDU40</v>
      </c>
      <c r="B3871" s="10">
        <v>2009</v>
      </c>
      <c r="C3871" s="10" t="s">
        <v>1</v>
      </c>
      <c r="D3871" s="10" t="s">
        <v>15</v>
      </c>
      <c r="E3871" s="10">
        <v>0</v>
      </c>
      <c r="F3871" s="10">
        <v>2988757</v>
      </c>
      <c r="G3871" s="10">
        <v>0.20260862244005473</v>
      </c>
      <c r="H3871" s="10">
        <v>0.81864534319785787</v>
      </c>
      <c r="I3871" s="10">
        <v>0.65278073794557401</v>
      </c>
      <c r="J3871" s="10">
        <v>0.12909714640567968</v>
      </c>
      <c r="K3871" s="10">
        <v>0.27454523736790915</v>
      </c>
      <c r="L3871" s="10">
        <v>0.14797455932349135</v>
      </c>
      <c r="M3871" s="10">
        <v>774.18142428633917</v>
      </c>
      <c r="N3871" s="10">
        <v>0.23495668826090055</v>
      </c>
      <c r="O3871" s="10">
        <v>4.6592206330076852E-2</v>
      </c>
      <c r="P3871" s="10">
        <v>4.1163136812083313E-2</v>
      </c>
      <c r="Q3871" s="10">
        <v>5.4290695179935403E-3</v>
      </c>
    </row>
    <row r="3872" spans="1:17" x14ac:dyDescent="0.2">
      <c r="A3872" s="9" t="str">
        <f t="shared" si="60"/>
        <v>200918A24EDU50</v>
      </c>
      <c r="B3872" s="10">
        <v>2009</v>
      </c>
      <c r="C3872" s="10" t="s">
        <v>1</v>
      </c>
      <c r="D3872" s="10" t="s">
        <v>17</v>
      </c>
      <c r="E3872" s="10">
        <v>0</v>
      </c>
      <c r="F3872" s="10">
        <v>1300229</v>
      </c>
      <c r="G3872" s="10">
        <v>0.14107069636267264</v>
      </c>
      <c r="H3872" s="10">
        <v>0.76902607156124037</v>
      </c>
      <c r="I3872" s="10">
        <v>0.66053902812504561</v>
      </c>
      <c r="J3872" s="10">
        <v>3.5459907447072787E-2</v>
      </c>
      <c r="K3872" s="10">
        <v>6.9227036160553257E-2</v>
      </c>
      <c r="L3872" s="10">
        <v>0.69052374620163059</v>
      </c>
      <c r="M3872" s="10">
        <v>1274.7931923254146</v>
      </c>
      <c r="N3872" s="10">
        <v>0.24623431718566499</v>
      </c>
      <c r="O3872" s="10">
        <v>4.2432525347458026E-2</v>
      </c>
      <c r="P3872" s="10">
        <v>3.3796354334505688E-2</v>
      </c>
      <c r="Q3872" s="10">
        <v>8.6361710129523334E-3</v>
      </c>
    </row>
    <row r="3873" spans="1:17" x14ac:dyDescent="0.2">
      <c r="A3873" s="9" t="str">
        <f t="shared" si="60"/>
        <v>200925A29EDU10</v>
      </c>
      <c r="B3873" s="10">
        <v>2009</v>
      </c>
      <c r="C3873" s="10" t="s">
        <v>2</v>
      </c>
      <c r="D3873" s="10" t="s">
        <v>9</v>
      </c>
      <c r="E3873" s="10">
        <v>0</v>
      </c>
      <c r="F3873" s="10">
        <v>896715</v>
      </c>
      <c r="G3873" s="10">
        <v>0.1339537985631645</v>
      </c>
      <c r="H3873" s="10">
        <v>0.74912764925310715</v>
      </c>
      <c r="I3873" s="10">
        <v>0.64877915502695949</v>
      </c>
      <c r="J3873" s="10">
        <v>0.23325359785439076</v>
      </c>
      <c r="K3873" s="10">
        <v>0.3238119134842174</v>
      </c>
      <c r="L3873" s="10">
        <v>6.8704103310416348E-2</v>
      </c>
      <c r="M3873" s="10">
        <v>672.76368496612486</v>
      </c>
      <c r="N3873" s="10">
        <v>0.29440681108051309</v>
      </c>
      <c r="O3873" s="10">
        <v>0.13573918850406819</v>
      </c>
      <c r="P3873" s="10">
        <v>0.12665246202603739</v>
      </c>
      <c r="Q3873" s="10">
        <v>9.0867264780308266E-3</v>
      </c>
    </row>
    <row r="3874" spans="1:17" x14ac:dyDescent="0.2">
      <c r="A3874" s="9" t="str">
        <f t="shared" si="60"/>
        <v>200925A29EDU20</v>
      </c>
      <c r="B3874" s="10">
        <v>2009</v>
      </c>
      <c r="C3874" s="10" t="s">
        <v>2</v>
      </c>
      <c r="D3874" s="10" t="s">
        <v>11</v>
      </c>
      <c r="E3874" s="10">
        <v>0</v>
      </c>
      <c r="F3874" s="10">
        <v>462810</v>
      </c>
      <c r="G3874" s="10">
        <v>0.13456847980061562</v>
      </c>
      <c r="H3874" s="10">
        <v>0.81146906938052332</v>
      </c>
      <c r="I3874" s="10">
        <v>0.70227091030876598</v>
      </c>
      <c r="J3874" s="10">
        <v>0.16894621983103217</v>
      </c>
      <c r="K3874" s="10">
        <v>0.2718394157429615</v>
      </c>
      <c r="L3874" s="10">
        <v>5.5480650807026639E-2</v>
      </c>
      <c r="M3874" s="10">
        <v>788.18030640803579</v>
      </c>
      <c r="N3874" s="10">
        <v>0.29431852385994772</v>
      </c>
      <c r="O3874" s="10">
        <v>0.1212670447532368</v>
      </c>
      <c r="P3874" s="10">
        <v>0.1120574102585757</v>
      </c>
      <c r="Q3874" s="10">
        <v>9.2096344946610963E-3</v>
      </c>
    </row>
    <row r="3875" spans="1:17" x14ac:dyDescent="0.2">
      <c r="A3875" s="9" t="str">
        <f t="shared" si="60"/>
        <v>200925A29EDU30</v>
      </c>
      <c r="B3875" s="10">
        <v>2009</v>
      </c>
      <c r="C3875" s="10" t="s">
        <v>2</v>
      </c>
      <c r="D3875" s="10" t="s">
        <v>13</v>
      </c>
      <c r="E3875" s="10">
        <v>0</v>
      </c>
      <c r="F3875" s="10">
        <v>378682</v>
      </c>
      <c r="G3875" s="10">
        <v>0.17500776825857839</v>
      </c>
      <c r="H3875" s="10">
        <v>0.83285183874596624</v>
      </c>
      <c r="I3875" s="10">
        <v>0.68709629715698128</v>
      </c>
      <c r="J3875" s="10">
        <v>0.14391230636787594</v>
      </c>
      <c r="K3875" s="10">
        <v>0.25835925657939907</v>
      </c>
      <c r="L3875" s="10">
        <v>0.15462049952202639</v>
      </c>
      <c r="M3875" s="10">
        <v>777.01130876052912</v>
      </c>
      <c r="N3875" s="10">
        <v>0.261557190465879</v>
      </c>
      <c r="O3875" s="10">
        <v>0.10269830623055756</v>
      </c>
      <c r="P3875" s="10">
        <v>9.1298239683956464E-2</v>
      </c>
      <c r="Q3875" s="10">
        <v>1.1400066546601107E-2</v>
      </c>
    </row>
    <row r="3876" spans="1:17" x14ac:dyDescent="0.2">
      <c r="A3876" s="9" t="str">
        <f t="shared" si="60"/>
        <v>200925A29EDU40</v>
      </c>
      <c r="B3876" s="10">
        <v>2009</v>
      </c>
      <c r="C3876" s="10" t="s">
        <v>2</v>
      </c>
      <c r="D3876" s="10" t="s">
        <v>15</v>
      </c>
      <c r="E3876" s="10">
        <v>0</v>
      </c>
      <c r="F3876" s="10">
        <v>2164301</v>
      </c>
      <c r="G3876" s="10">
        <v>0.12976994134234693</v>
      </c>
      <c r="H3876" s="10">
        <v>0.87922428534663155</v>
      </c>
      <c r="I3876" s="10">
        <v>0.76512740141043223</v>
      </c>
      <c r="J3876" s="10">
        <v>0.11642280810293947</v>
      </c>
      <c r="K3876" s="10">
        <v>0.22615800667282415</v>
      </c>
      <c r="L3876" s="10">
        <v>4.6241257569996037E-2</v>
      </c>
      <c r="M3876" s="10">
        <v>998.19957555046255</v>
      </c>
      <c r="N3876" s="10">
        <v>0.26320057963857668</v>
      </c>
      <c r="O3876" s="10">
        <v>9.3248015121649652E-2</v>
      </c>
      <c r="P3876" s="10">
        <v>7.9207408054738304E-2</v>
      </c>
      <c r="Q3876" s="10">
        <v>1.4040607066911358E-2</v>
      </c>
    </row>
    <row r="3877" spans="1:17" x14ac:dyDescent="0.2">
      <c r="A3877" s="9" t="str">
        <f t="shared" si="60"/>
        <v>200925A29EDU50</v>
      </c>
      <c r="B3877" s="10">
        <v>2009</v>
      </c>
      <c r="C3877" s="10" t="s">
        <v>2</v>
      </c>
      <c r="D3877" s="10" t="s">
        <v>17</v>
      </c>
      <c r="E3877" s="10">
        <v>0</v>
      </c>
      <c r="F3877" s="10">
        <v>1424826</v>
      </c>
      <c r="G3877" s="10">
        <v>8.7998588746016473E-2</v>
      </c>
      <c r="H3877" s="10">
        <v>0.9150626111539234</v>
      </c>
      <c r="I3877" s="10">
        <v>0.83453839275813324</v>
      </c>
      <c r="J3877" s="10">
        <v>4.0954474441089649E-2</v>
      </c>
      <c r="K3877" s="10">
        <v>9.1544511399988496E-2</v>
      </c>
      <c r="L3877" s="10">
        <v>0.31398991876902865</v>
      </c>
      <c r="M3877" s="10">
        <v>2304.3191768850061</v>
      </c>
      <c r="N3877" s="10">
        <v>0.2734656722996352</v>
      </c>
      <c r="O3877" s="10">
        <v>9.7822470954348109E-2</v>
      </c>
      <c r="P3877" s="10">
        <v>6.6161762909997437E-2</v>
      </c>
      <c r="Q3877" s="10">
        <v>3.1660708044350679E-2</v>
      </c>
    </row>
    <row r="3878" spans="1:17" x14ac:dyDescent="0.2">
      <c r="A3878" s="9" t="str">
        <f t="shared" si="60"/>
        <v>200930EMAEDU10</v>
      </c>
      <c r="B3878" s="10">
        <v>2009</v>
      </c>
      <c r="C3878" s="10" t="s">
        <v>4</v>
      </c>
      <c r="D3878" s="10" t="s">
        <v>9</v>
      </c>
      <c r="E3878" s="10">
        <v>0</v>
      </c>
      <c r="F3878" s="10">
        <v>12639841</v>
      </c>
      <c r="G3878" s="10">
        <v>6.7627618147924076E-2</v>
      </c>
      <c r="H3878" s="10">
        <v>0.54034129068553949</v>
      </c>
      <c r="I3878" s="10">
        <v>0.50379929620950137</v>
      </c>
      <c r="J3878" s="10">
        <v>0.45268235573532928</v>
      </c>
      <c r="K3878" s="10">
        <v>0.48783303524150345</v>
      </c>
      <c r="L3878" s="10">
        <v>2.2047508350777515E-2</v>
      </c>
      <c r="M3878" s="10">
        <v>785.33301495086289</v>
      </c>
      <c r="N3878" s="10">
        <v>0.2444260671775392</v>
      </c>
      <c r="O3878" s="10">
        <v>0.16715760172229294</v>
      </c>
      <c r="P3878" s="10">
        <v>0.1504537121093017</v>
      </c>
      <c r="Q3878" s="10">
        <v>1.6703889612991241E-2</v>
      </c>
    </row>
    <row r="3879" spans="1:17" x14ac:dyDescent="0.2">
      <c r="A3879" s="9" t="str">
        <f t="shared" si="60"/>
        <v>200930EMAEDU20</v>
      </c>
      <c r="B3879" s="10">
        <v>2009</v>
      </c>
      <c r="C3879" s="10" t="s">
        <v>4</v>
      </c>
      <c r="D3879" s="10" t="s">
        <v>11</v>
      </c>
      <c r="E3879" s="10">
        <v>0</v>
      </c>
      <c r="F3879" s="10">
        <v>3417505</v>
      </c>
      <c r="G3879" s="10">
        <v>6.6910799295419029E-2</v>
      </c>
      <c r="H3879" s="10">
        <v>0.68374676847583249</v>
      </c>
      <c r="I3879" s="10">
        <v>0.63799672568145471</v>
      </c>
      <c r="J3879" s="10">
        <v>0.31035740986479904</v>
      </c>
      <c r="K3879" s="10">
        <v>0.35353042643683036</v>
      </c>
      <c r="L3879" s="10">
        <v>2.6536318161933924E-2</v>
      </c>
      <c r="M3879" s="10">
        <v>1061.3297622791963</v>
      </c>
      <c r="N3879" s="10">
        <v>0.30291795142642003</v>
      </c>
      <c r="O3879" s="10">
        <v>0.19544430925108996</v>
      </c>
      <c r="P3879" s="10">
        <v>0.16737379687348128</v>
      </c>
      <c r="Q3879" s="10">
        <v>2.80705123776087E-2</v>
      </c>
    </row>
    <row r="3880" spans="1:17" x14ac:dyDescent="0.2">
      <c r="A3880" s="9" t="str">
        <f t="shared" si="60"/>
        <v>200930EMAEDU30</v>
      </c>
      <c r="B3880" s="10">
        <v>2009</v>
      </c>
      <c r="C3880" s="10" t="s">
        <v>4</v>
      </c>
      <c r="D3880" s="10" t="s">
        <v>13</v>
      </c>
      <c r="E3880" s="10">
        <v>0</v>
      </c>
      <c r="F3880" s="10">
        <v>1226669</v>
      </c>
      <c r="G3880" s="10">
        <v>8.7077002808082629E-2</v>
      </c>
      <c r="H3880" s="10">
        <v>0.77077434907053166</v>
      </c>
      <c r="I3880" s="10">
        <v>0.70365762891211892</v>
      </c>
      <c r="J3880" s="10">
        <v>0.20146021461372221</v>
      </c>
      <c r="K3880" s="10">
        <v>0.25763103168010276</v>
      </c>
      <c r="L3880" s="10">
        <v>0.13149431509233542</v>
      </c>
      <c r="M3880" s="10">
        <v>1061.0475866270453</v>
      </c>
      <c r="N3880" s="10">
        <v>0.34530553664115599</v>
      </c>
      <c r="O3880" s="10">
        <v>0.21611697117717332</v>
      </c>
      <c r="P3880" s="10">
        <v>0.18408363471786737</v>
      </c>
      <c r="Q3880" s="10">
        <v>3.203333645930595E-2</v>
      </c>
    </row>
    <row r="3881" spans="1:17" x14ac:dyDescent="0.2">
      <c r="A3881" s="9" t="str">
        <f t="shared" si="60"/>
        <v>200930EMAEDU40</v>
      </c>
      <c r="B3881" s="10">
        <v>2009</v>
      </c>
      <c r="C3881" s="10" t="s">
        <v>4</v>
      </c>
      <c r="D3881" s="10" t="s">
        <v>15</v>
      </c>
      <c r="E3881" s="10">
        <v>0</v>
      </c>
      <c r="F3881" s="10">
        <v>7903465</v>
      </c>
      <c r="G3881" s="10">
        <v>7.4089352888394674E-2</v>
      </c>
      <c r="H3881" s="10">
        <v>0.75144142474218589</v>
      </c>
      <c r="I3881" s="10">
        <v>0.69576761584950397</v>
      </c>
      <c r="J3881" s="10">
        <v>0.24667319966622234</v>
      </c>
      <c r="K3881" s="10">
        <v>0.30148725906928164</v>
      </c>
      <c r="L3881" s="10">
        <v>1.6166706628042257E-2</v>
      </c>
      <c r="M3881" s="10">
        <v>1487.9980843504843</v>
      </c>
      <c r="N3881" s="10">
        <v>0.30526588489125234</v>
      </c>
      <c r="O3881" s="10">
        <v>0.1778522615067363</v>
      </c>
      <c r="P3881" s="10">
        <v>0.13806337073634861</v>
      </c>
      <c r="Q3881" s="10">
        <v>3.9788890770387705E-2</v>
      </c>
    </row>
    <row r="3882" spans="1:17" x14ac:dyDescent="0.2">
      <c r="A3882" s="9" t="str">
        <f t="shared" si="60"/>
        <v>200930EMAEDU50</v>
      </c>
      <c r="B3882" s="10">
        <v>2009</v>
      </c>
      <c r="C3882" s="10" t="s">
        <v>4</v>
      </c>
      <c r="D3882" s="10" t="s">
        <v>17</v>
      </c>
      <c r="E3882" s="10">
        <v>0</v>
      </c>
      <c r="F3882" s="10">
        <v>5481708</v>
      </c>
      <c r="G3882" s="10">
        <v>3.8551079167116482E-2</v>
      </c>
      <c r="H3882" s="10">
        <v>0.81955934172341904</v>
      </c>
      <c r="I3882" s="10">
        <v>0.78796444465848969</v>
      </c>
      <c r="J3882" s="10">
        <v>0.17037317565984908</v>
      </c>
      <c r="K3882" s="10">
        <v>0.19656245827030552</v>
      </c>
      <c r="L3882" s="10">
        <v>9.6722773267018239E-2</v>
      </c>
      <c r="M3882" s="10">
        <v>4124.0425646064887</v>
      </c>
      <c r="N3882" s="10">
        <v>0.29974370884390578</v>
      </c>
      <c r="O3882" s="10">
        <v>0.18926904842786318</v>
      </c>
      <c r="P3882" s="10">
        <v>0.1216065777504686</v>
      </c>
      <c r="Q3882" s="10">
        <v>6.7662470677394601E-2</v>
      </c>
    </row>
    <row r="3883" spans="1:17" x14ac:dyDescent="0.2">
      <c r="A3883" s="9" t="str">
        <f t="shared" si="60"/>
        <v>200915A17EDU115</v>
      </c>
      <c r="B3883" s="10">
        <v>2009</v>
      </c>
      <c r="C3883" s="10" t="s">
        <v>0</v>
      </c>
      <c r="D3883" s="10" t="s">
        <v>9</v>
      </c>
      <c r="E3883" s="10">
        <v>15</v>
      </c>
      <c r="F3883" s="10">
        <v>59047</v>
      </c>
      <c r="G3883" s="10">
        <v>0.14988697617805599</v>
      </c>
      <c r="H3883" s="10">
        <v>0.19479397767879825</v>
      </c>
      <c r="I3883" s="10">
        <v>0.16559689738682745</v>
      </c>
      <c r="J3883" s="10">
        <v>0.11042051247311464</v>
      </c>
      <c r="K3883" s="10">
        <v>0.11367215946618796</v>
      </c>
      <c r="L3883" s="10">
        <v>0.85713076024184121</v>
      </c>
      <c r="M3883" s="10">
        <v>153.34875408235277</v>
      </c>
      <c r="N3883" s="10">
        <v>9.1190213235918777E-2</v>
      </c>
      <c r="O3883" s="10">
        <v>3.5833828901537676E-2</v>
      </c>
      <c r="P3883" s="10">
        <v>3.5833828901537676E-2</v>
      </c>
      <c r="Q3883" s="10">
        <v>0</v>
      </c>
    </row>
    <row r="3884" spans="1:17" x14ac:dyDescent="0.2">
      <c r="A3884" s="9" t="str">
        <f t="shared" si="60"/>
        <v>200915A17EDU215</v>
      </c>
      <c r="B3884" s="10">
        <v>2009</v>
      </c>
      <c r="C3884" s="10" t="s">
        <v>0</v>
      </c>
      <c r="D3884" s="10" t="s">
        <v>11</v>
      </c>
      <c r="E3884" s="10">
        <v>15</v>
      </c>
      <c r="F3884" s="10">
        <v>23396</v>
      </c>
      <c r="G3884" s="10">
        <v>0.34792469947833976</v>
      </c>
      <c r="H3884" s="10">
        <v>0.18845101726790905</v>
      </c>
      <c r="I3884" s="10">
        <v>0.12288425371858437</v>
      </c>
      <c r="J3884" s="10">
        <v>4.9196443836553257E-2</v>
      </c>
      <c r="K3884" s="10">
        <v>4.9196443836553257E-2</v>
      </c>
      <c r="L3884" s="10">
        <v>0.94259702513250132</v>
      </c>
      <c r="M3884" s="10">
        <v>197.39985590666248</v>
      </c>
      <c r="N3884" s="10">
        <v>4.9196443836553257E-2</v>
      </c>
      <c r="O3884" s="10">
        <v>1.6370319712771413E-2</v>
      </c>
      <c r="P3884" s="10">
        <v>1.6370319712771413E-2</v>
      </c>
      <c r="Q3884" s="10">
        <v>0</v>
      </c>
    </row>
    <row r="3885" spans="1:17" x14ac:dyDescent="0.2">
      <c r="A3885" s="9" t="str">
        <f t="shared" si="60"/>
        <v>200915A17EDU315</v>
      </c>
      <c r="B3885" s="10">
        <v>2009</v>
      </c>
      <c r="C3885" s="10" t="s">
        <v>0</v>
      </c>
      <c r="D3885" s="10" t="s">
        <v>13</v>
      </c>
      <c r="E3885" s="10">
        <v>15</v>
      </c>
      <c r="F3885" s="10">
        <v>23965</v>
      </c>
      <c r="G3885" s="10">
        <v>0.31602088485847762</v>
      </c>
      <c r="H3885" s="10">
        <v>0.15184644272897976</v>
      </c>
      <c r="I3885" s="10">
        <v>0.10385979553515544</v>
      </c>
      <c r="J3885" s="10">
        <v>2.403505111621114E-2</v>
      </c>
      <c r="K3885" s="10">
        <v>2.403505111621114E-2</v>
      </c>
      <c r="L3885" s="10">
        <v>0.96799499269768408</v>
      </c>
      <c r="M3885" s="10">
        <v>192.36297775036957</v>
      </c>
      <c r="N3885" s="10">
        <v>3.2005007302315876E-2</v>
      </c>
      <c r="O3885" s="10">
        <v>1.5981639891508449E-2</v>
      </c>
      <c r="P3885" s="10">
        <v>1.5981639891508449E-2</v>
      </c>
      <c r="Q3885" s="10">
        <v>0</v>
      </c>
    </row>
    <row r="3886" spans="1:17" x14ac:dyDescent="0.2">
      <c r="A3886" s="9" t="str">
        <f t="shared" si="60"/>
        <v>200915A17EDU415</v>
      </c>
      <c r="B3886" s="10">
        <v>2009</v>
      </c>
      <c r="C3886" s="10" t="s">
        <v>0</v>
      </c>
      <c r="D3886" s="10" t="s">
        <v>15</v>
      </c>
      <c r="E3886" s="10">
        <v>15</v>
      </c>
      <c r="F3886" s="10">
        <v>2493</v>
      </c>
      <c r="G3886" s="10">
        <v>0</v>
      </c>
      <c r="H3886" s="10">
        <v>0.15403128760529483</v>
      </c>
      <c r="I3886" s="10">
        <v>0.15403128760529483</v>
      </c>
      <c r="J3886" s="10">
        <v>0.15403128760529483</v>
      </c>
      <c r="K3886" s="10">
        <v>0.15403128760529483</v>
      </c>
      <c r="L3886" s="10">
        <v>0.76895306859205781</v>
      </c>
      <c r="M3886" s="10">
        <v>140.45813745331765</v>
      </c>
      <c r="N3886" s="10">
        <v>7.7015643802647415E-2</v>
      </c>
      <c r="O3886" s="10">
        <v>0</v>
      </c>
      <c r="P3886" s="10">
        <v>0</v>
      </c>
      <c r="Q3886" s="10">
        <v>0</v>
      </c>
    </row>
    <row r="3887" spans="1:17" x14ac:dyDescent="0.2">
      <c r="A3887" s="9" t="str">
        <f t="shared" si="60"/>
        <v>200915A29EDU115</v>
      </c>
      <c r="B3887" s="10">
        <v>2009</v>
      </c>
      <c r="C3887" s="10" t="s">
        <v>3</v>
      </c>
      <c r="D3887" s="10" t="s">
        <v>9</v>
      </c>
      <c r="E3887" s="10">
        <v>15</v>
      </c>
      <c r="F3887" s="10">
        <v>162395</v>
      </c>
      <c r="G3887" s="10">
        <v>0.13868372293713038</v>
      </c>
      <c r="H3887" s="10">
        <v>0.4852242987776717</v>
      </c>
      <c r="I3887" s="10">
        <v>0.41793158656362572</v>
      </c>
      <c r="J3887" s="10">
        <v>0.20192124141753132</v>
      </c>
      <c r="K3887" s="10">
        <v>0.25270482465593153</v>
      </c>
      <c r="L3887" s="10">
        <v>0.43211305766803165</v>
      </c>
      <c r="M3887" s="10">
        <v>413.39788431365758</v>
      </c>
      <c r="N3887" s="10">
        <v>0.23638896937787834</v>
      </c>
      <c r="O3887" s="10">
        <v>0.12294470509176772</v>
      </c>
      <c r="P3887" s="10">
        <v>0.12058346639704567</v>
      </c>
      <c r="Q3887" s="10">
        <v>2.3612386947220458E-3</v>
      </c>
    </row>
    <row r="3888" spans="1:17" x14ac:dyDescent="0.2">
      <c r="A3888" s="9" t="str">
        <f t="shared" si="60"/>
        <v>200915A29EDU215</v>
      </c>
      <c r="B3888" s="10">
        <v>2009</v>
      </c>
      <c r="C3888" s="10" t="s">
        <v>3</v>
      </c>
      <c r="D3888" s="10" t="s">
        <v>11</v>
      </c>
      <c r="E3888" s="10">
        <v>15</v>
      </c>
      <c r="F3888" s="10">
        <v>74776</v>
      </c>
      <c r="G3888" s="10">
        <v>0.2139872842870118</v>
      </c>
      <c r="H3888" s="10">
        <v>0.51533914625013377</v>
      </c>
      <c r="I3888" s="10">
        <v>0.40506312185728038</v>
      </c>
      <c r="J3888" s="10">
        <v>0.13844014122178239</v>
      </c>
      <c r="K3888" s="10">
        <v>0.20256499411575907</v>
      </c>
      <c r="L3888" s="10">
        <v>0.51282497057879528</v>
      </c>
      <c r="M3888" s="10">
        <v>503.73896520149015</v>
      </c>
      <c r="N3888" s="10">
        <v>0.21798438001497808</v>
      </c>
      <c r="O3888" s="10">
        <v>0.10519417995078635</v>
      </c>
      <c r="P3888" s="10">
        <v>0.10519417995078635</v>
      </c>
      <c r="Q3888" s="10">
        <v>0</v>
      </c>
    </row>
    <row r="3889" spans="1:17" x14ac:dyDescent="0.2">
      <c r="A3889" s="9" t="str">
        <f t="shared" si="60"/>
        <v>200915A29EDU315</v>
      </c>
      <c r="B3889" s="10">
        <v>2009</v>
      </c>
      <c r="C3889" s="10" t="s">
        <v>3</v>
      </c>
      <c r="D3889" s="10" t="s">
        <v>13</v>
      </c>
      <c r="E3889" s="10">
        <v>15</v>
      </c>
      <c r="F3889" s="10">
        <v>101420</v>
      </c>
      <c r="G3889" s="10">
        <v>0.22909001251754352</v>
      </c>
      <c r="H3889" s="10">
        <v>0.51987773614671662</v>
      </c>
      <c r="I3889" s="10">
        <v>0.40077893906527312</v>
      </c>
      <c r="J3889" s="10">
        <v>8.8838493393807921E-2</v>
      </c>
      <c r="K3889" s="10">
        <v>0.13608755669493197</v>
      </c>
      <c r="L3889" s="10">
        <v>0.65022677972786436</v>
      </c>
      <c r="M3889" s="10">
        <v>455.67967313514481</v>
      </c>
      <c r="N3889" s="10">
        <v>0.21932557680930784</v>
      </c>
      <c r="O3889" s="10">
        <v>0.10966278840465392</v>
      </c>
      <c r="P3889" s="10">
        <v>0.10776967067639519</v>
      </c>
      <c r="Q3889" s="10">
        <v>1.893117728258726E-3</v>
      </c>
    </row>
    <row r="3890" spans="1:17" x14ac:dyDescent="0.2">
      <c r="A3890" s="9" t="str">
        <f t="shared" si="60"/>
        <v>200915A29EDU415</v>
      </c>
      <c r="B3890" s="10">
        <v>2009</v>
      </c>
      <c r="C3890" s="10" t="s">
        <v>3</v>
      </c>
      <c r="D3890" s="10" t="s">
        <v>15</v>
      </c>
      <c r="E3890" s="10">
        <v>15</v>
      </c>
      <c r="F3890" s="10">
        <v>174861</v>
      </c>
      <c r="G3890" s="10">
        <v>0.15913575992983336</v>
      </c>
      <c r="H3890" s="10">
        <v>0.73027147276979998</v>
      </c>
      <c r="I3890" s="10">
        <v>0.61405916699549923</v>
      </c>
      <c r="J3890" s="10">
        <v>0.19298185415844585</v>
      </c>
      <c r="K3890" s="10">
        <v>0.29823116646936709</v>
      </c>
      <c r="L3890" s="10">
        <v>0.15242392528922974</v>
      </c>
      <c r="M3890" s="10">
        <v>668.99854878470057</v>
      </c>
      <c r="N3890" s="10">
        <v>0.28182956748503096</v>
      </c>
      <c r="O3890" s="10">
        <v>9.3194022680872235E-2</v>
      </c>
      <c r="P3890" s="10">
        <v>8.8807681529900886E-2</v>
      </c>
      <c r="Q3890" s="10">
        <v>4.3863411509713433E-3</v>
      </c>
    </row>
    <row r="3891" spans="1:17" x14ac:dyDescent="0.2">
      <c r="A3891" s="9" t="str">
        <f t="shared" si="60"/>
        <v>200915A29EDU515</v>
      </c>
      <c r="B3891" s="10">
        <v>2009</v>
      </c>
      <c r="C3891" s="10" t="s">
        <v>3</v>
      </c>
      <c r="D3891" s="10" t="s">
        <v>17</v>
      </c>
      <c r="E3891" s="10">
        <v>15</v>
      </c>
      <c r="F3891" s="10">
        <v>65178</v>
      </c>
      <c r="G3891" s="10">
        <v>0.14226100912829773</v>
      </c>
      <c r="H3891" s="10">
        <v>0.76475191015373289</v>
      </c>
      <c r="I3891" s="10">
        <v>0.65595753168246951</v>
      </c>
      <c r="J3891" s="10">
        <v>5.5877750161097306E-2</v>
      </c>
      <c r="K3891" s="10">
        <v>9.9972383319524988E-2</v>
      </c>
      <c r="L3891" s="10">
        <v>0.58536622786829917</v>
      </c>
      <c r="M3891" s="10">
        <v>1293.8592233771924</v>
      </c>
      <c r="N3891" s="10">
        <v>0.28830280155880816</v>
      </c>
      <c r="O3891" s="10">
        <v>8.2389763417103926E-2</v>
      </c>
      <c r="P3891" s="10">
        <v>6.7676209764030812E-2</v>
      </c>
      <c r="Q3891" s="10">
        <v>1.4713553653073122E-2</v>
      </c>
    </row>
    <row r="3892" spans="1:17" x14ac:dyDescent="0.2">
      <c r="A3892" s="9" t="str">
        <f t="shared" si="60"/>
        <v>200918A24EDU115</v>
      </c>
      <c r="B3892" s="10">
        <v>2009</v>
      </c>
      <c r="C3892" s="10" t="s">
        <v>1</v>
      </c>
      <c r="D3892" s="10" t="s">
        <v>9</v>
      </c>
      <c r="E3892" s="10">
        <v>15</v>
      </c>
      <c r="F3892" s="10">
        <v>60778</v>
      </c>
      <c r="G3892" s="10">
        <v>0.15185690879300928</v>
      </c>
      <c r="H3892" s="10">
        <v>0.6025206489190168</v>
      </c>
      <c r="I3892" s="10">
        <v>0.51102372569021681</v>
      </c>
      <c r="J3892" s="10">
        <v>0.26810688077922934</v>
      </c>
      <c r="K3892" s="10">
        <v>0.34384152160321169</v>
      </c>
      <c r="L3892" s="10">
        <v>0.25247622494981736</v>
      </c>
      <c r="M3892" s="10">
        <v>407.41445121107114</v>
      </c>
      <c r="N3892" s="10">
        <v>0.29334627661324819</v>
      </c>
      <c r="O3892" s="10">
        <v>0.1356576392773701</v>
      </c>
      <c r="P3892" s="10">
        <v>0.13249860146763631</v>
      </c>
      <c r="Q3892" s="10">
        <v>3.1590378097337852E-3</v>
      </c>
    </row>
    <row r="3893" spans="1:17" x14ac:dyDescent="0.2">
      <c r="A3893" s="9" t="str">
        <f t="shared" si="60"/>
        <v>200918A24EDU215</v>
      </c>
      <c r="B3893" s="10">
        <v>2009</v>
      </c>
      <c r="C3893" s="10" t="s">
        <v>1</v>
      </c>
      <c r="D3893" s="10" t="s">
        <v>11</v>
      </c>
      <c r="E3893" s="10">
        <v>15</v>
      </c>
      <c r="F3893" s="10">
        <v>32788</v>
      </c>
      <c r="G3893" s="10">
        <v>0.22001460158531497</v>
      </c>
      <c r="H3893" s="10">
        <v>0.58484811516408441</v>
      </c>
      <c r="I3893" s="10">
        <v>0.45617299011833595</v>
      </c>
      <c r="J3893" s="10">
        <v>0.20461754300353788</v>
      </c>
      <c r="K3893" s="10">
        <v>0.27482615591069903</v>
      </c>
      <c r="L3893" s="10">
        <v>0.43268878858118826</v>
      </c>
      <c r="M3893" s="10">
        <v>485.7971170904986</v>
      </c>
      <c r="N3893" s="10">
        <v>0.26323654995730145</v>
      </c>
      <c r="O3893" s="10">
        <v>0.10537391728681225</v>
      </c>
      <c r="P3893" s="10">
        <v>0.10537391728681225</v>
      </c>
      <c r="Q3893" s="10">
        <v>0</v>
      </c>
    </row>
    <row r="3894" spans="1:17" x14ac:dyDescent="0.2">
      <c r="A3894" s="9" t="str">
        <f t="shared" si="60"/>
        <v>200918A24EDU315</v>
      </c>
      <c r="B3894" s="10">
        <v>2009</v>
      </c>
      <c r="C3894" s="10" t="s">
        <v>1</v>
      </c>
      <c r="D3894" s="10" t="s">
        <v>13</v>
      </c>
      <c r="E3894" s="10">
        <v>15</v>
      </c>
      <c r="F3894" s="10">
        <v>54255</v>
      </c>
      <c r="G3894" s="10">
        <v>0.19259547177145078</v>
      </c>
      <c r="H3894" s="10">
        <v>0.5690351119712469</v>
      </c>
      <c r="I3894" s="10">
        <v>0.45944152612662426</v>
      </c>
      <c r="J3894" s="10">
        <v>9.5401345498110773E-2</v>
      </c>
      <c r="K3894" s="10">
        <v>0.1271956501704912</v>
      </c>
      <c r="L3894" s="10">
        <v>0.66775412404386691</v>
      </c>
      <c r="M3894" s="10">
        <v>440.03768605182631</v>
      </c>
      <c r="N3894" s="10">
        <v>0.25094461339968666</v>
      </c>
      <c r="O3894" s="10">
        <v>0.11315086167173533</v>
      </c>
      <c r="P3894" s="10">
        <v>0.10961201732559211</v>
      </c>
      <c r="Q3894" s="10">
        <v>3.5388443461432128E-3</v>
      </c>
    </row>
    <row r="3895" spans="1:17" x14ac:dyDescent="0.2">
      <c r="A3895" s="9" t="str">
        <f t="shared" si="60"/>
        <v>200918A24EDU415</v>
      </c>
      <c r="B3895" s="10">
        <v>2009</v>
      </c>
      <c r="C3895" s="10" t="s">
        <v>1</v>
      </c>
      <c r="D3895" s="10" t="s">
        <v>15</v>
      </c>
      <c r="E3895" s="10">
        <v>15</v>
      </c>
      <c r="F3895" s="10">
        <v>89165</v>
      </c>
      <c r="G3895" s="10">
        <v>0.19994186742353001</v>
      </c>
      <c r="H3895" s="10">
        <v>0.65594123254640269</v>
      </c>
      <c r="I3895" s="10">
        <v>0.52479111759098296</v>
      </c>
      <c r="J3895" s="10">
        <v>0.21935737116581619</v>
      </c>
      <c r="K3895" s="10">
        <v>0.33116133011831994</v>
      </c>
      <c r="L3895" s="10">
        <v>0.22365277855660853</v>
      </c>
      <c r="M3895" s="10">
        <v>576.80935571323505</v>
      </c>
      <c r="N3895" s="10">
        <v>0.25808332866034878</v>
      </c>
      <c r="O3895" s="10">
        <v>8.5997869119048956E-2</v>
      </c>
      <c r="P3895" s="10">
        <v>8.3855773005102899E-2</v>
      </c>
      <c r="Q3895" s="10">
        <v>2.1420961139460549E-3</v>
      </c>
    </row>
    <row r="3896" spans="1:17" x14ac:dyDescent="0.2">
      <c r="A3896" s="9" t="str">
        <f t="shared" si="60"/>
        <v>200918A24EDU515</v>
      </c>
      <c r="B3896" s="10">
        <v>2009</v>
      </c>
      <c r="C3896" s="10" t="s">
        <v>1</v>
      </c>
      <c r="D3896" s="10" t="s">
        <v>17</v>
      </c>
      <c r="E3896" s="10">
        <v>15</v>
      </c>
      <c r="F3896" s="10">
        <v>32200</v>
      </c>
      <c r="G3896" s="10">
        <v>0.21503803393797544</v>
      </c>
      <c r="H3896" s="10">
        <v>0.63689440993788815</v>
      </c>
      <c r="I3896" s="10">
        <v>0.49993788819875778</v>
      </c>
      <c r="J3896" s="10">
        <v>5.9534161490683232E-2</v>
      </c>
      <c r="K3896" s="10">
        <v>9.5248447204968945E-2</v>
      </c>
      <c r="L3896" s="10">
        <v>0.78574534161490683</v>
      </c>
      <c r="M3896" s="10">
        <v>834.20682488142131</v>
      </c>
      <c r="N3896" s="10">
        <v>0.24403726708074533</v>
      </c>
      <c r="O3896" s="10">
        <v>4.7577639751552797E-2</v>
      </c>
      <c r="P3896" s="10">
        <v>4.7577639751552797E-2</v>
      </c>
      <c r="Q3896" s="10">
        <v>0</v>
      </c>
    </row>
    <row r="3897" spans="1:17" x14ac:dyDescent="0.2">
      <c r="A3897" s="9" t="str">
        <f t="shared" si="60"/>
        <v>200925A29EDU115</v>
      </c>
      <c r="B3897" s="10">
        <v>2009</v>
      </c>
      <c r="C3897" s="10" t="s">
        <v>2</v>
      </c>
      <c r="D3897" s="10" t="s">
        <v>9</v>
      </c>
      <c r="E3897" s="10">
        <v>15</v>
      </c>
      <c r="F3897" s="10">
        <v>42570</v>
      </c>
      <c r="G3897" s="10">
        <v>0.11875733472421438</v>
      </c>
      <c r="H3897" s="10">
        <v>0.7206013624618276</v>
      </c>
      <c r="I3897" s="10">
        <v>0.63502466525722334</v>
      </c>
      <c r="J3897" s="10">
        <v>0.23434343434343435</v>
      </c>
      <c r="K3897" s="10">
        <v>0.31543340380549684</v>
      </c>
      <c r="L3897" s="10">
        <v>9.9060371153394403E-2</v>
      </c>
      <c r="M3897" s="10">
        <v>520.56214914680572</v>
      </c>
      <c r="N3897" s="10">
        <v>0.35581395348837208</v>
      </c>
      <c r="O3897" s="10">
        <v>0.22522903453136012</v>
      </c>
      <c r="P3897" s="10">
        <v>0.22074230678881843</v>
      </c>
      <c r="Q3897" s="10">
        <v>4.4867277425416959E-3</v>
      </c>
    </row>
    <row r="3898" spans="1:17" x14ac:dyDescent="0.2">
      <c r="A3898" s="9" t="str">
        <f t="shared" si="60"/>
        <v>200925A29EDU215</v>
      </c>
      <c r="B3898" s="10">
        <v>2009</v>
      </c>
      <c r="C3898" s="10" t="s">
        <v>2</v>
      </c>
      <c r="D3898" s="10" t="s">
        <v>11</v>
      </c>
      <c r="E3898" s="10">
        <v>15</v>
      </c>
      <c r="F3898" s="10">
        <v>18592</v>
      </c>
      <c r="G3898" s="10">
        <v>0.16675585284280936</v>
      </c>
      <c r="H3898" s="10">
        <v>0.80410929432013767</v>
      </c>
      <c r="I3898" s="10">
        <v>0.67001936316695354</v>
      </c>
      <c r="J3898" s="10">
        <v>0.13403614457831325</v>
      </c>
      <c r="K3898" s="10">
        <v>0.26812607573149744</v>
      </c>
      <c r="L3898" s="10">
        <v>0.11332831325301204</v>
      </c>
      <c r="M3898" s="10">
        <v>593.76109387248403</v>
      </c>
      <c r="N3898" s="10">
        <v>0.35058089500860584</v>
      </c>
      <c r="O3898" s="10">
        <v>0.21665232358003442</v>
      </c>
      <c r="P3898" s="10">
        <v>0.21665232358003442</v>
      </c>
      <c r="Q3898" s="10">
        <v>0</v>
      </c>
    </row>
    <row r="3899" spans="1:17" x14ac:dyDescent="0.2">
      <c r="A3899" s="9" t="str">
        <f t="shared" si="60"/>
        <v>200925A29EDU315</v>
      </c>
      <c r="B3899" s="10">
        <v>2009</v>
      </c>
      <c r="C3899" s="10" t="s">
        <v>2</v>
      </c>
      <c r="D3899" s="10" t="s">
        <v>13</v>
      </c>
      <c r="E3899" s="10">
        <v>15</v>
      </c>
      <c r="F3899" s="10">
        <v>23200</v>
      </c>
      <c r="G3899" s="10">
        <v>0.27358076205116943</v>
      </c>
      <c r="H3899" s="10">
        <v>0.78508620689655173</v>
      </c>
      <c r="I3899" s="10">
        <v>0.57030172413793101</v>
      </c>
      <c r="J3899" s="10">
        <v>0.14043103448275862</v>
      </c>
      <c r="K3899" s="10">
        <v>0.27262931034482757</v>
      </c>
      <c r="L3899" s="10">
        <v>0.28099137931034485</v>
      </c>
      <c r="M3899" s="10">
        <v>534.0068653011673</v>
      </c>
      <c r="N3899" s="10">
        <v>0.3388793103448276</v>
      </c>
      <c r="O3899" s="10">
        <v>0.19827586206896552</v>
      </c>
      <c r="P3899" s="10">
        <v>0.19827586206896552</v>
      </c>
      <c r="Q3899" s="10">
        <v>0</v>
      </c>
    </row>
    <row r="3900" spans="1:17" x14ac:dyDescent="0.2">
      <c r="A3900" s="9" t="str">
        <f t="shared" si="60"/>
        <v>200925A29EDU415</v>
      </c>
      <c r="B3900" s="10">
        <v>2009</v>
      </c>
      <c r="C3900" s="10" t="s">
        <v>2</v>
      </c>
      <c r="D3900" s="10" t="s">
        <v>15</v>
      </c>
      <c r="E3900" s="10">
        <v>15</v>
      </c>
      <c r="F3900" s="10">
        <v>83203</v>
      </c>
      <c r="G3900" s="10">
        <v>0.12534689429713039</v>
      </c>
      <c r="H3900" s="10">
        <v>0.8271937309952766</v>
      </c>
      <c r="I3900" s="10">
        <v>0.72350756583296272</v>
      </c>
      <c r="J3900" s="10">
        <v>0.16588344170282321</v>
      </c>
      <c r="K3900" s="10">
        <v>0.26726199776450371</v>
      </c>
      <c r="L3900" s="10">
        <v>5.7618114731439969E-2</v>
      </c>
      <c r="M3900" s="10">
        <v>746.29980962096261</v>
      </c>
      <c r="N3900" s="10">
        <v>0.31341417977717151</v>
      </c>
      <c r="O3900" s="10">
        <v>0.10369818395971299</v>
      </c>
      <c r="P3900" s="10">
        <v>9.6775356657812825E-2</v>
      </c>
      <c r="Q3900" s="10">
        <v>6.9228273019001718E-3</v>
      </c>
    </row>
    <row r="3901" spans="1:17" x14ac:dyDescent="0.2">
      <c r="A3901" s="9" t="str">
        <f t="shared" si="60"/>
        <v>200925A29EDU515</v>
      </c>
      <c r="B3901" s="10">
        <v>2009</v>
      </c>
      <c r="C3901" s="10" t="s">
        <v>2</v>
      </c>
      <c r="D3901" s="10" t="s">
        <v>17</v>
      </c>
      <c r="E3901" s="10">
        <v>15</v>
      </c>
      <c r="F3901" s="10">
        <v>32978</v>
      </c>
      <c r="G3901" s="10">
        <v>9.1386303984729175E-2</v>
      </c>
      <c r="H3901" s="10">
        <v>0.8895930620413609</v>
      </c>
      <c r="I3901" s="10">
        <v>0.80829644005094303</v>
      </c>
      <c r="J3901" s="10">
        <v>5.230759900539754E-2</v>
      </c>
      <c r="K3901" s="10">
        <v>0.10458487476499484</v>
      </c>
      <c r="L3901" s="10">
        <v>0.38971435502456181</v>
      </c>
      <c r="M3901" s="10">
        <v>1597.6074863754275</v>
      </c>
      <c r="N3901" s="10">
        <v>0.33152404633391958</v>
      </c>
      <c r="O3901" s="10">
        <v>0.1163806173812845</v>
      </c>
      <c r="P3901" s="10">
        <v>8.7300624658863485E-2</v>
      </c>
      <c r="Q3901" s="10">
        <v>2.9079992722421007E-2</v>
      </c>
    </row>
    <row r="3902" spans="1:17" x14ac:dyDescent="0.2">
      <c r="A3902" s="9" t="str">
        <f t="shared" si="60"/>
        <v>200930EMAEDU115</v>
      </c>
      <c r="B3902" s="10">
        <v>2009</v>
      </c>
      <c r="C3902" s="10" t="s">
        <v>4</v>
      </c>
      <c r="D3902" s="10" t="s">
        <v>9</v>
      </c>
      <c r="E3902" s="10">
        <v>15</v>
      </c>
      <c r="F3902" s="10">
        <v>379065</v>
      </c>
      <c r="G3902" s="10">
        <v>5.1043978849728402E-2</v>
      </c>
      <c r="H3902" s="10">
        <v>0.58473348897946265</v>
      </c>
      <c r="I3902" s="10">
        <v>0.55488636513526701</v>
      </c>
      <c r="J3902" s="10">
        <v>0.40717291229736324</v>
      </c>
      <c r="K3902" s="10">
        <v>0.43550050782847272</v>
      </c>
      <c r="L3902" s="10">
        <v>2.0737868175642701E-2</v>
      </c>
      <c r="M3902" s="10">
        <v>631.8305847489313</v>
      </c>
      <c r="N3902" s="10">
        <v>0.32317102169145817</v>
      </c>
      <c r="O3902" s="10">
        <v>0.25376628180401067</v>
      </c>
      <c r="P3902" s="10">
        <v>0.23806441385505561</v>
      </c>
      <c r="Q3902" s="10">
        <v>1.5701867948955058E-2</v>
      </c>
    </row>
    <row r="3903" spans="1:17" x14ac:dyDescent="0.2">
      <c r="A3903" s="9" t="str">
        <f t="shared" si="60"/>
        <v>200930EMAEDU215</v>
      </c>
      <c r="B3903" s="10">
        <v>2009</v>
      </c>
      <c r="C3903" s="10" t="s">
        <v>4</v>
      </c>
      <c r="D3903" s="10" t="s">
        <v>11</v>
      </c>
      <c r="E3903" s="10">
        <v>15</v>
      </c>
      <c r="F3903" s="10">
        <v>102199</v>
      </c>
      <c r="G3903" s="10">
        <v>6.7680814940577247E-2</v>
      </c>
      <c r="H3903" s="10">
        <v>0.72040822317243813</v>
      </c>
      <c r="I3903" s="10">
        <v>0.67165040753823424</v>
      </c>
      <c r="J3903" s="10">
        <v>0.27021790819871033</v>
      </c>
      <c r="K3903" s="10">
        <v>0.31709703617452223</v>
      </c>
      <c r="L3903" s="10">
        <v>2.0636209747649195E-2</v>
      </c>
      <c r="M3903" s="10">
        <v>795.05642923923051</v>
      </c>
      <c r="N3903" s="10">
        <v>0.39024843687315924</v>
      </c>
      <c r="O3903" s="10">
        <v>0.28703803364025088</v>
      </c>
      <c r="P3903" s="10">
        <v>0.26264444857581776</v>
      </c>
      <c r="Q3903" s="10">
        <v>2.4393585064433117E-2</v>
      </c>
    </row>
    <row r="3904" spans="1:17" x14ac:dyDescent="0.2">
      <c r="A3904" s="9" t="str">
        <f t="shared" si="60"/>
        <v>200930EMAEDU315</v>
      </c>
      <c r="B3904" s="10">
        <v>2009</v>
      </c>
      <c r="C3904" s="10" t="s">
        <v>4</v>
      </c>
      <c r="D3904" s="10" t="s">
        <v>13</v>
      </c>
      <c r="E3904" s="10">
        <v>15</v>
      </c>
      <c r="F3904" s="10">
        <v>69205</v>
      </c>
      <c r="G3904" s="10">
        <v>7.2726944529684645E-2</v>
      </c>
      <c r="H3904" s="10">
        <v>0.80050574380463835</v>
      </c>
      <c r="I3904" s="10">
        <v>0.74228740697926454</v>
      </c>
      <c r="J3904" s="10">
        <v>0.17179394552416732</v>
      </c>
      <c r="K3904" s="10">
        <v>0.20783180406040025</v>
      </c>
      <c r="L3904" s="10">
        <v>0.13020735495990174</v>
      </c>
      <c r="M3904" s="10">
        <v>820.77694427874496</v>
      </c>
      <c r="N3904" s="10">
        <v>0.41278809334585653</v>
      </c>
      <c r="O3904" s="10">
        <v>0.27703200635792213</v>
      </c>
      <c r="P3904" s="10">
        <v>0.25210606170074418</v>
      </c>
      <c r="Q3904" s="10">
        <v>2.4925944657177949E-2</v>
      </c>
    </row>
    <row r="3905" spans="1:17" x14ac:dyDescent="0.2">
      <c r="A3905" s="9" t="str">
        <f t="shared" si="60"/>
        <v>200930EMAEDU415</v>
      </c>
      <c r="B3905" s="10">
        <v>2009</v>
      </c>
      <c r="C3905" s="10" t="s">
        <v>4</v>
      </c>
      <c r="D3905" s="10" t="s">
        <v>15</v>
      </c>
      <c r="E3905" s="10">
        <v>15</v>
      </c>
      <c r="F3905" s="10">
        <v>254774</v>
      </c>
      <c r="G3905" s="10">
        <v>6.4533893551709715E-2</v>
      </c>
      <c r="H3905" s="10">
        <v>0.76975672556854313</v>
      </c>
      <c r="I3905" s="10">
        <v>0.72008132697999006</v>
      </c>
      <c r="J3905" s="10">
        <v>0.22722883810749919</v>
      </c>
      <c r="K3905" s="10">
        <v>0.27615062761506276</v>
      </c>
      <c r="L3905" s="10">
        <v>1.3553188315919206E-2</v>
      </c>
      <c r="M3905" s="10">
        <v>1100.3374068197479</v>
      </c>
      <c r="N3905" s="10">
        <v>0.38527479256125036</v>
      </c>
      <c r="O3905" s="10">
        <v>0.24532723119313588</v>
      </c>
      <c r="P3905" s="10">
        <v>0.20621413488032531</v>
      </c>
      <c r="Q3905" s="10">
        <v>3.9113096312810569E-2</v>
      </c>
    </row>
    <row r="3906" spans="1:17" x14ac:dyDescent="0.2">
      <c r="A3906" s="9" t="str">
        <f t="shared" si="60"/>
        <v>200930EMAEDU515</v>
      </c>
      <c r="B3906" s="10">
        <v>2009</v>
      </c>
      <c r="C3906" s="10" t="s">
        <v>4</v>
      </c>
      <c r="D3906" s="10" t="s">
        <v>17</v>
      </c>
      <c r="E3906" s="10">
        <v>15</v>
      </c>
      <c r="F3906" s="10">
        <v>111973</v>
      </c>
      <c r="G3906" s="10">
        <v>4.4473711937625116E-2</v>
      </c>
      <c r="H3906" s="10">
        <v>0.84761505005671012</v>
      </c>
      <c r="I3906" s="10">
        <v>0.80991846248649224</v>
      </c>
      <c r="J3906" s="10">
        <v>0.13524688987523778</v>
      </c>
      <c r="K3906" s="10">
        <v>0.16780831093209969</v>
      </c>
      <c r="L3906" s="10">
        <v>0.1506881123127897</v>
      </c>
      <c r="M3906" s="10">
        <v>2987.6910098656872</v>
      </c>
      <c r="N3906" s="10">
        <v>0.30475203843783771</v>
      </c>
      <c r="O3906" s="10">
        <v>0.16095844533950149</v>
      </c>
      <c r="P3906" s="10">
        <v>9.7586025202504173E-2</v>
      </c>
      <c r="Q3906" s="10">
        <v>6.3372420136997315E-2</v>
      </c>
    </row>
    <row r="3907" spans="1:17" x14ac:dyDescent="0.2">
      <c r="A3907" s="9" t="str">
        <f t="shared" si="60"/>
        <v>200915A17EDU123</v>
      </c>
      <c r="B3907" s="10">
        <v>2009</v>
      </c>
      <c r="C3907" s="10" t="s">
        <v>0</v>
      </c>
      <c r="D3907" s="10" t="s">
        <v>9</v>
      </c>
      <c r="E3907" s="10">
        <v>23</v>
      </c>
      <c r="F3907" s="10">
        <v>91894</v>
      </c>
      <c r="G3907" s="10">
        <v>0.21659246962951784</v>
      </c>
      <c r="H3907" s="10">
        <v>0.28844102988225562</v>
      </c>
      <c r="I3907" s="10">
        <v>0.22596687487757633</v>
      </c>
      <c r="J3907" s="10">
        <v>0.14419875073454197</v>
      </c>
      <c r="K3907" s="10">
        <v>0.15861753759766686</v>
      </c>
      <c r="L3907" s="10">
        <v>0.77648159836333164</v>
      </c>
      <c r="M3907" s="10">
        <v>225.69784918725392</v>
      </c>
      <c r="N3907" s="10">
        <v>0.1105730515594054</v>
      </c>
      <c r="O3907" s="10">
        <v>3.6052408209458722E-2</v>
      </c>
      <c r="P3907" s="10">
        <v>3.6052408209458722E-2</v>
      </c>
      <c r="Q3907" s="10">
        <v>0</v>
      </c>
    </row>
    <row r="3908" spans="1:17" x14ac:dyDescent="0.2">
      <c r="A3908" s="9" t="str">
        <f t="shared" ref="A3908:A3971" si="61">B3908&amp;C3908&amp;D3908&amp;E3908</f>
        <v>200915A17EDU223</v>
      </c>
      <c r="B3908" s="10">
        <v>2009</v>
      </c>
      <c r="C3908" s="10" t="s">
        <v>0</v>
      </c>
      <c r="D3908" s="10" t="s">
        <v>11</v>
      </c>
      <c r="E3908" s="10">
        <v>23</v>
      </c>
      <c r="F3908" s="10">
        <v>49261</v>
      </c>
      <c r="G3908" s="10">
        <v>0.18364896073903003</v>
      </c>
      <c r="H3908" s="10">
        <v>0.21974787357138506</v>
      </c>
      <c r="I3908" s="10">
        <v>0.17939140496538844</v>
      </c>
      <c r="J3908" s="10">
        <v>3.5890461013783723E-2</v>
      </c>
      <c r="K3908" s="10">
        <v>4.037676864050669E-2</v>
      </c>
      <c r="L3908" s="10">
        <v>0.9237530703802197</v>
      </c>
      <c r="M3908" s="10">
        <v>267.01319218702838</v>
      </c>
      <c r="N3908" s="10">
        <v>8.9685552465439189E-2</v>
      </c>
      <c r="O3908" s="10">
        <v>2.6897545725827733E-2</v>
      </c>
      <c r="P3908" s="10">
        <v>2.6897545725827733E-2</v>
      </c>
      <c r="Q3908" s="10">
        <v>0</v>
      </c>
    </row>
    <row r="3909" spans="1:17" x14ac:dyDescent="0.2">
      <c r="A3909" s="9" t="str">
        <f t="shared" si="61"/>
        <v>200915A17EDU323</v>
      </c>
      <c r="B3909" s="10">
        <v>2009</v>
      </c>
      <c r="C3909" s="10" t="s">
        <v>0</v>
      </c>
      <c r="D3909" s="10" t="s">
        <v>13</v>
      </c>
      <c r="E3909" s="10">
        <v>23</v>
      </c>
      <c r="F3909" s="10">
        <v>59864</v>
      </c>
      <c r="G3909" s="10">
        <v>0.29887090899630575</v>
      </c>
      <c r="H3909" s="10">
        <v>0.32104436723239343</v>
      </c>
      <c r="I3909" s="10">
        <v>0.22509354536950421</v>
      </c>
      <c r="J3909" s="10">
        <v>3.6917011893625551E-3</v>
      </c>
      <c r="K3909" s="10">
        <v>3.6917011893625551E-3</v>
      </c>
      <c r="L3909" s="10">
        <v>0.96677468929573696</v>
      </c>
      <c r="M3909" s="10">
        <v>238.69598682266385</v>
      </c>
      <c r="N3909" s="10">
        <v>0.11440932780970199</v>
      </c>
      <c r="O3909" s="10">
        <v>2.5841908325537885E-2</v>
      </c>
      <c r="P3909" s="10">
        <v>2.5841908325537885E-2</v>
      </c>
      <c r="Q3909" s="10">
        <v>0</v>
      </c>
    </row>
    <row r="3910" spans="1:17" x14ac:dyDescent="0.2">
      <c r="A3910" s="9" t="str">
        <f t="shared" si="61"/>
        <v>200915A17EDU423</v>
      </c>
      <c r="B3910" s="10">
        <v>2009</v>
      </c>
      <c r="C3910" s="10" t="s">
        <v>0</v>
      </c>
      <c r="D3910" s="10" t="s">
        <v>15</v>
      </c>
      <c r="E3910" s="10">
        <v>23</v>
      </c>
      <c r="F3910" s="10">
        <v>4198</v>
      </c>
      <c r="G3910" s="10">
        <v>0.12450481041312959</v>
      </c>
      <c r="H3910" s="10">
        <v>0.42091472129585517</v>
      </c>
      <c r="I3910" s="10">
        <v>0.36850881372081945</v>
      </c>
      <c r="J3910" s="10">
        <v>0.47379704621248214</v>
      </c>
      <c r="K3910" s="10">
        <v>0.47379704621248214</v>
      </c>
      <c r="L3910" s="10">
        <v>0.21033825631252978</v>
      </c>
      <c r="M3910" s="10">
        <v>330.1970157045422</v>
      </c>
      <c r="N3910" s="10">
        <v>0.15793234873749404</v>
      </c>
      <c r="O3910" s="10">
        <v>0</v>
      </c>
      <c r="P3910" s="10">
        <v>0</v>
      </c>
      <c r="Q3910" s="10">
        <v>0</v>
      </c>
    </row>
    <row r="3911" spans="1:17" x14ac:dyDescent="0.2">
      <c r="A3911" s="9" t="str">
        <f t="shared" si="61"/>
        <v>200915A29EDU123</v>
      </c>
      <c r="B3911" s="10">
        <v>2009</v>
      </c>
      <c r="C3911" s="10" t="s">
        <v>3</v>
      </c>
      <c r="D3911" s="10" t="s">
        <v>9</v>
      </c>
      <c r="E3911" s="10">
        <v>23</v>
      </c>
      <c r="F3911" s="10">
        <v>253165</v>
      </c>
      <c r="G3911" s="10">
        <v>0.16525288744341796</v>
      </c>
      <c r="H3911" s="10">
        <v>0.5331740169454704</v>
      </c>
      <c r="I3911" s="10">
        <v>0.44506547113542549</v>
      </c>
      <c r="J3911" s="10">
        <v>0.22423320759188672</v>
      </c>
      <c r="K3911" s="10">
        <v>0.2826852053008907</v>
      </c>
      <c r="L3911" s="10">
        <v>0.36562716015246971</v>
      </c>
      <c r="M3911" s="10">
        <v>416.35704089441134</v>
      </c>
      <c r="N3911" s="10">
        <v>0.1954654079355361</v>
      </c>
      <c r="O3911" s="10">
        <v>7.853771255900302E-2</v>
      </c>
      <c r="P3911" s="10">
        <v>7.2431023245709325E-2</v>
      </c>
      <c r="Q3911" s="10">
        <v>6.106689313293702E-3</v>
      </c>
    </row>
    <row r="3912" spans="1:17" x14ac:dyDescent="0.2">
      <c r="A3912" s="9" t="str">
        <f t="shared" si="61"/>
        <v>200915A29EDU223</v>
      </c>
      <c r="B3912" s="10">
        <v>2009</v>
      </c>
      <c r="C3912" s="10" t="s">
        <v>3</v>
      </c>
      <c r="D3912" s="10" t="s">
        <v>11</v>
      </c>
      <c r="E3912" s="10">
        <v>23</v>
      </c>
      <c r="F3912" s="10">
        <v>140935</v>
      </c>
      <c r="G3912" s="10">
        <v>0.18159285108603482</v>
      </c>
      <c r="H3912" s="10">
        <v>0.5439032177954376</v>
      </c>
      <c r="I3912" s="10">
        <v>0.44513428176109554</v>
      </c>
      <c r="J3912" s="10">
        <v>0.15046652712243233</v>
      </c>
      <c r="K3912" s="10">
        <v>0.2257210770922766</v>
      </c>
      <c r="L3912" s="10">
        <v>0.41223968496115232</v>
      </c>
      <c r="M3912" s="10">
        <v>485.80802183534655</v>
      </c>
      <c r="N3912" s="10">
        <v>0.20686841451733068</v>
      </c>
      <c r="O3912" s="10">
        <v>6.7392769716535988E-2</v>
      </c>
      <c r="P3912" s="10">
        <v>5.9552275871855818E-2</v>
      </c>
      <c r="Q3912" s="10">
        <v>7.8404938446801718E-3</v>
      </c>
    </row>
    <row r="3913" spans="1:17" x14ac:dyDescent="0.2">
      <c r="A3913" s="9" t="str">
        <f t="shared" si="61"/>
        <v>200915A29EDU323</v>
      </c>
      <c r="B3913" s="10">
        <v>2009</v>
      </c>
      <c r="C3913" s="10" t="s">
        <v>3</v>
      </c>
      <c r="D3913" s="10" t="s">
        <v>13</v>
      </c>
      <c r="E3913" s="10">
        <v>23</v>
      </c>
      <c r="F3913" s="10">
        <v>169877</v>
      </c>
      <c r="G3913" s="10">
        <v>0.22552770244490961</v>
      </c>
      <c r="H3913" s="10">
        <v>0.5708659795028167</v>
      </c>
      <c r="I3913" s="10">
        <v>0.44211988674158359</v>
      </c>
      <c r="J3913" s="10">
        <v>6.1132466431594625E-2</v>
      </c>
      <c r="K3913" s="10">
        <v>0.11185151609694073</v>
      </c>
      <c r="L3913" s="10">
        <v>0.62287419721327786</v>
      </c>
      <c r="M3913" s="10">
        <v>456.75204438005369</v>
      </c>
      <c r="N3913" s="10">
        <v>0.18466890750366441</v>
      </c>
      <c r="O3913" s="10">
        <v>3.9016464853982587E-2</v>
      </c>
      <c r="P3913" s="10">
        <v>3.7715523584711294E-2</v>
      </c>
      <c r="Q3913" s="10">
        <v>1.3009412692712964E-3</v>
      </c>
    </row>
    <row r="3914" spans="1:17" x14ac:dyDescent="0.2">
      <c r="A3914" s="9" t="str">
        <f t="shared" si="61"/>
        <v>200915A29EDU423</v>
      </c>
      <c r="B3914" s="10">
        <v>2009</v>
      </c>
      <c r="C3914" s="10" t="s">
        <v>3</v>
      </c>
      <c r="D3914" s="10" t="s">
        <v>15</v>
      </c>
      <c r="E3914" s="10">
        <v>23</v>
      </c>
      <c r="F3914" s="10">
        <v>339771</v>
      </c>
      <c r="G3914" s="10">
        <v>0.17207462370454929</v>
      </c>
      <c r="H3914" s="10">
        <v>0.81987868299531153</v>
      </c>
      <c r="I3914" s="10">
        <v>0.67879836713551189</v>
      </c>
      <c r="J3914" s="10">
        <v>0.14695486077387418</v>
      </c>
      <c r="K3914" s="10">
        <v>0.2776340535242855</v>
      </c>
      <c r="L3914" s="10">
        <v>8.4527520006121765E-2</v>
      </c>
      <c r="M3914" s="10">
        <v>684.9614307095228</v>
      </c>
      <c r="N3914" s="10">
        <v>0.24966815884816537</v>
      </c>
      <c r="O3914" s="10">
        <v>7.4129340055507975E-2</v>
      </c>
      <c r="P3914" s="10">
        <v>5.7874274143467221E-2</v>
      </c>
      <c r="Q3914" s="10">
        <v>1.6255065912040758E-2</v>
      </c>
    </row>
    <row r="3915" spans="1:17" x14ac:dyDescent="0.2">
      <c r="A3915" s="9" t="str">
        <f t="shared" si="61"/>
        <v>200915A29EDU523</v>
      </c>
      <c r="B3915" s="10">
        <v>2009</v>
      </c>
      <c r="C3915" s="10" t="s">
        <v>3</v>
      </c>
      <c r="D3915" s="10" t="s">
        <v>17</v>
      </c>
      <c r="E3915" s="10">
        <v>23</v>
      </c>
      <c r="F3915" s="10">
        <v>124818</v>
      </c>
      <c r="G3915" s="10">
        <v>0.12742097904832669</v>
      </c>
      <c r="H3915" s="10">
        <v>0.81945712958066941</v>
      </c>
      <c r="I3915" s="10">
        <v>0.71504109984136899</v>
      </c>
      <c r="J3915" s="10">
        <v>5.1338749218862667E-2</v>
      </c>
      <c r="K3915" s="10">
        <v>9.7333717893252569E-2</v>
      </c>
      <c r="L3915" s="10">
        <v>0.51684051979682422</v>
      </c>
      <c r="M3915" s="10">
        <v>1584.1010727327671</v>
      </c>
      <c r="N3915" s="10">
        <v>0.30796039032831801</v>
      </c>
      <c r="O3915" s="10">
        <v>8.6758320114086115E-2</v>
      </c>
      <c r="P3915" s="10">
        <v>5.6658494768382764E-2</v>
      </c>
      <c r="Q3915" s="10">
        <v>3.0099825345703345E-2</v>
      </c>
    </row>
    <row r="3916" spans="1:17" x14ac:dyDescent="0.2">
      <c r="A3916" s="9" t="str">
        <f t="shared" si="61"/>
        <v>200918A24EDU123</v>
      </c>
      <c r="B3916" s="10">
        <v>2009</v>
      </c>
      <c r="C3916" s="10" t="s">
        <v>1</v>
      </c>
      <c r="D3916" s="10" t="s">
        <v>9</v>
      </c>
      <c r="E3916" s="10">
        <v>23</v>
      </c>
      <c r="F3916" s="10">
        <v>85935</v>
      </c>
      <c r="G3916" s="10">
        <v>0.19173425462338575</v>
      </c>
      <c r="H3916" s="10">
        <v>0.62985977773898882</v>
      </c>
      <c r="I3916" s="10">
        <v>0.50909408273695234</v>
      </c>
      <c r="J3916" s="10">
        <v>0.29044044917670331</v>
      </c>
      <c r="K3916" s="10">
        <v>0.39065572816663757</v>
      </c>
      <c r="L3916" s="10">
        <v>0.1593879094664572</v>
      </c>
      <c r="M3916" s="10">
        <v>421.36989191245607</v>
      </c>
      <c r="N3916" s="10">
        <v>0.21853726653866296</v>
      </c>
      <c r="O3916" s="10">
        <v>7.7139698609414095E-2</v>
      </c>
      <c r="P3916" s="10">
        <v>7.4567987432361663E-2</v>
      </c>
      <c r="Q3916" s="10">
        <v>2.5717111770524235E-3</v>
      </c>
    </row>
    <row r="3917" spans="1:17" x14ac:dyDescent="0.2">
      <c r="A3917" s="9" t="str">
        <f t="shared" si="61"/>
        <v>200918A24EDU223</v>
      </c>
      <c r="B3917" s="10">
        <v>2009</v>
      </c>
      <c r="C3917" s="10" t="s">
        <v>1</v>
      </c>
      <c r="D3917" s="10" t="s">
        <v>11</v>
      </c>
      <c r="E3917" s="10">
        <v>23</v>
      </c>
      <c r="F3917" s="10">
        <v>52571</v>
      </c>
      <c r="G3917" s="10">
        <v>0.22494575263200192</v>
      </c>
      <c r="H3917" s="10">
        <v>0.71006828860017879</v>
      </c>
      <c r="I3917" s="10">
        <v>0.55034144300089405</v>
      </c>
      <c r="J3917" s="10">
        <v>0.1890586064560309</v>
      </c>
      <c r="K3917" s="10">
        <v>0.31935858172756842</v>
      </c>
      <c r="L3917" s="10">
        <v>0.18915371592703201</v>
      </c>
      <c r="M3917" s="10">
        <v>483.10235572380043</v>
      </c>
      <c r="N3917" s="10">
        <v>0.24781723764052424</v>
      </c>
      <c r="O3917" s="10">
        <v>7.9815868064141829E-2</v>
      </c>
      <c r="P3917" s="10">
        <v>7.5612029445892223E-2</v>
      </c>
      <c r="Q3917" s="10">
        <v>4.2038386182496057E-3</v>
      </c>
    </row>
    <row r="3918" spans="1:17" x14ac:dyDescent="0.2">
      <c r="A3918" s="9" t="str">
        <f t="shared" si="61"/>
        <v>200918A24EDU323</v>
      </c>
      <c r="B3918" s="10">
        <v>2009</v>
      </c>
      <c r="C3918" s="10" t="s">
        <v>1</v>
      </c>
      <c r="D3918" s="10" t="s">
        <v>13</v>
      </c>
      <c r="E3918" s="10">
        <v>23</v>
      </c>
      <c r="F3918" s="10">
        <v>83280</v>
      </c>
      <c r="G3918" s="10">
        <v>0.22803904170363798</v>
      </c>
      <c r="H3918" s="10">
        <v>0.66310038424591744</v>
      </c>
      <c r="I3918" s="10">
        <v>0.51188760806916422</v>
      </c>
      <c r="J3918" s="10">
        <v>8.2252641690682041E-2</v>
      </c>
      <c r="K3918" s="10">
        <v>0.15654418828049951</v>
      </c>
      <c r="L3918" s="10">
        <v>0.53580691642651301</v>
      </c>
      <c r="M3918" s="10">
        <v>479.04900789187258</v>
      </c>
      <c r="N3918" s="10">
        <v>0.20689241114313162</v>
      </c>
      <c r="O3918" s="10">
        <v>3.447406340057637E-2</v>
      </c>
      <c r="P3918" s="10">
        <v>3.447406340057637E-2</v>
      </c>
      <c r="Q3918" s="10">
        <v>0</v>
      </c>
    </row>
    <row r="3919" spans="1:17" x14ac:dyDescent="0.2">
      <c r="A3919" s="9" t="str">
        <f t="shared" si="61"/>
        <v>200918A24EDU423</v>
      </c>
      <c r="B3919" s="10">
        <v>2009</v>
      </c>
      <c r="C3919" s="10" t="s">
        <v>1</v>
      </c>
      <c r="D3919" s="10" t="s">
        <v>15</v>
      </c>
      <c r="E3919" s="10">
        <v>23</v>
      </c>
      <c r="F3919" s="10">
        <v>193742</v>
      </c>
      <c r="G3919" s="10">
        <v>0.19829907592165674</v>
      </c>
      <c r="H3919" s="10">
        <v>0.79929493862972412</v>
      </c>
      <c r="I3919" s="10">
        <v>0.6407954909105924</v>
      </c>
      <c r="J3919" s="10">
        <v>0.1505249249001249</v>
      </c>
      <c r="K3919" s="10">
        <v>0.29305984247091493</v>
      </c>
      <c r="L3919" s="10">
        <v>0.12086692611823972</v>
      </c>
      <c r="M3919" s="10">
        <v>601.93035454831011</v>
      </c>
      <c r="N3919" s="10">
        <v>0.23028563760052029</v>
      </c>
      <c r="O3919" s="10">
        <v>5.9290190046556758E-2</v>
      </c>
      <c r="P3919" s="10">
        <v>4.9029121202423843E-2</v>
      </c>
      <c r="Q3919" s="10">
        <v>1.026106884413292E-2</v>
      </c>
    </row>
    <row r="3920" spans="1:17" x14ac:dyDescent="0.2">
      <c r="A3920" s="9" t="str">
        <f t="shared" si="61"/>
        <v>200918A24EDU523</v>
      </c>
      <c r="B3920" s="10">
        <v>2009</v>
      </c>
      <c r="C3920" s="10" t="s">
        <v>1</v>
      </c>
      <c r="D3920" s="10" t="s">
        <v>17</v>
      </c>
      <c r="E3920" s="10">
        <v>23</v>
      </c>
      <c r="F3920" s="10">
        <v>58764</v>
      </c>
      <c r="G3920" s="10">
        <v>0.15181893589287832</v>
      </c>
      <c r="H3920" s="10">
        <v>0.71804165815805598</v>
      </c>
      <c r="I3920" s="10">
        <v>0.60902933768974199</v>
      </c>
      <c r="J3920" s="10">
        <v>4.8890477162888843E-2</v>
      </c>
      <c r="K3920" s="10">
        <v>7.5182084269280511E-2</v>
      </c>
      <c r="L3920" s="10">
        <v>0.73308488190048327</v>
      </c>
      <c r="M3920" s="10">
        <v>858.90902007501131</v>
      </c>
      <c r="N3920" s="10">
        <v>0.30071131985569394</v>
      </c>
      <c r="O3920" s="10">
        <v>7.5216118712136681E-2</v>
      </c>
      <c r="P3920" s="10">
        <v>5.6412089034102511E-2</v>
      </c>
      <c r="Q3920" s="10">
        <v>1.880402967803417E-2</v>
      </c>
    </row>
    <row r="3921" spans="1:17" x14ac:dyDescent="0.2">
      <c r="A3921" s="9" t="str">
        <f t="shared" si="61"/>
        <v>200925A29EDU123</v>
      </c>
      <c r="B3921" s="10">
        <v>2009</v>
      </c>
      <c r="C3921" s="10" t="s">
        <v>2</v>
      </c>
      <c r="D3921" s="10" t="s">
        <v>9</v>
      </c>
      <c r="E3921" s="10">
        <v>23</v>
      </c>
      <c r="F3921" s="10">
        <v>75336</v>
      </c>
      <c r="G3921" s="10">
        <v>0.11384043571060573</v>
      </c>
      <c r="H3921" s="10">
        <v>0.72140809174896459</v>
      </c>
      <c r="I3921" s="10">
        <v>0.63928268025910584</v>
      </c>
      <c r="J3921" s="10">
        <v>0.24633641287034086</v>
      </c>
      <c r="K3921" s="10">
        <v>0.31086067749814167</v>
      </c>
      <c r="L3921" s="10">
        <v>9.9726558351916753E-2</v>
      </c>
      <c r="M3921" s="10">
        <v>493.48668660245391</v>
      </c>
      <c r="N3921" s="10">
        <v>0.27269831156419244</v>
      </c>
      <c r="O3921" s="10">
        <v>0.13195550599978761</v>
      </c>
      <c r="P3921" s="10">
        <v>0.11436763300414145</v>
      </c>
      <c r="Q3921" s="10">
        <v>1.7587872995646171E-2</v>
      </c>
    </row>
    <row r="3922" spans="1:17" x14ac:dyDescent="0.2">
      <c r="A3922" s="9" t="str">
        <f t="shared" si="61"/>
        <v>200925A29EDU223</v>
      </c>
      <c r="B3922" s="10">
        <v>2009</v>
      </c>
      <c r="C3922" s="10" t="s">
        <v>2</v>
      </c>
      <c r="D3922" s="10" t="s">
        <v>11</v>
      </c>
      <c r="E3922" s="10">
        <v>23</v>
      </c>
      <c r="F3922" s="10">
        <v>39103</v>
      </c>
      <c r="G3922" s="10">
        <v>0.12403073576365742</v>
      </c>
      <c r="H3922" s="10">
        <v>0.72886990767971771</v>
      </c>
      <c r="I3922" s="10">
        <v>0.63846763675421325</v>
      </c>
      <c r="J3922" s="10">
        <v>0.24292253791269211</v>
      </c>
      <c r="K3922" s="10">
        <v>0.33332480883819654</v>
      </c>
      <c r="L3922" s="10">
        <v>6.7769736337365424E-2</v>
      </c>
      <c r="M3922" s="10">
        <v>566.38842083965028</v>
      </c>
      <c r="N3922" s="10">
        <v>0.29943994066951385</v>
      </c>
      <c r="O3922" s="10">
        <v>0.10170575147686878</v>
      </c>
      <c r="P3922" s="10">
        <v>7.9098790374140096E-2</v>
      </c>
      <c r="Q3922" s="10">
        <v>2.2606961102728692E-2</v>
      </c>
    </row>
    <row r="3923" spans="1:17" x14ac:dyDescent="0.2">
      <c r="A3923" s="9" t="str">
        <f t="shared" si="61"/>
        <v>200925A29EDU323</v>
      </c>
      <c r="B3923" s="10">
        <v>2009</v>
      </c>
      <c r="C3923" s="10" t="s">
        <v>2</v>
      </c>
      <c r="D3923" s="10" t="s">
        <v>13</v>
      </c>
      <c r="E3923" s="10">
        <v>23</v>
      </c>
      <c r="F3923" s="10">
        <v>26733</v>
      </c>
      <c r="G3923" s="10">
        <v>0.156822720213002</v>
      </c>
      <c r="H3923" s="10">
        <v>0.84296562301275579</v>
      </c>
      <c r="I3923" s="10">
        <v>0.71076946096584748</v>
      </c>
      <c r="J3923" s="10">
        <v>0.12396663300041148</v>
      </c>
      <c r="K3923" s="10">
        <v>0.21482811506377886</v>
      </c>
      <c r="L3923" s="10">
        <v>0.12400403995062283</v>
      </c>
      <c r="M3923" s="10">
        <v>561.36684471040428</v>
      </c>
      <c r="N3923" s="10">
        <v>0.27277148094115888</v>
      </c>
      <c r="O3923" s="10">
        <v>8.2669359967081885E-2</v>
      </c>
      <c r="P3923" s="10">
        <v>7.4402423970373693E-2</v>
      </c>
      <c r="Q3923" s="10">
        <v>8.2669359967081878E-3</v>
      </c>
    </row>
    <row r="3924" spans="1:17" x14ac:dyDescent="0.2">
      <c r="A3924" s="9" t="str">
        <f t="shared" si="61"/>
        <v>200925A29EDU423</v>
      </c>
      <c r="B3924" s="10">
        <v>2009</v>
      </c>
      <c r="C3924" s="10" t="s">
        <v>2</v>
      </c>
      <c r="D3924" s="10" t="s">
        <v>15</v>
      </c>
      <c r="E3924" s="10">
        <v>23</v>
      </c>
      <c r="F3924" s="10">
        <v>141831</v>
      </c>
      <c r="G3924" s="10">
        <v>0.1394622253929986</v>
      </c>
      <c r="H3924" s="10">
        <v>0.85980497916534471</v>
      </c>
      <c r="I3924" s="10">
        <v>0.73989466336696486</v>
      </c>
      <c r="J3924" s="10">
        <v>0.13240405835113622</v>
      </c>
      <c r="K3924" s="10">
        <v>0.25075618165281216</v>
      </c>
      <c r="L3924" s="10">
        <v>3.1163849934076473E-2</v>
      </c>
      <c r="M3924" s="10">
        <v>788.07126383977152</v>
      </c>
      <c r="N3924" s="10">
        <v>0.27886005175173267</v>
      </c>
      <c r="O3924" s="10">
        <v>9.6593833506074131E-2</v>
      </c>
      <c r="P3924" s="10">
        <v>7.1669804203594423E-2</v>
      </c>
      <c r="Q3924" s="10">
        <v>2.4924029302479712E-2</v>
      </c>
    </row>
    <row r="3925" spans="1:17" x14ac:dyDescent="0.2">
      <c r="A3925" s="9" t="str">
        <f t="shared" si="61"/>
        <v>200925A29EDU523</v>
      </c>
      <c r="B3925" s="10">
        <v>2009</v>
      </c>
      <c r="C3925" s="10" t="s">
        <v>2</v>
      </c>
      <c r="D3925" s="10" t="s">
        <v>17</v>
      </c>
      <c r="E3925" s="10">
        <v>23</v>
      </c>
      <c r="F3925" s="10">
        <v>66054</v>
      </c>
      <c r="G3925" s="10">
        <v>0.11028824390893356</v>
      </c>
      <c r="H3925" s="10">
        <v>0.90967995882157027</v>
      </c>
      <c r="I3925" s="10">
        <v>0.80935295364398829</v>
      </c>
      <c r="J3925" s="10">
        <v>5.3516819571865444E-2</v>
      </c>
      <c r="K3925" s="10">
        <v>0.1170406031428831</v>
      </c>
      <c r="L3925" s="10">
        <v>0.324461803978563</v>
      </c>
      <c r="M3925" s="10">
        <v>2066.564348645803</v>
      </c>
      <c r="N3925" s="10">
        <v>0.31440942259363552</v>
      </c>
      <c r="O3925" s="10">
        <v>9.7026675144578675E-2</v>
      </c>
      <c r="P3925" s="10">
        <v>5.6877706119235774E-2</v>
      </c>
      <c r="Q3925" s="10">
        <v>4.0148969025342901E-2</v>
      </c>
    </row>
    <row r="3926" spans="1:17" x14ac:dyDescent="0.2">
      <c r="A3926" s="9" t="str">
        <f t="shared" si="61"/>
        <v>200930EMAEDU123</v>
      </c>
      <c r="B3926" s="10">
        <v>2009</v>
      </c>
      <c r="C3926" s="10" t="s">
        <v>4</v>
      </c>
      <c r="D3926" s="10" t="s">
        <v>9</v>
      </c>
      <c r="E3926" s="10">
        <v>23</v>
      </c>
      <c r="F3926" s="10">
        <v>779796</v>
      </c>
      <c r="G3926" s="10">
        <v>5.9857549612476454E-2</v>
      </c>
      <c r="H3926" s="10">
        <v>0.59631493364931343</v>
      </c>
      <c r="I3926" s="10">
        <v>0.56062098292373908</v>
      </c>
      <c r="J3926" s="10">
        <v>0.39376837018912636</v>
      </c>
      <c r="K3926" s="10">
        <v>0.42832997348024354</v>
      </c>
      <c r="L3926" s="10">
        <v>2.4361499674273784E-2</v>
      </c>
      <c r="M3926" s="10">
        <v>548.66640186477673</v>
      </c>
      <c r="N3926" s="10">
        <v>0.28737714960106125</v>
      </c>
      <c r="O3926" s="10">
        <v>0.20311394378514713</v>
      </c>
      <c r="P3926" s="10">
        <v>0.18665940661957053</v>
      </c>
      <c r="Q3926" s="10">
        <v>1.6454537165576589E-2</v>
      </c>
    </row>
    <row r="3927" spans="1:17" x14ac:dyDescent="0.2">
      <c r="A3927" s="9" t="str">
        <f t="shared" si="61"/>
        <v>200930EMAEDU223</v>
      </c>
      <c r="B3927" s="10">
        <v>2009</v>
      </c>
      <c r="C3927" s="10" t="s">
        <v>4</v>
      </c>
      <c r="D3927" s="10" t="s">
        <v>11</v>
      </c>
      <c r="E3927" s="10">
        <v>23</v>
      </c>
      <c r="F3927" s="10">
        <v>183133</v>
      </c>
      <c r="G3927" s="10">
        <v>5.4193078670180354E-2</v>
      </c>
      <c r="H3927" s="10">
        <v>0.69000671643013545</v>
      </c>
      <c r="I3927" s="10">
        <v>0.65261312816368433</v>
      </c>
      <c r="J3927" s="10">
        <v>0.30275264425308385</v>
      </c>
      <c r="K3927" s="10">
        <v>0.33773268608060808</v>
      </c>
      <c r="L3927" s="10">
        <v>3.2577416413207889E-2</v>
      </c>
      <c r="M3927" s="10">
        <v>784.9257643175473</v>
      </c>
      <c r="N3927" s="10">
        <v>0.33376028375782058</v>
      </c>
      <c r="O3927" s="10">
        <v>0.22129168924577566</v>
      </c>
      <c r="P3927" s="10">
        <v>0.19831299845093628</v>
      </c>
      <c r="Q3927" s="10">
        <v>2.2978690794839374E-2</v>
      </c>
    </row>
    <row r="3928" spans="1:17" x14ac:dyDescent="0.2">
      <c r="A3928" s="9" t="str">
        <f t="shared" si="61"/>
        <v>200930EMAEDU323</v>
      </c>
      <c r="B3928" s="10">
        <v>2009</v>
      </c>
      <c r="C3928" s="10" t="s">
        <v>4</v>
      </c>
      <c r="D3928" s="10" t="s">
        <v>13</v>
      </c>
      <c r="E3928" s="10">
        <v>23</v>
      </c>
      <c r="F3928" s="10">
        <v>65833</v>
      </c>
      <c r="G3928" s="10">
        <v>7.6246929619780357E-2</v>
      </c>
      <c r="H3928" s="10">
        <v>0.74827214315009194</v>
      </c>
      <c r="I3928" s="10">
        <v>0.69121868971488465</v>
      </c>
      <c r="J3928" s="10">
        <v>0.22822900369115792</v>
      </c>
      <c r="K3928" s="10">
        <v>0.28192547810368662</v>
      </c>
      <c r="L3928" s="10">
        <v>0.10069418073002902</v>
      </c>
      <c r="M3928" s="10">
        <v>984.03921478874759</v>
      </c>
      <c r="N3928" s="10">
        <v>0.38919690732611306</v>
      </c>
      <c r="O3928" s="10">
        <v>0.28856348639739948</v>
      </c>
      <c r="P3928" s="10">
        <v>0.23826956085853598</v>
      </c>
      <c r="Q3928" s="10">
        <v>5.0293925538863485E-2</v>
      </c>
    </row>
    <row r="3929" spans="1:17" x14ac:dyDescent="0.2">
      <c r="A3929" s="9" t="str">
        <f t="shared" si="61"/>
        <v>200930EMAEDU423</v>
      </c>
      <c r="B3929" s="10">
        <v>2009</v>
      </c>
      <c r="C3929" s="10" t="s">
        <v>4</v>
      </c>
      <c r="D3929" s="10" t="s">
        <v>15</v>
      </c>
      <c r="E3929" s="10">
        <v>23</v>
      </c>
      <c r="F3929" s="10">
        <v>380850</v>
      </c>
      <c r="G3929" s="10">
        <v>6.4596767610807279E-2</v>
      </c>
      <c r="H3929" s="10">
        <v>0.77202048050413552</v>
      </c>
      <c r="I3929" s="10">
        <v>0.72215045293422608</v>
      </c>
      <c r="J3929" s="10">
        <v>0.22450045949849021</v>
      </c>
      <c r="K3929" s="10">
        <v>0.27321255087304713</v>
      </c>
      <c r="L3929" s="10">
        <v>2.029933044505711E-2</v>
      </c>
      <c r="M3929" s="10">
        <v>1108.1348615201543</v>
      </c>
      <c r="N3929" s="10">
        <v>0.31498490219246422</v>
      </c>
      <c r="O3929" s="10">
        <v>0.1908441643691742</v>
      </c>
      <c r="P3929" s="10">
        <v>0.15256137586976501</v>
      </c>
      <c r="Q3929" s="10">
        <v>3.8282788499409214E-2</v>
      </c>
    </row>
    <row r="3930" spans="1:17" x14ac:dyDescent="0.2">
      <c r="A3930" s="9" t="str">
        <f t="shared" si="61"/>
        <v>200930EMAEDU523</v>
      </c>
      <c r="B3930" s="10">
        <v>2009</v>
      </c>
      <c r="C3930" s="10" t="s">
        <v>4</v>
      </c>
      <c r="D3930" s="10" t="s">
        <v>17</v>
      </c>
      <c r="E3930" s="10">
        <v>23</v>
      </c>
      <c r="F3930" s="10">
        <v>214502</v>
      </c>
      <c r="G3930" s="10">
        <v>5.0877425374208821E-2</v>
      </c>
      <c r="H3930" s="10">
        <v>0.80947030796915642</v>
      </c>
      <c r="I3930" s="10">
        <v>0.76828654278281783</v>
      </c>
      <c r="J3930" s="10">
        <v>0.17713587752095553</v>
      </c>
      <c r="K3930" s="10">
        <v>0.20802603239130638</v>
      </c>
      <c r="L3930" s="10">
        <v>0.11329031897138488</v>
      </c>
      <c r="M3930" s="10">
        <v>3157.0208997372765</v>
      </c>
      <c r="N3930" s="10">
        <v>0.29454737018769056</v>
      </c>
      <c r="O3930" s="10">
        <v>0.17712655359856785</v>
      </c>
      <c r="P3930" s="10">
        <v>9.8875534960046987E-2</v>
      </c>
      <c r="Q3930" s="10">
        <v>7.8251018638520853E-2</v>
      </c>
    </row>
    <row r="3931" spans="1:17" x14ac:dyDescent="0.2">
      <c r="A3931" s="9" t="str">
        <f t="shared" si="61"/>
        <v>200915A17EDU126</v>
      </c>
      <c r="B3931" s="10">
        <v>2009</v>
      </c>
      <c r="C3931" s="10" t="s">
        <v>0</v>
      </c>
      <c r="D3931" s="10" t="s">
        <v>9</v>
      </c>
      <c r="E3931" s="10">
        <v>26</v>
      </c>
      <c r="F3931" s="10">
        <v>90575</v>
      </c>
      <c r="G3931" s="10">
        <v>0.33327010622154779</v>
      </c>
      <c r="H3931" s="10">
        <v>0.1746177201214463</v>
      </c>
      <c r="I3931" s="10">
        <v>0.11642285398840739</v>
      </c>
      <c r="J3931" s="10">
        <v>0.15074799889594259</v>
      </c>
      <c r="K3931" s="10">
        <v>0.16662434446591223</v>
      </c>
      <c r="L3931" s="10">
        <v>0.79103505382279882</v>
      </c>
      <c r="M3931" s="10">
        <v>221.84998205688265</v>
      </c>
      <c r="N3931" s="10">
        <v>8.4659122274358262E-2</v>
      </c>
      <c r="O3931" s="10">
        <v>2.3803477780844604E-2</v>
      </c>
      <c r="P3931" s="10">
        <v>2.3803477780844604E-2</v>
      </c>
      <c r="Q3931" s="10">
        <v>0</v>
      </c>
    </row>
    <row r="3932" spans="1:17" x14ac:dyDescent="0.2">
      <c r="A3932" s="9" t="str">
        <f t="shared" si="61"/>
        <v>200915A17EDU226</v>
      </c>
      <c r="B3932" s="10">
        <v>2009</v>
      </c>
      <c r="C3932" s="10" t="s">
        <v>0</v>
      </c>
      <c r="D3932" s="10" t="s">
        <v>11</v>
      </c>
      <c r="E3932" s="10">
        <v>26</v>
      </c>
      <c r="F3932" s="10">
        <v>40011</v>
      </c>
      <c r="G3932" s="10">
        <v>0.34622792937399677</v>
      </c>
      <c r="H3932" s="10">
        <v>0.15570718052535554</v>
      </c>
      <c r="I3932" s="10">
        <v>0.10179700582339857</v>
      </c>
      <c r="J3932" s="10">
        <v>3.5940116467971309E-2</v>
      </c>
      <c r="K3932" s="10">
        <v>4.7911824248331708E-2</v>
      </c>
      <c r="L3932" s="10">
        <v>0.91617305241058711</v>
      </c>
      <c r="M3932" s="10">
        <v>293.3999100056044</v>
      </c>
      <c r="N3932" s="10">
        <v>6.5906875609207466E-2</v>
      </c>
      <c r="O3932" s="10">
        <v>2.3993401814501013E-2</v>
      </c>
      <c r="P3932" s="10">
        <v>2.3993401814501013E-2</v>
      </c>
      <c r="Q3932" s="10">
        <v>0</v>
      </c>
    </row>
    <row r="3933" spans="1:17" x14ac:dyDescent="0.2">
      <c r="A3933" s="9" t="str">
        <f t="shared" si="61"/>
        <v>200915A17EDU326</v>
      </c>
      <c r="B3933" s="10">
        <v>2009</v>
      </c>
      <c r="C3933" s="10" t="s">
        <v>0</v>
      </c>
      <c r="D3933" s="10" t="s">
        <v>13</v>
      </c>
      <c r="E3933" s="10">
        <v>26</v>
      </c>
      <c r="F3933" s="10">
        <v>53916</v>
      </c>
      <c r="G3933" s="10">
        <v>0.31828528072837631</v>
      </c>
      <c r="H3933" s="10">
        <v>0.1955634691000816</v>
      </c>
      <c r="I3933" s="10">
        <v>0.13331849543734697</v>
      </c>
      <c r="J3933" s="10">
        <v>1.7805475183618961E-2</v>
      </c>
      <c r="K3933" s="10">
        <v>2.6689665405445508E-2</v>
      </c>
      <c r="L3933" s="10">
        <v>0.97331033459455452</v>
      </c>
      <c r="M3933" s="10">
        <v>224.17127111860864</v>
      </c>
      <c r="N3933" s="10">
        <v>7.9976259366421845E-2</v>
      </c>
      <c r="O3933" s="10">
        <v>8.8841902218265451E-3</v>
      </c>
      <c r="P3933" s="10">
        <v>8.8841902218265451E-3</v>
      </c>
      <c r="Q3933" s="10">
        <v>0</v>
      </c>
    </row>
    <row r="3934" spans="1:17" x14ac:dyDescent="0.2">
      <c r="A3934" s="9" t="str">
        <f t="shared" si="61"/>
        <v>200915A17EDU426</v>
      </c>
      <c r="B3934" s="10">
        <v>2009</v>
      </c>
      <c r="C3934" s="10" t="s">
        <v>0</v>
      </c>
      <c r="D3934" s="10" t="s">
        <v>15</v>
      </c>
      <c r="E3934" s="10">
        <v>26</v>
      </c>
      <c r="F3934" s="10">
        <v>5754</v>
      </c>
      <c r="G3934" s="10">
        <v>0.45489006823351025</v>
      </c>
      <c r="H3934" s="10">
        <v>0.45846367744177963</v>
      </c>
      <c r="I3934" s="10">
        <v>0.24991310392770247</v>
      </c>
      <c r="J3934" s="10">
        <v>0.29179701077511294</v>
      </c>
      <c r="K3934" s="10">
        <v>0.50034758428919013</v>
      </c>
      <c r="L3934" s="10">
        <v>0.37486965589155369</v>
      </c>
      <c r="M3934" s="10">
        <v>324.52667074123696</v>
      </c>
      <c r="N3934" s="10">
        <v>0.12495655196385123</v>
      </c>
      <c r="O3934" s="10">
        <v>0</v>
      </c>
      <c r="P3934" s="10">
        <v>0</v>
      </c>
      <c r="Q3934" s="10">
        <v>0</v>
      </c>
    </row>
    <row r="3935" spans="1:17" x14ac:dyDescent="0.2">
      <c r="A3935" s="9" t="str">
        <f t="shared" si="61"/>
        <v>200915A17EDU526</v>
      </c>
      <c r="B3935" s="10">
        <v>2009</v>
      </c>
      <c r="C3935" s="10" t="s">
        <v>0</v>
      </c>
      <c r="D3935" s="10" t="s">
        <v>17</v>
      </c>
      <c r="E3935" s="10">
        <v>26</v>
      </c>
      <c r="F3935" s="10">
        <v>239</v>
      </c>
      <c r="G3935" s="10"/>
      <c r="H3935" s="10">
        <v>0</v>
      </c>
      <c r="I3935" s="10">
        <v>0</v>
      </c>
      <c r="J3935" s="10">
        <v>0</v>
      </c>
      <c r="K3935" s="10">
        <v>0</v>
      </c>
      <c r="L3935" s="10">
        <v>1</v>
      </c>
      <c r="M3935" s="10"/>
      <c r="N3935" s="10">
        <v>0</v>
      </c>
      <c r="O3935" s="10">
        <v>0</v>
      </c>
      <c r="P3935" s="10">
        <v>0</v>
      </c>
      <c r="Q3935" s="10">
        <v>0</v>
      </c>
    </row>
    <row r="3936" spans="1:17" x14ac:dyDescent="0.2">
      <c r="A3936" s="9" t="str">
        <f t="shared" si="61"/>
        <v>200915A29EDU126</v>
      </c>
      <c r="B3936" s="10">
        <v>2009</v>
      </c>
      <c r="C3936" s="10" t="s">
        <v>3</v>
      </c>
      <c r="D3936" s="10" t="s">
        <v>9</v>
      </c>
      <c r="E3936" s="10">
        <v>26</v>
      </c>
      <c r="F3936" s="10">
        <v>256886</v>
      </c>
      <c r="G3936" s="10">
        <v>0.24612450486576359</v>
      </c>
      <c r="H3936" s="10">
        <v>0.47762042306704139</v>
      </c>
      <c r="I3936" s="10">
        <v>0.3600663329258893</v>
      </c>
      <c r="J3936" s="10">
        <v>0.23789151608106321</v>
      </c>
      <c r="K3936" s="10">
        <v>0.32186650887942514</v>
      </c>
      <c r="L3936" s="10">
        <v>0.38147660830095842</v>
      </c>
      <c r="M3936" s="10">
        <v>392.82899633052853</v>
      </c>
      <c r="N3936" s="10">
        <v>0.20728552169135697</v>
      </c>
      <c r="O3936" s="10">
        <v>0.10642675124490543</v>
      </c>
      <c r="P3936" s="10">
        <v>0.10362133054869353</v>
      </c>
      <c r="Q3936" s="10">
        <v>2.8054206962119027E-3</v>
      </c>
    </row>
    <row r="3937" spans="1:17" x14ac:dyDescent="0.2">
      <c r="A3937" s="9" t="str">
        <f t="shared" si="61"/>
        <v>200915A29EDU226</v>
      </c>
      <c r="B3937" s="10">
        <v>2009</v>
      </c>
      <c r="C3937" s="10" t="s">
        <v>3</v>
      </c>
      <c r="D3937" s="10" t="s">
        <v>11</v>
      </c>
      <c r="E3937" s="10">
        <v>26</v>
      </c>
      <c r="F3937" s="10">
        <v>101600</v>
      </c>
      <c r="G3937" s="10">
        <v>0.29223265827125683</v>
      </c>
      <c r="H3937" s="10">
        <v>0.51662401574803152</v>
      </c>
      <c r="I3937" s="10">
        <v>0.36564960629921262</v>
      </c>
      <c r="J3937" s="10">
        <v>0.10372047244094489</v>
      </c>
      <c r="K3937" s="10">
        <v>0.19807086614173228</v>
      </c>
      <c r="L3937" s="10">
        <v>0.51648622047244097</v>
      </c>
      <c r="M3937" s="10">
        <v>470.09201443845615</v>
      </c>
      <c r="N3937" s="10">
        <v>0.19351377952755905</v>
      </c>
      <c r="O3937" s="10">
        <v>8.494094488188976E-2</v>
      </c>
      <c r="P3937" s="10">
        <v>8.2578740157480318E-2</v>
      </c>
      <c r="Q3937" s="10">
        <v>2.3622047244094488E-3</v>
      </c>
    </row>
    <row r="3938" spans="1:17" x14ac:dyDescent="0.2">
      <c r="A3938" s="9" t="str">
        <f t="shared" si="61"/>
        <v>200915A29EDU326</v>
      </c>
      <c r="B3938" s="10">
        <v>2009</v>
      </c>
      <c r="C3938" s="10" t="s">
        <v>3</v>
      </c>
      <c r="D3938" s="10" t="s">
        <v>13</v>
      </c>
      <c r="E3938" s="10">
        <v>26</v>
      </c>
      <c r="F3938" s="10">
        <v>150497</v>
      </c>
      <c r="G3938" s="10">
        <v>0.32547394360281146</v>
      </c>
      <c r="H3938" s="10">
        <v>0.47457424400486387</v>
      </c>
      <c r="I3938" s="10">
        <v>0.32011269327627795</v>
      </c>
      <c r="J3938" s="10">
        <v>0.10030100267779424</v>
      </c>
      <c r="K3938" s="10">
        <v>0.15761111517173099</v>
      </c>
      <c r="L3938" s="10">
        <v>0.66557472906436677</v>
      </c>
      <c r="M3938" s="10">
        <v>504.36920949639341</v>
      </c>
      <c r="N3938" s="10">
        <v>0.15448812933148168</v>
      </c>
      <c r="O3938" s="10">
        <v>5.2565831877047386E-2</v>
      </c>
      <c r="P3938" s="10">
        <v>4.9376399529558732E-2</v>
      </c>
      <c r="Q3938" s="10">
        <v>3.1894323474886545E-3</v>
      </c>
    </row>
    <row r="3939" spans="1:17" x14ac:dyDescent="0.2">
      <c r="A3939" s="9" t="str">
        <f t="shared" si="61"/>
        <v>200915A29EDU426</v>
      </c>
      <c r="B3939" s="10">
        <v>2009</v>
      </c>
      <c r="C3939" s="10" t="s">
        <v>3</v>
      </c>
      <c r="D3939" s="10" t="s">
        <v>15</v>
      </c>
      <c r="E3939" s="10">
        <v>26</v>
      </c>
      <c r="F3939" s="10">
        <v>329996</v>
      </c>
      <c r="G3939" s="10">
        <v>0.28005302147918948</v>
      </c>
      <c r="H3939" s="10">
        <v>0.77270936617413544</v>
      </c>
      <c r="I3939" s="10">
        <v>0.55630977345179944</v>
      </c>
      <c r="J3939" s="10">
        <v>0.18882047055115819</v>
      </c>
      <c r="K3939" s="10">
        <v>0.38923805137031964</v>
      </c>
      <c r="L3939" s="10">
        <v>0.10092546576322137</v>
      </c>
      <c r="M3939" s="10">
        <v>701.39806874914007</v>
      </c>
      <c r="N3939" s="10">
        <v>0.21642383544042959</v>
      </c>
      <c r="O3939" s="10">
        <v>5.7379483387677427E-2</v>
      </c>
      <c r="P3939" s="10">
        <v>4.8661195893283556E-2</v>
      </c>
      <c r="Q3939" s="10">
        <v>8.7182874943938712E-3</v>
      </c>
    </row>
    <row r="3940" spans="1:17" x14ac:dyDescent="0.2">
      <c r="A3940" s="9" t="str">
        <f t="shared" si="61"/>
        <v>200915A29EDU526</v>
      </c>
      <c r="B3940" s="10">
        <v>2009</v>
      </c>
      <c r="C3940" s="10" t="s">
        <v>3</v>
      </c>
      <c r="D3940" s="10" t="s">
        <v>17</v>
      </c>
      <c r="E3940" s="10">
        <v>26</v>
      </c>
      <c r="F3940" s="10">
        <v>129405</v>
      </c>
      <c r="G3940" s="10">
        <v>0.12619935345940531</v>
      </c>
      <c r="H3940" s="10">
        <v>0.74821683860747268</v>
      </c>
      <c r="I3940" s="10">
        <v>0.65379235732776941</v>
      </c>
      <c r="J3940" s="10">
        <v>5.9217186352922994E-2</v>
      </c>
      <c r="K3940" s="10">
        <v>9.6255940651443148E-2</v>
      </c>
      <c r="L3940" s="10">
        <v>0.57593601483713919</v>
      </c>
      <c r="M3940" s="10">
        <v>1572.0918633825615</v>
      </c>
      <c r="N3940" s="10">
        <v>0.23152119315327846</v>
      </c>
      <c r="O3940" s="10">
        <v>4.4457323905567794E-2</v>
      </c>
      <c r="P3940" s="10">
        <v>2.4094895869556817E-2</v>
      </c>
      <c r="Q3940" s="10">
        <v>2.0362428036010974E-2</v>
      </c>
    </row>
    <row r="3941" spans="1:17" x14ac:dyDescent="0.2">
      <c r="A3941" s="9" t="str">
        <f t="shared" si="61"/>
        <v>200918A24EDU126</v>
      </c>
      <c r="B3941" s="10">
        <v>2009</v>
      </c>
      <c r="C3941" s="10" t="s">
        <v>1</v>
      </c>
      <c r="D3941" s="10" t="s">
        <v>9</v>
      </c>
      <c r="E3941" s="10">
        <v>26</v>
      </c>
      <c r="F3941" s="10">
        <v>89624</v>
      </c>
      <c r="G3941" s="10">
        <v>0.26250896869453572</v>
      </c>
      <c r="H3941" s="10">
        <v>0.59093546371507633</v>
      </c>
      <c r="I3941" s="10">
        <v>0.4358096045702044</v>
      </c>
      <c r="J3941" s="10">
        <v>0.30481790591805769</v>
      </c>
      <c r="K3941" s="10">
        <v>0.41449834865660984</v>
      </c>
      <c r="L3941" s="10">
        <v>0.21653798089797377</v>
      </c>
      <c r="M3941" s="10">
        <v>376.93255002657048</v>
      </c>
      <c r="N3941" s="10">
        <v>0.2761232435335183</v>
      </c>
      <c r="O3941" s="10">
        <v>0.14205003132551688</v>
      </c>
      <c r="P3941" s="10">
        <v>0.14205003132551688</v>
      </c>
      <c r="Q3941" s="10">
        <v>0</v>
      </c>
    </row>
    <row r="3942" spans="1:17" x14ac:dyDescent="0.2">
      <c r="A3942" s="9" t="str">
        <f t="shared" si="61"/>
        <v>200918A24EDU226</v>
      </c>
      <c r="B3942" s="10">
        <v>2009</v>
      </c>
      <c r="C3942" s="10" t="s">
        <v>1</v>
      </c>
      <c r="D3942" s="10" t="s">
        <v>11</v>
      </c>
      <c r="E3942" s="10">
        <v>26</v>
      </c>
      <c r="F3942" s="10">
        <v>38821</v>
      </c>
      <c r="G3942" s="10">
        <v>0.33333333333333331</v>
      </c>
      <c r="H3942" s="10">
        <v>0.70384585662399213</v>
      </c>
      <c r="I3942" s="10">
        <v>0.46923057108266142</v>
      </c>
      <c r="J3942" s="10">
        <v>0.15416913526184281</v>
      </c>
      <c r="K3942" s="10">
        <v>0.30851858530176968</v>
      </c>
      <c r="L3942" s="10">
        <v>0.33340202467736535</v>
      </c>
      <c r="M3942" s="10">
        <v>447.66134640228466</v>
      </c>
      <c r="N3942" s="10">
        <v>0.24703124597511655</v>
      </c>
      <c r="O3942" s="10">
        <v>8.6422297210272794E-2</v>
      </c>
      <c r="P3942" s="10">
        <v>8.6422297210272794E-2</v>
      </c>
      <c r="Q3942" s="10">
        <v>0</v>
      </c>
    </row>
    <row r="3943" spans="1:17" x14ac:dyDescent="0.2">
      <c r="A3943" s="9" t="str">
        <f t="shared" si="61"/>
        <v>200918A24EDU326</v>
      </c>
      <c r="B3943" s="10">
        <v>2009</v>
      </c>
      <c r="C3943" s="10" t="s">
        <v>1</v>
      </c>
      <c r="D3943" s="10" t="s">
        <v>13</v>
      </c>
      <c r="E3943" s="10">
        <v>26</v>
      </c>
      <c r="F3943" s="10">
        <v>67823</v>
      </c>
      <c r="G3943" s="10">
        <v>0.36898966818994633</v>
      </c>
      <c r="H3943" s="10">
        <v>0.59366291670967075</v>
      </c>
      <c r="I3943" s="10">
        <v>0.3746074340562936</v>
      </c>
      <c r="J3943" s="10">
        <v>0.10953511345708683</v>
      </c>
      <c r="K3943" s="10">
        <v>0.17309762175073354</v>
      </c>
      <c r="L3943" s="10">
        <v>0.61129705262226675</v>
      </c>
      <c r="M3943" s="10">
        <v>479.12790457433096</v>
      </c>
      <c r="N3943" s="10">
        <v>0.18026333249782522</v>
      </c>
      <c r="O3943" s="10">
        <v>7.0713474779941901E-2</v>
      </c>
      <c r="P3943" s="10">
        <v>7.0713474779941901E-2</v>
      </c>
      <c r="Q3943" s="10">
        <v>0</v>
      </c>
    </row>
    <row r="3944" spans="1:17" x14ac:dyDescent="0.2">
      <c r="A3944" s="9" t="str">
        <f t="shared" si="61"/>
        <v>200918A24EDU426</v>
      </c>
      <c r="B3944" s="10">
        <v>2009</v>
      </c>
      <c r="C3944" s="10" t="s">
        <v>1</v>
      </c>
      <c r="D3944" s="10" t="s">
        <v>15</v>
      </c>
      <c r="E3944" s="10">
        <v>26</v>
      </c>
      <c r="F3944" s="10">
        <v>186678</v>
      </c>
      <c r="G3944" s="10">
        <v>0.33786062461032706</v>
      </c>
      <c r="H3944" s="10">
        <v>0.75608266640953947</v>
      </c>
      <c r="I3944" s="10">
        <v>0.5006321044793709</v>
      </c>
      <c r="J3944" s="10">
        <v>0.18746718949206656</v>
      </c>
      <c r="K3944" s="10">
        <v>0.42493491466589528</v>
      </c>
      <c r="L3944" s="10">
        <v>0.12834935021802249</v>
      </c>
      <c r="M3944" s="10">
        <v>609.62389806214924</v>
      </c>
      <c r="N3944" s="10">
        <v>0.18616012599235046</v>
      </c>
      <c r="O3944" s="10">
        <v>3.5944246242192439E-2</v>
      </c>
      <c r="P3944" s="10">
        <v>3.3372973783734557E-2</v>
      </c>
      <c r="Q3944" s="10">
        <v>2.5712724584578792E-3</v>
      </c>
    </row>
    <row r="3945" spans="1:17" x14ac:dyDescent="0.2">
      <c r="A3945" s="9" t="str">
        <f t="shared" si="61"/>
        <v>200918A24EDU526</v>
      </c>
      <c r="B3945" s="10">
        <v>2009</v>
      </c>
      <c r="C3945" s="10" t="s">
        <v>1</v>
      </c>
      <c r="D3945" s="10" t="s">
        <v>17</v>
      </c>
      <c r="E3945" s="10">
        <v>26</v>
      </c>
      <c r="F3945" s="10">
        <v>60387</v>
      </c>
      <c r="G3945" s="10">
        <v>0.16666666666666666</v>
      </c>
      <c r="H3945" s="10">
        <v>0.59535992846142383</v>
      </c>
      <c r="I3945" s="10">
        <v>0.49613327371785321</v>
      </c>
      <c r="J3945" s="10">
        <v>7.932170831470349E-2</v>
      </c>
      <c r="K3945" s="10">
        <v>0.11110007120737907</v>
      </c>
      <c r="L3945" s="10">
        <v>0.75789491115637475</v>
      </c>
      <c r="M3945" s="10">
        <v>840.71265486819345</v>
      </c>
      <c r="N3945" s="10">
        <v>0.1984367496315432</v>
      </c>
      <c r="O3945" s="10">
        <v>3.5736168380611721E-2</v>
      </c>
      <c r="P3945" s="10">
        <v>1.5897461374136817E-2</v>
      </c>
      <c r="Q3945" s="10">
        <v>1.9838707006474905E-2</v>
      </c>
    </row>
    <row r="3946" spans="1:17" x14ac:dyDescent="0.2">
      <c r="A3946" s="9" t="str">
        <f t="shared" si="61"/>
        <v>200925A29EDU126</v>
      </c>
      <c r="B3946" s="10">
        <v>2009</v>
      </c>
      <c r="C3946" s="10" t="s">
        <v>2</v>
      </c>
      <c r="D3946" s="10" t="s">
        <v>9</v>
      </c>
      <c r="E3946" s="10">
        <v>26</v>
      </c>
      <c r="F3946" s="10">
        <v>76687</v>
      </c>
      <c r="G3946" s="10">
        <v>0.20446620669189108</v>
      </c>
      <c r="H3946" s="10">
        <v>0.70306570865987716</v>
      </c>
      <c r="I3946" s="10">
        <v>0.55931253015504578</v>
      </c>
      <c r="J3946" s="10">
        <v>0.26259991915187714</v>
      </c>
      <c r="K3946" s="10">
        <v>0.39696428338571077</v>
      </c>
      <c r="L3946" s="10">
        <v>9.0510777576381915E-2</v>
      </c>
      <c r="M3946" s="10">
        <v>449.6538845635726</v>
      </c>
      <c r="N3946" s="10">
        <v>0.27188441326430818</v>
      </c>
      <c r="O3946" s="10">
        <v>0.16249168698736421</v>
      </c>
      <c r="P3946" s="10">
        <v>0.15310287271636652</v>
      </c>
      <c r="Q3946" s="10">
        <v>9.3888142709976918E-3</v>
      </c>
    </row>
    <row r="3947" spans="1:17" x14ac:dyDescent="0.2">
      <c r="A3947" s="9" t="str">
        <f t="shared" si="61"/>
        <v>200925A29EDU226</v>
      </c>
      <c r="B3947" s="10">
        <v>2009</v>
      </c>
      <c r="C3947" s="10" t="s">
        <v>2</v>
      </c>
      <c r="D3947" s="10" t="s">
        <v>11</v>
      </c>
      <c r="E3947" s="10">
        <v>26</v>
      </c>
      <c r="F3947" s="10">
        <v>22768</v>
      </c>
      <c r="G3947" s="10">
        <v>0.21515711645101662</v>
      </c>
      <c r="H3947" s="10">
        <v>0.83164968376669013</v>
      </c>
      <c r="I3947" s="10">
        <v>0.65271433591004924</v>
      </c>
      <c r="J3947" s="10">
        <v>0.13681482782853127</v>
      </c>
      <c r="K3947" s="10">
        <v>0.27362965565706254</v>
      </c>
      <c r="L3947" s="10">
        <v>0.12627371749824315</v>
      </c>
      <c r="M3947" s="10">
        <v>547.78927511512916</v>
      </c>
      <c r="N3947" s="10">
        <v>0.32651089248067461</v>
      </c>
      <c r="O3947" s="10">
        <v>0.18952037947997188</v>
      </c>
      <c r="P3947" s="10">
        <v>0.17897926914968376</v>
      </c>
      <c r="Q3947" s="10">
        <v>1.0541110330288124E-2</v>
      </c>
    </row>
    <row r="3948" spans="1:17" x14ac:dyDescent="0.2">
      <c r="A3948" s="9" t="str">
        <f t="shared" si="61"/>
        <v>200925A29EDU326</v>
      </c>
      <c r="B3948" s="10">
        <v>2009</v>
      </c>
      <c r="C3948" s="10" t="s">
        <v>2</v>
      </c>
      <c r="D3948" s="10" t="s">
        <v>13</v>
      </c>
      <c r="E3948" s="10">
        <v>26</v>
      </c>
      <c r="F3948" s="10">
        <v>28758</v>
      </c>
      <c r="G3948" s="10">
        <v>0.24415445813524789</v>
      </c>
      <c r="H3948" s="10">
        <v>0.71680923569093813</v>
      </c>
      <c r="I3948" s="10">
        <v>0.54179706516447601</v>
      </c>
      <c r="J3948" s="10">
        <v>0.23318728701578692</v>
      </c>
      <c r="K3948" s="10">
        <v>0.36654148410876974</v>
      </c>
      <c r="L3948" s="10">
        <v>0.21663537102719244</v>
      </c>
      <c r="M3948" s="10">
        <v>665.40272580944952</v>
      </c>
      <c r="N3948" s="10">
        <v>0.23339592461228181</v>
      </c>
      <c r="O3948" s="10">
        <v>9.1661450726754301E-2</v>
      </c>
      <c r="P3948" s="10">
        <v>7.4970443007163226E-2</v>
      </c>
      <c r="Q3948" s="10">
        <v>1.6691007719591072E-2</v>
      </c>
    </row>
    <row r="3949" spans="1:17" x14ac:dyDescent="0.2">
      <c r="A3949" s="9" t="str">
        <f t="shared" si="61"/>
        <v>200925A29EDU426</v>
      </c>
      <c r="B3949" s="10">
        <v>2009</v>
      </c>
      <c r="C3949" s="10" t="s">
        <v>2</v>
      </c>
      <c r="D3949" s="10" t="s">
        <v>15</v>
      </c>
      <c r="E3949" s="10">
        <v>26</v>
      </c>
      <c r="F3949" s="10">
        <v>137564</v>
      </c>
      <c r="G3949" s="10">
        <v>0.20253756440575851</v>
      </c>
      <c r="H3949" s="10">
        <v>0.80841644616324038</v>
      </c>
      <c r="I3949" s="10">
        <v>0.6446817481317787</v>
      </c>
      <c r="J3949" s="10">
        <v>0.1863496263557326</v>
      </c>
      <c r="K3949" s="10">
        <v>0.33614899246895991</v>
      </c>
      <c r="L3949" s="10">
        <v>5.2252042685586343E-2</v>
      </c>
      <c r="M3949" s="10">
        <v>803.67589179142851</v>
      </c>
      <c r="N3949" s="10">
        <v>0.26131836817772092</v>
      </c>
      <c r="O3949" s="10">
        <v>8.886772702160449E-2</v>
      </c>
      <c r="P3949" s="10">
        <v>7.1443110116018727E-2</v>
      </c>
      <c r="Q3949" s="10">
        <v>1.7424616905585763E-2</v>
      </c>
    </row>
    <row r="3950" spans="1:17" x14ac:dyDescent="0.2">
      <c r="A3950" s="9" t="str">
        <f t="shared" si="61"/>
        <v>200925A29EDU526</v>
      </c>
      <c r="B3950" s="10">
        <v>2009</v>
      </c>
      <c r="C3950" s="10" t="s">
        <v>2</v>
      </c>
      <c r="D3950" s="10" t="s">
        <v>17</v>
      </c>
      <c r="E3950" s="10">
        <v>26</v>
      </c>
      <c r="F3950" s="10">
        <v>68779</v>
      </c>
      <c r="G3950" s="10">
        <v>0.10229830296857288</v>
      </c>
      <c r="H3950" s="10">
        <v>0.88502304482472849</v>
      </c>
      <c r="I3950" s="10">
        <v>0.79448668925107957</v>
      </c>
      <c r="J3950" s="10">
        <v>4.1771470943165794E-2</v>
      </c>
      <c r="K3950" s="10">
        <v>8.3557481207926831E-2</v>
      </c>
      <c r="L3950" s="10">
        <v>0.41470506986144029</v>
      </c>
      <c r="M3950" s="10">
        <v>1977.6877410219299</v>
      </c>
      <c r="N3950" s="10">
        <v>0.2613733843178877</v>
      </c>
      <c r="O3950" s="10">
        <v>5.2268861134939441E-2</v>
      </c>
      <c r="P3950" s="10">
        <v>3.1375856002558919E-2</v>
      </c>
      <c r="Q3950" s="10">
        <v>2.0893005132380522E-2</v>
      </c>
    </row>
    <row r="3951" spans="1:17" x14ac:dyDescent="0.2">
      <c r="A3951" s="9" t="str">
        <f t="shared" si="61"/>
        <v>200930EMAEDU126</v>
      </c>
      <c r="B3951" s="10">
        <v>2009</v>
      </c>
      <c r="C3951" s="10" t="s">
        <v>4</v>
      </c>
      <c r="D3951" s="10" t="s">
        <v>9</v>
      </c>
      <c r="E3951" s="10">
        <v>26</v>
      </c>
      <c r="F3951" s="10">
        <v>824335</v>
      </c>
      <c r="G3951" s="10">
        <v>0.12497991292717478</v>
      </c>
      <c r="H3951" s="10">
        <v>0.4906852189947048</v>
      </c>
      <c r="I3951" s="10">
        <v>0.42935942305009495</v>
      </c>
      <c r="J3951" s="10">
        <v>0.49855823178683423</v>
      </c>
      <c r="K3951" s="10">
        <v>0.5584307350773654</v>
      </c>
      <c r="L3951" s="10">
        <v>2.761983902175693E-2</v>
      </c>
      <c r="M3951" s="10">
        <v>568.51564233287684</v>
      </c>
      <c r="N3951" s="10">
        <v>0.23850012805620394</v>
      </c>
      <c r="O3951" s="10">
        <v>0.17596500363533962</v>
      </c>
      <c r="P3951" s="10">
        <v>0.16578969408525995</v>
      </c>
      <c r="Q3951" s="10">
        <v>1.0175309550079685E-2</v>
      </c>
    </row>
    <row r="3952" spans="1:17" x14ac:dyDescent="0.2">
      <c r="A3952" s="9" t="str">
        <f t="shared" si="61"/>
        <v>200930EMAEDU226</v>
      </c>
      <c r="B3952" s="10">
        <v>2009</v>
      </c>
      <c r="C3952" s="10" t="s">
        <v>4</v>
      </c>
      <c r="D3952" s="10" t="s">
        <v>11</v>
      </c>
      <c r="E3952" s="10">
        <v>26</v>
      </c>
      <c r="F3952" s="10">
        <v>182840</v>
      </c>
      <c r="G3952" s="10">
        <v>0.1409342095437234</v>
      </c>
      <c r="H3952" s="10">
        <v>0.58591117917304747</v>
      </c>
      <c r="I3952" s="10">
        <v>0.50333625027346318</v>
      </c>
      <c r="J3952" s="10">
        <v>0.40360971341063223</v>
      </c>
      <c r="K3952" s="10">
        <v>0.48356486545613653</v>
      </c>
      <c r="L3952" s="10">
        <v>3.800043754101947E-2</v>
      </c>
      <c r="M3952" s="10">
        <v>699.08127377909659</v>
      </c>
      <c r="N3952" s="10">
        <v>0.27395537081601401</v>
      </c>
      <c r="O3952" s="10">
        <v>0.19659811857361628</v>
      </c>
      <c r="P3952" s="10">
        <v>0.1716856267775104</v>
      </c>
      <c r="Q3952" s="10">
        <v>2.4912491796105884E-2</v>
      </c>
    </row>
    <row r="3953" spans="1:17" x14ac:dyDescent="0.2">
      <c r="A3953" s="9" t="str">
        <f t="shared" si="61"/>
        <v>200930EMAEDU326</v>
      </c>
      <c r="B3953" s="10">
        <v>2009</v>
      </c>
      <c r="C3953" s="10" t="s">
        <v>4</v>
      </c>
      <c r="D3953" s="10" t="s">
        <v>13</v>
      </c>
      <c r="E3953" s="10">
        <v>26</v>
      </c>
      <c r="F3953" s="10">
        <v>85085</v>
      </c>
      <c r="G3953" s="10">
        <v>0.1289872139973082</v>
      </c>
      <c r="H3953" s="10">
        <v>0.69859552212493392</v>
      </c>
      <c r="I3953" s="10">
        <v>0.6084856320150438</v>
      </c>
      <c r="J3953" s="10">
        <v>0.25351119468766525</v>
      </c>
      <c r="K3953" s="10">
        <v>0.32670858553211496</v>
      </c>
      <c r="L3953" s="10">
        <v>0.15496268437444907</v>
      </c>
      <c r="M3953" s="10">
        <v>669.3847074353298</v>
      </c>
      <c r="N3953" s="10">
        <v>0.34930951401539639</v>
      </c>
      <c r="O3953" s="10">
        <v>0.20849738496797321</v>
      </c>
      <c r="P3953" s="10">
        <v>0.19441734735852384</v>
      </c>
      <c r="Q3953" s="10">
        <v>1.4080037609449375E-2</v>
      </c>
    </row>
    <row r="3954" spans="1:17" x14ac:dyDescent="0.2">
      <c r="A3954" s="9" t="str">
        <f t="shared" si="61"/>
        <v>200930EMAEDU426</v>
      </c>
      <c r="B3954" s="10">
        <v>2009</v>
      </c>
      <c r="C3954" s="10" t="s">
        <v>4</v>
      </c>
      <c r="D3954" s="10" t="s">
        <v>15</v>
      </c>
      <c r="E3954" s="10">
        <v>26</v>
      </c>
      <c r="F3954" s="10">
        <v>546100</v>
      </c>
      <c r="G3954" s="10">
        <v>0.11612683064066562</v>
      </c>
      <c r="H3954" s="10">
        <v>0.7029518403222853</v>
      </c>
      <c r="I3954" s="10">
        <v>0.62132027101263509</v>
      </c>
      <c r="J3954" s="10">
        <v>0.2957315509979857</v>
      </c>
      <c r="K3954" s="10">
        <v>0.37604651162790698</v>
      </c>
      <c r="L3954" s="10">
        <v>1.4486357809924922E-2</v>
      </c>
      <c r="M3954" s="10">
        <v>1095.8822318803982</v>
      </c>
      <c r="N3954" s="10">
        <v>0.2715674784837942</v>
      </c>
      <c r="O3954" s="10">
        <v>0.1640963193554294</v>
      </c>
      <c r="P3954" s="10">
        <v>0.12680644570591468</v>
      </c>
      <c r="Q3954" s="10">
        <v>3.7289873649514742E-2</v>
      </c>
    </row>
    <row r="3955" spans="1:17" x14ac:dyDescent="0.2">
      <c r="A3955" s="9" t="str">
        <f t="shared" si="61"/>
        <v>200930EMAEDU526</v>
      </c>
      <c r="B3955" s="10">
        <v>2009</v>
      </c>
      <c r="C3955" s="10" t="s">
        <v>4</v>
      </c>
      <c r="D3955" s="10" t="s">
        <v>17</v>
      </c>
      <c r="E3955" s="10">
        <v>26</v>
      </c>
      <c r="F3955" s="10">
        <v>268363</v>
      </c>
      <c r="G3955" s="10">
        <v>5.1899235030335007E-2</v>
      </c>
      <c r="H3955" s="10">
        <v>0.79107775662069657</v>
      </c>
      <c r="I3955" s="10">
        <v>0.75002142620256895</v>
      </c>
      <c r="J3955" s="10">
        <v>0.19284327571237467</v>
      </c>
      <c r="K3955" s="10">
        <v>0.22496767438134169</v>
      </c>
      <c r="L3955" s="10">
        <v>0.138420721187347</v>
      </c>
      <c r="M3955" s="10">
        <v>3188.6590456251947</v>
      </c>
      <c r="N3955" s="10">
        <v>0.2839437627392748</v>
      </c>
      <c r="O3955" s="10">
        <v>0.16072260333950655</v>
      </c>
      <c r="P3955" s="10">
        <v>9.3761062441543724E-2</v>
      </c>
      <c r="Q3955" s="10">
        <v>6.6961540897962829E-2</v>
      </c>
    </row>
    <row r="3956" spans="1:17" x14ac:dyDescent="0.2">
      <c r="A3956" s="9" t="str">
        <f t="shared" si="61"/>
        <v>200915A17EDU129</v>
      </c>
      <c r="B3956" s="10">
        <v>2009</v>
      </c>
      <c r="C3956" s="10" t="s">
        <v>0</v>
      </c>
      <c r="D3956" s="10" t="s">
        <v>9</v>
      </c>
      <c r="E3956" s="10">
        <v>29</v>
      </c>
      <c r="F3956" s="10">
        <v>100125</v>
      </c>
      <c r="G3956" s="10">
        <v>0.29883772328973712</v>
      </c>
      <c r="H3956" s="10">
        <v>0.38410986267166042</v>
      </c>
      <c r="I3956" s="10">
        <v>0.26932334581772782</v>
      </c>
      <c r="J3956" s="10">
        <v>7.9460674157303374E-2</v>
      </c>
      <c r="K3956" s="10">
        <v>0.10815480649188515</v>
      </c>
      <c r="L3956" s="10">
        <v>0.81899625468164794</v>
      </c>
      <c r="M3956" s="10">
        <v>159.59857192143144</v>
      </c>
      <c r="N3956" s="10">
        <v>0.18541822721598003</v>
      </c>
      <c r="O3956" s="10">
        <v>5.7388264669163545E-2</v>
      </c>
      <c r="P3956" s="10">
        <v>5.7388264669163545E-2</v>
      </c>
      <c r="Q3956" s="10">
        <v>0</v>
      </c>
    </row>
    <row r="3957" spans="1:17" x14ac:dyDescent="0.2">
      <c r="A3957" s="9" t="str">
        <f t="shared" si="61"/>
        <v>200915A17EDU229</v>
      </c>
      <c r="B3957" s="10">
        <v>2009</v>
      </c>
      <c r="C3957" s="10" t="s">
        <v>0</v>
      </c>
      <c r="D3957" s="10" t="s">
        <v>11</v>
      </c>
      <c r="E3957" s="10">
        <v>29</v>
      </c>
      <c r="F3957" s="10">
        <v>40226</v>
      </c>
      <c r="G3957" s="10">
        <v>0.38887841658812439</v>
      </c>
      <c r="H3957" s="10">
        <v>0.395639636056282</v>
      </c>
      <c r="I3957" s="10">
        <v>0.24178392084721326</v>
      </c>
      <c r="J3957" s="10">
        <v>3.2963754785462138E-2</v>
      </c>
      <c r="K3957" s="10">
        <v>3.8457713916372496E-2</v>
      </c>
      <c r="L3957" s="10">
        <v>0.93404763088549692</v>
      </c>
      <c r="M3957" s="10">
        <v>233.53413716223588</v>
      </c>
      <c r="N3957" s="10">
        <v>0.13737383781633769</v>
      </c>
      <c r="O3957" s="10">
        <v>4.9445632178193206E-2</v>
      </c>
      <c r="P3957" s="10">
        <v>4.9445632178193206E-2</v>
      </c>
      <c r="Q3957" s="10">
        <v>0</v>
      </c>
    </row>
    <row r="3958" spans="1:17" x14ac:dyDescent="0.2">
      <c r="A3958" s="9" t="str">
        <f t="shared" si="61"/>
        <v>200915A17EDU329</v>
      </c>
      <c r="B3958" s="10">
        <v>2009</v>
      </c>
      <c r="C3958" s="10" t="s">
        <v>0</v>
      </c>
      <c r="D3958" s="10" t="s">
        <v>13</v>
      </c>
      <c r="E3958" s="10">
        <v>29</v>
      </c>
      <c r="F3958" s="10">
        <v>38018</v>
      </c>
      <c r="G3958" s="10">
        <v>0.52731161566304707</v>
      </c>
      <c r="H3958" s="10">
        <v>0.31974327949918457</v>
      </c>
      <c r="I3958" s="10">
        <v>0.15113893418906835</v>
      </c>
      <c r="J3958" s="10">
        <v>2.9065179651743912E-2</v>
      </c>
      <c r="K3958" s="10">
        <v>4.0691251512441476E-2</v>
      </c>
      <c r="L3958" s="10">
        <v>0.95349571255720977</v>
      </c>
      <c r="M3958" s="10">
        <v>230.35134542344093</v>
      </c>
      <c r="N3958" s="10">
        <v>8.1382503024882952E-2</v>
      </c>
      <c r="O3958" s="10">
        <v>2.9065179651743912E-2</v>
      </c>
      <c r="P3958" s="10">
        <v>2.9065179651743912E-2</v>
      </c>
      <c r="Q3958" s="10">
        <v>0</v>
      </c>
    </row>
    <row r="3959" spans="1:17" x14ac:dyDescent="0.2">
      <c r="A3959" s="9" t="str">
        <f t="shared" si="61"/>
        <v>200915A17EDU429</v>
      </c>
      <c r="B3959" s="10">
        <v>2009</v>
      </c>
      <c r="C3959" s="10" t="s">
        <v>0</v>
      </c>
      <c r="D3959" s="10" t="s">
        <v>15</v>
      </c>
      <c r="E3959" s="10">
        <v>29</v>
      </c>
      <c r="F3959" s="10">
        <v>2653</v>
      </c>
      <c r="G3959" s="10">
        <v>0.2</v>
      </c>
      <c r="H3959" s="10">
        <v>0.4165096117602714</v>
      </c>
      <c r="I3959" s="10">
        <v>0.3332076894082171</v>
      </c>
      <c r="J3959" s="10">
        <v>0.50018846588767429</v>
      </c>
      <c r="K3959" s="10">
        <v>0.58349038823972865</v>
      </c>
      <c r="L3959" s="10">
        <v>8.3301922352054275E-2</v>
      </c>
      <c r="M3959" s="10">
        <v>195.23681106011151</v>
      </c>
      <c r="N3959" s="10">
        <v>0.16660384470410855</v>
      </c>
      <c r="O3959" s="10">
        <v>0</v>
      </c>
      <c r="P3959" s="10">
        <v>0</v>
      </c>
      <c r="Q3959" s="10">
        <v>0</v>
      </c>
    </row>
    <row r="3960" spans="1:17" x14ac:dyDescent="0.2">
      <c r="A3960" s="9" t="str">
        <f t="shared" si="61"/>
        <v>200915A29EDU129</v>
      </c>
      <c r="B3960" s="10">
        <v>2009</v>
      </c>
      <c r="C3960" s="10" t="s">
        <v>3</v>
      </c>
      <c r="D3960" s="10" t="s">
        <v>9</v>
      </c>
      <c r="E3960" s="10">
        <v>29</v>
      </c>
      <c r="F3960" s="10">
        <v>271866</v>
      </c>
      <c r="G3960" s="10">
        <v>0.2360085411603709</v>
      </c>
      <c r="H3960" s="10">
        <v>0.62358661987891095</v>
      </c>
      <c r="I3960" s="10">
        <v>0.4764148514341624</v>
      </c>
      <c r="J3960" s="10">
        <v>0.14877549969470255</v>
      </c>
      <c r="K3960" s="10">
        <v>0.24228112378892544</v>
      </c>
      <c r="L3960" s="10">
        <v>0.40650173247114385</v>
      </c>
      <c r="M3960" s="10">
        <v>380.22683376437379</v>
      </c>
      <c r="N3960" s="10">
        <v>0.28374272619599361</v>
      </c>
      <c r="O3960" s="10">
        <v>0.11869818219269787</v>
      </c>
      <c r="P3960" s="10">
        <v>0.11463000154487872</v>
      </c>
      <c r="Q3960" s="10">
        <v>4.0681806478191458E-3</v>
      </c>
    </row>
    <row r="3961" spans="1:17" x14ac:dyDescent="0.2">
      <c r="A3961" s="9" t="str">
        <f t="shared" si="61"/>
        <v>200915A29EDU229</v>
      </c>
      <c r="B3961" s="10">
        <v>2009</v>
      </c>
      <c r="C3961" s="10" t="s">
        <v>3</v>
      </c>
      <c r="D3961" s="10" t="s">
        <v>11</v>
      </c>
      <c r="E3961" s="10">
        <v>29</v>
      </c>
      <c r="F3961" s="10">
        <v>100346</v>
      </c>
      <c r="G3961" s="10">
        <v>0.26387470742550151</v>
      </c>
      <c r="H3961" s="10">
        <v>0.63439499332310212</v>
      </c>
      <c r="I3961" s="10">
        <v>0.46699420006776554</v>
      </c>
      <c r="J3961" s="10">
        <v>0.10351184900245151</v>
      </c>
      <c r="K3961" s="10">
        <v>0.16958324198273972</v>
      </c>
      <c r="L3961" s="10">
        <v>0.52420624638749924</v>
      </c>
      <c r="M3961" s="10">
        <v>494.24551551672175</v>
      </c>
      <c r="N3961" s="10">
        <v>0.24232156737687602</v>
      </c>
      <c r="O3961" s="10">
        <v>0.10573415980706755</v>
      </c>
      <c r="P3961" s="10">
        <v>9.9127020509038724E-2</v>
      </c>
      <c r="Q3961" s="10">
        <v>6.6071392980288201E-3</v>
      </c>
    </row>
    <row r="3962" spans="1:17" x14ac:dyDescent="0.2">
      <c r="A3962" s="9" t="str">
        <f t="shared" si="61"/>
        <v>200915A29EDU329</v>
      </c>
      <c r="B3962" s="10">
        <v>2009</v>
      </c>
      <c r="C3962" s="10" t="s">
        <v>3</v>
      </c>
      <c r="D3962" s="10" t="s">
        <v>13</v>
      </c>
      <c r="E3962" s="10">
        <v>29</v>
      </c>
      <c r="F3962" s="10">
        <v>148094</v>
      </c>
      <c r="G3962" s="10">
        <v>0.34531695391513406</v>
      </c>
      <c r="H3962" s="10">
        <v>0.66565154563993134</v>
      </c>
      <c r="I3962" s="10">
        <v>0.43579078153064943</v>
      </c>
      <c r="J3962" s="10">
        <v>4.6267910921441786E-2</v>
      </c>
      <c r="K3962" s="10">
        <v>0.12836441719448458</v>
      </c>
      <c r="L3962" s="10">
        <v>0.65821032587410699</v>
      </c>
      <c r="M3962" s="10">
        <v>484.81909775653821</v>
      </c>
      <c r="N3962" s="10">
        <v>0.19848204518751603</v>
      </c>
      <c r="O3962" s="10">
        <v>7.7599362567018243E-2</v>
      </c>
      <c r="P3962" s="10">
        <v>7.3122476265074884E-2</v>
      </c>
      <c r="Q3962" s="10">
        <v>4.4768863019433603E-3</v>
      </c>
    </row>
    <row r="3963" spans="1:17" x14ac:dyDescent="0.2">
      <c r="A3963" s="9" t="str">
        <f t="shared" si="61"/>
        <v>200915A29EDU429</v>
      </c>
      <c r="B3963" s="10">
        <v>2009</v>
      </c>
      <c r="C3963" s="10" t="s">
        <v>3</v>
      </c>
      <c r="D3963" s="10" t="s">
        <v>15</v>
      </c>
      <c r="E3963" s="10">
        <v>29</v>
      </c>
      <c r="F3963" s="10">
        <v>327353</v>
      </c>
      <c r="G3963" s="10">
        <v>0.2292192498330228</v>
      </c>
      <c r="H3963" s="10">
        <v>0.8690007423179259</v>
      </c>
      <c r="I3963" s="10">
        <v>0.66980904405947095</v>
      </c>
      <c r="J3963" s="10">
        <v>0.11007077986149508</v>
      </c>
      <c r="K3963" s="10">
        <v>0.29778557092801961</v>
      </c>
      <c r="L3963" s="10">
        <v>7.0892889327423297E-2</v>
      </c>
      <c r="M3963" s="10">
        <v>702.58140894729206</v>
      </c>
      <c r="N3963" s="10">
        <v>0.23766698334825098</v>
      </c>
      <c r="O3963" s="10">
        <v>8.304490870711434E-2</v>
      </c>
      <c r="P3963" s="10">
        <v>7.6968899017268819E-2</v>
      </c>
      <c r="Q3963" s="10">
        <v>6.0760096898455187E-3</v>
      </c>
    </row>
    <row r="3964" spans="1:17" x14ac:dyDescent="0.2">
      <c r="A3964" s="9" t="str">
        <f t="shared" si="61"/>
        <v>200915A29EDU529</v>
      </c>
      <c r="B3964" s="10">
        <v>2009</v>
      </c>
      <c r="C3964" s="10" t="s">
        <v>3</v>
      </c>
      <c r="D3964" s="10" t="s">
        <v>17</v>
      </c>
      <c r="E3964" s="10">
        <v>29</v>
      </c>
      <c r="F3964" s="10">
        <v>123120</v>
      </c>
      <c r="G3964" s="10">
        <v>0.16351151409385789</v>
      </c>
      <c r="H3964" s="10">
        <v>0.85636777128005204</v>
      </c>
      <c r="I3964" s="10">
        <v>0.71634178037686813</v>
      </c>
      <c r="J3964" s="10">
        <v>2.8719948018193633E-2</v>
      </c>
      <c r="K3964" s="10">
        <v>8.2577972709551653E-2</v>
      </c>
      <c r="L3964" s="10">
        <v>0.51884340480831714</v>
      </c>
      <c r="M3964" s="10">
        <v>1755.8142347238447</v>
      </c>
      <c r="N3964" s="10">
        <v>0.29440383365821965</v>
      </c>
      <c r="O3964" s="10">
        <v>0.10052794022092268</v>
      </c>
      <c r="P3964" s="10">
        <v>7.1799870045484077E-2</v>
      </c>
      <c r="Q3964" s="10">
        <v>2.8728070175438596E-2</v>
      </c>
    </row>
    <row r="3965" spans="1:17" x14ac:dyDescent="0.2">
      <c r="A3965" s="9" t="str">
        <f t="shared" si="61"/>
        <v>200918A24EDU129</v>
      </c>
      <c r="B3965" s="10">
        <v>2009</v>
      </c>
      <c r="C3965" s="10" t="s">
        <v>1</v>
      </c>
      <c r="D3965" s="10" t="s">
        <v>9</v>
      </c>
      <c r="E3965" s="10">
        <v>29</v>
      </c>
      <c r="F3965" s="10">
        <v>99687</v>
      </c>
      <c r="G3965" s="10">
        <v>0.26790450928381965</v>
      </c>
      <c r="H3965" s="10">
        <v>0.74502191860523437</v>
      </c>
      <c r="I3965" s="10">
        <v>0.54542718709560922</v>
      </c>
      <c r="J3965" s="10">
        <v>0.17738521572521992</v>
      </c>
      <c r="K3965" s="10">
        <v>0.31931946994091509</v>
      </c>
      <c r="L3965" s="10">
        <v>0.21949702569041099</v>
      </c>
      <c r="M3965" s="10">
        <v>398.26358200253435</v>
      </c>
      <c r="N3965" s="10">
        <v>0.33702488789912427</v>
      </c>
      <c r="O3965" s="10">
        <v>0.13081946492521593</v>
      </c>
      <c r="P3965" s="10">
        <v>0.13081946492521593</v>
      </c>
      <c r="Q3965" s="10">
        <v>0</v>
      </c>
    </row>
    <row r="3966" spans="1:17" x14ac:dyDescent="0.2">
      <c r="A3966" s="9" t="str">
        <f t="shared" si="61"/>
        <v>200918A24EDU229</v>
      </c>
      <c r="B3966" s="10">
        <v>2009</v>
      </c>
      <c r="C3966" s="10" t="s">
        <v>1</v>
      </c>
      <c r="D3966" s="10" t="s">
        <v>11</v>
      </c>
      <c r="E3966" s="10">
        <v>29</v>
      </c>
      <c r="F3966" s="10">
        <v>36027</v>
      </c>
      <c r="G3966" s="10">
        <v>0.24031143688843684</v>
      </c>
      <c r="H3966" s="10">
        <v>0.7914342021261831</v>
      </c>
      <c r="I3966" s="10">
        <v>0.60124351181058655</v>
      </c>
      <c r="J3966" s="10">
        <v>0.14108862797346436</v>
      </c>
      <c r="K3966" s="10">
        <v>0.22083437421933549</v>
      </c>
      <c r="L3966" s="10">
        <v>0.35581647098009828</v>
      </c>
      <c r="M3966" s="10">
        <v>505.43971969679291</v>
      </c>
      <c r="N3966" s="10">
        <v>0.31906625586365783</v>
      </c>
      <c r="O3966" s="10">
        <v>0.12271352041524412</v>
      </c>
      <c r="P3966" s="10">
        <v>0.1165792322424848</v>
      </c>
      <c r="Q3966" s="10">
        <v>6.1342881727593198E-3</v>
      </c>
    </row>
    <row r="3967" spans="1:17" x14ac:dyDescent="0.2">
      <c r="A3967" s="9" t="str">
        <f t="shared" si="61"/>
        <v>200918A24EDU329</v>
      </c>
      <c r="B3967" s="10">
        <v>2009</v>
      </c>
      <c r="C3967" s="10" t="s">
        <v>1</v>
      </c>
      <c r="D3967" s="10" t="s">
        <v>13</v>
      </c>
      <c r="E3967" s="10">
        <v>29</v>
      </c>
      <c r="F3967" s="10">
        <v>81122</v>
      </c>
      <c r="G3967" s="10">
        <v>0.36863483257380625</v>
      </c>
      <c r="H3967" s="10">
        <v>0.74657922635043517</v>
      </c>
      <c r="I3967" s="10">
        <v>0.47136411824166069</v>
      </c>
      <c r="J3967" s="10">
        <v>4.0864377111017973E-2</v>
      </c>
      <c r="K3967" s="10">
        <v>0.13351495278716008</v>
      </c>
      <c r="L3967" s="10">
        <v>0.66212618032099801</v>
      </c>
      <c r="M3967" s="10">
        <v>481.4406770158555</v>
      </c>
      <c r="N3967" s="10">
        <v>0.21250708808954413</v>
      </c>
      <c r="O3967" s="10">
        <v>7.3555878799832344E-2</v>
      </c>
      <c r="P3967" s="10">
        <v>7.0831586992431153E-2</v>
      </c>
      <c r="Q3967" s="10">
        <v>2.7242918074011982E-3</v>
      </c>
    </row>
    <row r="3968" spans="1:17" x14ac:dyDescent="0.2">
      <c r="A3968" s="9" t="str">
        <f t="shared" si="61"/>
        <v>200918A24EDU429</v>
      </c>
      <c r="B3968" s="10">
        <v>2009</v>
      </c>
      <c r="C3968" s="10" t="s">
        <v>1</v>
      </c>
      <c r="D3968" s="10" t="s">
        <v>15</v>
      </c>
      <c r="E3968" s="10">
        <v>29</v>
      </c>
      <c r="F3968" s="10">
        <v>172624</v>
      </c>
      <c r="G3968" s="10">
        <v>0.28182453831283677</v>
      </c>
      <c r="H3968" s="10">
        <v>0.84506210028732964</v>
      </c>
      <c r="I3968" s="10">
        <v>0.60690286402817684</v>
      </c>
      <c r="J3968" s="10">
        <v>0.11653072573917879</v>
      </c>
      <c r="K3968" s="10">
        <v>0.33804685327648532</v>
      </c>
      <c r="L3968" s="10">
        <v>0.10498540179812772</v>
      </c>
      <c r="M3968" s="10">
        <v>605.23673011678557</v>
      </c>
      <c r="N3968" s="10">
        <v>0.19972889053665771</v>
      </c>
      <c r="O3968" s="10">
        <v>6.9132913152284731E-2</v>
      </c>
      <c r="P3968" s="10">
        <v>6.6572434887385304E-2</v>
      </c>
      <c r="Q3968" s="10">
        <v>2.5604782648994346E-3</v>
      </c>
    </row>
    <row r="3969" spans="1:17" x14ac:dyDescent="0.2">
      <c r="A3969" s="9" t="str">
        <f t="shared" si="61"/>
        <v>200918A24EDU529</v>
      </c>
      <c r="B3969" s="10">
        <v>2009</v>
      </c>
      <c r="C3969" s="10" t="s">
        <v>1</v>
      </c>
      <c r="D3969" s="10" t="s">
        <v>17</v>
      </c>
      <c r="E3969" s="10">
        <v>29</v>
      </c>
      <c r="F3969" s="10">
        <v>56145</v>
      </c>
      <c r="G3969" s="10">
        <v>0.20602009730368753</v>
      </c>
      <c r="H3969" s="10">
        <v>0.78343574672722416</v>
      </c>
      <c r="I3969" s="10">
        <v>0.62203223795529428</v>
      </c>
      <c r="J3969" s="10">
        <v>3.542612877371093E-2</v>
      </c>
      <c r="K3969" s="10">
        <v>7.874254163327099E-2</v>
      </c>
      <c r="L3969" s="10">
        <v>0.72045596224062691</v>
      </c>
      <c r="M3969" s="10">
        <v>955.17982436506497</v>
      </c>
      <c r="N3969" s="10">
        <v>0.2991895983613857</v>
      </c>
      <c r="O3969" s="10">
        <v>7.8724730608246501E-2</v>
      </c>
      <c r="P3969" s="10">
        <v>7.085225754742186E-2</v>
      </c>
      <c r="Q3969" s="10">
        <v>7.8724730608246505E-3</v>
      </c>
    </row>
    <row r="3970" spans="1:17" x14ac:dyDescent="0.2">
      <c r="A3970" s="9" t="str">
        <f t="shared" si="61"/>
        <v>200925A29EDU129</v>
      </c>
      <c r="B3970" s="10">
        <v>2009</v>
      </c>
      <c r="C3970" s="10" t="s">
        <v>2</v>
      </c>
      <c r="D3970" s="10" t="s">
        <v>9</v>
      </c>
      <c r="E3970" s="10">
        <v>29</v>
      </c>
      <c r="F3970" s="10">
        <v>72054</v>
      </c>
      <c r="G3970" s="10">
        <v>0.15176748116329836</v>
      </c>
      <c r="H3970" s="10">
        <v>0.78835317955977458</v>
      </c>
      <c r="I3970" s="10">
        <v>0.66870680323091014</v>
      </c>
      <c r="J3970" s="10">
        <v>0.20551253226746607</v>
      </c>
      <c r="K3970" s="10">
        <v>0.32207788602992199</v>
      </c>
      <c r="L3970" s="10">
        <v>9.2028201071418653E-2</v>
      </c>
      <c r="M3970" s="10">
        <v>483.99106120219989</v>
      </c>
      <c r="N3970" s="10">
        <v>0.3466566741610459</v>
      </c>
      <c r="O3970" s="10">
        <v>0.18712354622921698</v>
      </c>
      <c r="P3970" s="10">
        <v>0.17177394731728982</v>
      </c>
      <c r="Q3970" s="10">
        <v>1.5349598911927166E-2</v>
      </c>
    </row>
    <row r="3971" spans="1:17" x14ac:dyDescent="0.2">
      <c r="A3971" s="9" t="str">
        <f t="shared" si="61"/>
        <v>200925A29EDU229</v>
      </c>
      <c r="B3971" s="10">
        <v>2009</v>
      </c>
      <c r="C3971" s="10" t="s">
        <v>2</v>
      </c>
      <c r="D3971" s="10" t="s">
        <v>11</v>
      </c>
      <c r="E3971" s="10">
        <v>29</v>
      </c>
      <c r="F3971" s="10">
        <v>24093</v>
      </c>
      <c r="G3971" s="10">
        <v>0.19536165566013208</v>
      </c>
      <c r="H3971" s="10">
        <v>0.79819864690989084</v>
      </c>
      <c r="I3971" s="10">
        <v>0.64226123770389743</v>
      </c>
      <c r="J3971" s="10">
        <v>0.16511019798281659</v>
      </c>
      <c r="K3971" s="10">
        <v>0.31187481841198689</v>
      </c>
      <c r="L3971" s="10">
        <v>9.1727887768231431E-2</v>
      </c>
      <c r="M3971" s="10">
        <v>638.71908372887606</v>
      </c>
      <c r="N3971" s="10">
        <v>0.30278504129830242</v>
      </c>
      <c r="O3971" s="10">
        <v>0.17432449259120905</v>
      </c>
      <c r="P3971" s="10">
        <v>0.15597891503756278</v>
      </c>
      <c r="Q3971" s="10">
        <v>1.8345577553646287E-2</v>
      </c>
    </row>
    <row r="3972" spans="1:17" x14ac:dyDescent="0.2">
      <c r="A3972" s="9" t="str">
        <f t="shared" ref="A3972:A4035" si="62">B3972&amp;C3972&amp;D3972&amp;E3972</f>
        <v>200925A29EDU329</v>
      </c>
      <c r="B3972" s="10">
        <v>2009</v>
      </c>
      <c r="C3972" s="10" t="s">
        <v>2</v>
      </c>
      <c r="D3972" s="10" t="s">
        <v>13</v>
      </c>
      <c r="E3972" s="10">
        <v>29</v>
      </c>
      <c r="F3972" s="10">
        <v>28954</v>
      </c>
      <c r="G3972" s="10">
        <v>0.2051510112533354</v>
      </c>
      <c r="H3972" s="10">
        <v>0.89310630655522549</v>
      </c>
      <c r="I3972" s="10">
        <v>0.70988464460868961</v>
      </c>
      <c r="J3972" s="10">
        <v>8.3995302894246046E-2</v>
      </c>
      <c r="K3972" s="10">
        <v>0.22905298058990123</v>
      </c>
      <c r="L3972" s="10">
        <v>0.25951509290598879</v>
      </c>
      <c r="M3972" s="10">
        <v>562.20593857606343</v>
      </c>
      <c r="N3972" s="10">
        <v>0.31294467085722177</v>
      </c>
      <c r="O3972" s="10">
        <v>0.15265593700352284</v>
      </c>
      <c r="P3972" s="10">
        <v>0.13739034330317054</v>
      </c>
      <c r="Q3972" s="10">
        <v>1.5265593700352282E-2</v>
      </c>
    </row>
    <row r="3973" spans="1:17" x14ac:dyDescent="0.2">
      <c r="A3973" s="9" t="str">
        <f t="shared" si="62"/>
        <v>200925A29EDU429</v>
      </c>
      <c r="B3973" s="10">
        <v>2009</v>
      </c>
      <c r="C3973" s="10" t="s">
        <v>2</v>
      </c>
      <c r="D3973" s="10" t="s">
        <v>15</v>
      </c>
      <c r="E3973" s="10">
        <v>29</v>
      </c>
      <c r="F3973" s="10">
        <v>152076</v>
      </c>
      <c r="G3973" s="10">
        <v>0.17363823488766211</v>
      </c>
      <c r="H3973" s="10">
        <v>0.90406770299061001</v>
      </c>
      <c r="I3973" s="10">
        <v>0.74708698282437724</v>
      </c>
      <c r="J3973" s="10">
        <v>9.5932297009390044E-2</v>
      </c>
      <c r="K3973" s="10">
        <v>0.24710013414345458</v>
      </c>
      <c r="L3973" s="10">
        <v>3.197743233646335E-2</v>
      </c>
      <c r="M3973" s="10">
        <v>796.28553594690879</v>
      </c>
      <c r="N3973" s="10">
        <v>0.28197085667692467</v>
      </c>
      <c r="O3973" s="10">
        <v>0.10028538362397749</v>
      </c>
      <c r="P3973" s="10">
        <v>9.0112838317683269E-2</v>
      </c>
      <c r="Q3973" s="10">
        <v>1.0172545306294221E-2</v>
      </c>
    </row>
    <row r="3974" spans="1:17" x14ac:dyDescent="0.2">
      <c r="A3974" s="9" t="str">
        <f t="shared" si="62"/>
        <v>200925A29EDU529</v>
      </c>
      <c r="B3974" s="10">
        <v>2009</v>
      </c>
      <c r="C3974" s="10" t="s">
        <v>2</v>
      </c>
      <c r="D3974" s="10" t="s">
        <v>17</v>
      </c>
      <c r="E3974" s="10">
        <v>29</v>
      </c>
      <c r="F3974" s="10">
        <v>66975</v>
      </c>
      <c r="G3974" s="10">
        <v>0.13308380797396258</v>
      </c>
      <c r="H3974" s="10">
        <v>0.91750653228816725</v>
      </c>
      <c r="I3974" s="10">
        <v>0.79540126913027254</v>
      </c>
      <c r="J3974" s="10">
        <v>2.3098170959313175E-2</v>
      </c>
      <c r="K3974" s="10">
        <v>8.5793206420306078E-2</v>
      </c>
      <c r="L3974" s="10">
        <v>0.34983202687569986</v>
      </c>
      <c r="M3974" s="10">
        <v>2276.2092459016071</v>
      </c>
      <c r="N3974" s="10">
        <v>0.2903919372900336</v>
      </c>
      <c r="O3974" s="10">
        <v>0.11880552444942143</v>
      </c>
      <c r="P3974" s="10">
        <v>7.2594251586412847E-2</v>
      </c>
      <c r="Q3974" s="10">
        <v>4.6211272863008586E-2</v>
      </c>
    </row>
    <row r="3975" spans="1:17" x14ac:dyDescent="0.2">
      <c r="A3975" s="9" t="str">
        <f t="shared" si="62"/>
        <v>200930EMAEDU129</v>
      </c>
      <c r="B3975" s="10">
        <v>2009</v>
      </c>
      <c r="C3975" s="10" t="s">
        <v>4</v>
      </c>
      <c r="D3975" s="10" t="s">
        <v>9</v>
      </c>
      <c r="E3975" s="10">
        <v>29</v>
      </c>
      <c r="F3975" s="10">
        <v>685647</v>
      </c>
      <c r="G3975" s="10">
        <v>9.286147032402281E-2</v>
      </c>
      <c r="H3975" s="10">
        <v>0.62831602851029755</v>
      </c>
      <c r="I3975" s="10">
        <v>0.5699696782746807</v>
      </c>
      <c r="J3975" s="10">
        <v>0.36427053571298351</v>
      </c>
      <c r="K3975" s="10">
        <v>0.42068294618076063</v>
      </c>
      <c r="L3975" s="10">
        <v>4.2559801180490839E-2</v>
      </c>
      <c r="M3975" s="10">
        <v>583.50510867360833</v>
      </c>
      <c r="N3975" s="10">
        <v>0.29411198291281626</v>
      </c>
      <c r="O3975" s="10">
        <v>0.22316340494816361</v>
      </c>
      <c r="P3975" s="10">
        <v>0.20574649925739613</v>
      </c>
      <c r="Q3975" s="10">
        <v>1.7416905690767495E-2</v>
      </c>
    </row>
    <row r="3976" spans="1:17" x14ac:dyDescent="0.2">
      <c r="A3976" s="9" t="str">
        <f t="shared" si="62"/>
        <v>200930EMAEDU229</v>
      </c>
      <c r="B3976" s="10">
        <v>2009</v>
      </c>
      <c r="C3976" s="10" t="s">
        <v>4</v>
      </c>
      <c r="D3976" s="10" t="s">
        <v>11</v>
      </c>
      <c r="E3976" s="10">
        <v>29</v>
      </c>
      <c r="F3976" s="10">
        <v>140141</v>
      </c>
      <c r="G3976" s="10">
        <v>9.976947459417923E-2</v>
      </c>
      <c r="H3976" s="10">
        <v>0.74289465609636007</v>
      </c>
      <c r="I3976" s="10">
        <v>0.66877644657880275</v>
      </c>
      <c r="J3976" s="10">
        <v>0.24763630914578888</v>
      </c>
      <c r="K3976" s="10">
        <v>0.31860055230089696</v>
      </c>
      <c r="L3976" s="10">
        <v>4.5746783596520645E-2</v>
      </c>
      <c r="M3976" s="10">
        <v>835.28279570729524</v>
      </c>
      <c r="N3976" s="10">
        <v>0.31073704340628366</v>
      </c>
      <c r="O3976" s="10">
        <v>0.21135856030711925</v>
      </c>
      <c r="P3976" s="10">
        <v>0.17981889668262679</v>
      </c>
      <c r="Q3976" s="10">
        <v>3.1539663624492474E-2</v>
      </c>
    </row>
    <row r="3977" spans="1:17" x14ac:dyDescent="0.2">
      <c r="A3977" s="9" t="str">
        <f t="shared" si="62"/>
        <v>200930EMAEDU329</v>
      </c>
      <c r="B3977" s="10">
        <v>2009</v>
      </c>
      <c r="C3977" s="10" t="s">
        <v>4</v>
      </c>
      <c r="D3977" s="10" t="s">
        <v>13</v>
      </c>
      <c r="E3977" s="10">
        <v>29</v>
      </c>
      <c r="F3977" s="10">
        <v>106321</v>
      </c>
      <c r="G3977" s="10">
        <v>0.10528258307239889</v>
      </c>
      <c r="H3977" s="10">
        <v>0.78999445076701691</v>
      </c>
      <c r="I3977" s="10">
        <v>0.70682179437740422</v>
      </c>
      <c r="J3977" s="10">
        <v>0.18505281176813612</v>
      </c>
      <c r="K3977" s="10">
        <v>0.24535134169166956</v>
      </c>
      <c r="L3977" s="10">
        <v>0.16840511281872819</v>
      </c>
      <c r="M3977" s="10">
        <v>734.71991953961901</v>
      </c>
      <c r="N3977" s="10">
        <v>0.3534014917090697</v>
      </c>
      <c r="O3977" s="10">
        <v>0.22451820430582858</v>
      </c>
      <c r="P3977" s="10">
        <v>0.19541765032307823</v>
      </c>
      <c r="Q3977" s="10">
        <v>2.9100553982750351E-2</v>
      </c>
    </row>
    <row r="3978" spans="1:17" x14ac:dyDescent="0.2">
      <c r="A3978" s="9" t="str">
        <f t="shared" si="62"/>
        <v>200930EMAEDU429</v>
      </c>
      <c r="B3978" s="10">
        <v>2009</v>
      </c>
      <c r="C3978" s="10" t="s">
        <v>4</v>
      </c>
      <c r="D3978" s="10" t="s">
        <v>15</v>
      </c>
      <c r="E3978" s="10">
        <v>29</v>
      </c>
      <c r="F3978" s="10">
        <v>540649</v>
      </c>
      <c r="G3978" s="10">
        <v>9.1227294665289421E-2</v>
      </c>
      <c r="H3978" s="10">
        <v>0.82012174257235282</v>
      </c>
      <c r="I3978" s="10">
        <v>0.74530425470129413</v>
      </c>
      <c r="J3978" s="10">
        <v>0.1782413358759565</v>
      </c>
      <c r="K3978" s="10">
        <v>0.25305882374701516</v>
      </c>
      <c r="L3978" s="10">
        <v>1.6358117743674731E-2</v>
      </c>
      <c r="M3978" s="10">
        <v>1196.4812138057616</v>
      </c>
      <c r="N3978" s="10">
        <v>0.3188908145580589</v>
      </c>
      <c r="O3978" s="10">
        <v>0.18929286838595835</v>
      </c>
      <c r="P3978" s="10">
        <v>0.16108232883072013</v>
      </c>
      <c r="Q3978" s="10">
        <v>2.8210539555238241E-2</v>
      </c>
    </row>
    <row r="3979" spans="1:17" x14ac:dyDescent="0.2">
      <c r="A3979" s="9" t="str">
        <f t="shared" si="62"/>
        <v>200930EMAEDU529</v>
      </c>
      <c r="B3979" s="10">
        <v>2009</v>
      </c>
      <c r="C3979" s="10" t="s">
        <v>4</v>
      </c>
      <c r="D3979" s="10" t="s">
        <v>17</v>
      </c>
      <c r="E3979" s="10">
        <v>29</v>
      </c>
      <c r="F3979" s="10">
        <v>247566</v>
      </c>
      <c r="G3979" s="10">
        <v>4.2268695141175483E-2</v>
      </c>
      <c r="H3979" s="10">
        <v>0.86608823505651023</v>
      </c>
      <c r="I3979" s="10">
        <v>0.82947981548354777</v>
      </c>
      <c r="J3979" s="10">
        <v>0.12319947004031248</v>
      </c>
      <c r="K3979" s="10">
        <v>0.15355501159286816</v>
      </c>
      <c r="L3979" s="10">
        <v>0.16070462018209286</v>
      </c>
      <c r="M3979" s="10">
        <v>3888.6207832892032</v>
      </c>
      <c r="N3979" s="10">
        <v>0.29785856493096585</v>
      </c>
      <c r="O3979" s="10">
        <v>0.19499117851766726</v>
      </c>
      <c r="P3979" s="10">
        <v>0.10822906718894158</v>
      </c>
      <c r="Q3979" s="10">
        <v>8.6762111328725661E-2</v>
      </c>
    </row>
    <row r="3980" spans="1:17" x14ac:dyDescent="0.2">
      <c r="A3980" s="9" t="str">
        <f t="shared" si="62"/>
        <v>200915A17EDU131</v>
      </c>
      <c r="B3980" s="10">
        <v>2009</v>
      </c>
      <c r="C3980" s="10" t="s">
        <v>0</v>
      </c>
      <c r="D3980" s="10" t="s">
        <v>9</v>
      </c>
      <c r="E3980" s="10">
        <v>31</v>
      </c>
      <c r="F3980" s="10">
        <v>84388</v>
      </c>
      <c r="G3980" s="10">
        <v>0.3292187860985511</v>
      </c>
      <c r="H3980" s="10">
        <v>0.35904393989666777</v>
      </c>
      <c r="I3980" s="10">
        <v>0.24083992984784566</v>
      </c>
      <c r="J3980" s="10">
        <v>7.7321420107124242E-2</v>
      </c>
      <c r="K3980" s="10">
        <v>0.10003792008342419</v>
      </c>
      <c r="L3980" s="10">
        <v>0.81359908991799779</v>
      </c>
      <c r="M3980" s="10">
        <v>364.97293723750067</v>
      </c>
      <c r="N3980" s="10">
        <v>0.15906289993837985</v>
      </c>
      <c r="O3980" s="10">
        <v>3.6344029956865906E-2</v>
      </c>
      <c r="P3980" s="10">
        <v>3.6344029956865906E-2</v>
      </c>
      <c r="Q3980" s="10">
        <v>0</v>
      </c>
    </row>
    <row r="3981" spans="1:17" x14ac:dyDescent="0.2">
      <c r="A3981" s="9" t="str">
        <f t="shared" si="62"/>
        <v>200915A17EDU231</v>
      </c>
      <c r="B3981" s="10">
        <v>2009</v>
      </c>
      <c r="C3981" s="10" t="s">
        <v>0</v>
      </c>
      <c r="D3981" s="10" t="s">
        <v>11</v>
      </c>
      <c r="E3981" s="10">
        <v>31</v>
      </c>
      <c r="F3981" s="10">
        <v>65213</v>
      </c>
      <c r="G3981" s="10">
        <v>0.35297274504542492</v>
      </c>
      <c r="H3981" s="10">
        <v>0.40002760185852515</v>
      </c>
      <c r="I3981" s="10">
        <v>0.25882876113658321</v>
      </c>
      <c r="J3981" s="10">
        <v>3.5330378912180084E-2</v>
      </c>
      <c r="K3981" s="10">
        <v>4.1218775397543435E-2</v>
      </c>
      <c r="L3981" s="10">
        <v>0.90583165933172838</v>
      </c>
      <c r="M3981" s="10">
        <v>323.72706436363939</v>
      </c>
      <c r="N3981" s="10">
        <v>0.1235029825341573</v>
      </c>
      <c r="O3981" s="10">
        <v>5.8730621195160473E-3</v>
      </c>
      <c r="P3981" s="10">
        <v>5.8730621195160473E-3</v>
      </c>
      <c r="Q3981" s="10">
        <v>0</v>
      </c>
    </row>
    <row r="3982" spans="1:17" x14ac:dyDescent="0.2">
      <c r="A3982" s="9" t="str">
        <f t="shared" si="62"/>
        <v>200915A17EDU331</v>
      </c>
      <c r="B3982" s="10">
        <v>2009</v>
      </c>
      <c r="C3982" s="10" t="s">
        <v>0</v>
      </c>
      <c r="D3982" s="10" t="s">
        <v>13</v>
      </c>
      <c r="E3982" s="10">
        <v>31</v>
      </c>
      <c r="F3982" s="10">
        <v>77883</v>
      </c>
      <c r="G3982" s="10">
        <v>0.36028854605522381</v>
      </c>
      <c r="H3982" s="10">
        <v>0.4236226134072904</v>
      </c>
      <c r="I3982" s="10">
        <v>0.27099623794666361</v>
      </c>
      <c r="J3982" s="10">
        <v>1.9721890528099841E-2</v>
      </c>
      <c r="K3982" s="10">
        <v>2.95571562471913E-2</v>
      </c>
      <c r="L3982" s="10">
        <v>0.95565142585673379</v>
      </c>
      <c r="M3982" s="10">
        <v>330.56123220554321</v>
      </c>
      <c r="N3982" s="10">
        <v>0.11331099212921947</v>
      </c>
      <c r="O3982" s="10">
        <v>9.8481054915706898E-3</v>
      </c>
      <c r="P3982" s="10">
        <v>9.8481054915706898E-3</v>
      </c>
      <c r="Q3982" s="10">
        <v>0</v>
      </c>
    </row>
    <row r="3983" spans="1:17" x14ac:dyDescent="0.2">
      <c r="A3983" s="9" t="str">
        <f t="shared" si="62"/>
        <v>200915A17EDU431</v>
      </c>
      <c r="B3983" s="10">
        <v>2009</v>
      </c>
      <c r="C3983" s="10" t="s">
        <v>0</v>
      </c>
      <c r="D3983" s="10" t="s">
        <v>15</v>
      </c>
      <c r="E3983" s="10">
        <v>31</v>
      </c>
      <c r="F3983" s="10">
        <v>1150</v>
      </c>
      <c r="G3983" s="10">
        <v>1</v>
      </c>
      <c r="H3983" s="10">
        <v>0.6660869565217391</v>
      </c>
      <c r="I3983" s="10">
        <v>0</v>
      </c>
      <c r="J3983" s="10">
        <v>0</v>
      </c>
      <c r="K3983" s="10">
        <v>0.33304347826086955</v>
      </c>
      <c r="L3983" s="10">
        <v>0.66695652173913045</v>
      </c>
      <c r="M3983" s="10"/>
      <c r="N3983" s="10">
        <v>0</v>
      </c>
      <c r="O3983" s="10">
        <v>0</v>
      </c>
      <c r="P3983" s="10">
        <v>0</v>
      </c>
      <c r="Q3983" s="10">
        <v>0</v>
      </c>
    </row>
    <row r="3984" spans="1:17" x14ac:dyDescent="0.2">
      <c r="A3984" s="9" t="str">
        <f t="shared" si="62"/>
        <v>200915A29EDU131</v>
      </c>
      <c r="B3984" s="10">
        <v>2009</v>
      </c>
      <c r="C3984" s="10" t="s">
        <v>3</v>
      </c>
      <c r="D3984" s="10" t="s">
        <v>9</v>
      </c>
      <c r="E3984" s="10">
        <v>31</v>
      </c>
      <c r="F3984" s="10">
        <v>218659</v>
      </c>
      <c r="G3984" s="10">
        <v>0.19203734827264238</v>
      </c>
      <c r="H3984" s="10">
        <v>0.61225469795434906</v>
      </c>
      <c r="I3984" s="10">
        <v>0.49467892929172824</v>
      </c>
      <c r="J3984" s="10">
        <v>0.15092449887724721</v>
      </c>
      <c r="K3984" s="10">
        <v>0.21936439844689676</v>
      </c>
      <c r="L3984" s="10">
        <v>0.37365029566585412</v>
      </c>
      <c r="M3984" s="10">
        <v>594.11680542936494</v>
      </c>
      <c r="N3984" s="10">
        <v>0.21125144567033208</v>
      </c>
      <c r="O3984" s="10">
        <v>7.2182549152791292E-2</v>
      </c>
      <c r="P3984" s="10">
        <v>6.866245662989004E-2</v>
      </c>
      <c r="Q3984" s="10">
        <v>3.5200925229012538E-3</v>
      </c>
    </row>
    <row r="3985" spans="1:17" x14ac:dyDescent="0.2">
      <c r="A3985" s="9" t="str">
        <f t="shared" si="62"/>
        <v>200915A29EDU231</v>
      </c>
      <c r="B3985" s="10">
        <v>2009</v>
      </c>
      <c r="C3985" s="10" t="s">
        <v>3</v>
      </c>
      <c r="D3985" s="10" t="s">
        <v>11</v>
      </c>
      <c r="E3985" s="10">
        <v>31</v>
      </c>
      <c r="F3985" s="10">
        <v>166488</v>
      </c>
      <c r="G3985" s="10">
        <v>0.19660151279513643</v>
      </c>
      <c r="H3985" s="10">
        <v>0.6797366777185142</v>
      </c>
      <c r="I3985" s="10">
        <v>0.54609941857671429</v>
      </c>
      <c r="J3985" s="10">
        <v>7.835399548315794E-2</v>
      </c>
      <c r="K3985" s="10">
        <v>0.13825020421892267</v>
      </c>
      <c r="L3985" s="10">
        <v>0.43316635433184375</v>
      </c>
      <c r="M3985" s="10">
        <v>617.88775143516932</v>
      </c>
      <c r="N3985" s="10">
        <v>0.21885060785161695</v>
      </c>
      <c r="O3985" s="10">
        <v>4.8363846042958049E-2</v>
      </c>
      <c r="P3985" s="10">
        <v>4.6063379943299218E-2</v>
      </c>
      <c r="Q3985" s="10">
        <v>2.3004660996588343E-3</v>
      </c>
    </row>
    <row r="3986" spans="1:17" x14ac:dyDescent="0.2">
      <c r="A3986" s="9" t="str">
        <f t="shared" si="62"/>
        <v>200915A29EDU331</v>
      </c>
      <c r="B3986" s="10">
        <v>2009</v>
      </c>
      <c r="C3986" s="10" t="s">
        <v>3</v>
      </c>
      <c r="D3986" s="10" t="s">
        <v>13</v>
      </c>
      <c r="E3986" s="10">
        <v>31</v>
      </c>
      <c r="F3986" s="10">
        <v>218673</v>
      </c>
      <c r="G3986" s="10">
        <v>0.24382404261181009</v>
      </c>
      <c r="H3986" s="10">
        <v>0.64734557992984965</v>
      </c>
      <c r="I3986" s="10">
        <v>0.48950716366446706</v>
      </c>
      <c r="J3986" s="10">
        <v>7.7202032258212039E-2</v>
      </c>
      <c r="K3986" s="10">
        <v>0.13507383170304518</v>
      </c>
      <c r="L3986" s="10">
        <v>0.60002377979906074</v>
      </c>
      <c r="M3986" s="10">
        <v>599.86665843556341</v>
      </c>
      <c r="N3986" s="10">
        <v>0.19997896402390786</v>
      </c>
      <c r="O3986" s="10">
        <v>5.4382571236503821E-2</v>
      </c>
      <c r="P3986" s="10">
        <v>4.5625202928573715E-2</v>
      </c>
      <c r="Q3986" s="10">
        <v>8.7573683079301065E-3</v>
      </c>
    </row>
    <row r="3987" spans="1:17" x14ac:dyDescent="0.2">
      <c r="A3987" s="9" t="str">
        <f t="shared" si="62"/>
        <v>200915A29EDU431</v>
      </c>
      <c r="B3987" s="10">
        <v>2009</v>
      </c>
      <c r="C3987" s="10" t="s">
        <v>3</v>
      </c>
      <c r="D3987" s="10" t="s">
        <v>15</v>
      </c>
      <c r="E3987" s="10">
        <v>31</v>
      </c>
      <c r="F3987" s="10">
        <v>449222</v>
      </c>
      <c r="G3987" s="10">
        <v>0.12070002020961722</v>
      </c>
      <c r="H3987" s="10">
        <v>0.87017777401819141</v>
      </c>
      <c r="I3987" s="10">
        <v>0.76514729910823598</v>
      </c>
      <c r="J3987" s="10">
        <v>9.2243923939611144E-2</v>
      </c>
      <c r="K3987" s="10">
        <v>0.18446336109985709</v>
      </c>
      <c r="L3987" s="10">
        <v>9.650907569086109E-2</v>
      </c>
      <c r="M3987" s="10">
        <v>819.9605802325342</v>
      </c>
      <c r="N3987" s="10">
        <v>0.24977310989954399</v>
      </c>
      <c r="O3987" s="10">
        <v>5.90204145343457E-2</v>
      </c>
      <c r="P3987" s="10">
        <v>5.0462142243926367E-2</v>
      </c>
      <c r="Q3987" s="10">
        <v>8.5582722904193279E-3</v>
      </c>
    </row>
    <row r="3988" spans="1:17" x14ac:dyDescent="0.2">
      <c r="A3988" s="9" t="str">
        <f t="shared" si="62"/>
        <v>200915A29EDU531</v>
      </c>
      <c r="B3988" s="10">
        <v>2009</v>
      </c>
      <c r="C3988" s="10" t="s">
        <v>3</v>
      </c>
      <c r="D3988" s="10" t="s">
        <v>17</v>
      </c>
      <c r="E3988" s="10">
        <v>31</v>
      </c>
      <c r="F3988" s="10">
        <v>228237</v>
      </c>
      <c r="G3988" s="10">
        <v>0.11683771568407121</v>
      </c>
      <c r="H3988" s="10">
        <v>0.87731174174213644</v>
      </c>
      <c r="I3988" s="10">
        <v>0.77480864189417142</v>
      </c>
      <c r="J3988" s="10">
        <v>2.1845713008846069E-2</v>
      </c>
      <c r="K3988" s="10">
        <v>7.0566998339445394E-2</v>
      </c>
      <c r="L3988" s="10">
        <v>0.51932421123656547</v>
      </c>
      <c r="M3988" s="10">
        <v>1684.3016454132107</v>
      </c>
      <c r="N3988" s="10">
        <v>0.26223180290662779</v>
      </c>
      <c r="O3988" s="10">
        <v>7.5640671757865721E-2</v>
      </c>
      <c r="P3988" s="10">
        <v>4.370895165989739E-2</v>
      </c>
      <c r="Q3988" s="10">
        <v>3.1931720097968339E-2</v>
      </c>
    </row>
    <row r="3989" spans="1:17" x14ac:dyDescent="0.2">
      <c r="A3989" s="9" t="str">
        <f t="shared" si="62"/>
        <v>200918A24EDU131</v>
      </c>
      <c r="B3989" s="10">
        <v>2009</v>
      </c>
      <c r="C3989" s="10" t="s">
        <v>1</v>
      </c>
      <c r="D3989" s="10" t="s">
        <v>9</v>
      </c>
      <c r="E3989" s="10">
        <v>31</v>
      </c>
      <c r="F3989" s="10">
        <v>60998</v>
      </c>
      <c r="G3989" s="10">
        <v>0.19681203393089891</v>
      </c>
      <c r="H3989" s="10">
        <v>0.7672546640873471</v>
      </c>
      <c r="I3989" s="10">
        <v>0.61624971310534771</v>
      </c>
      <c r="J3989" s="10">
        <v>0.1698580281320699</v>
      </c>
      <c r="K3989" s="10">
        <v>0.28940293124364735</v>
      </c>
      <c r="L3989" s="10">
        <v>0.1698580281320699</v>
      </c>
      <c r="M3989" s="10">
        <v>579.2760710831551</v>
      </c>
      <c r="N3989" s="10">
        <v>0.25945723005856636</v>
      </c>
      <c r="O3989" s="10">
        <v>9.4926998267755511E-2</v>
      </c>
      <c r="P3989" s="10">
        <v>9.4926998267755511E-2</v>
      </c>
      <c r="Q3989" s="10">
        <v>0</v>
      </c>
    </row>
    <row r="3990" spans="1:17" x14ac:dyDescent="0.2">
      <c r="A3990" s="9" t="str">
        <f t="shared" si="62"/>
        <v>200918A24EDU231</v>
      </c>
      <c r="B3990" s="10">
        <v>2009</v>
      </c>
      <c r="C3990" s="10" t="s">
        <v>1</v>
      </c>
      <c r="D3990" s="10" t="s">
        <v>11</v>
      </c>
      <c r="E3990" s="10">
        <v>31</v>
      </c>
      <c r="F3990" s="10">
        <v>59462</v>
      </c>
      <c r="G3990" s="10">
        <v>0.15383073005433801</v>
      </c>
      <c r="H3990" s="10">
        <v>0.8387373448589015</v>
      </c>
      <c r="I3990" s="10">
        <v>0.70971376677541964</v>
      </c>
      <c r="J3990" s="10">
        <v>0.10964986041505499</v>
      </c>
      <c r="K3990" s="10">
        <v>0.18060273788301773</v>
      </c>
      <c r="L3990" s="10">
        <v>0.19356900205173053</v>
      </c>
      <c r="M3990" s="10">
        <v>611.8427693364988</v>
      </c>
      <c r="N3990" s="10">
        <v>0.29028623322458041</v>
      </c>
      <c r="O3990" s="10">
        <v>6.4478154115233263E-2</v>
      </c>
      <c r="P3990" s="10">
        <v>6.4478154115233263E-2</v>
      </c>
      <c r="Q3990" s="10">
        <v>0</v>
      </c>
    </row>
    <row r="3991" spans="1:17" x14ac:dyDescent="0.2">
      <c r="A3991" s="9" t="str">
        <f t="shared" si="62"/>
        <v>200918A24EDU331</v>
      </c>
      <c r="B3991" s="10">
        <v>2009</v>
      </c>
      <c r="C3991" s="10" t="s">
        <v>1</v>
      </c>
      <c r="D3991" s="10" t="s">
        <v>13</v>
      </c>
      <c r="E3991" s="10">
        <v>31</v>
      </c>
      <c r="F3991" s="10">
        <v>104343</v>
      </c>
      <c r="G3991" s="10">
        <v>0.21774422506129823</v>
      </c>
      <c r="H3991" s="10">
        <v>0.74264684741669307</v>
      </c>
      <c r="I3991" s="10">
        <v>0.58093978513172906</v>
      </c>
      <c r="J3991" s="10">
        <v>9.9259174070134071E-2</v>
      </c>
      <c r="K3991" s="10">
        <v>0.16172622983813001</v>
      </c>
      <c r="L3991" s="10">
        <v>0.5000143756648745</v>
      </c>
      <c r="M3991" s="10">
        <v>601.98499456660807</v>
      </c>
      <c r="N3991" s="10">
        <v>0.22425078826562395</v>
      </c>
      <c r="O3991" s="10">
        <v>5.1484047803877594E-2</v>
      </c>
      <c r="P3991" s="10">
        <v>4.7813461372588482E-2</v>
      </c>
      <c r="Q3991" s="10">
        <v>3.6705864312891138E-3</v>
      </c>
    </row>
    <row r="3992" spans="1:17" x14ac:dyDescent="0.2">
      <c r="A3992" s="9" t="str">
        <f t="shared" si="62"/>
        <v>200918A24EDU431</v>
      </c>
      <c r="B3992" s="10">
        <v>2009</v>
      </c>
      <c r="C3992" s="10" t="s">
        <v>1</v>
      </c>
      <c r="D3992" s="10" t="s">
        <v>15</v>
      </c>
      <c r="E3992" s="10">
        <v>31</v>
      </c>
      <c r="F3992" s="10">
        <v>265091</v>
      </c>
      <c r="G3992" s="10">
        <v>0.14532662863327847</v>
      </c>
      <c r="H3992" s="10">
        <v>0.83644861575836227</v>
      </c>
      <c r="I3992" s="10">
        <v>0.71489035840522686</v>
      </c>
      <c r="J3992" s="10">
        <v>0.10276848327555443</v>
      </c>
      <c r="K3992" s="10">
        <v>0.20406200135047964</v>
      </c>
      <c r="L3992" s="10">
        <v>0.13893719515185352</v>
      </c>
      <c r="M3992" s="10">
        <v>708.56732179248081</v>
      </c>
      <c r="N3992" s="10">
        <v>0.2449075962947852</v>
      </c>
      <c r="O3992" s="10">
        <v>4.201988606313372E-2</v>
      </c>
      <c r="P3992" s="10">
        <v>3.9118575940281369E-2</v>
      </c>
      <c r="Q3992" s="10">
        <v>2.9013101228523505E-3</v>
      </c>
    </row>
    <row r="3993" spans="1:17" x14ac:dyDescent="0.2">
      <c r="A3993" s="9" t="str">
        <f t="shared" si="62"/>
        <v>200918A24EDU531</v>
      </c>
      <c r="B3993" s="10">
        <v>2009</v>
      </c>
      <c r="C3993" s="10" t="s">
        <v>1</v>
      </c>
      <c r="D3993" s="10" t="s">
        <v>17</v>
      </c>
      <c r="E3993" s="10">
        <v>31</v>
      </c>
      <c r="F3993" s="10">
        <v>103577</v>
      </c>
      <c r="G3993" s="10">
        <v>0.14484615197212952</v>
      </c>
      <c r="H3993" s="10">
        <v>0.79258908831111152</v>
      </c>
      <c r="I3993" s="10">
        <v>0.67778560877414873</v>
      </c>
      <c r="J3993" s="10">
        <v>2.9639784894329821E-2</v>
      </c>
      <c r="K3993" s="10">
        <v>5.5572183013603407E-2</v>
      </c>
      <c r="L3993" s="10">
        <v>0.75548625660136903</v>
      </c>
      <c r="M3993" s="10">
        <v>1104.6250803193827</v>
      </c>
      <c r="N3993" s="10">
        <v>0.24080635662357472</v>
      </c>
      <c r="O3993" s="10">
        <v>3.3347171669386062E-2</v>
      </c>
      <c r="P3993" s="10">
        <v>2.2234665997277386E-2</v>
      </c>
      <c r="Q3993" s="10">
        <v>1.1112505672108672E-2</v>
      </c>
    </row>
    <row r="3994" spans="1:17" x14ac:dyDescent="0.2">
      <c r="A3994" s="9" t="str">
        <f t="shared" si="62"/>
        <v>200925A29EDU131</v>
      </c>
      <c r="B3994" s="10">
        <v>2009</v>
      </c>
      <c r="C3994" s="10" t="s">
        <v>2</v>
      </c>
      <c r="D3994" s="10" t="s">
        <v>9</v>
      </c>
      <c r="E3994" s="10">
        <v>31</v>
      </c>
      <c r="F3994" s="10">
        <v>73273</v>
      </c>
      <c r="G3994" s="10">
        <v>0.11489211800968736</v>
      </c>
      <c r="H3994" s="10">
        <v>0.77484202912396105</v>
      </c>
      <c r="I3994" s="10">
        <v>0.68581878727498535</v>
      </c>
      <c r="J3994" s="10">
        <v>0.219930943185075</v>
      </c>
      <c r="K3994" s="10">
        <v>0.29848648206024048</v>
      </c>
      <c r="L3994" s="10">
        <v>3.661648902051233E-2</v>
      </c>
      <c r="M3994" s="10">
        <v>698.57856808178462</v>
      </c>
      <c r="N3994" s="10">
        <v>0.23158501282772434</v>
      </c>
      <c r="O3994" s="10">
        <v>9.476052627968555E-2</v>
      </c>
      <c r="P3994" s="10">
        <v>8.423767646695661E-2</v>
      </c>
      <c r="Q3994" s="10">
        <v>1.0522849812728944E-2</v>
      </c>
    </row>
    <row r="3995" spans="1:17" x14ac:dyDescent="0.2">
      <c r="A3995" s="9" t="str">
        <f t="shared" si="62"/>
        <v>200925A29EDU231</v>
      </c>
      <c r="B3995" s="10">
        <v>2009</v>
      </c>
      <c r="C3995" s="10" t="s">
        <v>2</v>
      </c>
      <c r="D3995" s="10" t="s">
        <v>11</v>
      </c>
      <c r="E3995" s="10">
        <v>31</v>
      </c>
      <c r="F3995" s="10">
        <v>41813</v>
      </c>
      <c r="G3995" s="10">
        <v>0.14429692539238873</v>
      </c>
      <c r="H3995" s="10">
        <v>0.88986678784110207</v>
      </c>
      <c r="I3995" s="10">
        <v>0.76146174634682995</v>
      </c>
      <c r="J3995" s="10">
        <v>0.10094946547724391</v>
      </c>
      <c r="K3995" s="10">
        <v>0.22935450697151605</v>
      </c>
      <c r="L3995" s="10">
        <v>3.6711070719632651E-2</v>
      </c>
      <c r="M3995" s="10">
        <v>776.67399462838034</v>
      </c>
      <c r="N3995" s="10">
        <v>0.26596991366321476</v>
      </c>
      <c r="O3995" s="10">
        <v>9.1717886781622945E-2</v>
      </c>
      <c r="P3995" s="10">
        <v>8.2558056106952382E-2</v>
      </c>
      <c r="Q3995" s="10">
        <v>9.1598306746705563E-3</v>
      </c>
    </row>
    <row r="3996" spans="1:17" x14ac:dyDescent="0.2">
      <c r="A3996" s="9" t="str">
        <f t="shared" si="62"/>
        <v>200925A29EDU331</v>
      </c>
      <c r="B3996" s="10">
        <v>2009</v>
      </c>
      <c r="C3996" s="10" t="s">
        <v>2</v>
      </c>
      <c r="D3996" s="10" t="s">
        <v>13</v>
      </c>
      <c r="E3996" s="10">
        <v>31</v>
      </c>
      <c r="F3996" s="10">
        <v>36447</v>
      </c>
      <c r="G3996" s="10">
        <v>0.18520306365450215</v>
      </c>
      <c r="H3996" s="10">
        <v>0.8525804592970615</v>
      </c>
      <c r="I3996" s="10">
        <v>0.69467994622328311</v>
      </c>
      <c r="J3996" s="10">
        <v>0.13688369413120421</v>
      </c>
      <c r="K3996" s="10">
        <v>0.28424836063324826</v>
      </c>
      <c r="L3996" s="10">
        <v>0.12640272176036438</v>
      </c>
      <c r="M3996" s="10">
        <v>819.35321109972608</v>
      </c>
      <c r="N3996" s="10">
        <v>0.31569127774576783</v>
      </c>
      <c r="O3996" s="10">
        <v>0.15784563887288391</v>
      </c>
      <c r="P3996" s="10">
        <v>0.11581200098773561</v>
      </c>
      <c r="Q3996" s="10">
        <v>4.2033637885148301E-2</v>
      </c>
    </row>
    <row r="3997" spans="1:17" x14ac:dyDescent="0.2">
      <c r="A3997" s="9" t="str">
        <f t="shared" si="62"/>
        <v>200925A29EDU431</v>
      </c>
      <c r="B3997" s="10">
        <v>2009</v>
      </c>
      <c r="C3997" s="10" t="s">
        <v>2</v>
      </c>
      <c r="D3997" s="10" t="s">
        <v>15</v>
      </c>
      <c r="E3997" s="10">
        <v>31</v>
      </c>
      <c r="F3997" s="10">
        <v>182981</v>
      </c>
      <c r="G3997" s="10">
        <v>8.4274533556608591E-2</v>
      </c>
      <c r="H3997" s="10">
        <v>0.92032506107191459</v>
      </c>
      <c r="I3997" s="10">
        <v>0.84276509582962167</v>
      </c>
      <c r="J3997" s="10">
        <v>7.7576360387144022E-2</v>
      </c>
      <c r="K3997" s="10">
        <v>0.15513632562943694</v>
      </c>
      <c r="L3997" s="10">
        <v>3.1456817920986334E-2</v>
      </c>
      <c r="M3997" s="10">
        <v>959.99754214529003</v>
      </c>
      <c r="N3997" s="10">
        <v>0.25839964512012792</v>
      </c>
      <c r="O3997" s="10">
        <v>8.4037525260546447E-2</v>
      </c>
      <c r="P3997" s="10">
        <v>6.7224543667201542E-2</v>
      </c>
      <c r="Q3997" s="10">
        <v>1.6812981593344906E-2</v>
      </c>
    </row>
    <row r="3998" spans="1:17" x14ac:dyDescent="0.2">
      <c r="A3998" s="9" t="str">
        <f t="shared" si="62"/>
        <v>200925A29EDU531</v>
      </c>
      <c r="B3998" s="10">
        <v>2009</v>
      </c>
      <c r="C3998" s="10" t="s">
        <v>2</v>
      </c>
      <c r="D3998" s="10" t="s">
        <v>17</v>
      </c>
      <c r="E3998" s="10">
        <v>31</v>
      </c>
      <c r="F3998" s="10">
        <v>124660</v>
      </c>
      <c r="G3998" s="10">
        <v>9.7375170347296869E-2</v>
      </c>
      <c r="H3998" s="10">
        <v>0.94770575966629234</v>
      </c>
      <c r="I3998" s="10">
        <v>0.85542274987967271</v>
      </c>
      <c r="J3998" s="10">
        <v>1.5369805871971762E-2</v>
      </c>
      <c r="K3998" s="10">
        <v>8.3025830258302583E-2</v>
      </c>
      <c r="L3998" s="10">
        <v>0.32310283972404941</v>
      </c>
      <c r="M3998" s="10">
        <v>2074.3780314913133</v>
      </c>
      <c r="N3998" s="10">
        <v>0.28003369164126424</v>
      </c>
      <c r="O3998" s="10">
        <v>0.1107813252045564</v>
      </c>
      <c r="P3998" s="10">
        <v>6.1551419862024705E-2</v>
      </c>
      <c r="Q3998" s="10">
        <v>4.9229905342531688E-2</v>
      </c>
    </row>
    <row r="3999" spans="1:17" x14ac:dyDescent="0.2">
      <c r="A3999" s="9" t="str">
        <f t="shared" si="62"/>
        <v>200930EMAEDU131</v>
      </c>
      <c r="B3999" s="10">
        <v>2009</v>
      </c>
      <c r="C3999" s="10" t="s">
        <v>4</v>
      </c>
      <c r="D3999" s="10" t="s">
        <v>9</v>
      </c>
      <c r="E3999" s="10">
        <v>31</v>
      </c>
      <c r="F3999" s="10">
        <v>1162799</v>
      </c>
      <c r="G3999" s="10">
        <v>5.5032246192544036E-2</v>
      </c>
      <c r="H3999" s="10">
        <v>0.59353250217793441</v>
      </c>
      <c r="I3999" s="10">
        <v>0.56086907539480169</v>
      </c>
      <c r="J3999" s="10">
        <v>0.39920742965895223</v>
      </c>
      <c r="K3999" s="10">
        <v>0.42956091293508164</v>
      </c>
      <c r="L3999" s="10">
        <v>2.6067273879664499E-2</v>
      </c>
      <c r="M3999" s="10">
        <v>732.07190723651161</v>
      </c>
      <c r="N3999" s="10">
        <v>0.23173565853999012</v>
      </c>
      <c r="O3999" s="10">
        <v>0.1616571836770217</v>
      </c>
      <c r="P3999" s="10">
        <v>0.14347017963824182</v>
      </c>
      <c r="Q3999" s="10">
        <v>1.8187004038779871E-2</v>
      </c>
    </row>
    <row r="4000" spans="1:17" x14ac:dyDescent="0.2">
      <c r="A4000" s="9" t="str">
        <f t="shared" si="62"/>
        <v>200930EMAEDU231</v>
      </c>
      <c r="B4000" s="10">
        <v>2009</v>
      </c>
      <c r="C4000" s="10" t="s">
        <v>4</v>
      </c>
      <c r="D4000" s="10" t="s">
        <v>11</v>
      </c>
      <c r="E4000" s="10">
        <v>31</v>
      </c>
      <c r="F4000" s="10">
        <v>297321</v>
      </c>
      <c r="G4000" s="10">
        <v>5.1016065538887115E-2</v>
      </c>
      <c r="H4000" s="10">
        <v>0.75869514766868129</v>
      </c>
      <c r="I4000" s="10">
        <v>0.71998950629118019</v>
      </c>
      <c r="J4000" s="10">
        <v>0.23356237870853389</v>
      </c>
      <c r="K4000" s="10">
        <v>0.26839341990643112</v>
      </c>
      <c r="L4000" s="10">
        <v>4.1285344795692201E-2</v>
      </c>
      <c r="M4000" s="10">
        <v>966.54217888053893</v>
      </c>
      <c r="N4000" s="10">
        <v>0.31998748827025336</v>
      </c>
      <c r="O4000" s="10">
        <v>0.21417256096945725</v>
      </c>
      <c r="P4000" s="10">
        <v>0.17804998637835875</v>
      </c>
      <c r="Q4000" s="10">
        <v>3.6122574591098508E-2</v>
      </c>
    </row>
    <row r="4001" spans="1:17" x14ac:dyDescent="0.2">
      <c r="A4001" s="9" t="str">
        <f t="shared" si="62"/>
        <v>200930EMAEDU331</v>
      </c>
      <c r="B4001" s="10">
        <v>2009</v>
      </c>
      <c r="C4001" s="10" t="s">
        <v>4</v>
      </c>
      <c r="D4001" s="10" t="s">
        <v>13</v>
      </c>
      <c r="E4001" s="10">
        <v>31</v>
      </c>
      <c r="F4001" s="10">
        <v>90144</v>
      </c>
      <c r="G4001" s="10">
        <v>3.5684834942675499E-2</v>
      </c>
      <c r="H4001" s="10">
        <v>0.83406549520766771</v>
      </c>
      <c r="I4001" s="10">
        <v>0.80430200567980126</v>
      </c>
      <c r="J4001" s="10">
        <v>0.15315495207667731</v>
      </c>
      <c r="K4001" s="10">
        <v>0.17440983315583955</v>
      </c>
      <c r="L4001" s="10">
        <v>0.13191116435924743</v>
      </c>
      <c r="M4001" s="10">
        <v>1136.1963111882021</v>
      </c>
      <c r="N4001" s="10">
        <v>0.32909982174688057</v>
      </c>
      <c r="O4001" s="10">
        <v>0.17947860962566844</v>
      </c>
      <c r="P4001" s="10">
        <v>0.13676470588235295</v>
      </c>
      <c r="Q4001" s="10">
        <v>4.2713903743315511E-2</v>
      </c>
    </row>
    <row r="4002" spans="1:17" x14ac:dyDescent="0.2">
      <c r="A4002" s="9" t="str">
        <f t="shared" si="62"/>
        <v>200930EMAEDU431</v>
      </c>
      <c r="B4002" s="10">
        <v>2009</v>
      </c>
      <c r="C4002" s="10" t="s">
        <v>4</v>
      </c>
      <c r="D4002" s="10" t="s">
        <v>15</v>
      </c>
      <c r="E4002" s="10">
        <v>31</v>
      </c>
      <c r="F4002" s="10">
        <v>593462</v>
      </c>
      <c r="G4002" s="10">
        <v>6.4860966354992181E-2</v>
      </c>
      <c r="H4002" s="10">
        <v>0.78734779985913173</v>
      </c>
      <c r="I4002" s="10">
        <v>0.73627966070279138</v>
      </c>
      <c r="J4002" s="10">
        <v>0.21071441810933134</v>
      </c>
      <c r="K4002" s="10">
        <v>0.2598430902062811</v>
      </c>
      <c r="L4002" s="10">
        <v>1.8744249842449896E-2</v>
      </c>
      <c r="M4002" s="10">
        <v>1501.0524726950823</v>
      </c>
      <c r="N4002" s="10">
        <v>0.31241927705967848</v>
      </c>
      <c r="O4002" s="10">
        <v>0.20633542299663787</v>
      </c>
      <c r="P4002" s="10">
        <v>0.14941710871082725</v>
      </c>
      <c r="Q4002" s="10">
        <v>5.6918314285810637E-2</v>
      </c>
    </row>
    <row r="4003" spans="1:17" x14ac:dyDescent="0.2">
      <c r="A4003" s="9" t="str">
        <f t="shared" si="62"/>
        <v>200930EMAEDU531</v>
      </c>
      <c r="B4003" s="10">
        <v>2009</v>
      </c>
      <c r="C4003" s="10" t="s">
        <v>4</v>
      </c>
      <c r="D4003" s="10" t="s">
        <v>17</v>
      </c>
      <c r="E4003" s="10">
        <v>31</v>
      </c>
      <c r="F4003" s="10">
        <v>406631</v>
      </c>
      <c r="G4003" s="10">
        <v>3.5062679331302513E-2</v>
      </c>
      <c r="H4003" s="10">
        <v>0.8339428130172073</v>
      </c>
      <c r="I4003" s="10">
        <v>0.80470254358374049</v>
      </c>
      <c r="J4003" s="10">
        <v>0.15095996124250241</v>
      </c>
      <c r="K4003" s="10">
        <v>0.17453661919529007</v>
      </c>
      <c r="L4003" s="10">
        <v>0.11414771623412873</v>
      </c>
      <c r="M4003" s="10">
        <v>4116.379379741682</v>
      </c>
      <c r="N4003" s="10">
        <v>0.2924518789762709</v>
      </c>
      <c r="O4003" s="10">
        <v>0.18773039930551286</v>
      </c>
      <c r="P4003" s="10">
        <v>0.10847918628928931</v>
      </c>
      <c r="Q4003" s="10">
        <v>7.9251213016223551E-2</v>
      </c>
    </row>
    <row r="4004" spans="1:17" x14ac:dyDescent="0.2">
      <c r="A4004" s="9" t="str">
        <f t="shared" si="62"/>
        <v>200915A17EDU133</v>
      </c>
      <c r="B4004" s="10">
        <v>2009</v>
      </c>
      <c r="C4004" s="10" t="s">
        <v>0</v>
      </c>
      <c r="D4004" s="10" t="s">
        <v>9</v>
      </c>
      <c r="E4004" s="10">
        <v>33</v>
      </c>
      <c r="F4004" s="10">
        <v>241909</v>
      </c>
      <c r="G4004" s="10">
        <v>0.22411468508378504</v>
      </c>
      <c r="H4004" s="10">
        <v>0.15023417896812438</v>
      </c>
      <c r="I4004" s="10">
        <v>0.11656449325986218</v>
      </c>
      <c r="J4004" s="10">
        <v>5.9580255385289507E-2</v>
      </c>
      <c r="K4004" s="10">
        <v>6.7351772774059668E-2</v>
      </c>
      <c r="L4004" s="10">
        <v>0.90156215767085968</v>
      </c>
      <c r="M4004" s="10">
        <v>348.32558102195043</v>
      </c>
      <c r="N4004" s="10">
        <v>9.0662191154525049E-2</v>
      </c>
      <c r="O4004" s="10">
        <v>1.8143186074102244E-2</v>
      </c>
      <c r="P4004" s="10">
        <v>1.8143186074102244E-2</v>
      </c>
      <c r="Q4004" s="10">
        <v>0</v>
      </c>
    </row>
    <row r="4005" spans="1:17" x14ac:dyDescent="0.2">
      <c r="A4005" s="9" t="str">
        <f t="shared" si="62"/>
        <v>200915A17EDU233</v>
      </c>
      <c r="B4005" s="10">
        <v>2009</v>
      </c>
      <c r="C4005" s="10" t="s">
        <v>0</v>
      </c>
      <c r="D4005" s="10" t="s">
        <v>11</v>
      </c>
      <c r="E4005" s="10">
        <v>33</v>
      </c>
      <c r="F4005" s="10">
        <v>135363</v>
      </c>
      <c r="G4005" s="10">
        <v>0.35902786301706152</v>
      </c>
      <c r="H4005" s="10">
        <v>0.18055894151282109</v>
      </c>
      <c r="I4005" s="10">
        <v>0.11573325059285033</v>
      </c>
      <c r="J4005" s="10">
        <v>4.6275570133640656E-2</v>
      </c>
      <c r="K4005" s="10">
        <v>6.4796140747471614E-2</v>
      </c>
      <c r="L4005" s="10">
        <v>0.91668328863869741</v>
      </c>
      <c r="M4005" s="10">
        <v>217.99827368954709</v>
      </c>
      <c r="N4005" s="10">
        <v>5.0929722302253941E-2</v>
      </c>
      <c r="O4005" s="10">
        <v>2.3152560153069893E-2</v>
      </c>
      <c r="P4005" s="10">
        <v>2.3152560153069893E-2</v>
      </c>
      <c r="Q4005" s="10">
        <v>0</v>
      </c>
    </row>
    <row r="4006" spans="1:17" x14ac:dyDescent="0.2">
      <c r="A4006" s="9" t="str">
        <f t="shared" si="62"/>
        <v>200915A17EDU333</v>
      </c>
      <c r="B4006" s="10">
        <v>2009</v>
      </c>
      <c r="C4006" s="10" t="s">
        <v>0</v>
      </c>
      <c r="D4006" s="10" t="s">
        <v>13</v>
      </c>
      <c r="E4006" s="10">
        <v>33</v>
      </c>
      <c r="F4006" s="10">
        <v>158558</v>
      </c>
      <c r="G4006" s="10">
        <v>0.41171500985637849</v>
      </c>
      <c r="H4006" s="10">
        <v>0.20156031231473656</v>
      </c>
      <c r="I4006" s="10">
        <v>0.11857490634342008</v>
      </c>
      <c r="J4006" s="10">
        <v>1.9765637810769562E-2</v>
      </c>
      <c r="K4006" s="10">
        <v>1.9765637810769562E-2</v>
      </c>
      <c r="L4006" s="10">
        <v>0.97627997325899674</v>
      </c>
      <c r="M4006" s="10">
        <v>433.24427259695432</v>
      </c>
      <c r="N4006" s="10">
        <v>6.7174157090780659E-2</v>
      </c>
      <c r="O4006" s="10">
        <v>2.3701106219806003E-2</v>
      </c>
      <c r="P4006" s="10">
        <v>2.3701106219806003E-2</v>
      </c>
      <c r="Q4006" s="10">
        <v>0</v>
      </c>
    </row>
    <row r="4007" spans="1:17" x14ac:dyDescent="0.2">
      <c r="A4007" s="9" t="str">
        <f t="shared" si="62"/>
        <v>200915A17EDU433</v>
      </c>
      <c r="B4007" s="10">
        <v>2009</v>
      </c>
      <c r="C4007" s="10" t="s">
        <v>0</v>
      </c>
      <c r="D4007" s="10" t="s">
        <v>15</v>
      </c>
      <c r="E4007" s="10">
        <v>33</v>
      </c>
      <c r="F4007" s="10">
        <v>14414</v>
      </c>
      <c r="G4007" s="10">
        <v>0.11118992729207307</v>
      </c>
      <c r="H4007" s="10">
        <v>0.39121687248508397</v>
      </c>
      <c r="I4007" s="10">
        <v>0.34771749687803527</v>
      </c>
      <c r="J4007" s="10">
        <v>0.30449562924934093</v>
      </c>
      <c r="K4007" s="10">
        <v>0.34799500485638962</v>
      </c>
      <c r="L4007" s="10">
        <v>0.34771749687803527</v>
      </c>
      <c r="M4007" s="10">
        <v>525.66026366621441</v>
      </c>
      <c r="N4007" s="10">
        <v>8.6929374219508818E-2</v>
      </c>
      <c r="O4007" s="10">
        <v>0</v>
      </c>
      <c r="P4007" s="10">
        <v>0</v>
      </c>
      <c r="Q4007" s="10">
        <v>0</v>
      </c>
    </row>
    <row r="4008" spans="1:17" x14ac:dyDescent="0.2">
      <c r="A4008" s="9" t="str">
        <f t="shared" si="62"/>
        <v>200915A17EDU533</v>
      </c>
      <c r="B4008" s="10">
        <v>2009</v>
      </c>
      <c r="C4008" s="10" t="s">
        <v>0</v>
      </c>
      <c r="D4008" s="10" t="s">
        <v>17</v>
      </c>
      <c r="E4008" s="10">
        <v>33</v>
      </c>
      <c r="F4008" s="10">
        <v>627</v>
      </c>
      <c r="G4008" s="10"/>
      <c r="H4008" s="10">
        <v>0</v>
      </c>
      <c r="I4008" s="10">
        <v>0</v>
      </c>
      <c r="J4008" s="10">
        <v>0</v>
      </c>
      <c r="K4008" s="10">
        <v>0</v>
      </c>
      <c r="L4008" s="10">
        <v>1</v>
      </c>
      <c r="M4008" s="10"/>
      <c r="N4008" s="10">
        <v>0</v>
      </c>
      <c r="O4008" s="10">
        <v>0</v>
      </c>
      <c r="P4008" s="10">
        <v>0</v>
      </c>
      <c r="Q4008" s="10">
        <v>0</v>
      </c>
    </row>
    <row r="4009" spans="1:17" x14ac:dyDescent="0.2">
      <c r="A4009" s="9" t="str">
        <f t="shared" si="62"/>
        <v>200915A29EDU133</v>
      </c>
      <c r="B4009" s="10">
        <v>2009</v>
      </c>
      <c r="C4009" s="10" t="s">
        <v>3</v>
      </c>
      <c r="D4009" s="10" t="s">
        <v>9</v>
      </c>
      <c r="E4009" s="10">
        <v>33</v>
      </c>
      <c r="F4009" s="10">
        <v>595348</v>
      </c>
      <c r="G4009" s="10">
        <v>0.16405600393457009</v>
      </c>
      <c r="H4009" s="10">
        <v>0.47471898788607669</v>
      </c>
      <c r="I4009" s="10">
        <v>0.39683848774162339</v>
      </c>
      <c r="J4009" s="10">
        <v>0.1610486639746837</v>
      </c>
      <c r="K4009" s="10">
        <v>0.21577463937058661</v>
      </c>
      <c r="L4009" s="10">
        <v>0.45264786309855748</v>
      </c>
      <c r="M4009" s="10">
        <v>656.8029092562349</v>
      </c>
      <c r="N4009" s="10">
        <v>0.21917336028154377</v>
      </c>
      <c r="O4009" s="10">
        <v>8.1127116748862069E-2</v>
      </c>
      <c r="P4009" s="10">
        <v>7.4804824447093674E-2</v>
      </c>
      <c r="Q4009" s="10">
        <v>6.3222923017683926E-3</v>
      </c>
    </row>
    <row r="4010" spans="1:17" x14ac:dyDescent="0.2">
      <c r="A4010" s="9" t="str">
        <f t="shared" si="62"/>
        <v>200915A29EDU233</v>
      </c>
      <c r="B4010" s="10">
        <v>2009</v>
      </c>
      <c r="C4010" s="10" t="s">
        <v>3</v>
      </c>
      <c r="D4010" s="10" t="s">
        <v>11</v>
      </c>
      <c r="E4010" s="10">
        <v>33</v>
      </c>
      <c r="F4010" s="10">
        <v>342806</v>
      </c>
      <c r="G4010" s="10">
        <v>0.20714827077266743</v>
      </c>
      <c r="H4010" s="10">
        <v>0.51190177534815606</v>
      </c>
      <c r="I4010" s="10">
        <v>0.40586220777932708</v>
      </c>
      <c r="J4010" s="10">
        <v>0.13709503334247358</v>
      </c>
      <c r="K4010" s="10">
        <v>0.21204996411964785</v>
      </c>
      <c r="L4010" s="10">
        <v>0.45155277328868221</v>
      </c>
      <c r="M4010" s="10">
        <v>623.34320410947669</v>
      </c>
      <c r="N4010" s="10">
        <v>0.1996317727511836</v>
      </c>
      <c r="O4010" s="10">
        <v>6.5930212169033844E-2</v>
      </c>
      <c r="P4010" s="10">
        <v>6.2265474311765739E-2</v>
      </c>
      <c r="Q4010" s="10">
        <v>3.6647378572681045E-3</v>
      </c>
    </row>
    <row r="4011" spans="1:17" x14ac:dyDescent="0.2">
      <c r="A4011" s="9" t="str">
        <f t="shared" si="62"/>
        <v>200915A29EDU333</v>
      </c>
      <c r="B4011" s="10">
        <v>2009</v>
      </c>
      <c r="C4011" s="10" t="s">
        <v>3</v>
      </c>
      <c r="D4011" s="10" t="s">
        <v>13</v>
      </c>
      <c r="E4011" s="10">
        <v>33</v>
      </c>
      <c r="F4011" s="10">
        <v>426150</v>
      </c>
      <c r="G4011" s="10">
        <v>0.2750016206485586</v>
      </c>
      <c r="H4011" s="10">
        <v>0.47057843482341899</v>
      </c>
      <c r="I4011" s="10">
        <v>0.34116860260471665</v>
      </c>
      <c r="J4011" s="10">
        <v>7.4994720168954587E-2</v>
      </c>
      <c r="K4011" s="10">
        <v>0.1161797489147014</v>
      </c>
      <c r="L4011" s="10">
        <v>0.68235597794203917</v>
      </c>
      <c r="M4011" s="10">
        <v>658.66413390830849</v>
      </c>
      <c r="N4011" s="10">
        <v>0.17205678751613282</v>
      </c>
      <c r="O4011" s="10">
        <v>5.2936759357033909E-2</v>
      </c>
      <c r="P4011" s="10">
        <v>5.2936759357033909E-2</v>
      </c>
      <c r="Q4011" s="10">
        <v>0</v>
      </c>
    </row>
    <row r="4012" spans="1:17" x14ac:dyDescent="0.2">
      <c r="A4012" s="9" t="str">
        <f t="shared" si="62"/>
        <v>200915A29EDU433</v>
      </c>
      <c r="B4012" s="10">
        <v>2009</v>
      </c>
      <c r="C4012" s="10" t="s">
        <v>3</v>
      </c>
      <c r="D4012" s="10" t="s">
        <v>15</v>
      </c>
      <c r="E4012" s="10">
        <v>33</v>
      </c>
      <c r="F4012" s="10">
        <v>847307</v>
      </c>
      <c r="G4012" s="10">
        <v>0.17403528470490753</v>
      </c>
      <c r="H4012" s="10">
        <v>0.78623332511120525</v>
      </c>
      <c r="I4012" s="10">
        <v>0.64940098453099049</v>
      </c>
      <c r="J4012" s="10">
        <v>0.17012723841535596</v>
      </c>
      <c r="K4012" s="10">
        <v>0.29438562410082769</v>
      </c>
      <c r="L4012" s="10">
        <v>9.984928721230911E-2</v>
      </c>
      <c r="M4012" s="10">
        <v>946.70401649002667</v>
      </c>
      <c r="N4012" s="10">
        <v>0.25369317142428893</v>
      </c>
      <c r="O4012" s="10">
        <v>6.1385070582445321E-2</v>
      </c>
      <c r="P4012" s="10">
        <v>5.2506352479089635E-2</v>
      </c>
      <c r="Q4012" s="10">
        <v>8.878718103355691E-3</v>
      </c>
    </row>
    <row r="4013" spans="1:17" x14ac:dyDescent="0.2">
      <c r="A4013" s="9" t="str">
        <f t="shared" si="62"/>
        <v>200915A29EDU533</v>
      </c>
      <c r="B4013" s="10">
        <v>2009</v>
      </c>
      <c r="C4013" s="10" t="s">
        <v>3</v>
      </c>
      <c r="D4013" s="10" t="s">
        <v>17</v>
      </c>
      <c r="E4013" s="10">
        <v>33</v>
      </c>
      <c r="F4013" s="10">
        <v>523928</v>
      </c>
      <c r="G4013" s="10">
        <v>0.12179700978263217</v>
      </c>
      <c r="H4013" s="10">
        <v>0.7954509016506085</v>
      </c>
      <c r="I4013" s="10">
        <v>0.69856736040066569</v>
      </c>
      <c r="J4013" s="10">
        <v>4.6643813653784491E-2</v>
      </c>
      <c r="K4013" s="10">
        <v>8.6109160037257021E-2</v>
      </c>
      <c r="L4013" s="10">
        <v>0.52633758837092115</v>
      </c>
      <c r="M4013" s="10">
        <v>1937.8018752880787</v>
      </c>
      <c r="N4013" s="10">
        <v>0.22248858621795362</v>
      </c>
      <c r="O4013" s="10">
        <v>7.0570765448687608E-2</v>
      </c>
      <c r="P4013" s="10">
        <v>5.0234001618543009E-2</v>
      </c>
      <c r="Q4013" s="10">
        <v>2.03367638301446E-2</v>
      </c>
    </row>
    <row r="4014" spans="1:17" x14ac:dyDescent="0.2">
      <c r="A4014" s="9" t="str">
        <f t="shared" si="62"/>
        <v>200918A24EDU133</v>
      </c>
      <c r="B4014" s="10">
        <v>2009</v>
      </c>
      <c r="C4014" s="10" t="s">
        <v>1</v>
      </c>
      <c r="D4014" s="10" t="s">
        <v>9</v>
      </c>
      <c r="E4014" s="10">
        <v>33</v>
      </c>
      <c r="F4014" s="10">
        <v>185486</v>
      </c>
      <c r="G4014" s="10">
        <v>0.23116522097243314</v>
      </c>
      <c r="H4014" s="10">
        <v>0.62836548310923734</v>
      </c>
      <c r="I4014" s="10">
        <v>0.48310923735484079</v>
      </c>
      <c r="J4014" s="10">
        <v>0.25001347810616437</v>
      </c>
      <c r="K4014" s="10">
        <v>0.36824342537981303</v>
      </c>
      <c r="L4014" s="10">
        <v>0.2060856344953258</v>
      </c>
      <c r="M4014" s="10">
        <v>610.48424228438614</v>
      </c>
      <c r="N4014" s="10">
        <v>0.26354549669516836</v>
      </c>
      <c r="O4014" s="10">
        <v>8.1084286684709364E-2</v>
      </c>
      <c r="P4014" s="10">
        <v>7.770397765869122E-2</v>
      </c>
      <c r="Q4014" s="10">
        <v>3.3803090260181362E-3</v>
      </c>
    </row>
    <row r="4015" spans="1:17" x14ac:dyDescent="0.2">
      <c r="A4015" s="9" t="str">
        <f t="shared" si="62"/>
        <v>200918A24EDU233</v>
      </c>
      <c r="B4015" s="10">
        <v>2009</v>
      </c>
      <c r="C4015" s="10" t="s">
        <v>1</v>
      </c>
      <c r="D4015" s="10" t="s">
        <v>11</v>
      </c>
      <c r="E4015" s="10">
        <v>33</v>
      </c>
      <c r="F4015" s="10">
        <v>117822</v>
      </c>
      <c r="G4015" s="10">
        <v>0.22579939522614681</v>
      </c>
      <c r="H4015" s="10">
        <v>0.65959667973723068</v>
      </c>
      <c r="I4015" s="10">
        <v>0.51066014835938955</v>
      </c>
      <c r="J4015" s="10">
        <v>0.21805774812853287</v>
      </c>
      <c r="K4015" s="10">
        <v>0.32975165928264671</v>
      </c>
      <c r="L4015" s="10">
        <v>0.23405645804688427</v>
      </c>
      <c r="M4015" s="10">
        <v>640.77192562333209</v>
      </c>
      <c r="N4015" s="10">
        <v>0.27126512875354347</v>
      </c>
      <c r="O4015" s="10">
        <v>7.4451290930386521E-2</v>
      </c>
      <c r="P4015" s="10">
        <v>7.4451290930386521E-2</v>
      </c>
      <c r="Q4015" s="10">
        <v>0</v>
      </c>
    </row>
    <row r="4016" spans="1:17" x14ac:dyDescent="0.2">
      <c r="A4016" s="9" t="str">
        <f t="shared" si="62"/>
        <v>200918A24EDU333</v>
      </c>
      <c r="B4016" s="10">
        <v>2009</v>
      </c>
      <c r="C4016" s="10" t="s">
        <v>1</v>
      </c>
      <c r="D4016" s="10" t="s">
        <v>13</v>
      </c>
      <c r="E4016" s="10">
        <v>33</v>
      </c>
      <c r="F4016" s="10">
        <v>206177</v>
      </c>
      <c r="G4016" s="10">
        <v>0.26314993827108651</v>
      </c>
      <c r="H4016" s="10">
        <v>0.57750864548421987</v>
      </c>
      <c r="I4016" s="10">
        <v>0.42553728107402861</v>
      </c>
      <c r="J4016" s="10">
        <v>8.5096785771448802E-2</v>
      </c>
      <c r="K4016" s="10">
        <v>0.13677568302962989</v>
      </c>
      <c r="L4016" s="10">
        <v>0.60790000824534263</v>
      </c>
      <c r="M4016" s="10">
        <v>638.26793907546164</v>
      </c>
      <c r="N4016" s="10">
        <v>0.21886534385503717</v>
      </c>
      <c r="O4016" s="10">
        <v>5.7751349568574577E-2</v>
      </c>
      <c r="P4016" s="10">
        <v>5.7751349568574577E-2</v>
      </c>
      <c r="Q4016" s="10">
        <v>0</v>
      </c>
    </row>
    <row r="4017" spans="1:17" x14ac:dyDescent="0.2">
      <c r="A4017" s="9" t="str">
        <f t="shared" si="62"/>
        <v>200918A24EDU433</v>
      </c>
      <c r="B4017" s="10">
        <v>2009</v>
      </c>
      <c r="C4017" s="10" t="s">
        <v>1</v>
      </c>
      <c r="D4017" s="10" t="s">
        <v>15</v>
      </c>
      <c r="E4017" s="10">
        <v>33</v>
      </c>
      <c r="F4017" s="10">
        <v>490090</v>
      </c>
      <c r="G4017" s="10">
        <v>0.21709316851505348</v>
      </c>
      <c r="H4017" s="10">
        <v>0.74807892427921407</v>
      </c>
      <c r="I4017" s="10">
        <v>0.58567610030810668</v>
      </c>
      <c r="J4017" s="10">
        <v>0.18797771837825705</v>
      </c>
      <c r="K4017" s="10">
        <v>0.32992103491195496</v>
      </c>
      <c r="L4017" s="10">
        <v>0.1457793466506152</v>
      </c>
      <c r="M4017" s="10">
        <v>846.80080349954733</v>
      </c>
      <c r="N4017" s="10">
        <v>0.25064988063416921</v>
      </c>
      <c r="O4017" s="10">
        <v>4.9870431961476461E-2</v>
      </c>
      <c r="P4017" s="10">
        <v>4.4753004550184661E-2</v>
      </c>
      <c r="Q4017" s="10">
        <v>5.1174274112918035E-3</v>
      </c>
    </row>
    <row r="4018" spans="1:17" x14ac:dyDescent="0.2">
      <c r="A4018" s="9" t="str">
        <f t="shared" si="62"/>
        <v>200918A24EDU533</v>
      </c>
      <c r="B4018" s="10">
        <v>2009</v>
      </c>
      <c r="C4018" s="10" t="s">
        <v>1</v>
      </c>
      <c r="D4018" s="10" t="s">
        <v>17</v>
      </c>
      <c r="E4018" s="10">
        <v>33</v>
      </c>
      <c r="F4018" s="10">
        <v>244420</v>
      </c>
      <c r="G4018" s="10">
        <v>0.17278337694031515</v>
      </c>
      <c r="H4018" s="10">
        <v>0.69741428688323381</v>
      </c>
      <c r="I4018" s="10">
        <v>0.57691269126912692</v>
      </c>
      <c r="J4018" s="10">
        <v>3.3323786924146961E-2</v>
      </c>
      <c r="K4018" s="10">
        <v>5.8955895589558958E-2</v>
      </c>
      <c r="L4018" s="10">
        <v>0.74362981752720725</v>
      </c>
      <c r="M4018" s="10">
        <v>1251.2024440007526</v>
      </c>
      <c r="N4018" s="10">
        <v>0.19488176090336307</v>
      </c>
      <c r="O4018" s="10">
        <v>3.0762621716717127E-2</v>
      </c>
      <c r="P4018" s="10">
        <v>2.0505686932329598E-2</v>
      </c>
      <c r="Q4018" s="10">
        <v>1.0256934784387529E-2</v>
      </c>
    </row>
    <row r="4019" spans="1:17" x14ac:dyDescent="0.2">
      <c r="A4019" s="9" t="str">
        <f t="shared" si="62"/>
        <v>200925A29EDU133</v>
      </c>
      <c r="B4019" s="10">
        <v>2009</v>
      </c>
      <c r="C4019" s="10" t="s">
        <v>2</v>
      </c>
      <c r="D4019" s="10" t="s">
        <v>9</v>
      </c>
      <c r="E4019" s="10">
        <v>33</v>
      </c>
      <c r="F4019" s="10">
        <v>167953</v>
      </c>
      <c r="G4019" s="10">
        <v>8.6936412620348888E-2</v>
      </c>
      <c r="H4019" s="10">
        <v>0.77240061207599742</v>
      </c>
      <c r="I4019" s="10">
        <v>0.70525087375634854</v>
      </c>
      <c r="J4019" s="10">
        <v>0.20894535971372943</v>
      </c>
      <c r="K4019" s="10">
        <v>0.26116830303715921</v>
      </c>
      <c r="L4019" s="10">
        <v>7.8361208195149828E-2</v>
      </c>
      <c r="M4019" s="10">
        <v>765.94637508540143</v>
      </c>
      <c r="N4019" s="10">
        <v>0.35577854009538268</v>
      </c>
      <c r="O4019" s="10">
        <v>0.17223264764591276</v>
      </c>
      <c r="P4019" s="10">
        <v>0.15350871950563572</v>
      </c>
      <c r="Q4019" s="10">
        <v>1.8723928140277065E-2</v>
      </c>
    </row>
    <row r="4020" spans="1:17" x14ac:dyDescent="0.2">
      <c r="A4020" s="9" t="str">
        <f t="shared" si="62"/>
        <v>200925A29EDU233</v>
      </c>
      <c r="B4020" s="10">
        <v>2009</v>
      </c>
      <c r="C4020" s="10" t="s">
        <v>2</v>
      </c>
      <c r="D4020" s="10" t="s">
        <v>11</v>
      </c>
      <c r="E4020" s="10">
        <v>33</v>
      </c>
      <c r="F4020" s="10">
        <v>89621</v>
      </c>
      <c r="G4020" s="10">
        <v>0.13675726540019364</v>
      </c>
      <c r="H4020" s="10">
        <v>0.81818993316298638</v>
      </c>
      <c r="I4020" s="10">
        <v>0.70629651532564908</v>
      </c>
      <c r="J4020" s="10">
        <v>0.16782896865689961</v>
      </c>
      <c r="K4020" s="10">
        <v>0.27972238649423686</v>
      </c>
      <c r="L4020" s="10">
        <v>3.4958324499838205E-2</v>
      </c>
      <c r="M4020" s="10">
        <v>712.75425939203365</v>
      </c>
      <c r="N4020" s="10">
        <v>0.33097365020506769</v>
      </c>
      <c r="O4020" s="10">
        <v>0.11971459070734311</v>
      </c>
      <c r="P4020" s="10">
        <v>0.10562391145569976</v>
      </c>
      <c r="Q4020" s="10">
        <v>1.409067925164335E-2</v>
      </c>
    </row>
    <row r="4021" spans="1:17" x14ac:dyDescent="0.2">
      <c r="A4021" s="9" t="str">
        <f t="shared" si="62"/>
        <v>200925A29EDU333</v>
      </c>
      <c r="B4021" s="10">
        <v>2009</v>
      </c>
      <c r="C4021" s="10" t="s">
        <v>2</v>
      </c>
      <c r="D4021" s="10" t="s">
        <v>13</v>
      </c>
      <c r="E4021" s="10">
        <v>33</v>
      </c>
      <c r="F4021" s="10">
        <v>61415</v>
      </c>
      <c r="G4021" s="10">
        <v>0.21525379223979479</v>
      </c>
      <c r="H4021" s="10">
        <v>0.80613856549702845</v>
      </c>
      <c r="I4021" s="10">
        <v>0.63261418220304488</v>
      </c>
      <c r="J4021" s="10">
        <v>0.18366848489782625</v>
      </c>
      <c r="K4021" s="10">
        <v>0.29595375722543354</v>
      </c>
      <c r="L4021" s="10">
        <v>0.17347553529268095</v>
      </c>
      <c r="M4021" s="10">
        <v>814.20395366156924</v>
      </c>
      <c r="N4021" s="10">
        <v>0.28569567695188469</v>
      </c>
      <c r="O4021" s="10">
        <v>0.11225270699340552</v>
      </c>
      <c r="P4021" s="10">
        <v>0.11225270699340552</v>
      </c>
      <c r="Q4021" s="10">
        <v>0</v>
      </c>
    </row>
    <row r="4022" spans="1:17" x14ac:dyDescent="0.2">
      <c r="A4022" s="9" t="str">
        <f t="shared" si="62"/>
        <v>200925A29EDU433</v>
      </c>
      <c r="B4022" s="10">
        <v>2009</v>
      </c>
      <c r="C4022" s="10" t="s">
        <v>2</v>
      </c>
      <c r="D4022" s="10" t="s">
        <v>15</v>
      </c>
      <c r="E4022" s="10">
        <v>33</v>
      </c>
      <c r="F4022" s="10">
        <v>342803</v>
      </c>
      <c r="G4022" s="10">
        <v>0.12153132187427701</v>
      </c>
      <c r="H4022" s="10">
        <v>0.85739039623340518</v>
      </c>
      <c r="I4022" s="10">
        <v>0.75319060801684934</v>
      </c>
      <c r="J4022" s="10">
        <v>0.1389573603498219</v>
      </c>
      <c r="K4022" s="10">
        <v>0.24132810973066163</v>
      </c>
      <c r="L4022" s="10">
        <v>2.3762919227661369E-2</v>
      </c>
      <c r="M4022" s="10">
        <v>1066.1101008993091</v>
      </c>
      <c r="N4022" s="10">
        <v>0.26505602343036672</v>
      </c>
      <c r="O4022" s="10">
        <v>8.0428117606905422E-2</v>
      </c>
      <c r="P4022" s="10">
        <v>6.5798724048505994E-2</v>
      </c>
      <c r="Q4022" s="10">
        <v>1.462939355839943E-2</v>
      </c>
    </row>
    <row r="4023" spans="1:17" x14ac:dyDescent="0.2">
      <c r="A4023" s="9" t="str">
        <f t="shared" si="62"/>
        <v>200925A29EDU533</v>
      </c>
      <c r="B4023" s="10">
        <v>2009</v>
      </c>
      <c r="C4023" s="10" t="s">
        <v>2</v>
      </c>
      <c r="D4023" s="10" t="s">
        <v>17</v>
      </c>
      <c r="E4023" s="10">
        <v>33</v>
      </c>
      <c r="F4023" s="10">
        <v>278881</v>
      </c>
      <c r="G4023" s="10">
        <v>8.6509376890502115E-2</v>
      </c>
      <c r="H4023" s="10">
        <v>0.88316163524944336</v>
      </c>
      <c r="I4023" s="10">
        <v>0.80675987249041703</v>
      </c>
      <c r="J4023" s="10">
        <v>5.8422768134078693E-2</v>
      </c>
      <c r="K4023" s="10">
        <v>0.11010072396470179</v>
      </c>
      <c r="L4023" s="10">
        <v>0.33483098525894556</v>
      </c>
      <c r="M4023" s="10">
        <v>2372.4277312753702</v>
      </c>
      <c r="N4023" s="10">
        <v>0.24718428290202632</v>
      </c>
      <c r="O4023" s="10">
        <v>0.10561852546426612</v>
      </c>
      <c r="P4023" s="10">
        <v>7.6401762759026257E-2</v>
      </c>
      <c r="Q4023" s="10">
        <v>2.921676270523987E-2</v>
      </c>
    </row>
    <row r="4024" spans="1:17" x14ac:dyDescent="0.2">
      <c r="A4024" s="9" t="str">
        <f t="shared" si="62"/>
        <v>200930EMAEDU133</v>
      </c>
      <c r="B4024" s="10">
        <v>2009</v>
      </c>
      <c r="C4024" s="10" t="s">
        <v>4</v>
      </c>
      <c r="D4024" s="10" t="s">
        <v>9</v>
      </c>
      <c r="E4024" s="10">
        <v>33</v>
      </c>
      <c r="F4024" s="10">
        <v>2583876</v>
      </c>
      <c r="G4024" s="10">
        <v>6.4199037030329892E-2</v>
      </c>
      <c r="H4024" s="10">
        <v>0.48726099859281174</v>
      </c>
      <c r="I4024" s="10">
        <v>0.45597931170071626</v>
      </c>
      <c r="J4024" s="10">
        <v>0.50570499513134526</v>
      </c>
      <c r="K4024" s="10">
        <v>0.53553189084925124</v>
      </c>
      <c r="L4024" s="10">
        <v>1.6008121132747858E-2</v>
      </c>
      <c r="M4024" s="10">
        <v>806.89917467302905</v>
      </c>
      <c r="N4024" s="10">
        <v>0.24193697647701581</v>
      </c>
      <c r="O4024" s="10">
        <v>0.15579316067424476</v>
      </c>
      <c r="P4024" s="10">
        <v>0.14147786959227113</v>
      </c>
      <c r="Q4024" s="10">
        <v>1.4315291081973637E-2</v>
      </c>
    </row>
    <row r="4025" spans="1:17" x14ac:dyDescent="0.2">
      <c r="A4025" s="9" t="str">
        <f t="shared" si="62"/>
        <v>200930EMAEDU233</v>
      </c>
      <c r="B4025" s="10">
        <v>2009</v>
      </c>
      <c r="C4025" s="10" t="s">
        <v>4</v>
      </c>
      <c r="D4025" s="10" t="s">
        <v>11</v>
      </c>
      <c r="E4025" s="10">
        <v>33</v>
      </c>
      <c r="F4025" s="10">
        <v>819735</v>
      </c>
      <c r="G4025" s="10">
        <v>6.8674965155957127E-2</v>
      </c>
      <c r="H4025" s="10">
        <v>0.63456482887762511</v>
      </c>
      <c r="I4025" s="10">
        <v>0.59098611136525825</v>
      </c>
      <c r="J4025" s="10">
        <v>0.35931978017286076</v>
      </c>
      <c r="K4025" s="10">
        <v>0.40136995492445732</v>
      </c>
      <c r="L4025" s="10">
        <v>1.9111054182144229E-2</v>
      </c>
      <c r="M4025" s="10">
        <v>1074.4403983994796</v>
      </c>
      <c r="N4025" s="10">
        <v>0.28670484973802507</v>
      </c>
      <c r="O4025" s="10">
        <v>0.17660341451810646</v>
      </c>
      <c r="P4025" s="10">
        <v>0.15901846328386612</v>
      </c>
      <c r="Q4025" s="10">
        <v>1.7584951234240333E-2</v>
      </c>
    </row>
    <row r="4026" spans="1:17" x14ac:dyDescent="0.2">
      <c r="A4026" s="9" t="str">
        <f t="shared" si="62"/>
        <v>200930EMAEDU333</v>
      </c>
      <c r="B4026" s="10">
        <v>2009</v>
      </c>
      <c r="C4026" s="10" t="s">
        <v>4</v>
      </c>
      <c r="D4026" s="10" t="s">
        <v>13</v>
      </c>
      <c r="E4026" s="10">
        <v>33</v>
      </c>
      <c r="F4026" s="10">
        <v>270732</v>
      </c>
      <c r="G4026" s="10">
        <v>7.644639188839715E-2</v>
      </c>
      <c r="H4026" s="10">
        <v>0.75698846091337557</v>
      </c>
      <c r="I4026" s="10">
        <v>0.69911942437539709</v>
      </c>
      <c r="J4026" s="10">
        <v>0.21292274278622403</v>
      </c>
      <c r="K4026" s="10">
        <v>0.26384764268723315</v>
      </c>
      <c r="L4026" s="10">
        <v>0.14120975725071289</v>
      </c>
      <c r="M4026" s="10">
        <v>1046.6644969465449</v>
      </c>
      <c r="N4026" s="10">
        <v>0.34954863111859696</v>
      </c>
      <c r="O4026" s="10">
        <v>0.21527562312545248</v>
      </c>
      <c r="P4026" s="10">
        <v>0.19445060059394531</v>
      </c>
      <c r="Q4026" s="10">
        <v>2.0825022531507174E-2</v>
      </c>
    </row>
    <row r="4027" spans="1:17" x14ac:dyDescent="0.2">
      <c r="A4027" s="9" t="str">
        <f t="shared" si="62"/>
        <v>200930EMAEDU433</v>
      </c>
      <c r="B4027" s="10">
        <v>2009</v>
      </c>
      <c r="C4027" s="10" t="s">
        <v>4</v>
      </c>
      <c r="D4027" s="10" t="s">
        <v>15</v>
      </c>
      <c r="E4027" s="10">
        <v>33</v>
      </c>
      <c r="F4027" s="10">
        <v>1769788</v>
      </c>
      <c r="G4027" s="10">
        <v>6.602491305844467E-2</v>
      </c>
      <c r="H4027" s="10">
        <v>0.70254968391694372</v>
      </c>
      <c r="I4027" s="10">
        <v>0.65616390211708975</v>
      </c>
      <c r="J4027" s="10">
        <v>0.29497148811044033</v>
      </c>
      <c r="K4027" s="10">
        <v>0.34135726991029436</v>
      </c>
      <c r="L4027" s="10">
        <v>9.5599020899678373E-3</v>
      </c>
      <c r="M4027" s="10">
        <v>1509.1457100904897</v>
      </c>
      <c r="N4027" s="10">
        <v>0.31125140412297969</v>
      </c>
      <c r="O4027" s="10">
        <v>0.18342083910615284</v>
      </c>
      <c r="P4027" s="10">
        <v>0.1416361733721779</v>
      </c>
      <c r="Q4027" s="10">
        <v>4.1784665733974914E-2</v>
      </c>
    </row>
    <row r="4028" spans="1:17" x14ac:dyDescent="0.2">
      <c r="A4028" s="9" t="str">
        <f t="shared" si="62"/>
        <v>200930EMAEDU533</v>
      </c>
      <c r="B4028" s="10">
        <v>2009</v>
      </c>
      <c r="C4028" s="10" t="s">
        <v>4</v>
      </c>
      <c r="D4028" s="10" t="s">
        <v>17</v>
      </c>
      <c r="E4028" s="10">
        <v>33</v>
      </c>
      <c r="F4028" s="10">
        <v>1257794</v>
      </c>
      <c r="G4028" s="10">
        <v>4.2506897511833348E-2</v>
      </c>
      <c r="H4028" s="10">
        <v>0.78524384756168342</v>
      </c>
      <c r="I4028" s="10">
        <v>0.7518655678115812</v>
      </c>
      <c r="J4028" s="10">
        <v>0.20528798833513279</v>
      </c>
      <c r="K4028" s="10">
        <v>0.23268834165213065</v>
      </c>
      <c r="L4028" s="10">
        <v>7.7229657638691232E-2</v>
      </c>
      <c r="M4028" s="10">
        <v>4221.0959477633214</v>
      </c>
      <c r="N4028" s="10">
        <v>0.28549190089951137</v>
      </c>
      <c r="O4028" s="10">
        <v>0.17736767705999551</v>
      </c>
      <c r="P4028" s="10">
        <v>0.12406006070946435</v>
      </c>
      <c r="Q4028" s="10">
        <v>5.3307616350531169E-2</v>
      </c>
    </row>
    <row r="4029" spans="1:17" x14ac:dyDescent="0.2">
      <c r="A4029" s="9" t="str">
        <f t="shared" si="62"/>
        <v>200915A17EDU135</v>
      </c>
      <c r="B4029" s="10">
        <v>2009</v>
      </c>
      <c r="C4029" s="10" t="s">
        <v>0</v>
      </c>
      <c r="D4029" s="10" t="s">
        <v>9</v>
      </c>
      <c r="E4029" s="10">
        <v>35</v>
      </c>
      <c r="F4029" s="10">
        <v>232236</v>
      </c>
      <c r="G4029" s="10">
        <v>0.33336204174202622</v>
      </c>
      <c r="H4029" s="10">
        <v>0.29997933136981347</v>
      </c>
      <c r="I4029" s="10">
        <v>0.19997760898396458</v>
      </c>
      <c r="J4029" s="10">
        <v>9.1691210665013179E-2</v>
      </c>
      <c r="K4029" s="10">
        <v>0.1166916412614754</v>
      </c>
      <c r="L4029" s="10">
        <v>0.8083070669491379</v>
      </c>
      <c r="M4029" s="10">
        <v>375.20469338474595</v>
      </c>
      <c r="N4029" s="10">
        <v>0.12498492912382232</v>
      </c>
      <c r="O4029" s="10">
        <v>1.250021529823111E-2</v>
      </c>
      <c r="P4029" s="10">
        <v>1.250021529823111E-2</v>
      </c>
      <c r="Q4029" s="10">
        <v>0</v>
      </c>
    </row>
    <row r="4030" spans="1:17" x14ac:dyDescent="0.2">
      <c r="A4030" s="9" t="str">
        <f t="shared" si="62"/>
        <v>200915A17EDU235</v>
      </c>
      <c r="B4030" s="10">
        <v>2009</v>
      </c>
      <c r="C4030" s="10" t="s">
        <v>0</v>
      </c>
      <c r="D4030" s="10" t="s">
        <v>11</v>
      </c>
      <c r="E4030" s="10">
        <v>35</v>
      </c>
      <c r="F4030" s="10">
        <v>283516</v>
      </c>
      <c r="G4030" s="10">
        <v>0.40381787105493283</v>
      </c>
      <c r="H4030" s="10">
        <v>0.35494293091042478</v>
      </c>
      <c r="I4030" s="10">
        <v>0.21161063220417894</v>
      </c>
      <c r="J4030" s="10">
        <v>3.4125058197773672E-2</v>
      </c>
      <c r="K4030" s="10">
        <v>4.7771554339084921E-2</v>
      </c>
      <c r="L4030" s="10">
        <v>0.92150707543842325</v>
      </c>
      <c r="M4030" s="10">
        <v>343.72351347278521</v>
      </c>
      <c r="N4030" s="10">
        <v>0.12969638397832928</v>
      </c>
      <c r="O4030" s="10">
        <v>2.047856205646242E-2</v>
      </c>
      <c r="P4030" s="10">
        <v>2.047856205646242E-2</v>
      </c>
      <c r="Q4030" s="10">
        <v>0</v>
      </c>
    </row>
    <row r="4031" spans="1:17" x14ac:dyDescent="0.2">
      <c r="A4031" s="9" t="str">
        <f t="shared" si="62"/>
        <v>200915A17EDU335</v>
      </c>
      <c r="B4031" s="10">
        <v>2009</v>
      </c>
      <c r="C4031" s="10" t="s">
        <v>0</v>
      </c>
      <c r="D4031" s="10" t="s">
        <v>13</v>
      </c>
      <c r="E4031" s="10">
        <v>35</v>
      </c>
      <c r="F4031" s="10">
        <v>406410</v>
      </c>
      <c r="G4031" s="10">
        <v>0.43313871207683041</v>
      </c>
      <c r="H4031" s="10">
        <v>0.37380723899510349</v>
      </c>
      <c r="I4031" s="10">
        <v>0.21189685293176841</v>
      </c>
      <c r="J4031" s="10">
        <v>2.6187839866145025E-2</v>
      </c>
      <c r="K4031" s="10">
        <v>3.8092074506040699E-2</v>
      </c>
      <c r="L4031" s="10">
        <v>0.94761939912895843</v>
      </c>
      <c r="M4031" s="10">
        <v>453.95334094084126</v>
      </c>
      <c r="N4031" s="10">
        <v>9.7861099738063645E-2</v>
      </c>
      <c r="O4031" s="10">
        <v>9.5451383921744664E-3</v>
      </c>
      <c r="P4031" s="10">
        <v>9.5451383921744664E-3</v>
      </c>
      <c r="Q4031" s="10">
        <v>0</v>
      </c>
    </row>
    <row r="4032" spans="1:17" x14ac:dyDescent="0.2">
      <c r="A4032" s="9" t="str">
        <f t="shared" si="62"/>
        <v>200915A17EDU435</v>
      </c>
      <c r="B4032" s="10">
        <v>2009</v>
      </c>
      <c r="C4032" s="10" t="s">
        <v>0</v>
      </c>
      <c r="D4032" s="10" t="s">
        <v>15</v>
      </c>
      <c r="E4032" s="10">
        <v>35</v>
      </c>
      <c r="F4032" s="10">
        <v>23223</v>
      </c>
      <c r="G4032" s="10">
        <v>0.28572483023324474</v>
      </c>
      <c r="H4032" s="10">
        <v>0.58338715928174656</v>
      </c>
      <c r="I4032" s="10">
        <v>0.41669896223571462</v>
      </c>
      <c r="J4032" s="10">
        <v>0.24996770443095206</v>
      </c>
      <c r="K4032" s="10">
        <v>0.416655901476984</v>
      </c>
      <c r="L4032" s="10">
        <v>0.208327950738492</v>
      </c>
      <c r="M4032" s="10">
        <v>593.34382566437648</v>
      </c>
      <c r="N4032" s="10">
        <v>0.12496232183611075</v>
      </c>
      <c r="O4032" s="10">
        <v>0</v>
      </c>
      <c r="P4032" s="10">
        <v>0</v>
      </c>
      <c r="Q4032" s="10">
        <v>0</v>
      </c>
    </row>
    <row r="4033" spans="1:17" x14ac:dyDescent="0.2">
      <c r="A4033" s="9" t="str">
        <f t="shared" si="62"/>
        <v>200915A29EDU135</v>
      </c>
      <c r="B4033" s="10">
        <v>2009</v>
      </c>
      <c r="C4033" s="10" t="s">
        <v>3</v>
      </c>
      <c r="D4033" s="10" t="s">
        <v>9</v>
      </c>
      <c r="E4033" s="10">
        <v>35</v>
      </c>
      <c r="F4033" s="10">
        <v>685121</v>
      </c>
      <c r="G4033" s="10">
        <v>0.2444963806106851</v>
      </c>
      <c r="H4033" s="10">
        <v>0.57768627731451816</v>
      </c>
      <c r="I4033" s="10">
        <v>0.43644407338265795</v>
      </c>
      <c r="J4033" s="10">
        <v>0.19209599472210018</v>
      </c>
      <c r="K4033" s="10">
        <v>0.29520332904698587</v>
      </c>
      <c r="L4033" s="10">
        <v>0.33896786115153382</v>
      </c>
      <c r="M4033" s="10">
        <v>664.32926455629911</v>
      </c>
      <c r="N4033" s="10">
        <v>0.21044895719150339</v>
      </c>
      <c r="O4033" s="10">
        <v>5.2256462727021939E-2</v>
      </c>
      <c r="P4033" s="10">
        <v>5.2256462727021939E-2</v>
      </c>
      <c r="Q4033" s="10">
        <v>0</v>
      </c>
    </row>
    <row r="4034" spans="1:17" x14ac:dyDescent="0.2">
      <c r="A4034" s="9" t="str">
        <f t="shared" si="62"/>
        <v>200915A29EDU235</v>
      </c>
      <c r="B4034" s="10">
        <v>2009</v>
      </c>
      <c r="C4034" s="10" t="s">
        <v>3</v>
      </c>
      <c r="D4034" s="10" t="s">
        <v>11</v>
      </c>
      <c r="E4034" s="10">
        <v>35</v>
      </c>
      <c r="F4034" s="10">
        <v>630894</v>
      </c>
      <c r="G4034" s="10">
        <v>0.25532815497688433</v>
      </c>
      <c r="H4034" s="10">
        <v>0.57667690610467048</v>
      </c>
      <c r="I4034" s="10">
        <v>0.42943505565118706</v>
      </c>
      <c r="J4034" s="10">
        <v>0.12116932479941163</v>
      </c>
      <c r="K4034" s="10">
        <v>0.19939324197091746</v>
      </c>
      <c r="L4034" s="10">
        <v>0.47239789885464117</v>
      </c>
      <c r="M4034" s="10">
        <v>703.9520966392729</v>
      </c>
      <c r="N4034" s="10">
        <v>0.18711225657558955</v>
      </c>
      <c r="O4034" s="10">
        <v>4.2946992680228377E-2</v>
      </c>
      <c r="P4034" s="10">
        <v>4.2946992680228377E-2</v>
      </c>
      <c r="Q4034" s="10">
        <v>0</v>
      </c>
    </row>
    <row r="4035" spans="1:17" x14ac:dyDescent="0.2">
      <c r="A4035" s="9" t="str">
        <f t="shared" si="62"/>
        <v>200915A29EDU335</v>
      </c>
      <c r="B4035" s="10">
        <v>2009</v>
      </c>
      <c r="C4035" s="10" t="s">
        <v>3</v>
      </c>
      <c r="D4035" s="10" t="s">
        <v>13</v>
      </c>
      <c r="E4035" s="10">
        <v>35</v>
      </c>
      <c r="F4035" s="10">
        <v>852510</v>
      </c>
      <c r="G4035" s="10">
        <v>0.30078060813392488</v>
      </c>
      <c r="H4035" s="10">
        <v>0.59250800577119334</v>
      </c>
      <c r="I4035" s="10">
        <v>0.41429308747111471</v>
      </c>
      <c r="J4035" s="10">
        <v>7.7186191364324169E-2</v>
      </c>
      <c r="K4035" s="10">
        <v>0.13167352875626093</v>
      </c>
      <c r="L4035" s="10">
        <v>0.642449941936165</v>
      </c>
      <c r="M4035" s="10">
        <v>682.65390132309858</v>
      </c>
      <c r="N4035" s="10">
        <v>0.14887580412944987</v>
      </c>
      <c r="O4035" s="10">
        <v>2.7277574094994726E-2</v>
      </c>
      <c r="P4035" s="10">
        <v>2.3867290163021908E-2</v>
      </c>
      <c r="Q4035" s="10">
        <v>3.410283931972821E-3</v>
      </c>
    </row>
    <row r="4036" spans="1:17" x14ac:dyDescent="0.2">
      <c r="A4036" s="9" t="str">
        <f t="shared" ref="A4036:A4099" si="63">B4036&amp;C4036&amp;D4036&amp;E4036</f>
        <v>200915A29EDU435</v>
      </c>
      <c r="B4036" s="10">
        <v>2009</v>
      </c>
      <c r="C4036" s="10" t="s">
        <v>3</v>
      </c>
      <c r="D4036" s="10" t="s">
        <v>15</v>
      </c>
      <c r="E4036" s="10">
        <v>35</v>
      </c>
      <c r="F4036" s="10">
        <v>1949849</v>
      </c>
      <c r="G4036" s="10">
        <v>0.17179109610178908</v>
      </c>
      <c r="H4036" s="10">
        <v>0.87245986740511705</v>
      </c>
      <c r="I4036" s="10">
        <v>0.72257903047877037</v>
      </c>
      <c r="J4036" s="10">
        <v>0.10173454457242587</v>
      </c>
      <c r="K4036" s="10">
        <v>0.23722298495934813</v>
      </c>
      <c r="L4036" s="10">
        <v>0.10769551898634203</v>
      </c>
      <c r="M4036" s="10">
        <v>916.7380221100932</v>
      </c>
      <c r="N4036" s="10">
        <v>0.23237334655117475</v>
      </c>
      <c r="O4036" s="10">
        <v>6.0574247478424798E-2</v>
      </c>
      <c r="P4036" s="10">
        <v>5.4615956541215191E-2</v>
      </c>
      <c r="Q4036" s="10">
        <v>5.9582909372096092E-3</v>
      </c>
    </row>
    <row r="4037" spans="1:17" x14ac:dyDescent="0.2">
      <c r="A4037" s="9" t="str">
        <f t="shared" si="63"/>
        <v>200915A29EDU535</v>
      </c>
      <c r="B4037" s="10">
        <v>2009</v>
      </c>
      <c r="C4037" s="10" t="s">
        <v>3</v>
      </c>
      <c r="D4037" s="10" t="s">
        <v>17</v>
      </c>
      <c r="E4037" s="10">
        <v>35</v>
      </c>
      <c r="F4037" s="10">
        <v>1011221</v>
      </c>
      <c r="G4037" s="10">
        <v>0.10053725780666092</v>
      </c>
      <c r="H4037" s="10">
        <v>0.88516852399228263</v>
      </c>
      <c r="I4037" s="10">
        <v>0.79617610789332893</v>
      </c>
      <c r="J4037" s="10">
        <v>3.157766699860861E-2</v>
      </c>
      <c r="K4037" s="10">
        <v>7.5598706909765515E-2</v>
      </c>
      <c r="L4037" s="10">
        <v>0.44880100393484706</v>
      </c>
      <c r="M4037" s="10">
        <v>1932.9854161727708</v>
      </c>
      <c r="N4037" s="10">
        <v>0.25167495532628376</v>
      </c>
      <c r="O4037" s="10">
        <v>6.6020187476328124E-2</v>
      </c>
      <c r="P4037" s="10">
        <v>5.0711961084668931E-2</v>
      </c>
      <c r="Q4037" s="10">
        <v>1.5308226391659192E-2</v>
      </c>
    </row>
    <row r="4038" spans="1:17" x14ac:dyDescent="0.2">
      <c r="A4038" s="9" t="str">
        <f t="shared" si="63"/>
        <v>200918A24EDU135</v>
      </c>
      <c r="B4038" s="10">
        <v>2009</v>
      </c>
      <c r="C4038" s="10" t="s">
        <v>1</v>
      </c>
      <c r="D4038" s="10" t="s">
        <v>9</v>
      </c>
      <c r="E4038" s="10">
        <v>35</v>
      </c>
      <c r="F4038" s="10">
        <v>219672</v>
      </c>
      <c r="G4038" s="10">
        <v>0.28915670150582345</v>
      </c>
      <c r="H4038" s="10">
        <v>0.73128573509596129</v>
      </c>
      <c r="I4038" s="10">
        <v>0.5198295640773517</v>
      </c>
      <c r="J4038" s="10">
        <v>0.20703594449907134</v>
      </c>
      <c r="K4038" s="10">
        <v>0.38765067919443535</v>
      </c>
      <c r="L4038" s="10">
        <v>0.14098291998980297</v>
      </c>
      <c r="M4038" s="10">
        <v>659.32074595964411</v>
      </c>
      <c r="N4038" s="10">
        <v>0.25108343348264683</v>
      </c>
      <c r="O4038" s="10">
        <v>6.1673768163443679E-2</v>
      </c>
      <c r="P4038" s="10">
        <v>6.1673768163443679E-2</v>
      </c>
      <c r="Q4038" s="10">
        <v>0</v>
      </c>
    </row>
    <row r="4039" spans="1:17" x14ac:dyDescent="0.2">
      <c r="A4039" s="9" t="str">
        <f t="shared" si="63"/>
        <v>200918A24EDU235</v>
      </c>
      <c r="B4039" s="10">
        <v>2009</v>
      </c>
      <c r="C4039" s="10" t="s">
        <v>1</v>
      </c>
      <c r="D4039" s="10" t="s">
        <v>11</v>
      </c>
      <c r="E4039" s="10">
        <v>35</v>
      </c>
      <c r="F4039" s="10">
        <v>201264</v>
      </c>
      <c r="G4039" s="10">
        <v>0.25977276845333563</v>
      </c>
      <c r="H4039" s="10">
        <v>0.74037582478734398</v>
      </c>
      <c r="I4039" s="10">
        <v>0.54804634708641387</v>
      </c>
      <c r="J4039" s="10">
        <v>0.18750496859845775</v>
      </c>
      <c r="K4039" s="10">
        <v>0.35098179505525079</v>
      </c>
      <c r="L4039" s="10">
        <v>0.14904304793703793</v>
      </c>
      <c r="M4039" s="10">
        <v>704.38796248180415</v>
      </c>
      <c r="N4039" s="10">
        <v>0.22113741155894745</v>
      </c>
      <c r="O4039" s="10">
        <v>4.3266555370061216E-2</v>
      </c>
      <c r="P4039" s="10">
        <v>4.3266555370061216E-2</v>
      </c>
      <c r="Q4039" s="10">
        <v>0</v>
      </c>
    </row>
    <row r="4040" spans="1:17" x14ac:dyDescent="0.2">
      <c r="A4040" s="9" t="str">
        <f t="shared" si="63"/>
        <v>200918A24EDU335</v>
      </c>
      <c r="B4040" s="10">
        <v>2009</v>
      </c>
      <c r="C4040" s="10" t="s">
        <v>1</v>
      </c>
      <c r="D4040" s="10" t="s">
        <v>13</v>
      </c>
      <c r="E4040" s="10">
        <v>35</v>
      </c>
      <c r="F4040" s="10">
        <v>335789</v>
      </c>
      <c r="G4040" s="10">
        <v>0.28091387965367631</v>
      </c>
      <c r="H4040" s="10">
        <v>0.76944450235117889</v>
      </c>
      <c r="I4040" s="10">
        <v>0.55329686201751693</v>
      </c>
      <c r="J4040" s="10">
        <v>0.12104327419897615</v>
      </c>
      <c r="K4040" s="10">
        <v>0.21038509301972369</v>
      </c>
      <c r="L4040" s="10">
        <v>0.45533355768056727</v>
      </c>
      <c r="M4040" s="10">
        <v>716.98416423440233</v>
      </c>
      <c r="N4040" s="10">
        <v>0.19020873226937154</v>
      </c>
      <c r="O4040" s="10">
        <v>3.7469958813421522E-2</v>
      </c>
      <c r="P4040" s="10">
        <v>3.1704433438855949E-2</v>
      </c>
      <c r="Q4040" s="10">
        <v>5.7655253745655752E-3</v>
      </c>
    </row>
    <row r="4041" spans="1:17" x14ac:dyDescent="0.2">
      <c r="A4041" s="9" t="str">
        <f t="shared" si="63"/>
        <v>200918A24EDU435</v>
      </c>
      <c r="B4041" s="10">
        <v>2009</v>
      </c>
      <c r="C4041" s="10" t="s">
        <v>1</v>
      </c>
      <c r="D4041" s="10" t="s">
        <v>15</v>
      </c>
      <c r="E4041" s="10">
        <v>35</v>
      </c>
      <c r="F4041" s="10">
        <v>1134126</v>
      </c>
      <c r="G4041" s="10">
        <v>0.1962463859541132</v>
      </c>
      <c r="H4041" s="10">
        <v>0.8651957542636356</v>
      </c>
      <c r="I4041" s="10">
        <v>0.69540421434655408</v>
      </c>
      <c r="J4041" s="10">
        <v>9.7263443391651369E-2</v>
      </c>
      <c r="K4041" s="10">
        <v>0.24572490181866918</v>
      </c>
      <c r="L4041" s="10">
        <v>0.14505178436963795</v>
      </c>
      <c r="M4041" s="10">
        <v>829.48482192719132</v>
      </c>
      <c r="N4041" s="10">
        <v>0.22696860842622424</v>
      </c>
      <c r="O4041" s="10">
        <v>3.8399613446830426E-2</v>
      </c>
      <c r="P4041" s="10">
        <v>3.3279371075171545E-2</v>
      </c>
      <c r="Q4041" s="10">
        <v>5.1202423716588813E-3</v>
      </c>
    </row>
    <row r="4042" spans="1:17" x14ac:dyDescent="0.2">
      <c r="A4042" s="9" t="str">
        <f t="shared" si="63"/>
        <v>200918A24EDU535</v>
      </c>
      <c r="B4042" s="10">
        <v>2009</v>
      </c>
      <c r="C4042" s="10" t="s">
        <v>1</v>
      </c>
      <c r="D4042" s="10" t="s">
        <v>17</v>
      </c>
      <c r="E4042" s="10">
        <v>35</v>
      </c>
      <c r="F4042" s="10">
        <v>489635</v>
      </c>
      <c r="G4042" s="10">
        <v>0.12056640558196806</v>
      </c>
      <c r="H4042" s="10">
        <v>0.83596556618705775</v>
      </c>
      <c r="I4042" s="10">
        <v>0.73517620268158934</v>
      </c>
      <c r="J4042" s="10">
        <v>2.7667548275756432E-2</v>
      </c>
      <c r="K4042" s="10">
        <v>6.7196993678964936E-2</v>
      </c>
      <c r="L4042" s="10">
        <v>0.6245019249032443</v>
      </c>
      <c r="M4042" s="10">
        <v>1392.7561977866264</v>
      </c>
      <c r="N4042" s="10">
        <v>0.25099308668702197</v>
      </c>
      <c r="O4042" s="10">
        <v>4.1496216569485433E-2</v>
      </c>
      <c r="P4042" s="10">
        <v>3.754225086033474E-2</v>
      </c>
      <c r="Q4042" s="10">
        <v>3.9539657091506942E-3</v>
      </c>
    </row>
    <row r="4043" spans="1:17" x14ac:dyDescent="0.2">
      <c r="A4043" s="9" t="str">
        <f t="shared" si="63"/>
        <v>200925A29EDU135</v>
      </c>
      <c r="B4043" s="10">
        <v>2009</v>
      </c>
      <c r="C4043" s="10" t="s">
        <v>2</v>
      </c>
      <c r="D4043" s="10" t="s">
        <v>9</v>
      </c>
      <c r="E4043" s="10">
        <v>35</v>
      </c>
      <c r="F4043" s="10">
        <v>233213</v>
      </c>
      <c r="G4043" s="10">
        <v>0.16372767047789408</v>
      </c>
      <c r="H4043" s="10">
        <v>0.70954878158593215</v>
      </c>
      <c r="I4043" s="10">
        <v>0.59337601248643945</v>
      </c>
      <c r="J4043" s="10">
        <v>0.27800765823517559</v>
      </c>
      <c r="K4043" s="10">
        <v>0.38588757916582694</v>
      </c>
      <c r="L4043" s="10">
        <v>5.8084240586931263E-2</v>
      </c>
      <c r="M4043" s="10">
        <v>763.27957621628696</v>
      </c>
      <c r="N4043" s="10">
        <v>0.25727982573870239</v>
      </c>
      <c r="O4043" s="10">
        <v>8.2975648870345989E-2</v>
      </c>
      <c r="P4043" s="10">
        <v>8.2975648870345989E-2</v>
      </c>
      <c r="Q4043" s="10">
        <v>0</v>
      </c>
    </row>
    <row r="4044" spans="1:17" x14ac:dyDescent="0.2">
      <c r="A4044" s="9" t="str">
        <f t="shared" si="63"/>
        <v>200925A29EDU235</v>
      </c>
      <c r="B4044" s="10">
        <v>2009</v>
      </c>
      <c r="C4044" s="10" t="s">
        <v>2</v>
      </c>
      <c r="D4044" s="10" t="s">
        <v>11</v>
      </c>
      <c r="E4044" s="10">
        <v>35</v>
      </c>
      <c r="F4044" s="10">
        <v>146114</v>
      </c>
      <c r="G4044" s="10">
        <v>0.11865579484843973</v>
      </c>
      <c r="H4044" s="10">
        <v>0.78143778145831333</v>
      </c>
      <c r="I4044" s="10">
        <v>0.68871566037477583</v>
      </c>
      <c r="J4044" s="10">
        <v>0.198694170305378</v>
      </c>
      <c r="K4044" s="10">
        <v>0.28479132731976403</v>
      </c>
      <c r="L4044" s="10">
        <v>4.6361060541768757E-2</v>
      </c>
      <c r="M4044" s="10">
        <v>925.44055606402628</v>
      </c>
      <c r="N4044" s="10">
        <v>0.25165281903171494</v>
      </c>
      <c r="O4044" s="10">
        <v>8.6104000985531851E-2</v>
      </c>
      <c r="P4044" s="10">
        <v>8.6104000985531851E-2</v>
      </c>
      <c r="Q4044" s="10">
        <v>0</v>
      </c>
    </row>
    <row r="4045" spans="1:17" x14ac:dyDescent="0.2">
      <c r="A4045" s="9" t="str">
        <f t="shared" si="63"/>
        <v>200925A29EDU335</v>
      </c>
      <c r="B4045" s="10">
        <v>2009</v>
      </c>
      <c r="C4045" s="10" t="s">
        <v>2</v>
      </c>
      <c r="D4045" s="10" t="s">
        <v>13</v>
      </c>
      <c r="E4045" s="10">
        <v>35</v>
      </c>
      <c r="F4045" s="10">
        <v>110311</v>
      </c>
      <c r="G4045" s="10">
        <v>0.14286768815446751</v>
      </c>
      <c r="H4045" s="10">
        <v>0.85965134936679022</v>
      </c>
      <c r="I4045" s="10">
        <v>0.73683494846388842</v>
      </c>
      <c r="J4045" s="10">
        <v>0.13157346048898116</v>
      </c>
      <c r="K4045" s="10">
        <v>0.23684854638250039</v>
      </c>
      <c r="L4045" s="10">
        <v>8.7724705605062056E-2</v>
      </c>
      <c r="M4045" s="10">
        <v>844.63248084066072</v>
      </c>
      <c r="N4045" s="10">
        <v>0.21055923706611307</v>
      </c>
      <c r="O4045" s="10">
        <v>6.1426331009600134E-2</v>
      </c>
      <c r="P4045" s="10">
        <v>5.2651140865371537E-2</v>
      </c>
      <c r="Q4045" s="10">
        <v>8.7751901442285896E-3</v>
      </c>
    </row>
    <row r="4046" spans="1:17" x14ac:dyDescent="0.2">
      <c r="A4046" s="9" t="str">
        <f t="shared" si="63"/>
        <v>200925A29EDU435</v>
      </c>
      <c r="B4046" s="10">
        <v>2009</v>
      </c>
      <c r="C4046" s="10" t="s">
        <v>2</v>
      </c>
      <c r="D4046" s="10" t="s">
        <v>15</v>
      </c>
      <c r="E4046" s="10">
        <v>35</v>
      </c>
      <c r="F4046" s="10">
        <v>792500</v>
      </c>
      <c r="G4046" s="10">
        <v>0.13563456289568163</v>
      </c>
      <c r="H4046" s="10">
        <v>0.89132618296529964</v>
      </c>
      <c r="I4046" s="10">
        <v>0.77043154574132489</v>
      </c>
      <c r="J4046" s="10">
        <v>0.10378927444794953</v>
      </c>
      <c r="K4046" s="10">
        <v>0.21979810725552051</v>
      </c>
      <c r="L4046" s="10">
        <v>5.1287066246056785E-2</v>
      </c>
      <c r="M4046" s="10">
        <v>1035.1408882538931</v>
      </c>
      <c r="N4046" s="10">
        <v>0.24326874971574111</v>
      </c>
      <c r="O4046" s="10">
        <v>9.4123800427525356E-2</v>
      </c>
      <c r="P4046" s="10">
        <v>8.6789921317141944E-2</v>
      </c>
      <c r="Q4046" s="10">
        <v>7.3338791103834088E-3</v>
      </c>
    </row>
    <row r="4047" spans="1:17" x14ac:dyDescent="0.2">
      <c r="A4047" s="9" t="str">
        <f t="shared" si="63"/>
        <v>200925A29EDU535</v>
      </c>
      <c r="B4047" s="10">
        <v>2009</v>
      </c>
      <c r="C4047" s="10" t="s">
        <v>2</v>
      </c>
      <c r="D4047" s="10" t="s">
        <v>17</v>
      </c>
      <c r="E4047" s="10">
        <v>35</v>
      </c>
      <c r="F4047" s="10">
        <v>521586</v>
      </c>
      <c r="G4047" s="10">
        <v>8.3660811514606317E-2</v>
      </c>
      <c r="H4047" s="10">
        <v>0.93135743674101679</v>
      </c>
      <c r="I4047" s="10">
        <v>0.85343931777309978</v>
      </c>
      <c r="J4047" s="10">
        <v>3.5248262031572934E-2</v>
      </c>
      <c r="K4047" s="10">
        <v>8.3485753068525612E-2</v>
      </c>
      <c r="L4047" s="10">
        <v>0.28386306380922799</v>
      </c>
      <c r="M4047" s="10">
        <v>2380.1340678981301</v>
      </c>
      <c r="N4047" s="10">
        <v>0.25231505446848651</v>
      </c>
      <c r="O4047" s="10">
        <v>8.9041883792893212E-2</v>
      </c>
      <c r="P4047" s="10">
        <v>6.3074929158374649E-2</v>
      </c>
      <c r="Q4047" s="10">
        <v>2.5966954634518563E-2</v>
      </c>
    </row>
    <row r="4048" spans="1:17" x14ac:dyDescent="0.2">
      <c r="A4048" s="9" t="str">
        <f t="shared" si="63"/>
        <v>200930EMAEDU135</v>
      </c>
      <c r="B4048" s="10">
        <v>2009</v>
      </c>
      <c r="C4048" s="10" t="s">
        <v>4</v>
      </c>
      <c r="D4048" s="10" t="s">
        <v>9</v>
      </c>
      <c r="E4048" s="10">
        <v>35</v>
      </c>
      <c r="F4048" s="10">
        <v>4211322</v>
      </c>
      <c r="G4048" s="10">
        <v>7.3197281267271735E-2</v>
      </c>
      <c r="H4048" s="10">
        <v>0.52114252959047069</v>
      </c>
      <c r="I4048" s="10">
        <v>0.48299631327169951</v>
      </c>
      <c r="J4048" s="10">
        <v>0.47288357432654166</v>
      </c>
      <c r="K4048" s="10">
        <v>0.50965088872330355</v>
      </c>
      <c r="L4048" s="10">
        <v>2.3206014643382768E-2</v>
      </c>
      <c r="M4048" s="10">
        <v>898.82747156662492</v>
      </c>
      <c r="N4048" s="10">
        <v>0.22227360977193042</v>
      </c>
      <c r="O4048" s="10">
        <v>0.14818375395165634</v>
      </c>
      <c r="P4048" s="10">
        <v>0.13207728423272774</v>
      </c>
      <c r="Q4048" s="10">
        <v>1.6106469718928599E-2</v>
      </c>
    </row>
    <row r="4049" spans="1:17" x14ac:dyDescent="0.2">
      <c r="A4049" s="9" t="str">
        <f t="shared" si="63"/>
        <v>200930EMAEDU235</v>
      </c>
      <c r="B4049" s="10">
        <v>2009</v>
      </c>
      <c r="C4049" s="10" t="s">
        <v>4</v>
      </c>
      <c r="D4049" s="10" t="s">
        <v>11</v>
      </c>
      <c r="E4049" s="10">
        <v>35</v>
      </c>
      <c r="F4049" s="10">
        <v>1162190</v>
      </c>
      <c r="G4049" s="10">
        <v>6.5629323803393189E-2</v>
      </c>
      <c r="H4049" s="10">
        <v>0.69774993761777337</v>
      </c>
      <c r="I4049" s="10">
        <v>0.65195708102805905</v>
      </c>
      <c r="J4049" s="10">
        <v>0.29725432158252951</v>
      </c>
      <c r="K4049" s="10">
        <v>0.34055016821690087</v>
      </c>
      <c r="L4049" s="10">
        <v>2.2479973154131423E-2</v>
      </c>
      <c r="M4049" s="10">
        <v>1191.9323491272396</v>
      </c>
      <c r="N4049" s="10">
        <v>0.29891583992290416</v>
      </c>
      <c r="O4049" s="10">
        <v>0.1890078214405562</v>
      </c>
      <c r="P4049" s="10">
        <v>0.16070177853879314</v>
      </c>
      <c r="Q4049" s="10">
        <v>2.830604290176305E-2</v>
      </c>
    </row>
    <row r="4050" spans="1:17" x14ac:dyDescent="0.2">
      <c r="A4050" s="9" t="str">
        <f t="shared" si="63"/>
        <v>200930EMAEDU335</v>
      </c>
      <c r="B4050" s="10">
        <v>2009</v>
      </c>
      <c r="C4050" s="10" t="s">
        <v>4</v>
      </c>
      <c r="D4050" s="10" t="s">
        <v>13</v>
      </c>
      <c r="E4050" s="10">
        <v>35</v>
      </c>
      <c r="F4050" s="10">
        <v>349322</v>
      </c>
      <c r="G4050" s="10">
        <v>0.10992458168119086</v>
      </c>
      <c r="H4050" s="10">
        <v>0.78116465610525532</v>
      </c>
      <c r="I4050" s="10">
        <v>0.69529545805875381</v>
      </c>
      <c r="J4050" s="10">
        <v>0.18559380743268389</v>
      </c>
      <c r="K4050" s="10">
        <v>0.26037867640744072</v>
      </c>
      <c r="L4050" s="10">
        <v>0.13297187122482981</v>
      </c>
      <c r="M4050" s="10">
        <v>1195.2894564054832</v>
      </c>
      <c r="N4050" s="10">
        <v>0.32686747470814892</v>
      </c>
      <c r="O4050" s="10">
        <v>0.19944921877236474</v>
      </c>
      <c r="P4050" s="10">
        <v>0.16897017651336016</v>
      </c>
      <c r="Q4050" s="10">
        <v>3.0479042259004586E-2</v>
      </c>
    </row>
    <row r="4051" spans="1:17" x14ac:dyDescent="0.2">
      <c r="A4051" s="9" t="str">
        <f t="shared" si="63"/>
        <v>200930EMAEDU435</v>
      </c>
      <c r="B4051" s="10">
        <v>2009</v>
      </c>
      <c r="C4051" s="10" t="s">
        <v>4</v>
      </c>
      <c r="D4051" s="10" t="s">
        <v>15</v>
      </c>
      <c r="E4051" s="10">
        <v>35</v>
      </c>
      <c r="F4051" s="10">
        <v>2640722</v>
      </c>
      <c r="G4051" s="10">
        <v>7.8150674004945367E-2</v>
      </c>
      <c r="H4051" s="10">
        <v>0.75961043987212584</v>
      </c>
      <c r="I4051" s="10">
        <v>0.70024637201492623</v>
      </c>
      <c r="J4051" s="10">
        <v>0.23892405183127949</v>
      </c>
      <c r="K4051" s="10">
        <v>0.29792155327217329</v>
      </c>
      <c r="L4051" s="10">
        <v>1.5390487904444314E-2</v>
      </c>
      <c r="M4051" s="10">
        <v>1582.4958070062335</v>
      </c>
      <c r="N4051" s="10">
        <v>0.28995039312360427</v>
      </c>
      <c r="O4051" s="10">
        <v>0.15909165812736409</v>
      </c>
      <c r="P4051" s="10">
        <v>0.12573439580567136</v>
      </c>
      <c r="Q4051" s="10">
        <v>3.3357262321692734E-2</v>
      </c>
    </row>
    <row r="4052" spans="1:17" x14ac:dyDescent="0.2">
      <c r="A4052" s="9" t="str">
        <f t="shared" si="63"/>
        <v>200930EMAEDU535</v>
      </c>
      <c r="B4052" s="10">
        <v>2009</v>
      </c>
      <c r="C4052" s="10" t="s">
        <v>4</v>
      </c>
      <c r="D4052" s="10" t="s">
        <v>17</v>
      </c>
      <c r="E4052" s="10">
        <v>35</v>
      </c>
      <c r="F4052" s="10">
        <v>1919906</v>
      </c>
      <c r="G4052" s="10">
        <v>3.6014678298151068E-2</v>
      </c>
      <c r="H4052" s="10">
        <v>0.83971611110127264</v>
      </c>
      <c r="I4052" s="10">
        <v>0.80947400549818582</v>
      </c>
      <c r="J4052" s="10">
        <v>0.15373252648827598</v>
      </c>
      <c r="K4052" s="10">
        <v>0.17893532287518243</v>
      </c>
      <c r="L4052" s="10">
        <v>8.5686486734246364E-2</v>
      </c>
      <c r="M4052" s="10">
        <v>4145.5683819420065</v>
      </c>
      <c r="N4052" s="10">
        <v>0.31048447163559051</v>
      </c>
      <c r="O4052" s="10">
        <v>0.2081633163290286</v>
      </c>
      <c r="P4052" s="10">
        <v>0.13860939025139773</v>
      </c>
      <c r="Q4052" s="10">
        <v>6.955392607763089E-2</v>
      </c>
    </row>
    <row r="4053" spans="1:17" x14ac:dyDescent="0.2">
      <c r="A4053" s="9" t="str">
        <f t="shared" si="63"/>
        <v>200915A17EDU141</v>
      </c>
      <c r="B4053" s="10">
        <v>2009</v>
      </c>
      <c r="C4053" s="10" t="s">
        <v>0</v>
      </c>
      <c r="D4053" s="10" t="s">
        <v>9</v>
      </c>
      <c r="E4053" s="10">
        <v>41</v>
      </c>
      <c r="F4053" s="10">
        <v>45505</v>
      </c>
      <c r="G4053" s="10">
        <v>0.22437423929724296</v>
      </c>
      <c r="H4053" s="10">
        <v>0.41527304691792111</v>
      </c>
      <c r="I4053" s="10">
        <v>0.32209647291506427</v>
      </c>
      <c r="J4053" s="10">
        <v>0.19494561037248653</v>
      </c>
      <c r="K4053" s="10">
        <v>0.25425777387100318</v>
      </c>
      <c r="L4053" s="10">
        <v>0.56769585759806618</v>
      </c>
      <c r="M4053" s="10">
        <v>442.53031917802917</v>
      </c>
      <c r="N4053" s="10">
        <v>0.20338424348972639</v>
      </c>
      <c r="O4053" s="10">
        <v>4.239094604988463E-2</v>
      </c>
      <c r="P4053" s="10">
        <v>4.239094604988463E-2</v>
      </c>
      <c r="Q4053" s="10">
        <v>0</v>
      </c>
    </row>
    <row r="4054" spans="1:17" x14ac:dyDescent="0.2">
      <c r="A4054" s="9" t="str">
        <f t="shared" si="63"/>
        <v>200915A17EDU241</v>
      </c>
      <c r="B4054" s="10">
        <v>2009</v>
      </c>
      <c r="C4054" s="10" t="s">
        <v>0</v>
      </c>
      <c r="D4054" s="10" t="s">
        <v>11</v>
      </c>
      <c r="E4054" s="10">
        <v>41</v>
      </c>
      <c r="F4054" s="10">
        <v>41653</v>
      </c>
      <c r="G4054" s="10">
        <v>0.2222008834261571</v>
      </c>
      <c r="H4054" s="10">
        <v>0.25001800590593715</v>
      </c>
      <c r="I4054" s="10">
        <v>0.19446378412119175</v>
      </c>
      <c r="J4054" s="10">
        <v>8.3403356300866691E-2</v>
      </c>
      <c r="K4054" s="10">
        <v>0.10191342760425419</v>
      </c>
      <c r="L4054" s="10">
        <v>0.85177538232540273</v>
      </c>
      <c r="M4054" s="10">
        <v>348.9597456524773</v>
      </c>
      <c r="N4054" s="10">
        <v>9.2598372266103277E-2</v>
      </c>
      <c r="O4054" s="10">
        <v>9.2670395889851865E-3</v>
      </c>
      <c r="P4054" s="10">
        <v>9.2670395889851865E-3</v>
      </c>
      <c r="Q4054" s="10">
        <v>0</v>
      </c>
    </row>
    <row r="4055" spans="1:17" x14ac:dyDescent="0.2">
      <c r="A4055" s="9" t="str">
        <f t="shared" si="63"/>
        <v>200915A17EDU341</v>
      </c>
      <c r="B4055" s="10">
        <v>2009</v>
      </c>
      <c r="C4055" s="10" t="s">
        <v>0</v>
      </c>
      <c r="D4055" s="10" t="s">
        <v>13</v>
      </c>
      <c r="E4055" s="10">
        <v>41</v>
      </c>
      <c r="F4055" s="10">
        <v>62853</v>
      </c>
      <c r="G4055" s="10">
        <v>0.24629671403864953</v>
      </c>
      <c r="H4055" s="10">
        <v>0.42317789127010647</v>
      </c>
      <c r="I4055" s="10">
        <v>0.3189505671964743</v>
      </c>
      <c r="J4055" s="10">
        <v>1.8408031438435717E-2</v>
      </c>
      <c r="K4055" s="10">
        <v>2.4549345297758263E-2</v>
      </c>
      <c r="L4055" s="10">
        <v>0.95705853340333791</v>
      </c>
      <c r="M4055" s="10">
        <v>430.95165769579813</v>
      </c>
      <c r="N4055" s="10">
        <v>0.1594673285284712</v>
      </c>
      <c r="O4055" s="10">
        <v>1.2266717579113169E-2</v>
      </c>
      <c r="P4055" s="10">
        <v>1.2266717579113169E-2</v>
      </c>
      <c r="Q4055" s="10">
        <v>0</v>
      </c>
    </row>
    <row r="4056" spans="1:17" x14ac:dyDescent="0.2">
      <c r="A4056" s="9" t="str">
        <f t="shared" si="63"/>
        <v>200915A17EDU441</v>
      </c>
      <c r="B4056" s="10">
        <v>2009</v>
      </c>
      <c r="C4056" s="10" t="s">
        <v>0</v>
      </c>
      <c r="D4056" s="10" t="s">
        <v>15</v>
      </c>
      <c r="E4056" s="10">
        <v>41</v>
      </c>
      <c r="F4056" s="10">
        <v>6946</v>
      </c>
      <c r="G4056" s="10">
        <v>0.10002591344908007</v>
      </c>
      <c r="H4056" s="10">
        <v>0.55557155197235819</v>
      </c>
      <c r="I4056" s="10">
        <v>0.5</v>
      </c>
      <c r="J4056" s="10">
        <v>0.11114310394471638</v>
      </c>
      <c r="K4056" s="10">
        <v>0.16671465591707457</v>
      </c>
      <c r="L4056" s="10">
        <v>0.61099913619349266</v>
      </c>
      <c r="M4056" s="10">
        <v>499.25090697988065</v>
      </c>
      <c r="N4056" s="10">
        <v>0.33328534408292543</v>
      </c>
      <c r="O4056" s="10">
        <v>0</v>
      </c>
      <c r="P4056" s="10">
        <v>0</v>
      </c>
      <c r="Q4056" s="10">
        <v>0</v>
      </c>
    </row>
    <row r="4057" spans="1:17" x14ac:dyDescent="0.2">
      <c r="A4057" s="9" t="str">
        <f t="shared" si="63"/>
        <v>200915A29EDU141</v>
      </c>
      <c r="B4057" s="10">
        <v>2009</v>
      </c>
      <c r="C4057" s="10" t="s">
        <v>3</v>
      </c>
      <c r="D4057" s="10" t="s">
        <v>9</v>
      </c>
      <c r="E4057" s="10">
        <v>41</v>
      </c>
      <c r="F4057" s="10">
        <v>138814</v>
      </c>
      <c r="G4057" s="10">
        <v>0.18470883710063665</v>
      </c>
      <c r="H4057" s="10">
        <v>0.61668851844914774</v>
      </c>
      <c r="I4057" s="10">
        <v>0.50278069935309122</v>
      </c>
      <c r="J4057" s="10">
        <v>0.23331220193928567</v>
      </c>
      <c r="K4057" s="10">
        <v>0.33055743656979841</v>
      </c>
      <c r="L4057" s="10">
        <v>0.23332660970795452</v>
      </c>
      <c r="M4057" s="10">
        <v>676.43908861279954</v>
      </c>
      <c r="N4057" s="10">
        <v>0.26740254861733176</v>
      </c>
      <c r="O4057" s="10">
        <v>0.10307885687866616</v>
      </c>
      <c r="P4057" s="10">
        <v>0.10029040367555697</v>
      </c>
      <c r="Q4057" s="10">
        <v>2.7884532031091976E-3</v>
      </c>
    </row>
    <row r="4058" spans="1:17" x14ac:dyDescent="0.2">
      <c r="A4058" s="9" t="str">
        <f t="shared" si="63"/>
        <v>200915A29EDU241</v>
      </c>
      <c r="B4058" s="10">
        <v>2009</v>
      </c>
      <c r="C4058" s="10" t="s">
        <v>3</v>
      </c>
      <c r="D4058" s="10" t="s">
        <v>11</v>
      </c>
      <c r="E4058" s="10">
        <v>41</v>
      </c>
      <c r="F4058" s="10">
        <v>116853</v>
      </c>
      <c r="G4058" s="10">
        <v>0.1597048641278922</v>
      </c>
      <c r="H4058" s="10">
        <v>0.64023174415718898</v>
      </c>
      <c r="I4058" s="10">
        <v>0.53798362044620163</v>
      </c>
      <c r="J4058" s="10">
        <v>0.11226070361907696</v>
      </c>
      <c r="K4058" s="10">
        <v>0.17163444669798808</v>
      </c>
      <c r="L4058" s="10">
        <v>0.38609192746442111</v>
      </c>
      <c r="M4058" s="10">
        <v>745.02041878451712</v>
      </c>
      <c r="N4058" s="10">
        <v>0.21926741441394876</v>
      </c>
      <c r="O4058" s="10">
        <v>7.974535242328698E-2</v>
      </c>
      <c r="P4058" s="10">
        <v>7.6420116813976327E-2</v>
      </c>
      <c r="Q4058" s="10">
        <v>3.3252356093106598E-3</v>
      </c>
    </row>
    <row r="4059" spans="1:17" x14ac:dyDescent="0.2">
      <c r="A4059" s="9" t="str">
        <f t="shared" si="63"/>
        <v>200915A29EDU341</v>
      </c>
      <c r="B4059" s="10">
        <v>2009</v>
      </c>
      <c r="C4059" s="10" t="s">
        <v>3</v>
      </c>
      <c r="D4059" s="10" t="s">
        <v>13</v>
      </c>
      <c r="E4059" s="10">
        <v>41</v>
      </c>
      <c r="F4059" s="10">
        <v>127630</v>
      </c>
      <c r="G4059" s="10">
        <v>0.16253960952673005</v>
      </c>
      <c r="H4059" s="10">
        <v>0.61321006033064329</v>
      </c>
      <c r="I4059" s="10">
        <v>0.51353913656663797</v>
      </c>
      <c r="J4059" s="10">
        <v>5.4399435869309724E-2</v>
      </c>
      <c r="K4059" s="10">
        <v>9.0660503016532168E-2</v>
      </c>
      <c r="L4059" s="10">
        <v>0.65256601112591084</v>
      </c>
      <c r="M4059" s="10">
        <v>668.75755239812361</v>
      </c>
      <c r="N4059" s="10">
        <v>0.23559507952675704</v>
      </c>
      <c r="O4059" s="10">
        <v>4.2278461176839303E-2</v>
      </c>
      <c r="P4059" s="10">
        <v>3.9254093865078742E-2</v>
      </c>
      <c r="Q4059" s="10">
        <v>3.0243673117605579E-3</v>
      </c>
    </row>
    <row r="4060" spans="1:17" x14ac:dyDescent="0.2">
      <c r="A4060" s="9" t="str">
        <f t="shared" si="63"/>
        <v>200915A29EDU441</v>
      </c>
      <c r="B4060" s="10">
        <v>2009</v>
      </c>
      <c r="C4060" s="10" t="s">
        <v>3</v>
      </c>
      <c r="D4060" s="10" t="s">
        <v>15</v>
      </c>
      <c r="E4060" s="10">
        <v>41</v>
      </c>
      <c r="F4060" s="10">
        <v>266052</v>
      </c>
      <c r="G4060" s="10">
        <v>0.12233577393302354</v>
      </c>
      <c r="H4060" s="10">
        <v>0.87680603791739964</v>
      </c>
      <c r="I4060" s="10">
        <v>0.76954129267962657</v>
      </c>
      <c r="J4060" s="10">
        <v>8.5509599627140553E-2</v>
      </c>
      <c r="K4060" s="10">
        <v>0.17682633470148693</v>
      </c>
      <c r="L4060" s="10">
        <v>0.15798791213747687</v>
      </c>
      <c r="M4060" s="10">
        <v>1024.2194987664939</v>
      </c>
      <c r="N4060" s="10">
        <v>0.2873409192711176</v>
      </c>
      <c r="O4060" s="10">
        <v>8.9973538301708525E-2</v>
      </c>
      <c r="P4060" s="10">
        <v>6.2408955572201288E-2</v>
      </c>
      <c r="Q4060" s="10">
        <v>2.756458272950724E-2</v>
      </c>
    </row>
    <row r="4061" spans="1:17" x14ac:dyDescent="0.2">
      <c r="A4061" s="9" t="str">
        <f t="shared" si="63"/>
        <v>200915A29EDU541</v>
      </c>
      <c r="B4061" s="10">
        <v>2009</v>
      </c>
      <c r="C4061" s="10" t="s">
        <v>3</v>
      </c>
      <c r="D4061" s="10" t="s">
        <v>17</v>
      </c>
      <c r="E4061" s="10">
        <v>41</v>
      </c>
      <c r="F4061" s="10">
        <v>168890</v>
      </c>
      <c r="G4061" s="10">
        <v>8.0746138624560176E-2</v>
      </c>
      <c r="H4061" s="10">
        <v>0.8767185742199064</v>
      </c>
      <c r="I4061" s="10">
        <v>0.80592693469121912</v>
      </c>
      <c r="J4061" s="10">
        <v>2.9682041565516015E-2</v>
      </c>
      <c r="K4061" s="10">
        <v>5.936408313103203E-2</v>
      </c>
      <c r="L4061" s="10">
        <v>0.45433122150512167</v>
      </c>
      <c r="M4061" s="10">
        <v>1794.7743039061174</v>
      </c>
      <c r="N4061" s="10">
        <v>0.30816507786132985</v>
      </c>
      <c r="O4061" s="10">
        <v>7.9898158564746288E-2</v>
      </c>
      <c r="P4061" s="10">
        <v>5.2501628278761321E-2</v>
      </c>
      <c r="Q4061" s="10">
        <v>2.739653028598496E-2</v>
      </c>
    </row>
    <row r="4062" spans="1:17" x14ac:dyDescent="0.2">
      <c r="A4062" s="9" t="str">
        <f t="shared" si="63"/>
        <v>200918A24EDU141</v>
      </c>
      <c r="B4062" s="10">
        <v>2009</v>
      </c>
      <c r="C4062" s="10" t="s">
        <v>1</v>
      </c>
      <c r="D4062" s="10" t="s">
        <v>9</v>
      </c>
      <c r="E4062" s="10">
        <v>41</v>
      </c>
      <c r="F4062" s="10">
        <v>44340</v>
      </c>
      <c r="G4062" s="10">
        <v>0.24328018223234624</v>
      </c>
      <c r="H4062" s="10">
        <v>0.64354984212900312</v>
      </c>
      <c r="I4062" s="10">
        <v>0.48698691926026161</v>
      </c>
      <c r="J4062" s="10">
        <v>0.29557961208840777</v>
      </c>
      <c r="K4062" s="10">
        <v>0.43473161930536763</v>
      </c>
      <c r="L4062" s="10">
        <v>0.1130807397383852</v>
      </c>
      <c r="M4062" s="10">
        <v>652.56747884977892</v>
      </c>
      <c r="N4062" s="10">
        <v>0.22807935569003959</v>
      </c>
      <c r="O4062" s="10">
        <v>8.7750830413614228E-2</v>
      </c>
      <c r="P4062" s="10">
        <v>7.8968922054875546E-2</v>
      </c>
      <c r="Q4062" s="10">
        <v>8.7819083587386809E-3</v>
      </c>
    </row>
    <row r="4063" spans="1:17" x14ac:dyDescent="0.2">
      <c r="A4063" s="9" t="str">
        <f t="shared" si="63"/>
        <v>200918A24EDU241</v>
      </c>
      <c r="B4063" s="10">
        <v>2009</v>
      </c>
      <c r="C4063" s="10" t="s">
        <v>1</v>
      </c>
      <c r="D4063" s="10" t="s">
        <v>11</v>
      </c>
      <c r="E4063" s="10">
        <v>41</v>
      </c>
      <c r="F4063" s="10">
        <v>44730</v>
      </c>
      <c r="G4063" s="10">
        <v>0.17015230107052201</v>
      </c>
      <c r="H4063" s="10">
        <v>0.81028392577688357</v>
      </c>
      <c r="I4063" s="10">
        <v>0.67241225128549076</v>
      </c>
      <c r="J4063" s="10">
        <v>0.16384976525821596</v>
      </c>
      <c r="K4063" s="10">
        <v>0.24142633579253298</v>
      </c>
      <c r="L4063" s="10">
        <v>0.17236753856472167</v>
      </c>
      <c r="M4063" s="10">
        <v>748.03024905128359</v>
      </c>
      <c r="N4063" s="10">
        <v>0.22605087497744902</v>
      </c>
      <c r="O4063" s="10">
        <v>6.086505502435504E-2</v>
      </c>
      <c r="P4063" s="10">
        <v>6.086505502435504E-2</v>
      </c>
      <c r="Q4063" s="10">
        <v>0</v>
      </c>
    </row>
    <row r="4064" spans="1:17" x14ac:dyDescent="0.2">
      <c r="A4064" s="9" t="str">
        <f t="shared" si="63"/>
        <v>200918A24EDU341</v>
      </c>
      <c r="B4064" s="10">
        <v>2009</v>
      </c>
      <c r="C4064" s="10" t="s">
        <v>1</v>
      </c>
      <c r="D4064" s="10" t="s">
        <v>13</v>
      </c>
      <c r="E4064" s="10">
        <v>41</v>
      </c>
      <c r="F4064" s="10">
        <v>48581</v>
      </c>
      <c r="G4064" s="10">
        <v>0.14287226721719337</v>
      </c>
      <c r="H4064" s="10">
        <v>0.7777114509787777</v>
      </c>
      <c r="I4064" s="10">
        <v>0.66659805273666661</v>
      </c>
      <c r="J4064" s="10">
        <v>8.7359255676087363E-2</v>
      </c>
      <c r="K4064" s="10">
        <v>0.1587863568061588</v>
      </c>
      <c r="L4064" s="10">
        <v>0.44445359296844444</v>
      </c>
      <c r="M4064" s="10">
        <v>707.58376161925116</v>
      </c>
      <c r="N4064" s="10">
        <v>0.29359214507729359</v>
      </c>
      <c r="O4064" s="10">
        <v>3.9686297112039685E-2</v>
      </c>
      <c r="P4064" s="10">
        <v>3.174080401803174E-2</v>
      </c>
      <c r="Q4064" s="10">
        <v>7.9454930940079452E-3</v>
      </c>
    </row>
    <row r="4065" spans="1:17" x14ac:dyDescent="0.2">
      <c r="A4065" s="9" t="str">
        <f t="shared" si="63"/>
        <v>200918A24EDU441</v>
      </c>
      <c r="B4065" s="10">
        <v>2009</v>
      </c>
      <c r="C4065" s="10" t="s">
        <v>1</v>
      </c>
      <c r="D4065" s="10" t="s">
        <v>15</v>
      </c>
      <c r="E4065" s="10">
        <v>41</v>
      </c>
      <c r="F4065" s="10">
        <v>158468</v>
      </c>
      <c r="G4065" s="10">
        <v>0.14805665229833012</v>
      </c>
      <c r="H4065" s="10">
        <v>0.87105914127773432</v>
      </c>
      <c r="I4065" s="10">
        <v>0.7420930408662948</v>
      </c>
      <c r="J4065" s="10">
        <v>8.2710705000378623E-2</v>
      </c>
      <c r="K4065" s="10">
        <v>0.1873375066259434</v>
      </c>
      <c r="L4065" s="10">
        <v>0.18980488174268623</v>
      </c>
      <c r="M4065" s="10">
        <v>875.50897262603007</v>
      </c>
      <c r="N4065" s="10">
        <v>0.30241075890513214</v>
      </c>
      <c r="O4065" s="10">
        <v>7.3157771550388093E-2</v>
      </c>
      <c r="P4065" s="10">
        <v>5.6097113541620544E-2</v>
      </c>
      <c r="Q4065" s="10">
        <v>1.7060658008767545E-2</v>
      </c>
    </row>
    <row r="4066" spans="1:17" x14ac:dyDescent="0.2">
      <c r="A4066" s="9" t="str">
        <f t="shared" si="63"/>
        <v>200918A24EDU541</v>
      </c>
      <c r="B4066" s="10">
        <v>2009</v>
      </c>
      <c r="C4066" s="10" t="s">
        <v>1</v>
      </c>
      <c r="D4066" s="10" t="s">
        <v>17</v>
      </c>
      <c r="E4066" s="10">
        <v>41</v>
      </c>
      <c r="F4066" s="10">
        <v>82519</v>
      </c>
      <c r="G4066" s="10">
        <v>0.12003022983566232</v>
      </c>
      <c r="H4066" s="10">
        <v>0.81778741865509763</v>
      </c>
      <c r="I4066" s="10">
        <v>0.71962820683721329</v>
      </c>
      <c r="J4066" s="10">
        <v>2.3364316096898895E-2</v>
      </c>
      <c r="K4066" s="10">
        <v>5.607193494831493E-2</v>
      </c>
      <c r="L4066" s="10">
        <v>0.68217016687066012</v>
      </c>
      <c r="M4066" s="10">
        <v>1442.8085191217529</v>
      </c>
      <c r="N4066" s="10">
        <v>0.28035967474157469</v>
      </c>
      <c r="O4066" s="10">
        <v>5.6096171790739099E-2</v>
      </c>
      <c r="P4066" s="10">
        <v>3.7385329439280648E-2</v>
      </c>
      <c r="Q4066" s="10">
        <v>1.8710842351458451E-2</v>
      </c>
    </row>
    <row r="4067" spans="1:17" x14ac:dyDescent="0.2">
      <c r="A4067" s="9" t="str">
        <f t="shared" si="63"/>
        <v>200925A29EDU141</v>
      </c>
      <c r="B4067" s="10">
        <v>2009</v>
      </c>
      <c r="C4067" s="10" t="s">
        <v>2</v>
      </c>
      <c r="D4067" s="10" t="s">
        <v>9</v>
      </c>
      <c r="E4067" s="10">
        <v>41</v>
      </c>
      <c r="F4067" s="10">
        <v>48969</v>
      </c>
      <c r="G4067" s="10">
        <v>0.1212899169570115</v>
      </c>
      <c r="H4067" s="10">
        <v>0.7795339908921971</v>
      </c>
      <c r="I4067" s="10">
        <v>0.68498437787171473</v>
      </c>
      <c r="J4067" s="10">
        <v>0.21258347117564172</v>
      </c>
      <c r="K4067" s="10">
        <v>0.30713308419612406</v>
      </c>
      <c r="L4067" s="10">
        <v>3.1489309563193041E-2</v>
      </c>
      <c r="M4067" s="10">
        <v>795.38053572114006</v>
      </c>
      <c r="N4067" s="10">
        <v>0.36218832322489736</v>
      </c>
      <c r="O4067" s="10">
        <v>0.17323204476301335</v>
      </c>
      <c r="P4067" s="10">
        <v>0.17323204476301335</v>
      </c>
      <c r="Q4067" s="10">
        <v>0</v>
      </c>
    </row>
    <row r="4068" spans="1:17" x14ac:dyDescent="0.2">
      <c r="A4068" s="9" t="str">
        <f t="shared" si="63"/>
        <v>200925A29EDU241</v>
      </c>
      <c r="B4068" s="10">
        <v>2009</v>
      </c>
      <c r="C4068" s="10" t="s">
        <v>2</v>
      </c>
      <c r="D4068" s="10" t="s">
        <v>11</v>
      </c>
      <c r="E4068" s="10">
        <v>41</v>
      </c>
      <c r="F4068" s="10">
        <v>30470</v>
      </c>
      <c r="G4068" s="10">
        <v>0.12313976203161073</v>
      </c>
      <c r="H4068" s="10">
        <v>0.92402362979980313</v>
      </c>
      <c r="I4068" s="10">
        <v>0.81023957991467022</v>
      </c>
      <c r="J4068" s="10">
        <v>7.5976370200196916E-2</v>
      </c>
      <c r="K4068" s="10">
        <v>0.16448966196258616</v>
      </c>
      <c r="L4068" s="10">
        <v>6.3242533639645548E-2</v>
      </c>
      <c r="M4068" s="10">
        <v>871.29896655817333</v>
      </c>
      <c r="N4068" s="10">
        <v>0.3846435100548446</v>
      </c>
      <c r="O4068" s="10">
        <v>0.20515206913744391</v>
      </c>
      <c r="P4068" s="10">
        <v>0.1923217550274223</v>
      </c>
      <c r="Q4068" s="10">
        <v>1.2830314110021605E-2</v>
      </c>
    </row>
    <row r="4069" spans="1:17" x14ac:dyDescent="0.2">
      <c r="A4069" s="9" t="str">
        <f t="shared" si="63"/>
        <v>200925A29EDU341</v>
      </c>
      <c r="B4069" s="10">
        <v>2009</v>
      </c>
      <c r="C4069" s="10" t="s">
        <v>2</v>
      </c>
      <c r="D4069" s="10" t="s">
        <v>13</v>
      </c>
      <c r="E4069" s="10">
        <v>41</v>
      </c>
      <c r="F4069" s="10">
        <v>16196</v>
      </c>
      <c r="G4069" s="10">
        <v>5.5603572457505045E-2</v>
      </c>
      <c r="H4069" s="10">
        <v>0.85724870338355152</v>
      </c>
      <c r="I4069" s="10">
        <v>0.80958261299086198</v>
      </c>
      <c r="J4069" s="10">
        <v>9.5208693504569022E-2</v>
      </c>
      <c r="K4069" s="10">
        <v>0.14287478389725858</v>
      </c>
      <c r="L4069" s="10">
        <v>9.5146949864163985E-2</v>
      </c>
      <c r="M4069" s="10">
        <v>937.59020404851287</v>
      </c>
      <c r="N4069" s="10">
        <v>0.35706347246233638</v>
      </c>
      <c r="O4069" s="10">
        <v>0.16652259817238824</v>
      </c>
      <c r="P4069" s="10">
        <v>0.16652259817238824</v>
      </c>
      <c r="Q4069" s="10">
        <v>0</v>
      </c>
    </row>
    <row r="4070" spans="1:17" x14ac:dyDescent="0.2">
      <c r="A4070" s="9" t="str">
        <f t="shared" si="63"/>
        <v>200925A29EDU441</v>
      </c>
      <c r="B4070" s="10">
        <v>2009</v>
      </c>
      <c r="C4070" s="10" t="s">
        <v>2</v>
      </c>
      <c r="D4070" s="10" t="s">
        <v>15</v>
      </c>
      <c r="E4070" s="10">
        <v>41</v>
      </c>
      <c r="F4070" s="10">
        <v>100638</v>
      </c>
      <c r="G4070" s="10">
        <v>8.4425816900483688E-2</v>
      </c>
      <c r="H4070" s="10">
        <v>0.90802678908563361</v>
      </c>
      <c r="I4070" s="10">
        <v>0.83136588564955582</v>
      </c>
      <c r="J4070" s="10">
        <v>8.8147618195910091E-2</v>
      </c>
      <c r="K4070" s="10">
        <v>0.16097299230906814</v>
      </c>
      <c r="L4070" s="10">
        <v>7.6621157018223737E-2</v>
      </c>
      <c r="M4070" s="10">
        <v>1253.658487210691</v>
      </c>
      <c r="N4070" s="10">
        <v>0.26049802261571176</v>
      </c>
      <c r="O4070" s="10">
        <v>0.12259782587094338</v>
      </c>
      <c r="P4070" s="10">
        <v>7.663109362268726E-2</v>
      </c>
      <c r="Q4070" s="10">
        <v>4.5966732248256127E-2</v>
      </c>
    </row>
    <row r="4071" spans="1:17" x14ac:dyDescent="0.2">
      <c r="A4071" s="9" t="str">
        <f t="shared" si="63"/>
        <v>200925A29EDU541</v>
      </c>
      <c r="B4071" s="10">
        <v>2009</v>
      </c>
      <c r="C4071" s="10" t="s">
        <v>2</v>
      </c>
      <c r="D4071" s="10" t="s">
        <v>17</v>
      </c>
      <c r="E4071" s="10">
        <v>41</v>
      </c>
      <c r="F4071" s="10">
        <v>86371</v>
      </c>
      <c r="G4071" s="10">
        <v>4.7849502394956937E-2</v>
      </c>
      <c r="H4071" s="10">
        <v>0.93302150027208208</v>
      </c>
      <c r="I4071" s="10">
        <v>0.88837688576026674</v>
      </c>
      <c r="J4071" s="10">
        <v>3.5718007201491243E-2</v>
      </c>
      <c r="K4071" s="10">
        <v>6.2509407092658412E-2</v>
      </c>
      <c r="L4071" s="10">
        <v>0.23665350638524504</v>
      </c>
      <c r="M4071" s="10">
        <v>2065.4021857086459</v>
      </c>
      <c r="N4071" s="10">
        <v>0.33473040719686004</v>
      </c>
      <c r="O4071" s="10">
        <v>0.10263861712843431</v>
      </c>
      <c r="P4071" s="10">
        <v>6.6943765847333012E-2</v>
      </c>
      <c r="Q4071" s="10">
        <v>3.5694851281101295E-2</v>
      </c>
    </row>
    <row r="4072" spans="1:17" x14ac:dyDescent="0.2">
      <c r="A4072" s="9" t="str">
        <f t="shared" si="63"/>
        <v>200930EMAEDU141</v>
      </c>
      <c r="B4072" s="10">
        <v>2009</v>
      </c>
      <c r="C4072" s="10" t="s">
        <v>4</v>
      </c>
      <c r="D4072" s="10" t="s">
        <v>9</v>
      </c>
      <c r="E4072" s="10">
        <v>41</v>
      </c>
      <c r="F4072" s="10">
        <v>660556</v>
      </c>
      <c r="G4072" s="10">
        <v>3.8830771554817026E-2</v>
      </c>
      <c r="H4072" s="10">
        <v>0.60128891418744213</v>
      </c>
      <c r="I4072" s="10">
        <v>0.57794040172218553</v>
      </c>
      <c r="J4072" s="10">
        <v>0.39229225077056296</v>
      </c>
      <c r="K4072" s="10">
        <v>0.4156407632358195</v>
      </c>
      <c r="L4072" s="10">
        <v>1.6925135794694166E-2</v>
      </c>
      <c r="M4072" s="10">
        <v>874.99435687378127</v>
      </c>
      <c r="N4072" s="10">
        <v>0.27278437398998678</v>
      </c>
      <c r="O4072" s="10">
        <v>0.18930163492557156</v>
      </c>
      <c r="P4072" s="10">
        <v>0.168145478494722</v>
      </c>
      <c r="Q4072" s="10">
        <v>2.1156156430849539E-2</v>
      </c>
    </row>
    <row r="4073" spans="1:17" x14ac:dyDescent="0.2">
      <c r="A4073" s="9" t="str">
        <f t="shared" si="63"/>
        <v>200930EMAEDU241</v>
      </c>
      <c r="B4073" s="10">
        <v>2009</v>
      </c>
      <c r="C4073" s="10" t="s">
        <v>4</v>
      </c>
      <c r="D4073" s="10" t="s">
        <v>11</v>
      </c>
      <c r="E4073" s="10">
        <v>41</v>
      </c>
      <c r="F4073" s="10">
        <v>197057</v>
      </c>
      <c r="G4073" s="10">
        <v>3.7241892991627473E-2</v>
      </c>
      <c r="H4073" s="10">
        <v>0.7358175553266314</v>
      </c>
      <c r="I4073" s="10">
        <v>0.70841431666979604</v>
      </c>
      <c r="J4073" s="10">
        <v>0.26222362057678744</v>
      </c>
      <c r="K4073" s="10">
        <v>0.28766803513704159</v>
      </c>
      <c r="L4073" s="10">
        <v>4.3063682081834191E-2</v>
      </c>
      <c r="M4073" s="10">
        <v>1181.7577030748016</v>
      </c>
      <c r="N4073" s="10">
        <v>0.32481368044920877</v>
      </c>
      <c r="O4073" s="10">
        <v>0.21851965288412456</v>
      </c>
      <c r="P4073" s="10">
        <v>0.17129147524247065</v>
      </c>
      <c r="Q4073" s="10">
        <v>4.7228177641653907E-2</v>
      </c>
    </row>
    <row r="4074" spans="1:17" x14ac:dyDescent="0.2">
      <c r="A4074" s="9" t="str">
        <f t="shared" si="63"/>
        <v>200930EMAEDU341</v>
      </c>
      <c r="B4074" s="10">
        <v>2009</v>
      </c>
      <c r="C4074" s="10" t="s">
        <v>4</v>
      </c>
      <c r="D4074" s="10" t="s">
        <v>13</v>
      </c>
      <c r="E4074" s="10">
        <v>41</v>
      </c>
      <c r="F4074" s="10">
        <v>56680</v>
      </c>
      <c r="G4074" s="10">
        <v>5.0393426186272586E-2</v>
      </c>
      <c r="H4074" s="10">
        <v>0.809438955539873</v>
      </c>
      <c r="I4074" s="10">
        <v>0.76864855328158077</v>
      </c>
      <c r="J4074" s="10">
        <v>0.17014820042342979</v>
      </c>
      <c r="K4074" s="10">
        <v>0.20412844036697247</v>
      </c>
      <c r="L4074" s="10">
        <v>0.11564925899788285</v>
      </c>
      <c r="M4074" s="10">
        <v>1370.2825294790316</v>
      </c>
      <c r="N4074" s="10">
        <v>0.32649964714184898</v>
      </c>
      <c r="O4074" s="10">
        <v>0.23807339449541284</v>
      </c>
      <c r="P4074" s="10">
        <v>0.19049047282992237</v>
      </c>
      <c r="Q4074" s="10">
        <v>4.7582921665490475E-2</v>
      </c>
    </row>
    <row r="4075" spans="1:17" x14ac:dyDescent="0.2">
      <c r="A4075" s="9" t="str">
        <f t="shared" si="63"/>
        <v>200930EMAEDU441</v>
      </c>
      <c r="B4075" s="10">
        <v>2009</v>
      </c>
      <c r="C4075" s="10" t="s">
        <v>4</v>
      </c>
      <c r="D4075" s="10" t="s">
        <v>15</v>
      </c>
      <c r="E4075" s="10">
        <v>41</v>
      </c>
      <c r="F4075" s="10">
        <v>389078</v>
      </c>
      <c r="G4075" s="10">
        <v>5.3523619440703531E-2</v>
      </c>
      <c r="H4075" s="10">
        <v>0.79582757184934638</v>
      </c>
      <c r="I4075" s="10">
        <v>0.75323199975326283</v>
      </c>
      <c r="J4075" s="10">
        <v>0.20417242815065359</v>
      </c>
      <c r="K4075" s="10">
        <v>0.24280735482345442</v>
      </c>
      <c r="L4075" s="10">
        <v>2.8744878918880019E-2</v>
      </c>
      <c r="M4075" s="10">
        <v>1577.6717074358241</v>
      </c>
      <c r="N4075" s="10">
        <v>0.31745876565824444</v>
      </c>
      <c r="O4075" s="10">
        <v>0.20835981095620451</v>
      </c>
      <c r="P4075" s="10">
        <v>0.15677411221709678</v>
      </c>
      <c r="Q4075" s="10">
        <v>5.1585698739107726E-2</v>
      </c>
    </row>
    <row r="4076" spans="1:17" x14ac:dyDescent="0.2">
      <c r="A4076" s="9" t="str">
        <f t="shared" si="63"/>
        <v>200930EMAEDU541</v>
      </c>
      <c r="B4076" s="10">
        <v>2009</v>
      </c>
      <c r="C4076" s="10" t="s">
        <v>4</v>
      </c>
      <c r="D4076" s="10" t="s">
        <v>17</v>
      </c>
      <c r="E4076" s="10">
        <v>41</v>
      </c>
      <c r="F4076" s="10">
        <v>327349</v>
      </c>
      <c r="G4076" s="10">
        <v>2.8775931364682966E-2</v>
      </c>
      <c r="H4076" s="10">
        <v>0.81859727691240847</v>
      </c>
      <c r="I4076" s="10">
        <v>0.79504137785666062</v>
      </c>
      <c r="J4076" s="10">
        <v>0.16962630098152126</v>
      </c>
      <c r="K4076" s="10">
        <v>0.1896446911400371</v>
      </c>
      <c r="L4076" s="10">
        <v>8.951913706777781E-2</v>
      </c>
      <c r="M4076" s="10">
        <v>3844.6732893605958</v>
      </c>
      <c r="N4076" s="10">
        <v>0.30979169021441949</v>
      </c>
      <c r="O4076" s="10">
        <v>0.2049372382380884</v>
      </c>
      <c r="P4076" s="10">
        <v>0.12718535874555903</v>
      </c>
      <c r="Q4076" s="10">
        <v>7.7751879492529374E-2</v>
      </c>
    </row>
    <row r="4077" spans="1:17" x14ac:dyDescent="0.2">
      <c r="A4077" s="9" t="str">
        <f t="shared" si="63"/>
        <v>200915A17EDU143</v>
      </c>
      <c r="B4077" s="10">
        <v>2009</v>
      </c>
      <c r="C4077" s="10" t="s">
        <v>0</v>
      </c>
      <c r="D4077" s="10" t="s">
        <v>9</v>
      </c>
      <c r="E4077" s="10">
        <v>43</v>
      </c>
      <c r="F4077" s="10">
        <v>82399</v>
      </c>
      <c r="G4077" s="10">
        <v>0.32290833842825567</v>
      </c>
      <c r="H4077" s="10">
        <v>0.25804924817048752</v>
      </c>
      <c r="I4077" s="10">
        <v>0.1747229942110948</v>
      </c>
      <c r="J4077" s="10">
        <v>0.11284117525698127</v>
      </c>
      <c r="K4077" s="10">
        <v>0.13167635529557398</v>
      </c>
      <c r="L4077" s="10">
        <v>0.78229104722144682</v>
      </c>
      <c r="M4077" s="10">
        <v>338.77721935311217</v>
      </c>
      <c r="N4077" s="10">
        <v>9.2139230439836059E-2</v>
      </c>
      <c r="O4077" s="10">
        <v>1.6272098856059215E-2</v>
      </c>
      <c r="P4077" s="10">
        <v>1.6272098856059215E-2</v>
      </c>
      <c r="Q4077" s="10">
        <v>0</v>
      </c>
    </row>
    <row r="4078" spans="1:17" x14ac:dyDescent="0.2">
      <c r="A4078" s="9" t="str">
        <f t="shared" si="63"/>
        <v>200915A17EDU243</v>
      </c>
      <c r="B4078" s="10">
        <v>2009</v>
      </c>
      <c r="C4078" s="10" t="s">
        <v>0</v>
      </c>
      <c r="D4078" s="10" t="s">
        <v>11</v>
      </c>
      <c r="E4078" s="10">
        <v>43</v>
      </c>
      <c r="F4078" s="10">
        <v>52715</v>
      </c>
      <c r="G4078" s="10">
        <v>0.25874980083913113</v>
      </c>
      <c r="H4078" s="10">
        <v>0.35718486199373994</v>
      </c>
      <c r="I4078" s="10">
        <v>0.26476335009010715</v>
      </c>
      <c r="J4078" s="10">
        <v>2.0999715451010148E-2</v>
      </c>
      <c r="K4078" s="10">
        <v>3.7807075784880961E-2</v>
      </c>
      <c r="L4078" s="10">
        <v>0.91173290334819312</v>
      </c>
      <c r="M4078" s="10">
        <v>393.58070495601152</v>
      </c>
      <c r="N4078" s="10">
        <v>0.15192501857390509</v>
      </c>
      <c r="O4078" s="10">
        <v>1.266835578077077E-2</v>
      </c>
      <c r="P4078" s="10">
        <v>1.266835578077077E-2</v>
      </c>
      <c r="Q4078" s="10">
        <v>0</v>
      </c>
    </row>
    <row r="4079" spans="1:17" x14ac:dyDescent="0.2">
      <c r="A4079" s="9" t="str">
        <f t="shared" si="63"/>
        <v>200915A17EDU343</v>
      </c>
      <c r="B4079" s="10">
        <v>2009</v>
      </c>
      <c r="C4079" s="10" t="s">
        <v>0</v>
      </c>
      <c r="D4079" s="10" t="s">
        <v>13</v>
      </c>
      <c r="E4079" s="10">
        <v>43</v>
      </c>
      <c r="F4079" s="10">
        <v>62682</v>
      </c>
      <c r="G4079" s="10">
        <v>0.26590720795360395</v>
      </c>
      <c r="H4079" s="10">
        <v>0.38511853482658498</v>
      </c>
      <c r="I4079" s="10">
        <v>0.28271274049966499</v>
      </c>
      <c r="J4079" s="10">
        <v>2.825372515235634E-2</v>
      </c>
      <c r="K4079" s="10">
        <v>3.1779458217670142E-2</v>
      </c>
      <c r="L4079" s="10">
        <v>0.94701828276060118</v>
      </c>
      <c r="M4079" s="10">
        <v>459.42710622578562</v>
      </c>
      <c r="N4079" s="10">
        <v>0.16251874541335631</v>
      </c>
      <c r="O4079" s="10">
        <v>2.1202259021728728E-2</v>
      </c>
      <c r="P4079" s="10">
        <v>2.1202259021728728E-2</v>
      </c>
      <c r="Q4079" s="10">
        <v>0</v>
      </c>
    </row>
    <row r="4080" spans="1:17" x14ac:dyDescent="0.2">
      <c r="A4080" s="9" t="str">
        <f t="shared" si="63"/>
        <v>200915A17EDU443</v>
      </c>
      <c r="B4080" s="10">
        <v>2009</v>
      </c>
      <c r="C4080" s="10" t="s">
        <v>0</v>
      </c>
      <c r="D4080" s="10" t="s">
        <v>15</v>
      </c>
      <c r="E4080" s="10">
        <v>43</v>
      </c>
      <c r="F4080" s="10">
        <v>5314</v>
      </c>
      <c r="G4080" s="10">
        <v>0.12535290796160362</v>
      </c>
      <c r="H4080" s="10">
        <v>0.33327060594655628</v>
      </c>
      <c r="I4080" s="10">
        <v>0.29149416635302972</v>
      </c>
      <c r="J4080" s="10">
        <v>0.29168234851336095</v>
      </c>
      <c r="K4080" s="10">
        <v>0.33345878810688745</v>
      </c>
      <c r="L4080" s="10">
        <v>0.62495295445991716</v>
      </c>
      <c r="M4080" s="10">
        <v>500.63668938428737</v>
      </c>
      <c r="N4080" s="10">
        <v>0.12495295445991721</v>
      </c>
      <c r="O4080" s="10">
        <v>0</v>
      </c>
      <c r="P4080" s="10">
        <v>0</v>
      </c>
      <c r="Q4080" s="10">
        <v>0</v>
      </c>
    </row>
    <row r="4081" spans="1:17" x14ac:dyDescent="0.2">
      <c r="A4081" s="9" t="str">
        <f t="shared" si="63"/>
        <v>200915A17EDU543</v>
      </c>
      <c r="B4081" s="10">
        <v>2009</v>
      </c>
      <c r="C4081" s="10" t="s">
        <v>0</v>
      </c>
      <c r="D4081" s="10" t="s">
        <v>17</v>
      </c>
      <c r="E4081" s="10">
        <v>43</v>
      </c>
      <c r="F4081" s="10">
        <v>665</v>
      </c>
      <c r="G4081" s="10">
        <v>0</v>
      </c>
      <c r="H4081" s="10">
        <v>0.33383458646616543</v>
      </c>
      <c r="I4081" s="10">
        <v>0.33383458646616543</v>
      </c>
      <c r="J4081" s="10">
        <v>0</v>
      </c>
      <c r="K4081" s="10">
        <v>0</v>
      </c>
      <c r="L4081" s="10">
        <v>1</v>
      </c>
      <c r="M4081" s="10">
        <v>522.50427132634161</v>
      </c>
      <c r="N4081" s="10">
        <v>0.33383458646616543</v>
      </c>
      <c r="O4081" s="10">
        <v>0</v>
      </c>
      <c r="P4081" s="10">
        <v>0</v>
      </c>
      <c r="Q4081" s="10">
        <v>0</v>
      </c>
    </row>
    <row r="4082" spans="1:17" x14ac:dyDescent="0.2">
      <c r="A4082" s="9" t="str">
        <f t="shared" si="63"/>
        <v>200915A29EDU143</v>
      </c>
      <c r="B4082" s="10">
        <v>2009</v>
      </c>
      <c r="C4082" s="10" t="s">
        <v>3</v>
      </c>
      <c r="D4082" s="10" t="s">
        <v>9</v>
      </c>
      <c r="E4082" s="10">
        <v>43</v>
      </c>
      <c r="F4082" s="10">
        <v>209744</v>
      </c>
      <c r="G4082" s="10">
        <v>0.16571720091828926</v>
      </c>
      <c r="H4082" s="10">
        <v>0.56073117705393238</v>
      </c>
      <c r="I4082" s="10">
        <v>0.46780837592493707</v>
      </c>
      <c r="J4082" s="10">
        <v>0.16784747120299032</v>
      </c>
      <c r="K4082" s="10">
        <v>0.22382046685483256</v>
      </c>
      <c r="L4082" s="10">
        <v>0.37171981081699595</v>
      </c>
      <c r="M4082" s="10">
        <v>625.14952833436109</v>
      </c>
      <c r="N4082" s="10">
        <v>0.20252037269340892</v>
      </c>
      <c r="O4082" s="10">
        <v>6.8927213705005319E-2</v>
      </c>
      <c r="P4082" s="10">
        <v>6.5752808128010418E-2</v>
      </c>
      <c r="Q4082" s="10">
        <v>3.1744055769948962E-3</v>
      </c>
    </row>
    <row r="4083" spans="1:17" x14ac:dyDescent="0.2">
      <c r="A4083" s="9" t="str">
        <f t="shared" si="63"/>
        <v>200915A29EDU243</v>
      </c>
      <c r="B4083" s="10">
        <v>2009</v>
      </c>
      <c r="C4083" s="10" t="s">
        <v>3</v>
      </c>
      <c r="D4083" s="10" t="s">
        <v>11</v>
      </c>
      <c r="E4083" s="10">
        <v>43</v>
      </c>
      <c r="F4083" s="10">
        <v>143080</v>
      </c>
      <c r="G4083" s="10">
        <v>0.15585821622675011</v>
      </c>
      <c r="H4083" s="10">
        <v>0.64555493430248811</v>
      </c>
      <c r="I4083" s="10">
        <v>0.54493989376572549</v>
      </c>
      <c r="J4083" s="10">
        <v>9.9035504612804026E-2</v>
      </c>
      <c r="K4083" s="10">
        <v>0.15786972323175846</v>
      </c>
      <c r="L4083" s="10">
        <v>0.43189823874755384</v>
      </c>
      <c r="M4083" s="10">
        <v>698.51697917706872</v>
      </c>
      <c r="N4083" s="10">
        <v>0.22524467876272469</v>
      </c>
      <c r="O4083" s="10">
        <v>5.4383185170644159E-2</v>
      </c>
      <c r="P4083" s="10">
        <v>4.6615160268095014E-2</v>
      </c>
      <c r="Q4083" s="10">
        <v>7.7680249025491458E-3</v>
      </c>
    </row>
    <row r="4084" spans="1:17" x14ac:dyDescent="0.2">
      <c r="A4084" s="9" t="str">
        <f t="shared" si="63"/>
        <v>200915A29EDU343</v>
      </c>
      <c r="B4084" s="10">
        <v>2009</v>
      </c>
      <c r="C4084" s="10" t="s">
        <v>3</v>
      </c>
      <c r="D4084" s="10" t="s">
        <v>13</v>
      </c>
      <c r="E4084" s="10">
        <v>43</v>
      </c>
      <c r="F4084" s="10">
        <v>165878</v>
      </c>
      <c r="G4084" s="10">
        <v>0.21257724118262192</v>
      </c>
      <c r="H4084" s="10">
        <v>0.63414075404815584</v>
      </c>
      <c r="I4084" s="10">
        <v>0.49933686203113131</v>
      </c>
      <c r="J4084" s="10">
        <v>7.4759763199459844E-2</v>
      </c>
      <c r="K4084" s="10">
        <v>0.12548981781791438</v>
      </c>
      <c r="L4084" s="10">
        <v>0.59815647644654502</v>
      </c>
      <c r="M4084" s="10">
        <v>676.26986123273241</v>
      </c>
      <c r="N4084" s="10">
        <v>0.19760908619587889</v>
      </c>
      <c r="O4084" s="10">
        <v>3.4724315460760317E-2</v>
      </c>
      <c r="P4084" s="10">
        <v>2.9377012020882817E-2</v>
      </c>
      <c r="Q4084" s="10">
        <v>5.3473034398775002E-3</v>
      </c>
    </row>
    <row r="4085" spans="1:17" x14ac:dyDescent="0.2">
      <c r="A4085" s="9" t="str">
        <f t="shared" si="63"/>
        <v>200915A29EDU443</v>
      </c>
      <c r="B4085" s="10">
        <v>2009</v>
      </c>
      <c r="C4085" s="10" t="s">
        <v>3</v>
      </c>
      <c r="D4085" s="10" t="s">
        <v>15</v>
      </c>
      <c r="E4085" s="10">
        <v>43</v>
      </c>
      <c r="F4085" s="10">
        <v>301444</v>
      </c>
      <c r="G4085" s="10">
        <v>0.11512827428767997</v>
      </c>
      <c r="H4085" s="10">
        <v>0.84864518782924858</v>
      </c>
      <c r="I4085" s="10">
        <v>0.75094213187192316</v>
      </c>
      <c r="J4085" s="10">
        <v>0.10799684186780961</v>
      </c>
      <c r="K4085" s="10">
        <v>0.19689229176895212</v>
      </c>
      <c r="L4085" s="10">
        <v>0.1344495163280742</v>
      </c>
      <c r="M4085" s="10">
        <v>959.71792823386738</v>
      </c>
      <c r="N4085" s="10">
        <v>0.26253062525313559</v>
      </c>
      <c r="O4085" s="10">
        <v>6.6180425068554094E-2</v>
      </c>
      <c r="P4085" s="10">
        <v>5.4398417114287799E-2</v>
      </c>
      <c r="Q4085" s="10">
        <v>1.1782007954266288E-2</v>
      </c>
    </row>
    <row r="4086" spans="1:17" x14ac:dyDescent="0.2">
      <c r="A4086" s="9" t="str">
        <f t="shared" si="63"/>
        <v>200915A29EDU543</v>
      </c>
      <c r="B4086" s="10">
        <v>2009</v>
      </c>
      <c r="C4086" s="10" t="s">
        <v>3</v>
      </c>
      <c r="D4086" s="10" t="s">
        <v>17</v>
      </c>
      <c r="E4086" s="10">
        <v>43</v>
      </c>
      <c r="F4086" s="10">
        <v>170100</v>
      </c>
      <c r="G4086" s="10">
        <v>7.3734221112498263E-2</v>
      </c>
      <c r="H4086" s="10">
        <v>0.84761904761904761</v>
      </c>
      <c r="I4086" s="10">
        <v>0.78512051734273958</v>
      </c>
      <c r="J4086" s="10">
        <v>4.0370370370370369E-2</v>
      </c>
      <c r="K4086" s="10">
        <v>6.6419753086419758E-2</v>
      </c>
      <c r="L4086" s="10">
        <v>0.57290417401528515</v>
      </c>
      <c r="M4086" s="10">
        <v>1602.3608907195241</v>
      </c>
      <c r="N4086" s="10">
        <v>0.32682539682539685</v>
      </c>
      <c r="O4086" s="10">
        <v>8.3362727807172257E-2</v>
      </c>
      <c r="P4086" s="10">
        <v>6.3809523809523816E-2</v>
      </c>
      <c r="Q4086" s="10">
        <v>1.9553203997648441E-2</v>
      </c>
    </row>
    <row r="4087" spans="1:17" x14ac:dyDescent="0.2">
      <c r="A4087" s="9" t="str">
        <f t="shared" si="63"/>
        <v>200918A24EDU143</v>
      </c>
      <c r="B4087" s="10">
        <v>2009</v>
      </c>
      <c r="C4087" s="10" t="s">
        <v>1</v>
      </c>
      <c r="D4087" s="10" t="s">
        <v>9</v>
      </c>
      <c r="E4087" s="10">
        <v>43</v>
      </c>
      <c r="F4087" s="10">
        <v>65554</v>
      </c>
      <c r="G4087" s="10">
        <v>0.16269524076994535</v>
      </c>
      <c r="H4087" s="10">
        <v>0.70612014522378497</v>
      </c>
      <c r="I4087" s="10">
        <v>0.59123775818409252</v>
      </c>
      <c r="J4087" s="10">
        <v>0.22636299844403088</v>
      </c>
      <c r="K4087" s="10">
        <v>0.31760075662812337</v>
      </c>
      <c r="L4087" s="10">
        <v>0.16209537175458399</v>
      </c>
      <c r="M4087" s="10">
        <v>617.13448487171695</v>
      </c>
      <c r="N4087" s="10">
        <v>0.29728163041156908</v>
      </c>
      <c r="O4087" s="10">
        <v>8.7820727949476762E-2</v>
      </c>
      <c r="P4087" s="10">
        <v>8.4449461512646068E-2</v>
      </c>
      <c r="Q4087" s="10">
        <v>3.3712664368307044E-3</v>
      </c>
    </row>
    <row r="4088" spans="1:17" x14ac:dyDescent="0.2">
      <c r="A4088" s="9" t="str">
        <f t="shared" si="63"/>
        <v>200918A24EDU243</v>
      </c>
      <c r="B4088" s="10">
        <v>2009</v>
      </c>
      <c r="C4088" s="10" t="s">
        <v>1</v>
      </c>
      <c r="D4088" s="10" t="s">
        <v>11</v>
      </c>
      <c r="E4088" s="10">
        <v>43</v>
      </c>
      <c r="F4088" s="10">
        <v>58253</v>
      </c>
      <c r="G4088" s="10">
        <v>0.17061428846524168</v>
      </c>
      <c r="H4088" s="10">
        <v>0.802310610612329</v>
      </c>
      <c r="I4088" s="10">
        <v>0.66542495665459289</v>
      </c>
      <c r="J4088" s="10">
        <v>0.14064511698968293</v>
      </c>
      <c r="K4088" s="10">
        <v>0.24333510720477916</v>
      </c>
      <c r="L4088" s="10">
        <v>0.21676136851320962</v>
      </c>
      <c r="M4088" s="10">
        <v>675.79345024145027</v>
      </c>
      <c r="N4088" s="10">
        <v>0.2405783115920801</v>
      </c>
      <c r="O4088" s="10">
        <v>4.2029260222984269E-2</v>
      </c>
      <c r="P4088" s="10">
        <v>3.437817718116179E-2</v>
      </c>
      <c r="Q4088" s="10">
        <v>7.6510830418224738E-3</v>
      </c>
    </row>
    <row r="4089" spans="1:17" x14ac:dyDescent="0.2">
      <c r="A4089" s="9" t="str">
        <f t="shared" si="63"/>
        <v>200918A24EDU343</v>
      </c>
      <c r="B4089" s="10">
        <v>2009</v>
      </c>
      <c r="C4089" s="10" t="s">
        <v>1</v>
      </c>
      <c r="D4089" s="10" t="s">
        <v>13</v>
      </c>
      <c r="E4089" s="10">
        <v>43</v>
      </c>
      <c r="F4089" s="10">
        <v>73969</v>
      </c>
      <c r="G4089" s="10">
        <v>0.23547256655682827</v>
      </c>
      <c r="H4089" s="10">
        <v>0.77541943246495149</v>
      </c>
      <c r="I4089" s="10">
        <v>0.59282942854439025</v>
      </c>
      <c r="J4089" s="10">
        <v>8.0858197352945152E-2</v>
      </c>
      <c r="K4089" s="10">
        <v>0.15870161824548121</v>
      </c>
      <c r="L4089" s="10">
        <v>0.47300896321431951</v>
      </c>
      <c r="M4089" s="10">
        <v>687.85054972155513</v>
      </c>
      <c r="N4089" s="10">
        <v>0.22760886317241005</v>
      </c>
      <c r="O4089" s="10">
        <v>3.5947491516716459E-2</v>
      </c>
      <c r="P4089" s="10">
        <v>2.695723884329922E-2</v>
      </c>
      <c r="Q4089" s="10">
        <v>8.9902526734172428E-3</v>
      </c>
    </row>
    <row r="4090" spans="1:17" x14ac:dyDescent="0.2">
      <c r="A4090" s="9" t="str">
        <f t="shared" si="63"/>
        <v>200918A24EDU443</v>
      </c>
      <c r="B4090" s="10">
        <v>2009</v>
      </c>
      <c r="C4090" s="10" t="s">
        <v>1</v>
      </c>
      <c r="D4090" s="10" t="s">
        <v>15</v>
      </c>
      <c r="E4090" s="10">
        <v>43</v>
      </c>
      <c r="F4090" s="10">
        <v>161706</v>
      </c>
      <c r="G4090" s="10">
        <v>0.13060903495107454</v>
      </c>
      <c r="H4090" s="10">
        <v>0.81779278443595171</v>
      </c>
      <c r="I4090" s="10">
        <v>0.71098165807081992</v>
      </c>
      <c r="J4090" s="10">
        <v>0.11507921783978331</v>
      </c>
      <c r="K4090" s="10">
        <v>0.20957169183580077</v>
      </c>
      <c r="L4090" s="10">
        <v>0.1739514922142654</v>
      </c>
      <c r="M4090" s="10">
        <v>807.56552851501965</v>
      </c>
      <c r="N4090" s="10">
        <v>0.23841415902934956</v>
      </c>
      <c r="O4090" s="10">
        <v>3.8403027716967832E-2</v>
      </c>
      <c r="P4090" s="10">
        <v>3.2911580275314462E-2</v>
      </c>
      <c r="Q4090" s="10">
        <v>5.491447441653371E-3</v>
      </c>
    </row>
    <row r="4091" spans="1:17" x14ac:dyDescent="0.2">
      <c r="A4091" s="9" t="str">
        <f t="shared" si="63"/>
        <v>200918A24EDU543</v>
      </c>
      <c r="B4091" s="10">
        <v>2009</v>
      </c>
      <c r="C4091" s="10" t="s">
        <v>1</v>
      </c>
      <c r="D4091" s="10" t="s">
        <v>17</v>
      </c>
      <c r="E4091" s="10">
        <v>43</v>
      </c>
      <c r="F4091" s="10">
        <v>80843</v>
      </c>
      <c r="G4091" s="10">
        <v>9.6088954590738185E-2</v>
      </c>
      <c r="H4091" s="10">
        <v>0.76981309451653201</v>
      </c>
      <c r="I4091" s="10">
        <v>0.69584255903417735</v>
      </c>
      <c r="J4091" s="10">
        <v>4.6584119837215346E-2</v>
      </c>
      <c r="K4091" s="10">
        <v>6.5757084719765477E-2</v>
      </c>
      <c r="L4091" s="10">
        <v>0.75346041091993121</v>
      </c>
      <c r="M4091" s="10">
        <v>1128.9746077536151</v>
      </c>
      <c r="N4091" s="10">
        <v>0.30138663829892509</v>
      </c>
      <c r="O4091" s="10">
        <v>4.1116732431997823E-2</v>
      </c>
      <c r="P4091" s="10">
        <v>3.2878542359882738E-2</v>
      </c>
      <c r="Q4091" s="10">
        <v>8.2381900721150876E-3</v>
      </c>
    </row>
    <row r="4092" spans="1:17" x14ac:dyDescent="0.2">
      <c r="A4092" s="9" t="str">
        <f t="shared" si="63"/>
        <v>200925A29EDU143</v>
      </c>
      <c r="B4092" s="10">
        <v>2009</v>
      </c>
      <c r="C4092" s="10" t="s">
        <v>2</v>
      </c>
      <c r="D4092" s="10" t="s">
        <v>9</v>
      </c>
      <c r="E4092" s="10">
        <v>43</v>
      </c>
      <c r="F4092" s="10">
        <v>61791</v>
      </c>
      <c r="G4092" s="10">
        <v>0.10174197930400736</v>
      </c>
      <c r="H4092" s="10">
        <v>0.81011797834636112</v>
      </c>
      <c r="I4092" s="10">
        <v>0.72769497175964137</v>
      </c>
      <c r="J4092" s="10">
        <v>0.1791199365603405</v>
      </c>
      <c r="K4092" s="10">
        <v>0.2472042854137334</v>
      </c>
      <c r="L4092" s="10">
        <v>4.6608729426615529E-2</v>
      </c>
      <c r="M4092" s="10">
        <v>722.6591545513445</v>
      </c>
      <c r="N4092" s="10">
        <v>0.24816060030210008</v>
      </c>
      <c r="O4092" s="10">
        <v>0.11871233900177038</v>
      </c>
      <c r="P4092" s="10">
        <v>0.11153340154948108</v>
      </c>
      <c r="Q4092" s="10">
        <v>7.1789374522893013E-3</v>
      </c>
    </row>
    <row r="4093" spans="1:17" x14ac:dyDescent="0.2">
      <c r="A4093" s="9" t="str">
        <f t="shared" si="63"/>
        <v>200925A29EDU243</v>
      </c>
      <c r="B4093" s="10">
        <v>2009</v>
      </c>
      <c r="C4093" s="10" t="s">
        <v>2</v>
      </c>
      <c r="D4093" s="10" t="s">
        <v>11</v>
      </c>
      <c r="E4093" s="10">
        <v>43</v>
      </c>
      <c r="F4093" s="10">
        <v>32112</v>
      </c>
      <c r="G4093" s="10">
        <v>5.7835820895522388E-2</v>
      </c>
      <c r="H4093" s="10">
        <v>0.8345789735924265</v>
      </c>
      <c r="I4093" s="10">
        <v>0.78631041355256603</v>
      </c>
      <c r="J4093" s="10">
        <v>0.15165670154459393</v>
      </c>
      <c r="K4093" s="10">
        <v>0.19992526158445442</v>
      </c>
      <c r="L4093" s="10">
        <v>3.447309417040359E-2</v>
      </c>
      <c r="M4093" s="10">
        <v>905.06255409371511</v>
      </c>
      <c r="N4093" s="10">
        <v>0.31738913801694069</v>
      </c>
      <c r="O4093" s="10">
        <v>0.14489910313901344</v>
      </c>
      <c r="P4093" s="10">
        <v>0.12422147483806677</v>
      </c>
      <c r="Q4093" s="10">
        <v>2.0677628300946688E-2</v>
      </c>
    </row>
    <row r="4094" spans="1:17" x14ac:dyDescent="0.2">
      <c r="A4094" s="9" t="str">
        <f t="shared" si="63"/>
        <v>200925A29EDU343</v>
      </c>
      <c r="B4094" s="10">
        <v>2009</v>
      </c>
      <c r="C4094" s="10" t="s">
        <v>2</v>
      </c>
      <c r="D4094" s="10" t="s">
        <v>13</v>
      </c>
      <c r="E4094" s="10">
        <v>43</v>
      </c>
      <c r="F4094" s="10">
        <v>29227</v>
      </c>
      <c r="G4094" s="10">
        <v>0.10281517747858017</v>
      </c>
      <c r="H4094" s="10">
        <v>0.81065453176857016</v>
      </c>
      <c r="I4094" s="10">
        <v>0.72730694221096925</v>
      </c>
      <c r="J4094" s="10">
        <v>0.15906524788722756</v>
      </c>
      <c r="K4094" s="10">
        <v>0.24241283744482842</v>
      </c>
      <c r="L4094" s="10">
        <v>0.16669517911520171</v>
      </c>
      <c r="M4094" s="10">
        <v>833.13904420660344</v>
      </c>
      <c r="N4094" s="10">
        <v>0.19694118452116194</v>
      </c>
      <c r="O4094" s="10">
        <v>6.062887056488863E-2</v>
      </c>
      <c r="P4094" s="10">
        <v>5.3033154275156535E-2</v>
      </c>
      <c r="Q4094" s="10">
        <v>7.5957162897320974E-3</v>
      </c>
    </row>
    <row r="4095" spans="1:17" x14ac:dyDescent="0.2">
      <c r="A4095" s="9" t="str">
        <f t="shared" si="63"/>
        <v>200925A29EDU443</v>
      </c>
      <c r="B4095" s="10">
        <v>2009</v>
      </c>
      <c r="C4095" s="10" t="s">
        <v>2</v>
      </c>
      <c r="D4095" s="10" t="s">
        <v>15</v>
      </c>
      <c r="E4095" s="10">
        <v>43</v>
      </c>
      <c r="F4095" s="10">
        <v>134424</v>
      </c>
      <c r="G4095" s="10">
        <v>9.8172503817545928E-2</v>
      </c>
      <c r="H4095" s="10">
        <v>0.90613283342260309</v>
      </c>
      <c r="I4095" s="10">
        <v>0.81717550437421893</v>
      </c>
      <c r="J4095" s="10">
        <v>9.2215675772183536E-2</v>
      </c>
      <c r="K4095" s="10">
        <v>0.1762408498482414</v>
      </c>
      <c r="L4095" s="10">
        <v>6.7540022615009229E-2</v>
      </c>
      <c r="M4095" s="10">
        <v>1124.7235126126793</v>
      </c>
      <c r="N4095" s="10">
        <v>0.29703730197761585</v>
      </c>
      <c r="O4095" s="10">
        <v>0.1022712031117271</v>
      </c>
      <c r="P4095" s="10">
        <v>8.2442884606786782E-2</v>
      </c>
      <c r="Q4095" s="10">
        <v>1.9828318504940313E-2</v>
      </c>
    </row>
    <row r="4096" spans="1:17" x14ac:dyDescent="0.2">
      <c r="A4096" s="9" t="str">
        <f t="shared" si="63"/>
        <v>200925A29EDU543</v>
      </c>
      <c r="B4096" s="10">
        <v>2009</v>
      </c>
      <c r="C4096" s="10" t="s">
        <v>2</v>
      </c>
      <c r="D4096" s="10" t="s">
        <v>17</v>
      </c>
      <c r="E4096" s="10">
        <v>43</v>
      </c>
      <c r="F4096" s="10">
        <v>88592</v>
      </c>
      <c r="G4096" s="10">
        <v>5.6911066516567958E-2</v>
      </c>
      <c r="H4096" s="10">
        <v>0.92247607007404731</v>
      </c>
      <c r="I4096" s="10">
        <v>0.86997697309012101</v>
      </c>
      <c r="J4096" s="10">
        <v>3.5003160556257899E-2</v>
      </c>
      <c r="K4096" s="10">
        <v>6.7523026909878991E-2</v>
      </c>
      <c r="L4096" s="10">
        <v>0.40493498284269458</v>
      </c>
      <c r="M4096" s="10">
        <v>1948.952407382804</v>
      </c>
      <c r="N4096" s="10">
        <v>0.34998645475889473</v>
      </c>
      <c r="O4096" s="10">
        <v>0.12253928119920535</v>
      </c>
      <c r="P4096" s="10">
        <v>9.2513996749142138E-2</v>
      </c>
      <c r="Q4096" s="10">
        <v>3.0025284450063212E-2</v>
      </c>
    </row>
    <row r="4097" spans="1:17" x14ac:dyDescent="0.2">
      <c r="A4097" s="9" t="str">
        <f t="shared" si="63"/>
        <v>200930EMAEDU143</v>
      </c>
      <c r="B4097" s="10">
        <v>2009</v>
      </c>
      <c r="C4097" s="10" t="s">
        <v>4</v>
      </c>
      <c r="D4097" s="10" t="s">
        <v>9</v>
      </c>
      <c r="E4097" s="10">
        <v>43</v>
      </c>
      <c r="F4097" s="10">
        <v>938968</v>
      </c>
      <c r="G4097" s="10">
        <v>4.420017432327366E-2</v>
      </c>
      <c r="H4097" s="10">
        <v>0.56572428453365819</v>
      </c>
      <c r="I4097" s="10">
        <v>0.54071917253836121</v>
      </c>
      <c r="J4097" s="10">
        <v>0.43120745328914295</v>
      </c>
      <c r="K4097" s="10">
        <v>0.45573970571947076</v>
      </c>
      <c r="L4097" s="10">
        <v>9.4401513150607907E-3</v>
      </c>
      <c r="M4097" s="10">
        <v>833.59690085910063</v>
      </c>
      <c r="N4097" s="10">
        <v>0.24126137708054823</v>
      </c>
      <c r="O4097" s="10">
        <v>0.15941793766790671</v>
      </c>
      <c r="P4097" s="10">
        <v>0.13150751923052281</v>
      </c>
      <c r="Q4097" s="10">
        <v>2.7910418437383878E-2</v>
      </c>
    </row>
    <row r="4098" spans="1:17" x14ac:dyDescent="0.2">
      <c r="A4098" s="9" t="str">
        <f t="shared" si="63"/>
        <v>200930EMAEDU243</v>
      </c>
      <c r="B4098" s="10">
        <v>2009</v>
      </c>
      <c r="C4098" s="10" t="s">
        <v>4</v>
      </c>
      <c r="D4098" s="10" t="s">
        <v>11</v>
      </c>
      <c r="E4098" s="10">
        <v>43</v>
      </c>
      <c r="F4098" s="10">
        <v>234562</v>
      </c>
      <c r="G4098" s="10">
        <v>4.9929870259980962E-2</v>
      </c>
      <c r="H4098" s="10">
        <v>0.68086049743777766</v>
      </c>
      <c r="I4098" s="10">
        <v>0.64686522113556333</v>
      </c>
      <c r="J4098" s="10">
        <v>0.31631295776809543</v>
      </c>
      <c r="K4098" s="10">
        <v>0.34559306281494873</v>
      </c>
      <c r="L4098" s="10">
        <v>1.7944083014298992E-2</v>
      </c>
      <c r="M4098" s="10">
        <v>1053.4255049834503</v>
      </c>
      <c r="N4098" s="10">
        <v>0.29967568490227875</v>
      </c>
      <c r="O4098" s="10">
        <v>0.18246138089954766</v>
      </c>
      <c r="P4098" s="10">
        <v>0.13992916275497141</v>
      </c>
      <c r="Q4098" s="10">
        <v>4.2532218144576257E-2</v>
      </c>
    </row>
    <row r="4099" spans="1:17" x14ac:dyDescent="0.2">
      <c r="A4099" s="9" t="str">
        <f t="shared" si="63"/>
        <v>200930EMAEDU343</v>
      </c>
      <c r="B4099" s="10">
        <v>2009</v>
      </c>
      <c r="C4099" s="10" t="s">
        <v>4</v>
      </c>
      <c r="D4099" s="10" t="s">
        <v>13</v>
      </c>
      <c r="E4099" s="10">
        <v>43</v>
      </c>
      <c r="F4099" s="10">
        <v>83507</v>
      </c>
      <c r="G4099" s="10">
        <v>7.2219053051911009E-2</v>
      </c>
      <c r="H4099" s="10">
        <v>0.73472882512843229</v>
      </c>
      <c r="I4099" s="10">
        <v>0.68166740512771384</v>
      </c>
      <c r="J4099" s="10">
        <v>0.25996623037589661</v>
      </c>
      <c r="K4099" s="10">
        <v>0.30773468092495238</v>
      </c>
      <c r="L4099" s="10">
        <v>5.8402289628414386E-2</v>
      </c>
      <c r="M4099" s="10">
        <v>1198.7801574497398</v>
      </c>
      <c r="N4099" s="10">
        <v>0.34472559186655011</v>
      </c>
      <c r="O4099" s="10">
        <v>0.21214987965080773</v>
      </c>
      <c r="P4099" s="10">
        <v>0.15381944028644307</v>
      </c>
      <c r="Q4099" s="10">
        <v>5.8330439364364661E-2</v>
      </c>
    </row>
    <row r="4100" spans="1:17" x14ac:dyDescent="0.2">
      <c r="A4100" s="9" t="str">
        <f t="shared" ref="A4100:A4163" si="64">B4100&amp;C4100&amp;D4100&amp;E4100</f>
        <v>200930EMAEDU443</v>
      </c>
      <c r="B4100" s="10">
        <v>2009</v>
      </c>
      <c r="C4100" s="10" t="s">
        <v>4</v>
      </c>
      <c r="D4100" s="10" t="s">
        <v>15</v>
      </c>
      <c r="E4100" s="10">
        <v>43</v>
      </c>
      <c r="F4100" s="10">
        <v>463164</v>
      </c>
      <c r="G4100" s="10">
        <v>5.8539050923000928E-2</v>
      </c>
      <c r="H4100" s="10">
        <v>0.75181145339447797</v>
      </c>
      <c r="I4100" s="10">
        <v>0.70780112443972332</v>
      </c>
      <c r="J4100" s="10">
        <v>0.24675492913957042</v>
      </c>
      <c r="K4100" s="10">
        <v>0.28789586409997325</v>
      </c>
      <c r="L4100" s="10">
        <v>1.8641345182268051E-2</v>
      </c>
      <c r="M4100" s="10">
        <v>1597.3651944057265</v>
      </c>
      <c r="N4100" s="10">
        <v>0.32182553048164364</v>
      </c>
      <c r="O4100" s="10">
        <v>0.17501360209342695</v>
      </c>
      <c r="P4100" s="10">
        <v>0.12336882831999033</v>
      </c>
      <c r="Q4100" s="10">
        <v>5.1644773773436625E-2</v>
      </c>
    </row>
    <row r="4101" spans="1:17" x14ac:dyDescent="0.2">
      <c r="A4101" s="9" t="str">
        <f t="shared" si="64"/>
        <v>200930EMAEDU543</v>
      </c>
      <c r="B4101" s="10">
        <v>2009</v>
      </c>
      <c r="C4101" s="10" t="s">
        <v>4</v>
      </c>
      <c r="D4101" s="10" t="s">
        <v>17</v>
      </c>
      <c r="E4101" s="10">
        <v>43</v>
      </c>
      <c r="F4101" s="10">
        <v>380533</v>
      </c>
      <c r="G4101" s="10">
        <v>2.9479731264808025E-2</v>
      </c>
      <c r="H4101" s="10">
        <v>0.80968010658733935</v>
      </c>
      <c r="I4101" s="10">
        <v>0.78581095463468342</v>
      </c>
      <c r="J4101" s="10">
        <v>0.1775220545918488</v>
      </c>
      <c r="K4101" s="10">
        <v>0.19964628560466505</v>
      </c>
      <c r="L4101" s="10">
        <v>0.10827707452441707</v>
      </c>
      <c r="M4101" s="10">
        <v>3697.3636296744121</v>
      </c>
      <c r="N4101" s="10">
        <v>0.35158842991278022</v>
      </c>
      <c r="O4101" s="10">
        <v>0.23516225925215423</v>
      </c>
      <c r="P4101" s="10">
        <v>0.14901729941949843</v>
      </c>
      <c r="Q4101" s="10">
        <v>8.6144959832655771E-2</v>
      </c>
    </row>
    <row r="4102" spans="1:17" x14ac:dyDescent="0.2">
      <c r="A4102" s="9" t="str">
        <f t="shared" si="64"/>
        <v>200915A17EDU153</v>
      </c>
      <c r="B4102" s="10">
        <v>2009</v>
      </c>
      <c r="C4102" s="10" t="s">
        <v>0</v>
      </c>
      <c r="D4102" s="10" t="s">
        <v>9</v>
      </c>
      <c r="E4102" s="10">
        <v>53</v>
      </c>
      <c r="F4102" s="10">
        <v>39873</v>
      </c>
      <c r="G4102" s="10">
        <v>0.46887508626639063</v>
      </c>
      <c r="H4102" s="10">
        <v>0.1817019035437514</v>
      </c>
      <c r="I4102" s="10">
        <v>9.6506407844907577E-2</v>
      </c>
      <c r="J4102" s="10">
        <v>8.5270734582298793E-2</v>
      </c>
      <c r="K4102" s="10">
        <v>9.0963810097058159E-2</v>
      </c>
      <c r="L4102" s="10">
        <v>0.86928497981089958</v>
      </c>
      <c r="M4102" s="10">
        <v>311.57323449195036</v>
      </c>
      <c r="N4102" s="10">
        <v>3.9776289719860559E-2</v>
      </c>
      <c r="O4102" s="10">
        <v>5.6930755147593607E-3</v>
      </c>
      <c r="P4102" s="10">
        <v>5.6930755147593607E-3</v>
      </c>
      <c r="Q4102" s="10">
        <v>0</v>
      </c>
    </row>
    <row r="4103" spans="1:17" x14ac:dyDescent="0.2">
      <c r="A4103" s="9" t="str">
        <f t="shared" si="64"/>
        <v>200915A17EDU253</v>
      </c>
      <c r="B4103" s="10">
        <v>2009</v>
      </c>
      <c r="C4103" s="10" t="s">
        <v>0</v>
      </c>
      <c r="D4103" s="10" t="s">
        <v>11</v>
      </c>
      <c r="E4103" s="10">
        <v>53</v>
      </c>
      <c r="F4103" s="10">
        <v>40548</v>
      </c>
      <c r="G4103" s="10">
        <v>0.56411997736276176</v>
      </c>
      <c r="H4103" s="10">
        <v>0.21788990825688073</v>
      </c>
      <c r="I4103" s="10">
        <v>9.4973858143434939E-2</v>
      </c>
      <c r="J4103" s="10">
        <v>2.2319226595639736E-2</v>
      </c>
      <c r="K4103" s="10">
        <v>2.2319226595639736E-2</v>
      </c>
      <c r="L4103" s="10">
        <v>0.96653349117095788</v>
      </c>
      <c r="M4103" s="10">
        <v>370.80793256619069</v>
      </c>
      <c r="N4103" s="10">
        <v>5.0261418565650584E-2</v>
      </c>
      <c r="O4103" s="10">
        <v>5.5736411167011937E-3</v>
      </c>
      <c r="P4103" s="10">
        <v>5.5736411167011937E-3</v>
      </c>
      <c r="Q4103" s="10">
        <v>0</v>
      </c>
    </row>
    <row r="4104" spans="1:17" x14ac:dyDescent="0.2">
      <c r="A4104" s="9" t="str">
        <f t="shared" si="64"/>
        <v>200915A17EDU353</v>
      </c>
      <c r="B4104" s="10">
        <v>2009</v>
      </c>
      <c r="C4104" s="10" t="s">
        <v>0</v>
      </c>
      <c r="D4104" s="10" t="s">
        <v>13</v>
      </c>
      <c r="E4104" s="10">
        <v>53</v>
      </c>
      <c r="F4104" s="10">
        <v>53683</v>
      </c>
      <c r="G4104" s="10">
        <v>0.48455172413793102</v>
      </c>
      <c r="H4104" s="10">
        <v>0.27010412979900528</v>
      </c>
      <c r="I4104" s="10">
        <v>0.13922470800812176</v>
      </c>
      <c r="J4104" s="10">
        <v>2.527802097498277E-2</v>
      </c>
      <c r="K4104" s="10">
        <v>3.3697818676303483E-2</v>
      </c>
      <c r="L4104" s="10">
        <v>0.96209228247303613</v>
      </c>
      <c r="M4104" s="10">
        <v>393.94444530593057</v>
      </c>
      <c r="N4104" s="10">
        <v>6.7507404578730695E-2</v>
      </c>
      <c r="O4104" s="10">
        <v>0</v>
      </c>
      <c r="P4104" s="10">
        <v>0</v>
      </c>
      <c r="Q4104" s="10">
        <v>0</v>
      </c>
    </row>
    <row r="4105" spans="1:17" x14ac:dyDescent="0.2">
      <c r="A4105" s="9" t="str">
        <f t="shared" si="64"/>
        <v>200915A17EDU453</v>
      </c>
      <c r="B4105" s="10">
        <v>2009</v>
      </c>
      <c r="C4105" s="10" t="s">
        <v>0</v>
      </c>
      <c r="D4105" s="10" t="s">
        <v>15</v>
      </c>
      <c r="E4105" s="10">
        <v>53</v>
      </c>
      <c r="F4105" s="10">
        <v>5438</v>
      </c>
      <c r="G4105" s="10">
        <v>0.49981597350018403</v>
      </c>
      <c r="H4105" s="10">
        <v>0.49963221772710553</v>
      </c>
      <c r="I4105" s="10">
        <v>0.24990805443177638</v>
      </c>
      <c r="J4105" s="10">
        <v>0.16660536962118425</v>
      </c>
      <c r="K4105" s="10">
        <v>0.37477013607944099</v>
      </c>
      <c r="L4105" s="10">
        <v>0.50018389113644723</v>
      </c>
      <c r="M4105" s="10">
        <v>477.49565491856328</v>
      </c>
      <c r="N4105" s="10">
        <v>4.1743287973519679E-2</v>
      </c>
      <c r="O4105" s="10">
        <v>4.1743287973519679E-2</v>
      </c>
      <c r="P4105" s="10">
        <v>4.1743287973519679E-2</v>
      </c>
      <c r="Q4105" s="10">
        <v>0</v>
      </c>
    </row>
    <row r="4106" spans="1:17" x14ac:dyDescent="0.2">
      <c r="A4106" s="9" t="str">
        <f t="shared" si="64"/>
        <v>200915A17EDU553</v>
      </c>
      <c r="B4106" s="10">
        <v>2009</v>
      </c>
      <c r="C4106" s="10" t="s">
        <v>0</v>
      </c>
      <c r="D4106" s="10" t="s">
        <v>17</v>
      </c>
      <c r="E4106" s="10">
        <v>53</v>
      </c>
      <c r="F4106" s="10">
        <v>454</v>
      </c>
      <c r="G4106" s="10"/>
      <c r="H4106" s="10">
        <v>0</v>
      </c>
      <c r="I4106" s="10">
        <v>0</v>
      </c>
      <c r="J4106" s="10">
        <v>0.5</v>
      </c>
      <c r="K4106" s="10">
        <v>0.5</v>
      </c>
      <c r="L4106" s="10">
        <v>0.5</v>
      </c>
      <c r="M4106" s="10"/>
      <c r="N4106" s="10">
        <v>0</v>
      </c>
      <c r="O4106" s="10">
        <v>0</v>
      </c>
      <c r="P4106" s="10">
        <v>0</v>
      </c>
      <c r="Q4106" s="10">
        <v>0</v>
      </c>
    </row>
    <row r="4107" spans="1:17" x14ac:dyDescent="0.2">
      <c r="A4107" s="9" t="str">
        <f t="shared" si="64"/>
        <v>200915A29EDU153</v>
      </c>
      <c r="B4107" s="10">
        <v>2009</v>
      </c>
      <c r="C4107" s="10" t="s">
        <v>3</v>
      </c>
      <c r="D4107" s="10" t="s">
        <v>9</v>
      </c>
      <c r="E4107" s="10">
        <v>53</v>
      </c>
      <c r="F4107" s="10">
        <v>129140</v>
      </c>
      <c r="G4107" s="10">
        <v>0.2333168363184013</v>
      </c>
      <c r="H4107" s="10">
        <v>0.57891435651231227</v>
      </c>
      <c r="I4107" s="10">
        <v>0.44384389035155647</v>
      </c>
      <c r="J4107" s="10">
        <v>0.16492953383924422</v>
      </c>
      <c r="K4107" s="10">
        <v>0.25967167415208303</v>
      </c>
      <c r="L4107" s="10">
        <v>0.33682050487842652</v>
      </c>
      <c r="M4107" s="10">
        <v>624.69463890500117</v>
      </c>
      <c r="N4107" s="10">
        <v>0.19154003087353486</v>
      </c>
      <c r="O4107" s="10">
        <v>6.5028352454756314E-2</v>
      </c>
      <c r="P4107" s="10">
        <v>6.1514354642278127E-2</v>
      </c>
      <c r="Q4107" s="10">
        <v>3.5139978124781829E-3</v>
      </c>
    </row>
    <row r="4108" spans="1:17" x14ac:dyDescent="0.2">
      <c r="A4108" s="9" t="str">
        <f t="shared" si="64"/>
        <v>200915A29EDU253</v>
      </c>
      <c r="B4108" s="10">
        <v>2009</v>
      </c>
      <c r="C4108" s="10" t="s">
        <v>3</v>
      </c>
      <c r="D4108" s="10" t="s">
        <v>11</v>
      </c>
      <c r="E4108" s="10">
        <v>53</v>
      </c>
      <c r="F4108" s="10">
        <v>85400</v>
      </c>
      <c r="G4108" s="10">
        <v>0.33876182204207683</v>
      </c>
      <c r="H4108" s="10">
        <v>0.48533957845433257</v>
      </c>
      <c r="I4108" s="10">
        <v>0.32092505854800935</v>
      </c>
      <c r="J4108" s="10">
        <v>0.11146370023419204</v>
      </c>
      <c r="K4108" s="10">
        <v>0.19634660421545669</v>
      </c>
      <c r="L4108" s="10">
        <v>0.56495316159250586</v>
      </c>
      <c r="M4108" s="10">
        <v>727.37600827233427</v>
      </c>
      <c r="N4108" s="10">
        <v>0.12730679156908664</v>
      </c>
      <c r="O4108" s="10">
        <v>2.6533957845433255E-2</v>
      </c>
      <c r="P4108" s="10">
        <v>2.6533957845433255E-2</v>
      </c>
      <c r="Q4108" s="10">
        <v>0</v>
      </c>
    </row>
    <row r="4109" spans="1:17" x14ac:dyDescent="0.2">
      <c r="A4109" s="9" t="str">
        <f t="shared" si="64"/>
        <v>200915A29EDU353</v>
      </c>
      <c r="B4109" s="10">
        <v>2009</v>
      </c>
      <c r="C4109" s="10" t="s">
        <v>3</v>
      </c>
      <c r="D4109" s="10" t="s">
        <v>13</v>
      </c>
      <c r="E4109" s="10">
        <v>53</v>
      </c>
      <c r="F4109" s="10">
        <v>115749</v>
      </c>
      <c r="G4109" s="10">
        <v>0.31290234544316192</v>
      </c>
      <c r="H4109" s="10">
        <v>0.53815583719945748</v>
      </c>
      <c r="I4109" s="10">
        <v>0.36976561352581877</v>
      </c>
      <c r="J4109" s="10">
        <v>5.0851411243293676E-2</v>
      </c>
      <c r="K4109" s="10">
        <v>9.9802158117996698E-2</v>
      </c>
      <c r="L4109" s="10">
        <v>0.70259786261652368</v>
      </c>
      <c r="M4109" s="10">
        <v>719.40409072727539</v>
      </c>
      <c r="N4109" s="10">
        <v>0.13892992596048345</v>
      </c>
      <c r="O4109" s="10">
        <v>2.740412444167984E-2</v>
      </c>
      <c r="P4109" s="10">
        <v>1.9585482379977363E-2</v>
      </c>
      <c r="Q4109" s="10">
        <v>7.8186420617024771E-3</v>
      </c>
    </row>
    <row r="4110" spans="1:17" x14ac:dyDescent="0.2">
      <c r="A4110" s="9" t="str">
        <f t="shared" si="64"/>
        <v>200915A29EDU453</v>
      </c>
      <c r="B4110" s="10">
        <v>2009</v>
      </c>
      <c r="C4110" s="10" t="s">
        <v>3</v>
      </c>
      <c r="D4110" s="10" t="s">
        <v>15</v>
      </c>
      <c r="E4110" s="10">
        <v>53</v>
      </c>
      <c r="F4110" s="10">
        <v>238786</v>
      </c>
      <c r="G4110" s="10">
        <v>0.17462256238205073</v>
      </c>
      <c r="H4110" s="10">
        <v>0.7988743058638279</v>
      </c>
      <c r="I4110" s="10">
        <v>0.6593728275527041</v>
      </c>
      <c r="J4110" s="10">
        <v>0.14798606283450452</v>
      </c>
      <c r="K4110" s="10">
        <v>0.26471819955943815</v>
      </c>
      <c r="L4110" s="10">
        <v>0.15087149162848743</v>
      </c>
      <c r="M4110" s="10">
        <v>922.41446367844514</v>
      </c>
      <c r="N4110" s="10">
        <v>0.2599482381714171</v>
      </c>
      <c r="O4110" s="10">
        <v>5.5032539596123725E-2</v>
      </c>
      <c r="P4110" s="10">
        <v>4.8386421314482425E-2</v>
      </c>
      <c r="Q4110" s="10">
        <v>6.6461182816413026E-3</v>
      </c>
    </row>
    <row r="4111" spans="1:17" x14ac:dyDescent="0.2">
      <c r="A4111" s="9" t="str">
        <f t="shared" si="64"/>
        <v>200915A29EDU553</v>
      </c>
      <c r="B4111" s="10">
        <v>2009</v>
      </c>
      <c r="C4111" s="10" t="s">
        <v>3</v>
      </c>
      <c r="D4111" s="10" t="s">
        <v>17</v>
      </c>
      <c r="E4111" s="10">
        <v>53</v>
      </c>
      <c r="F4111" s="10">
        <v>182143</v>
      </c>
      <c r="G4111" s="10">
        <v>0.13411980221202979</v>
      </c>
      <c r="H4111" s="10">
        <v>0.79720878650291249</v>
      </c>
      <c r="I4111" s="10">
        <v>0.69028730173544961</v>
      </c>
      <c r="J4111" s="10">
        <v>5.6005446270238221E-2</v>
      </c>
      <c r="K4111" s="10">
        <v>0.11196148081452485</v>
      </c>
      <c r="L4111" s="10">
        <v>0.45894160083011698</v>
      </c>
      <c r="M4111" s="10">
        <v>2604.4420146614839</v>
      </c>
      <c r="N4111" s="10">
        <v>0.26369391082830523</v>
      </c>
      <c r="O4111" s="10">
        <v>6.3411714971203945E-2</v>
      </c>
      <c r="P4111" s="10">
        <v>4.1033693306907211E-2</v>
      </c>
      <c r="Q4111" s="10">
        <v>2.2378021664296734E-2</v>
      </c>
    </row>
    <row r="4112" spans="1:17" x14ac:dyDescent="0.2">
      <c r="A4112" s="9" t="str">
        <f t="shared" si="64"/>
        <v>200918A24EDU153</v>
      </c>
      <c r="B4112" s="10">
        <v>2009</v>
      </c>
      <c r="C4112" s="10" t="s">
        <v>1</v>
      </c>
      <c r="D4112" s="10" t="s">
        <v>9</v>
      </c>
      <c r="E4112" s="10">
        <v>53</v>
      </c>
      <c r="F4112" s="10">
        <v>44398</v>
      </c>
      <c r="G4112" s="10">
        <v>0.25710231751537127</v>
      </c>
      <c r="H4112" s="10">
        <v>0.71433397900806339</v>
      </c>
      <c r="I4112" s="10">
        <v>0.53067705752511374</v>
      </c>
      <c r="J4112" s="10">
        <v>0.21933420424343439</v>
      </c>
      <c r="K4112" s="10">
        <v>0.36217847650795082</v>
      </c>
      <c r="L4112" s="10">
        <v>0.14284427226451643</v>
      </c>
      <c r="M4112" s="10">
        <v>616.15339164664772</v>
      </c>
      <c r="N4112" s="10">
        <v>0.23581082610762719</v>
      </c>
      <c r="O4112" s="10">
        <v>6.669534309841299E-2</v>
      </c>
      <c r="P4112" s="10">
        <v>6.669534309841299E-2</v>
      </c>
      <c r="Q4112" s="10">
        <v>0</v>
      </c>
    </row>
    <row r="4113" spans="1:17" x14ac:dyDescent="0.2">
      <c r="A4113" s="9" t="str">
        <f t="shared" si="64"/>
        <v>200918A24EDU253</v>
      </c>
      <c r="B4113" s="10">
        <v>2009</v>
      </c>
      <c r="C4113" s="10" t="s">
        <v>1</v>
      </c>
      <c r="D4113" s="10" t="s">
        <v>11</v>
      </c>
      <c r="E4113" s="10">
        <v>53</v>
      </c>
      <c r="F4113" s="10">
        <v>26728</v>
      </c>
      <c r="G4113" s="10">
        <v>0.34563593741481763</v>
      </c>
      <c r="H4113" s="10">
        <v>0.68628404669260701</v>
      </c>
      <c r="I4113" s="10">
        <v>0.44907961688117332</v>
      </c>
      <c r="J4113" s="10">
        <v>0.18658335827596528</v>
      </c>
      <c r="K4113" s="10">
        <v>0.35614337024842863</v>
      </c>
      <c r="L4113" s="10">
        <v>0.28797515713858124</v>
      </c>
      <c r="M4113" s="10">
        <v>737.23973308706445</v>
      </c>
      <c r="N4113" s="10">
        <v>0.18647111643220593</v>
      </c>
      <c r="O4113" s="10">
        <v>1.698593235558216E-2</v>
      </c>
      <c r="P4113" s="10">
        <v>1.698593235558216E-2</v>
      </c>
      <c r="Q4113" s="10">
        <v>0</v>
      </c>
    </row>
    <row r="4114" spans="1:17" x14ac:dyDescent="0.2">
      <c r="A4114" s="9" t="str">
        <f t="shared" si="64"/>
        <v>200918A24EDU353</v>
      </c>
      <c r="B4114" s="10">
        <v>2009</v>
      </c>
      <c r="C4114" s="10" t="s">
        <v>1</v>
      </c>
      <c r="D4114" s="10" t="s">
        <v>13</v>
      </c>
      <c r="E4114" s="10">
        <v>53</v>
      </c>
      <c r="F4114" s="10">
        <v>44625</v>
      </c>
      <c r="G4114" s="10">
        <v>0.28492151091488838</v>
      </c>
      <c r="H4114" s="10">
        <v>0.73089075630252098</v>
      </c>
      <c r="I4114" s="10">
        <v>0.52264425770308121</v>
      </c>
      <c r="J4114" s="10">
        <v>6.0862745098039218E-2</v>
      </c>
      <c r="K4114" s="10">
        <v>0.11675070028011204</v>
      </c>
      <c r="L4114" s="10">
        <v>0.583843137254902</v>
      </c>
      <c r="M4114" s="10">
        <v>695.61586402162879</v>
      </c>
      <c r="N4114" s="10">
        <v>0.18274509803921568</v>
      </c>
      <c r="O4114" s="10">
        <v>4.5714285714285714E-2</v>
      </c>
      <c r="P4114" s="10">
        <v>3.5563025210084032E-2</v>
      </c>
      <c r="Q4114" s="10">
        <v>1.0151260504201681E-2</v>
      </c>
    </row>
    <row r="4115" spans="1:17" x14ac:dyDescent="0.2">
      <c r="A4115" s="9" t="str">
        <f t="shared" si="64"/>
        <v>200918A24EDU453</v>
      </c>
      <c r="B4115" s="10">
        <v>2009</v>
      </c>
      <c r="C4115" s="10" t="s">
        <v>1</v>
      </c>
      <c r="D4115" s="10" t="s">
        <v>15</v>
      </c>
      <c r="E4115" s="10">
        <v>53</v>
      </c>
      <c r="F4115" s="10">
        <v>137067</v>
      </c>
      <c r="G4115" s="10">
        <v>0.2107111666212777</v>
      </c>
      <c r="H4115" s="10">
        <v>0.77689742972414955</v>
      </c>
      <c r="I4115" s="10">
        <v>0.6131964659619018</v>
      </c>
      <c r="J4115" s="10">
        <v>0.15037901172419327</v>
      </c>
      <c r="K4115" s="10">
        <v>0.28100855785856554</v>
      </c>
      <c r="L4115" s="10">
        <v>0.18843339388766078</v>
      </c>
      <c r="M4115" s="10">
        <v>756.45647716984979</v>
      </c>
      <c r="N4115" s="10">
        <v>0.24622994593884742</v>
      </c>
      <c r="O4115" s="10">
        <v>3.3042234819467851E-2</v>
      </c>
      <c r="P4115" s="10">
        <v>2.9737281767310879E-2</v>
      </c>
      <c r="Q4115" s="10">
        <v>3.3049530521569743E-3</v>
      </c>
    </row>
    <row r="4116" spans="1:17" x14ac:dyDescent="0.2">
      <c r="A4116" s="9" t="str">
        <f t="shared" si="64"/>
        <v>200918A24EDU553</v>
      </c>
      <c r="B4116" s="10">
        <v>2009</v>
      </c>
      <c r="C4116" s="10" t="s">
        <v>1</v>
      </c>
      <c r="D4116" s="10" t="s">
        <v>17</v>
      </c>
      <c r="E4116" s="10">
        <v>53</v>
      </c>
      <c r="F4116" s="10">
        <v>91739</v>
      </c>
      <c r="G4116" s="10">
        <v>0.1585614665489205</v>
      </c>
      <c r="H4116" s="10">
        <v>0.71592234491328666</v>
      </c>
      <c r="I4116" s="10">
        <v>0.60240464796869375</v>
      </c>
      <c r="J4116" s="10">
        <v>4.4484897371891999E-2</v>
      </c>
      <c r="K4116" s="10">
        <v>9.1400603887114532E-2</v>
      </c>
      <c r="L4116" s="10">
        <v>0.65676538876595558</v>
      </c>
      <c r="M4116" s="10">
        <v>1626.5191992749874</v>
      </c>
      <c r="N4116" s="10">
        <v>0.24941409869303133</v>
      </c>
      <c r="O4116" s="10">
        <v>3.7039863089852736E-2</v>
      </c>
      <c r="P4116" s="10">
        <v>2.9627530276109398E-2</v>
      </c>
      <c r="Q4116" s="10">
        <v>7.4123328137433372E-3</v>
      </c>
    </row>
    <row r="4117" spans="1:17" x14ac:dyDescent="0.2">
      <c r="A4117" s="9" t="str">
        <f t="shared" si="64"/>
        <v>200925A29EDU153</v>
      </c>
      <c r="B4117" s="10">
        <v>2009</v>
      </c>
      <c r="C4117" s="10" t="s">
        <v>2</v>
      </c>
      <c r="D4117" s="10" t="s">
        <v>9</v>
      </c>
      <c r="E4117" s="10">
        <v>53</v>
      </c>
      <c r="F4117" s="10">
        <v>44869</v>
      </c>
      <c r="G4117" s="10">
        <v>0.16457640848021005</v>
      </c>
      <c r="H4117" s="10">
        <v>0.79790055494885115</v>
      </c>
      <c r="I4117" s="10">
        <v>0.66658494729100271</v>
      </c>
      <c r="J4117" s="10">
        <v>0.18188504312554324</v>
      </c>
      <c r="K4117" s="10">
        <v>0.30816376562883058</v>
      </c>
      <c r="L4117" s="10">
        <v>5.5584033519802088E-2</v>
      </c>
      <c r="M4117" s="10">
        <v>673.74274547942491</v>
      </c>
      <c r="N4117" s="10">
        <v>0.28282333013884864</v>
      </c>
      <c r="O4117" s="10">
        <v>0.11611580378434999</v>
      </c>
      <c r="P4117" s="10">
        <v>0.10601974637277407</v>
      </c>
      <c r="Q4117" s="10">
        <v>1.0096057411575921E-2</v>
      </c>
    </row>
    <row r="4118" spans="1:17" x14ac:dyDescent="0.2">
      <c r="A4118" s="9" t="str">
        <f t="shared" si="64"/>
        <v>200925A29EDU253</v>
      </c>
      <c r="B4118" s="10">
        <v>2009</v>
      </c>
      <c r="C4118" s="10" t="s">
        <v>2</v>
      </c>
      <c r="D4118" s="10" t="s">
        <v>11</v>
      </c>
      <c r="E4118" s="10">
        <v>53</v>
      </c>
      <c r="F4118" s="10">
        <v>18124</v>
      </c>
      <c r="G4118" s="10">
        <v>0.19039943938332166</v>
      </c>
      <c r="H4118" s="10">
        <v>0.78735378503641584</v>
      </c>
      <c r="I4118" s="10">
        <v>0.63744206576914586</v>
      </c>
      <c r="J4118" s="10">
        <v>0.20012138600750387</v>
      </c>
      <c r="K4118" s="10">
        <v>0.35003310527477377</v>
      </c>
      <c r="L4118" s="10">
        <v>7.4983447362613115E-2</v>
      </c>
      <c r="M4118" s="10">
        <v>831.00524967851868</v>
      </c>
      <c r="N4118" s="10">
        <v>0.212425513131759</v>
      </c>
      <c r="O4118" s="10">
        <v>8.7508276318693443E-2</v>
      </c>
      <c r="P4118" s="10">
        <v>8.7508276318693443E-2</v>
      </c>
      <c r="Q4118" s="10">
        <v>0</v>
      </c>
    </row>
    <row r="4119" spans="1:17" x14ac:dyDescent="0.2">
      <c r="A4119" s="9" t="str">
        <f t="shared" si="64"/>
        <v>200925A29EDU353</v>
      </c>
      <c r="B4119" s="10">
        <v>2009</v>
      </c>
      <c r="C4119" s="10" t="s">
        <v>2</v>
      </c>
      <c r="D4119" s="10" t="s">
        <v>13</v>
      </c>
      <c r="E4119" s="10">
        <v>53</v>
      </c>
      <c r="F4119" s="10">
        <v>17441</v>
      </c>
      <c r="G4119" s="10">
        <v>0.20902800658978582</v>
      </c>
      <c r="H4119" s="10">
        <v>0.87007625709535008</v>
      </c>
      <c r="I4119" s="10">
        <v>0.68820595149360697</v>
      </c>
      <c r="J4119" s="10">
        <v>0.10395046155610344</v>
      </c>
      <c r="K4119" s="10">
        <v>0.25990482197121723</v>
      </c>
      <c r="L4119" s="10">
        <v>0.2077289146264549</v>
      </c>
      <c r="M4119" s="10">
        <v>972.14233870303644</v>
      </c>
      <c r="N4119" s="10">
        <v>0.24666016856831605</v>
      </c>
      <c r="O4119" s="10">
        <v>6.4904535290407656E-2</v>
      </c>
      <c r="P4119" s="10">
        <v>3.8988590103778455E-2</v>
      </c>
      <c r="Q4119" s="10">
        <v>2.5915945186629208E-2</v>
      </c>
    </row>
    <row r="4120" spans="1:17" x14ac:dyDescent="0.2">
      <c r="A4120" s="9" t="str">
        <f t="shared" si="64"/>
        <v>200925A29EDU453</v>
      </c>
      <c r="B4120" s="10">
        <v>2009</v>
      </c>
      <c r="C4120" s="10" t="s">
        <v>2</v>
      </c>
      <c r="D4120" s="10" t="s">
        <v>15</v>
      </c>
      <c r="E4120" s="10">
        <v>53</v>
      </c>
      <c r="F4120" s="10">
        <v>96281</v>
      </c>
      <c r="G4120" s="10">
        <v>0.1166683015351415</v>
      </c>
      <c r="H4120" s="10">
        <v>0.84706224488736093</v>
      </c>
      <c r="I4120" s="10">
        <v>0.74823693148180848</v>
      </c>
      <c r="J4120" s="10">
        <v>0.14352779883881556</v>
      </c>
      <c r="K4120" s="10">
        <v>0.23531122443680477</v>
      </c>
      <c r="L4120" s="10">
        <v>7.7668491187253968E-2</v>
      </c>
      <c r="M4120" s="10">
        <v>1126.0104238751801</v>
      </c>
      <c r="N4120" s="10">
        <v>0.29180212087535445</v>
      </c>
      <c r="O4120" s="10">
        <v>8.7088833726280374E-2</v>
      </c>
      <c r="P4120" s="10">
        <v>7.5310808986196659E-2</v>
      </c>
      <c r="Q4120" s="10">
        <v>1.1778024740083713E-2</v>
      </c>
    </row>
    <row r="4121" spans="1:17" x14ac:dyDescent="0.2">
      <c r="A4121" s="9" t="str">
        <f t="shared" si="64"/>
        <v>200925A29EDU553</v>
      </c>
      <c r="B4121" s="10">
        <v>2009</v>
      </c>
      <c r="C4121" s="10" t="s">
        <v>2</v>
      </c>
      <c r="D4121" s="10" t="s">
        <v>17</v>
      </c>
      <c r="E4121" s="10">
        <v>53</v>
      </c>
      <c r="F4121" s="10">
        <v>89950</v>
      </c>
      <c r="G4121" s="10">
        <v>0.11393471481742279</v>
      </c>
      <c r="H4121" s="10">
        <v>0.88413563090605896</v>
      </c>
      <c r="I4121" s="10">
        <v>0.78340188993885496</v>
      </c>
      <c r="J4121" s="10">
        <v>6.5514174541411896E-2</v>
      </c>
      <c r="K4121" s="10">
        <v>0.1309727626459144</v>
      </c>
      <c r="L4121" s="10">
        <v>0.25697609783212894</v>
      </c>
      <c r="M4121" s="10">
        <v>3368.8031375929045</v>
      </c>
      <c r="N4121" s="10">
        <v>0.27958866036687047</v>
      </c>
      <c r="O4121" s="10">
        <v>9.0628126737076153E-2</v>
      </c>
      <c r="P4121" s="10">
        <v>5.2873818788215676E-2</v>
      </c>
      <c r="Q4121" s="10">
        <v>3.7754307948860477E-2</v>
      </c>
    </row>
    <row r="4122" spans="1:17" x14ac:dyDescent="0.2">
      <c r="A4122" s="9" t="str">
        <f t="shared" si="64"/>
        <v>200930EMAEDU153</v>
      </c>
      <c r="B4122" s="10">
        <v>2009</v>
      </c>
      <c r="C4122" s="10" t="s">
        <v>4</v>
      </c>
      <c r="D4122" s="10" t="s">
        <v>9</v>
      </c>
      <c r="E4122" s="10">
        <v>53</v>
      </c>
      <c r="F4122" s="10">
        <v>413477</v>
      </c>
      <c r="G4122" s="10">
        <v>5.8662750723628927E-2</v>
      </c>
      <c r="H4122" s="10">
        <v>0.56984548112712441</v>
      </c>
      <c r="I4122" s="10">
        <v>0.53641677771677743</v>
      </c>
      <c r="J4122" s="10">
        <v>0.41919139395903521</v>
      </c>
      <c r="K4122" s="10">
        <v>0.45042650498093001</v>
      </c>
      <c r="L4122" s="10">
        <v>2.5210592124834029E-2</v>
      </c>
      <c r="M4122" s="10">
        <v>874.80272977710933</v>
      </c>
      <c r="N4122" s="10">
        <v>0.25961722882995741</v>
      </c>
      <c r="O4122" s="10">
        <v>0.17159636894226871</v>
      </c>
      <c r="P4122" s="10">
        <v>0.15730132486507353</v>
      </c>
      <c r="Q4122" s="10">
        <v>1.4295044077195181E-2</v>
      </c>
    </row>
    <row r="4123" spans="1:17" x14ac:dyDescent="0.2">
      <c r="A4123" s="9" t="str">
        <f t="shared" si="64"/>
        <v>200930EMAEDU253</v>
      </c>
      <c r="B4123" s="10">
        <v>2009</v>
      </c>
      <c r="C4123" s="10" t="s">
        <v>4</v>
      </c>
      <c r="D4123" s="10" t="s">
        <v>11</v>
      </c>
      <c r="E4123" s="10">
        <v>53</v>
      </c>
      <c r="F4123" s="10">
        <v>98327</v>
      </c>
      <c r="G4123" s="10">
        <v>8.1265305485798064E-2</v>
      </c>
      <c r="H4123" s="10">
        <v>0.65201826558320708</v>
      </c>
      <c r="I4123" s="10">
        <v>0.59903180204826756</v>
      </c>
      <c r="J4123" s="10">
        <v>0.34338482817537402</v>
      </c>
      <c r="K4123" s="10">
        <v>0.39176421532234279</v>
      </c>
      <c r="L4123" s="10">
        <v>2.5344005207115036E-2</v>
      </c>
      <c r="M4123" s="10">
        <v>1204.3287577567839</v>
      </c>
      <c r="N4123" s="10">
        <v>0.29251375512321132</v>
      </c>
      <c r="O4123" s="10">
        <v>0.18887996176024896</v>
      </c>
      <c r="P4123" s="10">
        <v>0.15894922045826682</v>
      </c>
      <c r="Q4123" s="10">
        <v>2.9930741301982162E-2</v>
      </c>
    </row>
    <row r="4124" spans="1:17" x14ac:dyDescent="0.2">
      <c r="A4124" s="9" t="str">
        <f t="shared" si="64"/>
        <v>200930EMAEDU353</v>
      </c>
      <c r="B4124" s="10">
        <v>2009</v>
      </c>
      <c r="C4124" s="10" t="s">
        <v>4</v>
      </c>
      <c r="D4124" s="10" t="s">
        <v>13</v>
      </c>
      <c r="E4124" s="10">
        <v>53</v>
      </c>
      <c r="F4124" s="10">
        <v>49840</v>
      </c>
      <c r="G4124" s="10">
        <v>7.9293731327214498E-2</v>
      </c>
      <c r="H4124" s="10">
        <v>0.74544542536115566</v>
      </c>
      <c r="I4124" s="10">
        <v>0.68633627608346714</v>
      </c>
      <c r="J4124" s="10">
        <v>0.2273274478330658</v>
      </c>
      <c r="K4124" s="10">
        <v>0.27734751203852326</v>
      </c>
      <c r="L4124" s="10">
        <v>0.13176163723916534</v>
      </c>
      <c r="M4124" s="10">
        <v>1196.2940893852569</v>
      </c>
      <c r="N4124" s="10">
        <v>0.32724719101123595</v>
      </c>
      <c r="O4124" s="10">
        <v>0.19997993579454254</v>
      </c>
      <c r="P4124" s="10">
        <v>0.1544943820224719</v>
      </c>
      <c r="Q4124" s="10">
        <v>4.5485553772070628E-2</v>
      </c>
    </row>
    <row r="4125" spans="1:17" x14ac:dyDescent="0.2">
      <c r="A4125" s="9" t="str">
        <f t="shared" si="64"/>
        <v>200930EMAEDU453</v>
      </c>
      <c r="B4125" s="10">
        <v>2009</v>
      </c>
      <c r="C4125" s="10" t="s">
        <v>4</v>
      </c>
      <c r="D4125" s="10" t="s">
        <v>15</v>
      </c>
      <c r="E4125" s="10">
        <v>53</v>
      </c>
      <c r="F4125" s="10">
        <v>324878</v>
      </c>
      <c r="G4125" s="10">
        <v>6.9654539055009165E-2</v>
      </c>
      <c r="H4125" s="10">
        <v>0.76083021934387673</v>
      </c>
      <c r="I4125" s="10">
        <v>0.70783494111635747</v>
      </c>
      <c r="J4125" s="10">
        <v>0.23568231767001765</v>
      </c>
      <c r="K4125" s="10">
        <v>0.28728014824026249</v>
      </c>
      <c r="L4125" s="10">
        <v>3.4877707939595784E-2</v>
      </c>
      <c r="M4125" s="10">
        <v>2218.5593562544786</v>
      </c>
      <c r="N4125" s="10">
        <v>0.30568210170305959</v>
      </c>
      <c r="O4125" s="10">
        <v>0.1514241446969207</v>
      </c>
      <c r="P4125" s="10">
        <v>0.10676695898056682</v>
      </c>
      <c r="Q4125" s="10">
        <v>4.4657185716353867E-2</v>
      </c>
    </row>
    <row r="4126" spans="1:17" x14ac:dyDescent="0.2">
      <c r="A4126" s="9" t="str">
        <f t="shared" si="64"/>
        <v>200930EMAEDU553</v>
      </c>
      <c r="B4126" s="10">
        <v>2009</v>
      </c>
      <c r="C4126" s="10" t="s">
        <v>4</v>
      </c>
      <c r="D4126" s="10" t="s">
        <v>17</v>
      </c>
      <c r="E4126" s="10">
        <v>53</v>
      </c>
      <c r="F4126" s="10">
        <v>347091</v>
      </c>
      <c r="G4126" s="10">
        <v>4.0131492718661552E-2</v>
      </c>
      <c r="H4126" s="10">
        <v>0.81332273092647178</v>
      </c>
      <c r="I4126" s="10">
        <v>0.78068287567237415</v>
      </c>
      <c r="J4126" s="10">
        <v>0.1749310699499555</v>
      </c>
      <c r="K4126" s="10">
        <v>0.20300439942262979</v>
      </c>
      <c r="L4126" s="10">
        <v>9.6597145993413833E-2</v>
      </c>
      <c r="M4126" s="10">
        <v>6311.6505234524684</v>
      </c>
      <c r="N4126" s="10">
        <v>0.2493582374651028</v>
      </c>
      <c r="O4126" s="10">
        <v>9.9230461175887588E-2</v>
      </c>
      <c r="P4126" s="10">
        <v>5.1583014252746397E-2</v>
      </c>
      <c r="Q4126" s="10">
        <v>4.7647446923141192E-2</v>
      </c>
    </row>
    <row r="4127" spans="1:17" x14ac:dyDescent="0.2">
      <c r="A4127" s="9" t="str">
        <f t="shared" si="64"/>
        <v>200915A17Q10</v>
      </c>
      <c r="B4127" s="10">
        <v>2009</v>
      </c>
      <c r="C4127" s="10" t="s">
        <v>0</v>
      </c>
      <c r="D4127" s="10" t="s">
        <v>37</v>
      </c>
      <c r="E4127" s="10">
        <v>0</v>
      </c>
      <c r="F4127" s="10">
        <v>460598</v>
      </c>
      <c r="G4127" s="10">
        <v>0.49190650474130759</v>
      </c>
      <c r="H4127" s="10">
        <v>0.26100851501743388</v>
      </c>
      <c r="I4127" s="10">
        <v>0.13261672868748886</v>
      </c>
      <c r="J4127" s="10">
        <v>0.10234738318446888</v>
      </c>
      <c r="K4127" s="10">
        <v>0.13244304143743568</v>
      </c>
      <c r="L4127" s="10">
        <v>0.83132796929209418</v>
      </c>
      <c r="M4127" s="10">
        <v>169.33080996141544</v>
      </c>
      <c r="N4127" s="10">
        <v>6.8105478049321364E-2</v>
      </c>
      <c r="O4127" s="10">
        <v>1.8279731195770095E-2</v>
      </c>
      <c r="P4127" s="10">
        <v>1.8279731195770095E-2</v>
      </c>
      <c r="Q4127" s="10">
        <v>0</v>
      </c>
    </row>
    <row r="4128" spans="1:17" x14ac:dyDescent="0.2">
      <c r="A4128" s="9" t="str">
        <f t="shared" si="64"/>
        <v>200915A17Q20</v>
      </c>
      <c r="B4128" s="10">
        <v>2009</v>
      </c>
      <c r="C4128" s="10" t="s">
        <v>0</v>
      </c>
      <c r="D4128" s="10" t="s">
        <v>39</v>
      </c>
      <c r="E4128" s="10">
        <v>0</v>
      </c>
      <c r="F4128" s="10">
        <v>661624</v>
      </c>
      <c r="G4128" s="10">
        <v>0.43114612827772991</v>
      </c>
      <c r="H4128" s="10">
        <v>0.30693414990991863</v>
      </c>
      <c r="I4128" s="10">
        <v>0.17460067954004088</v>
      </c>
      <c r="J4128" s="10">
        <v>8.9643060106646674E-2</v>
      </c>
      <c r="K4128" s="10">
        <v>0.10725729417312552</v>
      </c>
      <c r="L4128" s="10">
        <v>0.8479468701256303</v>
      </c>
      <c r="M4128" s="10">
        <v>270.18006925066322</v>
      </c>
      <c r="N4128" s="10">
        <v>0.10153954511928225</v>
      </c>
      <c r="O4128" s="10">
        <v>3.058081327158628E-2</v>
      </c>
      <c r="P4128" s="10">
        <v>3.058081327158628E-2</v>
      </c>
      <c r="Q4128" s="10">
        <v>0</v>
      </c>
    </row>
    <row r="4129" spans="1:17" x14ac:dyDescent="0.2">
      <c r="A4129" s="9" t="str">
        <f t="shared" si="64"/>
        <v>200915A17Q30</v>
      </c>
      <c r="B4129" s="10">
        <v>2009</v>
      </c>
      <c r="C4129" s="10" t="s">
        <v>0</v>
      </c>
      <c r="D4129" s="10" t="s">
        <v>41</v>
      </c>
      <c r="E4129" s="10">
        <v>0</v>
      </c>
      <c r="F4129" s="10">
        <v>622703</v>
      </c>
      <c r="G4129" s="10">
        <v>0.30657667526081406</v>
      </c>
      <c r="H4129" s="10">
        <v>0.33572505672848851</v>
      </c>
      <c r="I4129" s="10">
        <v>0.23279958503492035</v>
      </c>
      <c r="J4129" s="10">
        <v>5.0446199873776104E-2</v>
      </c>
      <c r="K4129" s="10">
        <v>6.206811272789757E-2</v>
      </c>
      <c r="L4129" s="10">
        <v>0.87953486654151336</v>
      </c>
      <c r="M4129" s="10">
        <v>356.27002463998218</v>
      </c>
      <c r="N4129" s="10">
        <v>0.13441096287003304</v>
      </c>
      <c r="O4129" s="10">
        <v>2.0503912438579137E-2</v>
      </c>
      <c r="P4129" s="10">
        <v>2.0503912438579137E-2</v>
      </c>
      <c r="Q4129" s="10">
        <v>0</v>
      </c>
    </row>
    <row r="4130" spans="1:17" x14ac:dyDescent="0.2">
      <c r="A4130" s="9" t="str">
        <f t="shared" si="64"/>
        <v>200915A17Q40</v>
      </c>
      <c r="B4130" s="10">
        <v>2009</v>
      </c>
      <c r="C4130" s="10" t="s">
        <v>0</v>
      </c>
      <c r="D4130" s="10" t="s">
        <v>43</v>
      </c>
      <c r="E4130" s="10">
        <v>0</v>
      </c>
      <c r="F4130" s="10">
        <v>543621</v>
      </c>
      <c r="G4130" s="10">
        <v>0.27026821711315258</v>
      </c>
      <c r="H4130" s="10">
        <v>0.33900640335822202</v>
      </c>
      <c r="I4130" s="10">
        <v>0.24738374713265307</v>
      </c>
      <c r="J4130" s="10">
        <v>2.9710036955893904E-2</v>
      </c>
      <c r="K4130" s="10">
        <v>4.1354178738496124E-2</v>
      </c>
      <c r="L4130" s="10">
        <v>0.90951968375025982</v>
      </c>
      <c r="M4130" s="10">
        <v>434.12816122092357</v>
      </c>
      <c r="N4130" s="10">
        <v>0.14065002632654489</v>
      </c>
      <c r="O4130" s="10">
        <v>1.707727485281068E-2</v>
      </c>
      <c r="P4130" s="10">
        <v>1.707727485281068E-2</v>
      </c>
      <c r="Q4130" s="10">
        <v>0</v>
      </c>
    </row>
    <row r="4131" spans="1:17" x14ac:dyDescent="0.2">
      <c r="A4131" s="9" t="str">
        <f t="shared" si="64"/>
        <v>200915A17Q50</v>
      </c>
      <c r="B4131" s="10">
        <v>2009</v>
      </c>
      <c r="C4131" s="10" t="s">
        <v>0</v>
      </c>
      <c r="D4131" s="10" t="s">
        <v>45</v>
      </c>
      <c r="E4131" s="10">
        <v>0</v>
      </c>
      <c r="F4131" s="10">
        <v>467122</v>
      </c>
      <c r="G4131" s="10">
        <v>0.22678082263121166</v>
      </c>
      <c r="H4131" s="10">
        <v>0.20553302991509712</v>
      </c>
      <c r="I4131" s="10">
        <v>0.15892208031306596</v>
      </c>
      <c r="J4131" s="10">
        <v>2.4460419333707253E-2</v>
      </c>
      <c r="K4131" s="10">
        <v>3.0129173963118844E-2</v>
      </c>
      <c r="L4131" s="10">
        <v>0.94863226309186899</v>
      </c>
      <c r="M4131" s="10">
        <v>465.30692357762814</v>
      </c>
      <c r="N4131" s="10">
        <v>7.4858388172682935E-2</v>
      </c>
      <c r="O4131" s="10">
        <v>6.7305757382439702E-3</v>
      </c>
      <c r="P4131" s="10">
        <v>6.7305757382439702E-3</v>
      </c>
      <c r="Q4131" s="10">
        <v>0</v>
      </c>
    </row>
    <row r="4132" spans="1:17" x14ac:dyDescent="0.2">
      <c r="A4132" s="9" t="str">
        <f t="shared" si="64"/>
        <v>200915A29Q10</v>
      </c>
      <c r="B4132" s="10">
        <v>2009</v>
      </c>
      <c r="C4132" s="10" t="s">
        <v>3</v>
      </c>
      <c r="D4132" s="10" t="s">
        <v>37</v>
      </c>
      <c r="E4132" s="10">
        <v>0</v>
      </c>
      <c r="F4132" s="10">
        <v>1725918</v>
      </c>
      <c r="G4132" s="10">
        <v>0.48172844535710158</v>
      </c>
      <c r="H4132" s="10">
        <v>0.52622140796955597</v>
      </c>
      <c r="I4132" s="10">
        <v>0.27272558719475665</v>
      </c>
      <c r="J4132" s="10">
        <v>0.24735184406211652</v>
      </c>
      <c r="K4132" s="10">
        <v>0.44291269921282472</v>
      </c>
      <c r="L4132" s="10">
        <v>0.33924844633406687</v>
      </c>
      <c r="M4132" s="10">
        <v>356.70531614015931</v>
      </c>
      <c r="N4132" s="10">
        <v>0.13260507349968945</v>
      </c>
      <c r="O4132" s="10">
        <v>5.3512947045542721E-2</v>
      </c>
      <c r="P4132" s="10">
        <v>5.3256610100487566E-2</v>
      </c>
      <c r="Q4132" s="10">
        <v>2.5633694505516175E-4</v>
      </c>
    </row>
    <row r="4133" spans="1:17" x14ac:dyDescent="0.2">
      <c r="A4133" s="9" t="str">
        <f t="shared" si="64"/>
        <v>200915A29Q20</v>
      </c>
      <c r="B4133" s="10">
        <v>2009</v>
      </c>
      <c r="C4133" s="10" t="s">
        <v>3</v>
      </c>
      <c r="D4133" s="10" t="s">
        <v>39</v>
      </c>
      <c r="E4133" s="10">
        <v>0</v>
      </c>
      <c r="F4133" s="10">
        <v>2575963</v>
      </c>
      <c r="G4133" s="10">
        <v>0.29371235576264554</v>
      </c>
      <c r="H4133" s="10">
        <v>0.62918838508161801</v>
      </c>
      <c r="I4133" s="10">
        <v>0.4443879822808014</v>
      </c>
      <c r="J4133" s="10">
        <v>0.17168724861343118</v>
      </c>
      <c r="K4133" s="10">
        <v>0.29945655275328098</v>
      </c>
      <c r="L4133" s="10">
        <v>0.33206921062142586</v>
      </c>
      <c r="M4133" s="10">
        <v>530.71826087821466</v>
      </c>
      <c r="N4133" s="10">
        <v>0.19464761767921043</v>
      </c>
      <c r="O4133" s="10">
        <v>6.0623700300763264E-2</v>
      </c>
      <c r="P4133" s="10">
        <v>5.9174832968624705E-2</v>
      </c>
      <c r="Q4133" s="10">
        <v>1.4488673321385646E-3</v>
      </c>
    </row>
    <row r="4134" spans="1:17" x14ac:dyDescent="0.2">
      <c r="A4134" s="9" t="str">
        <f t="shared" si="64"/>
        <v>200915A29Q30</v>
      </c>
      <c r="B4134" s="10">
        <v>2009</v>
      </c>
      <c r="C4134" s="10" t="s">
        <v>3</v>
      </c>
      <c r="D4134" s="10" t="s">
        <v>41</v>
      </c>
      <c r="E4134" s="10">
        <v>0</v>
      </c>
      <c r="F4134" s="10">
        <v>3034718</v>
      </c>
      <c r="G4134" s="10">
        <v>0.18818504593766641</v>
      </c>
      <c r="H4134" s="10">
        <v>0.7184314984127026</v>
      </c>
      <c r="I4134" s="10">
        <v>0.5832334338808417</v>
      </c>
      <c r="J4134" s="10">
        <v>0.11285562612407479</v>
      </c>
      <c r="K4134" s="10">
        <v>0.20190706352287099</v>
      </c>
      <c r="L4134" s="10">
        <v>0.32582236636155321</v>
      </c>
      <c r="M4134" s="10">
        <v>643.30056486288208</v>
      </c>
      <c r="N4134" s="10">
        <v>0.23505315890433903</v>
      </c>
      <c r="O4134" s="10">
        <v>5.5051760940223189E-2</v>
      </c>
      <c r="P4134" s="10">
        <v>5.295151768127869E-2</v>
      </c>
      <c r="Q4134" s="10">
        <v>2.1002432589444977E-3</v>
      </c>
    </row>
    <row r="4135" spans="1:17" x14ac:dyDescent="0.2">
      <c r="A4135" s="9" t="str">
        <f t="shared" si="64"/>
        <v>200915A29Q40</v>
      </c>
      <c r="B4135" s="10">
        <v>2009</v>
      </c>
      <c r="C4135" s="10" t="s">
        <v>3</v>
      </c>
      <c r="D4135" s="10" t="s">
        <v>43</v>
      </c>
      <c r="E4135" s="10">
        <v>0</v>
      </c>
      <c r="F4135" s="10">
        <v>3373551</v>
      </c>
      <c r="G4135" s="10">
        <v>0.11378683423922276</v>
      </c>
      <c r="H4135" s="10">
        <v>0.78521474849498352</v>
      </c>
      <c r="I4135" s="10">
        <v>0.69586764806579182</v>
      </c>
      <c r="J4135" s="10">
        <v>6.9499764491480931E-2</v>
      </c>
      <c r="K4135" s="10">
        <v>0.12298702465147258</v>
      </c>
      <c r="L4135" s="10">
        <v>0.33243605921475622</v>
      </c>
      <c r="M4135" s="10">
        <v>822.4212367777003</v>
      </c>
      <c r="N4135" s="10">
        <v>0.25150151642404572</v>
      </c>
      <c r="O4135" s="10">
        <v>5.8853213771735087E-2</v>
      </c>
      <c r="P4135" s="10">
        <v>5.2466521635038281E-2</v>
      </c>
      <c r="Q4135" s="10">
        <v>6.3866921366968095E-3</v>
      </c>
    </row>
    <row r="4136" spans="1:17" x14ac:dyDescent="0.2">
      <c r="A4136" s="9" t="str">
        <f t="shared" si="64"/>
        <v>200915A29Q50</v>
      </c>
      <c r="B4136" s="10">
        <v>2009</v>
      </c>
      <c r="C4136" s="10" t="s">
        <v>3</v>
      </c>
      <c r="D4136" s="10" t="s">
        <v>45</v>
      </c>
      <c r="E4136" s="10">
        <v>0</v>
      </c>
      <c r="F4136" s="10">
        <v>3576541</v>
      </c>
      <c r="G4136" s="10">
        <v>9.3878100805231415E-2</v>
      </c>
      <c r="H4136" s="10">
        <v>0.75765383369014927</v>
      </c>
      <c r="I4136" s="10">
        <v>0.6865267307155154</v>
      </c>
      <c r="J4136" s="10">
        <v>5.0244915408491055E-2</v>
      </c>
      <c r="K4136" s="10">
        <v>8.5121350489201719E-2</v>
      </c>
      <c r="L4136" s="10">
        <v>0.44800325230439131</v>
      </c>
      <c r="M4136" s="10">
        <v>1773.6388747780643</v>
      </c>
      <c r="N4136" s="10">
        <v>0.25812546364012828</v>
      </c>
      <c r="O4136" s="10">
        <v>8.6000997114630995E-2</v>
      </c>
      <c r="P4136" s="10">
        <v>6.2412217702056218E-2</v>
      </c>
      <c r="Q4136" s="10">
        <v>2.3588779412574774E-2</v>
      </c>
    </row>
    <row r="4137" spans="1:17" x14ac:dyDescent="0.2">
      <c r="A4137" s="9" t="str">
        <f t="shared" si="64"/>
        <v>200918A24Q10</v>
      </c>
      <c r="B4137" s="10">
        <v>2009</v>
      </c>
      <c r="C4137" s="10" t="s">
        <v>1</v>
      </c>
      <c r="D4137" s="10" t="s">
        <v>37</v>
      </c>
      <c r="E4137" s="10">
        <v>0</v>
      </c>
      <c r="F4137" s="10">
        <v>721389</v>
      </c>
      <c r="G4137" s="10">
        <v>0.54426291748791278</v>
      </c>
      <c r="H4137" s="10">
        <v>0.5914825427058078</v>
      </c>
      <c r="I4137" s="10">
        <v>0.26956052836957589</v>
      </c>
      <c r="J4137" s="10">
        <v>0.28844770297301459</v>
      </c>
      <c r="K4137" s="10">
        <v>0.5476767735576783</v>
      </c>
      <c r="L4137" s="10">
        <v>0.23079087704414677</v>
      </c>
      <c r="M4137" s="10">
        <v>347.31038532862715</v>
      </c>
      <c r="N4137" s="10">
        <v>0.14440330983246785</v>
      </c>
      <c r="O4137" s="10">
        <v>5.6257712739745613E-2</v>
      </c>
      <c r="P4137" s="10">
        <v>5.6257712739745613E-2</v>
      </c>
      <c r="Q4137" s="10">
        <v>0</v>
      </c>
    </row>
    <row r="4138" spans="1:17" x14ac:dyDescent="0.2">
      <c r="A4138" s="9" t="str">
        <f t="shared" si="64"/>
        <v>200918A24Q20</v>
      </c>
      <c r="B4138" s="10">
        <v>2009</v>
      </c>
      <c r="C4138" s="10" t="s">
        <v>1</v>
      </c>
      <c r="D4138" s="10" t="s">
        <v>39</v>
      </c>
      <c r="E4138" s="10">
        <v>0</v>
      </c>
      <c r="F4138" s="10">
        <v>1121335</v>
      </c>
      <c r="G4138" s="10">
        <v>0.32521821142930052</v>
      </c>
      <c r="H4138" s="10">
        <v>0.71294840524910041</v>
      </c>
      <c r="I4138" s="10">
        <v>0.48108460005261583</v>
      </c>
      <c r="J4138" s="10">
        <v>0.19602081447560274</v>
      </c>
      <c r="K4138" s="10">
        <v>0.37276549826768984</v>
      </c>
      <c r="L4138" s="10">
        <v>0.21675146142767326</v>
      </c>
      <c r="M4138" s="10">
        <v>527.81439018310641</v>
      </c>
      <c r="N4138" s="10">
        <v>0.20457585332142419</v>
      </c>
      <c r="O4138" s="10">
        <v>5.7081722373961481E-2</v>
      </c>
      <c r="P4138" s="10">
        <v>5.6342904357866312E-2</v>
      </c>
      <c r="Q4138" s="10">
        <v>7.388180160951683E-4</v>
      </c>
    </row>
    <row r="4139" spans="1:17" x14ac:dyDescent="0.2">
      <c r="A4139" s="9" t="str">
        <f t="shared" si="64"/>
        <v>200918A24Q30</v>
      </c>
      <c r="B4139" s="10">
        <v>2009</v>
      </c>
      <c r="C4139" s="10" t="s">
        <v>1</v>
      </c>
      <c r="D4139" s="10" t="s">
        <v>41</v>
      </c>
      <c r="E4139" s="10">
        <v>0</v>
      </c>
      <c r="F4139" s="10">
        <v>1452619</v>
      </c>
      <c r="G4139" s="10">
        <v>0.20488991068298359</v>
      </c>
      <c r="H4139" s="10">
        <v>0.79919166691334753</v>
      </c>
      <c r="I4139" s="10">
        <v>0.63544535766088694</v>
      </c>
      <c r="J4139" s="10">
        <v>0.12219171028328832</v>
      </c>
      <c r="K4139" s="10">
        <v>0.23751375963001997</v>
      </c>
      <c r="L4139" s="10">
        <v>0.24097922442154482</v>
      </c>
      <c r="M4139" s="10">
        <v>621.83488690276931</v>
      </c>
      <c r="N4139" s="10">
        <v>0.26998683068306278</v>
      </c>
      <c r="O4139" s="10">
        <v>5.3304410860659263E-2</v>
      </c>
      <c r="P4139" s="10">
        <v>5.15524029356631E-2</v>
      </c>
      <c r="Q4139" s="10">
        <v>1.752007924996162E-3</v>
      </c>
    </row>
    <row r="4140" spans="1:17" x14ac:dyDescent="0.2">
      <c r="A4140" s="9" t="str">
        <f t="shared" si="64"/>
        <v>200918A24Q40</v>
      </c>
      <c r="B4140" s="10">
        <v>2009</v>
      </c>
      <c r="C4140" s="10" t="s">
        <v>1</v>
      </c>
      <c r="D4140" s="10" t="s">
        <v>43</v>
      </c>
      <c r="E4140" s="10">
        <v>0</v>
      </c>
      <c r="F4140" s="10">
        <v>1634550</v>
      </c>
      <c r="G4140" s="10">
        <v>0.12998723483181618</v>
      </c>
      <c r="H4140" s="10">
        <v>0.84110917377871586</v>
      </c>
      <c r="I4140" s="10">
        <v>0.73177571808754704</v>
      </c>
      <c r="J4140" s="10">
        <v>7.9913737725979622E-2</v>
      </c>
      <c r="K4140" s="10">
        <v>0.15140680921354502</v>
      </c>
      <c r="L4140" s="10">
        <v>0.29323238811905417</v>
      </c>
      <c r="M4140" s="10">
        <v>761.08078827492716</v>
      </c>
      <c r="N4140" s="10">
        <v>0.2566532848011146</v>
      </c>
      <c r="O4140" s="10">
        <v>4.477782797507765E-2</v>
      </c>
      <c r="P4140" s="10">
        <v>3.9805234476485013E-2</v>
      </c>
      <c r="Q4140" s="10">
        <v>4.9725934985926394E-3</v>
      </c>
    </row>
    <row r="4141" spans="1:17" x14ac:dyDescent="0.2">
      <c r="A4141" s="9" t="str">
        <f t="shared" si="64"/>
        <v>200918A24Q50</v>
      </c>
      <c r="B4141" s="10">
        <v>2009</v>
      </c>
      <c r="C4141" s="10" t="s">
        <v>1</v>
      </c>
      <c r="D4141" s="10" t="s">
        <v>45</v>
      </c>
      <c r="E4141" s="10">
        <v>0</v>
      </c>
      <c r="F4141" s="10">
        <v>1608083</v>
      </c>
      <c r="G4141" s="10">
        <v>0.12164396497780479</v>
      </c>
      <c r="H4141" s="10">
        <v>0.76124055785677724</v>
      </c>
      <c r="I4141" s="10">
        <v>0.66864023809716289</v>
      </c>
      <c r="J4141" s="10">
        <v>6.1040381622092889E-2</v>
      </c>
      <c r="K4141" s="10">
        <v>0.10018326168487572</v>
      </c>
      <c r="L4141" s="10">
        <v>0.52413028431990139</v>
      </c>
      <c r="M4141" s="10">
        <v>1266.061283458117</v>
      </c>
      <c r="N4141" s="10">
        <v>0.25956247283255901</v>
      </c>
      <c r="O4141" s="10">
        <v>6.1421580851237154E-2</v>
      </c>
      <c r="P4141" s="10">
        <v>4.9223827377069471E-2</v>
      </c>
      <c r="Q4141" s="10">
        <v>1.219775347416769E-2</v>
      </c>
    </row>
    <row r="4142" spans="1:17" x14ac:dyDescent="0.2">
      <c r="A4142" s="9" t="str">
        <f t="shared" si="64"/>
        <v>200925A29Q10</v>
      </c>
      <c r="B4142" s="10">
        <v>2009</v>
      </c>
      <c r="C4142" s="10" t="s">
        <v>2</v>
      </c>
      <c r="D4142" s="10" t="s">
        <v>37</v>
      </c>
      <c r="E4142" s="10">
        <v>0</v>
      </c>
      <c r="F4142" s="10">
        <v>543931</v>
      </c>
      <c r="G4142" s="10">
        <v>0.40449093012571063</v>
      </c>
      <c r="H4142" s="10">
        <v>0.66424969343538054</v>
      </c>
      <c r="I4142" s="10">
        <v>0.39556671710198538</v>
      </c>
      <c r="J4142" s="10">
        <v>0.31563746136918103</v>
      </c>
      <c r="K4142" s="10">
        <v>0.56687337180635045</v>
      </c>
      <c r="L4142" s="10">
        <v>6.6399966172179928E-2</v>
      </c>
      <c r="M4142" s="10">
        <v>418.39082799716465</v>
      </c>
      <c r="N4142" s="10">
        <v>0.17152175551678431</v>
      </c>
      <c r="O4142" s="10">
        <v>7.9671870145294157E-2</v>
      </c>
      <c r="P4142" s="10">
        <v>7.8859267076154885E-2</v>
      </c>
      <c r="Q4142" s="10">
        <v>8.1260306913928421E-4</v>
      </c>
    </row>
    <row r="4143" spans="1:17" x14ac:dyDescent="0.2">
      <c r="A4143" s="9" t="str">
        <f t="shared" si="64"/>
        <v>200925A29Q20</v>
      </c>
      <c r="B4143" s="10">
        <v>2009</v>
      </c>
      <c r="C4143" s="10" t="s">
        <v>2</v>
      </c>
      <c r="D4143" s="10" t="s">
        <v>39</v>
      </c>
      <c r="E4143" s="10">
        <v>0</v>
      </c>
      <c r="F4143" s="10">
        <v>793004</v>
      </c>
      <c r="G4143" s="10">
        <v>0.20782806593587896</v>
      </c>
      <c r="H4143" s="10">
        <v>0.77961397420441758</v>
      </c>
      <c r="I4143" s="10">
        <v>0.61758830976892931</v>
      </c>
      <c r="J4143" s="10">
        <v>0.20573036201582842</v>
      </c>
      <c r="K4143" s="10">
        <v>0.35615204967440267</v>
      </c>
      <c r="L4143" s="10">
        <v>6.4722246041634096E-2</v>
      </c>
      <c r="M4143" s="10">
        <v>595.37142120570263</v>
      </c>
      <c r="N4143" s="10">
        <v>0.25831691435981141</v>
      </c>
      <c r="O4143" s="10">
        <v>9.0703371166348384E-2</v>
      </c>
      <c r="P4143" s="10">
        <v>8.704158267972785E-2</v>
      </c>
      <c r="Q4143" s="10">
        <v>3.6617884866205338E-3</v>
      </c>
    </row>
    <row r="4144" spans="1:17" x14ac:dyDescent="0.2">
      <c r="A4144" s="9" t="str">
        <f t="shared" si="64"/>
        <v>200925A29Q30</v>
      </c>
      <c r="B4144" s="10">
        <v>2009</v>
      </c>
      <c r="C4144" s="10" t="s">
        <v>2</v>
      </c>
      <c r="D4144" s="10" t="s">
        <v>41</v>
      </c>
      <c r="E4144" s="10">
        <v>0</v>
      </c>
      <c r="F4144" s="10">
        <v>959396</v>
      </c>
      <c r="G4144" s="10">
        <v>0.13370416126201623</v>
      </c>
      <c r="H4144" s="10">
        <v>0.84455115510175149</v>
      </c>
      <c r="I4144" s="10">
        <v>0.73163115126600486</v>
      </c>
      <c r="J4144" s="10">
        <v>0.13922718043435661</v>
      </c>
      <c r="K4144" s="10">
        <v>0.23875855225579426</v>
      </c>
      <c r="L4144" s="10">
        <v>9.4891994546568881E-2</v>
      </c>
      <c r="M4144" s="10">
        <v>730.80788896244951</v>
      </c>
      <c r="N4144" s="10">
        <v>0.24739106306095796</v>
      </c>
      <c r="O4144" s="10">
        <v>8.010615170848337E-2</v>
      </c>
      <c r="P4144" s="10">
        <v>7.6116074222743343E-2</v>
      </c>
      <c r="Q4144" s="10">
        <v>3.9900774857400366E-3</v>
      </c>
    </row>
    <row r="4145" spans="1:17" x14ac:dyDescent="0.2">
      <c r="A4145" s="9" t="str">
        <f t="shared" si="64"/>
        <v>200925A29Q40</v>
      </c>
      <c r="B4145" s="10">
        <v>2009</v>
      </c>
      <c r="C4145" s="10" t="s">
        <v>2</v>
      </c>
      <c r="D4145" s="10" t="s">
        <v>43</v>
      </c>
      <c r="E4145" s="10">
        <v>0</v>
      </c>
      <c r="F4145" s="10">
        <v>1195380</v>
      </c>
      <c r="G4145" s="10">
        <v>6.6888963110045913E-2</v>
      </c>
      <c r="H4145" s="10">
        <v>0.91170673760645149</v>
      </c>
      <c r="I4145" s="10">
        <v>0.85072361926751328</v>
      </c>
      <c r="J4145" s="10">
        <v>7.3354916428248762E-2</v>
      </c>
      <c r="K4145" s="10">
        <v>0.12125014639696163</v>
      </c>
      <c r="L4145" s="10">
        <v>0.12360337298599608</v>
      </c>
      <c r="M4145" s="10">
        <v>945.91903143680747</v>
      </c>
      <c r="N4145" s="10">
        <v>0.29488110402863588</v>
      </c>
      <c r="O4145" s="10">
        <v>9.711421936019872E-2</v>
      </c>
      <c r="P4145" s="10">
        <v>8.5887505056418317E-2</v>
      </c>
      <c r="Q4145" s="10">
        <v>1.1226714303780401E-2</v>
      </c>
    </row>
    <row r="4146" spans="1:17" x14ac:dyDescent="0.2">
      <c r="A4146" s="9" t="str">
        <f t="shared" si="64"/>
        <v>200925A29Q50</v>
      </c>
      <c r="B4146" s="10">
        <v>2009</v>
      </c>
      <c r="C4146" s="10" t="s">
        <v>2</v>
      </c>
      <c r="D4146" s="10" t="s">
        <v>45</v>
      </c>
      <c r="E4146" s="10">
        <v>0</v>
      </c>
      <c r="F4146" s="10">
        <v>1501336</v>
      </c>
      <c r="G4146" s="10">
        <v>6.0236767549417723E-2</v>
      </c>
      <c r="H4146" s="10">
        <v>0.92559760106998035</v>
      </c>
      <c r="I4146" s="10">
        <v>0.86984259353002924</v>
      </c>
      <c r="J4146" s="10">
        <v>4.6704401946000097E-2</v>
      </c>
      <c r="K4146" s="10">
        <v>8.6098648137392292E-2</v>
      </c>
      <c r="L4146" s="10">
        <v>0.21069900408702649</v>
      </c>
      <c r="M4146" s="10">
        <v>2265.9236418067185</v>
      </c>
      <c r="N4146" s="10">
        <v>0.31361575469950981</v>
      </c>
      <c r="O4146" s="10">
        <v>0.1369995883057516</v>
      </c>
      <c r="P4146" s="10">
        <v>9.3867620980152069E-2</v>
      </c>
      <c r="Q4146" s="10">
        <v>4.313196732559952E-2</v>
      </c>
    </row>
    <row r="4147" spans="1:17" x14ac:dyDescent="0.2">
      <c r="A4147" s="9" t="str">
        <f t="shared" si="64"/>
        <v>200930EMAQ10</v>
      </c>
      <c r="B4147" s="10">
        <v>2009</v>
      </c>
      <c r="C4147" s="10" t="s">
        <v>4</v>
      </c>
      <c r="D4147" s="10" t="s">
        <v>37</v>
      </c>
      <c r="E4147" s="10">
        <v>0</v>
      </c>
      <c r="F4147" s="10">
        <v>2373175</v>
      </c>
      <c r="G4147" s="10">
        <v>0.29139365348127538</v>
      </c>
      <c r="H4147" s="10">
        <v>0.6191722060109347</v>
      </c>
      <c r="I4147" s="10">
        <v>0.43874935476734755</v>
      </c>
      <c r="J4147" s="10">
        <v>0.37041136873597608</v>
      </c>
      <c r="K4147" s="10">
        <v>0.54352333898680039</v>
      </c>
      <c r="L4147" s="10">
        <v>3.379902451357359E-2</v>
      </c>
      <c r="M4147" s="10">
        <v>420.40961539626318</v>
      </c>
      <c r="N4147" s="10">
        <v>0.22155439407447469</v>
      </c>
      <c r="O4147" s="10">
        <v>0.14279485023513655</v>
      </c>
      <c r="P4147" s="10">
        <v>0.13989715681262174</v>
      </c>
      <c r="Q4147" s="10">
        <v>2.897693422514799E-3</v>
      </c>
    </row>
    <row r="4148" spans="1:17" x14ac:dyDescent="0.2">
      <c r="A4148" s="9" t="str">
        <f t="shared" si="64"/>
        <v>200930EMAQ20</v>
      </c>
      <c r="B4148" s="10">
        <v>2009</v>
      </c>
      <c r="C4148" s="10" t="s">
        <v>4</v>
      </c>
      <c r="D4148" s="10" t="s">
        <v>39</v>
      </c>
      <c r="E4148" s="10">
        <v>0</v>
      </c>
      <c r="F4148" s="10">
        <v>4005025</v>
      </c>
      <c r="G4148" s="10">
        <v>0.10683802406235994</v>
      </c>
      <c r="H4148" s="10">
        <v>0.66238213244611455</v>
      </c>
      <c r="I4148" s="10">
        <v>0.59161453424135935</v>
      </c>
      <c r="J4148" s="10">
        <v>0.32681493873321638</v>
      </c>
      <c r="K4148" s="10">
        <v>0.39505720938071548</v>
      </c>
      <c r="L4148" s="10">
        <v>3.3959338580907737E-2</v>
      </c>
      <c r="M4148" s="10">
        <v>614.12458980710483</v>
      </c>
      <c r="N4148" s="10">
        <v>0.26142795374283634</v>
      </c>
      <c r="O4148" s="10">
        <v>0.15595572228706533</v>
      </c>
      <c r="P4148" s="10">
        <v>0.14912136882015239</v>
      </c>
      <c r="Q4148" s="10">
        <v>6.8343534669129315E-3</v>
      </c>
    </row>
    <row r="4149" spans="1:17" x14ac:dyDescent="0.2">
      <c r="A4149" s="9" t="str">
        <f t="shared" si="64"/>
        <v>200930EMAQ30</v>
      </c>
      <c r="B4149" s="10">
        <v>2009</v>
      </c>
      <c r="C4149" s="10" t="s">
        <v>4</v>
      </c>
      <c r="D4149" s="10" t="s">
        <v>41</v>
      </c>
      <c r="E4149" s="10">
        <v>0</v>
      </c>
      <c r="F4149" s="10">
        <v>5557852</v>
      </c>
      <c r="G4149" s="10">
        <v>6.4277109897050183E-2</v>
      </c>
      <c r="H4149" s="10">
        <v>0.65182304242718225</v>
      </c>
      <c r="I4149" s="10">
        <v>0.60992574109566067</v>
      </c>
      <c r="J4149" s="10">
        <v>0.34041316681336603</v>
      </c>
      <c r="K4149" s="10">
        <v>0.37924165666879939</v>
      </c>
      <c r="L4149" s="10">
        <v>3.4336646603759867E-2</v>
      </c>
      <c r="M4149" s="10">
        <v>769.8585988979637</v>
      </c>
      <c r="N4149" s="10">
        <v>0.26536098365615252</v>
      </c>
      <c r="O4149" s="10">
        <v>0.1533442220285387</v>
      </c>
      <c r="P4149" s="10">
        <v>0.14237119045732519</v>
      </c>
      <c r="Q4149" s="10">
        <v>1.0973031571213506E-2</v>
      </c>
    </row>
    <row r="4150" spans="1:17" x14ac:dyDescent="0.2">
      <c r="A4150" s="9" t="str">
        <f t="shared" si="64"/>
        <v>200930EMAQ40</v>
      </c>
      <c r="B4150" s="10">
        <v>2009</v>
      </c>
      <c r="C4150" s="10" t="s">
        <v>4</v>
      </c>
      <c r="D4150" s="10" t="s">
        <v>43</v>
      </c>
      <c r="E4150" s="10">
        <v>0</v>
      </c>
      <c r="F4150" s="10">
        <v>6991844</v>
      </c>
      <c r="G4150" s="10">
        <v>3.6990483679856329E-2</v>
      </c>
      <c r="H4150" s="10">
        <v>0.67293763991301869</v>
      </c>
      <c r="I4150" s="10">
        <v>0.64804535112625505</v>
      </c>
      <c r="J4150" s="10">
        <v>0.32173829965313872</v>
      </c>
      <c r="K4150" s="10">
        <v>0.34458606341903508</v>
      </c>
      <c r="L4150" s="10">
        <v>3.5846909627846389E-2</v>
      </c>
      <c r="M4150" s="10">
        <v>1054.0527031767547</v>
      </c>
      <c r="N4150" s="10">
        <v>0.28846023367989582</v>
      </c>
      <c r="O4150" s="10">
        <v>0.16960343468737663</v>
      </c>
      <c r="P4150" s="10">
        <v>0.14649352761139273</v>
      </c>
      <c r="Q4150" s="10">
        <v>2.3109907075983899E-2</v>
      </c>
    </row>
    <row r="4151" spans="1:17" x14ac:dyDescent="0.2">
      <c r="A4151" s="9" t="str">
        <f t="shared" si="64"/>
        <v>200930EMAQ50</v>
      </c>
      <c r="B4151" s="10">
        <v>2009</v>
      </c>
      <c r="C4151" s="10" t="s">
        <v>4</v>
      </c>
      <c r="D4151" s="10" t="s">
        <v>45</v>
      </c>
      <c r="E4151" s="10">
        <v>0</v>
      </c>
      <c r="F4151" s="10">
        <v>9715951</v>
      </c>
      <c r="G4151" s="10">
        <v>2.0728974940326512E-2</v>
      </c>
      <c r="H4151" s="10">
        <v>0.69323147059922385</v>
      </c>
      <c r="I4151" s="10">
        <v>0.67886149281732688</v>
      </c>
      <c r="J4151" s="10">
        <v>0.3011758704834967</v>
      </c>
      <c r="K4151" s="10">
        <v>0.31392706694383288</v>
      </c>
      <c r="L4151" s="10">
        <v>4.7710615255264259E-2</v>
      </c>
      <c r="M4151" s="10">
        <v>3320.6130126655712</v>
      </c>
      <c r="N4151" s="10">
        <v>0.30438214485734993</v>
      </c>
      <c r="O4151" s="10">
        <v>0.21446287968636754</v>
      </c>
      <c r="P4151" s="10">
        <v>0.14551696234433684</v>
      </c>
      <c r="Q4151" s="10">
        <v>6.8945917342030705E-2</v>
      </c>
    </row>
    <row r="4152" spans="1:17" x14ac:dyDescent="0.2">
      <c r="A4152" s="9" t="str">
        <f t="shared" si="64"/>
        <v>200915A17Q115</v>
      </c>
      <c r="B4152" s="10">
        <v>2009</v>
      </c>
      <c r="C4152" s="10" t="s">
        <v>0</v>
      </c>
      <c r="D4152" s="10" t="s">
        <v>37</v>
      </c>
      <c r="E4152" s="10">
        <v>15</v>
      </c>
      <c r="F4152" s="10">
        <v>25303</v>
      </c>
      <c r="G4152" s="10">
        <v>0.32140860816098377</v>
      </c>
      <c r="H4152" s="10">
        <v>0.21210923605896534</v>
      </c>
      <c r="I4152" s="10">
        <v>0.14393550171916372</v>
      </c>
      <c r="J4152" s="10">
        <v>9.8525866498043707E-2</v>
      </c>
      <c r="K4152" s="10">
        <v>0.10611389953760424</v>
      </c>
      <c r="L4152" s="10">
        <v>0.87116152234912858</v>
      </c>
      <c r="M4152" s="10">
        <v>88.066712256287744</v>
      </c>
      <c r="N4152" s="10">
        <v>6.861534785552148E-2</v>
      </c>
      <c r="O4152" s="10">
        <v>3.8070964915773962E-2</v>
      </c>
      <c r="P4152" s="10">
        <v>3.8070964915773962E-2</v>
      </c>
      <c r="Q4152" s="10">
        <v>0</v>
      </c>
    </row>
    <row r="4153" spans="1:17" x14ac:dyDescent="0.2">
      <c r="A4153" s="9" t="str">
        <f t="shared" si="64"/>
        <v>200915A17Q215</v>
      </c>
      <c r="B4153" s="10">
        <v>2009</v>
      </c>
      <c r="C4153" s="10" t="s">
        <v>0</v>
      </c>
      <c r="D4153" s="10" t="s">
        <v>39</v>
      </c>
      <c r="E4153" s="10">
        <v>15</v>
      </c>
      <c r="F4153" s="10">
        <v>29718</v>
      </c>
      <c r="G4153" s="10">
        <v>0.39138321995464853</v>
      </c>
      <c r="H4153" s="10">
        <v>0.14839491217443973</v>
      </c>
      <c r="I4153" s="10">
        <v>9.0315633622720243E-2</v>
      </c>
      <c r="J4153" s="10">
        <v>8.3922202032438248E-2</v>
      </c>
      <c r="K4153" s="10">
        <v>8.3922202032438248E-2</v>
      </c>
      <c r="L4153" s="10">
        <v>0.90322363550710005</v>
      </c>
      <c r="M4153" s="10">
        <v>150.29062572821664</v>
      </c>
      <c r="N4153" s="10">
        <v>4.5090517531462412E-2</v>
      </c>
      <c r="O4153" s="10">
        <v>6.4607308701796892E-3</v>
      </c>
      <c r="P4153" s="10">
        <v>6.4607308701796892E-3</v>
      </c>
      <c r="Q4153" s="10">
        <v>0</v>
      </c>
    </row>
    <row r="4154" spans="1:17" x14ac:dyDescent="0.2">
      <c r="A4154" s="9" t="str">
        <f t="shared" si="64"/>
        <v>200915A17Q315</v>
      </c>
      <c r="B4154" s="10">
        <v>2009</v>
      </c>
      <c r="C4154" s="10" t="s">
        <v>0</v>
      </c>
      <c r="D4154" s="10" t="s">
        <v>41</v>
      </c>
      <c r="E4154" s="10">
        <v>15</v>
      </c>
      <c r="F4154" s="10">
        <v>24541</v>
      </c>
      <c r="G4154" s="10">
        <v>9.6632996632996626E-2</v>
      </c>
      <c r="H4154" s="10">
        <v>0.24204392649036308</v>
      </c>
      <c r="I4154" s="10">
        <v>0.21865449655678254</v>
      </c>
      <c r="J4154" s="10">
        <v>8.5937818344810721E-2</v>
      </c>
      <c r="K4154" s="10">
        <v>8.5937818344810721E-2</v>
      </c>
      <c r="L4154" s="10">
        <v>0.875025467584858</v>
      </c>
      <c r="M4154" s="10">
        <v>212.4855729104261</v>
      </c>
      <c r="N4154" s="10">
        <v>9.3842956684731679E-2</v>
      </c>
      <c r="O4154" s="10">
        <v>2.3470926205126117E-2</v>
      </c>
      <c r="P4154" s="10">
        <v>2.3470926205126117E-2</v>
      </c>
      <c r="Q4154" s="10">
        <v>0</v>
      </c>
    </row>
    <row r="4155" spans="1:17" x14ac:dyDescent="0.2">
      <c r="A4155" s="9" t="str">
        <f t="shared" si="64"/>
        <v>200915A17Q415</v>
      </c>
      <c r="B4155" s="10">
        <v>2009</v>
      </c>
      <c r="C4155" s="10" t="s">
        <v>0</v>
      </c>
      <c r="D4155" s="10" t="s">
        <v>43</v>
      </c>
      <c r="E4155" s="10">
        <v>15</v>
      </c>
      <c r="F4155" s="10">
        <v>13423</v>
      </c>
      <c r="G4155" s="10">
        <v>0.12467362924281984</v>
      </c>
      <c r="H4155" s="10">
        <v>0.11413245921180064</v>
      </c>
      <c r="I4155" s="10">
        <v>9.9903151307457347E-2</v>
      </c>
      <c r="J4155" s="10">
        <v>4.2911420695820608E-2</v>
      </c>
      <c r="K4155" s="10">
        <v>4.2911420695820608E-2</v>
      </c>
      <c r="L4155" s="10">
        <v>0.95708857930417934</v>
      </c>
      <c r="M4155" s="10">
        <v>164.8628697625071</v>
      </c>
      <c r="N4155" s="10">
        <v>5.7215227594427473E-2</v>
      </c>
      <c r="O4155" s="10">
        <v>2.8607613797213736E-2</v>
      </c>
      <c r="P4155" s="10">
        <v>2.8607613797213736E-2</v>
      </c>
      <c r="Q4155" s="10">
        <v>0</v>
      </c>
    </row>
    <row r="4156" spans="1:17" x14ac:dyDescent="0.2">
      <c r="A4156" s="9" t="str">
        <f t="shared" si="64"/>
        <v>200915A17Q515</v>
      </c>
      <c r="B4156" s="10">
        <v>2009</v>
      </c>
      <c r="C4156" s="10" t="s">
        <v>0</v>
      </c>
      <c r="D4156" s="10" t="s">
        <v>45</v>
      </c>
      <c r="E4156" s="10">
        <v>15</v>
      </c>
      <c r="F4156" s="10">
        <v>8245</v>
      </c>
      <c r="G4156" s="10">
        <v>0.3339130434782609</v>
      </c>
      <c r="H4156" s="10">
        <v>6.9739235900545787E-2</v>
      </c>
      <c r="I4156" s="10">
        <v>4.6452395391146151E-2</v>
      </c>
      <c r="J4156" s="10">
        <v>4.6573681018799273E-2</v>
      </c>
      <c r="K4156" s="10">
        <v>4.6573681018799273E-2</v>
      </c>
      <c r="L4156" s="10">
        <v>0.95342631898120078</v>
      </c>
      <c r="M4156" s="10">
        <v>292.85705024731419</v>
      </c>
      <c r="N4156" s="10">
        <v>2.3165554881746514E-2</v>
      </c>
      <c r="O4156" s="10">
        <v>2.3165554881746514E-2</v>
      </c>
      <c r="P4156" s="10">
        <v>2.3165554881746514E-2</v>
      </c>
      <c r="Q4156" s="10">
        <v>0</v>
      </c>
    </row>
    <row r="4157" spans="1:17" x14ac:dyDescent="0.2">
      <c r="A4157" s="9" t="str">
        <f t="shared" si="64"/>
        <v>200915A29Q115</v>
      </c>
      <c r="B4157" s="10">
        <v>2009</v>
      </c>
      <c r="C4157" s="10" t="s">
        <v>3</v>
      </c>
      <c r="D4157" s="10" t="s">
        <v>37</v>
      </c>
      <c r="E4157" s="10">
        <v>15</v>
      </c>
      <c r="F4157" s="10">
        <v>119241</v>
      </c>
      <c r="G4157" s="10">
        <v>0.35012258733319074</v>
      </c>
      <c r="H4157" s="10">
        <v>0.5096652996871881</v>
      </c>
      <c r="I4157" s="10">
        <v>0.33121996628676376</v>
      </c>
      <c r="J4157" s="10">
        <v>0.25402336444679263</v>
      </c>
      <c r="K4157" s="10">
        <v>0.38907758237518975</v>
      </c>
      <c r="L4157" s="10">
        <v>0.36814518496154847</v>
      </c>
      <c r="M4157" s="10">
        <v>324.56378604161347</v>
      </c>
      <c r="N4157" s="10">
        <v>0.1530210249561105</v>
      </c>
      <c r="O4157" s="10">
        <v>8.0538265756117222E-2</v>
      </c>
      <c r="P4157" s="10">
        <v>8.0538265756117222E-2</v>
      </c>
      <c r="Q4157" s="10">
        <v>0</v>
      </c>
    </row>
    <row r="4158" spans="1:17" x14ac:dyDescent="0.2">
      <c r="A4158" s="9" t="str">
        <f t="shared" si="64"/>
        <v>200915A29Q215</v>
      </c>
      <c r="B4158" s="10">
        <v>2009</v>
      </c>
      <c r="C4158" s="10" t="s">
        <v>3</v>
      </c>
      <c r="D4158" s="10" t="s">
        <v>39</v>
      </c>
      <c r="E4158" s="10">
        <v>15</v>
      </c>
      <c r="F4158" s="10">
        <v>143596</v>
      </c>
      <c r="G4158" s="10">
        <v>0.20004325534648804</v>
      </c>
      <c r="H4158" s="10">
        <v>0.54738989944009586</v>
      </c>
      <c r="I4158" s="10">
        <v>0.4378882420123123</v>
      </c>
      <c r="J4158" s="10">
        <v>0.18691328449260425</v>
      </c>
      <c r="K4158" s="10">
        <v>0.26035544165575641</v>
      </c>
      <c r="L4158" s="10">
        <v>0.39255271734588709</v>
      </c>
      <c r="M4158" s="10">
        <v>453.65922868897172</v>
      </c>
      <c r="N4158" s="10">
        <v>0.23360678570433716</v>
      </c>
      <c r="O4158" s="10">
        <v>0.10148611381932644</v>
      </c>
      <c r="P4158" s="10">
        <v>0.10148611381932644</v>
      </c>
      <c r="Q4158" s="10">
        <v>0</v>
      </c>
    </row>
    <row r="4159" spans="1:17" x14ac:dyDescent="0.2">
      <c r="A4159" s="9" t="str">
        <f t="shared" si="64"/>
        <v>200915A29Q315</v>
      </c>
      <c r="B4159" s="10">
        <v>2009</v>
      </c>
      <c r="C4159" s="10" t="s">
        <v>3</v>
      </c>
      <c r="D4159" s="10" t="s">
        <v>41</v>
      </c>
      <c r="E4159" s="10">
        <v>15</v>
      </c>
      <c r="F4159" s="10">
        <v>120029</v>
      </c>
      <c r="G4159" s="10">
        <v>0.11789883767124165</v>
      </c>
      <c r="H4159" s="10">
        <v>0.65011788817702387</v>
      </c>
      <c r="I4159" s="10">
        <v>0.57346974481167057</v>
      </c>
      <c r="J4159" s="10">
        <v>0.11344758350065401</v>
      </c>
      <c r="K4159" s="10">
        <v>0.16456023127744129</v>
      </c>
      <c r="L4159" s="10">
        <v>0.4057352806405119</v>
      </c>
      <c r="M4159" s="10">
        <v>557.80759458396483</v>
      </c>
      <c r="N4159" s="10">
        <v>0.3131076656474685</v>
      </c>
      <c r="O4159" s="10">
        <v>0.1085987553008023</v>
      </c>
      <c r="P4159" s="10">
        <v>0.10540785976722292</v>
      </c>
      <c r="Q4159" s="10">
        <v>3.1908955335793851E-3</v>
      </c>
    </row>
    <row r="4160" spans="1:17" x14ac:dyDescent="0.2">
      <c r="A4160" s="9" t="str">
        <f t="shared" si="64"/>
        <v>200915A29Q415</v>
      </c>
      <c r="B4160" s="10">
        <v>2009</v>
      </c>
      <c r="C4160" s="10" t="s">
        <v>3</v>
      </c>
      <c r="D4160" s="10" t="s">
        <v>43</v>
      </c>
      <c r="E4160" s="10">
        <v>15</v>
      </c>
      <c r="F4160" s="10">
        <v>85900</v>
      </c>
      <c r="G4160" s="10">
        <v>6.1671323342646682E-2</v>
      </c>
      <c r="H4160" s="10">
        <v>0.68748544819557622</v>
      </c>
      <c r="I4160" s="10">
        <v>0.64508731082654247</v>
      </c>
      <c r="J4160" s="10">
        <v>9.6030267753201393E-2</v>
      </c>
      <c r="K4160" s="10">
        <v>0.11388824214202561</v>
      </c>
      <c r="L4160" s="10">
        <v>0.4039115250291036</v>
      </c>
      <c r="M4160" s="10">
        <v>730.51397984471964</v>
      </c>
      <c r="N4160" s="10">
        <v>0.33040745052386494</v>
      </c>
      <c r="O4160" s="10">
        <v>0.13618160651920838</v>
      </c>
      <c r="P4160" s="10">
        <v>0.12948777648428406</v>
      </c>
      <c r="Q4160" s="10">
        <v>6.6938300349243304E-3</v>
      </c>
    </row>
    <row r="4161" spans="1:17" x14ac:dyDescent="0.2">
      <c r="A4161" s="9" t="str">
        <f t="shared" si="64"/>
        <v>200915A29Q515</v>
      </c>
      <c r="B4161" s="10">
        <v>2009</v>
      </c>
      <c r="C4161" s="10" t="s">
        <v>3</v>
      </c>
      <c r="D4161" s="10" t="s">
        <v>45</v>
      </c>
      <c r="E4161" s="10">
        <v>15</v>
      </c>
      <c r="F4161" s="10">
        <v>65389</v>
      </c>
      <c r="G4161" s="10">
        <v>0.11985387776682929</v>
      </c>
      <c r="H4161" s="10">
        <v>0.63633026961721395</v>
      </c>
      <c r="I4161" s="10">
        <v>0.56006361926317882</v>
      </c>
      <c r="J4161" s="10">
        <v>8.7996452002630413E-2</v>
      </c>
      <c r="K4161" s="10">
        <v>0.1231858569484164</v>
      </c>
      <c r="L4161" s="10">
        <v>0.53380538010980438</v>
      </c>
      <c r="M4161" s="10">
        <v>1400.8028811132729</v>
      </c>
      <c r="N4161" s="10">
        <v>0.2404685803422594</v>
      </c>
      <c r="O4161" s="10">
        <v>8.2108611540167312E-2</v>
      </c>
      <c r="P4161" s="10">
        <v>7.0378809891571983E-2</v>
      </c>
      <c r="Q4161" s="10">
        <v>1.172980164859533E-2</v>
      </c>
    </row>
    <row r="4162" spans="1:17" x14ac:dyDescent="0.2">
      <c r="A4162" s="9" t="str">
        <f t="shared" si="64"/>
        <v>200918A24Q115</v>
      </c>
      <c r="B4162" s="10">
        <v>2009</v>
      </c>
      <c r="C4162" s="10" t="s">
        <v>1</v>
      </c>
      <c r="D4162" s="10" t="s">
        <v>37</v>
      </c>
      <c r="E4162" s="10">
        <v>15</v>
      </c>
      <c r="F4162" s="10">
        <v>55024</v>
      </c>
      <c r="G4162" s="10">
        <v>0.35893149677376218</v>
      </c>
      <c r="H4162" s="10">
        <v>0.54359915673160808</v>
      </c>
      <c r="I4162" s="10">
        <v>0.348484297760977</v>
      </c>
      <c r="J4162" s="10">
        <v>0.29612532712997963</v>
      </c>
      <c r="K4162" s="10">
        <v>0.43900843268391976</v>
      </c>
      <c r="L4162" s="10">
        <v>0.32055103227682463</v>
      </c>
      <c r="M4162" s="10">
        <v>303.39490954709646</v>
      </c>
      <c r="N4162" s="10">
        <v>0.17777697004943296</v>
      </c>
      <c r="O4162" s="10">
        <v>8.7161965687699919E-2</v>
      </c>
      <c r="P4162" s="10">
        <v>8.7161965687699919E-2</v>
      </c>
      <c r="Q4162" s="10">
        <v>0</v>
      </c>
    </row>
    <row r="4163" spans="1:17" x14ac:dyDescent="0.2">
      <c r="A4163" s="9" t="str">
        <f t="shared" si="64"/>
        <v>200918A24Q215</v>
      </c>
      <c r="B4163" s="10">
        <v>2009</v>
      </c>
      <c r="C4163" s="10" t="s">
        <v>1</v>
      </c>
      <c r="D4163" s="10" t="s">
        <v>39</v>
      </c>
      <c r="E4163" s="10">
        <v>15</v>
      </c>
      <c r="F4163" s="10">
        <v>68828</v>
      </c>
      <c r="G4163" s="10">
        <v>0.19234241010982397</v>
      </c>
      <c r="H4163" s="10">
        <v>0.5794444121578427</v>
      </c>
      <c r="I4163" s="10">
        <v>0.46799267739873307</v>
      </c>
      <c r="J4163" s="10">
        <v>0.22280176672284535</v>
      </c>
      <c r="K4163" s="10">
        <v>0.29800371941651654</v>
      </c>
      <c r="L4163" s="10">
        <v>0.34266577555645961</v>
      </c>
      <c r="M4163" s="10">
        <v>434.79647354206509</v>
      </c>
      <c r="N4163" s="10">
        <v>0.26461614459231708</v>
      </c>
      <c r="O4163" s="10">
        <v>0.10030801418027548</v>
      </c>
      <c r="P4163" s="10">
        <v>0.10030801418027548</v>
      </c>
      <c r="Q4163" s="10">
        <v>0</v>
      </c>
    </row>
    <row r="4164" spans="1:17" x14ac:dyDescent="0.2">
      <c r="A4164" s="9" t="str">
        <f t="shared" ref="A4164:A4227" si="65">B4164&amp;C4164&amp;D4164&amp;E4164</f>
        <v>200918A24Q315</v>
      </c>
      <c r="B4164" s="10">
        <v>2009</v>
      </c>
      <c r="C4164" s="10" t="s">
        <v>1</v>
      </c>
      <c r="D4164" s="10" t="s">
        <v>41</v>
      </c>
      <c r="E4164" s="10">
        <v>15</v>
      </c>
      <c r="F4164" s="10">
        <v>54839</v>
      </c>
      <c r="G4164" s="10">
        <v>0.16060524182653338</v>
      </c>
      <c r="H4164" s="10">
        <v>0.67488466237531686</v>
      </c>
      <c r="I4164" s="10">
        <v>0.56649464796951077</v>
      </c>
      <c r="J4164" s="10">
        <v>0.13286164955597293</v>
      </c>
      <c r="K4164" s="10">
        <v>0.202811867466584</v>
      </c>
      <c r="L4164" s="10">
        <v>0.40204963620780831</v>
      </c>
      <c r="M4164" s="10">
        <v>522.34063709886777</v>
      </c>
      <c r="N4164" s="10">
        <v>0.32518827841499665</v>
      </c>
      <c r="O4164" s="10">
        <v>0.11537409507832018</v>
      </c>
      <c r="P4164" s="10">
        <v>0.10839001440580609</v>
      </c>
      <c r="Q4164" s="10">
        <v>6.9840806725140871E-3</v>
      </c>
    </row>
    <row r="4165" spans="1:17" x14ac:dyDescent="0.2">
      <c r="A4165" s="9" t="str">
        <f t="shared" si="65"/>
        <v>200918A24Q415</v>
      </c>
      <c r="B4165" s="10">
        <v>2009</v>
      </c>
      <c r="C4165" s="10" t="s">
        <v>1</v>
      </c>
      <c r="D4165" s="10" t="s">
        <v>43</v>
      </c>
      <c r="E4165" s="10">
        <v>15</v>
      </c>
      <c r="F4165" s="10">
        <v>36811</v>
      </c>
      <c r="G4165" s="10">
        <v>8.6347943560492343E-2</v>
      </c>
      <c r="H4165" s="10">
        <v>0.72391404743147425</v>
      </c>
      <c r="I4165" s="10">
        <v>0.66140555812121382</v>
      </c>
      <c r="J4165" s="10">
        <v>0.11990980956779224</v>
      </c>
      <c r="K4165" s="10">
        <v>0.13555730623998261</v>
      </c>
      <c r="L4165" s="10">
        <v>0.44769226589878025</v>
      </c>
      <c r="M4165" s="10">
        <v>623.43401480121258</v>
      </c>
      <c r="N4165" s="10">
        <v>0.3593762733965391</v>
      </c>
      <c r="O4165" s="10">
        <v>9.8964983293037406E-2</v>
      </c>
      <c r="P4165" s="10">
        <v>9.3749151068973954E-2</v>
      </c>
      <c r="Q4165" s="10">
        <v>5.2158322240634589E-3</v>
      </c>
    </row>
    <row r="4166" spans="1:17" x14ac:dyDescent="0.2">
      <c r="A4166" s="9" t="str">
        <f t="shared" si="65"/>
        <v>200918A24Q515</v>
      </c>
      <c r="B4166" s="10">
        <v>2009</v>
      </c>
      <c r="C4166" s="10" t="s">
        <v>1</v>
      </c>
      <c r="D4166" s="10" t="s">
        <v>45</v>
      </c>
      <c r="E4166" s="10">
        <v>15</v>
      </c>
      <c r="F4166" s="10">
        <v>31832</v>
      </c>
      <c r="G4166" s="10">
        <v>0.1721527505187013</v>
      </c>
      <c r="H4166" s="10">
        <v>0.56022241769288761</v>
      </c>
      <c r="I4166" s="10">
        <v>0.46377858758482032</v>
      </c>
      <c r="J4166" s="10">
        <v>0.12650791656195023</v>
      </c>
      <c r="K4166" s="10">
        <v>0.16263508419200803</v>
      </c>
      <c r="L4166" s="10">
        <v>0.64466574516210107</v>
      </c>
      <c r="M4166" s="10">
        <v>951.5347986386231</v>
      </c>
      <c r="N4166" s="10">
        <v>0.21085699924604173</v>
      </c>
      <c r="O4166" s="10">
        <v>9.0349334003518467E-2</v>
      </c>
      <c r="P4166" s="10">
        <v>9.0349334003518467E-2</v>
      </c>
      <c r="Q4166" s="10">
        <v>0</v>
      </c>
    </row>
    <row r="4167" spans="1:17" x14ac:dyDescent="0.2">
      <c r="A4167" s="9" t="str">
        <f t="shared" si="65"/>
        <v>200925A29Q115</v>
      </c>
      <c r="B4167" s="10">
        <v>2009</v>
      </c>
      <c r="C4167" s="10" t="s">
        <v>2</v>
      </c>
      <c r="D4167" s="10" t="s">
        <v>37</v>
      </c>
      <c r="E4167" s="10">
        <v>15</v>
      </c>
      <c r="F4167" s="10">
        <v>38914</v>
      </c>
      <c r="G4167" s="10">
        <v>0.34583251617964306</v>
      </c>
      <c r="H4167" s="10">
        <v>0.65516266639255794</v>
      </c>
      <c r="I4167" s="10">
        <v>0.42858611296705557</v>
      </c>
      <c r="J4167" s="10">
        <v>0.2956005550701547</v>
      </c>
      <c r="K4167" s="10">
        <v>0.50246697846533384</v>
      </c>
      <c r="L4167" s="10">
        <v>0.10836716862825718</v>
      </c>
      <c r="M4167" s="10">
        <v>400.54625093599617</v>
      </c>
      <c r="N4167" s="10">
        <v>0.1724829110345891</v>
      </c>
      <c r="O4167" s="10">
        <v>9.8576347843963616E-2</v>
      </c>
      <c r="P4167" s="10">
        <v>9.8576347843963616E-2</v>
      </c>
      <c r="Q4167" s="10">
        <v>0</v>
      </c>
    </row>
    <row r="4168" spans="1:17" x14ac:dyDescent="0.2">
      <c r="A4168" s="9" t="str">
        <f t="shared" si="65"/>
        <v>200925A29Q215</v>
      </c>
      <c r="B4168" s="10">
        <v>2009</v>
      </c>
      <c r="C4168" s="10" t="s">
        <v>2</v>
      </c>
      <c r="D4168" s="10" t="s">
        <v>39</v>
      </c>
      <c r="E4168" s="10">
        <v>15</v>
      </c>
      <c r="F4168" s="10">
        <v>45050</v>
      </c>
      <c r="G4168" s="10">
        <v>0.18440150389088047</v>
      </c>
      <c r="H4168" s="10">
        <v>0.76162042175360711</v>
      </c>
      <c r="I4168" s="10">
        <v>0.62117647058823533</v>
      </c>
      <c r="J4168" s="10">
        <v>0.20002219755826858</v>
      </c>
      <c r="K4168" s="10">
        <v>0.31922308546059935</v>
      </c>
      <c r="L4168" s="10">
        <v>0.13189789123196449</v>
      </c>
      <c r="M4168" s="10">
        <v>504.46788850828699</v>
      </c>
      <c r="N4168" s="10">
        <v>0.31058823529411766</v>
      </c>
      <c r="O4168" s="10">
        <v>0.16597114317425082</v>
      </c>
      <c r="P4168" s="10">
        <v>0.16597114317425082</v>
      </c>
      <c r="Q4168" s="10">
        <v>0</v>
      </c>
    </row>
    <row r="4169" spans="1:17" x14ac:dyDescent="0.2">
      <c r="A4169" s="9" t="str">
        <f t="shared" si="65"/>
        <v>200925A29Q315</v>
      </c>
      <c r="B4169" s="10">
        <v>2009</v>
      </c>
      <c r="C4169" s="10" t="s">
        <v>2</v>
      </c>
      <c r="D4169" s="10" t="s">
        <v>41</v>
      </c>
      <c r="E4169" s="10">
        <v>15</v>
      </c>
      <c r="F4169" s="10">
        <v>40649</v>
      </c>
      <c r="G4169" s="10">
        <v>7.6447282159450444E-2</v>
      </c>
      <c r="H4169" s="10">
        <v>0.86307166227951482</v>
      </c>
      <c r="I4169" s="10">
        <v>0.79709217938940691</v>
      </c>
      <c r="J4169" s="10">
        <v>0.10386479372186277</v>
      </c>
      <c r="K4169" s="10">
        <v>0.16042215060641099</v>
      </c>
      <c r="L4169" s="10">
        <v>0.12738320745897808</v>
      </c>
      <c r="M4169" s="10">
        <v>649.00275737314473</v>
      </c>
      <c r="N4169" s="10">
        <v>0.42918644985116483</v>
      </c>
      <c r="O4169" s="10">
        <v>0.15085241949371447</v>
      </c>
      <c r="P4169" s="10">
        <v>0.15085241949371447</v>
      </c>
      <c r="Q4169" s="10">
        <v>0</v>
      </c>
    </row>
    <row r="4170" spans="1:17" x14ac:dyDescent="0.2">
      <c r="A4170" s="9" t="str">
        <f t="shared" si="65"/>
        <v>200925A29Q415</v>
      </c>
      <c r="B4170" s="10">
        <v>2009</v>
      </c>
      <c r="C4170" s="10" t="s">
        <v>2</v>
      </c>
      <c r="D4170" s="10" t="s">
        <v>43</v>
      </c>
      <c r="E4170" s="10">
        <v>15</v>
      </c>
      <c r="F4170" s="10">
        <v>35666</v>
      </c>
      <c r="G4170" s="10">
        <v>3.724696356275304E-2</v>
      </c>
      <c r="H4170" s="10">
        <v>0.86567038636236193</v>
      </c>
      <c r="I4170" s="10">
        <v>0.83342679302416867</v>
      </c>
      <c r="J4170" s="10">
        <v>9.1375539729714572E-2</v>
      </c>
      <c r="K4170" s="10">
        <v>0.11823585487579207</v>
      </c>
      <c r="L4170" s="10">
        <v>0.15053552402848652</v>
      </c>
      <c r="M4170" s="10">
        <v>843.73901088036382</v>
      </c>
      <c r="N4170" s="10">
        <v>0.40332529579992149</v>
      </c>
      <c r="O4170" s="10">
        <v>0.2150787865193742</v>
      </c>
      <c r="P4170" s="10">
        <v>0.2043402680423933</v>
      </c>
      <c r="Q4170" s="10">
        <v>1.0738518476980877E-2</v>
      </c>
    </row>
    <row r="4171" spans="1:17" x14ac:dyDescent="0.2">
      <c r="A4171" s="9" t="str">
        <f t="shared" si="65"/>
        <v>200925A29Q515</v>
      </c>
      <c r="B4171" s="10">
        <v>2009</v>
      </c>
      <c r="C4171" s="10" t="s">
        <v>2</v>
      </c>
      <c r="D4171" s="10" t="s">
        <v>45</v>
      </c>
      <c r="E4171" s="10">
        <v>15</v>
      </c>
      <c r="F4171" s="10">
        <v>25312</v>
      </c>
      <c r="G4171" s="10">
        <v>7.4350243523986032E-2</v>
      </c>
      <c r="H4171" s="10">
        <v>0.91660082174462709</v>
      </c>
      <c r="I4171" s="10">
        <v>0.84845132743362828</v>
      </c>
      <c r="J4171" s="10">
        <v>5.3057838179519597E-2</v>
      </c>
      <c r="K4171" s="10">
        <v>9.853034134007585E-2</v>
      </c>
      <c r="L4171" s="10">
        <v>0.25770385587863465</v>
      </c>
      <c r="M4171" s="10">
        <v>1729.397030619461</v>
      </c>
      <c r="N4171" s="10">
        <v>0.34849083438685208</v>
      </c>
      <c r="O4171" s="10">
        <v>9.094500632111252E-2</v>
      </c>
      <c r="P4171" s="10">
        <v>6.0643173198482933E-2</v>
      </c>
      <c r="Q4171" s="10">
        <v>3.0301833122629584E-2</v>
      </c>
    </row>
    <row r="4172" spans="1:17" x14ac:dyDescent="0.2">
      <c r="A4172" s="9" t="str">
        <f t="shared" si="65"/>
        <v>200930EMAQ115</v>
      </c>
      <c r="B4172" s="10">
        <v>2009</v>
      </c>
      <c r="C4172" s="10" t="s">
        <v>4</v>
      </c>
      <c r="D4172" s="10" t="s">
        <v>37</v>
      </c>
      <c r="E4172" s="10">
        <v>15</v>
      </c>
      <c r="F4172" s="10">
        <v>126736</v>
      </c>
      <c r="G4172" s="10">
        <v>0.21163720000929304</v>
      </c>
      <c r="H4172" s="10">
        <v>0.67925451331902542</v>
      </c>
      <c r="I4172" s="10">
        <v>0.5354989900265118</v>
      </c>
      <c r="J4172" s="10">
        <v>0.30410459537937129</v>
      </c>
      <c r="K4172" s="10">
        <v>0.43574043681353364</v>
      </c>
      <c r="L4172" s="10">
        <v>3.7842444135841431E-2</v>
      </c>
      <c r="M4172" s="10">
        <v>383.74668999577278</v>
      </c>
      <c r="N4172" s="10">
        <v>0.29084515389782289</v>
      </c>
      <c r="O4172" s="10">
        <v>0.21662649650322019</v>
      </c>
      <c r="P4172" s="10">
        <v>0.21055750918645541</v>
      </c>
      <c r="Q4172" s="10">
        <v>6.0689873167647877E-3</v>
      </c>
    </row>
    <row r="4173" spans="1:17" x14ac:dyDescent="0.2">
      <c r="A4173" s="9" t="str">
        <f t="shared" si="65"/>
        <v>200930EMAQ215</v>
      </c>
      <c r="B4173" s="10">
        <v>2009</v>
      </c>
      <c r="C4173" s="10" t="s">
        <v>4</v>
      </c>
      <c r="D4173" s="10" t="s">
        <v>39</v>
      </c>
      <c r="E4173" s="10">
        <v>15</v>
      </c>
      <c r="F4173" s="10">
        <v>191923</v>
      </c>
      <c r="G4173" s="10">
        <v>5.9171953908796017E-2</v>
      </c>
      <c r="H4173" s="10">
        <v>0.69229326344419373</v>
      </c>
      <c r="I4173" s="10">
        <v>0.65132891836830398</v>
      </c>
      <c r="J4173" s="10">
        <v>0.29771314537601018</v>
      </c>
      <c r="K4173" s="10">
        <v>0.33668189846969876</v>
      </c>
      <c r="L4173" s="10">
        <v>2.6984780354621384E-2</v>
      </c>
      <c r="M4173" s="10">
        <v>552.72261513435922</v>
      </c>
      <c r="N4173" s="10">
        <v>0.3379578680547225</v>
      </c>
      <c r="O4173" s="10">
        <v>0.22797043774872086</v>
      </c>
      <c r="P4173" s="10">
        <v>0.22397004136003046</v>
      </c>
      <c r="Q4173" s="10">
        <v>4.0003963886904052E-3</v>
      </c>
    </row>
    <row r="4174" spans="1:17" x14ac:dyDescent="0.2">
      <c r="A4174" s="9" t="str">
        <f t="shared" si="65"/>
        <v>200930EMAQ315</v>
      </c>
      <c r="B4174" s="10">
        <v>2009</v>
      </c>
      <c r="C4174" s="10" t="s">
        <v>4</v>
      </c>
      <c r="D4174" s="10" t="s">
        <v>41</v>
      </c>
      <c r="E4174" s="10">
        <v>15</v>
      </c>
      <c r="F4174" s="10">
        <v>208404</v>
      </c>
      <c r="G4174" s="10">
        <v>3.4415665061338266E-2</v>
      </c>
      <c r="H4174" s="10">
        <v>0.69544730427439017</v>
      </c>
      <c r="I4174" s="10">
        <v>0.67151302278267211</v>
      </c>
      <c r="J4174" s="10">
        <v>0.29902976910232049</v>
      </c>
      <c r="K4174" s="10">
        <v>0.32020018809619777</v>
      </c>
      <c r="L4174" s="10">
        <v>4.1385961881729716E-2</v>
      </c>
      <c r="M4174" s="10">
        <v>726.27388663610475</v>
      </c>
      <c r="N4174" s="10">
        <v>0.35731850229573703</v>
      </c>
      <c r="O4174" s="10">
        <v>0.23945786025781415</v>
      </c>
      <c r="P4174" s="10">
        <v>0.21826791923616315</v>
      </c>
      <c r="Q4174" s="10">
        <v>2.1189941021651011E-2</v>
      </c>
    </row>
    <row r="4175" spans="1:17" x14ac:dyDescent="0.2">
      <c r="A4175" s="9" t="str">
        <f t="shared" si="65"/>
        <v>200930EMAQ415</v>
      </c>
      <c r="B4175" s="10">
        <v>2009</v>
      </c>
      <c r="C4175" s="10" t="s">
        <v>4</v>
      </c>
      <c r="D4175" s="10" t="s">
        <v>43</v>
      </c>
      <c r="E4175" s="10">
        <v>15</v>
      </c>
      <c r="F4175" s="10">
        <v>162780</v>
      </c>
      <c r="G4175" s="10">
        <v>2.1384640458401598E-2</v>
      </c>
      <c r="H4175" s="10">
        <v>0.71617520579923821</v>
      </c>
      <c r="I4175" s="10">
        <v>0.70086005651799976</v>
      </c>
      <c r="J4175" s="10">
        <v>0.27439488880697877</v>
      </c>
      <c r="K4175" s="10">
        <v>0.28853053200638901</v>
      </c>
      <c r="L4175" s="10">
        <v>4.2425359380759309E-2</v>
      </c>
      <c r="M4175" s="10">
        <v>1018.3538268022259</v>
      </c>
      <c r="N4175" s="10">
        <v>0.3887086865708318</v>
      </c>
      <c r="O4175" s="10">
        <v>0.28029856247696278</v>
      </c>
      <c r="P4175" s="10">
        <v>0.25321906868165622</v>
      </c>
      <c r="Q4175" s="10">
        <v>2.7079493795306549E-2</v>
      </c>
    </row>
    <row r="4176" spans="1:17" x14ac:dyDescent="0.2">
      <c r="A4176" s="9" t="str">
        <f t="shared" si="65"/>
        <v>200930EMAQ515</v>
      </c>
      <c r="B4176" s="10">
        <v>2009</v>
      </c>
      <c r="C4176" s="10" t="s">
        <v>4</v>
      </c>
      <c r="D4176" s="10" t="s">
        <v>45</v>
      </c>
      <c r="E4176" s="10">
        <v>15</v>
      </c>
      <c r="F4176" s="10">
        <v>163142</v>
      </c>
      <c r="G4176" s="10">
        <v>2.1673549228428603E-2</v>
      </c>
      <c r="H4176" s="10">
        <v>0.70506062203479181</v>
      </c>
      <c r="I4176" s="10">
        <v>0.68977945593409418</v>
      </c>
      <c r="J4176" s="10">
        <v>0.2902379522134092</v>
      </c>
      <c r="K4176" s="10">
        <v>0.3043483590982089</v>
      </c>
      <c r="L4176" s="10">
        <v>5.8734108935773743E-2</v>
      </c>
      <c r="M4176" s="10">
        <v>2935.5669447450587</v>
      </c>
      <c r="N4176" s="10">
        <v>0.35481359796986672</v>
      </c>
      <c r="O4176" s="10">
        <v>0.24086378737541528</v>
      </c>
      <c r="P4176" s="10">
        <v>0.16215934584595015</v>
      </c>
      <c r="Q4176" s="10">
        <v>7.8704441529465125E-2</v>
      </c>
    </row>
    <row r="4177" spans="1:17" x14ac:dyDescent="0.2">
      <c r="A4177" s="9" t="str">
        <f t="shared" si="65"/>
        <v>200915A17Q123</v>
      </c>
      <c r="B4177" s="10">
        <v>2009</v>
      </c>
      <c r="C4177" s="10" t="s">
        <v>0</v>
      </c>
      <c r="D4177" s="10" t="s">
        <v>37</v>
      </c>
      <c r="E4177" s="10">
        <v>23</v>
      </c>
      <c r="F4177" s="10">
        <v>66710</v>
      </c>
      <c r="G4177" s="10">
        <v>0.36367378138413592</v>
      </c>
      <c r="H4177" s="10">
        <v>0.25493928946184979</v>
      </c>
      <c r="I4177" s="10">
        <v>0.16222455403987407</v>
      </c>
      <c r="J4177" s="10">
        <v>0.12582821166241942</v>
      </c>
      <c r="K4177" s="10">
        <v>0.14570529156048567</v>
      </c>
      <c r="L4177" s="10">
        <v>0.82452405936141504</v>
      </c>
      <c r="M4177" s="10">
        <v>133.22388144830197</v>
      </c>
      <c r="N4177" s="10">
        <v>6.2884125318542941E-2</v>
      </c>
      <c r="O4177" s="10">
        <v>1.3221406086044071E-2</v>
      </c>
      <c r="P4177" s="10">
        <v>1.3221406086044071E-2</v>
      </c>
      <c r="Q4177" s="10">
        <v>0</v>
      </c>
    </row>
    <row r="4178" spans="1:17" x14ac:dyDescent="0.2">
      <c r="A4178" s="9" t="str">
        <f t="shared" si="65"/>
        <v>200915A17Q223</v>
      </c>
      <c r="B4178" s="10">
        <v>2009</v>
      </c>
      <c r="C4178" s="10" t="s">
        <v>0</v>
      </c>
      <c r="D4178" s="10" t="s">
        <v>39</v>
      </c>
      <c r="E4178" s="10">
        <v>23</v>
      </c>
      <c r="F4178" s="10">
        <v>58101</v>
      </c>
      <c r="G4178" s="10">
        <v>0.21516158606463442</v>
      </c>
      <c r="H4178" s="10">
        <v>0.3003734875475465</v>
      </c>
      <c r="I4178" s="10">
        <v>0.2357446515550507</v>
      </c>
      <c r="J4178" s="10">
        <v>9.8827903134197342E-2</v>
      </c>
      <c r="K4178" s="10">
        <v>0.1026144128328256</v>
      </c>
      <c r="L4178" s="10">
        <v>0.81372093423521108</v>
      </c>
      <c r="M4178" s="10">
        <v>272.69941746496249</v>
      </c>
      <c r="N4178" s="10">
        <v>0.12548837369408444</v>
      </c>
      <c r="O4178" s="10">
        <v>3.4233489957143592E-2</v>
      </c>
      <c r="P4178" s="10">
        <v>3.4233489957143592E-2</v>
      </c>
      <c r="Q4178" s="10">
        <v>0</v>
      </c>
    </row>
    <row r="4179" spans="1:17" x14ac:dyDescent="0.2">
      <c r="A4179" s="9" t="str">
        <f t="shared" si="65"/>
        <v>200915A17Q323</v>
      </c>
      <c r="B4179" s="10">
        <v>2009</v>
      </c>
      <c r="C4179" s="10" t="s">
        <v>0</v>
      </c>
      <c r="D4179" s="10" t="s">
        <v>41</v>
      </c>
      <c r="E4179" s="10">
        <v>23</v>
      </c>
      <c r="F4179" s="10">
        <v>37998</v>
      </c>
      <c r="G4179" s="10">
        <v>0.17897439362205256</v>
      </c>
      <c r="H4179" s="10">
        <v>0.38952050107900416</v>
      </c>
      <c r="I4179" s="10">
        <v>0.31980630559503131</v>
      </c>
      <c r="J4179" s="10">
        <v>3.4870256329280487E-2</v>
      </c>
      <c r="K4179" s="10">
        <v>3.4870256329280487E-2</v>
      </c>
      <c r="L4179" s="10">
        <v>0.90115269224696037</v>
      </c>
      <c r="M4179" s="10">
        <v>279.77910955153266</v>
      </c>
      <c r="N4179" s="10">
        <v>0.18024632875414495</v>
      </c>
      <c r="O4179" s="10">
        <v>5.8134638665192903E-2</v>
      </c>
      <c r="P4179" s="10">
        <v>5.8134638665192903E-2</v>
      </c>
      <c r="Q4179" s="10">
        <v>0</v>
      </c>
    </row>
    <row r="4180" spans="1:17" x14ac:dyDescent="0.2">
      <c r="A4180" s="9" t="str">
        <f t="shared" si="65"/>
        <v>200915A17Q423</v>
      </c>
      <c r="B4180" s="10">
        <v>2009</v>
      </c>
      <c r="C4180" s="10" t="s">
        <v>0</v>
      </c>
      <c r="D4180" s="10" t="s">
        <v>43</v>
      </c>
      <c r="E4180" s="10">
        <v>23</v>
      </c>
      <c r="F4180" s="10">
        <v>21204</v>
      </c>
      <c r="G4180" s="10">
        <v>0.1903427462815262</v>
      </c>
      <c r="H4180" s="10">
        <v>0.21877947557064706</v>
      </c>
      <c r="I4180" s="10">
        <v>0.17713638936049803</v>
      </c>
      <c r="J4180" s="10">
        <v>6.2535370684776451E-2</v>
      </c>
      <c r="K4180" s="10">
        <v>6.2535370684776451E-2</v>
      </c>
      <c r="L4180" s="10">
        <v>0.8957743821920392</v>
      </c>
      <c r="M4180" s="10">
        <v>179.4375891281687</v>
      </c>
      <c r="N4180" s="10">
        <v>7.2957932465572528E-2</v>
      </c>
      <c r="O4180" s="10">
        <v>3.1267685342388225E-2</v>
      </c>
      <c r="P4180" s="10">
        <v>3.1267685342388225E-2</v>
      </c>
      <c r="Q4180" s="10">
        <v>0</v>
      </c>
    </row>
    <row r="4181" spans="1:17" x14ac:dyDescent="0.2">
      <c r="A4181" s="9" t="str">
        <f t="shared" si="65"/>
        <v>200915A17Q523</v>
      </c>
      <c r="B4181" s="10">
        <v>2009</v>
      </c>
      <c r="C4181" s="10" t="s">
        <v>0</v>
      </c>
      <c r="D4181" s="10" t="s">
        <v>45</v>
      </c>
      <c r="E4181" s="10">
        <v>23</v>
      </c>
      <c r="F4181" s="10">
        <v>17449</v>
      </c>
      <c r="G4181" s="10">
        <v>0.10004526935264826</v>
      </c>
      <c r="H4181" s="10">
        <v>0.12659751275144707</v>
      </c>
      <c r="I4181" s="10">
        <v>0.11393203048885323</v>
      </c>
      <c r="J4181" s="10">
        <v>2.5330964525187689E-2</v>
      </c>
      <c r="K4181" s="10">
        <v>2.5330964525187689E-2</v>
      </c>
      <c r="L4181" s="10">
        <v>0.96200355321221842</v>
      </c>
      <c r="M4181" s="10">
        <v>459.79720217001983</v>
      </c>
      <c r="N4181" s="10">
        <v>8.8601065963665543E-2</v>
      </c>
      <c r="O4181" s="10">
        <v>1.2665482262593845E-2</v>
      </c>
      <c r="P4181" s="10">
        <v>1.2665482262593845E-2</v>
      </c>
      <c r="Q4181" s="10">
        <v>0</v>
      </c>
    </row>
    <row r="4182" spans="1:17" x14ac:dyDescent="0.2">
      <c r="A4182" s="9" t="str">
        <f t="shared" si="65"/>
        <v>200915A29Q123</v>
      </c>
      <c r="B4182" s="10">
        <v>2009</v>
      </c>
      <c r="C4182" s="10" t="s">
        <v>3</v>
      </c>
      <c r="D4182" s="10" t="s">
        <v>37</v>
      </c>
      <c r="E4182" s="10">
        <v>23</v>
      </c>
      <c r="F4182" s="10">
        <v>243219</v>
      </c>
      <c r="G4182" s="10">
        <v>0.38091778569033513</v>
      </c>
      <c r="H4182" s="10">
        <v>0.51500088397699195</v>
      </c>
      <c r="I4182" s="10">
        <v>0.31882788762391095</v>
      </c>
      <c r="J4182" s="10">
        <v>0.24794526743387646</v>
      </c>
      <c r="K4182" s="10">
        <v>0.40779297670001108</v>
      </c>
      <c r="L4182" s="10">
        <v>0.33878109851615212</v>
      </c>
      <c r="M4182" s="10">
        <v>325.79403457048528</v>
      </c>
      <c r="N4182" s="10">
        <v>0.14533404051492688</v>
      </c>
      <c r="O4182" s="10">
        <v>5.6311390146329028E-2</v>
      </c>
      <c r="P4182" s="10">
        <v>5.5402744029043785E-2</v>
      </c>
      <c r="Q4182" s="10">
        <v>9.0864611728524503E-4</v>
      </c>
    </row>
    <row r="4183" spans="1:17" x14ac:dyDescent="0.2">
      <c r="A4183" s="9" t="str">
        <f t="shared" si="65"/>
        <v>200915A29Q223</v>
      </c>
      <c r="B4183" s="10">
        <v>2009</v>
      </c>
      <c r="C4183" s="10" t="s">
        <v>3</v>
      </c>
      <c r="D4183" s="10" t="s">
        <v>39</v>
      </c>
      <c r="E4183" s="10">
        <v>23</v>
      </c>
      <c r="F4183" s="10">
        <v>250305</v>
      </c>
      <c r="G4183" s="10">
        <v>0.18766664599739566</v>
      </c>
      <c r="H4183" s="10">
        <v>0.64429396136713213</v>
      </c>
      <c r="I4183" s="10">
        <v>0.52338147460098683</v>
      </c>
      <c r="J4183" s="10">
        <v>0.16946125726613531</v>
      </c>
      <c r="K4183" s="10">
        <v>0.25242004754199876</v>
      </c>
      <c r="L4183" s="10">
        <v>0.30539142246459322</v>
      </c>
      <c r="M4183" s="10">
        <v>452.81577210012944</v>
      </c>
      <c r="N4183" s="10">
        <v>0.24004314736022053</v>
      </c>
      <c r="O4183" s="10">
        <v>5.6479095503485746E-2</v>
      </c>
      <c r="P4183" s="10">
        <v>5.4713249835201053E-2</v>
      </c>
      <c r="Q4183" s="10">
        <v>1.7658456682846926E-3</v>
      </c>
    </row>
    <row r="4184" spans="1:17" x14ac:dyDescent="0.2">
      <c r="A4184" s="9" t="str">
        <f t="shared" si="65"/>
        <v>200915A29Q323</v>
      </c>
      <c r="B4184" s="10">
        <v>2009</v>
      </c>
      <c r="C4184" s="10" t="s">
        <v>3</v>
      </c>
      <c r="D4184" s="10" t="s">
        <v>41</v>
      </c>
      <c r="E4184" s="10">
        <v>23</v>
      </c>
      <c r="F4184" s="10">
        <v>219142</v>
      </c>
      <c r="G4184" s="10">
        <v>0.12019877648409609</v>
      </c>
      <c r="H4184" s="10">
        <v>0.76308055963713028</v>
      </c>
      <c r="I4184" s="10">
        <v>0.67135921000994792</v>
      </c>
      <c r="J4184" s="10">
        <v>9.4769601445637994E-2</v>
      </c>
      <c r="K4184" s="10">
        <v>0.15424245466409908</v>
      </c>
      <c r="L4184" s="10">
        <v>0.30748099405864693</v>
      </c>
      <c r="M4184" s="10">
        <v>543.45339301887145</v>
      </c>
      <c r="N4184" s="10">
        <v>0.25100619689516385</v>
      </c>
      <c r="O4184" s="10">
        <v>6.0499584744138503E-2</v>
      </c>
      <c r="P4184" s="10">
        <v>5.6465670661032571E-2</v>
      </c>
      <c r="Q4184" s="10">
        <v>4.0339140831059314E-3</v>
      </c>
    </row>
    <row r="4185" spans="1:17" x14ac:dyDescent="0.2">
      <c r="A4185" s="9" t="str">
        <f t="shared" si="65"/>
        <v>200915A29Q423</v>
      </c>
      <c r="B4185" s="10">
        <v>2009</v>
      </c>
      <c r="C4185" s="10" t="s">
        <v>3</v>
      </c>
      <c r="D4185" s="10" t="s">
        <v>43</v>
      </c>
      <c r="E4185" s="10">
        <v>23</v>
      </c>
      <c r="F4185" s="10">
        <v>149991</v>
      </c>
      <c r="G4185" s="10">
        <v>9.5609046765859101E-2</v>
      </c>
      <c r="H4185" s="10">
        <v>0.77026621597295841</v>
      </c>
      <c r="I4185" s="10">
        <v>0.69662179730783846</v>
      </c>
      <c r="J4185" s="10">
        <v>7.06975751878446E-2</v>
      </c>
      <c r="K4185" s="10">
        <v>0.1163536478855398</v>
      </c>
      <c r="L4185" s="10">
        <v>0.32694628344367327</v>
      </c>
      <c r="M4185" s="10">
        <v>699.58358643553936</v>
      </c>
      <c r="N4185" s="10">
        <v>0.24890160076271242</v>
      </c>
      <c r="O4185" s="10">
        <v>8.3958370835583468E-2</v>
      </c>
      <c r="P4185" s="10">
        <v>6.7764065843950644E-2</v>
      </c>
      <c r="Q4185" s="10">
        <v>1.6194304991632831E-2</v>
      </c>
    </row>
    <row r="4186" spans="1:17" x14ac:dyDescent="0.2">
      <c r="A4186" s="9" t="str">
        <f t="shared" si="65"/>
        <v>200915A29Q523</v>
      </c>
      <c r="B4186" s="10">
        <v>2009</v>
      </c>
      <c r="C4186" s="10" t="s">
        <v>3</v>
      </c>
      <c r="D4186" s="10" t="s">
        <v>45</v>
      </c>
      <c r="E4186" s="10">
        <v>23</v>
      </c>
      <c r="F4186" s="10">
        <v>142050</v>
      </c>
      <c r="G4186" s="10">
        <v>9.3531997257953955E-2</v>
      </c>
      <c r="H4186" s="10">
        <v>0.69831749384019715</v>
      </c>
      <c r="I4186" s="10">
        <v>0.63300246392115456</v>
      </c>
      <c r="J4186" s="10">
        <v>7.3093980992608235E-2</v>
      </c>
      <c r="K4186" s="10">
        <v>0.10418866596268919</v>
      </c>
      <c r="L4186" s="10">
        <v>0.46653995072157689</v>
      </c>
      <c r="M4186" s="10">
        <v>1727.6667444458778</v>
      </c>
      <c r="N4186" s="10">
        <v>0.28460401267159452</v>
      </c>
      <c r="O4186" s="10">
        <v>0.11667018655403028</v>
      </c>
      <c r="P4186" s="10">
        <v>6.2224568813797961E-2</v>
      </c>
      <c r="Q4186" s="10">
        <v>5.4445617740232315E-2</v>
      </c>
    </row>
    <row r="4187" spans="1:17" x14ac:dyDescent="0.2">
      <c r="A4187" s="9" t="str">
        <f t="shared" si="65"/>
        <v>200918A24Q123</v>
      </c>
      <c r="B4187" s="10">
        <v>2009</v>
      </c>
      <c r="C4187" s="10" t="s">
        <v>1</v>
      </c>
      <c r="D4187" s="10" t="s">
        <v>37</v>
      </c>
      <c r="E4187" s="10">
        <v>23</v>
      </c>
      <c r="F4187" s="10">
        <v>102063</v>
      </c>
      <c r="G4187" s="10">
        <v>0.43229308467193028</v>
      </c>
      <c r="H4187" s="10">
        <v>0.57580122081459495</v>
      </c>
      <c r="I4187" s="10">
        <v>0.32688633491079039</v>
      </c>
      <c r="J4187" s="10">
        <v>0.27702497477048488</v>
      </c>
      <c r="K4187" s="10">
        <v>0.49564484681030346</v>
      </c>
      <c r="L4187" s="10">
        <v>0.22509626407219072</v>
      </c>
      <c r="M4187" s="10">
        <v>347.71185513559072</v>
      </c>
      <c r="N4187" s="10">
        <v>0.15153385653958829</v>
      </c>
      <c r="O4187" s="10">
        <v>4.7617647923341465E-2</v>
      </c>
      <c r="P4187" s="10">
        <v>4.7617647923341465E-2</v>
      </c>
      <c r="Q4187" s="10">
        <v>0</v>
      </c>
    </row>
    <row r="4188" spans="1:17" x14ac:dyDescent="0.2">
      <c r="A4188" s="9" t="str">
        <f t="shared" si="65"/>
        <v>200918A24Q223</v>
      </c>
      <c r="B4188" s="10">
        <v>2009</v>
      </c>
      <c r="C4188" s="10" t="s">
        <v>1</v>
      </c>
      <c r="D4188" s="10" t="s">
        <v>39</v>
      </c>
      <c r="E4188" s="10">
        <v>23</v>
      </c>
      <c r="F4188" s="10">
        <v>116647</v>
      </c>
      <c r="G4188" s="10">
        <v>0.23056806454639273</v>
      </c>
      <c r="H4188" s="10">
        <v>0.73102608725470863</v>
      </c>
      <c r="I4188" s="10">
        <v>0.56247481718346803</v>
      </c>
      <c r="J4188" s="10">
        <v>0.18750589385067767</v>
      </c>
      <c r="K4188" s="10">
        <v>0.31249839258617879</v>
      </c>
      <c r="L4188" s="10">
        <v>0.2064519447564018</v>
      </c>
      <c r="M4188" s="10">
        <v>448.06349220869811</v>
      </c>
      <c r="N4188" s="10">
        <v>0.24424974495700705</v>
      </c>
      <c r="O4188" s="10">
        <v>5.3006078167462514E-2</v>
      </c>
      <c r="P4188" s="10">
        <v>5.1111473076890103E-2</v>
      </c>
      <c r="Q4188" s="10">
        <v>1.8946050905724108E-3</v>
      </c>
    </row>
    <row r="4189" spans="1:17" x14ac:dyDescent="0.2">
      <c r="A4189" s="9" t="str">
        <f t="shared" si="65"/>
        <v>200918A24Q323</v>
      </c>
      <c r="B4189" s="10">
        <v>2009</v>
      </c>
      <c r="C4189" s="10" t="s">
        <v>1</v>
      </c>
      <c r="D4189" s="10" t="s">
        <v>41</v>
      </c>
      <c r="E4189" s="10">
        <v>23</v>
      </c>
      <c r="F4189" s="10">
        <v>108902</v>
      </c>
      <c r="G4189" s="10">
        <v>0.127457724912343</v>
      </c>
      <c r="H4189" s="10">
        <v>0.82756974160254171</v>
      </c>
      <c r="I4189" s="10">
        <v>0.72208958513158616</v>
      </c>
      <c r="J4189" s="10">
        <v>9.9392114010761964E-2</v>
      </c>
      <c r="K4189" s="10">
        <v>0.1744504233163762</v>
      </c>
      <c r="L4189" s="10">
        <v>0.23938036032396098</v>
      </c>
      <c r="M4189" s="10">
        <v>537.59672387681223</v>
      </c>
      <c r="N4189" s="10">
        <v>0.26366825219004242</v>
      </c>
      <c r="O4189" s="10">
        <v>5.8851077115204493E-2</v>
      </c>
      <c r="P4189" s="10">
        <v>5.6821729628473309E-2</v>
      </c>
      <c r="Q4189" s="10">
        <v>2.0293474867311896E-3</v>
      </c>
    </row>
    <row r="4190" spans="1:17" x14ac:dyDescent="0.2">
      <c r="A4190" s="9" t="str">
        <f t="shared" si="65"/>
        <v>200918A24Q423</v>
      </c>
      <c r="B4190" s="10">
        <v>2009</v>
      </c>
      <c r="C4190" s="10" t="s">
        <v>1</v>
      </c>
      <c r="D4190" s="10" t="s">
        <v>43</v>
      </c>
      <c r="E4190" s="10">
        <v>23</v>
      </c>
      <c r="F4190" s="10">
        <v>75545</v>
      </c>
      <c r="G4190" s="10">
        <v>0.10869993110914281</v>
      </c>
      <c r="H4190" s="10">
        <v>0.80701568601495799</v>
      </c>
      <c r="I4190" s="10">
        <v>0.71929313654113447</v>
      </c>
      <c r="J4190" s="10">
        <v>8.7722549473823547E-2</v>
      </c>
      <c r="K4190" s="10">
        <v>0.13741478588920511</v>
      </c>
      <c r="L4190" s="10">
        <v>0.3099741875703223</v>
      </c>
      <c r="M4190" s="10">
        <v>619.52715596293694</v>
      </c>
      <c r="N4190" s="10">
        <v>0.27774174333178903</v>
      </c>
      <c r="O4190" s="10">
        <v>7.6034151830035077E-2</v>
      </c>
      <c r="P4190" s="10">
        <v>6.4332517042822154E-2</v>
      </c>
      <c r="Q4190" s="10">
        <v>1.1701634787212919E-2</v>
      </c>
    </row>
    <row r="4191" spans="1:17" x14ac:dyDescent="0.2">
      <c r="A4191" s="9" t="str">
        <f t="shared" si="65"/>
        <v>200918A24Q523</v>
      </c>
      <c r="B4191" s="10">
        <v>2009</v>
      </c>
      <c r="C4191" s="10" t="s">
        <v>1</v>
      </c>
      <c r="D4191" s="10" t="s">
        <v>45</v>
      </c>
      <c r="E4191" s="10">
        <v>23</v>
      </c>
      <c r="F4191" s="10">
        <v>60089</v>
      </c>
      <c r="G4191" s="10">
        <v>0.13068079524703582</v>
      </c>
      <c r="H4191" s="10">
        <v>0.64705686564928688</v>
      </c>
      <c r="I4191" s="10">
        <v>0.5624989598761837</v>
      </c>
      <c r="J4191" s="10">
        <v>9.9286059012464845E-2</v>
      </c>
      <c r="K4191" s="10">
        <v>0.13237031736257884</v>
      </c>
      <c r="L4191" s="10">
        <v>0.57349930935778592</v>
      </c>
      <c r="M4191" s="10">
        <v>1086.3746443134851</v>
      </c>
      <c r="N4191" s="10">
        <v>0.26469070878197343</v>
      </c>
      <c r="O4191" s="10">
        <v>9.926941703140342E-2</v>
      </c>
      <c r="P4191" s="10">
        <v>6.6185158681289422E-2</v>
      </c>
      <c r="Q4191" s="10">
        <v>3.3084258350113999E-2</v>
      </c>
    </row>
    <row r="4192" spans="1:17" x14ac:dyDescent="0.2">
      <c r="A4192" s="9" t="str">
        <f t="shared" si="65"/>
        <v>200925A29Q123</v>
      </c>
      <c r="B4192" s="10">
        <v>2009</v>
      </c>
      <c r="C4192" s="10" t="s">
        <v>2</v>
      </c>
      <c r="D4192" s="10" t="s">
        <v>37</v>
      </c>
      <c r="E4192" s="10">
        <v>23</v>
      </c>
      <c r="F4192" s="10">
        <v>74446</v>
      </c>
      <c r="G4192" s="10">
        <v>0.32582907261079563</v>
      </c>
      <c r="H4192" s="10">
        <v>0.6646831260242323</v>
      </c>
      <c r="I4192" s="10">
        <v>0.44811003949171213</v>
      </c>
      <c r="J4192" s="10">
        <v>0.31750530585928055</v>
      </c>
      <c r="K4192" s="10">
        <v>0.52220401364747604</v>
      </c>
      <c r="L4192" s="10">
        <v>5.9371893721623728E-2</v>
      </c>
      <c r="M4192" s="10">
        <v>366.34409301097321</v>
      </c>
      <c r="N4192" s="10">
        <v>0.21071649249120167</v>
      </c>
      <c r="O4192" s="10">
        <v>0.10684254358864143</v>
      </c>
      <c r="P4192" s="10">
        <v>0.10387394890256024</v>
      </c>
      <c r="Q4192" s="10">
        <v>2.9685946860811864E-3</v>
      </c>
    </row>
    <row r="4193" spans="1:17" x14ac:dyDescent="0.2">
      <c r="A4193" s="9" t="str">
        <f t="shared" si="65"/>
        <v>200925A29Q223</v>
      </c>
      <c r="B4193" s="10">
        <v>2009</v>
      </c>
      <c r="C4193" s="10" t="s">
        <v>2</v>
      </c>
      <c r="D4193" s="10" t="s">
        <v>39</v>
      </c>
      <c r="E4193" s="10">
        <v>23</v>
      </c>
      <c r="F4193" s="10">
        <v>75557</v>
      </c>
      <c r="G4193" s="10">
        <v>0.11698493492296656</v>
      </c>
      <c r="H4193" s="10">
        <v>0.77485871593631295</v>
      </c>
      <c r="I4193" s="10">
        <v>0.68421191947800997</v>
      </c>
      <c r="J4193" s="10">
        <v>0.19591831332636289</v>
      </c>
      <c r="K4193" s="10">
        <v>0.27486533345686037</v>
      </c>
      <c r="L4193" s="10">
        <v>6.7247243802692008E-2</v>
      </c>
      <c r="M4193" s="10">
        <v>506.56851491682863</v>
      </c>
      <c r="N4193" s="10">
        <v>0.32163796868589278</v>
      </c>
      <c r="O4193" s="10">
        <v>7.8947020130497508E-2</v>
      </c>
      <c r="P4193" s="10">
        <v>7.6022076048546133E-2</v>
      </c>
      <c r="Q4193" s="10">
        <v>2.9249440819513746E-3</v>
      </c>
    </row>
    <row r="4194" spans="1:17" x14ac:dyDescent="0.2">
      <c r="A4194" s="9" t="str">
        <f t="shared" si="65"/>
        <v>200925A29Q323</v>
      </c>
      <c r="B4194" s="10">
        <v>2009</v>
      </c>
      <c r="C4194" s="10" t="s">
        <v>2</v>
      </c>
      <c r="D4194" s="10" t="s">
        <v>41</v>
      </c>
      <c r="E4194" s="10">
        <v>23</v>
      </c>
      <c r="F4194" s="10">
        <v>72242</v>
      </c>
      <c r="G4194" s="10">
        <v>9.5733410382355777E-2</v>
      </c>
      <c r="H4194" s="10">
        <v>0.86235154065502062</v>
      </c>
      <c r="I4194" s="10">
        <v>0.77979568671963673</v>
      </c>
      <c r="J4194" s="10">
        <v>0.11930732814706127</v>
      </c>
      <c r="K4194" s="10">
        <v>0.18656737078153982</v>
      </c>
      <c r="L4194" s="10">
        <v>9.7879349962625622E-2</v>
      </c>
      <c r="M4194" s="10">
        <v>608.50683825655005</v>
      </c>
      <c r="N4194" s="10">
        <v>0.26913706708009194</v>
      </c>
      <c r="O4194" s="10">
        <v>6.4228565100633975E-2</v>
      </c>
      <c r="P4194" s="10">
        <v>5.5051078320090804E-2</v>
      </c>
      <c r="Q4194" s="10">
        <v>9.1774867805431738E-3</v>
      </c>
    </row>
    <row r="4195" spans="1:17" x14ac:dyDescent="0.2">
      <c r="A4195" s="9" t="str">
        <f t="shared" si="65"/>
        <v>200925A29Q423</v>
      </c>
      <c r="B4195" s="10">
        <v>2009</v>
      </c>
      <c r="C4195" s="10" t="s">
        <v>2</v>
      </c>
      <c r="D4195" s="10" t="s">
        <v>43</v>
      </c>
      <c r="E4195" s="10">
        <v>23</v>
      </c>
      <c r="F4195" s="10">
        <v>53242</v>
      </c>
      <c r="G4195" s="10">
        <v>7.0821983656465304E-2</v>
      </c>
      <c r="H4195" s="10">
        <v>0.93775590699072164</v>
      </c>
      <c r="I4195" s="10">
        <v>0.87134217347207088</v>
      </c>
      <c r="J4195" s="10">
        <v>4.9791517974531387E-2</v>
      </c>
      <c r="K4195" s="10">
        <v>0.10790353480335074</v>
      </c>
      <c r="L4195" s="10">
        <v>0.12448818601855678</v>
      </c>
      <c r="M4195" s="10">
        <v>835.46595282063367</v>
      </c>
      <c r="N4195" s="10">
        <v>0.27805116261597984</v>
      </c>
      <c r="O4195" s="10">
        <v>0.11618646932872544</v>
      </c>
      <c r="P4195" s="10">
        <v>8.716802524322903E-2</v>
      </c>
      <c r="Q4195" s="10">
        <v>2.9018444085496413E-2</v>
      </c>
    </row>
    <row r="4196" spans="1:17" x14ac:dyDescent="0.2">
      <c r="A4196" s="9" t="str">
        <f t="shared" si="65"/>
        <v>200925A29Q523</v>
      </c>
      <c r="B4196" s="10">
        <v>2009</v>
      </c>
      <c r="C4196" s="10" t="s">
        <v>2</v>
      </c>
      <c r="D4196" s="10" t="s">
        <v>45</v>
      </c>
      <c r="E4196" s="10">
        <v>23</v>
      </c>
      <c r="F4196" s="10">
        <v>64512</v>
      </c>
      <c r="G4196" s="10">
        <v>6.8426668502392179E-2</v>
      </c>
      <c r="H4196" s="10">
        <v>0.90070064484126988</v>
      </c>
      <c r="I4196" s="10">
        <v>0.83906870039682535</v>
      </c>
      <c r="J4196" s="10">
        <v>6.1616443452380952E-2</v>
      </c>
      <c r="K4196" s="10">
        <v>9.9268353174603169E-2</v>
      </c>
      <c r="L4196" s="10">
        <v>0.23290240575396826</v>
      </c>
      <c r="M4196" s="10">
        <v>2174.6683634098422</v>
      </c>
      <c r="N4196" s="10">
        <v>0.35616629464285715</v>
      </c>
      <c r="O4196" s="10">
        <v>0.16100880456349206</v>
      </c>
      <c r="P4196" s="10">
        <v>7.1940104166666671E-2</v>
      </c>
      <c r="Q4196" s="10">
        <v>8.9068700396825393E-2</v>
      </c>
    </row>
    <row r="4197" spans="1:17" x14ac:dyDescent="0.2">
      <c r="A4197" s="9" t="str">
        <f t="shared" si="65"/>
        <v>200930EMAQ123</v>
      </c>
      <c r="B4197" s="10">
        <v>2009</v>
      </c>
      <c r="C4197" s="10" t="s">
        <v>4</v>
      </c>
      <c r="D4197" s="10" t="s">
        <v>37</v>
      </c>
      <c r="E4197" s="10">
        <v>23</v>
      </c>
      <c r="F4197" s="10">
        <v>298665</v>
      </c>
      <c r="G4197" s="10">
        <v>0.15694369684573151</v>
      </c>
      <c r="H4197" s="10">
        <v>0.62203472117589942</v>
      </c>
      <c r="I4197" s="10">
        <v>0.52441029246814996</v>
      </c>
      <c r="J4197" s="10">
        <v>0.36834580550114676</v>
      </c>
      <c r="K4197" s="10">
        <v>0.46301039626337198</v>
      </c>
      <c r="L4197" s="10">
        <v>2.7375152763129258E-2</v>
      </c>
      <c r="M4197" s="10">
        <v>344.59786705974182</v>
      </c>
      <c r="N4197" s="10">
        <v>0.27429346111771064</v>
      </c>
      <c r="O4197" s="10">
        <v>0.17939476916262306</v>
      </c>
      <c r="P4197" s="10">
        <v>0.17568674035744727</v>
      </c>
      <c r="Q4197" s="10">
        <v>3.708028805175804E-3</v>
      </c>
    </row>
    <row r="4198" spans="1:17" x14ac:dyDescent="0.2">
      <c r="A4198" s="9" t="str">
        <f t="shared" si="65"/>
        <v>200930EMAQ223</v>
      </c>
      <c r="B4198" s="10">
        <v>2009</v>
      </c>
      <c r="C4198" s="10" t="s">
        <v>4</v>
      </c>
      <c r="D4198" s="10" t="s">
        <v>39</v>
      </c>
      <c r="E4198" s="10">
        <v>23</v>
      </c>
      <c r="F4198" s="10">
        <v>360531</v>
      </c>
      <c r="G4198" s="10">
        <v>6.3111347166729032E-2</v>
      </c>
      <c r="H4198" s="10">
        <v>0.68934155454038626</v>
      </c>
      <c r="I4198" s="10">
        <v>0.64583628037533525</v>
      </c>
      <c r="J4198" s="10">
        <v>0.3039156133591841</v>
      </c>
      <c r="K4198" s="10">
        <v>0.34619769173801973</v>
      </c>
      <c r="L4198" s="10">
        <v>2.6960233655358348E-2</v>
      </c>
      <c r="M4198" s="10">
        <v>512.75143214905052</v>
      </c>
      <c r="N4198" s="10">
        <v>0.30659154616857703</v>
      </c>
      <c r="O4198" s="10">
        <v>0.19131581138464102</v>
      </c>
      <c r="P4198" s="10">
        <v>0.18395548277871832</v>
      </c>
      <c r="Q4198" s="10">
        <v>7.3603286059226777E-3</v>
      </c>
    </row>
    <row r="4199" spans="1:17" x14ac:dyDescent="0.2">
      <c r="A4199" s="9" t="str">
        <f t="shared" si="65"/>
        <v>200930EMAQ323</v>
      </c>
      <c r="B4199" s="10">
        <v>2009</v>
      </c>
      <c r="C4199" s="10" t="s">
        <v>4</v>
      </c>
      <c r="D4199" s="10" t="s">
        <v>41</v>
      </c>
      <c r="E4199" s="10">
        <v>23</v>
      </c>
      <c r="F4199" s="10">
        <v>350588</v>
      </c>
      <c r="G4199" s="10">
        <v>3.9304201026982073E-2</v>
      </c>
      <c r="H4199" s="10">
        <v>0.68935331500222485</v>
      </c>
      <c r="I4199" s="10">
        <v>0.66225883373076089</v>
      </c>
      <c r="J4199" s="10">
        <v>0.29930573778908576</v>
      </c>
      <c r="K4199" s="10">
        <v>0.32514233231029016</v>
      </c>
      <c r="L4199" s="10">
        <v>3.4022841626068202E-2</v>
      </c>
      <c r="M4199" s="10">
        <v>646.09828538613635</v>
      </c>
      <c r="N4199" s="10">
        <v>0.30221393361626292</v>
      </c>
      <c r="O4199" s="10">
        <v>0.19368777595631537</v>
      </c>
      <c r="P4199" s="10">
        <v>0.17728890234359382</v>
      </c>
      <c r="Q4199" s="10">
        <v>1.6398873612721552E-2</v>
      </c>
    </row>
    <row r="4200" spans="1:17" x14ac:dyDescent="0.2">
      <c r="A4200" s="9" t="str">
        <f t="shared" si="65"/>
        <v>200930EMAQ423</v>
      </c>
      <c r="B4200" s="10">
        <v>2009</v>
      </c>
      <c r="C4200" s="10" t="s">
        <v>4</v>
      </c>
      <c r="D4200" s="10" t="s">
        <v>43</v>
      </c>
      <c r="E4200" s="10">
        <v>23</v>
      </c>
      <c r="F4200" s="10">
        <v>269053</v>
      </c>
      <c r="G4200" s="10">
        <v>2.7260614354135907E-2</v>
      </c>
      <c r="H4200" s="10">
        <v>0.72247103730491757</v>
      </c>
      <c r="I4200" s="10">
        <v>0.70277603297491575</v>
      </c>
      <c r="J4200" s="10">
        <v>0.27177916618658776</v>
      </c>
      <c r="K4200" s="10">
        <v>0.2881922892515601</v>
      </c>
      <c r="L4200" s="10">
        <v>3.448391209166967E-2</v>
      </c>
      <c r="M4200" s="10">
        <v>1023.936577333151</v>
      </c>
      <c r="N4200" s="10">
        <v>0.33002047923643296</v>
      </c>
      <c r="O4200" s="10">
        <v>0.21096958591801615</v>
      </c>
      <c r="P4200" s="10">
        <v>0.18716386734212218</v>
      </c>
      <c r="Q4200" s="10">
        <v>2.3805718575893968E-2</v>
      </c>
    </row>
    <row r="4201" spans="1:17" x14ac:dyDescent="0.2">
      <c r="A4201" s="9" t="str">
        <f t="shared" si="65"/>
        <v>200930EMAQ523</v>
      </c>
      <c r="B4201" s="10">
        <v>2009</v>
      </c>
      <c r="C4201" s="10" t="s">
        <v>4</v>
      </c>
      <c r="D4201" s="10" t="s">
        <v>45</v>
      </c>
      <c r="E4201" s="10">
        <v>23</v>
      </c>
      <c r="F4201" s="10">
        <v>311476</v>
      </c>
      <c r="G4201" s="10">
        <v>2.3781658162071066E-2</v>
      </c>
      <c r="H4201" s="10">
        <v>0.68579922690672801</v>
      </c>
      <c r="I4201" s="10">
        <v>0.66948978412461957</v>
      </c>
      <c r="J4201" s="10">
        <v>0.3028515840706828</v>
      </c>
      <c r="K4201" s="10">
        <v>0.31561661251589207</v>
      </c>
      <c r="L4201" s="10">
        <v>7.2342652403395449E-2</v>
      </c>
      <c r="M4201" s="10">
        <v>3143.0983908731305</v>
      </c>
      <c r="N4201" s="10">
        <v>0.32008481791457166</v>
      </c>
      <c r="O4201" s="10">
        <v>0.23988048384764904</v>
      </c>
      <c r="P4201" s="10">
        <v>0.13556087452410404</v>
      </c>
      <c r="Q4201" s="10">
        <v>0.104319609323545</v>
      </c>
    </row>
    <row r="4202" spans="1:17" x14ac:dyDescent="0.2">
      <c r="A4202" s="9" t="str">
        <f t="shared" si="65"/>
        <v>200915A17Q126</v>
      </c>
      <c r="B4202" s="10">
        <v>2009</v>
      </c>
      <c r="C4202" s="10" t="s">
        <v>0</v>
      </c>
      <c r="D4202" s="10" t="s">
        <v>37</v>
      </c>
      <c r="E4202" s="10">
        <v>26</v>
      </c>
      <c r="F4202" s="10">
        <v>58227</v>
      </c>
      <c r="G4202" s="10">
        <v>0.56107491856677527</v>
      </c>
      <c r="H4202" s="10">
        <v>0.16871897916774006</v>
      </c>
      <c r="I4202" s="10">
        <v>7.4054991670530854E-2</v>
      </c>
      <c r="J4202" s="10">
        <v>0.15638792999811085</v>
      </c>
      <c r="K4202" s="10">
        <v>0.18108437666374705</v>
      </c>
      <c r="L4202" s="10">
        <v>0.79835814999914134</v>
      </c>
      <c r="M4202" s="10">
        <v>150.37411713119081</v>
      </c>
      <c r="N4202" s="10">
        <v>4.5271094165936762E-2</v>
      </c>
      <c r="O4202" s="10">
        <v>8.2264241674824389E-3</v>
      </c>
      <c r="P4202" s="10">
        <v>8.2264241674824389E-3</v>
      </c>
      <c r="Q4202" s="10">
        <v>0</v>
      </c>
    </row>
    <row r="4203" spans="1:17" x14ac:dyDescent="0.2">
      <c r="A4203" s="9" t="str">
        <f t="shared" si="65"/>
        <v>200915A17Q226</v>
      </c>
      <c r="B4203" s="10">
        <v>2009</v>
      </c>
      <c r="C4203" s="10" t="s">
        <v>0</v>
      </c>
      <c r="D4203" s="10" t="s">
        <v>39</v>
      </c>
      <c r="E4203" s="10">
        <v>26</v>
      </c>
      <c r="F4203" s="10">
        <v>59174</v>
      </c>
      <c r="G4203" s="10">
        <v>0.31478475925496563</v>
      </c>
      <c r="H4203" s="10">
        <v>0.21866022239497077</v>
      </c>
      <c r="I4203" s="10">
        <v>0.14982931692973264</v>
      </c>
      <c r="J4203" s="10">
        <v>8.0947713522830977E-2</v>
      </c>
      <c r="K4203" s="10">
        <v>9.7137256227397162E-2</v>
      </c>
      <c r="L4203" s="10">
        <v>0.86235508838341168</v>
      </c>
      <c r="M4203" s="10">
        <v>213.58217101255815</v>
      </c>
      <c r="N4203" s="10">
        <v>8.9059384189001931E-2</v>
      </c>
      <c r="O4203" s="10">
        <v>2.8340149389934767E-2</v>
      </c>
      <c r="P4203" s="10">
        <v>2.8340149389934767E-2</v>
      </c>
      <c r="Q4203" s="10">
        <v>0</v>
      </c>
    </row>
    <row r="4204" spans="1:17" x14ac:dyDescent="0.2">
      <c r="A4204" s="9" t="str">
        <f t="shared" si="65"/>
        <v>200915A17Q326</v>
      </c>
      <c r="B4204" s="10">
        <v>2009</v>
      </c>
      <c r="C4204" s="10" t="s">
        <v>0</v>
      </c>
      <c r="D4204" s="10" t="s">
        <v>41</v>
      </c>
      <c r="E4204" s="10">
        <v>26</v>
      </c>
      <c r="F4204" s="10">
        <v>29233</v>
      </c>
      <c r="G4204" s="10">
        <v>0.12014016352411146</v>
      </c>
      <c r="H4204" s="10">
        <v>0.20500803886019225</v>
      </c>
      <c r="I4204" s="10">
        <v>0.18037833954777135</v>
      </c>
      <c r="J4204" s="10">
        <v>4.9190982793418395E-2</v>
      </c>
      <c r="K4204" s="10">
        <v>6.5610782335032328E-2</v>
      </c>
      <c r="L4204" s="10">
        <v>0.88523244278726099</v>
      </c>
      <c r="M4204" s="10">
        <v>326.13777515160928</v>
      </c>
      <c r="N4204" s="10">
        <v>0.12301166489925769</v>
      </c>
      <c r="O4204" s="10">
        <v>2.4595491396709197E-2</v>
      </c>
      <c r="P4204" s="10">
        <v>2.4595491396709197E-2</v>
      </c>
      <c r="Q4204" s="10">
        <v>0</v>
      </c>
    </row>
    <row r="4205" spans="1:17" x14ac:dyDescent="0.2">
      <c r="A4205" s="9" t="str">
        <f t="shared" si="65"/>
        <v>200915A17Q426</v>
      </c>
      <c r="B4205" s="10">
        <v>2009</v>
      </c>
      <c r="C4205" s="10" t="s">
        <v>0</v>
      </c>
      <c r="D4205" s="10" t="s">
        <v>43</v>
      </c>
      <c r="E4205" s="10">
        <v>26</v>
      </c>
      <c r="F4205" s="10">
        <v>22046</v>
      </c>
      <c r="G4205" s="10">
        <v>0.3002295013561444</v>
      </c>
      <c r="H4205" s="10">
        <v>0.2174090537966071</v>
      </c>
      <c r="I4205" s="10">
        <v>0.15213644198494058</v>
      </c>
      <c r="J4205" s="10">
        <v>4.3454594937857208E-2</v>
      </c>
      <c r="K4205" s="10">
        <v>6.5227252109226169E-2</v>
      </c>
      <c r="L4205" s="10">
        <v>0.89127279325047626</v>
      </c>
      <c r="M4205" s="10">
        <v>333.91246188177649</v>
      </c>
      <c r="N4205" s="10">
        <v>0.13040914451601199</v>
      </c>
      <c r="O4205" s="10">
        <v>2.1772657171368955E-2</v>
      </c>
      <c r="P4205" s="10">
        <v>2.1772657171368955E-2</v>
      </c>
      <c r="Q4205" s="10">
        <v>0</v>
      </c>
    </row>
    <row r="4206" spans="1:17" x14ac:dyDescent="0.2">
      <c r="A4206" s="9" t="str">
        <f t="shared" si="65"/>
        <v>200915A17Q526</v>
      </c>
      <c r="B4206" s="10">
        <v>2009</v>
      </c>
      <c r="C4206" s="10" t="s">
        <v>0</v>
      </c>
      <c r="D4206" s="10" t="s">
        <v>45</v>
      </c>
      <c r="E4206" s="10">
        <v>26</v>
      </c>
      <c r="F4206" s="10">
        <v>14862</v>
      </c>
      <c r="G4206" s="10">
        <v>0</v>
      </c>
      <c r="H4206" s="10">
        <v>3.2297133629390393E-2</v>
      </c>
      <c r="I4206" s="10">
        <v>3.2297133629390393E-2</v>
      </c>
      <c r="J4206" s="10">
        <v>6.4594267258780785E-2</v>
      </c>
      <c r="K4206" s="10">
        <v>6.4594267258780785E-2</v>
      </c>
      <c r="L4206" s="10">
        <v>0.93540573274121919</v>
      </c>
      <c r="M4206" s="10">
        <v>56.18325498132706</v>
      </c>
      <c r="N4206" s="10">
        <v>1.6148566814695196E-2</v>
      </c>
      <c r="O4206" s="10">
        <v>0</v>
      </c>
      <c r="P4206" s="10">
        <v>0</v>
      </c>
      <c r="Q4206" s="10">
        <v>0</v>
      </c>
    </row>
    <row r="4207" spans="1:17" x14ac:dyDescent="0.2">
      <c r="A4207" s="9" t="str">
        <f t="shared" si="65"/>
        <v>200915A29Q126</v>
      </c>
      <c r="B4207" s="10">
        <v>2009</v>
      </c>
      <c r="C4207" s="10" t="s">
        <v>3</v>
      </c>
      <c r="D4207" s="10" t="s">
        <v>37</v>
      </c>
      <c r="E4207" s="10">
        <v>26</v>
      </c>
      <c r="F4207" s="10">
        <v>234370</v>
      </c>
      <c r="G4207" s="10">
        <v>0.51167096299839665</v>
      </c>
      <c r="H4207" s="10">
        <v>0.48166147544480947</v>
      </c>
      <c r="I4207" s="10">
        <v>0.23520928446473524</v>
      </c>
      <c r="J4207" s="10">
        <v>0.27605922259674875</v>
      </c>
      <c r="K4207" s="10">
        <v>0.47035883432179887</v>
      </c>
      <c r="L4207" s="10">
        <v>0.33020864445108161</v>
      </c>
      <c r="M4207" s="10">
        <v>323.24169349539972</v>
      </c>
      <c r="N4207" s="10">
        <v>0.12477706191065409</v>
      </c>
      <c r="O4207" s="10">
        <v>5.7268421726330163E-2</v>
      </c>
      <c r="P4207" s="10">
        <v>5.7268421726330163E-2</v>
      </c>
      <c r="Q4207" s="10">
        <v>0</v>
      </c>
    </row>
    <row r="4208" spans="1:17" x14ac:dyDescent="0.2">
      <c r="A4208" s="9" t="str">
        <f t="shared" si="65"/>
        <v>200915A29Q226</v>
      </c>
      <c r="B4208" s="10">
        <v>2009</v>
      </c>
      <c r="C4208" s="10" t="s">
        <v>3</v>
      </c>
      <c r="D4208" s="10" t="s">
        <v>39</v>
      </c>
      <c r="E4208" s="10">
        <v>26</v>
      </c>
      <c r="F4208" s="10">
        <v>236757</v>
      </c>
      <c r="G4208" s="10">
        <v>0.3120357340390526</v>
      </c>
      <c r="H4208" s="10">
        <v>0.60328944867522394</v>
      </c>
      <c r="I4208" s="10">
        <v>0.4150415827198351</v>
      </c>
      <c r="J4208" s="10">
        <v>0.16495816385576773</v>
      </c>
      <c r="K4208" s="10">
        <v>0.29855083482220168</v>
      </c>
      <c r="L4208" s="10">
        <v>0.36535772965530056</v>
      </c>
      <c r="M4208" s="10">
        <v>450.39154496783345</v>
      </c>
      <c r="N4208" s="10">
        <v>0.20164723888769095</v>
      </c>
      <c r="O4208" s="10">
        <v>8.4099663026336369E-2</v>
      </c>
      <c r="P4208" s="10">
        <v>8.4099663026336369E-2</v>
      </c>
      <c r="Q4208" s="10">
        <v>0</v>
      </c>
    </row>
    <row r="4209" spans="1:17" x14ac:dyDescent="0.2">
      <c r="A4209" s="9" t="str">
        <f t="shared" si="65"/>
        <v>200915A29Q326</v>
      </c>
      <c r="B4209" s="10">
        <v>2009</v>
      </c>
      <c r="C4209" s="10" t="s">
        <v>3</v>
      </c>
      <c r="D4209" s="10" t="s">
        <v>41</v>
      </c>
      <c r="E4209" s="10">
        <v>26</v>
      </c>
      <c r="F4209" s="10">
        <v>189322</v>
      </c>
      <c r="G4209" s="10">
        <v>0.18580754995173929</v>
      </c>
      <c r="H4209" s="10">
        <v>0.69499054520869208</v>
      </c>
      <c r="I4209" s="10">
        <v>0.56585605476384149</v>
      </c>
      <c r="J4209" s="10">
        <v>0.12657271738096998</v>
      </c>
      <c r="K4209" s="10">
        <v>0.22530926146987673</v>
      </c>
      <c r="L4209" s="10">
        <v>0.30886003739660473</v>
      </c>
      <c r="M4209" s="10">
        <v>577.28221333253498</v>
      </c>
      <c r="N4209" s="10">
        <v>0.25571777183845512</v>
      </c>
      <c r="O4209" s="10">
        <v>7.088980678420892E-2</v>
      </c>
      <c r="P4209" s="10">
        <v>6.7086762235767636E-2</v>
      </c>
      <c r="Q4209" s="10">
        <v>3.80304454844128E-3</v>
      </c>
    </row>
    <row r="4210" spans="1:17" x14ac:dyDescent="0.2">
      <c r="A4210" s="9" t="str">
        <f t="shared" si="65"/>
        <v>200915A29Q426</v>
      </c>
      <c r="B4210" s="10">
        <v>2009</v>
      </c>
      <c r="C4210" s="10" t="s">
        <v>3</v>
      </c>
      <c r="D4210" s="10" t="s">
        <v>43</v>
      </c>
      <c r="E4210" s="10">
        <v>26</v>
      </c>
      <c r="F4210" s="10">
        <v>145223</v>
      </c>
      <c r="G4210" s="10">
        <v>0.10896757670743887</v>
      </c>
      <c r="H4210" s="10">
        <v>0.69638418156903525</v>
      </c>
      <c r="I4210" s="10">
        <v>0.62050088484606436</v>
      </c>
      <c r="J4210" s="10">
        <v>0.11551889163562246</v>
      </c>
      <c r="K4210" s="10">
        <v>0.15675202963717869</v>
      </c>
      <c r="L4210" s="10">
        <v>0.39433147641902455</v>
      </c>
      <c r="M4210" s="10">
        <v>749.07148489248323</v>
      </c>
      <c r="N4210" s="10">
        <v>0.24591146030587441</v>
      </c>
      <c r="O4210" s="10">
        <v>5.9418962561026835E-2</v>
      </c>
      <c r="P4210" s="10">
        <v>4.7857433051238442E-2</v>
      </c>
      <c r="Q4210" s="10">
        <v>1.1561529509788395E-2</v>
      </c>
    </row>
    <row r="4211" spans="1:17" x14ac:dyDescent="0.2">
      <c r="A4211" s="9" t="str">
        <f t="shared" si="65"/>
        <v>200915A29Q526</v>
      </c>
      <c r="B4211" s="10">
        <v>2009</v>
      </c>
      <c r="C4211" s="10" t="s">
        <v>3</v>
      </c>
      <c r="D4211" s="10" t="s">
        <v>45</v>
      </c>
      <c r="E4211" s="10">
        <v>26</v>
      </c>
      <c r="F4211" s="10">
        <v>121028</v>
      </c>
      <c r="G4211" s="10">
        <v>0.12059888323004234</v>
      </c>
      <c r="H4211" s="10">
        <v>0.67327395313481175</v>
      </c>
      <c r="I4211" s="10">
        <v>0.5920778662788776</v>
      </c>
      <c r="J4211" s="10">
        <v>7.5263575370988531E-2</v>
      </c>
      <c r="K4211" s="10">
        <v>0.11488250652741515</v>
      </c>
      <c r="L4211" s="10">
        <v>0.50689096737944939</v>
      </c>
      <c r="M4211" s="10">
        <v>1833.6452201395732</v>
      </c>
      <c r="N4211" s="10">
        <v>0.22180817662028621</v>
      </c>
      <c r="O4211" s="10">
        <v>7.9221337211223847E-2</v>
      </c>
      <c r="P4211" s="10">
        <v>4.3576692996661927E-2</v>
      </c>
      <c r="Q4211" s="10">
        <v>3.564464421456192E-2</v>
      </c>
    </row>
    <row r="4212" spans="1:17" x14ac:dyDescent="0.2">
      <c r="A4212" s="9" t="str">
        <f t="shared" si="65"/>
        <v>200918A24Q126</v>
      </c>
      <c r="B4212" s="10">
        <v>2009</v>
      </c>
      <c r="C4212" s="10" t="s">
        <v>1</v>
      </c>
      <c r="D4212" s="10" t="s">
        <v>37</v>
      </c>
      <c r="E4212" s="10">
        <v>26</v>
      </c>
      <c r="F4212" s="10">
        <v>102569</v>
      </c>
      <c r="G4212" s="10">
        <v>0.57447488503400157</v>
      </c>
      <c r="H4212" s="10">
        <v>0.54910353030642789</v>
      </c>
      <c r="I4212" s="10">
        <v>0.23365734286187834</v>
      </c>
      <c r="J4212" s="10">
        <v>0.30842652263354425</v>
      </c>
      <c r="K4212" s="10">
        <v>0.56078347258918382</v>
      </c>
      <c r="L4212" s="10">
        <v>0.2406087609316655</v>
      </c>
      <c r="M4212" s="10">
        <v>313.17675336672619</v>
      </c>
      <c r="N4212" s="10">
        <v>0.13552827852470045</v>
      </c>
      <c r="O4212" s="10">
        <v>6.0759098753034542E-2</v>
      </c>
      <c r="P4212" s="10">
        <v>6.0759098753034542E-2</v>
      </c>
      <c r="Q4212" s="10">
        <v>0</v>
      </c>
    </row>
    <row r="4213" spans="1:17" x14ac:dyDescent="0.2">
      <c r="A4213" s="9" t="str">
        <f t="shared" si="65"/>
        <v>200918A24Q226</v>
      </c>
      <c r="B4213" s="10">
        <v>2009</v>
      </c>
      <c r="C4213" s="10" t="s">
        <v>1</v>
      </c>
      <c r="D4213" s="10" t="s">
        <v>39</v>
      </c>
      <c r="E4213" s="10">
        <v>26</v>
      </c>
      <c r="F4213" s="10">
        <v>108555</v>
      </c>
      <c r="G4213" s="10">
        <v>0.36641913870637483</v>
      </c>
      <c r="H4213" s="10">
        <v>0.71081940030399338</v>
      </c>
      <c r="I4213" s="10">
        <v>0.45036156786882225</v>
      </c>
      <c r="J4213" s="10">
        <v>0.18098659665607295</v>
      </c>
      <c r="K4213" s="10">
        <v>0.3641840541660909</v>
      </c>
      <c r="L4213" s="10">
        <v>0.26496246142508406</v>
      </c>
      <c r="M4213" s="10">
        <v>451.485414672216</v>
      </c>
      <c r="N4213" s="10">
        <v>0.21905553247472651</v>
      </c>
      <c r="O4213" s="10">
        <v>8.8501130960624105E-2</v>
      </c>
      <c r="P4213" s="10">
        <v>8.8501130960624105E-2</v>
      </c>
      <c r="Q4213" s="10">
        <v>0</v>
      </c>
    </row>
    <row r="4214" spans="1:17" x14ac:dyDescent="0.2">
      <c r="A4214" s="9" t="str">
        <f t="shared" si="65"/>
        <v>200918A24Q326</v>
      </c>
      <c r="B4214" s="10">
        <v>2009</v>
      </c>
      <c r="C4214" s="10" t="s">
        <v>1</v>
      </c>
      <c r="D4214" s="10" t="s">
        <v>41</v>
      </c>
      <c r="E4214" s="10">
        <v>26</v>
      </c>
      <c r="F4214" s="10">
        <v>93467</v>
      </c>
      <c r="G4214" s="10">
        <v>0.21625507442489852</v>
      </c>
      <c r="H4214" s="10">
        <v>0.75902725025944984</v>
      </c>
      <c r="I4214" s="10">
        <v>0.59488375576406649</v>
      </c>
      <c r="J4214" s="10">
        <v>0.13330908234992028</v>
      </c>
      <c r="K4214" s="10">
        <v>0.2564113537398226</v>
      </c>
      <c r="L4214" s="10">
        <v>0.26410390833128272</v>
      </c>
      <c r="M4214" s="10">
        <v>524.10024276464969</v>
      </c>
      <c r="N4214" s="10">
        <v>0.27437491307092343</v>
      </c>
      <c r="O4214" s="10">
        <v>6.9243690286411252E-2</v>
      </c>
      <c r="P4214" s="10">
        <v>6.9243690286411252E-2</v>
      </c>
      <c r="Q4214" s="10">
        <v>0</v>
      </c>
    </row>
    <row r="4215" spans="1:17" x14ac:dyDescent="0.2">
      <c r="A4215" s="9" t="str">
        <f t="shared" si="65"/>
        <v>200918A24Q426</v>
      </c>
      <c r="B4215" s="10">
        <v>2009</v>
      </c>
      <c r="C4215" s="10" t="s">
        <v>1</v>
      </c>
      <c r="D4215" s="10" t="s">
        <v>43</v>
      </c>
      <c r="E4215" s="10">
        <v>26</v>
      </c>
      <c r="F4215" s="10">
        <v>66854</v>
      </c>
      <c r="G4215" s="10">
        <v>0.12687215337358332</v>
      </c>
      <c r="H4215" s="10">
        <v>0.70609088461423397</v>
      </c>
      <c r="I4215" s="10">
        <v>0.61650761360576778</v>
      </c>
      <c r="J4215" s="10">
        <v>0.13981212792054326</v>
      </c>
      <c r="K4215" s="10">
        <v>0.18637628264576539</v>
      </c>
      <c r="L4215" s="10">
        <v>0.40500194453585425</v>
      </c>
      <c r="M4215" s="10">
        <v>650.93437214403139</v>
      </c>
      <c r="N4215" s="10">
        <v>0.24738983456487271</v>
      </c>
      <c r="O4215" s="10">
        <v>5.3758937385945491E-2</v>
      </c>
      <c r="P4215" s="10">
        <v>4.6594070661441347E-2</v>
      </c>
      <c r="Q4215" s="10">
        <v>7.1648667245041431E-3</v>
      </c>
    </row>
    <row r="4216" spans="1:17" x14ac:dyDescent="0.2">
      <c r="A4216" s="9" t="str">
        <f t="shared" si="65"/>
        <v>200918A24Q526</v>
      </c>
      <c r="B4216" s="10">
        <v>2009</v>
      </c>
      <c r="C4216" s="10" t="s">
        <v>1</v>
      </c>
      <c r="D4216" s="10" t="s">
        <v>45</v>
      </c>
      <c r="E4216" s="10">
        <v>26</v>
      </c>
      <c r="F4216" s="10">
        <v>51050</v>
      </c>
      <c r="G4216" s="10">
        <v>0.19091748670424508</v>
      </c>
      <c r="H4216" s="10">
        <v>0.61510284035259555</v>
      </c>
      <c r="I4216" s="10">
        <v>0.49766895200783545</v>
      </c>
      <c r="J4216" s="10">
        <v>0.11269343780607248</v>
      </c>
      <c r="K4216" s="10">
        <v>0.17377081292850147</v>
      </c>
      <c r="L4216" s="10">
        <v>0.58203721841332023</v>
      </c>
      <c r="M4216" s="10">
        <v>1016.4980728218846</v>
      </c>
      <c r="N4216" s="10">
        <v>0.17377081292850147</v>
      </c>
      <c r="O4216" s="10">
        <v>4.6953966699314398E-2</v>
      </c>
      <c r="P4216" s="10">
        <v>2.8148873653281097E-2</v>
      </c>
      <c r="Q4216" s="10">
        <v>1.8805093046033301E-2</v>
      </c>
    </row>
    <row r="4217" spans="1:17" x14ac:dyDescent="0.2">
      <c r="A4217" s="9" t="str">
        <f t="shared" si="65"/>
        <v>200925A29Q126</v>
      </c>
      <c r="B4217" s="10">
        <v>2009</v>
      </c>
      <c r="C4217" s="10" t="s">
        <v>2</v>
      </c>
      <c r="D4217" s="10" t="s">
        <v>37</v>
      </c>
      <c r="E4217" s="10">
        <v>26</v>
      </c>
      <c r="F4217" s="10">
        <v>73574</v>
      </c>
      <c r="G4217" s="10">
        <v>0.42561293911257542</v>
      </c>
      <c r="H4217" s="10">
        <v>0.63530595047163396</v>
      </c>
      <c r="I4217" s="10">
        <v>0.36491151765569357</v>
      </c>
      <c r="J4217" s="10">
        <v>0.32564492891510588</v>
      </c>
      <c r="K4217" s="10">
        <v>0.57323239187756547</v>
      </c>
      <c r="L4217" s="10">
        <v>8.4622285046347889E-2</v>
      </c>
      <c r="M4217" s="10">
        <v>359.99010471434559</v>
      </c>
      <c r="N4217" s="10">
        <v>0.17271046837197923</v>
      </c>
      <c r="O4217" s="10">
        <v>9.1214287655965426E-2</v>
      </c>
      <c r="P4217" s="10">
        <v>9.1214287655965426E-2</v>
      </c>
      <c r="Q4217" s="10">
        <v>0</v>
      </c>
    </row>
    <row r="4218" spans="1:17" x14ac:dyDescent="0.2">
      <c r="A4218" s="9" t="str">
        <f t="shared" si="65"/>
        <v>200925A29Q226</v>
      </c>
      <c r="B4218" s="10">
        <v>2009</v>
      </c>
      <c r="C4218" s="10" t="s">
        <v>2</v>
      </c>
      <c r="D4218" s="10" t="s">
        <v>39</v>
      </c>
      <c r="E4218" s="10">
        <v>26</v>
      </c>
      <c r="F4218" s="10">
        <v>69028</v>
      </c>
      <c r="G4218" s="10">
        <v>0.23178016726403824</v>
      </c>
      <c r="H4218" s="10">
        <v>0.76390739989569445</v>
      </c>
      <c r="I4218" s="10">
        <v>0.58684881497363384</v>
      </c>
      <c r="J4218" s="10">
        <v>0.21176913716173146</v>
      </c>
      <c r="K4218" s="10">
        <v>0.36799559599003301</v>
      </c>
      <c r="L4218" s="10">
        <v>9.719244364605667E-2</v>
      </c>
      <c r="M4218" s="10">
        <v>500.90065932538283</v>
      </c>
      <c r="N4218" s="10">
        <v>0.27084661296865042</v>
      </c>
      <c r="O4218" s="10">
        <v>0.12499275656255432</v>
      </c>
      <c r="P4218" s="10">
        <v>0.12499275656255432</v>
      </c>
      <c r="Q4218" s="10">
        <v>0</v>
      </c>
    </row>
    <row r="4219" spans="1:17" x14ac:dyDescent="0.2">
      <c r="A4219" s="9" t="str">
        <f t="shared" si="65"/>
        <v>200925A29Q326</v>
      </c>
      <c r="B4219" s="10">
        <v>2009</v>
      </c>
      <c r="C4219" s="10" t="s">
        <v>2</v>
      </c>
      <c r="D4219" s="10" t="s">
        <v>41</v>
      </c>
      <c r="E4219" s="10">
        <v>26</v>
      </c>
      <c r="F4219" s="10">
        <v>66622</v>
      </c>
      <c r="G4219" s="10">
        <v>0.15347730600292825</v>
      </c>
      <c r="H4219" s="10">
        <v>0.82014950016511068</v>
      </c>
      <c r="I4219" s="10">
        <v>0.69427516436012127</v>
      </c>
      <c r="J4219" s="10">
        <v>0.15107622106811563</v>
      </c>
      <c r="K4219" s="10">
        <v>0.25174867160997866</v>
      </c>
      <c r="L4219" s="10">
        <v>0.11874455885443247</v>
      </c>
      <c r="M4219" s="10">
        <v>669.84304158616897</v>
      </c>
      <c r="N4219" s="10">
        <v>0.28777280778121339</v>
      </c>
      <c r="O4219" s="10">
        <v>9.3512653477830152E-2</v>
      </c>
      <c r="P4219" s="10">
        <v>8.2705412626459723E-2</v>
      </c>
      <c r="Q4219" s="10">
        <v>1.0807240851370418E-2</v>
      </c>
    </row>
    <row r="4220" spans="1:17" x14ac:dyDescent="0.2">
      <c r="A4220" s="9" t="str">
        <f t="shared" si="65"/>
        <v>200925A29Q426</v>
      </c>
      <c r="B4220" s="10">
        <v>2009</v>
      </c>
      <c r="C4220" s="10" t="s">
        <v>2</v>
      </c>
      <c r="D4220" s="10" t="s">
        <v>43</v>
      </c>
      <c r="E4220" s="10">
        <v>26</v>
      </c>
      <c r="F4220" s="10">
        <v>56323</v>
      </c>
      <c r="G4220" s="10">
        <v>7.3107687297742863E-2</v>
      </c>
      <c r="H4220" s="10">
        <v>0.87234344761465121</v>
      </c>
      <c r="I4220" s="10">
        <v>0.80856843563020431</v>
      </c>
      <c r="J4220" s="10">
        <v>0.11489089714681391</v>
      </c>
      <c r="K4220" s="10">
        <v>0.15741349004847044</v>
      </c>
      <c r="L4220" s="10">
        <v>0.18715267297551622</v>
      </c>
      <c r="M4220" s="10">
        <v>868.46417724043624</v>
      </c>
      <c r="N4220" s="10">
        <v>0.28936668856417447</v>
      </c>
      <c r="O4220" s="10">
        <v>8.0872822825488702E-2</v>
      </c>
      <c r="P4220" s="10">
        <v>5.956713953447082E-2</v>
      </c>
      <c r="Q4220" s="10">
        <v>2.1305683291017879E-2</v>
      </c>
    </row>
    <row r="4221" spans="1:17" x14ac:dyDescent="0.2">
      <c r="A4221" s="9" t="str">
        <f t="shared" si="65"/>
        <v>200925A29Q526</v>
      </c>
      <c r="B4221" s="10">
        <v>2009</v>
      </c>
      <c r="C4221" s="10" t="s">
        <v>2</v>
      </c>
      <c r="D4221" s="10" t="s">
        <v>45</v>
      </c>
      <c r="E4221" s="10">
        <v>26</v>
      </c>
      <c r="F4221" s="10">
        <v>55116</v>
      </c>
      <c r="G4221" s="10">
        <v>7.7251834529473429E-2</v>
      </c>
      <c r="H4221" s="10">
        <v>0.8999927425792873</v>
      </c>
      <c r="I4221" s="10">
        <v>0.83046665215182525</v>
      </c>
      <c r="J4221" s="10">
        <v>4.3471950068945497E-2</v>
      </c>
      <c r="K4221" s="10">
        <v>7.3898686406851002E-2</v>
      </c>
      <c r="L4221" s="10">
        <v>0.32173960374482907</v>
      </c>
      <c r="M4221" s="10">
        <v>2305.8470502546902</v>
      </c>
      <c r="N4221" s="10">
        <v>0.32175774729661077</v>
      </c>
      <c r="O4221" s="10">
        <v>0.13047028086218157</v>
      </c>
      <c r="P4221" s="10">
        <v>6.961680818637056E-2</v>
      </c>
      <c r="Q4221" s="10">
        <v>6.0853472675811017E-2</v>
      </c>
    </row>
    <row r="4222" spans="1:17" x14ac:dyDescent="0.2">
      <c r="A4222" s="9" t="str">
        <f t="shared" si="65"/>
        <v>200930EMAQ126</v>
      </c>
      <c r="B4222" s="10">
        <v>2009</v>
      </c>
      <c r="C4222" s="10" t="s">
        <v>4</v>
      </c>
      <c r="D4222" s="10" t="s">
        <v>37</v>
      </c>
      <c r="E4222" s="10">
        <v>26</v>
      </c>
      <c r="F4222" s="10">
        <v>320874</v>
      </c>
      <c r="G4222" s="10">
        <v>0.30552344418236954</v>
      </c>
      <c r="H4222" s="10">
        <v>0.60118613536777676</v>
      </c>
      <c r="I4222" s="10">
        <v>0.41750967669552536</v>
      </c>
      <c r="J4222" s="10">
        <v>0.39134364267594135</v>
      </c>
      <c r="K4222" s="10">
        <v>0.56606019808398311</v>
      </c>
      <c r="L4222" s="10">
        <v>3.9588748231393009E-2</v>
      </c>
      <c r="M4222" s="10">
        <v>374.2599671144082</v>
      </c>
      <c r="N4222" s="10">
        <v>0.23303851355983968</v>
      </c>
      <c r="O4222" s="10">
        <v>0.1628209203612633</v>
      </c>
      <c r="P4222" s="10">
        <v>0.16207296321920753</v>
      </c>
      <c r="Q4222" s="10">
        <v>7.4795714205576022E-4</v>
      </c>
    </row>
    <row r="4223" spans="1:17" x14ac:dyDescent="0.2">
      <c r="A4223" s="9" t="str">
        <f t="shared" si="65"/>
        <v>200930EMAQ226</v>
      </c>
      <c r="B4223" s="10">
        <v>2009</v>
      </c>
      <c r="C4223" s="10" t="s">
        <v>4</v>
      </c>
      <c r="D4223" s="10" t="s">
        <v>39</v>
      </c>
      <c r="E4223" s="10">
        <v>26</v>
      </c>
      <c r="F4223" s="10">
        <v>404985</v>
      </c>
      <c r="G4223" s="10">
        <v>0.13437155968976905</v>
      </c>
      <c r="H4223" s="10">
        <v>0.59885921700803735</v>
      </c>
      <c r="I4223" s="10">
        <v>0.51838956998407348</v>
      </c>
      <c r="J4223" s="10">
        <v>0.38871316221588453</v>
      </c>
      <c r="K4223" s="10">
        <v>0.46859266392582444</v>
      </c>
      <c r="L4223" s="10">
        <v>3.6700124695976395E-2</v>
      </c>
      <c r="M4223" s="10">
        <v>538.57016131043792</v>
      </c>
      <c r="N4223" s="10">
        <v>0.2563780741502078</v>
      </c>
      <c r="O4223" s="10">
        <v>0.16341853903435735</v>
      </c>
      <c r="P4223" s="10">
        <v>0.15867976459310285</v>
      </c>
      <c r="Q4223" s="10">
        <v>4.738774441254515E-3</v>
      </c>
    </row>
    <row r="4224" spans="1:17" x14ac:dyDescent="0.2">
      <c r="A4224" s="9" t="str">
        <f t="shared" si="65"/>
        <v>200930EMAQ326</v>
      </c>
      <c r="B4224" s="10">
        <v>2009</v>
      </c>
      <c r="C4224" s="10" t="s">
        <v>4</v>
      </c>
      <c r="D4224" s="10" t="s">
        <v>41</v>
      </c>
      <c r="E4224" s="10">
        <v>26</v>
      </c>
      <c r="F4224" s="10">
        <v>421018</v>
      </c>
      <c r="G4224" s="10">
        <v>7.7460005728079873E-2</v>
      </c>
      <c r="H4224" s="10">
        <v>0.58052149789320173</v>
      </c>
      <c r="I4224" s="10">
        <v>0.53555429934112075</v>
      </c>
      <c r="J4224" s="10">
        <v>0.40525345709684624</v>
      </c>
      <c r="K4224" s="10">
        <v>0.44851051498985789</v>
      </c>
      <c r="L4224" s="10">
        <v>4.1549292429302311E-2</v>
      </c>
      <c r="M4224" s="10">
        <v>680.12077953542814</v>
      </c>
      <c r="N4224" s="10">
        <v>0.25382525212698742</v>
      </c>
      <c r="O4224" s="10">
        <v>0.15479623199008119</v>
      </c>
      <c r="P4224" s="10">
        <v>0.14511731089882143</v>
      </c>
      <c r="Q4224" s="10">
        <v>9.6789210912597567E-3</v>
      </c>
    </row>
    <row r="4225" spans="1:17" x14ac:dyDescent="0.2">
      <c r="A4225" s="9" t="str">
        <f t="shared" si="65"/>
        <v>200930EMAQ426</v>
      </c>
      <c r="B4225" s="10">
        <v>2009</v>
      </c>
      <c r="C4225" s="10" t="s">
        <v>4</v>
      </c>
      <c r="D4225" s="10" t="s">
        <v>43</v>
      </c>
      <c r="E4225" s="10">
        <v>26</v>
      </c>
      <c r="F4225" s="10">
        <v>321830</v>
      </c>
      <c r="G4225" s="10">
        <v>3.6233155872774432E-2</v>
      </c>
      <c r="H4225" s="10">
        <v>0.63734269645464992</v>
      </c>
      <c r="I4225" s="10">
        <v>0.61424975918963431</v>
      </c>
      <c r="J4225" s="10">
        <v>0.35446353664978403</v>
      </c>
      <c r="K4225" s="10">
        <v>0.37383090451480594</v>
      </c>
      <c r="L4225" s="10">
        <v>5.585557592517789E-2</v>
      </c>
      <c r="M4225" s="10">
        <v>1047.5710815913133</v>
      </c>
      <c r="N4225" s="10">
        <v>0.28661094366591056</v>
      </c>
      <c r="O4225" s="10">
        <v>0.17496815088711432</v>
      </c>
      <c r="P4225" s="10">
        <v>0.13923189261411303</v>
      </c>
      <c r="Q4225" s="10">
        <v>3.5736258273001274E-2</v>
      </c>
    </row>
    <row r="4226" spans="1:17" x14ac:dyDescent="0.2">
      <c r="A4226" s="9" t="str">
        <f t="shared" si="65"/>
        <v>200930EMAQ526</v>
      </c>
      <c r="B4226" s="10">
        <v>2009</v>
      </c>
      <c r="C4226" s="10" t="s">
        <v>4</v>
      </c>
      <c r="D4226" s="10" t="s">
        <v>45</v>
      </c>
      <c r="E4226" s="10">
        <v>26</v>
      </c>
      <c r="F4226" s="10">
        <v>351041</v>
      </c>
      <c r="G4226" s="10">
        <v>2.9220881865439419E-2</v>
      </c>
      <c r="H4226" s="10">
        <v>0.6307439871695899</v>
      </c>
      <c r="I4226" s="10">
        <v>0.61231309163317105</v>
      </c>
      <c r="J4226" s="10">
        <v>0.36037670813380773</v>
      </c>
      <c r="K4226" s="10">
        <v>0.37607288037579656</v>
      </c>
      <c r="L4226" s="10">
        <v>6.4174839975957229E-2</v>
      </c>
      <c r="M4226" s="10">
        <v>3311.5180360238573</v>
      </c>
      <c r="N4226" s="10">
        <v>0.262786967904034</v>
      </c>
      <c r="O4226" s="10">
        <v>0.19452713500702198</v>
      </c>
      <c r="P4226" s="10">
        <v>0.12082349355203523</v>
      </c>
      <c r="Q4226" s="10">
        <v>7.3703641454986743E-2</v>
      </c>
    </row>
    <row r="4227" spans="1:17" x14ac:dyDescent="0.2">
      <c r="A4227" s="9" t="str">
        <f t="shared" si="65"/>
        <v>200915A17Q129</v>
      </c>
      <c r="B4227" s="10">
        <v>2009</v>
      </c>
      <c r="C4227" s="10" t="s">
        <v>0</v>
      </c>
      <c r="D4227" s="10" t="s">
        <v>37</v>
      </c>
      <c r="E4227" s="10">
        <v>29</v>
      </c>
      <c r="F4227" s="10">
        <v>51938</v>
      </c>
      <c r="G4227" s="10">
        <v>0.45652173913043476</v>
      </c>
      <c r="H4227" s="10">
        <v>0.39146674881589588</v>
      </c>
      <c r="I4227" s="10">
        <v>0.21275366783472602</v>
      </c>
      <c r="J4227" s="10">
        <v>8.9356540490584932E-2</v>
      </c>
      <c r="K4227" s="10">
        <v>0.13616234741422464</v>
      </c>
      <c r="L4227" s="10">
        <v>0.79575647887866308</v>
      </c>
      <c r="M4227" s="10">
        <v>159.56044414696888</v>
      </c>
      <c r="N4227" s="10">
        <v>0.14892756748430822</v>
      </c>
      <c r="O4227" s="10">
        <v>4.6805806923639726E-2</v>
      </c>
      <c r="P4227" s="10">
        <v>4.6805806923639726E-2</v>
      </c>
      <c r="Q4227" s="10">
        <v>0</v>
      </c>
    </row>
    <row r="4228" spans="1:17" x14ac:dyDescent="0.2">
      <c r="A4228" s="9" t="str">
        <f t="shared" ref="A4228:A4291" si="66">B4228&amp;C4228&amp;D4228&amp;E4228</f>
        <v>200915A17Q229</v>
      </c>
      <c r="B4228" s="10">
        <v>2009</v>
      </c>
      <c r="C4228" s="10" t="s">
        <v>0</v>
      </c>
      <c r="D4228" s="10" t="s">
        <v>39</v>
      </c>
      <c r="E4228" s="10">
        <v>29</v>
      </c>
      <c r="F4228" s="10">
        <v>54596</v>
      </c>
      <c r="G4228" s="10">
        <v>0.41663524976437322</v>
      </c>
      <c r="H4228" s="10">
        <v>0.38867316286907466</v>
      </c>
      <c r="I4228" s="10">
        <v>0.22673822258040882</v>
      </c>
      <c r="J4228" s="10">
        <v>8.9054143160671118E-2</v>
      </c>
      <c r="K4228" s="10">
        <v>0.10524580555352041</v>
      </c>
      <c r="L4228" s="10">
        <v>0.84209465894937363</v>
      </c>
      <c r="M4228" s="10">
        <v>168.63182272328987</v>
      </c>
      <c r="N4228" s="10">
        <v>0.16191662392849293</v>
      </c>
      <c r="O4228" s="10">
        <v>6.0718733973184849E-2</v>
      </c>
      <c r="P4228" s="10">
        <v>6.0718733973184849E-2</v>
      </c>
      <c r="Q4228" s="10">
        <v>0</v>
      </c>
    </row>
    <row r="4229" spans="1:17" x14ac:dyDescent="0.2">
      <c r="A4229" s="9" t="str">
        <f t="shared" si="66"/>
        <v>200915A17Q329</v>
      </c>
      <c r="B4229" s="10">
        <v>2009</v>
      </c>
      <c r="C4229" s="10" t="s">
        <v>0</v>
      </c>
      <c r="D4229" s="10" t="s">
        <v>41</v>
      </c>
      <c r="E4229" s="10">
        <v>29</v>
      </c>
      <c r="F4229" s="10">
        <v>36913</v>
      </c>
      <c r="G4229" s="10">
        <v>0.32898809523809525</v>
      </c>
      <c r="H4229" s="10">
        <v>0.45512421098258066</v>
      </c>
      <c r="I4229" s="10">
        <v>0.30539376371468047</v>
      </c>
      <c r="J4229" s="10">
        <v>2.993525316284236E-2</v>
      </c>
      <c r="K4229" s="10">
        <v>4.1909354427979301E-2</v>
      </c>
      <c r="L4229" s="10">
        <v>0.92216834177660989</v>
      </c>
      <c r="M4229" s="10">
        <v>157.40033181005705</v>
      </c>
      <c r="N4229" s="10">
        <v>0.17963860970389836</v>
      </c>
      <c r="O4229" s="10">
        <v>4.7896405060547771E-2</v>
      </c>
      <c r="P4229" s="10">
        <v>4.7896405060547771E-2</v>
      </c>
      <c r="Q4229" s="10">
        <v>0</v>
      </c>
    </row>
    <row r="4230" spans="1:17" x14ac:dyDescent="0.2">
      <c r="A4230" s="9" t="str">
        <f t="shared" si="66"/>
        <v>200915A17Q429</v>
      </c>
      <c r="B4230" s="10">
        <v>2009</v>
      </c>
      <c r="C4230" s="10" t="s">
        <v>0</v>
      </c>
      <c r="D4230" s="10" t="s">
        <v>43</v>
      </c>
      <c r="E4230" s="10">
        <v>29</v>
      </c>
      <c r="F4230" s="10">
        <v>17461</v>
      </c>
      <c r="G4230" s="10">
        <v>3.8461538461538464E-2</v>
      </c>
      <c r="H4230" s="10">
        <v>0.32907622702021649</v>
      </c>
      <c r="I4230" s="10">
        <v>0.31641944905790048</v>
      </c>
      <c r="J4230" s="10">
        <v>2.5313555924632036E-2</v>
      </c>
      <c r="K4230" s="10">
        <v>2.5313555924632036E-2</v>
      </c>
      <c r="L4230" s="10">
        <v>0.88608899833915589</v>
      </c>
      <c r="M4230" s="10">
        <v>301.14224669991307</v>
      </c>
      <c r="N4230" s="10">
        <v>0.16453811351010825</v>
      </c>
      <c r="O4230" s="10">
        <v>5.0627111849264071E-2</v>
      </c>
      <c r="P4230" s="10">
        <v>5.0627111849264071E-2</v>
      </c>
      <c r="Q4230" s="10">
        <v>0</v>
      </c>
    </row>
    <row r="4231" spans="1:17" x14ac:dyDescent="0.2">
      <c r="A4231" s="9" t="str">
        <f t="shared" si="66"/>
        <v>200915A17Q529</v>
      </c>
      <c r="B4231" s="10">
        <v>2009</v>
      </c>
      <c r="C4231" s="10" t="s">
        <v>0</v>
      </c>
      <c r="D4231" s="10" t="s">
        <v>45</v>
      </c>
      <c r="E4231" s="10">
        <v>29</v>
      </c>
      <c r="F4231" s="10">
        <v>17241</v>
      </c>
      <c r="G4231" s="10">
        <v>8.3301922352054275E-2</v>
      </c>
      <c r="H4231" s="10">
        <v>0.15387738530247666</v>
      </c>
      <c r="I4231" s="10">
        <v>0.1410591033002726</v>
      </c>
      <c r="J4231" s="10">
        <v>3.851284728264022E-2</v>
      </c>
      <c r="K4231" s="10">
        <v>3.851284728264022E-2</v>
      </c>
      <c r="L4231" s="10">
        <v>0.94866887071515571</v>
      </c>
      <c r="M4231" s="10">
        <v>296.42719639494226</v>
      </c>
      <c r="N4231" s="10">
        <v>6.4149411287048319E-2</v>
      </c>
      <c r="O4231" s="10">
        <v>2.5636564004408096E-2</v>
      </c>
      <c r="P4231" s="10">
        <v>2.5636564004408096E-2</v>
      </c>
      <c r="Q4231" s="10">
        <v>0</v>
      </c>
    </row>
    <row r="4232" spans="1:17" x14ac:dyDescent="0.2">
      <c r="A4232" s="9" t="str">
        <f t="shared" si="66"/>
        <v>200915A29Q129</v>
      </c>
      <c r="B4232" s="10">
        <v>2009</v>
      </c>
      <c r="C4232" s="10" t="s">
        <v>3</v>
      </c>
      <c r="D4232" s="10" t="s">
        <v>37</v>
      </c>
      <c r="E4232" s="10">
        <v>29</v>
      </c>
      <c r="F4232" s="10">
        <v>189199</v>
      </c>
      <c r="G4232" s="10">
        <v>0.4411294619072989</v>
      </c>
      <c r="H4232" s="10">
        <v>0.62500858884032162</v>
      </c>
      <c r="I4232" s="10">
        <v>0.3492988863577503</v>
      </c>
      <c r="J4232" s="10">
        <v>0.18340477486667478</v>
      </c>
      <c r="K4232" s="10">
        <v>0.37851151433147112</v>
      </c>
      <c r="L4232" s="10">
        <v>0.36330530288215052</v>
      </c>
      <c r="M4232" s="10">
        <v>254.64495189190342</v>
      </c>
      <c r="N4232" s="10">
        <v>0.19976321227913466</v>
      </c>
      <c r="O4232" s="10">
        <v>9.9292279557502944E-2</v>
      </c>
      <c r="P4232" s="10">
        <v>9.8124197273769947E-2</v>
      </c>
      <c r="Q4232" s="10">
        <v>1.1680822837330006E-3</v>
      </c>
    </row>
    <row r="4233" spans="1:17" x14ac:dyDescent="0.2">
      <c r="A4233" s="9" t="str">
        <f t="shared" si="66"/>
        <v>200915A29Q229</v>
      </c>
      <c r="B4233" s="10">
        <v>2009</v>
      </c>
      <c r="C4233" s="10" t="s">
        <v>3</v>
      </c>
      <c r="D4233" s="10" t="s">
        <v>39</v>
      </c>
      <c r="E4233" s="10">
        <v>29</v>
      </c>
      <c r="F4233" s="10">
        <v>236289</v>
      </c>
      <c r="G4233" s="10">
        <v>0.3184875257179412</v>
      </c>
      <c r="H4233" s="10">
        <v>0.73434226730825392</v>
      </c>
      <c r="I4233" s="10">
        <v>0.50046341556314511</v>
      </c>
      <c r="J4233" s="10">
        <v>0.10756742802246402</v>
      </c>
      <c r="K4233" s="10">
        <v>0.26379983833356607</v>
      </c>
      <c r="L4233" s="10">
        <v>0.34891171404508886</v>
      </c>
      <c r="M4233" s="10">
        <v>415.24878704668453</v>
      </c>
      <c r="N4233" s="10">
        <v>0.24601653060447165</v>
      </c>
      <c r="O4233" s="10">
        <v>0.10195565599752845</v>
      </c>
      <c r="P4233" s="10">
        <v>9.9149769985060671E-2</v>
      </c>
      <c r="Q4233" s="10">
        <v>2.8058860124677829E-3</v>
      </c>
    </row>
    <row r="4234" spans="1:17" x14ac:dyDescent="0.2">
      <c r="A4234" s="9" t="str">
        <f t="shared" si="66"/>
        <v>200915A29Q329</v>
      </c>
      <c r="B4234" s="10">
        <v>2009</v>
      </c>
      <c r="C4234" s="10" t="s">
        <v>3</v>
      </c>
      <c r="D4234" s="10" t="s">
        <v>41</v>
      </c>
      <c r="E4234" s="10">
        <v>29</v>
      </c>
      <c r="F4234" s="10">
        <v>205780</v>
      </c>
      <c r="G4234" s="10">
        <v>0.17975336720407428</v>
      </c>
      <c r="H4234" s="10">
        <v>0.79484400816405876</v>
      </c>
      <c r="I4234" s="10">
        <v>0.65196812129458648</v>
      </c>
      <c r="J4234" s="10">
        <v>8.700553989697736E-2</v>
      </c>
      <c r="K4234" s="10">
        <v>0.16864126737292254</v>
      </c>
      <c r="L4234" s="10">
        <v>0.32117309748274858</v>
      </c>
      <c r="M4234" s="10">
        <v>539.04072165532568</v>
      </c>
      <c r="N4234" s="10">
        <v>0.2814121877733502</v>
      </c>
      <c r="O4234" s="10">
        <v>9.3444455243463898E-2</v>
      </c>
      <c r="P4234" s="10">
        <v>8.8074642822431728E-2</v>
      </c>
      <c r="Q4234" s="10">
        <v>5.3698124210321699E-3</v>
      </c>
    </row>
    <row r="4235" spans="1:17" x14ac:dyDescent="0.2">
      <c r="A4235" s="9" t="str">
        <f t="shared" si="66"/>
        <v>200915A29Q429</v>
      </c>
      <c r="B4235" s="10">
        <v>2009</v>
      </c>
      <c r="C4235" s="10" t="s">
        <v>3</v>
      </c>
      <c r="D4235" s="10" t="s">
        <v>43</v>
      </c>
      <c r="E4235" s="10">
        <v>29</v>
      </c>
      <c r="F4235" s="10">
        <v>148314</v>
      </c>
      <c r="G4235" s="10">
        <v>0.1368514910339817</v>
      </c>
      <c r="H4235" s="10">
        <v>0.81667273487330938</v>
      </c>
      <c r="I4235" s="10">
        <v>0.70490985341909729</v>
      </c>
      <c r="J4235" s="10">
        <v>5.8133419636716699E-2</v>
      </c>
      <c r="K4235" s="10">
        <v>0.12966409105006946</v>
      </c>
      <c r="L4235" s="10">
        <v>0.3129576439176342</v>
      </c>
      <c r="M4235" s="10">
        <v>711.54705962585228</v>
      </c>
      <c r="N4235" s="10">
        <v>0.27567188532437936</v>
      </c>
      <c r="O4235" s="10">
        <v>8.6424747495179144E-2</v>
      </c>
      <c r="P4235" s="10">
        <v>7.8974338228353355E-2</v>
      </c>
      <c r="Q4235" s="10">
        <v>7.4504092668257887E-3</v>
      </c>
    </row>
    <row r="4236" spans="1:17" x14ac:dyDescent="0.2">
      <c r="A4236" s="9" t="str">
        <f t="shared" si="66"/>
        <v>200915A29Q529</v>
      </c>
      <c r="B4236" s="10">
        <v>2009</v>
      </c>
      <c r="C4236" s="10" t="s">
        <v>3</v>
      </c>
      <c r="D4236" s="10" t="s">
        <v>45</v>
      </c>
      <c r="E4236" s="10">
        <v>29</v>
      </c>
      <c r="F4236" s="10">
        <v>165557</v>
      </c>
      <c r="G4236" s="10">
        <v>0.13803899587620611</v>
      </c>
      <c r="H4236" s="10">
        <v>0.75433234475135447</v>
      </c>
      <c r="I4236" s="10">
        <v>0.65020506532493338</v>
      </c>
      <c r="J4236" s="10">
        <v>5.3413627934789834E-2</v>
      </c>
      <c r="K4236" s="10">
        <v>0.11081379826887416</v>
      </c>
      <c r="L4236" s="10">
        <v>0.44459008075768469</v>
      </c>
      <c r="M4236" s="10">
        <v>1723.2959955651863</v>
      </c>
      <c r="N4236" s="10">
        <v>0.26169234765065807</v>
      </c>
      <c r="O4236" s="10">
        <v>0.10414540007369064</v>
      </c>
      <c r="P4236" s="10">
        <v>7.4765790634041443E-2</v>
      </c>
      <c r="Q4236" s="10">
        <v>2.9379609439649183E-2</v>
      </c>
    </row>
    <row r="4237" spans="1:17" x14ac:dyDescent="0.2">
      <c r="A4237" s="9" t="str">
        <f t="shared" si="66"/>
        <v>200918A24Q129</v>
      </c>
      <c r="B4237" s="10">
        <v>2009</v>
      </c>
      <c r="C4237" s="10" t="s">
        <v>1</v>
      </c>
      <c r="D4237" s="10" t="s">
        <v>37</v>
      </c>
      <c r="E4237" s="10">
        <v>29</v>
      </c>
      <c r="F4237" s="10">
        <v>79794</v>
      </c>
      <c r="G4237" s="10">
        <v>0.5019826964671954</v>
      </c>
      <c r="H4237" s="10">
        <v>0.6952903727097276</v>
      </c>
      <c r="I4237" s="10">
        <v>0.34626663658921725</v>
      </c>
      <c r="J4237" s="10">
        <v>0.19945108654786073</v>
      </c>
      <c r="K4237" s="10">
        <v>0.45707697320600549</v>
      </c>
      <c r="L4237" s="10">
        <v>0.27697571245958341</v>
      </c>
      <c r="M4237" s="10">
        <v>238.98514395114688</v>
      </c>
      <c r="N4237" s="10">
        <v>0.20499035015164047</v>
      </c>
      <c r="O4237" s="10">
        <v>0.10248890894052184</v>
      </c>
      <c r="P4237" s="10">
        <v>0.10248890894052184</v>
      </c>
      <c r="Q4237" s="10">
        <v>0</v>
      </c>
    </row>
    <row r="4238" spans="1:17" x14ac:dyDescent="0.2">
      <c r="A4238" s="9" t="str">
        <f t="shared" si="66"/>
        <v>200918A24Q229</v>
      </c>
      <c r="B4238" s="10">
        <v>2009</v>
      </c>
      <c r="C4238" s="10" t="s">
        <v>1</v>
      </c>
      <c r="D4238" s="10" t="s">
        <v>39</v>
      </c>
      <c r="E4238" s="10">
        <v>29</v>
      </c>
      <c r="F4238" s="10">
        <v>106318</v>
      </c>
      <c r="G4238" s="10">
        <v>0.36779788494849119</v>
      </c>
      <c r="H4238" s="10">
        <v>0.82537293779040233</v>
      </c>
      <c r="I4238" s="10">
        <v>0.52180251697736979</v>
      </c>
      <c r="J4238" s="10">
        <v>0.10186421866476043</v>
      </c>
      <c r="K4238" s="10">
        <v>0.31186628792866683</v>
      </c>
      <c r="L4238" s="10">
        <v>0.27857935627081021</v>
      </c>
      <c r="M4238" s="10">
        <v>424.82606152307733</v>
      </c>
      <c r="N4238" s="10">
        <v>0.23699655749731935</v>
      </c>
      <c r="O4238" s="10">
        <v>8.9392200756221896E-2</v>
      </c>
      <c r="P4238" s="10">
        <v>8.7313531104798808E-2</v>
      </c>
      <c r="Q4238" s="10">
        <v>2.0786696514230891E-3</v>
      </c>
    </row>
    <row r="4239" spans="1:17" x14ac:dyDescent="0.2">
      <c r="A4239" s="9" t="str">
        <f t="shared" si="66"/>
        <v>200918A24Q329</v>
      </c>
      <c r="B4239" s="10">
        <v>2009</v>
      </c>
      <c r="C4239" s="10" t="s">
        <v>1</v>
      </c>
      <c r="D4239" s="10" t="s">
        <v>41</v>
      </c>
      <c r="E4239" s="10">
        <v>29</v>
      </c>
      <c r="F4239" s="10">
        <v>98357</v>
      </c>
      <c r="G4239" s="10">
        <v>0.20003378133822358</v>
      </c>
      <c r="H4239" s="10">
        <v>0.84270565389346974</v>
      </c>
      <c r="I4239" s="10">
        <v>0.67413605539005861</v>
      </c>
      <c r="J4239" s="10">
        <v>0.10560509165590655</v>
      </c>
      <c r="K4239" s="10">
        <v>0.20673668371341136</v>
      </c>
      <c r="L4239" s="10">
        <v>0.26519718982888862</v>
      </c>
      <c r="M4239" s="10">
        <v>529.0347676333372</v>
      </c>
      <c r="N4239" s="10">
        <v>0.30561119188263164</v>
      </c>
      <c r="O4239" s="10">
        <v>9.887450816922029E-2</v>
      </c>
      <c r="P4239" s="10">
        <v>9.2133757637992211E-2</v>
      </c>
      <c r="Q4239" s="10">
        <v>6.7407505312280774E-3</v>
      </c>
    </row>
    <row r="4240" spans="1:17" x14ac:dyDescent="0.2">
      <c r="A4240" s="9" t="str">
        <f t="shared" si="66"/>
        <v>200918A24Q429</v>
      </c>
      <c r="B4240" s="10">
        <v>2009</v>
      </c>
      <c r="C4240" s="10" t="s">
        <v>1</v>
      </c>
      <c r="D4240" s="10" t="s">
        <v>43</v>
      </c>
      <c r="E4240" s="10">
        <v>29</v>
      </c>
      <c r="F4240" s="10">
        <v>72278</v>
      </c>
      <c r="G4240" s="10">
        <v>0.16245263295439696</v>
      </c>
      <c r="H4240" s="10">
        <v>0.84706273001466559</v>
      </c>
      <c r="I4240" s="10">
        <v>0.70945515924624369</v>
      </c>
      <c r="J4240" s="10">
        <v>6.1180442181576693E-2</v>
      </c>
      <c r="K4240" s="10">
        <v>0.15292343451672707</v>
      </c>
      <c r="L4240" s="10">
        <v>0.31803591687650462</v>
      </c>
      <c r="M4240" s="10">
        <v>647.66460623207138</v>
      </c>
      <c r="N4240" s="10">
        <v>0.28436038628628352</v>
      </c>
      <c r="O4240" s="10">
        <v>7.032568693101636E-2</v>
      </c>
      <c r="P4240" s="10">
        <v>6.7268048368798253E-2</v>
      </c>
      <c r="Q4240" s="10">
        <v>3.0576385622181025E-3</v>
      </c>
    </row>
    <row r="4241" spans="1:17" x14ac:dyDescent="0.2">
      <c r="A4241" s="9" t="str">
        <f t="shared" si="66"/>
        <v>200918A24Q529</v>
      </c>
      <c r="B4241" s="10">
        <v>2009</v>
      </c>
      <c r="C4241" s="10" t="s">
        <v>1</v>
      </c>
      <c r="D4241" s="10" t="s">
        <v>45</v>
      </c>
      <c r="E4241" s="10">
        <v>29</v>
      </c>
      <c r="F4241" s="10">
        <v>74048</v>
      </c>
      <c r="G4241" s="10">
        <v>0.20744161597957497</v>
      </c>
      <c r="H4241" s="10">
        <v>0.71937121866897147</v>
      </c>
      <c r="I4241" s="10">
        <v>0.57014369057908387</v>
      </c>
      <c r="J4241" s="10">
        <v>7.4640773552290401E-2</v>
      </c>
      <c r="K4241" s="10">
        <v>0.14328543647363873</v>
      </c>
      <c r="L4241" s="10">
        <v>0.54029818496110626</v>
      </c>
      <c r="M4241" s="10">
        <v>1015.1414827839884</v>
      </c>
      <c r="N4241" s="10">
        <v>0.2388180639585134</v>
      </c>
      <c r="O4241" s="10">
        <v>8.0582865168539325E-2</v>
      </c>
      <c r="P4241" s="10">
        <v>7.7598314606741575E-2</v>
      </c>
      <c r="Q4241" s="10">
        <v>2.9845505617977527E-3</v>
      </c>
    </row>
    <row r="4242" spans="1:17" x14ac:dyDescent="0.2">
      <c r="A4242" s="9" t="str">
        <f t="shared" si="66"/>
        <v>200925A29Q129</v>
      </c>
      <c r="B4242" s="10">
        <v>2009</v>
      </c>
      <c r="C4242" s="10" t="s">
        <v>2</v>
      </c>
      <c r="D4242" s="10" t="s">
        <v>37</v>
      </c>
      <c r="E4242" s="10">
        <v>29</v>
      </c>
      <c r="F4242" s="10">
        <v>57467</v>
      </c>
      <c r="G4242" s="10">
        <v>0.35420250241523127</v>
      </c>
      <c r="H4242" s="10">
        <v>0.73849339620999876</v>
      </c>
      <c r="I4242" s="10">
        <v>0.47691718725529436</v>
      </c>
      <c r="J4242" s="10">
        <v>0.24612386239058939</v>
      </c>
      <c r="K4242" s="10">
        <v>0.48845424330485321</v>
      </c>
      <c r="L4242" s="10">
        <v>9.2331250978822624E-2</v>
      </c>
      <c r="M4242" s="10">
        <v>308.76850806312433</v>
      </c>
      <c r="N4242" s="10">
        <v>0.23844989298205926</v>
      </c>
      <c r="O4242" s="10">
        <v>0.14229035794455949</v>
      </c>
      <c r="P4242" s="10">
        <v>0.13844467259470652</v>
      </c>
      <c r="Q4242" s="10">
        <v>3.8456853498529593E-3</v>
      </c>
    </row>
    <row r="4243" spans="1:17" x14ac:dyDescent="0.2">
      <c r="A4243" s="9" t="str">
        <f t="shared" si="66"/>
        <v>200925A29Q229</v>
      </c>
      <c r="B4243" s="10">
        <v>2009</v>
      </c>
      <c r="C4243" s="10" t="s">
        <v>2</v>
      </c>
      <c r="D4243" s="10" t="s">
        <v>39</v>
      </c>
      <c r="E4243" s="10">
        <v>29</v>
      </c>
      <c r="F4243" s="10">
        <v>75375</v>
      </c>
      <c r="G4243" s="10">
        <v>0.21918041676349834</v>
      </c>
      <c r="H4243" s="10">
        <v>0.85631840796019898</v>
      </c>
      <c r="I4243" s="10">
        <v>0.66863018242122718</v>
      </c>
      <c r="J4243" s="10">
        <v>0.12902155887230515</v>
      </c>
      <c r="K4243" s="10">
        <v>0.31084577114427858</v>
      </c>
      <c r="L4243" s="10">
        <v>9.0892205638474291E-2</v>
      </c>
      <c r="M4243" s="10">
        <v>465.28158488057937</v>
      </c>
      <c r="N4243" s="10">
        <v>0.31965505804311772</v>
      </c>
      <c r="O4243" s="10">
        <v>0.14954560530679933</v>
      </c>
      <c r="P4243" s="10">
        <v>0.14368159203980099</v>
      </c>
      <c r="Q4243" s="10">
        <v>5.8640132669983414E-3</v>
      </c>
    </row>
    <row r="4244" spans="1:17" x14ac:dyDescent="0.2">
      <c r="A4244" s="9" t="str">
        <f t="shared" si="66"/>
        <v>200925A29Q329</v>
      </c>
      <c r="B4244" s="10">
        <v>2009</v>
      </c>
      <c r="C4244" s="10" t="s">
        <v>2</v>
      </c>
      <c r="D4244" s="10" t="s">
        <v>41</v>
      </c>
      <c r="E4244" s="10">
        <v>29</v>
      </c>
      <c r="F4244" s="10">
        <v>70510</v>
      </c>
      <c r="G4244" s="10">
        <v>0.11418820545736337</v>
      </c>
      <c r="H4244" s="10">
        <v>0.90592823712948523</v>
      </c>
      <c r="I4244" s="10">
        <v>0.80248191745851649</v>
      </c>
      <c r="J4244" s="10">
        <v>9.0937455680045381E-2</v>
      </c>
      <c r="K4244" s="10">
        <v>0.18184654658913629</v>
      </c>
      <c r="L4244" s="10">
        <v>8.4626294142674793E-2</v>
      </c>
      <c r="M4244" s="10">
        <v>626.80006460476307</v>
      </c>
      <c r="N4244" s="10">
        <v>0.30093603744149766</v>
      </c>
      <c r="O4244" s="10">
        <v>0.10971493405190753</v>
      </c>
      <c r="P4244" s="10">
        <v>0.10344631967096865</v>
      </c>
      <c r="Q4244" s="10">
        <v>6.2686143809388738E-3</v>
      </c>
    </row>
    <row r="4245" spans="1:17" x14ac:dyDescent="0.2">
      <c r="A4245" s="9" t="str">
        <f t="shared" si="66"/>
        <v>200925A29Q429</v>
      </c>
      <c r="B4245" s="10">
        <v>2009</v>
      </c>
      <c r="C4245" s="10" t="s">
        <v>2</v>
      </c>
      <c r="D4245" s="10" t="s">
        <v>43</v>
      </c>
      <c r="E4245" s="10">
        <v>29</v>
      </c>
      <c r="F4245" s="10">
        <v>58575</v>
      </c>
      <c r="G4245" s="10">
        <v>0.11834767514865015</v>
      </c>
      <c r="H4245" s="10">
        <v>0.92452411438326931</v>
      </c>
      <c r="I4245" s="10">
        <v>0.81510883482714469</v>
      </c>
      <c r="J4245" s="10">
        <v>6.4157063593683311E-2</v>
      </c>
      <c r="K4245" s="10">
        <v>0.13206999573196757</v>
      </c>
      <c r="L4245" s="10">
        <v>0.1358429364063167</v>
      </c>
      <c r="M4245" s="10">
        <v>827.64824376119975</v>
      </c>
      <c r="N4245" s="10">
        <v>0.29807938540332907</v>
      </c>
      <c r="O4245" s="10">
        <v>0.11696116090482288</v>
      </c>
      <c r="P4245" s="10">
        <v>0.10186939820742638</v>
      </c>
      <c r="Q4245" s="10">
        <v>1.50917626973965E-2</v>
      </c>
    </row>
    <row r="4246" spans="1:17" x14ac:dyDescent="0.2">
      <c r="A4246" s="9" t="str">
        <f t="shared" si="66"/>
        <v>200925A29Q529</v>
      </c>
      <c r="B4246" s="10">
        <v>2009</v>
      </c>
      <c r="C4246" s="10" t="s">
        <v>2</v>
      </c>
      <c r="D4246" s="10" t="s">
        <v>45</v>
      </c>
      <c r="E4246" s="10">
        <v>29</v>
      </c>
      <c r="F4246" s="10">
        <v>74268</v>
      </c>
      <c r="G4246" s="10">
        <v>8.653790383388435E-2</v>
      </c>
      <c r="H4246" s="10">
        <v>0.92858296978510257</v>
      </c>
      <c r="I4246" s="10">
        <v>0.84822534604405664</v>
      </c>
      <c r="J4246" s="10">
        <v>3.5708515107448699E-2</v>
      </c>
      <c r="K4246" s="10">
        <v>9.5222706953196526E-2</v>
      </c>
      <c r="L4246" s="10">
        <v>0.23214574244627564</v>
      </c>
      <c r="M4246" s="10">
        <v>2252.9647386628221</v>
      </c>
      <c r="N4246" s="10">
        <v>0.33035762374104594</v>
      </c>
      <c r="O4246" s="10">
        <v>0.14586362901922767</v>
      </c>
      <c r="P4246" s="10">
        <v>8.3346798082619702E-2</v>
      </c>
      <c r="Q4246" s="10">
        <v>6.2516830936607967E-2</v>
      </c>
    </row>
    <row r="4247" spans="1:17" x14ac:dyDescent="0.2">
      <c r="A4247" s="9" t="str">
        <f t="shared" si="66"/>
        <v>200930EMAQ129</v>
      </c>
      <c r="B4247" s="10">
        <v>2009</v>
      </c>
      <c r="C4247" s="10" t="s">
        <v>4</v>
      </c>
      <c r="D4247" s="10" t="s">
        <v>37</v>
      </c>
      <c r="E4247" s="10">
        <v>29</v>
      </c>
      <c r="F4247" s="10">
        <v>225233</v>
      </c>
      <c r="G4247" s="10">
        <v>0.26525020213817269</v>
      </c>
      <c r="H4247" s="10">
        <v>0.69187907633428491</v>
      </c>
      <c r="I4247" s="10">
        <v>0.50835801148144366</v>
      </c>
      <c r="J4247" s="10">
        <v>0.29929006850683515</v>
      </c>
      <c r="K4247" s="10">
        <v>0.47594269045832538</v>
      </c>
      <c r="L4247" s="10">
        <v>4.3177509512371634E-2</v>
      </c>
      <c r="M4247" s="10">
        <v>347.66654914588861</v>
      </c>
      <c r="N4247" s="10">
        <v>0.26426590581835635</v>
      </c>
      <c r="O4247" s="10">
        <v>0.20139814765434733</v>
      </c>
      <c r="P4247" s="10">
        <v>0.19647841004035341</v>
      </c>
      <c r="Q4247" s="10">
        <v>4.9197376139939204E-3</v>
      </c>
    </row>
    <row r="4248" spans="1:17" x14ac:dyDescent="0.2">
      <c r="A4248" s="9" t="str">
        <f t="shared" si="66"/>
        <v>200930EMAQ229</v>
      </c>
      <c r="B4248" s="10">
        <v>2009</v>
      </c>
      <c r="C4248" s="10" t="s">
        <v>4</v>
      </c>
      <c r="D4248" s="10" t="s">
        <v>39</v>
      </c>
      <c r="E4248" s="10">
        <v>29</v>
      </c>
      <c r="F4248" s="10">
        <v>337528</v>
      </c>
      <c r="G4248" s="10">
        <v>0.11455972871767674</v>
      </c>
      <c r="H4248" s="10">
        <v>0.73739660117086581</v>
      </c>
      <c r="I4248" s="10">
        <v>0.65292064658339455</v>
      </c>
      <c r="J4248" s="10">
        <v>0.25539510796141357</v>
      </c>
      <c r="K4248" s="10">
        <v>0.33593657415088524</v>
      </c>
      <c r="L4248" s="10">
        <v>5.502654594581783E-2</v>
      </c>
      <c r="M4248" s="10">
        <v>510.01638363427651</v>
      </c>
      <c r="N4248" s="10">
        <v>0.31107048896684125</v>
      </c>
      <c r="O4248" s="10">
        <v>0.19972861510748738</v>
      </c>
      <c r="P4248" s="10">
        <v>0.19055900547510132</v>
      </c>
      <c r="Q4248" s="10">
        <v>9.1696096323860537E-3</v>
      </c>
    </row>
    <row r="4249" spans="1:17" x14ac:dyDescent="0.2">
      <c r="A4249" s="9" t="str">
        <f t="shared" si="66"/>
        <v>200930EMAQ329</v>
      </c>
      <c r="B4249" s="10">
        <v>2009</v>
      </c>
      <c r="C4249" s="10" t="s">
        <v>4</v>
      </c>
      <c r="D4249" s="10" t="s">
        <v>41</v>
      </c>
      <c r="E4249" s="10">
        <v>29</v>
      </c>
      <c r="F4249" s="10">
        <v>370907</v>
      </c>
      <c r="G4249" s="10">
        <v>6.7651351421969888E-2</v>
      </c>
      <c r="H4249" s="10">
        <v>0.72229157174170344</v>
      </c>
      <c r="I4249" s="10">
        <v>0.67342757079267845</v>
      </c>
      <c r="J4249" s="10">
        <v>0.26638483501255034</v>
      </c>
      <c r="K4249" s="10">
        <v>0.31226965250049205</v>
      </c>
      <c r="L4249" s="10">
        <v>5.0654207119304837E-2</v>
      </c>
      <c r="M4249" s="10">
        <v>661.92548640239966</v>
      </c>
      <c r="N4249" s="10">
        <v>0.29261512993823252</v>
      </c>
      <c r="O4249" s="10">
        <v>0.18236646922274316</v>
      </c>
      <c r="P4249" s="10">
        <v>0.17401936334445023</v>
      </c>
      <c r="Q4249" s="10">
        <v>8.3471058782929406E-3</v>
      </c>
    </row>
    <row r="4250" spans="1:17" x14ac:dyDescent="0.2">
      <c r="A4250" s="9" t="str">
        <f t="shared" si="66"/>
        <v>200930EMAQ429</v>
      </c>
      <c r="B4250" s="10">
        <v>2009</v>
      </c>
      <c r="C4250" s="10" t="s">
        <v>4</v>
      </c>
      <c r="D4250" s="10" t="s">
        <v>43</v>
      </c>
      <c r="E4250" s="10">
        <v>29</v>
      </c>
      <c r="F4250" s="10">
        <v>320499</v>
      </c>
      <c r="G4250" s="10">
        <v>4.0850520123913645E-2</v>
      </c>
      <c r="H4250" s="10">
        <v>0.77654844476893847</v>
      </c>
      <c r="I4250" s="10">
        <v>0.74482603689871107</v>
      </c>
      <c r="J4250" s="10">
        <v>0.21862470709737003</v>
      </c>
      <c r="K4250" s="10">
        <v>0.24689936630067488</v>
      </c>
      <c r="L4250" s="10">
        <v>6.7591474544382357E-2</v>
      </c>
      <c r="M4250" s="10">
        <v>946.19283146831867</v>
      </c>
      <c r="N4250" s="10">
        <v>0.34782595120489074</v>
      </c>
      <c r="O4250" s="10">
        <v>0.21946246698180955</v>
      </c>
      <c r="P4250" s="10">
        <v>0.18634124104684055</v>
      </c>
      <c r="Q4250" s="10">
        <v>3.3121225934968995E-2</v>
      </c>
    </row>
    <row r="4251" spans="1:17" x14ac:dyDescent="0.2">
      <c r="A4251" s="9" t="str">
        <f t="shared" si="66"/>
        <v>200930EMAQ529</v>
      </c>
      <c r="B4251" s="10">
        <v>2009</v>
      </c>
      <c r="C4251" s="10" t="s">
        <v>4</v>
      </c>
      <c r="D4251" s="10" t="s">
        <v>45</v>
      </c>
      <c r="E4251" s="10">
        <v>29</v>
      </c>
      <c r="F4251" s="10">
        <v>423055</v>
      </c>
      <c r="G4251" s="10">
        <v>2.9673757270913537E-2</v>
      </c>
      <c r="H4251" s="10">
        <v>0.75707177553745963</v>
      </c>
      <c r="I4251" s="10">
        <v>0.73460661143350159</v>
      </c>
      <c r="J4251" s="10">
        <v>0.23718192669983809</v>
      </c>
      <c r="K4251" s="10">
        <v>0.25807991868669561</v>
      </c>
      <c r="L4251" s="10">
        <v>7.105695476947442E-2</v>
      </c>
      <c r="M4251" s="10">
        <v>3310.9980675721426</v>
      </c>
      <c r="N4251" s="10">
        <v>0.30633771172611474</v>
      </c>
      <c r="O4251" s="10">
        <v>0.22635596948211356</v>
      </c>
      <c r="P4251" s="10">
        <v>0.14428593727089117</v>
      </c>
      <c r="Q4251" s="10">
        <v>8.2070032211222374E-2</v>
      </c>
    </row>
    <row r="4252" spans="1:17" x14ac:dyDescent="0.2">
      <c r="A4252" s="9" t="str">
        <f t="shared" si="66"/>
        <v>200915A17Q131</v>
      </c>
      <c r="B4252" s="10">
        <v>2009</v>
      </c>
      <c r="C4252" s="10" t="s">
        <v>0</v>
      </c>
      <c r="D4252" s="10" t="s">
        <v>37</v>
      </c>
      <c r="E4252" s="10">
        <v>31</v>
      </c>
      <c r="F4252" s="10">
        <v>26475</v>
      </c>
      <c r="G4252" s="10">
        <v>0.57123355671382481</v>
      </c>
      <c r="H4252" s="10">
        <v>0.30436260623229461</v>
      </c>
      <c r="I4252" s="10">
        <v>0.13050047214353164</v>
      </c>
      <c r="J4252" s="10">
        <v>7.248347497639282E-2</v>
      </c>
      <c r="K4252" s="10">
        <v>8.6949952785646836E-2</v>
      </c>
      <c r="L4252" s="10">
        <v>0.88407932011331447</v>
      </c>
      <c r="M4252" s="10">
        <v>159.13439457229134</v>
      </c>
      <c r="N4252" s="10">
        <v>5.801699716713881E-2</v>
      </c>
      <c r="O4252" s="10">
        <v>0</v>
      </c>
      <c r="P4252" s="10">
        <v>0</v>
      </c>
      <c r="Q4252" s="10">
        <v>0</v>
      </c>
    </row>
    <row r="4253" spans="1:17" x14ac:dyDescent="0.2">
      <c r="A4253" s="9" t="str">
        <f t="shared" si="66"/>
        <v>200915A17Q231</v>
      </c>
      <c r="B4253" s="10">
        <v>2009</v>
      </c>
      <c r="C4253" s="10" t="s">
        <v>0</v>
      </c>
      <c r="D4253" s="10" t="s">
        <v>39</v>
      </c>
      <c r="E4253" s="10">
        <v>31</v>
      </c>
      <c r="F4253" s="10">
        <v>52941</v>
      </c>
      <c r="G4253" s="10">
        <v>0.36512205213074056</v>
      </c>
      <c r="H4253" s="10">
        <v>0.45654596626433197</v>
      </c>
      <c r="I4253" s="10">
        <v>0.28985096616988726</v>
      </c>
      <c r="J4253" s="10">
        <v>5.0773502578341928E-2</v>
      </c>
      <c r="K4253" s="10">
        <v>7.9730265767552558E-2</v>
      </c>
      <c r="L4253" s="10">
        <v>0.82605164239436357</v>
      </c>
      <c r="M4253" s="10">
        <v>298.65883332821312</v>
      </c>
      <c r="N4253" s="10">
        <v>0.14489714965716552</v>
      </c>
      <c r="O4253" s="10">
        <v>2.8975652141062694E-2</v>
      </c>
      <c r="P4253" s="10">
        <v>2.8975652141062694E-2</v>
      </c>
      <c r="Q4253" s="10">
        <v>0</v>
      </c>
    </row>
    <row r="4254" spans="1:17" x14ac:dyDescent="0.2">
      <c r="A4254" s="9" t="str">
        <f t="shared" si="66"/>
        <v>200915A17Q331</v>
      </c>
      <c r="B4254" s="10">
        <v>2009</v>
      </c>
      <c r="C4254" s="10" t="s">
        <v>0</v>
      </c>
      <c r="D4254" s="10" t="s">
        <v>41</v>
      </c>
      <c r="E4254" s="10">
        <v>31</v>
      </c>
      <c r="F4254" s="10">
        <v>53698</v>
      </c>
      <c r="G4254" s="10">
        <v>0.37288435193777897</v>
      </c>
      <c r="H4254" s="10">
        <v>0.4214123431040262</v>
      </c>
      <c r="I4254" s="10">
        <v>0.26427427464710046</v>
      </c>
      <c r="J4254" s="10">
        <v>5.7190211925956275E-2</v>
      </c>
      <c r="K4254" s="10">
        <v>6.4341316250139668E-2</v>
      </c>
      <c r="L4254" s="10">
        <v>0.87137323550225332</v>
      </c>
      <c r="M4254" s="10">
        <v>383.78591046163609</v>
      </c>
      <c r="N4254" s="10">
        <v>0.12141979217103058</v>
      </c>
      <c r="O4254" s="10">
        <v>2.1416067637528399E-2</v>
      </c>
      <c r="P4254" s="10">
        <v>2.1416067637528399E-2</v>
      </c>
      <c r="Q4254" s="10">
        <v>0</v>
      </c>
    </row>
    <row r="4255" spans="1:17" x14ac:dyDescent="0.2">
      <c r="A4255" s="9" t="str">
        <f t="shared" si="66"/>
        <v>200915A17Q431</v>
      </c>
      <c r="B4255" s="10">
        <v>2009</v>
      </c>
      <c r="C4255" s="10" t="s">
        <v>0</v>
      </c>
      <c r="D4255" s="10" t="s">
        <v>43</v>
      </c>
      <c r="E4255" s="10">
        <v>31</v>
      </c>
      <c r="F4255" s="10">
        <v>54090</v>
      </c>
      <c r="G4255" s="10">
        <v>0.26561036210337663</v>
      </c>
      <c r="H4255" s="10">
        <v>0.45389166204474024</v>
      </c>
      <c r="I4255" s="10">
        <v>0.33333333333333331</v>
      </c>
      <c r="J4255" s="10">
        <v>2.1297836938435941E-2</v>
      </c>
      <c r="K4255" s="10">
        <v>3.5477907191717506E-2</v>
      </c>
      <c r="L4255" s="10">
        <v>0.92904418561656499</v>
      </c>
      <c r="M4255" s="10">
        <v>350.56325644358179</v>
      </c>
      <c r="N4255" s="10">
        <v>0.17727860972453319</v>
      </c>
      <c r="O4255" s="10">
        <v>2.126086152708449E-2</v>
      </c>
      <c r="P4255" s="10">
        <v>2.126086152708449E-2</v>
      </c>
      <c r="Q4255" s="10">
        <v>0</v>
      </c>
    </row>
    <row r="4256" spans="1:17" x14ac:dyDescent="0.2">
      <c r="A4256" s="9" t="str">
        <f t="shared" si="66"/>
        <v>200915A17Q531</v>
      </c>
      <c r="B4256" s="10">
        <v>2009</v>
      </c>
      <c r="C4256" s="10" t="s">
        <v>0</v>
      </c>
      <c r="D4256" s="10" t="s">
        <v>45</v>
      </c>
      <c r="E4256" s="10">
        <v>31</v>
      </c>
      <c r="F4256" s="10">
        <v>32608</v>
      </c>
      <c r="G4256" s="10">
        <v>0.38858301941466239</v>
      </c>
      <c r="H4256" s="10">
        <v>0.2116658488714426</v>
      </c>
      <c r="I4256" s="10">
        <v>0.12941609421000982</v>
      </c>
      <c r="J4256" s="10">
        <v>3.5328753680078512E-2</v>
      </c>
      <c r="K4256" s="10">
        <v>4.70743375858685E-2</v>
      </c>
      <c r="L4256" s="10">
        <v>0.94114941118743867</v>
      </c>
      <c r="M4256" s="10">
        <v>444.13715131061031</v>
      </c>
      <c r="N4256" s="10">
        <v>8.234175662414131E-2</v>
      </c>
      <c r="O4256" s="10">
        <v>1.174558390578999E-2</v>
      </c>
      <c r="P4256" s="10">
        <v>1.174558390578999E-2</v>
      </c>
      <c r="Q4256" s="10">
        <v>0</v>
      </c>
    </row>
    <row r="4257" spans="1:17" x14ac:dyDescent="0.2">
      <c r="A4257" s="9" t="str">
        <f t="shared" si="66"/>
        <v>200915A29Q131</v>
      </c>
      <c r="B4257" s="10">
        <v>2009</v>
      </c>
      <c r="C4257" s="10" t="s">
        <v>3</v>
      </c>
      <c r="D4257" s="10" t="s">
        <v>37</v>
      </c>
      <c r="E4257" s="10">
        <v>31</v>
      </c>
      <c r="F4257" s="10">
        <v>107800</v>
      </c>
      <c r="G4257" s="10">
        <v>0.46336888620432037</v>
      </c>
      <c r="H4257" s="10">
        <v>0.58358998144712426</v>
      </c>
      <c r="I4257" s="10">
        <v>0.3131725417439703</v>
      </c>
      <c r="J4257" s="10">
        <v>0.22777365491651205</v>
      </c>
      <c r="K4257" s="10">
        <v>0.41989795918367345</v>
      </c>
      <c r="L4257" s="10">
        <v>0.30965677179962892</v>
      </c>
      <c r="M4257" s="10">
        <v>395.66068788210367</v>
      </c>
      <c r="N4257" s="10">
        <v>0.12856437993986056</v>
      </c>
      <c r="O4257" s="10">
        <v>4.2860999655548002E-2</v>
      </c>
      <c r="P4257" s="10">
        <v>4.2860999655548002E-2</v>
      </c>
      <c r="Q4257" s="10">
        <v>0</v>
      </c>
    </row>
    <row r="4258" spans="1:17" x14ac:dyDescent="0.2">
      <c r="A4258" s="9" t="str">
        <f t="shared" si="66"/>
        <v>200915A29Q231</v>
      </c>
      <c r="B4258" s="10">
        <v>2009</v>
      </c>
      <c r="C4258" s="10" t="s">
        <v>3</v>
      </c>
      <c r="D4258" s="10" t="s">
        <v>39</v>
      </c>
      <c r="E4258" s="10">
        <v>31</v>
      </c>
      <c r="F4258" s="10">
        <v>194111</v>
      </c>
      <c r="G4258" s="10">
        <v>0.27529163645950044</v>
      </c>
      <c r="H4258" s="10">
        <v>0.70349954407529713</v>
      </c>
      <c r="I4258" s="10">
        <v>0.50983200333829615</v>
      </c>
      <c r="J4258" s="10">
        <v>0.12850894591239034</v>
      </c>
      <c r="K4258" s="10">
        <v>0.25695607152608557</v>
      </c>
      <c r="L4258" s="10">
        <v>0.32412382605828621</v>
      </c>
      <c r="M4258" s="10">
        <v>479.59041297727936</v>
      </c>
      <c r="N4258" s="10">
        <v>0.20153417374594948</v>
      </c>
      <c r="O4258" s="10">
        <v>5.5334319023651414E-2</v>
      </c>
      <c r="P4258" s="10">
        <v>5.1388123290282361E-2</v>
      </c>
      <c r="Q4258" s="10">
        <v>3.9461957333690517E-3</v>
      </c>
    </row>
    <row r="4259" spans="1:17" x14ac:dyDescent="0.2">
      <c r="A4259" s="9" t="str">
        <f t="shared" si="66"/>
        <v>200915A29Q331</v>
      </c>
      <c r="B4259" s="10">
        <v>2009</v>
      </c>
      <c r="C4259" s="10" t="s">
        <v>3</v>
      </c>
      <c r="D4259" s="10" t="s">
        <v>41</v>
      </c>
      <c r="E4259" s="10">
        <v>31</v>
      </c>
      <c r="F4259" s="10">
        <v>281191</v>
      </c>
      <c r="G4259" s="10">
        <v>0.15219166516726412</v>
      </c>
      <c r="H4259" s="10">
        <v>0.7708390382337984</v>
      </c>
      <c r="I4259" s="10">
        <v>0.65352376142906421</v>
      </c>
      <c r="J4259" s="10">
        <v>9.9587113385563544E-2</v>
      </c>
      <c r="K4259" s="10">
        <v>0.17052466117336615</v>
      </c>
      <c r="L4259" s="10">
        <v>0.28509447315170117</v>
      </c>
      <c r="M4259" s="10">
        <v>633.55348245764844</v>
      </c>
      <c r="N4259" s="10">
        <v>0.24076484453842945</v>
      </c>
      <c r="O4259" s="10">
        <v>5.0619956280333639E-2</v>
      </c>
      <c r="P4259" s="10">
        <v>4.6515442741857836E-2</v>
      </c>
      <c r="Q4259" s="10">
        <v>4.1045135384758027E-3</v>
      </c>
    </row>
    <row r="4260" spans="1:17" x14ac:dyDescent="0.2">
      <c r="A4260" s="9" t="str">
        <f t="shared" si="66"/>
        <v>200915A29Q431</v>
      </c>
      <c r="B4260" s="10">
        <v>2009</v>
      </c>
      <c r="C4260" s="10" t="s">
        <v>3</v>
      </c>
      <c r="D4260" s="10" t="s">
        <v>43</v>
      </c>
      <c r="E4260" s="10">
        <v>31</v>
      </c>
      <c r="F4260" s="10">
        <v>324929</v>
      </c>
      <c r="G4260" s="10">
        <v>9.9433112033502302E-2</v>
      </c>
      <c r="H4260" s="10">
        <v>0.83116927082531877</v>
      </c>
      <c r="I4260" s="10">
        <v>0.74852352360054042</v>
      </c>
      <c r="J4260" s="10">
        <v>4.6053137762403482E-2</v>
      </c>
      <c r="K4260" s="10">
        <v>8.7376011374792645E-2</v>
      </c>
      <c r="L4260" s="10">
        <v>0.33057683370828705</v>
      </c>
      <c r="M4260" s="10">
        <v>768.69787307728018</v>
      </c>
      <c r="N4260" s="10">
        <v>0.26122645172024922</v>
      </c>
      <c r="O4260" s="10">
        <v>6.3818380137176237E-2</v>
      </c>
      <c r="P4260" s="10">
        <v>5.5548366025155137E-2</v>
      </c>
      <c r="Q4260" s="10">
        <v>8.2700141120210999E-3</v>
      </c>
    </row>
    <row r="4261" spans="1:17" x14ac:dyDescent="0.2">
      <c r="A4261" s="9" t="str">
        <f t="shared" si="66"/>
        <v>200915A29Q531</v>
      </c>
      <c r="B4261" s="10">
        <v>2009</v>
      </c>
      <c r="C4261" s="10" t="s">
        <v>3</v>
      </c>
      <c r="D4261" s="10" t="s">
        <v>45</v>
      </c>
      <c r="E4261" s="10">
        <v>31</v>
      </c>
      <c r="F4261" s="10">
        <v>320306</v>
      </c>
      <c r="G4261" s="10">
        <v>8.6749148856809538E-2</v>
      </c>
      <c r="H4261" s="10">
        <v>0.78679138074216526</v>
      </c>
      <c r="I4261" s="10">
        <v>0.71853789813490854</v>
      </c>
      <c r="J4261" s="10">
        <v>4.1934899752112044E-2</v>
      </c>
      <c r="K4261" s="10">
        <v>6.947419030552035E-2</v>
      </c>
      <c r="L4261" s="10">
        <v>0.43952657771006476</v>
      </c>
      <c r="M4261" s="10">
        <v>1592.7794064482182</v>
      </c>
      <c r="N4261" s="10">
        <v>0.24909929879552678</v>
      </c>
      <c r="O4261" s="10">
        <v>8.1425262093123452E-2</v>
      </c>
      <c r="P4261" s="10">
        <v>5.2683995928892995E-2</v>
      </c>
      <c r="Q4261" s="10">
        <v>2.8741266164230454E-2</v>
      </c>
    </row>
    <row r="4262" spans="1:17" x14ac:dyDescent="0.2">
      <c r="A4262" s="9" t="str">
        <f t="shared" si="66"/>
        <v>200918A24Q131</v>
      </c>
      <c r="B4262" s="10">
        <v>2009</v>
      </c>
      <c r="C4262" s="10" t="s">
        <v>1</v>
      </c>
      <c r="D4262" s="10" t="s">
        <v>37</v>
      </c>
      <c r="E4262" s="10">
        <v>31</v>
      </c>
      <c r="F4262" s="10">
        <v>41049</v>
      </c>
      <c r="G4262" s="10">
        <v>0.44289278665326032</v>
      </c>
      <c r="H4262" s="10">
        <v>0.65416940729372208</v>
      </c>
      <c r="I4262" s="10">
        <v>0.36444249555409391</v>
      </c>
      <c r="J4262" s="10">
        <v>0.27104192550366635</v>
      </c>
      <c r="K4262" s="10">
        <v>0.48600453117006504</v>
      </c>
      <c r="L4262" s="10">
        <v>0.17759263319447491</v>
      </c>
      <c r="M4262" s="10">
        <v>368.67031295447481</v>
      </c>
      <c r="N4262" s="10">
        <v>0.2074952048394236</v>
      </c>
      <c r="O4262" s="10">
        <v>7.5468450302463977E-2</v>
      </c>
      <c r="P4262" s="10">
        <v>7.5468450302463977E-2</v>
      </c>
      <c r="Q4262" s="10">
        <v>0</v>
      </c>
    </row>
    <row r="4263" spans="1:17" x14ac:dyDescent="0.2">
      <c r="A4263" s="9" t="str">
        <f t="shared" si="66"/>
        <v>200918A24Q231</v>
      </c>
      <c r="B4263" s="10">
        <v>2009</v>
      </c>
      <c r="C4263" s="10" t="s">
        <v>1</v>
      </c>
      <c r="D4263" s="10" t="s">
        <v>39</v>
      </c>
      <c r="E4263" s="10">
        <v>31</v>
      </c>
      <c r="F4263" s="10">
        <v>85933</v>
      </c>
      <c r="G4263" s="10">
        <v>0.31393233903237538</v>
      </c>
      <c r="H4263" s="10">
        <v>0.76776093002688139</v>
      </c>
      <c r="I4263" s="10">
        <v>0.52673594544587066</v>
      </c>
      <c r="J4263" s="10">
        <v>0.15629618423655639</v>
      </c>
      <c r="K4263" s="10">
        <v>0.33485389780410318</v>
      </c>
      <c r="L4263" s="10">
        <v>0.1964670150000582</v>
      </c>
      <c r="M4263" s="10">
        <v>486.20346397673688</v>
      </c>
      <c r="N4263" s="10">
        <v>0.19638555618912409</v>
      </c>
      <c r="O4263" s="10">
        <v>4.4639428391886705E-2</v>
      </c>
      <c r="P4263" s="10">
        <v>4.4639428391886705E-2</v>
      </c>
      <c r="Q4263" s="10">
        <v>0</v>
      </c>
    </row>
    <row r="4264" spans="1:17" x14ac:dyDescent="0.2">
      <c r="A4264" s="9" t="str">
        <f t="shared" si="66"/>
        <v>200918A24Q331</v>
      </c>
      <c r="B4264" s="10">
        <v>2009</v>
      </c>
      <c r="C4264" s="10" t="s">
        <v>1</v>
      </c>
      <c r="D4264" s="10" t="s">
        <v>41</v>
      </c>
      <c r="E4264" s="10">
        <v>31</v>
      </c>
      <c r="F4264" s="10">
        <v>136180</v>
      </c>
      <c r="G4264" s="10">
        <v>0.14330833355575129</v>
      </c>
      <c r="H4264" s="10">
        <v>0.82538551916580993</v>
      </c>
      <c r="I4264" s="10">
        <v>0.70710089587310909</v>
      </c>
      <c r="J4264" s="10">
        <v>0.11547951241004553</v>
      </c>
      <c r="K4264" s="10">
        <v>0.2027757379938317</v>
      </c>
      <c r="L4264" s="10">
        <v>0.20279776766044941</v>
      </c>
      <c r="M4264" s="10">
        <v>619.84389459180341</v>
      </c>
      <c r="N4264" s="10">
        <v>0.27042884417682478</v>
      </c>
      <c r="O4264" s="10">
        <v>4.5072697899838449E-2</v>
      </c>
      <c r="P4264" s="10">
        <v>4.5072697899838449E-2</v>
      </c>
      <c r="Q4264" s="10">
        <v>0</v>
      </c>
    </row>
    <row r="4265" spans="1:17" x14ac:dyDescent="0.2">
      <c r="A4265" s="9" t="str">
        <f t="shared" si="66"/>
        <v>200918A24Q431</v>
      </c>
      <c r="B4265" s="10">
        <v>2009</v>
      </c>
      <c r="C4265" s="10" t="s">
        <v>1</v>
      </c>
      <c r="D4265" s="10" t="s">
        <v>43</v>
      </c>
      <c r="E4265" s="10">
        <v>31</v>
      </c>
      <c r="F4265" s="10">
        <v>161124</v>
      </c>
      <c r="G4265" s="10">
        <v>0.10135961741644887</v>
      </c>
      <c r="H4265" s="10">
        <v>0.89287753531441627</v>
      </c>
      <c r="I4265" s="10">
        <v>0.80237580993520519</v>
      </c>
      <c r="J4265" s="10">
        <v>4.7615501104739208E-2</v>
      </c>
      <c r="K4265" s="10">
        <v>9.5262034209677021E-2</v>
      </c>
      <c r="L4265" s="10">
        <v>0.28332836821330154</v>
      </c>
      <c r="M4265" s="10">
        <v>713.02305267723307</v>
      </c>
      <c r="N4265" s="10">
        <v>0.25776870866798141</v>
      </c>
      <c r="O4265" s="10">
        <v>4.7728955275878587E-2</v>
      </c>
      <c r="P4265" s="10">
        <v>4.2951082797792722E-2</v>
      </c>
      <c r="Q4265" s="10">
        <v>4.777872478085865E-3</v>
      </c>
    </row>
    <row r="4266" spans="1:17" x14ac:dyDescent="0.2">
      <c r="A4266" s="9" t="str">
        <f t="shared" si="66"/>
        <v>200918A24Q531</v>
      </c>
      <c r="B4266" s="10">
        <v>2009</v>
      </c>
      <c r="C4266" s="10" t="s">
        <v>1</v>
      </c>
      <c r="D4266" s="10" t="s">
        <v>45</v>
      </c>
      <c r="E4266" s="10">
        <v>31</v>
      </c>
      <c r="F4266" s="10">
        <v>143478</v>
      </c>
      <c r="G4266" s="10">
        <v>0.1103102155924153</v>
      </c>
      <c r="H4266" s="10">
        <v>0.75130682055785558</v>
      </c>
      <c r="I4266" s="10">
        <v>0.66843000320606638</v>
      </c>
      <c r="J4266" s="10">
        <v>5.8852228216172517E-2</v>
      </c>
      <c r="K4266" s="10">
        <v>7.7558928895022236E-2</v>
      </c>
      <c r="L4266" s="10">
        <v>0.55612707174619103</v>
      </c>
      <c r="M4266" s="10">
        <v>1052.8802674655644</v>
      </c>
      <c r="N4266" s="10">
        <v>0.26737200128242655</v>
      </c>
      <c r="O4266" s="10">
        <v>5.613404145583295E-2</v>
      </c>
      <c r="P4266" s="10">
        <v>4.8118875367652185E-2</v>
      </c>
      <c r="Q4266" s="10">
        <v>8.0151660881807672E-3</v>
      </c>
    </row>
    <row r="4267" spans="1:17" x14ac:dyDescent="0.2">
      <c r="A4267" s="9" t="str">
        <f t="shared" si="66"/>
        <v>200925A29Q131</v>
      </c>
      <c r="B4267" s="10">
        <v>2009</v>
      </c>
      <c r="C4267" s="10" t="s">
        <v>2</v>
      </c>
      <c r="D4267" s="10" t="s">
        <v>37</v>
      </c>
      <c r="E4267" s="10">
        <v>31</v>
      </c>
      <c r="F4267" s="10">
        <v>40276</v>
      </c>
      <c r="G4267" s="10">
        <v>0.45196428571428571</v>
      </c>
      <c r="H4267" s="10">
        <v>0.69520309861952523</v>
      </c>
      <c r="I4267" s="10">
        <v>0.38099612672559341</v>
      </c>
      <c r="J4267" s="10">
        <v>0.28575330221471845</v>
      </c>
      <c r="K4267" s="10">
        <v>0.57138246101896917</v>
      </c>
      <c r="L4267" s="10">
        <v>6.6665011421193757E-2</v>
      </c>
      <c r="M4267" s="10">
        <v>475.22890895103404</v>
      </c>
      <c r="N4267" s="10">
        <v>9.5242824510874957E-2</v>
      </c>
      <c r="O4267" s="10">
        <v>3.8112027013606116E-2</v>
      </c>
      <c r="P4267" s="10">
        <v>3.8112027013606116E-2</v>
      </c>
      <c r="Q4267" s="10">
        <v>0</v>
      </c>
    </row>
    <row r="4268" spans="1:17" x14ac:dyDescent="0.2">
      <c r="A4268" s="9" t="str">
        <f t="shared" si="66"/>
        <v>200925A29Q231</v>
      </c>
      <c r="B4268" s="10">
        <v>2009</v>
      </c>
      <c r="C4268" s="10" t="s">
        <v>2</v>
      </c>
      <c r="D4268" s="10" t="s">
        <v>39</v>
      </c>
      <c r="E4268" s="10">
        <v>31</v>
      </c>
      <c r="F4268" s="10">
        <v>55237</v>
      </c>
      <c r="G4268" s="10">
        <v>0.17357953933334769</v>
      </c>
      <c r="H4268" s="10">
        <v>0.84021579738218943</v>
      </c>
      <c r="I4268" s="10">
        <v>0.69437152633198762</v>
      </c>
      <c r="J4268" s="10">
        <v>0.15978420261781054</v>
      </c>
      <c r="K4268" s="10">
        <v>0.30562847366801238</v>
      </c>
      <c r="L4268" s="10">
        <v>4.1656860437750055E-2</v>
      </c>
      <c r="M4268" s="10">
        <v>544.17291719512457</v>
      </c>
      <c r="N4268" s="10">
        <v>0.26382678277241706</v>
      </c>
      <c r="O4268" s="10">
        <v>9.7235548635878119E-2</v>
      </c>
      <c r="P4268" s="10">
        <v>8.3368032297192099E-2</v>
      </c>
      <c r="Q4268" s="10">
        <v>1.3867516338686025E-2</v>
      </c>
    </row>
    <row r="4269" spans="1:17" x14ac:dyDescent="0.2">
      <c r="A4269" s="9" t="str">
        <f t="shared" si="66"/>
        <v>200925A29Q331</v>
      </c>
      <c r="B4269" s="10">
        <v>2009</v>
      </c>
      <c r="C4269" s="10" t="s">
        <v>2</v>
      </c>
      <c r="D4269" s="10" t="s">
        <v>41</v>
      </c>
      <c r="E4269" s="10">
        <v>31</v>
      </c>
      <c r="F4269" s="10">
        <v>91313</v>
      </c>
      <c r="G4269" s="10">
        <v>0.10330017253404794</v>
      </c>
      <c r="H4269" s="10">
        <v>0.89497661888230595</v>
      </c>
      <c r="I4269" s="10">
        <v>0.8025253797378249</v>
      </c>
      <c r="J4269" s="10">
        <v>0.10081806533571343</v>
      </c>
      <c r="K4269" s="10">
        <v>0.18486962425941542</v>
      </c>
      <c r="L4269" s="10">
        <v>6.3057834043345418E-2</v>
      </c>
      <c r="M4269" s="10">
        <v>699.93615953029973</v>
      </c>
      <c r="N4269" s="10">
        <v>0.26692804682754434</v>
      </c>
      <c r="O4269" s="10">
        <v>7.628251145839085E-2</v>
      </c>
      <c r="P4269" s="10">
        <v>6.357060025401734E-2</v>
      </c>
      <c r="Q4269" s="10">
        <v>1.2711911204373516E-2</v>
      </c>
    </row>
    <row r="4270" spans="1:17" x14ac:dyDescent="0.2">
      <c r="A4270" s="9" t="str">
        <f t="shared" si="66"/>
        <v>200925A29Q431</v>
      </c>
      <c r="B4270" s="10">
        <v>2009</v>
      </c>
      <c r="C4270" s="10" t="s">
        <v>2</v>
      </c>
      <c r="D4270" s="10" t="s">
        <v>43</v>
      </c>
      <c r="E4270" s="10">
        <v>31</v>
      </c>
      <c r="F4270" s="10">
        <v>109715</v>
      </c>
      <c r="G4270" s="10">
        <v>5.6573148658219878E-2</v>
      </c>
      <c r="H4270" s="10">
        <v>0.92654605113247956</v>
      </c>
      <c r="I4270" s="10">
        <v>0.87412842364307519</v>
      </c>
      <c r="J4270" s="10">
        <v>5.59631773230643E-2</v>
      </c>
      <c r="K4270" s="10">
        <v>0.10138085038508864</v>
      </c>
      <c r="L4270" s="10">
        <v>0.10491728569475459</v>
      </c>
      <c r="M4270" s="10">
        <v>922.3574243922709</v>
      </c>
      <c r="N4270" s="10">
        <v>0.30767898646493186</v>
      </c>
      <c r="O4270" s="10">
        <v>0.10837169028847468</v>
      </c>
      <c r="P4270" s="10">
        <v>9.0908262316000549E-2</v>
      </c>
      <c r="Q4270" s="10">
        <v>1.7463427972474136E-2</v>
      </c>
    </row>
    <row r="4271" spans="1:17" x14ac:dyDescent="0.2">
      <c r="A4271" s="9" t="str">
        <f t="shared" si="66"/>
        <v>200925A29Q531</v>
      </c>
      <c r="B4271" s="10">
        <v>2009</v>
      </c>
      <c r="C4271" s="10" t="s">
        <v>2</v>
      </c>
      <c r="D4271" s="10" t="s">
        <v>45</v>
      </c>
      <c r="E4271" s="10">
        <v>31</v>
      </c>
      <c r="F4271" s="10">
        <v>144220</v>
      </c>
      <c r="G4271" s="10">
        <v>5.3081942381077225E-2</v>
      </c>
      <c r="H4271" s="10">
        <v>0.95212869227568997</v>
      </c>
      <c r="I4271" s="10">
        <v>0.90158785189294133</v>
      </c>
      <c r="J4271" s="10">
        <v>2.6598252669532658E-2</v>
      </c>
      <c r="K4271" s="10">
        <v>6.6495631673831643E-2</v>
      </c>
      <c r="L4271" s="10">
        <v>0.21010955484676189</v>
      </c>
      <c r="M4271" s="10">
        <v>2028.2758590373826</v>
      </c>
      <c r="N4271" s="10">
        <v>0.26862432394952157</v>
      </c>
      <c r="O4271" s="10">
        <v>0.12234086811815283</v>
      </c>
      <c r="P4271" s="10">
        <v>6.6481763971709892E-2</v>
      </c>
      <c r="Q4271" s="10">
        <v>5.5859104146442934E-2</v>
      </c>
    </row>
    <row r="4272" spans="1:17" x14ac:dyDescent="0.2">
      <c r="A4272" s="9" t="str">
        <f t="shared" si="66"/>
        <v>200930EMAQ131</v>
      </c>
      <c r="B4272" s="10">
        <v>2009</v>
      </c>
      <c r="C4272" s="10" t="s">
        <v>4</v>
      </c>
      <c r="D4272" s="10" t="s">
        <v>37</v>
      </c>
      <c r="E4272" s="10">
        <v>31</v>
      </c>
      <c r="F4272" s="10">
        <v>161516</v>
      </c>
      <c r="G4272" s="10">
        <v>0.25283878119663239</v>
      </c>
      <c r="H4272" s="10">
        <v>0.61994477327323605</v>
      </c>
      <c r="I4272" s="10">
        <v>0.46319869238960848</v>
      </c>
      <c r="J4272" s="10">
        <v>0.37293518908343448</v>
      </c>
      <c r="K4272" s="10">
        <v>0.52254884964957027</v>
      </c>
      <c r="L4272" s="10">
        <v>4.0386091780380891E-2</v>
      </c>
      <c r="M4272" s="10">
        <v>431.60898070080606</v>
      </c>
      <c r="N4272" s="10">
        <v>0.17901200007465054</v>
      </c>
      <c r="O4272" s="10">
        <v>0.1121873230937673</v>
      </c>
      <c r="P4272" s="10">
        <v>0.10502709192592177</v>
      </c>
      <c r="Q4272" s="10">
        <v>7.1602311678455235E-3</v>
      </c>
    </row>
    <row r="4273" spans="1:17" x14ac:dyDescent="0.2">
      <c r="A4273" s="9" t="str">
        <f t="shared" si="66"/>
        <v>200930EMAQ231</v>
      </c>
      <c r="B4273" s="10">
        <v>2009</v>
      </c>
      <c r="C4273" s="10" t="s">
        <v>4</v>
      </c>
      <c r="D4273" s="10" t="s">
        <v>39</v>
      </c>
      <c r="E4273" s="10">
        <v>31</v>
      </c>
      <c r="F4273" s="10">
        <v>321481</v>
      </c>
      <c r="G4273" s="10">
        <v>9.1664639232587233E-2</v>
      </c>
      <c r="H4273" s="10">
        <v>0.71598632578597177</v>
      </c>
      <c r="I4273" s="10">
        <v>0.65035569753733502</v>
      </c>
      <c r="J4273" s="10">
        <v>0.2696893440047779</v>
      </c>
      <c r="K4273" s="10">
        <v>0.32935072368195945</v>
      </c>
      <c r="L4273" s="10">
        <v>4.774154615669355E-2</v>
      </c>
      <c r="M4273" s="10">
        <v>572.74037303098817</v>
      </c>
      <c r="N4273" s="10">
        <v>0.23533313816965537</v>
      </c>
      <c r="O4273" s="10">
        <v>0.12781767560059545</v>
      </c>
      <c r="P4273" s="10">
        <v>0.12064541043544338</v>
      </c>
      <c r="Q4273" s="10">
        <v>7.1722651651520723E-3</v>
      </c>
    </row>
    <row r="4274" spans="1:17" x14ac:dyDescent="0.2">
      <c r="A4274" s="9" t="str">
        <f t="shared" si="66"/>
        <v>200930EMAQ331</v>
      </c>
      <c r="B4274" s="10">
        <v>2009</v>
      </c>
      <c r="C4274" s="10" t="s">
        <v>4</v>
      </c>
      <c r="D4274" s="10" t="s">
        <v>41</v>
      </c>
      <c r="E4274" s="10">
        <v>31</v>
      </c>
      <c r="F4274" s="10">
        <v>535578</v>
      </c>
      <c r="G4274" s="10">
        <v>5.4024651542930353E-2</v>
      </c>
      <c r="H4274" s="10">
        <v>0.67621896343763188</v>
      </c>
      <c r="I4274" s="10">
        <v>0.63968646957119224</v>
      </c>
      <c r="J4274" s="10">
        <v>0.31446960106651134</v>
      </c>
      <c r="K4274" s="10">
        <v>0.34956999727397314</v>
      </c>
      <c r="L4274" s="10">
        <v>3.2947581864826408E-2</v>
      </c>
      <c r="M4274" s="10">
        <v>697.99150934415786</v>
      </c>
      <c r="N4274" s="10">
        <v>0.24446836100554192</v>
      </c>
      <c r="O4274" s="10">
        <v>0.1398035105027336</v>
      </c>
      <c r="P4274" s="10">
        <v>0.12618228156518946</v>
      </c>
      <c r="Q4274" s="10">
        <v>1.3621228937544142E-2</v>
      </c>
    </row>
    <row r="4275" spans="1:17" x14ac:dyDescent="0.2">
      <c r="A4275" s="9" t="str">
        <f t="shared" si="66"/>
        <v>200930EMAQ431</v>
      </c>
      <c r="B4275" s="10">
        <v>2009</v>
      </c>
      <c r="C4275" s="10" t="s">
        <v>4</v>
      </c>
      <c r="D4275" s="10" t="s">
        <v>43</v>
      </c>
      <c r="E4275" s="10">
        <v>31</v>
      </c>
      <c r="F4275" s="10">
        <v>634110</v>
      </c>
      <c r="G4275" s="10">
        <v>3.032332730878274E-2</v>
      </c>
      <c r="H4275" s="10">
        <v>0.71810726845499995</v>
      </c>
      <c r="I4275" s="10">
        <v>0.69633186671082303</v>
      </c>
      <c r="J4275" s="10">
        <v>0.27704972323413918</v>
      </c>
      <c r="K4275" s="10">
        <v>0.29459084385989814</v>
      </c>
      <c r="L4275" s="10">
        <v>4.4765103846335808E-2</v>
      </c>
      <c r="M4275" s="10">
        <v>979.68848473256503</v>
      </c>
      <c r="N4275" s="10">
        <v>0.28001137512639029</v>
      </c>
      <c r="O4275" s="10">
        <v>0.1836324570273003</v>
      </c>
      <c r="P4275" s="10">
        <v>0.15877938574317493</v>
      </c>
      <c r="Q4275" s="10">
        <v>2.485307128412538E-2</v>
      </c>
    </row>
    <row r="4276" spans="1:17" x14ac:dyDescent="0.2">
      <c r="A4276" s="9" t="str">
        <f t="shared" si="66"/>
        <v>200930EMAQ531</v>
      </c>
      <c r="B4276" s="10">
        <v>2009</v>
      </c>
      <c r="C4276" s="10" t="s">
        <v>4</v>
      </c>
      <c r="D4276" s="10" t="s">
        <v>45</v>
      </c>
      <c r="E4276" s="10">
        <v>31</v>
      </c>
      <c r="F4276" s="10">
        <v>807524</v>
      </c>
      <c r="G4276" s="10">
        <v>1.8351836635684526E-2</v>
      </c>
      <c r="H4276" s="10">
        <v>0.72492086922493948</v>
      </c>
      <c r="I4276" s="10">
        <v>0.71161723985912495</v>
      </c>
      <c r="J4276" s="10">
        <v>0.26890222457784535</v>
      </c>
      <c r="K4276" s="10">
        <v>0.28077927095665267</v>
      </c>
      <c r="L4276" s="10">
        <v>4.8927338382512467E-2</v>
      </c>
      <c r="M4276" s="10">
        <v>3198.8428670853496</v>
      </c>
      <c r="N4276" s="10">
        <v>0.31652129742052182</v>
      </c>
      <c r="O4276" s="10">
        <v>0.24332829496741581</v>
      </c>
      <c r="P4276" s="10">
        <v>0.15587878187179424</v>
      </c>
      <c r="Q4276" s="10">
        <v>8.7449513095621573E-2</v>
      </c>
    </row>
    <row r="4277" spans="1:17" x14ac:dyDescent="0.2">
      <c r="A4277" s="9" t="str">
        <f t="shared" si="66"/>
        <v>200915A17Q133</v>
      </c>
      <c r="B4277" s="10">
        <v>2009</v>
      </c>
      <c r="C4277" s="10" t="s">
        <v>0</v>
      </c>
      <c r="D4277" s="10" t="s">
        <v>37</v>
      </c>
      <c r="E4277" s="10">
        <v>33</v>
      </c>
      <c r="F4277" s="10">
        <v>85862</v>
      </c>
      <c r="G4277" s="10">
        <v>0.50003325131342691</v>
      </c>
      <c r="H4277" s="10">
        <v>0.17512985954205584</v>
      </c>
      <c r="I4277" s="10">
        <v>8.7559106473177883E-2</v>
      </c>
      <c r="J4277" s="10">
        <v>8.0279984160629841E-2</v>
      </c>
      <c r="K4277" s="10">
        <v>0.10218723067247444</v>
      </c>
      <c r="L4277" s="10">
        <v>0.89052200041927743</v>
      </c>
      <c r="M4277" s="10">
        <v>124.55225292255726</v>
      </c>
      <c r="N4277" s="10">
        <v>3.6488784328340823E-2</v>
      </c>
      <c r="O4277" s="10">
        <v>1.4604831007896392E-2</v>
      </c>
      <c r="P4277" s="10">
        <v>1.4604831007896392E-2</v>
      </c>
      <c r="Q4277" s="10">
        <v>0</v>
      </c>
    </row>
    <row r="4278" spans="1:17" x14ac:dyDescent="0.2">
      <c r="A4278" s="9" t="str">
        <f t="shared" si="66"/>
        <v>200915A17Q233</v>
      </c>
      <c r="B4278" s="10">
        <v>2009</v>
      </c>
      <c r="C4278" s="10" t="s">
        <v>0</v>
      </c>
      <c r="D4278" s="10" t="s">
        <v>39</v>
      </c>
      <c r="E4278" s="10">
        <v>33</v>
      </c>
      <c r="F4278" s="10">
        <v>111556</v>
      </c>
      <c r="G4278" s="10">
        <v>0.44441982093786014</v>
      </c>
      <c r="H4278" s="10">
        <v>0.20224819821434975</v>
      </c>
      <c r="I4278" s="10">
        <v>0.11236509017892359</v>
      </c>
      <c r="J4278" s="10">
        <v>6.1798558571479797E-2</v>
      </c>
      <c r="K4278" s="10">
        <v>6.7419054107354159E-2</v>
      </c>
      <c r="L4278" s="10">
        <v>0.91010792785686112</v>
      </c>
      <c r="M4278" s="10">
        <v>215.02629252340472</v>
      </c>
      <c r="N4278" s="10">
        <v>6.7428018215066873E-2</v>
      </c>
      <c r="O4278" s="10">
        <v>3.3714009107533437E-2</v>
      </c>
      <c r="P4278" s="10">
        <v>3.3714009107533437E-2</v>
      </c>
      <c r="Q4278" s="10">
        <v>0</v>
      </c>
    </row>
    <row r="4279" spans="1:17" x14ac:dyDescent="0.2">
      <c r="A4279" s="9" t="str">
        <f t="shared" si="66"/>
        <v>200915A17Q333</v>
      </c>
      <c r="B4279" s="10">
        <v>2009</v>
      </c>
      <c r="C4279" s="10" t="s">
        <v>0</v>
      </c>
      <c r="D4279" s="10" t="s">
        <v>41</v>
      </c>
      <c r="E4279" s="10">
        <v>33</v>
      </c>
      <c r="F4279" s="10">
        <v>130972</v>
      </c>
      <c r="G4279" s="10">
        <v>0.2702294685990338</v>
      </c>
      <c r="H4279" s="10">
        <v>0.17701493448981462</v>
      </c>
      <c r="I4279" s="10">
        <v>0.12918028280853924</v>
      </c>
      <c r="J4279" s="10">
        <v>5.7409217237272089E-2</v>
      </c>
      <c r="K4279" s="10">
        <v>6.2188864795528813E-2</v>
      </c>
      <c r="L4279" s="10">
        <v>0.88996121308371257</v>
      </c>
      <c r="M4279" s="10">
        <v>359.19705925009629</v>
      </c>
      <c r="N4279" s="10">
        <v>9.5676938582292398E-2</v>
      </c>
      <c r="O4279" s="10">
        <v>1.9133860672510154E-2</v>
      </c>
      <c r="P4279" s="10">
        <v>1.9133860672510154E-2</v>
      </c>
      <c r="Q4279" s="10">
        <v>0</v>
      </c>
    </row>
    <row r="4280" spans="1:17" x14ac:dyDescent="0.2">
      <c r="A4280" s="9" t="str">
        <f t="shared" si="66"/>
        <v>200915A17Q433</v>
      </c>
      <c r="B4280" s="10">
        <v>2009</v>
      </c>
      <c r="C4280" s="10" t="s">
        <v>0</v>
      </c>
      <c r="D4280" s="10" t="s">
        <v>43</v>
      </c>
      <c r="E4280" s="10">
        <v>33</v>
      </c>
      <c r="F4280" s="10">
        <v>100903</v>
      </c>
      <c r="G4280" s="10">
        <v>0.17247070473675524</v>
      </c>
      <c r="H4280" s="10">
        <v>0.18014330594729591</v>
      </c>
      <c r="I4280" s="10">
        <v>0.14907386301695688</v>
      </c>
      <c r="J4280" s="10">
        <v>2.483573332804773E-2</v>
      </c>
      <c r="K4280" s="10">
        <v>3.7263510500183346E-2</v>
      </c>
      <c r="L4280" s="10">
        <v>0.93790075617176893</v>
      </c>
      <c r="M4280" s="10">
        <v>462.51338878265153</v>
      </c>
      <c r="N4280" s="10">
        <v>8.6964708680614053E-2</v>
      </c>
      <c r="O4280" s="10">
        <v>2.4855554344271232E-2</v>
      </c>
      <c r="P4280" s="10">
        <v>2.4855554344271232E-2</v>
      </c>
      <c r="Q4280" s="10">
        <v>0</v>
      </c>
    </row>
    <row r="4281" spans="1:17" x14ac:dyDescent="0.2">
      <c r="A4281" s="9" t="str">
        <f t="shared" si="66"/>
        <v>200915A17Q533</v>
      </c>
      <c r="B4281" s="10">
        <v>2009</v>
      </c>
      <c r="C4281" s="10" t="s">
        <v>0</v>
      </c>
      <c r="D4281" s="10" t="s">
        <v>45</v>
      </c>
      <c r="E4281" s="10">
        <v>33</v>
      </c>
      <c r="F4281" s="10">
        <v>87111</v>
      </c>
      <c r="G4281" s="10">
        <v>0.22721996517701684</v>
      </c>
      <c r="H4281" s="10">
        <v>0.15823489570777513</v>
      </c>
      <c r="I4281" s="10">
        <v>0.12228076821526558</v>
      </c>
      <c r="J4281" s="10">
        <v>2.1593139787168095E-2</v>
      </c>
      <c r="K4281" s="10">
        <v>2.877937344307837E-2</v>
      </c>
      <c r="L4281" s="10">
        <v>0.94242977350736412</v>
      </c>
      <c r="M4281" s="10">
        <v>561.25974644385906</v>
      </c>
      <c r="N4281" s="10">
        <v>5.7524308066719473E-2</v>
      </c>
      <c r="O4281" s="10">
        <v>7.1862336559102751E-3</v>
      </c>
      <c r="P4281" s="10">
        <v>7.1862336559102751E-3</v>
      </c>
      <c r="Q4281" s="10">
        <v>0</v>
      </c>
    </row>
    <row r="4282" spans="1:17" x14ac:dyDescent="0.2">
      <c r="A4282" s="9" t="str">
        <f t="shared" si="66"/>
        <v>200915A29Q133</v>
      </c>
      <c r="B4282" s="10">
        <v>2009</v>
      </c>
      <c r="C4282" s="10" t="s">
        <v>3</v>
      </c>
      <c r="D4282" s="10" t="s">
        <v>37</v>
      </c>
      <c r="E4282" s="10">
        <v>33</v>
      </c>
      <c r="F4282" s="10">
        <v>269483</v>
      </c>
      <c r="G4282" s="10">
        <v>0.51867874940268965</v>
      </c>
      <c r="H4282" s="10">
        <v>0.43487715366089885</v>
      </c>
      <c r="I4282" s="10">
        <v>0.20931561545626254</v>
      </c>
      <c r="J4282" s="10">
        <v>0.25114385694088309</v>
      </c>
      <c r="K4282" s="10">
        <v>0.42322521272213831</v>
      </c>
      <c r="L4282" s="10">
        <v>0.41629342110634066</v>
      </c>
      <c r="M4282" s="10">
        <v>405.86025616313617</v>
      </c>
      <c r="N4282" s="10">
        <v>0.11396266183766694</v>
      </c>
      <c r="O4282" s="10">
        <v>4.1865349576782208E-2</v>
      </c>
      <c r="P4282" s="10">
        <v>4.1865349576782208E-2</v>
      </c>
      <c r="Q4282" s="10">
        <v>0</v>
      </c>
    </row>
    <row r="4283" spans="1:17" x14ac:dyDescent="0.2">
      <c r="A4283" s="9" t="str">
        <f t="shared" si="66"/>
        <v>200915A29Q233</v>
      </c>
      <c r="B4283" s="10">
        <v>2009</v>
      </c>
      <c r="C4283" s="10" t="s">
        <v>3</v>
      </c>
      <c r="D4283" s="10" t="s">
        <v>39</v>
      </c>
      <c r="E4283" s="10">
        <v>33</v>
      </c>
      <c r="F4283" s="10">
        <v>420503</v>
      </c>
      <c r="G4283" s="10">
        <v>0.2819365872911459</v>
      </c>
      <c r="H4283" s="10">
        <v>0.56035509853675236</v>
      </c>
      <c r="I4283" s="10">
        <v>0.40237049438410666</v>
      </c>
      <c r="J4283" s="10">
        <v>0.18628642364025941</v>
      </c>
      <c r="K4283" s="10">
        <v>0.29508707428960079</v>
      </c>
      <c r="L4283" s="10">
        <v>0.36364782177534999</v>
      </c>
      <c r="M4283" s="10">
        <v>587.24134867932617</v>
      </c>
      <c r="N4283" s="10">
        <v>0.18180845320960851</v>
      </c>
      <c r="O4283" s="10">
        <v>6.4075642742144528E-2</v>
      </c>
      <c r="P4283" s="10">
        <v>6.109587803178574E-2</v>
      </c>
      <c r="Q4283" s="10">
        <v>2.9797647103587846E-3</v>
      </c>
    </row>
    <row r="4284" spans="1:17" x14ac:dyDescent="0.2">
      <c r="A4284" s="9" t="str">
        <f t="shared" si="66"/>
        <v>200915A29Q333</v>
      </c>
      <c r="B4284" s="10">
        <v>2009</v>
      </c>
      <c r="C4284" s="10" t="s">
        <v>3</v>
      </c>
      <c r="D4284" s="10" t="s">
        <v>41</v>
      </c>
      <c r="E4284" s="10">
        <v>33</v>
      </c>
      <c r="F4284" s="10">
        <v>580951</v>
      </c>
      <c r="G4284" s="10">
        <v>0.17992816897131453</v>
      </c>
      <c r="H4284" s="10">
        <v>0.62352762969682474</v>
      </c>
      <c r="I4284" s="10">
        <v>0.51133744498245115</v>
      </c>
      <c r="J4284" s="10">
        <v>0.13699434203573108</v>
      </c>
      <c r="K4284" s="10">
        <v>0.20819828178280095</v>
      </c>
      <c r="L4284" s="10">
        <v>0.36459873552158445</v>
      </c>
      <c r="M4284" s="10">
        <v>661.03900106394974</v>
      </c>
      <c r="N4284" s="10">
        <v>0.24271410153352005</v>
      </c>
      <c r="O4284" s="10">
        <v>6.5800730182063547E-2</v>
      </c>
      <c r="P4284" s="10">
        <v>6.4721465321515931E-2</v>
      </c>
      <c r="Q4284" s="10">
        <v>1.0792648605476194E-3</v>
      </c>
    </row>
    <row r="4285" spans="1:17" x14ac:dyDescent="0.2">
      <c r="A4285" s="9" t="str">
        <f t="shared" si="66"/>
        <v>200915A29Q433</v>
      </c>
      <c r="B4285" s="10">
        <v>2009</v>
      </c>
      <c r="C4285" s="10" t="s">
        <v>3</v>
      </c>
      <c r="D4285" s="10" t="s">
        <v>43</v>
      </c>
      <c r="E4285" s="10">
        <v>33</v>
      </c>
      <c r="F4285" s="10">
        <v>604765</v>
      </c>
      <c r="G4285" s="10">
        <v>0.12609117815654941</v>
      </c>
      <c r="H4285" s="10">
        <v>0.70672906004811786</v>
      </c>
      <c r="I4285" s="10">
        <v>0.61761676022917988</v>
      </c>
      <c r="J4285" s="10">
        <v>9.1195753722520312E-2</v>
      </c>
      <c r="K4285" s="10">
        <v>0.15232362983968981</v>
      </c>
      <c r="L4285" s="10">
        <v>0.33577009251527451</v>
      </c>
      <c r="M4285" s="10">
        <v>821.67453184958856</v>
      </c>
      <c r="N4285" s="10">
        <v>0.25078005506271028</v>
      </c>
      <c r="O4285" s="10">
        <v>6.1136143791390041E-2</v>
      </c>
      <c r="P4285" s="10">
        <v>5.4915545707836931E-2</v>
      </c>
      <c r="Q4285" s="10">
        <v>6.2205980835531157E-3</v>
      </c>
    </row>
    <row r="4286" spans="1:17" x14ac:dyDescent="0.2">
      <c r="A4286" s="9" t="str">
        <f t="shared" si="66"/>
        <v>200915A29Q533</v>
      </c>
      <c r="B4286" s="10">
        <v>2009</v>
      </c>
      <c r="C4286" s="10" t="s">
        <v>3</v>
      </c>
      <c r="D4286" s="10" t="s">
        <v>45</v>
      </c>
      <c r="E4286" s="10">
        <v>33</v>
      </c>
      <c r="F4286" s="10">
        <v>654276</v>
      </c>
      <c r="G4286" s="10">
        <v>0.10147844093253844</v>
      </c>
      <c r="H4286" s="10">
        <v>0.70784042208486941</v>
      </c>
      <c r="I4286" s="10">
        <v>0.63600987962266686</v>
      </c>
      <c r="J4286" s="10">
        <v>6.3219497582060163E-2</v>
      </c>
      <c r="K4286" s="10">
        <v>9.8655613227445302E-2</v>
      </c>
      <c r="L4286" s="10">
        <v>0.48181195703342322</v>
      </c>
      <c r="M4286" s="10">
        <v>1889.3961660312566</v>
      </c>
      <c r="N4286" s="10">
        <v>0.23466702125708416</v>
      </c>
      <c r="O4286" s="10">
        <v>7.8534135441312228E-2</v>
      </c>
      <c r="P4286" s="10">
        <v>5.5543837768770365E-2</v>
      </c>
      <c r="Q4286" s="10">
        <v>2.2990297672541862E-2</v>
      </c>
    </row>
    <row r="4287" spans="1:17" x14ac:dyDescent="0.2">
      <c r="A4287" s="9" t="str">
        <f t="shared" si="66"/>
        <v>200918A24Q133</v>
      </c>
      <c r="B4287" s="10">
        <v>2009</v>
      </c>
      <c r="C4287" s="10" t="s">
        <v>1</v>
      </c>
      <c r="D4287" s="10" t="s">
        <v>37</v>
      </c>
      <c r="E4287" s="10">
        <v>33</v>
      </c>
      <c r="F4287" s="10">
        <v>114055</v>
      </c>
      <c r="G4287" s="10">
        <v>0.6184898832044744</v>
      </c>
      <c r="H4287" s="10">
        <v>0.53298847047477094</v>
      </c>
      <c r="I4287" s="10">
        <v>0.20334049362149839</v>
      </c>
      <c r="J4287" s="10">
        <v>0.29119284555696812</v>
      </c>
      <c r="K4287" s="10">
        <v>0.56040506773048093</v>
      </c>
      <c r="L4287" s="10">
        <v>0.28021568541493141</v>
      </c>
      <c r="M4287" s="10">
        <v>418.18743224080697</v>
      </c>
      <c r="N4287" s="10">
        <v>0.11540923238788305</v>
      </c>
      <c r="O4287" s="10">
        <v>3.8472666695892332E-2</v>
      </c>
      <c r="P4287" s="10">
        <v>3.8472666695892332E-2</v>
      </c>
      <c r="Q4287" s="10">
        <v>0</v>
      </c>
    </row>
    <row r="4288" spans="1:17" x14ac:dyDescent="0.2">
      <c r="A4288" s="9" t="str">
        <f t="shared" si="66"/>
        <v>200918A24Q233</v>
      </c>
      <c r="B4288" s="10">
        <v>2009</v>
      </c>
      <c r="C4288" s="10" t="s">
        <v>1</v>
      </c>
      <c r="D4288" s="10" t="s">
        <v>39</v>
      </c>
      <c r="E4288" s="10">
        <v>33</v>
      </c>
      <c r="F4288" s="10">
        <v>167942</v>
      </c>
      <c r="G4288" s="10">
        <v>0.35505741048496753</v>
      </c>
      <c r="H4288" s="10">
        <v>0.63059865906086621</v>
      </c>
      <c r="I4288" s="10">
        <v>0.40669993211942218</v>
      </c>
      <c r="J4288" s="10">
        <v>0.22761429541151112</v>
      </c>
      <c r="K4288" s="10">
        <v>0.39553536339926881</v>
      </c>
      <c r="L4288" s="10">
        <v>0.24999702278167463</v>
      </c>
      <c r="M4288" s="10">
        <v>568.35083395990546</v>
      </c>
      <c r="N4288" s="10">
        <v>0.18656440914125114</v>
      </c>
      <c r="O4288" s="10">
        <v>5.22323183003656E-2</v>
      </c>
      <c r="P4288" s="10">
        <v>5.22323183003656E-2</v>
      </c>
      <c r="Q4288" s="10">
        <v>0</v>
      </c>
    </row>
    <row r="4289" spans="1:17" x14ac:dyDescent="0.2">
      <c r="A4289" s="9" t="str">
        <f t="shared" si="66"/>
        <v>200918A24Q333</v>
      </c>
      <c r="B4289" s="10">
        <v>2009</v>
      </c>
      <c r="C4289" s="10" t="s">
        <v>1</v>
      </c>
      <c r="D4289" s="10" t="s">
        <v>41</v>
      </c>
      <c r="E4289" s="10">
        <v>33</v>
      </c>
      <c r="F4289" s="10">
        <v>273248</v>
      </c>
      <c r="G4289" s="10">
        <v>0.21241637509842057</v>
      </c>
      <c r="H4289" s="10">
        <v>0.70184960182691181</v>
      </c>
      <c r="I4289" s="10">
        <v>0.55276525354256933</v>
      </c>
      <c r="J4289" s="10">
        <v>0.17199759925049771</v>
      </c>
      <c r="K4289" s="10">
        <v>0.26145845532263728</v>
      </c>
      <c r="L4289" s="10">
        <v>0.29128118046609675</v>
      </c>
      <c r="M4289" s="10">
        <v>634.99576356990951</v>
      </c>
      <c r="N4289" s="10">
        <v>0.27753176601475582</v>
      </c>
      <c r="O4289" s="10">
        <v>6.4220049186087369E-2</v>
      </c>
      <c r="P4289" s="10">
        <v>6.4220049186087369E-2</v>
      </c>
      <c r="Q4289" s="10">
        <v>0</v>
      </c>
    </row>
    <row r="4290" spans="1:17" x14ac:dyDescent="0.2">
      <c r="A4290" s="9" t="str">
        <f t="shared" si="66"/>
        <v>200918A24Q433</v>
      </c>
      <c r="B4290" s="10">
        <v>2009</v>
      </c>
      <c r="C4290" s="10" t="s">
        <v>1</v>
      </c>
      <c r="D4290" s="10" t="s">
        <v>43</v>
      </c>
      <c r="E4290" s="10">
        <v>33</v>
      </c>
      <c r="F4290" s="10">
        <v>293921</v>
      </c>
      <c r="G4290" s="10">
        <v>0.16809033918107386</v>
      </c>
      <c r="H4290" s="10">
        <v>0.74840178143106484</v>
      </c>
      <c r="I4290" s="10">
        <v>0.62260267214659726</v>
      </c>
      <c r="J4290" s="10">
        <v>0.11940283273396593</v>
      </c>
      <c r="K4290" s="10">
        <v>0.19615474906522501</v>
      </c>
      <c r="L4290" s="10">
        <v>0.3006556183464264</v>
      </c>
      <c r="M4290" s="10">
        <v>725.82854091411116</v>
      </c>
      <c r="N4290" s="10">
        <v>0.26228816586769915</v>
      </c>
      <c r="O4290" s="10">
        <v>5.3303438679100847E-2</v>
      </c>
      <c r="P4290" s="10">
        <v>5.1170212404013322E-2</v>
      </c>
      <c r="Q4290" s="10">
        <v>2.1332262750875237E-3</v>
      </c>
    </row>
    <row r="4291" spans="1:17" x14ac:dyDescent="0.2">
      <c r="A4291" s="9" t="str">
        <f t="shared" si="66"/>
        <v>200918A24Q533</v>
      </c>
      <c r="B4291" s="10">
        <v>2009</v>
      </c>
      <c r="C4291" s="10" t="s">
        <v>1</v>
      </c>
      <c r="D4291" s="10" t="s">
        <v>45</v>
      </c>
      <c r="E4291" s="10">
        <v>33</v>
      </c>
      <c r="F4291" s="10">
        <v>298934</v>
      </c>
      <c r="G4291" s="10">
        <v>0.12497871533031375</v>
      </c>
      <c r="H4291" s="10">
        <v>0.68759993844795175</v>
      </c>
      <c r="I4291" s="10">
        <v>0.60166458147952395</v>
      </c>
      <c r="J4291" s="10">
        <v>8.8049536017983904E-2</v>
      </c>
      <c r="K4291" s="10">
        <v>0.12158202144955074</v>
      </c>
      <c r="L4291" s="10">
        <v>0.55348337760174482</v>
      </c>
      <c r="M4291" s="10">
        <v>1317.4312931052054</v>
      </c>
      <c r="N4291" s="10">
        <v>0.23900258920029172</v>
      </c>
      <c r="O4291" s="10">
        <v>5.2406216756876102E-2</v>
      </c>
      <c r="P4291" s="10">
        <v>3.7727391330527806E-2</v>
      </c>
      <c r="Q4291" s="10">
        <v>1.4678825426348291E-2</v>
      </c>
    </row>
    <row r="4292" spans="1:17" x14ac:dyDescent="0.2">
      <c r="A4292" s="9" t="str">
        <f t="shared" ref="A4292:A4355" si="67">B4292&amp;C4292&amp;D4292&amp;E4292</f>
        <v>200925A29Q133</v>
      </c>
      <c r="B4292" s="10">
        <v>2009</v>
      </c>
      <c r="C4292" s="10" t="s">
        <v>2</v>
      </c>
      <c r="D4292" s="10" t="s">
        <v>37</v>
      </c>
      <c r="E4292" s="10">
        <v>33</v>
      </c>
      <c r="F4292" s="10">
        <v>69566</v>
      </c>
      <c r="G4292" s="10">
        <v>0.37877432612111689</v>
      </c>
      <c r="H4292" s="10">
        <v>0.59461518557916226</v>
      </c>
      <c r="I4292" s="10">
        <v>0.36939021936003219</v>
      </c>
      <c r="J4292" s="10">
        <v>0.3963717908173533</v>
      </c>
      <c r="K4292" s="10">
        <v>0.59455768622603</v>
      </c>
      <c r="L4292" s="10">
        <v>5.4078141620906767E-2</v>
      </c>
      <c r="M4292" s="10">
        <v>477.03516766133941</v>
      </c>
      <c r="N4292" s="10">
        <v>0.20721329385044418</v>
      </c>
      <c r="O4292" s="10">
        <v>8.107408791651094E-2</v>
      </c>
      <c r="P4292" s="10">
        <v>8.107408791651094E-2</v>
      </c>
      <c r="Q4292" s="10">
        <v>0</v>
      </c>
    </row>
    <row r="4293" spans="1:17" x14ac:dyDescent="0.2">
      <c r="A4293" s="9" t="str">
        <f t="shared" si="67"/>
        <v>200925A29Q233</v>
      </c>
      <c r="B4293" s="10">
        <v>2009</v>
      </c>
      <c r="C4293" s="10" t="s">
        <v>2</v>
      </c>
      <c r="D4293" s="10" t="s">
        <v>39</v>
      </c>
      <c r="E4293" s="10">
        <v>33</v>
      </c>
      <c r="F4293" s="10">
        <v>141005</v>
      </c>
      <c r="G4293" s="10">
        <v>0.17546773666775534</v>
      </c>
      <c r="H4293" s="10">
        <v>0.76000851033651284</v>
      </c>
      <c r="I4293" s="10">
        <v>0.62665153717953259</v>
      </c>
      <c r="J4293" s="10">
        <v>0.23555193078259637</v>
      </c>
      <c r="K4293" s="10">
        <v>0.35556895145562212</v>
      </c>
      <c r="L4293" s="10">
        <v>6.6678486578490126E-2</v>
      </c>
      <c r="M4293" s="10">
        <v>654.64637652283739</v>
      </c>
      <c r="N4293" s="10">
        <v>0.26663593489592569</v>
      </c>
      <c r="O4293" s="10">
        <v>0.10220204957271019</v>
      </c>
      <c r="P4293" s="10">
        <v>9.3315839863834613E-2</v>
      </c>
      <c r="Q4293" s="10">
        <v>8.8862097088755719E-3</v>
      </c>
    </row>
    <row r="4294" spans="1:17" x14ac:dyDescent="0.2">
      <c r="A4294" s="9" t="str">
        <f t="shared" si="67"/>
        <v>200925A29Q333</v>
      </c>
      <c r="B4294" s="10">
        <v>2009</v>
      </c>
      <c r="C4294" s="10" t="s">
        <v>2</v>
      </c>
      <c r="D4294" s="10" t="s">
        <v>41</v>
      </c>
      <c r="E4294" s="10">
        <v>33</v>
      </c>
      <c r="F4294" s="10">
        <v>176731</v>
      </c>
      <c r="G4294" s="10">
        <v>0.12340775143268422</v>
      </c>
      <c r="H4294" s="10">
        <v>0.83333427638614621</v>
      </c>
      <c r="I4294" s="10">
        <v>0.73049436714554894</v>
      </c>
      <c r="J4294" s="10">
        <v>0.14185400410793805</v>
      </c>
      <c r="K4294" s="10">
        <v>0.23405627761965925</v>
      </c>
      <c r="L4294" s="10">
        <v>8.8620558928541121E-2</v>
      </c>
      <c r="M4294" s="10">
        <v>731.06546477161714</v>
      </c>
      <c r="N4294" s="10">
        <v>0.29784814209165339</v>
      </c>
      <c r="O4294" s="10">
        <v>0.10282859260684317</v>
      </c>
      <c r="P4294" s="10">
        <v>9.9280827924925458E-2</v>
      </c>
      <c r="Q4294" s="10">
        <v>3.5477646819177169E-3</v>
      </c>
    </row>
    <row r="4295" spans="1:17" x14ac:dyDescent="0.2">
      <c r="A4295" s="9" t="str">
        <f t="shared" si="67"/>
        <v>200925A29Q433</v>
      </c>
      <c r="B4295" s="10">
        <v>2009</v>
      </c>
      <c r="C4295" s="10" t="s">
        <v>2</v>
      </c>
      <c r="D4295" s="10" t="s">
        <v>43</v>
      </c>
      <c r="E4295" s="10">
        <v>33</v>
      </c>
      <c r="F4295" s="10">
        <v>209941</v>
      </c>
      <c r="G4295" s="10">
        <v>7.2821612939019426E-2</v>
      </c>
      <c r="H4295" s="10">
        <v>0.90147708165627483</v>
      </c>
      <c r="I4295" s="10">
        <v>0.8358300665425048</v>
      </c>
      <c r="J4295" s="10">
        <v>8.3599678004772776E-2</v>
      </c>
      <c r="K4295" s="10">
        <v>0.14626013975354982</v>
      </c>
      <c r="L4295" s="10">
        <v>9.5531601735725752E-2</v>
      </c>
      <c r="M4295" s="10">
        <v>952.41643167145014</v>
      </c>
      <c r="N4295" s="10">
        <v>0.3134023368470189</v>
      </c>
      <c r="O4295" s="10">
        <v>8.9539442033714237E-2</v>
      </c>
      <c r="P4295" s="10">
        <v>7.4606675208749126E-2</v>
      </c>
      <c r="Q4295" s="10">
        <v>1.4932766824965108E-2</v>
      </c>
    </row>
    <row r="4296" spans="1:17" x14ac:dyDescent="0.2">
      <c r="A4296" s="9" t="str">
        <f t="shared" si="67"/>
        <v>200925A29Q533</v>
      </c>
      <c r="B4296" s="10">
        <v>2009</v>
      </c>
      <c r="C4296" s="10" t="s">
        <v>2</v>
      </c>
      <c r="D4296" s="10" t="s">
        <v>45</v>
      </c>
      <c r="E4296" s="10">
        <v>33</v>
      </c>
      <c r="F4296" s="10">
        <v>268231</v>
      </c>
      <c r="G4296" s="10">
        <v>7.4555358666404142E-2</v>
      </c>
      <c r="H4296" s="10">
        <v>0.90888823439498045</v>
      </c>
      <c r="I4296" s="10">
        <v>0.84112574609198787</v>
      </c>
      <c r="J4296" s="10">
        <v>4.9065917064023176E-2</v>
      </c>
      <c r="K4296" s="10">
        <v>9.579802483680111E-2</v>
      </c>
      <c r="L4296" s="10">
        <v>0.25234592571328446</v>
      </c>
      <c r="M4296" s="10">
        <v>2408.064023169843</v>
      </c>
      <c r="N4296" s="10">
        <v>0.2873642494715376</v>
      </c>
      <c r="O4296" s="10">
        <v>0.13082380485477071</v>
      </c>
      <c r="P4296" s="10">
        <v>9.1104309345303114E-2</v>
      </c>
      <c r="Q4296" s="10">
        <v>3.9719495509467587E-2</v>
      </c>
    </row>
    <row r="4297" spans="1:17" x14ac:dyDescent="0.2">
      <c r="A4297" s="9" t="str">
        <f t="shared" si="67"/>
        <v>200930EMAQ133</v>
      </c>
      <c r="B4297" s="10">
        <v>2009</v>
      </c>
      <c r="C4297" s="10" t="s">
        <v>4</v>
      </c>
      <c r="D4297" s="10" t="s">
        <v>37</v>
      </c>
      <c r="E4297" s="10">
        <v>33</v>
      </c>
      <c r="F4297" s="10">
        <v>409857</v>
      </c>
      <c r="G4297" s="10">
        <v>0.32185785677897955</v>
      </c>
      <c r="H4297" s="10">
        <v>0.57952163803472923</v>
      </c>
      <c r="I4297" s="10">
        <v>0.39299804565982771</v>
      </c>
      <c r="J4297" s="10">
        <v>0.40824482685424429</v>
      </c>
      <c r="K4297" s="10">
        <v>0.58559448783356149</v>
      </c>
      <c r="L4297" s="10">
        <v>2.9051596044474048E-2</v>
      </c>
      <c r="M4297" s="10">
        <v>487.36231556656207</v>
      </c>
      <c r="N4297" s="10">
        <v>0.20949745886980092</v>
      </c>
      <c r="O4297" s="10">
        <v>0.11163405773233104</v>
      </c>
      <c r="P4297" s="10">
        <v>0.10704465215916771</v>
      </c>
      <c r="Q4297" s="10">
        <v>4.5894055731633228E-3</v>
      </c>
    </row>
    <row r="4298" spans="1:17" x14ac:dyDescent="0.2">
      <c r="A4298" s="9" t="str">
        <f t="shared" si="67"/>
        <v>200930EMAQ233</v>
      </c>
      <c r="B4298" s="10">
        <v>2009</v>
      </c>
      <c r="C4298" s="10" t="s">
        <v>4</v>
      </c>
      <c r="D4298" s="10" t="s">
        <v>39</v>
      </c>
      <c r="E4298" s="10">
        <v>33</v>
      </c>
      <c r="F4298" s="10">
        <v>727575</v>
      </c>
      <c r="G4298" s="10">
        <v>9.8526458933143518E-2</v>
      </c>
      <c r="H4298" s="10">
        <v>0.64685427619145797</v>
      </c>
      <c r="I4298" s="10">
        <v>0.583122014912552</v>
      </c>
      <c r="J4298" s="10">
        <v>0.34109060921554479</v>
      </c>
      <c r="K4298" s="10">
        <v>0.40310071126687969</v>
      </c>
      <c r="L4298" s="10">
        <v>2.4114352472253721E-2</v>
      </c>
      <c r="M4298" s="10">
        <v>647.1088638947856</v>
      </c>
      <c r="N4298" s="10">
        <v>0.2739126550527437</v>
      </c>
      <c r="O4298" s="10">
        <v>0.15074184791945847</v>
      </c>
      <c r="P4298" s="10">
        <v>0.14557262137923926</v>
      </c>
      <c r="Q4298" s="10">
        <v>5.1692265402192216E-3</v>
      </c>
    </row>
    <row r="4299" spans="1:17" x14ac:dyDescent="0.2">
      <c r="A4299" s="9" t="str">
        <f t="shared" si="67"/>
        <v>200930EMAQ333</v>
      </c>
      <c r="B4299" s="10">
        <v>2009</v>
      </c>
      <c r="C4299" s="10" t="s">
        <v>4</v>
      </c>
      <c r="D4299" s="10" t="s">
        <v>41</v>
      </c>
      <c r="E4299" s="10">
        <v>33</v>
      </c>
      <c r="F4299" s="10">
        <v>1270973</v>
      </c>
      <c r="G4299" s="10">
        <v>6.6985017424295107E-2</v>
      </c>
      <c r="H4299" s="10">
        <v>0.61095082271613954</v>
      </c>
      <c r="I4299" s="10">
        <v>0.57002627121111149</v>
      </c>
      <c r="J4299" s="10">
        <v>0.38214580482826938</v>
      </c>
      <c r="K4299" s="10">
        <v>0.4201127797364696</v>
      </c>
      <c r="L4299" s="10">
        <v>3.057185321796765E-2</v>
      </c>
      <c r="M4299" s="10">
        <v>780.61611814802632</v>
      </c>
      <c r="N4299" s="10">
        <v>0.2761309642297673</v>
      </c>
      <c r="O4299" s="10">
        <v>0.15434395537906784</v>
      </c>
      <c r="P4299" s="10">
        <v>0.14596140122567514</v>
      </c>
      <c r="Q4299" s="10">
        <v>8.3825541533927156E-3</v>
      </c>
    </row>
    <row r="4300" spans="1:17" x14ac:dyDescent="0.2">
      <c r="A4300" s="9" t="str">
        <f t="shared" si="67"/>
        <v>200930EMAQ433</v>
      </c>
      <c r="B4300" s="10">
        <v>2009</v>
      </c>
      <c r="C4300" s="10" t="s">
        <v>4</v>
      </c>
      <c r="D4300" s="10" t="s">
        <v>43</v>
      </c>
      <c r="E4300" s="10">
        <v>33</v>
      </c>
      <c r="F4300" s="10">
        <v>1537927</v>
      </c>
      <c r="G4300" s="10">
        <v>3.9509037988638189E-2</v>
      </c>
      <c r="H4300" s="10">
        <v>0.63936324676008682</v>
      </c>
      <c r="I4300" s="10">
        <v>0.61410261995530346</v>
      </c>
      <c r="J4300" s="10">
        <v>0.35370664537393515</v>
      </c>
      <c r="K4300" s="10">
        <v>0.37815253909971019</v>
      </c>
      <c r="L4300" s="10">
        <v>2.9342745136797781E-2</v>
      </c>
      <c r="M4300" s="10">
        <v>1044.2028891307314</v>
      </c>
      <c r="N4300" s="10">
        <v>0.29177262639904233</v>
      </c>
      <c r="O4300" s="10">
        <v>0.16544478379012789</v>
      </c>
      <c r="P4300" s="10">
        <v>0.14629237928718333</v>
      </c>
      <c r="Q4300" s="10">
        <v>1.9152404502944548E-2</v>
      </c>
    </row>
    <row r="4301" spans="1:17" x14ac:dyDescent="0.2">
      <c r="A4301" s="9" t="str">
        <f t="shared" si="67"/>
        <v>200930EMAQ533</v>
      </c>
      <c r="B4301" s="10">
        <v>2009</v>
      </c>
      <c r="C4301" s="10" t="s">
        <v>4</v>
      </c>
      <c r="D4301" s="10" t="s">
        <v>45</v>
      </c>
      <c r="E4301" s="10">
        <v>33</v>
      </c>
      <c r="F4301" s="10">
        <v>2157087</v>
      </c>
      <c r="G4301" s="10">
        <v>1.8838827196842645E-2</v>
      </c>
      <c r="H4301" s="10">
        <v>0.63218266115367627</v>
      </c>
      <c r="I4301" s="10">
        <v>0.620273081243362</v>
      </c>
      <c r="J4301" s="10">
        <v>0.36258760077827179</v>
      </c>
      <c r="K4301" s="10">
        <v>0.37246388300518246</v>
      </c>
      <c r="L4301" s="10">
        <v>3.7477394282196312E-2</v>
      </c>
      <c r="M4301" s="10">
        <v>3464.6806870765772</v>
      </c>
      <c r="N4301" s="10">
        <v>0.27722968326345804</v>
      </c>
      <c r="O4301" s="10">
        <v>0.19789043251883526</v>
      </c>
      <c r="P4301" s="10">
        <v>0.14209948614883366</v>
      </c>
      <c r="Q4301" s="10">
        <v>5.5790946370001593E-2</v>
      </c>
    </row>
    <row r="4302" spans="1:17" x14ac:dyDescent="0.2">
      <c r="A4302" s="9" t="str">
        <f t="shared" si="67"/>
        <v>200915A17Q135</v>
      </c>
      <c r="B4302" s="10">
        <v>2009</v>
      </c>
      <c r="C4302" s="10" t="s">
        <v>0</v>
      </c>
      <c r="D4302" s="10" t="s">
        <v>37</v>
      </c>
      <c r="E4302" s="10">
        <v>35</v>
      </c>
      <c r="F4302" s="10">
        <v>99670</v>
      </c>
      <c r="G4302" s="10">
        <v>0.55884140781715397</v>
      </c>
      <c r="H4302" s="10">
        <v>0.33010936089094012</v>
      </c>
      <c r="I4302" s="10">
        <v>0.14563058091702619</v>
      </c>
      <c r="J4302" s="10">
        <v>6.7984348349553525E-2</v>
      </c>
      <c r="K4302" s="10">
        <v>0.10681248118792014</v>
      </c>
      <c r="L4302" s="10">
        <v>0.84463730310023077</v>
      </c>
      <c r="M4302" s="10">
        <v>276.81178137703148</v>
      </c>
      <c r="N4302" s="10">
        <v>8.7368315440955149E-2</v>
      </c>
      <c r="O4302" s="10">
        <v>9.7120497642219326E-3</v>
      </c>
      <c r="P4302" s="10">
        <v>9.7120497642219326E-3</v>
      </c>
      <c r="Q4302" s="10">
        <v>0</v>
      </c>
    </row>
    <row r="4303" spans="1:17" x14ac:dyDescent="0.2">
      <c r="A4303" s="9" t="str">
        <f t="shared" si="67"/>
        <v>200915A17Q235</v>
      </c>
      <c r="B4303" s="10">
        <v>2009</v>
      </c>
      <c r="C4303" s="10" t="s">
        <v>0</v>
      </c>
      <c r="D4303" s="10" t="s">
        <v>39</v>
      </c>
      <c r="E4303" s="10">
        <v>35</v>
      </c>
      <c r="F4303" s="10">
        <v>191592</v>
      </c>
      <c r="G4303" s="10">
        <v>0.52945378278975042</v>
      </c>
      <c r="H4303" s="10">
        <v>0.34342770053029353</v>
      </c>
      <c r="I4303" s="10">
        <v>0.16159860536974405</v>
      </c>
      <c r="J4303" s="10">
        <v>0.10102196333876154</v>
      </c>
      <c r="K4303" s="10">
        <v>0.12627875902960459</v>
      </c>
      <c r="L4303" s="10">
        <v>0.85351684830264307</v>
      </c>
      <c r="M4303" s="10">
        <v>292.85947647166557</v>
      </c>
      <c r="N4303" s="10">
        <v>0.10605870808802037</v>
      </c>
      <c r="O4303" s="10">
        <v>3.5345943463192621E-2</v>
      </c>
      <c r="P4303" s="10">
        <v>3.5345943463192621E-2</v>
      </c>
      <c r="Q4303" s="10">
        <v>0</v>
      </c>
    </row>
    <row r="4304" spans="1:17" x14ac:dyDescent="0.2">
      <c r="A4304" s="9" t="str">
        <f t="shared" si="67"/>
        <v>200915A17Q335</v>
      </c>
      <c r="B4304" s="10">
        <v>2009</v>
      </c>
      <c r="C4304" s="10" t="s">
        <v>0</v>
      </c>
      <c r="D4304" s="10" t="s">
        <v>41</v>
      </c>
      <c r="E4304" s="10">
        <v>35</v>
      </c>
      <c r="F4304" s="10">
        <v>203200</v>
      </c>
      <c r="G4304" s="10">
        <v>0.36906988188976381</v>
      </c>
      <c r="H4304" s="10">
        <v>0.4</v>
      </c>
      <c r="I4304" s="10">
        <v>0.25237204724409451</v>
      </c>
      <c r="J4304" s="10">
        <v>3.8095472440944883E-2</v>
      </c>
      <c r="K4304" s="10">
        <v>5.7140748031496061E-2</v>
      </c>
      <c r="L4304" s="10">
        <v>0.87141732283464568</v>
      </c>
      <c r="M4304" s="10">
        <v>411.33261689872404</v>
      </c>
      <c r="N4304" s="10">
        <v>0.14832964120416156</v>
      </c>
      <c r="O4304" s="10">
        <v>9.5731634953914319E-3</v>
      </c>
      <c r="P4304" s="10">
        <v>9.5731634953914319E-3</v>
      </c>
      <c r="Q4304" s="10">
        <v>0</v>
      </c>
    </row>
    <row r="4305" spans="1:17" x14ac:dyDescent="0.2">
      <c r="A4305" s="9" t="str">
        <f t="shared" si="67"/>
        <v>200915A17Q435</v>
      </c>
      <c r="B4305" s="10">
        <v>2009</v>
      </c>
      <c r="C4305" s="10" t="s">
        <v>0</v>
      </c>
      <c r="D4305" s="10" t="s">
        <v>43</v>
      </c>
      <c r="E4305" s="10">
        <v>35</v>
      </c>
      <c r="F4305" s="10">
        <v>206106</v>
      </c>
      <c r="G4305" s="10">
        <v>0.32939388412669462</v>
      </c>
      <c r="H4305" s="10">
        <v>0.39904224040057057</v>
      </c>
      <c r="I4305" s="10">
        <v>0.26760016690440841</v>
      </c>
      <c r="J4305" s="10">
        <v>2.8165118919390993E-2</v>
      </c>
      <c r="K4305" s="10">
        <v>3.7553491892521322E-2</v>
      </c>
      <c r="L4305" s="10">
        <v>0.90141965784596279</v>
      </c>
      <c r="M4305" s="10">
        <v>478.83435576765157</v>
      </c>
      <c r="N4305" s="10">
        <v>0.15492998748216938</v>
      </c>
      <c r="O4305" s="10">
        <v>9.3883729731303305E-3</v>
      </c>
      <c r="P4305" s="10">
        <v>9.3883729731303305E-3</v>
      </c>
      <c r="Q4305" s="10">
        <v>0</v>
      </c>
    </row>
    <row r="4306" spans="1:17" x14ac:dyDescent="0.2">
      <c r="A4306" s="9" t="str">
        <f t="shared" si="67"/>
        <v>200915A17Q535</v>
      </c>
      <c r="B4306" s="10">
        <v>2009</v>
      </c>
      <c r="C4306" s="10" t="s">
        <v>0</v>
      </c>
      <c r="D4306" s="10" t="s">
        <v>45</v>
      </c>
      <c r="E4306" s="10">
        <v>35</v>
      </c>
      <c r="F4306" s="10">
        <v>172243</v>
      </c>
      <c r="G4306" s="10">
        <v>0.22224008451415841</v>
      </c>
      <c r="H4306" s="10">
        <v>0.25279982350516422</v>
      </c>
      <c r="I4306" s="10">
        <v>0.19661756936421218</v>
      </c>
      <c r="J4306" s="10">
        <v>1.1234128527719558E-2</v>
      </c>
      <c r="K4306" s="10">
        <v>1.6854095667167897E-2</v>
      </c>
      <c r="L4306" s="10">
        <v>0.96067184152621588</v>
      </c>
      <c r="M4306" s="10">
        <v>439.89783211705475</v>
      </c>
      <c r="N4306" s="10">
        <v>6.7416382668671587E-2</v>
      </c>
      <c r="O4306" s="10">
        <v>0</v>
      </c>
      <c r="P4306" s="10">
        <v>0</v>
      </c>
      <c r="Q4306" s="10">
        <v>0</v>
      </c>
    </row>
    <row r="4307" spans="1:17" x14ac:dyDescent="0.2">
      <c r="A4307" s="9" t="str">
        <f t="shared" si="67"/>
        <v>200915A29Q135</v>
      </c>
      <c r="B4307" s="10">
        <v>2009</v>
      </c>
      <c r="C4307" s="10" t="s">
        <v>3</v>
      </c>
      <c r="D4307" s="10" t="s">
        <v>37</v>
      </c>
      <c r="E4307" s="10">
        <v>35</v>
      </c>
      <c r="F4307" s="10">
        <v>386106</v>
      </c>
      <c r="G4307" s="10">
        <v>0.56111794329855935</v>
      </c>
      <c r="H4307" s="10">
        <v>0.55388157656187675</v>
      </c>
      <c r="I4307" s="10">
        <v>0.24308868549051296</v>
      </c>
      <c r="J4307" s="10">
        <v>0.2581570863959638</v>
      </c>
      <c r="K4307" s="10">
        <v>0.49876458796289103</v>
      </c>
      <c r="L4307" s="10">
        <v>0.30576318420330167</v>
      </c>
      <c r="M4307" s="10">
        <v>430.89588719474983</v>
      </c>
      <c r="N4307" s="10">
        <v>0.12029598089643777</v>
      </c>
      <c r="O4307" s="10">
        <v>3.7590713431026712E-2</v>
      </c>
      <c r="P4307" s="10">
        <v>3.7590713431026712E-2</v>
      </c>
      <c r="Q4307" s="10">
        <v>0</v>
      </c>
    </row>
    <row r="4308" spans="1:17" x14ac:dyDescent="0.2">
      <c r="A4308" s="9" t="str">
        <f t="shared" si="67"/>
        <v>200915A29Q235</v>
      </c>
      <c r="B4308" s="10">
        <v>2009</v>
      </c>
      <c r="C4308" s="10" t="s">
        <v>3</v>
      </c>
      <c r="D4308" s="10" t="s">
        <v>39</v>
      </c>
      <c r="E4308" s="10">
        <v>35</v>
      </c>
      <c r="F4308" s="10">
        <v>722846</v>
      </c>
      <c r="G4308" s="10">
        <v>0.34511228604636673</v>
      </c>
      <c r="H4308" s="10">
        <v>0.64393107245526715</v>
      </c>
      <c r="I4308" s="10">
        <v>0.42170254798394124</v>
      </c>
      <c r="J4308" s="10">
        <v>0.18204292477235814</v>
      </c>
      <c r="K4308" s="10">
        <v>0.34269263439238784</v>
      </c>
      <c r="L4308" s="10">
        <v>0.2998564009484731</v>
      </c>
      <c r="M4308" s="10">
        <v>616.40050441997164</v>
      </c>
      <c r="N4308" s="10">
        <v>0.1633321620372804</v>
      </c>
      <c r="O4308" s="10">
        <v>4.016069812933875E-2</v>
      </c>
      <c r="P4308" s="10">
        <v>4.016069812933875E-2</v>
      </c>
      <c r="Q4308" s="10">
        <v>0</v>
      </c>
    </row>
    <row r="4309" spans="1:17" x14ac:dyDescent="0.2">
      <c r="A4309" s="9" t="str">
        <f t="shared" si="67"/>
        <v>200915A29Q335</v>
      </c>
      <c r="B4309" s="10">
        <v>2009</v>
      </c>
      <c r="C4309" s="10" t="s">
        <v>3</v>
      </c>
      <c r="D4309" s="10" t="s">
        <v>41</v>
      </c>
      <c r="E4309" s="10">
        <v>35</v>
      </c>
      <c r="F4309" s="10">
        <v>974434</v>
      </c>
      <c r="G4309" s="10">
        <v>0.23639600025252316</v>
      </c>
      <c r="H4309" s="10">
        <v>0.74776331696143605</v>
      </c>
      <c r="I4309" s="10">
        <v>0.57099505969619291</v>
      </c>
      <c r="J4309" s="10">
        <v>0.10427489188595636</v>
      </c>
      <c r="K4309" s="10">
        <v>0.22344663671423617</v>
      </c>
      <c r="L4309" s="10">
        <v>0.31775984828115605</v>
      </c>
      <c r="M4309" s="10">
        <v>695.59924167556642</v>
      </c>
      <c r="N4309" s="10">
        <v>0.20378215571987107</v>
      </c>
      <c r="O4309" s="10">
        <v>3.0819771825621029E-2</v>
      </c>
      <c r="P4309" s="10">
        <v>3.0819771825621029E-2</v>
      </c>
      <c r="Q4309" s="10">
        <v>0</v>
      </c>
    </row>
    <row r="4310" spans="1:17" x14ac:dyDescent="0.2">
      <c r="A4310" s="9" t="str">
        <f t="shared" si="67"/>
        <v>200915A29Q435</v>
      </c>
      <c r="B4310" s="10">
        <v>2009</v>
      </c>
      <c r="C4310" s="10" t="s">
        <v>3</v>
      </c>
      <c r="D4310" s="10" t="s">
        <v>43</v>
      </c>
      <c r="E4310" s="10">
        <v>35</v>
      </c>
      <c r="F4310" s="10">
        <v>1269573</v>
      </c>
      <c r="G4310" s="10">
        <v>0.12149639220511553</v>
      </c>
      <c r="H4310" s="10">
        <v>0.81554743208937175</v>
      </c>
      <c r="I4310" s="10">
        <v>0.71646136141836669</v>
      </c>
      <c r="J4310" s="10">
        <v>6.3264577932895555E-2</v>
      </c>
      <c r="K4310" s="10">
        <v>0.12424098496108534</v>
      </c>
      <c r="L4310" s="10">
        <v>0.31096912111394931</v>
      </c>
      <c r="M4310" s="10">
        <v>870.67336014661271</v>
      </c>
      <c r="N4310" s="10">
        <v>0.22807414443424076</v>
      </c>
      <c r="O4310" s="10">
        <v>4.7290527784456152E-2</v>
      </c>
      <c r="P4310" s="10">
        <v>4.2714635367194671E-2</v>
      </c>
      <c r="Q4310" s="10">
        <v>4.5758924172614804E-3</v>
      </c>
    </row>
    <row r="4311" spans="1:17" x14ac:dyDescent="0.2">
      <c r="A4311" s="9" t="str">
        <f t="shared" si="67"/>
        <v>200915A29Q535</v>
      </c>
      <c r="B4311" s="10">
        <v>2009</v>
      </c>
      <c r="C4311" s="10" t="s">
        <v>3</v>
      </c>
      <c r="D4311" s="10" t="s">
        <v>45</v>
      </c>
      <c r="E4311" s="10">
        <v>35</v>
      </c>
      <c r="F4311" s="10">
        <v>1318936</v>
      </c>
      <c r="G4311" s="10">
        <v>9.0744878657306946E-2</v>
      </c>
      <c r="H4311" s="10">
        <v>0.80043990004063881</v>
      </c>
      <c r="I4311" s="10">
        <v>0.7278040784389842</v>
      </c>
      <c r="J4311" s="10">
        <v>3.8151964917175665E-2</v>
      </c>
      <c r="K4311" s="10">
        <v>7.4104429631157237E-2</v>
      </c>
      <c r="L4311" s="10">
        <v>0.42114477123984789</v>
      </c>
      <c r="M4311" s="10">
        <v>1786.8265796458215</v>
      </c>
      <c r="N4311" s="10">
        <v>0.25898072385619925</v>
      </c>
      <c r="O4311" s="10">
        <v>8.0699139306228657E-2</v>
      </c>
      <c r="P4311" s="10">
        <v>6.5292781454141829E-2</v>
      </c>
      <c r="Q4311" s="10">
        <v>1.5406357852086834E-2</v>
      </c>
    </row>
    <row r="4312" spans="1:17" x14ac:dyDescent="0.2">
      <c r="A4312" s="9" t="str">
        <f t="shared" si="67"/>
        <v>200918A24Q135</v>
      </c>
      <c r="B4312" s="10">
        <v>2009</v>
      </c>
      <c r="C4312" s="10" t="s">
        <v>1</v>
      </c>
      <c r="D4312" s="10" t="s">
        <v>37</v>
      </c>
      <c r="E4312" s="10">
        <v>35</v>
      </c>
      <c r="F4312" s="10">
        <v>157735</v>
      </c>
      <c r="G4312" s="10">
        <v>0.65347821193611422</v>
      </c>
      <c r="H4312" s="10">
        <v>0.61962785684851174</v>
      </c>
      <c r="I4312" s="10">
        <v>0.21471455288933972</v>
      </c>
      <c r="J4312" s="10">
        <v>0.31287919612007481</v>
      </c>
      <c r="K4312" s="10">
        <v>0.64416267790915138</v>
      </c>
      <c r="L4312" s="10">
        <v>0.17179446540083051</v>
      </c>
      <c r="M4312" s="10">
        <v>404.12266277808482</v>
      </c>
      <c r="N4312" s="10">
        <v>0.1165689288997369</v>
      </c>
      <c r="O4312" s="10">
        <v>4.2951786223729672E-2</v>
      </c>
      <c r="P4312" s="10">
        <v>4.2951786223729672E-2</v>
      </c>
      <c r="Q4312" s="10">
        <v>0</v>
      </c>
    </row>
    <row r="4313" spans="1:17" x14ac:dyDescent="0.2">
      <c r="A4313" s="9" t="str">
        <f t="shared" si="67"/>
        <v>200918A24Q235</v>
      </c>
      <c r="B4313" s="10">
        <v>2009</v>
      </c>
      <c r="C4313" s="10" t="s">
        <v>1</v>
      </c>
      <c r="D4313" s="10" t="s">
        <v>39</v>
      </c>
      <c r="E4313" s="10">
        <v>35</v>
      </c>
      <c r="F4313" s="10">
        <v>308690</v>
      </c>
      <c r="G4313" s="10">
        <v>0.35041776333221458</v>
      </c>
      <c r="H4313" s="10">
        <v>0.73356441737665623</v>
      </c>
      <c r="I4313" s="10">
        <v>0.4765104149794292</v>
      </c>
      <c r="J4313" s="10">
        <v>0.21000032394959345</v>
      </c>
      <c r="K4313" s="10">
        <v>0.42630146749165831</v>
      </c>
      <c r="L4313" s="10">
        <v>0.15048430464219767</v>
      </c>
      <c r="M4313" s="10">
        <v>617.3764889000829</v>
      </c>
      <c r="N4313" s="10">
        <v>0.17242217111017524</v>
      </c>
      <c r="O4313" s="10">
        <v>4.0756098351096566E-2</v>
      </c>
      <c r="P4313" s="10">
        <v>4.0756098351096566E-2</v>
      </c>
      <c r="Q4313" s="10">
        <v>0</v>
      </c>
    </row>
    <row r="4314" spans="1:17" x14ac:dyDescent="0.2">
      <c r="A4314" s="9" t="str">
        <f t="shared" si="67"/>
        <v>200918A24Q335</v>
      </c>
      <c r="B4314" s="10">
        <v>2009</v>
      </c>
      <c r="C4314" s="10" t="s">
        <v>1</v>
      </c>
      <c r="D4314" s="10" t="s">
        <v>41</v>
      </c>
      <c r="E4314" s="10">
        <v>35</v>
      </c>
      <c r="F4314" s="10">
        <v>481899</v>
      </c>
      <c r="G4314" s="10">
        <v>0.24293179425184261</v>
      </c>
      <c r="H4314" s="10">
        <v>0.85139832205503641</v>
      </c>
      <c r="I4314" s="10">
        <v>0.64456660005519828</v>
      </c>
      <c r="J4314" s="10">
        <v>9.4382847858161145E-2</v>
      </c>
      <c r="K4314" s="10">
        <v>0.24699781489482237</v>
      </c>
      <c r="L4314" s="10">
        <v>0.21283920489563166</v>
      </c>
      <c r="M4314" s="10">
        <v>672.95896784198692</v>
      </c>
      <c r="N4314" s="10">
        <v>0.24899408382254373</v>
      </c>
      <c r="O4314" s="10">
        <v>3.0124569671238163E-2</v>
      </c>
      <c r="P4314" s="10">
        <v>3.0124569671238163E-2</v>
      </c>
      <c r="Q4314" s="10">
        <v>0</v>
      </c>
    </row>
    <row r="4315" spans="1:17" x14ac:dyDescent="0.2">
      <c r="A4315" s="9" t="str">
        <f t="shared" si="67"/>
        <v>200918A24Q435</v>
      </c>
      <c r="B4315" s="10">
        <v>2009</v>
      </c>
      <c r="C4315" s="10" t="s">
        <v>1</v>
      </c>
      <c r="D4315" s="10" t="s">
        <v>43</v>
      </c>
      <c r="E4315" s="10">
        <v>35</v>
      </c>
      <c r="F4315" s="10">
        <v>608675</v>
      </c>
      <c r="G4315" s="10">
        <v>0.13286172273304095</v>
      </c>
      <c r="H4315" s="10">
        <v>0.8855366164209143</v>
      </c>
      <c r="I4315" s="10">
        <v>0.76788269602004355</v>
      </c>
      <c r="J4315" s="10">
        <v>6.6772908366533865E-2</v>
      </c>
      <c r="K4315" s="10">
        <v>0.15898467983735162</v>
      </c>
      <c r="L4315" s="10">
        <v>0.25276707602579374</v>
      </c>
      <c r="M4315" s="10">
        <v>830.66421817117089</v>
      </c>
      <c r="N4315" s="10">
        <v>0.22576087402965458</v>
      </c>
      <c r="O4315" s="10">
        <v>3.0208239208115991E-2</v>
      </c>
      <c r="P4315" s="10">
        <v>2.5438863104283897E-2</v>
      </c>
      <c r="Q4315" s="10">
        <v>4.7693761038320945E-3</v>
      </c>
    </row>
    <row r="4316" spans="1:17" x14ac:dyDescent="0.2">
      <c r="A4316" s="9" t="str">
        <f t="shared" si="67"/>
        <v>200918A24Q535</v>
      </c>
      <c r="B4316" s="10">
        <v>2009</v>
      </c>
      <c r="C4316" s="10" t="s">
        <v>1</v>
      </c>
      <c r="D4316" s="10" t="s">
        <v>45</v>
      </c>
      <c r="E4316" s="10">
        <v>35</v>
      </c>
      <c r="F4316" s="10">
        <v>595122</v>
      </c>
      <c r="G4316" s="10">
        <v>0.11089151907870531</v>
      </c>
      <c r="H4316" s="10">
        <v>0.83577316919892053</v>
      </c>
      <c r="I4316" s="10">
        <v>0.74309301286122842</v>
      </c>
      <c r="J4316" s="10">
        <v>3.5774177395559228E-2</v>
      </c>
      <c r="K4316" s="10">
        <v>7.6424665866830666E-2</v>
      </c>
      <c r="L4316" s="10">
        <v>0.48944586152083103</v>
      </c>
      <c r="M4316" s="10">
        <v>1356.4719969876123</v>
      </c>
      <c r="N4316" s="10">
        <v>0.27804719032400077</v>
      </c>
      <c r="O4316" s="10">
        <v>6.0160773757313629E-2</v>
      </c>
      <c r="P4316" s="10">
        <v>5.040143029496473E-2</v>
      </c>
      <c r="Q4316" s="10">
        <v>9.7593434623488972E-3</v>
      </c>
    </row>
    <row r="4317" spans="1:17" x14ac:dyDescent="0.2">
      <c r="A4317" s="9" t="str">
        <f t="shared" si="67"/>
        <v>200925A29Q135</v>
      </c>
      <c r="B4317" s="10">
        <v>2009</v>
      </c>
      <c r="C4317" s="10" t="s">
        <v>2</v>
      </c>
      <c r="D4317" s="10" t="s">
        <v>37</v>
      </c>
      <c r="E4317" s="10">
        <v>35</v>
      </c>
      <c r="F4317" s="10">
        <v>128701</v>
      </c>
      <c r="G4317" s="10">
        <v>0.45354370448701004</v>
      </c>
      <c r="H4317" s="10">
        <v>0.64659948252150334</v>
      </c>
      <c r="I4317" s="10">
        <v>0.353338357899317</v>
      </c>
      <c r="J4317" s="10">
        <v>0.33836566926441908</v>
      </c>
      <c r="K4317" s="10">
        <v>0.62410548480586792</v>
      </c>
      <c r="L4317" s="10">
        <v>5.2633623670367752E-2</v>
      </c>
      <c r="M4317" s="10">
        <v>500.01708258755474</v>
      </c>
      <c r="N4317" s="10">
        <v>0.15036402203557081</v>
      </c>
      <c r="O4317" s="10">
        <v>5.2610313828175381E-2</v>
      </c>
      <c r="P4317" s="10">
        <v>5.2610313828175381E-2</v>
      </c>
      <c r="Q4317" s="10">
        <v>0</v>
      </c>
    </row>
    <row r="4318" spans="1:17" x14ac:dyDescent="0.2">
      <c r="A4318" s="9" t="str">
        <f t="shared" si="67"/>
        <v>200925A29Q235</v>
      </c>
      <c r="B4318" s="10">
        <v>2009</v>
      </c>
      <c r="C4318" s="10" t="s">
        <v>2</v>
      </c>
      <c r="D4318" s="10" t="s">
        <v>39</v>
      </c>
      <c r="E4318" s="10">
        <v>35</v>
      </c>
      <c r="F4318" s="10">
        <v>222564</v>
      </c>
      <c r="G4318" s="10">
        <v>0.26815455400904048</v>
      </c>
      <c r="H4318" s="10">
        <v>0.77829747847810071</v>
      </c>
      <c r="I4318" s="10">
        <v>0.56959346525044485</v>
      </c>
      <c r="J4318" s="10">
        <v>0.21301288618105355</v>
      </c>
      <c r="K4318" s="10">
        <v>0.41302726406786361</v>
      </c>
      <c r="L4318" s="10">
        <v>3.0418216782588377E-2</v>
      </c>
      <c r="M4318" s="10">
        <v>694.28576449672232</v>
      </c>
      <c r="N4318" s="10">
        <v>0.20002785715569454</v>
      </c>
      <c r="O4318" s="10">
        <v>4.3479628331625962E-2</v>
      </c>
      <c r="P4318" s="10">
        <v>4.3479628331625962E-2</v>
      </c>
      <c r="Q4318" s="10">
        <v>0</v>
      </c>
    </row>
    <row r="4319" spans="1:17" x14ac:dyDescent="0.2">
      <c r="A4319" s="9" t="str">
        <f t="shared" si="67"/>
        <v>200925A29Q335</v>
      </c>
      <c r="B4319" s="10">
        <v>2009</v>
      </c>
      <c r="C4319" s="10" t="s">
        <v>2</v>
      </c>
      <c r="D4319" s="10" t="s">
        <v>41</v>
      </c>
      <c r="E4319" s="10">
        <v>35</v>
      </c>
      <c r="F4319" s="10">
        <v>289335</v>
      </c>
      <c r="G4319" s="10">
        <v>0.1795991192771999</v>
      </c>
      <c r="H4319" s="10">
        <v>0.81938928923220489</v>
      </c>
      <c r="I4319" s="10">
        <v>0.67222769454093001</v>
      </c>
      <c r="J4319" s="10">
        <v>0.16722829937615566</v>
      </c>
      <c r="K4319" s="10">
        <v>0.30101785127965852</v>
      </c>
      <c r="L4319" s="10">
        <v>0.10367567007102493</v>
      </c>
      <c r="M4319" s="10">
        <v>806.70620031749752</v>
      </c>
      <c r="N4319" s="10">
        <v>0.16723866798002315</v>
      </c>
      <c r="O4319" s="10">
        <v>4.682807126687058E-2</v>
      </c>
      <c r="P4319" s="10">
        <v>4.682807126687058E-2</v>
      </c>
      <c r="Q4319" s="10">
        <v>0</v>
      </c>
    </row>
    <row r="4320" spans="1:17" x14ac:dyDescent="0.2">
      <c r="A4320" s="9" t="str">
        <f t="shared" si="67"/>
        <v>200925A29Q435</v>
      </c>
      <c r="B4320" s="10">
        <v>2009</v>
      </c>
      <c r="C4320" s="10" t="s">
        <v>2</v>
      </c>
      <c r="D4320" s="10" t="s">
        <v>43</v>
      </c>
      <c r="E4320" s="10">
        <v>35</v>
      </c>
      <c r="F4320" s="10">
        <v>454792</v>
      </c>
      <c r="G4320" s="10">
        <v>6.5418642610854089E-2</v>
      </c>
      <c r="H4320" s="10">
        <v>0.91063167338035844</v>
      </c>
      <c r="I4320" s="10">
        <v>0.85105938538936476</v>
      </c>
      <c r="J4320" s="10">
        <v>7.4475804323734809E-2</v>
      </c>
      <c r="K4320" s="10">
        <v>0.11702712448767788</v>
      </c>
      <c r="L4320" s="10">
        <v>0.12127961793523193</v>
      </c>
      <c r="M4320" s="10">
        <v>974.82238631746793</v>
      </c>
      <c r="N4320" s="10">
        <v>0.26439544845578905</v>
      </c>
      <c r="O4320" s="10">
        <v>8.7414945000705124E-2</v>
      </c>
      <c r="P4320" s="10">
        <v>8.1020395571851644E-2</v>
      </c>
      <c r="Q4320" s="10">
        <v>6.3945494288534764E-3</v>
      </c>
    </row>
    <row r="4321" spans="1:17" x14ac:dyDescent="0.2">
      <c r="A4321" s="9" t="str">
        <f t="shared" si="67"/>
        <v>200925A29Q535</v>
      </c>
      <c r="B4321" s="10">
        <v>2009</v>
      </c>
      <c r="C4321" s="10" t="s">
        <v>2</v>
      </c>
      <c r="D4321" s="10" t="s">
        <v>45</v>
      </c>
      <c r="E4321" s="10">
        <v>35</v>
      </c>
      <c r="F4321" s="10">
        <v>551571</v>
      </c>
      <c r="G4321" s="10">
        <v>6.0157459513324615E-2</v>
      </c>
      <c r="H4321" s="10">
        <v>0.93333224553140026</v>
      </c>
      <c r="I4321" s="10">
        <v>0.87718534875836474</v>
      </c>
      <c r="J4321" s="10">
        <v>4.9123322292143716E-2</v>
      </c>
      <c r="K4321" s="10">
        <v>8.9478961004113705E-2</v>
      </c>
      <c r="L4321" s="10">
        <v>0.17896880002755766</v>
      </c>
      <c r="M4321" s="10">
        <v>2274.4590671049168</v>
      </c>
      <c r="N4321" s="10">
        <v>0.29822996495464771</v>
      </c>
      <c r="O4321" s="10">
        <v>0.12805966956203282</v>
      </c>
      <c r="P4321" s="10">
        <v>0.10174936680862481</v>
      </c>
      <c r="Q4321" s="10">
        <v>2.6310302753407993E-2</v>
      </c>
    </row>
    <row r="4322" spans="1:17" x14ac:dyDescent="0.2">
      <c r="A4322" s="9" t="str">
        <f t="shared" si="67"/>
        <v>200930EMAQ135</v>
      </c>
      <c r="B4322" s="10">
        <v>2009</v>
      </c>
      <c r="C4322" s="10" t="s">
        <v>4</v>
      </c>
      <c r="D4322" s="10" t="s">
        <v>37</v>
      </c>
      <c r="E4322" s="10">
        <v>35</v>
      </c>
      <c r="F4322" s="10">
        <v>573841</v>
      </c>
      <c r="G4322" s="10">
        <v>0.38016260718067846</v>
      </c>
      <c r="H4322" s="10">
        <v>0.61214866138878188</v>
      </c>
      <c r="I4322" s="10">
        <v>0.37943263029306029</v>
      </c>
      <c r="J4322" s="10">
        <v>0.37604841759302665</v>
      </c>
      <c r="K4322" s="10">
        <v>0.60201867764764105</v>
      </c>
      <c r="L4322" s="10">
        <v>3.3728855205536028E-2</v>
      </c>
      <c r="M4322" s="10">
        <v>496.01896565608575</v>
      </c>
      <c r="N4322" s="10">
        <v>0.19151991985119224</v>
      </c>
      <c r="O4322" s="10">
        <v>0.1135569886747773</v>
      </c>
      <c r="P4322" s="10">
        <v>0.1135569886747773</v>
      </c>
      <c r="Q4322" s="10">
        <v>0</v>
      </c>
    </row>
    <row r="4323" spans="1:17" x14ac:dyDescent="0.2">
      <c r="A4323" s="9" t="str">
        <f t="shared" si="67"/>
        <v>200930EMAQ235</v>
      </c>
      <c r="B4323" s="10">
        <v>2009</v>
      </c>
      <c r="C4323" s="10" t="s">
        <v>4</v>
      </c>
      <c r="D4323" s="10" t="s">
        <v>39</v>
      </c>
      <c r="E4323" s="10">
        <v>35</v>
      </c>
      <c r="F4323" s="10">
        <v>1121530</v>
      </c>
      <c r="G4323" s="10">
        <v>0.13575582647055964</v>
      </c>
      <c r="H4323" s="10">
        <v>0.64193289524132213</v>
      </c>
      <c r="I4323" s="10">
        <v>0.55478676450919728</v>
      </c>
      <c r="J4323" s="10">
        <v>0.34598717822973973</v>
      </c>
      <c r="K4323" s="10">
        <v>0.42968266564425384</v>
      </c>
      <c r="L4323" s="10">
        <v>3.4512674649808742E-2</v>
      </c>
      <c r="M4323" s="10">
        <v>697.40078013889217</v>
      </c>
      <c r="N4323" s="10">
        <v>0.21398000945137446</v>
      </c>
      <c r="O4323" s="10">
        <v>0.12510766542134405</v>
      </c>
      <c r="P4323" s="10">
        <v>0.11647927384911683</v>
      </c>
      <c r="Q4323" s="10">
        <v>8.6283915722272248E-3</v>
      </c>
    </row>
    <row r="4324" spans="1:17" x14ac:dyDescent="0.2">
      <c r="A4324" s="9" t="str">
        <f t="shared" si="67"/>
        <v>200930EMAQ335</v>
      </c>
      <c r="B4324" s="10">
        <v>2009</v>
      </c>
      <c r="C4324" s="10" t="s">
        <v>4</v>
      </c>
      <c r="D4324" s="10" t="s">
        <v>41</v>
      </c>
      <c r="E4324" s="10">
        <v>35</v>
      </c>
      <c r="F4324" s="10">
        <v>1678917</v>
      </c>
      <c r="G4324" s="10">
        <v>7.513774976822174E-2</v>
      </c>
      <c r="H4324" s="10">
        <v>0.64437551111817915</v>
      </c>
      <c r="I4324" s="10">
        <v>0.59595858520701139</v>
      </c>
      <c r="J4324" s="10">
        <v>0.35043840761633838</v>
      </c>
      <c r="K4324" s="10">
        <v>0.39424402754871146</v>
      </c>
      <c r="L4324" s="10">
        <v>3.3426309936703244E-2</v>
      </c>
      <c r="M4324" s="10">
        <v>847.78677587171239</v>
      </c>
      <c r="N4324" s="10">
        <v>0.23729469878813589</v>
      </c>
      <c r="O4324" s="10">
        <v>0.13047989484568437</v>
      </c>
      <c r="P4324" s="10">
        <v>0.12182005748165438</v>
      </c>
      <c r="Q4324" s="10">
        <v>8.659837364029992E-3</v>
      </c>
    </row>
    <row r="4325" spans="1:17" x14ac:dyDescent="0.2">
      <c r="A4325" s="9" t="str">
        <f t="shared" si="67"/>
        <v>200930EMAQ435</v>
      </c>
      <c r="B4325" s="10">
        <v>2009</v>
      </c>
      <c r="C4325" s="10" t="s">
        <v>4</v>
      </c>
      <c r="D4325" s="10" t="s">
        <v>43</v>
      </c>
      <c r="E4325" s="10">
        <v>35</v>
      </c>
      <c r="F4325" s="10">
        <v>2479157</v>
      </c>
      <c r="G4325" s="10">
        <v>4.3069158431778054E-2</v>
      </c>
      <c r="H4325" s="10">
        <v>0.66158617626878813</v>
      </c>
      <c r="I4325" s="10">
        <v>0.63309221642679347</v>
      </c>
      <c r="J4325" s="10">
        <v>0.33412042883931919</v>
      </c>
      <c r="K4325" s="10">
        <v>0.36105297082839044</v>
      </c>
      <c r="L4325" s="10">
        <v>3.1615182096172208E-2</v>
      </c>
      <c r="M4325" s="10">
        <v>1117.6516523181397</v>
      </c>
      <c r="N4325" s="10">
        <v>0.27020325318074884</v>
      </c>
      <c r="O4325" s="10">
        <v>0.15267352382182156</v>
      </c>
      <c r="P4325" s="10">
        <v>0.13275979646435504</v>
      </c>
      <c r="Q4325" s="10">
        <v>1.9913727357466538E-2</v>
      </c>
    </row>
    <row r="4326" spans="1:17" x14ac:dyDescent="0.2">
      <c r="A4326" s="9" t="str">
        <f t="shared" si="67"/>
        <v>200930EMAQ535</v>
      </c>
      <c r="B4326" s="10">
        <v>2009</v>
      </c>
      <c r="C4326" s="10" t="s">
        <v>4</v>
      </c>
      <c r="D4326" s="10" t="s">
        <v>45</v>
      </c>
      <c r="E4326" s="10">
        <v>35</v>
      </c>
      <c r="F4326" s="10">
        <v>3538776</v>
      </c>
      <c r="G4326" s="10">
        <v>2.1562643003521616E-2</v>
      </c>
      <c r="H4326" s="10">
        <v>0.71014667218269822</v>
      </c>
      <c r="I4326" s="10">
        <v>0.69483403301028379</v>
      </c>
      <c r="J4326" s="10">
        <v>0.28493185214322692</v>
      </c>
      <c r="K4326" s="10">
        <v>0.29915089285108748</v>
      </c>
      <c r="L4326" s="10">
        <v>4.457360398058538E-2</v>
      </c>
      <c r="M4326" s="10">
        <v>3168.4165358304772</v>
      </c>
      <c r="N4326" s="10">
        <v>0.31665722837500876</v>
      </c>
      <c r="O4326" s="10">
        <v>0.21958581159135249</v>
      </c>
      <c r="P4326" s="10">
        <v>0.15587253897957937</v>
      </c>
      <c r="Q4326" s="10">
        <v>6.3713272611773106E-2</v>
      </c>
    </row>
    <row r="4327" spans="1:17" x14ac:dyDescent="0.2">
      <c r="A4327" s="9" t="str">
        <f t="shared" si="67"/>
        <v>200915A17Q141</v>
      </c>
      <c r="B4327" s="10">
        <v>2009</v>
      </c>
      <c r="C4327" s="10" t="s">
        <v>0</v>
      </c>
      <c r="D4327" s="10" t="s">
        <v>37</v>
      </c>
      <c r="E4327" s="10">
        <v>41</v>
      </c>
      <c r="F4327" s="10">
        <v>10028</v>
      </c>
      <c r="G4327" s="10">
        <v>0.33318928262748487</v>
      </c>
      <c r="H4327" s="10">
        <v>0.23075388911049063</v>
      </c>
      <c r="I4327" s="10">
        <v>0.15386916633426406</v>
      </c>
      <c r="J4327" s="10">
        <v>0.26934583167132031</v>
      </c>
      <c r="K4327" s="10">
        <v>0.34623055444754686</v>
      </c>
      <c r="L4327" s="10">
        <v>0.53829278021539684</v>
      </c>
      <c r="M4327" s="10">
        <v>84.329500023819492</v>
      </c>
      <c r="N4327" s="10">
        <v>7.6984443558037491E-2</v>
      </c>
      <c r="O4327" s="10">
        <v>7.6984443558037491E-2</v>
      </c>
      <c r="P4327" s="10">
        <v>7.6984443558037491E-2</v>
      </c>
      <c r="Q4327" s="10">
        <v>0</v>
      </c>
    </row>
    <row r="4328" spans="1:17" x14ac:dyDescent="0.2">
      <c r="A4328" s="9" t="str">
        <f t="shared" si="67"/>
        <v>200915A17Q241</v>
      </c>
      <c r="B4328" s="10">
        <v>2009</v>
      </c>
      <c r="C4328" s="10" t="s">
        <v>0</v>
      </c>
      <c r="D4328" s="10" t="s">
        <v>39</v>
      </c>
      <c r="E4328" s="10">
        <v>41</v>
      </c>
      <c r="F4328" s="10">
        <v>29693</v>
      </c>
      <c r="G4328" s="10">
        <v>0.3998517969618377</v>
      </c>
      <c r="H4328" s="10">
        <v>0.45448422187047455</v>
      </c>
      <c r="I4328" s="10">
        <v>0.27275788906476273</v>
      </c>
      <c r="J4328" s="10">
        <v>0.19486074158892669</v>
      </c>
      <c r="K4328" s="10">
        <v>0.25979187013774291</v>
      </c>
      <c r="L4328" s="10">
        <v>0.58438015693934597</v>
      </c>
      <c r="M4328" s="10">
        <v>359.55063328610612</v>
      </c>
      <c r="N4328" s="10">
        <v>0.1428619539958913</v>
      </c>
      <c r="O4328" s="10">
        <v>2.5999393796517698E-2</v>
      </c>
      <c r="P4328" s="10">
        <v>2.5999393796517698E-2</v>
      </c>
      <c r="Q4328" s="10">
        <v>0</v>
      </c>
    </row>
    <row r="4329" spans="1:17" x14ac:dyDescent="0.2">
      <c r="A4329" s="9" t="str">
        <f t="shared" si="67"/>
        <v>200915A17Q341</v>
      </c>
      <c r="B4329" s="10">
        <v>2009</v>
      </c>
      <c r="C4329" s="10" t="s">
        <v>0</v>
      </c>
      <c r="D4329" s="10" t="s">
        <v>41</v>
      </c>
      <c r="E4329" s="10">
        <v>41</v>
      </c>
      <c r="F4329" s="10">
        <v>36251</v>
      </c>
      <c r="G4329" s="10">
        <v>0.1665466071171301</v>
      </c>
      <c r="H4329" s="10">
        <v>0.38294116024385533</v>
      </c>
      <c r="I4329" s="10">
        <v>0.31916360927974402</v>
      </c>
      <c r="J4329" s="10">
        <v>8.515627155112962E-2</v>
      </c>
      <c r="K4329" s="10">
        <v>0.10642465035447297</v>
      </c>
      <c r="L4329" s="10">
        <v>0.80839149264847865</v>
      </c>
      <c r="M4329" s="10">
        <v>403.47618517409518</v>
      </c>
      <c r="N4329" s="10">
        <v>0.15952663374803452</v>
      </c>
      <c r="O4329" s="10">
        <v>2.1268378803343355E-2</v>
      </c>
      <c r="P4329" s="10">
        <v>2.1268378803343355E-2</v>
      </c>
      <c r="Q4329" s="10">
        <v>0</v>
      </c>
    </row>
    <row r="4330" spans="1:17" x14ac:dyDescent="0.2">
      <c r="A4330" s="9" t="str">
        <f t="shared" si="67"/>
        <v>200915A17Q441</v>
      </c>
      <c r="B4330" s="10">
        <v>2009</v>
      </c>
      <c r="C4330" s="10" t="s">
        <v>0</v>
      </c>
      <c r="D4330" s="10" t="s">
        <v>43</v>
      </c>
      <c r="E4330" s="10">
        <v>41</v>
      </c>
      <c r="F4330" s="10">
        <v>42415</v>
      </c>
      <c r="G4330" s="10">
        <v>0.21271312696573416</v>
      </c>
      <c r="H4330" s="10">
        <v>0.42727808558293057</v>
      </c>
      <c r="I4330" s="10">
        <v>0.33639042791465285</v>
      </c>
      <c r="J4330" s="10">
        <v>2.7301662147825062E-2</v>
      </c>
      <c r="K4330" s="10">
        <v>4.5502770246375106E-2</v>
      </c>
      <c r="L4330" s="10">
        <v>0.89989390545797476</v>
      </c>
      <c r="M4330" s="10">
        <v>438.86131265301975</v>
      </c>
      <c r="N4330" s="10">
        <v>0.2000235765648945</v>
      </c>
      <c r="O4330" s="10">
        <v>9.1005540492750201E-3</v>
      </c>
      <c r="P4330" s="10">
        <v>9.1005540492750201E-3</v>
      </c>
      <c r="Q4330" s="10">
        <v>0</v>
      </c>
    </row>
    <row r="4331" spans="1:17" x14ac:dyDescent="0.2">
      <c r="A4331" s="9" t="str">
        <f t="shared" si="67"/>
        <v>200915A17Q541</v>
      </c>
      <c r="B4331" s="10">
        <v>2009</v>
      </c>
      <c r="C4331" s="10" t="s">
        <v>0</v>
      </c>
      <c r="D4331" s="10" t="s">
        <v>45</v>
      </c>
      <c r="E4331" s="10">
        <v>41</v>
      </c>
      <c r="F4331" s="10">
        <v>35099</v>
      </c>
      <c r="G4331" s="10">
        <v>0.1153999601037303</v>
      </c>
      <c r="H4331" s="10">
        <v>0.28564916379384026</v>
      </c>
      <c r="I4331" s="10">
        <v>0.25268526168836719</v>
      </c>
      <c r="J4331" s="10">
        <v>4.3932875580500866E-2</v>
      </c>
      <c r="K4331" s="10">
        <v>4.3932875580500866E-2</v>
      </c>
      <c r="L4331" s="10">
        <v>0.92310322231402608</v>
      </c>
      <c r="M4331" s="10">
        <v>558.1140279197042</v>
      </c>
      <c r="N4331" s="10">
        <v>0.14279609105672525</v>
      </c>
      <c r="O4331" s="10">
        <v>1.0968973475027779E-2</v>
      </c>
      <c r="P4331" s="10">
        <v>1.0968973475027779E-2</v>
      </c>
      <c r="Q4331" s="10">
        <v>0</v>
      </c>
    </row>
    <row r="4332" spans="1:17" x14ac:dyDescent="0.2">
      <c r="A4332" s="9" t="str">
        <f t="shared" si="67"/>
        <v>200915A29Q141</v>
      </c>
      <c r="B4332" s="10">
        <v>2009</v>
      </c>
      <c r="C4332" s="10" t="s">
        <v>3</v>
      </c>
      <c r="D4332" s="10" t="s">
        <v>37</v>
      </c>
      <c r="E4332" s="10">
        <v>41</v>
      </c>
      <c r="F4332" s="10">
        <v>48592</v>
      </c>
      <c r="G4332" s="10">
        <v>0.54164716050271888</v>
      </c>
      <c r="H4332" s="10">
        <v>0.57147267039841954</v>
      </c>
      <c r="I4332" s="10">
        <v>0.26193612117220944</v>
      </c>
      <c r="J4332" s="10">
        <v>0.25395126769838655</v>
      </c>
      <c r="K4332" s="10">
        <v>0.5396567336187027</v>
      </c>
      <c r="L4332" s="10">
        <v>0.22219706947645704</v>
      </c>
      <c r="M4332" s="10">
        <v>411.41565673743776</v>
      </c>
      <c r="N4332" s="10">
        <v>0.10405127885991661</v>
      </c>
      <c r="O4332" s="10">
        <v>4.0014935590266976E-2</v>
      </c>
      <c r="P4332" s="10">
        <v>4.0014935590266976E-2</v>
      </c>
      <c r="Q4332" s="10">
        <v>0</v>
      </c>
    </row>
    <row r="4333" spans="1:17" x14ac:dyDescent="0.2">
      <c r="A4333" s="9" t="str">
        <f t="shared" si="67"/>
        <v>200915A29Q241</v>
      </c>
      <c r="B4333" s="10">
        <v>2009</v>
      </c>
      <c r="C4333" s="10" t="s">
        <v>3</v>
      </c>
      <c r="D4333" s="10" t="s">
        <v>39</v>
      </c>
      <c r="E4333" s="10">
        <v>41</v>
      </c>
      <c r="F4333" s="10">
        <v>99480</v>
      </c>
      <c r="G4333" s="10">
        <v>0.26984707922919021</v>
      </c>
      <c r="H4333" s="10">
        <v>0.6317149175713711</v>
      </c>
      <c r="I4333" s="10">
        <v>0.46124849215922797</v>
      </c>
      <c r="J4333" s="10">
        <v>0.23258946521913954</v>
      </c>
      <c r="K4333" s="10">
        <v>0.34883393646964211</v>
      </c>
      <c r="L4333" s="10">
        <v>0.25193003618817855</v>
      </c>
      <c r="M4333" s="10">
        <v>549.06736164388792</v>
      </c>
      <c r="N4333" s="10">
        <v>0.20231295537570387</v>
      </c>
      <c r="O4333" s="10">
        <v>7.3929804024461629E-2</v>
      </c>
      <c r="P4333" s="10">
        <v>7.0034512684925429E-2</v>
      </c>
      <c r="Q4333" s="10">
        <v>3.8952913395361981E-3</v>
      </c>
    </row>
    <row r="4334" spans="1:17" x14ac:dyDescent="0.2">
      <c r="A4334" s="9" t="str">
        <f t="shared" si="67"/>
        <v>200915A29Q341</v>
      </c>
      <c r="B4334" s="10">
        <v>2009</v>
      </c>
      <c r="C4334" s="10" t="s">
        <v>3</v>
      </c>
      <c r="D4334" s="10" t="s">
        <v>41</v>
      </c>
      <c r="E4334" s="10">
        <v>41</v>
      </c>
      <c r="F4334" s="10">
        <v>148460</v>
      </c>
      <c r="G4334" s="10">
        <v>0.15218596435182141</v>
      </c>
      <c r="H4334" s="10">
        <v>0.71688670348915529</v>
      </c>
      <c r="I4334" s="10">
        <v>0.60778660918765992</v>
      </c>
      <c r="J4334" s="10">
        <v>0.12987336656338408</v>
      </c>
      <c r="K4334" s="10">
        <v>0.21041357941533073</v>
      </c>
      <c r="L4334" s="10">
        <v>0.29089316987740804</v>
      </c>
      <c r="M4334" s="10">
        <v>694.20250772327961</v>
      </c>
      <c r="N4334" s="10">
        <v>0.24411289236157888</v>
      </c>
      <c r="O4334" s="10">
        <v>6.2326552606762765E-2</v>
      </c>
      <c r="P4334" s="10">
        <v>5.9733261484574966E-2</v>
      </c>
      <c r="Q4334" s="10">
        <v>2.5932911221877948E-3</v>
      </c>
    </row>
    <row r="4335" spans="1:17" x14ac:dyDescent="0.2">
      <c r="A4335" s="9" t="str">
        <f t="shared" si="67"/>
        <v>200915A29Q441</v>
      </c>
      <c r="B4335" s="10">
        <v>2009</v>
      </c>
      <c r="C4335" s="10" t="s">
        <v>3</v>
      </c>
      <c r="D4335" s="10" t="s">
        <v>43</v>
      </c>
      <c r="E4335" s="10">
        <v>41</v>
      </c>
      <c r="F4335" s="10">
        <v>245619</v>
      </c>
      <c r="G4335" s="10">
        <v>0.1032658283084735</v>
      </c>
      <c r="H4335" s="10">
        <v>0.82104397461108469</v>
      </c>
      <c r="I4335" s="10">
        <v>0.73625818849518976</v>
      </c>
      <c r="J4335" s="10">
        <v>5.6514357602628462E-2</v>
      </c>
      <c r="K4335" s="10">
        <v>9.8913357679984035E-2</v>
      </c>
      <c r="L4335" s="10">
        <v>0.36105513009987011</v>
      </c>
      <c r="M4335" s="10">
        <v>838.87299752810168</v>
      </c>
      <c r="N4335" s="10">
        <v>0.30706397438410771</v>
      </c>
      <c r="O4335" s="10">
        <v>7.0860288832255119E-2</v>
      </c>
      <c r="P4335" s="10">
        <v>6.2990099980395994E-2</v>
      </c>
      <c r="Q4335" s="10">
        <v>7.8701888518591129E-3</v>
      </c>
    </row>
    <row r="4336" spans="1:17" x14ac:dyDescent="0.2">
      <c r="A4336" s="9" t="str">
        <f t="shared" si="67"/>
        <v>200915A29Q541</v>
      </c>
      <c r="B4336" s="10">
        <v>2009</v>
      </c>
      <c r="C4336" s="10" t="s">
        <v>3</v>
      </c>
      <c r="D4336" s="10" t="s">
        <v>45</v>
      </c>
      <c r="E4336" s="10">
        <v>41</v>
      </c>
      <c r="F4336" s="10">
        <v>259891</v>
      </c>
      <c r="G4336" s="10">
        <v>5.5353784757611865E-2</v>
      </c>
      <c r="H4336" s="10">
        <v>0.80411788018823271</v>
      </c>
      <c r="I4336" s="10">
        <v>0.75960691212854625</v>
      </c>
      <c r="J4336" s="10">
        <v>4.006679723422512E-2</v>
      </c>
      <c r="K4336" s="10">
        <v>6.5288909581324481E-2</v>
      </c>
      <c r="L4336" s="10">
        <v>0.4006102558380244</v>
      </c>
      <c r="M4336" s="10">
        <v>1689.6356102741336</v>
      </c>
      <c r="N4336" s="10">
        <v>0.30410441300391317</v>
      </c>
      <c r="O4336" s="10">
        <v>0.11275496265742177</v>
      </c>
      <c r="P4336" s="10">
        <v>7.4184946766144275E-2</v>
      </c>
      <c r="Q4336" s="10">
        <v>3.8570015891277495E-2</v>
      </c>
    </row>
    <row r="4337" spans="1:17" x14ac:dyDescent="0.2">
      <c r="A4337" s="9" t="str">
        <f t="shared" si="67"/>
        <v>200918A24Q141</v>
      </c>
      <c r="B4337" s="10">
        <v>2009</v>
      </c>
      <c r="C4337" s="10" t="s">
        <v>1</v>
      </c>
      <c r="D4337" s="10" t="s">
        <v>37</v>
      </c>
      <c r="E4337" s="10">
        <v>41</v>
      </c>
      <c r="F4337" s="10">
        <v>16965</v>
      </c>
      <c r="G4337" s="10">
        <v>0.6956472710870546</v>
      </c>
      <c r="H4337" s="10">
        <v>0.52272325375773654</v>
      </c>
      <c r="I4337" s="10">
        <v>0.15909224874742117</v>
      </c>
      <c r="J4337" s="10">
        <v>0.29543177129384024</v>
      </c>
      <c r="K4337" s="10">
        <v>0.61355732390215145</v>
      </c>
      <c r="L4337" s="10">
        <v>0.25004420866489829</v>
      </c>
      <c r="M4337" s="10">
        <v>493.58415419201123</v>
      </c>
      <c r="N4337" s="10">
        <v>6.9843184559710489E-2</v>
      </c>
      <c r="O4337" s="10">
        <v>0</v>
      </c>
      <c r="P4337" s="10">
        <v>0</v>
      </c>
      <c r="Q4337" s="10">
        <v>0</v>
      </c>
    </row>
    <row r="4338" spans="1:17" x14ac:dyDescent="0.2">
      <c r="A4338" s="9" t="str">
        <f t="shared" si="67"/>
        <v>200918A24Q241</v>
      </c>
      <c r="B4338" s="10">
        <v>2009</v>
      </c>
      <c r="C4338" s="10" t="s">
        <v>1</v>
      </c>
      <c r="D4338" s="10" t="s">
        <v>39</v>
      </c>
      <c r="E4338" s="10">
        <v>41</v>
      </c>
      <c r="F4338" s="10">
        <v>43185</v>
      </c>
      <c r="G4338" s="10">
        <v>0.29326324526213859</v>
      </c>
      <c r="H4338" s="10">
        <v>0.66958434641657982</v>
      </c>
      <c r="I4338" s="10">
        <v>0.4732198680097256</v>
      </c>
      <c r="J4338" s="10">
        <v>0.2768090772258886</v>
      </c>
      <c r="K4338" s="10">
        <v>0.44640500173671416</v>
      </c>
      <c r="L4338" s="10">
        <v>0.14282737061479681</v>
      </c>
      <c r="M4338" s="10">
        <v>567.85248276333482</v>
      </c>
      <c r="N4338" s="10">
        <v>0.19818220051870372</v>
      </c>
      <c r="O4338" s="10">
        <v>8.1076660669641809E-2</v>
      </c>
      <c r="P4338" s="10">
        <v>7.2057758358840165E-2</v>
      </c>
      <c r="Q4338" s="10">
        <v>9.018902310801654E-3</v>
      </c>
    </row>
    <row r="4339" spans="1:17" x14ac:dyDescent="0.2">
      <c r="A4339" s="9" t="str">
        <f t="shared" si="67"/>
        <v>200918A24Q341</v>
      </c>
      <c r="B4339" s="10">
        <v>2009</v>
      </c>
      <c r="C4339" s="10" t="s">
        <v>1</v>
      </c>
      <c r="D4339" s="10" t="s">
        <v>41</v>
      </c>
      <c r="E4339" s="10">
        <v>41</v>
      </c>
      <c r="F4339" s="10">
        <v>64397</v>
      </c>
      <c r="G4339" s="10">
        <v>0.16424438294660654</v>
      </c>
      <c r="H4339" s="10">
        <v>0.80241315589235518</v>
      </c>
      <c r="I4339" s="10">
        <v>0.67062130223457617</v>
      </c>
      <c r="J4339" s="10">
        <v>0.15569048247589173</v>
      </c>
      <c r="K4339" s="10">
        <v>0.26352159262077424</v>
      </c>
      <c r="L4339" s="10">
        <v>0.15570601114958771</v>
      </c>
      <c r="M4339" s="10">
        <v>675.18066005260039</v>
      </c>
      <c r="N4339" s="10">
        <v>0.29936177151109522</v>
      </c>
      <c r="O4339" s="10">
        <v>6.5857105144649597E-2</v>
      </c>
      <c r="P4339" s="10">
        <v>5.9878565771697437E-2</v>
      </c>
      <c r="Q4339" s="10">
        <v>5.9785393729521559E-3</v>
      </c>
    </row>
    <row r="4340" spans="1:17" x14ac:dyDescent="0.2">
      <c r="A4340" s="9" t="str">
        <f t="shared" si="67"/>
        <v>200918A24Q441</v>
      </c>
      <c r="B4340" s="10">
        <v>2009</v>
      </c>
      <c r="C4340" s="10" t="s">
        <v>1</v>
      </c>
      <c r="D4340" s="10" t="s">
        <v>43</v>
      </c>
      <c r="E4340" s="10">
        <v>41</v>
      </c>
      <c r="F4340" s="10">
        <v>123766</v>
      </c>
      <c r="G4340" s="10">
        <v>0.12589549667192629</v>
      </c>
      <c r="H4340" s="10">
        <v>0.89098783187628261</v>
      </c>
      <c r="I4340" s="10">
        <v>0.77881647625357531</v>
      </c>
      <c r="J4340" s="10">
        <v>5.2938609957500445E-2</v>
      </c>
      <c r="K4340" s="10">
        <v>0.10590145920527447</v>
      </c>
      <c r="L4340" s="10">
        <v>0.33647366805099949</v>
      </c>
      <c r="M4340" s="10">
        <v>768.21216716455717</v>
      </c>
      <c r="N4340" s="10">
        <v>0.30932890257740314</v>
      </c>
      <c r="O4340" s="10">
        <v>4.6855243961744203E-2</v>
      </c>
      <c r="P4340" s="10">
        <v>3.7485816177662508E-2</v>
      </c>
      <c r="Q4340" s="10">
        <v>9.3694277840816985E-3</v>
      </c>
    </row>
    <row r="4341" spans="1:17" x14ac:dyDescent="0.2">
      <c r="A4341" s="9" t="str">
        <f t="shared" si="67"/>
        <v>200918A24Q541</v>
      </c>
      <c r="B4341" s="10">
        <v>2009</v>
      </c>
      <c r="C4341" s="10" t="s">
        <v>1</v>
      </c>
      <c r="D4341" s="10" t="s">
        <v>45</v>
      </c>
      <c r="E4341" s="10">
        <v>41</v>
      </c>
      <c r="F4341" s="10">
        <v>123769</v>
      </c>
      <c r="G4341" s="10">
        <v>9.3279140659021625E-2</v>
      </c>
      <c r="H4341" s="10">
        <v>0.83490211603874964</v>
      </c>
      <c r="I4341" s="10">
        <v>0.75702316412025628</v>
      </c>
      <c r="J4341" s="10">
        <v>4.6732218891644917E-2</v>
      </c>
      <c r="K4341" s="10">
        <v>9.6575071302183901E-2</v>
      </c>
      <c r="L4341" s="10">
        <v>0.4485695125596878</v>
      </c>
      <c r="M4341" s="10">
        <v>1349.9460373043557</v>
      </c>
      <c r="N4341" s="10">
        <v>0.28659034168491304</v>
      </c>
      <c r="O4341" s="10">
        <v>8.414869636177072E-2</v>
      </c>
      <c r="P4341" s="10">
        <v>5.9215150805128909E-2</v>
      </c>
      <c r="Q4341" s="10">
        <v>2.4933545556641807E-2</v>
      </c>
    </row>
    <row r="4342" spans="1:17" x14ac:dyDescent="0.2">
      <c r="A4342" s="9" t="str">
        <f t="shared" si="67"/>
        <v>200925A29Q141</v>
      </c>
      <c r="B4342" s="10">
        <v>2009</v>
      </c>
      <c r="C4342" s="10" t="s">
        <v>2</v>
      </c>
      <c r="D4342" s="10" t="s">
        <v>37</v>
      </c>
      <c r="E4342" s="10">
        <v>41</v>
      </c>
      <c r="F4342" s="10">
        <v>21599</v>
      </c>
      <c r="G4342" s="10">
        <v>0.48839452583348403</v>
      </c>
      <c r="H4342" s="10">
        <v>0.7679522200101857</v>
      </c>
      <c r="I4342" s="10">
        <v>0.39288855965553959</v>
      </c>
      <c r="J4342" s="10">
        <v>0.21422288068892079</v>
      </c>
      <c r="K4342" s="10">
        <v>0.57141534330293065</v>
      </c>
      <c r="L4342" s="10">
        <v>5.356729478216584E-2</v>
      </c>
      <c r="M4342" s="10">
        <v>444.75541223817078</v>
      </c>
      <c r="N4342" s="10">
        <v>0.14287698504560398</v>
      </c>
      <c r="O4342" s="10">
        <v>5.356729478216584E-2</v>
      </c>
      <c r="P4342" s="10">
        <v>5.356729478216584E-2</v>
      </c>
      <c r="Q4342" s="10">
        <v>0</v>
      </c>
    </row>
    <row r="4343" spans="1:17" x14ac:dyDescent="0.2">
      <c r="A4343" s="9" t="str">
        <f t="shared" si="67"/>
        <v>200925A29Q241</v>
      </c>
      <c r="B4343" s="10">
        <v>2009</v>
      </c>
      <c r="C4343" s="10" t="s">
        <v>2</v>
      </c>
      <c r="D4343" s="10" t="s">
        <v>39</v>
      </c>
      <c r="E4343" s="10">
        <v>41</v>
      </c>
      <c r="F4343" s="10">
        <v>26602</v>
      </c>
      <c r="G4343" s="10">
        <v>0.15084181675802663</v>
      </c>
      <c r="H4343" s="10">
        <v>0.76806255168784299</v>
      </c>
      <c r="I4343" s="10">
        <v>0.6522066010074431</v>
      </c>
      <c r="J4343" s="10">
        <v>0.20291707390421773</v>
      </c>
      <c r="K4343" s="10">
        <v>0.28982783249379745</v>
      </c>
      <c r="L4343" s="10">
        <v>5.7965566498759495E-2</v>
      </c>
      <c r="M4343" s="10">
        <v>615.40760647228285</v>
      </c>
      <c r="N4343" s="10">
        <v>0.27531764528982783</v>
      </c>
      <c r="O4343" s="10">
        <v>0.11593113299751899</v>
      </c>
      <c r="P4343" s="10">
        <v>0.11593113299751899</v>
      </c>
      <c r="Q4343" s="10">
        <v>0</v>
      </c>
    </row>
    <row r="4344" spans="1:17" x14ac:dyDescent="0.2">
      <c r="A4344" s="9" t="str">
        <f t="shared" si="67"/>
        <v>200925A29Q341</v>
      </c>
      <c r="B4344" s="10">
        <v>2009</v>
      </c>
      <c r="C4344" s="10" t="s">
        <v>2</v>
      </c>
      <c r="D4344" s="10" t="s">
        <v>41</v>
      </c>
      <c r="E4344" s="10">
        <v>41</v>
      </c>
      <c r="F4344" s="10">
        <v>47812</v>
      </c>
      <c r="G4344" s="10">
        <v>0.13206439301267309</v>
      </c>
      <c r="H4344" s="10">
        <v>0.85488998577762909</v>
      </c>
      <c r="I4344" s="10">
        <v>0.74198945871329369</v>
      </c>
      <c r="J4344" s="10">
        <v>0.12900527064335313</v>
      </c>
      <c r="K4344" s="10">
        <v>0.2177277670877604</v>
      </c>
      <c r="L4344" s="10">
        <v>8.0607378900694387E-2</v>
      </c>
      <c r="M4344" s="10">
        <v>812.17468794089496</v>
      </c>
      <c r="N4344" s="10">
        <v>0.23383251066677821</v>
      </c>
      <c r="O4344" s="10">
        <v>8.8701581193005946E-2</v>
      </c>
      <c r="P4344" s="10">
        <v>8.8701581193005946E-2</v>
      </c>
      <c r="Q4344" s="10">
        <v>0</v>
      </c>
    </row>
    <row r="4345" spans="1:17" x14ac:dyDescent="0.2">
      <c r="A4345" s="9" t="str">
        <f t="shared" si="67"/>
        <v>200925A29Q441</v>
      </c>
      <c r="B4345" s="10">
        <v>2009</v>
      </c>
      <c r="C4345" s="10" t="s">
        <v>2</v>
      </c>
      <c r="D4345" s="10" t="s">
        <v>43</v>
      </c>
      <c r="E4345" s="10">
        <v>41</v>
      </c>
      <c r="F4345" s="10">
        <v>79438</v>
      </c>
      <c r="G4345" s="10">
        <v>4.2133566271309049E-2</v>
      </c>
      <c r="H4345" s="10">
        <v>0.92231677534681134</v>
      </c>
      <c r="I4345" s="10">
        <v>0.88345628036959645</v>
      </c>
      <c r="J4345" s="10">
        <v>7.7683224653188651E-2</v>
      </c>
      <c r="K4345" s="10">
        <v>0.11654371963040358</v>
      </c>
      <c r="L4345" s="10">
        <v>0.11164681890279211</v>
      </c>
      <c r="M4345" s="10">
        <v>1017.2490992575158</v>
      </c>
      <c r="N4345" s="10">
        <v>0.36096036836046702</v>
      </c>
      <c r="O4345" s="10">
        <v>0.14146205710093229</v>
      </c>
      <c r="P4345" s="10">
        <v>0.13170910654877108</v>
      </c>
      <c r="Q4345" s="10">
        <v>9.7529505521612089E-3</v>
      </c>
    </row>
    <row r="4346" spans="1:17" x14ac:dyDescent="0.2">
      <c r="A4346" s="9" t="str">
        <f t="shared" si="67"/>
        <v>200925A29Q541</v>
      </c>
      <c r="B4346" s="10">
        <v>2009</v>
      </c>
      <c r="C4346" s="10" t="s">
        <v>2</v>
      </c>
      <c r="D4346" s="10" t="s">
        <v>45</v>
      </c>
      <c r="E4346" s="10">
        <v>41</v>
      </c>
      <c r="F4346" s="10">
        <v>101023</v>
      </c>
      <c r="G4346" s="10">
        <v>8.0734558992700423E-3</v>
      </c>
      <c r="H4346" s="10">
        <v>0.9465369272343922</v>
      </c>
      <c r="I4346" s="10">
        <v>0.93889510309533475</v>
      </c>
      <c r="J4346" s="10">
        <v>3.0557397820298347E-2</v>
      </c>
      <c r="K4346" s="10">
        <v>3.4378309889827069E-2</v>
      </c>
      <c r="L4346" s="10">
        <v>0.16031992714530355</v>
      </c>
      <c r="M4346" s="10">
        <v>2130.995854268625</v>
      </c>
      <c r="N4346" s="10">
        <v>0.38160616889223248</v>
      </c>
      <c r="O4346" s="10">
        <v>0.18316620967502451</v>
      </c>
      <c r="P4346" s="10">
        <v>0.11448877978282174</v>
      </c>
      <c r="Q4346" s="10">
        <v>6.8677429892202768E-2</v>
      </c>
    </row>
    <row r="4347" spans="1:17" x14ac:dyDescent="0.2">
      <c r="A4347" s="9" t="str">
        <f t="shared" si="67"/>
        <v>200930EMAQ141</v>
      </c>
      <c r="B4347" s="10">
        <v>2009</v>
      </c>
      <c r="C4347" s="10" t="s">
        <v>4</v>
      </c>
      <c r="D4347" s="10" t="s">
        <v>37</v>
      </c>
      <c r="E4347" s="10">
        <v>41</v>
      </c>
      <c r="F4347" s="10">
        <v>69400</v>
      </c>
      <c r="G4347" s="10">
        <v>0.33047587646994175</v>
      </c>
      <c r="H4347" s="10">
        <v>0.65554755043227664</v>
      </c>
      <c r="I4347" s="10">
        <v>0.43890489913544667</v>
      </c>
      <c r="J4347" s="10">
        <v>0.33890489913544669</v>
      </c>
      <c r="K4347" s="10">
        <v>0.54998559077809794</v>
      </c>
      <c r="L4347" s="10">
        <v>3.3328530259365996E-2</v>
      </c>
      <c r="M4347" s="10">
        <v>385.45346568284032</v>
      </c>
      <c r="N4347" s="10">
        <v>0.20120555249659489</v>
      </c>
      <c r="O4347" s="10">
        <v>0.15647549772509925</v>
      </c>
      <c r="P4347" s="10">
        <v>0.15089691946561568</v>
      </c>
      <c r="Q4347" s="10">
        <v>5.5785782594835829E-3</v>
      </c>
    </row>
    <row r="4348" spans="1:17" x14ac:dyDescent="0.2">
      <c r="A4348" s="9" t="str">
        <f t="shared" si="67"/>
        <v>200930EMAQ241</v>
      </c>
      <c r="B4348" s="10">
        <v>2009</v>
      </c>
      <c r="C4348" s="10" t="s">
        <v>4</v>
      </c>
      <c r="D4348" s="10" t="s">
        <v>39</v>
      </c>
      <c r="E4348" s="10">
        <v>41</v>
      </c>
      <c r="F4348" s="10">
        <v>160413</v>
      </c>
      <c r="G4348" s="10">
        <v>9.0550330273332896E-2</v>
      </c>
      <c r="H4348" s="10">
        <v>0.66345620367426583</v>
      </c>
      <c r="I4348" s="10">
        <v>0.60338002530966939</v>
      </c>
      <c r="J4348" s="10">
        <v>0.32933739784182081</v>
      </c>
      <c r="K4348" s="10">
        <v>0.3894135762064172</v>
      </c>
      <c r="L4348" s="10">
        <v>2.8844295661822918E-2</v>
      </c>
      <c r="M4348" s="10">
        <v>645.4696632397696</v>
      </c>
      <c r="N4348" s="10">
        <v>0.28155370361045368</v>
      </c>
      <c r="O4348" s="10">
        <v>0.1747759202376756</v>
      </c>
      <c r="P4348" s="10">
        <v>0.16749962233747923</v>
      </c>
      <c r="Q4348" s="10">
        <v>7.2762979001963846E-3</v>
      </c>
    </row>
    <row r="4349" spans="1:17" x14ac:dyDescent="0.2">
      <c r="A4349" s="9" t="str">
        <f t="shared" si="67"/>
        <v>200930EMAQ341</v>
      </c>
      <c r="B4349" s="10">
        <v>2009</v>
      </c>
      <c r="C4349" s="10" t="s">
        <v>4</v>
      </c>
      <c r="D4349" s="10" t="s">
        <v>41</v>
      </c>
      <c r="E4349" s="10">
        <v>41</v>
      </c>
      <c r="F4349" s="10">
        <v>244878</v>
      </c>
      <c r="G4349" s="10">
        <v>4.7497521281775992E-2</v>
      </c>
      <c r="H4349" s="10">
        <v>0.69606497929581257</v>
      </c>
      <c r="I4349" s="10">
        <v>0.66300361812821074</v>
      </c>
      <c r="J4349" s="10">
        <v>0.29763392383145892</v>
      </c>
      <c r="K4349" s="10">
        <v>0.32912307353049275</v>
      </c>
      <c r="L4349" s="10">
        <v>2.6764347961025489E-2</v>
      </c>
      <c r="M4349" s="10">
        <v>788.92039749766718</v>
      </c>
      <c r="N4349" s="10">
        <v>0.28278057253346878</v>
      </c>
      <c r="O4349" s="10">
        <v>0.18169007160764908</v>
      </c>
      <c r="P4349" s="10">
        <v>0.1643166139577564</v>
      </c>
      <c r="Q4349" s="10">
        <v>1.7373457649892669E-2</v>
      </c>
    </row>
    <row r="4350" spans="1:17" x14ac:dyDescent="0.2">
      <c r="A4350" s="9" t="str">
        <f t="shared" si="67"/>
        <v>200930EMAQ441</v>
      </c>
      <c r="B4350" s="10">
        <v>2009</v>
      </c>
      <c r="C4350" s="10" t="s">
        <v>4</v>
      </c>
      <c r="D4350" s="10" t="s">
        <v>43</v>
      </c>
      <c r="E4350" s="10">
        <v>41</v>
      </c>
      <c r="F4350" s="10">
        <v>462730</v>
      </c>
      <c r="G4350" s="10">
        <v>2.3192704933075403E-2</v>
      </c>
      <c r="H4350" s="10">
        <v>0.7183216994791779</v>
      </c>
      <c r="I4350" s="10">
        <v>0.70166187625613208</v>
      </c>
      <c r="J4350" s="10">
        <v>0.27584768655587494</v>
      </c>
      <c r="K4350" s="10">
        <v>0.28917295182936054</v>
      </c>
      <c r="L4350" s="10">
        <v>4.24956237978951E-2</v>
      </c>
      <c r="M4350" s="10">
        <v>1055.4368386389385</v>
      </c>
      <c r="N4350" s="10">
        <v>0.2942056204785754</v>
      </c>
      <c r="O4350" s="10">
        <v>0.16680143989983306</v>
      </c>
      <c r="P4350" s="10">
        <v>0.14417040553700611</v>
      </c>
      <c r="Q4350" s="10">
        <v>2.2631034362826933E-2</v>
      </c>
    </row>
    <row r="4351" spans="1:17" x14ac:dyDescent="0.2">
      <c r="A4351" s="9" t="str">
        <f t="shared" si="67"/>
        <v>200930EMAQ541</v>
      </c>
      <c r="B4351" s="10">
        <v>2009</v>
      </c>
      <c r="C4351" s="10" t="s">
        <v>4</v>
      </c>
      <c r="D4351" s="10" t="s">
        <v>45</v>
      </c>
      <c r="E4351" s="10">
        <v>41</v>
      </c>
      <c r="F4351" s="10">
        <v>661288</v>
      </c>
      <c r="G4351" s="10">
        <v>1.2699706486524315E-2</v>
      </c>
      <c r="H4351" s="10">
        <v>0.73468443401362193</v>
      </c>
      <c r="I4351" s="10">
        <v>0.72535415734143072</v>
      </c>
      <c r="J4351" s="10">
        <v>0.25948452111636683</v>
      </c>
      <c r="K4351" s="10">
        <v>0.26706518188746808</v>
      </c>
      <c r="L4351" s="10">
        <v>4.7818802095304917E-2</v>
      </c>
      <c r="M4351" s="10">
        <v>2969.1367843729086</v>
      </c>
      <c r="N4351" s="10">
        <v>0.32166772391929355</v>
      </c>
      <c r="O4351" s="10">
        <v>0.24227082724593008</v>
      </c>
      <c r="P4351" s="10">
        <v>0.16054847944867429</v>
      </c>
      <c r="Q4351" s="10">
        <v>8.172234779725579E-2</v>
      </c>
    </row>
    <row r="4352" spans="1:17" x14ac:dyDescent="0.2">
      <c r="A4352" s="9" t="str">
        <f t="shared" si="67"/>
        <v>200915A17Q143</v>
      </c>
      <c r="B4352" s="10">
        <v>2009</v>
      </c>
      <c r="C4352" s="10" t="s">
        <v>0</v>
      </c>
      <c r="D4352" s="10" t="s">
        <v>37</v>
      </c>
      <c r="E4352" s="10">
        <v>43</v>
      </c>
      <c r="F4352" s="10">
        <v>23704</v>
      </c>
      <c r="G4352" s="10">
        <v>0.40725267379679142</v>
      </c>
      <c r="H4352" s="10">
        <v>0.25244684441444482</v>
      </c>
      <c r="I4352" s="10">
        <v>0.14963719203509956</v>
      </c>
      <c r="J4352" s="10">
        <v>0.14929969625379683</v>
      </c>
      <c r="K4352" s="10">
        <v>0.17731184610192371</v>
      </c>
      <c r="L4352" s="10">
        <v>0.75725615929800882</v>
      </c>
      <c r="M4352" s="10">
        <v>143.65901486144469</v>
      </c>
      <c r="N4352" s="10">
        <v>3.8175486866428784E-2</v>
      </c>
      <c r="O4352" s="10">
        <v>2.8631615149821588E-2</v>
      </c>
      <c r="P4352" s="10">
        <v>2.8631615149821588E-2</v>
      </c>
      <c r="Q4352" s="10">
        <v>0</v>
      </c>
    </row>
    <row r="4353" spans="1:17" x14ac:dyDescent="0.2">
      <c r="A4353" s="9" t="str">
        <f t="shared" si="67"/>
        <v>200915A17Q243</v>
      </c>
      <c r="B4353" s="10">
        <v>2009</v>
      </c>
      <c r="C4353" s="10" t="s">
        <v>0</v>
      </c>
      <c r="D4353" s="10" t="s">
        <v>39</v>
      </c>
      <c r="E4353" s="10">
        <v>43</v>
      </c>
      <c r="F4353" s="10">
        <v>42088</v>
      </c>
      <c r="G4353" s="10">
        <v>0.46165204551376704</v>
      </c>
      <c r="H4353" s="10">
        <v>0.27354590382056643</v>
      </c>
      <c r="I4353" s="10">
        <v>0.14726287777988975</v>
      </c>
      <c r="J4353" s="10">
        <v>0.1000047519482988</v>
      </c>
      <c r="K4353" s="10">
        <v>0.11580498004181715</v>
      </c>
      <c r="L4353" s="10">
        <v>0.84209275803079264</v>
      </c>
      <c r="M4353" s="10">
        <v>312.91027272151007</v>
      </c>
      <c r="N4353" s="10">
        <v>7.3631438889944875E-2</v>
      </c>
      <c r="O4353" s="10">
        <v>5.2509028701767727E-3</v>
      </c>
      <c r="P4353" s="10">
        <v>5.2509028701767727E-3</v>
      </c>
      <c r="Q4353" s="10">
        <v>0</v>
      </c>
    </row>
    <row r="4354" spans="1:17" x14ac:dyDescent="0.2">
      <c r="A4354" s="9" t="str">
        <f t="shared" si="67"/>
        <v>200915A17Q343</v>
      </c>
      <c r="B4354" s="10">
        <v>2009</v>
      </c>
      <c r="C4354" s="10" t="s">
        <v>0</v>
      </c>
      <c r="D4354" s="10" t="s">
        <v>41</v>
      </c>
      <c r="E4354" s="10">
        <v>43</v>
      </c>
      <c r="F4354" s="10">
        <v>44294</v>
      </c>
      <c r="G4354" s="10">
        <v>0.25672625221157952</v>
      </c>
      <c r="H4354" s="10">
        <v>0.37005011965503226</v>
      </c>
      <c r="I4354" s="10">
        <v>0.27504853930554929</v>
      </c>
      <c r="J4354" s="10">
        <v>5.9985551090441146E-2</v>
      </c>
      <c r="K4354" s="10">
        <v>7.4976294757754997E-2</v>
      </c>
      <c r="L4354" s="10">
        <v>0.86494784846706096</v>
      </c>
      <c r="M4354" s="10">
        <v>383.94851558072298</v>
      </c>
      <c r="N4354" s="10">
        <v>0.15500970786110985</v>
      </c>
      <c r="O4354" s="10">
        <v>2.0002709170542286E-2</v>
      </c>
      <c r="P4354" s="10">
        <v>2.0002709170542286E-2</v>
      </c>
      <c r="Q4354" s="10">
        <v>0</v>
      </c>
    </row>
    <row r="4355" spans="1:17" x14ac:dyDescent="0.2">
      <c r="A4355" s="9" t="str">
        <f t="shared" si="67"/>
        <v>200915A17Q443</v>
      </c>
      <c r="B4355" s="10">
        <v>2009</v>
      </c>
      <c r="C4355" s="10" t="s">
        <v>0</v>
      </c>
      <c r="D4355" s="10" t="s">
        <v>43</v>
      </c>
      <c r="E4355" s="10">
        <v>43</v>
      </c>
      <c r="F4355" s="10">
        <v>46949</v>
      </c>
      <c r="G4355" s="10">
        <v>0.21161098422478355</v>
      </c>
      <c r="H4355" s="10">
        <v>0.40100960616839548</v>
      </c>
      <c r="I4355" s="10">
        <v>0.31615156872350847</v>
      </c>
      <c r="J4355" s="10">
        <v>3.2971948284308508E-2</v>
      </c>
      <c r="K4355" s="10">
        <v>4.24290187224435E-2</v>
      </c>
      <c r="L4355" s="10">
        <v>0.88208481543802852</v>
      </c>
      <c r="M4355" s="10">
        <v>492.31407075565744</v>
      </c>
      <c r="N4355" s="10">
        <v>0.17623532447426138</v>
      </c>
      <c r="O4355" s="10">
        <v>1.905130520793016E-2</v>
      </c>
      <c r="P4355" s="10">
        <v>1.905130520793016E-2</v>
      </c>
      <c r="Q4355" s="10">
        <v>0</v>
      </c>
    </row>
    <row r="4356" spans="1:17" x14ac:dyDescent="0.2">
      <c r="A4356" s="9" t="str">
        <f t="shared" ref="A4356:A4419" si="68">B4356&amp;C4356&amp;D4356&amp;E4356</f>
        <v>200915A17Q543</v>
      </c>
      <c r="B4356" s="10">
        <v>2009</v>
      </c>
      <c r="C4356" s="10" t="s">
        <v>0</v>
      </c>
      <c r="D4356" s="10" t="s">
        <v>45</v>
      </c>
      <c r="E4356" s="10">
        <v>43</v>
      </c>
      <c r="F4356" s="10">
        <v>38541</v>
      </c>
      <c r="G4356" s="10">
        <v>0.16318068736754815</v>
      </c>
      <c r="H4356" s="10">
        <v>0.28159622220492464</v>
      </c>
      <c r="I4356" s="10">
        <v>0.23564515710542019</v>
      </c>
      <c r="J4356" s="10">
        <v>2.8722658986533822E-2</v>
      </c>
      <c r="K4356" s="10">
        <v>4.0242858254845491E-2</v>
      </c>
      <c r="L4356" s="10">
        <v>0.93106042915336917</v>
      </c>
      <c r="M4356" s="10">
        <v>460.88728766791718</v>
      </c>
      <c r="N4356" s="10">
        <v>0.15515944059572923</v>
      </c>
      <c r="O4356" s="10">
        <v>1.1494252873563218E-2</v>
      </c>
      <c r="P4356" s="10">
        <v>1.1494252873563218E-2</v>
      </c>
      <c r="Q4356" s="10">
        <v>0</v>
      </c>
    </row>
    <row r="4357" spans="1:17" x14ac:dyDescent="0.2">
      <c r="A4357" s="9" t="str">
        <f t="shared" si="68"/>
        <v>200915A29Q143</v>
      </c>
      <c r="B4357" s="10">
        <v>2009</v>
      </c>
      <c r="C4357" s="10" t="s">
        <v>3</v>
      </c>
      <c r="D4357" s="10" t="s">
        <v>37</v>
      </c>
      <c r="E4357" s="10">
        <v>43</v>
      </c>
      <c r="F4357" s="10">
        <v>73760</v>
      </c>
      <c r="G4357" s="10">
        <v>0.38996502889456586</v>
      </c>
      <c r="H4357" s="10">
        <v>0.54662418655097611</v>
      </c>
      <c r="I4357" s="10">
        <v>0.33345986984815618</v>
      </c>
      <c r="J4357" s="10">
        <v>0.24010303687635576</v>
      </c>
      <c r="K4357" s="10">
        <v>0.4112391540130152</v>
      </c>
      <c r="L4357" s="10">
        <v>0.30935466377440346</v>
      </c>
      <c r="M4357" s="10">
        <v>339.77574966093852</v>
      </c>
      <c r="N4357" s="10">
        <v>0.10612216977905466</v>
      </c>
      <c r="O4357" s="10">
        <v>4.8498529311170394E-2</v>
      </c>
      <c r="P4357" s="10">
        <v>4.8498529311170394E-2</v>
      </c>
      <c r="Q4357" s="10">
        <v>0</v>
      </c>
    </row>
    <row r="4358" spans="1:17" x14ac:dyDescent="0.2">
      <c r="A4358" s="9" t="str">
        <f t="shared" si="68"/>
        <v>200915A29Q243</v>
      </c>
      <c r="B4358" s="10">
        <v>2009</v>
      </c>
      <c r="C4358" s="10" t="s">
        <v>3</v>
      </c>
      <c r="D4358" s="10" t="s">
        <v>39</v>
      </c>
      <c r="E4358" s="10">
        <v>43</v>
      </c>
      <c r="F4358" s="10">
        <v>147931</v>
      </c>
      <c r="G4358" s="10">
        <v>0.28318951115821978</v>
      </c>
      <c r="H4358" s="10">
        <v>0.58673976380880277</v>
      </c>
      <c r="I4358" s="10">
        <v>0.4205812169186986</v>
      </c>
      <c r="J4358" s="10">
        <v>0.19909958020969235</v>
      </c>
      <c r="K4358" s="10">
        <v>0.30689307852985515</v>
      </c>
      <c r="L4358" s="10">
        <v>0.34883154984418413</v>
      </c>
      <c r="M4358" s="10">
        <v>580.51139385859449</v>
      </c>
      <c r="N4358" s="10">
        <v>0.17537184599448916</v>
      </c>
      <c r="O4358" s="10">
        <v>3.8961742344745413E-2</v>
      </c>
      <c r="P4358" s="10">
        <v>3.7465557278161789E-2</v>
      </c>
      <c r="Q4358" s="10">
        <v>1.4961850665836205E-3</v>
      </c>
    </row>
    <row r="4359" spans="1:17" x14ac:dyDescent="0.2">
      <c r="A4359" s="9" t="str">
        <f t="shared" si="68"/>
        <v>200915A29Q343</v>
      </c>
      <c r="B4359" s="10">
        <v>2009</v>
      </c>
      <c r="C4359" s="10" t="s">
        <v>3</v>
      </c>
      <c r="D4359" s="10" t="s">
        <v>41</v>
      </c>
      <c r="E4359" s="10">
        <v>43</v>
      </c>
      <c r="F4359" s="10">
        <v>185834</v>
      </c>
      <c r="G4359" s="10">
        <v>0.1597398012454086</v>
      </c>
      <c r="H4359" s="10">
        <v>0.71638666767114734</v>
      </c>
      <c r="I4359" s="10">
        <v>0.60195120376249767</v>
      </c>
      <c r="J4359" s="10">
        <v>0.12391166309717275</v>
      </c>
      <c r="K4359" s="10">
        <v>0.19900556410559961</v>
      </c>
      <c r="L4359" s="10">
        <v>0.31346255260070816</v>
      </c>
      <c r="M4359" s="10">
        <v>679.58426065168669</v>
      </c>
      <c r="N4359" s="10">
        <v>0.22531937105158367</v>
      </c>
      <c r="O4359" s="10">
        <v>4.5314635642562717E-2</v>
      </c>
      <c r="P4359" s="10">
        <v>4.0536177448690765E-2</v>
      </c>
      <c r="Q4359" s="10">
        <v>4.7784581938719499E-3</v>
      </c>
    </row>
    <row r="4360" spans="1:17" x14ac:dyDescent="0.2">
      <c r="A4360" s="9" t="str">
        <f t="shared" si="68"/>
        <v>200915A29Q443</v>
      </c>
      <c r="B4360" s="10">
        <v>2009</v>
      </c>
      <c r="C4360" s="10" t="s">
        <v>3</v>
      </c>
      <c r="D4360" s="10" t="s">
        <v>43</v>
      </c>
      <c r="E4360" s="10">
        <v>43</v>
      </c>
      <c r="F4360" s="10">
        <v>263995</v>
      </c>
      <c r="G4360" s="10">
        <v>8.1366933944253525E-2</v>
      </c>
      <c r="H4360" s="10">
        <v>0.79365139491278247</v>
      </c>
      <c r="I4360" s="10">
        <v>0.72907441428814934</v>
      </c>
      <c r="J4360" s="10">
        <v>6.2921646243300058E-2</v>
      </c>
      <c r="K4360" s="10">
        <v>9.6482887933483585E-2</v>
      </c>
      <c r="L4360" s="10">
        <v>0.35484005378889749</v>
      </c>
      <c r="M4360" s="10">
        <v>812.07289360242351</v>
      </c>
      <c r="N4360" s="10">
        <v>0.25714849441476445</v>
      </c>
      <c r="O4360" s="10">
        <v>4.7914643030597379E-2</v>
      </c>
      <c r="P4360" s="10">
        <v>4.3706744779018938E-2</v>
      </c>
      <c r="Q4360" s="10">
        <v>4.2078982515784359E-3</v>
      </c>
    </row>
    <row r="4361" spans="1:17" x14ac:dyDescent="0.2">
      <c r="A4361" s="9" t="str">
        <f t="shared" si="68"/>
        <v>200915A29Q543</v>
      </c>
      <c r="B4361" s="10">
        <v>2009</v>
      </c>
      <c r="C4361" s="10" t="s">
        <v>3</v>
      </c>
      <c r="D4361" s="10" t="s">
        <v>45</v>
      </c>
      <c r="E4361" s="10">
        <v>43</v>
      </c>
      <c r="F4361" s="10">
        <v>271752</v>
      </c>
      <c r="G4361" s="10">
        <v>6.5874429083558075E-2</v>
      </c>
      <c r="H4361" s="10">
        <v>0.7790963819953487</v>
      </c>
      <c r="I4361" s="10">
        <v>0.72777385263033945</v>
      </c>
      <c r="J4361" s="10">
        <v>4.4003356001059792E-2</v>
      </c>
      <c r="K4361" s="10">
        <v>6.9269039418293155E-2</v>
      </c>
      <c r="L4361" s="10">
        <v>0.47272513173776087</v>
      </c>
      <c r="M4361" s="10">
        <v>1484.0054649828123</v>
      </c>
      <c r="N4361" s="10">
        <v>0.30427208779876991</v>
      </c>
      <c r="O4361" s="10">
        <v>0.10115272713880602</v>
      </c>
      <c r="P4361" s="10">
        <v>7.747946819872574E-2</v>
      </c>
      <c r="Q4361" s="10">
        <v>2.3673258940080287E-2</v>
      </c>
    </row>
    <row r="4362" spans="1:17" x14ac:dyDescent="0.2">
      <c r="A4362" s="9" t="str">
        <f t="shared" si="68"/>
        <v>200918A24Q143</v>
      </c>
      <c r="B4362" s="10">
        <v>2009</v>
      </c>
      <c r="C4362" s="10" t="s">
        <v>1</v>
      </c>
      <c r="D4362" s="10" t="s">
        <v>37</v>
      </c>
      <c r="E4362" s="10">
        <v>43</v>
      </c>
      <c r="F4362" s="10">
        <v>28349</v>
      </c>
      <c r="G4362" s="10">
        <v>0.41170845728856781</v>
      </c>
      <c r="H4362" s="10">
        <v>0.66400931249779538</v>
      </c>
      <c r="I4362" s="10">
        <v>0.3906310628240855</v>
      </c>
      <c r="J4362" s="10">
        <v>0.28131503756746268</v>
      </c>
      <c r="K4362" s="10">
        <v>0.52347525485907798</v>
      </c>
      <c r="L4362" s="10">
        <v>0.14832974708102578</v>
      </c>
      <c r="M4362" s="10">
        <v>325.77389078510748</v>
      </c>
      <c r="N4362" s="10">
        <v>0.15753546414477193</v>
      </c>
      <c r="O4362" s="10">
        <v>5.510719237743094E-2</v>
      </c>
      <c r="P4362" s="10">
        <v>5.510719237743094E-2</v>
      </c>
      <c r="Q4362" s="10">
        <v>0</v>
      </c>
    </row>
    <row r="4363" spans="1:17" x14ac:dyDescent="0.2">
      <c r="A4363" s="9" t="str">
        <f t="shared" si="68"/>
        <v>200918A24Q243</v>
      </c>
      <c r="B4363" s="10">
        <v>2009</v>
      </c>
      <c r="C4363" s="10" t="s">
        <v>1</v>
      </c>
      <c r="D4363" s="10" t="s">
        <v>39</v>
      </c>
      <c r="E4363" s="10">
        <v>43</v>
      </c>
      <c r="F4363" s="10">
        <v>62004</v>
      </c>
      <c r="G4363" s="10">
        <v>0.30930930930930933</v>
      </c>
      <c r="H4363" s="10">
        <v>0.69281014128120766</v>
      </c>
      <c r="I4363" s="10">
        <v>0.47851751499903233</v>
      </c>
      <c r="J4363" s="10">
        <v>0.2321785691245726</v>
      </c>
      <c r="K4363" s="10">
        <v>0.38936197664666794</v>
      </c>
      <c r="L4363" s="10">
        <v>0.21064770014837753</v>
      </c>
      <c r="M4363" s="10">
        <v>592.25391718491198</v>
      </c>
      <c r="N4363" s="10">
        <v>0.1963905554480356</v>
      </c>
      <c r="O4363" s="10">
        <v>2.4982259209083285E-2</v>
      </c>
      <c r="P4363" s="10">
        <v>2.4982259209083285E-2</v>
      </c>
      <c r="Q4363" s="10">
        <v>0</v>
      </c>
    </row>
    <row r="4364" spans="1:17" x14ac:dyDescent="0.2">
      <c r="A4364" s="9" t="str">
        <f t="shared" si="68"/>
        <v>200918A24Q343</v>
      </c>
      <c r="B4364" s="10">
        <v>2009</v>
      </c>
      <c r="C4364" s="10" t="s">
        <v>1</v>
      </c>
      <c r="D4364" s="10" t="s">
        <v>41</v>
      </c>
      <c r="E4364" s="10">
        <v>43</v>
      </c>
      <c r="F4364" s="10">
        <v>80857</v>
      </c>
      <c r="G4364" s="10">
        <v>0.19254288982081585</v>
      </c>
      <c r="H4364" s="10">
        <v>0.81099966607714857</v>
      </c>
      <c r="I4364" s="10">
        <v>0.65484744672693773</v>
      </c>
      <c r="J4364" s="10">
        <v>0.14241191238853779</v>
      </c>
      <c r="K4364" s="10">
        <v>0.25745451847088069</v>
      </c>
      <c r="L4364" s="10">
        <v>0.19179539186464994</v>
      </c>
      <c r="M4364" s="10">
        <v>651.3718443409017</v>
      </c>
      <c r="N4364" s="10">
        <v>0.27405172093943631</v>
      </c>
      <c r="O4364" s="10">
        <v>3.5680275053489495E-2</v>
      </c>
      <c r="P4364" s="10">
        <v>2.7443511384295731E-2</v>
      </c>
      <c r="Q4364" s="10">
        <v>8.2367636691937623E-3</v>
      </c>
    </row>
    <row r="4365" spans="1:17" x14ac:dyDescent="0.2">
      <c r="A4365" s="9" t="str">
        <f t="shared" si="68"/>
        <v>200918A24Q443</v>
      </c>
      <c r="B4365" s="10">
        <v>2009</v>
      </c>
      <c r="C4365" s="10" t="s">
        <v>1</v>
      </c>
      <c r="D4365" s="10" t="s">
        <v>43</v>
      </c>
      <c r="E4365" s="10">
        <v>43</v>
      </c>
      <c r="F4365" s="10">
        <v>125351</v>
      </c>
      <c r="G4365" s="10">
        <v>7.9805348182016525E-2</v>
      </c>
      <c r="H4365" s="10">
        <v>0.84099049867970743</v>
      </c>
      <c r="I4365" s="10">
        <v>0.77387495911480564</v>
      </c>
      <c r="J4365" s="10">
        <v>8.1299710413159851E-2</v>
      </c>
      <c r="K4365" s="10">
        <v>0.11662451835246627</v>
      </c>
      <c r="L4365" s="10">
        <v>0.3073928409027451</v>
      </c>
      <c r="M4365" s="10">
        <v>755.01812127304981</v>
      </c>
      <c r="N4365" s="10">
        <v>0.26148973681901222</v>
      </c>
      <c r="O4365" s="10">
        <v>4.4171965121937599E-2</v>
      </c>
      <c r="P4365" s="10">
        <v>3.8858884253017527E-2</v>
      </c>
      <c r="Q4365" s="10">
        <v>5.3130808689200726E-3</v>
      </c>
    </row>
    <row r="4366" spans="1:17" x14ac:dyDescent="0.2">
      <c r="A4366" s="9" t="str">
        <f t="shared" si="68"/>
        <v>200918A24Q543</v>
      </c>
      <c r="B4366" s="10">
        <v>2009</v>
      </c>
      <c r="C4366" s="10" t="s">
        <v>1</v>
      </c>
      <c r="D4366" s="10" t="s">
        <v>45</v>
      </c>
      <c r="E4366" s="10">
        <v>43</v>
      </c>
      <c r="F4366" s="10">
        <v>117616</v>
      </c>
      <c r="G4366" s="10">
        <v>8.5676814585483319E-2</v>
      </c>
      <c r="H4366" s="10">
        <v>0.7909128009794586</v>
      </c>
      <c r="I4366" s="10">
        <v>0.7231499115766562</v>
      </c>
      <c r="J4366" s="10">
        <v>5.0851924908175757E-2</v>
      </c>
      <c r="K4366" s="10">
        <v>7.910488368929397E-2</v>
      </c>
      <c r="L4366" s="10">
        <v>0.54050469323901507</v>
      </c>
      <c r="M4366" s="10">
        <v>1089.7277026803151</v>
      </c>
      <c r="N4366" s="10">
        <v>0.28445959733369608</v>
      </c>
      <c r="O4366" s="10">
        <v>6.0306420895116314E-2</v>
      </c>
      <c r="P4366" s="10">
        <v>5.0885933886546046E-2</v>
      </c>
      <c r="Q4366" s="10">
        <v>9.4204870085702625E-3</v>
      </c>
    </row>
    <row r="4367" spans="1:17" x14ac:dyDescent="0.2">
      <c r="A4367" s="9" t="str">
        <f t="shared" si="68"/>
        <v>200925A29Q143</v>
      </c>
      <c r="B4367" s="10">
        <v>2009</v>
      </c>
      <c r="C4367" s="10" t="s">
        <v>2</v>
      </c>
      <c r="D4367" s="10" t="s">
        <v>37</v>
      </c>
      <c r="E4367" s="10">
        <v>43</v>
      </c>
      <c r="F4367" s="10">
        <v>21707</v>
      </c>
      <c r="G4367" s="10">
        <v>0.35690800077364448</v>
      </c>
      <c r="H4367" s="10">
        <v>0.71456212281752429</v>
      </c>
      <c r="I4367" s="10">
        <v>0.45952918413415028</v>
      </c>
      <c r="J4367" s="10">
        <v>0.28543787718247571</v>
      </c>
      <c r="K4367" s="10">
        <v>0.52010872068917857</v>
      </c>
      <c r="L4367" s="10">
        <v>3.0543142765006678E-2</v>
      </c>
      <c r="M4367" s="10">
        <v>425.05721768347087</v>
      </c>
      <c r="N4367" s="10">
        <v>0.11231400009213617</v>
      </c>
      <c r="O4367" s="10">
        <v>6.1224489795918366E-2</v>
      </c>
      <c r="P4367" s="10">
        <v>6.1224489795918366E-2</v>
      </c>
      <c r="Q4367" s="10">
        <v>0</v>
      </c>
    </row>
    <row r="4368" spans="1:17" x14ac:dyDescent="0.2">
      <c r="A4368" s="9" t="str">
        <f t="shared" si="68"/>
        <v>200925A29Q243</v>
      </c>
      <c r="B4368" s="10">
        <v>2009</v>
      </c>
      <c r="C4368" s="10" t="s">
        <v>2</v>
      </c>
      <c r="D4368" s="10" t="s">
        <v>39</v>
      </c>
      <c r="E4368" s="10">
        <v>43</v>
      </c>
      <c r="F4368" s="10">
        <v>43839</v>
      </c>
      <c r="G4368" s="10">
        <v>0.18492281993380147</v>
      </c>
      <c r="H4368" s="10">
        <v>0.73740276922375059</v>
      </c>
      <c r="I4368" s="10">
        <v>0.60104016971190033</v>
      </c>
      <c r="J4368" s="10">
        <v>0.24745089988366523</v>
      </c>
      <c r="K4368" s="10">
        <v>0.37370834188736057</v>
      </c>
      <c r="L4368" s="10">
        <v>7.0713291817787821E-2</v>
      </c>
      <c r="M4368" s="10">
        <v>630.23590263372171</v>
      </c>
      <c r="N4368" s="10">
        <v>0.24366646032510259</v>
      </c>
      <c r="O4368" s="10">
        <v>9.1363459201687411E-2</v>
      </c>
      <c r="P4368" s="10">
        <v>8.6296627461769498E-2</v>
      </c>
      <c r="Q4368" s="10">
        <v>5.066831739917922E-3</v>
      </c>
    </row>
    <row r="4369" spans="1:17" x14ac:dyDescent="0.2">
      <c r="A4369" s="9" t="str">
        <f t="shared" si="68"/>
        <v>200925A29Q343</v>
      </c>
      <c r="B4369" s="10">
        <v>2009</v>
      </c>
      <c r="C4369" s="10" t="s">
        <v>2</v>
      </c>
      <c r="D4369" s="10" t="s">
        <v>41</v>
      </c>
      <c r="E4369" s="10">
        <v>43</v>
      </c>
      <c r="F4369" s="10">
        <v>60683</v>
      </c>
      <c r="G4369" s="10">
        <v>8.6625100170044753E-2</v>
      </c>
      <c r="H4369" s="10">
        <v>0.84311916022609301</v>
      </c>
      <c r="I4369" s="10">
        <v>0.77008387851622362</v>
      </c>
      <c r="J4369" s="10">
        <v>0.145922251701465</v>
      </c>
      <c r="K4369" s="10">
        <v>0.21165730105630901</v>
      </c>
      <c r="L4369" s="10">
        <v>7.3035281709869324E-2</v>
      </c>
      <c r="M4369" s="10">
        <v>788.6242879021064</v>
      </c>
      <c r="N4369" s="10">
        <v>0.21170673829573355</v>
      </c>
      <c r="O4369" s="10">
        <v>7.6627721108053326E-2</v>
      </c>
      <c r="P4369" s="10">
        <v>7.2969365390636587E-2</v>
      </c>
      <c r="Q4369" s="10">
        <v>3.6583557174167396E-3</v>
      </c>
    </row>
    <row r="4370" spans="1:17" x14ac:dyDescent="0.2">
      <c r="A4370" s="9" t="str">
        <f t="shared" si="68"/>
        <v>200925A29Q443</v>
      </c>
      <c r="B4370" s="10">
        <v>2009</v>
      </c>
      <c r="C4370" s="10" t="s">
        <v>2</v>
      </c>
      <c r="D4370" s="10" t="s">
        <v>43</v>
      </c>
      <c r="E4370" s="10">
        <v>43</v>
      </c>
      <c r="F4370" s="10">
        <v>91695</v>
      </c>
      <c r="G4370" s="10">
        <v>5.4541829866078757E-2</v>
      </c>
      <c r="H4370" s="10">
        <v>0.9299743715578821</v>
      </c>
      <c r="I4370" s="10">
        <v>0.87925186760455865</v>
      </c>
      <c r="J4370" s="10">
        <v>5.3132668084410271E-2</v>
      </c>
      <c r="K4370" s="10">
        <v>9.6624679644473521E-2</v>
      </c>
      <c r="L4370" s="10">
        <v>0.14974644200883364</v>
      </c>
      <c r="M4370" s="10">
        <v>939.59029499033545</v>
      </c>
      <c r="N4370" s="10">
        <v>0.29225148590435684</v>
      </c>
      <c r="O4370" s="10">
        <v>6.7669992911281965E-2</v>
      </c>
      <c r="P4370" s="10">
        <v>6.2838758929058297E-2</v>
      </c>
      <c r="Q4370" s="10">
        <v>4.8312339822236764E-3</v>
      </c>
    </row>
    <row r="4371" spans="1:17" x14ac:dyDescent="0.2">
      <c r="A4371" s="9" t="str">
        <f t="shared" si="68"/>
        <v>200925A29Q543</v>
      </c>
      <c r="B4371" s="10">
        <v>2009</v>
      </c>
      <c r="C4371" s="10" t="s">
        <v>2</v>
      </c>
      <c r="D4371" s="10" t="s">
        <v>45</v>
      </c>
      <c r="E4371" s="10">
        <v>43</v>
      </c>
      <c r="F4371" s="10">
        <v>115595</v>
      </c>
      <c r="G4371" s="10">
        <v>3.900077890285969E-2</v>
      </c>
      <c r="H4371" s="10">
        <v>0.93294692677018898</v>
      </c>
      <c r="I4371" s="10">
        <v>0.89656126995112251</v>
      </c>
      <c r="J4371" s="10">
        <v>4.21298499070029E-2</v>
      </c>
      <c r="K4371" s="10">
        <v>6.8938967948440677E-2</v>
      </c>
      <c r="L4371" s="10">
        <v>0.25094511008261605</v>
      </c>
      <c r="M4371" s="10">
        <v>1897.240572580901</v>
      </c>
      <c r="N4371" s="10">
        <v>0.37428167768888737</v>
      </c>
      <c r="O4371" s="10">
        <v>0.17274405623499434</v>
      </c>
      <c r="P4371" s="10">
        <v>0.12663274769660146</v>
      </c>
      <c r="Q4371" s="10">
        <v>4.6111308538392862E-2</v>
      </c>
    </row>
    <row r="4372" spans="1:17" x14ac:dyDescent="0.2">
      <c r="A4372" s="9" t="str">
        <f t="shared" si="68"/>
        <v>200930EMAQ143</v>
      </c>
      <c r="B4372" s="10">
        <v>2009</v>
      </c>
      <c r="C4372" s="10" t="s">
        <v>4</v>
      </c>
      <c r="D4372" s="10" t="s">
        <v>37</v>
      </c>
      <c r="E4372" s="10">
        <v>43</v>
      </c>
      <c r="F4372" s="10">
        <v>112517</v>
      </c>
      <c r="G4372" s="10">
        <v>0.24920541163896154</v>
      </c>
      <c r="H4372" s="10">
        <v>0.63195783748233603</v>
      </c>
      <c r="I4372" s="10">
        <v>0.4744705244540825</v>
      </c>
      <c r="J4372" s="10">
        <v>0.36409609214607569</v>
      </c>
      <c r="K4372" s="10">
        <v>0.51371792706879849</v>
      </c>
      <c r="L4372" s="10">
        <v>1.7721766488619499E-2</v>
      </c>
      <c r="M4372" s="10">
        <v>417.59260345049131</v>
      </c>
      <c r="N4372" s="10">
        <v>0.19880621129162554</v>
      </c>
      <c r="O4372" s="10">
        <v>0.1133022170361727</v>
      </c>
      <c r="P4372" s="10">
        <v>0.11131855309218203</v>
      </c>
      <c r="Q4372" s="10">
        <v>1.9836639439906652E-3</v>
      </c>
    </row>
    <row r="4373" spans="1:17" x14ac:dyDescent="0.2">
      <c r="A4373" s="9" t="str">
        <f t="shared" si="68"/>
        <v>200930EMAQ243</v>
      </c>
      <c r="B4373" s="10">
        <v>2009</v>
      </c>
      <c r="C4373" s="10" t="s">
        <v>4</v>
      </c>
      <c r="D4373" s="10" t="s">
        <v>39</v>
      </c>
      <c r="E4373" s="10">
        <v>43</v>
      </c>
      <c r="F4373" s="10">
        <v>227033</v>
      </c>
      <c r="G4373" s="10">
        <v>9.3800803450268047E-2</v>
      </c>
      <c r="H4373" s="10">
        <v>0.65566679733783195</v>
      </c>
      <c r="I4373" s="10">
        <v>0.59416472495187922</v>
      </c>
      <c r="J4373" s="10">
        <v>0.33945285487131827</v>
      </c>
      <c r="K4373" s="10">
        <v>0.40095492725727094</v>
      </c>
      <c r="L4373" s="10">
        <v>2.0503627225997984E-2</v>
      </c>
      <c r="M4373" s="10">
        <v>647.70167978210873</v>
      </c>
      <c r="N4373" s="10">
        <v>0.26443094284223467</v>
      </c>
      <c r="O4373" s="10">
        <v>0.15670407612781123</v>
      </c>
      <c r="P4373" s="10">
        <v>0.1518001644955029</v>
      </c>
      <c r="Q4373" s="10">
        <v>4.9039116323083319E-3</v>
      </c>
    </row>
    <row r="4374" spans="1:17" x14ac:dyDescent="0.2">
      <c r="A4374" s="9" t="str">
        <f t="shared" si="68"/>
        <v>200930EMAQ343</v>
      </c>
      <c r="B4374" s="10">
        <v>2009</v>
      </c>
      <c r="C4374" s="10" t="s">
        <v>4</v>
      </c>
      <c r="D4374" s="10" t="s">
        <v>41</v>
      </c>
      <c r="E4374" s="10">
        <v>43</v>
      </c>
      <c r="F4374" s="10">
        <v>302364</v>
      </c>
      <c r="G4374" s="10">
        <v>5.53237061120209E-2</v>
      </c>
      <c r="H4374" s="10">
        <v>0.68866994748052013</v>
      </c>
      <c r="I4374" s="10">
        <v>0.65057017369792702</v>
      </c>
      <c r="J4374" s="10">
        <v>0.30693468799195672</v>
      </c>
      <c r="K4374" s="10">
        <v>0.34137000436559906</v>
      </c>
      <c r="L4374" s="10">
        <v>1.90598087073858E-2</v>
      </c>
      <c r="M4374" s="10">
        <v>804.85269955652814</v>
      </c>
      <c r="N4374" s="10">
        <v>0.2520174359381408</v>
      </c>
      <c r="O4374" s="10">
        <v>0.13701035837599715</v>
      </c>
      <c r="P4374" s="10">
        <v>0.12014988556838777</v>
      </c>
      <c r="Q4374" s="10">
        <v>1.6860472807609373E-2</v>
      </c>
    </row>
    <row r="4375" spans="1:17" x14ac:dyDescent="0.2">
      <c r="A4375" s="9" t="str">
        <f t="shared" si="68"/>
        <v>200930EMAQ443</v>
      </c>
      <c r="B4375" s="10">
        <v>2009</v>
      </c>
      <c r="C4375" s="10" t="s">
        <v>4</v>
      </c>
      <c r="D4375" s="10" t="s">
        <v>43</v>
      </c>
      <c r="E4375" s="10">
        <v>43</v>
      </c>
      <c r="F4375" s="10">
        <v>591688</v>
      </c>
      <c r="G4375" s="10">
        <v>2.8799072188807496E-2</v>
      </c>
      <c r="H4375" s="10">
        <v>0.64993881910736739</v>
      </c>
      <c r="I4375" s="10">
        <v>0.63122118413758599</v>
      </c>
      <c r="J4375" s="10">
        <v>0.34594583631914116</v>
      </c>
      <c r="K4375" s="10">
        <v>0.36316606049134004</v>
      </c>
      <c r="L4375" s="10">
        <v>2.3218317762063789E-2</v>
      </c>
      <c r="M4375" s="10">
        <v>966.83952117430351</v>
      </c>
      <c r="N4375" s="10">
        <v>0.28699777587971148</v>
      </c>
      <c r="O4375" s="10">
        <v>0.16260433492037987</v>
      </c>
      <c r="P4375" s="10">
        <v>0.13076643354277837</v>
      </c>
      <c r="Q4375" s="10">
        <v>3.18379013776015E-2</v>
      </c>
    </row>
    <row r="4376" spans="1:17" x14ac:dyDescent="0.2">
      <c r="A4376" s="9" t="str">
        <f t="shared" si="68"/>
        <v>200930EMAQ543</v>
      </c>
      <c r="B4376" s="10">
        <v>2009</v>
      </c>
      <c r="C4376" s="10" t="s">
        <v>4</v>
      </c>
      <c r="D4376" s="10" t="s">
        <v>45</v>
      </c>
      <c r="E4376" s="10">
        <v>43</v>
      </c>
      <c r="F4376" s="10">
        <v>768119</v>
      </c>
      <c r="G4376" s="10">
        <v>1.6897523832775742E-2</v>
      </c>
      <c r="H4376" s="10">
        <v>0.68254788646030107</v>
      </c>
      <c r="I4376" s="10">
        <v>0.67101451728182737</v>
      </c>
      <c r="J4376" s="10">
        <v>0.31341888431349829</v>
      </c>
      <c r="K4376" s="10">
        <v>0.32380008826757312</v>
      </c>
      <c r="L4376" s="10">
        <v>4.9015842597305889E-2</v>
      </c>
      <c r="M4376" s="10">
        <v>2908.6320191189106</v>
      </c>
      <c r="N4376" s="10">
        <v>0.3175799390023154</v>
      </c>
      <c r="O4376" s="10">
        <v>0.21632821025709142</v>
      </c>
      <c r="P4376" s="10">
        <v>0.13354768471854334</v>
      </c>
      <c r="Q4376" s="10">
        <v>8.2780525538548089E-2</v>
      </c>
    </row>
    <row r="4377" spans="1:17" x14ac:dyDescent="0.2">
      <c r="A4377" s="9" t="str">
        <f t="shared" si="68"/>
        <v>200915A17Q153</v>
      </c>
      <c r="B4377" s="10">
        <v>2009</v>
      </c>
      <c r="C4377" s="10" t="s">
        <v>0</v>
      </c>
      <c r="D4377" s="10" t="s">
        <v>37</v>
      </c>
      <c r="E4377" s="10">
        <v>53</v>
      </c>
      <c r="F4377" s="10">
        <v>12681</v>
      </c>
      <c r="G4377" s="10">
        <v>0.8</v>
      </c>
      <c r="H4377" s="10">
        <v>0.26772336566516836</v>
      </c>
      <c r="I4377" s="10">
        <v>5.3544673133033675E-2</v>
      </c>
      <c r="J4377" s="10">
        <v>5.3544673133033675E-2</v>
      </c>
      <c r="K4377" s="10">
        <v>0.12499014273322293</v>
      </c>
      <c r="L4377" s="10">
        <v>0.83936598060089895</v>
      </c>
      <c r="M4377" s="10">
        <v>37.400340576671326</v>
      </c>
      <c r="N4377" s="10">
        <v>0</v>
      </c>
      <c r="O4377" s="10">
        <v>0</v>
      </c>
      <c r="P4377" s="10">
        <v>0</v>
      </c>
      <c r="Q4377" s="10">
        <v>0</v>
      </c>
    </row>
    <row r="4378" spans="1:17" x14ac:dyDescent="0.2">
      <c r="A4378" s="9" t="str">
        <f t="shared" si="68"/>
        <v>200915A17Q253</v>
      </c>
      <c r="B4378" s="10">
        <v>2009</v>
      </c>
      <c r="C4378" s="10" t="s">
        <v>0</v>
      </c>
      <c r="D4378" s="10" t="s">
        <v>39</v>
      </c>
      <c r="E4378" s="10">
        <v>53</v>
      </c>
      <c r="F4378" s="10">
        <v>32165</v>
      </c>
      <c r="G4378" s="10">
        <v>0.50021017234131993</v>
      </c>
      <c r="H4378" s="10">
        <v>0.29584952588217006</v>
      </c>
      <c r="I4378" s="10">
        <v>0.147862583553552</v>
      </c>
      <c r="J4378" s="10">
        <v>7.7413337478625832E-2</v>
      </c>
      <c r="K4378" s="10">
        <v>7.7413337478625832E-2</v>
      </c>
      <c r="L4378" s="10">
        <v>0.88036685838644491</v>
      </c>
      <c r="M4378" s="10">
        <v>398.36621175818021</v>
      </c>
      <c r="N4378" s="10">
        <v>4.930825431369501E-2</v>
      </c>
      <c r="O4378" s="10">
        <v>0</v>
      </c>
      <c r="P4378" s="10">
        <v>0</v>
      </c>
      <c r="Q4378" s="10">
        <v>0</v>
      </c>
    </row>
    <row r="4379" spans="1:17" x14ac:dyDescent="0.2">
      <c r="A4379" s="9" t="str">
        <f t="shared" si="68"/>
        <v>200915A17Q353</v>
      </c>
      <c r="B4379" s="10">
        <v>2009</v>
      </c>
      <c r="C4379" s="10" t="s">
        <v>0</v>
      </c>
      <c r="D4379" s="10" t="s">
        <v>41</v>
      </c>
      <c r="E4379" s="10">
        <v>53</v>
      </c>
      <c r="F4379" s="10">
        <v>25603</v>
      </c>
      <c r="G4379" s="10">
        <v>0.41694250337133748</v>
      </c>
      <c r="H4379" s="10">
        <v>0.31859547709252822</v>
      </c>
      <c r="I4379" s="10">
        <v>0.1857594813107839</v>
      </c>
      <c r="J4379" s="10">
        <v>5.3157833066437524E-2</v>
      </c>
      <c r="K4379" s="10">
        <v>5.3157833066437524E-2</v>
      </c>
      <c r="L4379" s="10">
        <v>0.93797601843533962</v>
      </c>
      <c r="M4379" s="10">
        <v>346.74684212788048</v>
      </c>
      <c r="N4379" s="10">
        <v>9.7332343865953214E-2</v>
      </c>
      <c r="O4379" s="10">
        <v>8.8661484982228648E-3</v>
      </c>
      <c r="P4379" s="10">
        <v>8.8661484982228648E-3</v>
      </c>
      <c r="Q4379" s="10">
        <v>0</v>
      </c>
    </row>
    <row r="4380" spans="1:17" x14ac:dyDescent="0.2">
      <c r="A4380" s="9" t="str">
        <f t="shared" si="68"/>
        <v>200915A17Q453</v>
      </c>
      <c r="B4380" s="10">
        <v>2009</v>
      </c>
      <c r="C4380" s="10" t="s">
        <v>0</v>
      </c>
      <c r="D4380" s="10" t="s">
        <v>43</v>
      </c>
      <c r="E4380" s="10">
        <v>53</v>
      </c>
      <c r="F4380" s="10">
        <v>19024</v>
      </c>
      <c r="G4380" s="10">
        <v>0.43973135383527751</v>
      </c>
      <c r="H4380" s="10">
        <v>0.29741379310344829</v>
      </c>
      <c r="I4380" s="10">
        <v>0.16663162321278385</v>
      </c>
      <c r="J4380" s="10">
        <v>3.5744322960470983E-2</v>
      </c>
      <c r="K4380" s="10">
        <v>7.1383515559293523E-2</v>
      </c>
      <c r="L4380" s="10">
        <v>0.90480445752733385</v>
      </c>
      <c r="M4380" s="10">
        <v>456.64119093788469</v>
      </c>
      <c r="N4380" s="10">
        <v>7.1436080740117744E-2</v>
      </c>
      <c r="O4380" s="10">
        <v>0</v>
      </c>
      <c r="P4380" s="10">
        <v>0</v>
      </c>
      <c r="Q4380" s="10">
        <v>0</v>
      </c>
    </row>
    <row r="4381" spans="1:17" x14ac:dyDescent="0.2">
      <c r="A4381" s="9" t="str">
        <f t="shared" si="68"/>
        <v>200915A17Q553</v>
      </c>
      <c r="B4381" s="10">
        <v>2009</v>
      </c>
      <c r="C4381" s="10" t="s">
        <v>0</v>
      </c>
      <c r="D4381" s="10" t="s">
        <v>45</v>
      </c>
      <c r="E4381" s="10">
        <v>53</v>
      </c>
      <c r="F4381" s="10">
        <v>43723</v>
      </c>
      <c r="G4381" s="10">
        <v>0.5457463884430177</v>
      </c>
      <c r="H4381" s="10">
        <v>0.11399034832925463</v>
      </c>
      <c r="I4381" s="10">
        <v>5.1780527411202343E-2</v>
      </c>
      <c r="J4381" s="10">
        <v>3.1082039201335683E-2</v>
      </c>
      <c r="K4381" s="10">
        <v>3.6273814697070195E-2</v>
      </c>
      <c r="L4381" s="10">
        <v>0.95336550556915123</v>
      </c>
      <c r="M4381" s="10">
        <v>389.72418117480078</v>
      </c>
      <c r="N4381" s="10">
        <v>3.6250943439379735E-2</v>
      </c>
      <c r="O4381" s="10">
        <v>1.036067973377856E-2</v>
      </c>
      <c r="P4381" s="10">
        <v>1.036067973377856E-2</v>
      </c>
      <c r="Q4381" s="10">
        <v>0</v>
      </c>
    </row>
    <row r="4382" spans="1:17" x14ac:dyDescent="0.2">
      <c r="A4382" s="9" t="str">
        <f t="shared" si="68"/>
        <v>200915A29Q153</v>
      </c>
      <c r="B4382" s="10">
        <v>2009</v>
      </c>
      <c r="C4382" s="10" t="s">
        <v>3</v>
      </c>
      <c r="D4382" s="10" t="s">
        <v>37</v>
      </c>
      <c r="E4382" s="10">
        <v>53</v>
      </c>
      <c r="F4382" s="10">
        <v>54148</v>
      </c>
      <c r="G4382" s="10">
        <v>0.617214980343472</v>
      </c>
      <c r="H4382" s="10">
        <v>0.53553224495826257</v>
      </c>
      <c r="I4382" s="10">
        <v>0.20499372091305312</v>
      </c>
      <c r="J4382" s="10">
        <v>0.2761874861490729</v>
      </c>
      <c r="K4382" s="10">
        <v>0.52731402821895546</v>
      </c>
      <c r="L4382" s="10">
        <v>0.29279013075275173</v>
      </c>
      <c r="M4382" s="10">
        <v>440.02745547593378</v>
      </c>
      <c r="N4382" s="10">
        <v>7.9504321489251684E-2</v>
      </c>
      <c r="O4382" s="10">
        <v>1.6731919923173525E-2</v>
      </c>
      <c r="P4382" s="10">
        <v>1.6731919923173525E-2</v>
      </c>
      <c r="Q4382" s="10">
        <v>0</v>
      </c>
    </row>
    <row r="4383" spans="1:17" x14ac:dyDescent="0.2">
      <c r="A4383" s="9" t="str">
        <f t="shared" si="68"/>
        <v>200915A29Q253</v>
      </c>
      <c r="B4383" s="10">
        <v>2009</v>
      </c>
      <c r="C4383" s="10" t="s">
        <v>3</v>
      </c>
      <c r="D4383" s="10" t="s">
        <v>39</v>
      </c>
      <c r="E4383" s="10">
        <v>53</v>
      </c>
      <c r="F4383" s="10">
        <v>124145</v>
      </c>
      <c r="G4383" s="10">
        <v>0.31089162740123233</v>
      </c>
      <c r="H4383" s="10">
        <v>0.6222723428249225</v>
      </c>
      <c r="I4383" s="10">
        <v>0.42881308147730479</v>
      </c>
      <c r="J4383" s="10">
        <v>0.16973700108743808</v>
      </c>
      <c r="K4383" s="10">
        <v>0.29019291956985782</v>
      </c>
      <c r="L4383" s="10">
        <v>0.35762213540617827</v>
      </c>
      <c r="M4383" s="10">
        <v>568.98409190775305</v>
      </c>
      <c r="N4383" s="10">
        <v>0.17882315034838295</v>
      </c>
      <c r="O4383" s="10">
        <v>2.9199726126706675E-2</v>
      </c>
      <c r="P4383" s="10">
        <v>2.9199726126706675E-2</v>
      </c>
      <c r="Q4383" s="10">
        <v>0</v>
      </c>
    </row>
    <row r="4384" spans="1:17" x14ac:dyDescent="0.2">
      <c r="A4384" s="9" t="str">
        <f t="shared" si="68"/>
        <v>200915A29Q353</v>
      </c>
      <c r="B4384" s="10">
        <v>2009</v>
      </c>
      <c r="C4384" s="10" t="s">
        <v>3</v>
      </c>
      <c r="D4384" s="10" t="s">
        <v>41</v>
      </c>
      <c r="E4384" s="10">
        <v>53</v>
      </c>
      <c r="F4384" s="10">
        <v>129575</v>
      </c>
      <c r="G4384" s="10">
        <v>0.20791192185223165</v>
      </c>
      <c r="H4384" s="10">
        <v>0.71499131776963154</v>
      </c>
      <c r="I4384" s="10">
        <v>0.56633609878448776</v>
      </c>
      <c r="J4384" s="10">
        <v>0.11364846613930156</v>
      </c>
      <c r="K4384" s="10">
        <v>0.2080802623962956</v>
      </c>
      <c r="L4384" s="10">
        <v>0.34789118271271463</v>
      </c>
      <c r="M4384" s="10">
        <v>648.83161922970874</v>
      </c>
      <c r="N4384" s="10">
        <v>0.22375458228825004</v>
      </c>
      <c r="O4384" s="10">
        <v>6.1200077175381055E-2</v>
      </c>
      <c r="P4384" s="10">
        <v>5.9448196025467873E-2</v>
      </c>
      <c r="Q4384" s="10">
        <v>1.7518811499131776E-3</v>
      </c>
    </row>
    <row r="4385" spans="1:17" x14ac:dyDescent="0.2">
      <c r="A4385" s="9" t="str">
        <f t="shared" si="68"/>
        <v>200915A29Q453</v>
      </c>
      <c r="B4385" s="10">
        <v>2009</v>
      </c>
      <c r="C4385" s="10" t="s">
        <v>3</v>
      </c>
      <c r="D4385" s="10" t="s">
        <v>43</v>
      </c>
      <c r="E4385" s="10">
        <v>53</v>
      </c>
      <c r="F4385" s="10">
        <v>135242</v>
      </c>
      <c r="G4385" s="10">
        <v>0.1361903351779534</v>
      </c>
      <c r="H4385" s="10">
        <v>0.79902692950414811</v>
      </c>
      <c r="I4385" s="10">
        <v>0.69020718415876725</v>
      </c>
      <c r="J4385" s="10">
        <v>6.8639919551618578E-2</v>
      </c>
      <c r="K4385" s="10">
        <v>0.13060291921148756</v>
      </c>
      <c r="L4385" s="10">
        <v>0.34339184572839798</v>
      </c>
      <c r="M4385" s="10">
        <v>871.71087886463602</v>
      </c>
      <c r="N4385" s="10">
        <v>0.27184386919971854</v>
      </c>
      <c r="O4385" s="10">
        <v>3.692923008554605E-2</v>
      </c>
      <c r="P4385" s="10">
        <v>3.357404732807466E-2</v>
      </c>
      <c r="Q4385" s="10">
        <v>3.355182757471392E-3</v>
      </c>
    </row>
    <row r="4386" spans="1:17" x14ac:dyDescent="0.2">
      <c r="A4386" s="9" t="str">
        <f t="shared" si="68"/>
        <v>200915A29Q553</v>
      </c>
      <c r="B4386" s="10">
        <v>2009</v>
      </c>
      <c r="C4386" s="10" t="s">
        <v>3</v>
      </c>
      <c r="D4386" s="10" t="s">
        <v>45</v>
      </c>
      <c r="E4386" s="10">
        <v>53</v>
      </c>
      <c r="F4386" s="10">
        <v>257356</v>
      </c>
      <c r="G4386" s="10">
        <v>0.13378548250358113</v>
      </c>
      <c r="H4386" s="10">
        <v>0.66458524378681672</v>
      </c>
      <c r="I4386" s="10">
        <v>0.57567338628203735</v>
      </c>
      <c r="J4386" s="10">
        <v>7.0439391348948541E-2</v>
      </c>
      <c r="K4386" s="10">
        <v>0.11269603195573447</v>
      </c>
      <c r="L4386" s="10">
        <v>0.47447504623945042</v>
      </c>
      <c r="M4386" s="10">
        <v>2270.2118426582006</v>
      </c>
      <c r="N4386" s="10">
        <v>0.23415035981286622</v>
      </c>
      <c r="O4386" s="10">
        <v>7.0423848676541445E-2</v>
      </c>
      <c r="P4386" s="10">
        <v>4.8423195884300343E-2</v>
      </c>
      <c r="Q4386" s="10">
        <v>2.2000652792241098E-2</v>
      </c>
    </row>
    <row r="4387" spans="1:17" x14ac:dyDescent="0.2">
      <c r="A4387" s="9" t="str">
        <f t="shared" si="68"/>
        <v>200918A24Q153</v>
      </c>
      <c r="B4387" s="10">
        <v>2009</v>
      </c>
      <c r="C4387" s="10" t="s">
        <v>1</v>
      </c>
      <c r="D4387" s="10" t="s">
        <v>37</v>
      </c>
      <c r="E4387" s="10">
        <v>53</v>
      </c>
      <c r="F4387" s="10">
        <v>23786</v>
      </c>
      <c r="G4387" s="10">
        <v>0.65509629291314608</v>
      </c>
      <c r="H4387" s="10">
        <v>0.55229967207601105</v>
      </c>
      <c r="I4387" s="10">
        <v>0.19049020432187</v>
      </c>
      <c r="J4387" s="10">
        <v>0.39048179601446231</v>
      </c>
      <c r="K4387" s="10">
        <v>0.65715126545026481</v>
      </c>
      <c r="L4387" s="10">
        <v>0.18090473387707054</v>
      </c>
      <c r="M4387" s="10">
        <v>478.85244895353986</v>
      </c>
      <c r="N4387" s="10">
        <v>0.12381232657865972</v>
      </c>
      <c r="O4387" s="10">
        <v>2.8588245186244008E-2</v>
      </c>
      <c r="P4387" s="10">
        <v>2.8588245186244008E-2</v>
      </c>
      <c r="Q4387" s="10">
        <v>0</v>
      </c>
    </row>
    <row r="4388" spans="1:17" x14ac:dyDescent="0.2">
      <c r="A4388" s="9" t="str">
        <f t="shared" si="68"/>
        <v>200918A24Q253</v>
      </c>
      <c r="B4388" s="10">
        <v>2009</v>
      </c>
      <c r="C4388" s="10" t="s">
        <v>1</v>
      </c>
      <c r="D4388" s="10" t="s">
        <v>39</v>
      </c>
      <c r="E4388" s="10">
        <v>53</v>
      </c>
      <c r="F4388" s="10">
        <v>53233</v>
      </c>
      <c r="G4388" s="10">
        <v>0.32369602939675413</v>
      </c>
      <c r="H4388" s="10">
        <v>0.73615990081340521</v>
      </c>
      <c r="I4388" s="10">
        <v>0.49786786391899762</v>
      </c>
      <c r="J4388" s="10">
        <v>0.17449702252362256</v>
      </c>
      <c r="K4388" s="10">
        <v>0.34046550072323561</v>
      </c>
      <c r="L4388" s="10">
        <v>0.23393383803279921</v>
      </c>
      <c r="M4388" s="10">
        <v>561.18560396732073</v>
      </c>
      <c r="N4388" s="10">
        <v>0.21697067608438375</v>
      </c>
      <c r="O4388" s="10">
        <v>2.9812334454191947E-2</v>
      </c>
      <c r="P4388" s="10">
        <v>2.9812334454191947E-2</v>
      </c>
      <c r="Q4388" s="10">
        <v>0</v>
      </c>
    </row>
    <row r="4389" spans="1:17" x14ac:dyDescent="0.2">
      <c r="A4389" s="9" t="str">
        <f t="shared" si="68"/>
        <v>200918A24Q353</v>
      </c>
      <c r="B4389" s="10">
        <v>2009</v>
      </c>
      <c r="C4389" s="10" t="s">
        <v>1</v>
      </c>
      <c r="D4389" s="10" t="s">
        <v>41</v>
      </c>
      <c r="E4389" s="10">
        <v>53</v>
      </c>
      <c r="F4389" s="10">
        <v>60473</v>
      </c>
      <c r="G4389" s="10">
        <v>0.22549283804232914</v>
      </c>
      <c r="H4389" s="10">
        <v>0.79772791162998358</v>
      </c>
      <c r="I4389" s="10">
        <v>0.61784598085095832</v>
      </c>
      <c r="J4389" s="10">
        <v>0.1123311229805037</v>
      </c>
      <c r="K4389" s="10">
        <v>0.24349709787839202</v>
      </c>
      <c r="L4389" s="10">
        <v>0.26216658674119031</v>
      </c>
      <c r="M4389" s="10">
        <v>615.37780977602756</v>
      </c>
      <c r="N4389" s="10">
        <v>0.26206736890843846</v>
      </c>
      <c r="O4389" s="10">
        <v>5.2403551998412512E-2</v>
      </c>
      <c r="P4389" s="10">
        <v>4.8649810659302496E-2</v>
      </c>
      <c r="Q4389" s="10">
        <v>3.7537413391100162E-3</v>
      </c>
    </row>
    <row r="4390" spans="1:17" x14ac:dyDescent="0.2">
      <c r="A4390" s="9" t="str">
        <f t="shared" si="68"/>
        <v>200918A24Q453</v>
      </c>
      <c r="B4390" s="10">
        <v>2009</v>
      </c>
      <c r="C4390" s="10" t="s">
        <v>1</v>
      </c>
      <c r="D4390" s="10" t="s">
        <v>43</v>
      </c>
      <c r="E4390" s="10">
        <v>53</v>
      </c>
      <c r="F4390" s="10">
        <v>70225</v>
      </c>
      <c r="G4390" s="10">
        <v>0.13909724527049452</v>
      </c>
      <c r="H4390" s="10">
        <v>0.85809896760412963</v>
      </c>
      <c r="I4390" s="10">
        <v>0.73873976504093986</v>
      </c>
      <c r="J4390" s="10">
        <v>8.0598077607689569E-2</v>
      </c>
      <c r="K4390" s="10">
        <v>0.15804912780348879</v>
      </c>
      <c r="L4390" s="10">
        <v>0.3032253470986116</v>
      </c>
      <c r="M4390" s="10">
        <v>788.85333871228443</v>
      </c>
      <c r="N4390" s="10">
        <v>0.30100860024572129</v>
      </c>
      <c r="O4390" s="10">
        <v>2.9129403697248493E-2</v>
      </c>
      <c r="P4390" s="10">
        <v>2.5886453898682819E-2</v>
      </c>
      <c r="Q4390" s="10">
        <v>3.2429497985656734E-3</v>
      </c>
    </row>
    <row r="4391" spans="1:17" x14ac:dyDescent="0.2">
      <c r="A4391" s="9" t="str">
        <f t="shared" si="68"/>
        <v>200918A24Q553</v>
      </c>
      <c r="B4391" s="10">
        <v>2009</v>
      </c>
      <c r="C4391" s="10" t="s">
        <v>1</v>
      </c>
      <c r="D4391" s="10" t="s">
        <v>45</v>
      </c>
      <c r="E4391" s="10">
        <v>53</v>
      </c>
      <c r="F4391" s="10">
        <v>112145</v>
      </c>
      <c r="G4391" s="10">
        <v>0.17667116009832687</v>
      </c>
      <c r="H4391" s="10">
        <v>0.67471576976236125</v>
      </c>
      <c r="I4391" s="10">
        <v>0.55551295198180928</v>
      </c>
      <c r="J4391" s="10">
        <v>8.0832850327700739E-2</v>
      </c>
      <c r="K4391" s="10">
        <v>0.12732622943510633</v>
      </c>
      <c r="L4391" s="10">
        <v>0.55752820009808735</v>
      </c>
      <c r="M4391" s="10">
        <v>1362.5668910965358</v>
      </c>
      <c r="N4391" s="10">
        <v>0.21416915600338848</v>
      </c>
      <c r="O4391" s="10">
        <v>4.0438717731508318E-2</v>
      </c>
      <c r="P4391" s="10">
        <v>3.2359891212269828E-2</v>
      </c>
      <c r="Q4391" s="10">
        <v>8.0788265192384863E-3</v>
      </c>
    </row>
    <row r="4392" spans="1:17" x14ac:dyDescent="0.2">
      <c r="A4392" s="9" t="str">
        <f t="shared" si="68"/>
        <v>200925A29Q153</v>
      </c>
      <c r="B4392" s="10">
        <v>2009</v>
      </c>
      <c r="C4392" s="10" t="s">
        <v>2</v>
      </c>
      <c r="D4392" s="10" t="s">
        <v>37</v>
      </c>
      <c r="E4392" s="10">
        <v>53</v>
      </c>
      <c r="F4392" s="10">
        <v>17681</v>
      </c>
      <c r="G4392" s="10">
        <v>0.52751484036579499</v>
      </c>
      <c r="H4392" s="10">
        <v>0.70505061930886259</v>
      </c>
      <c r="I4392" s="10">
        <v>0.33312595441434306</v>
      </c>
      <c r="J4392" s="10">
        <v>0.28211074034274081</v>
      </c>
      <c r="K4392" s="10">
        <v>0.64119676488886379</v>
      </c>
      <c r="L4392" s="10">
        <v>5.1298003506588995E-2</v>
      </c>
      <c r="M4392" s="10">
        <v>456.57546321270172</v>
      </c>
      <c r="N4392" s="10">
        <v>7.6918726316384814E-2</v>
      </c>
      <c r="O4392" s="10">
        <v>1.2782082461399242E-2</v>
      </c>
      <c r="P4392" s="10">
        <v>1.2782082461399242E-2</v>
      </c>
      <c r="Q4392" s="10">
        <v>0</v>
      </c>
    </row>
    <row r="4393" spans="1:17" x14ac:dyDescent="0.2">
      <c r="A4393" s="9" t="str">
        <f t="shared" si="68"/>
        <v>200925A29Q253</v>
      </c>
      <c r="B4393" s="10">
        <v>2009</v>
      </c>
      <c r="C4393" s="10" t="s">
        <v>2</v>
      </c>
      <c r="D4393" s="10" t="s">
        <v>39</v>
      </c>
      <c r="E4393" s="10">
        <v>53</v>
      </c>
      <c r="F4393" s="10">
        <v>38747</v>
      </c>
      <c r="G4393" s="10">
        <v>0.23020877119237776</v>
      </c>
      <c r="H4393" s="10">
        <v>0.7367796216481276</v>
      </c>
      <c r="I4393" s="10">
        <v>0.56716649030892718</v>
      </c>
      <c r="J4393" s="10">
        <v>0.23983792293596923</v>
      </c>
      <c r="K4393" s="10">
        <v>0.39775982656721809</v>
      </c>
      <c r="L4393" s="10">
        <v>9.3607247012671951E-2</v>
      </c>
      <c r="M4393" s="10">
        <v>615.31381359853503</v>
      </c>
      <c r="N4393" s="10">
        <v>0.23392778795777738</v>
      </c>
      <c r="O4393" s="10">
        <v>5.259762046093891E-2</v>
      </c>
      <c r="P4393" s="10">
        <v>5.259762046093891E-2</v>
      </c>
      <c r="Q4393" s="10">
        <v>0</v>
      </c>
    </row>
    <row r="4394" spans="1:17" x14ac:dyDescent="0.2">
      <c r="A4394" s="9" t="str">
        <f t="shared" si="68"/>
        <v>200925A29Q353</v>
      </c>
      <c r="B4394" s="10">
        <v>2009</v>
      </c>
      <c r="C4394" s="10" t="s">
        <v>2</v>
      </c>
      <c r="D4394" s="10" t="s">
        <v>41</v>
      </c>
      <c r="E4394" s="10">
        <v>53</v>
      </c>
      <c r="F4394" s="10">
        <v>43499</v>
      </c>
      <c r="G4394" s="10">
        <v>0.13747344607829615</v>
      </c>
      <c r="H4394" s="10">
        <v>0.83328352375916692</v>
      </c>
      <c r="I4394" s="10">
        <v>0.71872916618772842</v>
      </c>
      <c r="J4394" s="10">
        <v>0.15108393296397618</v>
      </c>
      <c r="K4394" s="10">
        <v>0.25002873629278832</v>
      </c>
      <c r="L4394" s="10">
        <v>0.11974987930757029</v>
      </c>
      <c r="M4394" s="10">
        <v>734.76591690480325</v>
      </c>
      <c r="N4394" s="10">
        <v>0.24490218165934849</v>
      </c>
      <c r="O4394" s="10">
        <v>0.10423228120186671</v>
      </c>
      <c r="P4394" s="10">
        <v>0.10423228120186671</v>
      </c>
      <c r="Q4394" s="10">
        <v>0</v>
      </c>
    </row>
    <row r="4395" spans="1:17" x14ac:dyDescent="0.2">
      <c r="A4395" s="9" t="str">
        <f t="shared" si="68"/>
        <v>200925A29Q453</v>
      </c>
      <c r="B4395" s="10">
        <v>2009</v>
      </c>
      <c r="C4395" s="10" t="s">
        <v>2</v>
      </c>
      <c r="D4395" s="10" t="s">
        <v>43</v>
      </c>
      <c r="E4395" s="10">
        <v>53</v>
      </c>
      <c r="F4395" s="10">
        <v>45993</v>
      </c>
      <c r="G4395" s="10">
        <v>9.1282270311313585E-2</v>
      </c>
      <c r="H4395" s="10">
        <v>0.91631335203183095</v>
      </c>
      <c r="I4395" s="10">
        <v>0.83267018894179545</v>
      </c>
      <c r="J4395" s="10">
        <v>6.3987998173635124E-2</v>
      </c>
      <c r="K4395" s="10">
        <v>0.11319113778183637</v>
      </c>
      <c r="L4395" s="10">
        <v>0.17250451155610635</v>
      </c>
      <c r="M4395" s="10">
        <v>1018.3086379254371</v>
      </c>
      <c r="N4395" s="10">
        <v>0.31035157523971041</v>
      </c>
      <c r="O4395" s="10">
        <v>6.4074967929902374E-2</v>
      </c>
      <c r="P4395" s="10">
        <v>5.9161176700802294E-2</v>
      </c>
      <c r="Q4395" s="10">
        <v>4.9137912291000807E-3</v>
      </c>
    </row>
    <row r="4396" spans="1:17" x14ac:dyDescent="0.2">
      <c r="A4396" s="9" t="str">
        <f t="shared" si="68"/>
        <v>200925A29Q553</v>
      </c>
      <c r="B4396" s="10">
        <v>2009</v>
      </c>
      <c r="C4396" s="10" t="s">
        <v>2</v>
      </c>
      <c r="D4396" s="10" t="s">
        <v>45</v>
      </c>
      <c r="E4396" s="10">
        <v>53</v>
      </c>
      <c r="F4396" s="10">
        <v>101488</v>
      </c>
      <c r="G4396" s="10">
        <v>7.5167339713448023E-2</v>
      </c>
      <c r="H4396" s="10">
        <v>0.89059790320037835</v>
      </c>
      <c r="I4396" s="10">
        <v>0.82365402806243104</v>
      </c>
      <c r="J4396" s="10">
        <v>7.5910452467286768E-2</v>
      </c>
      <c r="K4396" s="10">
        <v>0.12945372851962794</v>
      </c>
      <c r="L4396" s="10">
        <v>0.17638538546429133</v>
      </c>
      <c r="M4396" s="10">
        <v>2997.5854744844369</v>
      </c>
      <c r="N4396" s="10">
        <v>0.34148864890430397</v>
      </c>
      <c r="O4396" s="10">
        <v>0.12943402175626675</v>
      </c>
      <c r="P4396" s="10">
        <v>8.2571338483367493E-2</v>
      </c>
      <c r="Q4396" s="10">
        <v>4.6862683272899261E-2</v>
      </c>
    </row>
    <row r="4397" spans="1:17" x14ac:dyDescent="0.2">
      <c r="A4397" s="9" t="str">
        <f t="shared" si="68"/>
        <v>200930EMAQ153</v>
      </c>
      <c r="B4397" s="10">
        <v>2009</v>
      </c>
      <c r="C4397" s="10" t="s">
        <v>4</v>
      </c>
      <c r="D4397" s="10" t="s">
        <v>37</v>
      </c>
      <c r="E4397" s="10">
        <v>53</v>
      </c>
      <c r="F4397" s="10">
        <v>74536</v>
      </c>
      <c r="G4397" s="10">
        <v>0.28807487866882364</v>
      </c>
      <c r="H4397" s="10">
        <v>0.58052484705377272</v>
      </c>
      <c r="I4397" s="10">
        <v>0.41329022217451972</v>
      </c>
      <c r="J4397" s="10">
        <v>0.39819684447783621</v>
      </c>
      <c r="K4397" s="10">
        <v>0.55934045293549428</v>
      </c>
      <c r="L4397" s="10">
        <v>3.647901685091768E-2</v>
      </c>
      <c r="M4397" s="10">
        <v>485.46191539949655</v>
      </c>
      <c r="N4397" s="10">
        <v>0.15543204726210821</v>
      </c>
      <c r="O4397" s="10">
        <v>0.10059346781681897</v>
      </c>
      <c r="P4397" s="10">
        <v>0.10059346781681897</v>
      </c>
      <c r="Q4397" s="10">
        <v>0</v>
      </c>
    </row>
    <row r="4398" spans="1:17" x14ac:dyDescent="0.2">
      <c r="A4398" s="9" t="str">
        <f t="shared" si="68"/>
        <v>200930EMAQ253</v>
      </c>
      <c r="B4398" s="10">
        <v>2009</v>
      </c>
      <c r="C4398" s="10" t="s">
        <v>4</v>
      </c>
      <c r="D4398" s="10" t="s">
        <v>39</v>
      </c>
      <c r="E4398" s="10">
        <v>53</v>
      </c>
      <c r="F4398" s="10">
        <v>152026</v>
      </c>
      <c r="G4398" s="10">
        <v>9.5877765704779946E-2</v>
      </c>
      <c r="H4398" s="10">
        <v>0.6840737768539592</v>
      </c>
      <c r="I4398" s="10">
        <v>0.61848631155197142</v>
      </c>
      <c r="J4398" s="10">
        <v>0.30104061147435307</v>
      </c>
      <c r="K4398" s="10">
        <v>0.36214857984818388</v>
      </c>
      <c r="L4398" s="10">
        <v>4.4669990659492453E-2</v>
      </c>
      <c r="M4398" s="10">
        <v>671.18018827429864</v>
      </c>
      <c r="N4398" s="10">
        <v>0.28105743729135602</v>
      </c>
      <c r="O4398" s="10">
        <v>0.1554488236768839</v>
      </c>
      <c r="P4398" s="10">
        <v>0.14946494781426894</v>
      </c>
      <c r="Q4398" s="10">
        <v>5.98387586261496E-3</v>
      </c>
    </row>
    <row r="4399" spans="1:17" x14ac:dyDescent="0.2">
      <c r="A4399" s="9" t="str">
        <f t="shared" si="68"/>
        <v>200930EMAQ353</v>
      </c>
      <c r="B4399" s="10">
        <v>2009</v>
      </c>
      <c r="C4399" s="10" t="s">
        <v>4</v>
      </c>
      <c r="D4399" s="10" t="s">
        <v>41</v>
      </c>
      <c r="E4399" s="10">
        <v>53</v>
      </c>
      <c r="F4399" s="10">
        <v>174225</v>
      </c>
      <c r="G4399" s="10">
        <v>7.0878843082651855E-2</v>
      </c>
      <c r="H4399" s="10">
        <v>0.71520734682163867</v>
      </c>
      <c r="I4399" s="10">
        <v>0.66451427751470804</v>
      </c>
      <c r="J4399" s="10">
        <v>0.27047783039173484</v>
      </c>
      <c r="K4399" s="10">
        <v>0.31857081360309947</v>
      </c>
      <c r="L4399" s="10">
        <v>5.2030420433347685E-2</v>
      </c>
      <c r="M4399" s="10">
        <v>864.04974923850716</v>
      </c>
      <c r="N4399" s="10">
        <v>0.30561056105610562</v>
      </c>
      <c r="O4399" s="10">
        <v>0.14694217247811739</v>
      </c>
      <c r="P4399" s="10">
        <v>0.13653608839144785</v>
      </c>
      <c r="Q4399" s="10">
        <v>1.0406084086669537E-2</v>
      </c>
    </row>
    <row r="4400" spans="1:17" x14ac:dyDescent="0.2">
      <c r="A4400" s="9" t="str">
        <f t="shared" si="68"/>
        <v>200930EMAQ453</v>
      </c>
      <c r="B4400" s="10">
        <v>2009</v>
      </c>
      <c r="C4400" s="10" t="s">
        <v>4</v>
      </c>
      <c r="D4400" s="10" t="s">
        <v>43</v>
      </c>
      <c r="E4400" s="10">
        <v>53</v>
      </c>
      <c r="F4400" s="10">
        <v>212070</v>
      </c>
      <c r="G4400" s="10">
        <v>4.551910486022101E-2</v>
      </c>
      <c r="H4400" s="10">
        <v>0.68060074503701606</v>
      </c>
      <c r="I4400" s="10">
        <v>0.64962040835573165</v>
      </c>
      <c r="J4400" s="10">
        <v>0.31726316782194558</v>
      </c>
      <c r="K4400" s="10">
        <v>0.34504644692790115</v>
      </c>
      <c r="L4400" s="10">
        <v>4.4886122506719479E-2</v>
      </c>
      <c r="M4400" s="10">
        <v>1135.6215846859038</v>
      </c>
      <c r="N4400" s="10">
        <v>0.27807857705942607</v>
      </c>
      <c r="O4400" s="10">
        <v>0.16042068890640709</v>
      </c>
      <c r="P4400" s="10">
        <v>0.13797010049895442</v>
      </c>
      <c r="Q4400" s="10">
        <v>2.245058840745269E-2</v>
      </c>
    </row>
    <row r="4401" spans="1:17" x14ac:dyDescent="0.2">
      <c r="A4401" s="9" t="str">
        <f t="shared" si="68"/>
        <v>200930EMAQ553</v>
      </c>
      <c r="B4401" s="10">
        <v>2009</v>
      </c>
      <c r="C4401" s="10" t="s">
        <v>4</v>
      </c>
      <c r="D4401" s="10" t="s">
        <v>45</v>
      </c>
      <c r="E4401" s="10">
        <v>53</v>
      </c>
      <c r="F4401" s="10">
        <v>534443</v>
      </c>
      <c r="G4401" s="10">
        <v>2.652747442966312E-2</v>
      </c>
      <c r="H4401" s="10">
        <v>0.73504190343965592</v>
      </c>
      <c r="I4401" s="10">
        <v>0.71554309814142947</v>
      </c>
      <c r="J4401" s="10">
        <v>0.25775620599390392</v>
      </c>
      <c r="K4401" s="10">
        <v>0.27471030586984957</v>
      </c>
      <c r="L4401" s="10">
        <v>5.8921157167368642E-2</v>
      </c>
      <c r="M4401" s="10">
        <v>5197.2814797531346</v>
      </c>
      <c r="N4401" s="10">
        <v>0.27522575138146366</v>
      </c>
      <c r="O4401" s="10">
        <v>0.14756390673435466</v>
      </c>
      <c r="P4401" s="10">
        <v>9.1597780672986212E-2</v>
      </c>
      <c r="Q4401" s="10">
        <v>5.5966126061368436E-2</v>
      </c>
    </row>
    <row r="4402" spans="1:17" x14ac:dyDescent="0.2">
      <c r="A4402" s="9" t="str">
        <f t="shared" si="68"/>
        <v>200915A17CHEFE0</v>
      </c>
      <c r="B4402" s="10">
        <v>2009</v>
      </c>
      <c r="C4402" s="10" t="s">
        <v>0</v>
      </c>
      <c r="D4402" s="10" t="s">
        <v>98</v>
      </c>
      <c r="E4402" s="10">
        <v>0</v>
      </c>
      <c r="F4402" s="10">
        <v>34920</v>
      </c>
      <c r="G4402" s="10">
        <v>0.25780416221985059</v>
      </c>
      <c r="H4402" s="10">
        <v>0.42932416953035507</v>
      </c>
      <c r="I4402" s="10">
        <v>0.31864261168384878</v>
      </c>
      <c r="J4402" s="10">
        <v>0.37614547537227949</v>
      </c>
      <c r="K4402" s="10">
        <v>0.41875715922107676</v>
      </c>
      <c r="L4402" s="10">
        <v>0.35632875143184423</v>
      </c>
      <c r="M4402" s="10">
        <v>396.55168387844844</v>
      </c>
      <c r="N4402" s="10">
        <v>0.15592783505154639</v>
      </c>
      <c r="O4402" s="10">
        <v>3.6311569301260026E-2</v>
      </c>
      <c r="P4402" s="10">
        <v>3.6311569301260026E-2</v>
      </c>
      <c r="Q4402" s="10">
        <v>0</v>
      </c>
    </row>
    <row r="4403" spans="1:17" x14ac:dyDescent="0.2">
      <c r="A4403" s="9" t="str">
        <f t="shared" si="68"/>
        <v>200915A17CONJU0</v>
      </c>
      <c r="B4403" s="10">
        <v>2009</v>
      </c>
      <c r="C4403" s="10" t="s">
        <v>0</v>
      </c>
      <c r="D4403" s="10" t="s">
        <v>100</v>
      </c>
      <c r="E4403" s="10">
        <v>0</v>
      </c>
      <c r="F4403" s="10">
        <v>64976</v>
      </c>
      <c r="G4403" s="10">
        <v>0.37407390976442928</v>
      </c>
      <c r="H4403" s="10">
        <v>0.3469127062299926</v>
      </c>
      <c r="I4403" s="10">
        <v>0.21714171386358039</v>
      </c>
      <c r="J4403" s="10">
        <v>0.45119736518098991</v>
      </c>
      <c r="K4403" s="10">
        <v>0.51546724944594924</v>
      </c>
      <c r="L4403" s="10">
        <v>0.32508926372814578</v>
      </c>
      <c r="M4403" s="10">
        <v>385.04468569305601</v>
      </c>
      <c r="N4403" s="10">
        <v>0.11268776163506526</v>
      </c>
      <c r="O4403" s="10">
        <v>7.2380571287860129E-2</v>
      </c>
      <c r="P4403" s="10">
        <v>7.2380571287860129E-2</v>
      </c>
      <c r="Q4403" s="10">
        <v>0</v>
      </c>
    </row>
    <row r="4404" spans="1:17" x14ac:dyDescent="0.2">
      <c r="A4404" s="9" t="str">
        <f t="shared" si="68"/>
        <v>200915A17FILHO0</v>
      </c>
      <c r="B4404" s="10">
        <v>2009</v>
      </c>
      <c r="C4404" s="10" t="s">
        <v>0</v>
      </c>
      <c r="D4404" s="10" t="s">
        <v>102</v>
      </c>
      <c r="E4404" s="10">
        <v>0</v>
      </c>
      <c r="F4404" s="10">
        <v>2503591</v>
      </c>
      <c r="G4404" s="10">
        <v>0.35331512999195924</v>
      </c>
      <c r="H4404" s="10">
        <v>0.28612980315075426</v>
      </c>
      <c r="I4404" s="10">
        <v>0.18503581455597179</v>
      </c>
      <c r="J4404" s="10">
        <v>4.3564224348146323E-2</v>
      </c>
      <c r="K4404" s="10">
        <v>5.7250964714284404E-2</v>
      </c>
      <c r="L4404" s="10">
        <v>0.91092035400350935</v>
      </c>
      <c r="M4404" s="10">
        <v>342.50400957441667</v>
      </c>
      <c r="N4404" s="10">
        <v>0.10196948261116306</v>
      </c>
      <c r="O4404" s="10">
        <v>1.6147119711611476E-2</v>
      </c>
      <c r="P4404" s="10">
        <v>1.6147119711611476E-2</v>
      </c>
      <c r="Q4404" s="10">
        <v>0</v>
      </c>
    </row>
    <row r="4405" spans="1:17" x14ac:dyDescent="0.2">
      <c r="A4405" s="9" t="str">
        <f t="shared" si="68"/>
        <v>200915A17OUTRO0</v>
      </c>
      <c r="B4405" s="10">
        <v>2009</v>
      </c>
      <c r="C4405" s="10" t="s">
        <v>0</v>
      </c>
      <c r="D4405" s="10" t="s">
        <v>104</v>
      </c>
      <c r="E4405" s="10">
        <v>0</v>
      </c>
      <c r="F4405" s="10">
        <v>307766</v>
      </c>
      <c r="G4405" s="10">
        <v>0.3042387488606727</v>
      </c>
      <c r="H4405" s="10">
        <v>0.36004951814040537</v>
      </c>
      <c r="I4405" s="10">
        <v>0.25050850321348039</v>
      </c>
      <c r="J4405" s="10">
        <v>7.981063535283299E-2</v>
      </c>
      <c r="K4405" s="10">
        <v>9.5871538766465425E-2</v>
      </c>
      <c r="L4405" s="10">
        <v>0.82202387528187004</v>
      </c>
      <c r="M4405" s="10">
        <v>394.01238453318859</v>
      </c>
      <c r="N4405" s="10">
        <v>0.14173105287320395</v>
      </c>
      <c r="O4405" s="10">
        <v>3.3497107097622839E-2</v>
      </c>
      <c r="P4405" s="10">
        <v>3.3497107097622839E-2</v>
      </c>
      <c r="Q4405" s="10">
        <v>0</v>
      </c>
    </row>
    <row r="4406" spans="1:17" x14ac:dyDescent="0.2">
      <c r="A4406" s="9" t="str">
        <f t="shared" si="68"/>
        <v>200915A29CHEFE0</v>
      </c>
      <c r="B4406" s="10">
        <v>2009</v>
      </c>
      <c r="C4406" s="10" t="s">
        <v>3</v>
      </c>
      <c r="D4406" s="10" t="s">
        <v>98</v>
      </c>
      <c r="E4406" s="10">
        <v>0</v>
      </c>
      <c r="F4406" s="10">
        <v>2743372</v>
      </c>
      <c r="G4406" s="10">
        <v>0.11365126137748595</v>
      </c>
      <c r="H4406" s="10">
        <v>0.88918199937886655</v>
      </c>
      <c r="I4406" s="10">
        <v>0.7881253435553035</v>
      </c>
      <c r="J4406" s="10">
        <v>8.9951344549700149E-2</v>
      </c>
      <c r="K4406" s="10">
        <v>0.17780964448131714</v>
      </c>
      <c r="L4406" s="10">
        <v>0.1243579069845431</v>
      </c>
      <c r="M4406" s="10">
        <v>1255.6147625884844</v>
      </c>
      <c r="N4406" s="10">
        <v>0.29382337331687058</v>
      </c>
      <c r="O4406" s="10">
        <v>0.11207147794400603</v>
      </c>
      <c r="P4406" s="10">
        <v>9.5588071689503548E-2</v>
      </c>
      <c r="Q4406" s="10">
        <v>1.6483406254502481E-2</v>
      </c>
    </row>
    <row r="4407" spans="1:17" x14ac:dyDescent="0.2">
      <c r="A4407" s="9" t="str">
        <f t="shared" si="68"/>
        <v>200915A29CONJU0</v>
      </c>
      <c r="B4407" s="10">
        <v>2009</v>
      </c>
      <c r="C4407" s="10" t="s">
        <v>3</v>
      </c>
      <c r="D4407" s="10" t="s">
        <v>100</v>
      </c>
      <c r="E4407" s="10">
        <v>0</v>
      </c>
      <c r="F4407" s="10">
        <v>2264011</v>
      </c>
      <c r="G4407" s="10">
        <v>0.17814791575558217</v>
      </c>
      <c r="H4407" s="10">
        <v>0.69690032424754123</v>
      </c>
      <c r="I4407" s="10">
        <v>0.57274898399345231</v>
      </c>
      <c r="J4407" s="10">
        <v>0.27258878159160888</v>
      </c>
      <c r="K4407" s="10">
        <v>0.37985592826183268</v>
      </c>
      <c r="L4407" s="10">
        <v>0.10468014510530205</v>
      </c>
      <c r="M4407" s="10">
        <v>979.45565593015033</v>
      </c>
      <c r="N4407" s="10">
        <v>0.22394855855382328</v>
      </c>
      <c r="O4407" s="10">
        <v>8.8377662476021537E-2</v>
      </c>
      <c r="P4407" s="10">
        <v>7.6310141602668885E-2</v>
      </c>
      <c r="Q4407" s="10">
        <v>1.2067520873352647E-2</v>
      </c>
    </row>
    <row r="4408" spans="1:17" x14ac:dyDescent="0.2">
      <c r="A4408" s="9" t="str">
        <f t="shared" si="68"/>
        <v>200915A29FILHO0</v>
      </c>
      <c r="B4408" s="10">
        <v>2009</v>
      </c>
      <c r="C4408" s="10" t="s">
        <v>3</v>
      </c>
      <c r="D4408" s="10" t="s">
        <v>102</v>
      </c>
      <c r="E4408" s="10">
        <v>0</v>
      </c>
      <c r="F4408" s="10">
        <v>8742028</v>
      </c>
      <c r="G4408" s="10">
        <v>0.21184898401835492</v>
      </c>
      <c r="H4408" s="10">
        <v>0.65237780066593243</v>
      </c>
      <c r="I4408" s="10">
        <v>0.51417222639872584</v>
      </c>
      <c r="J4408" s="10">
        <v>7.9043787093795628E-2</v>
      </c>
      <c r="K4408" s="10">
        <v>0.15651654284337685</v>
      </c>
      <c r="L4408" s="10">
        <v>0.49877762917254442</v>
      </c>
      <c r="M4408" s="10">
        <v>916.23463315905985</v>
      </c>
      <c r="N4408" s="10">
        <v>0.2028183562892642</v>
      </c>
      <c r="O4408" s="10">
        <v>4.4912359343746475E-2</v>
      </c>
      <c r="P4408" s="10">
        <v>3.9705293512579079E-2</v>
      </c>
      <c r="Q4408" s="10">
        <v>5.2070658311673948E-3</v>
      </c>
    </row>
    <row r="4409" spans="1:17" x14ac:dyDescent="0.2">
      <c r="A4409" s="9" t="str">
        <f t="shared" si="68"/>
        <v>200915A29OUTRO0</v>
      </c>
      <c r="B4409" s="10">
        <v>2009</v>
      </c>
      <c r="C4409" s="10" t="s">
        <v>3</v>
      </c>
      <c r="D4409" s="10" t="s">
        <v>104</v>
      </c>
      <c r="E4409" s="10">
        <v>0</v>
      </c>
      <c r="F4409" s="10">
        <v>1503064</v>
      </c>
      <c r="G4409" s="10">
        <v>0.18658204234147674</v>
      </c>
      <c r="H4409" s="10">
        <v>0.71113472214090689</v>
      </c>
      <c r="I4409" s="10">
        <v>0.5784497533039179</v>
      </c>
      <c r="J4409" s="10">
        <v>0.10237355162521357</v>
      </c>
      <c r="K4409" s="10">
        <v>0.18858611476291096</v>
      </c>
      <c r="L4409" s="10">
        <v>0.37921405874932806</v>
      </c>
      <c r="M4409" s="10">
        <v>846.99130259339495</v>
      </c>
      <c r="N4409" s="10">
        <v>0.23876669047256144</v>
      </c>
      <c r="O4409" s="10">
        <v>6.3204317808029528E-2</v>
      </c>
      <c r="P4409" s="10">
        <v>5.761070905846466E-2</v>
      </c>
      <c r="Q4409" s="10">
        <v>5.593608749564871E-3</v>
      </c>
    </row>
    <row r="4410" spans="1:17" x14ac:dyDescent="0.2">
      <c r="A4410" s="9" t="str">
        <f t="shared" si="68"/>
        <v>200918A24CHEFE0</v>
      </c>
      <c r="B4410" s="10">
        <v>2009</v>
      </c>
      <c r="C4410" s="10" t="s">
        <v>1</v>
      </c>
      <c r="D4410" s="10" t="s">
        <v>98</v>
      </c>
      <c r="E4410" s="10">
        <v>0</v>
      </c>
      <c r="F4410" s="10">
        <v>999033</v>
      </c>
      <c r="G4410" s="10">
        <v>0.15098505395039513</v>
      </c>
      <c r="H4410" s="10">
        <v>0.85550126972782681</v>
      </c>
      <c r="I4410" s="10">
        <v>0.7263333643633394</v>
      </c>
      <c r="J4410" s="10">
        <v>0.10944483315365959</v>
      </c>
      <c r="K4410" s="10">
        <v>0.21663548651546044</v>
      </c>
      <c r="L4410" s="10">
        <v>0.16689538784004132</v>
      </c>
      <c r="M4410" s="10">
        <v>907.82890297712981</v>
      </c>
      <c r="N4410" s="10">
        <v>0.28726877040261156</v>
      </c>
      <c r="O4410" s="10">
        <v>8.9236438838756996E-2</v>
      </c>
      <c r="P4410" s="10">
        <v>8.2606404190638791E-2</v>
      </c>
      <c r="Q4410" s="10">
        <v>6.6300346481182005E-3</v>
      </c>
    </row>
    <row r="4411" spans="1:17" x14ac:dyDescent="0.2">
      <c r="A4411" s="9" t="str">
        <f t="shared" si="68"/>
        <v>200918A24CONJU0</v>
      </c>
      <c r="B4411" s="10">
        <v>2009</v>
      </c>
      <c r="C4411" s="10" t="s">
        <v>1</v>
      </c>
      <c r="D4411" s="10" t="s">
        <v>100</v>
      </c>
      <c r="E4411" s="10">
        <v>0</v>
      </c>
      <c r="F4411" s="10">
        <v>852170</v>
      </c>
      <c r="G4411" s="10">
        <v>0.23611497627562025</v>
      </c>
      <c r="H4411" s="10">
        <v>0.67467289390614549</v>
      </c>
      <c r="I4411" s="10">
        <v>0.51537251956769192</v>
      </c>
      <c r="J4411" s="10">
        <v>0.29212833120152082</v>
      </c>
      <c r="K4411" s="10">
        <v>0.43171667625004401</v>
      </c>
      <c r="L4411" s="10">
        <v>0.11513899808723611</v>
      </c>
      <c r="M4411" s="10">
        <v>768.1953369058308</v>
      </c>
      <c r="N4411" s="10">
        <v>0.21128648039710388</v>
      </c>
      <c r="O4411" s="10">
        <v>7.3651970850886567E-2</v>
      </c>
      <c r="P4411" s="10">
        <v>6.7549902014856195E-2</v>
      </c>
      <c r="Q4411" s="10">
        <v>6.1020688360303695E-3</v>
      </c>
    </row>
    <row r="4412" spans="1:17" x14ac:dyDescent="0.2">
      <c r="A4412" s="9" t="str">
        <f t="shared" si="68"/>
        <v>200918A24FILHO0</v>
      </c>
      <c r="B4412" s="10">
        <v>2009</v>
      </c>
      <c r="C4412" s="10" t="s">
        <v>1</v>
      </c>
      <c r="D4412" s="10" t="s">
        <v>102</v>
      </c>
      <c r="E4412" s="10">
        <v>0</v>
      </c>
      <c r="F4412" s="10">
        <v>4345573</v>
      </c>
      <c r="G4412" s="10">
        <v>0.21977037441378977</v>
      </c>
      <c r="H4412" s="10">
        <v>0.75924878031044463</v>
      </c>
      <c r="I4412" s="10">
        <v>0.59238839158840506</v>
      </c>
      <c r="J4412" s="10">
        <v>9.8441103164070648E-2</v>
      </c>
      <c r="K4412" s="10">
        <v>0.20270192216308414</v>
      </c>
      <c r="L4412" s="10">
        <v>0.39624901019957554</v>
      </c>
      <c r="M4412" s="10">
        <v>811.1757254811057</v>
      </c>
      <c r="N4412" s="10">
        <v>0.2307284137054669</v>
      </c>
      <c r="O4412" s="10">
        <v>4.2129991988876507E-2</v>
      </c>
      <c r="P4412" s="10">
        <v>3.7665171870827539E-2</v>
      </c>
      <c r="Q4412" s="10">
        <v>4.4648201180489695E-3</v>
      </c>
    </row>
    <row r="4413" spans="1:17" x14ac:dyDescent="0.2">
      <c r="A4413" s="9" t="str">
        <f t="shared" si="68"/>
        <v>200918A24OUTRO0</v>
      </c>
      <c r="B4413" s="10">
        <v>2009</v>
      </c>
      <c r="C4413" s="10" t="s">
        <v>1</v>
      </c>
      <c r="D4413" s="10" t="s">
        <v>104</v>
      </c>
      <c r="E4413" s="10">
        <v>0</v>
      </c>
      <c r="F4413" s="10">
        <v>817112</v>
      </c>
      <c r="G4413" s="10">
        <v>0.190961090905025</v>
      </c>
      <c r="H4413" s="10">
        <v>0.76617281351883215</v>
      </c>
      <c r="I4413" s="10">
        <v>0.61986361722750372</v>
      </c>
      <c r="J4413" s="10">
        <v>0.11561205807771761</v>
      </c>
      <c r="K4413" s="10">
        <v>0.21963941295685291</v>
      </c>
      <c r="L4413" s="10">
        <v>0.31973585016497125</v>
      </c>
      <c r="M4413" s="10">
        <v>745.4107914732823</v>
      </c>
      <c r="N4413" s="10">
        <v>0.25108063521279822</v>
      </c>
      <c r="O4413" s="10">
        <v>5.5880956343805993E-2</v>
      </c>
      <c r="P4413" s="10">
        <v>5.2199698450151266E-2</v>
      </c>
      <c r="Q4413" s="10">
        <v>3.6812578936547256E-3</v>
      </c>
    </row>
    <row r="4414" spans="1:17" x14ac:dyDescent="0.2">
      <c r="A4414" s="9" t="str">
        <f t="shared" si="68"/>
        <v>200925A29CHEFE0</v>
      </c>
      <c r="B4414" s="10">
        <v>2009</v>
      </c>
      <c r="C4414" s="10" t="s">
        <v>2</v>
      </c>
      <c r="D4414" s="10" t="s">
        <v>98</v>
      </c>
      <c r="E4414" s="10">
        <v>0</v>
      </c>
      <c r="F4414" s="10">
        <v>1709419</v>
      </c>
      <c r="G4414" s="10">
        <v>9.19467589480987E-2</v>
      </c>
      <c r="H4414" s="10">
        <v>0.91825994680063816</v>
      </c>
      <c r="I4414" s="10">
        <v>0.83382892082046589</v>
      </c>
      <c r="J4414" s="10">
        <v>7.2712424513826049E-2</v>
      </c>
      <c r="K4414" s="10">
        <v>0.15019664576092812</v>
      </c>
      <c r="L4414" s="10">
        <v>9.4759096511738777E-2</v>
      </c>
      <c r="M4414" s="10">
        <v>1438.7739544910833</v>
      </c>
      <c r="N4414" s="10">
        <v>0.30047038758836958</v>
      </c>
      <c r="O4414" s="10">
        <v>0.12695841193123455</v>
      </c>
      <c r="P4414" s="10">
        <v>0.10438249996634653</v>
      </c>
      <c r="Q4414" s="10">
        <v>2.2575911964888028E-2</v>
      </c>
    </row>
    <row r="4415" spans="1:17" x14ac:dyDescent="0.2">
      <c r="A4415" s="9" t="str">
        <f t="shared" si="68"/>
        <v>200925A29CONJU0</v>
      </c>
      <c r="B4415" s="10">
        <v>2009</v>
      </c>
      <c r="C4415" s="10" t="s">
        <v>2</v>
      </c>
      <c r="D4415" s="10" t="s">
        <v>100</v>
      </c>
      <c r="E4415" s="10">
        <v>0</v>
      </c>
      <c r="F4415" s="10">
        <v>1346865</v>
      </c>
      <c r="G4415" s="10">
        <v>0.13964621503540195</v>
      </c>
      <c r="H4415" s="10">
        <v>0.72784800258377791</v>
      </c>
      <c r="I4415" s="10">
        <v>0.62620678390187579</v>
      </c>
      <c r="J4415" s="10">
        <v>0.25160947830703151</v>
      </c>
      <c r="K4415" s="10">
        <v>0.34050108956725433</v>
      </c>
      <c r="L4415" s="10">
        <v>8.7429697853905183E-2</v>
      </c>
      <c r="M4415" s="10">
        <v>1098.9292867929553</v>
      </c>
      <c r="N4415" s="10">
        <v>0.23732742331265569</v>
      </c>
      <c r="O4415" s="10">
        <v>9.8466438729939529E-2</v>
      </c>
      <c r="P4415" s="10">
        <v>8.204237247237102E-2</v>
      </c>
      <c r="Q4415" s="10">
        <v>1.6424066257568502E-2</v>
      </c>
    </row>
    <row r="4416" spans="1:17" x14ac:dyDescent="0.2">
      <c r="A4416" s="9" t="str">
        <f t="shared" si="68"/>
        <v>200925A29FILHO0</v>
      </c>
      <c r="B4416" s="10">
        <v>2009</v>
      </c>
      <c r="C4416" s="10" t="s">
        <v>2</v>
      </c>
      <c r="D4416" s="10" t="s">
        <v>102</v>
      </c>
      <c r="E4416" s="10">
        <v>0</v>
      </c>
      <c r="F4416" s="10">
        <v>1892864</v>
      </c>
      <c r="G4416" s="10">
        <v>0.13630286443733547</v>
      </c>
      <c r="H4416" s="10">
        <v>0.89144386495807415</v>
      </c>
      <c r="I4416" s="10">
        <v>0.7699375126791993</v>
      </c>
      <c r="J4416" s="10">
        <v>8.1439025730321885E-2</v>
      </c>
      <c r="K4416" s="10">
        <v>0.18177903959291317</v>
      </c>
      <c r="L4416" s="10">
        <v>0.1890399944211523</v>
      </c>
      <c r="M4416" s="10">
        <v>1296.5139777918776</v>
      </c>
      <c r="N4416" s="10">
        <v>0.27218904540725997</v>
      </c>
      <c r="O4416" s="10">
        <v>8.9392732002239308E-2</v>
      </c>
      <c r="P4416" s="10">
        <v>7.5585462311244037E-2</v>
      </c>
      <c r="Q4416" s="10">
        <v>1.3807269690995272E-2</v>
      </c>
    </row>
    <row r="4417" spans="1:17" x14ac:dyDescent="0.2">
      <c r="A4417" s="9" t="str">
        <f t="shared" si="68"/>
        <v>200925A29OUTRO0</v>
      </c>
      <c r="B4417" s="10">
        <v>2009</v>
      </c>
      <c r="C4417" s="10" t="s">
        <v>2</v>
      </c>
      <c r="D4417" s="10" t="s">
        <v>104</v>
      </c>
      <c r="E4417" s="10">
        <v>0</v>
      </c>
      <c r="F4417" s="10">
        <v>378186</v>
      </c>
      <c r="G4417" s="10">
        <v>0.1390574692564627</v>
      </c>
      <c r="H4417" s="10">
        <v>0.87793043634613654</v>
      </c>
      <c r="I4417" s="10">
        <v>0.75584765168462076</v>
      </c>
      <c r="J4417" s="10">
        <v>9.2131913925951783E-2</v>
      </c>
      <c r="K4417" s="10">
        <v>0.1969427741904777</v>
      </c>
      <c r="L4417" s="10">
        <v>0.14736663969581107</v>
      </c>
      <c r="M4417" s="10">
        <v>1158.8762885782887</v>
      </c>
      <c r="N4417" s="10">
        <v>0.29096529221071116</v>
      </c>
      <c r="O4417" s="10">
        <v>0.10315294590492509</v>
      </c>
      <c r="P4417" s="10">
        <v>8.8884834446542174E-2</v>
      </c>
      <c r="Q4417" s="10">
        <v>1.4268111458382911E-2</v>
      </c>
    </row>
    <row r="4418" spans="1:17" x14ac:dyDescent="0.2">
      <c r="A4418" s="9" t="str">
        <f t="shared" si="68"/>
        <v>200930EMACHEFE0</v>
      </c>
      <c r="B4418" s="10">
        <v>2009</v>
      </c>
      <c r="C4418" s="10" t="s">
        <v>4</v>
      </c>
      <c r="D4418" s="10" t="s">
        <v>98</v>
      </c>
      <c r="E4418" s="10">
        <v>0</v>
      </c>
      <c r="F4418" s="10">
        <v>16952773</v>
      </c>
      <c r="G4418" s="10">
        <v>5.3361749523961118E-2</v>
      </c>
      <c r="H4418" s="10">
        <v>0.7029893575523013</v>
      </c>
      <c r="I4418" s="10">
        <v>0.6654766155365851</v>
      </c>
      <c r="J4418" s="10">
        <v>0.29220299239540337</v>
      </c>
      <c r="K4418" s="10">
        <v>0.32799760841485931</v>
      </c>
      <c r="L4418" s="10">
        <v>3.4307307718920085E-2</v>
      </c>
      <c r="M4418" s="10">
        <v>1925.0802059819505</v>
      </c>
      <c r="N4418" s="10">
        <v>0.30592312282649736</v>
      </c>
      <c r="O4418" s="10">
        <v>0.20302574126279538</v>
      </c>
      <c r="P4418" s="10">
        <v>0.16224481733986126</v>
      </c>
      <c r="Q4418" s="10">
        <v>4.0780923922934108E-2</v>
      </c>
    </row>
    <row r="4419" spans="1:17" x14ac:dyDescent="0.2">
      <c r="A4419" s="9" t="str">
        <f t="shared" si="68"/>
        <v>200930EMACONJU0</v>
      </c>
      <c r="B4419" s="10">
        <v>2009</v>
      </c>
      <c r="C4419" s="10" t="s">
        <v>4</v>
      </c>
      <c r="D4419" s="10" t="s">
        <v>100</v>
      </c>
      <c r="E4419" s="10">
        <v>0</v>
      </c>
      <c r="F4419" s="10">
        <v>9716302</v>
      </c>
      <c r="G4419" s="10">
        <v>6.9417425924266182E-2</v>
      </c>
      <c r="H4419" s="10">
        <v>0.61894731143597637</v>
      </c>
      <c r="I4419" s="10">
        <v>0.57598158229334573</v>
      </c>
      <c r="J4419" s="10">
        <v>0.37110692936469042</v>
      </c>
      <c r="K4419" s="10">
        <v>0.41115477884487328</v>
      </c>
      <c r="L4419" s="10">
        <v>4.0644681484787115E-2</v>
      </c>
      <c r="M4419" s="10">
        <v>1533.3829370915291</v>
      </c>
      <c r="N4419" s="10">
        <v>0.24664438719581749</v>
      </c>
      <c r="O4419" s="10">
        <v>0.15654152497494228</v>
      </c>
      <c r="P4419" s="10">
        <v>0.12764989948089148</v>
      </c>
      <c r="Q4419" s="10">
        <v>2.8891625494050801E-2</v>
      </c>
    </row>
    <row r="4420" spans="1:17" x14ac:dyDescent="0.2">
      <c r="A4420" s="9" t="str">
        <f t="shared" ref="A4420:A4483" si="69">B4420&amp;C4420&amp;D4420&amp;E4420</f>
        <v>200930EMAFILHO0</v>
      </c>
      <c r="B4420" s="10">
        <v>2009</v>
      </c>
      <c r="C4420" s="10" t="s">
        <v>4</v>
      </c>
      <c r="D4420" s="10" t="s">
        <v>102</v>
      </c>
      <c r="E4420" s="10">
        <v>0</v>
      </c>
      <c r="F4420" s="10">
        <v>2192395</v>
      </c>
      <c r="G4420" s="10">
        <v>0.10962727498539847</v>
      </c>
      <c r="H4420" s="10">
        <v>0.81531110954002362</v>
      </c>
      <c r="I4420" s="10">
        <v>0.72593077433582909</v>
      </c>
      <c r="J4420" s="10">
        <v>0.17358733257465009</v>
      </c>
      <c r="K4420" s="10">
        <v>0.25547586087361085</v>
      </c>
      <c r="L4420" s="10">
        <v>7.5412049379787863E-2</v>
      </c>
      <c r="M4420" s="10">
        <v>1413.0436901051323</v>
      </c>
      <c r="N4420" s="10">
        <v>0.32436981239652202</v>
      </c>
      <c r="O4420" s="10">
        <v>0.1602597136790091</v>
      </c>
      <c r="P4420" s="10">
        <v>0.14060072950816677</v>
      </c>
      <c r="Q4420" s="10">
        <v>1.9658984170842334E-2</v>
      </c>
    </row>
    <row r="4421" spans="1:17" x14ac:dyDescent="0.2">
      <c r="A4421" s="9" t="str">
        <f t="shared" si="69"/>
        <v>200930EMAOUTRO0</v>
      </c>
      <c r="B4421" s="10">
        <v>2009</v>
      </c>
      <c r="C4421" s="10" t="s">
        <v>4</v>
      </c>
      <c r="D4421" s="10" t="s">
        <v>104</v>
      </c>
      <c r="E4421" s="10">
        <v>0</v>
      </c>
      <c r="F4421" s="10">
        <v>1807718</v>
      </c>
      <c r="G4421" s="10">
        <v>7.8104327474033342E-2</v>
      </c>
      <c r="H4421" s="10">
        <v>0.45616351665469945</v>
      </c>
      <c r="I4421" s="10">
        <v>0.42053517196819418</v>
      </c>
      <c r="J4421" s="10">
        <v>0.5383057534416319</v>
      </c>
      <c r="K4421" s="10">
        <v>0.57263743570623293</v>
      </c>
      <c r="L4421" s="10">
        <v>2.5884015095274816E-2</v>
      </c>
      <c r="M4421" s="10">
        <v>1740.7134158554607</v>
      </c>
      <c r="N4421" s="10">
        <v>0.1721505898347267</v>
      </c>
      <c r="O4421" s="10">
        <v>9.6935937156626295E-2</v>
      </c>
      <c r="P4421" s="10">
        <v>8.7570985810864296E-2</v>
      </c>
      <c r="Q4421" s="10">
        <v>9.364951345761997E-3</v>
      </c>
    </row>
    <row r="4422" spans="1:17" x14ac:dyDescent="0.2">
      <c r="A4422" s="9" t="str">
        <f t="shared" si="69"/>
        <v>200915A17CHEFE15</v>
      </c>
      <c r="B4422" s="10">
        <v>2009</v>
      </c>
      <c r="C4422" s="10" t="s">
        <v>0</v>
      </c>
      <c r="D4422" s="10" t="s">
        <v>98</v>
      </c>
      <c r="E4422" s="10">
        <v>15</v>
      </c>
      <c r="F4422" s="10">
        <v>2494</v>
      </c>
      <c r="G4422" s="10">
        <v>0</v>
      </c>
      <c r="H4422" s="10">
        <v>0.30793905372894947</v>
      </c>
      <c r="I4422" s="10">
        <v>0.30793905372894947</v>
      </c>
      <c r="J4422" s="10">
        <v>0.46150761828388132</v>
      </c>
      <c r="K4422" s="10">
        <v>0.46150761828388132</v>
      </c>
      <c r="L4422" s="10">
        <v>0.46150761828388132</v>
      </c>
      <c r="M4422" s="10">
        <v>224.73301992530821</v>
      </c>
      <c r="N4422" s="10">
        <v>0.15396952686447474</v>
      </c>
      <c r="O4422" s="10">
        <v>0.15396952686447474</v>
      </c>
      <c r="P4422" s="10">
        <v>0.15396952686447474</v>
      </c>
      <c r="Q4422" s="10">
        <v>0</v>
      </c>
    </row>
    <row r="4423" spans="1:17" x14ac:dyDescent="0.2">
      <c r="A4423" s="9" t="str">
        <f t="shared" si="69"/>
        <v>200915A17CONJU15</v>
      </c>
      <c r="B4423" s="10">
        <v>2009</v>
      </c>
      <c r="C4423" s="10" t="s">
        <v>0</v>
      </c>
      <c r="D4423" s="10" t="s">
        <v>100</v>
      </c>
      <c r="E4423" s="10">
        <v>15</v>
      </c>
      <c r="F4423" s="10">
        <v>4600</v>
      </c>
      <c r="G4423" s="10">
        <v>0.24934725848563968</v>
      </c>
      <c r="H4423" s="10">
        <v>0.16652173913043478</v>
      </c>
      <c r="I4423" s="10">
        <v>0.125</v>
      </c>
      <c r="J4423" s="10">
        <v>0.54195652173913045</v>
      </c>
      <c r="K4423" s="10">
        <v>0.54195652173913045</v>
      </c>
      <c r="L4423" s="10">
        <v>0.41630434782608694</v>
      </c>
      <c r="M4423" s="10">
        <v>331.31984256090152</v>
      </c>
      <c r="N4423" s="10">
        <v>0</v>
      </c>
      <c r="O4423" s="10">
        <v>0</v>
      </c>
      <c r="P4423" s="10">
        <v>0</v>
      </c>
      <c r="Q4423" s="10">
        <v>0</v>
      </c>
    </row>
    <row r="4424" spans="1:17" x14ac:dyDescent="0.2">
      <c r="A4424" s="9" t="str">
        <f t="shared" si="69"/>
        <v>200915A17FILHO15</v>
      </c>
      <c r="B4424" s="10">
        <v>2009</v>
      </c>
      <c r="C4424" s="10" t="s">
        <v>0</v>
      </c>
      <c r="D4424" s="10" t="s">
        <v>102</v>
      </c>
      <c r="E4424" s="10">
        <v>15</v>
      </c>
      <c r="F4424" s="10">
        <v>83598</v>
      </c>
      <c r="G4424" s="10">
        <v>0.23071777376413138</v>
      </c>
      <c r="H4424" s="10">
        <v>0.17882006746572884</v>
      </c>
      <c r="I4424" s="10">
        <v>0.13756309959568411</v>
      </c>
      <c r="J4424" s="10">
        <v>4.3601521567501612E-2</v>
      </c>
      <c r="K4424" s="10">
        <v>4.5898227230316516E-2</v>
      </c>
      <c r="L4424" s="10">
        <v>0.93578793751046674</v>
      </c>
      <c r="M4424" s="10">
        <v>168.81448406543544</v>
      </c>
      <c r="N4424" s="10">
        <v>7.7968372449101653E-2</v>
      </c>
      <c r="O4424" s="10">
        <v>2.7512619919136821E-2</v>
      </c>
      <c r="P4424" s="10">
        <v>2.7512619919136821E-2</v>
      </c>
      <c r="Q4424" s="10">
        <v>0</v>
      </c>
    </row>
    <row r="4425" spans="1:17" x14ac:dyDescent="0.2">
      <c r="A4425" s="9" t="str">
        <f t="shared" si="69"/>
        <v>200915A17OUTRO15</v>
      </c>
      <c r="B4425" s="10">
        <v>2009</v>
      </c>
      <c r="C4425" s="10" t="s">
        <v>0</v>
      </c>
      <c r="D4425" s="10" t="s">
        <v>104</v>
      </c>
      <c r="E4425" s="10">
        <v>15</v>
      </c>
      <c r="F4425" s="10">
        <v>18209</v>
      </c>
      <c r="G4425" s="10">
        <v>0.22254419008982904</v>
      </c>
      <c r="H4425" s="10">
        <v>0.18952166511065957</v>
      </c>
      <c r="I4425" s="10">
        <v>0.14734471964413201</v>
      </c>
      <c r="J4425" s="10">
        <v>7.3699818770937453E-2</v>
      </c>
      <c r="K4425" s="10">
        <v>7.3699818770937453E-2</v>
      </c>
      <c r="L4425" s="10">
        <v>0.90521170849579879</v>
      </c>
      <c r="M4425" s="10">
        <v>120.72594171388248</v>
      </c>
      <c r="N4425" s="10">
        <v>3.1914303158128432E-2</v>
      </c>
      <c r="O4425" s="10">
        <v>1.0601098962091358E-2</v>
      </c>
      <c r="P4425" s="10">
        <v>1.0601098962091358E-2</v>
      </c>
      <c r="Q4425" s="10">
        <v>0</v>
      </c>
    </row>
    <row r="4426" spans="1:17" x14ac:dyDescent="0.2">
      <c r="A4426" s="9" t="str">
        <f t="shared" si="69"/>
        <v>200915A29CHEFE15</v>
      </c>
      <c r="B4426" s="10">
        <v>2009</v>
      </c>
      <c r="C4426" s="10" t="s">
        <v>3</v>
      </c>
      <c r="D4426" s="10" t="s">
        <v>98</v>
      </c>
      <c r="E4426" s="10">
        <v>15</v>
      </c>
      <c r="F4426" s="10">
        <v>123472</v>
      </c>
      <c r="G4426" s="10">
        <v>0.11962212278084876</v>
      </c>
      <c r="H4426" s="10">
        <v>0.8307389529609952</v>
      </c>
      <c r="I4426" s="10">
        <v>0.73136419593106128</v>
      </c>
      <c r="J4426" s="10">
        <v>0.12423869379292471</v>
      </c>
      <c r="K4426" s="10">
        <v>0.21274458986652844</v>
      </c>
      <c r="L4426" s="10">
        <v>0.15375145782039654</v>
      </c>
      <c r="M4426" s="10">
        <v>742.00020095236937</v>
      </c>
      <c r="N4426" s="10">
        <v>0.31994298302449137</v>
      </c>
      <c r="O4426" s="10">
        <v>0.16622392121290658</v>
      </c>
      <c r="P4426" s="10">
        <v>0.15846507710250096</v>
      </c>
      <c r="Q4426" s="10">
        <v>7.7588441104055978E-3</v>
      </c>
    </row>
    <row r="4427" spans="1:17" x14ac:dyDescent="0.2">
      <c r="A4427" s="9" t="str">
        <f t="shared" si="69"/>
        <v>200915A29CONJU15</v>
      </c>
      <c r="B4427" s="10">
        <v>2009</v>
      </c>
      <c r="C4427" s="10" t="s">
        <v>3</v>
      </c>
      <c r="D4427" s="10" t="s">
        <v>100</v>
      </c>
      <c r="E4427" s="10">
        <v>15</v>
      </c>
      <c r="F4427" s="10">
        <v>100652</v>
      </c>
      <c r="G4427" s="10">
        <v>0.16327218535996876</v>
      </c>
      <c r="H4427" s="10">
        <v>0.56000874299566827</v>
      </c>
      <c r="I4427" s="10">
        <v>0.46857489170607636</v>
      </c>
      <c r="J4427" s="10">
        <v>0.37335572070102929</v>
      </c>
      <c r="K4427" s="10">
        <v>0.44195843102968646</v>
      </c>
      <c r="L4427" s="10">
        <v>0.1561220840122402</v>
      </c>
      <c r="M4427" s="10">
        <v>669.37431763566644</v>
      </c>
      <c r="N4427" s="10">
        <v>0.2514505424631403</v>
      </c>
      <c r="O4427" s="10">
        <v>0.13906330723681595</v>
      </c>
      <c r="P4427" s="10">
        <v>0.13334061916305687</v>
      </c>
      <c r="Q4427" s="10">
        <v>5.7226880737590909E-3</v>
      </c>
    </row>
    <row r="4428" spans="1:17" x14ac:dyDescent="0.2">
      <c r="A4428" s="9" t="str">
        <f t="shared" si="69"/>
        <v>200915A29FILHO15</v>
      </c>
      <c r="B4428" s="10">
        <v>2009</v>
      </c>
      <c r="C4428" s="10" t="s">
        <v>3</v>
      </c>
      <c r="D4428" s="10" t="s">
        <v>102</v>
      </c>
      <c r="E4428" s="10">
        <v>15</v>
      </c>
      <c r="F4428" s="10">
        <v>278587</v>
      </c>
      <c r="G4428" s="10">
        <v>0.19654496463922311</v>
      </c>
      <c r="H4428" s="10">
        <v>0.51821872520971901</v>
      </c>
      <c r="I4428" s="10">
        <v>0.41636544418799154</v>
      </c>
      <c r="J4428" s="10">
        <v>9.6364869861120583E-2</v>
      </c>
      <c r="K4428" s="10">
        <v>0.15761683064895346</v>
      </c>
      <c r="L4428" s="10">
        <v>0.59532569717897821</v>
      </c>
      <c r="M4428" s="10">
        <v>592.15988657612809</v>
      </c>
      <c r="N4428" s="10">
        <v>0.22299317627886442</v>
      </c>
      <c r="O4428" s="10">
        <v>7.4328665730992477E-2</v>
      </c>
      <c r="P4428" s="10">
        <v>7.157548629333027E-2</v>
      </c>
      <c r="Q4428" s="10">
        <v>2.7531794376622026E-3</v>
      </c>
    </row>
    <row r="4429" spans="1:17" x14ac:dyDescent="0.2">
      <c r="A4429" s="9" t="str">
        <f t="shared" si="69"/>
        <v>200915A29OUTRO15</v>
      </c>
      <c r="B4429" s="10">
        <v>2009</v>
      </c>
      <c r="C4429" s="10" t="s">
        <v>3</v>
      </c>
      <c r="D4429" s="10" t="s">
        <v>104</v>
      </c>
      <c r="E4429" s="10">
        <v>15</v>
      </c>
      <c r="F4429" s="10">
        <v>75919</v>
      </c>
      <c r="G4429" s="10">
        <v>0.19906529395827688</v>
      </c>
      <c r="H4429" s="10">
        <v>0.58341126727169745</v>
      </c>
      <c r="I4429" s="10">
        <v>0.46727433185368616</v>
      </c>
      <c r="J4429" s="10">
        <v>0.12875564746637863</v>
      </c>
      <c r="K4429" s="10">
        <v>0.18427534609254601</v>
      </c>
      <c r="L4429" s="10">
        <v>0.5100699429655291</v>
      </c>
      <c r="M4429" s="10">
        <v>588.98286764448812</v>
      </c>
      <c r="N4429" s="10">
        <v>0.23799965666142855</v>
      </c>
      <c r="O4429" s="10">
        <v>7.0886209674224515E-2</v>
      </c>
      <c r="P4429" s="10">
        <v>7.0886209674224515E-2</v>
      </c>
      <c r="Q4429" s="10">
        <v>0</v>
      </c>
    </row>
    <row r="4430" spans="1:17" x14ac:dyDescent="0.2">
      <c r="A4430" s="9" t="str">
        <f t="shared" si="69"/>
        <v>200918A24CHEFE15</v>
      </c>
      <c r="B4430" s="10">
        <v>2009</v>
      </c>
      <c r="C4430" s="10" t="s">
        <v>1</v>
      </c>
      <c r="D4430" s="10" t="s">
        <v>98</v>
      </c>
      <c r="E4430" s="10">
        <v>15</v>
      </c>
      <c r="F4430" s="10">
        <v>49091</v>
      </c>
      <c r="G4430" s="10">
        <v>0.14286474406725549</v>
      </c>
      <c r="H4430" s="10">
        <v>0.76568006355543783</v>
      </c>
      <c r="I4430" s="10">
        <v>0.65629137723819031</v>
      </c>
      <c r="J4430" s="10">
        <v>0.15234971787089283</v>
      </c>
      <c r="K4430" s="10">
        <v>0.24611435904748324</v>
      </c>
      <c r="L4430" s="10">
        <v>0.23431993644456214</v>
      </c>
      <c r="M4430" s="10">
        <v>553.51294354200309</v>
      </c>
      <c r="N4430" s="10">
        <v>0.32036422154773786</v>
      </c>
      <c r="O4430" s="10">
        <v>0.17974781528182354</v>
      </c>
      <c r="P4430" s="10">
        <v>0.17583671141349738</v>
      </c>
      <c r="Q4430" s="10">
        <v>3.9111038683261696E-3</v>
      </c>
    </row>
    <row r="4431" spans="1:17" x14ac:dyDescent="0.2">
      <c r="A4431" s="9" t="str">
        <f t="shared" si="69"/>
        <v>200918A24CONJU15</v>
      </c>
      <c r="B4431" s="10">
        <v>2009</v>
      </c>
      <c r="C4431" s="10" t="s">
        <v>1</v>
      </c>
      <c r="D4431" s="10" t="s">
        <v>100</v>
      </c>
      <c r="E4431" s="10">
        <v>15</v>
      </c>
      <c r="F4431" s="10">
        <v>41798</v>
      </c>
      <c r="G4431" s="10">
        <v>0.17315887100817165</v>
      </c>
      <c r="H4431" s="10">
        <v>0.47722379061199099</v>
      </c>
      <c r="I4431" s="10">
        <v>0.39458825781137852</v>
      </c>
      <c r="J4431" s="10">
        <v>0.45404086319919612</v>
      </c>
      <c r="K4431" s="10">
        <v>0.51832623570505765</v>
      </c>
      <c r="L4431" s="10">
        <v>0.146753433178621</v>
      </c>
      <c r="M4431" s="10">
        <v>493.93952549537175</v>
      </c>
      <c r="N4431" s="10">
        <v>0.23403033637973109</v>
      </c>
      <c r="O4431" s="10">
        <v>0.1284750466529499</v>
      </c>
      <c r="P4431" s="10">
        <v>0.12388152543183885</v>
      </c>
      <c r="Q4431" s="10">
        <v>4.593521221111058E-3</v>
      </c>
    </row>
    <row r="4432" spans="1:17" x14ac:dyDescent="0.2">
      <c r="A4432" s="9" t="str">
        <f t="shared" si="69"/>
        <v>200918A24FILHO15</v>
      </c>
      <c r="B4432" s="10">
        <v>2009</v>
      </c>
      <c r="C4432" s="10" t="s">
        <v>1</v>
      </c>
      <c r="D4432" s="10" t="s">
        <v>102</v>
      </c>
      <c r="E4432" s="10">
        <v>15</v>
      </c>
      <c r="F4432" s="10">
        <v>135738</v>
      </c>
      <c r="G4432" s="10">
        <v>0.20914049275907468</v>
      </c>
      <c r="H4432" s="10">
        <v>0.58756575166865577</v>
      </c>
      <c r="I4432" s="10">
        <v>0.46468196083631702</v>
      </c>
      <c r="J4432" s="10">
        <v>0.12432038191221323</v>
      </c>
      <c r="K4432" s="10">
        <v>0.19492699170460739</v>
      </c>
      <c r="L4432" s="10">
        <v>0.54236838615568228</v>
      </c>
      <c r="M4432" s="10">
        <v>539.35033737926051</v>
      </c>
      <c r="N4432" s="10">
        <v>0.24999631643312853</v>
      </c>
      <c r="O4432" s="10">
        <v>7.6286669908205512E-2</v>
      </c>
      <c r="P4432" s="10">
        <v>7.4879547363302837E-2</v>
      </c>
      <c r="Q4432" s="10">
        <v>1.4071225449026801E-3</v>
      </c>
    </row>
    <row r="4433" spans="1:17" x14ac:dyDescent="0.2">
      <c r="A4433" s="9" t="str">
        <f t="shared" si="69"/>
        <v>200918A24OUTRO15</v>
      </c>
      <c r="B4433" s="10">
        <v>2009</v>
      </c>
      <c r="C4433" s="10" t="s">
        <v>1</v>
      </c>
      <c r="D4433" s="10" t="s">
        <v>104</v>
      </c>
      <c r="E4433" s="10">
        <v>15</v>
      </c>
      <c r="F4433" s="10">
        <v>42559</v>
      </c>
      <c r="G4433" s="10">
        <v>0.22295058856699795</v>
      </c>
      <c r="H4433" s="10">
        <v>0.66669799572358368</v>
      </c>
      <c r="I4433" s="10">
        <v>0.51805728518057281</v>
      </c>
      <c r="J4433" s="10">
        <v>0.14859371695763529</v>
      </c>
      <c r="K4433" s="10">
        <v>0.21614699593505488</v>
      </c>
      <c r="L4433" s="10">
        <v>0.46399116520594941</v>
      </c>
      <c r="M4433" s="10">
        <v>520.18383381784031</v>
      </c>
      <c r="N4433" s="10">
        <v>0.27026010949505391</v>
      </c>
      <c r="O4433" s="10">
        <v>5.8507013792617309E-2</v>
      </c>
      <c r="P4433" s="10">
        <v>5.8507013792617309E-2</v>
      </c>
      <c r="Q4433" s="10">
        <v>0</v>
      </c>
    </row>
    <row r="4434" spans="1:17" x14ac:dyDescent="0.2">
      <c r="A4434" s="9" t="str">
        <f t="shared" si="69"/>
        <v>200925A29CHEFE15</v>
      </c>
      <c r="B4434" s="10">
        <v>2009</v>
      </c>
      <c r="C4434" s="10" t="s">
        <v>2</v>
      </c>
      <c r="D4434" s="10" t="s">
        <v>98</v>
      </c>
      <c r="E4434" s="10">
        <v>15</v>
      </c>
      <c r="F4434" s="10">
        <v>71887</v>
      </c>
      <c r="G4434" s="10">
        <v>0.10744818350281078</v>
      </c>
      <c r="H4434" s="10">
        <v>0.89330476998622843</v>
      </c>
      <c r="I4434" s="10">
        <v>0.79732079513681198</v>
      </c>
      <c r="J4434" s="10">
        <v>9.3340937860809325E-2</v>
      </c>
      <c r="K4434" s="10">
        <v>0.18132624813944107</v>
      </c>
      <c r="L4434" s="10">
        <v>8.8054863883595083E-2</v>
      </c>
      <c r="M4434" s="10">
        <v>855.67236227074056</v>
      </c>
      <c r="N4434" s="10">
        <v>0.32541349618150711</v>
      </c>
      <c r="O4434" s="10">
        <v>0.15741371875304297</v>
      </c>
      <c r="P4434" s="10">
        <v>0.14675810647265847</v>
      </c>
      <c r="Q4434" s="10">
        <v>1.0655612280384492E-2</v>
      </c>
    </row>
    <row r="4435" spans="1:17" x14ac:dyDescent="0.2">
      <c r="A4435" s="9" t="str">
        <f t="shared" si="69"/>
        <v>200925A29CONJU15</v>
      </c>
      <c r="B4435" s="10">
        <v>2009</v>
      </c>
      <c r="C4435" s="10" t="s">
        <v>2</v>
      </c>
      <c r="D4435" s="10" t="s">
        <v>100</v>
      </c>
      <c r="E4435" s="10">
        <v>15</v>
      </c>
      <c r="F4435" s="10">
        <v>54254</v>
      </c>
      <c r="G4435" s="10">
        <v>0.15589150983086977</v>
      </c>
      <c r="H4435" s="10">
        <v>0.65714970324768684</v>
      </c>
      <c r="I4435" s="10">
        <v>0.55470564382349685</v>
      </c>
      <c r="J4435" s="10">
        <v>0.29689976775905924</v>
      </c>
      <c r="K4435" s="10">
        <v>0.37464518745161646</v>
      </c>
      <c r="L4435" s="10">
        <v>0.14127990562907805</v>
      </c>
      <c r="M4435" s="10">
        <v>771.38440696079726</v>
      </c>
      <c r="N4435" s="10">
        <v>0.28619087993511999</v>
      </c>
      <c r="O4435" s="10">
        <v>0.15901131713790689</v>
      </c>
      <c r="P4435" s="10">
        <v>0.15193349799093153</v>
      </c>
      <c r="Q4435" s="10">
        <v>7.0778191469753381E-3</v>
      </c>
    </row>
    <row r="4436" spans="1:17" x14ac:dyDescent="0.2">
      <c r="A4436" s="9" t="str">
        <f t="shared" si="69"/>
        <v>200925A29FILHO15</v>
      </c>
      <c r="B4436" s="10">
        <v>2009</v>
      </c>
      <c r="C4436" s="10" t="s">
        <v>2</v>
      </c>
      <c r="D4436" s="10" t="s">
        <v>102</v>
      </c>
      <c r="E4436" s="10">
        <v>15</v>
      </c>
      <c r="F4436" s="10">
        <v>59251</v>
      </c>
      <c r="G4436" s="10">
        <v>0.16603241719520789</v>
      </c>
      <c r="H4436" s="10">
        <v>0.8382137010345817</v>
      </c>
      <c r="I4436" s="10">
        <v>0.69904305412566881</v>
      </c>
      <c r="J4436" s="10">
        <v>0.10676613052944255</v>
      </c>
      <c r="K4436" s="10">
        <v>0.22976827395318222</v>
      </c>
      <c r="L4436" s="10">
        <v>0.23628293193363825</v>
      </c>
      <c r="M4436" s="10">
        <v>799.64360893171761</v>
      </c>
      <c r="N4436" s="10">
        <v>0.36574910128099103</v>
      </c>
      <c r="O4436" s="10">
        <v>0.13589644056640393</v>
      </c>
      <c r="P4436" s="10">
        <v>0.12617508565256283</v>
      </c>
      <c r="Q4436" s="10">
        <v>9.7213549138411171E-3</v>
      </c>
    </row>
    <row r="4437" spans="1:17" x14ac:dyDescent="0.2">
      <c r="A4437" s="9" t="str">
        <f t="shared" si="69"/>
        <v>200925A29OUTRO15</v>
      </c>
      <c r="B4437" s="10">
        <v>2009</v>
      </c>
      <c r="C4437" s="10" t="s">
        <v>2</v>
      </c>
      <c r="D4437" s="10" t="s">
        <v>104</v>
      </c>
      <c r="E4437" s="10">
        <v>15</v>
      </c>
      <c r="F4437" s="10">
        <v>15151</v>
      </c>
      <c r="G4437" s="10">
        <v>0.13820486083259806</v>
      </c>
      <c r="H4437" s="10">
        <v>0.82284997689921457</v>
      </c>
      <c r="I4437" s="10">
        <v>0.70912811035575207</v>
      </c>
      <c r="J4437" s="10">
        <v>0.13919873275691375</v>
      </c>
      <c r="K4437" s="10">
        <v>0.22764173981915384</v>
      </c>
      <c r="L4437" s="10">
        <v>0.16460959672628869</v>
      </c>
      <c r="M4437" s="10">
        <v>873.90950789856345</v>
      </c>
      <c r="N4437" s="10">
        <v>0.39244934327767145</v>
      </c>
      <c r="O4437" s="10">
        <v>0.17734802983301431</v>
      </c>
      <c r="P4437" s="10">
        <v>0.17734802983301431</v>
      </c>
      <c r="Q4437" s="10">
        <v>0</v>
      </c>
    </row>
    <row r="4438" spans="1:17" x14ac:dyDescent="0.2">
      <c r="A4438" s="9" t="str">
        <f t="shared" si="69"/>
        <v>200930EMACHEFE15</v>
      </c>
      <c r="B4438" s="10">
        <v>2009</v>
      </c>
      <c r="C4438" s="10" t="s">
        <v>4</v>
      </c>
      <c r="D4438" s="10" t="s">
        <v>98</v>
      </c>
      <c r="E4438" s="10">
        <v>15</v>
      </c>
      <c r="F4438" s="10">
        <v>502714</v>
      </c>
      <c r="G4438" s="10">
        <v>5.3128505295097092E-2</v>
      </c>
      <c r="H4438" s="10">
        <v>0.73950397243760868</v>
      </c>
      <c r="I4438" s="10">
        <v>0.70021523172221178</v>
      </c>
      <c r="J4438" s="10">
        <v>0.25324737325795582</v>
      </c>
      <c r="K4438" s="10">
        <v>0.2898626256678748</v>
      </c>
      <c r="L4438" s="10">
        <v>3.6999168513309755E-2</v>
      </c>
      <c r="M4438" s="10">
        <v>1269.4739427387526</v>
      </c>
      <c r="N4438" s="10">
        <v>0.3737988883556147</v>
      </c>
      <c r="O4438" s="10">
        <v>0.26193544018688053</v>
      </c>
      <c r="P4438" s="10">
        <v>0.22605493697960127</v>
      </c>
      <c r="Q4438" s="10">
        <v>3.5880503207279257E-2</v>
      </c>
    </row>
    <row r="4439" spans="1:17" x14ac:dyDescent="0.2">
      <c r="A4439" s="9" t="str">
        <f t="shared" si="69"/>
        <v>200930EMACONJU15</v>
      </c>
      <c r="B4439" s="10">
        <v>2009</v>
      </c>
      <c r="C4439" s="10" t="s">
        <v>4</v>
      </c>
      <c r="D4439" s="10" t="s">
        <v>100</v>
      </c>
      <c r="E4439" s="10">
        <v>15</v>
      </c>
      <c r="F4439" s="10">
        <v>271275</v>
      </c>
      <c r="G4439" s="10">
        <v>6.2722728811711301E-2</v>
      </c>
      <c r="H4439" s="10">
        <v>0.64237028845267719</v>
      </c>
      <c r="I4439" s="10">
        <v>0.60207907105335912</v>
      </c>
      <c r="J4439" s="10">
        <v>0.34491198967837067</v>
      </c>
      <c r="K4439" s="10">
        <v>0.38307990047000279</v>
      </c>
      <c r="L4439" s="10">
        <v>4.593493687217768E-2</v>
      </c>
      <c r="M4439" s="10">
        <v>1001.9730212257933</v>
      </c>
      <c r="N4439" s="10">
        <v>0.32789236015113815</v>
      </c>
      <c r="O4439" s="10">
        <v>0.23531103124136024</v>
      </c>
      <c r="P4439" s="10">
        <v>0.21269191779559488</v>
      </c>
      <c r="Q4439" s="10">
        <v>2.2619113445765369E-2</v>
      </c>
    </row>
    <row r="4440" spans="1:17" x14ac:dyDescent="0.2">
      <c r="A4440" s="9" t="str">
        <f t="shared" si="69"/>
        <v>200930EMAFILHO15</v>
      </c>
      <c r="B4440" s="10">
        <v>2009</v>
      </c>
      <c r="C4440" s="10" t="s">
        <v>4</v>
      </c>
      <c r="D4440" s="10" t="s">
        <v>102</v>
      </c>
      <c r="E4440" s="10">
        <v>15</v>
      </c>
      <c r="F4440" s="10">
        <v>77467</v>
      </c>
      <c r="G4440" s="10">
        <v>7.2556248818302138E-2</v>
      </c>
      <c r="H4440" s="10">
        <v>0.81929079479003963</v>
      </c>
      <c r="I4440" s="10">
        <v>0.75984612802870899</v>
      </c>
      <c r="J4440" s="10">
        <v>0.16583835697780991</v>
      </c>
      <c r="K4440" s="10">
        <v>0.21290355893477222</v>
      </c>
      <c r="L4440" s="10">
        <v>8.4164870202796033E-2</v>
      </c>
      <c r="M4440" s="10">
        <v>975.54272723093447</v>
      </c>
      <c r="N4440" s="10">
        <v>0.39850516994333068</v>
      </c>
      <c r="O4440" s="10">
        <v>0.24997740973575847</v>
      </c>
      <c r="P4440" s="10">
        <v>0.22769695483238023</v>
      </c>
      <c r="Q4440" s="10">
        <v>2.2280454903378214E-2</v>
      </c>
    </row>
    <row r="4441" spans="1:17" x14ac:dyDescent="0.2">
      <c r="A4441" s="9" t="str">
        <f t="shared" si="69"/>
        <v>200930EMAOUTRO15</v>
      </c>
      <c r="B4441" s="10">
        <v>2009</v>
      </c>
      <c r="C4441" s="10" t="s">
        <v>4</v>
      </c>
      <c r="D4441" s="10" t="s">
        <v>104</v>
      </c>
      <c r="E4441" s="10">
        <v>15</v>
      </c>
      <c r="F4441" s="10">
        <v>65760</v>
      </c>
      <c r="G4441" s="10">
        <v>5.9508288321847645E-2</v>
      </c>
      <c r="H4441" s="10">
        <v>0.48987226277372264</v>
      </c>
      <c r="I4441" s="10">
        <v>0.46072080291970802</v>
      </c>
      <c r="J4441" s="10">
        <v>0.50428832116788325</v>
      </c>
      <c r="K4441" s="10">
        <v>0.53053527980535276</v>
      </c>
      <c r="L4441" s="10">
        <v>2.6246958637469585E-2</v>
      </c>
      <c r="M4441" s="10">
        <v>891.38857095159267</v>
      </c>
      <c r="N4441" s="10">
        <v>0.236161800486618</v>
      </c>
      <c r="O4441" s="10">
        <v>0.15745133819951337</v>
      </c>
      <c r="P4441" s="10">
        <v>0.1370285888077859</v>
      </c>
      <c r="Q4441" s="10">
        <v>2.0422749391727495E-2</v>
      </c>
    </row>
    <row r="4442" spans="1:17" x14ac:dyDescent="0.2">
      <c r="A4442" s="9" t="str">
        <f t="shared" si="69"/>
        <v>200915A17CHEFE23</v>
      </c>
      <c r="B4442" s="10">
        <v>2009</v>
      </c>
      <c r="C4442" s="10" t="s">
        <v>0</v>
      </c>
      <c r="D4442" s="10" t="s">
        <v>98</v>
      </c>
      <c r="E4442" s="10">
        <v>23</v>
      </c>
      <c r="F4442" s="10">
        <v>3756</v>
      </c>
      <c r="G4442" s="10">
        <v>0.33333333333333331</v>
      </c>
      <c r="H4442" s="10">
        <v>0.35303514376996803</v>
      </c>
      <c r="I4442" s="10">
        <v>0.23535676251331203</v>
      </c>
      <c r="J4442" s="10">
        <v>0.41160809371671991</v>
      </c>
      <c r="K4442" s="10">
        <v>0.4704472843450479</v>
      </c>
      <c r="L4442" s="10">
        <v>0.29419595314164004</v>
      </c>
      <c r="M4442" s="10">
        <v>532.33634094807383</v>
      </c>
      <c r="N4442" s="10">
        <v>0.11767838125665601</v>
      </c>
      <c r="O4442" s="10">
        <v>0</v>
      </c>
      <c r="P4442" s="10">
        <v>0</v>
      </c>
      <c r="Q4442" s="10">
        <v>0</v>
      </c>
    </row>
    <row r="4443" spans="1:17" x14ac:dyDescent="0.2">
      <c r="A4443" s="9" t="str">
        <f t="shared" si="69"/>
        <v>200915A17CONJU23</v>
      </c>
      <c r="B4443" s="10">
        <v>2009</v>
      </c>
      <c r="C4443" s="10" t="s">
        <v>0</v>
      </c>
      <c r="D4443" s="10" t="s">
        <v>100</v>
      </c>
      <c r="E4443" s="10">
        <v>23</v>
      </c>
      <c r="F4443" s="10">
        <v>5963</v>
      </c>
      <c r="G4443" s="10">
        <v>0.28589909443725742</v>
      </c>
      <c r="H4443" s="10">
        <v>0.25926547040080494</v>
      </c>
      <c r="I4443" s="10">
        <v>0.18514170719436526</v>
      </c>
      <c r="J4443" s="10">
        <v>0.48130135837665605</v>
      </c>
      <c r="K4443" s="10">
        <v>0.48130135837665605</v>
      </c>
      <c r="L4443" s="10">
        <v>0.37061881603219854</v>
      </c>
      <c r="M4443" s="10">
        <v>224.02564017509044</v>
      </c>
      <c r="N4443" s="10">
        <v>0.11101794398792554</v>
      </c>
      <c r="O4443" s="10">
        <v>3.7061881603219854E-2</v>
      </c>
      <c r="P4443" s="10">
        <v>3.7061881603219854E-2</v>
      </c>
      <c r="Q4443" s="10">
        <v>0</v>
      </c>
    </row>
    <row r="4444" spans="1:17" x14ac:dyDescent="0.2">
      <c r="A4444" s="9" t="str">
        <f t="shared" si="69"/>
        <v>200915A17FILHO23</v>
      </c>
      <c r="B4444" s="10">
        <v>2009</v>
      </c>
      <c r="C4444" s="10" t="s">
        <v>0</v>
      </c>
      <c r="D4444" s="10" t="s">
        <v>102</v>
      </c>
      <c r="E4444" s="10">
        <v>23</v>
      </c>
      <c r="F4444" s="10">
        <v>170975</v>
      </c>
      <c r="G4444" s="10">
        <v>0.24397851325593484</v>
      </c>
      <c r="H4444" s="10">
        <v>0.2700277818394502</v>
      </c>
      <c r="I4444" s="10">
        <v>0.20414680508846322</v>
      </c>
      <c r="J4444" s="10">
        <v>6.3307501096651564E-2</v>
      </c>
      <c r="K4444" s="10">
        <v>6.5892674367597603E-2</v>
      </c>
      <c r="L4444" s="10">
        <v>0.89663401082029537</v>
      </c>
      <c r="M4444" s="10">
        <v>213.21210754496059</v>
      </c>
      <c r="N4444" s="10">
        <v>9.6914753618950134E-2</v>
      </c>
      <c r="O4444" s="10">
        <v>2.8425208363795876E-2</v>
      </c>
      <c r="P4444" s="10">
        <v>2.8425208363795876E-2</v>
      </c>
      <c r="Q4444" s="10">
        <v>0</v>
      </c>
    </row>
    <row r="4445" spans="1:17" x14ac:dyDescent="0.2">
      <c r="A4445" s="9" t="str">
        <f t="shared" si="69"/>
        <v>200915A17OUTRO23</v>
      </c>
      <c r="B4445" s="10">
        <v>2009</v>
      </c>
      <c r="C4445" s="10" t="s">
        <v>0</v>
      </c>
      <c r="D4445" s="10" t="s">
        <v>104</v>
      </c>
      <c r="E4445" s="10">
        <v>23</v>
      </c>
      <c r="F4445" s="10">
        <v>24523</v>
      </c>
      <c r="G4445" s="10">
        <v>0.16654090762099816</v>
      </c>
      <c r="H4445" s="10">
        <v>0.37829792439750437</v>
      </c>
      <c r="I4445" s="10">
        <v>0.31529584471720423</v>
      </c>
      <c r="J4445" s="10">
        <v>8.1107531704930069E-2</v>
      </c>
      <c r="K4445" s="10">
        <v>0.11711454552868736</v>
      </c>
      <c r="L4445" s="10">
        <v>0.77478285690983972</v>
      </c>
      <c r="M4445" s="10">
        <v>337.66557690853205</v>
      </c>
      <c r="N4445" s="10">
        <v>0.18011662520898747</v>
      </c>
      <c r="O4445" s="10">
        <v>4.5018961790971743E-2</v>
      </c>
      <c r="P4445" s="10">
        <v>4.5018961790971743E-2</v>
      </c>
      <c r="Q4445" s="10">
        <v>0</v>
      </c>
    </row>
    <row r="4446" spans="1:17" x14ac:dyDescent="0.2">
      <c r="A4446" s="9" t="str">
        <f t="shared" si="69"/>
        <v>200915A29CHEFE23</v>
      </c>
      <c r="B4446" s="10">
        <v>2009</v>
      </c>
      <c r="C4446" s="10" t="s">
        <v>3</v>
      </c>
      <c r="D4446" s="10" t="s">
        <v>98</v>
      </c>
      <c r="E4446" s="10">
        <v>23</v>
      </c>
      <c r="F4446" s="10">
        <v>227773</v>
      </c>
      <c r="G4446" s="10">
        <v>0.10905222838132</v>
      </c>
      <c r="H4446" s="10">
        <v>0.88944255903904323</v>
      </c>
      <c r="I4446" s="10">
        <v>0.79244686595865177</v>
      </c>
      <c r="J4446" s="10">
        <v>9.2126810464804865E-2</v>
      </c>
      <c r="K4446" s="10">
        <v>0.17456853973034556</v>
      </c>
      <c r="L4446" s="10">
        <v>0.1067071162956101</v>
      </c>
      <c r="M4446" s="10">
        <v>862.56744482419049</v>
      </c>
      <c r="N4446" s="10">
        <v>0.32104770978122954</v>
      </c>
      <c r="O4446" s="10">
        <v>0.10865203514024928</v>
      </c>
      <c r="P4446" s="10">
        <v>8.3433945199826137E-2</v>
      </c>
      <c r="Q4446" s="10">
        <v>2.5218089940423141E-2</v>
      </c>
    </row>
    <row r="4447" spans="1:17" x14ac:dyDescent="0.2">
      <c r="A4447" s="9" t="str">
        <f t="shared" si="69"/>
        <v>200915A29CONJU23</v>
      </c>
      <c r="B4447" s="10">
        <v>2009</v>
      </c>
      <c r="C4447" s="10" t="s">
        <v>3</v>
      </c>
      <c r="D4447" s="10" t="s">
        <v>100</v>
      </c>
      <c r="E4447" s="10">
        <v>23</v>
      </c>
      <c r="F4447" s="10">
        <v>173623</v>
      </c>
      <c r="G4447" s="10">
        <v>0.15892736778824257</v>
      </c>
      <c r="H4447" s="10">
        <v>0.6323240584484775</v>
      </c>
      <c r="I4447" s="10">
        <v>0.53183046025008207</v>
      </c>
      <c r="J4447" s="10">
        <v>0.32314843079545913</v>
      </c>
      <c r="K4447" s="10">
        <v>0.40964042782350263</v>
      </c>
      <c r="L4447" s="10">
        <v>0.12341106881000789</v>
      </c>
      <c r="M4447" s="10">
        <v>696.15154579427349</v>
      </c>
      <c r="N4447" s="10">
        <v>0.20610172615379299</v>
      </c>
      <c r="O4447" s="10">
        <v>8.1423544115698951E-2</v>
      </c>
      <c r="P4447" s="10">
        <v>6.3609084049924255E-2</v>
      </c>
      <c r="Q4447" s="10">
        <v>1.7814460065774695E-2</v>
      </c>
    </row>
    <row r="4448" spans="1:17" x14ac:dyDescent="0.2">
      <c r="A4448" s="9" t="str">
        <f t="shared" si="69"/>
        <v>200915A29FILHO23</v>
      </c>
      <c r="B4448" s="10">
        <v>2009</v>
      </c>
      <c r="C4448" s="10" t="s">
        <v>3</v>
      </c>
      <c r="D4448" s="10" t="s">
        <v>102</v>
      </c>
      <c r="E4448" s="10">
        <v>23</v>
      </c>
      <c r="F4448" s="10">
        <v>511189</v>
      </c>
      <c r="G4448" s="10">
        <v>0.22106038938866859</v>
      </c>
      <c r="H4448" s="10">
        <v>0.57864508039100992</v>
      </c>
      <c r="I4448" s="10">
        <v>0.45072957360193588</v>
      </c>
      <c r="J4448" s="10">
        <v>0.10632271038696059</v>
      </c>
      <c r="K4448" s="10">
        <v>0.18368157374278399</v>
      </c>
      <c r="L4448" s="10">
        <v>0.5181390835874794</v>
      </c>
      <c r="M4448" s="10">
        <v>655.40826968685906</v>
      </c>
      <c r="N4448" s="10">
        <v>0.19359571508776596</v>
      </c>
      <c r="O4448" s="10">
        <v>4.8837122864537383E-2</v>
      </c>
      <c r="P4448" s="10">
        <v>4.4081543225695387E-2</v>
      </c>
      <c r="Q4448" s="10">
        <v>4.7555796388419943E-3</v>
      </c>
    </row>
    <row r="4449" spans="1:17" x14ac:dyDescent="0.2">
      <c r="A4449" s="9" t="str">
        <f t="shared" si="69"/>
        <v>200915A29OUTRO23</v>
      </c>
      <c r="B4449" s="10">
        <v>2009</v>
      </c>
      <c r="C4449" s="10" t="s">
        <v>3</v>
      </c>
      <c r="D4449" s="10" t="s">
        <v>104</v>
      </c>
      <c r="E4449" s="10">
        <v>23</v>
      </c>
      <c r="F4449" s="10">
        <v>115981</v>
      </c>
      <c r="G4449" s="10">
        <v>0.17387720959984254</v>
      </c>
      <c r="H4449" s="10">
        <v>0.70091652943154481</v>
      </c>
      <c r="I4449" s="10">
        <v>0.57904311913158191</v>
      </c>
      <c r="J4449" s="10">
        <v>0.11430320483527474</v>
      </c>
      <c r="K4449" s="10">
        <v>0.20761159155378897</v>
      </c>
      <c r="L4449" s="10">
        <v>0.3371845388468801</v>
      </c>
      <c r="M4449" s="10">
        <v>580.92574121718519</v>
      </c>
      <c r="N4449" s="10">
        <v>0.21905312076978126</v>
      </c>
      <c r="O4449" s="10">
        <v>7.0485682999801694E-2</v>
      </c>
      <c r="P4449" s="10">
        <v>6.2863744923737502E-2</v>
      </c>
      <c r="Q4449" s="10">
        <v>7.6219380760641827E-3</v>
      </c>
    </row>
    <row r="4450" spans="1:17" x14ac:dyDescent="0.2">
      <c r="A4450" s="9" t="str">
        <f t="shared" si="69"/>
        <v>200918A24CHEFE23</v>
      </c>
      <c r="B4450" s="10">
        <v>2009</v>
      </c>
      <c r="C4450" s="10" t="s">
        <v>1</v>
      </c>
      <c r="D4450" s="10" t="s">
        <v>98</v>
      </c>
      <c r="E4450" s="10">
        <v>23</v>
      </c>
      <c r="F4450" s="10">
        <v>89688</v>
      </c>
      <c r="G4450" s="10">
        <v>0.14006213149052177</v>
      </c>
      <c r="H4450" s="10">
        <v>0.87932610828650437</v>
      </c>
      <c r="I4450" s="10">
        <v>0.75616581928463111</v>
      </c>
      <c r="J4450" s="10">
        <v>9.1115868343591117E-2</v>
      </c>
      <c r="K4450" s="10">
        <v>0.19456337525644457</v>
      </c>
      <c r="L4450" s="10">
        <v>0.14532601908839532</v>
      </c>
      <c r="M4450" s="10">
        <v>686.8592337778515</v>
      </c>
      <c r="N4450" s="10">
        <v>0.31771251449469273</v>
      </c>
      <c r="O4450" s="10">
        <v>8.3757024351083759E-2</v>
      </c>
      <c r="P4450" s="10">
        <v>6.8983587547943981E-2</v>
      </c>
      <c r="Q4450" s="10">
        <v>1.4773436803139773E-2</v>
      </c>
    </row>
    <row r="4451" spans="1:17" x14ac:dyDescent="0.2">
      <c r="A4451" s="9" t="str">
        <f t="shared" si="69"/>
        <v>200918A24CONJU23</v>
      </c>
      <c r="B4451" s="10">
        <v>2009</v>
      </c>
      <c r="C4451" s="10" t="s">
        <v>1</v>
      </c>
      <c r="D4451" s="10" t="s">
        <v>100</v>
      </c>
      <c r="E4451" s="10">
        <v>23</v>
      </c>
      <c r="F4451" s="10">
        <v>75771</v>
      </c>
      <c r="G4451" s="10">
        <v>0.17513558614935335</v>
      </c>
      <c r="H4451" s="10">
        <v>0.63269588628894957</v>
      </c>
      <c r="I4451" s="10">
        <v>0.52188832138944974</v>
      </c>
      <c r="J4451" s="10">
        <v>0.32941362790513523</v>
      </c>
      <c r="K4451" s="10">
        <v>0.42563777698591809</v>
      </c>
      <c r="L4451" s="10">
        <v>0.11660133824286337</v>
      </c>
      <c r="M4451" s="10">
        <v>504.86437168185779</v>
      </c>
      <c r="N4451" s="10">
        <v>0.20406224017104169</v>
      </c>
      <c r="O4451" s="10">
        <v>6.7030922120600231E-2</v>
      </c>
      <c r="P4451" s="10">
        <v>5.5364189465626691E-2</v>
      </c>
      <c r="Q4451" s="10">
        <v>1.1666732654973538E-2</v>
      </c>
    </row>
    <row r="4452" spans="1:17" x14ac:dyDescent="0.2">
      <c r="A4452" s="9" t="str">
        <f t="shared" si="69"/>
        <v>200918A24FILHO23</v>
      </c>
      <c r="B4452" s="10">
        <v>2009</v>
      </c>
      <c r="C4452" s="10" t="s">
        <v>1</v>
      </c>
      <c r="D4452" s="10" t="s">
        <v>102</v>
      </c>
      <c r="E4452" s="10">
        <v>23</v>
      </c>
      <c r="F4452" s="10">
        <v>248744</v>
      </c>
      <c r="G4452" s="10">
        <v>0.23687276479078151</v>
      </c>
      <c r="H4452" s="10">
        <v>0.69357652847907891</v>
      </c>
      <c r="I4452" s="10">
        <v>0.52928713858424725</v>
      </c>
      <c r="J4452" s="10">
        <v>0.12790258257485607</v>
      </c>
      <c r="K4452" s="10">
        <v>0.23979673881581062</v>
      </c>
      <c r="L4452" s="10">
        <v>0.38988277104171359</v>
      </c>
      <c r="M4452" s="10">
        <v>539.76997909316526</v>
      </c>
      <c r="N4452" s="10">
        <v>0.22197922361946418</v>
      </c>
      <c r="O4452" s="10">
        <v>5.4176181134017301E-2</v>
      </c>
      <c r="P4452" s="10">
        <v>4.9733862927346995E-2</v>
      </c>
      <c r="Q4452" s="10">
        <v>4.4423182066703117E-3</v>
      </c>
    </row>
    <row r="4453" spans="1:17" x14ac:dyDescent="0.2">
      <c r="A4453" s="9" t="str">
        <f t="shared" si="69"/>
        <v>200918A24OUTRO23</v>
      </c>
      <c r="B4453" s="10">
        <v>2009</v>
      </c>
      <c r="C4453" s="10" t="s">
        <v>1</v>
      </c>
      <c r="D4453" s="10" t="s">
        <v>104</v>
      </c>
      <c r="E4453" s="10">
        <v>23</v>
      </c>
      <c r="F4453" s="10">
        <v>60089</v>
      </c>
      <c r="G4453" s="10">
        <v>0.18408666081120645</v>
      </c>
      <c r="H4453" s="10">
        <v>0.73895388507047877</v>
      </c>
      <c r="I4453" s="10">
        <v>0.60292233187438637</v>
      </c>
      <c r="J4453" s="10">
        <v>0.1470651866398176</v>
      </c>
      <c r="K4453" s="10">
        <v>0.25369035930037109</v>
      </c>
      <c r="L4453" s="10">
        <v>0.26475727670621912</v>
      </c>
      <c r="M4453" s="10">
        <v>565.5751147728156</v>
      </c>
      <c r="N4453" s="10">
        <v>0.20223335385844332</v>
      </c>
      <c r="O4453" s="10">
        <v>5.8846045033200754E-2</v>
      </c>
      <c r="P4453" s="10">
        <v>5.5168167218625705E-2</v>
      </c>
      <c r="Q4453" s="10">
        <v>3.6778778145750471E-3</v>
      </c>
    </row>
    <row r="4454" spans="1:17" x14ac:dyDescent="0.2">
      <c r="A4454" s="9" t="str">
        <f t="shared" si="69"/>
        <v>200925A29CHEFE23</v>
      </c>
      <c r="B4454" s="10">
        <v>2009</v>
      </c>
      <c r="C4454" s="10" t="s">
        <v>2</v>
      </c>
      <c r="D4454" s="10" t="s">
        <v>98</v>
      </c>
      <c r="E4454" s="10">
        <v>23</v>
      </c>
      <c r="F4454" s="10">
        <v>134329</v>
      </c>
      <c r="G4454" s="10">
        <v>8.6642156862745096E-2</v>
      </c>
      <c r="H4454" s="10">
        <v>0.91119564650968887</v>
      </c>
      <c r="I4454" s="10">
        <v>0.83224769037214597</v>
      </c>
      <c r="J4454" s="10">
        <v>8.3868710405050284E-2</v>
      </c>
      <c r="K4454" s="10">
        <v>0.15294538037207156</v>
      </c>
      <c r="L4454" s="10">
        <v>7.5679860640665828E-2</v>
      </c>
      <c r="M4454" s="10">
        <v>971.63808803978793</v>
      </c>
      <c r="N4454" s="10">
        <v>0.32896098385307715</v>
      </c>
      <c r="O4454" s="10">
        <v>0.12831183139902777</v>
      </c>
      <c r="P4454" s="10">
        <v>9.5414988572832371E-2</v>
      </c>
      <c r="Q4454" s="10">
        <v>3.2896842826195385E-2</v>
      </c>
    </row>
    <row r="4455" spans="1:17" x14ac:dyDescent="0.2">
      <c r="A4455" s="9" t="str">
        <f t="shared" si="69"/>
        <v>200925A29CONJU23</v>
      </c>
      <c r="B4455" s="10">
        <v>2009</v>
      </c>
      <c r="C4455" s="10" t="s">
        <v>2</v>
      </c>
      <c r="D4455" s="10" t="s">
        <v>100</v>
      </c>
      <c r="E4455" s="10">
        <v>23</v>
      </c>
      <c r="F4455" s="10">
        <v>91889</v>
      </c>
      <c r="G4455" s="10">
        <v>0.14278606965174129</v>
      </c>
      <c r="H4455" s="10">
        <v>0.65622653418798771</v>
      </c>
      <c r="I4455" s="10">
        <v>0.56252652657010094</v>
      </c>
      <c r="J4455" s="10">
        <v>0.30771909586566398</v>
      </c>
      <c r="K4455" s="10">
        <v>0.39179880072696405</v>
      </c>
      <c r="L4455" s="10">
        <v>0.11298414391276432</v>
      </c>
      <c r="M4455" s="10">
        <v>853.24585524083341</v>
      </c>
      <c r="N4455" s="10">
        <v>0.21395379207522119</v>
      </c>
      <c r="O4455" s="10">
        <v>9.6170379479589507E-2</v>
      </c>
      <c r="P4455" s="10">
        <v>7.2130505283548627E-2</v>
      </c>
      <c r="Q4455" s="10">
        <v>2.4039874196040874E-2</v>
      </c>
    </row>
    <row r="4456" spans="1:17" x14ac:dyDescent="0.2">
      <c r="A4456" s="9" t="str">
        <f t="shared" si="69"/>
        <v>200925A29FILHO23</v>
      </c>
      <c r="B4456" s="10">
        <v>2009</v>
      </c>
      <c r="C4456" s="10" t="s">
        <v>2</v>
      </c>
      <c r="D4456" s="10" t="s">
        <v>102</v>
      </c>
      <c r="E4456" s="10">
        <v>23</v>
      </c>
      <c r="F4456" s="10">
        <v>91470</v>
      </c>
      <c r="G4456" s="10">
        <v>0.17195808367701607</v>
      </c>
      <c r="H4456" s="10">
        <v>0.84296490652673006</v>
      </c>
      <c r="I4456" s="10">
        <v>0.69801027659341863</v>
      </c>
      <c r="J4456" s="10">
        <v>0.12804198097736963</v>
      </c>
      <c r="K4456" s="10">
        <v>0.25125177653875586</v>
      </c>
      <c r="L4456" s="10">
        <v>0.15944025363507161</v>
      </c>
      <c r="M4456" s="10">
        <v>1136.2001903492367</v>
      </c>
      <c r="N4456" s="10">
        <v>0.29712474035202796</v>
      </c>
      <c r="O4456" s="10">
        <v>7.2471848693560728E-2</v>
      </c>
      <c r="P4456" s="10">
        <v>5.7975292445610581E-2</v>
      </c>
      <c r="Q4456" s="10">
        <v>1.4496556247950147E-2</v>
      </c>
    </row>
    <row r="4457" spans="1:17" x14ac:dyDescent="0.2">
      <c r="A4457" s="9" t="str">
        <f t="shared" si="69"/>
        <v>200925A29OUTRO23</v>
      </c>
      <c r="B4457" s="10">
        <v>2009</v>
      </c>
      <c r="C4457" s="10" t="s">
        <v>2</v>
      </c>
      <c r="D4457" s="10" t="s">
        <v>104</v>
      </c>
      <c r="E4457" s="10">
        <v>23</v>
      </c>
      <c r="F4457" s="10">
        <v>31369</v>
      </c>
      <c r="G4457" s="10">
        <v>0.15992467316119219</v>
      </c>
      <c r="H4457" s="10">
        <v>0.8802639548598935</v>
      </c>
      <c r="I4457" s="10">
        <v>0.73948802958334658</v>
      </c>
      <c r="J4457" s="10">
        <v>7.749689183588894E-2</v>
      </c>
      <c r="K4457" s="10">
        <v>0.1900921291721126</v>
      </c>
      <c r="L4457" s="10">
        <v>0.13382638911026809</v>
      </c>
      <c r="M4457" s="10">
        <v>685.83727923690105</v>
      </c>
      <c r="N4457" s="10">
        <v>0.2817112435844305</v>
      </c>
      <c r="O4457" s="10">
        <v>0.11269087315502566</v>
      </c>
      <c r="P4457" s="10">
        <v>9.1555357199783222E-2</v>
      </c>
      <c r="Q4457" s="10">
        <v>2.1135515955242438E-2</v>
      </c>
    </row>
    <row r="4458" spans="1:17" x14ac:dyDescent="0.2">
      <c r="A4458" s="9" t="str">
        <f t="shared" si="69"/>
        <v>200930EMACHEFE23</v>
      </c>
      <c r="B4458" s="10">
        <v>2009</v>
      </c>
      <c r="C4458" s="10" t="s">
        <v>4</v>
      </c>
      <c r="D4458" s="10" t="s">
        <v>98</v>
      </c>
      <c r="E4458" s="10">
        <v>23</v>
      </c>
      <c r="F4458" s="10">
        <v>893354</v>
      </c>
      <c r="G4458" s="10">
        <v>4.7514121168538218E-2</v>
      </c>
      <c r="H4458" s="10">
        <v>0.72848613203724388</v>
      </c>
      <c r="I4458" s="10">
        <v>0.69387275369002654</v>
      </c>
      <c r="J4458" s="10">
        <v>0.2648379030037365</v>
      </c>
      <c r="K4458" s="10">
        <v>0.29895763605468828</v>
      </c>
      <c r="L4458" s="10">
        <v>3.3384302303454176E-2</v>
      </c>
      <c r="M4458" s="10">
        <v>1292.0301793198621</v>
      </c>
      <c r="N4458" s="10">
        <v>0.33317522737542987</v>
      </c>
      <c r="O4458" s="10">
        <v>0.2301159331559407</v>
      </c>
      <c r="P4458" s="10">
        <v>0.19098526923426257</v>
      </c>
      <c r="Q4458" s="10">
        <v>3.9130663921678119E-2</v>
      </c>
    </row>
    <row r="4459" spans="1:17" x14ac:dyDescent="0.2">
      <c r="A4459" s="9" t="str">
        <f t="shared" si="69"/>
        <v>200930EMACONJU23</v>
      </c>
      <c r="B4459" s="10">
        <v>2009</v>
      </c>
      <c r="C4459" s="10" t="s">
        <v>4</v>
      </c>
      <c r="D4459" s="10" t="s">
        <v>100</v>
      </c>
      <c r="E4459" s="10">
        <v>23</v>
      </c>
      <c r="F4459" s="10">
        <v>507197</v>
      </c>
      <c r="G4459" s="10">
        <v>6.7206095588212458E-2</v>
      </c>
      <c r="H4459" s="10">
        <v>0.63499784107555846</v>
      </c>
      <c r="I4459" s="10">
        <v>0.59232211546992586</v>
      </c>
      <c r="J4459" s="10">
        <v>0.35498041195038615</v>
      </c>
      <c r="K4459" s="10">
        <v>0.39417425576255383</v>
      </c>
      <c r="L4459" s="10">
        <v>3.8762058923850103E-2</v>
      </c>
      <c r="M4459" s="10">
        <v>934.48503970050785</v>
      </c>
      <c r="N4459" s="10">
        <v>0.27090854244011697</v>
      </c>
      <c r="O4459" s="10">
        <v>0.18205549323044104</v>
      </c>
      <c r="P4459" s="10">
        <v>0.15591969195401392</v>
      </c>
      <c r="Q4459" s="10">
        <v>2.6135801276427107E-2</v>
      </c>
    </row>
    <row r="4460" spans="1:17" x14ac:dyDescent="0.2">
      <c r="A4460" s="9" t="str">
        <f t="shared" si="69"/>
        <v>200930EMAFILHO23</v>
      </c>
      <c r="B4460" s="10">
        <v>2009</v>
      </c>
      <c r="C4460" s="10" t="s">
        <v>4</v>
      </c>
      <c r="D4460" s="10" t="s">
        <v>102</v>
      </c>
      <c r="E4460" s="10">
        <v>23</v>
      </c>
      <c r="F4460" s="10">
        <v>119952</v>
      </c>
      <c r="G4460" s="10">
        <v>0.12316028900187316</v>
      </c>
      <c r="H4460" s="10">
        <v>0.74769907963185278</v>
      </c>
      <c r="I4460" s="10">
        <v>0.65561224489795922</v>
      </c>
      <c r="J4460" s="10">
        <v>0.23019207683073228</v>
      </c>
      <c r="K4460" s="10">
        <v>0.3075480192076831</v>
      </c>
      <c r="L4460" s="10">
        <v>8.8402027477657727E-2</v>
      </c>
      <c r="M4460" s="10">
        <v>1096.7864948196802</v>
      </c>
      <c r="N4460" s="10">
        <v>0.35175736961451248</v>
      </c>
      <c r="O4460" s="10">
        <v>0.18416533279978659</v>
      </c>
      <c r="P4460" s="10">
        <v>0.15838835534213686</v>
      </c>
      <c r="Q4460" s="10">
        <v>2.5776977457649727E-2</v>
      </c>
    </row>
    <row r="4461" spans="1:17" x14ac:dyDescent="0.2">
      <c r="A4461" s="9" t="str">
        <f t="shared" si="69"/>
        <v>200930EMAOUTRO23</v>
      </c>
      <c r="B4461" s="10">
        <v>2009</v>
      </c>
      <c r="C4461" s="10" t="s">
        <v>4</v>
      </c>
      <c r="D4461" s="10" t="s">
        <v>104</v>
      </c>
      <c r="E4461" s="10">
        <v>23</v>
      </c>
      <c r="F4461" s="10">
        <v>103611</v>
      </c>
      <c r="G4461" s="10">
        <v>5.7990028863815268E-2</v>
      </c>
      <c r="H4461" s="10">
        <v>0.44138170657555664</v>
      </c>
      <c r="I4461" s="10">
        <v>0.41578596867128009</v>
      </c>
      <c r="J4461" s="10">
        <v>0.54795340263099479</v>
      </c>
      <c r="K4461" s="10">
        <v>0.57141616237658166</v>
      </c>
      <c r="L4461" s="10">
        <v>3.412765053903543E-2</v>
      </c>
      <c r="M4461" s="10">
        <v>691.14244240942821</v>
      </c>
      <c r="N4461" s="10">
        <v>0.16206773412089451</v>
      </c>
      <c r="O4461" s="10">
        <v>8.3166845219136962E-2</v>
      </c>
      <c r="P4461" s="10">
        <v>7.8900888901757532E-2</v>
      </c>
      <c r="Q4461" s="10">
        <v>4.2659563173794287E-3</v>
      </c>
    </row>
    <row r="4462" spans="1:17" x14ac:dyDescent="0.2">
      <c r="A4462" s="9" t="str">
        <f t="shared" si="69"/>
        <v>200915A17CHEFE26</v>
      </c>
      <c r="B4462" s="10">
        <v>2009</v>
      </c>
      <c r="C4462" s="10" t="s">
        <v>0</v>
      </c>
      <c r="D4462" s="10" t="s">
        <v>98</v>
      </c>
      <c r="E4462" s="10">
        <v>26</v>
      </c>
      <c r="F4462" s="10">
        <v>2157</v>
      </c>
      <c r="G4462" s="10">
        <v>0</v>
      </c>
      <c r="H4462" s="10">
        <v>0.11126564673157163</v>
      </c>
      <c r="I4462" s="10">
        <v>0.11126564673157163</v>
      </c>
      <c r="J4462" s="10">
        <v>0.66666666666666663</v>
      </c>
      <c r="K4462" s="10">
        <v>0.66666666666666663</v>
      </c>
      <c r="L4462" s="10">
        <v>0.22206768660176171</v>
      </c>
      <c r="M4462" s="10">
        <v>269.67962391036986</v>
      </c>
      <c r="N4462" s="10">
        <v>0.11126564673157163</v>
      </c>
      <c r="O4462" s="10">
        <v>0</v>
      </c>
      <c r="P4462" s="10">
        <v>0</v>
      </c>
      <c r="Q4462" s="10">
        <v>0</v>
      </c>
    </row>
    <row r="4463" spans="1:17" x14ac:dyDescent="0.2">
      <c r="A4463" s="9" t="str">
        <f t="shared" si="69"/>
        <v>200915A17CONJU26</v>
      </c>
      <c r="B4463" s="10">
        <v>2009</v>
      </c>
      <c r="C4463" s="10" t="s">
        <v>0</v>
      </c>
      <c r="D4463" s="10" t="s">
        <v>100</v>
      </c>
      <c r="E4463" s="10">
        <v>26</v>
      </c>
      <c r="F4463" s="10">
        <v>6230</v>
      </c>
      <c r="G4463" s="10">
        <v>0.62545644235785081</v>
      </c>
      <c r="H4463" s="10">
        <v>0.30770465489566612</v>
      </c>
      <c r="I4463" s="10">
        <v>0.11524879614767256</v>
      </c>
      <c r="J4463" s="10">
        <v>0.46147672552166935</v>
      </c>
      <c r="K4463" s="10">
        <v>0.53836276083467094</v>
      </c>
      <c r="L4463" s="10">
        <v>0.38475120385232747</v>
      </c>
      <c r="M4463" s="10">
        <v>168.70626426147791</v>
      </c>
      <c r="N4463" s="10">
        <v>3.8523274478330656E-2</v>
      </c>
      <c r="O4463" s="10">
        <v>3.8523274478330656E-2</v>
      </c>
      <c r="P4463" s="10">
        <v>3.8523274478330656E-2</v>
      </c>
      <c r="Q4463" s="10">
        <v>0</v>
      </c>
    </row>
    <row r="4464" spans="1:17" x14ac:dyDescent="0.2">
      <c r="A4464" s="9" t="str">
        <f t="shared" si="69"/>
        <v>200915A17FILHO26</v>
      </c>
      <c r="B4464" s="10">
        <v>2009</v>
      </c>
      <c r="C4464" s="10" t="s">
        <v>0</v>
      </c>
      <c r="D4464" s="10" t="s">
        <v>102</v>
      </c>
      <c r="E4464" s="10">
        <v>26</v>
      </c>
      <c r="F4464" s="10">
        <v>152394</v>
      </c>
      <c r="G4464" s="10">
        <v>0.34263302291433206</v>
      </c>
      <c r="H4464" s="10">
        <v>0.16981639697100936</v>
      </c>
      <c r="I4464" s="10">
        <v>0.1116316915364122</v>
      </c>
      <c r="J4464" s="10">
        <v>7.3900547265640382E-2</v>
      </c>
      <c r="K4464" s="10">
        <v>9.2779243277294379E-2</v>
      </c>
      <c r="L4464" s="10">
        <v>0.88521201622111112</v>
      </c>
      <c r="M4464" s="10">
        <v>230.48727765884038</v>
      </c>
      <c r="N4464" s="10">
        <v>7.5475412417811721E-2</v>
      </c>
      <c r="O4464" s="10">
        <v>1.4160662493274013E-2</v>
      </c>
      <c r="P4464" s="10">
        <v>1.4160662493274013E-2</v>
      </c>
      <c r="Q4464" s="10">
        <v>0</v>
      </c>
    </row>
    <row r="4465" spans="1:17" x14ac:dyDescent="0.2">
      <c r="A4465" s="9" t="str">
        <f t="shared" si="69"/>
        <v>200915A17OUTRO26</v>
      </c>
      <c r="B4465" s="10">
        <v>2009</v>
      </c>
      <c r="C4465" s="10" t="s">
        <v>0</v>
      </c>
      <c r="D4465" s="10" t="s">
        <v>104</v>
      </c>
      <c r="E4465" s="10">
        <v>26</v>
      </c>
      <c r="F4465" s="10">
        <v>29714</v>
      </c>
      <c r="G4465" s="10">
        <v>0.26668520578420468</v>
      </c>
      <c r="H4465" s="10">
        <v>0.24204078885373898</v>
      </c>
      <c r="I4465" s="10">
        <v>0.17749209127010837</v>
      </c>
      <c r="J4465" s="10">
        <v>7.2558389984519078E-2</v>
      </c>
      <c r="K4465" s="10">
        <v>8.0635390724910813E-2</v>
      </c>
      <c r="L4465" s="10">
        <v>0.85484956586121019</v>
      </c>
      <c r="M4465" s="10">
        <v>286.43020224420354</v>
      </c>
      <c r="N4465" s="10">
        <v>0.11287608534697449</v>
      </c>
      <c r="O4465" s="10">
        <v>4.0284041192703776E-2</v>
      </c>
      <c r="P4465" s="10">
        <v>4.0284041192703776E-2</v>
      </c>
      <c r="Q4465" s="10">
        <v>0</v>
      </c>
    </row>
    <row r="4466" spans="1:17" x14ac:dyDescent="0.2">
      <c r="A4466" s="9" t="str">
        <f t="shared" si="69"/>
        <v>200915A29CHEFE26</v>
      </c>
      <c r="B4466" s="10">
        <v>2009</v>
      </c>
      <c r="C4466" s="10" t="s">
        <v>3</v>
      </c>
      <c r="D4466" s="10" t="s">
        <v>98</v>
      </c>
      <c r="E4466" s="10">
        <v>26</v>
      </c>
      <c r="F4466" s="10">
        <v>182605</v>
      </c>
      <c r="G4466" s="10">
        <v>0.19121898258970033</v>
      </c>
      <c r="H4466" s="10">
        <v>0.83731551709975083</v>
      </c>
      <c r="I4466" s="10">
        <v>0.67720489581336762</v>
      </c>
      <c r="J4466" s="10">
        <v>0.14169929629528216</v>
      </c>
      <c r="K4466" s="10">
        <v>0.27425316940938088</v>
      </c>
      <c r="L4466" s="10">
        <v>0.12332630541332384</v>
      </c>
      <c r="M4466" s="10">
        <v>908.19018356569336</v>
      </c>
      <c r="N4466" s="10">
        <v>0.2834971660140741</v>
      </c>
      <c r="O4466" s="10">
        <v>0.12338106842638481</v>
      </c>
      <c r="P4466" s="10">
        <v>0.10892910927959257</v>
      </c>
      <c r="Q4466" s="10">
        <v>1.4451959146792256E-2</v>
      </c>
    </row>
    <row r="4467" spans="1:17" x14ac:dyDescent="0.2">
      <c r="A4467" s="9" t="str">
        <f t="shared" si="69"/>
        <v>200915A29CONJU26</v>
      </c>
      <c r="B4467" s="10">
        <v>2009</v>
      </c>
      <c r="C4467" s="10" t="s">
        <v>3</v>
      </c>
      <c r="D4467" s="10" t="s">
        <v>100</v>
      </c>
      <c r="E4467" s="10">
        <v>26</v>
      </c>
      <c r="F4467" s="10">
        <v>155058</v>
      </c>
      <c r="G4467" s="10">
        <v>0.25831177231565328</v>
      </c>
      <c r="H4467" s="10">
        <v>0.59822775993499211</v>
      </c>
      <c r="I4467" s="10">
        <v>0.4436984870177611</v>
      </c>
      <c r="J4467" s="10">
        <v>0.34303292961343496</v>
      </c>
      <c r="K4467" s="10">
        <v>0.47436443137406648</v>
      </c>
      <c r="L4467" s="10">
        <v>0.1267654684053709</v>
      </c>
      <c r="M4467" s="10">
        <v>745.59621680087116</v>
      </c>
      <c r="N4467" s="10">
        <v>0.19484321995640341</v>
      </c>
      <c r="O4467" s="10">
        <v>7.7319454655677231E-2</v>
      </c>
      <c r="P4467" s="10">
        <v>6.6504146835377725E-2</v>
      </c>
      <c r="Q4467" s="10">
        <v>1.0815307820299502E-2</v>
      </c>
    </row>
    <row r="4468" spans="1:17" x14ac:dyDescent="0.2">
      <c r="A4468" s="9" t="str">
        <f t="shared" si="69"/>
        <v>200915A29FILHO26</v>
      </c>
      <c r="B4468" s="10">
        <v>2009</v>
      </c>
      <c r="C4468" s="10" t="s">
        <v>3</v>
      </c>
      <c r="D4468" s="10" t="s">
        <v>102</v>
      </c>
      <c r="E4468" s="10">
        <v>26</v>
      </c>
      <c r="F4468" s="10">
        <v>518576</v>
      </c>
      <c r="G4468" s="10">
        <v>0.28857303941699325</v>
      </c>
      <c r="H4468" s="10">
        <v>0.55409043226065224</v>
      </c>
      <c r="I4468" s="10">
        <v>0.3941948721113202</v>
      </c>
      <c r="J4468" s="10">
        <v>0.12201490234796829</v>
      </c>
      <c r="K4468" s="10">
        <v>0.22784702724383696</v>
      </c>
      <c r="L4468" s="10">
        <v>0.51151036685076057</v>
      </c>
      <c r="M4468" s="10">
        <v>699.00299638782735</v>
      </c>
      <c r="N4468" s="10">
        <v>0.17383897703420176</v>
      </c>
      <c r="O4468" s="10">
        <v>4.7613902950981606E-2</v>
      </c>
      <c r="P4468" s="10">
        <v>4.3913600444499323E-2</v>
      </c>
      <c r="Q4468" s="10">
        <v>3.7003025064822818E-3</v>
      </c>
    </row>
    <row r="4469" spans="1:17" x14ac:dyDescent="0.2">
      <c r="A4469" s="9" t="str">
        <f t="shared" si="69"/>
        <v>200915A29OUTRO26</v>
      </c>
      <c r="B4469" s="10">
        <v>2009</v>
      </c>
      <c r="C4469" s="10" t="s">
        <v>3</v>
      </c>
      <c r="D4469" s="10" t="s">
        <v>104</v>
      </c>
      <c r="E4469" s="10">
        <v>26</v>
      </c>
      <c r="F4469" s="10">
        <v>112145</v>
      </c>
      <c r="G4469" s="10">
        <v>0.24910199776836892</v>
      </c>
      <c r="H4469" s="10">
        <v>0.58337866155423779</v>
      </c>
      <c r="I4469" s="10">
        <v>0.43805787150564002</v>
      </c>
      <c r="J4469" s="10">
        <v>0.12820901511436086</v>
      </c>
      <c r="K4469" s="10">
        <v>0.22863257389986177</v>
      </c>
      <c r="L4469" s="10">
        <v>0.45511614427749786</v>
      </c>
      <c r="M4469" s="10">
        <v>654.59785196839482</v>
      </c>
      <c r="N4469" s="10">
        <v>0.22651032145882563</v>
      </c>
      <c r="O4469" s="10">
        <v>8.3320700878327172E-2</v>
      </c>
      <c r="P4469" s="10">
        <v>7.6918275446965986E-2</v>
      </c>
      <c r="Q4469" s="10">
        <v>6.4024254313611844E-3</v>
      </c>
    </row>
    <row r="4470" spans="1:17" x14ac:dyDescent="0.2">
      <c r="A4470" s="9" t="str">
        <f t="shared" si="69"/>
        <v>200918A24CHEFE26</v>
      </c>
      <c r="B4470" s="10">
        <v>2009</v>
      </c>
      <c r="C4470" s="10" t="s">
        <v>1</v>
      </c>
      <c r="D4470" s="10" t="s">
        <v>98</v>
      </c>
      <c r="E4470" s="10">
        <v>26</v>
      </c>
      <c r="F4470" s="10">
        <v>68531</v>
      </c>
      <c r="G4470" s="10">
        <v>0.24016766903590303</v>
      </c>
      <c r="H4470" s="10">
        <v>0.80065955552961432</v>
      </c>
      <c r="I4470" s="10">
        <v>0.60836701638674473</v>
      </c>
      <c r="J4470" s="10">
        <v>0.1713531102712641</v>
      </c>
      <c r="K4470" s="10">
        <v>0.3356729071515081</v>
      </c>
      <c r="L4470" s="10">
        <v>0.13288876566809182</v>
      </c>
      <c r="M4470" s="10">
        <v>669.93465569685975</v>
      </c>
      <c r="N4470" s="10">
        <v>0.26577753133618365</v>
      </c>
      <c r="O4470" s="10">
        <v>0.11192015292349447</v>
      </c>
      <c r="P4470" s="10">
        <v>0.11192015292349447</v>
      </c>
      <c r="Q4470" s="10">
        <v>0</v>
      </c>
    </row>
    <row r="4471" spans="1:17" x14ac:dyDescent="0.2">
      <c r="A4471" s="9" t="str">
        <f t="shared" si="69"/>
        <v>200918A24CONJU26</v>
      </c>
      <c r="B4471" s="10">
        <v>2009</v>
      </c>
      <c r="C4471" s="10" t="s">
        <v>1</v>
      </c>
      <c r="D4471" s="10" t="s">
        <v>100</v>
      </c>
      <c r="E4471" s="10">
        <v>26</v>
      </c>
      <c r="F4471" s="10">
        <v>57757</v>
      </c>
      <c r="G4471" s="10">
        <v>0.29093512638525715</v>
      </c>
      <c r="H4471" s="10">
        <v>0.55619232300846655</v>
      </c>
      <c r="I4471" s="10">
        <v>0.39437643921948856</v>
      </c>
      <c r="J4471" s="10">
        <v>0.37739148501480341</v>
      </c>
      <c r="K4471" s="10">
        <v>0.52675866128780924</v>
      </c>
      <c r="L4471" s="10">
        <v>0.1203836764374881</v>
      </c>
      <c r="M4471" s="10">
        <v>588.75304884576462</v>
      </c>
      <c r="N4471" s="10">
        <v>0.14948837370362034</v>
      </c>
      <c r="O4471" s="10">
        <v>5.4002112298076423E-2</v>
      </c>
      <c r="P4471" s="10">
        <v>4.9846771819865993E-2</v>
      </c>
      <c r="Q4471" s="10">
        <v>4.1553404782104335E-3</v>
      </c>
    </row>
    <row r="4472" spans="1:17" x14ac:dyDescent="0.2">
      <c r="A4472" s="9" t="str">
        <f t="shared" si="69"/>
        <v>200918A24FILHO26</v>
      </c>
      <c r="B4472" s="10">
        <v>2009</v>
      </c>
      <c r="C4472" s="10" t="s">
        <v>1</v>
      </c>
      <c r="D4472" s="10" t="s">
        <v>102</v>
      </c>
      <c r="E4472" s="10">
        <v>26</v>
      </c>
      <c r="F4472" s="10">
        <v>259777</v>
      </c>
      <c r="G4472" s="10">
        <v>0.3393767047762753</v>
      </c>
      <c r="H4472" s="10">
        <v>0.66329967626079289</v>
      </c>
      <c r="I4472" s="10">
        <v>0.4381912178522348</v>
      </c>
      <c r="J4472" s="10">
        <v>0.14855433698903289</v>
      </c>
      <c r="K4472" s="10">
        <v>0.29709327615608772</v>
      </c>
      <c r="L4472" s="10">
        <v>0.41232287692905839</v>
      </c>
      <c r="M4472" s="10">
        <v>547.05445953820288</v>
      </c>
      <c r="N4472" s="10">
        <v>0.1966887187568632</v>
      </c>
      <c r="O4472" s="10">
        <v>5.0775034002858939E-2</v>
      </c>
      <c r="P4472" s="10">
        <v>4.7079992448090253E-2</v>
      </c>
      <c r="Q4472" s="10">
        <v>3.6950415547686842E-3</v>
      </c>
    </row>
    <row r="4473" spans="1:17" x14ac:dyDescent="0.2">
      <c r="A4473" s="9" t="str">
        <f t="shared" si="69"/>
        <v>200918A24OUTRO26</v>
      </c>
      <c r="B4473" s="10">
        <v>2009</v>
      </c>
      <c r="C4473" s="10" t="s">
        <v>1</v>
      </c>
      <c r="D4473" s="10" t="s">
        <v>104</v>
      </c>
      <c r="E4473" s="10">
        <v>26</v>
      </c>
      <c r="F4473" s="10">
        <v>57268</v>
      </c>
      <c r="G4473" s="10">
        <v>0.27502477700693756</v>
      </c>
      <c r="H4473" s="10">
        <v>0.6695187539288957</v>
      </c>
      <c r="I4473" s="10">
        <v>0.48538450792763849</v>
      </c>
      <c r="J4473" s="10">
        <v>0.14646923238108542</v>
      </c>
      <c r="K4473" s="10">
        <v>0.28453935880421877</v>
      </c>
      <c r="L4473" s="10">
        <v>0.35560871690996715</v>
      </c>
      <c r="M4473" s="10">
        <v>481.49041292442644</v>
      </c>
      <c r="N4473" s="10">
        <v>0.26779353216455959</v>
      </c>
      <c r="O4473" s="10">
        <v>0.10038765104421317</v>
      </c>
      <c r="P4473" s="10">
        <v>9.2023468603757777E-2</v>
      </c>
      <c r="Q4473" s="10">
        <v>8.3641824404554026E-3</v>
      </c>
    </row>
    <row r="4474" spans="1:17" x14ac:dyDescent="0.2">
      <c r="A4474" s="9" t="str">
        <f t="shared" si="69"/>
        <v>200925A29CHEFE26</v>
      </c>
      <c r="B4474" s="10">
        <v>2009</v>
      </c>
      <c r="C4474" s="10" t="s">
        <v>2</v>
      </c>
      <c r="D4474" s="10" t="s">
        <v>98</v>
      </c>
      <c r="E4474" s="10">
        <v>26</v>
      </c>
      <c r="F4474" s="10">
        <v>111917</v>
      </c>
      <c r="G4474" s="10">
        <v>0.16422260400049085</v>
      </c>
      <c r="H4474" s="10">
        <v>0.87375465746937464</v>
      </c>
      <c r="I4474" s="10">
        <v>0.73026439236219698</v>
      </c>
      <c r="J4474" s="10">
        <v>0.11342334051127174</v>
      </c>
      <c r="K4474" s="10">
        <v>0.22908047928375491</v>
      </c>
      <c r="L4474" s="10">
        <v>0.11556778684203473</v>
      </c>
      <c r="M4474" s="10">
        <v>1030.5860146690995</v>
      </c>
      <c r="N4474" s="10">
        <v>0.2976670210959908</v>
      </c>
      <c r="O4474" s="10">
        <v>0.13277696864640762</v>
      </c>
      <c r="P4474" s="10">
        <v>0.10919699420105972</v>
      </c>
      <c r="Q4474" s="10">
        <v>2.3579974445347891E-2</v>
      </c>
    </row>
    <row r="4475" spans="1:17" x14ac:dyDescent="0.2">
      <c r="A4475" s="9" t="str">
        <f t="shared" si="69"/>
        <v>200925A29CONJU26</v>
      </c>
      <c r="B4475" s="10">
        <v>2009</v>
      </c>
      <c r="C4475" s="10" t="s">
        <v>2</v>
      </c>
      <c r="D4475" s="10" t="s">
        <v>100</v>
      </c>
      <c r="E4475" s="10">
        <v>26</v>
      </c>
      <c r="F4475" s="10">
        <v>91071</v>
      </c>
      <c r="G4475" s="10">
        <v>0.22847800541562358</v>
      </c>
      <c r="H4475" s="10">
        <v>0.64476068122673513</v>
      </c>
      <c r="I4475" s="10">
        <v>0.49744704680963203</v>
      </c>
      <c r="J4475" s="10">
        <v>0.31314029713081004</v>
      </c>
      <c r="K4475" s="10">
        <v>0.43675813376376671</v>
      </c>
      <c r="L4475" s="10">
        <v>0.11316445410723501</v>
      </c>
      <c r="M4475" s="10">
        <v>834.1736953872587</v>
      </c>
      <c r="N4475" s="10">
        <v>0.23430071043471576</v>
      </c>
      <c r="O4475" s="10">
        <v>9.4761230248926659E-2</v>
      </c>
      <c r="P4475" s="10">
        <v>7.8982332465878269E-2</v>
      </c>
      <c r="Q4475" s="10">
        <v>1.577889778304839E-2</v>
      </c>
    </row>
    <row r="4476" spans="1:17" x14ac:dyDescent="0.2">
      <c r="A4476" s="9" t="str">
        <f t="shared" si="69"/>
        <v>200925A29FILHO26</v>
      </c>
      <c r="B4476" s="10">
        <v>2009</v>
      </c>
      <c r="C4476" s="10" t="s">
        <v>2</v>
      </c>
      <c r="D4476" s="10" t="s">
        <v>102</v>
      </c>
      <c r="E4476" s="10">
        <v>26</v>
      </c>
      <c r="F4476" s="10">
        <v>106405</v>
      </c>
      <c r="G4476" s="10">
        <v>0.17468507779111375</v>
      </c>
      <c r="H4476" s="10">
        <v>0.83782716977585636</v>
      </c>
      <c r="I4476" s="10">
        <v>0.69147126544805226</v>
      </c>
      <c r="J4476" s="10">
        <v>0.12613129082279967</v>
      </c>
      <c r="K4476" s="10">
        <v>0.25223438748179128</v>
      </c>
      <c r="L4476" s="10">
        <v>0.21844838118509469</v>
      </c>
      <c r="M4476" s="10">
        <v>1049.508084083858</v>
      </c>
      <c r="N4476" s="10">
        <v>0.25898219068652789</v>
      </c>
      <c r="O4476" s="10">
        <v>8.7815422207603022E-2</v>
      </c>
      <c r="P4476" s="10">
        <v>7.8802687843616367E-2</v>
      </c>
      <c r="Q4476" s="10">
        <v>9.0127343639866547E-3</v>
      </c>
    </row>
    <row r="4477" spans="1:17" x14ac:dyDescent="0.2">
      <c r="A4477" s="9" t="str">
        <f t="shared" si="69"/>
        <v>200925A29OUTRO26</v>
      </c>
      <c r="B4477" s="10">
        <v>2009</v>
      </c>
      <c r="C4477" s="10" t="s">
        <v>2</v>
      </c>
      <c r="D4477" s="10" t="s">
        <v>104</v>
      </c>
      <c r="E4477" s="10">
        <v>26</v>
      </c>
      <c r="F4477" s="10">
        <v>25163</v>
      </c>
      <c r="G4477" s="10">
        <v>0.19276987279400673</v>
      </c>
      <c r="H4477" s="10">
        <v>0.79040654929857335</v>
      </c>
      <c r="I4477" s="10">
        <v>0.63803997933473755</v>
      </c>
      <c r="J4477" s="10">
        <v>0.1523665699638358</v>
      </c>
      <c r="K4477" s="10">
        <v>0.27615944044827723</v>
      </c>
      <c r="L4477" s="10">
        <v>0.20955370981202559</v>
      </c>
      <c r="M4477" s="10">
        <v>1070.0861860978582</v>
      </c>
      <c r="N4477" s="10">
        <v>0.26674084966021538</v>
      </c>
      <c r="O4477" s="10">
        <v>9.5298652783849302E-2</v>
      </c>
      <c r="P4477" s="10">
        <v>8.5800580216985251E-2</v>
      </c>
      <c r="Q4477" s="10">
        <v>9.4980725668640468E-3</v>
      </c>
    </row>
    <row r="4478" spans="1:17" x14ac:dyDescent="0.2">
      <c r="A4478" s="9" t="str">
        <f t="shared" si="69"/>
        <v>200930EMACHEFE26</v>
      </c>
      <c r="B4478" s="10">
        <v>2009</v>
      </c>
      <c r="C4478" s="10" t="s">
        <v>4</v>
      </c>
      <c r="D4478" s="10" t="s">
        <v>98</v>
      </c>
      <c r="E4478" s="10">
        <v>26</v>
      </c>
      <c r="F4478" s="10">
        <v>1056018</v>
      </c>
      <c r="G4478" s="10">
        <v>8.7806153903637413E-2</v>
      </c>
      <c r="H4478" s="10">
        <v>0.65893857869846917</v>
      </c>
      <c r="I4478" s="10">
        <v>0.60107971644422731</v>
      </c>
      <c r="J4478" s="10">
        <v>0.33402745028967307</v>
      </c>
      <c r="K4478" s="10">
        <v>0.38984468067779149</v>
      </c>
      <c r="L4478" s="10">
        <v>4.1757810946404322E-2</v>
      </c>
      <c r="M4478" s="10">
        <v>1386.0982713357528</v>
      </c>
      <c r="N4478" s="10">
        <v>0.28641410749787599</v>
      </c>
      <c r="O4478" s="10">
        <v>0.19382181308777691</v>
      </c>
      <c r="P4478" s="10">
        <v>0.15933069326061611</v>
      </c>
      <c r="Q4478" s="10">
        <v>3.4491119827160799E-2</v>
      </c>
    </row>
    <row r="4479" spans="1:17" x14ac:dyDescent="0.2">
      <c r="A4479" s="9" t="str">
        <f t="shared" si="69"/>
        <v>200930EMACONJU26</v>
      </c>
      <c r="B4479" s="10">
        <v>2009</v>
      </c>
      <c r="C4479" s="10" t="s">
        <v>4</v>
      </c>
      <c r="D4479" s="10" t="s">
        <v>100</v>
      </c>
      <c r="E4479" s="10">
        <v>26</v>
      </c>
      <c r="F4479" s="10">
        <v>562185</v>
      </c>
      <c r="G4479" s="10">
        <v>0.13415802942426069</v>
      </c>
      <c r="H4479" s="10">
        <v>0.54008378025027348</v>
      </c>
      <c r="I4479" s="10">
        <v>0.46762720456789136</v>
      </c>
      <c r="J4479" s="10">
        <v>0.44584789704456718</v>
      </c>
      <c r="K4479" s="10">
        <v>0.51446232112205059</v>
      </c>
      <c r="L4479" s="10">
        <v>4.6040004624812114E-2</v>
      </c>
      <c r="M4479" s="10">
        <v>1143.5839075562237</v>
      </c>
      <c r="N4479" s="10">
        <v>0.22900421036896784</v>
      </c>
      <c r="O4479" s="10">
        <v>0.15778206446882798</v>
      </c>
      <c r="P4479" s="10">
        <v>0.13646151053659961</v>
      </c>
      <c r="Q4479" s="10">
        <v>2.1320553932228363E-2</v>
      </c>
    </row>
    <row r="4480" spans="1:17" x14ac:dyDescent="0.2">
      <c r="A4480" s="9" t="str">
        <f t="shared" si="69"/>
        <v>200930EMAFILHO26</v>
      </c>
      <c r="B4480" s="10">
        <v>2009</v>
      </c>
      <c r="C4480" s="10" t="s">
        <v>4</v>
      </c>
      <c r="D4480" s="10" t="s">
        <v>102</v>
      </c>
      <c r="E4480" s="10">
        <v>26</v>
      </c>
      <c r="F4480" s="10">
        <v>164861</v>
      </c>
      <c r="G4480" s="10">
        <v>0.17963817488214029</v>
      </c>
      <c r="H4480" s="10">
        <v>0.72823772754017024</v>
      </c>
      <c r="I4480" s="10">
        <v>0.59741843128453664</v>
      </c>
      <c r="J4480" s="10">
        <v>0.25139966395933544</v>
      </c>
      <c r="K4480" s="10">
        <v>0.37350252637070014</v>
      </c>
      <c r="L4480" s="10">
        <v>8.578742091822808E-2</v>
      </c>
      <c r="M4480" s="10">
        <v>910.88186772308484</v>
      </c>
      <c r="N4480" s="10">
        <v>0.28921940301223453</v>
      </c>
      <c r="O4480" s="10">
        <v>0.1497261329240997</v>
      </c>
      <c r="P4480" s="10">
        <v>0.13228719951959531</v>
      </c>
      <c r="Q4480" s="10">
        <v>1.7438933404504402E-2</v>
      </c>
    </row>
    <row r="4481" spans="1:17" x14ac:dyDescent="0.2">
      <c r="A4481" s="9" t="str">
        <f t="shared" si="69"/>
        <v>200930EMAOUTRO26</v>
      </c>
      <c r="B4481" s="10">
        <v>2009</v>
      </c>
      <c r="C4481" s="10" t="s">
        <v>4</v>
      </c>
      <c r="D4481" s="10" t="s">
        <v>104</v>
      </c>
      <c r="E4481" s="10">
        <v>26</v>
      </c>
      <c r="F4481" s="10">
        <v>123659</v>
      </c>
      <c r="G4481" s="10">
        <v>0.11559990775487956</v>
      </c>
      <c r="H4481" s="10">
        <v>0.38573011264849305</v>
      </c>
      <c r="I4481" s="10">
        <v>0.34113974720804796</v>
      </c>
      <c r="J4481" s="10">
        <v>0.60458195521555247</v>
      </c>
      <c r="K4481" s="10">
        <v>0.64529876515255657</v>
      </c>
      <c r="L4481" s="10">
        <v>3.1020791046345191E-2</v>
      </c>
      <c r="M4481" s="10">
        <v>762.00223020360477</v>
      </c>
      <c r="N4481" s="10">
        <v>0.1782725074600312</v>
      </c>
      <c r="O4481" s="10">
        <v>0.10851616137927689</v>
      </c>
      <c r="P4481" s="10">
        <v>9.8820142488617896E-2</v>
      </c>
      <c r="Q4481" s="10">
        <v>9.69601889065899E-3</v>
      </c>
    </row>
    <row r="4482" spans="1:17" x14ac:dyDescent="0.2">
      <c r="A4482" s="9" t="str">
        <f t="shared" si="69"/>
        <v>200915A17CHEFE29</v>
      </c>
      <c r="B4482" s="10">
        <v>2009</v>
      </c>
      <c r="C4482" s="10" t="s">
        <v>0</v>
      </c>
      <c r="D4482" s="10" t="s">
        <v>98</v>
      </c>
      <c r="E4482" s="10">
        <v>29</v>
      </c>
      <c r="F4482" s="10">
        <v>3315</v>
      </c>
      <c r="G4482" s="10">
        <v>0.45454545454545453</v>
      </c>
      <c r="H4482" s="10">
        <v>0.73333333333333328</v>
      </c>
      <c r="I4482" s="10">
        <v>0.4</v>
      </c>
      <c r="J4482" s="10">
        <v>0.2</v>
      </c>
      <c r="K4482" s="10">
        <v>0.46666666666666667</v>
      </c>
      <c r="L4482" s="10">
        <v>0.13333333333333333</v>
      </c>
      <c r="M4482" s="10">
        <v>432.61106335621832</v>
      </c>
      <c r="N4482" s="10">
        <v>0.4</v>
      </c>
      <c r="O4482" s="10">
        <v>0.26666666666666666</v>
      </c>
      <c r="P4482" s="10">
        <v>0.26666666666666666</v>
      </c>
      <c r="Q4482" s="10">
        <v>0</v>
      </c>
    </row>
    <row r="4483" spans="1:17" x14ac:dyDescent="0.2">
      <c r="A4483" s="9" t="str">
        <f t="shared" si="69"/>
        <v>200915A17CONJU29</v>
      </c>
      <c r="B4483" s="10">
        <v>2009</v>
      </c>
      <c r="C4483" s="10" t="s">
        <v>0</v>
      </c>
      <c r="D4483" s="10" t="s">
        <v>100</v>
      </c>
      <c r="E4483" s="10">
        <v>29</v>
      </c>
      <c r="F4483" s="10">
        <v>3094</v>
      </c>
      <c r="G4483" s="10">
        <v>0.33333333333333331</v>
      </c>
      <c r="H4483" s="10">
        <v>0.6428571428571429</v>
      </c>
      <c r="I4483" s="10">
        <v>0.42857142857142855</v>
      </c>
      <c r="J4483" s="10">
        <v>0.2857142857142857</v>
      </c>
      <c r="K4483" s="10">
        <v>0.5</v>
      </c>
      <c r="L4483" s="10">
        <v>0.35714285714285715</v>
      </c>
      <c r="M4483" s="10">
        <v>158.24950153073786</v>
      </c>
      <c r="N4483" s="10">
        <v>0.21428571428571427</v>
      </c>
      <c r="O4483" s="10">
        <v>0.14285714285714285</v>
      </c>
      <c r="P4483" s="10">
        <v>0.14285714285714285</v>
      </c>
      <c r="Q4483" s="10">
        <v>0</v>
      </c>
    </row>
    <row r="4484" spans="1:17" x14ac:dyDescent="0.2">
      <c r="A4484" s="9" t="str">
        <f t="shared" ref="A4484:A4547" si="70">B4484&amp;C4484&amp;D4484&amp;E4484</f>
        <v>200915A17FILHO29</v>
      </c>
      <c r="B4484" s="10">
        <v>2009</v>
      </c>
      <c r="C4484" s="10" t="s">
        <v>0</v>
      </c>
      <c r="D4484" s="10" t="s">
        <v>102</v>
      </c>
      <c r="E4484" s="10">
        <v>29</v>
      </c>
      <c r="F4484" s="10">
        <v>154057</v>
      </c>
      <c r="G4484" s="10">
        <v>0.36625644653795314</v>
      </c>
      <c r="H4484" s="10">
        <v>0.34864368383130917</v>
      </c>
      <c r="I4484" s="10">
        <v>0.22095068708335228</v>
      </c>
      <c r="J4484" s="10">
        <v>5.1649714066871355E-2</v>
      </c>
      <c r="K4484" s="10">
        <v>6.4560519807603675E-2</v>
      </c>
      <c r="L4484" s="10">
        <v>0.89382501281993032</v>
      </c>
      <c r="M4484" s="10">
        <v>167.05881041235776</v>
      </c>
      <c r="N4484" s="10">
        <v>0.13198361645365028</v>
      </c>
      <c r="O4484" s="10">
        <v>4.3036019135774421E-2</v>
      </c>
      <c r="P4484" s="10">
        <v>4.3036019135774421E-2</v>
      </c>
      <c r="Q4484" s="10">
        <v>0</v>
      </c>
    </row>
    <row r="4485" spans="1:17" x14ac:dyDescent="0.2">
      <c r="A4485" s="9" t="str">
        <f t="shared" si="70"/>
        <v>200915A17OUTRO29</v>
      </c>
      <c r="B4485" s="10">
        <v>2009</v>
      </c>
      <c r="C4485" s="10" t="s">
        <v>0</v>
      </c>
      <c r="D4485" s="10" t="s">
        <v>104</v>
      </c>
      <c r="E4485" s="10">
        <v>29</v>
      </c>
      <c r="F4485" s="10">
        <v>20556</v>
      </c>
      <c r="G4485" s="10">
        <v>0.30229377104377103</v>
      </c>
      <c r="H4485" s="10">
        <v>0.46234676007005254</v>
      </c>
      <c r="I4485" s="10">
        <v>0.32258221443860674</v>
      </c>
      <c r="J4485" s="10">
        <v>0.10751118894726601</v>
      </c>
      <c r="K4485" s="10">
        <v>0.11826230784199261</v>
      </c>
      <c r="L4485" s="10">
        <v>0.81723097878964779</v>
      </c>
      <c r="M4485" s="10">
        <v>239.26847781260511</v>
      </c>
      <c r="N4485" s="10">
        <v>0.25807550107024713</v>
      </c>
      <c r="O4485" s="10">
        <v>4.3004475578906402E-2</v>
      </c>
      <c r="P4485" s="10">
        <v>4.3004475578906402E-2</v>
      </c>
      <c r="Q4485" s="10">
        <v>0</v>
      </c>
    </row>
    <row r="4486" spans="1:17" x14ac:dyDescent="0.2">
      <c r="A4486" s="9" t="str">
        <f t="shared" si="70"/>
        <v>200915A29CHEFE29</v>
      </c>
      <c r="B4486" s="10">
        <v>2009</v>
      </c>
      <c r="C4486" s="10" t="s">
        <v>3</v>
      </c>
      <c r="D4486" s="10" t="s">
        <v>98</v>
      </c>
      <c r="E4486" s="10">
        <v>29</v>
      </c>
      <c r="F4486" s="10">
        <v>176821</v>
      </c>
      <c r="G4486" s="10">
        <v>0.14385445449150325</v>
      </c>
      <c r="H4486" s="10">
        <v>0.88624654311422291</v>
      </c>
      <c r="I4486" s="10">
        <v>0.75875603010954584</v>
      </c>
      <c r="J4486" s="10">
        <v>9.5005683714038489E-2</v>
      </c>
      <c r="K4486" s="10">
        <v>0.21124753281567235</v>
      </c>
      <c r="L4486" s="10">
        <v>0.11748604520956221</v>
      </c>
      <c r="M4486" s="10">
        <v>942.57646436598793</v>
      </c>
      <c r="N4486" s="10">
        <v>0.3237511381566669</v>
      </c>
      <c r="O4486" s="10">
        <v>0.13249557462066158</v>
      </c>
      <c r="P4486" s="10">
        <v>0.11999140373598159</v>
      </c>
      <c r="Q4486" s="10">
        <v>1.2504170884679987E-2</v>
      </c>
    </row>
    <row r="4487" spans="1:17" x14ac:dyDescent="0.2">
      <c r="A4487" s="9" t="str">
        <f t="shared" si="70"/>
        <v>200915A29CONJU29</v>
      </c>
      <c r="B4487" s="10">
        <v>2009</v>
      </c>
      <c r="C4487" s="10" t="s">
        <v>3</v>
      </c>
      <c r="D4487" s="10" t="s">
        <v>100</v>
      </c>
      <c r="E4487" s="10">
        <v>29</v>
      </c>
      <c r="F4487" s="10">
        <v>136157</v>
      </c>
      <c r="G4487" s="10">
        <v>0.23492729359092535</v>
      </c>
      <c r="H4487" s="10">
        <v>0.78084857921370188</v>
      </c>
      <c r="I4487" s="10">
        <v>0.59740593579470758</v>
      </c>
      <c r="J4487" s="10">
        <v>0.19642765337074114</v>
      </c>
      <c r="K4487" s="10">
        <v>0.34577730120375744</v>
      </c>
      <c r="L4487" s="10">
        <v>0.15096542961434226</v>
      </c>
      <c r="M4487" s="10">
        <v>753.45548684341486</v>
      </c>
      <c r="N4487" s="10">
        <v>0.25161394566566536</v>
      </c>
      <c r="O4487" s="10">
        <v>0.12662588041745926</v>
      </c>
      <c r="P4487" s="10">
        <v>0.11038727351513326</v>
      </c>
      <c r="Q4487" s="10">
        <v>1.6238606902325991E-2</v>
      </c>
    </row>
    <row r="4488" spans="1:17" x14ac:dyDescent="0.2">
      <c r="A4488" s="9" t="str">
        <f t="shared" si="70"/>
        <v>200915A29FILHO29</v>
      </c>
      <c r="B4488" s="10">
        <v>2009</v>
      </c>
      <c r="C4488" s="10" t="s">
        <v>3</v>
      </c>
      <c r="D4488" s="10" t="s">
        <v>102</v>
      </c>
      <c r="E4488" s="10">
        <v>29</v>
      </c>
      <c r="F4488" s="10">
        <v>550152</v>
      </c>
      <c r="G4488" s="10">
        <v>0.28347166658293516</v>
      </c>
      <c r="H4488" s="10">
        <v>0.68743365469906503</v>
      </c>
      <c r="I4488" s="10">
        <v>0.49256569093632308</v>
      </c>
      <c r="J4488" s="10">
        <v>7.7133228634995415E-2</v>
      </c>
      <c r="K4488" s="10">
        <v>0.18722825691808809</v>
      </c>
      <c r="L4488" s="10">
        <v>0.48090891244601491</v>
      </c>
      <c r="M4488" s="10">
        <v>677.36610596505489</v>
      </c>
      <c r="N4488" s="10">
        <v>0.22498327734880541</v>
      </c>
      <c r="O4488" s="10">
        <v>8.3562360947519954E-2</v>
      </c>
      <c r="P4488" s="10">
        <v>7.8741874972734813E-2</v>
      </c>
      <c r="Q4488" s="10">
        <v>4.8204859747851504E-3</v>
      </c>
    </row>
    <row r="4489" spans="1:17" x14ac:dyDescent="0.2">
      <c r="A4489" s="9" t="str">
        <f t="shared" si="70"/>
        <v>200915A29OUTRO29</v>
      </c>
      <c r="B4489" s="10">
        <v>2009</v>
      </c>
      <c r="C4489" s="10" t="s">
        <v>3</v>
      </c>
      <c r="D4489" s="10" t="s">
        <v>104</v>
      </c>
      <c r="E4489" s="10">
        <v>29</v>
      </c>
      <c r="F4489" s="10">
        <v>107649</v>
      </c>
      <c r="G4489" s="10">
        <v>0.23079122026398866</v>
      </c>
      <c r="H4489" s="10">
        <v>0.74741056582039778</v>
      </c>
      <c r="I4489" s="10">
        <v>0.57491476929650998</v>
      </c>
      <c r="J4489" s="10">
        <v>0.10473854843054743</v>
      </c>
      <c r="K4489" s="10">
        <v>0.20535258107367463</v>
      </c>
      <c r="L4489" s="10">
        <v>0.38809464091631135</v>
      </c>
      <c r="M4489" s="10">
        <v>661.01472625121301</v>
      </c>
      <c r="N4489" s="10">
        <v>0.27513492926083849</v>
      </c>
      <c r="O4489" s="10">
        <v>6.774795864336873E-2</v>
      </c>
      <c r="P4489" s="10">
        <v>5.953608486841494E-2</v>
      </c>
      <c r="Q4489" s="10">
        <v>8.2118737749537849E-3</v>
      </c>
    </row>
    <row r="4490" spans="1:17" x14ac:dyDescent="0.2">
      <c r="A4490" s="9" t="str">
        <f t="shared" si="70"/>
        <v>200918A24CHEFE29</v>
      </c>
      <c r="B4490" s="10">
        <v>2009</v>
      </c>
      <c r="C4490" s="10" t="s">
        <v>1</v>
      </c>
      <c r="D4490" s="10" t="s">
        <v>98</v>
      </c>
      <c r="E4490" s="10">
        <v>29</v>
      </c>
      <c r="F4490" s="10">
        <v>61669</v>
      </c>
      <c r="G4490" s="10">
        <v>0.18406905428939199</v>
      </c>
      <c r="H4490" s="10">
        <v>0.8566378569459534</v>
      </c>
      <c r="I4490" s="10">
        <v>0.69895733674942029</v>
      </c>
      <c r="J4490" s="10">
        <v>0.11469295756376786</v>
      </c>
      <c r="K4490" s="10">
        <v>0.2508715886425919</v>
      </c>
      <c r="L4490" s="10">
        <v>0.15409687201024827</v>
      </c>
      <c r="M4490" s="10">
        <v>639.98467750729844</v>
      </c>
      <c r="N4490" s="10">
        <v>0.32974427994616418</v>
      </c>
      <c r="O4490" s="10">
        <v>0.12544390212262238</v>
      </c>
      <c r="P4490" s="10">
        <v>0.11827660575005271</v>
      </c>
      <c r="Q4490" s="10">
        <v>7.1672963725696861E-3</v>
      </c>
    </row>
    <row r="4491" spans="1:17" x14ac:dyDescent="0.2">
      <c r="A4491" s="9" t="str">
        <f t="shared" si="70"/>
        <v>200918A24CONJU29</v>
      </c>
      <c r="B4491" s="10">
        <v>2009</v>
      </c>
      <c r="C4491" s="10" t="s">
        <v>1</v>
      </c>
      <c r="D4491" s="10" t="s">
        <v>100</v>
      </c>
      <c r="E4491" s="10">
        <v>29</v>
      </c>
      <c r="F4491" s="10">
        <v>53267</v>
      </c>
      <c r="G4491" s="10">
        <v>0.32782022923788456</v>
      </c>
      <c r="H4491" s="10">
        <v>0.74687893067002087</v>
      </c>
      <c r="I4491" s="10">
        <v>0.50203690840482851</v>
      </c>
      <c r="J4491" s="10">
        <v>0.22407869788048887</v>
      </c>
      <c r="K4491" s="10">
        <v>0.41083597724670057</v>
      </c>
      <c r="L4491" s="10">
        <v>0.17010531848987179</v>
      </c>
      <c r="M4491" s="10">
        <v>493.48234896970951</v>
      </c>
      <c r="N4491" s="10">
        <v>0.21991101432406557</v>
      </c>
      <c r="O4491" s="10">
        <v>0.10789043873317439</v>
      </c>
      <c r="P4491" s="10">
        <v>0.10789043873317439</v>
      </c>
      <c r="Q4491" s="10">
        <v>0</v>
      </c>
    </row>
    <row r="4492" spans="1:17" x14ac:dyDescent="0.2">
      <c r="A4492" s="9" t="str">
        <f t="shared" si="70"/>
        <v>200918A24FILHO29</v>
      </c>
      <c r="B4492" s="10">
        <v>2009</v>
      </c>
      <c r="C4492" s="10" t="s">
        <v>1</v>
      </c>
      <c r="D4492" s="10" t="s">
        <v>102</v>
      </c>
      <c r="E4492" s="10">
        <v>29</v>
      </c>
      <c r="F4492" s="10">
        <v>271206</v>
      </c>
      <c r="G4492" s="10">
        <v>0.30746966283715116</v>
      </c>
      <c r="H4492" s="10">
        <v>0.78728715441398789</v>
      </c>
      <c r="I4492" s="10">
        <v>0.54522023849029888</v>
      </c>
      <c r="J4492" s="10">
        <v>8.3936196101856153E-2</v>
      </c>
      <c r="K4492" s="10">
        <v>0.23146611800623881</v>
      </c>
      <c r="L4492" s="10">
        <v>0.40097564213181125</v>
      </c>
      <c r="M4492" s="10">
        <v>574.49330977184013</v>
      </c>
      <c r="N4492" s="10">
        <v>0.24530799466088507</v>
      </c>
      <c r="O4492" s="10">
        <v>8.4751074828727985E-2</v>
      </c>
      <c r="P4492" s="10">
        <v>8.2306438648112504E-2</v>
      </c>
      <c r="Q4492" s="10">
        <v>2.4446361806154731E-3</v>
      </c>
    </row>
    <row r="4493" spans="1:17" x14ac:dyDescent="0.2">
      <c r="A4493" s="9" t="str">
        <f t="shared" si="70"/>
        <v>200918A24OUTRO29</v>
      </c>
      <c r="B4493" s="10">
        <v>2009</v>
      </c>
      <c r="C4493" s="10" t="s">
        <v>1</v>
      </c>
      <c r="D4493" s="10" t="s">
        <v>104</v>
      </c>
      <c r="E4493" s="10">
        <v>29</v>
      </c>
      <c r="F4493" s="10">
        <v>59463</v>
      </c>
      <c r="G4493" s="10">
        <v>0.23009281875915974</v>
      </c>
      <c r="H4493" s="10">
        <v>0.7917696718968098</v>
      </c>
      <c r="I4493" s="10">
        <v>0.60958915628205779</v>
      </c>
      <c r="J4493" s="10">
        <v>0.10784857810739451</v>
      </c>
      <c r="K4493" s="10">
        <v>0.22307989842423021</v>
      </c>
      <c r="L4493" s="10">
        <v>0.33087802499033014</v>
      </c>
      <c r="M4493" s="10">
        <v>606.32880821381184</v>
      </c>
      <c r="N4493" s="10">
        <v>0.2527454047054471</v>
      </c>
      <c r="O4493" s="10">
        <v>5.5748953130518135E-2</v>
      </c>
      <c r="P4493" s="10">
        <v>5.2032356255150264E-2</v>
      </c>
      <c r="Q4493" s="10">
        <v>3.7165968753678758E-3</v>
      </c>
    </row>
    <row r="4494" spans="1:17" x14ac:dyDescent="0.2">
      <c r="A4494" s="9" t="str">
        <f t="shared" si="70"/>
        <v>200925A29CHEFE29</v>
      </c>
      <c r="B4494" s="10">
        <v>2009</v>
      </c>
      <c r="C4494" s="10" t="s">
        <v>2</v>
      </c>
      <c r="D4494" s="10" t="s">
        <v>98</v>
      </c>
      <c r="E4494" s="10">
        <v>29</v>
      </c>
      <c r="F4494" s="10">
        <v>111837</v>
      </c>
      <c r="G4494" s="10">
        <v>0.11546802302657519</v>
      </c>
      <c r="H4494" s="10">
        <v>0.90710587730357573</v>
      </c>
      <c r="I4494" s="10">
        <v>0.80236415497554481</v>
      </c>
      <c r="J4494" s="10">
        <v>8.1037581480189913E-2</v>
      </c>
      <c r="K4494" s="10">
        <v>0.18182712340280946</v>
      </c>
      <c r="L4494" s="10">
        <v>9.6828419932580456E-2</v>
      </c>
      <c r="M4494" s="10">
        <v>1095.8405768691555</v>
      </c>
      <c r="N4494" s="10">
        <v>0.31818628897413198</v>
      </c>
      <c r="O4494" s="10">
        <v>0.1324069851659111</v>
      </c>
      <c r="P4494" s="10">
        <v>0.11658932195963768</v>
      </c>
      <c r="Q4494" s="10">
        <v>1.5817663206273414E-2</v>
      </c>
    </row>
    <row r="4495" spans="1:17" x14ac:dyDescent="0.2">
      <c r="A4495" s="9" t="str">
        <f t="shared" si="70"/>
        <v>200925A29CONJU29</v>
      </c>
      <c r="B4495" s="10">
        <v>2009</v>
      </c>
      <c r="C4495" s="10" t="s">
        <v>2</v>
      </c>
      <c r="D4495" s="10" t="s">
        <v>100</v>
      </c>
      <c r="E4495" s="10">
        <v>29</v>
      </c>
      <c r="F4495" s="10">
        <v>79796</v>
      </c>
      <c r="G4495" s="10">
        <v>0.17463784956232087</v>
      </c>
      <c r="H4495" s="10">
        <v>0.80887513158554314</v>
      </c>
      <c r="I4495" s="10">
        <v>0.66761491804100459</v>
      </c>
      <c r="J4495" s="10">
        <v>0.17450749410998045</v>
      </c>
      <c r="K4495" s="10">
        <v>0.29636823900947418</v>
      </c>
      <c r="L4495" s="10">
        <v>0.13019449596471</v>
      </c>
      <c r="M4495" s="10">
        <v>898.77196591429981</v>
      </c>
      <c r="N4495" s="10">
        <v>0.27422427189332799</v>
      </c>
      <c r="O4495" s="10">
        <v>0.13850318311694823</v>
      </c>
      <c r="P4495" s="10">
        <v>0.11079502731966515</v>
      </c>
      <c r="Q4495" s="10">
        <v>2.7708155797283071E-2</v>
      </c>
    </row>
    <row r="4496" spans="1:17" x14ac:dyDescent="0.2">
      <c r="A4496" s="9" t="str">
        <f t="shared" si="70"/>
        <v>200925A29FILHO29</v>
      </c>
      <c r="B4496" s="10">
        <v>2009</v>
      </c>
      <c r="C4496" s="10" t="s">
        <v>2</v>
      </c>
      <c r="D4496" s="10" t="s">
        <v>102</v>
      </c>
      <c r="E4496" s="10">
        <v>29</v>
      </c>
      <c r="F4496" s="10">
        <v>124889</v>
      </c>
      <c r="G4496" s="10">
        <v>0.19722435002027666</v>
      </c>
      <c r="H4496" s="10">
        <v>0.88850899598843769</v>
      </c>
      <c r="I4496" s="10">
        <v>0.71327338676744945</v>
      </c>
      <c r="J4496" s="10">
        <v>9.3795290217713323E-2</v>
      </c>
      <c r="K4496" s="10">
        <v>0.24247932163761421</v>
      </c>
      <c r="L4496" s="10">
        <v>0.14513688155081714</v>
      </c>
      <c r="M4496" s="10">
        <v>1042.394529845443</v>
      </c>
      <c r="N4496" s="10">
        <v>0.29556646301916101</v>
      </c>
      <c r="O4496" s="10">
        <v>0.13097230340542401</v>
      </c>
      <c r="P4496" s="10">
        <v>0.11504616099095998</v>
      </c>
      <c r="Q4496" s="10">
        <v>1.5926142414464044E-2</v>
      </c>
    </row>
    <row r="4497" spans="1:17" x14ac:dyDescent="0.2">
      <c r="A4497" s="9" t="str">
        <f t="shared" si="70"/>
        <v>200925A29OUTRO29</v>
      </c>
      <c r="B4497" s="10">
        <v>2009</v>
      </c>
      <c r="C4497" s="10" t="s">
        <v>2</v>
      </c>
      <c r="D4497" s="10" t="s">
        <v>104</v>
      </c>
      <c r="E4497" s="10">
        <v>29</v>
      </c>
      <c r="F4497" s="10">
        <v>27630</v>
      </c>
      <c r="G4497" s="10">
        <v>0.20370292799396808</v>
      </c>
      <c r="H4497" s="10">
        <v>0.86402461093014837</v>
      </c>
      <c r="I4497" s="10">
        <v>0.68802026782482806</v>
      </c>
      <c r="J4497" s="10">
        <v>9.5982627578718782E-2</v>
      </c>
      <c r="K4497" s="10">
        <v>0.23199420919290625</v>
      </c>
      <c r="L4497" s="10">
        <v>0.19196525515743756</v>
      </c>
      <c r="M4497" s="10">
        <v>911.76532817282737</v>
      </c>
      <c r="N4497" s="10">
        <v>0.33601158161418748</v>
      </c>
      <c r="O4497" s="10">
        <v>0.11197973217517192</v>
      </c>
      <c r="P4497" s="10">
        <v>8.7984075280492222E-2</v>
      </c>
      <c r="Q4497" s="10">
        <v>2.3995656894679696E-2</v>
      </c>
    </row>
    <row r="4498" spans="1:17" x14ac:dyDescent="0.2">
      <c r="A4498" s="9" t="str">
        <f t="shared" si="70"/>
        <v>200930EMACHEFE29</v>
      </c>
      <c r="B4498" s="10">
        <v>2009</v>
      </c>
      <c r="C4498" s="10" t="s">
        <v>4</v>
      </c>
      <c r="D4498" s="10" t="s">
        <v>98</v>
      </c>
      <c r="E4498" s="10">
        <v>29</v>
      </c>
      <c r="F4498" s="10">
        <v>981831</v>
      </c>
      <c r="G4498" s="10">
        <v>7.1748196076650381E-2</v>
      </c>
      <c r="H4498" s="10">
        <v>0.76249985995553204</v>
      </c>
      <c r="I4498" s="10">
        <v>0.70779187049502412</v>
      </c>
      <c r="J4498" s="10">
        <v>0.23074643192158326</v>
      </c>
      <c r="K4498" s="10">
        <v>0.28275130852458313</v>
      </c>
      <c r="L4498" s="10">
        <v>5.5383258422274304E-2</v>
      </c>
      <c r="M4498" s="10">
        <v>1517.831068640337</v>
      </c>
      <c r="N4498" s="10">
        <v>0.32162373941423839</v>
      </c>
      <c r="O4498" s="10">
        <v>0.21982312823966846</v>
      </c>
      <c r="P4498" s="10">
        <v>0.18423377478247668</v>
      </c>
      <c r="Q4498" s="10">
        <v>3.5589353457191795E-2</v>
      </c>
    </row>
    <row r="4499" spans="1:17" x14ac:dyDescent="0.2">
      <c r="A4499" s="9" t="str">
        <f t="shared" si="70"/>
        <v>200930EMACONJU29</v>
      </c>
      <c r="B4499" s="10">
        <v>2009</v>
      </c>
      <c r="C4499" s="10" t="s">
        <v>4</v>
      </c>
      <c r="D4499" s="10" t="s">
        <v>100</v>
      </c>
      <c r="E4499" s="10">
        <v>29</v>
      </c>
      <c r="F4499" s="10">
        <v>514362</v>
      </c>
      <c r="G4499" s="10">
        <v>9.8672034806324888E-2</v>
      </c>
      <c r="H4499" s="10">
        <v>0.71853675038202669</v>
      </c>
      <c r="I4499" s="10">
        <v>0.64763726713870773</v>
      </c>
      <c r="J4499" s="10">
        <v>0.27329779416053285</v>
      </c>
      <c r="K4499" s="10">
        <v>0.33947103401884277</v>
      </c>
      <c r="L4499" s="10">
        <v>6.4470159148615175E-2</v>
      </c>
      <c r="M4499" s="10">
        <v>1317.7084426862484</v>
      </c>
      <c r="N4499" s="10">
        <v>0.28419246860297076</v>
      </c>
      <c r="O4499" s="10">
        <v>0.20292876856737743</v>
      </c>
      <c r="P4499" s="10">
        <v>0.16939711090926418</v>
      </c>
      <c r="Q4499" s="10">
        <v>3.3531657658113244E-2</v>
      </c>
    </row>
    <row r="4500" spans="1:17" x14ac:dyDescent="0.2">
      <c r="A4500" s="9" t="str">
        <f t="shared" si="70"/>
        <v>200930EMAFILHO29</v>
      </c>
      <c r="B4500" s="10">
        <v>2009</v>
      </c>
      <c r="C4500" s="10" t="s">
        <v>4</v>
      </c>
      <c r="D4500" s="10" t="s">
        <v>102</v>
      </c>
      <c r="E4500" s="10">
        <v>29</v>
      </c>
      <c r="F4500" s="10">
        <v>126876</v>
      </c>
      <c r="G4500" s="10">
        <v>0.14284628105457242</v>
      </c>
      <c r="H4500" s="10">
        <v>0.82929789715943125</v>
      </c>
      <c r="I4500" s="10">
        <v>0.71083577666382924</v>
      </c>
      <c r="J4500" s="10">
        <v>0.16199281187931525</v>
      </c>
      <c r="K4500" s="10">
        <v>0.27522935779816515</v>
      </c>
      <c r="L4500" s="10">
        <v>7.6649642170308022E-2</v>
      </c>
      <c r="M4500" s="10">
        <v>1036.6462901467344</v>
      </c>
      <c r="N4500" s="10">
        <v>0.34322488098615972</v>
      </c>
      <c r="O4500" s="10">
        <v>0.17772470758851161</v>
      </c>
      <c r="P4500" s="10">
        <v>0.15856426747375391</v>
      </c>
      <c r="Q4500" s="10">
        <v>1.9160440114757715E-2</v>
      </c>
    </row>
    <row r="4501" spans="1:17" x14ac:dyDescent="0.2">
      <c r="A4501" s="9" t="str">
        <f t="shared" si="70"/>
        <v>200930EMAOUTRO29</v>
      </c>
      <c r="B4501" s="10">
        <v>2009</v>
      </c>
      <c r="C4501" s="10" t="s">
        <v>4</v>
      </c>
      <c r="D4501" s="10" t="s">
        <v>104</v>
      </c>
      <c r="E4501" s="10">
        <v>29</v>
      </c>
      <c r="F4501" s="10">
        <v>97255</v>
      </c>
      <c r="G4501" s="10">
        <v>6.6383809559568963E-2</v>
      </c>
      <c r="H4501" s="10">
        <v>0.54769420595342144</v>
      </c>
      <c r="I4501" s="10">
        <v>0.51133617808853016</v>
      </c>
      <c r="J4501" s="10">
        <v>0.4454783815742121</v>
      </c>
      <c r="K4501" s="10">
        <v>0.48183640943910339</v>
      </c>
      <c r="L4501" s="10">
        <v>5.0002570561924836E-2</v>
      </c>
      <c r="M4501" s="10">
        <v>930.50415542340238</v>
      </c>
      <c r="N4501" s="10">
        <v>0.24090278134800266</v>
      </c>
      <c r="O4501" s="10">
        <v>0.14771477044882012</v>
      </c>
      <c r="P4501" s="10">
        <v>0.13180813325793017</v>
      </c>
      <c r="Q4501" s="10">
        <v>1.590663719088993E-2</v>
      </c>
    </row>
    <row r="4502" spans="1:17" x14ac:dyDescent="0.2">
      <c r="A4502" s="9" t="str">
        <f t="shared" si="70"/>
        <v>200915A17CHEFE31</v>
      </c>
      <c r="B4502" s="10">
        <v>2009</v>
      </c>
      <c r="C4502" s="10" t="s">
        <v>0</v>
      </c>
      <c r="D4502" s="10" t="s">
        <v>98</v>
      </c>
      <c r="E4502" s="10">
        <v>31</v>
      </c>
      <c r="F4502" s="10">
        <v>1918</v>
      </c>
      <c r="G4502" s="10">
        <v>0.49934810951760106</v>
      </c>
      <c r="H4502" s="10">
        <v>0.39989572471324297</v>
      </c>
      <c r="I4502" s="10">
        <v>0.20020855057351408</v>
      </c>
      <c r="J4502" s="10">
        <v>0.39989572471324297</v>
      </c>
      <c r="K4502" s="10">
        <v>0.59958289885297189</v>
      </c>
      <c r="L4502" s="10">
        <v>0.40041710114702816</v>
      </c>
      <c r="M4502" s="10">
        <v>112.36650996265412</v>
      </c>
      <c r="N4502" s="10">
        <v>0</v>
      </c>
      <c r="O4502" s="10">
        <v>0</v>
      </c>
      <c r="P4502" s="10">
        <v>0</v>
      </c>
      <c r="Q4502" s="10">
        <v>0</v>
      </c>
    </row>
    <row r="4503" spans="1:17" x14ac:dyDescent="0.2">
      <c r="A4503" s="9" t="str">
        <f t="shared" si="70"/>
        <v>200915A17CONJU31</v>
      </c>
      <c r="B4503" s="10">
        <v>2009</v>
      </c>
      <c r="C4503" s="10" t="s">
        <v>0</v>
      </c>
      <c r="D4503" s="10" t="s">
        <v>100</v>
      </c>
      <c r="E4503" s="10">
        <v>31</v>
      </c>
      <c r="F4503" s="10">
        <v>1533</v>
      </c>
      <c r="G4503" s="10">
        <v>0.33333333333333331</v>
      </c>
      <c r="H4503" s="10">
        <v>0.74951076320939336</v>
      </c>
      <c r="I4503" s="10">
        <v>0.49967384213959554</v>
      </c>
      <c r="J4503" s="10">
        <v>0.25048923679060664</v>
      </c>
      <c r="K4503" s="10">
        <v>0.50032615786040446</v>
      </c>
      <c r="L4503" s="10">
        <v>0</v>
      </c>
      <c r="M4503" s="10">
        <v>449.46603985061643</v>
      </c>
      <c r="N4503" s="10">
        <v>0.49967384213959554</v>
      </c>
      <c r="O4503" s="10">
        <v>0.24983692106979777</v>
      </c>
      <c r="P4503" s="10">
        <v>0.24983692106979777</v>
      </c>
      <c r="Q4503" s="10">
        <v>0</v>
      </c>
    </row>
    <row r="4504" spans="1:17" x14ac:dyDescent="0.2">
      <c r="A4504" s="9" t="str">
        <f t="shared" si="70"/>
        <v>200915A17FILHO31</v>
      </c>
      <c r="B4504" s="10">
        <v>2009</v>
      </c>
      <c r="C4504" s="10" t="s">
        <v>0</v>
      </c>
      <c r="D4504" s="10" t="s">
        <v>102</v>
      </c>
      <c r="E4504" s="10">
        <v>31</v>
      </c>
      <c r="F4504" s="10">
        <v>207916</v>
      </c>
      <c r="G4504" s="10">
        <v>0.35291110770331746</v>
      </c>
      <c r="H4504" s="10">
        <v>0.37636353142615286</v>
      </c>
      <c r="I4504" s="10">
        <v>0.24354066065141691</v>
      </c>
      <c r="J4504" s="10">
        <v>3.6933184555301181E-2</v>
      </c>
      <c r="K4504" s="10">
        <v>4.7995344273648974E-2</v>
      </c>
      <c r="L4504" s="10">
        <v>0.90956443948517673</v>
      </c>
      <c r="M4504" s="10">
        <v>345.28579820446174</v>
      </c>
      <c r="N4504" s="10">
        <v>0.12729179091556206</v>
      </c>
      <c r="O4504" s="10">
        <v>1.4751149502683776E-2</v>
      </c>
      <c r="P4504" s="10">
        <v>1.4751149502683776E-2</v>
      </c>
      <c r="Q4504" s="10">
        <v>0</v>
      </c>
    </row>
    <row r="4505" spans="1:17" x14ac:dyDescent="0.2">
      <c r="A4505" s="9" t="str">
        <f t="shared" si="70"/>
        <v>200915A17OUTRO31</v>
      </c>
      <c r="B4505" s="10">
        <v>2009</v>
      </c>
      <c r="C4505" s="10" t="s">
        <v>0</v>
      </c>
      <c r="D4505" s="10" t="s">
        <v>104</v>
      </c>
      <c r="E4505" s="10">
        <v>31</v>
      </c>
      <c r="F4505" s="10">
        <v>17267</v>
      </c>
      <c r="G4505" s="10">
        <v>0.34619625137816978</v>
      </c>
      <c r="H4505" s="10">
        <v>0.57780737823594142</v>
      </c>
      <c r="I4505" s="10">
        <v>0.37777262987201021</v>
      </c>
      <c r="J4505" s="10">
        <v>8.8897897723982169E-2</v>
      </c>
      <c r="K4505" s="10">
        <v>0.11113685063994903</v>
      </c>
      <c r="L4505" s="10">
        <v>0.75548734580413501</v>
      </c>
      <c r="M4505" s="10">
        <v>307.20965926147153</v>
      </c>
      <c r="N4505" s="10">
        <v>0.17779579544796434</v>
      </c>
      <c r="O4505" s="10">
        <v>4.4419991892048413E-2</v>
      </c>
      <c r="P4505" s="10">
        <v>4.4419991892048413E-2</v>
      </c>
      <c r="Q4505" s="10">
        <v>0</v>
      </c>
    </row>
    <row r="4506" spans="1:17" x14ac:dyDescent="0.2">
      <c r="A4506" s="9" t="str">
        <f t="shared" si="70"/>
        <v>200915A29CHEFE31</v>
      </c>
      <c r="B4506" s="10">
        <v>2009</v>
      </c>
      <c r="C4506" s="10" t="s">
        <v>3</v>
      </c>
      <c r="D4506" s="10" t="s">
        <v>98</v>
      </c>
      <c r="E4506" s="10">
        <v>31</v>
      </c>
      <c r="F4506" s="10">
        <v>224786</v>
      </c>
      <c r="G4506" s="10">
        <v>0.10814019639367781</v>
      </c>
      <c r="H4506" s="10">
        <v>0.89927753507780739</v>
      </c>
      <c r="I4506" s="10">
        <v>0.80202948582207079</v>
      </c>
      <c r="J4506" s="10">
        <v>8.5361187974340044E-2</v>
      </c>
      <c r="K4506" s="10">
        <v>0.17065564581424111</v>
      </c>
      <c r="L4506" s="10">
        <v>0.1040901123735464</v>
      </c>
      <c r="M4506" s="10">
        <v>1217.308952529313</v>
      </c>
      <c r="N4506" s="10">
        <v>0.26325077316601458</v>
      </c>
      <c r="O4506" s="10">
        <v>9.745011185283553E-2</v>
      </c>
      <c r="P4506" s="10">
        <v>7.1813085444871264E-2</v>
      </c>
      <c r="Q4506" s="10">
        <v>2.5637026407964277E-2</v>
      </c>
    </row>
    <row r="4507" spans="1:17" x14ac:dyDescent="0.2">
      <c r="A4507" s="9" t="str">
        <f t="shared" si="70"/>
        <v>200915A29CONJU31</v>
      </c>
      <c r="B4507" s="10">
        <v>2009</v>
      </c>
      <c r="C4507" s="10" t="s">
        <v>3</v>
      </c>
      <c r="D4507" s="10" t="s">
        <v>100</v>
      </c>
      <c r="E4507" s="10">
        <v>31</v>
      </c>
      <c r="F4507" s="10">
        <v>166877</v>
      </c>
      <c r="G4507" s="10">
        <v>0.1412280833546177</v>
      </c>
      <c r="H4507" s="10">
        <v>0.79770130095819081</v>
      </c>
      <c r="I4507" s="10">
        <v>0.68504347513438046</v>
      </c>
      <c r="J4507" s="10">
        <v>0.19310629984958982</v>
      </c>
      <c r="K4507" s="10">
        <v>0.29657172648118074</v>
      </c>
      <c r="L4507" s="10">
        <v>7.5864259304757389E-2</v>
      </c>
      <c r="M4507" s="10">
        <v>848.26222625390517</v>
      </c>
      <c r="N4507" s="10">
        <v>0.27350084193747493</v>
      </c>
      <c r="O4507" s="10">
        <v>0.11721207835711332</v>
      </c>
      <c r="P4507" s="10">
        <v>0.10342947200632802</v>
      </c>
      <c r="Q4507" s="10">
        <v>1.3782606350785308E-2</v>
      </c>
    </row>
    <row r="4508" spans="1:17" x14ac:dyDescent="0.2">
      <c r="A4508" s="9" t="str">
        <f t="shared" si="70"/>
        <v>200915A29FILHO31</v>
      </c>
      <c r="B4508" s="10">
        <v>2009</v>
      </c>
      <c r="C4508" s="10" t="s">
        <v>3</v>
      </c>
      <c r="D4508" s="10" t="s">
        <v>102</v>
      </c>
      <c r="E4508" s="10">
        <v>31</v>
      </c>
      <c r="F4508" s="10">
        <v>777208</v>
      </c>
      <c r="G4508" s="10">
        <v>0.17965628477498036</v>
      </c>
      <c r="H4508" s="10">
        <v>0.7087716544348488</v>
      </c>
      <c r="I4508" s="10">
        <v>0.58143637224526767</v>
      </c>
      <c r="J4508" s="10">
        <v>6.4179730522588546E-2</v>
      </c>
      <c r="K4508" s="10">
        <v>0.12439141130816976</v>
      </c>
      <c r="L4508" s="10">
        <v>0.47433119576741362</v>
      </c>
      <c r="M4508" s="10">
        <v>850.03631242287872</v>
      </c>
      <c r="N4508" s="10">
        <v>0.21353816338469547</v>
      </c>
      <c r="O4508" s="10">
        <v>4.0035667437227633E-2</v>
      </c>
      <c r="P4508" s="10">
        <v>3.410440972195377E-2</v>
      </c>
      <c r="Q4508" s="10">
        <v>5.931257715273858E-3</v>
      </c>
    </row>
    <row r="4509" spans="1:17" x14ac:dyDescent="0.2">
      <c r="A4509" s="9" t="str">
        <f t="shared" si="70"/>
        <v>200915A29OUTRO31</v>
      </c>
      <c r="B4509" s="10">
        <v>2009</v>
      </c>
      <c r="C4509" s="10" t="s">
        <v>3</v>
      </c>
      <c r="D4509" s="10" t="s">
        <v>104</v>
      </c>
      <c r="E4509" s="10">
        <v>31</v>
      </c>
      <c r="F4509" s="10">
        <v>112408</v>
      </c>
      <c r="G4509" s="10">
        <v>0.14340041874973294</v>
      </c>
      <c r="H4509" s="10">
        <v>0.83278770194292218</v>
      </c>
      <c r="I4509" s="10">
        <v>0.71336559675467937</v>
      </c>
      <c r="J4509" s="10">
        <v>7.1685289303252436E-2</v>
      </c>
      <c r="K4509" s="10">
        <v>0.13309550921642588</v>
      </c>
      <c r="L4509" s="10">
        <v>0.37540922354280837</v>
      </c>
      <c r="M4509" s="10">
        <v>778.43037328070511</v>
      </c>
      <c r="N4509" s="10">
        <v>0.24576542594833109</v>
      </c>
      <c r="O4509" s="10">
        <v>6.1436908405095719E-2</v>
      </c>
      <c r="P4509" s="10">
        <v>4.7781296704860865E-2</v>
      </c>
      <c r="Q4509" s="10">
        <v>1.3655611700234859E-2</v>
      </c>
    </row>
    <row r="4510" spans="1:17" x14ac:dyDescent="0.2">
      <c r="A4510" s="9" t="str">
        <f t="shared" si="70"/>
        <v>200918A24CHEFE31</v>
      </c>
      <c r="B4510" s="10">
        <v>2009</v>
      </c>
      <c r="C4510" s="10" t="s">
        <v>1</v>
      </c>
      <c r="D4510" s="10" t="s">
        <v>98</v>
      </c>
      <c r="E4510" s="10">
        <v>31</v>
      </c>
      <c r="F4510" s="10">
        <v>74423</v>
      </c>
      <c r="G4510" s="10">
        <v>0.152054272429301</v>
      </c>
      <c r="H4510" s="10">
        <v>0.8813807559491017</v>
      </c>
      <c r="I4510" s="10">
        <v>0.74736304637007378</v>
      </c>
      <c r="J4510" s="10">
        <v>9.7993899735296888E-2</v>
      </c>
      <c r="K4510" s="10">
        <v>0.20105343778133103</v>
      </c>
      <c r="L4510" s="10">
        <v>0.1649624444056273</v>
      </c>
      <c r="M4510" s="10">
        <v>767.85219529170479</v>
      </c>
      <c r="N4510" s="10">
        <v>0.28351450492455288</v>
      </c>
      <c r="O4510" s="10">
        <v>6.184915953401502E-2</v>
      </c>
      <c r="P4510" s="10">
        <v>6.184915953401502E-2</v>
      </c>
      <c r="Q4510" s="10">
        <v>0</v>
      </c>
    </row>
    <row r="4511" spans="1:17" x14ac:dyDescent="0.2">
      <c r="A4511" s="9" t="str">
        <f t="shared" si="70"/>
        <v>200918A24CONJU31</v>
      </c>
      <c r="B4511" s="10">
        <v>2009</v>
      </c>
      <c r="C4511" s="10" t="s">
        <v>1</v>
      </c>
      <c r="D4511" s="10" t="s">
        <v>100</v>
      </c>
      <c r="E4511" s="10">
        <v>31</v>
      </c>
      <c r="F4511" s="10">
        <v>61369</v>
      </c>
      <c r="G4511" s="10">
        <v>0.19843979555941813</v>
      </c>
      <c r="H4511" s="10">
        <v>0.7874822793266959</v>
      </c>
      <c r="I4511" s="10">
        <v>0.63121445681044175</v>
      </c>
      <c r="J4511" s="10">
        <v>0.20003584871840832</v>
      </c>
      <c r="K4511" s="10">
        <v>0.34380550440776286</v>
      </c>
      <c r="L4511" s="10">
        <v>6.2474539262494092E-2</v>
      </c>
      <c r="M4511" s="10">
        <v>677.81116575214344</v>
      </c>
      <c r="N4511" s="10">
        <v>0.26249409310889865</v>
      </c>
      <c r="O4511" s="10">
        <v>0.12499796314099952</v>
      </c>
      <c r="P4511" s="10">
        <v>0.11874073229154784</v>
      </c>
      <c r="Q4511" s="10">
        <v>6.2572308494516773E-3</v>
      </c>
    </row>
    <row r="4512" spans="1:17" x14ac:dyDescent="0.2">
      <c r="A4512" s="9" t="str">
        <f t="shared" si="70"/>
        <v>200918A24FILHO31</v>
      </c>
      <c r="B4512" s="10">
        <v>2009</v>
      </c>
      <c r="C4512" s="10" t="s">
        <v>1</v>
      </c>
      <c r="D4512" s="10" t="s">
        <v>102</v>
      </c>
      <c r="E4512" s="10">
        <v>31</v>
      </c>
      <c r="F4512" s="10">
        <v>392455</v>
      </c>
      <c r="G4512" s="10">
        <v>0.16894362069691307</v>
      </c>
      <c r="H4512" s="10">
        <v>0.78689021671274417</v>
      </c>
      <c r="I4512" s="10">
        <v>0.65395013441031458</v>
      </c>
      <c r="J4512" s="10">
        <v>8.211642099094163E-2</v>
      </c>
      <c r="K4512" s="10">
        <v>0.15250410875132181</v>
      </c>
      <c r="L4512" s="10">
        <v>0.38122332496719369</v>
      </c>
      <c r="M4512" s="10">
        <v>740.26454443328453</v>
      </c>
      <c r="N4512" s="10">
        <v>0.23407346134305534</v>
      </c>
      <c r="O4512" s="10">
        <v>3.6237933666761132E-2</v>
      </c>
      <c r="P4512" s="10">
        <v>3.2321561238635756E-2</v>
      </c>
      <c r="Q4512" s="10">
        <v>3.916372428125375E-3</v>
      </c>
    </row>
    <row r="4513" spans="1:17" x14ac:dyDescent="0.2">
      <c r="A4513" s="9" t="str">
        <f t="shared" si="70"/>
        <v>200918A24OUTRO31</v>
      </c>
      <c r="B4513" s="10">
        <v>2009</v>
      </c>
      <c r="C4513" s="10" t="s">
        <v>1</v>
      </c>
      <c r="D4513" s="10" t="s">
        <v>104</v>
      </c>
      <c r="E4513" s="10">
        <v>31</v>
      </c>
      <c r="F4513" s="10">
        <v>65224</v>
      </c>
      <c r="G4513" s="10">
        <v>0.11101860566133352</v>
      </c>
      <c r="H4513" s="10">
        <v>0.84711149270207287</v>
      </c>
      <c r="I4513" s="10">
        <v>0.75306635594259785</v>
      </c>
      <c r="J4513" s="10">
        <v>8.8234392248252178E-2</v>
      </c>
      <c r="K4513" s="10">
        <v>0.14112903225806453</v>
      </c>
      <c r="L4513" s="10">
        <v>0.35879430884337055</v>
      </c>
      <c r="M4513" s="10">
        <v>751.61281557329448</v>
      </c>
      <c r="N4513" s="10">
        <v>0.26470317674475652</v>
      </c>
      <c r="O4513" s="10">
        <v>4.7053231939163498E-2</v>
      </c>
      <c r="P4513" s="10">
        <v>4.1165828529375691E-2</v>
      </c>
      <c r="Q4513" s="10">
        <v>5.8874034097878081E-3</v>
      </c>
    </row>
    <row r="4514" spans="1:17" x14ac:dyDescent="0.2">
      <c r="A4514" s="9" t="str">
        <f t="shared" si="70"/>
        <v>200925A29CHEFE31</v>
      </c>
      <c r="B4514" s="10">
        <v>2009</v>
      </c>
      <c r="C4514" s="10" t="s">
        <v>2</v>
      </c>
      <c r="D4514" s="10" t="s">
        <v>98</v>
      </c>
      <c r="E4514" s="10">
        <v>31</v>
      </c>
      <c r="F4514" s="10">
        <v>148445</v>
      </c>
      <c r="G4514" s="10">
        <v>8.4716054292510848E-2</v>
      </c>
      <c r="H4514" s="10">
        <v>0.91470241503587191</v>
      </c>
      <c r="I4514" s="10">
        <v>0.83721243558220215</v>
      </c>
      <c r="J4514" s="10">
        <v>7.4963791303176264E-2</v>
      </c>
      <c r="K4514" s="10">
        <v>0.14987369059247532</v>
      </c>
      <c r="L4514" s="10">
        <v>6.9743002458823131E-2</v>
      </c>
      <c r="M4514" s="10">
        <v>1428.3924708098154</v>
      </c>
      <c r="N4514" s="10">
        <v>0.25647537163736567</v>
      </c>
      <c r="O4514" s="10">
        <v>0.11660734427026699</v>
      </c>
      <c r="P4514" s="10">
        <v>7.7751737459560585E-2</v>
      </c>
      <c r="Q4514" s="10">
        <v>3.8855606810706399E-2</v>
      </c>
    </row>
    <row r="4515" spans="1:17" x14ac:dyDescent="0.2">
      <c r="A4515" s="9" t="str">
        <f t="shared" si="70"/>
        <v>200925A29CONJU31</v>
      </c>
      <c r="B4515" s="10">
        <v>2009</v>
      </c>
      <c r="C4515" s="10" t="s">
        <v>2</v>
      </c>
      <c r="D4515" s="10" t="s">
        <v>100</v>
      </c>
      <c r="E4515" s="10">
        <v>31</v>
      </c>
      <c r="F4515" s="10">
        <v>103975</v>
      </c>
      <c r="G4515" s="10">
        <v>0.10553310537768107</v>
      </c>
      <c r="H4515" s="10">
        <v>0.80444337581149317</v>
      </c>
      <c r="I4515" s="10">
        <v>0.71954796826160139</v>
      </c>
      <c r="J4515" s="10">
        <v>0.18817023322914161</v>
      </c>
      <c r="K4515" s="10">
        <v>0.26568886751622989</v>
      </c>
      <c r="L4515" s="10">
        <v>8.4885789853330132E-2</v>
      </c>
      <c r="M4515" s="10">
        <v>941.55631400025413</v>
      </c>
      <c r="N4515" s="10">
        <v>0.2766626592930993</v>
      </c>
      <c r="O4515" s="10">
        <v>0.11066121663861506</v>
      </c>
      <c r="P4515" s="10">
        <v>9.2233710026448659E-2</v>
      </c>
      <c r="Q4515" s="10">
        <v>1.8427506612166387E-2</v>
      </c>
    </row>
    <row r="4516" spans="1:17" x14ac:dyDescent="0.2">
      <c r="A4516" s="9" t="str">
        <f t="shared" si="70"/>
        <v>200925A29FILHO31</v>
      </c>
      <c r="B4516" s="10">
        <v>2009</v>
      </c>
      <c r="C4516" s="10" t="s">
        <v>2</v>
      </c>
      <c r="D4516" s="10" t="s">
        <v>102</v>
      </c>
      <c r="E4516" s="10">
        <v>31</v>
      </c>
      <c r="F4516" s="10">
        <v>176837</v>
      </c>
      <c r="G4516" s="10">
        <v>0.11708142033798964</v>
      </c>
      <c r="H4516" s="10">
        <v>0.9262315013260799</v>
      </c>
      <c r="I4516" s="10">
        <v>0.81778700158903395</v>
      </c>
      <c r="J4516" s="10">
        <v>5.6407878441728822E-2</v>
      </c>
      <c r="K4516" s="10">
        <v>0.15182343061689579</v>
      </c>
      <c r="L4516" s="10">
        <v>0.16924060010065767</v>
      </c>
      <c r="M4516" s="10">
        <v>1225.2405544545368</v>
      </c>
      <c r="N4516" s="10">
        <v>0.26957886802718006</v>
      </c>
      <c r="O4516" s="10">
        <v>7.825879979371278E-2</v>
      </c>
      <c r="P4516" s="10">
        <v>6.0866066317943023E-2</v>
      </c>
      <c r="Q4516" s="10">
        <v>1.739273347576975E-2</v>
      </c>
    </row>
    <row r="4517" spans="1:17" x14ac:dyDescent="0.2">
      <c r="A4517" s="9" t="str">
        <f t="shared" si="70"/>
        <v>200925A29OUTRO31</v>
      </c>
      <c r="B4517" s="10">
        <v>2009</v>
      </c>
      <c r="C4517" s="10" t="s">
        <v>2</v>
      </c>
      <c r="D4517" s="10" t="s">
        <v>104</v>
      </c>
      <c r="E4517" s="10">
        <v>31</v>
      </c>
      <c r="F4517" s="10">
        <v>29917</v>
      </c>
      <c r="G4517" s="10">
        <v>0.13515132297502025</v>
      </c>
      <c r="H4517" s="10">
        <v>0.94872480529464853</v>
      </c>
      <c r="I4517" s="10">
        <v>0.82050339271985828</v>
      </c>
      <c r="J4517" s="10">
        <v>2.5671023164087307E-2</v>
      </c>
      <c r="K4517" s="10">
        <v>0.12825483838620183</v>
      </c>
      <c r="L4517" s="10">
        <v>0.19226526723936224</v>
      </c>
      <c r="M4517" s="10">
        <v>965.67176389706765</v>
      </c>
      <c r="N4517" s="10">
        <v>0.24370759100177156</v>
      </c>
      <c r="O4517" s="10">
        <v>0.10261724103352608</v>
      </c>
      <c r="P4517" s="10">
        <v>6.4144132098806705E-2</v>
      </c>
      <c r="Q4517" s="10">
        <v>3.8473108934719391E-2</v>
      </c>
    </row>
    <row r="4518" spans="1:17" x14ac:dyDescent="0.2">
      <c r="A4518" s="9" t="str">
        <f t="shared" si="70"/>
        <v>200930EMACHEFE31</v>
      </c>
      <c r="B4518" s="10">
        <v>2009</v>
      </c>
      <c r="C4518" s="10" t="s">
        <v>4</v>
      </c>
      <c r="D4518" s="10" t="s">
        <v>98</v>
      </c>
      <c r="E4518" s="10">
        <v>31</v>
      </c>
      <c r="F4518" s="10">
        <v>1410194</v>
      </c>
      <c r="G4518" s="10">
        <v>4.6951447609591052E-2</v>
      </c>
      <c r="H4518" s="10">
        <v>0.7184493764687695</v>
      </c>
      <c r="I4518" s="10">
        <v>0.68471713820935276</v>
      </c>
      <c r="J4518" s="10">
        <v>0.27556563139539664</v>
      </c>
      <c r="K4518" s="10">
        <v>0.30712086422151846</v>
      </c>
      <c r="L4518" s="10">
        <v>3.9448473046970842E-2</v>
      </c>
      <c r="M4518" s="10">
        <v>1829.1077670273805</v>
      </c>
      <c r="N4518" s="10">
        <v>0.28972745467346922</v>
      </c>
      <c r="O4518" s="10">
        <v>0.20632550129341978</v>
      </c>
      <c r="P4518" s="10">
        <v>0.15971407642864097</v>
      </c>
      <c r="Q4518" s="10">
        <v>4.6611424864778837E-2</v>
      </c>
    </row>
    <row r="4519" spans="1:17" x14ac:dyDescent="0.2">
      <c r="A4519" s="9" t="str">
        <f t="shared" si="70"/>
        <v>200930EMACONJU31</v>
      </c>
      <c r="B4519" s="10">
        <v>2009</v>
      </c>
      <c r="C4519" s="10" t="s">
        <v>4</v>
      </c>
      <c r="D4519" s="10" t="s">
        <v>100</v>
      </c>
      <c r="E4519" s="10">
        <v>31</v>
      </c>
      <c r="F4519" s="10">
        <v>794511</v>
      </c>
      <c r="G4519" s="10">
        <v>5.3408909468305926E-2</v>
      </c>
      <c r="H4519" s="10">
        <v>0.67792390539589764</v>
      </c>
      <c r="I4519" s="10">
        <v>0.64171672890620768</v>
      </c>
      <c r="J4519" s="10">
        <v>0.31193274857113368</v>
      </c>
      <c r="K4519" s="10">
        <v>0.34524380405054178</v>
      </c>
      <c r="L4519" s="10">
        <v>4.5862171826444191E-2</v>
      </c>
      <c r="M4519" s="10">
        <v>1397.6762524641688</v>
      </c>
      <c r="N4519" s="10">
        <v>0.25121013237160761</v>
      </c>
      <c r="O4519" s="10">
        <v>0.16376579090524448</v>
      </c>
      <c r="P4519" s="10">
        <v>0.12512214655571899</v>
      </c>
      <c r="Q4519" s="10">
        <v>3.8643644349525517E-2</v>
      </c>
    </row>
    <row r="4520" spans="1:17" x14ac:dyDescent="0.2">
      <c r="A4520" s="9" t="str">
        <f t="shared" si="70"/>
        <v>200930EMAFILHO31</v>
      </c>
      <c r="B4520" s="10">
        <v>2009</v>
      </c>
      <c r="C4520" s="10" t="s">
        <v>4</v>
      </c>
      <c r="D4520" s="10" t="s">
        <v>102</v>
      </c>
      <c r="E4520" s="10">
        <v>31</v>
      </c>
      <c r="F4520" s="10">
        <v>218662</v>
      </c>
      <c r="G4520" s="10">
        <v>8.6214936206790008E-2</v>
      </c>
      <c r="H4520" s="10">
        <v>0.81402804328141154</v>
      </c>
      <c r="I4520" s="10">
        <v>0.74384666745936656</v>
      </c>
      <c r="J4520" s="10">
        <v>0.17720042805791586</v>
      </c>
      <c r="K4520" s="10">
        <v>0.23684499364315703</v>
      </c>
      <c r="L4520" s="10">
        <v>7.1937510861512288E-2</v>
      </c>
      <c r="M4520" s="10">
        <v>1238.3221626352245</v>
      </c>
      <c r="N4520" s="10">
        <v>0.31577045851588298</v>
      </c>
      <c r="O4520" s="10">
        <v>0.15437067254484091</v>
      </c>
      <c r="P4520" s="10">
        <v>0.13331991841289295</v>
      </c>
      <c r="Q4520" s="10">
        <v>2.1050754131947937E-2</v>
      </c>
    </row>
    <row r="4521" spans="1:17" x14ac:dyDescent="0.2">
      <c r="A4521" s="9" t="str">
        <f t="shared" si="70"/>
        <v>200930EMAOUTRO31</v>
      </c>
      <c r="B4521" s="10">
        <v>2009</v>
      </c>
      <c r="C4521" s="10" t="s">
        <v>4</v>
      </c>
      <c r="D4521" s="10" t="s">
        <v>104</v>
      </c>
      <c r="E4521" s="10">
        <v>31</v>
      </c>
      <c r="F4521" s="10">
        <v>126990</v>
      </c>
      <c r="G4521" s="10">
        <v>3.9795026732423987E-2</v>
      </c>
      <c r="H4521" s="10">
        <v>0.53170328372312781</v>
      </c>
      <c r="I4521" s="10">
        <v>0.51054413733364834</v>
      </c>
      <c r="J4521" s="10">
        <v>0.46224899598393576</v>
      </c>
      <c r="K4521" s="10">
        <v>0.48038428222694701</v>
      </c>
      <c r="L4521" s="10">
        <v>3.3223088432160014E-2</v>
      </c>
      <c r="M4521" s="10">
        <v>1176.1278637643281</v>
      </c>
      <c r="N4521" s="10">
        <v>0.16917080085046066</v>
      </c>
      <c r="O4521" s="10">
        <v>9.3629419639341682E-2</v>
      </c>
      <c r="P4521" s="10">
        <v>8.7597448618001422E-2</v>
      </c>
      <c r="Q4521" s="10">
        <v>6.0319710213402634E-3</v>
      </c>
    </row>
    <row r="4522" spans="1:17" x14ac:dyDescent="0.2">
      <c r="A4522" s="9" t="str">
        <f t="shared" si="70"/>
        <v>200915A17CHEFE33</v>
      </c>
      <c r="B4522" s="10">
        <v>2009</v>
      </c>
      <c r="C4522" s="10" t="s">
        <v>0</v>
      </c>
      <c r="D4522" s="10" t="s">
        <v>98</v>
      </c>
      <c r="E4522" s="10">
        <v>33</v>
      </c>
      <c r="F4522" s="10">
        <v>4387</v>
      </c>
      <c r="G4522" s="10">
        <v>0</v>
      </c>
      <c r="H4522" s="10">
        <v>0.5714611351720994</v>
      </c>
      <c r="I4522" s="10">
        <v>0.5714611351720994</v>
      </c>
      <c r="J4522" s="10">
        <v>0.4285388648279006</v>
      </c>
      <c r="K4522" s="10">
        <v>0.4285388648279006</v>
      </c>
      <c r="L4522" s="10">
        <v>0.28561659448370186</v>
      </c>
      <c r="M4522" s="10">
        <v>383.39524913025411</v>
      </c>
      <c r="N4522" s="10">
        <v>0.28561659448370186</v>
      </c>
      <c r="O4522" s="10">
        <v>0</v>
      </c>
      <c r="P4522" s="10">
        <v>0</v>
      </c>
      <c r="Q4522" s="10">
        <v>0</v>
      </c>
    </row>
    <row r="4523" spans="1:17" x14ac:dyDescent="0.2">
      <c r="A4523" s="9" t="str">
        <f t="shared" si="70"/>
        <v>200915A17CONJU33</v>
      </c>
      <c r="B4523" s="10">
        <v>2009</v>
      </c>
      <c r="C4523" s="10" t="s">
        <v>0</v>
      </c>
      <c r="D4523" s="10" t="s">
        <v>100</v>
      </c>
      <c r="E4523" s="10">
        <v>33</v>
      </c>
      <c r="F4523" s="10">
        <v>6268</v>
      </c>
      <c r="G4523" s="10">
        <v>0.33333333333333331</v>
      </c>
      <c r="H4523" s="10">
        <v>0.30009572431397574</v>
      </c>
      <c r="I4523" s="10">
        <v>0.20006381620931718</v>
      </c>
      <c r="J4523" s="10">
        <v>0.29993618379068282</v>
      </c>
      <c r="K4523" s="10">
        <v>0.39996809189534144</v>
      </c>
      <c r="L4523" s="10">
        <v>0.39996809189534144</v>
      </c>
      <c r="M4523" s="10">
        <v>561.83254981327059</v>
      </c>
      <c r="N4523" s="10">
        <v>0.20006381620931718</v>
      </c>
      <c r="O4523" s="10">
        <v>0.20006381620931718</v>
      </c>
      <c r="P4523" s="10">
        <v>0.20006381620931718</v>
      </c>
      <c r="Q4523" s="10">
        <v>0</v>
      </c>
    </row>
    <row r="4524" spans="1:17" x14ac:dyDescent="0.2">
      <c r="A4524" s="9" t="str">
        <f t="shared" si="70"/>
        <v>200915A17FILHO33</v>
      </c>
      <c r="B4524" s="10">
        <v>2009</v>
      </c>
      <c r="C4524" s="10" t="s">
        <v>0</v>
      </c>
      <c r="D4524" s="10" t="s">
        <v>102</v>
      </c>
      <c r="E4524" s="10">
        <v>33</v>
      </c>
      <c r="F4524" s="10">
        <v>470028</v>
      </c>
      <c r="G4524" s="10">
        <v>0.33885093249624099</v>
      </c>
      <c r="H4524" s="10">
        <v>0.1613052839405312</v>
      </c>
      <c r="I4524" s="10">
        <v>0.10664683806071128</v>
      </c>
      <c r="J4524" s="10">
        <v>3.8665781613010292E-2</v>
      </c>
      <c r="K4524" s="10">
        <v>4.5331341962606485E-2</v>
      </c>
      <c r="L4524" s="10">
        <v>0.93867386623775606</v>
      </c>
      <c r="M4524" s="10">
        <v>330.29220913209082</v>
      </c>
      <c r="N4524" s="10">
        <v>6.3985549797033373E-2</v>
      </c>
      <c r="O4524" s="10">
        <v>1.3328993166364557E-2</v>
      </c>
      <c r="P4524" s="10">
        <v>1.3328993166364557E-2</v>
      </c>
      <c r="Q4524" s="10">
        <v>0</v>
      </c>
    </row>
    <row r="4525" spans="1:17" x14ac:dyDescent="0.2">
      <c r="A4525" s="9" t="str">
        <f t="shared" si="70"/>
        <v>200915A17OUTRO33</v>
      </c>
      <c r="B4525" s="10">
        <v>2009</v>
      </c>
      <c r="C4525" s="10" t="s">
        <v>0</v>
      </c>
      <c r="D4525" s="10" t="s">
        <v>104</v>
      </c>
      <c r="E4525" s="10">
        <v>33</v>
      </c>
      <c r="F4525" s="10">
        <v>70188</v>
      </c>
      <c r="G4525" s="10">
        <v>0.24136223591549297</v>
      </c>
      <c r="H4525" s="10">
        <v>0.25896164586539011</v>
      </c>
      <c r="I4525" s="10">
        <v>0.19645808400296347</v>
      </c>
      <c r="J4525" s="10">
        <v>8.9274519860944895E-2</v>
      </c>
      <c r="K4525" s="10">
        <v>0.10714082179289908</v>
      </c>
      <c r="L4525" s="10">
        <v>0.82142246537869723</v>
      </c>
      <c r="M4525" s="10">
        <v>415.58960286743792</v>
      </c>
      <c r="N4525" s="10">
        <v>0.11608822020858266</v>
      </c>
      <c r="O4525" s="10">
        <v>5.3598905795862538E-2</v>
      </c>
      <c r="P4525" s="10">
        <v>5.3598905795862538E-2</v>
      </c>
      <c r="Q4525" s="10">
        <v>0</v>
      </c>
    </row>
    <row r="4526" spans="1:17" x14ac:dyDescent="0.2">
      <c r="A4526" s="9" t="str">
        <f t="shared" si="70"/>
        <v>200915A29CHEFE33</v>
      </c>
      <c r="B4526" s="10">
        <v>2009</v>
      </c>
      <c r="C4526" s="10" t="s">
        <v>3</v>
      </c>
      <c r="D4526" s="10" t="s">
        <v>98</v>
      </c>
      <c r="E4526" s="10">
        <v>33</v>
      </c>
      <c r="F4526" s="10">
        <v>429908</v>
      </c>
      <c r="G4526" s="10">
        <v>8.7239187259294387E-2</v>
      </c>
      <c r="H4526" s="10">
        <v>0.90233724424760642</v>
      </c>
      <c r="I4526" s="10">
        <v>0.82361807642565388</v>
      </c>
      <c r="J4526" s="10">
        <v>8.7458246880727966E-2</v>
      </c>
      <c r="K4526" s="10">
        <v>0.15451212817626098</v>
      </c>
      <c r="L4526" s="10">
        <v>0.11370339700587102</v>
      </c>
      <c r="M4526" s="10">
        <v>1291.2387436628258</v>
      </c>
      <c r="N4526" s="10">
        <v>0.35276849930682846</v>
      </c>
      <c r="O4526" s="10">
        <v>0.12681783079170428</v>
      </c>
      <c r="P4526" s="10">
        <v>0.1049480353936191</v>
      </c>
      <c r="Q4526" s="10">
        <v>2.1869795398085173E-2</v>
      </c>
    </row>
    <row r="4527" spans="1:17" x14ac:dyDescent="0.2">
      <c r="A4527" s="9" t="str">
        <f t="shared" si="70"/>
        <v>200915A29CONJU33</v>
      </c>
      <c r="B4527" s="10">
        <v>2009</v>
      </c>
      <c r="C4527" s="10" t="s">
        <v>3</v>
      </c>
      <c r="D4527" s="10" t="s">
        <v>100</v>
      </c>
      <c r="E4527" s="10">
        <v>33</v>
      </c>
      <c r="F4527" s="10">
        <v>394193</v>
      </c>
      <c r="G4527" s="10">
        <v>0.16325292867784136</v>
      </c>
      <c r="H4527" s="10">
        <v>0.62323278191139875</v>
      </c>
      <c r="I4527" s="10">
        <v>0.52148820501632454</v>
      </c>
      <c r="J4527" s="10">
        <v>0.33862092934171839</v>
      </c>
      <c r="K4527" s="10">
        <v>0.42606540450997354</v>
      </c>
      <c r="L4527" s="10">
        <v>0.10650113015705505</v>
      </c>
      <c r="M4527" s="10">
        <v>1047.1953062200387</v>
      </c>
      <c r="N4527" s="10">
        <v>0.2305241341170442</v>
      </c>
      <c r="O4527" s="10">
        <v>0.10332755782066146</v>
      </c>
      <c r="P4527" s="10">
        <v>9.0605363362616792E-2</v>
      </c>
      <c r="Q4527" s="10">
        <v>1.2722194458044664E-2</v>
      </c>
    </row>
    <row r="4528" spans="1:17" x14ac:dyDescent="0.2">
      <c r="A4528" s="9" t="str">
        <f t="shared" si="70"/>
        <v>200915A29FILHO33</v>
      </c>
      <c r="B4528" s="10">
        <v>2009</v>
      </c>
      <c r="C4528" s="10" t="s">
        <v>3</v>
      </c>
      <c r="D4528" s="10" t="s">
        <v>102</v>
      </c>
      <c r="E4528" s="10">
        <v>33</v>
      </c>
      <c r="F4528" s="10">
        <v>1628185</v>
      </c>
      <c r="G4528" s="10">
        <v>0.21686043096312516</v>
      </c>
      <c r="H4528" s="10">
        <v>0.57504214815883947</v>
      </c>
      <c r="I4528" s="10">
        <v>0.45033826008715228</v>
      </c>
      <c r="J4528" s="10">
        <v>8.4298160221350768E-2</v>
      </c>
      <c r="K4528" s="10">
        <v>0.1581945540586604</v>
      </c>
      <c r="L4528" s="10">
        <v>0.53118902336036755</v>
      </c>
      <c r="M4528" s="10">
        <v>1010.4363042193157</v>
      </c>
      <c r="N4528" s="10">
        <v>0.18296769625282433</v>
      </c>
      <c r="O4528" s="10">
        <v>4.3907182353042411E-2</v>
      </c>
      <c r="P4528" s="10">
        <v>3.9669144131408075E-2</v>
      </c>
      <c r="Q4528" s="10">
        <v>4.2380382216343397E-3</v>
      </c>
    </row>
    <row r="4529" spans="1:17" x14ac:dyDescent="0.2">
      <c r="A4529" s="9" t="str">
        <f t="shared" si="70"/>
        <v>200915A29OUTRO33</v>
      </c>
      <c r="B4529" s="10">
        <v>2009</v>
      </c>
      <c r="C4529" s="10" t="s">
        <v>3</v>
      </c>
      <c r="D4529" s="10" t="s">
        <v>104</v>
      </c>
      <c r="E4529" s="10">
        <v>33</v>
      </c>
      <c r="F4529" s="10">
        <v>283253</v>
      </c>
      <c r="G4529" s="10">
        <v>0.1605828363771897</v>
      </c>
      <c r="H4529" s="10">
        <v>0.60621423250592221</v>
      </c>
      <c r="I4529" s="10">
        <v>0.50886663159790013</v>
      </c>
      <c r="J4529" s="10">
        <v>0.12388218306602225</v>
      </c>
      <c r="K4529" s="10">
        <v>0.18804743462558207</v>
      </c>
      <c r="L4529" s="10">
        <v>0.4225621617423293</v>
      </c>
      <c r="M4529" s="10">
        <v>941.38686408299111</v>
      </c>
      <c r="N4529" s="10">
        <v>0.22346806565155533</v>
      </c>
      <c r="O4529" s="10">
        <v>5.5314506818992207E-2</v>
      </c>
      <c r="P4529" s="10">
        <v>4.8677330866751634E-2</v>
      </c>
      <c r="Q4529" s="10">
        <v>6.6371759522405767E-3</v>
      </c>
    </row>
    <row r="4530" spans="1:17" x14ac:dyDescent="0.2">
      <c r="A4530" s="9" t="str">
        <f t="shared" si="70"/>
        <v>200918A24CHEFE33</v>
      </c>
      <c r="B4530" s="10">
        <v>2009</v>
      </c>
      <c r="C4530" s="10" t="s">
        <v>1</v>
      </c>
      <c r="D4530" s="10" t="s">
        <v>98</v>
      </c>
      <c r="E4530" s="10">
        <v>33</v>
      </c>
      <c r="F4530" s="10">
        <v>148519</v>
      </c>
      <c r="G4530" s="10">
        <v>0.12808338704859529</v>
      </c>
      <c r="H4530" s="10">
        <v>0.8565503403604926</v>
      </c>
      <c r="I4530" s="10">
        <v>0.74684047158949363</v>
      </c>
      <c r="J4530" s="10">
        <v>0.12656966448737197</v>
      </c>
      <c r="K4530" s="10">
        <v>0.21095617395754079</v>
      </c>
      <c r="L4530" s="10">
        <v>0.16877301894033761</v>
      </c>
      <c r="M4530" s="10">
        <v>942.68272188970286</v>
      </c>
      <c r="N4530" s="10">
        <v>0.35866791454292041</v>
      </c>
      <c r="O4530" s="10">
        <v>0.10548818669665161</v>
      </c>
      <c r="P4530" s="10">
        <v>9.7044822547956822E-2</v>
      </c>
      <c r="Q4530" s="10">
        <v>8.4433641486947805E-3</v>
      </c>
    </row>
    <row r="4531" spans="1:17" x14ac:dyDescent="0.2">
      <c r="A4531" s="9" t="str">
        <f t="shared" si="70"/>
        <v>200918A24CONJU33</v>
      </c>
      <c r="B4531" s="10">
        <v>2009</v>
      </c>
      <c r="C4531" s="10" t="s">
        <v>1</v>
      </c>
      <c r="D4531" s="10" t="s">
        <v>100</v>
      </c>
      <c r="E4531" s="10">
        <v>33</v>
      </c>
      <c r="F4531" s="10">
        <v>134729</v>
      </c>
      <c r="G4531" s="10">
        <v>0.28922971422542826</v>
      </c>
      <c r="H4531" s="10">
        <v>0.5628261176138768</v>
      </c>
      <c r="I4531" s="10">
        <v>0.40004008045780792</v>
      </c>
      <c r="J4531" s="10">
        <v>0.38137297834913048</v>
      </c>
      <c r="K4531" s="10">
        <v>0.52557355877353795</v>
      </c>
      <c r="L4531" s="10">
        <v>0.13486331821656808</v>
      </c>
      <c r="M4531" s="10">
        <v>937.06451020941199</v>
      </c>
      <c r="N4531" s="10">
        <v>0.19536254258548641</v>
      </c>
      <c r="O4531" s="10">
        <v>7.9069836486576756E-2</v>
      </c>
      <c r="P4531" s="10">
        <v>6.9762263506743166E-2</v>
      </c>
      <c r="Q4531" s="10">
        <v>9.3075729798335911E-3</v>
      </c>
    </row>
    <row r="4532" spans="1:17" x14ac:dyDescent="0.2">
      <c r="A4532" s="9" t="str">
        <f t="shared" si="70"/>
        <v>200918A24FILHO33</v>
      </c>
      <c r="B4532" s="10">
        <v>2009</v>
      </c>
      <c r="C4532" s="10" t="s">
        <v>1</v>
      </c>
      <c r="D4532" s="10" t="s">
        <v>102</v>
      </c>
      <c r="E4532" s="10">
        <v>33</v>
      </c>
      <c r="F4532" s="10">
        <v>810973</v>
      </c>
      <c r="G4532" s="10">
        <v>0.23797874166115918</v>
      </c>
      <c r="H4532" s="10">
        <v>0.67540842913389221</v>
      </c>
      <c r="I4532" s="10">
        <v>0.51467558106126843</v>
      </c>
      <c r="J4532" s="10">
        <v>0.12210517489484854</v>
      </c>
      <c r="K4532" s="10">
        <v>0.218696553399435</v>
      </c>
      <c r="L4532" s="10">
        <v>0.42737181139199454</v>
      </c>
      <c r="M4532" s="10">
        <v>813.22712190510526</v>
      </c>
      <c r="N4532" s="10">
        <v>0.22025640804317775</v>
      </c>
      <c r="O4532" s="10">
        <v>4.2498332250272206E-2</v>
      </c>
      <c r="P4532" s="10">
        <v>4.0180129301468727E-2</v>
      </c>
      <c r="Q4532" s="10">
        <v>2.3182029488034743E-3</v>
      </c>
    </row>
    <row r="4533" spans="1:17" x14ac:dyDescent="0.2">
      <c r="A4533" s="9" t="str">
        <f t="shared" si="70"/>
        <v>200918A24OUTRO33</v>
      </c>
      <c r="B4533" s="10">
        <v>2009</v>
      </c>
      <c r="C4533" s="10" t="s">
        <v>1</v>
      </c>
      <c r="D4533" s="10" t="s">
        <v>104</v>
      </c>
      <c r="E4533" s="10">
        <v>33</v>
      </c>
      <c r="F4533" s="10">
        <v>149774</v>
      </c>
      <c r="G4533" s="10">
        <v>0.16351210308698969</v>
      </c>
      <c r="H4533" s="10">
        <v>0.66529571220639094</v>
      </c>
      <c r="I4533" s="10">
        <v>0.55651181112876735</v>
      </c>
      <c r="J4533" s="10">
        <v>0.1380613457609465</v>
      </c>
      <c r="K4533" s="10">
        <v>0.21338149478547677</v>
      </c>
      <c r="L4533" s="10">
        <v>0.36400176265573464</v>
      </c>
      <c r="M4533" s="10">
        <v>846.01488863849499</v>
      </c>
      <c r="N4533" s="10">
        <v>0.25526459866198403</v>
      </c>
      <c r="O4533" s="10">
        <v>4.6029350888672264E-2</v>
      </c>
      <c r="P4533" s="10">
        <v>3.7656736149131356E-2</v>
      </c>
      <c r="Q4533" s="10">
        <v>8.3726147395409081E-3</v>
      </c>
    </row>
    <row r="4534" spans="1:17" x14ac:dyDescent="0.2">
      <c r="A4534" s="9" t="str">
        <f t="shared" si="70"/>
        <v>200925A29CHEFE33</v>
      </c>
      <c r="B4534" s="10">
        <v>2009</v>
      </c>
      <c r="C4534" s="10" t="s">
        <v>2</v>
      </c>
      <c r="D4534" s="10" t="s">
        <v>98</v>
      </c>
      <c r="E4534" s="10">
        <v>33</v>
      </c>
      <c r="F4534" s="10">
        <v>277002</v>
      </c>
      <c r="G4534" s="10">
        <v>6.7962556303035229E-2</v>
      </c>
      <c r="H4534" s="10">
        <v>0.93212684384950284</v>
      </c>
      <c r="I4534" s="10">
        <v>0.86877712074281055</v>
      </c>
      <c r="J4534" s="10">
        <v>6.1086201543671163E-2</v>
      </c>
      <c r="K4534" s="10">
        <v>0.11990888152432112</v>
      </c>
      <c r="L4534" s="10">
        <v>8.145428552862434E-2</v>
      </c>
      <c r="M4534" s="10">
        <v>1463.034140328183</v>
      </c>
      <c r="N4534" s="10">
        <v>0.35066894823864087</v>
      </c>
      <c r="O4534" s="10">
        <v>0.14026252518032362</v>
      </c>
      <c r="P4534" s="10">
        <v>0.11084757510776096</v>
      </c>
      <c r="Q4534" s="10">
        <v>2.9414950072562653E-2</v>
      </c>
    </row>
    <row r="4535" spans="1:17" x14ac:dyDescent="0.2">
      <c r="A4535" s="9" t="str">
        <f t="shared" si="70"/>
        <v>200925A29CONJU33</v>
      </c>
      <c r="B4535" s="10">
        <v>2009</v>
      </c>
      <c r="C4535" s="10" t="s">
        <v>2</v>
      </c>
      <c r="D4535" s="10" t="s">
        <v>100</v>
      </c>
      <c r="E4535" s="10">
        <v>33</v>
      </c>
      <c r="F4535" s="10">
        <v>253196</v>
      </c>
      <c r="G4535" s="10">
        <v>0.10447476840275297</v>
      </c>
      <c r="H4535" s="10">
        <v>0.66337540877423029</v>
      </c>
      <c r="I4535" s="10">
        <v>0.59406941657846091</v>
      </c>
      <c r="J4535" s="10">
        <v>0.31682964975750011</v>
      </c>
      <c r="K4535" s="10">
        <v>0.37376182878086539</v>
      </c>
      <c r="L4535" s="10">
        <v>8.4144299278029674E-2</v>
      </c>
      <c r="M4535" s="10">
        <v>1091.5379532286483</v>
      </c>
      <c r="N4535" s="10">
        <v>0.24998815147158723</v>
      </c>
      <c r="O4535" s="10">
        <v>0.11384066098990506</v>
      </c>
      <c r="P4535" s="10">
        <v>9.8986555869760975E-2</v>
      </c>
      <c r="Q4535" s="10">
        <v>1.4854105120144078E-2</v>
      </c>
    </row>
    <row r="4536" spans="1:17" x14ac:dyDescent="0.2">
      <c r="A4536" s="9" t="str">
        <f t="shared" si="70"/>
        <v>200925A29FILHO33</v>
      </c>
      <c r="B4536" s="10">
        <v>2009</v>
      </c>
      <c r="C4536" s="10" t="s">
        <v>2</v>
      </c>
      <c r="D4536" s="10" t="s">
        <v>102</v>
      </c>
      <c r="E4536" s="10">
        <v>33</v>
      </c>
      <c r="F4536" s="10">
        <v>347184</v>
      </c>
      <c r="G4536" s="10">
        <v>0.15029467349281622</v>
      </c>
      <c r="H4536" s="10">
        <v>0.90072987234434765</v>
      </c>
      <c r="I4536" s="10">
        <v>0.76535497027512789</v>
      </c>
      <c r="J4536" s="10">
        <v>5.7764758744642611E-2</v>
      </c>
      <c r="K4536" s="10">
        <v>0.16966795704871193</v>
      </c>
      <c r="L4536" s="10">
        <v>0.22202636066178164</v>
      </c>
      <c r="M4536" s="10">
        <v>1461.2021054334664</v>
      </c>
      <c r="N4536" s="10">
        <v>0.25721603441148666</v>
      </c>
      <c r="O4536" s="10">
        <v>8.8757584605022394E-2</v>
      </c>
      <c r="P4536" s="10">
        <v>7.426047390953687E-2</v>
      </c>
      <c r="Q4536" s="10">
        <v>1.4497110695485515E-2</v>
      </c>
    </row>
    <row r="4537" spans="1:17" x14ac:dyDescent="0.2">
      <c r="A4537" s="9" t="str">
        <f t="shared" si="70"/>
        <v>200925A29OUTRO33</v>
      </c>
      <c r="B4537" s="10">
        <v>2009</v>
      </c>
      <c r="C4537" s="10" t="s">
        <v>2</v>
      </c>
      <c r="D4537" s="10" t="s">
        <v>104</v>
      </c>
      <c r="E4537" s="10">
        <v>33</v>
      </c>
      <c r="F4537" s="10">
        <v>63291</v>
      </c>
      <c r="G4537" s="10">
        <v>0.12792251169004676</v>
      </c>
      <c r="H4537" s="10">
        <v>0.85149547329004127</v>
      </c>
      <c r="I4537" s="10">
        <v>0.74257003365407404</v>
      </c>
      <c r="J4537" s="10">
        <v>0.12870708315558294</v>
      </c>
      <c r="K4537" s="10">
        <v>0.21781927920241426</v>
      </c>
      <c r="L4537" s="10">
        <v>0.11881626139577507</v>
      </c>
      <c r="M4537" s="10">
        <v>1288.2753782196203</v>
      </c>
      <c r="N4537" s="10">
        <v>0.26730498807097375</v>
      </c>
      <c r="O4537" s="10">
        <v>7.9189774217503284E-2</v>
      </c>
      <c r="P4537" s="10">
        <v>6.9298952457695406E-2</v>
      </c>
      <c r="Q4537" s="10">
        <v>9.8908217598078722E-3</v>
      </c>
    </row>
    <row r="4538" spans="1:17" x14ac:dyDescent="0.2">
      <c r="A4538" s="9" t="str">
        <f t="shared" si="70"/>
        <v>200930EMACHEFE33</v>
      </c>
      <c r="B4538" s="10">
        <v>2009</v>
      </c>
      <c r="C4538" s="10" t="s">
        <v>4</v>
      </c>
      <c r="D4538" s="10" t="s">
        <v>98</v>
      </c>
      <c r="E4538" s="10">
        <v>33</v>
      </c>
      <c r="F4538" s="10">
        <v>3726381</v>
      </c>
      <c r="G4538" s="10">
        <v>4.6405210543707179E-2</v>
      </c>
      <c r="H4538" s="10">
        <v>0.67406687614605165</v>
      </c>
      <c r="I4538" s="10">
        <v>0.6427866608379551</v>
      </c>
      <c r="J4538" s="10">
        <v>0.321223460510345</v>
      </c>
      <c r="K4538" s="10">
        <v>0.35132639416098355</v>
      </c>
      <c r="L4538" s="10">
        <v>2.5731668339871849E-2</v>
      </c>
      <c r="M4538" s="10">
        <v>2076.3187698134993</v>
      </c>
      <c r="N4538" s="10">
        <v>0.31051451316578788</v>
      </c>
      <c r="O4538" s="10">
        <v>0.19780983988480189</v>
      </c>
      <c r="P4538" s="10">
        <v>0.15979794699329397</v>
      </c>
      <c r="Q4538" s="10">
        <v>3.8011892891507894E-2</v>
      </c>
    </row>
    <row r="4539" spans="1:17" x14ac:dyDescent="0.2">
      <c r="A4539" s="9" t="str">
        <f t="shared" si="70"/>
        <v>200930EMACONJU33</v>
      </c>
      <c r="B4539" s="10">
        <v>2009</v>
      </c>
      <c r="C4539" s="10" t="s">
        <v>4</v>
      </c>
      <c r="D4539" s="10" t="s">
        <v>100</v>
      </c>
      <c r="E4539" s="10">
        <v>33</v>
      </c>
      <c r="F4539" s="10">
        <v>2055546</v>
      </c>
      <c r="G4539" s="10">
        <v>7.4589240557850323E-2</v>
      </c>
      <c r="H4539" s="10">
        <v>0.55579247557583245</v>
      </c>
      <c r="I4539" s="10">
        <v>0.51433633691486347</v>
      </c>
      <c r="J4539" s="10">
        <v>0.43262276786800197</v>
      </c>
      <c r="K4539" s="10">
        <v>0.47133608296773705</v>
      </c>
      <c r="L4539" s="10">
        <v>3.4146645222242658E-2</v>
      </c>
      <c r="M4539" s="10">
        <v>1507.948799909708</v>
      </c>
      <c r="N4539" s="10">
        <v>0.2314032378745112</v>
      </c>
      <c r="O4539" s="10">
        <v>0.14512445841640129</v>
      </c>
      <c r="P4539" s="10">
        <v>0.12378317001906063</v>
      </c>
      <c r="Q4539" s="10">
        <v>2.1341288397340657E-2</v>
      </c>
    </row>
    <row r="4540" spans="1:17" x14ac:dyDescent="0.2">
      <c r="A4540" s="9" t="str">
        <f t="shared" si="70"/>
        <v>200930EMAFILHO33</v>
      </c>
      <c r="B4540" s="10">
        <v>2009</v>
      </c>
      <c r="C4540" s="10" t="s">
        <v>4</v>
      </c>
      <c r="D4540" s="10" t="s">
        <v>102</v>
      </c>
      <c r="E4540" s="10">
        <v>33</v>
      </c>
      <c r="F4540" s="10">
        <v>487566</v>
      </c>
      <c r="G4540" s="10">
        <v>0.10592330389525234</v>
      </c>
      <c r="H4540" s="10">
        <v>0.8007613328246842</v>
      </c>
      <c r="I4540" s="10">
        <v>0.71594204682032792</v>
      </c>
      <c r="J4540" s="10">
        <v>0.18895493122982324</v>
      </c>
      <c r="K4540" s="10">
        <v>0.26606449178162545</v>
      </c>
      <c r="L4540" s="10">
        <v>7.3259825336467271E-2</v>
      </c>
      <c r="M4540" s="10">
        <v>1398.0816803948533</v>
      </c>
      <c r="N4540" s="10">
        <v>0.34104682516701268</v>
      </c>
      <c r="O4540" s="10">
        <v>0.16601463427657262</v>
      </c>
      <c r="P4540" s="10">
        <v>0.14800005750206904</v>
      </c>
      <c r="Q4540" s="10">
        <v>1.8014576774503584E-2</v>
      </c>
    </row>
    <row r="4541" spans="1:17" x14ac:dyDescent="0.2">
      <c r="A4541" s="9" t="str">
        <f t="shared" si="70"/>
        <v>200930EMAOUTRO33</v>
      </c>
      <c r="B4541" s="10">
        <v>2009</v>
      </c>
      <c r="C4541" s="10" t="s">
        <v>4</v>
      </c>
      <c r="D4541" s="10" t="s">
        <v>104</v>
      </c>
      <c r="E4541" s="10">
        <v>33</v>
      </c>
      <c r="F4541" s="10">
        <v>432432</v>
      </c>
      <c r="G4541" s="10">
        <v>7.721187802846316E-2</v>
      </c>
      <c r="H4541" s="10">
        <v>0.3942030192030192</v>
      </c>
      <c r="I4541" s="10">
        <v>0.36376586376586378</v>
      </c>
      <c r="J4541" s="10">
        <v>0.60289941539941538</v>
      </c>
      <c r="K4541" s="10">
        <v>0.63188663188663186</v>
      </c>
      <c r="L4541" s="10">
        <v>1.7394642394642394E-2</v>
      </c>
      <c r="M4541" s="10">
        <v>1343.3419407632682</v>
      </c>
      <c r="N4541" s="10">
        <v>0.15215571465571465</v>
      </c>
      <c r="O4541" s="10">
        <v>8.5500148000148005E-2</v>
      </c>
      <c r="P4541" s="10">
        <v>7.680282680282681E-2</v>
      </c>
      <c r="Q4541" s="10">
        <v>8.6973211973211968E-3</v>
      </c>
    </row>
    <row r="4542" spans="1:17" x14ac:dyDescent="0.2">
      <c r="A4542" s="9" t="str">
        <f t="shared" si="70"/>
        <v>200915A17CHEFE35</v>
      </c>
      <c r="B4542" s="10">
        <v>2009</v>
      </c>
      <c r="C4542" s="10" t="s">
        <v>0</v>
      </c>
      <c r="D4542" s="10" t="s">
        <v>98</v>
      </c>
      <c r="E4542" s="10">
        <v>35</v>
      </c>
      <c r="F4542" s="10">
        <v>10645</v>
      </c>
      <c r="G4542" s="10">
        <v>0.39987600743955365</v>
      </c>
      <c r="H4542" s="10">
        <v>0.45457961484264914</v>
      </c>
      <c r="I4542" s="10">
        <v>0.27280413339596055</v>
      </c>
      <c r="J4542" s="10">
        <v>0.27280413339596055</v>
      </c>
      <c r="K4542" s="10">
        <v>0.27280413339596055</v>
      </c>
      <c r="L4542" s="10">
        <v>0.45439173320807891</v>
      </c>
      <c r="M4542" s="10">
        <v>398.90111036742212</v>
      </c>
      <c r="N4542" s="10">
        <v>9.0934711131986853E-2</v>
      </c>
      <c r="O4542" s="10">
        <v>0</v>
      </c>
      <c r="P4542" s="10">
        <v>0</v>
      </c>
      <c r="Q4542" s="10">
        <v>0</v>
      </c>
    </row>
    <row r="4543" spans="1:17" x14ac:dyDescent="0.2">
      <c r="A4543" s="9" t="str">
        <f t="shared" si="70"/>
        <v>200915A17CONJU35</v>
      </c>
      <c r="B4543" s="10">
        <v>2009</v>
      </c>
      <c r="C4543" s="10" t="s">
        <v>0</v>
      </c>
      <c r="D4543" s="10" t="s">
        <v>100</v>
      </c>
      <c r="E4543" s="10">
        <v>35</v>
      </c>
      <c r="F4543" s="10">
        <v>22260</v>
      </c>
      <c r="G4543" s="10">
        <v>0.3999380101250129</v>
      </c>
      <c r="H4543" s="10">
        <v>0.4348158131176999</v>
      </c>
      <c r="I4543" s="10">
        <v>0.26091644204851749</v>
      </c>
      <c r="J4543" s="10">
        <v>0.43477088948787063</v>
      </c>
      <c r="K4543" s="10">
        <v>0.47825696316262356</v>
      </c>
      <c r="L4543" s="10">
        <v>0.30431266846361188</v>
      </c>
      <c r="M4543" s="10">
        <v>440.47671905360409</v>
      </c>
      <c r="N4543" s="10">
        <v>0.13045822102425875</v>
      </c>
      <c r="O4543" s="10">
        <v>8.6972147349505841E-2</v>
      </c>
      <c r="P4543" s="10">
        <v>8.6972147349505841E-2</v>
      </c>
      <c r="Q4543" s="10">
        <v>0</v>
      </c>
    </row>
    <row r="4544" spans="1:17" x14ac:dyDescent="0.2">
      <c r="A4544" s="9" t="str">
        <f t="shared" si="70"/>
        <v>200915A17FILHO35</v>
      </c>
      <c r="B4544" s="10">
        <v>2009</v>
      </c>
      <c r="C4544" s="10" t="s">
        <v>0</v>
      </c>
      <c r="D4544" s="10" t="s">
        <v>102</v>
      </c>
      <c r="E4544" s="10">
        <v>35</v>
      </c>
      <c r="F4544" s="10">
        <v>831193</v>
      </c>
      <c r="G4544" s="10">
        <v>0.39797030329447824</v>
      </c>
      <c r="H4544" s="10">
        <v>0.34225023550487071</v>
      </c>
      <c r="I4544" s="10">
        <v>0.20604480547839069</v>
      </c>
      <c r="J4544" s="10">
        <v>3.6087888131877917E-2</v>
      </c>
      <c r="K4544" s="10">
        <v>5.5876312721594143E-2</v>
      </c>
      <c r="L4544" s="10">
        <v>0.91385514555584568</v>
      </c>
      <c r="M4544" s="10">
        <v>399.84207118403691</v>
      </c>
      <c r="N4544" s="10">
        <v>0.10955704778825018</v>
      </c>
      <c r="O4544" s="10">
        <v>1.0488722936553344E-2</v>
      </c>
      <c r="P4544" s="10">
        <v>1.0488722936553344E-2</v>
      </c>
      <c r="Q4544" s="10">
        <v>0</v>
      </c>
    </row>
    <row r="4545" spans="1:17" x14ac:dyDescent="0.2">
      <c r="A4545" s="9" t="str">
        <f t="shared" si="70"/>
        <v>200915A17OUTRO35</v>
      </c>
      <c r="B4545" s="10">
        <v>2009</v>
      </c>
      <c r="C4545" s="10" t="s">
        <v>0</v>
      </c>
      <c r="D4545" s="10" t="s">
        <v>104</v>
      </c>
      <c r="E4545" s="10">
        <v>35</v>
      </c>
      <c r="F4545" s="10">
        <v>81287</v>
      </c>
      <c r="G4545" s="10">
        <v>0.39474042044002067</v>
      </c>
      <c r="H4545" s="10">
        <v>0.45236015599050278</v>
      </c>
      <c r="I4545" s="10">
        <v>0.2737953178244984</v>
      </c>
      <c r="J4545" s="10">
        <v>5.952981411541821E-2</v>
      </c>
      <c r="K4545" s="10">
        <v>7.1438237356526879E-2</v>
      </c>
      <c r="L4545" s="10">
        <v>0.83333128298497916</v>
      </c>
      <c r="M4545" s="10">
        <v>479.47773310955813</v>
      </c>
      <c r="N4545" s="10">
        <v>0.16665641492489575</v>
      </c>
      <c r="O4545" s="10">
        <v>2.3804544392092217E-2</v>
      </c>
      <c r="P4545" s="10">
        <v>2.3804544392092217E-2</v>
      </c>
      <c r="Q4545" s="10">
        <v>0</v>
      </c>
    </row>
    <row r="4546" spans="1:17" x14ac:dyDescent="0.2">
      <c r="A4546" s="9" t="str">
        <f t="shared" si="70"/>
        <v>200915A29CHEFE35</v>
      </c>
      <c r="B4546" s="10">
        <v>2009</v>
      </c>
      <c r="C4546" s="10" t="s">
        <v>3</v>
      </c>
      <c r="D4546" s="10" t="s">
        <v>98</v>
      </c>
      <c r="E4546" s="10">
        <v>35</v>
      </c>
      <c r="F4546" s="10">
        <v>851550</v>
      </c>
      <c r="G4546" s="10">
        <v>0.11660632986331225</v>
      </c>
      <c r="H4546" s="10">
        <v>0.89659092243555871</v>
      </c>
      <c r="I4546" s="10">
        <v>0.79204274558158649</v>
      </c>
      <c r="J4546" s="10">
        <v>7.9546708942516586E-2</v>
      </c>
      <c r="K4546" s="10">
        <v>0.17500322940520227</v>
      </c>
      <c r="L4546" s="10">
        <v>0.12273383829487405</v>
      </c>
      <c r="M4546" s="10">
        <v>1438.0821245550239</v>
      </c>
      <c r="N4546" s="10">
        <v>0.24999706417708883</v>
      </c>
      <c r="O4546" s="10">
        <v>9.0897774646233345E-2</v>
      </c>
      <c r="P4546" s="10">
        <v>8.0672890611238335E-2</v>
      </c>
      <c r="Q4546" s="10">
        <v>1.0224884034995009E-2</v>
      </c>
    </row>
    <row r="4547" spans="1:17" x14ac:dyDescent="0.2">
      <c r="A4547" s="9" t="str">
        <f t="shared" si="70"/>
        <v>200915A29CONJU35</v>
      </c>
      <c r="B4547" s="10">
        <v>2009</v>
      </c>
      <c r="C4547" s="10" t="s">
        <v>3</v>
      </c>
      <c r="D4547" s="10" t="s">
        <v>100</v>
      </c>
      <c r="E4547" s="10">
        <v>35</v>
      </c>
      <c r="F4547" s="10">
        <v>722838</v>
      </c>
      <c r="G4547" s="10">
        <v>0.19743392715159813</v>
      </c>
      <c r="H4547" s="10">
        <v>0.72555538032034839</v>
      </c>
      <c r="I4547" s="10">
        <v>0.58230613221773064</v>
      </c>
      <c r="J4547" s="10">
        <v>0.25436266494013871</v>
      </c>
      <c r="K4547" s="10">
        <v>0.38020829010096313</v>
      </c>
      <c r="L4547" s="10">
        <v>7.8984502751653904E-2</v>
      </c>
      <c r="M4547" s="10">
        <v>1067.4020199978406</v>
      </c>
      <c r="N4547" s="10">
        <v>0.19811908062387423</v>
      </c>
      <c r="O4547" s="10">
        <v>6.4256444735888263E-2</v>
      </c>
      <c r="P4547" s="10">
        <v>5.7563382113281263E-2</v>
      </c>
      <c r="Q4547" s="10">
        <v>6.693062622607002E-3</v>
      </c>
    </row>
    <row r="4548" spans="1:17" x14ac:dyDescent="0.2">
      <c r="A4548" s="9" t="str">
        <f t="shared" ref="A4548:A4611" si="71">B4548&amp;C4548&amp;D4548&amp;E4548</f>
        <v>200915A29FILHO35</v>
      </c>
      <c r="B4548" s="10">
        <v>2009</v>
      </c>
      <c r="C4548" s="10" t="s">
        <v>3</v>
      </c>
      <c r="D4548" s="10" t="s">
        <v>102</v>
      </c>
      <c r="E4548" s="10">
        <v>35</v>
      </c>
      <c r="F4548" s="10">
        <v>3090720</v>
      </c>
      <c r="G4548" s="10">
        <v>0.20516207486568164</v>
      </c>
      <c r="H4548" s="10">
        <v>0.7157215794378009</v>
      </c>
      <c r="I4548" s="10">
        <v>0.56888265517419889</v>
      </c>
      <c r="J4548" s="10">
        <v>6.8878125485323807E-2</v>
      </c>
      <c r="K4548" s="10">
        <v>0.14996990992390122</v>
      </c>
      <c r="L4548" s="10">
        <v>0.4605454392504012</v>
      </c>
      <c r="M4548" s="10">
        <v>1005.8389299183706</v>
      </c>
      <c r="N4548" s="10">
        <v>0.20426420235277054</v>
      </c>
      <c r="O4548" s="10">
        <v>3.7907150516190188E-2</v>
      </c>
      <c r="P4548" s="10">
        <v>3.2581106351237253E-2</v>
      </c>
      <c r="Q4548" s="10">
        <v>5.3260441649529396E-3</v>
      </c>
    </row>
    <row r="4549" spans="1:17" x14ac:dyDescent="0.2">
      <c r="A4549" s="9" t="str">
        <f t="shared" si="71"/>
        <v>200915A29OUTRO35</v>
      </c>
      <c r="B4549" s="10">
        <v>2009</v>
      </c>
      <c r="C4549" s="10" t="s">
        <v>3</v>
      </c>
      <c r="D4549" s="10" t="s">
        <v>104</v>
      </c>
      <c r="E4549" s="10">
        <v>35</v>
      </c>
      <c r="F4549" s="10">
        <v>464487</v>
      </c>
      <c r="G4549" s="10">
        <v>0.21448083646861305</v>
      </c>
      <c r="H4549" s="10">
        <v>0.77708525749913349</v>
      </c>
      <c r="I4549" s="10">
        <v>0.61041536146329178</v>
      </c>
      <c r="J4549" s="10">
        <v>8.5408203028287125E-2</v>
      </c>
      <c r="K4549" s="10">
        <v>0.19791081343503694</v>
      </c>
      <c r="L4549" s="10">
        <v>0.33750137248189938</v>
      </c>
      <c r="M4549" s="10">
        <v>916.73652647641995</v>
      </c>
      <c r="N4549" s="10">
        <v>0.2354231657721314</v>
      </c>
      <c r="O4549" s="10">
        <v>6.4587383500507009E-2</v>
      </c>
      <c r="P4549" s="10">
        <v>6.4587383500507009E-2</v>
      </c>
      <c r="Q4549" s="10">
        <v>0</v>
      </c>
    </row>
    <row r="4550" spans="1:17" x14ac:dyDescent="0.2">
      <c r="A4550" s="9" t="str">
        <f t="shared" si="71"/>
        <v>200918A24CHEFE35</v>
      </c>
      <c r="B4550" s="10">
        <v>2009</v>
      </c>
      <c r="C4550" s="10" t="s">
        <v>1</v>
      </c>
      <c r="D4550" s="10" t="s">
        <v>98</v>
      </c>
      <c r="E4550" s="10">
        <v>35</v>
      </c>
      <c r="F4550" s="10">
        <v>322237</v>
      </c>
      <c r="G4550" s="10">
        <v>0.14931033987828682</v>
      </c>
      <c r="H4550" s="10">
        <v>0.86485412910373416</v>
      </c>
      <c r="I4550" s="10">
        <v>0.73572246514211592</v>
      </c>
      <c r="J4550" s="10">
        <v>9.6100075410334634E-2</v>
      </c>
      <c r="K4550" s="10">
        <v>0.21321573872646529</v>
      </c>
      <c r="L4550" s="10">
        <v>0.15917787218724108</v>
      </c>
      <c r="M4550" s="10">
        <v>975.54908182814063</v>
      </c>
      <c r="N4550" s="10">
        <v>0.23122111985898577</v>
      </c>
      <c r="O4550" s="10">
        <v>6.3056073635243626E-2</v>
      </c>
      <c r="P4550" s="10">
        <v>6.0055176779823548E-2</v>
      </c>
      <c r="Q4550" s="10">
        <v>3.0008968554200788E-3</v>
      </c>
    </row>
    <row r="4551" spans="1:17" x14ac:dyDescent="0.2">
      <c r="A4551" s="9" t="str">
        <f t="shared" si="71"/>
        <v>200918A24CONJU35</v>
      </c>
      <c r="B4551" s="10">
        <v>2009</v>
      </c>
      <c r="C4551" s="10" t="s">
        <v>1</v>
      </c>
      <c r="D4551" s="10" t="s">
        <v>100</v>
      </c>
      <c r="E4551" s="10">
        <v>35</v>
      </c>
      <c r="F4551" s="10">
        <v>269009</v>
      </c>
      <c r="G4551" s="10">
        <v>0.2512396021055418</v>
      </c>
      <c r="H4551" s="10">
        <v>0.7302134872810947</v>
      </c>
      <c r="I4551" s="10">
        <v>0.54675494128449231</v>
      </c>
      <c r="J4551" s="10">
        <v>0.2553966595913148</v>
      </c>
      <c r="K4551" s="10">
        <v>0.42086324249374557</v>
      </c>
      <c r="L4551" s="10">
        <v>9.3528469307718326E-2</v>
      </c>
      <c r="M4551" s="10">
        <v>869.12668618221244</v>
      </c>
      <c r="N4551" s="10">
        <v>0.20503031497087459</v>
      </c>
      <c r="O4551" s="10">
        <v>6.115780512919642E-2</v>
      </c>
      <c r="P4551" s="10">
        <v>5.7559412510362104E-2</v>
      </c>
      <c r="Q4551" s="10">
        <v>3.5983926188343143E-3</v>
      </c>
    </row>
    <row r="4552" spans="1:17" x14ac:dyDescent="0.2">
      <c r="A4552" s="9" t="str">
        <f t="shared" si="71"/>
        <v>200918A24FILHO35</v>
      </c>
      <c r="B4552" s="10">
        <v>2009</v>
      </c>
      <c r="C4552" s="10" t="s">
        <v>1</v>
      </c>
      <c r="D4552" s="10" t="s">
        <v>102</v>
      </c>
      <c r="E4552" s="10">
        <v>35</v>
      </c>
      <c r="F4552" s="10">
        <v>1527961</v>
      </c>
      <c r="G4552" s="10">
        <v>0.20686934982566305</v>
      </c>
      <c r="H4552" s="10">
        <v>0.82964159425535078</v>
      </c>
      <c r="I4552" s="10">
        <v>0.6580141770634198</v>
      </c>
      <c r="J4552" s="10">
        <v>8.1062278422027789E-2</v>
      </c>
      <c r="K4552" s="10">
        <v>0.19379421333397909</v>
      </c>
      <c r="L4552" s="10">
        <v>0.35021705396930941</v>
      </c>
      <c r="M4552" s="10">
        <v>934.5515995650901</v>
      </c>
      <c r="N4552" s="10">
        <v>0.23053009860853779</v>
      </c>
      <c r="O4552" s="10">
        <v>3.1034169065833488E-2</v>
      </c>
      <c r="P4552" s="10">
        <v>2.5965976880299956E-2</v>
      </c>
      <c r="Q4552" s="10">
        <v>5.0681921855335313E-3</v>
      </c>
    </row>
    <row r="4553" spans="1:17" x14ac:dyDescent="0.2">
      <c r="A4553" s="9" t="str">
        <f t="shared" si="71"/>
        <v>200918A24OUTRO35</v>
      </c>
      <c r="B4553" s="10">
        <v>2009</v>
      </c>
      <c r="C4553" s="10" t="s">
        <v>1</v>
      </c>
      <c r="D4553" s="10" t="s">
        <v>104</v>
      </c>
      <c r="E4553" s="10">
        <v>35</v>
      </c>
      <c r="F4553" s="10">
        <v>261279</v>
      </c>
      <c r="G4553" s="10">
        <v>0.21525287068701865</v>
      </c>
      <c r="H4553" s="10">
        <v>0.82594467982501463</v>
      </c>
      <c r="I4553" s="10">
        <v>0.64815771646400977</v>
      </c>
      <c r="J4553" s="10">
        <v>9.257536962404174E-2</v>
      </c>
      <c r="K4553" s="10">
        <v>0.22961661672005787</v>
      </c>
      <c r="L4553" s="10">
        <v>0.27777586411460548</v>
      </c>
      <c r="M4553" s="10">
        <v>820.42983544143362</v>
      </c>
      <c r="N4553" s="10">
        <v>0.23704545715499523</v>
      </c>
      <c r="O4553" s="10">
        <v>5.5557469218727874E-2</v>
      </c>
      <c r="P4553" s="10">
        <v>5.5557469218727874E-2</v>
      </c>
      <c r="Q4553" s="10">
        <v>0</v>
      </c>
    </row>
    <row r="4554" spans="1:17" x14ac:dyDescent="0.2">
      <c r="A4554" s="9" t="str">
        <f t="shared" si="71"/>
        <v>200925A29CHEFE35</v>
      </c>
      <c r="B4554" s="10">
        <v>2009</v>
      </c>
      <c r="C4554" s="10" t="s">
        <v>2</v>
      </c>
      <c r="D4554" s="10" t="s">
        <v>98</v>
      </c>
      <c r="E4554" s="10">
        <v>35</v>
      </c>
      <c r="F4554" s="10">
        <v>518668</v>
      </c>
      <c r="G4554" s="10">
        <v>9.4761076328482283E-2</v>
      </c>
      <c r="H4554" s="10">
        <v>0.92538001187657615</v>
      </c>
      <c r="I4554" s="10">
        <v>0.83769000593828813</v>
      </c>
      <c r="J4554" s="10">
        <v>6.5296104637263139E-2</v>
      </c>
      <c r="K4554" s="10">
        <v>0.14925540037172141</v>
      </c>
      <c r="L4554" s="10">
        <v>9.3285107236228182E-2</v>
      </c>
      <c r="M4554" s="10">
        <v>1692.7366541158408</v>
      </c>
      <c r="N4554" s="10">
        <v>0.26492669684653769</v>
      </c>
      <c r="O4554" s="10">
        <v>0.11006077105200243</v>
      </c>
      <c r="P4554" s="10">
        <v>9.5137930236683196E-2</v>
      </c>
      <c r="Q4554" s="10">
        <v>1.4922840815319241E-2</v>
      </c>
    </row>
    <row r="4555" spans="1:17" x14ac:dyDescent="0.2">
      <c r="A4555" s="9" t="str">
        <f t="shared" si="71"/>
        <v>200925A29CONJU35</v>
      </c>
      <c r="B4555" s="10">
        <v>2009</v>
      </c>
      <c r="C4555" s="10" t="s">
        <v>2</v>
      </c>
      <c r="D4555" s="10" t="s">
        <v>100</v>
      </c>
      <c r="E4555" s="10">
        <v>35</v>
      </c>
      <c r="F4555" s="10">
        <v>431569</v>
      </c>
      <c r="G4555" s="10">
        <v>0.15807643256079862</v>
      </c>
      <c r="H4555" s="10">
        <v>0.7376479774960667</v>
      </c>
      <c r="I4555" s="10">
        <v>0.62104321672780016</v>
      </c>
      <c r="J4555" s="10">
        <v>0.24441282853958463</v>
      </c>
      <c r="K4555" s="10">
        <v>0.34980964805164411</v>
      </c>
      <c r="L4555" s="10">
        <v>5.8296587567689059E-2</v>
      </c>
      <c r="M4555" s="10">
        <v>1186.9728285887122</v>
      </c>
      <c r="N4555" s="10">
        <v>0.19730101096232583</v>
      </c>
      <c r="O4555" s="10">
        <v>6.5016254642942375E-2</v>
      </c>
      <c r="P4555" s="10">
        <v>5.6048974787345711E-2</v>
      </c>
      <c r="Q4555" s="10">
        <v>8.9672798555966715E-3</v>
      </c>
    </row>
    <row r="4556" spans="1:17" x14ac:dyDescent="0.2">
      <c r="A4556" s="9" t="str">
        <f t="shared" si="71"/>
        <v>200925A29FILHO35</v>
      </c>
      <c r="B4556" s="10">
        <v>2009</v>
      </c>
      <c r="C4556" s="10" t="s">
        <v>2</v>
      </c>
      <c r="D4556" s="10" t="s">
        <v>102</v>
      </c>
      <c r="E4556" s="10">
        <v>35</v>
      </c>
      <c r="F4556" s="10">
        <v>731566</v>
      </c>
      <c r="G4556" s="10">
        <v>0.11877252980866994</v>
      </c>
      <c r="H4556" s="10">
        <v>0.9021181957608746</v>
      </c>
      <c r="I4556" s="10">
        <v>0.79497133546392262</v>
      </c>
      <c r="J4556" s="10">
        <v>8.0685816454017817E-2</v>
      </c>
      <c r="K4556" s="10">
        <v>0.16534530035567535</v>
      </c>
      <c r="L4556" s="10">
        <v>0.17593627916004845</v>
      </c>
      <c r="M4556" s="10">
        <v>1323.4464636142627</v>
      </c>
      <c r="N4556" s="10">
        <v>0.25695389256472095</v>
      </c>
      <c r="O4556" s="10">
        <v>8.3438498326028815E-2</v>
      </c>
      <c r="P4556" s="10">
        <v>7.1520863730806822E-2</v>
      </c>
      <c r="Q4556" s="10">
        <v>1.1917634595221997E-2</v>
      </c>
    </row>
    <row r="4557" spans="1:17" x14ac:dyDescent="0.2">
      <c r="A4557" s="9" t="str">
        <f t="shared" si="71"/>
        <v>200925A29OUTRO35</v>
      </c>
      <c r="B4557" s="10">
        <v>2009</v>
      </c>
      <c r="C4557" s="10" t="s">
        <v>2</v>
      </c>
      <c r="D4557" s="10" t="s">
        <v>104</v>
      </c>
      <c r="E4557" s="10">
        <v>35</v>
      </c>
      <c r="F4557" s="10">
        <v>121921</v>
      </c>
      <c r="G4557" s="10">
        <v>0.15178134775266902</v>
      </c>
      <c r="H4557" s="10">
        <v>0.88887886418254447</v>
      </c>
      <c r="I4557" s="10">
        <v>0.75396363218805618</v>
      </c>
      <c r="J4557" s="10">
        <v>8.7302433543031965E-2</v>
      </c>
      <c r="K4557" s="10">
        <v>0.21428630014517597</v>
      </c>
      <c r="L4557" s="10">
        <v>0.13491523199448824</v>
      </c>
      <c r="M4557" s="10">
        <v>1215.0034927585334</v>
      </c>
      <c r="N4557" s="10">
        <v>0.27779463751117528</v>
      </c>
      <c r="O4557" s="10">
        <v>0.11112933784991921</v>
      </c>
      <c r="P4557" s="10">
        <v>0.11112933784991921</v>
      </c>
      <c r="Q4557" s="10">
        <v>0</v>
      </c>
    </row>
    <row r="4558" spans="1:17" x14ac:dyDescent="0.2">
      <c r="A4558" s="9" t="str">
        <f t="shared" si="71"/>
        <v>200930EMACHEFE35</v>
      </c>
      <c r="B4558" s="10">
        <v>2009</v>
      </c>
      <c r="C4558" s="10" t="s">
        <v>4</v>
      </c>
      <c r="D4558" s="10" t="s">
        <v>98</v>
      </c>
      <c r="E4558" s="10">
        <v>35</v>
      </c>
      <c r="F4558" s="10">
        <v>5595113</v>
      </c>
      <c r="G4558" s="10">
        <v>5.8052902964259072E-2</v>
      </c>
      <c r="H4558" s="10">
        <v>0.70009917583433967</v>
      </c>
      <c r="I4558" s="10">
        <v>0.65945638631427106</v>
      </c>
      <c r="J4558" s="10">
        <v>0.29626890466734096</v>
      </c>
      <c r="K4558" s="10">
        <v>0.3348364903443416</v>
      </c>
      <c r="L4558" s="10">
        <v>3.2686381847873314E-2</v>
      </c>
      <c r="M4558" s="10">
        <v>2014.6376934496866</v>
      </c>
      <c r="N4558" s="10">
        <v>0.29374816086865135</v>
      </c>
      <c r="O4558" s="10">
        <v>0.1935250054782636</v>
      </c>
      <c r="P4558" s="10">
        <v>0.15457790538032565</v>
      </c>
      <c r="Q4558" s="10">
        <v>3.8947100097937934E-2</v>
      </c>
    </row>
    <row r="4559" spans="1:17" x14ac:dyDescent="0.2">
      <c r="A4559" s="9" t="str">
        <f t="shared" si="71"/>
        <v>200930EMACONJU35</v>
      </c>
      <c r="B4559" s="10">
        <v>2009</v>
      </c>
      <c r="C4559" s="10" t="s">
        <v>4</v>
      </c>
      <c r="D4559" s="10" t="s">
        <v>100</v>
      </c>
      <c r="E4559" s="10">
        <v>35</v>
      </c>
      <c r="F4559" s="10">
        <v>3370391</v>
      </c>
      <c r="G4559" s="10">
        <v>6.6111503746122902E-2</v>
      </c>
      <c r="H4559" s="10">
        <v>0.61670856586075617</v>
      </c>
      <c r="I4559" s="10">
        <v>0.57593703519858674</v>
      </c>
      <c r="J4559" s="10">
        <v>0.37439246663072623</v>
      </c>
      <c r="K4559" s="10">
        <v>0.41286693442986289</v>
      </c>
      <c r="L4559" s="10">
        <v>3.8185183855522997E-2</v>
      </c>
      <c r="M4559" s="10">
        <v>1653.6703617231799</v>
      </c>
      <c r="N4559" s="10">
        <v>0.23715052645227216</v>
      </c>
      <c r="O4559" s="10">
        <v>0.1464260378098565</v>
      </c>
      <c r="P4559" s="10">
        <v>0.1177166091411946</v>
      </c>
      <c r="Q4559" s="10">
        <v>2.8709428668661885E-2</v>
      </c>
    </row>
    <row r="4560" spans="1:17" x14ac:dyDescent="0.2">
      <c r="A4560" s="9" t="str">
        <f t="shared" si="71"/>
        <v>200930EMAFILHO35</v>
      </c>
      <c r="B4560" s="10">
        <v>2009</v>
      </c>
      <c r="C4560" s="10" t="s">
        <v>4</v>
      </c>
      <c r="D4560" s="10" t="s">
        <v>102</v>
      </c>
      <c r="E4560" s="10">
        <v>35</v>
      </c>
      <c r="F4560" s="10">
        <v>709301</v>
      </c>
      <c r="G4560" s="10">
        <v>0.11342558200193478</v>
      </c>
      <c r="H4560" s="10">
        <v>0.85401543209441411</v>
      </c>
      <c r="I4560" s="10">
        <v>0.75714823467047132</v>
      </c>
      <c r="J4560" s="10">
        <v>0.13779763457262856</v>
      </c>
      <c r="K4560" s="10">
        <v>0.22920734638749982</v>
      </c>
      <c r="L4560" s="10">
        <v>6.9585408733386811E-2</v>
      </c>
      <c r="M4560" s="10">
        <v>1681.1093249644005</v>
      </c>
      <c r="N4560" s="10">
        <v>0.29781614014877184</v>
      </c>
      <c r="O4560" s="10">
        <v>0.13935112440052913</v>
      </c>
      <c r="P4560" s="10">
        <v>0.12159111604287814</v>
      </c>
      <c r="Q4560" s="10">
        <v>1.7760008357650993E-2</v>
      </c>
    </row>
    <row r="4561" spans="1:17" x14ac:dyDescent="0.2">
      <c r="A4561" s="9" t="str">
        <f t="shared" si="71"/>
        <v>200930EMAOUTRO35</v>
      </c>
      <c r="B4561" s="10">
        <v>2009</v>
      </c>
      <c r="C4561" s="10" t="s">
        <v>4</v>
      </c>
      <c r="D4561" s="10" t="s">
        <v>104</v>
      </c>
      <c r="E4561" s="10">
        <v>35</v>
      </c>
      <c r="F4561" s="10">
        <v>608657</v>
      </c>
      <c r="G4561" s="10">
        <v>8.5253799711337133E-2</v>
      </c>
      <c r="H4561" s="10">
        <v>0.48492664998513119</v>
      </c>
      <c r="I4561" s="10">
        <v>0.44358481049260912</v>
      </c>
      <c r="J4561" s="10">
        <v>0.51030383286481551</v>
      </c>
      <c r="K4561" s="10">
        <v>0.55164567235733752</v>
      </c>
      <c r="L4561" s="10">
        <v>2.3849228711737482E-2</v>
      </c>
      <c r="M4561" s="10">
        <v>2890.743414438637</v>
      </c>
      <c r="N4561" s="10">
        <v>0.17357069158730865</v>
      </c>
      <c r="O4561" s="10">
        <v>9.5547228927954919E-2</v>
      </c>
      <c r="P4561" s="10">
        <v>8.5994645287309796E-2</v>
      </c>
      <c r="Q4561" s="10">
        <v>9.5525836406451323E-3</v>
      </c>
    </row>
    <row r="4562" spans="1:17" x14ac:dyDescent="0.2">
      <c r="A4562" s="9" t="str">
        <f t="shared" si="71"/>
        <v>200915A17CHEFE41</v>
      </c>
      <c r="B4562" s="10">
        <v>2009</v>
      </c>
      <c r="C4562" s="10" t="s">
        <v>0</v>
      </c>
      <c r="D4562" s="10" t="s">
        <v>98</v>
      </c>
      <c r="E4562" s="10">
        <v>41</v>
      </c>
      <c r="F4562" s="10">
        <v>1543</v>
      </c>
      <c r="G4562" s="10">
        <v>0</v>
      </c>
      <c r="H4562" s="10">
        <v>0.49967595593000647</v>
      </c>
      <c r="I4562" s="10">
        <v>0.49967595593000647</v>
      </c>
      <c r="J4562" s="10">
        <v>0.50032404406999353</v>
      </c>
      <c r="K4562" s="10">
        <v>0.50032404406999353</v>
      </c>
      <c r="L4562" s="10">
        <v>0.24951393389500973</v>
      </c>
      <c r="M4562" s="10">
        <v>365.22759269314031</v>
      </c>
      <c r="N4562" s="10">
        <v>0.24951393389500973</v>
      </c>
      <c r="O4562" s="10">
        <v>0</v>
      </c>
      <c r="P4562" s="10">
        <v>0</v>
      </c>
      <c r="Q4562" s="10">
        <v>0</v>
      </c>
    </row>
    <row r="4563" spans="1:17" x14ac:dyDescent="0.2">
      <c r="A4563" s="9" t="str">
        <f t="shared" si="71"/>
        <v>200915A17CONJU41</v>
      </c>
      <c r="B4563" s="10">
        <v>2009</v>
      </c>
      <c r="C4563" s="10" t="s">
        <v>0</v>
      </c>
      <c r="D4563" s="10" t="s">
        <v>100</v>
      </c>
      <c r="E4563" s="10">
        <v>41</v>
      </c>
      <c r="F4563" s="10">
        <v>6559</v>
      </c>
      <c r="G4563" s="10">
        <v>0.33362143474503025</v>
      </c>
      <c r="H4563" s="10">
        <v>0.17639884128678152</v>
      </c>
      <c r="I4563" s="10">
        <v>0.1175484067693246</v>
      </c>
      <c r="J4563" s="10">
        <v>0.64704985516084768</v>
      </c>
      <c r="K4563" s="10">
        <v>0.70590028967830465</v>
      </c>
      <c r="L4563" s="10">
        <v>0.23524927580423846</v>
      </c>
      <c r="M4563" s="10">
        <v>196.45921586207231</v>
      </c>
      <c r="N4563" s="10">
        <v>5.869797225186766E-2</v>
      </c>
      <c r="O4563" s="10">
        <v>0</v>
      </c>
      <c r="P4563" s="10">
        <v>0</v>
      </c>
      <c r="Q4563" s="10">
        <v>0</v>
      </c>
    </row>
    <row r="4564" spans="1:17" x14ac:dyDescent="0.2">
      <c r="A4564" s="9" t="str">
        <f t="shared" si="71"/>
        <v>200915A17FILHO41</v>
      </c>
      <c r="B4564" s="10">
        <v>2009</v>
      </c>
      <c r="C4564" s="10" t="s">
        <v>0</v>
      </c>
      <c r="D4564" s="10" t="s">
        <v>102</v>
      </c>
      <c r="E4564" s="10">
        <v>41</v>
      </c>
      <c r="F4564" s="10">
        <v>131888</v>
      </c>
      <c r="G4564" s="10">
        <v>0.20601393617863648</v>
      </c>
      <c r="H4564" s="10">
        <v>0.38302195802499089</v>
      </c>
      <c r="I4564" s="10">
        <v>0.30411409680941404</v>
      </c>
      <c r="J4564" s="10">
        <v>5.8489020987504546E-2</v>
      </c>
      <c r="K4564" s="10">
        <v>8.1880080067936428E-2</v>
      </c>
      <c r="L4564" s="10">
        <v>0.84207054470459786</v>
      </c>
      <c r="M4564" s="10">
        <v>420.55961578667666</v>
      </c>
      <c r="N4564" s="10">
        <v>0.17544431638966396</v>
      </c>
      <c r="O4564" s="10">
        <v>2.3398641271381779E-2</v>
      </c>
      <c r="P4564" s="10">
        <v>2.3398641271381779E-2</v>
      </c>
      <c r="Q4564" s="10">
        <v>0</v>
      </c>
    </row>
    <row r="4565" spans="1:17" x14ac:dyDescent="0.2">
      <c r="A4565" s="9" t="str">
        <f t="shared" si="71"/>
        <v>200915A17OUTRO41</v>
      </c>
      <c r="B4565" s="10">
        <v>2009</v>
      </c>
      <c r="C4565" s="10" t="s">
        <v>0</v>
      </c>
      <c r="D4565" s="10" t="s">
        <v>104</v>
      </c>
      <c r="E4565" s="10">
        <v>41</v>
      </c>
      <c r="F4565" s="10">
        <v>16967</v>
      </c>
      <c r="G4565" s="10">
        <v>0.3683779355543419</v>
      </c>
      <c r="H4565" s="10">
        <v>0.43166146048211235</v>
      </c>
      <c r="I4565" s="10">
        <v>0.27264690281133969</v>
      </c>
      <c r="J4565" s="10">
        <v>9.1000176813815059E-2</v>
      </c>
      <c r="K4565" s="10">
        <v>0.13644132728237165</v>
      </c>
      <c r="L4565" s="10">
        <v>0.74986738963871047</v>
      </c>
      <c r="M4565" s="10">
        <v>515.48658684875613</v>
      </c>
      <c r="N4565" s="10">
        <v>9.08233629987623E-2</v>
      </c>
      <c r="O4565" s="10">
        <v>0</v>
      </c>
      <c r="P4565" s="10">
        <v>0</v>
      </c>
      <c r="Q4565" s="10">
        <v>0</v>
      </c>
    </row>
    <row r="4566" spans="1:17" x14ac:dyDescent="0.2">
      <c r="A4566" s="9" t="str">
        <f t="shared" si="71"/>
        <v>200915A29CHEFE41</v>
      </c>
      <c r="B4566" s="10">
        <v>2009</v>
      </c>
      <c r="C4566" s="10" t="s">
        <v>3</v>
      </c>
      <c r="D4566" s="10" t="s">
        <v>98</v>
      </c>
      <c r="E4566" s="10">
        <v>41</v>
      </c>
      <c r="F4566" s="10">
        <v>166567</v>
      </c>
      <c r="G4566" s="10">
        <v>9.8724253625995545E-2</v>
      </c>
      <c r="H4566" s="10">
        <v>0.91436479014450645</v>
      </c>
      <c r="I4566" s="10">
        <v>0.82409480869559992</v>
      </c>
      <c r="J4566" s="10">
        <v>7.1742902255548816E-2</v>
      </c>
      <c r="K4566" s="10">
        <v>0.15043195831107001</v>
      </c>
      <c r="L4566" s="10">
        <v>0.12730612906518099</v>
      </c>
      <c r="M4566" s="10">
        <v>1466.9547897097352</v>
      </c>
      <c r="N4566" s="10">
        <v>0.33019692994360506</v>
      </c>
      <c r="O4566" s="10">
        <v>0.15581290147471274</v>
      </c>
      <c r="P4566" s="10">
        <v>0.12790494285111131</v>
      </c>
      <c r="Q4566" s="10">
        <v>2.7907958623601434E-2</v>
      </c>
    </row>
    <row r="4567" spans="1:17" x14ac:dyDescent="0.2">
      <c r="A4567" s="9" t="str">
        <f t="shared" si="71"/>
        <v>200915A29CONJU41</v>
      </c>
      <c r="B4567" s="10">
        <v>2009</v>
      </c>
      <c r="C4567" s="10" t="s">
        <v>3</v>
      </c>
      <c r="D4567" s="10" t="s">
        <v>100</v>
      </c>
      <c r="E4567" s="10">
        <v>41</v>
      </c>
      <c r="F4567" s="10">
        <v>141914</v>
      </c>
      <c r="G4567" s="10">
        <v>0.13012628940518653</v>
      </c>
      <c r="H4567" s="10">
        <v>0.73093563707597564</v>
      </c>
      <c r="I4567" s="10">
        <v>0.63582169482926276</v>
      </c>
      <c r="J4567" s="10">
        <v>0.23645306312273631</v>
      </c>
      <c r="K4567" s="10">
        <v>0.31798835914708906</v>
      </c>
      <c r="L4567" s="10">
        <v>9.507870964105021E-2</v>
      </c>
      <c r="M4567" s="10">
        <v>1098.2227001514291</v>
      </c>
      <c r="N4567" s="10">
        <v>0.24453542286173316</v>
      </c>
      <c r="O4567" s="10">
        <v>9.7798666798201733E-2</v>
      </c>
      <c r="P4567" s="10">
        <v>7.8787152782671191E-2</v>
      </c>
      <c r="Q4567" s="10">
        <v>1.9011514015530532E-2</v>
      </c>
    </row>
    <row r="4568" spans="1:17" x14ac:dyDescent="0.2">
      <c r="A4568" s="9" t="str">
        <f t="shared" si="71"/>
        <v>200915A29FILHO41</v>
      </c>
      <c r="B4568" s="10">
        <v>2009</v>
      </c>
      <c r="C4568" s="10" t="s">
        <v>3</v>
      </c>
      <c r="D4568" s="10" t="s">
        <v>102</v>
      </c>
      <c r="E4568" s="10">
        <v>41</v>
      </c>
      <c r="F4568" s="10">
        <v>443055</v>
      </c>
      <c r="G4568" s="10">
        <v>0.14637655270091807</v>
      </c>
      <c r="H4568" s="10">
        <v>0.70755549536739226</v>
      </c>
      <c r="I4568" s="10">
        <v>0.60398596111092306</v>
      </c>
      <c r="J4568" s="10">
        <v>6.5276320095699183E-2</v>
      </c>
      <c r="K4568" s="10">
        <v>0.12359639322431752</v>
      </c>
      <c r="L4568" s="10">
        <v>0.49784338287571522</v>
      </c>
      <c r="M4568" s="10">
        <v>921.60676952560311</v>
      </c>
      <c r="N4568" s="10">
        <v>0.26238963564217643</v>
      </c>
      <c r="O4568" s="10">
        <v>5.2310161999615634E-2</v>
      </c>
      <c r="P4568" s="10">
        <v>4.1850842782368836E-2</v>
      </c>
      <c r="Q4568" s="10">
        <v>1.0459319217246799E-2</v>
      </c>
    </row>
    <row r="4569" spans="1:17" x14ac:dyDescent="0.2">
      <c r="A4569" s="9" t="str">
        <f t="shared" si="71"/>
        <v>200915A29OUTRO41</v>
      </c>
      <c r="B4569" s="10">
        <v>2009</v>
      </c>
      <c r="C4569" s="10" t="s">
        <v>3</v>
      </c>
      <c r="D4569" s="10" t="s">
        <v>104</v>
      </c>
      <c r="E4569" s="10">
        <v>41</v>
      </c>
      <c r="F4569" s="10">
        <v>66703</v>
      </c>
      <c r="G4569" s="10">
        <v>0.1297616219212798</v>
      </c>
      <c r="H4569" s="10">
        <v>0.7572073220095048</v>
      </c>
      <c r="I4569" s="10">
        <v>0.65895087177488265</v>
      </c>
      <c r="J4569" s="10">
        <v>8.6712741555852055E-2</v>
      </c>
      <c r="K4569" s="10">
        <v>0.14452123592642011</v>
      </c>
      <c r="L4569" s="10">
        <v>0.36410656192375157</v>
      </c>
      <c r="M4569" s="10">
        <v>1024.3418789397101</v>
      </c>
      <c r="N4569" s="10">
        <v>0.23120399382336626</v>
      </c>
      <c r="O4569" s="10">
        <v>5.2036640031183003E-2</v>
      </c>
      <c r="P4569" s="10">
        <v>3.4691093354122002E-2</v>
      </c>
      <c r="Q4569" s="10">
        <v>1.7345546677061001E-2</v>
      </c>
    </row>
    <row r="4570" spans="1:17" x14ac:dyDescent="0.2">
      <c r="A4570" s="9" t="str">
        <f t="shared" si="71"/>
        <v>200918A24CHEFE41</v>
      </c>
      <c r="B4570" s="10">
        <v>2009</v>
      </c>
      <c r="C4570" s="10" t="s">
        <v>1</v>
      </c>
      <c r="D4570" s="10" t="s">
        <v>98</v>
      </c>
      <c r="E4570" s="10">
        <v>41</v>
      </c>
      <c r="F4570" s="10">
        <v>58604</v>
      </c>
      <c r="G4570" s="10">
        <v>0.13967769619528941</v>
      </c>
      <c r="H4570" s="10">
        <v>0.89473414783973793</v>
      </c>
      <c r="I4570" s="10">
        <v>0.76975974336222786</v>
      </c>
      <c r="J4570" s="10">
        <v>7.8936591358951605E-2</v>
      </c>
      <c r="K4570" s="10">
        <v>0.17756467135349122</v>
      </c>
      <c r="L4570" s="10">
        <v>0.15792437376288307</v>
      </c>
      <c r="M4570" s="10">
        <v>1358.8690452287995</v>
      </c>
      <c r="N4570" s="10">
        <v>0.33329298658182321</v>
      </c>
      <c r="O4570" s="10">
        <v>0.14664891409600223</v>
      </c>
      <c r="P4570" s="10">
        <v>0.11998547516945636</v>
      </c>
      <c r="Q4570" s="10">
        <v>2.6663438926545859E-2</v>
      </c>
    </row>
    <row r="4571" spans="1:17" x14ac:dyDescent="0.2">
      <c r="A4571" s="9" t="str">
        <f t="shared" si="71"/>
        <v>200918A24CONJU41</v>
      </c>
      <c r="B4571" s="10">
        <v>2009</v>
      </c>
      <c r="C4571" s="10" t="s">
        <v>1</v>
      </c>
      <c r="D4571" s="10" t="s">
        <v>100</v>
      </c>
      <c r="E4571" s="10">
        <v>41</v>
      </c>
      <c r="F4571" s="10">
        <v>55914</v>
      </c>
      <c r="G4571" s="10">
        <v>0.17171823016268042</v>
      </c>
      <c r="H4571" s="10">
        <v>0.68270916049647679</v>
      </c>
      <c r="I4571" s="10">
        <v>0.56547555174017239</v>
      </c>
      <c r="J4571" s="10">
        <v>0.27590585542082485</v>
      </c>
      <c r="K4571" s="10">
        <v>0.37935043101906502</v>
      </c>
      <c r="L4571" s="10">
        <v>0.11719783953929248</v>
      </c>
      <c r="M4571" s="10">
        <v>829.99580512123487</v>
      </c>
      <c r="N4571" s="10">
        <v>0.20002146153020711</v>
      </c>
      <c r="O4571" s="10">
        <v>5.5174017240762603E-2</v>
      </c>
      <c r="P4571" s="10">
        <v>4.8270558357477553E-2</v>
      </c>
      <c r="Q4571" s="10">
        <v>6.9034588832850453E-3</v>
      </c>
    </row>
    <row r="4572" spans="1:17" x14ac:dyDescent="0.2">
      <c r="A4572" s="9" t="str">
        <f t="shared" si="71"/>
        <v>200918A24FILHO41</v>
      </c>
      <c r="B4572" s="10">
        <v>2009</v>
      </c>
      <c r="C4572" s="10" t="s">
        <v>1</v>
      </c>
      <c r="D4572" s="10" t="s">
        <v>102</v>
      </c>
      <c r="E4572" s="10">
        <v>41</v>
      </c>
      <c r="F4572" s="10">
        <v>230578</v>
      </c>
      <c r="G4572" s="10">
        <v>0.15823583873411329</v>
      </c>
      <c r="H4572" s="10">
        <v>0.82443251307583554</v>
      </c>
      <c r="I4572" s="10">
        <v>0.6939777428896079</v>
      </c>
      <c r="J4572" s="10">
        <v>6.6879754356443374E-2</v>
      </c>
      <c r="K4572" s="10">
        <v>0.1471606137619374</v>
      </c>
      <c r="L4572" s="10">
        <v>0.4163970543590455</v>
      </c>
      <c r="M4572" s="10">
        <v>881.73021319482166</v>
      </c>
      <c r="N4572" s="10">
        <v>0.29141633325079391</v>
      </c>
      <c r="O4572" s="10">
        <v>5.1934680898202815E-2</v>
      </c>
      <c r="P4572" s="10">
        <v>3.8532883276207359E-2</v>
      </c>
      <c r="Q4572" s="10">
        <v>1.3401797621995455E-2</v>
      </c>
    </row>
    <row r="4573" spans="1:17" x14ac:dyDescent="0.2">
      <c r="A4573" s="9" t="str">
        <f t="shared" si="71"/>
        <v>200918A24OUTRO41</v>
      </c>
      <c r="B4573" s="10">
        <v>2009</v>
      </c>
      <c r="C4573" s="10" t="s">
        <v>1</v>
      </c>
      <c r="D4573" s="10" t="s">
        <v>104</v>
      </c>
      <c r="E4573" s="10">
        <v>41</v>
      </c>
      <c r="F4573" s="10">
        <v>33542</v>
      </c>
      <c r="G4573" s="10">
        <v>0.11269406392694063</v>
      </c>
      <c r="H4573" s="10">
        <v>0.81614095760539029</v>
      </c>
      <c r="I4573" s="10">
        <v>0.7241667163556138</v>
      </c>
      <c r="J4573" s="10">
        <v>0.12640868165285313</v>
      </c>
      <c r="K4573" s="10">
        <v>0.19539681593226402</v>
      </c>
      <c r="L4573" s="10">
        <v>0.26432532347504623</v>
      </c>
      <c r="M4573" s="10">
        <v>803.47789527169596</v>
      </c>
      <c r="N4573" s="10">
        <v>0.22992069644028382</v>
      </c>
      <c r="O4573" s="10">
        <v>3.4494067139705445E-2</v>
      </c>
      <c r="P4573" s="10">
        <v>3.4494067139705445E-2</v>
      </c>
      <c r="Q4573" s="10">
        <v>0</v>
      </c>
    </row>
    <row r="4574" spans="1:17" x14ac:dyDescent="0.2">
      <c r="A4574" s="9" t="str">
        <f t="shared" si="71"/>
        <v>200925A29CHEFE41</v>
      </c>
      <c r="B4574" s="10">
        <v>2009</v>
      </c>
      <c r="C4574" s="10" t="s">
        <v>2</v>
      </c>
      <c r="D4574" s="10" t="s">
        <v>98</v>
      </c>
      <c r="E4574" s="10">
        <v>41</v>
      </c>
      <c r="F4574" s="10">
        <v>106420</v>
      </c>
      <c r="G4574" s="10">
        <v>7.782273933620594E-2</v>
      </c>
      <c r="H4574" s="10">
        <v>0.93118774666416082</v>
      </c>
      <c r="I4574" s="10">
        <v>0.85872016538244689</v>
      </c>
      <c r="J4574" s="10">
        <v>6.1567374553655331E-2</v>
      </c>
      <c r="K4574" s="10">
        <v>0.1304172148092464</v>
      </c>
      <c r="L4574" s="10">
        <v>0.108673181732757</v>
      </c>
      <c r="M4574" s="10">
        <v>1529.4115654329198</v>
      </c>
      <c r="N4574" s="10">
        <v>0.32968426987408384</v>
      </c>
      <c r="O4574" s="10">
        <v>0.1630520578838564</v>
      </c>
      <c r="P4574" s="10">
        <v>0.13406314602518324</v>
      </c>
      <c r="Q4574" s="10">
        <v>2.898891185867318E-2</v>
      </c>
    </row>
    <row r="4575" spans="1:17" x14ac:dyDescent="0.2">
      <c r="A4575" s="9" t="str">
        <f t="shared" si="71"/>
        <v>200925A29CONJU41</v>
      </c>
      <c r="B4575" s="10">
        <v>2009</v>
      </c>
      <c r="C4575" s="10" t="s">
        <v>2</v>
      </c>
      <c r="D4575" s="10" t="s">
        <v>100</v>
      </c>
      <c r="E4575" s="10">
        <v>41</v>
      </c>
      <c r="F4575" s="10">
        <v>79441</v>
      </c>
      <c r="G4575" s="10">
        <v>0.10181677018633541</v>
      </c>
      <c r="H4575" s="10">
        <v>0.81066451832177344</v>
      </c>
      <c r="I4575" s="10">
        <v>0.72812527536158911</v>
      </c>
      <c r="J4575" s="10">
        <v>0.1747838018151836</v>
      </c>
      <c r="K4575" s="10">
        <v>0.24277136491232487</v>
      </c>
      <c r="L4575" s="10">
        <v>6.7937211263705138E-2</v>
      </c>
      <c r="M4575" s="10">
        <v>1256.8600048114881</v>
      </c>
      <c r="N4575" s="10">
        <v>0.29120982867788675</v>
      </c>
      <c r="O4575" s="10">
        <v>0.13587442252741028</v>
      </c>
      <c r="P4575" s="10">
        <v>0.10677106280132426</v>
      </c>
      <c r="Q4575" s="10">
        <v>2.9103359726086027E-2</v>
      </c>
    </row>
    <row r="4576" spans="1:17" x14ac:dyDescent="0.2">
      <c r="A4576" s="9" t="str">
        <f t="shared" si="71"/>
        <v>200925A29FILHO41</v>
      </c>
      <c r="B4576" s="10">
        <v>2009</v>
      </c>
      <c r="C4576" s="10" t="s">
        <v>2</v>
      </c>
      <c r="D4576" s="10" t="s">
        <v>102</v>
      </c>
      <c r="E4576" s="10">
        <v>41</v>
      </c>
      <c r="F4576" s="10">
        <v>80589</v>
      </c>
      <c r="G4576" s="10">
        <v>7.4100502236737378E-2</v>
      </c>
      <c r="H4576" s="10">
        <v>0.90426733176984453</v>
      </c>
      <c r="I4576" s="10">
        <v>0.83726066832942458</v>
      </c>
      <c r="J4576" s="10">
        <v>7.1796399012272152E-2</v>
      </c>
      <c r="K4576" s="10">
        <v>0.12444626437851319</v>
      </c>
      <c r="L4576" s="10">
        <v>0.16752906724242764</v>
      </c>
      <c r="M4576" s="10">
        <v>1313.5598551913392</v>
      </c>
      <c r="N4576" s="10">
        <v>0.32205376290459331</v>
      </c>
      <c r="O4576" s="10">
        <v>0.10093012817315844</v>
      </c>
      <c r="P4576" s="10">
        <v>8.1716622612338544E-2</v>
      </c>
      <c r="Q4576" s="10">
        <v>1.921350556081991E-2</v>
      </c>
    </row>
    <row r="4577" spans="1:17" x14ac:dyDescent="0.2">
      <c r="A4577" s="9" t="str">
        <f t="shared" si="71"/>
        <v>200925A29OUTRO41</v>
      </c>
      <c r="B4577" s="10">
        <v>2009</v>
      </c>
      <c r="C4577" s="10" t="s">
        <v>2</v>
      </c>
      <c r="D4577" s="10" t="s">
        <v>104</v>
      </c>
      <c r="E4577" s="10">
        <v>41</v>
      </c>
      <c r="F4577" s="10">
        <v>16194</v>
      </c>
      <c r="G4577" s="10">
        <v>4.8769688152318302E-2</v>
      </c>
      <c r="H4577" s="10">
        <v>0.97622576262813388</v>
      </c>
      <c r="I4577" s="10">
        <v>0.92861553661850071</v>
      </c>
      <c r="J4577" s="10">
        <v>0</v>
      </c>
      <c r="K4577" s="10">
        <v>4.7610226009633196E-2</v>
      </c>
      <c r="L4577" s="10">
        <v>0.16660491540076572</v>
      </c>
      <c r="M4577" s="10">
        <v>1531.955740278514</v>
      </c>
      <c r="N4577" s="10">
        <v>0.38094355934296653</v>
      </c>
      <c r="O4577" s="10">
        <v>0.14289242929480053</v>
      </c>
      <c r="P4577" s="10">
        <v>7.1446214647400266E-2</v>
      </c>
      <c r="Q4577" s="10">
        <v>7.1446214647400266E-2</v>
      </c>
    </row>
    <row r="4578" spans="1:17" x14ac:dyDescent="0.2">
      <c r="A4578" s="9" t="str">
        <f t="shared" si="71"/>
        <v>200930EMACHEFE41</v>
      </c>
      <c r="B4578" s="10">
        <v>2009</v>
      </c>
      <c r="C4578" s="10" t="s">
        <v>4</v>
      </c>
      <c r="D4578" s="10" t="s">
        <v>98</v>
      </c>
      <c r="E4578" s="10">
        <v>41</v>
      </c>
      <c r="F4578" s="10">
        <v>897661</v>
      </c>
      <c r="G4578" s="10">
        <v>3.7519465740297075E-2</v>
      </c>
      <c r="H4578" s="10">
        <v>0.74397796049956499</v>
      </c>
      <c r="I4578" s="10">
        <v>0.71606430489906547</v>
      </c>
      <c r="J4578" s="10">
        <v>0.25215532366895743</v>
      </c>
      <c r="K4578" s="10">
        <v>0.27920896641382437</v>
      </c>
      <c r="L4578" s="10">
        <v>3.7367112974719854E-2</v>
      </c>
      <c r="M4578" s="10">
        <v>2068.5306810864035</v>
      </c>
      <c r="N4578" s="10">
        <v>0.3285968465420776</v>
      </c>
      <c r="O4578" s="10">
        <v>0.22984858973398362</v>
      </c>
      <c r="P4578" s="10">
        <v>0.17768199929992742</v>
      </c>
      <c r="Q4578" s="10">
        <v>5.2166590434056186E-2</v>
      </c>
    </row>
    <row r="4579" spans="1:17" x14ac:dyDescent="0.2">
      <c r="A4579" s="9" t="str">
        <f t="shared" si="71"/>
        <v>200930EMACONJU41</v>
      </c>
      <c r="B4579" s="10">
        <v>2009</v>
      </c>
      <c r="C4579" s="10" t="s">
        <v>4</v>
      </c>
      <c r="D4579" s="10" t="s">
        <v>100</v>
      </c>
      <c r="E4579" s="10">
        <v>41</v>
      </c>
      <c r="F4579" s="10">
        <v>550258</v>
      </c>
      <c r="G4579" s="10">
        <v>4.3520091157310863E-2</v>
      </c>
      <c r="H4579" s="10">
        <v>0.67623551134195237</v>
      </c>
      <c r="I4579" s="10">
        <v>0.64680568024453988</v>
      </c>
      <c r="J4579" s="10">
        <v>0.31605901231785816</v>
      </c>
      <c r="K4579" s="10">
        <v>0.34198321514634955</v>
      </c>
      <c r="L4579" s="10">
        <v>4.1351511472800029E-2</v>
      </c>
      <c r="M4579" s="10">
        <v>1523.5540238888684</v>
      </c>
      <c r="N4579" s="10">
        <v>0.25403284512127655</v>
      </c>
      <c r="O4579" s="10">
        <v>0.1634994758757243</v>
      </c>
      <c r="P4579" s="10">
        <v>0.12560419881780857</v>
      </c>
      <c r="Q4579" s="10">
        <v>3.7895277057915733E-2</v>
      </c>
    </row>
    <row r="4580" spans="1:17" x14ac:dyDescent="0.2">
      <c r="A4580" s="9" t="str">
        <f t="shared" si="71"/>
        <v>200930EMAFILHO41</v>
      </c>
      <c r="B4580" s="10">
        <v>2009</v>
      </c>
      <c r="C4580" s="10" t="s">
        <v>4</v>
      </c>
      <c r="D4580" s="10" t="s">
        <v>102</v>
      </c>
      <c r="E4580" s="10">
        <v>41</v>
      </c>
      <c r="F4580" s="10">
        <v>103749</v>
      </c>
      <c r="G4580" s="10">
        <v>4.8419705986498682E-2</v>
      </c>
      <c r="H4580" s="10">
        <v>0.84383463937001801</v>
      </c>
      <c r="I4580" s="10">
        <v>0.80297641423049859</v>
      </c>
      <c r="J4580" s="10">
        <v>0.14130256677172792</v>
      </c>
      <c r="K4580" s="10">
        <v>0.17473903362923979</v>
      </c>
      <c r="L4580" s="10">
        <v>7.8044125726513022E-2</v>
      </c>
      <c r="M4580" s="10">
        <v>1360.7151140442832</v>
      </c>
      <c r="N4580" s="10">
        <v>0.35984718280119032</v>
      </c>
      <c r="O4580" s="10">
        <v>0.22731067265102484</v>
      </c>
      <c r="P4580" s="10">
        <v>0.20078372830752006</v>
      </c>
      <c r="Q4580" s="10">
        <v>2.6526944343504777E-2</v>
      </c>
    </row>
    <row r="4581" spans="1:17" x14ac:dyDescent="0.2">
      <c r="A4581" s="9" t="str">
        <f t="shared" si="71"/>
        <v>200930EMAOUTRO41</v>
      </c>
      <c r="B4581" s="10">
        <v>2009</v>
      </c>
      <c r="C4581" s="10" t="s">
        <v>4</v>
      </c>
      <c r="D4581" s="10" t="s">
        <v>104</v>
      </c>
      <c r="E4581" s="10">
        <v>41</v>
      </c>
      <c r="F4581" s="10">
        <v>79052</v>
      </c>
      <c r="G4581" s="10">
        <v>5.0527804699164416E-2</v>
      </c>
      <c r="H4581" s="10">
        <v>0.48293528310479178</v>
      </c>
      <c r="I4581" s="10">
        <v>0.45853362343773718</v>
      </c>
      <c r="J4581" s="10">
        <v>0.51219450488286189</v>
      </c>
      <c r="K4581" s="10">
        <v>0.53659616454991654</v>
      </c>
      <c r="L4581" s="10">
        <v>2.9284521580731672E-2</v>
      </c>
      <c r="M4581" s="10">
        <v>999.36146920096883</v>
      </c>
      <c r="N4581" s="10">
        <v>0.20002023984212924</v>
      </c>
      <c r="O4581" s="10">
        <v>0.12687851034761929</v>
      </c>
      <c r="P4581" s="10">
        <v>0.11222992460658807</v>
      </c>
      <c r="Q4581" s="10">
        <v>1.4648585741031219E-2</v>
      </c>
    </row>
    <row r="4582" spans="1:17" x14ac:dyDescent="0.2">
      <c r="A4582" s="9" t="str">
        <f t="shared" si="71"/>
        <v>200915A17CHEFE43</v>
      </c>
      <c r="B4582" s="10">
        <v>2009</v>
      </c>
      <c r="C4582" s="10" t="s">
        <v>0</v>
      </c>
      <c r="D4582" s="10" t="s">
        <v>98</v>
      </c>
      <c r="E4582" s="10">
        <v>43</v>
      </c>
      <c r="F4582" s="10">
        <v>2212</v>
      </c>
      <c r="G4582" s="10">
        <v>0</v>
      </c>
      <c r="H4582" s="10">
        <v>0.30018083182640143</v>
      </c>
      <c r="I4582" s="10">
        <v>0.30018083182640143</v>
      </c>
      <c r="J4582" s="10">
        <v>0.5</v>
      </c>
      <c r="K4582" s="10">
        <v>0.5</v>
      </c>
      <c r="L4582" s="10">
        <v>0.30018083182640143</v>
      </c>
      <c r="M4582" s="10">
        <v>585.80350784973132</v>
      </c>
      <c r="N4582" s="10">
        <v>9.9909584086799272E-2</v>
      </c>
      <c r="O4582" s="10">
        <v>0</v>
      </c>
      <c r="P4582" s="10">
        <v>0</v>
      </c>
      <c r="Q4582" s="10">
        <v>0</v>
      </c>
    </row>
    <row r="4583" spans="1:17" x14ac:dyDescent="0.2">
      <c r="A4583" s="9" t="str">
        <f t="shared" si="71"/>
        <v>200915A17CONJU43</v>
      </c>
      <c r="B4583" s="10">
        <v>2009</v>
      </c>
      <c r="C4583" s="10" t="s">
        <v>0</v>
      </c>
      <c r="D4583" s="10" t="s">
        <v>100</v>
      </c>
      <c r="E4583" s="10">
        <v>43</v>
      </c>
      <c r="F4583" s="10">
        <v>5978</v>
      </c>
      <c r="G4583" s="10">
        <v>0.28562217923920052</v>
      </c>
      <c r="H4583" s="10">
        <v>0.25945132151221145</v>
      </c>
      <c r="I4583" s="10">
        <v>0.18534626965540316</v>
      </c>
      <c r="J4583" s="10">
        <v>0.4812646370023419</v>
      </c>
      <c r="K4583" s="10">
        <v>0.55536968885915017</v>
      </c>
      <c r="L4583" s="10">
        <v>0.33338909334225492</v>
      </c>
      <c r="M4583" s="10">
        <v>531.27149586268763</v>
      </c>
      <c r="N4583" s="10">
        <v>3.6968885915021746E-2</v>
      </c>
      <c r="O4583" s="10">
        <v>0</v>
      </c>
      <c r="P4583" s="10">
        <v>0</v>
      </c>
      <c r="Q4583" s="10">
        <v>0</v>
      </c>
    </row>
    <row r="4584" spans="1:17" x14ac:dyDescent="0.2">
      <c r="A4584" s="9" t="str">
        <f t="shared" si="71"/>
        <v>200915A17FILHO43</v>
      </c>
      <c r="B4584" s="10">
        <v>2009</v>
      </c>
      <c r="C4584" s="10" t="s">
        <v>0</v>
      </c>
      <c r="D4584" s="10" t="s">
        <v>102</v>
      </c>
      <c r="E4584" s="10">
        <v>43</v>
      </c>
      <c r="F4584" s="10">
        <v>178087</v>
      </c>
      <c r="G4584" s="10">
        <v>0.28838840750837835</v>
      </c>
      <c r="H4584" s="10">
        <v>0.32337565347274083</v>
      </c>
      <c r="I4584" s="10">
        <v>0.23011786374075593</v>
      </c>
      <c r="J4584" s="10">
        <v>4.6005604002538086E-2</v>
      </c>
      <c r="K4584" s="10">
        <v>5.8448960339609293E-2</v>
      </c>
      <c r="L4584" s="10">
        <v>0.89302981127201875</v>
      </c>
      <c r="M4584" s="10">
        <v>387.44039895286227</v>
      </c>
      <c r="N4584" s="10">
        <v>0.1346682128301547</v>
      </c>
      <c r="O4584" s="10">
        <v>1.7467519308279479E-2</v>
      </c>
      <c r="P4584" s="10">
        <v>1.7467519308279479E-2</v>
      </c>
      <c r="Q4584" s="10">
        <v>0</v>
      </c>
    </row>
    <row r="4585" spans="1:17" x14ac:dyDescent="0.2">
      <c r="A4585" s="9" t="str">
        <f t="shared" si="71"/>
        <v>200915A17OUTRO43</v>
      </c>
      <c r="B4585" s="10">
        <v>2009</v>
      </c>
      <c r="C4585" s="10" t="s">
        <v>0</v>
      </c>
      <c r="D4585" s="10" t="s">
        <v>104</v>
      </c>
      <c r="E4585" s="10">
        <v>43</v>
      </c>
      <c r="F4585" s="10">
        <v>17498</v>
      </c>
      <c r="G4585" s="10">
        <v>0.20682136738825729</v>
      </c>
      <c r="H4585" s="10">
        <v>0.36695622356840779</v>
      </c>
      <c r="I4585" s="10">
        <v>0.29106183563835869</v>
      </c>
      <c r="J4585" s="10">
        <v>8.8581552177391706E-2</v>
      </c>
      <c r="K4585" s="10">
        <v>0.10126871642473426</v>
      </c>
      <c r="L4585" s="10">
        <v>0.81009258200937251</v>
      </c>
      <c r="M4585" s="10">
        <v>498.8078004132671</v>
      </c>
      <c r="N4585" s="10">
        <v>0.12981530343007916</v>
      </c>
      <c r="O4585" s="10">
        <v>1.2958076810319555E-2</v>
      </c>
      <c r="P4585" s="10">
        <v>1.2958076810319555E-2</v>
      </c>
      <c r="Q4585" s="10">
        <v>0</v>
      </c>
    </row>
    <row r="4586" spans="1:17" x14ac:dyDescent="0.2">
      <c r="A4586" s="9" t="str">
        <f t="shared" si="71"/>
        <v>200915A29CHEFE43</v>
      </c>
      <c r="B4586" s="10">
        <v>2009</v>
      </c>
      <c r="C4586" s="10" t="s">
        <v>3</v>
      </c>
      <c r="D4586" s="10" t="s">
        <v>98</v>
      </c>
      <c r="E4586" s="10">
        <v>43</v>
      </c>
      <c r="F4586" s="10">
        <v>211716</v>
      </c>
      <c r="G4586" s="10">
        <v>9.1354669514780759E-2</v>
      </c>
      <c r="H4586" s="10">
        <v>0.89332407564851024</v>
      </c>
      <c r="I4586" s="10">
        <v>0.8117147499480436</v>
      </c>
      <c r="J4586" s="10">
        <v>8.5746944019346669E-2</v>
      </c>
      <c r="K4586" s="10">
        <v>0.14958718282982864</v>
      </c>
      <c r="L4586" s="10">
        <v>0.15271873642048783</v>
      </c>
      <c r="M4586" s="10">
        <v>1191.0325011380105</v>
      </c>
      <c r="N4586" s="10">
        <v>0.29244765042220455</v>
      </c>
      <c r="O4586" s="10">
        <v>0.11111742209095384</v>
      </c>
      <c r="P4586" s="10">
        <v>9.7471505926010074E-2</v>
      </c>
      <c r="Q4586" s="10">
        <v>1.364591616494377E-2</v>
      </c>
    </row>
    <row r="4587" spans="1:17" x14ac:dyDescent="0.2">
      <c r="A4587" s="9" t="str">
        <f t="shared" si="71"/>
        <v>200915A29CONJU43</v>
      </c>
      <c r="B4587" s="10">
        <v>2009</v>
      </c>
      <c r="C4587" s="10" t="s">
        <v>3</v>
      </c>
      <c r="D4587" s="10" t="s">
        <v>100</v>
      </c>
      <c r="E4587" s="10">
        <v>43</v>
      </c>
      <c r="F4587" s="10">
        <v>161240</v>
      </c>
      <c r="G4587" s="10">
        <v>0.12446579480093828</v>
      </c>
      <c r="H4587" s="10">
        <v>0.77204167700322501</v>
      </c>
      <c r="I4587" s="10">
        <v>0.67594889605556929</v>
      </c>
      <c r="J4587" s="10">
        <v>0.20734929297940957</v>
      </c>
      <c r="K4587" s="10">
        <v>0.29247085090548253</v>
      </c>
      <c r="L4587" s="10">
        <v>0.12774745720664848</v>
      </c>
      <c r="M4587" s="10">
        <v>987.47845530691541</v>
      </c>
      <c r="N4587" s="10">
        <v>0.25139543537583725</v>
      </c>
      <c r="O4587" s="10">
        <v>8.6548002976928801E-2</v>
      </c>
      <c r="P4587" s="10">
        <v>6.7303398660382041E-2</v>
      </c>
      <c r="Q4587" s="10">
        <v>1.9244604316546763E-2</v>
      </c>
    </row>
    <row r="4588" spans="1:17" x14ac:dyDescent="0.2">
      <c r="A4588" s="9" t="str">
        <f t="shared" si="71"/>
        <v>200915A29FILHO43</v>
      </c>
      <c r="B4588" s="10">
        <v>2009</v>
      </c>
      <c r="C4588" s="10" t="s">
        <v>3</v>
      </c>
      <c r="D4588" s="10" t="s">
        <v>102</v>
      </c>
      <c r="E4588" s="10">
        <v>43</v>
      </c>
      <c r="F4588" s="10">
        <v>539768</v>
      </c>
      <c r="G4588" s="10">
        <v>0.1684579035325304</v>
      </c>
      <c r="H4588" s="10">
        <v>0.64297994694016691</v>
      </c>
      <c r="I4588" s="10">
        <v>0.53466489306516873</v>
      </c>
      <c r="J4588" s="10">
        <v>7.7557395028975407E-2</v>
      </c>
      <c r="K4588" s="10">
        <v>0.1325439818588727</v>
      </c>
      <c r="L4588" s="10">
        <v>0.54369655111084758</v>
      </c>
      <c r="M4588" s="10">
        <v>855.86172909027914</v>
      </c>
      <c r="N4588" s="10">
        <v>0.21859830125226534</v>
      </c>
      <c r="O4588" s="10">
        <v>3.7408435864760538E-2</v>
      </c>
      <c r="P4588" s="10">
        <v>3.2062518665264335E-2</v>
      </c>
      <c r="Q4588" s="10">
        <v>5.3459171994962003E-3</v>
      </c>
    </row>
    <row r="4589" spans="1:17" x14ac:dyDescent="0.2">
      <c r="A4589" s="9" t="str">
        <f t="shared" si="71"/>
        <v>200915A29OUTRO43</v>
      </c>
      <c r="B4589" s="10">
        <v>2009</v>
      </c>
      <c r="C4589" s="10" t="s">
        <v>3</v>
      </c>
      <c r="D4589" s="10" t="s">
        <v>104</v>
      </c>
      <c r="E4589" s="10">
        <v>43</v>
      </c>
      <c r="F4589" s="10">
        <v>77522</v>
      </c>
      <c r="G4589" s="10">
        <v>9.3466691135988253E-2</v>
      </c>
      <c r="H4589" s="10">
        <v>0.70289724207321791</v>
      </c>
      <c r="I4589" s="10">
        <v>0.63719976264802247</v>
      </c>
      <c r="J4589" s="10">
        <v>9.9945821831222109E-2</v>
      </c>
      <c r="K4589" s="10">
        <v>0.13709656613606461</v>
      </c>
      <c r="L4589" s="10">
        <v>0.39423647480715152</v>
      </c>
      <c r="M4589" s="10">
        <v>845.41383630938628</v>
      </c>
      <c r="N4589" s="10">
        <v>0.281659077050818</v>
      </c>
      <c r="O4589" s="10">
        <v>5.7473501213041164E-2</v>
      </c>
      <c r="P4589" s="10">
        <v>4.8845989179932277E-2</v>
      </c>
      <c r="Q4589" s="10">
        <v>8.6275120331088875E-3</v>
      </c>
    </row>
    <row r="4590" spans="1:17" x14ac:dyDescent="0.2">
      <c r="A4590" s="9" t="str">
        <f t="shared" si="71"/>
        <v>200918A24CHEFE43</v>
      </c>
      <c r="B4590" s="10">
        <v>2009</v>
      </c>
      <c r="C4590" s="10" t="s">
        <v>1</v>
      </c>
      <c r="D4590" s="10" t="s">
        <v>98</v>
      </c>
      <c r="E4590" s="10">
        <v>43</v>
      </c>
      <c r="F4590" s="10">
        <v>75749</v>
      </c>
      <c r="G4590" s="10">
        <v>0.13745752455429874</v>
      </c>
      <c r="H4590" s="10">
        <v>0.85082311317641157</v>
      </c>
      <c r="I4590" s="10">
        <v>0.73387107420560005</v>
      </c>
      <c r="J4590" s="10">
        <v>0.10235118615427266</v>
      </c>
      <c r="K4590" s="10">
        <v>0.18717078773317139</v>
      </c>
      <c r="L4590" s="10">
        <v>0.20466276782531784</v>
      </c>
      <c r="M4590" s="10">
        <v>886.07691571843679</v>
      </c>
      <c r="N4590" s="10">
        <v>0.27490791957649607</v>
      </c>
      <c r="O4590" s="10">
        <v>7.8971339555637704E-2</v>
      </c>
      <c r="P4590" s="10">
        <v>7.3123077532376665E-2</v>
      </c>
      <c r="Q4590" s="10">
        <v>5.8482620232610328E-3</v>
      </c>
    </row>
    <row r="4591" spans="1:17" x14ac:dyDescent="0.2">
      <c r="A4591" s="9" t="str">
        <f t="shared" si="71"/>
        <v>200918A24CONJU43</v>
      </c>
      <c r="B4591" s="10">
        <v>2009</v>
      </c>
      <c r="C4591" s="10" t="s">
        <v>1</v>
      </c>
      <c r="D4591" s="10" t="s">
        <v>100</v>
      </c>
      <c r="E4591" s="10">
        <v>43</v>
      </c>
      <c r="F4591" s="10">
        <v>62466</v>
      </c>
      <c r="G4591" s="10">
        <v>0.16578596987600899</v>
      </c>
      <c r="H4591" s="10">
        <v>0.76950661159670863</v>
      </c>
      <c r="I4591" s="10">
        <v>0.6419332116671469</v>
      </c>
      <c r="J4591" s="10">
        <v>0.21273973041334485</v>
      </c>
      <c r="K4591" s="10">
        <v>0.31908558255691094</v>
      </c>
      <c r="L4591" s="10">
        <v>0.12414753625972529</v>
      </c>
      <c r="M4591" s="10">
        <v>791.87699047778119</v>
      </c>
      <c r="N4591" s="10">
        <v>0.25176896231549961</v>
      </c>
      <c r="O4591" s="10">
        <v>5.3180930426151823E-2</v>
      </c>
      <c r="P4591" s="10">
        <v>4.2535139115678931E-2</v>
      </c>
      <c r="Q4591" s="10">
        <v>1.0645791310472897E-2</v>
      </c>
    </row>
    <row r="4592" spans="1:17" x14ac:dyDescent="0.2">
      <c r="A4592" s="9" t="str">
        <f t="shared" si="71"/>
        <v>200918A24FILHO43</v>
      </c>
      <c r="B4592" s="10">
        <v>2009</v>
      </c>
      <c r="C4592" s="10" t="s">
        <v>1</v>
      </c>
      <c r="D4592" s="10" t="s">
        <v>102</v>
      </c>
      <c r="E4592" s="10">
        <v>43</v>
      </c>
      <c r="F4592" s="10">
        <v>262903</v>
      </c>
      <c r="G4592" s="10">
        <v>0.15972949475389753</v>
      </c>
      <c r="H4592" s="10">
        <v>0.77000262454213153</v>
      </c>
      <c r="I4592" s="10">
        <v>0.64701049436484181</v>
      </c>
      <c r="J4592" s="10">
        <v>9.9420698888943837E-2</v>
      </c>
      <c r="K4592" s="10">
        <v>0.17355450489343979</v>
      </c>
      <c r="L4592" s="10">
        <v>0.42120858263313848</v>
      </c>
      <c r="M4592" s="10">
        <v>798.9752735663194</v>
      </c>
      <c r="N4592" s="10">
        <v>0.24457421739676641</v>
      </c>
      <c r="O4592" s="10">
        <v>3.3763386008123925E-2</v>
      </c>
      <c r="P4592" s="10">
        <v>2.7847465176392659E-2</v>
      </c>
      <c r="Q4592" s="10">
        <v>5.9159208317312636E-3</v>
      </c>
    </row>
    <row r="4593" spans="1:17" x14ac:dyDescent="0.2">
      <c r="A4593" s="9" t="str">
        <f t="shared" si="71"/>
        <v>200918A24OUTRO43</v>
      </c>
      <c r="B4593" s="10">
        <v>2009</v>
      </c>
      <c r="C4593" s="10" t="s">
        <v>1</v>
      </c>
      <c r="D4593" s="10" t="s">
        <v>104</v>
      </c>
      <c r="E4593" s="10">
        <v>43</v>
      </c>
      <c r="F4593" s="10">
        <v>39207</v>
      </c>
      <c r="G4593" s="10">
        <v>0.10365812880358456</v>
      </c>
      <c r="H4593" s="10">
        <v>0.76277195398780828</v>
      </c>
      <c r="I4593" s="10">
        <v>0.68370444053357815</v>
      </c>
      <c r="J4593" s="10">
        <v>0.10732777310174203</v>
      </c>
      <c r="K4593" s="10">
        <v>0.15816053255796159</v>
      </c>
      <c r="L4593" s="10">
        <v>0.3388935649246308</v>
      </c>
      <c r="M4593" s="10">
        <v>720.64542763218287</v>
      </c>
      <c r="N4593" s="10">
        <v>0.31644859336343001</v>
      </c>
      <c r="O4593" s="10">
        <v>5.6520519295023851E-2</v>
      </c>
      <c r="P4593" s="10">
        <v>5.0858265105720918E-2</v>
      </c>
      <c r="Q4593" s="10">
        <v>5.6622541893029303E-3</v>
      </c>
    </row>
    <row r="4594" spans="1:17" x14ac:dyDescent="0.2">
      <c r="A4594" s="9" t="str">
        <f t="shared" si="71"/>
        <v>200925A29CHEFE43</v>
      </c>
      <c r="B4594" s="10">
        <v>2009</v>
      </c>
      <c r="C4594" s="10" t="s">
        <v>2</v>
      </c>
      <c r="D4594" s="10" t="s">
        <v>98</v>
      </c>
      <c r="E4594" s="10">
        <v>43</v>
      </c>
      <c r="F4594" s="10">
        <v>133755</v>
      </c>
      <c r="G4594" s="10">
        <v>6.7885306971568637E-2</v>
      </c>
      <c r="H4594" s="10">
        <v>0.92720272139359272</v>
      </c>
      <c r="I4594" s="10">
        <v>0.86425928002691488</v>
      </c>
      <c r="J4594" s="10">
        <v>6.9492729243766593E-2</v>
      </c>
      <c r="K4594" s="10">
        <v>0.12250756981047438</v>
      </c>
      <c r="L4594" s="10">
        <v>0.12086277148517813</v>
      </c>
      <c r="M4594" s="10">
        <v>1338.1541746369567</v>
      </c>
      <c r="N4594" s="10">
        <v>0.30560868945548381</v>
      </c>
      <c r="O4594" s="10">
        <v>0.13122698051923698</v>
      </c>
      <c r="P4594" s="10">
        <v>0.11292391475572158</v>
      </c>
      <c r="Q4594" s="10">
        <v>1.830306576351539E-2</v>
      </c>
    </row>
    <row r="4595" spans="1:17" x14ac:dyDescent="0.2">
      <c r="A4595" s="9" t="str">
        <f t="shared" si="71"/>
        <v>200925A29CONJU43</v>
      </c>
      <c r="B4595" s="10">
        <v>2009</v>
      </c>
      <c r="C4595" s="10" t="s">
        <v>2</v>
      </c>
      <c r="D4595" s="10" t="s">
        <v>100</v>
      </c>
      <c r="E4595" s="10">
        <v>43</v>
      </c>
      <c r="F4595" s="10">
        <v>92796</v>
      </c>
      <c r="G4595" s="10">
        <v>9.4596941160756023E-2</v>
      </c>
      <c r="H4595" s="10">
        <v>0.80676968834863572</v>
      </c>
      <c r="I4595" s="10">
        <v>0.73045174360963838</v>
      </c>
      <c r="J4595" s="10">
        <v>0.18607483081167292</v>
      </c>
      <c r="K4595" s="10">
        <v>0.25761886288202079</v>
      </c>
      <c r="L4595" s="10">
        <v>0.11692314323893271</v>
      </c>
      <c r="M4595" s="10">
        <v>1108.631357918468</v>
      </c>
      <c r="N4595" s="10">
        <v>0.26495754127333077</v>
      </c>
      <c r="O4595" s="10">
        <v>0.11458468037415406</v>
      </c>
      <c r="P4595" s="10">
        <v>8.8311996206733051E-2</v>
      </c>
      <c r="Q4595" s="10">
        <v>2.6272684167421009E-2</v>
      </c>
    </row>
    <row r="4596" spans="1:17" x14ac:dyDescent="0.2">
      <c r="A4596" s="9" t="str">
        <f t="shared" si="71"/>
        <v>200925A29FILHO43</v>
      </c>
      <c r="B4596" s="10">
        <v>2009</v>
      </c>
      <c r="C4596" s="10" t="s">
        <v>2</v>
      </c>
      <c r="D4596" s="10" t="s">
        <v>102</v>
      </c>
      <c r="E4596" s="10">
        <v>43</v>
      </c>
      <c r="F4596" s="10">
        <v>98778</v>
      </c>
      <c r="G4596" s="10">
        <v>0.10940426265295571</v>
      </c>
      <c r="H4596" s="10">
        <v>0.88111725282957742</v>
      </c>
      <c r="I4596" s="10">
        <v>0.78471926947295956</v>
      </c>
      <c r="J4596" s="10">
        <v>7.6251796958836993E-2</v>
      </c>
      <c r="K4596" s="10">
        <v>0.15697827451456803</v>
      </c>
      <c r="L4596" s="10">
        <v>0.23989147380995768</v>
      </c>
      <c r="M4596" s="10">
        <v>1238.2124316725817</v>
      </c>
      <c r="N4596" s="10">
        <v>0.30046164125615016</v>
      </c>
      <c r="O4596" s="10">
        <v>8.2963817854178057E-2</v>
      </c>
      <c r="P4596" s="10">
        <v>6.9519528639980566E-2</v>
      </c>
      <c r="Q4596" s="10">
        <v>1.3444289214197493E-2</v>
      </c>
    </row>
    <row r="4597" spans="1:17" x14ac:dyDescent="0.2">
      <c r="A4597" s="9" t="str">
        <f t="shared" si="71"/>
        <v>200925A29OUTRO43</v>
      </c>
      <c r="B4597" s="10">
        <v>2009</v>
      </c>
      <c r="C4597" s="10" t="s">
        <v>2</v>
      </c>
      <c r="D4597" s="10" t="s">
        <v>104</v>
      </c>
      <c r="E4597" s="10">
        <v>43</v>
      </c>
      <c r="F4597" s="10">
        <v>20817</v>
      </c>
      <c r="G4597" s="10">
        <v>3.6612894345647747E-2</v>
      </c>
      <c r="H4597" s="10">
        <v>0.8725080463083057</v>
      </c>
      <c r="I4597" s="10">
        <v>0.84056300139309215</v>
      </c>
      <c r="J4597" s="10">
        <v>9.5594946438007394E-2</v>
      </c>
      <c r="K4597" s="10">
        <v>0.12753999135322092</v>
      </c>
      <c r="L4597" s="10">
        <v>0.14891675073257435</v>
      </c>
      <c r="M4597" s="10">
        <v>1131.5667864905179</v>
      </c>
      <c r="N4597" s="10">
        <v>0.34053898256232884</v>
      </c>
      <c r="O4597" s="10">
        <v>9.5739059422587314E-2</v>
      </c>
      <c r="P4597" s="10">
        <v>7.4458375366287174E-2</v>
      </c>
      <c r="Q4597" s="10">
        <v>2.1280684056300139E-2</v>
      </c>
    </row>
    <row r="4598" spans="1:17" x14ac:dyDescent="0.2">
      <c r="A4598" s="9" t="str">
        <f t="shared" si="71"/>
        <v>200930EMACHEFE43</v>
      </c>
      <c r="B4598" s="10">
        <v>2009</v>
      </c>
      <c r="C4598" s="10" t="s">
        <v>4</v>
      </c>
      <c r="D4598" s="10" t="s">
        <v>98</v>
      </c>
      <c r="E4598" s="10">
        <v>43</v>
      </c>
      <c r="F4598" s="10">
        <v>1191928</v>
      </c>
      <c r="G4598" s="10">
        <v>3.9299081940207668E-2</v>
      </c>
      <c r="H4598" s="10">
        <v>0.69060295588324128</v>
      </c>
      <c r="I4598" s="10">
        <v>0.6634628937318362</v>
      </c>
      <c r="J4598" s="10">
        <v>0.30568205462074888</v>
      </c>
      <c r="K4598" s="10">
        <v>0.33189253042130062</v>
      </c>
      <c r="L4598" s="10">
        <v>2.7692108919330698E-2</v>
      </c>
      <c r="M4598" s="10">
        <v>1810.5047858498231</v>
      </c>
      <c r="N4598" s="10">
        <v>0.30636378225729882</v>
      </c>
      <c r="O4598" s="10">
        <v>0.20696513149105539</v>
      </c>
      <c r="P4598" s="10">
        <v>0.15169343204299937</v>
      </c>
      <c r="Q4598" s="10">
        <v>5.5271699448056009E-2</v>
      </c>
    </row>
    <row r="4599" spans="1:17" x14ac:dyDescent="0.2">
      <c r="A4599" s="9" t="str">
        <f t="shared" si="71"/>
        <v>200930EMACONJU43</v>
      </c>
      <c r="B4599" s="10">
        <v>2009</v>
      </c>
      <c r="C4599" s="10" t="s">
        <v>4</v>
      </c>
      <c r="D4599" s="10" t="s">
        <v>100</v>
      </c>
      <c r="E4599" s="10">
        <v>43</v>
      </c>
      <c r="F4599" s="10">
        <v>698614</v>
      </c>
      <c r="G4599" s="10">
        <v>4.3480605423967179E-2</v>
      </c>
      <c r="H4599" s="10">
        <v>0.66361252422653993</v>
      </c>
      <c r="I4599" s="10">
        <v>0.63475824990624297</v>
      </c>
      <c r="J4599" s="10">
        <v>0.33163234633145056</v>
      </c>
      <c r="K4599" s="10">
        <v>0.35763382926766424</v>
      </c>
      <c r="L4599" s="10">
        <v>3.4887648973539034E-2</v>
      </c>
      <c r="M4599" s="10">
        <v>1531.0260291989907</v>
      </c>
      <c r="N4599" s="10">
        <v>0.27522655709181387</v>
      </c>
      <c r="O4599" s="10">
        <v>0.15777230922696125</v>
      </c>
      <c r="P4599" s="10">
        <v>0.11586623421481468</v>
      </c>
      <c r="Q4599" s="10">
        <v>4.1906075012146583E-2</v>
      </c>
    </row>
    <row r="4600" spans="1:17" x14ac:dyDescent="0.2">
      <c r="A4600" s="9" t="str">
        <f t="shared" si="71"/>
        <v>200930EMAFILHO43</v>
      </c>
      <c r="B4600" s="10">
        <v>2009</v>
      </c>
      <c r="C4600" s="10" t="s">
        <v>4</v>
      </c>
      <c r="D4600" s="10" t="s">
        <v>102</v>
      </c>
      <c r="E4600" s="10">
        <v>43</v>
      </c>
      <c r="F4600" s="10">
        <v>108075</v>
      </c>
      <c r="G4600" s="10">
        <v>0.1064550934721929</v>
      </c>
      <c r="H4600" s="10">
        <v>0.78895211658570441</v>
      </c>
      <c r="I4600" s="10">
        <v>0.70496414526948881</v>
      </c>
      <c r="J4600" s="10">
        <v>0.20284987277353689</v>
      </c>
      <c r="K4600" s="10">
        <v>0.28274809160305342</v>
      </c>
      <c r="L4600" s="10">
        <v>7.785334258616701E-2</v>
      </c>
      <c r="M4600" s="10">
        <v>1345.4147845498605</v>
      </c>
      <c r="N4600" s="10">
        <v>0.35446680545917186</v>
      </c>
      <c r="O4600" s="10">
        <v>0.1598149433263937</v>
      </c>
      <c r="P4600" s="10">
        <v>0.1393291695581772</v>
      </c>
      <c r="Q4600" s="10">
        <v>2.0485773768216517E-2</v>
      </c>
    </row>
    <row r="4601" spans="1:17" x14ac:dyDescent="0.2">
      <c r="A4601" s="9" t="str">
        <f t="shared" si="71"/>
        <v>200930EMAOUTRO43</v>
      </c>
      <c r="B4601" s="10">
        <v>2009</v>
      </c>
      <c r="C4601" s="10" t="s">
        <v>4</v>
      </c>
      <c r="D4601" s="10" t="s">
        <v>104</v>
      </c>
      <c r="E4601" s="10">
        <v>43</v>
      </c>
      <c r="F4601" s="10">
        <v>102117</v>
      </c>
      <c r="G4601" s="10">
        <v>0.10305301745363024</v>
      </c>
      <c r="H4601" s="10">
        <v>0.35796194561140654</v>
      </c>
      <c r="I4601" s="10">
        <v>0.3210728869825788</v>
      </c>
      <c r="J4601" s="10">
        <v>0.63337152481956971</v>
      </c>
      <c r="K4601" s="10">
        <v>0.66593221500827482</v>
      </c>
      <c r="L4601" s="10">
        <v>1.9516828735665952E-2</v>
      </c>
      <c r="M4601" s="10">
        <v>1088.3950946958155</v>
      </c>
      <c r="N4601" s="10">
        <v>0.12581646542691227</v>
      </c>
      <c r="O4601" s="10">
        <v>6.5082209622295994E-2</v>
      </c>
      <c r="P4601" s="10">
        <v>6.0744048493394834E-2</v>
      </c>
      <c r="Q4601" s="10">
        <v>4.3381611289011624E-3</v>
      </c>
    </row>
    <row r="4602" spans="1:17" x14ac:dyDescent="0.2">
      <c r="A4602" s="9" t="str">
        <f t="shared" si="71"/>
        <v>200915A17CHEFE53</v>
      </c>
      <c r="B4602" s="10">
        <v>2009</v>
      </c>
      <c r="C4602" s="10" t="s">
        <v>0</v>
      </c>
      <c r="D4602" s="10" t="s">
        <v>98</v>
      </c>
      <c r="E4602" s="10">
        <v>53</v>
      </c>
      <c r="F4602" s="10">
        <v>2493</v>
      </c>
      <c r="G4602" s="10">
        <v>0</v>
      </c>
      <c r="H4602" s="10">
        <v>0.27236261532290412</v>
      </c>
      <c r="I4602" s="10">
        <v>0.27236261532290412</v>
      </c>
      <c r="J4602" s="10">
        <v>0.36421981548335342</v>
      </c>
      <c r="K4602" s="10">
        <v>0.36421981548335342</v>
      </c>
      <c r="L4602" s="10">
        <v>0.54512635379061369</v>
      </c>
      <c r="M4602" s="10">
        <v>438.27903532414308</v>
      </c>
      <c r="N4602" s="10">
        <v>9.0653830726032891E-2</v>
      </c>
      <c r="O4602" s="10">
        <v>0</v>
      </c>
      <c r="P4602" s="10">
        <v>0</v>
      </c>
      <c r="Q4602" s="10">
        <v>0</v>
      </c>
    </row>
    <row r="4603" spans="1:17" x14ac:dyDescent="0.2">
      <c r="A4603" s="9" t="str">
        <f t="shared" si="71"/>
        <v>200915A17CONJU53</v>
      </c>
      <c r="B4603" s="10">
        <v>2009</v>
      </c>
      <c r="C4603" s="10" t="s">
        <v>0</v>
      </c>
      <c r="D4603" s="10" t="s">
        <v>100</v>
      </c>
      <c r="E4603" s="10">
        <v>53</v>
      </c>
      <c r="F4603" s="10">
        <v>2491</v>
      </c>
      <c r="G4603" s="10">
        <v>0.25055187637969095</v>
      </c>
      <c r="H4603" s="10">
        <v>0.3637093536732236</v>
      </c>
      <c r="I4603" s="10">
        <v>0.2725812926535528</v>
      </c>
      <c r="J4603" s="10">
        <v>0.45443596949016457</v>
      </c>
      <c r="K4603" s="10">
        <v>0.54556403050983537</v>
      </c>
      <c r="L4603" s="10">
        <v>0.2725812926535528</v>
      </c>
      <c r="M4603" s="10">
        <v>530.04226032309998</v>
      </c>
      <c r="N4603" s="10">
        <v>9.1128061019670817E-2</v>
      </c>
      <c r="O4603" s="10">
        <v>9.1128061019670817E-2</v>
      </c>
      <c r="P4603" s="10">
        <v>9.1128061019670817E-2</v>
      </c>
      <c r="Q4603" s="10">
        <v>0</v>
      </c>
    </row>
    <row r="4604" spans="1:17" x14ac:dyDescent="0.2">
      <c r="A4604" s="9" t="str">
        <f t="shared" si="71"/>
        <v>200915A17FILHO53</v>
      </c>
      <c r="B4604" s="10">
        <v>2009</v>
      </c>
      <c r="C4604" s="10" t="s">
        <v>0</v>
      </c>
      <c r="D4604" s="10" t="s">
        <v>102</v>
      </c>
      <c r="E4604" s="10">
        <v>53</v>
      </c>
      <c r="F4604" s="10">
        <v>123455</v>
      </c>
      <c r="G4604" s="10">
        <v>0.56256466855211418</v>
      </c>
      <c r="H4604" s="10">
        <v>0.23485480539467823</v>
      </c>
      <c r="I4604" s="10">
        <v>0.10273378963994978</v>
      </c>
      <c r="J4604" s="10">
        <v>2.934672552752015E-2</v>
      </c>
      <c r="K4604" s="10">
        <v>4.2177311571017777E-2</v>
      </c>
      <c r="L4604" s="10">
        <v>0.94315337572394797</v>
      </c>
      <c r="M4604" s="10">
        <v>358.35913645255681</v>
      </c>
      <c r="N4604" s="10">
        <v>4.587096512899437E-2</v>
      </c>
      <c r="O4604" s="10">
        <v>1.8306265440848892E-3</v>
      </c>
      <c r="P4604" s="10">
        <v>1.8306265440848892E-3</v>
      </c>
      <c r="Q4604" s="10">
        <v>0</v>
      </c>
    </row>
    <row r="4605" spans="1:17" x14ac:dyDescent="0.2">
      <c r="A4605" s="9" t="str">
        <f t="shared" si="71"/>
        <v>200915A17OUTRO53</v>
      </c>
      <c r="B4605" s="10">
        <v>2009</v>
      </c>
      <c r="C4605" s="10" t="s">
        <v>0</v>
      </c>
      <c r="D4605" s="10" t="s">
        <v>104</v>
      </c>
      <c r="E4605" s="10">
        <v>53</v>
      </c>
      <c r="F4605" s="10">
        <v>11557</v>
      </c>
      <c r="G4605" s="10">
        <v>8.3517292126563655E-2</v>
      </c>
      <c r="H4605" s="10">
        <v>0.23518214069395171</v>
      </c>
      <c r="I4605" s="10">
        <v>0.21554036514666436</v>
      </c>
      <c r="J4605" s="10">
        <v>9.7949294799688502E-2</v>
      </c>
      <c r="K4605" s="10">
        <v>9.7949294799688502E-2</v>
      </c>
      <c r="L4605" s="10">
        <v>0.8628536817513196</v>
      </c>
      <c r="M4605" s="10">
        <v>407.38160168535831</v>
      </c>
      <c r="N4605" s="10">
        <v>0.11759107034697586</v>
      </c>
      <c r="O4605" s="10">
        <v>1.9641775547287358E-2</v>
      </c>
      <c r="P4605" s="10">
        <v>1.9641775547287358E-2</v>
      </c>
      <c r="Q4605" s="10">
        <v>0</v>
      </c>
    </row>
    <row r="4606" spans="1:17" x14ac:dyDescent="0.2">
      <c r="A4606" s="9" t="str">
        <f t="shared" si="71"/>
        <v>200915A29CHEFE53</v>
      </c>
      <c r="B4606" s="10">
        <v>2009</v>
      </c>
      <c r="C4606" s="10" t="s">
        <v>3</v>
      </c>
      <c r="D4606" s="10" t="s">
        <v>98</v>
      </c>
      <c r="E4606" s="10">
        <v>53</v>
      </c>
      <c r="F4606" s="10">
        <v>148174</v>
      </c>
      <c r="G4606" s="10">
        <v>0.10840696014506733</v>
      </c>
      <c r="H4606" s="10">
        <v>0.87461362992157865</v>
      </c>
      <c r="I4606" s="10">
        <v>0.77979942500033739</v>
      </c>
      <c r="J4606" s="10">
        <v>8.8699771889805226E-2</v>
      </c>
      <c r="K4606" s="10">
        <v>0.16060172499898767</v>
      </c>
      <c r="L4606" s="10">
        <v>0.16362519740305317</v>
      </c>
      <c r="M4606" s="10">
        <v>1781.7881339975822</v>
      </c>
      <c r="N4606" s="10">
        <v>0.29563289556395195</v>
      </c>
      <c r="O4606" s="10">
        <v>8.7315052011869121E-2</v>
      </c>
      <c r="P4606" s="10">
        <v>7.1998756311381779E-2</v>
      </c>
      <c r="Q4606" s="10">
        <v>1.5316295700487337E-2</v>
      </c>
    </row>
    <row r="4607" spans="1:17" x14ac:dyDescent="0.2">
      <c r="A4607" s="9" t="str">
        <f t="shared" si="71"/>
        <v>200915A29CONJU53</v>
      </c>
      <c r="B4607" s="10">
        <v>2009</v>
      </c>
      <c r="C4607" s="10" t="s">
        <v>3</v>
      </c>
      <c r="D4607" s="10" t="s">
        <v>100</v>
      </c>
      <c r="E4607" s="10">
        <v>53</v>
      </c>
      <c r="F4607" s="10">
        <v>111459</v>
      </c>
      <c r="G4607" s="10">
        <v>0.17320426660090019</v>
      </c>
      <c r="H4607" s="10">
        <v>0.72757695654904497</v>
      </c>
      <c r="I4607" s="10">
        <v>0.60155752339425261</v>
      </c>
      <c r="J4607" s="10">
        <v>0.24192752491947711</v>
      </c>
      <c r="K4607" s="10">
        <v>0.35169883096026344</v>
      </c>
      <c r="L4607" s="10">
        <v>0.12398280982244592</v>
      </c>
      <c r="M4607" s="10">
        <v>1400.9305411610317</v>
      </c>
      <c r="N4607" s="10">
        <v>0.23775558725630053</v>
      </c>
      <c r="O4607" s="10">
        <v>7.3139001785409885E-2</v>
      </c>
      <c r="P4607" s="10">
        <v>5.6899846580356905E-2</v>
      </c>
      <c r="Q4607" s="10">
        <v>1.623915520505298E-2</v>
      </c>
    </row>
    <row r="4608" spans="1:17" x14ac:dyDescent="0.2">
      <c r="A4608" s="9" t="str">
        <f t="shared" si="71"/>
        <v>200915A29FILHO53</v>
      </c>
      <c r="B4608" s="10">
        <v>2009</v>
      </c>
      <c r="C4608" s="10" t="s">
        <v>3</v>
      </c>
      <c r="D4608" s="10" t="s">
        <v>102</v>
      </c>
      <c r="E4608" s="10">
        <v>53</v>
      </c>
      <c r="F4608" s="10">
        <v>404588</v>
      </c>
      <c r="G4608" s="10">
        <v>0.2697945116126399</v>
      </c>
      <c r="H4608" s="10">
        <v>0.58733575884603595</v>
      </c>
      <c r="I4608" s="10">
        <v>0.42887579463553044</v>
      </c>
      <c r="J4608" s="10">
        <v>8.2296064144265282E-2</v>
      </c>
      <c r="K4608" s="10">
        <v>0.16125045725528192</v>
      </c>
      <c r="L4608" s="10">
        <v>0.56549872957181135</v>
      </c>
      <c r="M4608" s="10">
        <v>1124.2546666203807</v>
      </c>
      <c r="N4608" s="10">
        <v>0.16964170959099134</v>
      </c>
      <c r="O4608" s="10">
        <v>3.247006831641077E-2</v>
      </c>
      <c r="P4608" s="10">
        <v>2.6874252325822811E-2</v>
      </c>
      <c r="Q4608" s="10">
        <v>5.5958159905879559E-3</v>
      </c>
    </row>
    <row r="4609" spans="1:17" x14ac:dyDescent="0.2">
      <c r="A4609" s="9" t="str">
        <f t="shared" si="71"/>
        <v>200915A29OUTRO53</v>
      </c>
      <c r="B4609" s="10">
        <v>2009</v>
      </c>
      <c r="C4609" s="10" t="s">
        <v>3</v>
      </c>
      <c r="D4609" s="10" t="s">
        <v>104</v>
      </c>
      <c r="E4609" s="10">
        <v>53</v>
      </c>
      <c r="F4609" s="10">
        <v>86997</v>
      </c>
      <c r="G4609" s="10">
        <v>0.17468668269158089</v>
      </c>
      <c r="H4609" s="10">
        <v>0.76033656332976995</v>
      </c>
      <c r="I4609" s="10">
        <v>0.62751589135257535</v>
      </c>
      <c r="J4609" s="10">
        <v>0.10158970998999965</v>
      </c>
      <c r="K4609" s="10">
        <v>0.19794935457544513</v>
      </c>
      <c r="L4609" s="10">
        <v>0.29690678988930652</v>
      </c>
      <c r="M4609" s="10">
        <v>1107.4827382156523</v>
      </c>
      <c r="N4609" s="10">
        <v>0.26292860673356555</v>
      </c>
      <c r="O4609" s="10">
        <v>4.9484464981551089E-2</v>
      </c>
      <c r="P4609" s="10">
        <v>4.1656608848580988E-2</v>
      </c>
      <c r="Q4609" s="10">
        <v>7.827856132970103E-3</v>
      </c>
    </row>
    <row r="4610" spans="1:17" x14ac:dyDescent="0.2">
      <c r="A4610" s="9" t="str">
        <f t="shared" si="71"/>
        <v>200918A24CHEFE53</v>
      </c>
      <c r="B4610" s="10">
        <v>2009</v>
      </c>
      <c r="C4610" s="10" t="s">
        <v>1</v>
      </c>
      <c r="D4610" s="10" t="s">
        <v>98</v>
      </c>
      <c r="E4610" s="10">
        <v>53</v>
      </c>
      <c r="F4610" s="10">
        <v>50522</v>
      </c>
      <c r="G4610" s="10">
        <v>0.1343790043187319</v>
      </c>
      <c r="H4610" s="10">
        <v>0.83413166541308736</v>
      </c>
      <c r="I4610" s="10">
        <v>0.72204188274415104</v>
      </c>
      <c r="J4610" s="10">
        <v>0.10757689719330193</v>
      </c>
      <c r="K4610" s="10">
        <v>0.1748743121808321</v>
      </c>
      <c r="L4610" s="10">
        <v>0.20175369146114563</v>
      </c>
      <c r="M4610" s="10">
        <v>1389.79700790419</v>
      </c>
      <c r="N4610" s="10">
        <v>0.29738542598667861</v>
      </c>
      <c r="O4610" s="10">
        <v>4.5074063028134007E-2</v>
      </c>
      <c r="P4610" s="10">
        <v>3.6087086191470323E-2</v>
      </c>
      <c r="Q4610" s="10">
        <v>8.9869768366636835E-3</v>
      </c>
    </row>
    <row r="4611" spans="1:17" x14ac:dyDescent="0.2">
      <c r="A4611" s="9" t="str">
        <f t="shared" si="71"/>
        <v>200918A24CONJU53</v>
      </c>
      <c r="B4611" s="10">
        <v>2009</v>
      </c>
      <c r="C4611" s="10" t="s">
        <v>1</v>
      </c>
      <c r="D4611" s="10" t="s">
        <v>100</v>
      </c>
      <c r="E4611" s="10">
        <v>53</v>
      </c>
      <c r="F4611" s="10">
        <v>40090</v>
      </c>
      <c r="G4611" s="10">
        <v>0.21600141292829389</v>
      </c>
      <c r="H4611" s="10">
        <v>0.70616113744075826</v>
      </c>
      <c r="I4611" s="10">
        <v>0.55362933399850334</v>
      </c>
      <c r="J4611" s="10">
        <v>0.25427787478174108</v>
      </c>
      <c r="K4611" s="10">
        <v>0.38423547019206783</v>
      </c>
      <c r="L4611" s="10">
        <v>0.14125717136443003</v>
      </c>
      <c r="M4611" s="10">
        <v>920.03476397664815</v>
      </c>
      <c r="N4611" s="10">
        <v>0.24854078323771514</v>
      </c>
      <c r="O4611" s="10">
        <v>5.6522823646794715E-2</v>
      </c>
      <c r="P4611" s="10">
        <v>5.0860563731603893E-2</v>
      </c>
      <c r="Q4611" s="10">
        <v>5.6622599151908209E-3</v>
      </c>
    </row>
    <row r="4612" spans="1:17" x14ac:dyDescent="0.2">
      <c r="A4612" s="9" t="str">
        <f t="shared" ref="A4612:A4675" si="72">B4612&amp;C4612&amp;D4612&amp;E4612</f>
        <v>200918A24FILHO53</v>
      </c>
      <c r="B4612" s="10">
        <v>2009</v>
      </c>
      <c r="C4612" s="10" t="s">
        <v>1</v>
      </c>
      <c r="D4612" s="10" t="s">
        <v>102</v>
      </c>
      <c r="E4612" s="10">
        <v>53</v>
      </c>
      <c r="F4612" s="10">
        <v>205238</v>
      </c>
      <c r="G4612" s="10">
        <v>0.25084938104167676</v>
      </c>
      <c r="H4612" s="10">
        <v>0.70414348220115186</v>
      </c>
      <c r="I4612" s="10">
        <v>0.52750952552646191</v>
      </c>
      <c r="J4612" s="10">
        <v>0.10265155575478226</v>
      </c>
      <c r="K4612" s="10">
        <v>0.2042409300421949</v>
      </c>
      <c r="L4612" s="10">
        <v>0.47458073066391215</v>
      </c>
      <c r="M4612" s="10">
        <v>876.33682707189166</v>
      </c>
      <c r="N4612" s="10">
        <v>0.20305206638146933</v>
      </c>
      <c r="O4612" s="10">
        <v>2.9794677398922227E-2</v>
      </c>
      <c r="P4612" s="10">
        <v>2.648145080345745E-2</v>
      </c>
      <c r="Q4612" s="10">
        <v>3.3132265954647776E-3</v>
      </c>
    </row>
    <row r="4613" spans="1:17" x14ac:dyDescent="0.2">
      <c r="A4613" s="9" t="str">
        <f t="shared" si="72"/>
        <v>200918A24OUTRO53</v>
      </c>
      <c r="B4613" s="10">
        <v>2009</v>
      </c>
      <c r="C4613" s="10" t="s">
        <v>1</v>
      </c>
      <c r="D4613" s="10" t="s">
        <v>104</v>
      </c>
      <c r="E4613" s="10">
        <v>53</v>
      </c>
      <c r="F4613" s="10">
        <v>48707</v>
      </c>
      <c r="G4613" s="10">
        <v>0.21592676197642338</v>
      </c>
      <c r="H4613" s="10">
        <v>0.81856817295255302</v>
      </c>
      <c r="I4613" s="10">
        <v>0.64181739790995129</v>
      </c>
      <c r="J4613" s="10">
        <v>0.11162666557168374</v>
      </c>
      <c r="K4613" s="10">
        <v>0.23721436343852012</v>
      </c>
      <c r="L4613" s="10">
        <v>0.26513642802882542</v>
      </c>
      <c r="M4613" s="10">
        <v>830.6868048436927</v>
      </c>
      <c r="N4613" s="10">
        <v>0.27903586753444065</v>
      </c>
      <c r="O4613" s="10">
        <v>5.5823598250764779E-2</v>
      </c>
      <c r="P4613" s="10">
        <v>5.1163077175765292E-2</v>
      </c>
      <c r="Q4613" s="10">
        <v>4.6605210749994866E-3</v>
      </c>
    </row>
    <row r="4614" spans="1:17" x14ac:dyDescent="0.2">
      <c r="A4614" s="9" t="str">
        <f t="shared" si="72"/>
        <v>200925A29CHEFE53</v>
      </c>
      <c r="B4614" s="10">
        <v>2009</v>
      </c>
      <c r="C4614" s="10" t="s">
        <v>2</v>
      </c>
      <c r="D4614" s="10" t="s">
        <v>98</v>
      </c>
      <c r="E4614" s="10">
        <v>53</v>
      </c>
      <c r="F4614" s="10">
        <v>95159</v>
      </c>
      <c r="G4614" s="10">
        <v>9.6641851245764854E-2</v>
      </c>
      <c r="H4614" s="10">
        <v>0.91188431992769992</v>
      </c>
      <c r="I4614" s="10">
        <v>0.82375813112790175</v>
      </c>
      <c r="J4614" s="10">
        <v>7.145934698767327E-2</v>
      </c>
      <c r="K4614" s="10">
        <v>0.14768965625952354</v>
      </c>
      <c r="L4614" s="10">
        <v>0.13338727813449069</v>
      </c>
      <c r="M4614" s="10">
        <v>1976.9503389951076</v>
      </c>
      <c r="N4614" s="10">
        <v>0.30007671371073674</v>
      </c>
      <c r="O4614" s="10">
        <v>0.11192845658319234</v>
      </c>
      <c r="P4614" s="10">
        <v>9.2865624901480676E-2</v>
      </c>
      <c r="Q4614" s="10">
        <v>1.9062831681711662E-2</v>
      </c>
    </row>
    <row r="4615" spans="1:17" x14ac:dyDescent="0.2">
      <c r="A4615" s="9" t="str">
        <f t="shared" si="72"/>
        <v>200925A29CONJU53</v>
      </c>
      <c r="B4615" s="10">
        <v>2009</v>
      </c>
      <c r="C4615" s="10" t="s">
        <v>2</v>
      </c>
      <c r="D4615" s="10" t="s">
        <v>100</v>
      </c>
      <c r="E4615" s="10">
        <v>53</v>
      </c>
      <c r="F4615" s="10">
        <v>68878</v>
      </c>
      <c r="G4615" s="10">
        <v>0.1484993928179032</v>
      </c>
      <c r="H4615" s="10">
        <v>0.75320131246551869</v>
      </c>
      <c r="I4615" s="10">
        <v>0.64135137489474148</v>
      </c>
      <c r="J4615" s="10">
        <v>0.22705363105781237</v>
      </c>
      <c r="K4615" s="10">
        <v>0.32574987659339705</v>
      </c>
      <c r="L4615" s="10">
        <v>0.10855425535003919</v>
      </c>
      <c r="M4615" s="10">
        <v>1658.7454608715807</v>
      </c>
      <c r="N4615" s="10">
        <v>0.23678097505734777</v>
      </c>
      <c r="O4615" s="10">
        <v>8.215976073637446E-2</v>
      </c>
      <c r="P4615" s="10">
        <v>5.9177095734487067E-2</v>
      </c>
      <c r="Q4615" s="10">
        <v>2.2982665001887396E-2</v>
      </c>
    </row>
    <row r="4616" spans="1:17" x14ac:dyDescent="0.2">
      <c r="A4616" s="9" t="str">
        <f t="shared" si="72"/>
        <v>200925A29FILHO53</v>
      </c>
      <c r="B4616" s="10">
        <v>2009</v>
      </c>
      <c r="C4616" s="10" t="s">
        <v>2</v>
      </c>
      <c r="D4616" s="10" t="s">
        <v>102</v>
      </c>
      <c r="E4616" s="10">
        <v>53</v>
      </c>
      <c r="F4616" s="10">
        <v>75895</v>
      </c>
      <c r="G4616" s="10">
        <v>0.18010543061230855</v>
      </c>
      <c r="H4616" s="10">
        <v>0.84482508729165295</v>
      </c>
      <c r="I4616" s="10">
        <v>0.69266750115290865</v>
      </c>
      <c r="J4616" s="10">
        <v>0.11338032808485407</v>
      </c>
      <c r="K4616" s="10">
        <v>0.23868502536398972</v>
      </c>
      <c r="L4616" s="10">
        <v>0.19704855392318335</v>
      </c>
      <c r="M4616" s="10">
        <v>1851.5029655060355</v>
      </c>
      <c r="N4616" s="10">
        <v>0.28062454707161211</v>
      </c>
      <c r="O4616" s="10">
        <v>8.9544765794848144E-2</v>
      </c>
      <c r="P4616" s="10">
        <v>6.8673825680216086E-2</v>
      </c>
      <c r="Q4616" s="10">
        <v>2.0870940114632058E-2</v>
      </c>
    </row>
    <row r="4617" spans="1:17" x14ac:dyDescent="0.2">
      <c r="A4617" s="9" t="str">
        <f t="shared" si="72"/>
        <v>200925A29OUTRO53</v>
      </c>
      <c r="B4617" s="10">
        <v>2009</v>
      </c>
      <c r="C4617" s="10" t="s">
        <v>2</v>
      </c>
      <c r="D4617" s="10" t="s">
        <v>104</v>
      </c>
      <c r="E4617" s="10">
        <v>53</v>
      </c>
      <c r="F4617" s="10">
        <v>26733</v>
      </c>
      <c r="G4617" s="10">
        <v>0.11541236894605034</v>
      </c>
      <c r="H4617" s="10">
        <v>0.88127034002917737</v>
      </c>
      <c r="I4617" s="10">
        <v>0.77956084240451873</v>
      </c>
      <c r="J4617" s="10">
        <v>8.4876370029551493E-2</v>
      </c>
      <c r="K4617" s="10">
        <v>0.16964051920846893</v>
      </c>
      <c r="L4617" s="10">
        <v>0.11012606142221225</v>
      </c>
      <c r="M4617" s="10">
        <v>1599.0310522932182</v>
      </c>
      <c r="N4617" s="10">
        <v>0.2964126734747316</v>
      </c>
      <c r="O4617" s="10">
        <v>5.0836045337223655E-2</v>
      </c>
      <c r="P4617" s="10">
        <v>3.3853289941271091E-2</v>
      </c>
      <c r="Q4617" s="10">
        <v>1.6982755395952568E-2</v>
      </c>
    </row>
    <row r="4618" spans="1:17" x14ac:dyDescent="0.2">
      <c r="A4618" s="9" t="str">
        <f t="shared" si="72"/>
        <v>200930EMACHEFE53</v>
      </c>
      <c r="B4618" s="10">
        <v>2009</v>
      </c>
      <c r="C4618" s="10" t="s">
        <v>4</v>
      </c>
      <c r="D4618" s="10" t="s">
        <v>98</v>
      </c>
      <c r="E4618" s="10">
        <v>53</v>
      </c>
      <c r="F4618" s="10">
        <v>697579</v>
      </c>
      <c r="G4618" s="10">
        <v>4.1587675206440682E-2</v>
      </c>
      <c r="H4618" s="10">
        <v>0.741795552905119</v>
      </c>
      <c r="I4618" s="10">
        <v>0.71094600038131883</v>
      </c>
      <c r="J4618" s="10">
        <v>0.25300646951814776</v>
      </c>
      <c r="K4618" s="10">
        <v>0.281585311484434</v>
      </c>
      <c r="L4618" s="10">
        <v>4.8390218168838227E-2</v>
      </c>
      <c r="M4618" s="10">
        <v>3292.8907338862136</v>
      </c>
      <c r="N4618" s="10">
        <v>0.30556908099319324</v>
      </c>
      <c r="O4618" s="10">
        <v>0.17246010235285161</v>
      </c>
      <c r="P4618" s="10">
        <v>0.13081372384264148</v>
      </c>
      <c r="Q4618" s="10">
        <v>4.164637851021015E-2</v>
      </c>
    </row>
    <row r="4619" spans="1:17" x14ac:dyDescent="0.2">
      <c r="A4619" s="9" t="str">
        <f t="shared" si="72"/>
        <v>200930EMACONJU53</v>
      </c>
      <c r="B4619" s="10">
        <v>2009</v>
      </c>
      <c r="C4619" s="10" t="s">
        <v>4</v>
      </c>
      <c r="D4619" s="10" t="s">
        <v>100</v>
      </c>
      <c r="E4619" s="10">
        <v>53</v>
      </c>
      <c r="F4619" s="10">
        <v>391963</v>
      </c>
      <c r="G4619" s="10">
        <v>8.008465897453404E-2</v>
      </c>
      <c r="H4619" s="10">
        <v>0.63526149151833211</v>
      </c>
      <c r="I4619" s="10">
        <v>0.58438679161043261</v>
      </c>
      <c r="J4619" s="10">
        <v>0.34798437607631333</v>
      </c>
      <c r="K4619" s="10">
        <v>0.39422853687720527</v>
      </c>
      <c r="L4619" s="10">
        <v>5.4334210116771225E-2</v>
      </c>
      <c r="M4619" s="10">
        <v>2931.288164618702</v>
      </c>
      <c r="N4619" s="10">
        <v>0.22611854381893975</v>
      </c>
      <c r="O4619" s="10">
        <v>0.12664108828116824</v>
      </c>
      <c r="P4619" s="10">
        <v>9.9459586406185782E-2</v>
      </c>
      <c r="Q4619" s="10">
        <v>2.7181501874982451E-2</v>
      </c>
    </row>
    <row r="4620" spans="1:17" x14ac:dyDescent="0.2">
      <c r="A4620" s="9" t="str">
        <f t="shared" si="72"/>
        <v>200930EMAFILHO53</v>
      </c>
      <c r="B4620" s="10">
        <v>2009</v>
      </c>
      <c r="C4620" s="10" t="s">
        <v>4</v>
      </c>
      <c r="D4620" s="10" t="s">
        <v>102</v>
      </c>
      <c r="E4620" s="10">
        <v>53</v>
      </c>
      <c r="F4620" s="10">
        <v>75886</v>
      </c>
      <c r="G4620" s="10">
        <v>8.0304202113946899E-2</v>
      </c>
      <c r="H4620" s="10">
        <v>0.81785836649711408</v>
      </c>
      <c r="I4620" s="10">
        <v>0.75218090293334738</v>
      </c>
      <c r="J4620" s="10">
        <v>0.17020267242969717</v>
      </c>
      <c r="K4620" s="10">
        <v>0.22991065545686951</v>
      </c>
      <c r="L4620" s="10">
        <v>9.2559892470284372E-2</v>
      </c>
      <c r="M4620" s="10">
        <v>2163.6819535458835</v>
      </c>
      <c r="N4620" s="10">
        <v>0.32539598871992198</v>
      </c>
      <c r="O4620" s="10">
        <v>0.1104419787576101</v>
      </c>
      <c r="P4620" s="10">
        <v>8.3599082834778488E-2</v>
      </c>
      <c r="Q4620" s="10">
        <v>2.6842895922831615E-2</v>
      </c>
    </row>
    <row r="4621" spans="1:17" x14ac:dyDescent="0.2">
      <c r="A4621" s="9" t="str">
        <f t="shared" si="72"/>
        <v>200930EMAOUTRO53</v>
      </c>
      <c r="B4621" s="10">
        <v>2009</v>
      </c>
      <c r="C4621" s="10" t="s">
        <v>4</v>
      </c>
      <c r="D4621" s="10" t="s">
        <v>104</v>
      </c>
      <c r="E4621" s="10">
        <v>53</v>
      </c>
      <c r="F4621" s="10">
        <v>68185</v>
      </c>
      <c r="G4621" s="10">
        <v>0.10781877775428209</v>
      </c>
      <c r="H4621" s="10">
        <v>0.5548434406394368</v>
      </c>
      <c r="I4621" s="10">
        <v>0.49502089902471219</v>
      </c>
      <c r="J4621" s="10">
        <v>0.43851286939942802</v>
      </c>
      <c r="K4621" s="10">
        <v>0.49833541101415268</v>
      </c>
      <c r="L4621" s="10">
        <v>3.3218449805675739E-2</v>
      </c>
      <c r="M4621" s="10">
        <v>1891.904661658288</v>
      </c>
      <c r="N4621" s="10">
        <v>0.17335707348656523</v>
      </c>
      <c r="O4621" s="10">
        <v>7.0028547043762324E-2</v>
      </c>
      <c r="P4621" s="10">
        <v>6.3347950204538095E-2</v>
      </c>
      <c r="Q4621" s="10">
        <v>6.680596839224227E-3</v>
      </c>
    </row>
    <row r="4622" spans="1:17" x14ac:dyDescent="0.2">
      <c r="A4622" s="9" t="str">
        <f t="shared" si="72"/>
        <v>200915A17AGSC0</v>
      </c>
      <c r="B4622" s="10">
        <v>2009</v>
      </c>
      <c r="C4622" s="10" t="s">
        <v>0</v>
      </c>
      <c r="D4622" s="10" t="s">
        <v>28</v>
      </c>
      <c r="E4622" s="10">
        <v>0</v>
      </c>
      <c r="F4622" s="10">
        <v>5467</v>
      </c>
      <c r="G4622" s="10">
        <v>0</v>
      </c>
      <c r="H4622" s="10">
        <v>1</v>
      </c>
      <c r="I4622" s="10">
        <v>1</v>
      </c>
      <c r="J4622" s="10">
        <v>0</v>
      </c>
      <c r="K4622" s="10">
        <v>0</v>
      </c>
      <c r="L4622" s="10">
        <v>0.66691055423449785</v>
      </c>
      <c r="M4622" s="10">
        <v>326.00058798566988</v>
      </c>
    </row>
    <row r="4623" spans="1:17" x14ac:dyDescent="0.2">
      <c r="A4623" s="9" t="str">
        <f t="shared" si="72"/>
        <v>200915A17AUTO0</v>
      </c>
      <c r="B4623" s="10">
        <v>2009</v>
      </c>
      <c r="C4623" s="10" t="s">
        <v>0</v>
      </c>
      <c r="D4623" s="10" t="s">
        <v>34</v>
      </c>
      <c r="E4623" s="10">
        <v>0</v>
      </c>
      <c r="F4623" s="10">
        <v>6518</v>
      </c>
      <c r="G4623" s="10">
        <v>0</v>
      </c>
      <c r="H4623" s="10">
        <v>1</v>
      </c>
      <c r="I4623" s="10">
        <v>1</v>
      </c>
      <c r="J4623" s="10">
        <v>0</v>
      </c>
      <c r="K4623" s="10">
        <v>0</v>
      </c>
      <c r="L4623" s="10">
        <v>0.90104326480515495</v>
      </c>
      <c r="M4623" s="10">
        <v>0</v>
      </c>
    </row>
    <row r="4624" spans="1:17" x14ac:dyDescent="0.2">
      <c r="A4624" s="9" t="str">
        <f t="shared" si="72"/>
        <v>200915A17CCA10</v>
      </c>
      <c r="B4624" s="10">
        <v>2009</v>
      </c>
      <c r="C4624" s="10" t="s">
        <v>0</v>
      </c>
      <c r="D4624" s="10" t="s">
        <v>24</v>
      </c>
      <c r="E4624" s="10">
        <v>0</v>
      </c>
      <c r="F4624" s="10">
        <v>11775</v>
      </c>
      <c r="G4624" s="10">
        <v>0</v>
      </c>
      <c r="H4624" s="10">
        <v>1</v>
      </c>
      <c r="I4624" s="10">
        <v>1</v>
      </c>
      <c r="J4624" s="10">
        <v>0</v>
      </c>
      <c r="K4624" s="10">
        <v>0</v>
      </c>
      <c r="L4624" s="10">
        <v>0.58021231422505304</v>
      </c>
      <c r="M4624" s="10">
        <v>592.74579341142953</v>
      </c>
    </row>
    <row r="4625" spans="1:13" x14ac:dyDescent="0.2">
      <c r="A4625" s="9" t="str">
        <f t="shared" si="72"/>
        <v>200915A17CCA20</v>
      </c>
      <c r="B4625" s="10">
        <v>2009</v>
      </c>
      <c r="C4625" s="10" t="s">
        <v>0</v>
      </c>
      <c r="D4625" s="10" t="s">
        <v>25</v>
      </c>
      <c r="E4625" s="10">
        <v>0</v>
      </c>
      <c r="F4625" s="10">
        <v>34499</v>
      </c>
      <c r="G4625" s="10">
        <v>0</v>
      </c>
      <c r="H4625" s="10">
        <v>1</v>
      </c>
      <c r="I4625" s="10">
        <v>1</v>
      </c>
      <c r="J4625" s="10">
        <v>0</v>
      </c>
      <c r="K4625" s="10">
        <v>0</v>
      </c>
      <c r="L4625" s="10">
        <v>0.71573089075045648</v>
      </c>
      <c r="M4625" s="10">
        <v>554.00532783331289</v>
      </c>
    </row>
    <row r="4626" spans="1:13" x14ac:dyDescent="0.2">
      <c r="A4626" s="9" t="str">
        <f t="shared" si="72"/>
        <v>200915A17CONT0</v>
      </c>
      <c r="B4626" s="10">
        <v>2009</v>
      </c>
      <c r="C4626" s="10" t="s">
        <v>0</v>
      </c>
      <c r="D4626" s="10" t="s">
        <v>31</v>
      </c>
      <c r="E4626" s="10">
        <v>0</v>
      </c>
      <c r="F4626" s="10">
        <v>56662</v>
      </c>
      <c r="G4626" s="10">
        <v>0</v>
      </c>
      <c r="H4626" s="10">
        <v>1</v>
      </c>
      <c r="I4626" s="10">
        <v>1</v>
      </c>
      <c r="J4626" s="10">
        <v>0</v>
      </c>
      <c r="K4626" s="10">
        <v>0</v>
      </c>
      <c r="L4626" s="10">
        <v>0.68656242278775903</v>
      </c>
      <c r="M4626" s="10">
        <v>280.11126912173791</v>
      </c>
    </row>
    <row r="4627" spans="1:13" x14ac:dyDescent="0.2">
      <c r="A4627" s="9" t="str">
        <f t="shared" si="72"/>
        <v>200915A17INAT0</v>
      </c>
      <c r="B4627" s="10">
        <v>2009</v>
      </c>
      <c r="C4627" s="10" t="s">
        <v>0</v>
      </c>
      <c r="D4627" s="10" t="s">
        <v>54</v>
      </c>
      <c r="E4627" s="10">
        <v>0</v>
      </c>
      <c r="F4627" s="10">
        <v>2345665</v>
      </c>
      <c r="G4627" s="10">
        <v>1</v>
      </c>
      <c r="H4627" s="10">
        <v>0.12751522489358028</v>
      </c>
      <c r="I4627" s="10">
        <v>0</v>
      </c>
      <c r="J4627" s="10">
        <v>7.5066985268569891E-2</v>
      </c>
      <c r="K4627" s="10">
        <v>9.4197167967292855E-2</v>
      </c>
      <c r="L4627" s="10">
        <v>0.90580283203270717</v>
      </c>
      <c r="M4627" s="10"/>
    </row>
    <row r="4628" spans="1:13" x14ac:dyDescent="0.2">
      <c r="A4628" s="9" t="str">
        <f t="shared" si="72"/>
        <v>200915A17SCA10</v>
      </c>
      <c r="B4628" s="10">
        <v>2009</v>
      </c>
      <c r="C4628" s="10" t="s">
        <v>0</v>
      </c>
      <c r="D4628" s="10" t="s">
        <v>29</v>
      </c>
      <c r="E4628" s="10">
        <v>0</v>
      </c>
      <c r="F4628" s="10">
        <v>243006</v>
      </c>
      <c r="G4628" s="10">
        <v>0</v>
      </c>
      <c r="H4628" s="10">
        <v>1</v>
      </c>
      <c r="I4628" s="10">
        <v>1</v>
      </c>
      <c r="J4628" s="10">
        <v>0</v>
      </c>
      <c r="K4628" s="10">
        <v>0</v>
      </c>
      <c r="L4628" s="10">
        <v>0.78413290206826169</v>
      </c>
      <c r="M4628" s="10">
        <v>381.39366542464825</v>
      </c>
    </row>
    <row r="4629" spans="1:13" x14ac:dyDescent="0.2">
      <c r="A4629" s="9" t="str">
        <f t="shared" si="72"/>
        <v>200915A17SCA20</v>
      </c>
      <c r="B4629" s="10">
        <v>2009</v>
      </c>
      <c r="C4629" s="10" t="s">
        <v>0</v>
      </c>
      <c r="D4629" s="10" t="s">
        <v>30</v>
      </c>
      <c r="E4629" s="10">
        <v>0</v>
      </c>
      <c r="F4629" s="10">
        <v>110973</v>
      </c>
      <c r="G4629" s="10">
        <v>0</v>
      </c>
      <c r="H4629" s="10">
        <v>1</v>
      </c>
      <c r="I4629" s="10">
        <v>1</v>
      </c>
      <c r="J4629" s="10">
        <v>0</v>
      </c>
      <c r="K4629" s="10">
        <v>0</v>
      </c>
      <c r="L4629" s="10">
        <v>0.83534733673956729</v>
      </c>
      <c r="M4629" s="10">
        <v>483.41889477480595</v>
      </c>
    </row>
    <row r="4630" spans="1:13" x14ac:dyDescent="0.2">
      <c r="A4630" s="9" t="str">
        <f t="shared" si="72"/>
        <v>200915A17SREM0</v>
      </c>
      <c r="B4630" s="10">
        <v>2009</v>
      </c>
      <c r="C4630" s="10" t="s">
        <v>0</v>
      </c>
      <c r="D4630" s="10" t="s">
        <v>35</v>
      </c>
      <c r="E4630" s="10">
        <v>0</v>
      </c>
      <c r="F4630" s="10">
        <v>55081</v>
      </c>
      <c r="G4630" s="10">
        <v>0</v>
      </c>
      <c r="H4630" s="10">
        <v>1</v>
      </c>
      <c r="I4630" s="10">
        <v>1</v>
      </c>
      <c r="J4630" s="10">
        <v>0</v>
      </c>
      <c r="K4630" s="10">
        <v>0</v>
      </c>
      <c r="L4630" s="10">
        <v>0.87260579873277533</v>
      </c>
      <c r="M4630" s="10">
        <v>0.19482220187421195</v>
      </c>
    </row>
    <row r="4631" spans="1:13" x14ac:dyDescent="0.2">
      <c r="A4631" s="9" t="str">
        <f t="shared" si="72"/>
        <v>200915A17TDOM0</v>
      </c>
      <c r="B4631" s="10">
        <v>2009</v>
      </c>
      <c r="C4631" s="10" t="s">
        <v>0</v>
      </c>
      <c r="D4631" s="10" t="s">
        <v>33</v>
      </c>
      <c r="E4631" s="10">
        <v>0</v>
      </c>
      <c r="F4631" s="10">
        <v>39561</v>
      </c>
      <c r="G4631" s="10">
        <v>0</v>
      </c>
      <c r="H4631" s="10">
        <v>1</v>
      </c>
      <c r="I4631" s="10">
        <v>1</v>
      </c>
      <c r="J4631" s="10">
        <v>0</v>
      </c>
      <c r="K4631" s="10">
        <v>0</v>
      </c>
      <c r="L4631" s="10">
        <v>0.74712469351128641</v>
      </c>
      <c r="M4631" s="10">
        <v>203.08349055122463</v>
      </c>
    </row>
    <row r="4632" spans="1:13" x14ac:dyDescent="0.2">
      <c r="A4632" s="9" t="str">
        <f t="shared" si="72"/>
        <v>200915A29AGCC0</v>
      </c>
      <c r="B4632" s="10">
        <v>2009</v>
      </c>
      <c r="C4632" s="10" t="s">
        <v>3</v>
      </c>
      <c r="D4632" s="10" t="s">
        <v>23</v>
      </c>
      <c r="E4632" s="10">
        <v>0</v>
      </c>
      <c r="F4632" s="10">
        <v>12024</v>
      </c>
      <c r="G4632" s="10">
        <v>0</v>
      </c>
      <c r="H4632" s="10">
        <v>1</v>
      </c>
      <c r="I4632" s="10">
        <v>1</v>
      </c>
      <c r="J4632" s="10">
        <v>0</v>
      </c>
      <c r="K4632" s="10">
        <v>0</v>
      </c>
      <c r="L4632" s="10">
        <v>0.11892880904856953</v>
      </c>
      <c r="M4632" s="10">
        <v>707.60389245947476</v>
      </c>
    </row>
    <row r="4633" spans="1:13" x14ac:dyDescent="0.2">
      <c r="A4633" s="9" t="str">
        <f t="shared" si="72"/>
        <v>200915A29AGSC0</v>
      </c>
      <c r="B4633" s="10">
        <v>2009</v>
      </c>
      <c r="C4633" s="10" t="s">
        <v>3</v>
      </c>
      <c r="D4633" s="10" t="s">
        <v>28</v>
      </c>
      <c r="E4633" s="10">
        <v>0</v>
      </c>
      <c r="F4633" s="10">
        <v>20430</v>
      </c>
      <c r="G4633" s="10">
        <v>0</v>
      </c>
      <c r="H4633" s="10">
        <v>1</v>
      </c>
      <c r="I4633" s="10">
        <v>1</v>
      </c>
      <c r="J4633" s="10">
        <v>0</v>
      </c>
      <c r="K4633" s="10">
        <v>0</v>
      </c>
      <c r="L4633" s="10">
        <v>0.27116984826235929</v>
      </c>
      <c r="M4633" s="10">
        <v>466.01301220610566</v>
      </c>
    </row>
    <row r="4634" spans="1:13" x14ac:dyDescent="0.2">
      <c r="A4634" s="9" t="str">
        <f t="shared" si="72"/>
        <v>200915A29AUTO0</v>
      </c>
      <c r="B4634" s="10">
        <v>2009</v>
      </c>
      <c r="C4634" s="10" t="s">
        <v>3</v>
      </c>
      <c r="D4634" s="10" t="s">
        <v>34</v>
      </c>
      <c r="E4634" s="10">
        <v>0</v>
      </c>
      <c r="F4634" s="10">
        <v>20147</v>
      </c>
      <c r="G4634" s="10">
        <v>0</v>
      </c>
      <c r="H4634" s="10">
        <v>1</v>
      </c>
      <c r="I4634" s="10">
        <v>1</v>
      </c>
      <c r="J4634" s="10">
        <v>0</v>
      </c>
      <c r="K4634" s="10">
        <v>0</v>
      </c>
      <c r="L4634" s="10">
        <v>0.32178488112374048</v>
      </c>
      <c r="M4634" s="10">
        <v>0</v>
      </c>
    </row>
    <row r="4635" spans="1:13" x14ac:dyDescent="0.2">
      <c r="A4635" s="9" t="str">
        <f t="shared" si="72"/>
        <v>200915A29CCA10</v>
      </c>
      <c r="B4635" s="10">
        <v>2009</v>
      </c>
      <c r="C4635" s="10" t="s">
        <v>3</v>
      </c>
      <c r="D4635" s="10" t="s">
        <v>24</v>
      </c>
      <c r="E4635" s="10">
        <v>0</v>
      </c>
      <c r="F4635" s="10">
        <v>1223289</v>
      </c>
      <c r="G4635" s="10">
        <v>0</v>
      </c>
      <c r="H4635" s="10">
        <v>1</v>
      </c>
      <c r="I4635" s="10">
        <v>1</v>
      </c>
      <c r="J4635" s="10">
        <v>0</v>
      </c>
      <c r="K4635" s="10">
        <v>0</v>
      </c>
      <c r="L4635" s="10">
        <v>0.18974911079883822</v>
      </c>
      <c r="M4635" s="10">
        <v>1018.4003106652241</v>
      </c>
    </row>
    <row r="4636" spans="1:13" x14ac:dyDescent="0.2">
      <c r="A4636" s="9" t="str">
        <f t="shared" si="72"/>
        <v>200915A29CCA20</v>
      </c>
      <c r="B4636" s="10">
        <v>2009</v>
      </c>
      <c r="C4636" s="10" t="s">
        <v>3</v>
      </c>
      <c r="D4636" s="10" t="s">
        <v>25</v>
      </c>
      <c r="E4636" s="10">
        <v>0</v>
      </c>
      <c r="F4636" s="10">
        <v>3651708</v>
      </c>
      <c r="G4636" s="10">
        <v>0</v>
      </c>
      <c r="H4636" s="10">
        <v>1</v>
      </c>
      <c r="I4636" s="10">
        <v>1</v>
      </c>
      <c r="J4636" s="10">
        <v>0</v>
      </c>
      <c r="K4636" s="10">
        <v>0</v>
      </c>
      <c r="L4636" s="10">
        <v>0.18751334991735374</v>
      </c>
      <c r="M4636" s="10">
        <v>1130.6395672089702</v>
      </c>
    </row>
    <row r="4637" spans="1:13" x14ac:dyDescent="0.2">
      <c r="A4637" s="9" t="str">
        <f t="shared" si="72"/>
        <v>200915A29CONT0</v>
      </c>
      <c r="B4637" s="10">
        <v>2009</v>
      </c>
      <c r="C4637" s="10" t="s">
        <v>3</v>
      </c>
      <c r="D4637" s="10" t="s">
        <v>31</v>
      </c>
      <c r="E4637" s="10">
        <v>0</v>
      </c>
      <c r="F4637" s="10">
        <v>868248</v>
      </c>
      <c r="G4637" s="10">
        <v>0</v>
      </c>
      <c r="H4637" s="10">
        <v>1</v>
      </c>
      <c r="I4637" s="10">
        <v>1</v>
      </c>
      <c r="J4637" s="10">
        <v>0</v>
      </c>
      <c r="K4637" s="10">
        <v>0</v>
      </c>
      <c r="L4637" s="10">
        <v>0.15814260441717112</v>
      </c>
      <c r="M4637" s="10">
        <v>910.76658126657981</v>
      </c>
    </row>
    <row r="4638" spans="1:13" x14ac:dyDescent="0.2">
      <c r="A4638" s="9" t="str">
        <f t="shared" si="72"/>
        <v>200915A29EMPR0</v>
      </c>
      <c r="B4638" s="10">
        <v>2009</v>
      </c>
      <c r="C4638" s="10" t="s">
        <v>3</v>
      </c>
      <c r="D4638" s="10" t="s">
        <v>32</v>
      </c>
      <c r="E4638" s="10">
        <v>0</v>
      </c>
      <c r="F4638" s="10">
        <v>126404</v>
      </c>
      <c r="G4638" s="10">
        <v>0</v>
      </c>
      <c r="H4638" s="10">
        <v>1</v>
      </c>
      <c r="I4638" s="10">
        <v>1</v>
      </c>
      <c r="J4638" s="10">
        <v>0</v>
      </c>
      <c r="K4638" s="10">
        <v>0</v>
      </c>
      <c r="L4638" s="10">
        <v>0.12371443941647416</v>
      </c>
      <c r="M4638" s="10">
        <v>3353.3612125032132</v>
      </c>
    </row>
    <row r="4639" spans="1:13" x14ac:dyDescent="0.2">
      <c r="A4639" s="9" t="str">
        <f t="shared" si="72"/>
        <v>200915A29INAT0</v>
      </c>
      <c r="B4639" s="10">
        <v>2009</v>
      </c>
      <c r="C4639" s="10" t="s">
        <v>3</v>
      </c>
      <c r="D4639" s="10" t="s">
        <v>54</v>
      </c>
      <c r="E4639" s="10">
        <v>0</v>
      </c>
      <c r="F4639" s="10">
        <v>6429289</v>
      </c>
      <c r="G4639" s="10">
        <v>1</v>
      </c>
      <c r="H4639" s="10">
        <v>0.30577984595186186</v>
      </c>
      <c r="I4639" s="10">
        <v>0</v>
      </c>
      <c r="J4639" s="10">
        <v>0.26578226612616107</v>
      </c>
      <c r="K4639" s="10">
        <v>0.46654070146792281</v>
      </c>
      <c r="L4639" s="10">
        <v>0.53345929853207719</v>
      </c>
      <c r="M4639" s="10"/>
    </row>
    <row r="4640" spans="1:13" x14ac:dyDescent="0.2">
      <c r="A4640" s="9" t="str">
        <f t="shared" si="72"/>
        <v>200915A29MILI0</v>
      </c>
      <c r="B4640" s="10">
        <v>2009</v>
      </c>
      <c r="C4640" s="10" t="s">
        <v>3</v>
      </c>
      <c r="D4640" s="10" t="s">
        <v>26</v>
      </c>
      <c r="E4640" s="10">
        <v>0</v>
      </c>
      <c r="F4640" s="10">
        <v>79336</v>
      </c>
      <c r="G4640" s="10">
        <v>0</v>
      </c>
      <c r="H4640" s="10">
        <v>1</v>
      </c>
      <c r="I4640" s="10">
        <v>1</v>
      </c>
      <c r="J4640" s="10">
        <v>0</v>
      </c>
      <c r="K4640" s="10">
        <v>0</v>
      </c>
      <c r="L4640" s="10">
        <v>0.1713849954623374</v>
      </c>
      <c r="M4640" s="10">
        <v>1548.0706510848941</v>
      </c>
    </row>
    <row r="4641" spans="1:13" x14ac:dyDescent="0.2">
      <c r="A4641" s="9" t="str">
        <f t="shared" si="72"/>
        <v>200915A29PUBL0</v>
      </c>
      <c r="B4641" s="10">
        <v>2009</v>
      </c>
      <c r="C4641" s="10" t="s">
        <v>3</v>
      </c>
      <c r="D4641" s="10" t="s">
        <v>27</v>
      </c>
      <c r="E4641" s="10">
        <v>0</v>
      </c>
      <c r="F4641" s="10">
        <v>236483</v>
      </c>
      <c r="G4641" s="10">
        <v>0</v>
      </c>
      <c r="H4641" s="10">
        <v>1</v>
      </c>
      <c r="I4641" s="10">
        <v>1</v>
      </c>
      <c r="J4641" s="10">
        <v>0</v>
      </c>
      <c r="K4641" s="10">
        <v>0</v>
      </c>
      <c r="L4641" s="10">
        <v>0.22387232908919458</v>
      </c>
      <c r="M4641" s="10">
        <v>2320.7883314774363</v>
      </c>
    </row>
    <row r="4642" spans="1:13" x14ac:dyDescent="0.2">
      <c r="A4642" s="9" t="str">
        <f t="shared" si="72"/>
        <v>200915A29SCA10</v>
      </c>
      <c r="B4642" s="10">
        <v>2009</v>
      </c>
      <c r="C4642" s="10" t="s">
        <v>3</v>
      </c>
      <c r="D4642" s="10" t="s">
        <v>29</v>
      </c>
      <c r="E4642" s="10">
        <v>0</v>
      </c>
      <c r="F4642" s="10">
        <v>1243277</v>
      </c>
      <c r="G4642" s="10">
        <v>0</v>
      </c>
      <c r="H4642" s="10">
        <v>1</v>
      </c>
      <c r="I4642" s="10">
        <v>1</v>
      </c>
      <c r="J4642" s="10">
        <v>0</v>
      </c>
      <c r="K4642" s="10">
        <v>0</v>
      </c>
      <c r="L4642" s="10">
        <v>0.3758124697875051</v>
      </c>
      <c r="M4642" s="10">
        <v>650.1648731196367</v>
      </c>
    </row>
    <row r="4643" spans="1:13" x14ac:dyDescent="0.2">
      <c r="A4643" s="9" t="str">
        <f t="shared" si="72"/>
        <v>200915A29SCA20</v>
      </c>
      <c r="B4643" s="10">
        <v>2009</v>
      </c>
      <c r="C4643" s="10" t="s">
        <v>3</v>
      </c>
      <c r="D4643" s="10" t="s">
        <v>30</v>
      </c>
      <c r="E4643" s="10">
        <v>0</v>
      </c>
      <c r="F4643" s="10">
        <v>727023</v>
      </c>
      <c r="G4643" s="10">
        <v>0</v>
      </c>
      <c r="H4643" s="10">
        <v>1</v>
      </c>
      <c r="I4643" s="10">
        <v>1</v>
      </c>
      <c r="J4643" s="10">
        <v>0</v>
      </c>
      <c r="K4643" s="10">
        <v>0</v>
      </c>
      <c r="L4643" s="10">
        <v>0.40303264133321781</v>
      </c>
      <c r="M4643" s="10">
        <v>784.88422216041738</v>
      </c>
    </row>
    <row r="4644" spans="1:13" x14ac:dyDescent="0.2">
      <c r="A4644" s="9" t="str">
        <f t="shared" si="72"/>
        <v>200915A29SREM0</v>
      </c>
      <c r="B4644" s="10">
        <v>2009</v>
      </c>
      <c r="C4644" s="10" t="s">
        <v>3</v>
      </c>
      <c r="D4644" s="10" t="s">
        <v>35</v>
      </c>
      <c r="E4644" s="10">
        <v>0</v>
      </c>
      <c r="F4644" s="10">
        <v>151545</v>
      </c>
      <c r="G4644" s="10">
        <v>0</v>
      </c>
      <c r="H4644" s="10">
        <v>1</v>
      </c>
      <c r="I4644" s="10">
        <v>1</v>
      </c>
      <c r="J4644" s="10">
        <v>0</v>
      </c>
      <c r="K4644" s="10">
        <v>0</v>
      </c>
      <c r="L4644" s="10">
        <v>0.56309347058629455</v>
      </c>
      <c r="M4644" s="10">
        <v>1.4735290854121383</v>
      </c>
    </row>
    <row r="4645" spans="1:13" x14ac:dyDescent="0.2">
      <c r="A4645" s="9" t="str">
        <f t="shared" si="72"/>
        <v>200915A29TDOM0</v>
      </c>
      <c r="B4645" s="10">
        <v>2009</v>
      </c>
      <c r="C4645" s="10" t="s">
        <v>3</v>
      </c>
      <c r="D4645" s="10" t="s">
        <v>33</v>
      </c>
      <c r="E4645" s="10">
        <v>0</v>
      </c>
      <c r="F4645" s="10">
        <v>454796</v>
      </c>
      <c r="G4645" s="10">
        <v>0</v>
      </c>
      <c r="H4645" s="10">
        <v>1</v>
      </c>
      <c r="I4645" s="10">
        <v>1</v>
      </c>
      <c r="J4645" s="10">
        <v>0</v>
      </c>
      <c r="K4645" s="10">
        <v>0</v>
      </c>
      <c r="L4645" s="10">
        <v>0.17967396371120239</v>
      </c>
      <c r="M4645" s="10">
        <v>477.51782118569724</v>
      </c>
    </row>
    <row r="4646" spans="1:13" x14ac:dyDescent="0.2">
      <c r="A4646" s="9" t="str">
        <f t="shared" si="72"/>
        <v>200918A24AGCC0</v>
      </c>
      <c r="B4646" s="10">
        <v>2009</v>
      </c>
      <c r="C4646" s="10" t="s">
        <v>1</v>
      </c>
      <c r="D4646" s="10" t="s">
        <v>23</v>
      </c>
      <c r="E4646" s="10">
        <v>0</v>
      </c>
      <c r="F4646" s="10">
        <v>6348</v>
      </c>
      <c r="G4646" s="10">
        <v>0</v>
      </c>
      <c r="H4646" s="10">
        <v>1</v>
      </c>
      <c r="I4646" s="10">
        <v>1</v>
      </c>
      <c r="J4646" s="10">
        <v>0</v>
      </c>
      <c r="K4646" s="10">
        <v>0</v>
      </c>
      <c r="L4646" s="10">
        <v>0.15248897290485192</v>
      </c>
      <c r="M4646" s="10">
        <v>612.10895155349203</v>
      </c>
    </row>
    <row r="4647" spans="1:13" x14ac:dyDescent="0.2">
      <c r="A4647" s="9" t="str">
        <f t="shared" si="72"/>
        <v>200918A24AGSC0</v>
      </c>
      <c r="B4647" s="10">
        <v>2009</v>
      </c>
      <c r="C4647" s="10" t="s">
        <v>1</v>
      </c>
      <c r="D4647" s="10" t="s">
        <v>28</v>
      </c>
      <c r="E4647" s="10">
        <v>0</v>
      </c>
      <c r="F4647" s="10">
        <v>8456</v>
      </c>
      <c r="G4647" s="10">
        <v>0</v>
      </c>
      <c r="H4647" s="10">
        <v>1</v>
      </c>
      <c r="I4647" s="10">
        <v>1</v>
      </c>
      <c r="J4647" s="10">
        <v>0</v>
      </c>
      <c r="K4647" s="10">
        <v>0</v>
      </c>
      <c r="L4647" s="10">
        <v>0.16946546830652792</v>
      </c>
      <c r="M4647" s="10">
        <v>532.66855035548485</v>
      </c>
    </row>
    <row r="4648" spans="1:13" x14ac:dyDescent="0.2">
      <c r="A4648" s="9" t="str">
        <f t="shared" si="72"/>
        <v>200918A24AUTO0</v>
      </c>
      <c r="B4648" s="10">
        <v>2009</v>
      </c>
      <c r="C4648" s="10" t="s">
        <v>1</v>
      </c>
      <c r="D4648" s="10" t="s">
        <v>34</v>
      </c>
      <c r="E4648" s="10">
        <v>0</v>
      </c>
      <c r="F4648" s="10">
        <v>4600</v>
      </c>
      <c r="G4648" s="10">
        <v>0</v>
      </c>
      <c r="H4648" s="10">
        <v>1</v>
      </c>
      <c r="I4648" s="10">
        <v>1</v>
      </c>
      <c r="J4648" s="10">
        <v>0</v>
      </c>
      <c r="K4648" s="10">
        <v>0</v>
      </c>
      <c r="L4648" s="10">
        <v>0.13260869565217392</v>
      </c>
      <c r="M4648" s="10">
        <v>0</v>
      </c>
    </row>
    <row r="4649" spans="1:13" x14ac:dyDescent="0.2">
      <c r="A4649" s="9" t="str">
        <f t="shared" si="72"/>
        <v>200918A24CCA10</v>
      </c>
      <c r="B4649" s="10">
        <v>2009</v>
      </c>
      <c r="C4649" s="10" t="s">
        <v>1</v>
      </c>
      <c r="D4649" s="10" t="s">
        <v>24</v>
      </c>
      <c r="E4649" s="10">
        <v>0</v>
      </c>
      <c r="F4649" s="10">
        <v>641132</v>
      </c>
      <c r="G4649" s="10">
        <v>0</v>
      </c>
      <c r="H4649" s="10">
        <v>1</v>
      </c>
      <c r="I4649" s="10">
        <v>1</v>
      </c>
      <c r="J4649" s="10">
        <v>0</v>
      </c>
      <c r="K4649" s="10">
        <v>0</v>
      </c>
      <c r="L4649" s="10">
        <v>0.23284596619728853</v>
      </c>
      <c r="M4649" s="10">
        <v>884.39223659711752</v>
      </c>
    </row>
    <row r="4650" spans="1:13" x14ac:dyDescent="0.2">
      <c r="A4650" s="9" t="str">
        <f t="shared" si="72"/>
        <v>200918A24CCA20</v>
      </c>
      <c r="B4650" s="10">
        <v>2009</v>
      </c>
      <c r="C4650" s="10" t="s">
        <v>1</v>
      </c>
      <c r="D4650" s="10" t="s">
        <v>25</v>
      </c>
      <c r="E4650" s="10">
        <v>0</v>
      </c>
      <c r="F4650" s="10">
        <v>1800252</v>
      </c>
      <c r="G4650" s="10">
        <v>0</v>
      </c>
      <c r="H4650" s="10">
        <v>1</v>
      </c>
      <c r="I4650" s="10">
        <v>1</v>
      </c>
      <c r="J4650" s="10">
        <v>0</v>
      </c>
      <c r="K4650" s="10">
        <v>0</v>
      </c>
      <c r="L4650" s="10">
        <v>0.23095933236013624</v>
      </c>
      <c r="M4650" s="10">
        <v>913.82043415412875</v>
      </c>
    </row>
    <row r="4651" spans="1:13" x14ac:dyDescent="0.2">
      <c r="A4651" s="9" t="str">
        <f t="shared" si="72"/>
        <v>200918A24CONT0</v>
      </c>
      <c r="B4651" s="10">
        <v>2009</v>
      </c>
      <c r="C4651" s="10" t="s">
        <v>1</v>
      </c>
      <c r="D4651" s="10" t="s">
        <v>31</v>
      </c>
      <c r="E4651" s="10">
        <v>0</v>
      </c>
      <c r="F4651" s="10">
        <v>346277</v>
      </c>
      <c r="G4651" s="10">
        <v>0</v>
      </c>
      <c r="H4651" s="10">
        <v>1</v>
      </c>
      <c r="I4651" s="10">
        <v>1</v>
      </c>
      <c r="J4651" s="10">
        <v>0</v>
      </c>
      <c r="K4651" s="10">
        <v>0</v>
      </c>
      <c r="L4651" s="10">
        <v>0.18128261478527305</v>
      </c>
      <c r="M4651" s="10">
        <v>709.37786280420107</v>
      </c>
    </row>
    <row r="4652" spans="1:13" x14ac:dyDescent="0.2">
      <c r="A4652" s="9" t="str">
        <f t="shared" si="72"/>
        <v>200918A24EMPR0</v>
      </c>
      <c r="B4652" s="10">
        <v>2009</v>
      </c>
      <c r="C4652" s="10" t="s">
        <v>1</v>
      </c>
      <c r="D4652" s="10" t="s">
        <v>32</v>
      </c>
      <c r="E4652" s="10">
        <v>0</v>
      </c>
      <c r="F4652" s="10">
        <v>34220</v>
      </c>
      <c r="G4652" s="10">
        <v>0</v>
      </c>
      <c r="H4652" s="10">
        <v>1</v>
      </c>
      <c r="I4652" s="10">
        <v>1</v>
      </c>
      <c r="J4652" s="10">
        <v>0</v>
      </c>
      <c r="K4652" s="10">
        <v>0</v>
      </c>
      <c r="L4652" s="10">
        <v>0.20192869666861485</v>
      </c>
      <c r="M4652" s="10">
        <v>2774.1190068217052</v>
      </c>
    </row>
    <row r="4653" spans="1:13" x14ac:dyDescent="0.2">
      <c r="A4653" s="9" t="str">
        <f t="shared" si="72"/>
        <v>200918A24INAT0</v>
      </c>
      <c r="B4653" s="10">
        <v>2009</v>
      </c>
      <c r="C4653" s="10" t="s">
        <v>1</v>
      </c>
      <c r="D4653" s="10" t="s">
        <v>54</v>
      </c>
      <c r="E4653" s="10">
        <v>0</v>
      </c>
      <c r="F4653" s="10">
        <v>2768307</v>
      </c>
      <c r="G4653" s="10">
        <v>1</v>
      </c>
      <c r="H4653" s="10">
        <v>0.40076805065334153</v>
      </c>
      <c r="I4653" s="10">
        <v>0</v>
      </c>
      <c r="J4653" s="10">
        <v>0.31807635497074566</v>
      </c>
      <c r="K4653" s="10">
        <v>0.59409884814075897</v>
      </c>
      <c r="L4653" s="10">
        <v>0.40590115185924103</v>
      </c>
      <c r="M4653" s="10"/>
    </row>
    <row r="4654" spans="1:13" x14ac:dyDescent="0.2">
      <c r="A4654" s="9" t="str">
        <f t="shared" si="72"/>
        <v>200918A24MILI0</v>
      </c>
      <c r="B4654" s="10">
        <v>2009</v>
      </c>
      <c r="C4654" s="10" t="s">
        <v>1</v>
      </c>
      <c r="D4654" s="10" t="s">
        <v>26</v>
      </c>
      <c r="E4654" s="10">
        <v>0</v>
      </c>
      <c r="F4654" s="10">
        <v>55843</v>
      </c>
      <c r="G4654" s="10">
        <v>0</v>
      </c>
      <c r="H4654" s="10">
        <v>1</v>
      </c>
      <c r="I4654" s="10">
        <v>1</v>
      </c>
      <c r="J4654" s="10">
        <v>0</v>
      </c>
      <c r="K4654" s="10">
        <v>0</v>
      </c>
      <c r="L4654" s="10">
        <v>0.18367566212416955</v>
      </c>
      <c r="M4654" s="10">
        <v>1140.8864499966251</v>
      </c>
    </row>
    <row r="4655" spans="1:13" x14ac:dyDescent="0.2">
      <c r="A4655" s="9" t="str">
        <f t="shared" si="72"/>
        <v>200918A24PUBL0</v>
      </c>
      <c r="B4655" s="10">
        <v>2009</v>
      </c>
      <c r="C4655" s="10" t="s">
        <v>1</v>
      </c>
      <c r="D4655" s="10" t="s">
        <v>27</v>
      </c>
      <c r="E4655" s="10">
        <v>0</v>
      </c>
      <c r="F4655" s="10">
        <v>61001</v>
      </c>
      <c r="G4655" s="10">
        <v>0</v>
      </c>
      <c r="H4655" s="10">
        <v>1</v>
      </c>
      <c r="I4655" s="10">
        <v>1</v>
      </c>
      <c r="J4655" s="10">
        <v>0</v>
      </c>
      <c r="K4655" s="10">
        <v>0</v>
      </c>
      <c r="L4655" s="10">
        <v>0.37369879182308485</v>
      </c>
      <c r="M4655" s="10">
        <v>1614.688853692036</v>
      </c>
    </row>
    <row r="4656" spans="1:13" x14ac:dyDescent="0.2">
      <c r="A4656" s="9" t="str">
        <f t="shared" si="72"/>
        <v>200918A24SCA10</v>
      </c>
      <c r="B4656" s="10">
        <v>2009</v>
      </c>
      <c r="C4656" s="10" t="s">
        <v>1</v>
      </c>
      <c r="D4656" s="10" t="s">
        <v>29</v>
      </c>
      <c r="E4656" s="10">
        <v>0</v>
      </c>
      <c r="F4656" s="10">
        <v>656708</v>
      </c>
      <c r="G4656" s="10">
        <v>0</v>
      </c>
      <c r="H4656" s="10">
        <v>1</v>
      </c>
      <c r="I4656" s="10">
        <v>1</v>
      </c>
      <c r="J4656" s="10">
        <v>0</v>
      </c>
      <c r="K4656" s="10">
        <v>0</v>
      </c>
      <c r="L4656" s="10">
        <v>0.35226615177521819</v>
      </c>
      <c r="M4656" s="10">
        <v>582.43167944520121</v>
      </c>
    </row>
    <row r="4657" spans="1:13" x14ac:dyDescent="0.2">
      <c r="A4657" s="9" t="str">
        <f t="shared" si="72"/>
        <v>200918A24SCA20</v>
      </c>
      <c r="B4657" s="10">
        <v>2009</v>
      </c>
      <c r="C4657" s="10" t="s">
        <v>1</v>
      </c>
      <c r="D4657" s="10" t="s">
        <v>30</v>
      </c>
      <c r="E4657" s="10">
        <v>0</v>
      </c>
      <c r="F4657" s="10">
        <v>388743</v>
      </c>
      <c r="G4657" s="10">
        <v>0</v>
      </c>
      <c r="H4657" s="10">
        <v>1</v>
      </c>
      <c r="I4657" s="10">
        <v>1</v>
      </c>
      <c r="J4657" s="10">
        <v>0</v>
      </c>
      <c r="K4657" s="10">
        <v>0</v>
      </c>
      <c r="L4657" s="10">
        <v>0.40743113059270519</v>
      </c>
      <c r="M4657" s="10">
        <v>716.12613541535313</v>
      </c>
    </row>
    <row r="4658" spans="1:13" x14ac:dyDescent="0.2">
      <c r="A4658" s="9" t="str">
        <f t="shared" si="72"/>
        <v>200918A24SREM0</v>
      </c>
      <c r="B4658" s="10">
        <v>2009</v>
      </c>
      <c r="C4658" s="10" t="s">
        <v>1</v>
      </c>
      <c r="D4658" s="10" t="s">
        <v>35</v>
      </c>
      <c r="E4658" s="10">
        <v>0</v>
      </c>
      <c r="F4658" s="10">
        <v>60097</v>
      </c>
      <c r="G4658" s="10">
        <v>0</v>
      </c>
      <c r="H4658" s="10">
        <v>1</v>
      </c>
      <c r="I4658" s="10">
        <v>1</v>
      </c>
      <c r="J4658" s="10">
        <v>0</v>
      </c>
      <c r="K4658" s="10">
        <v>0</v>
      </c>
      <c r="L4658" s="10">
        <v>0.50746293492187633</v>
      </c>
      <c r="M4658" s="10">
        <v>3.537197589685825</v>
      </c>
    </row>
    <row r="4659" spans="1:13" x14ac:dyDescent="0.2">
      <c r="A4659" s="9" t="str">
        <f t="shared" si="72"/>
        <v>200918A24TDOM0</v>
      </c>
      <c r="B4659" s="10">
        <v>2009</v>
      </c>
      <c r="C4659" s="10" t="s">
        <v>1</v>
      </c>
      <c r="D4659" s="10" t="s">
        <v>33</v>
      </c>
      <c r="E4659" s="10">
        <v>0</v>
      </c>
      <c r="F4659" s="10">
        <v>179292</v>
      </c>
      <c r="G4659" s="10">
        <v>0</v>
      </c>
      <c r="H4659" s="10">
        <v>1</v>
      </c>
      <c r="I4659" s="10">
        <v>1</v>
      </c>
      <c r="J4659" s="10">
        <v>0</v>
      </c>
      <c r="K4659" s="10">
        <v>0</v>
      </c>
      <c r="L4659" s="10">
        <v>0.18598152734087411</v>
      </c>
      <c r="M4659" s="10">
        <v>475.57113556411838</v>
      </c>
    </row>
    <row r="4660" spans="1:13" x14ac:dyDescent="0.2">
      <c r="A4660" s="9" t="str">
        <f t="shared" si="72"/>
        <v>200925A29AGCC0</v>
      </c>
      <c r="B4660" s="10">
        <v>2009</v>
      </c>
      <c r="C4660" s="10" t="s">
        <v>2</v>
      </c>
      <c r="D4660" s="10" t="s">
        <v>23</v>
      </c>
      <c r="E4660" s="10">
        <v>0</v>
      </c>
      <c r="F4660" s="10">
        <v>5676</v>
      </c>
      <c r="G4660" s="10">
        <v>0</v>
      </c>
      <c r="H4660" s="10">
        <v>1</v>
      </c>
      <c r="I4660" s="10">
        <v>1</v>
      </c>
      <c r="J4660" s="10">
        <v>0</v>
      </c>
      <c r="K4660" s="10">
        <v>0</v>
      </c>
      <c r="L4660" s="10">
        <v>8.1395348837209308E-2</v>
      </c>
      <c r="M4660" s="10">
        <v>814.40478831415714</v>
      </c>
    </row>
    <row r="4661" spans="1:13" x14ac:dyDescent="0.2">
      <c r="A4661" s="9" t="str">
        <f t="shared" si="72"/>
        <v>200925A29AGSC0</v>
      </c>
      <c r="B4661" s="10">
        <v>2009</v>
      </c>
      <c r="C4661" s="10" t="s">
        <v>2</v>
      </c>
      <c r="D4661" s="10" t="s">
        <v>28</v>
      </c>
      <c r="E4661" s="10">
        <v>0</v>
      </c>
      <c r="F4661" s="10">
        <v>6507</v>
      </c>
      <c r="G4661" s="10">
        <v>0</v>
      </c>
      <c r="H4661" s="10">
        <v>1</v>
      </c>
      <c r="I4661" s="10">
        <v>1</v>
      </c>
      <c r="J4661" s="10">
        <v>0</v>
      </c>
      <c r="K4661" s="10">
        <v>0</v>
      </c>
      <c r="L4661" s="10">
        <v>7.0846780390348849E-2</v>
      </c>
      <c r="M4661" s="10">
        <v>497.02710358799811</v>
      </c>
    </row>
    <row r="4662" spans="1:13" x14ac:dyDescent="0.2">
      <c r="A4662" s="9" t="str">
        <f t="shared" si="72"/>
        <v>200925A29AUTO0</v>
      </c>
      <c r="B4662" s="10">
        <v>2009</v>
      </c>
      <c r="C4662" s="10" t="s">
        <v>2</v>
      </c>
      <c r="D4662" s="10" t="s">
        <v>34</v>
      </c>
      <c r="E4662" s="10">
        <v>0</v>
      </c>
      <c r="F4662" s="10">
        <v>9029</v>
      </c>
      <c r="G4662" s="10">
        <v>0</v>
      </c>
      <c r="H4662" s="10">
        <v>1</v>
      </c>
      <c r="I4662" s="10">
        <v>1</v>
      </c>
      <c r="J4662" s="10">
        <v>0</v>
      </c>
      <c r="K4662" s="10">
        <v>0</v>
      </c>
      <c r="L4662" s="10">
        <v>0</v>
      </c>
      <c r="M4662" s="10">
        <v>0</v>
      </c>
    </row>
    <row r="4663" spans="1:13" x14ac:dyDescent="0.2">
      <c r="A4663" s="9" t="str">
        <f t="shared" si="72"/>
        <v>200925A29CCA10</v>
      </c>
      <c r="B4663" s="10">
        <v>2009</v>
      </c>
      <c r="C4663" s="10" t="s">
        <v>2</v>
      </c>
      <c r="D4663" s="10" t="s">
        <v>24</v>
      </c>
      <c r="E4663" s="10">
        <v>0</v>
      </c>
      <c r="F4663" s="10">
        <v>570382</v>
      </c>
      <c r="G4663" s="10">
        <v>0</v>
      </c>
      <c r="H4663" s="10">
        <v>1</v>
      </c>
      <c r="I4663" s="10">
        <v>1</v>
      </c>
      <c r="J4663" s="10">
        <v>0</v>
      </c>
      <c r="K4663" s="10">
        <v>0</v>
      </c>
      <c r="L4663" s="10">
        <v>0.13324578966376918</v>
      </c>
      <c r="M4663" s="10">
        <v>1178.6145165698395</v>
      </c>
    </row>
    <row r="4664" spans="1:13" x14ac:dyDescent="0.2">
      <c r="A4664" s="9" t="str">
        <f t="shared" si="72"/>
        <v>200925A29CCA20</v>
      </c>
      <c r="B4664" s="10">
        <v>2009</v>
      </c>
      <c r="C4664" s="10" t="s">
        <v>2</v>
      </c>
      <c r="D4664" s="10" t="s">
        <v>25</v>
      </c>
      <c r="E4664" s="10">
        <v>0</v>
      </c>
      <c r="F4664" s="10">
        <v>1816957</v>
      </c>
      <c r="G4664" s="10">
        <v>0</v>
      </c>
      <c r="H4664" s="10">
        <v>1</v>
      </c>
      <c r="I4664" s="10">
        <v>1</v>
      </c>
      <c r="J4664" s="10">
        <v>0</v>
      </c>
      <c r="K4664" s="10">
        <v>0</v>
      </c>
      <c r="L4664" s="10">
        <v>0.13443741376378196</v>
      </c>
      <c r="M4664" s="10">
        <v>1358.4640954125032</v>
      </c>
    </row>
    <row r="4665" spans="1:13" x14ac:dyDescent="0.2">
      <c r="A4665" s="9" t="str">
        <f t="shared" si="72"/>
        <v>200925A29CONT0</v>
      </c>
      <c r="B4665" s="10">
        <v>2009</v>
      </c>
      <c r="C4665" s="10" t="s">
        <v>2</v>
      </c>
      <c r="D4665" s="10" t="s">
        <v>31</v>
      </c>
      <c r="E4665" s="10">
        <v>0</v>
      </c>
      <c r="F4665" s="10">
        <v>465309</v>
      </c>
      <c r="G4665" s="10">
        <v>0</v>
      </c>
      <c r="H4665" s="10">
        <v>1</v>
      </c>
      <c r="I4665" s="10">
        <v>1</v>
      </c>
      <c r="J4665" s="10">
        <v>0</v>
      </c>
      <c r="K4665" s="10">
        <v>0</v>
      </c>
      <c r="L4665" s="10">
        <v>7.657492118140849E-2</v>
      </c>
      <c r="M4665" s="10">
        <v>1141.6719429952389</v>
      </c>
    </row>
    <row r="4666" spans="1:13" x14ac:dyDescent="0.2">
      <c r="A4666" s="9" t="str">
        <f t="shared" si="72"/>
        <v>200925A29EMPR0</v>
      </c>
      <c r="B4666" s="10">
        <v>2009</v>
      </c>
      <c r="C4666" s="10" t="s">
        <v>2</v>
      </c>
      <c r="D4666" s="10" t="s">
        <v>32</v>
      </c>
      <c r="E4666" s="10">
        <v>0</v>
      </c>
      <c r="F4666" s="10">
        <v>92184</v>
      </c>
      <c r="G4666" s="10">
        <v>0</v>
      </c>
      <c r="H4666" s="10">
        <v>1</v>
      </c>
      <c r="I4666" s="10">
        <v>1</v>
      </c>
      <c r="J4666" s="10">
        <v>0</v>
      </c>
      <c r="K4666" s="10">
        <v>0</v>
      </c>
      <c r="L4666" s="10">
        <v>9.4680204807775753E-2</v>
      </c>
      <c r="M4666" s="10">
        <v>3570.5560294556981</v>
      </c>
    </row>
    <row r="4667" spans="1:13" x14ac:dyDescent="0.2">
      <c r="A4667" s="9" t="str">
        <f t="shared" si="72"/>
        <v>200925A29INAT0</v>
      </c>
      <c r="B4667" s="10">
        <v>2009</v>
      </c>
      <c r="C4667" s="10" t="s">
        <v>2</v>
      </c>
      <c r="D4667" s="10" t="s">
        <v>54</v>
      </c>
      <c r="E4667" s="10">
        <v>0</v>
      </c>
      <c r="F4667" s="10">
        <v>1315317</v>
      </c>
      <c r="G4667" s="10">
        <v>1</v>
      </c>
      <c r="H4667" s="10">
        <v>0.42376856681697261</v>
      </c>
      <c r="I4667" s="10">
        <v>0</v>
      </c>
      <c r="J4667" s="10">
        <v>0.49583180328392318</v>
      </c>
      <c r="K4667" s="10">
        <v>0.86209027937751892</v>
      </c>
      <c r="L4667" s="10">
        <v>0.13790972062248111</v>
      </c>
      <c r="M4667" s="10"/>
    </row>
    <row r="4668" spans="1:13" x14ac:dyDescent="0.2">
      <c r="A4668" s="9" t="str">
        <f t="shared" si="72"/>
        <v>200925A29MILI0</v>
      </c>
      <c r="B4668" s="10">
        <v>2009</v>
      </c>
      <c r="C4668" s="10" t="s">
        <v>2</v>
      </c>
      <c r="D4668" s="10" t="s">
        <v>26</v>
      </c>
      <c r="E4668" s="10">
        <v>0</v>
      </c>
      <c r="F4668" s="10">
        <v>23493</v>
      </c>
      <c r="G4668" s="10">
        <v>0</v>
      </c>
      <c r="H4668" s="10">
        <v>1</v>
      </c>
      <c r="I4668" s="10">
        <v>1</v>
      </c>
      <c r="J4668" s="10">
        <v>0</v>
      </c>
      <c r="K4668" s="10">
        <v>0</v>
      </c>
      <c r="L4668" s="10">
        <v>0.14217000808751543</v>
      </c>
      <c r="M4668" s="10">
        <v>2572.7531342495563</v>
      </c>
    </row>
    <row r="4669" spans="1:13" x14ac:dyDescent="0.2">
      <c r="A4669" s="9" t="str">
        <f t="shared" si="72"/>
        <v>200925A29PUBL0</v>
      </c>
      <c r="B4669" s="10">
        <v>2009</v>
      </c>
      <c r="C4669" s="10" t="s">
        <v>2</v>
      </c>
      <c r="D4669" s="10" t="s">
        <v>27</v>
      </c>
      <c r="E4669" s="10">
        <v>0</v>
      </c>
      <c r="F4669" s="10">
        <v>175482</v>
      </c>
      <c r="G4669" s="10">
        <v>0</v>
      </c>
      <c r="H4669" s="10">
        <v>1</v>
      </c>
      <c r="I4669" s="10">
        <v>1</v>
      </c>
      <c r="J4669" s="10">
        <v>0</v>
      </c>
      <c r="K4669" s="10">
        <v>0</v>
      </c>
      <c r="L4669" s="10">
        <v>0.17178969922841089</v>
      </c>
      <c r="M4669" s="10">
        <v>2550.4913509214116</v>
      </c>
    </row>
    <row r="4670" spans="1:13" x14ac:dyDescent="0.2">
      <c r="A4670" s="9" t="str">
        <f t="shared" si="72"/>
        <v>200925A29SCA10</v>
      </c>
      <c r="B4670" s="10">
        <v>2009</v>
      </c>
      <c r="C4670" s="10" t="s">
        <v>2</v>
      </c>
      <c r="D4670" s="10" t="s">
        <v>29</v>
      </c>
      <c r="E4670" s="10">
        <v>0</v>
      </c>
      <c r="F4670" s="10">
        <v>343563</v>
      </c>
      <c r="G4670" s="10">
        <v>0</v>
      </c>
      <c r="H4670" s="10">
        <v>1</v>
      </c>
      <c r="I4670" s="10">
        <v>1</v>
      </c>
      <c r="J4670" s="10">
        <v>0</v>
      </c>
      <c r="K4670" s="10">
        <v>0</v>
      </c>
      <c r="L4670" s="10">
        <v>0.13201072292417984</v>
      </c>
      <c r="M4670" s="10">
        <v>972.70338695003852</v>
      </c>
    </row>
    <row r="4671" spans="1:13" x14ac:dyDescent="0.2">
      <c r="A4671" s="9" t="str">
        <f t="shared" si="72"/>
        <v>200925A29SCA20</v>
      </c>
      <c r="B4671" s="10">
        <v>2009</v>
      </c>
      <c r="C4671" s="10" t="s">
        <v>2</v>
      </c>
      <c r="D4671" s="10" t="s">
        <v>30</v>
      </c>
      <c r="E4671" s="10">
        <v>0</v>
      </c>
      <c r="F4671" s="10">
        <v>227307</v>
      </c>
      <c r="G4671" s="10">
        <v>0</v>
      </c>
      <c r="H4671" s="10">
        <v>1</v>
      </c>
      <c r="I4671" s="10">
        <v>1</v>
      </c>
      <c r="J4671" s="10">
        <v>0</v>
      </c>
      <c r="K4671" s="10">
        <v>0</v>
      </c>
      <c r="L4671" s="10">
        <v>0.18445098479149344</v>
      </c>
      <c r="M4671" s="10">
        <v>1050.2895703033953</v>
      </c>
    </row>
    <row r="4672" spans="1:13" x14ac:dyDescent="0.2">
      <c r="A4672" s="9" t="str">
        <f t="shared" si="72"/>
        <v>200925A29SREM0</v>
      </c>
      <c r="B4672" s="10">
        <v>2009</v>
      </c>
      <c r="C4672" s="10" t="s">
        <v>2</v>
      </c>
      <c r="D4672" s="10" t="s">
        <v>35</v>
      </c>
      <c r="E4672" s="10">
        <v>0</v>
      </c>
      <c r="F4672" s="10">
        <v>36367</v>
      </c>
      <c r="G4672" s="10">
        <v>0</v>
      </c>
      <c r="H4672" s="10">
        <v>1</v>
      </c>
      <c r="I4672" s="10">
        <v>1</v>
      </c>
      <c r="J4672" s="10">
        <v>0</v>
      </c>
      <c r="K4672" s="10">
        <v>0</v>
      </c>
      <c r="L4672" s="10">
        <v>0.18624027277476835</v>
      </c>
      <c r="M4672" s="10">
        <v>0</v>
      </c>
    </row>
    <row r="4673" spans="1:13" x14ac:dyDescent="0.2">
      <c r="A4673" s="9" t="str">
        <f t="shared" si="72"/>
        <v>200925A29TDOM0</v>
      </c>
      <c r="B4673" s="10">
        <v>2009</v>
      </c>
      <c r="C4673" s="10" t="s">
        <v>2</v>
      </c>
      <c r="D4673" s="10" t="s">
        <v>33</v>
      </c>
      <c r="E4673" s="10">
        <v>0</v>
      </c>
      <c r="F4673" s="10">
        <v>235943</v>
      </c>
      <c r="G4673" s="10">
        <v>0</v>
      </c>
      <c r="H4673" s="10">
        <v>1</v>
      </c>
      <c r="I4673" s="10">
        <v>1</v>
      </c>
      <c r="J4673" s="10">
        <v>0</v>
      </c>
      <c r="K4673" s="10">
        <v>0</v>
      </c>
      <c r="L4673" s="10">
        <v>7.9735359811479889E-2</v>
      </c>
      <c r="M4673" s="10">
        <v>524.09096252967788</v>
      </c>
    </row>
    <row r="4674" spans="1:13" x14ac:dyDescent="0.2">
      <c r="A4674" s="9" t="str">
        <f t="shared" si="72"/>
        <v>200930EMAAGCC0</v>
      </c>
      <c r="B4674" s="10">
        <v>2009</v>
      </c>
      <c r="C4674" s="10" t="s">
        <v>4</v>
      </c>
      <c r="D4674" s="10" t="s">
        <v>23</v>
      </c>
      <c r="E4674" s="10">
        <v>0</v>
      </c>
      <c r="F4674" s="10">
        <v>20712</v>
      </c>
      <c r="G4674" s="10">
        <v>0</v>
      </c>
      <c r="H4674" s="10">
        <v>1</v>
      </c>
      <c r="I4674" s="10">
        <v>1</v>
      </c>
      <c r="J4674" s="10">
        <v>0</v>
      </c>
      <c r="K4674" s="10">
        <v>0</v>
      </c>
      <c r="L4674" s="10">
        <v>3.7079953650057937E-2</v>
      </c>
      <c r="M4674" s="10">
        <v>719.33001167565101</v>
      </c>
    </row>
    <row r="4675" spans="1:13" x14ac:dyDescent="0.2">
      <c r="A4675" s="9" t="str">
        <f t="shared" si="72"/>
        <v>200930EMAAGSC0</v>
      </c>
      <c r="B4675" s="10">
        <v>2009</v>
      </c>
      <c r="C4675" s="10" t="s">
        <v>4</v>
      </c>
      <c r="D4675" s="10" t="s">
        <v>28</v>
      </c>
      <c r="E4675" s="10">
        <v>0</v>
      </c>
      <c r="F4675" s="10">
        <v>45843</v>
      </c>
      <c r="G4675" s="10">
        <v>0</v>
      </c>
      <c r="H4675" s="10">
        <v>1</v>
      </c>
      <c r="I4675" s="10">
        <v>1</v>
      </c>
      <c r="J4675" s="10">
        <v>0</v>
      </c>
      <c r="K4675" s="10">
        <v>0</v>
      </c>
      <c r="L4675" s="10">
        <v>1.8039831599153632E-2</v>
      </c>
      <c r="M4675" s="10">
        <v>573.42120724083338</v>
      </c>
    </row>
    <row r="4676" spans="1:13" x14ac:dyDescent="0.2">
      <c r="A4676" s="9" t="str">
        <f t="shared" ref="A4676:A4739" si="73">B4676&amp;C4676&amp;D4676&amp;E4676</f>
        <v>200930EMAAUTO0</v>
      </c>
      <c r="B4676" s="10">
        <v>2009</v>
      </c>
      <c r="C4676" s="10" t="s">
        <v>4</v>
      </c>
      <c r="D4676" s="10" t="s">
        <v>34</v>
      </c>
      <c r="E4676" s="10">
        <v>0</v>
      </c>
      <c r="F4676" s="10">
        <v>162707</v>
      </c>
      <c r="G4676" s="10">
        <v>0</v>
      </c>
      <c r="H4676" s="10">
        <v>1</v>
      </c>
      <c r="I4676" s="10">
        <v>1</v>
      </c>
      <c r="J4676" s="10">
        <v>0</v>
      </c>
      <c r="K4676" s="10">
        <v>0</v>
      </c>
      <c r="L4676" s="10">
        <v>2.0306440411291461E-2</v>
      </c>
      <c r="M4676" s="10">
        <v>0</v>
      </c>
    </row>
    <row r="4677" spans="1:13" x14ac:dyDescent="0.2">
      <c r="A4677" s="9" t="str">
        <f t="shared" si="73"/>
        <v>200930EMACCA10</v>
      </c>
      <c r="B4677" s="10">
        <v>2009</v>
      </c>
      <c r="C4677" s="10" t="s">
        <v>4</v>
      </c>
      <c r="D4677" s="10" t="s">
        <v>24</v>
      </c>
      <c r="E4677" s="10">
        <v>0</v>
      </c>
      <c r="F4677" s="10">
        <v>2018937</v>
      </c>
      <c r="G4677" s="10">
        <v>0</v>
      </c>
      <c r="H4677" s="10">
        <v>1</v>
      </c>
      <c r="I4677" s="10">
        <v>1</v>
      </c>
      <c r="J4677" s="10">
        <v>0</v>
      </c>
      <c r="K4677" s="10">
        <v>0</v>
      </c>
      <c r="L4677" s="10">
        <v>5.5874948054347409E-2</v>
      </c>
      <c r="M4677" s="10">
        <v>1545.7033479639038</v>
      </c>
    </row>
    <row r="4678" spans="1:13" x14ac:dyDescent="0.2">
      <c r="A4678" s="9" t="str">
        <f t="shared" si="73"/>
        <v>200930EMACCA20</v>
      </c>
      <c r="B4678" s="10">
        <v>2009</v>
      </c>
      <c r="C4678" s="10" t="s">
        <v>4</v>
      </c>
      <c r="D4678" s="10" t="s">
        <v>25</v>
      </c>
      <c r="E4678" s="10">
        <v>0</v>
      </c>
      <c r="F4678" s="10">
        <v>5649149</v>
      </c>
      <c r="G4678" s="10">
        <v>0</v>
      </c>
      <c r="H4678" s="10">
        <v>1</v>
      </c>
      <c r="I4678" s="10">
        <v>1</v>
      </c>
      <c r="J4678" s="10">
        <v>0</v>
      </c>
      <c r="K4678" s="10">
        <v>0</v>
      </c>
      <c r="L4678" s="10">
        <v>5.5798492834938498E-2</v>
      </c>
      <c r="M4678" s="10">
        <v>1791.4063475814053</v>
      </c>
    </row>
    <row r="4679" spans="1:13" x14ac:dyDescent="0.2">
      <c r="A4679" s="9" t="str">
        <f t="shared" si="73"/>
        <v>200930EMACONT0</v>
      </c>
      <c r="B4679" s="10">
        <v>2009</v>
      </c>
      <c r="C4679" s="10" t="s">
        <v>4</v>
      </c>
      <c r="D4679" s="10" t="s">
        <v>31</v>
      </c>
      <c r="E4679" s="10">
        <v>0</v>
      </c>
      <c r="F4679" s="10">
        <v>4453545</v>
      </c>
      <c r="G4679" s="10">
        <v>0</v>
      </c>
      <c r="H4679" s="10">
        <v>1</v>
      </c>
      <c r="I4679" s="10">
        <v>1</v>
      </c>
      <c r="J4679" s="10">
        <v>0</v>
      </c>
      <c r="K4679" s="10">
        <v>0</v>
      </c>
      <c r="L4679" s="10">
        <v>2.9459004006920329E-2</v>
      </c>
      <c r="M4679" s="10">
        <v>1353.0312026390266</v>
      </c>
    </row>
    <row r="4680" spans="1:13" x14ac:dyDescent="0.2">
      <c r="A4680" s="9" t="str">
        <f t="shared" si="73"/>
        <v>200930EMAEMPR0</v>
      </c>
      <c r="B4680" s="10">
        <v>2009</v>
      </c>
      <c r="C4680" s="10" t="s">
        <v>4</v>
      </c>
      <c r="D4680" s="10" t="s">
        <v>32</v>
      </c>
      <c r="E4680" s="10">
        <v>0</v>
      </c>
      <c r="F4680" s="10">
        <v>1031224</v>
      </c>
      <c r="G4680" s="10">
        <v>0</v>
      </c>
      <c r="H4680" s="10">
        <v>1</v>
      </c>
      <c r="I4680" s="10">
        <v>1</v>
      </c>
      <c r="J4680" s="10">
        <v>0</v>
      </c>
      <c r="K4680" s="10">
        <v>0</v>
      </c>
      <c r="L4680" s="10">
        <v>2.8918062419028261E-2</v>
      </c>
      <c r="M4680" s="10">
        <v>4580.7942130173469</v>
      </c>
    </row>
    <row r="4681" spans="1:13" x14ac:dyDescent="0.2">
      <c r="A4681" s="9" t="str">
        <f t="shared" si="73"/>
        <v>200930EMAINAT0</v>
      </c>
      <c r="B4681" s="10">
        <v>2009</v>
      </c>
      <c r="C4681" s="10" t="s">
        <v>4</v>
      </c>
      <c r="D4681" s="10" t="s">
        <v>54</v>
      </c>
      <c r="E4681" s="10">
        <v>0</v>
      </c>
      <c r="F4681" s="10">
        <v>11439367</v>
      </c>
      <c r="G4681" s="10">
        <v>1</v>
      </c>
      <c r="H4681" s="10">
        <v>0.11484691416928926</v>
      </c>
      <c r="I4681" s="10">
        <v>0</v>
      </c>
      <c r="J4681" s="10">
        <v>0.86657898116215692</v>
      </c>
      <c r="K4681" s="10">
        <v>0.97476057897259527</v>
      </c>
      <c r="L4681" s="10">
        <v>2.523942102740475E-2</v>
      </c>
      <c r="M4681" s="10"/>
    </row>
    <row r="4682" spans="1:13" x14ac:dyDescent="0.2">
      <c r="A4682" s="9" t="str">
        <f t="shared" si="73"/>
        <v>200930EMAMILI0</v>
      </c>
      <c r="B4682" s="10">
        <v>2009</v>
      </c>
      <c r="C4682" s="10" t="s">
        <v>4</v>
      </c>
      <c r="D4682" s="10" t="s">
        <v>26</v>
      </c>
      <c r="E4682" s="10">
        <v>0</v>
      </c>
      <c r="F4682" s="10">
        <v>67121</v>
      </c>
      <c r="G4682" s="10">
        <v>0</v>
      </c>
      <c r="H4682" s="10">
        <v>1</v>
      </c>
      <c r="I4682" s="10">
        <v>1</v>
      </c>
      <c r="J4682" s="10">
        <v>0</v>
      </c>
      <c r="K4682" s="10">
        <v>0</v>
      </c>
      <c r="L4682" s="10">
        <v>6.9546043712102018E-2</v>
      </c>
      <c r="M4682" s="10">
        <v>4478.5040410614065</v>
      </c>
    </row>
    <row r="4683" spans="1:13" x14ac:dyDescent="0.2">
      <c r="A4683" s="9" t="str">
        <f t="shared" si="73"/>
        <v>200930EMAPUBL0</v>
      </c>
      <c r="B4683" s="10">
        <v>2009</v>
      </c>
      <c r="C4683" s="10" t="s">
        <v>4</v>
      </c>
      <c r="D4683" s="10" t="s">
        <v>27</v>
      </c>
      <c r="E4683" s="10">
        <v>0</v>
      </c>
      <c r="F4683" s="10">
        <v>1616042</v>
      </c>
      <c r="G4683" s="10">
        <v>0</v>
      </c>
      <c r="H4683" s="10">
        <v>1</v>
      </c>
      <c r="I4683" s="10">
        <v>1</v>
      </c>
      <c r="J4683" s="10">
        <v>0</v>
      </c>
      <c r="K4683" s="10">
        <v>0</v>
      </c>
      <c r="L4683" s="10">
        <v>7.1449256888125437E-2</v>
      </c>
      <c r="M4683" s="10">
        <v>3409.2091417367587</v>
      </c>
    </row>
    <row r="4684" spans="1:13" x14ac:dyDescent="0.2">
      <c r="A4684" s="9" t="str">
        <f t="shared" si="73"/>
        <v>200930EMASCA10</v>
      </c>
      <c r="B4684" s="10">
        <v>2009</v>
      </c>
      <c r="C4684" s="10" t="s">
        <v>4</v>
      </c>
      <c r="D4684" s="10" t="s">
        <v>29</v>
      </c>
      <c r="E4684" s="10">
        <v>0</v>
      </c>
      <c r="F4684" s="10">
        <v>1247860</v>
      </c>
      <c r="G4684" s="10">
        <v>0</v>
      </c>
      <c r="H4684" s="10">
        <v>1</v>
      </c>
      <c r="I4684" s="10">
        <v>1</v>
      </c>
      <c r="J4684" s="10">
        <v>0</v>
      </c>
      <c r="K4684" s="10">
        <v>0</v>
      </c>
      <c r="L4684" s="10">
        <v>4.6522045742310836E-2</v>
      </c>
      <c r="M4684" s="10">
        <v>1149.1705748598567</v>
      </c>
    </row>
    <row r="4685" spans="1:13" x14ac:dyDescent="0.2">
      <c r="A4685" s="9" t="str">
        <f t="shared" si="73"/>
        <v>200930EMASCA20</v>
      </c>
      <c r="B4685" s="10">
        <v>2009</v>
      </c>
      <c r="C4685" s="10" t="s">
        <v>4</v>
      </c>
      <c r="D4685" s="10" t="s">
        <v>30</v>
      </c>
      <c r="E4685" s="10">
        <v>0</v>
      </c>
      <c r="F4685" s="10">
        <v>702025</v>
      </c>
      <c r="G4685" s="10">
        <v>0</v>
      </c>
      <c r="H4685" s="10">
        <v>1</v>
      </c>
      <c r="I4685" s="10">
        <v>1</v>
      </c>
      <c r="J4685" s="10">
        <v>0</v>
      </c>
      <c r="K4685" s="10">
        <v>0</v>
      </c>
      <c r="L4685" s="10">
        <v>5.1526655033652648E-2</v>
      </c>
      <c r="M4685" s="10">
        <v>2334.9820283991589</v>
      </c>
    </row>
    <row r="4686" spans="1:13" x14ac:dyDescent="0.2">
      <c r="A4686" s="9" t="str">
        <f t="shared" si="73"/>
        <v>200930EMASREM0</v>
      </c>
      <c r="B4686" s="10">
        <v>2009</v>
      </c>
      <c r="C4686" s="10" t="s">
        <v>4</v>
      </c>
      <c r="D4686" s="10" t="s">
        <v>35</v>
      </c>
      <c r="E4686" s="10">
        <v>0</v>
      </c>
      <c r="F4686" s="10">
        <v>209820</v>
      </c>
      <c r="G4686" s="10">
        <v>0</v>
      </c>
      <c r="H4686" s="10">
        <v>1</v>
      </c>
      <c r="I4686" s="10">
        <v>1</v>
      </c>
      <c r="J4686" s="10">
        <v>0</v>
      </c>
      <c r="K4686" s="10">
        <v>0</v>
      </c>
      <c r="L4686" s="10">
        <v>2.9930416547516919E-2</v>
      </c>
      <c r="M4686" s="10">
        <v>20.654830344312405</v>
      </c>
    </row>
    <row r="4687" spans="1:13" x14ac:dyDescent="0.2">
      <c r="A4687" s="9" t="str">
        <f t="shared" si="73"/>
        <v>200930EMATDOM0</v>
      </c>
      <c r="B4687" s="10">
        <v>2009</v>
      </c>
      <c r="C4687" s="10" t="s">
        <v>4</v>
      </c>
      <c r="D4687" s="10" t="s">
        <v>33</v>
      </c>
      <c r="E4687" s="10">
        <v>0</v>
      </c>
      <c r="F4687" s="10">
        <v>1979841</v>
      </c>
      <c r="G4687" s="10">
        <v>0</v>
      </c>
      <c r="H4687" s="10">
        <v>1</v>
      </c>
      <c r="I4687" s="10">
        <v>1</v>
      </c>
      <c r="J4687" s="10">
        <v>0</v>
      </c>
      <c r="K4687" s="10">
        <v>0</v>
      </c>
      <c r="L4687" s="10">
        <v>4.2505433517135975E-2</v>
      </c>
      <c r="M4687" s="10">
        <v>585.79451655643174</v>
      </c>
    </row>
    <row r="4688" spans="1:13" x14ac:dyDescent="0.2">
      <c r="A4688" s="9" t="str">
        <f t="shared" si="73"/>
        <v>200915A17AUTO15</v>
      </c>
      <c r="B4688" s="10">
        <v>2009</v>
      </c>
      <c r="C4688" s="10" t="s">
        <v>0</v>
      </c>
      <c r="D4688" s="10" t="s">
        <v>34</v>
      </c>
      <c r="E4688" s="10">
        <v>15</v>
      </c>
      <c r="F4688" s="10">
        <v>384</v>
      </c>
      <c r="G4688" s="10">
        <v>0</v>
      </c>
      <c r="H4688" s="10">
        <v>1</v>
      </c>
      <c r="I4688" s="10">
        <v>1</v>
      </c>
      <c r="J4688" s="10">
        <v>0</v>
      </c>
      <c r="K4688" s="10">
        <v>0</v>
      </c>
      <c r="L4688" s="10">
        <v>0.5</v>
      </c>
      <c r="M4688" s="10">
        <v>0</v>
      </c>
    </row>
    <row r="4689" spans="1:13" x14ac:dyDescent="0.2">
      <c r="A4689" s="9" t="str">
        <f t="shared" si="73"/>
        <v>200915A17CCA215</v>
      </c>
      <c r="B4689" s="10">
        <v>2009</v>
      </c>
      <c r="C4689" s="10" t="s">
        <v>0</v>
      </c>
      <c r="D4689" s="10" t="s">
        <v>25</v>
      </c>
      <c r="E4689" s="10">
        <v>15</v>
      </c>
      <c r="F4689" s="10">
        <v>383</v>
      </c>
      <c r="G4689" s="10">
        <v>0</v>
      </c>
      <c r="H4689" s="10">
        <v>1</v>
      </c>
      <c r="I4689" s="10">
        <v>1</v>
      </c>
      <c r="J4689" s="10">
        <v>0</v>
      </c>
      <c r="K4689" s="10">
        <v>0</v>
      </c>
      <c r="L4689" s="10">
        <v>1</v>
      </c>
      <c r="M4689" s="10">
        <v>261.81396821298409</v>
      </c>
    </row>
    <row r="4690" spans="1:13" x14ac:dyDescent="0.2">
      <c r="A4690" s="9" t="str">
        <f t="shared" si="73"/>
        <v>200915A17CONT15</v>
      </c>
      <c r="B4690" s="10">
        <v>2009</v>
      </c>
      <c r="C4690" s="10" t="s">
        <v>0</v>
      </c>
      <c r="D4690" s="10" t="s">
        <v>31</v>
      </c>
      <c r="E4690" s="10">
        <v>15</v>
      </c>
      <c r="F4690" s="10">
        <v>2875</v>
      </c>
      <c r="G4690" s="10">
        <v>0</v>
      </c>
      <c r="H4690" s="10">
        <v>1</v>
      </c>
      <c r="I4690" s="10">
        <v>1</v>
      </c>
      <c r="J4690" s="10">
        <v>0</v>
      </c>
      <c r="K4690" s="10">
        <v>0</v>
      </c>
      <c r="L4690" s="10">
        <v>0.86678260869565216</v>
      </c>
      <c r="M4690" s="10">
        <v>184.80480198518737</v>
      </c>
    </row>
    <row r="4691" spans="1:13" x14ac:dyDescent="0.2">
      <c r="A4691" s="9" t="str">
        <f t="shared" si="73"/>
        <v>200915A17INAT15</v>
      </c>
      <c r="B4691" s="10">
        <v>2009</v>
      </c>
      <c r="C4691" s="10" t="s">
        <v>0</v>
      </c>
      <c r="D4691" s="10" t="s">
        <v>54</v>
      </c>
      <c r="E4691" s="10">
        <v>15</v>
      </c>
      <c r="F4691" s="10">
        <v>93375</v>
      </c>
      <c r="G4691" s="10">
        <v>1</v>
      </c>
      <c r="H4691" s="10">
        <v>4.7207496653279786E-2</v>
      </c>
      <c r="I4691" s="10">
        <v>0</v>
      </c>
      <c r="J4691" s="10">
        <v>9.2433734939759038E-2</v>
      </c>
      <c r="K4691" s="10">
        <v>9.4489959839357429E-2</v>
      </c>
      <c r="L4691" s="10">
        <v>0.90551004016064252</v>
      </c>
      <c r="M4691" s="10"/>
    </row>
    <row r="4692" spans="1:13" x14ac:dyDescent="0.2">
      <c r="A4692" s="9" t="str">
        <f t="shared" si="73"/>
        <v>200915A17SCA115</v>
      </c>
      <c r="B4692" s="10">
        <v>2009</v>
      </c>
      <c r="C4692" s="10" t="s">
        <v>0</v>
      </c>
      <c r="D4692" s="10" t="s">
        <v>29</v>
      </c>
      <c r="E4692" s="10">
        <v>15</v>
      </c>
      <c r="F4692" s="10">
        <v>4602</v>
      </c>
      <c r="G4692" s="10">
        <v>0</v>
      </c>
      <c r="H4692" s="10">
        <v>1</v>
      </c>
      <c r="I4692" s="10">
        <v>1</v>
      </c>
      <c r="J4692" s="10">
        <v>0</v>
      </c>
      <c r="K4692" s="10">
        <v>0</v>
      </c>
      <c r="L4692" s="10">
        <v>0.75032594524119944</v>
      </c>
      <c r="M4692" s="10">
        <v>213.23392560645431</v>
      </c>
    </row>
    <row r="4693" spans="1:13" x14ac:dyDescent="0.2">
      <c r="A4693" s="9" t="str">
        <f t="shared" si="73"/>
        <v>200915A17SCA215</v>
      </c>
      <c r="B4693" s="10">
        <v>2009</v>
      </c>
      <c r="C4693" s="10" t="s">
        <v>0</v>
      </c>
      <c r="D4693" s="10" t="s">
        <v>30</v>
      </c>
      <c r="E4693" s="10">
        <v>15</v>
      </c>
      <c r="F4693" s="10">
        <v>1149</v>
      </c>
      <c r="G4693" s="10">
        <v>0</v>
      </c>
      <c r="H4693" s="10">
        <v>1</v>
      </c>
      <c r="I4693" s="10">
        <v>1</v>
      </c>
      <c r="J4693" s="10">
        <v>0</v>
      </c>
      <c r="K4693" s="10">
        <v>0</v>
      </c>
      <c r="L4693" s="10">
        <v>0.8337684943429069</v>
      </c>
      <c r="M4693" s="10">
        <v>448.16860000204031</v>
      </c>
    </row>
    <row r="4694" spans="1:13" x14ac:dyDescent="0.2">
      <c r="A4694" s="9" t="str">
        <f t="shared" si="73"/>
        <v>200915A17SREM15</v>
      </c>
      <c r="B4694" s="10">
        <v>2009</v>
      </c>
      <c r="C4694" s="10" t="s">
        <v>0</v>
      </c>
      <c r="D4694" s="10" t="s">
        <v>35</v>
      </c>
      <c r="E4694" s="10">
        <v>15</v>
      </c>
      <c r="F4694" s="10">
        <v>3643</v>
      </c>
      <c r="G4694" s="10">
        <v>0</v>
      </c>
      <c r="H4694" s="10">
        <v>1</v>
      </c>
      <c r="I4694" s="10">
        <v>1</v>
      </c>
      <c r="J4694" s="10">
        <v>0</v>
      </c>
      <c r="K4694" s="10">
        <v>0</v>
      </c>
      <c r="L4694" s="10">
        <v>1</v>
      </c>
      <c r="M4694" s="10">
        <v>2.9456496572696866</v>
      </c>
    </row>
    <row r="4695" spans="1:13" x14ac:dyDescent="0.2">
      <c r="A4695" s="9" t="str">
        <f t="shared" si="73"/>
        <v>200915A17TDOM15</v>
      </c>
      <c r="B4695" s="10">
        <v>2009</v>
      </c>
      <c r="C4695" s="10" t="s">
        <v>0</v>
      </c>
      <c r="D4695" s="10" t="s">
        <v>33</v>
      </c>
      <c r="E4695" s="10">
        <v>15</v>
      </c>
      <c r="F4695" s="10">
        <v>2298</v>
      </c>
      <c r="G4695" s="10">
        <v>0</v>
      </c>
      <c r="H4695" s="10">
        <v>1</v>
      </c>
      <c r="I4695" s="10">
        <v>1</v>
      </c>
      <c r="J4695" s="10">
        <v>0</v>
      </c>
      <c r="K4695" s="10">
        <v>0</v>
      </c>
      <c r="L4695" s="10">
        <v>0.83289817232375984</v>
      </c>
      <c r="M4695" s="10">
        <v>219.10980467478379</v>
      </c>
    </row>
    <row r="4696" spans="1:13" x14ac:dyDescent="0.2">
      <c r="A4696" s="9" t="str">
        <f t="shared" si="73"/>
        <v>200915A29AGSC15</v>
      </c>
      <c r="B4696" s="10">
        <v>2009</v>
      </c>
      <c r="C4696" s="10" t="s">
        <v>3</v>
      </c>
      <c r="D4696" s="10" t="s">
        <v>28</v>
      </c>
      <c r="E4696" s="10">
        <v>15</v>
      </c>
      <c r="F4696" s="10">
        <v>766</v>
      </c>
      <c r="G4696" s="10">
        <v>0</v>
      </c>
      <c r="H4696" s="10">
        <v>1</v>
      </c>
      <c r="I4696" s="10">
        <v>1</v>
      </c>
      <c r="J4696" s="10">
        <v>0</v>
      </c>
      <c r="K4696" s="10">
        <v>0</v>
      </c>
      <c r="L4696" s="10">
        <v>0</v>
      </c>
      <c r="M4696" s="10">
        <v>551.87945881984228</v>
      </c>
    </row>
    <row r="4697" spans="1:13" x14ac:dyDescent="0.2">
      <c r="A4697" s="9" t="str">
        <f t="shared" si="73"/>
        <v>200915A29AUTO15</v>
      </c>
      <c r="B4697" s="10">
        <v>2009</v>
      </c>
      <c r="C4697" s="10" t="s">
        <v>3</v>
      </c>
      <c r="D4697" s="10" t="s">
        <v>34</v>
      </c>
      <c r="E4697" s="10">
        <v>15</v>
      </c>
      <c r="F4697" s="10">
        <v>1533</v>
      </c>
      <c r="G4697" s="10">
        <v>0</v>
      </c>
      <c r="H4697" s="10">
        <v>1</v>
      </c>
      <c r="I4697" s="10">
        <v>1</v>
      </c>
      <c r="J4697" s="10">
        <v>0</v>
      </c>
      <c r="K4697" s="10">
        <v>0</v>
      </c>
      <c r="L4697" s="10">
        <v>0.37573385518590996</v>
      </c>
      <c r="M4697" s="10">
        <v>0</v>
      </c>
    </row>
    <row r="4698" spans="1:13" x14ac:dyDescent="0.2">
      <c r="A4698" s="9" t="str">
        <f t="shared" si="73"/>
        <v>200915A29CCA115</v>
      </c>
      <c r="B4698" s="10">
        <v>2009</v>
      </c>
      <c r="C4698" s="10" t="s">
        <v>3</v>
      </c>
      <c r="D4698" s="10" t="s">
        <v>24</v>
      </c>
      <c r="E4698" s="10">
        <v>15</v>
      </c>
      <c r="F4698" s="10">
        <v>24157</v>
      </c>
      <c r="G4698" s="10">
        <v>0</v>
      </c>
      <c r="H4698" s="10">
        <v>1</v>
      </c>
      <c r="I4698" s="10">
        <v>1</v>
      </c>
      <c r="J4698" s="10">
        <v>0</v>
      </c>
      <c r="K4698" s="10">
        <v>0</v>
      </c>
      <c r="L4698" s="10">
        <v>0.16670116322391026</v>
      </c>
      <c r="M4698" s="10">
        <v>818.10052163158809</v>
      </c>
    </row>
    <row r="4699" spans="1:13" x14ac:dyDescent="0.2">
      <c r="A4699" s="9" t="str">
        <f t="shared" si="73"/>
        <v>200915A29CCA215</v>
      </c>
      <c r="B4699" s="10">
        <v>2009</v>
      </c>
      <c r="C4699" s="10" t="s">
        <v>3</v>
      </c>
      <c r="D4699" s="10" t="s">
        <v>25</v>
      </c>
      <c r="E4699" s="10">
        <v>15</v>
      </c>
      <c r="F4699" s="10">
        <v>75546</v>
      </c>
      <c r="G4699" s="10">
        <v>0</v>
      </c>
      <c r="H4699" s="10">
        <v>1</v>
      </c>
      <c r="I4699" s="10">
        <v>1</v>
      </c>
      <c r="J4699" s="10">
        <v>0</v>
      </c>
      <c r="K4699" s="10">
        <v>0</v>
      </c>
      <c r="L4699" s="10">
        <v>0.17767982421306225</v>
      </c>
      <c r="M4699" s="10">
        <v>832.83207338045929</v>
      </c>
    </row>
    <row r="4700" spans="1:13" x14ac:dyDescent="0.2">
      <c r="A4700" s="9" t="str">
        <f t="shared" si="73"/>
        <v>200915A29CONT15</v>
      </c>
      <c r="B4700" s="10">
        <v>2009</v>
      </c>
      <c r="C4700" s="10" t="s">
        <v>3</v>
      </c>
      <c r="D4700" s="10" t="s">
        <v>31</v>
      </c>
      <c r="E4700" s="10">
        <v>15</v>
      </c>
      <c r="F4700" s="10">
        <v>58295</v>
      </c>
      <c r="G4700" s="10">
        <v>0</v>
      </c>
      <c r="H4700" s="10">
        <v>1</v>
      </c>
      <c r="I4700" s="10">
        <v>1</v>
      </c>
      <c r="J4700" s="10">
        <v>0</v>
      </c>
      <c r="K4700" s="10">
        <v>0</v>
      </c>
      <c r="L4700" s="10">
        <v>0.21713697572690624</v>
      </c>
      <c r="M4700" s="10">
        <v>511.01903540824674</v>
      </c>
    </row>
    <row r="4701" spans="1:13" x14ac:dyDescent="0.2">
      <c r="A4701" s="9" t="str">
        <f t="shared" si="73"/>
        <v>200915A29EMPR15</v>
      </c>
      <c r="B4701" s="10">
        <v>2009</v>
      </c>
      <c r="C4701" s="10" t="s">
        <v>3</v>
      </c>
      <c r="D4701" s="10" t="s">
        <v>32</v>
      </c>
      <c r="E4701" s="10">
        <v>15</v>
      </c>
      <c r="F4701" s="10">
        <v>2301</v>
      </c>
      <c r="G4701" s="10">
        <v>0</v>
      </c>
      <c r="H4701" s="10">
        <v>1</v>
      </c>
      <c r="I4701" s="10">
        <v>1</v>
      </c>
      <c r="J4701" s="10">
        <v>0</v>
      </c>
      <c r="K4701" s="10">
        <v>0</v>
      </c>
      <c r="L4701" s="10">
        <v>0.2503259452411995</v>
      </c>
      <c r="M4701" s="10">
        <v>2035.0389204308851</v>
      </c>
    </row>
    <row r="4702" spans="1:13" x14ac:dyDescent="0.2">
      <c r="A4702" s="9" t="str">
        <f t="shared" si="73"/>
        <v>200915A29INAT15</v>
      </c>
      <c r="B4702" s="10">
        <v>2009</v>
      </c>
      <c r="C4702" s="10" t="s">
        <v>3</v>
      </c>
      <c r="D4702" s="10" t="s">
        <v>54</v>
      </c>
      <c r="E4702" s="10">
        <v>15</v>
      </c>
      <c r="F4702" s="10">
        <v>289695</v>
      </c>
      <c r="G4702" s="10">
        <v>1</v>
      </c>
      <c r="H4702" s="10">
        <v>0.20250608398488065</v>
      </c>
      <c r="I4702" s="10">
        <v>0</v>
      </c>
      <c r="J4702" s="10">
        <v>0.30908369146861353</v>
      </c>
      <c r="K4702" s="10">
        <v>0.44409465127116449</v>
      </c>
      <c r="L4702" s="10">
        <v>0.55590534872883546</v>
      </c>
      <c r="M4702" s="10"/>
    </row>
    <row r="4703" spans="1:13" x14ac:dyDescent="0.2">
      <c r="A4703" s="9" t="str">
        <f t="shared" si="73"/>
        <v>200915A29MILI15</v>
      </c>
      <c r="B4703" s="10">
        <v>2009</v>
      </c>
      <c r="C4703" s="10" t="s">
        <v>3</v>
      </c>
      <c r="D4703" s="10" t="s">
        <v>26</v>
      </c>
      <c r="E4703" s="10">
        <v>15</v>
      </c>
      <c r="F4703" s="10">
        <v>3642</v>
      </c>
      <c r="G4703" s="10">
        <v>0</v>
      </c>
      <c r="H4703" s="10">
        <v>1</v>
      </c>
      <c r="I4703" s="10">
        <v>1</v>
      </c>
      <c r="J4703" s="10">
        <v>0</v>
      </c>
      <c r="K4703" s="10">
        <v>0</v>
      </c>
      <c r="L4703" s="10">
        <v>0.21032399780340472</v>
      </c>
      <c r="M4703" s="10">
        <v>1406.0015575787002</v>
      </c>
    </row>
    <row r="4704" spans="1:13" x14ac:dyDescent="0.2">
      <c r="A4704" s="9" t="str">
        <f t="shared" si="73"/>
        <v>200915A29PUBL15</v>
      </c>
      <c r="B4704" s="10">
        <v>2009</v>
      </c>
      <c r="C4704" s="10" t="s">
        <v>3</v>
      </c>
      <c r="D4704" s="10" t="s">
        <v>27</v>
      </c>
      <c r="E4704" s="10">
        <v>15</v>
      </c>
      <c r="F4704" s="10">
        <v>9008</v>
      </c>
      <c r="G4704" s="10">
        <v>0</v>
      </c>
      <c r="H4704" s="10">
        <v>1</v>
      </c>
      <c r="I4704" s="10">
        <v>1</v>
      </c>
      <c r="J4704" s="10">
        <v>0</v>
      </c>
      <c r="K4704" s="10">
        <v>0</v>
      </c>
      <c r="L4704" s="10">
        <v>0.31927175843694494</v>
      </c>
      <c r="M4704" s="10">
        <v>1631.3999239182062</v>
      </c>
    </row>
    <row r="4705" spans="1:13" x14ac:dyDescent="0.2">
      <c r="A4705" s="9" t="str">
        <f t="shared" si="73"/>
        <v>200915A29SCA115</v>
      </c>
      <c r="B4705" s="10">
        <v>2009</v>
      </c>
      <c r="C4705" s="10" t="s">
        <v>3</v>
      </c>
      <c r="D4705" s="10" t="s">
        <v>29</v>
      </c>
      <c r="E4705" s="10">
        <v>15</v>
      </c>
      <c r="F4705" s="10">
        <v>60781</v>
      </c>
      <c r="G4705" s="10">
        <v>0</v>
      </c>
      <c r="H4705" s="10">
        <v>1</v>
      </c>
      <c r="I4705" s="10">
        <v>1</v>
      </c>
      <c r="J4705" s="10">
        <v>0</v>
      </c>
      <c r="K4705" s="10">
        <v>0</v>
      </c>
      <c r="L4705" s="10">
        <v>0.35331764860729503</v>
      </c>
      <c r="M4705" s="10">
        <v>532.56950363030114</v>
      </c>
    </row>
    <row r="4706" spans="1:13" x14ac:dyDescent="0.2">
      <c r="A4706" s="9" t="str">
        <f t="shared" si="73"/>
        <v>200915A29SCA215</v>
      </c>
      <c r="B4706" s="10">
        <v>2009</v>
      </c>
      <c r="C4706" s="10" t="s">
        <v>3</v>
      </c>
      <c r="D4706" s="10" t="s">
        <v>30</v>
      </c>
      <c r="E4706" s="10">
        <v>15</v>
      </c>
      <c r="F4706" s="10">
        <v>18210</v>
      </c>
      <c r="G4706" s="10">
        <v>0</v>
      </c>
      <c r="H4706" s="10">
        <v>1</v>
      </c>
      <c r="I4706" s="10">
        <v>1</v>
      </c>
      <c r="J4706" s="10">
        <v>0</v>
      </c>
      <c r="K4706" s="10">
        <v>0</v>
      </c>
      <c r="L4706" s="10">
        <v>0.35793520043931903</v>
      </c>
      <c r="M4706" s="10">
        <v>679.50731884656625</v>
      </c>
    </row>
    <row r="4707" spans="1:13" x14ac:dyDescent="0.2">
      <c r="A4707" s="9" t="str">
        <f t="shared" si="73"/>
        <v>200915A29SREM15</v>
      </c>
      <c r="B4707" s="10">
        <v>2009</v>
      </c>
      <c r="C4707" s="10" t="s">
        <v>3</v>
      </c>
      <c r="D4707" s="10" t="s">
        <v>35</v>
      </c>
      <c r="E4707" s="10">
        <v>15</v>
      </c>
      <c r="F4707" s="10">
        <v>11117</v>
      </c>
      <c r="G4707" s="10">
        <v>0</v>
      </c>
      <c r="H4707" s="10">
        <v>1</v>
      </c>
      <c r="I4707" s="10">
        <v>1</v>
      </c>
      <c r="J4707" s="10">
        <v>0</v>
      </c>
      <c r="K4707" s="10">
        <v>0</v>
      </c>
      <c r="L4707" s="10">
        <v>0.70693532427813255</v>
      </c>
      <c r="M4707" s="10">
        <v>0.96527855549459995</v>
      </c>
    </row>
    <row r="4708" spans="1:13" x14ac:dyDescent="0.2">
      <c r="A4708" s="9" t="str">
        <f t="shared" si="73"/>
        <v>200915A29TDOM15</v>
      </c>
      <c r="B4708" s="10">
        <v>2009</v>
      </c>
      <c r="C4708" s="10" t="s">
        <v>3</v>
      </c>
      <c r="D4708" s="10" t="s">
        <v>33</v>
      </c>
      <c r="E4708" s="10">
        <v>15</v>
      </c>
      <c r="F4708" s="10">
        <v>23387</v>
      </c>
      <c r="G4708" s="10">
        <v>0</v>
      </c>
      <c r="H4708" s="10">
        <v>1</v>
      </c>
      <c r="I4708" s="10">
        <v>1</v>
      </c>
      <c r="J4708" s="10">
        <v>0</v>
      </c>
      <c r="K4708" s="10">
        <v>0</v>
      </c>
      <c r="L4708" s="10">
        <v>0.31141232308547484</v>
      </c>
      <c r="M4708" s="10">
        <v>343.36969939222388</v>
      </c>
    </row>
    <row r="4709" spans="1:13" x14ac:dyDescent="0.2">
      <c r="A4709" s="9" t="str">
        <f t="shared" si="73"/>
        <v>200918A24AGSC15</v>
      </c>
      <c r="B4709" s="10">
        <v>2009</v>
      </c>
      <c r="C4709" s="10" t="s">
        <v>1</v>
      </c>
      <c r="D4709" s="10" t="s">
        <v>28</v>
      </c>
      <c r="E4709" s="10">
        <v>15</v>
      </c>
      <c r="F4709" s="10">
        <v>191</v>
      </c>
      <c r="G4709" s="10">
        <v>0</v>
      </c>
      <c r="H4709" s="10">
        <v>1</v>
      </c>
      <c r="I4709" s="10">
        <v>1</v>
      </c>
      <c r="J4709" s="10">
        <v>0</v>
      </c>
      <c r="K4709" s="10">
        <v>0</v>
      </c>
      <c r="L4709" s="10">
        <v>0</v>
      </c>
      <c r="M4709" s="10">
        <v>522.50427132634161</v>
      </c>
    </row>
    <row r="4710" spans="1:13" x14ac:dyDescent="0.2">
      <c r="A4710" s="9" t="str">
        <f t="shared" si="73"/>
        <v>200918A24AUTO15</v>
      </c>
      <c r="B4710" s="10">
        <v>2009</v>
      </c>
      <c r="C4710" s="10" t="s">
        <v>1</v>
      </c>
      <c r="D4710" s="10" t="s">
        <v>34</v>
      </c>
      <c r="E4710" s="10">
        <v>15</v>
      </c>
      <c r="F4710" s="10">
        <v>767</v>
      </c>
      <c r="G4710" s="10">
        <v>0</v>
      </c>
      <c r="H4710" s="10">
        <v>1</v>
      </c>
      <c r="I4710" s="10">
        <v>1</v>
      </c>
      <c r="J4710" s="10">
        <v>0</v>
      </c>
      <c r="K4710" s="10">
        <v>0</v>
      </c>
      <c r="L4710" s="10">
        <v>0.500651890482399</v>
      </c>
      <c r="M4710" s="10">
        <v>0</v>
      </c>
    </row>
    <row r="4711" spans="1:13" x14ac:dyDescent="0.2">
      <c r="A4711" s="9" t="str">
        <f t="shared" si="73"/>
        <v>200918A24CCA115</v>
      </c>
      <c r="B4711" s="10">
        <v>2009</v>
      </c>
      <c r="C4711" s="10" t="s">
        <v>1</v>
      </c>
      <c r="D4711" s="10" t="s">
        <v>24</v>
      </c>
      <c r="E4711" s="10">
        <v>15</v>
      </c>
      <c r="F4711" s="10">
        <v>10545</v>
      </c>
      <c r="G4711" s="10">
        <v>0</v>
      </c>
      <c r="H4711" s="10">
        <v>1</v>
      </c>
      <c r="I4711" s="10">
        <v>1</v>
      </c>
      <c r="J4711" s="10">
        <v>0</v>
      </c>
      <c r="K4711" s="10">
        <v>0</v>
      </c>
      <c r="L4711" s="10">
        <v>0.23641536273115221</v>
      </c>
      <c r="M4711" s="10">
        <v>678.90695732272479</v>
      </c>
    </row>
    <row r="4712" spans="1:13" x14ac:dyDescent="0.2">
      <c r="A4712" s="9" t="str">
        <f t="shared" si="73"/>
        <v>200918A24CCA215</v>
      </c>
      <c r="B4712" s="10">
        <v>2009</v>
      </c>
      <c r="C4712" s="10" t="s">
        <v>1</v>
      </c>
      <c r="D4712" s="10" t="s">
        <v>25</v>
      </c>
      <c r="E4712" s="10">
        <v>15</v>
      </c>
      <c r="F4712" s="10">
        <v>32024</v>
      </c>
      <c r="G4712" s="10">
        <v>0</v>
      </c>
      <c r="H4712" s="10">
        <v>1</v>
      </c>
      <c r="I4712" s="10">
        <v>1</v>
      </c>
      <c r="J4712" s="10">
        <v>0</v>
      </c>
      <c r="K4712" s="10">
        <v>0</v>
      </c>
      <c r="L4712" s="10">
        <v>0.23348113914564078</v>
      </c>
      <c r="M4712" s="10">
        <v>707.46341280741206</v>
      </c>
    </row>
    <row r="4713" spans="1:13" x14ac:dyDescent="0.2">
      <c r="A4713" s="9" t="str">
        <f t="shared" si="73"/>
        <v>200918A24CONT15</v>
      </c>
      <c r="B4713" s="10">
        <v>2009</v>
      </c>
      <c r="C4713" s="10" t="s">
        <v>1</v>
      </c>
      <c r="D4713" s="10" t="s">
        <v>31</v>
      </c>
      <c r="E4713" s="10">
        <v>15</v>
      </c>
      <c r="F4713" s="10">
        <v>26464</v>
      </c>
      <c r="G4713" s="10">
        <v>0</v>
      </c>
      <c r="H4713" s="10">
        <v>1</v>
      </c>
      <c r="I4713" s="10">
        <v>1</v>
      </c>
      <c r="J4713" s="10">
        <v>0</v>
      </c>
      <c r="K4713" s="10">
        <v>0</v>
      </c>
      <c r="L4713" s="10">
        <v>0.3044135429262394</v>
      </c>
      <c r="M4713" s="10">
        <v>407.73005976388333</v>
      </c>
    </row>
    <row r="4714" spans="1:13" x14ac:dyDescent="0.2">
      <c r="A4714" s="9" t="str">
        <f t="shared" si="73"/>
        <v>200918A24EMPR15</v>
      </c>
      <c r="B4714" s="10">
        <v>2009</v>
      </c>
      <c r="C4714" s="10" t="s">
        <v>1</v>
      </c>
      <c r="D4714" s="10" t="s">
        <v>32</v>
      </c>
      <c r="E4714" s="10">
        <v>15</v>
      </c>
      <c r="F4714" s="10">
        <v>575</v>
      </c>
      <c r="G4714" s="10">
        <v>0</v>
      </c>
      <c r="H4714" s="10">
        <v>1</v>
      </c>
      <c r="I4714" s="10">
        <v>1</v>
      </c>
      <c r="J4714" s="10">
        <v>0</v>
      </c>
      <c r="K4714" s="10">
        <v>0</v>
      </c>
      <c r="L4714" s="10">
        <v>0.3339130434782609</v>
      </c>
      <c r="M4714" s="10">
        <v>861.99769642655178</v>
      </c>
    </row>
    <row r="4715" spans="1:13" x14ac:dyDescent="0.2">
      <c r="A4715" s="9" t="str">
        <f t="shared" si="73"/>
        <v>200918A24INAT15</v>
      </c>
      <c r="B4715" s="10">
        <v>2009</v>
      </c>
      <c r="C4715" s="10" t="s">
        <v>1</v>
      </c>
      <c r="D4715" s="10" t="s">
        <v>54</v>
      </c>
      <c r="E4715" s="10">
        <v>15</v>
      </c>
      <c r="F4715" s="10">
        <v>135352</v>
      </c>
      <c r="G4715" s="10">
        <v>1</v>
      </c>
      <c r="H4715" s="10">
        <v>0.23516460783734264</v>
      </c>
      <c r="I4715" s="10">
        <v>0</v>
      </c>
      <c r="J4715" s="10">
        <v>0.36686565399846327</v>
      </c>
      <c r="K4715" s="10">
        <v>0.51277410012412084</v>
      </c>
      <c r="L4715" s="10">
        <v>0.48722589987587916</v>
      </c>
      <c r="M4715" s="10"/>
    </row>
    <row r="4716" spans="1:13" x14ac:dyDescent="0.2">
      <c r="A4716" s="9" t="str">
        <f t="shared" si="73"/>
        <v>200918A24MILI15</v>
      </c>
      <c r="B4716" s="10">
        <v>2009</v>
      </c>
      <c r="C4716" s="10" t="s">
        <v>1</v>
      </c>
      <c r="D4716" s="10" t="s">
        <v>26</v>
      </c>
      <c r="E4716" s="10">
        <v>15</v>
      </c>
      <c r="F4716" s="10">
        <v>3260</v>
      </c>
      <c r="G4716" s="10">
        <v>0</v>
      </c>
      <c r="H4716" s="10">
        <v>1</v>
      </c>
      <c r="I4716" s="10">
        <v>1</v>
      </c>
      <c r="J4716" s="10">
        <v>0</v>
      </c>
      <c r="K4716" s="10">
        <v>0</v>
      </c>
      <c r="L4716" s="10">
        <v>0.23496932515337424</v>
      </c>
      <c r="M4716" s="10">
        <v>1367.6150635258732</v>
      </c>
    </row>
    <row r="4717" spans="1:13" x14ac:dyDescent="0.2">
      <c r="A4717" s="9" t="str">
        <f t="shared" si="73"/>
        <v>200918A24PUBL15</v>
      </c>
      <c r="B4717" s="10">
        <v>2009</v>
      </c>
      <c r="C4717" s="10" t="s">
        <v>1</v>
      </c>
      <c r="D4717" s="10" t="s">
        <v>27</v>
      </c>
      <c r="E4717" s="10">
        <v>15</v>
      </c>
      <c r="F4717" s="10">
        <v>959</v>
      </c>
      <c r="G4717" s="10">
        <v>0</v>
      </c>
      <c r="H4717" s="10">
        <v>1</v>
      </c>
      <c r="I4717" s="10">
        <v>1</v>
      </c>
      <c r="J4717" s="10">
        <v>0</v>
      </c>
      <c r="K4717" s="10">
        <v>0</v>
      </c>
      <c r="L4717" s="10">
        <v>0.60062565172054228</v>
      </c>
      <c r="M4717" s="10">
        <v>1033.6781552560319</v>
      </c>
    </row>
    <row r="4718" spans="1:13" x14ac:dyDescent="0.2">
      <c r="A4718" s="9" t="str">
        <f t="shared" si="73"/>
        <v>200918A24SCA115</v>
      </c>
      <c r="B4718" s="10">
        <v>2009</v>
      </c>
      <c r="C4718" s="10" t="s">
        <v>1</v>
      </c>
      <c r="D4718" s="10" t="s">
        <v>29</v>
      </c>
      <c r="E4718" s="10">
        <v>15</v>
      </c>
      <c r="F4718" s="10">
        <v>33744</v>
      </c>
      <c r="G4718" s="10">
        <v>0</v>
      </c>
      <c r="H4718" s="10">
        <v>1</v>
      </c>
      <c r="I4718" s="10">
        <v>1</v>
      </c>
      <c r="J4718" s="10">
        <v>0</v>
      </c>
      <c r="K4718" s="10">
        <v>0</v>
      </c>
      <c r="L4718" s="10">
        <v>0.40902086296823137</v>
      </c>
      <c r="M4718" s="10">
        <v>469.16882685054799</v>
      </c>
    </row>
    <row r="4719" spans="1:13" x14ac:dyDescent="0.2">
      <c r="A4719" s="9" t="str">
        <f t="shared" si="73"/>
        <v>200918A24SCA215</v>
      </c>
      <c r="B4719" s="10">
        <v>2009</v>
      </c>
      <c r="C4719" s="10" t="s">
        <v>1</v>
      </c>
      <c r="D4719" s="10" t="s">
        <v>30</v>
      </c>
      <c r="E4719" s="10">
        <v>15</v>
      </c>
      <c r="F4719" s="10">
        <v>9586</v>
      </c>
      <c r="G4719" s="10">
        <v>0</v>
      </c>
      <c r="H4719" s="10">
        <v>1</v>
      </c>
      <c r="I4719" s="10">
        <v>1</v>
      </c>
      <c r="J4719" s="10">
        <v>0</v>
      </c>
      <c r="K4719" s="10">
        <v>0</v>
      </c>
      <c r="L4719" s="10">
        <v>0.44001669100771962</v>
      </c>
      <c r="M4719" s="10">
        <v>572.9180485231044</v>
      </c>
    </row>
    <row r="4720" spans="1:13" x14ac:dyDescent="0.2">
      <c r="A4720" s="9" t="str">
        <f t="shared" si="73"/>
        <v>200918A24SREM15</v>
      </c>
      <c r="B4720" s="10">
        <v>2009</v>
      </c>
      <c r="C4720" s="10" t="s">
        <v>1</v>
      </c>
      <c r="D4720" s="10" t="s">
        <v>35</v>
      </c>
      <c r="E4720" s="10">
        <v>15</v>
      </c>
      <c r="F4720" s="10">
        <v>5174</v>
      </c>
      <c r="G4720" s="10">
        <v>0</v>
      </c>
      <c r="H4720" s="10">
        <v>1</v>
      </c>
      <c r="I4720" s="10">
        <v>1</v>
      </c>
      <c r="J4720" s="10">
        <v>0</v>
      </c>
      <c r="K4720" s="10">
        <v>0</v>
      </c>
      <c r="L4720" s="10">
        <v>0.70351758793969854</v>
      </c>
      <c r="M4720" s="10">
        <v>0</v>
      </c>
    </row>
    <row r="4721" spans="1:13" x14ac:dyDescent="0.2">
      <c r="A4721" s="9" t="str">
        <f t="shared" si="73"/>
        <v>200918A24TDOM15</v>
      </c>
      <c r="B4721" s="10">
        <v>2009</v>
      </c>
      <c r="C4721" s="10" t="s">
        <v>1</v>
      </c>
      <c r="D4721" s="10" t="s">
        <v>33</v>
      </c>
      <c r="E4721" s="10">
        <v>15</v>
      </c>
      <c r="F4721" s="10">
        <v>10545</v>
      </c>
      <c r="G4721" s="10">
        <v>0</v>
      </c>
      <c r="H4721" s="10">
        <v>1</v>
      </c>
      <c r="I4721" s="10">
        <v>1</v>
      </c>
      <c r="J4721" s="10">
        <v>0</v>
      </c>
      <c r="K4721" s="10">
        <v>0</v>
      </c>
      <c r="L4721" s="10">
        <v>0.32745376955903271</v>
      </c>
      <c r="M4721" s="10">
        <v>334.49885693992184</v>
      </c>
    </row>
    <row r="4722" spans="1:13" x14ac:dyDescent="0.2">
      <c r="A4722" s="9" t="str">
        <f t="shared" si="73"/>
        <v>200925A29AGSC15</v>
      </c>
      <c r="B4722" s="10">
        <v>2009</v>
      </c>
      <c r="C4722" s="10" t="s">
        <v>2</v>
      </c>
      <c r="D4722" s="10" t="s">
        <v>28</v>
      </c>
      <c r="E4722" s="10">
        <v>15</v>
      </c>
      <c r="F4722" s="10">
        <v>575</v>
      </c>
      <c r="G4722" s="10">
        <v>0</v>
      </c>
      <c r="H4722" s="10">
        <v>1</v>
      </c>
      <c r="I4722" s="10">
        <v>1</v>
      </c>
      <c r="J4722" s="10">
        <v>0</v>
      </c>
      <c r="K4722" s="10">
        <v>0</v>
      </c>
      <c r="L4722" s="10">
        <v>0</v>
      </c>
      <c r="M4722" s="10">
        <v>561.63712979594425</v>
      </c>
    </row>
    <row r="4723" spans="1:13" x14ac:dyDescent="0.2">
      <c r="A4723" s="9" t="str">
        <f t="shared" si="73"/>
        <v>200925A29AUTO15</v>
      </c>
      <c r="B4723" s="10">
        <v>2009</v>
      </c>
      <c r="C4723" s="10" t="s">
        <v>2</v>
      </c>
      <c r="D4723" s="10" t="s">
        <v>34</v>
      </c>
      <c r="E4723" s="10">
        <v>15</v>
      </c>
      <c r="F4723" s="10">
        <v>382</v>
      </c>
      <c r="G4723" s="10">
        <v>0</v>
      </c>
      <c r="H4723" s="10">
        <v>1</v>
      </c>
      <c r="I4723" s="10">
        <v>1</v>
      </c>
      <c r="J4723" s="10">
        <v>0</v>
      </c>
      <c r="K4723" s="10">
        <v>0</v>
      </c>
      <c r="L4723" s="10">
        <v>0</v>
      </c>
      <c r="M4723" s="10">
        <v>0</v>
      </c>
    </row>
    <row r="4724" spans="1:13" x14ac:dyDescent="0.2">
      <c r="A4724" s="9" t="str">
        <f t="shared" si="73"/>
        <v>200925A29CCA115</v>
      </c>
      <c r="B4724" s="10">
        <v>2009</v>
      </c>
      <c r="C4724" s="10" t="s">
        <v>2</v>
      </c>
      <c r="D4724" s="10" t="s">
        <v>24</v>
      </c>
      <c r="E4724" s="10">
        <v>15</v>
      </c>
      <c r="F4724" s="10">
        <v>13612</v>
      </c>
      <c r="G4724" s="10">
        <v>0</v>
      </c>
      <c r="H4724" s="10">
        <v>1</v>
      </c>
      <c r="I4724" s="10">
        <v>1</v>
      </c>
      <c r="J4724" s="10">
        <v>0</v>
      </c>
      <c r="K4724" s="10">
        <v>0</v>
      </c>
      <c r="L4724" s="10">
        <v>0.1126946811636791</v>
      </c>
      <c r="M4724" s="10">
        <v>924.54014704648046</v>
      </c>
    </row>
    <row r="4725" spans="1:13" x14ac:dyDescent="0.2">
      <c r="A4725" s="9" t="str">
        <f t="shared" si="73"/>
        <v>200925A29CCA215</v>
      </c>
      <c r="B4725" s="10">
        <v>2009</v>
      </c>
      <c r="C4725" s="10" t="s">
        <v>2</v>
      </c>
      <c r="D4725" s="10" t="s">
        <v>25</v>
      </c>
      <c r="E4725" s="10">
        <v>15</v>
      </c>
      <c r="F4725" s="10">
        <v>43139</v>
      </c>
      <c r="G4725" s="10">
        <v>0</v>
      </c>
      <c r="H4725" s="10">
        <v>1</v>
      </c>
      <c r="I4725" s="10">
        <v>1</v>
      </c>
      <c r="J4725" s="10">
        <v>0</v>
      </c>
      <c r="K4725" s="10">
        <v>0</v>
      </c>
      <c r="L4725" s="10">
        <v>0.12895523771992859</v>
      </c>
      <c r="M4725" s="10">
        <v>933.777991241368</v>
      </c>
    </row>
    <row r="4726" spans="1:13" x14ac:dyDescent="0.2">
      <c r="A4726" s="9" t="str">
        <f t="shared" si="73"/>
        <v>200925A29CONT15</v>
      </c>
      <c r="B4726" s="10">
        <v>2009</v>
      </c>
      <c r="C4726" s="10" t="s">
        <v>2</v>
      </c>
      <c r="D4726" s="10" t="s">
        <v>31</v>
      </c>
      <c r="E4726" s="10">
        <v>15</v>
      </c>
      <c r="F4726" s="10">
        <v>28956</v>
      </c>
      <c r="G4726" s="10">
        <v>0</v>
      </c>
      <c r="H4726" s="10">
        <v>1</v>
      </c>
      <c r="I4726" s="10">
        <v>1</v>
      </c>
      <c r="J4726" s="10">
        <v>0</v>
      </c>
      <c r="K4726" s="10">
        <v>0</v>
      </c>
      <c r="L4726" s="10">
        <v>7.2869180826080945E-2</v>
      </c>
      <c r="M4726" s="10">
        <v>643.36243950332812</v>
      </c>
    </row>
    <row r="4727" spans="1:13" x14ac:dyDescent="0.2">
      <c r="A4727" s="9" t="str">
        <f t="shared" si="73"/>
        <v>200925A29EMPR15</v>
      </c>
      <c r="B4727" s="10">
        <v>2009</v>
      </c>
      <c r="C4727" s="10" t="s">
        <v>2</v>
      </c>
      <c r="D4727" s="10" t="s">
        <v>32</v>
      </c>
      <c r="E4727" s="10">
        <v>15</v>
      </c>
      <c r="F4727" s="10">
        <v>1726</v>
      </c>
      <c r="G4727" s="10">
        <v>0</v>
      </c>
      <c r="H4727" s="10">
        <v>1</v>
      </c>
      <c r="I4727" s="10">
        <v>1</v>
      </c>
      <c r="J4727" s="10">
        <v>0</v>
      </c>
      <c r="K4727" s="10">
        <v>0</v>
      </c>
      <c r="L4727" s="10">
        <v>0.22247972190034762</v>
      </c>
      <c r="M4727" s="10">
        <v>2621.559532433052</v>
      </c>
    </row>
    <row r="4728" spans="1:13" x14ac:dyDescent="0.2">
      <c r="A4728" s="9" t="str">
        <f t="shared" si="73"/>
        <v>200925A29INAT15</v>
      </c>
      <c r="B4728" s="10">
        <v>2009</v>
      </c>
      <c r="C4728" s="10" t="s">
        <v>2</v>
      </c>
      <c r="D4728" s="10" t="s">
        <v>54</v>
      </c>
      <c r="E4728" s="10">
        <v>15</v>
      </c>
      <c r="F4728" s="10">
        <v>60968</v>
      </c>
      <c r="G4728" s="10">
        <v>1</v>
      </c>
      <c r="H4728" s="10">
        <v>0.36784870751869836</v>
      </c>
      <c r="I4728" s="10">
        <v>0</v>
      </c>
      <c r="J4728" s="10">
        <v>0.51261317412413065</v>
      </c>
      <c r="K4728" s="10">
        <v>0.82705681669072295</v>
      </c>
      <c r="L4728" s="10">
        <v>0.17294318330927699</v>
      </c>
      <c r="M4728" s="10"/>
    </row>
    <row r="4729" spans="1:13" x14ac:dyDescent="0.2">
      <c r="A4729" s="9" t="str">
        <f t="shared" si="73"/>
        <v>200925A29MILI15</v>
      </c>
      <c r="B4729" s="10">
        <v>2009</v>
      </c>
      <c r="C4729" s="10" t="s">
        <v>2</v>
      </c>
      <c r="D4729" s="10" t="s">
        <v>26</v>
      </c>
      <c r="E4729" s="10">
        <v>15</v>
      </c>
      <c r="F4729" s="10">
        <v>382</v>
      </c>
      <c r="G4729" s="10">
        <v>0</v>
      </c>
      <c r="H4729" s="10">
        <v>1</v>
      </c>
      <c r="I4729" s="10">
        <v>1</v>
      </c>
      <c r="J4729" s="10">
        <v>0</v>
      </c>
      <c r="K4729" s="10">
        <v>0</v>
      </c>
      <c r="L4729" s="10">
        <v>0</v>
      </c>
      <c r="M4729" s="10">
        <v>2022.5971793277738</v>
      </c>
    </row>
    <row r="4730" spans="1:13" x14ac:dyDescent="0.2">
      <c r="A4730" s="9" t="str">
        <f t="shared" si="73"/>
        <v>200925A29PUBL15</v>
      </c>
      <c r="B4730" s="10">
        <v>2009</v>
      </c>
      <c r="C4730" s="10" t="s">
        <v>2</v>
      </c>
      <c r="D4730" s="10" t="s">
        <v>27</v>
      </c>
      <c r="E4730" s="10">
        <v>15</v>
      </c>
      <c r="F4730" s="10">
        <v>8049</v>
      </c>
      <c r="G4730" s="10">
        <v>0</v>
      </c>
      <c r="H4730" s="10">
        <v>1</v>
      </c>
      <c r="I4730" s="10">
        <v>1</v>
      </c>
      <c r="J4730" s="10">
        <v>0</v>
      </c>
      <c r="K4730" s="10">
        <v>0</v>
      </c>
      <c r="L4730" s="10">
        <v>0.28574978258168715</v>
      </c>
      <c r="M4730" s="10">
        <v>1716.8523950194326</v>
      </c>
    </row>
    <row r="4731" spans="1:13" x14ac:dyDescent="0.2">
      <c r="A4731" s="9" t="str">
        <f t="shared" si="73"/>
        <v>200925A29SCA115</v>
      </c>
      <c r="B4731" s="10">
        <v>2009</v>
      </c>
      <c r="C4731" s="10" t="s">
        <v>2</v>
      </c>
      <c r="D4731" s="10" t="s">
        <v>29</v>
      </c>
      <c r="E4731" s="10">
        <v>15</v>
      </c>
      <c r="F4731" s="10">
        <v>22435</v>
      </c>
      <c r="G4731" s="10">
        <v>0</v>
      </c>
      <c r="H4731" s="10">
        <v>1</v>
      </c>
      <c r="I4731" s="10">
        <v>1</v>
      </c>
      <c r="J4731" s="10">
        <v>0</v>
      </c>
      <c r="K4731" s="10">
        <v>0</v>
      </c>
      <c r="L4731" s="10">
        <v>0.18809895252952974</v>
      </c>
      <c r="M4731" s="10">
        <v>697.1946389627409</v>
      </c>
    </row>
    <row r="4732" spans="1:13" x14ac:dyDescent="0.2">
      <c r="A4732" s="9" t="str">
        <f t="shared" si="73"/>
        <v>200925A29SCA215</v>
      </c>
      <c r="B4732" s="10">
        <v>2009</v>
      </c>
      <c r="C4732" s="10" t="s">
        <v>2</v>
      </c>
      <c r="D4732" s="10" t="s">
        <v>30</v>
      </c>
      <c r="E4732" s="10">
        <v>15</v>
      </c>
      <c r="F4732" s="10">
        <v>7475</v>
      </c>
      <c r="G4732" s="10">
        <v>0</v>
      </c>
      <c r="H4732" s="10">
        <v>1</v>
      </c>
      <c r="I4732" s="10">
        <v>1</v>
      </c>
      <c r="J4732" s="10">
        <v>0</v>
      </c>
      <c r="K4732" s="10">
        <v>0</v>
      </c>
      <c r="L4732" s="10">
        <v>0.17953177257525083</v>
      </c>
      <c r="M4732" s="10">
        <v>841.77018848113983</v>
      </c>
    </row>
    <row r="4733" spans="1:13" x14ac:dyDescent="0.2">
      <c r="A4733" s="9" t="str">
        <f t="shared" si="73"/>
        <v>200925A29SREM15</v>
      </c>
      <c r="B4733" s="10">
        <v>2009</v>
      </c>
      <c r="C4733" s="10" t="s">
        <v>2</v>
      </c>
      <c r="D4733" s="10" t="s">
        <v>35</v>
      </c>
      <c r="E4733" s="10">
        <v>15</v>
      </c>
      <c r="F4733" s="10">
        <v>2300</v>
      </c>
      <c r="G4733" s="10">
        <v>0</v>
      </c>
      <c r="H4733" s="10">
        <v>1</v>
      </c>
      <c r="I4733" s="10">
        <v>1</v>
      </c>
      <c r="J4733" s="10">
        <v>0</v>
      </c>
      <c r="K4733" s="10">
        <v>0</v>
      </c>
      <c r="L4733" s="10">
        <v>0.25043478260869567</v>
      </c>
      <c r="M4733" s="10">
        <v>0</v>
      </c>
    </row>
    <row r="4734" spans="1:13" x14ac:dyDescent="0.2">
      <c r="A4734" s="9" t="str">
        <f t="shared" si="73"/>
        <v>200925A29TDOM15</v>
      </c>
      <c r="B4734" s="10">
        <v>2009</v>
      </c>
      <c r="C4734" s="10" t="s">
        <v>2</v>
      </c>
      <c r="D4734" s="10" t="s">
        <v>33</v>
      </c>
      <c r="E4734" s="10">
        <v>15</v>
      </c>
      <c r="F4734" s="10">
        <v>10544</v>
      </c>
      <c r="G4734" s="10">
        <v>0</v>
      </c>
      <c r="H4734" s="10">
        <v>1</v>
      </c>
      <c r="I4734" s="10">
        <v>1</v>
      </c>
      <c r="J4734" s="10">
        <v>0</v>
      </c>
      <c r="K4734" s="10">
        <v>0</v>
      </c>
      <c r="L4734" s="10">
        <v>0.18171471927162366</v>
      </c>
      <c r="M4734" s="10">
        <v>379.84636036597954</v>
      </c>
    </row>
    <row r="4735" spans="1:13" x14ac:dyDescent="0.2">
      <c r="A4735" s="9" t="str">
        <f t="shared" si="73"/>
        <v>200930EMAAGCC15</v>
      </c>
      <c r="B4735" s="10">
        <v>2009</v>
      </c>
      <c r="C4735" s="10" t="s">
        <v>4</v>
      </c>
      <c r="D4735" s="10" t="s">
        <v>23</v>
      </c>
      <c r="E4735" s="10">
        <v>15</v>
      </c>
      <c r="F4735" s="10">
        <v>768</v>
      </c>
      <c r="G4735" s="10">
        <v>0</v>
      </c>
      <c r="H4735" s="10">
        <v>1</v>
      </c>
      <c r="I4735" s="10">
        <v>1</v>
      </c>
      <c r="J4735" s="10">
        <v>0</v>
      </c>
      <c r="K4735" s="10">
        <v>0</v>
      </c>
      <c r="L4735" s="10">
        <v>0</v>
      </c>
      <c r="M4735" s="10">
        <v>1924.2764831104516</v>
      </c>
    </row>
    <row r="4736" spans="1:13" x14ac:dyDescent="0.2">
      <c r="A4736" s="9" t="str">
        <f t="shared" si="73"/>
        <v>200930EMAAGSC15</v>
      </c>
      <c r="B4736" s="10">
        <v>2009</v>
      </c>
      <c r="C4736" s="10" t="s">
        <v>4</v>
      </c>
      <c r="D4736" s="10" t="s">
        <v>28</v>
      </c>
      <c r="E4736" s="10">
        <v>15</v>
      </c>
      <c r="F4736" s="10">
        <v>1150</v>
      </c>
      <c r="G4736" s="10">
        <v>0</v>
      </c>
      <c r="H4736" s="10">
        <v>1</v>
      </c>
      <c r="I4736" s="10">
        <v>1</v>
      </c>
      <c r="J4736" s="10">
        <v>0</v>
      </c>
      <c r="K4736" s="10">
        <v>0</v>
      </c>
      <c r="L4736" s="10">
        <v>0</v>
      </c>
      <c r="M4736" s="10">
        <v>1032.6224221390546</v>
      </c>
    </row>
    <row r="4737" spans="1:13" x14ac:dyDescent="0.2">
      <c r="A4737" s="9" t="str">
        <f t="shared" si="73"/>
        <v>200930EMAAUTO15</v>
      </c>
      <c r="B4737" s="10">
        <v>2009</v>
      </c>
      <c r="C4737" s="10" t="s">
        <v>4</v>
      </c>
      <c r="D4737" s="10" t="s">
        <v>34</v>
      </c>
      <c r="E4737" s="10">
        <v>15</v>
      </c>
      <c r="F4737" s="10">
        <v>4601</v>
      </c>
      <c r="G4737" s="10">
        <v>0</v>
      </c>
      <c r="H4737" s="10">
        <v>1</v>
      </c>
      <c r="I4737" s="10">
        <v>1</v>
      </c>
      <c r="J4737" s="10">
        <v>0</v>
      </c>
      <c r="K4737" s="10">
        <v>0</v>
      </c>
      <c r="L4737" s="10">
        <v>0</v>
      </c>
      <c r="M4737" s="10">
        <v>0</v>
      </c>
    </row>
    <row r="4738" spans="1:13" x14ac:dyDescent="0.2">
      <c r="A4738" s="9" t="str">
        <f t="shared" si="73"/>
        <v>200930EMACCA115</v>
      </c>
      <c r="B4738" s="10">
        <v>2009</v>
      </c>
      <c r="C4738" s="10" t="s">
        <v>4</v>
      </c>
      <c r="D4738" s="10" t="s">
        <v>24</v>
      </c>
      <c r="E4738" s="10">
        <v>15</v>
      </c>
      <c r="F4738" s="10">
        <v>39107</v>
      </c>
      <c r="G4738" s="10">
        <v>0</v>
      </c>
      <c r="H4738" s="10">
        <v>1</v>
      </c>
      <c r="I4738" s="10">
        <v>1</v>
      </c>
      <c r="J4738" s="10">
        <v>0</v>
      </c>
      <c r="K4738" s="10">
        <v>0</v>
      </c>
      <c r="L4738" s="10">
        <v>6.8606643311939039E-2</v>
      </c>
      <c r="M4738" s="10">
        <v>1576.4081969479234</v>
      </c>
    </row>
    <row r="4739" spans="1:13" x14ac:dyDescent="0.2">
      <c r="A4739" s="9" t="str">
        <f t="shared" si="73"/>
        <v>200930EMACCA215</v>
      </c>
      <c r="B4739" s="10">
        <v>2009</v>
      </c>
      <c r="C4739" s="10" t="s">
        <v>4</v>
      </c>
      <c r="D4739" s="10" t="s">
        <v>25</v>
      </c>
      <c r="E4739" s="10">
        <v>15</v>
      </c>
      <c r="F4739" s="10">
        <v>117908</v>
      </c>
      <c r="G4739" s="10">
        <v>0</v>
      </c>
      <c r="H4739" s="10">
        <v>1</v>
      </c>
      <c r="I4739" s="10">
        <v>1</v>
      </c>
      <c r="J4739" s="10">
        <v>0</v>
      </c>
      <c r="K4739" s="10">
        <v>0</v>
      </c>
      <c r="L4739" s="10">
        <v>5.5271906910472575E-2</v>
      </c>
      <c r="M4739" s="10">
        <v>1105.504021801861</v>
      </c>
    </row>
    <row r="4740" spans="1:13" x14ac:dyDescent="0.2">
      <c r="A4740" s="9" t="str">
        <f t="shared" ref="A4740:A4803" si="74">B4740&amp;C4740&amp;D4740&amp;E4740</f>
        <v>200930EMACONT15</v>
      </c>
      <c r="B4740" s="10">
        <v>2009</v>
      </c>
      <c r="C4740" s="10" t="s">
        <v>4</v>
      </c>
      <c r="D4740" s="10" t="s">
        <v>31</v>
      </c>
      <c r="E4740" s="10">
        <v>15</v>
      </c>
      <c r="F4740" s="10">
        <v>197859</v>
      </c>
      <c r="G4740" s="10">
        <v>0</v>
      </c>
      <c r="H4740" s="10">
        <v>1</v>
      </c>
      <c r="I4740" s="10">
        <v>1</v>
      </c>
      <c r="J4740" s="10">
        <v>0</v>
      </c>
      <c r="K4740" s="10">
        <v>0</v>
      </c>
      <c r="L4740" s="10">
        <v>3.3938309604314182E-2</v>
      </c>
      <c r="M4740" s="10">
        <v>755.1511802342651</v>
      </c>
    </row>
    <row r="4741" spans="1:13" x14ac:dyDescent="0.2">
      <c r="A4741" s="9" t="str">
        <f t="shared" si="74"/>
        <v>200930EMAEMPR15</v>
      </c>
      <c r="B4741" s="10">
        <v>2009</v>
      </c>
      <c r="C4741" s="10" t="s">
        <v>4</v>
      </c>
      <c r="D4741" s="10" t="s">
        <v>32</v>
      </c>
      <c r="E4741" s="10">
        <v>15</v>
      </c>
      <c r="F4741" s="10">
        <v>27222</v>
      </c>
      <c r="G4741" s="10">
        <v>0</v>
      </c>
      <c r="H4741" s="10">
        <v>1</v>
      </c>
      <c r="I4741" s="10">
        <v>1</v>
      </c>
      <c r="J4741" s="10">
        <v>0</v>
      </c>
      <c r="K4741" s="10">
        <v>0</v>
      </c>
      <c r="L4741" s="10">
        <v>1.4069502608184556E-2</v>
      </c>
      <c r="M4741" s="10">
        <v>3677.4937825941624</v>
      </c>
    </row>
    <row r="4742" spans="1:13" x14ac:dyDescent="0.2">
      <c r="A4742" s="9" t="str">
        <f t="shared" si="74"/>
        <v>200930EMAINAT15</v>
      </c>
      <c r="B4742" s="10">
        <v>2009</v>
      </c>
      <c r="C4742" s="10" t="s">
        <v>4</v>
      </c>
      <c r="D4742" s="10" t="s">
        <v>54</v>
      </c>
      <c r="E4742" s="10">
        <v>15</v>
      </c>
      <c r="F4742" s="10">
        <v>312719</v>
      </c>
      <c r="G4742" s="10">
        <v>1</v>
      </c>
      <c r="H4742" s="10">
        <v>0.11896622846709026</v>
      </c>
      <c r="I4742" s="10">
        <v>0</v>
      </c>
      <c r="J4742" s="10">
        <v>0.85343711127242028</v>
      </c>
      <c r="K4742" s="10">
        <v>0.96258621957732027</v>
      </c>
      <c r="L4742" s="10">
        <v>3.7413780422679788E-2</v>
      </c>
      <c r="M4742" s="10"/>
    </row>
    <row r="4743" spans="1:13" x14ac:dyDescent="0.2">
      <c r="A4743" s="9" t="str">
        <f t="shared" si="74"/>
        <v>200930EMAMILI15</v>
      </c>
      <c r="B4743" s="10">
        <v>2009</v>
      </c>
      <c r="C4743" s="10" t="s">
        <v>4</v>
      </c>
      <c r="D4743" s="10" t="s">
        <v>26</v>
      </c>
      <c r="E4743" s="10">
        <v>15</v>
      </c>
      <c r="F4743" s="10">
        <v>2494</v>
      </c>
      <c r="G4743" s="10">
        <v>0</v>
      </c>
      <c r="H4743" s="10">
        <v>1</v>
      </c>
      <c r="I4743" s="10">
        <v>1</v>
      </c>
      <c r="J4743" s="10">
        <v>0</v>
      </c>
      <c r="K4743" s="10">
        <v>0</v>
      </c>
      <c r="L4743" s="10">
        <v>7.6984763432237369E-2</v>
      </c>
      <c r="M4743" s="10">
        <v>3849.4071859969013</v>
      </c>
    </row>
    <row r="4744" spans="1:13" x14ac:dyDescent="0.2">
      <c r="A4744" s="9" t="str">
        <f t="shared" si="74"/>
        <v>200930EMAPUBL15</v>
      </c>
      <c r="B4744" s="10">
        <v>2009</v>
      </c>
      <c r="C4744" s="10" t="s">
        <v>4</v>
      </c>
      <c r="D4744" s="10" t="s">
        <v>27</v>
      </c>
      <c r="E4744" s="10">
        <v>15</v>
      </c>
      <c r="F4744" s="10">
        <v>53873</v>
      </c>
      <c r="G4744" s="10">
        <v>0</v>
      </c>
      <c r="H4744" s="10">
        <v>1</v>
      </c>
      <c r="I4744" s="10">
        <v>1</v>
      </c>
      <c r="J4744" s="10">
        <v>0</v>
      </c>
      <c r="K4744" s="10">
        <v>0</v>
      </c>
      <c r="L4744" s="10">
        <v>8.1840625174020382E-2</v>
      </c>
      <c r="M4744" s="10">
        <v>2550.7713082484993</v>
      </c>
    </row>
    <row r="4745" spans="1:13" x14ac:dyDescent="0.2">
      <c r="A4745" s="9" t="str">
        <f t="shared" si="74"/>
        <v>200930EMASCA115</v>
      </c>
      <c r="B4745" s="10">
        <v>2009</v>
      </c>
      <c r="C4745" s="10" t="s">
        <v>4</v>
      </c>
      <c r="D4745" s="10" t="s">
        <v>29</v>
      </c>
      <c r="E4745" s="10">
        <v>15</v>
      </c>
      <c r="F4745" s="10">
        <v>61161</v>
      </c>
      <c r="G4745" s="10">
        <v>0</v>
      </c>
      <c r="H4745" s="10">
        <v>1</v>
      </c>
      <c r="I4745" s="10">
        <v>1</v>
      </c>
      <c r="J4745" s="10">
        <v>0</v>
      </c>
      <c r="K4745" s="10">
        <v>0</v>
      </c>
      <c r="L4745" s="10">
        <v>5.0113634505649027E-2</v>
      </c>
      <c r="M4745" s="10">
        <v>943.52853023162515</v>
      </c>
    </row>
    <row r="4746" spans="1:13" x14ac:dyDescent="0.2">
      <c r="A4746" s="9" t="str">
        <f t="shared" si="74"/>
        <v>200930EMASCA215</v>
      </c>
      <c r="B4746" s="10">
        <v>2009</v>
      </c>
      <c r="C4746" s="10" t="s">
        <v>4</v>
      </c>
      <c r="D4746" s="10" t="s">
        <v>30</v>
      </c>
      <c r="E4746" s="10">
        <v>15</v>
      </c>
      <c r="F4746" s="10">
        <v>23770</v>
      </c>
      <c r="G4746" s="10">
        <v>0</v>
      </c>
      <c r="H4746" s="10">
        <v>1</v>
      </c>
      <c r="I4746" s="10">
        <v>1</v>
      </c>
      <c r="J4746" s="10">
        <v>0</v>
      </c>
      <c r="K4746" s="10">
        <v>0</v>
      </c>
      <c r="L4746" s="10">
        <v>7.2612536811106437E-2</v>
      </c>
      <c r="M4746" s="10">
        <v>1058.5157262270673</v>
      </c>
    </row>
    <row r="4747" spans="1:13" x14ac:dyDescent="0.2">
      <c r="A4747" s="9" t="str">
        <f t="shared" si="74"/>
        <v>200930EMASREM15</v>
      </c>
      <c r="B4747" s="10">
        <v>2009</v>
      </c>
      <c r="C4747" s="10" t="s">
        <v>4</v>
      </c>
      <c r="D4747" s="10" t="s">
        <v>35</v>
      </c>
      <c r="E4747" s="10">
        <v>15</v>
      </c>
      <c r="F4747" s="10">
        <v>8048</v>
      </c>
      <c r="G4747" s="10">
        <v>0</v>
      </c>
      <c r="H4747" s="10">
        <v>1</v>
      </c>
      <c r="I4747" s="10">
        <v>1</v>
      </c>
      <c r="J4747" s="10">
        <v>0</v>
      </c>
      <c r="K4747" s="10">
        <v>0</v>
      </c>
      <c r="L4747" s="10">
        <v>2.3732604373757456E-2</v>
      </c>
      <c r="M4747" s="10">
        <v>2.6807119672998998</v>
      </c>
    </row>
    <row r="4748" spans="1:13" x14ac:dyDescent="0.2">
      <c r="A4748" s="9" t="str">
        <f t="shared" si="74"/>
        <v>200930EMATDOM15</v>
      </c>
      <c r="B4748" s="10">
        <v>2009</v>
      </c>
      <c r="C4748" s="10" t="s">
        <v>4</v>
      </c>
      <c r="D4748" s="10" t="s">
        <v>33</v>
      </c>
      <c r="E4748" s="10">
        <v>15</v>
      </c>
      <c r="F4748" s="10">
        <v>65961</v>
      </c>
      <c r="G4748" s="10">
        <v>0</v>
      </c>
      <c r="H4748" s="10">
        <v>1</v>
      </c>
      <c r="I4748" s="10">
        <v>1</v>
      </c>
      <c r="J4748" s="10">
        <v>0</v>
      </c>
      <c r="K4748" s="10">
        <v>0</v>
      </c>
      <c r="L4748" s="10">
        <v>2.6166977456375737E-2</v>
      </c>
      <c r="M4748" s="10">
        <v>447.25438757810781</v>
      </c>
    </row>
    <row r="4749" spans="1:13" x14ac:dyDescent="0.2">
      <c r="A4749" s="9" t="str">
        <f t="shared" si="74"/>
        <v>200915A17AGSC23</v>
      </c>
      <c r="B4749" s="10">
        <v>2009</v>
      </c>
      <c r="C4749" s="10" t="s">
        <v>0</v>
      </c>
      <c r="D4749" s="10" t="s">
        <v>28</v>
      </c>
      <c r="E4749" s="10">
        <v>23</v>
      </c>
      <c r="F4749" s="10">
        <v>884</v>
      </c>
      <c r="G4749" s="10">
        <v>0</v>
      </c>
      <c r="H4749" s="10">
        <v>1</v>
      </c>
      <c r="I4749" s="10">
        <v>1</v>
      </c>
      <c r="J4749" s="10">
        <v>0</v>
      </c>
      <c r="K4749" s="10">
        <v>0</v>
      </c>
      <c r="L4749" s="10">
        <v>0.75</v>
      </c>
      <c r="M4749" s="10">
        <v>137.64897470425129</v>
      </c>
    </row>
    <row r="4750" spans="1:13" x14ac:dyDescent="0.2">
      <c r="A4750" s="9" t="str">
        <f t="shared" si="74"/>
        <v>200915A17AUTO23</v>
      </c>
      <c r="B4750" s="10">
        <v>2009</v>
      </c>
      <c r="C4750" s="10" t="s">
        <v>0</v>
      </c>
      <c r="D4750" s="10" t="s">
        <v>34</v>
      </c>
      <c r="E4750" s="10">
        <v>23</v>
      </c>
      <c r="F4750" s="10">
        <v>442</v>
      </c>
      <c r="G4750" s="10">
        <v>0</v>
      </c>
      <c r="H4750" s="10">
        <v>1</v>
      </c>
      <c r="I4750" s="10">
        <v>1</v>
      </c>
      <c r="J4750" s="10">
        <v>0</v>
      </c>
      <c r="K4750" s="10">
        <v>0</v>
      </c>
      <c r="L4750" s="10">
        <v>1</v>
      </c>
      <c r="M4750" s="10">
        <v>0</v>
      </c>
    </row>
    <row r="4751" spans="1:13" x14ac:dyDescent="0.2">
      <c r="A4751" s="9" t="str">
        <f t="shared" si="74"/>
        <v>200915A17CCA123</v>
      </c>
      <c r="B4751" s="10">
        <v>2009</v>
      </c>
      <c r="C4751" s="10" t="s">
        <v>0</v>
      </c>
      <c r="D4751" s="10" t="s">
        <v>24</v>
      </c>
      <c r="E4751" s="10">
        <v>23</v>
      </c>
      <c r="F4751" s="10">
        <v>220</v>
      </c>
      <c r="G4751" s="10">
        <v>0</v>
      </c>
      <c r="H4751" s="10">
        <v>1</v>
      </c>
      <c r="I4751" s="10">
        <v>1</v>
      </c>
      <c r="J4751" s="10">
        <v>0</v>
      </c>
      <c r="K4751" s="10">
        <v>0</v>
      </c>
      <c r="L4751" s="10">
        <v>1</v>
      </c>
      <c r="M4751" s="10">
        <v>522.50427132634161</v>
      </c>
    </row>
    <row r="4752" spans="1:13" x14ac:dyDescent="0.2">
      <c r="A4752" s="9" t="str">
        <f t="shared" si="74"/>
        <v>200915A17CCA223</v>
      </c>
      <c r="B4752" s="10">
        <v>2009</v>
      </c>
      <c r="C4752" s="10" t="s">
        <v>0</v>
      </c>
      <c r="D4752" s="10" t="s">
        <v>25</v>
      </c>
      <c r="E4752" s="10">
        <v>23</v>
      </c>
      <c r="F4752" s="10">
        <v>221</v>
      </c>
      <c r="G4752" s="10">
        <v>0</v>
      </c>
      <c r="H4752" s="10">
        <v>1</v>
      </c>
      <c r="I4752" s="10">
        <v>1</v>
      </c>
      <c r="J4752" s="10">
        <v>0</v>
      </c>
      <c r="K4752" s="10">
        <v>0</v>
      </c>
      <c r="L4752" s="10">
        <v>0</v>
      </c>
      <c r="M4752" s="10">
        <v>260.69030311335757</v>
      </c>
    </row>
    <row r="4753" spans="1:13" x14ac:dyDescent="0.2">
      <c r="A4753" s="9" t="str">
        <f t="shared" si="74"/>
        <v>200915A17CONT23</v>
      </c>
      <c r="B4753" s="10">
        <v>2009</v>
      </c>
      <c r="C4753" s="10" t="s">
        <v>0</v>
      </c>
      <c r="D4753" s="10" t="s">
        <v>31</v>
      </c>
      <c r="E4753" s="10">
        <v>23</v>
      </c>
      <c r="F4753" s="10">
        <v>6185</v>
      </c>
      <c r="G4753" s="10">
        <v>0</v>
      </c>
      <c r="H4753" s="10">
        <v>1</v>
      </c>
      <c r="I4753" s="10">
        <v>1</v>
      </c>
      <c r="J4753" s="10">
        <v>0</v>
      </c>
      <c r="K4753" s="10">
        <v>0</v>
      </c>
      <c r="L4753" s="10">
        <v>0.6785772029102668</v>
      </c>
      <c r="M4753" s="10">
        <v>306.75981856618813</v>
      </c>
    </row>
    <row r="4754" spans="1:13" x14ac:dyDescent="0.2">
      <c r="A4754" s="9" t="str">
        <f t="shared" si="74"/>
        <v>200915A17INAT23</v>
      </c>
      <c r="B4754" s="10">
        <v>2009</v>
      </c>
      <c r="C4754" s="10" t="s">
        <v>0</v>
      </c>
      <c r="D4754" s="10" t="s">
        <v>54</v>
      </c>
      <c r="E4754" s="10">
        <v>23</v>
      </c>
      <c r="F4754" s="10">
        <v>160593</v>
      </c>
      <c r="G4754" s="10">
        <v>1</v>
      </c>
      <c r="H4754" s="10">
        <v>8.526523572011234E-2</v>
      </c>
      <c r="I4754" s="10">
        <v>0</v>
      </c>
      <c r="J4754" s="10">
        <v>0.10728363004614148</v>
      </c>
      <c r="K4754" s="10">
        <v>0.11691045064230696</v>
      </c>
      <c r="L4754" s="10">
        <v>0.88308954935769302</v>
      </c>
      <c r="M4754" s="10"/>
    </row>
    <row r="4755" spans="1:13" x14ac:dyDescent="0.2">
      <c r="A4755" s="9" t="str">
        <f t="shared" si="74"/>
        <v>200915A17SCA123</v>
      </c>
      <c r="B4755" s="10">
        <v>2009</v>
      </c>
      <c r="C4755" s="10" t="s">
        <v>0</v>
      </c>
      <c r="D4755" s="10" t="s">
        <v>29</v>
      </c>
      <c r="E4755" s="10">
        <v>23</v>
      </c>
      <c r="F4755" s="10">
        <v>15686</v>
      </c>
      <c r="G4755" s="10">
        <v>0</v>
      </c>
      <c r="H4755" s="10">
        <v>1</v>
      </c>
      <c r="I4755" s="10">
        <v>1</v>
      </c>
      <c r="J4755" s="10">
        <v>0</v>
      </c>
      <c r="K4755" s="10">
        <v>0</v>
      </c>
      <c r="L4755" s="10">
        <v>0.78879255386969271</v>
      </c>
      <c r="M4755" s="10">
        <v>280.3191979841958</v>
      </c>
    </row>
    <row r="4756" spans="1:13" x14ac:dyDescent="0.2">
      <c r="A4756" s="9" t="str">
        <f t="shared" si="74"/>
        <v>200915A17SCA223</v>
      </c>
      <c r="B4756" s="10">
        <v>2009</v>
      </c>
      <c r="C4756" s="10" t="s">
        <v>0</v>
      </c>
      <c r="D4756" s="10" t="s">
        <v>30</v>
      </c>
      <c r="E4756" s="10">
        <v>23</v>
      </c>
      <c r="F4756" s="10">
        <v>9060</v>
      </c>
      <c r="G4756" s="10">
        <v>0</v>
      </c>
      <c r="H4756" s="10">
        <v>1</v>
      </c>
      <c r="I4756" s="10">
        <v>1</v>
      </c>
      <c r="J4756" s="10">
        <v>0</v>
      </c>
      <c r="K4756" s="10">
        <v>0</v>
      </c>
      <c r="L4756" s="10">
        <v>0.75607064017660042</v>
      </c>
      <c r="M4756" s="10">
        <v>343.25165832084036</v>
      </c>
    </row>
    <row r="4757" spans="1:13" x14ac:dyDescent="0.2">
      <c r="A4757" s="9" t="str">
        <f t="shared" si="74"/>
        <v>200915A17SREM23</v>
      </c>
      <c r="B4757" s="10">
        <v>2009</v>
      </c>
      <c r="C4757" s="10" t="s">
        <v>0</v>
      </c>
      <c r="D4757" s="10" t="s">
        <v>35</v>
      </c>
      <c r="E4757" s="10">
        <v>23</v>
      </c>
      <c r="F4757" s="10">
        <v>6624</v>
      </c>
      <c r="G4757" s="10">
        <v>0</v>
      </c>
      <c r="H4757" s="10">
        <v>1</v>
      </c>
      <c r="I4757" s="10">
        <v>1</v>
      </c>
      <c r="J4757" s="10">
        <v>0</v>
      </c>
      <c r="K4757" s="10">
        <v>0</v>
      </c>
      <c r="L4757" s="10">
        <v>0.83318236714975846</v>
      </c>
      <c r="M4757" s="10">
        <v>0</v>
      </c>
    </row>
    <row r="4758" spans="1:13" x14ac:dyDescent="0.2">
      <c r="A4758" s="9" t="str">
        <f t="shared" si="74"/>
        <v>200915A17TDOM23</v>
      </c>
      <c r="B4758" s="10">
        <v>2009</v>
      </c>
      <c r="C4758" s="10" t="s">
        <v>0</v>
      </c>
      <c r="D4758" s="10" t="s">
        <v>33</v>
      </c>
      <c r="E4758" s="10">
        <v>23</v>
      </c>
      <c r="F4758" s="10">
        <v>5302</v>
      </c>
      <c r="G4758" s="10">
        <v>0</v>
      </c>
      <c r="H4758" s="10">
        <v>1</v>
      </c>
      <c r="I4758" s="10">
        <v>1</v>
      </c>
      <c r="J4758" s="10">
        <v>0</v>
      </c>
      <c r="K4758" s="10">
        <v>0</v>
      </c>
      <c r="L4758" s="10">
        <v>0.66672953602414187</v>
      </c>
      <c r="M4758" s="10">
        <v>206.12366778121032</v>
      </c>
    </row>
    <row r="4759" spans="1:13" x14ac:dyDescent="0.2">
      <c r="A4759" s="9" t="str">
        <f t="shared" si="74"/>
        <v>200915A29AGCC23</v>
      </c>
      <c r="B4759" s="10">
        <v>2009</v>
      </c>
      <c r="C4759" s="10" t="s">
        <v>3</v>
      </c>
      <c r="D4759" s="10" t="s">
        <v>23</v>
      </c>
      <c r="E4759" s="10">
        <v>23</v>
      </c>
      <c r="F4759" s="10">
        <v>884</v>
      </c>
      <c r="G4759" s="10">
        <v>0</v>
      </c>
      <c r="H4759" s="10">
        <v>1</v>
      </c>
      <c r="I4759" s="10">
        <v>1</v>
      </c>
      <c r="J4759" s="10">
        <v>0</v>
      </c>
      <c r="K4759" s="10">
        <v>0</v>
      </c>
      <c r="L4759" s="10">
        <v>0</v>
      </c>
      <c r="M4759" s="10">
        <v>602.56540967473268</v>
      </c>
    </row>
    <row r="4760" spans="1:13" x14ac:dyDescent="0.2">
      <c r="A4760" s="9" t="str">
        <f t="shared" si="74"/>
        <v>200915A29AGSC23</v>
      </c>
      <c r="B4760" s="10">
        <v>2009</v>
      </c>
      <c r="C4760" s="10" t="s">
        <v>3</v>
      </c>
      <c r="D4760" s="10" t="s">
        <v>28</v>
      </c>
      <c r="E4760" s="10">
        <v>23</v>
      </c>
      <c r="F4760" s="10">
        <v>5081</v>
      </c>
      <c r="G4760" s="10">
        <v>0</v>
      </c>
      <c r="H4760" s="10">
        <v>1</v>
      </c>
      <c r="I4760" s="10">
        <v>1</v>
      </c>
      <c r="J4760" s="10">
        <v>0</v>
      </c>
      <c r="K4760" s="10">
        <v>0</v>
      </c>
      <c r="L4760" s="10">
        <v>0.21747687463097815</v>
      </c>
      <c r="M4760" s="10">
        <v>307.19778650663898</v>
      </c>
    </row>
    <row r="4761" spans="1:13" x14ac:dyDescent="0.2">
      <c r="A4761" s="9" t="str">
        <f t="shared" si="74"/>
        <v>200915A29AUTO23</v>
      </c>
      <c r="B4761" s="10">
        <v>2009</v>
      </c>
      <c r="C4761" s="10" t="s">
        <v>3</v>
      </c>
      <c r="D4761" s="10" t="s">
        <v>34</v>
      </c>
      <c r="E4761" s="10">
        <v>23</v>
      </c>
      <c r="F4761" s="10">
        <v>2873</v>
      </c>
      <c r="G4761" s="10">
        <v>0</v>
      </c>
      <c r="H4761" s="10">
        <v>1</v>
      </c>
      <c r="I4761" s="10">
        <v>1</v>
      </c>
      <c r="J4761" s="10">
        <v>0</v>
      </c>
      <c r="K4761" s="10">
        <v>0</v>
      </c>
      <c r="L4761" s="10">
        <v>0.15384615384615385</v>
      </c>
      <c r="M4761" s="10">
        <v>0</v>
      </c>
    </row>
    <row r="4762" spans="1:13" x14ac:dyDescent="0.2">
      <c r="A4762" s="9" t="str">
        <f t="shared" si="74"/>
        <v>200915A29CCA123</v>
      </c>
      <c r="B4762" s="10">
        <v>2009</v>
      </c>
      <c r="C4762" s="10" t="s">
        <v>3</v>
      </c>
      <c r="D4762" s="10" t="s">
        <v>24</v>
      </c>
      <c r="E4762" s="10">
        <v>23</v>
      </c>
      <c r="F4762" s="10">
        <v>62296</v>
      </c>
      <c r="G4762" s="10">
        <v>0</v>
      </c>
      <c r="H4762" s="10">
        <v>1</v>
      </c>
      <c r="I4762" s="10">
        <v>1</v>
      </c>
      <c r="J4762" s="10">
        <v>0</v>
      </c>
      <c r="K4762" s="10">
        <v>0</v>
      </c>
      <c r="L4762" s="10">
        <v>0.14182290997816874</v>
      </c>
      <c r="M4762" s="10">
        <v>899.10156623087778</v>
      </c>
    </row>
    <row r="4763" spans="1:13" x14ac:dyDescent="0.2">
      <c r="A4763" s="9" t="str">
        <f t="shared" si="74"/>
        <v>200915A29CCA223</v>
      </c>
      <c r="B4763" s="10">
        <v>2009</v>
      </c>
      <c r="C4763" s="10" t="s">
        <v>3</v>
      </c>
      <c r="D4763" s="10" t="s">
        <v>25</v>
      </c>
      <c r="E4763" s="10">
        <v>23</v>
      </c>
      <c r="F4763" s="10">
        <v>194406</v>
      </c>
      <c r="G4763" s="10">
        <v>0</v>
      </c>
      <c r="H4763" s="10">
        <v>1</v>
      </c>
      <c r="I4763" s="10">
        <v>1</v>
      </c>
      <c r="J4763" s="10">
        <v>0</v>
      </c>
      <c r="K4763" s="10">
        <v>0</v>
      </c>
      <c r="L4763" s="10">
        <v>0.15228953838873285</v>
      </c>
      <c r="M4763" s="10">
        <v>798.00109357334304</v>
      </c>
    </row>
    <row r="4764" spans="1:13" x14ac:dyDescent="0.2">
      <c r="A4764" s="9" t="str">
        <f t="shared" si="74"/>
        <v>200915A29CONT23</v>
      </c>
      <c r="B4764" s="10">
        <v>2009</v>
      </c>
      <c r="C4764" s="10" t="s">
        <v>3</v>
      </c>
      <c r="D4764" s="10" t="s">
        <v>31</v>
      </c>
      <c r="E4764" s="10">
        <v>23</v>
      </c>
      <c r="F4764" s="10">
        <v>59873</v>
      </c>
      <c r="G4764" s="10">
        <v>0</v>
      </c>
      <c r="H4764" s="10">
        <v>1</v>
      </c>
      <c r="I4764" s="10">
        <v>1</v>
      </c>
      <c r="J4764" s="10">
        <v>0</v>
      </c>
      <c r="K4764" s="10">
        <v>0</v>
      </c>
      <c r="L4764" s="10">
        <v>0.18819835318089956</v>
      </c>
      <c r="M4764" s="10">
        <v>628.17740072591732</v>
      </c>
    </row>
    <row r="4765" spans="1:13" x14ac:dyDescent="0.2">
      <c r="A4765" s="9" t="str">
        <f t="shared" si="74"/>
        <v>200915A29EMPR23</v>
      </c>
      <c r="B4765" s="10">
        <v>2009</v>
      </c>
      <c r="C4765" s="10" t="s">
        <v>3</v>
      </c>
      <c r="D4765" s="10" t="s">
        <v>32</v>
      </c>
      <c r="E4765" s="10">
        <v>23</v>
      </c>
      <c r="F4765" s="10">
        <v>12152</v>
      </c>
      <c r="G4765" s="10">
        <v>0</v>
      </c>
      <c r="H4765" s="10">
        <v>1</v>
      </c>
      <c r="I4765" s="10">
        <v>1</v>
      </c>
      <c r="J4765" s="10">
        <v>0</v>
      </c>
      <c r="K4765" s="10">
        <v>0</v>
      </c>
      <c r="L4765" s="10">
        <v>0.14549045424621462</v>
      </c>
      <c r="M4765" s="10">
        <v>2611.749925835376</v>
      </c>
    </row>
    <row r="4766" spans="1:13" x14ac:dyDescent="0.2">
      <c r="A4766" s="9" t="str">
        <f t="shared" si="74"/>
        <v>200915A29INAT23</v>
      </c>
      <c r="B4766" s="10">
        <v>2009</v>
      </c>
      <c r="C4766" s="10" t="s">
        <v>3</v>
      </c>
      <c r="D4766" s="10" t="s">
        <v>54</v>
      </c>
      <c r="E4766" s="10">
        <v>23</v>
      </c>
      <c r="F4766" s="10">
        <v>458164</v>
      </c>
      <c r="G4766" s="10">
        <v>1</v>
      </c>
      <c r="H4766" s="10">
        <v>0.25987419352022417</v>
      </c>
      <c r="I4766" s="10">
        <v>0</v>
      </c>
      <c r="J4766" s="10">
        <v>0.31582140892780752</v>
      </c>
      <c r="K4766" s="10">
        <v>0.4995154573471508</v>
      </c>
      <c r="L4766" s="10">
        <v>0.50048454265284925</v>
      </c>
      <c r="M4766" s="10"/>
    </row>
    <row r="4767" spans="1:13" x14ac:dyDescent="0.2">
      <c r="A4767" s="9" t="str">
        <f t="shared" si="74"/>
        <v>200915A29MILI23</v>
      </c>
      <c r="B4767" s="10">
        <v>2009</v>
      </c>
      <c r="C4767" s="10" t="s">
        <v>3</v>
      </c>
      <c r="D4767" s="10" t="s">
        <v>26</v>
      </c>
      <c r="E4767" s="10">
        <v>23</v>
      </c>
      <c r="F4767" s="10">
        <v>3314</v>
      </c>
      <c r="G4767" s="10">
        <v>0</v>
      </c>
      <c r="H4767" s="10">
        <v>1</v>
      </c>
      <c r="I4767" s="10">
        <v>1</v>
      </c>
      <c r="J4767" s="10">
        <v>0</v>
      </c>
      <c r="K4767" s="10">
        <v>0</v>
      </c>
      <c r="L4767" s="10">
        <v>0.13337356668678335</v>
      </c>
      <c r="M4767" s="10">
        <v>1350.3392730507517</v>
      </c>
    </row>
    <row r="4768" spans="1:13" x14ac:dyDescent="0.2">
      <c r="A4768" s="9" t="str">
        <f t="shared" si="74"/>
        <v>200915A29PUBL23</v>
      </c>
      <c r="B4768" s="10">
        <v>2009</v>
      </c>
      <c r="C4768" s="10" t="s">
        <v>3</v>
      </c>
      <c r="D4768" s="10" t="s">
        <v>27</v>
      </c>
      <c r="E4768" s="10">
        <v>23</v>
      </c>
      <c r="F4768" s="10">
        <v>10163</v>
      </c>
      <c r="G4768" s="10">
        <v>0</v>
      </c>
      <c r="H4768" s="10">
        <v>1</v>
      </c>
      <c r="I4768" s="10">
        <v>1</v>
      </c>
      <c r="J4768" s="10">
        <v>0</v>
      </c>
      <c r="K4768" s="10">
        <v>0</v>
      </c>
      <c r="L4768" s="10">
        <v>0.28259372232608482</v>
      </c>
      <c r="M4768" s="10">
        <v>2213.9989290317972</v>
      </c>
    </row>
    <row r="4769" spans="1:13" x14ac:dyDescent="0.2">
      <c r="A4769" s="9" t="str">
        <f t="shared" si="74"/>
        <v>200915A29SCA123</v>
      </c>
      <c r="B4769" s="10">
        <v>2009</v>
      </c>
      <c r="C4769" s="10" t="s">
        <v>3</v>
      </c>
      <c r="D4769" s="10" t="s">
        <v>29</v>
      </c>
      <c r="E4769" s="10">
        <v>23</v>
      </c>
      <c r="F4769" s="10">
        <v>100506</v>
      </c>
      <c r="G4769" s="10">
        <v>0</v>
      </c>
      <c r="H4769" s="10">
        <v>1</v>
      </c>
      <c r="I4769" s="10">
        <v>1</v>
      </c>
      <c r="J4769" s="10">
        <v>0</v>
      </c>
      <c r="K4769" s="10">
        <v>0</v>
      </c>
      <c r="L4769" s="10">
        <v>0.30551409866077645</v>
      </c>
      <c r="M4769" s="10">
        <v>507.66217752115296</v>
      </c>
    </row>
    <row r="4770" spans="1:13" x14ac:dyDescent="0.2">
      <c r="A4770" s="9" t="str">
        <f t="shared" si="74"/>
        <v>200915A29SCA223</v>
      </c>
      <c r="B4770" s="10">
        <v>2009</v>
      </c>
      <c r="C4770" s="10" t="s">
        <v>3</v>
      </c>
      <c r="D4770" s="10" t="s">
        <v>30</v>
      </c>
      <c r="E4770" s="10">
        <v>23</v>
      </c>
      <c r="F4770" s="10">
        <v>58551</v>
      </c>
      <c r="G4770" s="10">
        <v>0</v>
      </c>
      <c r="H4770" s="10">
        <v>1</v>
      </c>
      <c r="I4770" s="10">
        <v>1</v>
      </c>
      <c r="J4770" s="10">
        <v>0</v>
      </c>
      <c r="K4770" s="10">
        <v>0</v>
      </c>
      <c r="L4770" s="10">
        <v>0.29056719782753498</v>
      </c>
      <c r="M4770" s="10">
        <v>582.81652191991896</v>
      </c>
    </row>
    <row r="4771" spans="1:13" x14ac:dyDescent="0.2">
      <c r="A4771" s="9" t="str">
        <f t="shared" si="74"/>
        <v>200915A29SREM23</v>
      </c>
      <c r="B4771" s="10">
        <v>2009</v>
      </c>
      <c r="C4771" s="10" t="s">
        <v>3</v>
      </c>
      <c r="D4771" s="10" t="s">
        <v>35</v>
      </c>
      <c r="E4771" s="10">
        <v>23</v>
      </c>
      <c r="F4771" s="10">
        <v>16564</v>
      </c>
      <c r="G4771" s="10">
        <v>0</v>
      </c>
      <c r="H4771" s="10">
        <v>1</v>
      </c>
      <c r="I4771" s="10">
        <v>1</v>
      </c>
      <c r="J4771" s="10">
        <v>0</v>
      </c>
      <c r="K4771" s="10">
        <v>0</v>
      </c>
      <c r="L4771" s="10">
        <v>0.47983578845689445</v>
      </c>
      <c r="M4771" s="10">
        <v>2.9984301740819319</v>
      </c>
    </row>
    <row r="4772" spans="1:13" x14ac:dyDescent="0.2">
      <c r="A4772" s="9" t="str">
        <f t="shared" si="74"/>
        <v>200915A29TDOM23</v>
      </c>
      <c r="B4772" s="10">
        <v>2009</v>
      </c>
      <c r="C4772" s="10" t="s">
        <v>3</v>
      </c>
      <c r="D4772" s="10" t="s">
        <v>33</v>
      </c>
      <c r="E4772" s="10">
        <v>23</v>
      </c>
      <c r="F4772" s="10">
        <v>43739</v>
      </c>
      <c r="G4772" s="10">
        <v>0</v>
      </c>
      <c r="H4772" s="10">
        <v>1</v>
      </c>
      <c r="I4772" s="10">
        <v>1</v>
      </c>
      <c r="J4772" s="10">
        <v>0</v>
      </c>
      <c r="K4772" s="10">
        <v>0</v>
      </c>
      <c r="L4772" s="10">
        <v>0.19197969775257778</v>
      </c>
      <c r="M4772" s="10">
        <v>354.60826061411382</v>
      </c>
    </row>
    <row r="4773" spans="1:13" x14ac:dyDescent="0.2">
      <c r="A4773" s="9" t="str">
        <f t="shared" si="74"/>
        <v>200918A24AGCC23</v>
      </c>
      <c r="B4773" s="10">
        <v>2009</v>
      </c>
      <c r="C4773" s="10" t="s">
        <v>1</v>
      </c>
      <c r="D4773" s="10" t="s">
        <v>23</v>
      </c>
      <c r="E4773" s="10">
        <v>23</v>
      </c>
      <c r="F4773" s="10">
        <v>442</v>
      </c>
      <c r="G4773" s="10">
        <v>0</v>
      </c>
      <c r="H4773" s="10">
        <v>1</v>
      </c>
      <c r="I4773" s="10">
        <v>1</v>
      </c>
      <c r="J4773" s="10">
        <v>0</v>
      </c>
      <c r="K4773" s="10">
        <v>0</v>
      </c>
      <c r="L4773" s="10">
        <v>0</v>
      </c>
      <c r="M4773" s="10">
        <v>674.19905977592475</v>
      </c>
    </row>
    <row r="4774" spans="1:13" x14ac:dyDescent="0.2">
      <c r="A4774" s="9" t="str">
        <f t="shared" si="74"/>
        <v>200918A24AGSC23</v>
      </c>
      <c r="B4774" s="10">
        <v>2009</v>
      </c>
      <c r="C4774" s="10" t="s">
        <v>1</v>
      </c>
      <c r="D4774" s="10" t="s">
        <v>28</v>
      </c>
      <c r="E4774" s="10">
        <v>23</v>
      </c>
      <c r="F4774" s="10">
        <v>1546</v>
      </c>
      <c r="G4774" s="10">
        <v>0</v>
      </c>
      <c r="H4774" s="10">
        <v>1</v>
      </c>
      <c r="I4774" s="10">
        <v>1</v>
      </c>
      <c r="J4774" s="10">
        <v>0</v>
      </c>
      <c r="K4774" s="10">
        <v>0</v>
      </c>
      <c r="L4774" s="10">
        <v>0.14294954721862871</v>
      </c>
      <c r="M4774" s="10">
        <v>311.26831537261484</v>
      </c>
    </row>
    <row r="4775" spans="1:13" x14ac:dyDescent="0.2">
      <c r="A4775" s="9" t="str">
        <f t="shared" si="74"/>
        <v>200918A24AUTO23</v>
      </c>
      <c r="B4775" s="10">
        <v>2009</v>
      </c>
      <c r="C4775" s="10" t="s">
        <v>1</v>
      </c>
      <c r="D4775" s="10" t="s">
        <v>34</v>
      </c>
      <c r="E4775" s="10">
        <v>23</v>
      </c>
      <c r="F4775" s="10">
        <v>884</v>
      </c>
      <c r="G4775" s="10">
        <v>0</v>
      </c>
      <c r="H4775" s="10">
        <v>1</v>
      </c>
      <c r="I4775" s="10">
        <v>1</v>
      </c>
      <c r="J4775" s="10">
        <v>0</v>
      </c>
      <c r="K4775" s="10">
        <v>0</v>
      </c>
      <c r="L4775" s="10">
        <v>0</v>
      </c>
      <c r="M4775" s="10">
        <v>0</v>
      </c>
    </row>
    <row r="4776" spans="1:13" x14ac:dyDescent="0.2">
      <c r="A4776" s="9" t="str">
        <f t="shared" si="74"/>
        <v>200918A24CCA123</v>
      </c>
      <c r="B4776" s="10">
        <v>2009</v>
      </c>
      <c r="C4776" s="10" t="s">
        <v>1</v>
      </c>
      <c r="D4776" s="10" t="s">
        <v>24</v>
      </c>
      <c r="E4776" s="10">
        <v>23</v>
      </c>
      <c r="F4776" s="10">
        <v>27829</v>
      </c>
      <c r="G4776" s="10">
        <v>0</v>
      </c>
      <c r="H4776" s="10">
        <v>1</v>
      </c>
      <c r="I4776" s="10">
        <v>1</v>
      </c>
      <c r="J4776" s="10">
        <v>0</v>
      </c>
      <c r="K4776" s="10">
        <v>0</v>
      </c>
      <c r="L4776" s="10">
        <v>0.18254338998886055</v>
      </c>
      <c r="M4776" s="10">
        <v>674.82228629548126</v>
      </c>
    </row>
    <row r="4777" spans="1:13" x14ac:dyDescent="0.2">
      <c r="A4777" s="9" t="str">
        <f t="shared" si="74"/>
        <v>200918A24CCA223</v>
      </c>
      <c r="B4777" s="10">
        <v>2009</v>
      </c>
      <c r="C4777" s="10" t="s">
        <v>1</v>
      </c>
      <c r="D4777" s="10" t="s">
        <v>25</v>
      </c>
      <c r="E4777" s="10">
        <v>23</v>
      </c>
      <c r="F4777" s="10">
        <v>99633</v>
      </c>
      <c r="G4777" s="10">
        <v>0</v>
      </c>
      <c r="H4777" s="10">
        <v>1</v>
      </c>
      <c r="I4777" s="10">
        <v>1</v>
      </c>
      <c r="J4777" s="10">
        <v>0</v>
      </c>
      <c r="K4777" s="10">
        <v>0</v>
      </c>
      <c r="L4777" s="10">
        <v>0.19292804592855781</v>
      </c>
      <c r="M4777" s="10">
        <v>653.33274334756777</v>
      </c>
    </row>
    <row r="4778" spans="1:13" x14ac:dyDescent="0.2">
      <c r="A4778" s="9" t="str">
        <f t="shared" si="74"/>
        <v>200918A24CONT23</v>
      </c>
      <c r="B4778" s="10">
        <v>2009</v>
      </c>
      <c r="C4778" s="10" t="s">
        <v>1</v>
      </c>
      <c r="D4778" s="10" t="s">
        <v>31</v>
      </c>
      <c r="E4778" s="10">
        <v>23</v>
      </c>
      <c r="F4778" s="10">
        <v>26068</v>
      </c>
      <c r="G4778" s="10">
        <v>0</v>
      </c>
      <c r="H4778" s="10">
        <v>1</v>
      </c>
      <c r="I4778" s="10">
        <v>1</v>
      </c>
      <c r="J4778" s="10">
        <v>0</v>
      </c>
      <c r="K4778" s="10">
        <v>0</v>
      </c>
      <c r="L4778" s="10">
        <v>0.16951818321313489</v>
      </c>
      <c r="M4778" s="10">
        <v>507.11379236761178</v>
      </c>
    </row>
    <row r="4779" spans="1:13" x14ac:dyDescent="0.2">
      <c r="A4779" s="9" t="str">
        <f t="shared" si="74"/>
        <v>200918A24EMPR23</v>
      </c>
      <c r="B4779" s="10">
        <v>2009</v>
      </c>
      <c r="C4779" s="10" t="s">
        <v>1</v>
      </c>
      <c r="D4779" s="10" t="s">
        <v>32</v>
      </c>
      <c r="E4779" s="10">
        <v>23</v>
      </c>
      <c r="F4779" s="10">
        <v>3535</v>
      </c>
      <c r="G4779" s="10">
        <v>0</v>
      </c>
      <c r="H4779" s="10">
        <v>1</v>
      </c>
      <c r="I4779" s="10">
        <v>1</v>
      </c>
      <c r="J4779" s="10">
        <v>0</v>
      </c>
      <c r="K4779" s="10">
        <v>0</v>
      </c>
      <c r="L4779" s="10">
        <v>0.25007072135785008</v>
      </c>
      <c r="M4779" s="10">
        <v>1869.2151978981847</v>
      </c>
    </row>
    <row r="4780" spans="1:13" x14ac:dyDescent="0.2">
      <c r="A4780" s="9" t="str">
        <f t="shared" si="74"/>
        <v>200918A24INAT23</v>
      </c>
      <c r="B4780" s="10">
        <v>2009</v>
      </c>
      <c r="C4780" s="10" t="s">
        <v>1</v>
      </c>
      <c r="D4780" s="10" t="s">
        <v>54</v>
      </c>
      <c r="E4780" s="10">
        <v>23</v>
      </c>
      <c r="F4780" s="10">
        <v>199043</v>
      </c>
      <c r="G4780" s="10">
        <v>1</v>
      </c>
      <c r="H4780" s="10">
        <v>0.34405630944067361</v>
      </c>
      <c r="I4780" s="10">
        <v>0</v>
      </c>
      <c r="J4780" s="10">
        <v>0.37069376968795686</v>
      </c>
      <c r="K4780" s="10">
        <v>0.62596021965103021</v>
      </c>
      <c r="L4780" s="10">
        <v>0.37403978034896984</v>
      </c>
      <c r="M4780" s="10"/>
    </row>
    <row r="4781" spans="1:13" x14ac:dyDescent="0.2">
      <c r="A4781" s="9" t="str">
        <f t="shared" si="74"/>
        <v>200918A24MILI23</v>
      </c>
      <c r="B4781" s="10">
        <v>2009</v>
      </c>
      <c r="C4781" s="10" t="s">
        <v>1</v>
      </c>
      <c r="D4781" s="10" t="s">
        <v>26</v>
      </c>
      <c r="E4781" s="10">
        <v>23</v>
      </c>
      <c r="F4781" s="10">
        <v>2651</v>
      </c>
      <c r="G4781" s="10">
        <v>0</v>
      </c>
      <c r="H4781" s="10">
        <v>1</v>
      </c>
      <c r="I4781" s="10">
        <v>1</v>
      </c>
      <c r="J4781" s="10">
        <v>0</v>
      </c>
      <c r="K4781" s="10">
        <v>0</v>
      </c>
      <c r="L4781" s="10">
        <v>8.3364768012070919E-2</v>
      </c>
      <c r="M4781" s="10">
        <v>910.55656682203937</v>
      </c>
    </row>
    <row r="4782" spans="1:13" x14ac:dyDescent="0.2">
      <c r="A4782" s="9" t="str">
        <f t="shared" si="74"/>
        <v>200918A24PUBL23</v>
      </c>
      <c r="B4782" s="10">
        <v>2009</v>
      </c>
      <c r="C4782" s="10" t="s">
        <v>1</v>
      </c>
      <c r="D4782" s="10" t="s">
        <v>27</v>
      </c>
      <c r="E4782" s="10">
        <v>23</v>
      </c>
      <c r="F4782" s="10">
        <v>1326</v>
      </c>
      <c r="G4782" s="10">
        <v>0</v>
      </c>
      <c r="H4782" s="10">
        <v>1</v>
      </c>
      <c r="I4782" s="10">
        <v>1</v>
      </c>
      <c r="J4782" s="10">
        <v>0</v>
      </c>
      <c r="K4782" s="10">
        <v>0</v>
      </c>
      <c r="L4782" s="10">
        <v>0.16666666666666666</v>
      </c>
      <c r="M4782" s="10">
        <v>1454.9590264997664</v>
      </c>
    </row>
    <row r="4783" spans="1:13" x14ac:dyDescent="0.2">
      <c r="A4783" s="9" t="str">
        <f t="shared" si="74"/>
        <v>200918A24SCA123</v>
      </c>
      <c r="B4783" s="10">
        <v>2009</v>
      </c>
      <c r="C4783" s="10" t="s">
        <v>1</v>
      </c>
      <c r="D4783" s="10" t="s">
        <v>29</v>
      </c>
      <c r="E4783" s="10">
        <v>23</v>
      </c>
      <c r="F4783" s="10">
        <v>54114</v>
      </c>
      <c r="G4783" s="10">
        <v>0</v>
      </c>
      <c r="H4783" s="10">
        <v>1</v>
      </c>
      <c r="I4783" s="10">
        <v>1</v>
      </c>
      <c r="J4783" s="10">
        <v>0</v>
      </c>
      <c r="K4783" s="10">
        <v>0</v>
      </c>
      <c r="L4783" s="10">
        <v>0.29386110803119342</v>
      </c>
      <c r="M4783" s="10">
        <v>474.30355696766526</v>
      </c>
    </row>
    <row r="4784" spans="1:13" x14ac:dyDescent="0.2">
      <c r="A4784" s="9" t="str">
        <f t="shared" si="74"/>
        <v>200918A24SCA223</v>
      </c>
      <c r="B4784" s="10">
        <v>2009</v>
      </c>
      <c r="C4784" s="10" t="s">
        <v>1</v>
      </c>
      <c r="D4784" s="10" t="s">
        <v>30</v>
      </c>
      <c r="E4784" s="10">
        <v>23</v>
      </c>
      <c r="F4784" s="10">
        <v>31152</v>
      </c>
      <c r="G4784" s="10">
        <v>0</v>
      </c>
      <c r="H4784" s="10">
        <v>1</v>
      </c>
      <c r="I4784" s="10">
        <v>1</v>
      </c>
      <c r="J4784" s="10">
        <v>0</v>
      </c>
      <c r="K4784" s="10">
        <v>0</v>
      </c>
      <c r="L4784" s="10">
        <v>0.27657935285053931</v>
      </c>
      <c r="M4784" s="10">
        <v>531.81997797143958</v>
      </c>
    </row>
    <row r="4785" spans="1:13" x14ac:dyDescent="0.2">
      <c r="A4785" s="9" t="str">
        <f t="shared" si="74"/>
        <v>200918A24SREM23</v>
      </c>
      <c r="B4785" s="10">
        <v>2009</v>
      </c>
      <c r="C4785" s="10" t="s">
        <v>1</v>
      </c>
      <c r="D4785" s="10" t="s">
        <v>35</v>
      </c>
      <c r="E4785" s="10">
        <v>23</v>
      </c>
      <c r="F4785" s="10">
        <v>5965</v>
      </c>
      <c r="G4785" s="10">
        <v>0</v>
      </c>
      <c r="H4785" s="10">
        <v>1</v>
      </c>
      <c r="I4785" s="10">
        <v>1</v>
      </c>
      <c r="J4785" s="10">
        <v>0</v>
      </c>
      <c r="K4785" s="10">
        <v>0</v>
      </c>
      <c r="L4785" s="10">
        <v>0.37015926236378877</v>
      </c>
      <c r="M4785" s="10">
        <v>8.3262359435864415</v>
      </c>
    </row>
    <row r="4786" spans="1:13" x14ac:dyDescent="0.2">
      <c r="A4786" s="9" t="str">
        <f t="shared" si="74"/>
        <v>200918A24TDOM23</v>
      </c>
      <c r="B4786" s="10">
        <v>2009</v>
      </c>
      <c r="C4786" s="10" t="s">
        <v>1</v>
      </c>
      <c r="D4786" s="10" t="s">
        <v>33</v>
      </c>
      <c r="E4786" s="10">
        <v>23</v>
      </c>
      <c r="F4786" s="10">
        <v>20104</v>
      </c>
      <c r="G4786" s="10">
        <v>0</v>
      </c>
      <c r="H4786" s="10">
        <v>1</v>
      </c>
      <c r="I4786" s="10">
        <v>1</v>
      </c>
      <c r="J4786" s="10">
        <v>0</v>
      </c>
      <c r="K4786" s="10">
        <v>0</v>
      </c>
      <c r="L4786" s="10">
        <v>0.16489255869478711</v>
      </c>
      <c r="M4786" s="10">
        <v>358.40700744050957</v>
      </c>
    </row>
    <row r="4787" spans="1:13" x14ac:dyDescent="0.2">
      <c r="A4787" s="9" t="str">
        <f t="shared" si="74"/>
        <v>200925A29AGCC23</v>
      </c>
      <c r="B4787" s="10">
        <v>2009</v>
      </c>
      <c r="C4787" s="10" t="s">
        <v>2</v>
      </c>
      <c r="D4787" s="10" t="s">
        <v>23</v>
      </c>
      <c r="E4787" s="10">
        <v>23</v>
      </c>
      <c r="F4787" s="10">
        <v>442</v>
      </c>
      <c r="G4787" s="10">
        <v>0</v>
      </c>
      <c r="H4787" s="10">
        <v>1</v>
      </c>
      <c r="I4787" s="10">
        <v>1</v>
      </c>
      <c r="J4787" s="10">
        <v>0</v>
      </c>
      <c r="K4787" s="10">
        <v>0</v>
      </c>
      <c r="L4787" s="10">
        <v>0</v>
      </c>
      <c r="M4787" s="10">
        <v>530.93175957354072</v>
      </c>
    </row>
    <row r="4788" spans="1:13" x14ac:dyDescent="0.2">
      <c r="A4788" s="9" t="str">
        <f t="shared" si="74"/>
        <v>200925A29AGSC23</v>
      </c>
      <c r="B4788" s="10">
        <v>2009</v>
      </c>
      <c r="C4788" s="10" t="s">
        <v>2</v>
      </c>
      <c r="D4788" s="10" t="s">
        <v>28</v>
      </c>
      <c r="E4788" s="10">
        <v>23</v>
      </c>
      <c r="F4788" s="10">
        <v>2651</v>
      </c>
      <c r="G4788" s="10">
        <v>0</v>
      </c>
      <c r="H4788" s="10">
        <v>1</v>
      </c>
      <c r="I4788" s="10">
        <v>1</v>
      </c>
      <c r="J4788" s="10">
        <v>0</v>
      </c>
      <c r="K4788" s="10">
        <v>0</v>
      </c>
      <c r="L4788" s="10">
        <v>8.3364768012070919E-2</v>
      </c>
      <c r="M4788" s="10">
        <v>361.36154056416876</v>
      </c>
    </row>
    <row r="4789" spans="1:13" x14ac:dyDescent="0.2">
      <c r="A4789" s="9" t="str">
        <f t="shared" si="74"/>
        <v>200925A29AUTO23</v>
      </c>
      <c r="B4789" s="10">
        <v>2009</v>
      </c>
      <c r="C4789" s="10" t="s">
        <v>2</v>
      </c>
      <c r="D4789" s="10" t="s">
        <v>34</v>
      </c>
      <c r="E4789" s="10">
        <v>23</v>
      </c>
      <c r="F4789" s="10">
        <v>1547</v>
      </c>
      <c r="G4789" s="10">
        <v>0</v>
      </c>
      <c r="H4789" s="10">
        <v>1</v>
      </c>
      <c r="I4789" s="10">
        <v>1</v>
      </c>
      <c r="J4789" s="10">
        <v>0</v>
      </c>
      <c r="K4789" s="10">
        <v>0</v>
      </c>
      <c r="L4789" s="10">
        <v>0</v>
      </c>
      <c r="M4789" s="10">
        <v>0</v>
      </c>
    </row>
    <row r="4790" spans="1:13" x14ac:dyDescent="0.2">
      <c r="A4790" s="9" t="str">
        <f t="shared" si="74"/>
        <v>200925A29CCA123</v>
      </c>
      <c r="B4790" s="10">
        <v>2009</v>
      </c>
      <c r="C4790" s="10" t="s">
        <v>2</v>
      </c>
      <c r="D4790" s="10" t="s">
        <v>24</v>
      </c>
      <c r="E4790" s="10">
        <v>23</v>
      </c>
      <c r="F4790" s="10">
        <v>34247</v>
      </c>
      <c r="G4790" s="10">
        <v>0</v>
      </c>
      <c r="H4790" s="10">
        <v>1</v>
      </c>
      <c r="I4790" s="10">
        <v>1</v>
      </c>
      <c r="J4790" s="10">
        <v>0</v>
      </c>
      <c r="K4790" s="10">
        <v>0</v>
      </c>
      <c r="L4790" s="10">
        <v>0.10322072006307122</v>
      </c>
      <c r="M4790" s="10">
        <v>1084.9688290946067</v>
      </c>
    </row>
    <row r="4791" spans="1:13" x14ac:dyDescent="0.2">
      <c r="A4791" s="9" t="str">
        <f t="shared" si="74"/>
        <v>200925A29CCA223</v>
      </c>
      <c r="B4791" s="10">
        <v>2009</v>
      </c>
      <c r="C4791" s="10" t="s">
        <v>2</v>
      </c>
      <c r="D4791" s="10" t="s">
        <v>25</v>
      </c>
      <c r="E4791" s="10">
        <v>23</v>
      </c>
      <c r="F4791" s="10">
        <v>94552</v>
      </c>
      <c r="G4791" s="10">
        <v>0</v>
      </c>
      <c r="H4791" s="10">
        <v>1</v>
      </c>
      <c r="I4791" s="10">
        <v>1</v>
      </c>
      <c r="J4791" s="10">
        <v>0</v>
      </c>
      <c r="K4791" s="10">
        <v>0</v>
      </c>
      <c r="L4791" s="10">
        <v>0.10982316608850157</v>
      </c>
      <c r="M4791" s="10">
        <v>952.05954119645799</v>
      </c>
    </row>
    <row r="4792" spans="1:13" x14ac:dyDescent="0.2">
      <c r="A4792" s="9" t="str">
        <f t="shared" si="74"/>
        <v>200925A29CONT23</v>
      </c>
      <c r="B4792" s="10">
        <v>2009</v>
      </c>
      <c r="C4792" s="10" t="s">
        <v>2</v>
      </c>
      <c r="D4792" s="10" t="s">
        <v>31</v>
      </c>
      <c r="E4792" s="10">
        <v>23</v>
      </c>
      <c r="F4792" s="10">
        <v>27620</v>
      </c>
      <c r="G4792" s="10">
        <v>0</v>
      </c>
      <c r="H4792" s="10">
        <v>1</v>
      </c>
      <c r="I4792" s="10">
        <v>1</v>
      </c>
      <c r="J4792" s="10">
        <v>0</v>
      </c>
      <c r="K4792" s="10">
        <v>0</v>
      </c>
      <c r="L4792" s="10">
        <v>9.6017378711078932E-2</v>
      </c>
      <c r="M4792" s="10">
        <v>813.3235959405215</v>
      </c>
    </row>
    <row r="4793" spans="1:13" x14ac:dyDescent="0.2">
      <c r="A4793" s="9" t="str">
        <f t="shared" si="74"/>
        <v>200925A29EMPR23</v>
      </c>
      <c r="B4793" s="10">
        <v>2009</v>
      </c>
      <c r="C4793" s="10" t="s">
        <v>2</v>
      </c>
      <c r="D4793" s="10" t="s">
        <v>32</v>
      </c>
      <c r="E4793" s="10">
        <v>23</v>
      </c>
      <c r="F4793" s="10">
        <v>8617</v>
      </c>
      <c r="G4793" s="10">
        <v>0</v>
      </c>
      <c r="H4793" s="10">
        <v>1</v>
      </c>
      <c r="I4793" s="10">
        <v>1</v>
      </c>
      <c r="J4793" s="10">
        <v>0</v>
      </c>
      <c r="K4793" s="10">
        <v>0</v>
      </c>
      <c r="L4793" s="10">
        <v>0.10258790762446326</v>
      </c>
      <c r="M4793" s="10">
        <v>2897.3203202166978</v>
      </c>
    </row>
    <row r="4794" spans="1:13" x14ac:dyDescent="0.2">
      <c r="A4794" s="9" t="str">
        <f t="shared" si="74"/>
        <v>200925A29INAT23</v>
      </c>
      <c r="B4794" s="10">
        <v>2009</v>
      </c>
      <c r="C4794" s="10" t="s">
        <v>2</v>
      </c>
      <c r="D4794" s="10" t="s">
        <v>54</v>
      </c>
      <c r="E4794" s="10">
        <v>23</v>
      </c>
      <c r="F4794" s="10">
        <v>98528</v>
      </c>
      <c r="G4794" s="10">
        <v>1</v>
      </c>
      <c r="H4794" s="10">
        <v>0.37441133484897693</v>
      </c>
      <c r="I4794" s="10">
        <v>0</v>
      </c>
      <c r="J4794" s="10">
        <v>0.54487049366677498</v>
      </c>
      <c r="K4794" s="10">
        <v>0.86769243260798956</v>
      </c>
      <c r="L4794" s="10">
        <v>0.13230756739201038</v>
      </c>
      <c r="M4794" s="10"/>
    </row>
    <row r="4795" spans="1:13" x14ac:dyDescent="0.2">
      <c r="A4795" s="9" t="str">
        <f t="shared" si="74"/>
        <v>200925A29MILI23</v>
      </c>
      <c r="B4795" s="10">
        <v>2009</v>
      </c>
      <c r="C4795" s="10" t="s">
        <v>2</v>
      </c>
      <c r="D4795" s="10" t="s">
        <v>26</v>
      </c>
      <c r="E4795" s="10">
        <v>23</v>
      </c>
      <c r="F4795" s="10">
        <v>663</v>
      </c>
      <c r="G4795" s="10">
        <v>0</v>
      </c>
      <c r="H4795" s="10">
        <v>1</v>
      </c>
      <c r="I4795" s="10">
        <v>1</v>
      </c>
      <c r="J4795" s="10">
        <v>0</v>
      </c>
      <c r="K4795" s="10">
        <v>0</v>
      </c>
      <c r="L4795" s="10">
        <v>0.33333333333333331</v>
      </c>
      <c r="M4795" s="10">
        <v>3108.8067756334303</v>
      </c>
    </row>
    <row r="4796" spans="1:13" x14ac:dyDescent="0.2">
      <c r="A4796" s="9" t="str">
        <f t="shared" si="74"/>
        <v>200925A29PUBL23</v>
      </c>
      <c r="B4796" s="10">
        <v>2009</v>
      </c>
      <c r="C4796" s="10" t="s">
        <v>2</v>
      </c>
      <c r="D4796" s="10" t="s">
        <v>27</v>
      </c>
      <c r="E4796" s="10">
        <v>23</v>
      </c>
      <c r="F4796" s="10">
        <v>8837</v>
      </c>
      <c r="G4796" s="10">
        <v>0</v>
      </c>
      <c r="H4796" s="10">
        <v>1</v>
      </c>
      <c r="I4796" s="10">
        <v>1</v>
      </c>
      <c r="J4796" s="10">
        <v>0</v>
      </c>
      <c r="K4796" s="10">
        <v>0</v>
      </c>
      <c r="L4796" s="10">
        <v>0.29998868394251443</v>
      </c>
      <c r="M4796" s="10">
        <v>2327.8935664378714</v>
      </c>
    </row>
    <row r="4797" spans="1:13" x14ac:dyDescent="0.2">
      <c r="A4797" s="9" t="str">
        <f t="shared" si="74"/>
        <v>200925A29SCA123</v>
      </c>
      <c r="B4797" s="10">
        <v>2009</v>
      </c>
      <c r="C4797" s="10" t="s">
        <v>2</v>
      </c>
      <c r="D4797" s="10" t="s">
        <v>29</v>
      </c>
      <c r="E4797" s="10">
        <v>23</v>
      </c>
      <c r="F4797" s="10">
        <v>30706</v>
      </c>
      <c r="G4797" s="10">
        <v>0</v>
      </c>
      <c r="H4797" s="10">
        <v>1</v>
      </c>
      <c r="I4797" s="10">
        <v>1</v>
      </c>
      <c r="J4797" s="10">
        <v>0</v>
      </c>
      <c r="K4797" s="10">
        <v>0</v>
      </c>
      <c r="L4797" s="10">
        <v>7.9170194750211684E-2</v>
      </c>
      <c r="M4797" s="10">
        <v>683.85605548238914</v>
      </c>
    </row>
    <row r="4798" spans="1:13" x14ac:dyDescent="0.2">
      <c r="A4798" s="9" t="str">
        <f t="shared" si="74"/>
        <v>200925A29SCA223</v>
      </c>
      <c r="B4798" s="10">
        <v>2009</v>
      </c>
      <c r="C4798" s="10" t="s">
        <v>2</v>
      </c>
      <c r="D4798" s="10" t="s">
        <v>30</v>
      </c>
      <c r="E4798" s="10">
        <v>23</v>
      </c>
      <c r="F4798" s="10">
        <v>18339</v>
      </c>
      <c r="G4798" s="10">
        <v>0</v>
      </c>
      <c r="H4798" s="10">
        <v>1</v>
      </c>
      <c r="I4798" s="10">
        <v>1</v>
      </c>
      <c r="J4798" s="10">
        <v>0</v>
      </c>
      <c r="K4798" s="10">
        <v>0</v>
      </c>
      <c r="L4798" s="10">
        <v>8.4355744588036422E-2</v>
      </c>
      <c r="M4798" s="10">
        <v>785.95144163488976</v>
      </c>
    </row>
    <row r="4799" spans="1:13" x14ac:dyDescent="0.2">
      <c r="A4799" s="9" t="str">
        <f t="shared" si="74"/>
        <v>200925A29SREM23</v>
      </c>
      <c r="B4799" s="10">
        <v>2009</v>
      </c>
      <c r="C4799" s="10" t="s">
        <v>2</v>
      </c>
      <c r="D4799" s="10" t="s">
        <v>35</v>
      </c>
      <c r="E4799" s="10">
        <v>23</v>
      </c>
      <c r="F4799" s="10">
        <v>3975</v>
      </c>
      <c r="G4799" s="10">
        <v>0</v>
      </c>
      <c r="H4799" s="10">
        <v>1</v>
      </c>
      <c r="I4799" s="10">
        <v>1</v>
      </c>
      <c r="J4799" s="10">
        <v>0</v>
      </c>
      <c r="K4799" s="10">
        <v>0</v>
      </c>
      <c r="L4799" s="10">
        <v>5.5597484276729559E-2</v>
      </c>
      <c r="M4799" s="10">
        <v>0</v>
      </c>
    </row>
    <row r="4800" spans="1:13" x14ac:dyDescent="0.2">
      <c r="A4800" s="9" t="str">
        <f t="shared" si="74"/>
        <v>200925A29TDOM23</v>
      </c>
      <c r="B4800" s="10">
        <v>2009</v>
      </c>
      <c r="C4800" s="10" t="s">
        <v>2</v>
      </c>
      <c r="D4800" s="10" t="s">
        <v>33</v>
      </c>
      <c r="E4800" s="10">
        <v>23</v>
      </c>
      <c r="F4800" s="10">
        <v>18333</v>
      </c>
      <c r="G4800" s="10">
        <v>0</v>
      </c>
      <c r="H4800" s="10">
        <v>1</v>
      </c>
      <c r="I4800" s="10">
        <v>1</v>
      </c>
      <c r="J4800" s="10">
        <v>0</v>
      </c>
      <c r="K4800" s="10">
        <v>0</v>
      </c>
      <c r="L4800" s="10">
        <v>8.4383352424589539E-2</v>
      </c>
      <c r="M4800" s="10">
        <v>393.43086619153337</v>
      </c>
    </row>
    <row r="4801" spans="1:13" x14ac:dyDescent="0.2">
      <c r="A4801" s="9" t="str">
        <f t="shared" si="74"/>
        <v>200930EMAAGCC23</v>
      </c>
      <c r="B4801" s="10">
        <v>2009</v>
      </c>
      <c r="C4801" s="10" t="s">
        <v>4</v>
      </c>
      <c r="D4801" s="10" t="s">
        <v>23</v>
      </c>
      <c r="E4801" s="10">
        <v>23</v>
      </c>
      <c r="F4801" s="10">
        <v>2209</v>
      </c>
      <c r="G4801" s="10">
        <v>0</v>
      </c>
      <c r="H4801" s="10">
        <v>1</v>
      </c>
      <c r="I4801" s="10">
        <v>1</v>
      </c>
      <c r="J4801" s="10">
        <v>0</v>
      </c>
      <c r="K4801" s="10">
        <v>0</v>
      </c>
      <c r="L4801" s="10">
        <v>0</v>
      </c>
      <c r="M4801" s="10">
        <v>605.91796547163779</v>
      </c>
    </row>
    <row r="4802" spans="1:13" x14ac:dyDescent="0.2">
      <c r="A4802" s="9" t="str">
        <f t="shared" si="74"/>
        <v>200930EMAAGSC23</v>
      </c>
      <c r="B4802" s="10">
        <v>2009</v>
      </c>
      <c r="C4802" s="10" t="s">
        <v>4</v>
      </c>
      <c r="D4802" s="10" t="s">
        <v>28</v>
      </c>
      <c r="E4802" s="10">
        <v>23</v>
      </c>
      <c r="F4802" s="10">
        <v>10379</v>
      </c>
      <c r="G4802" s="10">
        <v>0</v>
      </c>
      <c r="H4802" s="10">
        <v>1</v>
      </c>
      <c r="I4802" s="10">
        <v>1</v>
      </c>
      <c r="J4802" s="10">
        <v>0</v>
      </c>
      <c r="K4802" s="10">
        <v>0</v>
      </c>
      <c r="L4802" s="10">
        <v>2.1196647075826188E-2</v>
      </c>
      <c r="M4802" s="10">
        <v>402.9653157667845</v>
      </c>
    </row>
    <row r="4803" spans="1:13" x14ac:dyDescent="0.2">
      <c r="A4803" s="9" t="str">
        <f t="shared" si="74"/>
        <v>200930EMAAUTO23</v>
      </c>
      <c r="B4803" s="10">
        <v>2009</v>
      </c>
      <c r="C4803" s="10" t="s">
        <v>4</v>
      </c>
      <c r="D4803" s="10" t="s">
        <v>34</v>
      </c>
      <c r="E4803" s="10">
        <v>23</v>
      </c>
      <c r="F4803" s="10">
        <v>19438</v>
      </c>
      <c r="G4803" s="10">
        <v>0</v>
      </c>
      <c r="H4803" s="10">
        <v>1</v>
      </c>
      <c r="I4803" s="10">
        <v>1</v>
      </c>
      <c r="J4803" s="10">
        <v>0</v>
      </c>
      <c r="K4803" s="10">
        <v>0</v>
      </c>
      <c r="L4803" s="10">
        <v>3.4108447371128718E-2</v>
      </c>
      <c r="M4803" s="10">
        <v>0</v>
      </c>
    </row>
    <row r="4804" spans="1:13" x14ac:dyDescent="0.2">
      <c r="A4804" s="9" t="str">
        <f t="shared" ref="A4804:A4867" si="75">B4804&amp;C4804&amp;D4804&amp;E4804</f>
        <v>200930EMACCA123</v>
      </c>
      <c r="B4804" s="10">
        <v>2009</v>
      </c>
      <c r="C4804" s="10" t="s">
        <v>4</v>
      </c>
      <c r="D4804" s="10" t="s">
        <v>24</v>
      </c>
      <c r="E4804" s="10">
        <v>23</v>
      </c>
      <c r="F4804" s="10">
        <v>77773</v>
      </c>
      <c r="G4804" s="10">
        <v>0</v>
      </c>
      <c r="H4804" s="10">
        <v>1</v>
      </c>
      <c r="I4804" s="10">
        <v>1</v>
      </c>
      <c r="J4804" s="10">
        <v>0</v>
      </c>
      <c r="K4804" s="10">
        <v>0</v>
      </c>
      <c r="L4804" s="10">
        <v>6.2489552929679969E-2</v>
      </c>
      <c r="M4804" s="10">
        <v>1175.893948655895</v>
      </c>
    </row>
    <row r="4805" spans="1:13" x14ac:dyDescent="0.2">
      <c r="A4805" s="9" t="str">
        <f t="shared" si="75"/>
        <v>200930EMACCA223</v>
      </c>
      <c r="B4805" s="10">
        <v>2009</v>
      </c>
      <c r="C4805" s="10" t="s">
        <v>4</v>
      </c>
      <c r="D4805" s="10" t="s">
        <v>25</v>
      </c>
      <c r="E4805" s="10">
        <v>23</v>
      </c>
      <c r="F4805" s="10">
        <v>257137</v>
      </c>
      <c r="G4805" s="10">
        <v>0</v>
      </c>
      <c r="H4805" s="10">
        <v>1</v>
      </c>
      <c r="I4805" s="10">
        <v>1</v>
      </c>
      <c r="J4805" s="10">
        <v>0</v>
      </c>
      <c r="K4805" s="10">
        <v>0</v>
      </c>
      <c r="L4805" s="10">
        <v>4.3820998144957747E-2</v>
      </c>
      <c r="M4805" s="10">
        <v>1110.4243696042925</v>
      </c>
    </row>
    <row r="4806" spans="1:13" x14ac:dyDescent="0.2">
      <c r="A4806" s="9" t="str">
        <f t="shared" si="75"/>
        <v>200930EMACONT23</v>
      </c>
      <c r="B4806" s="10">
        <v>2009</v>
      </c>
      <c r="C4806" s="10" t="s">
        <v>4</v>
      </c>
      <c r="D4806" s="10" t="s">
        <v>31</v>
      </c>
      <c r="E4806" s="10">
        <v>23</v>
      </c>
      <c r="F4806" s="10">
        <v>276578</v>
      </c>
      <c r="G4806" s="10">
        <v>0</v>
      </c>
      <c r="H4806" s="10">
        <v>1</v>
      </c>
      <c r="I4806" s="10">
        <v>1</v>
      </c>
      <c r="J4806" s="10">
        <v>0</v>
      </c>
      <c r="K4806" s="10">
        <v>0</v>
      </c>
      <c r="L4806" s="10">
        <v>2.6361460419845398E-2</v>
      </c>
      <c r="M4806" s="10">
        <v>785.84413127690868</v>
      </c>
    </row>
    <row r="4807" spans="1:13" x14ac:dyDescent="0.2">
      <c r="A4807" s="9" t="str">
        <f t="shared" si="75"/>
        <v>200930EMAEMPR23</v>
      </c>
      <c r="B4807" s="10">
        <v>2009</v>
      </c>
      <c r="C4807" s="10" t="s">
        <v>4</v>
      </c>
      <c r="D4807" s="10" t="s">
        <v>32</v>
      </c>
      <c r="E4807" s="10">
        <v>23</v>
      </c>
      <c r="F4807" s="10">
        <v>51687</v>
      </c>
      <c r="G4807" s="10">
        <v>0</v>
      </c>
      <c r="H4807" s="10">
        <v>1</v>
      </c>
      <c r="I4807" s="10">
        <v>1</v>
      </c>
      <c r="J4807" s="10">
        <v>0</v>
      </c>
      <c r="K4807" s="10">
        <v>0</v>
      </c>
      <c r="L4807" s="10">
        <v>5.1289492522297676E-2</v>
      </c>
      <c r="M4807" s="10">
        <v>3487.2455561086567</v>
      </c>
    </row>
    <row r="4808" spans="1:13" x14ac:dyDescent="0.2">
      <c r="A4808" s="9" t="str">
        <f t="shared" si="75"/>
        <v>200930EMAINAT23</v>
      </c>
      <c r="B4808" s="10">
        <v>2009</v>
      </c>
      <c r="C4808" s="10" t="s">
        <v>4</v>
      </c>
      <c r="D4808" s="10" t="s">
        <v>54</v>
      </c>
      <c r="E4808" s="10">
        <v>23</v>
      </c>
      <c r="F4808" s="10">
        <v>582094</v>
      </c>
      <c r="G4808" s="10">
        <v>1</v>
      </c>
      <c r="H4808" s="10">
        <v>0.11383900194813897</v>
      </c>
      <c r="I4808" s="10">
        <v>0</v>
      </c>
      <c r="J4808" s="10">
        <v>0.86072867956034593</v>
      </c>
      <c r="K4808" s="10">
        <v>0.96736094170357367</v>
      </c>
      <c r="L4808" s="10">
        <v>3.2639058296426347E-2</v>
      </c>
      <c r="M4808" s="10"/>
    </row>
    <row r="4809" spans="1:13" x14ac:dyDescent="0.2">
      <c r="A4809" s="9" t="str">
        <f t="shared" si="75"/>
        <v>200930EMAMILI23</v>
      </c>
      <c r="B4809" s="10">
        <v>2009</v>
      </c>
      <c r="C4809" s="10" t="s">
        <v>4</v>
      </c>
      <c r="D4809" s="10" t="s">
        <v>26</v>
      </c>
      <c r="E4809" s="10">
        <v>23</v>
      </c>
      <c r="F4809" s="10">
        <v>1547</v>
      </c>
      <c r="G4809" s="10">
        <v>0</v>
      </c>
      <c r="H4809" s="10">
        <v>1</v>
      </c>
      <c r="I4809" s="10">
        <v>1</v>
      </c>
      <c r="J4809" s="10">
        <v>0</v>
      </c>
      <c r="K4809" s="10">
        <v>0</v>
      </c>
      <c r="L4809" s="10">
        <v>0</v>
      </c>
      <c r="M4809" s="10">
        <v>4029.1420000894541</v>
      </c>
    </row>
    <row r="4810" spans="1:13" x14ac:dyDescent="0.2">
      <c r="A4810" s="9" t="str">
        <f t="shared" si="75"/>
        <v>200930EMAPUBL23</v>
      </c>
      <c r="B4810" s="10">
        <v>2009</v>
      </c>
      <c r="C4810" s="10" t="s">
        <v>4</v>
      </c>
      <c r="D4810" s="10" t="s">
        <v>27</v>
      </c>
      <c r="E4810" s="10">
        <v>23</v>
      </c>
      <c r="F4810" s="10">
        <v>84607</v>
      </c>
      <c r="G4810" s="10">
        <v>0</v>
      </c>
      <c r="H4810" s="10">
        <v>1</v>
      </c>
      <c r="I4810" s="10">
        <v>1</v>
      </c>
      <c r="J4810" s="10">
        <v>0</v>
      </c>
      <c r="K4810" s="10">
        <v>0</v>
      </c>
      <c r="L4810" s="10">
        <v>7.5702956020187451E-2</v>
      </c>
      <c r="M4810" s="10">
        <v>2970.9322524305185</v>
      </c>
    </row>
    <row r="4811" spans="1:13" x14ac:dyDescent="0.2">
      <c r="A4811" s="9" t="str">
        <f t="shared" si="75"/>
        <v>200930EMASCA123</v>
      </c>
      <c r="B4811" s="10">
        <v>2009</v>
      </c>
      <c r="C4811" s="10" t="s">
        <v>4</v>
      </c>
      <c r="D4811" s="10" t="s">
        <v>29</v>
      </c>
      <c r="E4811" s="10">
        <v>23</v>
      </c>
      <c r="F4811" s="10">
        <v>94769</v>
      </c>
      <c r="G4811" s="10">
        <v>0</v>
      </c>
      <c r="H4811" s="10">
        <v>1</v>
      </c>
      <c r="I4811" s="10">
        <v>1</v>
      </c>
      <c r="J4811" s="10">
        <v>0</v>
      </c>
      <c r="K4811" s="10">
        <v>0</v>
      </c>
      <c r="L4811" s="10">
        <v>3.9633213392565078E-2</v>
      </c>
      <c r="M4811" s="10">
        <v>821.60142538778734</v>
      </c>
    </row>
    <row r="4812" spans="1:13" x14ac:dyDescent="0.2">
      <c r="A4812" s="9" t="str">
        <f t="shared" si="75"/>
        <v>200930EMASCA223</v>
      </c>
      <c r="B4812" s="10">
        <v>2009</v>
      </c>
      <c r="C4812" s="10" t="s">
        <v>4</v>
      </c>
      <c r="D4812" s="10" t="s">
        <v>30</v>
      </c>
      <c r="E4812" s="10">
        <v>23</v>
      </c>
      <c r="F4812" s="10">
        <v>50802</v>
      </c>
      <c r="G4812" s="10">
        <v>0</v>
      </c>
      <c r="H4812" s="10">
        <v>1</v>
      </c>
      <c r="I4812" s="10">
        <v>1</v>
      </c>
      <c r="J4812" s="10">
        <v>0</v>
      </c>
      <c r="K4812" s="10">
        <v>0</v>
      </c>
      <c r="L4812" s="10">
        <v>4.348254005747805E-2</v>
      </c>
      <c r="M4812" s="10">
        <v>921.28110022821659</v>
      </c>
    </row>
    <row r="4813" spans="1:13" x14ac:dyDescent="0.2">
      <c r="A4813" s="9" t="str">
        <f t="shared" si="75"/>
        <v>200930EMASREM23</v>
      </c>
      <c r="B4813" s="10">
        <v>2009</v>
      </c>
      <c r="C4813" s="10" t="s">
        <v>4</v>
      </c>
      <c r="D4813" s="10" t="s">
        <v>35</v>
      </c>
      <c r="E4813" s="10">
        <v>23</v>
      </c>
      <c r="F4813" s="10">
        <v>15460</v>
      </c>
      <c r="G4813" s="10">
        <v>0</v>
      </c>
      <c r="H4813" s="10">
        <v>1</v>
      </c>
      <c r="I4813" s="10">
        <v>1</v>
      </c>
      <c r="J4813" s="10">
        <v>0</v>
      </c>
      <c r="K4813" s="10">
        <v>0</v>
      </c>
      <c r="L4813" s="10">
        <v>2.8525226390685641E-2</v>
      </c>
      <c r="M4813" s="10">
        <v>0</v>
      </c>
    </row>
    <row r="4814" spans="1:13" x14ac:dyDescent="0.2">
      <c r="A4814" s="9" t="str">
        <f t="shared" si="75"/>
        <v>200930EMATDOM23</v>
      </c>
      <c r="B4814" s="10">
        <v>2009</v>
      </c>
      <c r="C4814" s="10" t="s">
        <v>4</v>
      </c>
      <c r="D4814" s="10" t="s">
        <v>33</v>
      </c>
      <c r="E4814" s="10">
        <v>23</v>
      </c>
      <c r="F4814" s="10">
        <v>98087</v>
      </c>
      <c r="G4814" s="10">
        <v>0</v>
      </c>
      <c r="H4814" s="10">
        <v>1</v>
      </c>
      <c r="I4814" s="10">
        <v>1</v>
      </c>
      <c r="J4814" s="10">
        <v>0</v>
      </c>
      <c r="K4814" s="10">
        <v>0</v>
      </c>
      <c r="L4814" s="10">
        <v>4.9558045408667817E-2</v>
      </c>
      <c r="M4814" s="10">
        <v>391.89172786782405</v>
      </c>
    </row>
    <row r="4815" spans="1:13" x14ac:dyDescent="0.2">
      <c r="A4815" s="9" t="str">
        <f t="shared" si="75"/>
        <v>200915A17AUTO26</v>
      </c>
      <c r="B4815" s="10">
        <v>2009</v>
      </c>
      <c r="C4815" s="10" t="s">
        <v>0</v>
      </c>
      <c r="D4815" s="10" t="s">
        <v>34</v>
      </c>
      <c r="E4815" s="10">
        <v>26</v>
      </c>
      <c r="F4815" s="10">
        <v>479</v>
      </c>
      <c r="G4815" s="10">
        <v>0</v>
      </c>
      <c r="H4815" s="10">
        <v>1</v>
      </c>
      <c r="I4815" s="10">
        <v>1</v>
      </c>
      <c r="J4815" s="10">
        <v>0</v>
      </c>
      <c r="K4815" s="10">
        <v>0</v>
      </c>
      <c r="L4815" s="10">
        <v>1</v>
      </c>
      <c r="M4815" s="10">
        <v>0</v>
      </c>
    </row>
    <row r="4816" spans="1:13" x14ac:dyDescent="0.2">
      <c r="A4816" s="9" t="str">
        <f t="shared" si="75"/>
        <v>200915A17CCA126</v>
      </c>
      <c r="B4816" s="10">
        <v>2009</v>
      </c>
      <c r="C4816" s="10" t="s">
        <v>0</v>
      </c>
      <c r="D4816" s="10" t="s">
        <v>24</v>
      </c>
      <c r="E4816" s="10">
        <v>26</v>
      </c>
      <c r="F4816" s="10">
        <v>239</v>
      </c>
      <c r="G4816" s="10">
        <v>0</v>
      </c>
      <c r="H4816" s="10">
        <v>1</v>
      </c>
      <c r="I4816" s="10">
        <v>1</v>
      </c>
      <c r="J4816" s="10">
        <v>0</v>
      </c>
      <c r="K4816" s="10">
        <v>0</v>
      </c>
      <c r="L4816" s="10">
        <v>1</v>
      </c>
      <c r="M4816" s="10">
        <v>522.50427132634161</v>
      </c>
    </row>
    <row r="4817" spans="1:13" x14ac:dyDescent="0.2">
      <c r="A4817" s="9" t="str">
        <f t="shared" si="75"/>
        <v>200915A17CCA226</v>
      </c>
      <c r="B4817" s="10">
        <v>2009</v>
      </c>
      <c r="C4817" s="10" t="s">
        <v>0</v>
      </c>
      <c r="D4817" s="10" t="s">
        <v>25</v>
      </c>
      <c r="E4817" s="10">
        <v>26</v>
      </c>
      <c r="F4817" s="10">
        <v>239</v>
      </c>
      <c r="G4817" s="10">
        <v>0</v>
      </c>
      <c r="H4817" s="10">
        <v>1</v>
      </c>
      <c r="I4817" s="10">
        <v>1</v>
      </c>
      <c r="J4817" s="10">
        <v>0</v>
      </c>
      <c r="K4817" s="10">
        <v>0</v>
      </c>
      <c r="L4817" s="10">
        <v>0</v>
      </c>
      <c r="M4817" s="10">
        <v>674.19905977592464</v>
      </c>
    </row>
    <row r="4818" spans="1:13" x14ac:dyDescent="0.2">
      <c r="A4818" s="9" t="str">
        <f t="shared" si="75"/>
        <v>200915A17CONT26</v>
      </c>
      <c r="B4818" s="10">
        <v>2009</v>
      </c>
      <c r="C4818" s="10" t="s">
        <v>0</v>
      </c>
      <c r="D4818" s="10" t="s">
        <v>31</v>
      </c>
      <c r="E4818" s="10">
        <v>26</v>
      </c>
      <c r="F4818" s="10">
        <v>3595</v>
      </c>
      <c r="G4818" s="10">
        <v>0</v>
      </c>
      <c r="H4818" s="10">
        <v>1</v>
      </c>
      <c r="I4818" s="10">
        <v>1</v>
      </c>
      <c r="J4818" s="10">
        <v>0</v>
      </c>
      <c r="K4818" s="10">
        <v>0</v>
      </c>
      <c r="L4818" s="10">
        <v>0.53324061196105699</v>
      </c>
      <c r="M4818" s="10">
        <v>305.66705012642711</v>
      </c>
    </row>
    <row r="4819" spans="1:13" x14ac:dyDescent="0.2">
      <c r="A4819" s="9" t="str">
        <f t="shared" si="75"/>
        <v>200915A17INAT26</v>
      </c>
      <c r="B4819" s="10">
        <v>2009</v>
      </c>
      <c r="C4819" s="10" t="s">
        <v>0</v>
      </c>
      <c r="D4819" s="10" t="s">
        <v>54</v>
      </c>
      <c r="E4819" s="10">
        <v>26</v>
      </c>
      <c r="F4819" s="10">
        <v>167251</v>
      </c>
      <c r="G4819" s="10">
        <v>1</v>
      </c>
      <c r="H4819" s="10">
        <v>7.1652785334616831E-2</v>
      </c>
      <c r="I4819" s="10">
        <v>0</v>
      </c>
      <c r="J4819" s="10">
        <v>0.10601431381576194</v>
      </c>
      <c r="K4819" s="10">
        <v>0.12751493264614264</v>
      </c>
      <c r="L4819" s="10">
        <v>0.87248506735385734</v>
      </c>
    </row>
    <row r="4820" spans="1:13" x14ac:dyDescent="0.2">
      <c r="A4820" s="9" t="str">
        <f t="shared" si="75"/>
        <v>200915A17SCA126</v>
      </c>
      <c r="B4820" s="10">
        <v>2009</v>
      </c>
      <c r="C4820" s="10" t="s">
        <v>0</v>
      </c>
      <c r="D4820" s="10" t="s">
        <v>29</v>
      </c>
      <c r="E4820" s="10">
        <v>26</v>
      </c>
      <c r="F4820" s="10">
        <v>11502</v>
      </c>
      <c r="G4820" s="10">
        <v>0</v>
      </c>
      <c r="H4820" s="10">
        <v>1</v>
      </c>
      <c r="I4820" s="10">
        <v>1</v>
      </c>
      <c r="J4820" s="10">
        <v>0</v>
      </c>
      <c r="K4820" s="10">
        <v>0</v>
      </c>
      <c r="L4820" s="10">
        <v>0.68753260302556074</v>
      </c>
      <c r="M4820" s="10">
        <v>277.47095389531472</v>
      </c>
    </row>
    <row r="4821" spans="1:13" x14ac:dyDescent="0.2">
      <c r="A4821" s="9" t="str">
        <f t="shared" si="75"/>
        <v>200915A17SCA226</v>
      </c>
      <c r="B4821" s="10">
        <v>2009</v>
      </c>
      <c r="C4821" s="10" t="s">
        <v>0</v>
      </c>
      <c r="D4821" s="10" t="s">
        <v>30</v>
      </c>
      <c r="E4821" s="10">
        <v>26</v>
      </c>
      <c r="F4821" s="10">
        <v>2399</v>
      </c>
      <c r="G4821" s="10">
        <v>0</v>
      </c>
      <c r="H4821" s="10">
        <v>1</v>
      </c>
      <c r="I4821" s="10">
        <v>1</v>
      </c>
      <c r="J4821" s="10">
        <v>0</v>
      </c>
      <c r="K4821" s="10">
        <v>0</v>
      </c>
      <c r="L4821" s="10">
        <v>0.89995831596498543</v>
      </c>
      <c r="M4821" s="10">
        <v>397.84458412738417</v>
      </c>
    </row>
    <row r="4822" spans="1:13" x14ac:dyDescent="0.2">
      <c r="A4822" s="9" t="str">
        <f t="shared" si="75"/>
        <v>200915A17SREM26</v>
      </c>
      <c r="B4822" s="10">
        <v>2009</v>
      </c>
      <c r="C4822" s="10" t="s">
        <v>0</v>
      </c>
      <c r="D4822" s="10" t="s">
        <v>35</v>
      </c>
      <c r="E4822" s="10">
        <v>26</v>
      </c>
      <c r="F4822" s="10">
        <v>3832</v>
      </c>
      <c r="G4822" s="10">
        <v>0</v>
      </c>
      <c r="H4822" s="10">
        <v>1</v>
      </c>
      <c r="I4822" s="10">
        <v>1</v>
      </c>
      <c r="J4822" s="10">
        <v>0</v>
      </c>
      <c r="K4822" s="10">
        <v>0</v>
      </c>
      <c r="L4822" s="10">
        <v>1</v>
      </c>
      <c r="M4822" s="10">
        <v>0</v>
      </c>
    </row>
    <row r="4823" spans="1:13" x14ac:dyDescent="0.2">
      <c r="A4823" s="9" t="str">
        <f t="shared" si="75"/>
        <v>200915A17TDOM26</v>
      </c>
      <c r="B4823" s="10">
        <v>2009</v>
      </c>
      <c r="C4823" s="10" t="s">
        <v>0</v>
      </c>
      <c r="D4823" s="10" t="s">
        <v>33</v>
      </c>
      <c r="E4823" s="10">
        <v>26</v>
      </c>
      <c r="F4823" s="10">
        <v>959</v>
      </c>
      <c r="G4823" s="10">
        <v>0</v>
      </c>
      <c r="H4823" s="10">
        <v>1</v>
      </c>
      <c r="I4823" s="10">
        <v>1</v>
      </c>
      <c r="J4823" s="10">
        <v>0</v>
      </c>
      <c r="K4823" s="10">
        <v>0</v>
      </c>
      <c r="L4823" s="10">
        <v>0.75078206465067776</v>
      </c>
      <c r="M4823" s="10">
        <v>162.86699567058315</v>
      </c>
    </row>
    <row r="4824" spans="1:13" x14ac:dyDescent="0.2">
      <c r="A4824" s="9" t="str">
        <f t="shared" si="75"/>
        <v>200915A29AGCC26</v>
      </c>
      <c r="B4824" s="10">
        <v>2009</v>
      </c>
      <c r="C4824" s="10" t="s">
        <v>3</v>
      </c>
      <c r="D4824" s="10" t="s">
        <v>23</v>
      </c>
      <c r="E4824" s="10">
        <v>26</v>
      </c>
      <c r="F4824" s="10">
        <v>3115</v>
      </c>
      <c r="G4824" s="10">
        <v>0</v>
      </c>
      <c r="H4824" s="10">
        <v>1</v>
      </c>
      <c r="I4824" s="10">
        <v>1</v>
      </c>
      <c r="J4824" s="10">
        <v>0</v>
      </c>
      <c r="K4824" s="10">
        <v>0</v>
      </c>
      <c r="L4824" s="10">
        <v>7.7046548956661312E-2</v>
      </c>
      <c r="M4824" s="10">
        <v>542.76451219970409</v>
      </c>
    </row>
    <row r="4825" spans="1:13" x14ac:dyDescent="0.2">
      <c r="A4825" s="9" t="str">
        <f t="shared" si="75"/>
        <v>200915A29AGSC26</v>
      </c>
      <c r="B4825" s="10">
        <v>2009</v>
      </c>
      <c r="C4825" s="10" t="s">
        <v>3</v>
      </c>
      <c r="D4825" s="10" t="s">
        <v>28</v>
      </c>
      <c r="E4825" s="10">
        <v>26</v>
      </c>
      <c r="F4825" s="10">
        <v>1199</v>
      </c>
      <c r="G4825" s="10">
        <v>0</v>
      </c>
      <c r="H4825" s="10">
        <v>1</v>
      </c>
      <c r="I4825" s="10">
        <v>1</v>
      </c>
      <c r="J4825" s="10">
        <v>0</v>
      </c>
      <c r="K4825" s="10">
        <v>0</v>
      </c>
      <c r="L4825" s="10">
        <v>0.20016680567139283</v>
      </c>
      <c r="M4825" s="10">
        <v>269.76396908048366</v>
      </c>
    </row>
    <row r="4826" spans="1:13" x14ac:dyDescent="0.2">
      <c r="A4826" s="9" t="str">
        <f t="shared" si="75"/>
        <v>200915A29AUTO26</v>
      </c>
      <c r="B4826" s="10">
        <v>2009</v>
      </c>
      <c r="C4826" s="10" t="s">
        <v>3</v>
      </c>
      <c r="D4826" s="10" t="s">
        <v>34</v>
      </c>
      <c r="E4826" s="10">
        <v>26</v>
      </c>
      <c r="F4826" s="10">
        <v>959</v>
      </c>
      <c r="G4826" s="10">
        <v>0</v>
      </c>
      <c r="H4826" s="10">
        <v>1</v>
      </c>
      <c r="I4826" s="10">
        <v>1</v>
      </c>
      <c r="J4826" s="10">
        <v>0</v>
      </c>
      <c r="K4826" s="10">
        <v>0</v>
      </c>
      <c r="L4826" s="10">
        <v>0.49947862356621481</v>
      </c>
      <c r="M4826" s="10">
        <v>0</v>
      </c>
    </row>
    <row r="4827" spans="1:13" x14ac:dyDescent="0.2">
      <c r="A4827" s="9" t="str">
        <f t="shared" si="75"/>
        <v>200915A29CCA126</v>
      </c>
      <c r="B4827" s="10">
        <v>2009</v>
      </c>
      <c r="C4827" s="10" t="s">
        <v>3</v>
      </c>
      <c r="D4827" s="10" t="s">
        <v>24</v>
      </c>
      <c r="E4827" s="10">
        <v>26</v>
      </c>
      <c r="F4827" s="10">
        <v>54170</v>
      </c>
      <c r="G4827" s="10">
        <v>0</v>
      </c>
      <c r="H4827" s="10">
        <v>1</v>
      </c>
      <c r="I4827" s="10">
        <v>1</v>
      </c>
      <c r="J4827" s="10">
        <v>0</v>
      </c>
      <c r="K4827" s="10">
        <v>0</v>
      </c>
      <c r="L4827" s="10">
        <v>0.21233154882776445</v>
      </c>
      <c r="M4827" s="10">
        <v>910.44697337317029</v>
      </c>
    </row>
    <row r="4828" spans="1:13" x14ac:dyDescent="0.2">
      <c r="A4828" s="9" t="str">
        <f t="shared" si="75"/>
        <v>200915A29CCA226</v>
      </c>
      <c r="B4828" s="10">
        <v>2009</v>
      </c>
      <c r="C4828" s="10" t="s">
        <v>3</v>
      </c>
      <c r="D4828" s="10" t="s">
        <v>25</v>
      </c>
      <c r="E4828" s="10">
        <v>26</v>
      </c>
      <c r="F4828" s="10">
        <v>150024</v>
      </c>
      <c r="G4828" s="10">
        <v>0</v>
      </c>
      <c r="H4828" s="10">
        <v>1</v>
      </c>
      <c r="I4828" s="10">
        <v>1</v>
      </c>
      <c r="J4828" s="10">
        <v>0</v>
      </c>
      <c r="K4828" s="10">
        <v>0</v>
      </c>
      <c r="L4828" s="10">
        <v>0.16454700581240334</v>
      </c>
      <c r="M4828" s="10">
        <v>895.86808005015916</v>
      </c>
    </row>
    <row r="4829" spans="1:13" x14ac:dyDescent="0.2">
      <c r="A4829" s="9" t="str">
        <f t="shared" si="75"/>
        <v>200915A29CONT26</v>
      </c>
      <c r="B4829" s="10">
        <v>2009</v>
      </c>
      <c r="C4829" s="10" t="s">
        <v>3</v>
      </c>
      <c r="D4829" s="10" t="s">
        <v>31</v>
      </c>
      <c r="E4829" s="10">
        <v>26</v>
      </c>
      <c r="F4829" s="10">
        <v>61591</v>
      </c>
      <c r="G4829" s="10">
        <v>0</v>
      </c>
      <c r="H4829" s="10">
        <v>1</v>
      </c>
      <c r="I4829" s="10">
        <v>1</v>
      </c>
      <c r="J4829" s="10">
        <v>0</v>
      </c>
      <c r="K4829" s="10">
        <v>0</v>
      </c>
      <c r="L4829" s="10">
        <v>0.1556558588105405</v>
      </c>
      <c r="M4829" s="10">
        <v>531.39202277074878</v>
      </c>
    </row>
    <row r="4830" spans="1:13" x14ac:dyDescent="0.2">
      <c r="A4830" s="9" t="str">
        <f t="shared" si="75"/>
        <v>200915A29EMPR26</v>
      </c>
      <c r="B4830" s="10">
        <v>2009</v>
      </c>
      <c r="C4830" s="10" t="s">
        <v>3</v>
      </c>
      <c r="D4830" s="10" t="s">
        <v>32</v>
      </c>
      <c r="E4830" s="10">
        <v>26</v>
      </c>
      <c r="F4830" s="10">
        <v>6952</v>
      </c>
      <c r="G4830" s="10">
        <v>0</v>
      </c>
      <c r="H4830" s="10">
        <v>1</v>
      </c>
      <c r="I4830" s="10">
        <v>1</v>
      </c>
      <c r="J4830" s="10">
        <v>0</v>
      </c>
      <c r="K4830" s="10">
        <v>0</v>
      </c>
      <c r="L4830" s="10">
        <v>0.20699079401611048</v>
      </c>
      <c r="M4830" s="10">
        <v>2275.8863240849446</v>
      </c>
    </row>
    <row r="4831" spans="1:13" x14ac:dyDescent="0.2">
      <c r="A4831" s="9" t="str">
        <f t="shared" si="75"/>
        <v>200915A29INAT26</v>
      </c>
      <c r="B4831" s="10">
        <v>2009</v>
      </c>
      <c r="C4831" s="10" t="s">
        <v>3</v>
      </c>
      <c r="D4831" s="10" t="s">
        <v>54</v>
      </c>
      <c r="E4831" s="10">
        <v>26</v>
      </c>
      <c r="F4831" s="10">
        <v>522378</v>
      </c>
      <c r="G4831" s="10">
        <v>1</v>
      </c>
      <c r="H4831" s="10">
        <v>0.29176764718269144</v>
      </c>
      <c r="I4831" s="10">
        <v>0</v>
      </c>
      <c r="J4831" s="10">
        <v>0.30000689156128318</v>
      </c>
      <c r="K4831" s="10">
        <v>0.51194728721347382</v>
      </c>
      <c r="L4831" s="10">
        <v>0.48805271278652623</v>
      </c>
    </row>
    <row r="4832" spans="1:13" x14ac:dyDescent="0.2">
      <c r="A4832" s="9" t="str">
        <f t="shared" si="75"/>
        <v>200915A29MILI26</v>
      </c>
      <c r="B4832" s="10">
        <v>2009</v>
      </c>
      <c r="C4832" s="10" t="s">
        <v>3</v>
      </c>
      <c r="D4832" s="10" t="s">
        <v>26</v>
      </c>
      <c r="E4832" s="10">
        <v>26</v>
      </c>
      <c r="F4832" s="10">
        <v>4794</v>
      </c>
      <c r="G4832" s="10">
        <v>0</v>
      </c>
      <c r="H4832" s="10">
        <v>1</v>
      </c>
      <c r="I4832" s="10">
        <v>1</v>
      </c>
      <c r="J4832" s="10">
        <v>0</v>
      </c>
      <c r="K4832" s="10">
        <v>0</v>
      </c>
      <c r="L4832" s="10">
        <v>0.10012515644555695</v>
      </c>
      <c r="M4832" s="10">
        <v>1071.9101727068003</v>
      </c>
    </row>
    <row r="4833" spans="1:13" x14ac:dyDescent="0.2">
      <c r="A4833" s="9" t="str">
        <f t="shared" si="75"/>
        <v>200915A29PUBL26</v>
      </c>
      <c r="B4833" s="10">
        <v>2009</v>
      </c>
      <c r="C4833" s="10" t="s">
        <v>3</v>
      </c>
      <c r="D4833" s="10" t="s">
        <v>27</v>
      </c>
      <c r="E4833" s="10">
        <v>26</v>
      </c>
      <c r="F4833" s="10">
        <v>14139</v>
      </c>
      <c r="G4833" s="10">
        <v>0</v>
      </c>
      <c r="H4833" s="10">
        <v>1</v>
      </c>
      <c r="I4833" s="10">
        <v>1</v>
      </c>
      <c r="J4833" s="10">
        <v>0</v>
      </c>
      <c r="K4833" s="10">
        <v>0</v>
      </c>
      <c r="L4833" s="10">
        <v>0.18650541056651815</v>
      </c>
      <c r="M4833" s="10">
        <v>2057.6719416402598</v>
      </c>
    </row>
    <row r="4834" spans="1:13" x14ac:dyDescent="0.2">
      <c r="A4834" s="9" t="str">
        <f t="shared" si="75"/>
        <v>200915A29SCA126</v>
      </c>
      <c r="B4834" s="10">
        <v>2009</v>
      </c>
      <c r="C4834" s="10" t="s">
        <v>3</v>
      </c>
      <c r="D4834" s="10" t="s">
        <v>29</v>
      </c>
      <c r="E4834" s="10">
        <v>26</v>
      </c>
      <c r="F4834" s="10">
        <v>75976</v>
      </c>
      <c r="G4834" s="10">
        <v>0</v>
      </c>
      <c r="H4834" s="10">
        <v>1</v>
      </c>
      <c r="I4834" s="10">
        <v>1</v>
      </c>
      <c r="J4834" s="10">
        <v>0</v>
      </c>
      <c r="K4834" s="10">
        <v>0</v>
      </c>
      <c r="L4834" s="10">
        <v>0.37218332104875224</v>
      </c>
      <c r="M4834" s="10">
        <v>505.67902245877616</v>
      </c>
    </row>
    <row r="4835" spans="1:13" x14ac:dyDescent="0.2">
      <c r="A4835" s="9" t="str">
        <f t="shared" si="75"/>
        <v>200915A29SCA226</v>
      </c>
      <c r="B4835" s="10">
        <v>2009</v>
      </c>
      <c r="C4835" s="10" t="s">
        <v>3</v>
      </c>
      <c r="D4835" s="10" t="s">
        <v>30</v>
      </c>
      <c r="E4835" s="10">
        <v>26</v>
      </c>
      <c r="F4835" s="10">
        <v>30677</v>
      </c>
      <c r="G4835" s="10">
        <v>0</v>
      </c>
      <c r="H4835" s="10">
        <v>1</v>
      </c>
      <c r="I4835" s="10">
        <v>1</v>
      </c>
      <c r="J4835" s="10">
        <v>0</v>
      </c>
      <c r="K4835" s="10">
        <v>0</v>
      </c>
      <c r="L4835" s="10">
        <v>0.3436450761156567</v>
      </c>
      <c r="M4835" s="10">
        <v>694.82599224464809</v>
      </c>
    </row>
    <row r="4836" spans="1:13" x14ac:dyDescent="0.2">
      <c r="A4836" s="9" t="str">
        <f t="shared" si="75"/>
        <v>200915A29SREM26</v>
      </c>
      <c r="B4836" s="10">
        <v>2009</v>
      </c>
      <c r="C4836" s="10" t="s">
        <v>3</v>
      </c>
      <c r="D4836" s="10" t="s">
        <v>35</v>
      </c>
      <c r="E4836" s="10">
        <v>26</v>
      </c>
      <c r="F4836" s="10">
        <v>12934</v>
      </c>
      <c r="G4836" s="10">
        <v>0</v>
      </c>
      <c r="H4836" s="10">
        <v>1</v>
      </c>
      <c r="I4836" s="10">
        <v>1</v>
      </c>
      <c r="J4836" s="10">
        <v>0</v>
      </c>
      <c r="K4836" s="10">
        <v>0</v>
      </c>
      <c r="L4836" s="10">
        <v>0.61102520488634604</v>
      </c>
      <c r="M4836" s="10">
        <v>0</v>
      </c>
    </row>
    <row r="4837" spans="1:13" x14ac:dyDescent="0.2">
      <c r="A4837" s="9" t="str">
        <f t="shared" si="75"/>
        <v>200915A29TDOM26</v>
      </c>
      <c r="B4837" s="10">
        <v>2009</v>
      </c>
      <c r="C4837" s="10" t="s">
        <v>3</v>
      </c>
      <c r="D4837" s="10" t="s">
        <v>33</v>
      </c>
      <c r="E4837" s="10">
        <v>26</v>
      </c>
      <c r="F4837" s="10">
        <v>29236</v>
      </c>
      <c r="G4837" s="10">
        <v>0</v>
      </c>
      <c r="H4837" s="10">
        <v>1</v>
      </c>
      <c r="I4837" s="10">
        <v>1</v>
      </c>
      <c r="J4837" s="10">
        <v>0</v>
      </c>
      <c r="K4837" s="10">
        <v>0</v>
      </c>
      <c r="L4837" s="10">
        <v>0.18853468326720482</v>
      </c>
      <c r="M4837" s="10">
        <v>390.2346733066114</v>
      </c>
    </row>
    <row r="4838" spans="1:13" x14ac:dyDescent="0.2">
      <c r="A4838" s="9" t="str">
        <f t="shared" si="75"/>
        <v>200918A24AGCC26</v>
      </c>
      <c r="B4838" s="10">
        <v>2009</v>
      </c>
      <c r="C4838" s="10" t="s">
        <v>1</v>
      </c>
      <c r="D4838" s="10" t="s">
        <v>23</v>
      </c>
      <c r="E4838" s="10">
        <v>26</v>
      </c>
      <c r="F4838" s="10">
        <v>1438</v>
      </c>
      <c r="G4838" s="10">
        <v>0</v>
      </c>
      <c r="H4838" s="10">
        <v>1</v>
      </c>
      <c r="I4838" s="10">
        <v>1</v>
      </c>
      <c r="J4838" s="10">
        <v>0</v>
      </c>
      <c r="K4838" s="10">
        <v>0</v>
      </c>
      <c r="L4838" s="10">
        <v>0</v>
      </c>
      <c r="M4838" s="10">
        <v>522.50427132634161</v>
      </c>
    </row>
    <row r="4839" spans="1:13" x14ac:dyDescent="0.2">
      <c r="A4839" s="9" t="str">
        <f t="shared" si="75"/>
        <v>200918A24AGSC26</v>
      </c>
      <c r="B4839" s="10">
        <v>2009</v>
      </c>
      <c r="C4839" s="10" t="s">
        <v>1</v>
      </c>
      <c r="D4839" s="10" t="s">
        <v>28</v>
      </c>
      <c r="E4839" s="10">
        <v>26</v>
      </c>
      <c r="F4839" s="10">
        <v>240</v>
      </c>
      <c r="G4839" s="10">
        <v>0</v>
      </c>
      <c r="H4839" s="10">
        <v>1</v>
      </c>
      <c r="I4839" s="10">
        <v>1</v>
      </c>
      <c r="J4839" s="10">
        <v>0</v>
      </c>
      <c r="K4839" s="10">
        <v>0</v>
      </c>
      <c r="L4839" s="10">
        <v>0</v>
      </c>
      <c r="M4839" s="10">
        <v>224.73301992530824</v>
      </c>
    </row>
    <row r="4840" spans="1:13" x14ac:dyDescent="0.2">
      <c r="A4840" s="9" t="str">
        <f t="shared" si="75"/>
        <v>200918A24AUTO26</v>
      </c>
      <c r="B4840" s="10">
        <v>2009</v>
      </c>
      <c r="C4840" s="10" t="s">
        <v>1</v>
      </c>
      <c r="D4840" s="10" t="s">
        <v>34</v>
      </c>
      <c r="E4840" s="10">
        <v>26</v>
      </c>
      <c r="F4840" s="10">
        <v>240</v>
      </c>
      <c r="G4840" s="10">
        <v>0</v>
      </c>
      <c r="H4840" s="10">
        <v>1</v>
      </c>
      <c r="I4840" s="10">
        <v>1</v>
      </c>
      <c r="J4840" s="10">
        <v>0</v>
      </c>
      <c r="K4840" s="10">
        <v>0</v>
      </c>
      <c r="L4840" s="10">
        <v>0</v>
      </c>
      <c r="M4840" s="10">
        <v>0</v>
      </c>
    </row>
    <row r="4841" spans="1:13" x14ac:dyDescent="0.2">
      <c r="A4841" s="9" t="str">
        <f t="shared" si="75"/>
        <v>200918A24CCA126</v>
      </c>
      <c r="B4841" s="10">
        <v>2009</v>
      </c>
      <c r="C4841" s="10" t="s">
        <v>1</v>
      </c>
      <c r="D4841" s="10" t="s">
        <v>24</v>
      </c>
      <c r="E4841" s="10">
        <v>26</v>
      </c>
      <c r="F4841" s="10">
        <v>22775</v>
      </c>
      <c r="G4841" s="10">
        <v>0</v>
      </c>
      <c r="H4841" s="10">
        <v>1</v>
      </c>
      <c r="I4841" s="10">
        <v>1</v>
      </c>
      <c r="J4841" s="10">
        <v>0</v>
      </c>
      <c r="K4841" s="10">
        <v>0</v>
      </c>
      <c r="L4841" s="10">
        <v>0.24206366630076839</v>
      </c>
      <c r="M4841" s="10">
        <v>648.62475922370766</v>
      </c>
    </row>
    <row r="4842" spans="1:13" x14ac:dyDescent="0.2">
      <c r="A4842" s="9" t="str">
        <f t="shared" si="75"/>
        <v>200918A24CCA226</v>
      </c>
      <c r="B4842" s="10">
        <v>2009</v>
      </c>
      <c r="C4842" s="10" t="s">
        <v>1</v>
      </c>
      <c r="D4842" s="10" t="s">
        <v>25</v>
      </c>
      <c r="E4842" s="10">
        <v>26</v>
      </c>
      <c r="F4842" s="10">
        <v>66620</v>
      </c>
      <c r="G4842" s="10">
        <v>0</v>
      </c>
      <c r="H4842" s="10">
        <v>1</v>
      </c>
      <c r="I4842" s="10">
        <v>1</v>
      </c>
      <c r="J4842" s="10">
        <v>0</v>
      </c>
      <c r="K4842" s="10">
        <v>0</v>
      </c>
      <c r="L4842" s="10">
        <v>0.19431101771239867</v>
      </c>
      <c r="M4842" s="10">
        <v>716.64310691860499</v>
      </c>
    </row>
    <row r="4843" spans="1:13" x14ac:dyDescent="0.2">
      <c r="A4843" s="9" t="str">
        <f t="shared" si="75"/>
        <v>200918A24CONT26</v>
      </c>
      <c r="B4843" s="10">
        <v>2009</v>
      </c>
      <c r="C4843" s="10" t="s">
        <v>1</v>
      </c>
      <c r="D4843" s="10" t="s">
        <v>31</v>
      </c>
      <c r="E4843" s="10">
        <v>26</v>
      </c>
      <c r="F4843" s="10">
        <v>28038</v>
      </c>
      <c r="G4843" s="10">
        <v>0</v>
      </c>
      <c r="H4843" s="10">
        <v>1</v>
      </c>
      <c r="I4843" s="10">
        <v>1</v>
      </c>
      <c r="J4843" s="10">
        <v>0</v>
      </c>
      <c r="K4843" s="10">
        <v>0</v>
      </c>
      <c r="L4843" s="10">
        <v>0.2137456309294529</v>
      </c>
      <c r="M4843" s="10">
        <v>389.72769914895702</v>
      </c>
    </row>
    <row r="4844" spans="1:13" x14ac:dyDescent="0.2">
      <c r="A4844" s="9" t="str">
        <f t="shared" si="75"/>
        <v>200918A24EMPR26</v>
      </c>
      <c r="B4844" s="10">
        <v>2009</v>
      </c>
      <c r="C4844" s="10" t="s">
        <v>1</v>
      </c>
      <c r="D4844" s="10" t="s">
        <v>32</v>
      </c>
      <c r="E4844" s="10">
        <v>26</v>
      </c>
      <c r="F4844" s="10">
        <v>1678</v>
      </c>
      <c r="G4844" s="10">
        <v>0</v>
      </c>
      <c r="H4844" s="10">
        <v>1</v>
      </c>
      <c r="I4844" s="10">
        <v>1</v>
      </c>
      <c r="J4844" s="10">
        <v>0</v>
      </c>
      <c r="K4844" s="10">
        <v>0</v>
      </c>
      <c r="L4844" s="10">
        <v>0.42848629320619785</v>
      </c>
      <c r="M4844" s="10">
        <v>2023.5342176318406</v>
      </c>
    </row>
    <row r="4845" spans="1:13" x14ac:dyDescent="0.2">
      <c r="A4845" s="9" t="str">
        <f t="shared" si="75"/>
        <v>200918A24INAT26</v>
      </c>
      <c r="B4845" s="10">
        <v>2009</v>
      </c>
      <c r="C4845" s="10" t="s">
        <v>1</v>
      </c>
      <c r="D4845" s="10" t="s">
        <v>54</v>
      </c>
      <c r="E4845" s="10">
        <v>26</v>
      </c>
      <c r="F4845" s="10">
        <v>237234</v>
      </c>
      <c r="G4845" s="10">
        <v>1</v>
      </c>
      <c r="H4845" s="10">
        <v>0.38589325307502298</v>
      </c>
      <c r="I4845" s="10">
        <v>0</v>
      </c>
      <c r="J4845" s="10">
        <v>0.33940750482645826</v>
      </c>
      <c r="K4845" s="10">
        <v>0.61922405725992058</v>
      </c>
      <c r="L4845" s="10">
        <v>0.38077594274007942</v>
      </c>
    </row>
    <row r="4846" spans="1:13" x14ac:dyDescent="0.2">
      <c r="A4846" s="9" t="str">
        <f t="shared" si="75"/>
        <v>200918A24MILI26</v>
      </c>
      <c r="B4846" s="10">
        <v>2009</v>
      </c>
      <c r="C4846" s="10" t="s">
        <v>1</v>
      </c>
      <c r="D4846" s="10" t="s">
        <v>26</v>
      </c>
      <c r="E4846" s="10">
        <v>26</v>
      </c>
      <c r="F4846" s="10">
        <v>3595</v>
      </c>
      <c r="G4846" s="10">
        <v>0</v>
      </c>
      <c r="H4846" s="10">
        <v>1</v>
      </c>
      <c r="I4846" s="10">
        <v>1</v>
      </c>
      <c r="J4846" s="10">
        <v>0</v>
      </c>
      <c r="K4846" s="10">
        <v>0</v>
      </c>
      <c r="L4846" s="10">
        <v>0.13351877607788595</v>
      </c>
      <c r="M4846" s="10">
        <v>801.34762636073117</v>
      </c>
    </row>
    <row r="4847" spans="1:13" x14ac:dyDescent="0.2">
      <c r="A4847" s="9" t="str">
        <f t="shared" si="75"/>
        <v>200918A24PUBL26</v>
      </c>
      <c r="B4847" s="10">
        <v>2009</v>
      </c>
      <c r="C4847" s="10" t="s">
        <v>1</v>
      </c>
      <c r="D4847" s="10" t="s">
        <v>27</v>
      </c>
      <c r="E4847" s="10">
        <v>26</v>
      </c>
      <c r="F4847" s="10">
        <v>3353</v>
      </c>
      <c r="G4847" s="10">
        <v>0</v>
      </c>
      <c r="H4847" s="10">
        <v>1</v>
      </c>
      <c r="I4847" s="10">
        <v>1</v>
      </c>
      <c r="J4847" s="10">
        <v>0</v>
      </c>
      <c r="K4847" s="10">
        <v>0</v>
      </c>
      <c r="L4847" s="10">
        <v>0.2857142857142857</v>
      </c>
      <c r="M4847" s="10">
        <v>952.87197503136201</v>
      </c>
    </row>
    <row r="4848" spans="1:13" x14ac:dyDescent="0.2">
      <c r="A4848" s="9" t="str">
        <f t="shared" si="75"/>
        <v>200918A24SCA126</v>
      </c>
      <c r="B4848" s="10">
        <v>2009</v>
      </c>
      <c r="C4848" s="10" t="s">
        <v>1</v>
      </c>
      <c r="D4848" s="10" t="s">
        <v>29</v>
      </c>
      <c r="E4848" s="10">
        <v>26</v>
      </c>
      <c r="F4848" s="10">
        <v>41221</v>
      </c>
      <c r="G4848" s="10">
        <v>0</v>
      </c>
      <c r="H4848" s="10">
        <v>1</v>
      </c>
      <c r="I4848" s="10">
        <v>1</v>
      </c>
      <c r="J4848" s="10">
        <v>0</v>
      </c>
      <c r="K4848" s="10">
        <v>0</v>
      </c>
      <c r="L4848" s="10">
        <v>0.34300477911744015</v>
      </c>
      <c r="M4848" s="10">
        <v>454.41312381346916</v>
      </c>
    </row>
    <row r="4849" spans="1:13" x14ac:dyDescent="0.2">
      <c r="A4849" s="9" t="str">
        <f t="shared" si="75"/>
        <v>200918A24SCA226</v>
      </c>
      <c r="B4849" s="10">
        <v>2009</v>
      </c>
      <c r="C4849" s="10" t="s">
        <v>1</v>
      </c>
      <c r="D4849" s="10" t="s">
        <v>30</v>
      </c>
      <c r="E4849" s="10">
        <v>26</v>
      </c>
      <c r="F4849" s="10">
        <v>17009</v>
      </c>
      <c r="G4849" s="10">
        <v>0</v>
      </c>
      <c r="H4849" s="10">
        <v>1</v>
      </c>
      <c r="I4849" s="10">
        <v>1</v>
      </c>
      <c r="J4849" s="10">
        <v>0</v>
      </c>
      <c r="K4849" s="10">
        <v>0</v>
      </c>
      <c r="L4849" s="10">
        <v>0.38021047680639664</v>
      </c>
      <c r="M4849" s="10">
        <v>575.82274984168589</v>
      </c>
    </row>
    <row r="4850" spans="1:13" x14ac:dyDescent="0.2">
      <c r="A4850" s="9" t="str">
        <f t="shared" si="75"/>
        <v>200918A24SREM26</v>
      </c>
      <c r="B4850" s="10">
        <v>2009</v>
      </c>
      <c r="C4850" s="10" t="s">
        <v>1</v>
      </c>
      <c r="D4850" s="10" t="s">
        <v>35</v>
      </c>
      <c r="E4850" s="10">
        <v>26</v>
      </c>
      <c r="F4850" s="10">
        <v>7186</v>
      </c>
      <c r="G4850" s="10">
        <v>0</v>
      </c>
      <c r="H4850" s="10">
        <v>1</v>
      </c>
      <c r="I4850" s="10">
        <v>1</v>
      </c>
      <c r="J4850" s="10">
        <v>0</v>
      </c>
      <c r="K4850" s="10">
        <v>0</v>
      </c>
      <c r="L4850" s="10">
        <v>0.53325911494572775</v>
      </c>
      <c r="M4850" s="10">
        <v>0</v>
      </c>
    </row>
    <row r="4851" spans="1:13" x14ac:dyDescent="0.2">
      <c r="A4851" s="9" t="str">
        <f t="shared" si="75"/>
        <v>200918A24TDOM26</v>
      </c>
      <c r="B4851" s="10">
        <v>2009</v>
      </c>
      <c r="C4851" s="10" t="s">
        <v>1</v>
      </c>
      <c r="D4851" s="10" t="s">
        <v>33</v>
      </c>
      <c r="E4851" s="10">
        <v>26</v>
      </c>
      <c r="F4851" s="10">
        <v>12466</v>
      </c>
      <c r="G4851" s="10">
        <v>0</v>
      </c>
      <c r="H4851" s="10">
        <v>1</v>
      </c>
      <c r="I4851" s="10">
        <v>1</v>
      </c>
      <c r="J4851" s="10">
        <v>0</v>
      </c>
      <c r="K4851" s="10">
        <v>0</v>
      </c>
      <c r="L4851" s="10">
        <v>0.17311086154339805</v>
      </c>
      <c r="M4851" s="10">
        <v>413.33385606673954</v>
      </c>
    </row>
    <row r="4852" spans="1:13" x14ac:dyDescent="0.2">
      <c r="A4852" s="9" t="str">
        <f t="shared" si="75"/>
        <v>200925A29AGCC26</v>
      </c>
      <c r="B4852" s="10">
        <v>2009</v>
      </c>
      <c r="C4852" s="10" t="s">
        <v>2</v>
      </c>
      <c r="D4852" s="10" t="s">
        <v>23</v>
      </c>
      <c r="E4852" s="10">
        <v>26</v>
      </c>
      <c r="F4852" s="10">
        <v>1677</v>
      </c>
      <c r="G4852" s="10">
        <v>0</v>
      </c>
      <c r="H4852" s="10">
        <v>1</v>
      </c>
      <c r="I4852" s="10">
        <v>1</v>
      </c>
      <c r="J4852" s="10">
        <v>0</v>
      </c>
      <c r="K4852" s="10">
        <v>0</v>
      </c>
      <c r="L4852" s="10">
        <v>0.14311270125223613</v>
      </c>
      <c r="M4852" s="10">
        <v>560.1373365144899</v>
      </c>
    </row>
    <row r="4853" spans="1:13" x14ac:dyDescent="0.2">
      <c r="A4853" s="9" t="str">
        <f t="shared" si="75"/>
        <v>200925A29AGSC26</v>
      </c>
      <c r="B4853" s="10">
        <v>2009</v>
      </c>
      <c r="C4853" s="10" t="s">
        <v>2</v>
      </c>
      <c r="D4853" s="10" t="s">
        <v>28</v>
      </c>
      <c r="E4853" s="10">
        <v>26</v>
      </c>
      <c r="F4853" s="10">
        <v>959</v>
      </c>
      <c r="G4853" s="10">
        <v>0</v>
      </c>
      <c r="H4853" s="10">
        <v>1</v>
      </c>
      <c r="I4853" s="10">
        <v>1</v>
      </c>
      <c r="J4853" s="10">
        <v>0</v>
      </c>
      <c r="K4853" s="10">
        <v>0</v>
      </c>
      <c r="L4853" s="10">
        <v>0.25026068821689262</v>
      </c>
      <c r="M4853" s="10">
        <v>281.03344540711777</v>
      </c>
    </row>
    <row r="4854" spans="1:13" x14ac:dyDescent="0.2">
      <c r="A4854" s="9" t="str">
        <f t="shared" si="75"/>
        <v>200925A29AUTO26</v>
      </c>
      <c r="B4854" s="10">
        <v>2009</v>
      </c>
      <c r="C4854" s="10" t="s">
        <v>2</v>
      </c>
      <c r="D4854" s="10" t="s">
        <v>34</v>
      </c>
      <c r="E4854" s="10">
        <v>26</v>
      </c>
      <c r="F4854" s="10">
        <v>240</v>
      </c>
      <c r="G4854" s="10">
        <v>0</v>
      </c>
      <c r="H4854" s="10">
        <v>1</v>
      </c>
      <c r="I4854" s="10">
        <v>1</v>
      </c>
      <c r="J4854" s="10">
        <v>0</v>
      </c>
      <c r="K4854" s="10">
        <v>0</v>
      </c>
      <c r="L4854" s="10">
        <v>0</v>
      </c>
      <c r="M4854" s="10">
        <v>0</v>
      </c>
    </row>
    <row r="4855" spans="1:13" x14ac:dyDescent="0.2">
      <c r="A4855" s="9" t="str">
        <f t="shared" si="75"/>
        <v>200925A29CCA126</v>
      </c>
      <c r="B4855" s="10">
        <v>2009</v>
      </c>
      <c r="C4855" s="10" t="s">
        <v>2</v>
      </c>
      <c r="D4855" s="10" t="s">
        <v>24</v>
      </c>
      <c r="E4855" s="10">
        <v>26</v>
      </c>
      <c r="F4855" s="10">
        <v>31156</v>
      </c>
      <c r="G4855" s="10">
        <v>0</v>
      </c>
      <c r="H4855" s="10">
        <v>1</v>
      </c>
      <c r="I4855" s="10">
        <v>1</v>
      </c>
      <c r="J4855" s="10">
        <v>0</v>
      </c>
      <c r="K4855" s="10">
        <v>0</v>
      </c>
      <c r="L4855" s="10">
        <v>0.18455514186673513</v>
      </c>
      <c r="M4855" s="10">
        <v>1104.2994679993021</v>
      </c>
    </row>
    <row r="4856" spans="1:13" x14ac:dyDescent="0.2">
      <c r="A4856" s="9" t="str">
        <f t="shared" si="75"/>
        <v>200925A29CCA226</v>
      </c>
      <c r="B4856" s="10">
        <v>2009</v>
      </c>
      <c r="C4856" s="10" t="s">
        <v>2</v>
      </c>
      <c r="D4856" s="10" t="s">
        <v>25</v>
      </c>
      <c r="E4856" s="10">
        <v>26</v>
      </c>
      <c r="F4856" s="10">
        <v>83165</v>
      </c>
      <c r="G4856" s="10">
        <v>0</v>
      </c>
      <c r="H4856" s="10">
        <v>1</v>
      </c>
      <c r="I4856" s="10">
        <v>1</v>
      </c>
      <c r="J4856" s="10">
        <v>0</v>
      </c>
      <c r="K4856" s="10">
        <v>0</v>
      </c>
      <c r="L4856" s="10">
        <v>0.14117717789935669</v>
      </c>
      <c r="M4856" s="10">
        <v>1040.2007096752429</v>
      </c>
    </row>
    <row r="4857" spans="1:13" x14ac:dyDescent="0.2">
      <c r="A4857" s="9" t="str">
        <f t="shared" si="75"/>
        <v>200925A29CONT26</v>
      </c>
      <c r="B4857" s="10">
        <v>2009</v>
      </c>
      <c r="C4857" s="10" t="s">
        <v>2</v>
      </c>
      <c r="D4857" s="10" t="s">
        <v>31</v>
      </c>
      <c r="E4857" s="10">
        <v>26</v>
      </c>
      <c r="F4857" s="10">
        <v>29958</v>
      </c>
      <c r="G4857" s="10">
        <v>0</v>
      </c>
      <c r="H4857" s="10">
        <v>1</v>
      </c>
      <c r="I4857" s="10">
        <v>1</v>
      </c>
      <c r="J4857" s="10">
        <v>0</v>
      </c>
      <c r="K4857" s="10">
        <v>0</v>
      </c>
      <c r="L4857" s="10">
        <v>5.5978369717604649E-2</v>
      </c>
      <c r="M4857" s="10">
        <v>693.47249488182797</v>
      </c>
    </row>
    <row r="4858" spans="1:13" x14ac:dyDescent="0.2">
      <c r="A4858" s="9" t="str">
        <f t="shared" si="75"/>
        <v>200925A29EMPR26</v>
      </c>
      <c r="B4858" s="10">
        <v>2009</v>
      </c>
      <c r="C4858" s="10" t="s">
        <v>2</v>
      </c>
      <c r="D4858" s="10" t="s">
        <v>32</v>
      </c>
      <c r="E4858" s="10">
        <v>26</v>
      </c>
      <c r="F4858" s="10">
        <v>5274</v>
      </c>
      <c r="G4858" s="10">
        <v>0</v>
      </c>
      <c r="H4858" s="10">
        <v>1</v>
      </c>
      <c r="I4858" s="10">
        <v>1</v>
      </c>
      <c r="J4858" s="10">
        <v>0</v>
      </c>
      <c r="K4858" s="10">
        <v>0</v>
      </c>
      <c r="L4858" s="10">
        <v>0.13651877133105803</v>
      </c>
      <c r="M4858" s="10">
        <v>2344.7400747838474</v>
      </c>
    </row>
    <row r="4859" spans="1:13" x14ac:dyDescent="0.2">
      <c r="A4859" s="9" t="str">
        <f t="shared" si="75"/>
        <v>200925A29INAT26</v>
      </c>
      <c r="B4859" s="10">
        <v>2009</v>
      </c>
      <c r="C4859" s="10" t="s">
        <v>2</v>
      </c>
      <c r="D4859" s="10" t="s">
        <v>54</v>
      </c>
      <c r="E4859" s="10">
        <v>26</v>
      </c>
      <c r="F4859" s="10">
        <v>117893</v>
      </c>
      <c r="G4859" s="10">
        <v>1</v>
      </c>
      <c r="H4859" s="10">
        <v>0.41463021553442531</v>
      </c>
      <c r="I4859" s="10">
        <v>0</v>
      </c>
      <c r="J4859" s="10">
        <v>0.49593275258073</v>
      </c>
      <c r="K4859" s="10">
        <v>0.841457932192751</v>
      </c>
      <c r="L4859" s="10">
        <v>0.15854206780724894</v>
      </c>
    </row>
    <row r="4860" spans="1:13" x14ac:dyDescent="0.2">
      <c r="A4860" s="9" t="str">
        <f t="shared" si="75"/>
        <v>200925A29MILI26</v>
      </c>
      <c r="B4860" s="10">
        <v>2009</v>
      </c>
      <c r="C4860" s="10" t="s">
        <v>2</v>
      </c>
      <c r="D4860" s="10" t="s">
        <v>26</v>
      </c>
      <c r="E4860" s="10">
        <v>26</v>
      </c>
      <c r="F4860" s="10">
        <v>1199</v>
      </c>
      <c r="G4860" s="10">
        <v>0</v>
      </c>
      <c r="H4860" s="10">
        <v>1</v>
      </c>
      <c r="I4860" s="10">
        <v>1</v>
      </c>
      <c r="J4860" s="10">
        <v>0</v>
      </c>
      <c r="K4860" s="10">
        <v>0</v>
      </c>
      <c r="L4860" s="10">
        <v>0</v>
      </c>
      <c r="M4860" s="10">
        <v>1883.1464980730377</v>
      </c>
    </row>
    <row r="4861" spans="1:13" x14ac:dyDescent="0.2">
      <c r="A4861" s="9" t="str">
        <f t="shared" si="75"/>
        <v>200925A29PUBL26</v>
      </c>
      <c r="B4861" s="10">
        <v>2009</v>
      </c>
      <c r="C4861" s="10" t="s">
        <v>2</v>
      </c>
      <c r="D4861" s="10" t="s">
        <v>27</v>
      </c>
      <c r="E4861" s="10">
        <v>26</v>
      </c>
      <c r="F4861" s="10">
        <v>10786</v>
      </c>
      <c r="G4861" s="10">
        <v>0</v>
      </c>
      <c r="H4861" s="10">
        <v>1</v>
      </c>
      <c r="I4861" s="10">
        <v>1</v>
      </c>
      <c r="J4861" s="10">
        <v>0</v>
      </c>
      <c r="K4861" s="10">
        <v>0</v>
      </c>
      <c r="L4861" s="10">
        <v>0.15566475060263305</v>
      </c>
      <c r="M4861" s="10">
        <v>2391.3521876918267</v>
      </c>
    </row>
    <row r="4862" spans="1:13" x14ac:dyDescent="0.2">
      <c r="A4862" s="9" t="str">
        <f t="shared" si="75"/>
        <v>200925A29SCA126</v>
      </c>
      <c r="B4862" s="10">
        <v>2009</v>
      </c>
      <c r="C4862" s="10" t="s">
        <v>2</v>
      </c>
      <c r="D4862" s="10" t="s">
        <v>29</v>
      </c>
      <c r="E4862" s="10">
        <v>26</v>
      </c>
      <c r="F4862" s="10">
        <v>23253</v>
      </c>
      <c r="G4862" s="10">
        <v>0</v>
      </c>
      <c r="H4862" s="10">
        <v>1</v>
      </c>
      <c r="I4862" s="10">
        <v>1</v>
      </c>
      <c r="J4862" s="10">
        <v>0</v>
      </c>
      <c r="K4862" s="10">
        <v>0</v>
      </c>
      <c r="L4862" s="10">
        <v>0.26792241861265215</v>
      </c>
      <c r="M4862" s="10">
        <v>709.70218984686915</v>
      </c>
    </row>
    <row r="4863" spans="1:13" x14ac:dyDescent="0.2">
      <c r="A4863" s="9" t="str">
        <f t="shared" si="75"/>
        <v>200925A29SCA226</v>
      </c>
      <c r="B4863" s="10">
        <v>2009</v>
      </c>
      <c r="C4863" s="10" t="s">
        <v>2</v>
      </c>
      <c r="D4863" s="10" t="s">
        <v>30</v>
      </c>
      <c r="E4863" s="10">
        <v>26</v>
      </c>
      <c r="F4863" s="10">
        <v>11269</v>
      </c>
      <c r="G4863" s="10">
        <v>0</v>
      </c>
      <c r="H4863" s="10">
        <v>1</v>
      </c>
      <c r="I4863" s="10">
        <v>1</v>
      </c>
      <c r="J4863" s="10">
        <v>0</v>
      </c>
      <c r="K4863" s="10">
        <v>0</v>
      </c>
      <c r="L4863" s="10">
        <v>0.17002395953500754</v>
      </c>
      <c r="M4863" s="10">
        <v>933.91088074069103</v>
      </c>
    </row>
    <row r="4864" spans="1:13" x14ac:dyDescent="0.2">
      <c r="A4864" s="9" t="str">
        <f t="shared" si="75"/>
        <v>200925A29SREM26</v>
      </c>
      <c r="B4864" s="10">
        <v>2009</v>
      </c>
      <c r="C4864" s="10" t="s">
        <v>2</v>
      </c>
      <c r="D4864" s="10" t="s">
        <v>35</v>
      </c>
      <c r="E4864" s="10">
        <v>26</v>
      </c>
      <c r="F4864" s="10">
        <v>1916</v>
      </c>
      <c r="G4864" s="10">
        <v>0</v>
      </c>
      <c r="H4864" s="10">
        <v>1</v>
      </c>
      <c r="I4864" s="10">
        <v>1</v>
      </c>
      <c r="J4864" s="10">
        <v>0</v>
      </c>
      <c r="K4864" s="10">
        <v>0</v>
      </c>
      <c r="L4864" s="10">
        <v>0.12473903966597077</v>
      </c>
      <c r="M4864" s="10">
        <v>0</v>
      </c>
    </row>
    <row r="4865" spans="1:13" x14ac:dyDescent="0.2">
      <c r="A4865" s="9" t="str">
        <f t="shared" si="75"/>
        <v>200925A29TDOM26</v>
      </c>
      <c r="B4865" s="10">
        <v>2009</v>
      </c>
      <c r="C4865" s="10" t="s">
        <v>2</v>
      </c>
      <c r="D4865" s="10" t="s">
        <v>33</v>
      </c>
      <c r="E4865" s="10">
        <v>26</v>
      </c>
      <c r="F4865" s="10">
        <v>15811</v>
      </c>
      <c r="G4865" s="10">
        <v>0</v>
      </c>
      <c r="H4865" s="10">
        <v>1</v>
      </c>
      <c r="I4865" s="10">
        <v>1</v>
      </c>
      <c r="J4865" s="10">
        <v>0</v>
      </c>
      <c r="K4865" s="10">
        <v>0</v>
      </c>
      <c r="L4865" s="10">
        <v>0.1665928783758143</v>
      </c>
      <c r="M4865" s="10">
        <v>386.10102706858083</v>
      </c>
    </row>
    <row r="4866" spans="1:13" x14ac:dyDescent="0.2">
      <c r="A4866" s="9" t="str">
        <f t="shared" si="75"/>
        <v>200930EMAAGCC26</v>
      </c>
      <c r="B4866" s="10">
        <v>2009</v>
      </c>
      <c r="C4866" s="10" t="s">
        <v>4</v>
      </c>
      <c r="D4866" s="10" t="s">
        <v>23</v>
      </c>
      <c r="E4866" s="10">
        <v>26</v>
      </c>
      <c r="F4866" s="10">
        <v>4793</v>
      </c>
      <c r="G4866" s="10">
        <v>0</v>
      </c>
      <c r="H4866" s="10">
        <v>1</v>
      </c>
      <c r="I4866" s="10">
        <v>1</v>
      </c>
      <c r="J4866" s="10">
        <v>0</v>
      </c>
      <c r="K4866" s="10">
        <v>0</v>
      </c>
      <c r="L4866" s="10">
        <v>0</v>
      </c>
      <c r="M4866" s="10">
        <v>542.47845586382982</v>
      </c>
    </row>
    <row r="4867" spans="1:13" x14ac:dyDescent="0.2">
      <c r="A4867" s="9" t="str">
        <f t="shared" si="75"/>
        <v>200930EMAAGSC26</v>
      </c>
      <c r="B4867" s="10">
        <v>2009</v>
      </c>
      <c r="C4867" s="10" t="s">
        <v>4</v>
      </c>
      <c r="D4867" s="10" t="s">
        <v>28</v>
      </c>
      <c r="E4867" s="10">
        <v>26</v>
      </c>
      <c r="F4867" s="10">
        <v>1437</v>
      </c>
      <c r="G4867" s="10">
        <v>0</v>
      </c>
      <c r="H4867" s="10">
        <v>1</v>
      </c>
      <c r="I4867" s="10">
        <v>1</v>
      </c>
      <c r="J4867" s="10">
        <v>0</v>
      </c>
      <c r="K4867" s="10">
        <v>0</v>
      </c>
      <c r="L4867" s="10">
        <v>0</v>
      </c>
      <c r="M4867" s="10">
        <v>510.35664618876444</v>
      </c>
    </row>
    <row r="4868" spans="1:13" x14ac:dyDescent="0.2">
      <c r="A4868" s="9" t="str">
        <f t="shared" ref="A4868:A4931" si="76">B4868&amp;C4868&amp;D4868&amp;E4868</f>
        <v>200930EMAAUTO26</v>
      </c>
      <c r="B4868" s="10">
        <v>2009</v>
      </c>
      <c r="C4868" s="10" t="s">
        <v>4</v>
      </c>
      <c r="D4868" s="10" t="s">
        <v>34</v>
      </c>
      <c r="E4868" s="10">
        <v>26</v>
      </c>
      <c r="F4868" s="10">
        <v>960</v>
      </c>
      <c r="G4868" s="10">
        <v>0</v>
      </c>
      <c r="H4868" s="10">
        <v>1</v>
      </c>
      <c r="I4868" s="10">
        <v>1</v>
      </c>
      <c r="J4868" s="10">
        <v>0</v>
      </c>
      <c r="K4868" s="10">
        <v>0</v>
      </c>
      <c r="L4868" s="10">
        <v>0</v>
      </c>
      <c r="M4868" s="10">
        <v>0</v>
      </c>
    </row>
    <row r="4869" spans="1:13" x14ac:dyDescent="0.2">
      <c r="A4869" s="9" t="str">
        <f t="shared" si="76"/>
        <v>200930EMACCA126</v>
      </c>
      <c r="B4869" s="10">
        <v>2009</v>
      </c>
      <c r="C4869" s="10" t="s">
        <v>4</v>
      </c>
      <c r="D4869" s="10" t="s">
        <v>24</v>
      </c>
      <c r="E4869" s="10">
        <v>26</v>
      </c>
      <c r="F4869" s="10">
        <v>108776</v>
      </c>
      <c r="G4869" s="10">
        <v>0</v>
      </c>
      <c r="H4869" s="10">
        <v>1</v>
      </c>
      <c r="I4869" s="10">
        <v>1</v>
      </c>
      <c r="J4869" s="10">
        <v>0</v>
      </c>
      <c r="K4869" s="10">
        <v>0</v>
      </c>
      <c r="L4869" s="10">
        <v>7.7103405162903579E-2</v>
      </c>
      <c r="M4869" s="10">
        <v>1253.9313377560807</v>
      </c>
    </row>
    <row r="4870" spans="1:13" x14ac:dyDescent="0.2">
      <c r="A4870" s="9" t="str">
        <f t="shared" si="76"/>
        <v>200930EMACCA226</v>
      </c>
      <c r="B4870" s="10">
        <v>2009</v>
      </c>
      <c r="C4870" s="10" t="s">
        <v>4</v>
      </c>
      <c r="D4870" s="10" t="s">
        <v>25</v>
      </c>
      <c r="E4870" s="10">
        <v>26</v>
      </c>
      <c r="F4870" s="10">
        <v>277019</v>
      </c>
      <c r="G4870" s="10">
        <v>0</v>
      </c>
      <c r="H4870" s="10">
        <v>1</v>
      </c>
      <c r="I4870" s="10">
        <v>1</v>
      </c>
      <c r="J4870" s="10">
        <v>0</v>
      </c>
      <c r="K4870" s="10">
        <v>0</v>
      </c>
      <c r="L4870" s="10">
        <v>6.9211859114356775E-2</v>
      </c>
      <c r="M4870" s="10">
        <v>1342.4445480255265</v>
      </c>
    </row>
    <row r="4871" spans="1:13" x14ac:dyDescent="0.2">
      <c r="A4871" s="9" t="str">
        <f t="shared" si="76"/>
        <v>200930EMACONT26</v>
      </c>
      <c r="B4871" s="10">
        <v>2009</v>
      </c>
      <c r="C4871" s="10" t="s">
        <v>4</v>
      </c>
      <c r="D4871" s="10" t="s">
        <v>31</v>
      </c>
      <c r="E4871" s="10">
        <v>26</v>
      </c>
      <c r="F4871" s="10">
        <v>278931</v>
      </c>
      <c r="G4871" s="10">
        <v>0</v>
      </c>
      <c r="H4871" s="10">
        <v>1</v>
      </c>
      <c r="I4871" s="10">
        <v>1</v>
      </c>
      <c r="J4871" s="10">
        <v>0</v>
      </c>
      <c r="K4871" s="10">
        <v>0</v>
      </c>
      <c r="L4871" s="10">
        <v>3.6087777980934356E-2</v>
      </c>
      <c r="M4871" s="10">
        <v>809.72083369901986</v>
      </c>
    </row>
    <row r="4872" spans="1:13" x14ac:dyDescent="0.2">
      <c r="A4872" s="9" t="str">
        <f t="shared" si="76"/>
        <v>200930EMAEMPR26</v>
      </c>
      <c r="B4872" s="10">
        <v>2009</v>
      </c>
      <c r="C4872" s="10" t="s">
        <v>4</v>
      </c>
      <c r="D4872" s="10" t="s">
        <v>32</v>
      </c>
      <c r="E4872" s="10">
        <v>26</v>
      </c>
      <c r="F4872" s="10">
        <v>52470</v>
      </c>
      <c r="G4872" s="10">
        <v>0</v>
      </c>
      <c r="H4872" s="10">
        <v>1</v>
      </c>
      <c r="I4872" s="10">
        <v>1</v>
      </c>
      <c r="J4872" s="10">
        <v>0</v>
      </c>
      <c r="K4872" s="10">
        <v>0</v>
      </c>
      <c r="L4872" s="10">
        <v>3.6497045931008193E-2</v>
      </c>
      <c r="M4872" s="10">
        <v>3907.2900972050379</v>
      </c>
    </row>
    <row r="4873" spans="1:13" x14ac:dyDescent="0.2">
      <c r="A4873" s="9" t="str">
        <f t="shared" si="76"/>
        <v>200930EMAINAT26</v>
      </c>
      <c r="B4873" s="10">
        <v>2009</v>
      </c>
      <c r="C4873" s="10" t="s">
        <v>4</v>
      </c>
      <c r="D4873" s="10" t="s">
        <v>54</v>
      </c>
      <c r="E4873" s="10">
        <v>26</v>
      </c>
      <c r="F4873" s="10">
        <v>868403</v>
      </c>
      <c r="G4873" s="10">
        <v>1</v>
      </c>
      <c r="H4873" s="10">
        <v>0.14845066173193783</v>
      </c>
      <c r="I4873" s="10">
        <v>0</v>
      </c>
      <c r="J4873" s="10">
        <v>0.82864292269833251</v>
      </c>
      <c r="K4873" s="10">
        <v>0.96991719282406896</v>
      </c>
      <c r="L4873" s="10">
        <v>3.0082807175930992E-2</v>
      </c>
    </row>
    <row r="4874" spans="1:13" x14ac:dyDescent="0.2">
      <c r="A4874" s="9" t="str">
        <f t="shared" si="76"/>
        <v>200930EMAMILI26</v>
      </c>
      <c r="B4874" s="10">
        <v>2009</v>
      </c>
      <c r="C4874" s="10" t="s">
        <v>4</v>
      </c>
      <c r="D4874" s="10" t="s">
        <v>26</v>
      </c>
      <c r="E4874" s="10">
        <v>26</v>
      </c>
      <c r="F4874" s="10">
        <v>1920</v>
      </c>
      <c r="G4874" s="10">
        <v>0</v>
      </c>
      <c r="H4874" s="10">
        <v>1</v>
      </c>
      <c r="I4874" s="10">
        <v>1</v>
      </c>
      <c r="J4874" s="10">
        <v>0</v>
      </c>
      <c r="K4874" s="10">
        <v>0</v>
      </c>
      <c r="L4874" s="10">
        <v>0.125</v>
      </c>
      <c r="M4874" s="10">
        <v>4498.6734881476877</v>
      </c>
    </row>
    <row r="4875" spans="1:13" x14ac:dyDescent="0.2">
      <c r="A4875" s="9" t="str">
        <f t="shared" si="76"/>
        <v>200930EMAPUBL26</v>
      </c>
      <c r="B4875" s="10">
        <v>2009</v>
      </c>
      <c r="C4875" s="10" t="s">
        <v>4</v>
      </c>
      <c r="D4875" s="10" t="s">
        <v>27</v>
      </c>
      <c r="E4875" s="10">
        <v>26</v>
      </c>
      <c r="F4875" s="10">
        <v>91059</v>
      </c>
      <c r="G4875" s="10">
        <v>0</v>
      </c>
      <c r="H4875" s="10">
        <v>1</v>
      </c>
      <c r="I4875" s="10">
        <v>1</v>
      </c>
      <c r="J4875" s="10">
        <v>0</v>
      </c>
      <c r="K4875" s="10">
        <v>0</v>
      </c>
      <c r="L4875" s="10">
        <v>7.3688487683809395E-2</v>
      </c>
      <c r="M4875" s="10">
        <v>2570.4399444656233</v>
      </c>
    </row>
    <row r="4876" spans="1:13" x14ac:dyDescent="0.2">
      <c r="A4876" s="9" t="str">
        <f t="shared" si="76"/>
        <v>200930EMASCA126</v>
      </c>
      <c r="B4876" s="10">
        <v>2009</v>
      </c>
      <c r="C4876" s="10" t="s">
        <v>4</v>
      </c>
      <c r="D4876" s="10" t="s">
        <v>29</v>
      </c>
      <c r="E4876" s="10">
        <v>26</v>
      </c>
      <c r="F4876" s="10">
        <v>68773</v>
      </c>
      <c r="G4876" s="10">
        <v>0</v>
      </c>
      <c r="H4876" s="10">
        <v>1</v>
      </c>
      <c r="I4876" s="10">
        <v>1</v>
      </c>
      <c r="J4876" s="10">
        <v>0</v>
      </c>
      <c r="K4876" s="10">
        <v>0</v>
      </c>
      <c r="L4876" s="10">
        <v>9.4150320620010761E-2</v>
      </c>
      <c r="M4876" s="10">
        <v>781.79069393742122</v>
      </c>
    </row>
    <row r="4877" spans="1:13" x14ac:dyDescent="0.2">
      <c r="A4877" s="9" t="str">
        <f t="shared" si="76"/>
        <v>200930EMASCA226</v>
      </c>
      <c r="B4877" s="10">
        <v>2009</v>
      </c>
      <c r="C4877" s="10" t="s">
        <v>4</v>
      </c>
      <c r="D4877" s="10" t="s">
        <v>30</v>
      </c>
      <c r="E4877" s="10">
        <v>26</v>
      </c>
      <c r="F4877" s="10">
        <v>32112</v>
      </c>
      <c r="G4877" s="10">
        <v>0</v>
      </c>
      <c r="H4877" s="10">
        <v>1</v>
      </c>
      <c r="I4877" s="10">
        <v>1</v>
      </c>
      <c r="J4877" s="10">
        <v>0</v>
      </c>
      <c r="K4877" s="10">
        <v>0</v>
      </c>
      <c r="L4877" s="10">
        <v>0.10447807673143995</v>
      </c>
      <c r="M4877" s="10">
        <v>1212.3369500071205</v>
      </c>
    </row>
    <row r="4878" spans="1:13" x14ac:dyDescent="0.2">
      <c r="A4878" s="9" t="str">
        <f t="shared" si="76"/>
        <v>200930EMASREM26</v>
      </c>
      <c r="B4878" s="10">
        <v>2009</v>
      </c>
      <c r="C4878" s="10" t="s">
        <v>4</v>
      </c>
      <c r="D4878" s="10" t="s">
        <v>35</v>
      </c>
      <c r="E4878" s="10">
        <v>26</v>
      </c>
      <c r="F4878" s="10">
        <v>8869</v>
      </c>
      <c r="G4878" s="10">
        <v>0</v>
      </c>
      <c r="H4878" s="10">
        <v>1</v>
      </c>
      <c r="I4878" s="10">
        <v>1</v>
      </c>
      <c r="J4878" s="10">
        <v>0</v>
      </c>
      <c r="K4878" s="10">
        <v>0</v>
      </c>
      <c r="L4878" s="10">
        <v>0.16213778329011164</v>
      </c>
      <c r="M4878" s="10">
        <v>0</v>
      </c>
    </row>
    <row r="4879" spans="1:13" x14ac:dyDescent="0.2">
      <c r="A4879" s="9" t="str">
        <f t="shared" si="76"/>
        <v>200930EMATDOM26</v>
      </c>
      <c r="B4879" s="10">
        <v>2009</v>
      </c>
      <c r="C4879" s="10" t="s">
        <v>4</v>
      </c>
      <c r="D4879" s="10" t="s">
        <v>33</v>
      </c>
      <c r="E4879" s="10">
        <v>26</v>
      </c>
      <c r="F4879" s="10">
        <v>110723</v>
      </c>
      <c r="G4879" s="10">
        <v>0</v>
      </c>
      <c r="H4879" s="10">
        <v>1</v>
      </c>
      <c r="I4879" s="10">
        <v>1</v>
      </c>
      <c r="J4879" s="10">
        <v>0</v>
      </c>
      <c r="K4879" s="10">
        <v>0</v>
      </c>
      <c r="L4879" s="10">
        <v>3.6812586364170043E-2</v>
      </c>
      <c r="M4879" s="10">
        <v>416.07139272750845</v>
      </c>
    </row>
    <row r="4880" spans="1:13" x14ac:dyDescent="0.2">
      <c r="A4880" s="9" t="str">
        <f t="shared" si="76"/>
        <v>200915A17AGSC29</v>
      </c>
      <c r="B4880" s="10">
        <v>2009</v>
      </c>
      <c r="C4880" s="10" t="s">
        <v>0</v>
      </c>
      <c r="D4880" s="10" t="s">
        <v>28</v>
      </c>
      <c r="E4880" s="10">
        <v>29</v>
      </c>
      <c r="F4880" s="10">
        <v>442</v>
      </c>
      <c r="G4880" s="10">
        <v>0</v>
      </c>
      <c r="H4880" s="10">
        <v>1</v>
      </c>
      <c r="I4880" s="10">
        <v>1</v>
      </c>
      <c r="J4880" s="10">
        <v>0</v>
      </c>
      <c r="K4880" s="10">
        <v>0</v>
      </c>
      <c r="L4880" s="10">
        <v>1</v>
      </c>
      <c r="M4880" s="10">
        <v>123.60316095891952</v>
      </c>
    </row>
    <row r="4881" spans="1:13" x14ac:dyDescent="0.2">
      <c r="A4881" s="9" t="str">
        <f t="shared" si="76"/>
        <v>200915A17AUTO29</v>
      </c>
      <c r="B4881" s="10">
        <v>2009</v>
      </c>
      <c r="C4881" s="10" t="s">
        <v>0</v>
      </c>
      <c r="D4881" s="10" t="s">
        <v>34</v>
      </c>
      <c r="E4881" s="10">
        <v>29</v>
      </c>
      <c r="F4881" s="10">
        <v>663</v>
      </c>
      <c r="G4881" s="10">
        <v>0</v>
      </c>
      <c r="H4881" s="10">
        <v>1</v>
      </c>
      <c r="I4881" s="10">
        <v>1</v>
      </c>
      <c r="J4881" s="10">
        <v>0</v>
      </c>
      <c r="K4881" s="10">
        <v>0</v>
      </c>
      <c r="L4881" s="10">
        <v>1</v>
      </c>
      <c r="M4881" s="10">
        <v>0</v>
      </c>
    </row>
    <row r="4882" spans="1:13" x14ac:dyDescent="0.2">
      <c r="A4882" s="9" t="str">
        <f t="shared" si="76"/>
        <v>200915A17CCA129</v>
      </c>
      <c r="B4882" s="10">
        <v>2009</v>
      </c>
      <c r="C4882" s="10" t="s">
        <v>0</v>
      </c>
      <c r="D4882" s="10" t="s">
        <v>24</v>
      </c>
      <c r="E4882" s="10">
        <v>29</v>
      </c>
      <c r="F4882" s="10">
        <v>884</v>
      </c>
      <c r="G4882" s="10">
        <v>0</v>
      </c>
      <c r="H4882" s="10">
        <v>1</v>
      </c>
      <c r="I4882" s="10">
        <v>1</v>
      </c>
      <c r="J4882" s="10">
        <v>0</v>
      </c>
      <c r="K4882" s="10">
        <v>0</v>
      </c>
      <c r="L4882" s="10">
        <v>0.75</v>
      </c>
      <c r="M4882" s="10">
        <v>457.0507792730956</v>
      </c>
    </row>
    <row r="4883" spans="1:13" x14ac:dyDescent="0.2">
      <c r="A4883" s="9" t="str">
        <f t="shared" si="76"/>
        <v>200915A17CCA229</v>
      </c>
      <c r="B4883" s="10">
        <v>2009</v>
      </c>
      <c r="C4883" s="10" t="s">
        <v>0</v>
      </c>
      <c r="D4883" s="10" t="s">
        <v>25</v>
      </c>
      <c r="E4883" s="10">
        <v>29</v>
      </c>
      <c r="F4883" s="10">
        <v>442</v>
      </c>
      <c r="G4883" s="10">
        <v>0</v>
      </c>
      <c r="H4883" s="10">
        <v>1</v>
      </c>
      <c r="I4883" s="10">
        <v>1</v>
      </c>
      <c r="J4883" s="10">
        <v>0</v>
      </c>
      <c r="K4883" s="10">
        <v>0</v>
      </c>
      <c r="L4883" s="10">
        <v>0.5</v>
      </c>
      <c r="M4883" s="10">
        <v>689.93037117069628</v>
      </c>
    </row>
    <row r="4884" spans="1:13" x14ac:dyDescent="0.2">
      <c r="A4884" s="9" t="str">
        <f t="shared" si="76"/>
        <v>200915A17CONT29</v>
      </c>
      <c r="B4884" s="10">
        <v>2009</v>
      </c>
      <c r="C4884" s="10" t="s">
        <v>0</v>
      </c>
      <c r="D4884" s="10" t="s">
        <v>31</v>
      </c>
      <c r="E4884" s="10">
        <v>29</v>
      </c>
      <c r="F4884" s="10">
        <v>8840</v>
      </c>
      <c r="G4884" s="10">
        <v>0</v>
      </c>
      <c r="H4884" s="10">
        <v>1</v>
      </c>
      <c r="I4884" s="10">
        <v>1</v>
      </c>
      <c r="J4884" s="10">
        <v>0</v>
      </c>
      <c r="K4884" s="10">
        <v>0</v>
      </c>
      <c r="L4884" s="10">
        <v>0.77500000000000002</v>
      </c>
      <c r="M4884" s="10">
        <v>169.95434631851435</v>
      </c>
    </row>
    <row r="4885" spans="1:13" x14ac:dyDescent="0.2">
      <c r="A4885" s="9" t="str">
        <f t="shared" si="76"/>
        <v>200915A17INAT29</v>
      </c>
      <c r="B4885" s="10">
        <v>2009</v>
      </c>
      <c r="C4885" s="10" t="s">
        <v>0</v>
      </c>
      <c r="D4885" s="10" t="s">
        <v>54</v>
      </c>
      <c r="E4885" s="10">
        <v>29</v>
      </c>
      <c r="F4885" s="10">
        <v>137700</v>
      </c>
      <c r="G4885" s="10">
        <v>1</v>
      </c>
      <c r="H4885" s="10">
        <v>0.17656499636891793</v>
      </c>
      <c r="I4885" s="10">
        <v>0</v>
      </c>
      <c r="J4885" s="10">
        <v>8.5068990559186639E-2</v>
      </c>
      <c r="K4885" s="10">
        <v>0.11235294117647059</v>
      </c>
      <c r="L4885" s="10">
        <v>0.88764705882352946</v>
      </c>
    </row>
    <row r="4886" spans="1:13" x14ac:dyDescent="0.2">
      <c r="A4886" s="9" t="str">
        <f t="shared" si="76"/>
        <v>200915A17SCA129</v>
      </c>
      <c r="B4886" s="10">
        <v>2009</v>
      </c>
      <c r="C4886" s="10" t="s">
        <v>0</v>
      </c>
      <c r="D4886" s="10" t="s">
        <v>29</v>
      </c>
      <c r="E4886" s="10">
        <v>29</v>
      </c>
      <c r="F4886" s="10">
        <v>17903</v>
      </c>
      <c r="G4886" s="10">
        <v>0</v>
      </c>
      <c r="H4886" s="10">
        <v>1</v>
      </c>
      <c r="I4886" s="10">
        <v>1</v>
      </c>
      <c r="J4886" s="10">
        <v>0</v>
      </c>
      <c r="K4886" s="10">
        <v>0</v>
      </c>
      <c r="L4886" s="10">
        <v>0.76545830307769647</v>
      </c>
      <c r="M4886" s="10">
        <v>227.92741386054905</v>
      </c>
    </row>
    <row r="4887" spans="1:13" x14ac:dyDescent="0.2">
      <c r="A4887" s="9" t="str">
        <f t="shared" si="76"/>
        <v>200915A17SCA229</v>
      </c>
      <c r="B4887" s="10">
        <v>2009</v>
      </c>
      <c r="C4887" s="10" t="s">
        <v>0</v>
      </c>
      <c r="D4887" s="10" t="s">
        <v>30</v>
      </c>
      <c r="E4887" s="10">
        <v>29</v>
      </c>
      <c r="F4887" s="10">
        <v>3758</v>
      </c>
      <c r="G4887" s="10">
        <v>0</v>
      </c>
      <c r="H4887" s="10">
        <v>1</v>
      </c>
      <c r="I4887" s="10">
        <v>1</v>
      </c>
      <c r="J4887" s="10">
        <v>0</v>
      </c>
      <c r="K4887" s="10">
        <v>0</v>
      </c>
      <c r="L4887" s="10">
        <v>0.82331027142096858</v>
      </c>
      <c r="M4887" s="10">
        <v>325.40330644408499</v>
      </c>
    </row>
    <row r="4888" spans="1:13" x14ac:dyDescent="0.2">
      <c r="A4888" s="9" t="str">
        <f t="shared" si="76"/>
        <v>200915A17SREM29</v>
      </c>
      <c r="B4888" s="10">
        <v>2009</v>
      </c>
      <c r="C4888" s="10" t="s">
        <v>0</v>
      </c>
      <c r="D4888" s="10" t="s">
        <v>35</v>
      </c>
      <c r="E4888" s="10">
        <v>29</v>
      </c>
      <c r="F4888" s="10">
        <v>6852</v>
      </c>
      <c r="G4888" s="10">
        <v>0</v>
      </c>
      <c r="H4888" s="10">
        <v>1</v>
      </c>
      <c r="I4888" s="10">
        <v>1</v>
      </c>
      <c r="J4888" s="10">
        <v>0</v>
      </c>
      <c r="K4888" s="10">
        <v>0</v>
      </c>
      <c r="L4888" s="10">
        <v>0.80647985989492121</v>
      </c>
      <c r="M4888" s="10">
        <v>0</v>
      </c>
    </row>
    <row r="4889" spans="1:13" x14ac:dyDescent="0.2">
      <c r="A4889" s="9" t="str">
        <f t="shared" si="76"/>
        <v>200915A17TDOM29</v>
      </c>
      <c r="B4889" s="10">
        <v>2009</v>
      </c>
      <c r="C4889" s="10" t="s">
        <v>0</v>
      </c>
      <c r="D4889" s="10" t="s">
        <v>33</v>
      </c>
      <c r="E4889" s="10">
        <v>29</v>
      </c>
      <c r="F4889" s="10">
        <v>3538</v>
      </c>
      <c r="G4889" s="10">
        <v>0</v>
      </c>
      <c r="H4889" s="10">
        <v>1</v>
      </c>
      <c r="I4889" s="10">
        <v>1</v>
      </c>
      <c r="J4889" s="10">
        <v>0</v>
      </c>
      <c r="K4889" s="10">
        <v>0</v>
      </c>
      <c r="L4889" s="10">
        <v>0.74985867721876764</v>
      </c>
      <c r="M4889" s="10">
        <v>141.4855700698501</v>
      </c>
    </row>
    <row r="4890" spans="1:13" x14ac:dyDescent="0.2">
      <c r="A4890" s="9" t="str">
        <f t="shared" si="76"/>
        <v>200915A29AGSC29</v>
      </c>
      <c r="B4890" s="10">
        <v>2009</v>
      </c>
      <c r="C4890" s="10" t="s">
        <v>3</v>
      </c>
      <c r="D4890" s="10" t="s">
        <v>28</v>
      </c>
      <c r="E4890" s="10">
        <v>29</v>
      </c>
      <c r="F4890" s="10">
        <v>1326</v>
      </c>
      <c r="G4890" s="10">
        <v>0</v>
      </c>
      <c r="H4890" s="10">
        <v>1</v>
      </c>
      <c r="I4890" s="10">
        <v>1</v>
      </c>
      <c r="J4890" s="10">
        <v>0</v>
      </c>
      <c r="K4890" s="10">
        <v>0</v>
      </c>
      <c r="L4890" s="10">
        <v>0.5</v>
      </c>
      <c r="M4890" s="10">
        <v>355.8272815484047</v>
      </c>
    </row>
    <row r="4891" spans="1:13" x14ac:dyDescent="0.2">
      <c r="A4891" s="9" t="str">
        <f t="shared" si="76"/>
        <v>200915A29AUTO29</v>
      </c>
      <c r="B4891" s="10">
        <v>2009</v>
      </c>
      <c r="C4891" s="10" t="s">
        <v>3</v>
      </c>
      <c r="D4891" s="10" t="s">
        <v>34</v>
      </c>
      <c r="E4891" s="10">
        <v>29</v>
      </c>
      <c r="F4891" s="10">
        <v>2652</v>
      </c>
      <c r="G4891" s="10">
        <v>0</v>
      </c>
      <c r="H4891" s="10">
        <v>1</v>
      </c>
      <c r="I4891" s="10">
        <v>1</v>
      </c>
      <c r="J4891" s="10">
        <v>0</v>
      </c>
      <c r="K4891" s="10">
        <v>0</v>
      </c>
      <c r="L4891" s="10">
        <v>0.25</v>
      </c>
      <c r="M4891" s="10">
        <v>0</v>
      </c>
    </row>
    <row r="4892" spans="1:13" x14ac:dyDescent="0.2">
      <c r="A4892" s="9" t="str">
        <f t="shared" si="76"/>
        <v>200915A29CCA129</v>
      </c>
      <c r="B4892" s="10">
        <v>2009</v>
      </c>
      <c r="C4892" s="10" t="s">
        <v>3</v>
      </c>
      <c r="D4892" s="10" t="s">
        <v>24</v>
      </c>
      <c r="E4892" s="10">
        <v>29</v>
      </c>
      <c r="F4892" s="10">
        <v>55035</v>
      </c>
      <c r="G4892" s="10">
        <v>0</v>
      </c>
      <c r="H4892" s="10">
        <v>1</v>
      </c>
      <c r="I4892" s="10">
        <v>1</v>
      </c>
      <c r="J4892" s="10">
        <v>0</v>
      </c>
      <c r="K4892" s="10">
        <v>0</v>
      </c>
      <c r="L4892" s="10">
        <v>0.20481511765240301</v>
      </c>
      <c r="M4892" s="10">
        <v>882.408007757463</v>
      </c>
    </row>
    <row r="4893" spans="1:13" x14ac:dyDescent="0.2">
      <c r="A4893" s="9" t="str">
        <f t="shared" si="76"/>
        <v>200915A29CCA229</v>
      </c>
      <c r="B4893" s="10">
        <v>2009</v>
      </c>
      <c r="C4893" s="10" t="s">
        <v>3</v>
      </c>
      <c r="D4893" s="10" t="s">
        <v>25</v>
      </c>
      <c r="E4893" s="10">
        <v>29</v>
      </c>
      <c r="F4893" s="10">
        <v>180587</v>
      </c>
      <c r="G4893" s="10">
        <v>0</v>
      </c>
      <c r="H4893" s="10">
        <v>1</v>
      </c>
      <c r="I4893" s="10">
        <v>1</v>
      </c>
      <c r="J4893" s="10">
        <v>0</v>
      </c>
      <c r="K4893" s="10">
        <v>0</v>
      </c>
      <c r="L4893" s="10">
        <v>0.13830452911892882</v>
      </c>
      <c r="M4893" s="10">
        <v>964.99491676164109</v>
      </c>
    </row>
    <row r="4894" spans="1:13" x14ac:dyDescent="0.2">
      <c r="A4894" s="9" t="str">
        <f t="shared" si="76"/>
        <v>200915A29CONT29</v>
      </c>
      <c r="B4894" s="10">
        <v>2009</v>
      </c>
      <c r="C4894" s="10" t="s">
        <v>3</v>
      </c>
      <c r="D4894" s="10" t="s">
        <v>31</v>
      </c>
      <c r="E4894" s="10">
        <v>29</v>
      </c>
      <c r="F4894" s="10">
        <v>85976</v>
      </c>
      <c r="G4894" s="10">
        <v>0</v>
      </c>
      <c r="H4894" s="10">
        <v>1</v>
      </c>
      <c r="I4894" s="10">
        <v>1</v>
      </c>
      <c r="J4894" s="10">
        <v>0</v>
      </c>
      <c r="K4894" s="10">
        <v>0</v>
      </c>
      <c r="L4894" s="10">
        <v>0.27248301851679541</v>
      </c>
      <c r="M4894" s="10">
        <v>498.56353881624898</v>
      </c>
    </row>
    <row r="4895" spans="1:13" x14ac:dyDescent="0.2">
      <c r="A4895" s="9" t="str">
        <f t="shared" si="76"/>
        <v>200915A29EMPR29</v>
      </c>
      <c r="B4895" s="10">
        <v>2009</v>
      </c>
      <c r="C4895" s="10" t="s">
        <v>3</v>
      </c>
      <c r="D4895" s="10" t="s">
        <v>32</v>
      </c>
      <c r="E4895" s="10">
        <v>29</v>
      </c>
      <c r="F4895" s="10">
        <v>7958</v>
      </c>
      <c r="G4895" s="10">
        <v>0</v>
      </c>
      <c r="H4895" s="10">
        <v>1</v>
      </c>
      <c r="I4895" s="10">
        <v>1</v>
      </c>
      <c r="J4895" s="10">
        <v>0</v>
      </c>
      <c r="K4895" s="10">
        <v>0</v>
      </c>
      <c r="L4895" s="10">
        <v>0.24993717014325206</v>
      </c>
      <c r="M4895" s="10">
        <v>2948.2060681861367</v>
      </c>
    </row>
    <row r="4896" spans="1:13" x14ac:dyDescent="0.2">
      <c r="A4896" s="9" t="str">
        <f t="shared" si="76"/>
        <v>200915A29INAT29</v>
      </c>
      <c r="B4896" s="10">
        <v>2009</v>
      </c>
      <c r="C4896" s="10" t="s">
        <v>3</v>
      </c>
      <c r="D4896" s="10" t="s">
        <v>54</v>
      </c>
      <c r="E4896" s="10">
        <v>29</v>
      </c>
      <c r="F4896" s="10">
        <v>422399</v>
      </c>
      <c r="G4896" s="10">
        <v>1</v>
      </c>
      <c r="H4896" s="10">
        <v>0.41026612278911645</v>
      </c>
      <c r="I4896" s="10">
        <v>0</v>
      </c>
      <c r="J4896" s="10">
        <v>0.23024202235327262</v>
      </c>
      <c r="K4896" s="10">
        <v>0.49607835245822079</v>
      </c>
      <c r="L4896" s="10">
        <v>0.50392164754177926</v>
      </c>
    </row>
    <row r="4897" spans="1:13" x14ac:dyDescent="0.2">
      <c r="A4897" s="9" t="str">
        <f t="shared" si="76"/>
        <v>200915A29MILI29</v>
      </c>
      <c r="B4897" s="10">
        <v>2009</v>
      </c>
      <c r="C4897" s="10" t="s">
        <v>3</v>
      </c>
      <c r="D4897" s="10" t="s">
        <v>26</v>
      </c>
      <c r="E4897" s="10">
        <v>29</v>
      </c>
      <c r="F4897" s="10">
        <v>3758</v>
      </c>
      <c r="G4897" s="10">
        <v>0</v>
      </c>
      <c r="H4897" s="10">
        <v>1</v>
      </c>
      <c r="I4897" s="10">
        <v>1</v>
      </c>
      <c r="J4897" s="10">
        <v>0</v>
      </c>
      <c r="K4897" s="10">
        <v>0</v>
      </c>
      <c r="L4897" s="10">
        <v>0.17642362959020755</v>
      </c>
      <c r="M4897" s="10">
        <v>904.58987401074171</v>
      </c>
    </row>
    <row r="4898" spans="1:13" x14ac:dyDescent="0.2">
      <c r="A4898" s="9" t="str">
        <f t="shared" si="76"/>
        <v>200915A29PUBL29</v>
      </c>
      <c r="B4898" s="10">
        <v>2009</v>
      </c>
      <c r="C4898" s="10" t="s">
        <v>3</v>
      </c>
      <c r="D4898" s="10" t="s">
        <v>27</v>
      </c>
      <c r="E4898" s="10">
        <v>29</v>
      </c>
      <c r="F4898" s="10">
        <v>8622</v>
      </c>
      <c r="G4898" s="10">
        <v>0</v>
      </c>
      <c r="H4898" s="10">
        <v>1</v>
      </c>
      <c r="I4898" s="10">
        <v>1</v>
      </c>
      <c r="J4898" s="10">
        <v>0</v>
      </c>
      <c r="K4898" s="10">
        <v>0</v>
      </c>
      <c r="L4898" s="10">
        <v>0.30770122941312922</v>
      </c>
      <c r="M4898" s="10">
        <v>1828.6477871596437</v>
      </c>
    </row>
    <row r="4899" spans="1:13" x14ac:dyDescent="0.2">
      <c r="A4899" s="9" t="str">
        <f t="shared" si="76"/>
        <v>200915A29SCA129</v>
      </c>
      <c r="B4899" s="10">
        <v>2009</v>
      </c>
      <c r="C4899" s="10" t="s">
        <v>3</v>
      </c>
      <c r="D4899" s="10" t="s">
        <v>29</v>
      </c>
      <c r="E4899" s="10">
        <v>29</v>
      </c>
      <c r="F4899" s="10">
        <v>96592</v>
      </c>
      <c r="G4899" s="10">
        <v>0</v>
      </c>
      <c r="H4899" s="10">
        <v>1</v>
      </c>
      <c r="I4899" s="10">
        <v>1</v>
      </c>
      <c r="J4899" s="10">
        <v>0</v>
      </c>
      <c r="K4899" s="10">
        <v>0</v>
      </c>
      <c r="L4899" s="10">
        <v>0.36153097565015735</v>
      </c>
      <c r="M4899" s="10">
        <v>576.30317090515712</v>
      </c>
    </row>
    <row r="4900" spans="1:13" x14ac:dyDescent="0.2">
      <c r="A4900" s="9" t="str">
        <f t="shared" si="76"/>
        <v>200915A29SCA229</v>
      </c>
      <c r="B4900" s="10">
        <v>2009</v>
      </c>
      <c r="C4900" s="10" t="s">
        <v>3</v>
      </c>
      <c r="D4900" s="10" t="s">
        <v>30</v>
      </c>
      <c r="E4900" s="10">
        <v>29</v>
      </c>
      <c r="F4900" s="10">
        <v>45091</v>
      </c>
      <c r="G4900" s="10">
        <v>0</v>
      </c>
      <c r="H4900" s="10">
        <v>1</v>
      </c>
      <c r="I4900" s="10">
        <v>1</v>
      </c>
      <c r="J4900" s="10">
        <v>0</v>
      </c>
      <c r="K4900" s="10">
        <v>0</v>
      </c>
      <c r="L4900" s="10">
        <v>0.33334811824976157</v>
      </c>
      <c r="M4900" s="10">
        <v>733.00679215314926</v>
      </c>
    </row>
    <row r="4901" spans="1:13" x14ac:dyDescent="0.2">
      <c r="A4901" s="9" t="str">
        <f t="shared" si="76"/>
        <v>200915A29SREM29</v>
      </c>
      <c r="B4901" s="10">
        <v>2009</v>
      </c>
      <c r="C4901" s="10" t="s">
        <v>3</v>
      </c>
      <c r="D4901" s="10" t="s">
        <v>35</v>
      </c>
      <c r="E4901" s="10">
        <v>29</v>
      </c>
      <c r="F4901" s="10">
        <v>17018</v>
      </c>
      <c r="G4901" s="10">
        <v>0</v>
      </c>
      <c r="H4901" s="10">
        <v>1</v>
      </c>
      <c r="I4901" s="10">
        <v>1</v>
      </c>
      <c r="J4901" s="10">
        <v>0</v>
      </c>
      <c r="K4901" s="10">
        <v>0</v>
      </c>
      <c r="L4901" s="10">
        <v>0.59742625455400167</v>
      </c>
      <c r="M4901" s="10">
        <v>1.4592195734955082</v>
      </c>
    </row>
    <row r="4902" spans="1:13" x14ac:dyDescent="0.2">
      <c r="A4902" s="9" t="str">
        <f t="shared" si="76"/>
        <v>200915A29TDOM29</v>
      </c>
      <c r="B4902" s="10">
        <v>2009</v>
      </c>
      <c r="C4902" s="10" t="s">
        <v>3</v>
      </c>
      <c r="D4902" s="10" t="s">
        <v>33</v>
      </c>
      <c r="E4902" s="10">
        <v>29</v>
      </c>
      <c r="F4902" s="10">
        <v>43765</v>
      </c>
      <c r="G4902" s="10">
        <v>0</v>
      </c>
      <c r="H4902" s="10">
        <v>1</v>
      </c>
      <c r="I4902" s="10">
        <v>1</v>
      </c>
      <c r="J4902" s="10">
        <v>0</v>
      </c>
      <c r="K4902" s="10">
        <v>0</v>
      </c>
      <c r="L4902" s="10">
        <v>0.19191134468182339</v>
      </c>
      <c r="M4902" s="10">
        <v>331.67154413295947</v>
      </c>
    </row>
    <row r="4903" spans="1:13" x14ac:dyDescent="0.2">
      <c r="A4903" s="9" t="str">
        <f t="shared" si="76"/>
        <v>200918A24AGSC29</v>
      </c>
      <c r="B4903" s="10">
        <v>2009</v>
      </c>
      <c r="C4903" s="10" t="s">
        <v>1</v>
      </c>
      <c r="D4903" s="10" t="s">
        <v>28</v>
      </c>
      <c r="E4903" s="10">
        <v>29</v>
      </c>
      <c r="F4903" s="10">
        <v>663</v>
      </c>
      <c r="G4903" s="10">
        <v>0</v>
      </c>
      <c r="H4903" s="10">
        <v>1</v>
      </c>
      <c r="I4903" s="10">
        <v>1</v>
      </c>
      <c r="J4903" s="10">
        <v>0</v>
      </c>
      <c r="K4903" s="10">
        <v>0</v>
      </c>
      <c r="L4903" s="10">
        <v>0.33333333333333331</v>
      </c>
      <c r="M4903" s="10">
        <v>479.43044250732424</v>
      </c>
    </row>
    <row r="4904" spans="1:13" x14ac:dyDescent="0.2">
      <c r="A4904" s="9" t="str">
        <f t="shared" si="76"/>
        <v>200918A24AUTO29</v>
      </c>
      <c r="B4904" s="10">
        <v>2009</v>
      </c>
      <c r="C4904" s="10" t="s">
        <v>1</v>
      </c>
      <c r="D4904" s="10" t="s">
        <v>34</v>
      </c>
      <c r="E4904" s="10">
        <v>29</v>
      </c>
      <c r="F4904" s="10">
        <v>663</v>
      </c>
      <c r="G4904" s="10">
        <v>0</v>
      </c>
      <c r="H4904" s="10">
        <v>1</v>
      </c>
      <c r="I4904" s="10">
        <v>1</v>
      </c>
      <c r="J4904" s="10">
        <v>0</v>
      </c>
      <c r="K4904" s="10">
        <v>0</v>
      </c>
      <c r="L4904" s="10">
        <v>0</v>
      </c>
      <c r="M4904" s="10">
        <v>0</v>
      </c>
    </row>
    <row r="4905" spans="1:13" x14ac:dyDescent="0.2">
      <c r="A4905" s="9" t="str">
        <f t="shared" si="76"/>
        <v>200918A24CCA129</v>
      </c>
      <c r="B4905" s="10">
        <v>2009</v>
      </c>
      <c r="C4905" s="10" t="s">
        <v>1</v>
      </c>
      <c r="D4905" s="10" t="s">
        <v>24</v>
      </c>
      <c r="E4905" s="10">
        <v>29</v>
      </c>
      <c r="F4905" s="10">
        <v>25861</v>
      </c>
      <c r="G4905" s="10">
        <v>0</v>
      </c>
      <c r="H4905" s="10">
        <v>1</v>
      </c>
      <c r="I4905" s="10">
        <v>1</v>
      </c>
      <c r="J4905" s="10">
        <v>0</v>
      </c>
      <c r="K4905" s="10">
        <v>0</v>
      </c>
      <c r="L4905" s="10">
        <v>0.25640926491628319</v>
      </c>
      <c r="M4905" s="10">
        <v>777.43573106011581</v>
      </c>
    </row>
    <row r="4906" spans="1:13" x14ac:dyDescent="0.2">
      <c r="A4906" s="9" t="str">
        <f t="shared" si="76"/>
        <v>200918A24CCA229</v>
      </c>
      <c r="B4906" s="10">
        <v>2009</v>
      </c>
      <c r="C4906" s="10" t="s">
        <v>1</v>
      </c>
      <c r="D4906" s="10" t="s">
        <v>25</v>
      </c>
      <c r="E4906" s="10">
        <v>29</v>
      </c>
      <c r="F4906" s="10">
        <v>80899</v>
      </c>
      <c r="G4906" s="10">
        <v>0</v>
      </c>
      <c r="H4906" s="10">
        <v>1</v>
      </c>
      <c r="I4906" s="10">
        <v>1</v>
      </c>
      <c r="J4906" s="10">
        <v>0</v>
      </c>
      <c r="K4906" s="10">
        <v>0</v>
      </c>
      <c r="L4906" s="10">
        <v>0.18306777586867576</v>
      </c>
      <c r="M4906" s="10">
        <v>751.73282670301455</v>
      </c>
    </row>
    <row r="4907" spans="1:13" x14ac:dyDescent="0.2">
      <c r="A4907" s="9" t="str">
        <f t="shared" si="76"/>
        <v>200918A24CONT29</v>
      </c>
      <c r="B4907" s="10">
        <v>2009</v>
      </c>
      <c r="C4907" s="10" t="s">
        <v>1</v>
      </c>
      <c r="D4907" s="10" t="s">
        <v>31</v>
      </c>
      <c r="E4907" s="10">
        <v>29</v>
      </c>
      <c r="F4907" s="10">
        <v>38457</v>
      </c>
      <c r="G4907" s="10">
        <v>0</v>
      </c>
      <c r="H4907" s="10">
        <v>1</v>
      </c>
      <c r="I4907" s="10">
        <v>1</v>
      </c>
      <c r="J4907" s="10">
        <v>0</v>
      </c>
      <c r="K4907" s="10">
        <v>0</v>
      </c>
      <c r="L4907" s="10">
        <v>0.27584054918480383</v>
      </c>
      <c r="M4907" s="10">
        <v>426.91225015411908</v>
      </c>
    </row>
    <row r="4908" spans="1:13" x14ac:dyDescent="0.2">
      <c r="A4908" s="9" t="str">
        <f t="shared" si="76"/>
        <v>200918A24EMPR29</v>
      </c>
      <c r="B4908" s="10">
        <v>2009</v>
      </c>
      <c r="C4908" s="10" t="s">
        <v>1</v>
      </c>
      <c r="D4908" s="10" t="s">
        <v>32</v>
      </c>
      <c r="E4908" s="10">
        <v>29</v>
      </c>
      <c r="F4908" s="10">
        <v>1326</v>
      </c>
      <c r="G4908" s="10">
        <v>0</v>
      </c>
      <c r="H4908" s="10">
        <v>1</v>
      </c>
      <c r="I4908" s="10">
        <v>1</v>
      </c>
      <c r="J4908" s="10">
        <v>0</v>
      </c>
      <c r="K4908" s="10">
        <v>0</v>
      </c>
      <c r="L4908" s="10">
        <v>0.5</v>
      </c>
      <c r="M4908" s="10">
        <v>1241.649935087328</v>
      </c>
    </row>
    <row r="4909" spans="1:13" x14ac:dyDescent="0.2">
      <c r="A4909" s="9" t="str">
        <f t="shared" si="76"/>
        <v>200918A24INAT29</v>
      </c>
      <c r="B4909" s="10">
        <v>2009</v>
      </c>
      <c r="C4909" s="10" t="s">
        <v>1</v>
      </c>
      <c r="D4909" s="10" t="s">
        <v>54</v>
      </c>
      <c r="E4909" s="10">
        <v>29</v>
      </c>
      <c r="F4909" s="10">
        <v>191644</v>
      </c>
      <c r="G4909" s="10">
        <v>1</v>
      </c>
      <c r="H4909" s="10">
        <v>0.51788211475444057</v>
      </c>
      <c r="I4909" s="10">
        <v>0</v>
      </c>
      <c r="J4909" s="10">
        <v>0.25143495230740331</v>
      </c>
      <c r="K4909" s="10">
        <v>0.59169606144726683</v>
      </c>
      <c r="L4909" s="10">
        <v>0.40830393855273317</v>
      </c>
    </row>
    <row r="4910" spans="1:13" x14ac:dyDescent="0.2">
      <c r="A4910" s="9" t="str">
        <f t="shared" si="76"/>
        <v>200918A24MILI29</v>
      </c>
      <c r="B4910" s="10">
        <v>2009</v>
      </c>
      <c r="C4910" s="10" t="s">
        <v>1</v>
      </c>
      <c r="D4910" s="10" t="s">
        <v>26</v>
      </c>
      <c r="E4910" s="10">
        <v>29</v>
      </c>
      <c r="F4910" s="10">
        <v>3537</v>
      </c>
      <c r="G4910" s="10">
        <v>0</v>
      </c>
      <c r="H4910" s="10">
        <v>1</v>
      </c>
      <c r="I4910" s="10">
        <v>1</v>
      </c>
      <c r="J4910" s="10">
        <v>0</v>
      </c>
      <c r="K4910" s="10">
        <v>0</v>
      </c>
      <c r="L4910" s="10">
        <v>0.18744698897370654</v>
      </c>
      <c r="M4910" s="10">
        <v>926.00615013390859</v>
      </c>
    </row>
    <row r="4911" spans="1:13" x14ac:dyDescent="0.2">
      <c r="A4911" s="9" t="str">
        <f t="shared" si="76"/>
        <v>200918A24PUBL29</v>
      </c>
      <c r="B4911" s="10">
        <v>2009</v>
      </c>
      <c r="C4911" s="10" t="s">
        <v>1</v>
      </c>
      <c r="D4911" s="10" t="s">
        <v>27</v>
      </c>
      <c r="E4911" s="10">
        <v>29</v>
      </c>
      <c r="F4911" s="10">
        <v>2211</v>
      </c>
      <c r="G4911" s="10">
        <v>0</v>
      </c>
      <c r="H4911" s="10">
        <v>1</v>
      </c>
      <c r="I4911" s="10">
        <v>1</v>
      </c>
      <c r="J4911" s="10">
        <v>0</v>
      </c>
      <c r="K4911" s="10">
        <v>0</v>
      </c>
      <c r="L4911" s="10">
        <v>0.49977385798281321</v>
      </c>
      <c r="M4911" s="10">
        <v>1962.3786910171691</v>
      </c>
    </row>
    <row r="4912" spans="1:13" x14ac:dyDescent="0.2">
      <c r="A4912" s="9" t="str">
        <f t="shared" si="76"/>
        <v>200918A24SCA129</v>
      </c>
      <c r="B4912" s="10">
        <v>2009</v>
      </c>
      <c r="C4912" s="10" t="s">
        <v>1</v>
      </c>
      <c r="D4912" s="10" t="s">
        <v>29</v>
      </c>
      <c r="E4912" s="10">
        <v>29</v>
      </c>
      <c r="F4912" s="10">
        <v>48184</v>
      </c>
      <c r="G4912" s="10">
        <v>0</v>
      </c>
      <c r="H4912" s="10">
        <v>1</v>
      </c>
      <c r="I4912" s="10">
        <v>1</v>
      </c>
      <c r="J4912" s="10">
        <v>0</v>
      </c>
      <c r="K4912" s="10">
        <v>0</v>
      </c>
      <c r="L4912" s="10">
        <v>0.34860119541756601</v>
      </c>
      <c r="M4912" s="10">
        <v>422.56412028250213</v>
      </c>
    </row>
    <row r="4913" spans="1:13" x14ac:dyDescent="0.2">
      <c r="A4913" s="9" t="str">
        <f t="shared" si="76"/>
        <v>200918A24SCA229</v>
      </c>
      <c r="B4913" s="10">
        <v>2009</v>
      </c>
      <c r="C4913" s="10" t="s">
        <v>1</v>
      </c>
      <c r="D4913" s="10" t="s">
        <v>30</v>
      </c>
      <c r="E4913" s="10">
        <v>29</v>
      </c>
      <c r="F4913" s="10">
        <v>25196</v>
      </c>
      <c r="G4913" s="10">
        <v>0</v>
      </c>
      <c r="H4913" s="10">
        <v>1</v>
      </c>
      <c r="I4913" s="10">
        <v>1</v>
      </c>
      <c r="J4913" s="10">
        <v>0</v>
      </c>
      <c r="K4913" s="10">
        <v>0</v>
      </c>
      <c r="L4913" s="10">
        <v>0.40351643117955233</v>
      </c>
      <c r="M4913" s="10">
        <v>528.73368107635986</v>
      </c>
    </row>
    <row r="4914" spans="1:13" x14ac:dyDescent="0.2">
      <c r="A4914" s="9" t="str">
        <f t="shared" si="76"/>
        <v>200918A24SREM29</v>
      </c>
      <c r="B4914" s="10">
        <v>2009</v>
      </c>
      <c r="C4914" s="10" t="s">
        <v>1</v>
      </c>
      <c r="D4914" s="10" t="s">
        <v>35</v>
      </c>
      <c r="E4914" s="10">
        <v>29</v>
      </c>
      <c r="F4914" s="10">
        <v>7293</v>
      </c>
      <c r="G4914" s="10">
        <v>0</v>
      </c>
      <c r="H4914" s="10">
        <v>1</v>
      </c>
      <c r="I4914" s="10">
        <v>1</v>
      </c>
      <c r="J4914" s="10">
        <v>0</v>
      </c>
      <c r="K4914" s="10">
        <v>0</v>
      </c>
      <c r="L4914" s="10">
        <v>0.51515151515151514</v>
      </c>
      <c r="M4914" s="10">
        <v>3.4050457564440642</v>
      </c>
    </row>
    <row r="4915" spans="1:13" x14ac:dyDescent="0.2">
      <c r="A4915" s="9" t="str">
        <f t="shared" si="76"/>
        <v>200918A24TDOM29</v>
      </c>
      <c r="B4915" s="10">
        <v>2009</v>
      </c>
      <c r="C4915" s="10" t="s">
        <v>1</v>
      </c>
      <c r="D4915" s="10" t="s">
        <v>33</v>
      </c>
      <c r="E4915" s="10">
        <v>29</v>
      </c>
      <c r="F4915" s="10">
        <v>19671</v>
      </c>
      <c r="G4915" s="10">
        <v>0</v>
      </c>
      <c r="H4915" s="10">
        <v>1</v>
      </c>
      <c r="I4915" s="10">
        <v>1</v>
      </c>
      <c r="J4915" s="10">
        <v>0</v>
      </c>
      <c r="K4915" s="10">
        <v>0</v>
      </c>
      <c r="L4915" s="10">
        <v>0.1685221900259265</v>
      </c>
      <c r="M4915" s="10">
        <v>351.3053142585315</v>
      </c>
    </row>
    <row r="4916" spans="1:13" x14ac:dyDescent="0.2">
      <c r="A4916" s="9" t="str">
        <f t="shared" si="76"/>
        <v>200925A29AGSC29</v>
      </c>
      <c r="B4916" s="10">
        <v>2009</v>
      </c>
      <c r="C4916" s="10" t="s">
        <v>2</v>
      </c>
      <c r="D4916" s="10" t="s">
        <v>28</v>
      </c>
      <c r="E4916" s="10">
        <v>29</v>
      </c>
      <c r="F4916" s="10">
        <v>221</v>
      </c>
      <c r="G4916" s="10">
        <v>0</v>
      </c>
      <c r="H4916" s="10">
        <v>1</v>
      </c>
      <c r="I4916" s="10">
        <v>1</v>
      </c>
      <c r="J4916" s="10">
        <v>0</v>
      </c>
      <c r="K4916" s="10">
        <v>0</v>
      </c>
      <c r="L4916" s="10">
        <v>0</v>
      </c>
      <c r="M4916" s="10">
        <v>449.46603985061648</v>
      </c>
    </row>
    <row r="4917" spans="1:13" x14ac:dyDescent="0.2">
      <c r="A4917" s="9" t="str">
        <f t="shared" si="76"/>
        <v>200925A29AUTO29</v>
      </c>
      <c r="B4917" s="10">
        <v>2009</v>
      </c>
      <c r="C4917" s="10" t="s">
        <v>2</v>
      </c>
      <c r="D4917" s="10" t="s">
        <v>34</v>
      </c>
      <c r="E4917" s="10">
        <v>29</v>
      </c>
      <c r="F4917" s="10">
        <v>1326</v>
      </c>
      <c r="G4917" s="10">
        <v>0</v>
      </c>
      <c r="H4917" s="10">
        <v>1</v>
      </c>
      <c r="I4917" s="10">
        <v>1</v>
      </c>
      <c r="J4917" s="10">
        <v>0</v>
      </c>
      <c r="K4917" s="10">
        <v>0</v>
      </c>
      <c r="L4917" s="10">
        <v>0</v>
      </c>
      <c r="M4917" s="10">
        <v>0</v>
      </c>
    </row>
    <row r="4918" spans="1:13" x14ac:dyDescent="0.2">
      <c r="A4918" s="9" t="str">
        <f t="shared" si="76"/>
        <v>200925A29CCA129</v>
      </c>
      <c r="B4918" s="10">
        <v>2009</v>
      </c>
      <c r="C4918" s="10" t="s">
        <v>2</v>
      </c>
      <c r="D4918" s="10" t="s">
        <v>24</v>
      </c>
      <c r="E4918" s="10">
        <v>29</v>
      </c>
      <c r="F4918" s="10">
        <v>28290</v>
      </c>
      <c r="G4918" s="10">
        <v>0</v>
      </c>
      <c r="H4918" s="10">
        <v>1</v>
      </c>
      <c r="I4918" s="10">
        <v>1</v>
      </c>
      <c r="J4918" s="10">
        <v>0</v>
      </c>
      <c r="K4918" s="10">
        <v>0</v>
      </c>
      <c r="L4918" s="10">
        <v>0.14061505832449628</v>
      </c>
      <c r="M4918" s="10">
        <v>992.51894286916331</v>
      </c>
    </row>
    <row r="4919" spans="1:13" x14ac:dyDescent="0.2">
      <c r="A4919" s="9" t="str">
        <f t="shared" si="76"/>
        <v>200925A29CCA229</v>
      </c>
      <c r="B4919" s="10">
        <v>2009</v>
      </c>
      <c r="C4919" s="10" t="s">
        <v>2</v>
      </c>
      <c r="D4919" s="10" t="s">
        <v>25</v>
      </c>
      <c r="E4919" s="10">
        <v>29</v>
      </c>
      <c r="F4919" s="10">
        <v>99246</v>
      </c>
      <c r="G4919" s="10">
        <v>0</v>
      </c>
      <c r="H4919" s="10">
        <v>1</v>
      </c>
      <c r="I4919" s="10">
        <v>1</v>
      </c>
      <c r="J4919" s="10">
        <v>0</v>
      </c>
      <c r="K4919" s="10">
        <v>0</v>
      </c>
      <c r="L4919" s="10">
        <v>0.10020554984583761</v>
      </c>
      <c r="M4919" s="10">
        <v>1140.4482704885177</v>
      </c>
    </row>
    <row r="4920" spans="1:13" x14ac:dyDescent="0.2">
      <c r="A4920" s="9" t="str">
        <f t="shared" si="76"/>
        <v>200925A29CONT29</v>
      </c>
      <c r="B4920" s="10">
        <v>2009</v>
      </c>
      <c r="C4920" s="10" t="s">
        <v>2</v>
      </c>
      <c r="D4920" s="10" t="s">
        <v>31</v>
      </c>
      <c r="E4920" s="10">
        <v>29</v>
      </c>
      <c r="F4920" s="10">
        <v>38679</v>
      </c>
      <c r="G4920" s="10">
        <v>0</v>
      </c>
      <c r="H4920" s="10">
        <v>1</v>
      </c>
      <c r="I4920" s="10">
        <v>1</v>
      </c>
      <c r="J4920" s="10">
        <v>0</v>
      </c>
      <c r="K4920" s="10">
        <v>0</v>
      </c>
      <c r="L4920" s="10">
        <v>0.15429561260632385</v>
      </c>
      <c r="M4920" s="10">
        <v>644.92395797925496</v>
      </c>
    </row>
    <row r="4921" spans="1:13" x14ac:dyDescent="0.2">
      <c r="A4921" s="9" t="str">
        <f t="shared" si="76"/>
        <v>200925A29EMPR29</v>
      </c>
      <c r="B4921" s="10">
        <v>2009</v>
      </c>
      <c r="C4921" s="10" t="s">
        <v>2</v>
      </c>
      <c r="D4921" s="10" t="s">
        <v>32</v>
      </c>
      <c r="E4921" s="10">
        <v>29</v>
      </c>
      <c r="F4921" s="10">
        <v>6632</v>
      </c>
      <c r="G4921" s="10">
        <v>0</v>
      </c>
      <c r="H4921" s="10">
        <v>1</v>
      </c>
      <c r="I4921" s="10">
        <v>1</v>
      </c>
      <c r="J4921" s="10">
        <v>0</v>
      </c>
      <c r="K4921" s="10">
        <v>0</v>
      </c>
      <c r="L4921" s="10">
        <v>0.19993968636911943</v>
      </c>
      <c r="M4921" s="10">
        <v>3289.4143662092106</v>
      </c>
    </row>
    <row r="4922" spans="1:13" x14ac:dyDescent="0.2">
      <c r="A4922" s="9" t="str">
        <f t="shared" si="76"/>
        <v>200925A29INAT29</v>
      </c>
      <c r="B4922" s="10">
        <v>2009</v>
      </c>
      <c r="C4922" s="10" t="s">
        <v>2</v>
      </c>
      <c r="D4922" s="10" t="s">
        <v>54</v>
      </c>
      <c r="E4922" s="10">
        <v>29</v>
      </c>
      <c r="F4922" s="10">
        <v>93055</v>
      </c>
      <c r="G4922" s="10">
        <v>1</v>
      </c>
      <c r="H4922" s="10">
        <v>0.53445811616785777</v>
      </c>
      <c r="I4922" s="10">
        <v>0</v>
      </c>
      <c r="J4922" s="10">
        <v>0.4014185159314384</v>
      </c>
      <c r="K4922" s="10">
        <v>0.86698189242920853</v>
      </c>
      <c r="L4922" s="10">
        <v>0.13301810757079147</v>
      </c>
    </row>
    <row r="4923" spans="1:13" x14ac:dyDescent="0.2">
      <c r="A4923" s="9" t="str">
        <f t="shared" si="76"/>
        <v>200925A29MILI29</v>
      </c>
      <c r="B4923" s="10">
        <v>2009</v>
      </c>
      <c r="C4923" s="10" t="s">
        <v>2</v>
      </c>
      <c r="D4923" s="10" t="s">
        <v>26</v>
      </c>
      <c r="E4923" s="10">
        <v>29</v>
      </c>
      <c r="F4923" s="10">
        <v>221</v>
      </c>
      <c r="G4923" s="10">
        <v>0</v>
      </c>
      <c r="H4923" s="10">
        <v>1</v>
      </c>
      <c r="I4923" s="10">
        <v>1</v>
      </c>
      <c r="J4923" s="10">
        <v>0</v>
      </c>
      <c r="K4923" s="10">
        <v>0</v>
      </c>
      <c r="L4923" s="10">
        <v>0</v>
      </c>
      <c r="M4923" s="10">
        <v>561.83254981327059</v>
      </c>
    </row>
    <row r="4924" spans="1:13" x14ac:dyDescent="0.2">
      <c r="A4924" s="9" t="str">
        <f t="shared" si="76"/>
        <v>200925A29PUBL29</v>
      </c>
      <c r="B4924" s="10">
        <v>2009</v>
      </c>
      <c r="C4924" s="10" t="s">
        <v>2</v>
      </c>
      <c r="D4924" s="10" t="s">
        <v>27</v>
      </c>
      <c r="E4924" s="10">
        <v>29</v>
      </c>
      <c r="F4924" s="10">
        <v>6411</v>
      </c>
      <c r="G4924" s="10">
        <v>0</v>
      </c>
      <c r="H4924" s="10">
        <v>1</v>
      </c>
      <c r="I4924" s="10">
        <v>1</v>
      </c>
      <c r="J4924" s="10">
        <v>0</v>
      </c>
      <c r="K4924" s="10">
        <v>0</v>
      </c>
      <c r="L4924" s="10">
        <v>0.24145999064108564</v>
      </c>
      <c r="M4924" s="10">
        <v>1782.5272087118219</v>
      </c>
    </row>
    <row r="4925" spans="1:13" x14ac:dyDescent="0.2">
      <c r="A4925" s="9" t="str">
        <f t="shared" si="76"/>
        <v>200925A29SCA129</v>
      </c>
      <c r="B4925" s="10">
        <v>2009</v>
      </c>
      <c r="C4925" s="10" t="s">
        <v>2</v>
      </c>
      <c r="D4925" s="10" t="s">
        <v>29</v>
      </c>
      <c r="E4925" s="10">
        <v>29</v>
      </c>
      <c r="F4925" s="10">
        <v>30505</v>
      </c>
      <c r="G4925" s="10">
        <v>0</v>
      </c>
      <c r="H4925" s="10">
        <v>1</v>
      </c>
      <c r="I4925" s="10">
        <v>1</v>
      </c>
      <c r="J4925" s="10">
        <v>0</v>
      </c>
      <c r="K4925" s="10">
        <v>0</v>
      </c>
      <c r="L4925" s="10">
        <v>0.14489427962629078</v>
      </c>
      <c r="M4925" s="10">
        <v>1019.9604802340323</v>
      </c>
    </row>
    <row r="4926" spans="1:13" x14ac:dyDescent="0.2">
      <c r="A4926" s="9" t="str">
        <f t="shared" si="76"/>
        <v>200925A29SCA229</v>
      </c>
      <c r="B4926" s="10">
        <v>2009</v>
      </c>
      <c r="C4926" s="10" t="s">
        <v>2</v>
      </c>
      <c r="D4926" s="10" t="s">
        <v>30</v>
      </c>
      <c r="E4926" s="10">
        <v>29</v>
      </c>
      <c r="F4926" s="10">
        <v>16137</v>
      </c>
      <c r="G4926" s="10">
        <v>0</v>
      </c>
      <c r="H4926" s="10">
        <v>1</v>
      </c>
      <c r="I4926" s="10">
        <v>1</v>
      </c>
      <c r="J4926" s="10">
        <v>0</v>
      </c>
      <c r="K4926" s="10">
        <v>0</v>
      </c>
      <c r="L4926" s="10">
        <v>0.1096858152072876</v>
      </c>
      <c r="M4926" s="10">
        <v>1141.2828342235177</v>
      </c>
    </row>
    <row r="4927" spans="1:13" x14ac:dyDescent="0.2">
      <c r="A4927" s="9" t="str">
        <f t="shared" si="76"/>
        <v>200925A29SREM29</v>
      </c>
      <c r="B4927" s="10">
        <v>2009</v>
      </c>
      <c r="C4927" s="10" t="s">
        <v>2</v>
      </c>
      <c r="D4927" s="10" t="s">
        <v>35</v>
      </c>
      <c r="E4927" s="10">
        <v>29</v>
      </c>
      <c r="F4927" s="10">
        <v>2873</v>
      </c>
      <c r="G4927" s="10">
        <v>0</v>
      </c>
      <c r="H4927" s="10">
        <v>1</v>
      </c>
      <c r="I4927" s="10">
        <v>1</v>
      </c>
      <c r="J4927" s="10">
        <v>0</v>
      </c>
      <c r="K4927" s="10">
        <v>0</v>
      </c>
      <c r="L4927" s="10">
        <v>0.30769230769230771</v>
      </c>
      <c r="M4927" s="10">
        <v>0</v>
      </c>
    </row>
    <row r="4928" spans="1:13" x14ac:dyDescent="0.2">
      <c r="A4928" s="9" t="str">
        <f t="shared" si="76"/>
        <v>200925A29TDOM29</v>
      </c>
      <c r="B4928" s="10">
        <v>2009</v>
      </c>
      <c r="C4928" s="10" t="s">
        <v>2</v>
      </c>
      <c r="D4928" s="10" t="s">
        <v>33</v>
      </c>
      <c r="E4928" s="10">
        <v>29</v>
      </c>
      <c r="F4928" s="10">
        <v>20556</v>
      </c>
      <c r="G4928" s="10">
        <v>0</v>
      </c>
      <c r="H4928" s="10">
        <v>1</v>
      </c>
      <c r="I4928" s="10">
        <v>1</v>
      </c>
      <c r="J4928" s="10">
        <v>0</v>
      </c>
      <c r="K4928" s="10">
        <v>0</v>
      </c>
      <c r="L4928" s="10">
        <v>0.11826230784199261</v>
      </c>
      <c r="M4928" s="10">
        <v>345.82805061733899</v>
      </c>
    </row>
    <row r="4929" spans="1:13" x14ac:dyDescent="0.2">
      <c r="A4929" s="9" t="str">
        <f t="shared" si="76"/>
        <v>200930EMAAGSC29</v>
      </c>
      <c r="B4929" s="10">
        <v>2009</v>
      </c>
      <c r="C4929" s="10" t="s">
        <v>4</v>
      </c>
      <c r="D4929" s="10" t="s">
        <v>28</v>
      </c>
      <c r="E4929" s="10">
        <v>29</v>
      </c>
      <c r="F4929" s="10">
        <v>1547</v>
      </c>
      <c r="G4929" s="10">
        <v>0</v>
      </c>
      <c r="H4929" s="10">
        <v>1</v>
      </c>
      <c r="I4929" s="10">
        <v>1</v>
      </c>
      <c r="J4929" s="10">
        <v>0</v>
      </c>
      <c r="K4929" s="10">
        <v>0</v>
      </c>
      <c r="L4929" s="10">
        <v>0.14285714285714285</v>
      </c>
      <c r="M4929" s="10">
        <v>301.78434104255672</v>
      </c>
    </row>
    <row r="4930" spans="1:13" x14ac:dyDescent="0.2">
      <c r="A4930" s="9" t="str">
        <f t="shared" si="76"/>
        <v>200930EMAAUTO29</v>
      </c>
      <c r="B4930" s="10">
        <v>2009</v>
      </c>
      <c r="C4930" s="10" t="s">
        <v>4</v>
      </c>
      <c r="D4930" s="10" t="s">
        <v>34</v>
      </c>
      <c r="E4930" s="10">
        <v>29</v>
      </c>
      <c r="F4930" s="10">
        <v>5527</v>
      </c>
      <c r="G4930" s="10">
        <v>0</v>
      </c>
      <c r="H4930" s="10">
        <v>1</v>
      </c>
      <c r="I4930" s="10">
        <v>1</v>
      </c>
      <c r="J4930" s="10">
        <v>0</v>
      </c>
      <c r="K4930" s="10">
        <v>0</v>
      </c>
      <c r="L4930" s="10">
        <v>0.20010855798805863</v>
      </c>
      <c r="M4930" s="10">
        <v>0</v>
      </c>
    </row>
    <row r="4931" spans="1:13" x14ac:dyDescent="0.2">
      <c r="A4931" s="9" t="str">
        <f t="shared" si="76"/>
        <v>200930EMACCA129</v>
      </c>
      <c r="B4931" s="10">
        <v>2009</v>
      </c>
      <c r="C4931" s="10" t="s">
        <v>4</v>
      </c>
      <c r="D4931" s="10" t="s">
        <v>24</v>
      </c>
      <c r="E4931" s="10">
        <v>29</v>
      </c>
      <c r="F4931" s="10">
        <v>108085</v>
      </c>
      <c r="G4931" s="10">
        <v>0</v>
      </c>
      <c r="H4931" s="10">
        <v>1</v>
      </c>
      <c r="I4931" s="10">
        <v>1</v>
      </c>
      <c r="J4931" s="10">
        <v>0</v>
      </c>
      <c r="K4931" s="10">
        <v>0</v>
      </c>
      <c r="L4931" s="10">
        <v>6.7483924688902255E-2</v>
      </c>
      <c r="M4931" s="10">
        <v>1235.5690038280068</v>
      </c>
    </row>
    <row r="4932" spans="1:13" x14ac:dyDescent="0.2">
      <c r="A4932" s="9" t="str">
        <f t="shared" ref="A4932:A4995" si="77">B4932&amp;C4932&amp;D4932&amp;E4932</f>
        <v>200930EMACCA229</v>
      </c>
      <c r="B4932" s="10">
        <v>2009</v>
      </c>
      <c r="C4932" s="10" t="s">
        <v>4</v>
      </c>
      <c r="D4932" s="10" t="s">
        <v>25</v>
      </c>
      <c r="E4932" s="10">
        <v>29</v>
      </c>
      <c r="F4932" s="10">
        <v>335752</v>
      </c>
      <c r="G4932" s="10">
        <v>0</v>
      </c>
      <c r="H4932" s="10">
        <v>1</v>
      </c>
      <c r="I4932" s="10">
        <v>1</v>
      </c>
      <c r="J4932" s="10">
        <v>0</v>
      </c>
      <c r="K4932" s="10">
        <v>0</v>
      </c>
      <c r="L4932" s="10">
        <v>7.8346517667802429E-2</v>
      </c>
      <c r="M4932" s="10">
        <v>1476.6396802735137</v>
      </c>
    </row>
    <row r="4933" spans="1:13" x14ac:dyDescent="0.2">
      <c r="A4933" s="9" t="str">
        <f t="shared" si="77"/>
        <v>200930EMACONT29</v>
      </c>
      <c r="B4933" s="10">
        <v>2009</v>
      </c>
      <c r="C4933" s="10" t="s">
        <v>4</v>
      </c>
      <c r="D4933" s="10" t="s">
        <v>31</v>
      </c>
      <c r="E4933" s="10">
        <v>29</v>
      </c>
      <c r="F4933" s="10">
        <v>300836</v>
      </c>
      <c r="G4933" s="10">
        <v>0</v>
      </c>
      <c r="H4933" s="10">
        <v>1</v>
      </c>
      <c r="I4933" s="10">
        <v>1</v>
      </c>
      <c r="J4933" s="10">
        <v>0</v>
      </c>
      <c r="K4933" s="10">
        <v>0</v>
      </c>
      <c r="L4933" s="10">
        <v>4.5553058809451E-2</v>
      </c>
      <c r="M4933" s="10">
        <v>902.38391576696074</v>
      </c>
    </row>
    <row r="4934" spans="1:13" x14ac:dyDescent="0.2">
      <c r="A4934" s="9" t="str">
        <f t="shared" si="77"/>
        <v>200930EMAEMPR29</v>
      </c>
      <c r="B4934" s="10">
        <v>2009</v>
      </c>
      <c r="C4934" s="10" t="s">
        <v>4</v>
      </c>
      <c r="D4934" s="10" t="s">
        <v>32</v>
      </c>
      <c r="E4934" s="10">
        <v>29</v>
      </c>
      <c r="F4934" s="10">
        <v>56145</v>
      </c>
      <c r="G4934" s="10">
        <v>0</v>
      </c>
      <c r="H4934" s="10">
        <v>1</v>
      </c>
      <c r="I4934" s="10">
        <v>1</v>
      </c>
      <c r="J4934" s="10">
        <v>0</v>
      </c>
      <c r="K4934" s="10">
        <v>0</v>
      </c>
      <c r="L4934" s="10">
        <v>5.5107311425772555E-2</v>
      </c>
      <c r="M4934" s="10">
        <v>3970.9714197217677</v>
      </c>
    </row>
    <row r="4935" spans="1:13" x14ac:dyDescent="0.2">
      <c r="A4935" s="9" t="str">
        <f t="shared" si="77"/>
        <v>200930EMAINAT29</v>
      </c>
      <c r="B4935" s="10">
        <v>2009</v>
      </c>
      <c r="C4935" s="10" t="s">
        <v>4</v>
      </c>
      <c r="D4935" s="10" t="s">
        <v>54</v>
      </c>
      <c r="E4935" s="10">
        <v>29</v>
      </c>
      <c r="F4935" s="10">
        <v>552354</v>
      </c>
      <c r="G4935" s="10">
        <v>1</v>
      </c>
      <c r="H4935" s="10">
        <v>0.19688098574464927</v>
      </c>
      <c r="I4935" s="10">
        <v>0</v>
      </c>
      <c r="J4935" s="10">
        <v>0.78030755638594085</v>
      </c>
      <c r="K4935" s="10">
        <v>0.96678217230254515</v>
      </c>
      <c r="L4935" s="10">
        <v>3.3217827697454891E-2</v>
      </c>
    </row>
    <row r="4936" spans="1:13" x14ac:dyDescent="0.2">
      <c r="A4936" s="9" t="str">
        <f t="shared" si="77"/>
        <v>200930EMAMILI29</v>
      </c>
      <c r="B4936" s="10">
        <v>2009</v>
      </c>
      <c r="C4936" s="10" t="s">
        <v>4</v>
      </c>
      <c r="D4936" s="10" t="s">
        <v>26</v>
      </c>
      <c r="E4936" s="10">
        <v>29</v>
      </c>
      <c r="F4936" s="10">
        <v>1326</v>
      </c>
      <c r="G4936" s="10">
        <v>0</v>
      </c>
      <c r="H4936" s="10">
        <v>1</v>
      </c>
      <c r="I4936" s="10">
        <v>1</v>
      </c>
      <c r="J4936" s="10">
        <v>0</v>
      </c>
      <c r="K4936" s="10">
        <v>0</v>
      </c>
      <c r="L4936" s="10">
        <v>0</v>
      </c>
      <c r="M4936" s="10">
        <v>5393.5924782073971</v>
      </c>
    </row>
    <row r="4937" spans="1:13" x14ac:dyDescent="0.2">
      <c r="A4937" s="9" t="str">
        <f t="shared" si="77"/>
        <v>200930EMAPUBL29</v>
      </c>
      <c r="B4937" s="10">
        <v>2009</v>
      </c>
      <c r="C4937" s="10" t="s">
        <v>4</v>
      </c>
      <c r="D4937" s="10" t="s">
        <v>27</v>
      </c>
      <c r="E4937" s="10">
        <v>29</v>
      </c>
      <c r="F4937" s="10">
        <v>97919</v>
      </c>
      <c r="G4937" s="10">
        <v>0</v>
      </c>
      <c r="H4937" s="10">
        <v>1</v>
      </c>
      <c r="I4937" s="10">
        <v>1</v>
      </c>
      <c r="J4937" s="10">
        <v>0</v>
      </c>
      <c r="K4937" s="10">
        <v>0</v>
      </c>
      <c r="L4937" s="10">
        <v>0.10834465221254302</v>
      </c>
      <c r="M4937" s="10">
        <v>3258.2801730791334</v>
      </c>
    </row>
    <row r="4938" spans="1:13" x14ac:dyDescent="0.2">
      <c r="A4938" s="9" t="str">
        <f t="shared" si="77"/>
        <v>200930EMASCA129</v>
      </c>
      <c r="B4938" s="10">
        <v>2009</v>
      </c>
      <c r="C4938" s="10" t="s">
        <v>4</v>
      </c>
      <c r="D4938" s="10" t="s">
        <v>29</v>
      </c>
      <c r="E4938" s="10">
        <v>29</v>
      </c>
      <c r="F4938" s="10">
        <v>74274</v>
      </c>
      <c r="G4938" s="10">
        <v>0</v>
      </c>
      <c r="H4938" s="10">
        <v>1</v>
      </c>
      <c r="I4938" s="10">
        <v>1</v>
      </c>
      <c r="J4938" s="10">
        <v>0</v>
      </c>
      <c r="K4938" s="10">
        <v>0</v>
      </c>
      <c r="L4938" s="10">
        <v>6.252524436545763E-2</v>
      </c>
      <c r="M4938" s="10">
        <v>1018.0437802344721</v>
      </c>
    </row>
    <row r="4939" spans="1:13" x14ac:dyDescent="0.2">
      <c r="A4939" s="9" t="str">
        <f t="shared" si="77"/>
        <v>200930EMASCA229</v>
      </c>
      <c r="B4939" s="10">
        <v>2009</v>
      </c>
      <c r="C4939" s="10" t="s">
        <v>4</v>
      </c>
      <c r="D4939" s="10" t="s">
        <v>30</v>
      </c>
      <c r="E4939" s="10">
        <v>29</v>
      </c>
      <c r="F4939" s="10">
        <v>42001</v>
      </c>
      <c r="G4939" s="10">
        <v>0</v>
      </c>
      <c r="H4939" s="10">
        <v>1</v>
      </c>
      <c r="I4939" s="10">
        <v>1</v>
      </c>
      <c r="J4939" s="10">
        <v>0</v>
      </c>
      <c r="K4939" s="10">
        <v>0</v>
      </c>
      <c r="L4939" s="10">
        <v>7.3712530654032049E-2</v>
      </c>
      <c r="M4939" s="10">
        <v>1300.3760538607173</v>
      </c>
    </row>
    <row r="4940" spans="1:13" x14ac:dyDescent="0.2">
      <c r="A4940" s="9" t="str">
        <f t="shared" si="77"/>
        <v>200930EMASREM29</v>
      </c>
      <c r="B4940" s="10">
        <v>2009</v>
      </c>
      <c r="C4940" s="10" t="s">
        <v>4</v>
      </c>
      <c r="D4940" s="10" t="s">
        <v>35</v>
      </c>
      <c r="E4940" s="10">
        <v>29</v>
      </c>
      <c r="F4940" s="10">
        <v>15028</v>
      </c>
      <c r="G4940" s="10">
        <v>0</v>
      </c>
      <c r="H4940" s="10">
        <v>1</v>
      </c>
      <c r="I4940" s="10">
        <v>1</v>
      </c>
      <c r="J4940" s="10">
        <v>0</v>
      </c>
      <c r="K4940" s="10">
        <v>0</v>
      </c>
      <c r="L4940" s="10">
        <v>8.8235294117647065E-2</v>
      </c>
      <c r="M4940" s="10">
        <v>5.7835703657248443</v>
      </c>
    </row>
    <row r="4941" spans="1:13" x14ac:dyDescent="0.2">
      <c r="A4941" s="9" t="str">
        <f t="shared" si="77"/>
        <v>200930EMATDOM29</v>
      </c>
      <c r="B4941" s="10">
        <v>2009</v>
      </c>
      <c r="C4941" s="10" t="s">
        <v>4</v>
      </c>
      <c r="D4941" s="10" t="s">
        <v>33</v>
      </c>
      <c r="E4941" s="10">
        <v>29</v>
      </c>
      <c r="F4941" s="10">
        <v>128867</v>
      </c>
      <c r="G4941" s="10">
        <v>0</v>
      </c>
      <c r="H4941" s="10">
        <v>1</v>
      </c>
      <c r="I4941" s="10">
        <v>1</v>
      </c>
      <c r="J4941" s="10">
        <v>0</v>
      </c>
      <c r="K4941" s="10">
        <v>0</v>
      </c>
      <c r="L4941" s="10">
        <v>9.4345332784964347E-2</v>
      </c>
      <c r="M4941" s="10">
        <v>424.3642231011068</v>
      </c>
    </row>
    <row r="4942" spans="1:13" x14ac:dyDescent="0.2">
      <c r="A4942" s="9" t="str">
        <f t="shared" si="77"/>
        <v>200915A17AUTO31</v>
      </c>
      <c r="B4942" s="10">
        <v>2009</v>
      </c>
      <c r="C4942" s="10" t="s">
        <v>0</v>
      </c>
      <c r="D4942" s="10" t="s">
        <v>34</v>
      </c>
      <c r="E4942" s="10">
        <v>31</v>
      </c>
      <c r="F4942" s="10">
        <v>2303</v>
      </c>
      <c r="G4942" s="10">
        <v>0</v>
      </c>
      <c r="H4942" s="10">
        <v>1</v>
      </c>
      <c r="I4942" s="10">
        <v>1</v>
      </c>
      <c r="J4942" s="10">
        <v>0</v>
      </c>
      <c r="K4942" s="10">
        <v>0</v>
      </c>
      <c r="L4942" s="10">
        <v>1</v>
      </c>
      <c r="M4942" s="10">
        <v>0</v>
      </c>
    </row>
    <row r="4943" spans="1:13" x14ac:dyDescent="0.2">
      <c r="A4943" s="9" t="str">
        <f t="shared" si="77"/>
        <v>200915A17CCA131</v>
      </c>
      <c r="B4943" s="10">
        <v>2009</v>
      </c>
      <c r="C4943" s="10" t="s">
        <v>0</v>
      </c>
      <c r="D4943" s="10" t="s">
        <v>24</v>
      </c>
      <c r="E4943" s="10">
        <v>31</v>
      </c>
      <c r="F4943" s="10">
        <v>3069</v>
      </c>
      <c r="G4943" s="10">
        <v>0</v>
      </c>
      <c r="H4943" s="10">
        <v>1</v>
      </c>
      <c r="I4943" s="10">
        <v>1</v>
      </c>
      <c r="J4943" s="10">
        <v>0</v>
      </c>
      <c r="K4943" s="10">
        <v>0</v>
      </c>
      <c r="L4943" s="10">
        <v>0.75008145975887908</v>
      </c>
      <c r="M4943" s="10">
        <v>477.32480614761351</v>
      </c>
    </row>
    <row r="4944" spans="1:13" x14ac:dyDescent="0.2">
      <c r="A4944" s="9" t="str">
        <f t="shared" si="77"/>
        <v>200915A17CCA231</v>
      </c>
      <c r="B4944" s="10">
        <v>2009</v>
      </c>
      <c r="C4944" s="10" t="s">
        <v>0</v>
      </c>
      <c r="D4944" s="10" t="s">
        <v>25</v>
      </c>
      <c r="E4944" s="10">
        <v>31</v>
      </c>
      <c r="F4944" s="10">
        <v>4986</v>
      </c>
      <c r="G4944" s="10">
        <v>0</v>
      </c>
      <c r="H4944" s="10">
        <v>1</v>
      </c>
      <c r="I4944" s="10">
        <v>1</v>
      </c>
      <c r="J4944" s="10">
        <v>0</v>
      </c>
      <c r="K4944" s="10">
        <v>0</v>
      </c>
      <c r="L4944" s="10">
        <v>0.76915363016446048</v>
      </c>
      <c r="M4944" s="10">
        <v>498.10005024564384</v>
      </c>
    </row>
    <row r="4945" spans="1:13" x14ac:dyDescent="0.2">
      <c r="A4945" s="9" t="str">
        <f t="shared" si="77"/>
        <v>200915A17CONT31</v>
      </c>
      <c r="B4945" s="10">
        <v>2009</v>
      </c>
      <c r="C4945" s="10" t="s">
        <v>0</v>
      </c>
      <c r="D4945" s="10" t="s">
        <v>31</v>
      </c>
      <c r="E4945" s="10">
        <v>31</v>
      </c>
      <c r="F4945" s="10">
        <v>4217</v>
      </c>
      <c r="G4945" s="10">
        <v>0</v>
      </c>
      <c r="H4945" s="10">
        <v>1</v>
      </c>
      <c r="I4945" s="10">
        <v>1</v>
      </c>
      <c r="J4945" s="10">
        <v>0</v>
      </c>
      <c r="K4945" s="10">
        <v>0</v>
      </c>
      <c r="L4945" s="10">
        <v>0.63623428977946406</v>
      </c>
      <c r="M4945" s="10">
        <v>289.18988205470356</v>
      </c>
    </row>
    <row r="4946" spans="1:13" x14ac:dyDescent="0.2">
      <c r="A4946" s="9" t="str">
        <f t="shared" si="77"/>
        <v>200915A17INAT31</v>
      </c>
      <c r="B4946" s="10">
        <v>2009</v>
      </c>
      <c r="C4946" s="10" t="s">
        <v>0</v>
      </c>
      <c r="D4946" s="10" t="s">
        <v>54</v>
      </c>
      <c r="E4946" s="10">
        <v>31</v>
      </c>
      <c r="F4946" s="10">
        <v>170325</v>
      </c>
      <c r="G4946" s="10">
        <v>1</v>
      </c>
      <c r="H4946" s="10">
        <v>0.18691325407309556</v>
      </c>
      <c r="I4946" s="10">
        <v>0</v>
      </c>
      <c r="J4946" s="10">
        <v>6.0854249229414355E-2</v>
      </c>
      <c r="K4946" s="10">
        <v>8.110964332892999E-2</v>
      </c>
      <c r="L4946" s="10">
        <v>0.91889035667107</v>
      </c>
    </row>
    <row r="4947" spans="1:13" x14ac:dyDescent="0.2">
      <c r="A4947" s="9" t="str">
        <f t="shared" si="77"/>
        <v>200915A17SCA131</v>
      </c>
      <c r="B4947" s="10">
        <v>2009</v>
      </c>
      <c r="C4947" s="10" t="s">
        <v>0</v>
      </c>
      <c r="D4947" s="10" t="s">
        <v>29</v>
      </c>
      <c r="E4947" s="10">
        <v>31</v>
      </c>
      <c r="F4947" s="10">
        <v>23016</v>
      </c>
      <c r="G4947" s="10">
        <v>0</v>
      </c>
      <c r="H4947" s="10">
        <v>1</v>
      </c>
      <c r="I4947" s="10">
        <v>1</v>
      </c>
      <c r="J4947" s="10">
        <v>0</v>
      </c>
      <c r="K4947" s="10">
        <v>0</v>
      </c>
      <c r="L4947" s="10">
        <v>0.7665537017726799</v>
      </c>
      <c r="M4947" s="10">
        <v>385.38495807799109</v>
      </c>
    </row>
    <row r="4948" spans="1:13" x14ac:dyDescent="0.2">
      <c r="A4948" s="9" t="str">
        <f t="shared" si="77"/>
        <v>200915A17SCA231</v>
      </c>
      <c r="B4948" s="10">
        <v>2009</v>
      </c>
      <c r="C4948" s="10" t="s">
        <v>0</v>
      </c>
      <c r="D4948" s="10" t="s">
        <v>30</v>
      </c>
      <c r="E4948" s="10">
        <v>31</v>
      </c>
      <c r="F4948" s="10">
        <v>10743</v>
      </c>
      <c r="G4948" s="10">
        <v>0</v>
      </c>
      <c r="H4948" s="10">
        <v>1</v>
      </c>
      <c r="I4948" s="10">
        <v>1</v>
      </c>
      <c r="J4948" s="10">
        <v>0</v>
      </c>
      <c r="K4948" s="10">
        <v>0</v>
      </c>
      <c r="L4948" s="10">
        <v>0.85720934562040396</v>
      </c>
      <c r="M4948" s="10">
        <v>422.92953222416651</v>
      </c>
    </row>
    <row r="4949" spans="1:13" x14ac:dyDescent="0.2">
      <c r="A4949" s="9" t="str">
        <f t="shared" si="77"/>
        <v>200915A17SREM31</v>
      </c>
      <c r="B4949" s="10">
        <v>2009</v>
      </c>
      <c r="C4949" s="10" t="s">
        <v>0</v>
      </c>
      <c r="D4949" s="10" t="s">
        <v>35</v>
      </c>
      <c r="E4949" s="10">
        <v>31</v>
      </c>
      <c r="F4949" s="10">
        <v>2302</v>
      </c>
      <c r="G4949" s="10">
        <v>0</v>
      </c>
      <c r="H4949" s="10">
        <v>1</v>
      </c>
      <c r="I4949" s="10">
        <v>1</v>
      </c>
      <c r="J4949" s="10">
        <v>0</v>
      </c>
      <c r="K4949" s="10">
        <v>0</v>
      </c>
      <c r="L4949" s="10">
        <v>0.83318853171155516</v>
      </c>
      <c r="M4949" s="10">
        <v>0</v>
      </c>
    </row>
    <row r="4950" spans="1:13" x14ac:dyDescent="0.2">
      <c r="A4950" s="9" t="str">
        <f t="shared" si="77"/>
        <v>200915A17TDOM31</v>
      </c>
      <c r="B4950" s="10">
        <v>2009</v>
      </c>
      <c r="C4950" s="10" t="s">
        <v>0</v>
      </c>
      <c r="D4950" s="10" t="s">
        <v>33</v>
      </c>
      <c r="E4950" s="10">
        <v>31</v>
      </c>
      <c r="F4950" s="10">
        <v>7673</v>
      </c>
      <c r="G4950" s="10">
        <v>0</v>
      </c>
      <c r="H4950" s="10">
        <v>1</v>
      </c>
      <c r="I4950" s="10">
        <v>1</v>
      </c>
      <c r="J4950" s="10">
        <v>0</v>
      </c>
      <c r="K4950" s="10">
        <v>0</v>
      </c>
      <c r="L4950" s="10">
        <v>0.85012381076502019</v>
      </c>
      <c r="M4950" s="10">
        <v>172.62003052185423</v>
      </c>
    </row>
    <row r="4951" spans="1:13" x14ac:dyDescent="0.2">
      <c r="A4951" s="9" t="str">
        <f t="shared" si="77"/>
        <v>200915A29AGCC31</v>
      </c>
      <c r="B4951" s="10">
        <v>2009</v>
      </c>
      <c r="C4951" s="10" t="s">
        <v>3</v>
      </c>
      <c r="D4951" s="10" t="s">
        <v>23</v>
      </c>
      <c r="E4951" s="10">
        <v>31</v>
      </c>
      <c r="F4951" s="10">
        <v>2302</v>
      </c>
      <c r="G4951" s="10">
        <v>0</v>
      </c>
      <c r="H4951" s="10">
        <v>1</v>
      </c>
      <c r="I4951" s="10">
        <v>1</v>
      </c>
      <c r="J4951" s="10">
        <v>0</v>
      </c>
      <c r="K4951" s="10">
        <v>0</v>
      </c>
      <c r="L4951" s="10">
        <v>0</v>
      </c>
      <c r="M4951" s="10">
        <v>895.51031934137973</v>
      </c>
    </row>
    <row r="4952" spans="1:13" x14ac:dyDescent="0.2">
      <c r="A4952" s="9" t="str">
        <f t="shared" si="77"/>
        <v>200915A29AGSC31</v>
      </c>
      <c r="B4952" s="10">
        <v>2009</v>
      </c>
      <c r="C4952" s="10" t="s">
        <v>3</v>
      </c>
      <c r="D4952" s="10" t="s">
        <v>28</v>
      </c>
      <c r="E4952" s="10">
        <v>31</v>
      </c>
      <c r="F4952" s="10">
        <v>1151</v>
      </c>
      <c r="G4952" s="10">
        <v>0</v>
      </c>
      <c r="H4952" s="10">
        <v>1</v>
      </c>
      <c r="I4952" s="10">
        <v>1</v>
      </c>
      <c r="J4952" s="10">
        <v>0</v>
      </c>
      <c r="K4952" s="10">
        <v>0</v>
      </c>
      <c r="L4952" s="10">
        <v>0.33362293657688968</v>
      </c>
      <c r="M4952" s="10">
        <v>524.34450478663359</v>
      </c>
    </row>
    <row r="4953" spans="1:13" x14ac:dyDescent="0.2">
      <c r="A4953" s="9" t="str">
        <f t="shared" si="77"/>
        <v>200915A29AUTO31</v>
      </c>
      <c r="B4953" s="10">
        <v>2009</v>
      </c>
      <c r="C4953" s="10" t="s">
        <v>3</v>
      </c>
      <c r="D4953" s="10" t="s">
        <v>34</v>
      </c>
      <c r="E4953" s="10">
        <v>31</v>
      </c>
      <c r="F4953" s="10">
        <v>5369</v>
      </c>
      <c r="G4953" s="10">
        <v>0</v>
      </c>
      <c r="H4953" s="10">
        <v>1</v>
      </c>
      <c r="I4953" s="10">
        <v>1</v>
      </c>
      <c r="J4953" s="10">
        <v>0</v>
      </c>
      <c r="K4953" s="10">
        <v>0</v>
      </c>
      <c r="L4953" s="10">
        <v>0.42894393741851367</v>
      </c>
      <c r="M4953" s="10">
        <v>0</v>
      </c>
    </row>
    <row r="4954" spans="1:13" x14ac:dyDescent="0.2">
      <c r="A4954" s="9" t="str">
        <f t="shared" si="77"/>
        <v>200915A29CCA131</v>
      </c>
      <c r="B4954" s="10">
        <v>2009</v>
      </c>
      <c r="C4954" s="10" t="s">
        <v>3</v>
      </c>
      <c r="D4954" s="10" t="s">
        <v>24</v>
      </c>
      <c r="E4954" s="10">
        <v>31</v>
      </c>
      <c r="F4954" s="10">
        <v>108180</v>
      </c>
      <c r="G4954" s="10">
        <v>0</v>
      </c>
      <c r="H4954" s="10">
        <v>1</v>
      </c>
      <c r="I4954" s="10">
        <v>1</v>
      </c>
      <c r="J4954" s="10">
        <v>0</v>
      </c>
      <c r="K4954" s="10">
        <v>0</v>
      </c>
      <c r="L4954" s="10">
        <v>0.20209835459419487</v>
      </c>
      <c r="M4954" s="10">
        <v>881.69103032390115</v>
      </c>
    </row>
    <row r="4955" spans="1:13" x14ac:dyDescent="0.2">
      <c r="A4955" s="9" t="str">
        <f t="shared" si="77"/>
        <v>200915A29CCA231</v>
      </c>
      <c r="B4955" s="10">
        <v>2009</v>
      </c>
      <c r="C4955" s="10" t="s">
        <v>3</v>
      </c>
      <c r="D4955" s="10" t="s">
        <v>25</v>
      </c>
      <c r="E4955" s="10">
        <v>31</v>
      </c>
      <c r="F4955" s="10">
        <v>364442</v>
      </c>
      <c r="G4955" s="10">
        <v>0</v>
      </c>
      <c r="H4955" s="10">
        <v>1</v>
      </c>
      <c r="I4955" s="10">
        <v>1</v>
      </c>
      <c r="J4955" s="10">
        <v>0</v>
      </c>
      <c r="K4955" s="10">
        <v>0</v>
      </c>
      <c r="L4955" s="10">
        <v>0.16736819576228865</v>
      </c>
      <c r="M4955" s="10">
        <v>975.53817420523126</v>
      </c>
    </row>
    <row r="4956" spans="1:13" x14ac:dyDescent="0.2">
      <c r="A4956" s="9" t="str">
        <f t="shared" si="77"/>
        <v>200915A29CONT31</v>
      </c>
      <c r="B4956" s="10">
        <v>2009</v>
      </c>
      <c r="C4956" s="10" t="s">
        <v>3</v>
      </c>
      <c r="D4956" s="10" t="s">
        <v>31</v>
      </c>
      <c r="E4956" s="10">
        <v>31</v>
      </c>
      <c r="F4956" s="10">
        <v>65213</v>
      </c>
      <c r="G4956" s="10">
        <v>0</v>
      </c>
      <c r="H4956" s="10">
        <v>1</v>
      </c>
      <c r="I4956" s="10">
        <v>1</v>
      </c>
      <c r="J4956" s="10">
        <v>0</v>
      </c>
      <c r="K4956" s="10">
        <v>0</v>
      </c>
      <c r="L4956" s="10">
        <v>0.15881802708049009</v>
      </c>
      <c r="M4956" s="10">
        <v>901.58915203028164</v>
      </c>
    </row>
    <row r="4957" spans="1:13" x14ac:dyDescent="0.2">
      <c r="A4957" s="9" t="str">
        <f t="shared" si="77"/>
        <v>200915A29EMPR31</v>
      </c>
      <c r="B4957" s="10">
        <v>2009</v>
      </c>
      <c r="C4957" s="10" t="s">
        <v>3</v>
      </c>
      <c r="D4957" s="10" t="s">
        <v>32</v>
      </c>
      <c r="E4957" s="10">
        <v>31</v>
      </c>
      <c r="F4957" s="10">
        <v>14191</v>
      </c>
      <c r="G4957" s="10">
        <v>0</v>
      </c>
      <c r="H4957" s="10">
        <v>1</v>
      </c>
      <c r="I4957" s="10">
        <v>1</v>
      </c>
      <c r="J4957" s="10">
        <v>0</v>
      </c>
      <c r="K4957" s="10">
        <v>0</v>
      </c>
      <c r="L4957" s="10">
        <v>5.3977873299978857E-2</v>
      </c>
      <c r="M4957" s="10">
        <v>2687.1083204059701</v>
      </c>
    </row>
    <row r="4958" spans="1:13" x14ac:dyDescent="0.2">
      <c r="A4958" s="9" t="str">
        <f t="shared" si="77"/>
        <v>200915A29INAT31</v>
      </c>
      <c r="B4958" s="10">
        <v>2009</v>
      </c>
      <c r="C4958" s="10" t="s">
        <v>3</v>
      </c>
      <c r="D4958" s="10" t="s">
        <v>54</v>
      </c>
      <c r="E4958" s="10">
        <v>31</v>
      </c>
      <c r="F4958" s="10">
        <v>454591</v>
      </c>
      <c r="G4958" s="10">
        <v>1</v>
      </c>
      <c r="H4958" s="10">
        <v>0.33667626503824316</v>
      </c>
      <c r="I4958" s="10">
        <v>0</v>
      </c>
      <c r="J4958" s="10">
        <v>0.24055029686025461</v>
      </c>
      <c r="K4958" s="10">
        <v>0.4388362286098933</v>
      </c>
      <c r="L4958" s="10">
        <v>0.56116377139010676</v>
      </c>
    </row>
    <row r="4959" spans="1:13" x14ac:dyDescent="0.2">
      <c r="A4959" s="9" t="str">
        <f t="shared" si="77"/>
        <v>200915A29MILI31</v>
      </c>
      <c r="B4959" s="10">
        <v>2009</v>
      </c>
      <c r="C4959" s="10" t="s">
        <v>3</v>
      </c>
      <c r="D4959" s="10" t="s">
        <v>26</v>
      </c>
      <c r="E4959" s="10">
        <v>31</v>
      </c>
      <c r="F4959" s="10">
        <v>3834</v>
      </c>
      <c r="G4959" s="10">
        <v>0</v>
      </c>
      <c r="H4959" s="10">
        <v>1</v>
      </c>
      <c r="I4959" s="10">
        <v>1</v>
      </c>
      <c r="J4959" s="10">
        <v>0</v>
      </c>
      <c r="K4959" s="10">
        <v>0</v>
      </c>
      <c r="L4959" s="10">
        <v>0.20005216484089725</v>
      </c>
      <c r="M4959" s="10">
        <v>1995.0961061343842</v>
      </c>
    </row>
    <row r="4960" spans="1:13" x14ac:dyDescent="0.2">
      <c r="A4960" s="9" t="str">
        <f t="shared" si="77"/>
        <v>200915A29PUBL31</v>
      </c>
      <c r="B4960" s="10">
        <v>2009</v>
      </c>
      <c r="C4960" s="10" t="s">
        <v>3</v>
      </c>
      <c r="D4960" s="10" t="s">
        <v>27</v>
      </c>
      <c r="E4960" s="10">
        <v>31</v>
      </c>
      <c r="F4960" s="10">
        <v>28387</v>
      </c>
      <c r="G4960" s="10">
        <v>0</v>
      </c>
      <c r="H4960" s="10">
        <v>1</v>
      </c>
      <c r="I4960" s="10">
        <v>1</v>
      </c>
      <c r="J4960" s="10">
        <v>0</v>
      </c>
      <c r="K4960" s="10">
        <v>0</v>
      </c>
      <c r="L4960" s="10">
        <v>0.20266319089724169</v>
      </c>
      <c r="M4960" s="10">
        <v>1940.5833779168634</v>
      </c>
    </row>
    <row r="4961" spans="1:13" x14ac:dyDescent="0.2">
      <c r="A4961" s="9" t="str">
        <f t="shared" si="77"/>
        <v>200915A29SCA131</v>
      </c>
      <c r="B4961" s="10">
        <v>2009</v>
      </c>
      <c r="C4961" s="10" t="s">
        <v>3</v>
      </c>
      <c r="D4961" s="10" t="s">
        <v>29</v>
      </c>
      <c r="E4961" s="10">
        <v>31</v>
      </c>
      <c r="F4961" s="10">
        <v>112394</v>
      </c>
      <c r="G4961" s="10">
        <v>0</v>
      </c>
      <c r="H4961" s="10">
        <v>1</v>
      </c>
      <c r="I4961" s="10">
        <v>1</v>
      </c>
      <c r="J4961" s="10">
        <v>0</v>
      </c>
      <c r="K4961" s="10">
        <v>0</v>
      </c>
      <c r="L4961" s="10">
        <v>0.38226239834866632</v>
      </c>
      <c r="M4961" s="10">
        <v>733.10112439309182</v>
      </c>
    </row>
    <row r="4962" spans="1:13" x14ac:dyDescent="0.2">
      <c r="A4962" s="9" t="str">
        <f t="shared" si="77"/>
        <v>200915A29SCA231</v>
      </c>
      <c r="B4962" s="10">
        <v>2009</v>
      </c>
      <c r="C4962" s="10" t="s">
        <v>3</v>
      </c>
      <c r="D4962" s="10" t="s">
        <v>30</v>
      </c>
      <c r="E4962" s="10">
        <v>31</v>
      </c>
      <c r="F4962" s="10">
        <v>59465</v>
      </c>
      <c r="G4962" s="10">
        <v>0</v>
      </c>
      <c r="H4962" s="10">
        <v>1</v>
      </c>
      <c r="I4962" s="10">
        <v>1</v>
      </c>
      <c r="J4962" s="10">
        <v>0</v>
      </c>
      <c r="K4962" s="10">
        <v>0</v>
      </c>
      <c r="L4962" s="10">
        <v>0.49683006810729002</v>
      </c>
      <c r="M4962" s="10">
        <v>769.65735521426325</v>
      </c>
    </row>
    <row r="4963" spans="1:13" x14ac:dyDescent="0.2">
      <c r="A4963" s="9" t="str">
        <f t="shared" si="77"/>
        <v>200915A29SREM31</v>
      </c>
      <c r="B4963" s="10">
        <v>2009</v>
      </c>
      <c r="C4963" s="10" t="s">
        <v>3</v>
      </c>
      <c r="D4963" s="10" t="s">
        <v>35</v>
      </c>
      <c r="E4963" s="10">
        <v>31</v>
      </c>
      <c r="F4963" s="10">
        <v>10740</v>
      </c>
      <c r="G4963" s="10">
        <v>0</v>
      </c>
      <c r="H4963" s="10">
        <v>1</v>
      </c>
      <c r="I4963" s="10">
        <v>1</v>
      </c>
      <c r="J4963" s="10">
        <v>0</v>
      </c>
      <c r="K4963" s="10">
        <v>0</v>
      </c>
      <c r="L4963" s="10">
        <v>0.49990689013035383</v>
      </c>
      <c r="M4963" s="10">
        <v>12.856235329805342</v>
      </c>
    </row>
    <row r="4964" spans="1:13" x14ac:dyDescent="0.2">
      <c r="A4964" s="9" t="str">
        <f t="shared" si="77"/>
        <v>200915A29TDOM31</v>
      </c>
      <c r="B4964" s="10">
        <v>2009</v>
      </c>
      <c r="C4964" s="10" t="s">
        <v>3</v>
      </c>
      <c r="D4964" s="10" t="s">
        <v>33</v>
      </c>
      <c r="E4964" s="10">
        <v>31</v>
      </c>
      <c r="F4964" s="10">
        <v>49486</v>
      </c>
      <c r="G4964" s="10">
        <v>0</v>
      </c>
      <c r="H4964" s="10">
        <v>1</v>
      </c>
      <c r="I4964" s="10">
        <v>1</v>
      </c>
      <c r="J4964" s="10">
        <v>0</v>
      </c>
      <c r="K4964" s="10">
        <v>0</v>
      </c>
      <c r="L4964" s="10">
        <v>0.21713211817483732</v>
      </c>
      <c r="M4964" s="10">
        <v>428.0506930320397</v>
      </c>
    </row>
    <row r="4965" spans="1:13" x14ac:dyDescent="0.2">
      <c r="A4965" s="9" t="str">
        <f t="shared" si="77"/>
        <v>200918A24AGCC31</v>
      </c>
      <c r="B4965" s="10">
        <v>2009</v>
      </c>
      <c r="C4965" s="10" t="s">
        <v>1</v>
      </c>
      <c r="D4965" s="10" t="s">
        <v>23</v>
      </c>
      <c r="E4965" s="10">
        <v>31</v>
      </c>
      <c r="F4965" s="10">
        <v>768</v>
      </c>
      <c r="G4965" s="10">
        <v>0</v>
      </c>
      <c r="H4965" s="10">
        <v>1</v>
      </c>
      <c r="I4965" s="10">
        <v>1</v>
      </c>
      <c r="J4965" s="10">
        <v>0</v>
      </c>
      <c r="K4965" s="10">
        <v>0</v>
      </c>
      <c r="L4965" s="10">
        <v>0</v>
      </c>
      <c r="M4965" s="10">
        <v>598.35166555113312</v>
      </c>
    </row>
    <row r="4966" spans="1:13" x14ac:dyDescent="0.2">
      <c r="A4966" s="9" t="str">
        <f t="shared" si="77"/>
        <v>200918A24AGSC31</v>
      </c>
      <c r="B4966" s="10">
        <v>2009</v>
      </c>
      <c r="C4966" s="10" t="s">
        <v>1</v>
      </c>
      <c r="D4966" s="10" t="s">
        <v>28</v>
      </c>
      <c r="E4966" s="10">
        <v>31</v>
      </c>
      <c r="F4966" s="10">
        <v>384</v>
      </c>
      <c r="G4966" s="10">
        <v>0</v>
      </c>
      <c r="H4966" s="10">
        <v>1</v>
      </c>
      <c r="I4966" s="10">
        <v>1</v>
      </c>
      <c r="J4966" s="10">
        <v>0</v>
      </c>
      <c r="K4966" s="10">
        <v>0</v>
      </c>
      <c r="L4966" s="10">
        <v>1</v>
      </c>
      <c r="M4966" s="10">
        <v>561.83254981327059</v>
      </c>
    </row>
    <row r="4967" spans="1:13" x14ac:dyDescent="0.2">
      <c r="A4967" s="9" t="str">
        <f t="shared" si="77"/>
        <v>200918A24AUTO31</v>
      </c>
      <c r="B4967" s="10">
        <v>2009</v>
      </c>
      <c r="C4967" s="10" t="s">
        <v>1</v>
      </c>
      <c r="D4967" s="10" t="s">
        <v>34</v>
      </c>
      <c r="E4967" s="10">
        <v>31</v>
      </c>
      <c r="F4967" s="10">
        <v>1149</v>
      </c>
      <c r="G4967" s="10">
        <v>0</v>
      </c>
      <c r="H4967" s="10">
        <v>1</v>
      </c>
      <c r="I4967" s="10">
        <v>1</v>
      </c>
      <c r="J4967" s="10">
        <v>0</v>
      </c>
      <c r="K4967" s="10">
        <v>0</v>
      </c>
      <c r="L4967" s="10">
        <v>0</v>
      </c>
      <c r="M4967" s="10">
        <v>0</v>
      </c>
    </row>
    <row r="4968" spans="1:13" x14ac:dyDescent="0.2">
      <c r="A4968" s="9" t="str">
        <f t="shared" si="77"/>
        <v>200918A24CCA131</v>
      </c>
      <c r="B4968" s="10">
        <v>2009</v>
      </c>
      <c r="C4968" s="10" t="s">
        <v>1</v>
      </c>
      <c r="D4968" s="10" t="s">
        <v>24</v>
      </c>
      <c r="E4968" s="10">
        <v>31</v>
      </c>
      <c r="F4968" s="10">
        <v>60998</v>
      </c>
      <c r="G4968" s="10">
        <v>0</v>
      </c>
      <c r="H4968" s="10">
        <v>1</v>
      </c>
      <c r="I4968" s="10">
        <v>1</v>
      </c>
      <c r="J4968" s="10">
        <v>0</v>
      </c>
      <c r="K4968" s="10">
        <v>0</v>
      </c>
      <c r="L4968" s="10">
        <v>0.24527033673235188</v>
      </c>
      <c r="M4968" s="10">
        <v>744.33587441525378</v>
      </c>
    </row>
    <row r="4969" spans="1:13" x14ac:dyDescent="0.2">
      <c r="A4969" s="9" t="str">
        <f t="shared" si="77"/>
        <v>200918A24CCA231</v>
      </c>
      <c r="B4969" s="10">
        <v>2009</v>
      </c>
      <c r="C4969" s="10" t="s">
        <v>1</v>
      </c>
      <c r="D4969" s="10" t="s">
        <v>25</v>
      </c>
      <c r="E4969" s="10">
        <v>31</v>
      </c>
      <c r="F4969" s="10">
        <v>183759</v>
      </c>
      <c r="G4969" s="10">
        <v>0</v>
      </c>
      <c r="H4969" s="10">
        <v>1</v>
      </c>
      <c r="I4969" s="10">
        <v>1</v>
      </c>
      <c r="J4969" s="10">
        <v>0</v>
      </c>
      <c r="K4969" s="10">
        <v>0</v>
      </c>
      <c r="L4969" s="10">
        <v>0.19622440261429372</v>
      </c>
      <c r="M4969" s="10">
        <v>798.70440865305602</v>
      </c>
    </row>
    <row r="4970" spans="1:13" x14ac:dyDescent="0.2">
      <c r="A4970" s="9" t="str">
        <f t="shared" si="77"/>
        <v>200918A24CONT31</v>
      </c>
      <c r="B4970" s="10">
        <v>2009</v>
      </c>
      <c r="C4970" s="10" t="s">
        <v>1</v>
      </c>
      <c r="D4970" s="10" t="s">
        <v>31</v>
      </c>
      <c r="E4970" s="10">
        <v>31</v>
      </c>
      <c r="F4970" s="10">
        <v>27235</v>
      </c>
      <c r="G4970" s="10">
        <v>0</v>
      </c>
      <c r="H4970" s="10">
        <v>1</v>
      </c>
      <c r="I4970" s="10">
        <v>1</v>
      </c>
      <c r="J4970" s="10">
        <v>0</v>
      </c>
      <c r="K4970" s="10">
        <v>0</v>
      </c>
      <c r="L4970" s="10">
        <v>0.16912061685331375</v>
      </c>
      <c r="M4970" s="10">
        <v>716.80013921853106</v>
      </c>
    </row>
    <row r="4971" spans="1:13" x14ac:dyDescent="0.2">
      <c r="A4971" s="9" t="str">
        <f t="shared" si="77"/>
        <v>200918A24EMPR31</v>
      </c>
      <c r="B4971" s="10">
        <v>2009</v>
      </c>
      <c r="C4971" s="10" t="s">
        <v>1</v>
      </c>
      <c r="D4971" s="10" t="s">
        <v>32</v>
      </c>
      <c r="E4971" s="10">
        <v>31</v>
      </c>
      <c r="F4971" s="10">
        <v>2302</v>
      </c>
      <c r="G4971" s="10">
        <v>0</v>
      </c>
      <c r="H4971" s="10">
        <v>1</v>
      </c>
      <c r="I4971" s="10">
        <v>1</v>
      </c>
      <c r="J4971" s="10">
        <v>0</v>
      </c>
      <c r="K4971" s="10">
        <v>0</v>
      </c>
      <c r="L4971" s="10">
        <v>0.16637706342311034</v>
      </c>
      <c r="M4971" s="10">
        <v>1661.9463788428425</v>
      </c>
    </row>
    <row r="4972" spans="1:13" x14ac:dyDescent="0.2">
      <c r="A4972" s="9" t="str">
        <f t="shared" si="77"/>
        <v>200918A24INAT31</v>
      </c>
      <c r="B4972" s="10">
        <v>2009</v>
      </c>
      <c r="C4972" s="10" t="s">
        <v>1</v>
      </c>
      <c r="D4972" s="10" t="s">
        <v>54</v>
      </c>
      <c r="E4972" s="10">
        <v>31</v>
      </c>
      <c r="F4972" s="10">
        <v>193349</v>
      </c>
      <c r="G4972" s="10">
        <v>1</v>
      </c>
      <c r="H4972" s="10">
        <v>0.4027483979746469</v>
      </c>
      <c r="I4972" s="10">
        <v>0</v>
      </c>
      <c r="J4972" s="10">
        <v>0.29765346601223697</v>
      </c>
      <c r="K4972" s="10">
        <v>0.54366973710751021</v>
      </c>
      <c r="L4972" s="10">
        <v>0.45633026289248974</v>
      </c>
    </row>
    <row r="4973" spans="1:13" x14ac:dyDescent="0.2">
      <c r="A4973" s="9" t="str">
        <f t="shared" si="77"/>
        <v>200918A24MILI31</v>
      </c>
      <c r="B4973" s="10">
        <v>2009</v>
      </c>
      <c r="C4973" s="10" t="s">
        <v>1</v>
      </c>
      <c r="D4973" s="10" t="s">
        <v>26</v>
      </c>
      <c r="E4973" s="10">
        <v>31</v>
      </c>
      <c r="F4973" s="10">
        <v>2300</v>
      </c>
      <c r="G4973" s="10">
        <v>0</v>
      </c>
      <c r="H4973" s="10">
        <v>1</v>
      </c>
      <c r="I4973" s="10">
        <v>1</v>
      </c>
      <c r="J4973" s="10">
        <v>0</v>
      </c>
      <c r="K4973" s="10">
        <v>0</v>
      </c>
      <c r="L4973" s="10">
        <v>0.33347826086956522</v>
      </c>
      <c r="M4973" s="10">
        <v>1098.6488946585512</v>
      </c>
    </row>
    <row r="4974" spans="1:13" x14ac:dyDescent="0.2">
      <c r="A4974" s="9" t="str">
        <f t="shared" si="77"/>
        <v>200918A24PUBL31</v>
      </c>
      <c r="B4974" s="10">
        <v>2009</v>
      </c>
      <c r="C4974" s="10" t="s">
        <v>1</v>
      </c>
      <c r="D4974" s="10" t="s">
        <v>27</v>
      </c>
      <c r="E4974" s="10">
        <v>31</v>
      </c>
      <c r="F4974" s="10">
        <v>6521</v>
      </c>
      <c r="G4974" s="10">
        <v>0</v>
      </c>
      <c r="H4974" s="10">
        <v>1</v>
      </c>
      <c r="I4974" s="10">
        <v>1</v>
      </c>
      <c r="J4974" s="10">
        <v>0</v>
      </c>
      <c r="K4974" s="10">
        <v>0</v>
      </c>
      <c r="L4974" s="10">
        <v>0.47047998773194294</v>
      </c>
      <c r="M4974" s="10">
        <v>1227.3980965453143</v>
      </c>
    </row>
    <row r="4975" spans="1:13" x14ac:dyDescent="0.2">
      <c r="A4975" s="9" t="str">
        <f t="shared" si="77"/>
        <v>200918A24SCA131</v>
      </c>
      <c r="B4975" s="10">
        <v>2009</v>
      </c>
      <c r="C4975" s="10" t="s">
        <v>1</v>
      </c>
      <c r="D4975" s="10" t="s">
        <v>29</v>
      </c>
      <c r="E4975" s="10">
        <v>31</v>
      </c>
      <c r="F4975" s="10">
        <v>56006</v>
      </c>
      <c r="G4975" s="10">
        <v>0</v>
      </c>
      <c r="H4975" s="10">
        <v>1</v>
      </c>
      <c r="I4975" s="10">
        <v>1</v>
      </c>
      <c r="J4975" s="10">
        <v>0</v>
      </c>
      <c r="K4975" s="10">
        <v>0</v>
      </c>
      <c r="L4975" s="10">
        <v>0.32194764846623575</v>
      </c>
      <c r="M4975" s="10">
        <v>668.93916855610587</v>
      </c>
    </row>
    <row r="4976" spans="1:13" x14ac:dyDescent="0.2">
      <c r="A4976" s="9" t="str">
        <f t="shared" si="77"/>
        <v>200918A24SCA231</v>
      </c>
      <c r="B4976" s="10">
        <v>2009</v>
      </c>
      <c r="C4976" s="10" t="s">
        <v>1</v>
      </c>
      <c r="D4976" s="10" t="s">
        <v>30</v>
      </c>
      <c r="E4976" s="10">
        <v>31</v>
      </c>
      <c r="F4976" s="10">
        <v>31078</v>
      </c>
      <c r="G4976" s="10">
        <v>0</v>
      </c>
      <c r="H4976" s="10">
        <v>1</v>
      </c>
      <c r="I4976" s="10">
        <v>1</v>
      </c>
      <c r="J4976" s="10">
        <v>0</v>
      </c>
      <c r="K4976" s="10">
        <v>0</v>
      </c>
      <c r="L4976" s="10">
        <v>0.51846965699208447</v>
      </c>
      <c r="M4976" s="10">
        <v>712.40806619808575</v>
      </c>
    </row>
    <row r="4977" spans="1:13" x14ac:dyDescent="0.2">
      <c r="A4977" s="9" t="str">
        <f t="shared" si="77"/>
        <v>200918A24SREM31</v>
      </c>
      <c r="B4977" s="10">
        <v>2009</v>
      </c>
      <c r="C4977" s="10" t="s">
        <v>1</v>
      </c>
      <c r="D4977" s="10" t="s">
        <v>35</v>
      </c>
      <c r="E4977" s="10">
        <v>31</v>
      </c>
      <c r="F4977" s="10">
        <v>6137</v>
      </c>
      <c r="G4977" s="10">
        <v>0</v>
      </c>
      <c r="H4977" s="10">
        <v>1</v>
      </c>
      <c r="I4977" s="10">
        <v>1</v>
      </c>
      <c r="J4977" s="10">
        <v>0</v>
      </c>
      <c r="K4977" s="10">
        <v>0</v>
      </c>
      <c r="L4977" s="10">
        <v>0.49991852696757372</v>
      </c>
      <c r="M4977" s="10">
        <v>22.4989355453983</v>
      </c>
    </row>
    <row r="4978" spans="1:13" x14ac:dyDescent="0.2">
      <c r="A4978" s="9" t="str">
        <f t="shared" si="77"/>
        <v>200918A24TDOM31</v>
      </c>
      <c r="B4978" s="10">
        <v>2009</v>
      </c>
      <c r="C4978" s="10" t="s">
        <v>1</v>
      </c>
      <c r="D4978" s="10" t="s">
        <v>33</v>
      </c>
      <c r="E4978" s="10">
        <v>31</v>
      </c>
      <c r="F4978" s="10">
        <v>20719</v>
      </c>
      <c r="G4978" s="10">
        <v>0</v>
      </c>
      <c r="H4978" s="10">
        <v>1</v>
      </c>
      <c r="I4978" s="10">
        <v>1</v>
      </c>
      <c r="J4978" s="10">
        <v>0</v>
      </c>
      <c r="K4978" s="10">
        <v>0</v>
      </c>
      <c r="L4978" s="10">
        <v>0.16680341715333752</v>
      </c>
      <c r="M4978" s="10">
        <v>476.63751630911923</v>
      </c>
    </row>
    <row r="4979" spans="1:13" x14ac:dyDescent="0.2">
      <c r="A4979" s="9" t="str">
        <f t="shared" si="77"/>
        <v>200925A29AGCC31</v>
      </c>
      <c r="B4979" s="10">
        <v>2009</v>
      </c>
      <c r="C4979" s="10" t="s">
        <v>2</v>
      </c>
      <c r="D4979" s="10" t="s">
        <v>23</v>
      </c>
      <c r="E4979" s="10">
        <v>31</v>
      </c>
      <c r="F4979" s="10">
        <v>1534</v>
      </c>
      <c r="G4979" s="10">
        <v>0</v>
      </c>
      <c r="H4979" s="10">
        <v>1</v>
      </c>
      <c r="I4979" s="10">
        <v>1</v>
      </c>
      <c r="J4979" s="10">
        <v>0</v>
      </c>
      <c r="K4979" s="10">
        <v>0</v>
      </c>
      <c r="L4979" s="10">
        <v>0</v>
      </c>
      <c r="M4979" s="10">
        <v>1044.2833611346714</v>
      </c>
    </row>
    <row r="4980" spans="1:13" x14ac:dyDescent="0.2">
      <c r="A4980" s="9" t="str">
        <f t="shared" si="77"/>
        <v>200925A29AGSC31</v>
      </c>
      <c r="B4980" s="10">
        <v>2009</v>
      </c>
      <c r="C4980" s="10" t="s">
        <v>2</v>
      </c>
      <c r="D4980" s="10" t="s">
        <v>28</v>
      </c>
      <c r="E4980" s="10">
        <v>31</v>
      </c>
      <c r="F4980" s="10">
        <v>767</v>
      </c>
      <c r="G4980" s="10">
        <v>0</v>
      </c>
      <c r="H4980" s="10">
        <v>1</v>
      </c>
      <c r="I4980" s="10">
        <v>1</v>
      </c>
      <c r="J4980" s="10">
        <v>0</v>
      </c>
      <c r="K4980" s="10">
        <v>0</v>
      </c>
      <c r="L4980" s="10">
        <v>0</v>
      </c>
      <c r="M4980" s="10">
        <v>505.5760441735585</v>
      </c>
    </row>
    <row r="4981" spans="1:13" x14ac:dyDescent="0.2">
      <c r="A4981" s="9" t="str">
        <f t="shared" si="77"/>
        <v>200925A29AUTO31</v>
      </c>
      <c r="B4981" s="10">
        <v>2009</v>
      </c>
      <c r="C4981" s="10" t="s">
        <v>2</v>
      </c>
      <c r="D4981" s="10" t="s">
        <v>34</v>
      </c>
      <c r="E4981" s="10">
        <v>31</v>
      </c>
      <c r="F4981" s="10">
        <v>1917</v>
      </c>
      <c r="G4981" s="10">
        <v>0</v>
      </c>
      <c r="H4981" s="10">
        <v>1</v>
      </c>
      <c r="I4981" s="10">
        <v>1</v>
      </c>
      <c r="J4981" s="10">
        <v>0</v>
      </c>
      <c r="K4981" s="10">
        <v>0</v>
      </c>
      <c r="L4981" s="10">
        <v>0</v>
      </c>
      <c r="M4981" s="10">
        <v>0</v>
      </c>
    </row>
    <row r="4982" spans="1:13" x14ac:dyDescent="0.2">
      <c r="A4982" s="9" t="str">
        <f t="shared" si="77"/>
        <v>200925A29CCA131</v>
      </c>
      <c r="B4982" s="10">
        <v>2009</v>
      </c>
      <c r="C4982" s="10" t="s">
        <v>2</v>
      </c>
      <c r="D4982" s="10" t="s">
        <v>24</v>
      </c>
      <c r="E4982" s="10">
        <v>31</v>
      </c>
      <c r="F4982" s="10">
        <v>44113</v>
      </c>
      <c r="G4982" s="10">
        <v>0</v>
      </c>
      <c r="H4982" s="10">
        <v>1</v>
      </c>
      <c r="I4982" s="10">
        <v>1</v>
      </c>
      <c r="J4982" s="10">
        <v>0</v>
      </c>
      <c r="K4982" s="10">
        <v>0</v>
      </c>
      <c r="L4982" s="10">
        <v>0.10427765057919434</v>
      </c>
      <c r="M4982" s="10">
        <v>1103.617198096716</v>
      </c>
    </row>
    <row r="4983" spans="1:13" x14ac:dyDescent="0.2">
      <c r="A4983" s="9" t="str">
        <f t="shared" si="77"/>
        <v>200925A29CCA231</v>
      </c>
      <c r="B4983" s="10">
        <v>2009</v>
      </c>
      <c r="C4983" s="10" t="s">
        <v>2</v>
      </c>
      <c r="D4983" s="10" t="s">
        <v>25</v>
      </c>
      <c r="E4983" s="10">
        <v>31</v>
      </c>
      <c r="F4983" s="10">
        <v>175697</v>
      </c>
      <c r="G4983" s="10">
        <v>0</v>
      </c>
      <c r="H4983" s="10">
        <v>1</v>
      </c>
      <c r="I4983" s="10">
        <v>1</v>
      </c>
      <c r="J4983" s="10">
        <v>0</v>
      </c>
      <c r="K4983" s="10">
        <v>0</v>
      </c>
      <c r="L4983" s="10">
        <v>0.12011018970158853</v>
      </c>
      <c r="M4983" s="10">
        <v>1177.3357086777187</v>
      </c>
    </row>
    <row r="4984" spans="1:13" x14ac:dyDescent="0.2">
      <c r="A4984" s="9" t="str">
        <f t="shared" si="77"/>
        <v>200925A29CONT31</v>
      </c>
      <c r="B4984" s="10">
        <v>2009</v>
      </c>
      <c r="C4984" s="10" t="s">
        <v>2</v>
      </c>
      <c r="D4984" s="10" t="s">
        <v>31</v>
      </c>
      <c r="E4984" s="10">
        <v>31</v>
      </c>
      <c r="F4984" s="10">
        <v>33761</v>
      </c>
      <c r="G4984" s="10">
        <v>0</v>
      </c>
      <c r="H4984" s="10">
        <v>1</v>
      </c>
      <c r="I4984" s="10">
        <v>1</v>
      </c>
      <c r="J4984" s="10">
        <v>0</v>
      </c>
      <c r="K4984" s="10">
        <v>0</v>
      </c>
      <c r="L4984" s="10">
        <v>9.0874085483249906E-2</v>
      </c>
      <c r="M4984" s="10">
        <v>1143.6648238916532</v>
      </c>
    </row>
    <row r="4985" spans="1:13" x14ac:dyDescent="0.2">
      <c r="A4985" s="9" t="str">
        <f t="shared" si="77"/>
        <v>200925A29EMPR31</v>
      </c>
      <c r="B4985" s="10">
        <v>2009</v>
      </c>
      <c r="C4985" s="10" t="s">
        <v>2</v>
      </c>
      <c r="D4985" s="10" t="s">
        <v>32</v>
      </c>
      <c r="E4985" s="10">
        <v>31</v>
      </c>
      <c r="F4985" s="10">
        <v>11889</v>
      </c>
      <c r="G4985" s="10">
        <v>0</v>
      </c>
      <c r="H4985" s="10">
        <v>1</v>
      </c>
      <c r="I4985" s="10">
        <v>1</v>
      </c>
      <c r="J4985" s="10">
        <v>0</v>
      </c>
      <c r="K4985" s="10">
        <v>0</v>
      </c>
      <c r="L4985" s="10">
        <v>3.2214652199512153E-2</v>
      </c>
      <c r="M4985" s="10">
        <v>2852.4931806901054</v>
      </c>
    </row>
    <row r="4986" spans="1:13" x14ac:dyDescent="0.2">
      <c r="A4986" s="9" t="str">
        <f t="shared" si="77"/>
        <v>200925A29INAT31</v>
      </c>
      <c r="B4986" s="10">
        <v>2009</v>
      </c>
      <c r="C4986" s="10" t="s">
        <v>2</v>
      </c>
      <c r="D4986" s="10" t="s">
        <v>54</v>
      </c>
      <c r="E4986" s="10">
        <v>31</v>
      </c>
      <c r="F4986" s="10">
        <v>90917</v>
      </c>
      <c r="G4986" s="10">
        <v>1</v>
      </c>
      <c r="H4986" s="10">
        <v>0.47673152435738092</v>
      </c>
      <c r="I4986" s="10">
        <v>0</v>
      </c>
      <c r="J4986" s="10">
        <v>0.45575634919761981</v>
      </c>
      <c r="K4986" s="10">
        <v>0.88606091270059506</v>
      </c>
      <c r="L4986" s="10">
        <v>0.11393908729940495</v>
      </c>
    </row>
    <row r="4987" spans="1:13" x14ac:dyDescent="0.2">
      <c r="A4987" s="9" t="str">
        <f t="shared" si="77"/>
        <v>200925A29MILI31</v>
      </c>
      <c r="B4987" s="10">
        <v>2009</v>
      </c>
      <c r="C4987" s="10" t="s">
        <v>2</v>
      </c>
      <c r="D4987" s="10" t="s">
        <v>26</v>
      </c>
      <c r="E4987" s="10">
        <v>31</v>
      </c>
      <c r="F4987" s="10">
        <v>1534</v>
      </c>
      <c r="G4987" s="10">
        <v>0</v>
      </c>
      <c r="H4987" s="10">
        <v>1</v>
      </c>
      <c r="I4987" s="10">
        <v>1</v>
      </c>
      <c r="J4987" s="10">
        <v>0</v>
      </c>
      <c r="K4987" s="10">
        <v>0</v>
      </c>
      <c r="L4987" s="10">
        <v>0</v>
      </c>
      <c r="M4987" s="10">
        <v>3339.1825379429997</v>
      </c>
    </row>
    <row r="4988" spans="1:13" x14ac:dyDescent="0.2">
      <c r="A4988" s="9" t="str">
        <f t="shared" si="77"/>
        <v>200925A29PUBL31</v>
      </c>
      <c r="B4988" s="10">
        <v>2009</v>
      </c>
      <c r="C4988" s="10" t="s">
        <v>2</v>
      </c>
      <c r="D4988" s="10" t="s">
        <v>27</v>
      </c>
      <c r="E4988" s="10">
        <v>31</v>
      </c>
      <c r="F4988" s="10">
        <v>21866</v>
      </c>
      <c r="G4988" s="10">
        <v>0</v>
      </c>
      <c r="H4988" s="10">
        <v>1</v>
      </c>
      <c r="I4988" s="10">
        <v>1</v>
      </c>
      <c r="J4988" s="10">
        <v>0</v>
      </c>
      <c r="K4988" s="10">
        <v>0</v>
      </c>
      <c r="L4988" s="10">
        <v>0.12279337784688557</v>
      </c>
      <c r="M4988" s="10">
        <v>2128.2568485567563</v>
      </c>
    </row>
    <row r="4989" spans="1:13" x14ac:dyDescent="0.2">
      <c r="A4989" s="9" t="str">
        <f t="shared" si="77"/>
        <v>200925A29SCA131</v>
      </c>
      <c r="B4989" s="10">
        <v>2009</v>
      </c>
      <c r="C4989" s="10" t="s">
        <v>2</v>
      </c>
      <c r="D4989" s="10" t="s">
        <v>29</v>
      </c>
      <c r="E4989" s="10">
        <v>31</v>
      </c>
      <c r="F4989" s="10">
        <v>33372</v>
      </c>
      <c r="G4989" s="10">
        <v>0</v>
      </c>
      <c r="H4989" s="10">
        <v>1</v>
      </c>
      <c r="I4989" s="10">
        <v>1</v>
      </c>
      <c r="J4989" s="10">
        <v>0</v>
      </c>
      <c r="K4989" s="10">
        <v>0</v>
      </c>
      <c r="L4989" s="10">
        <v>0.21844660194174756</v>
      </c>
      <c r="M4989" s="10">
        <v>1083.9660092155771</v>
      </c>
    </row>
    <row r="4990" spans="1:13" x14ac:dyDescent="0.2">
      <c r="A4990" s="9" t="str">
        <f t="shared" si="77"/>
        <v>200925A29SCA231</v>
      </c>
      <c r="B4990" s="10">
        <v>2009</v>
      </c>
      <c r="C4990" s="10" t="s">
        <v>2</v>
      </c>
      <c r="D4990" s="10" t="s">
        <v>30</v>
      </c>
      <c r="E4990" s="10">
        <v>31</v>
      </c>
      <c r="F4990" s="10">
        <v>17644</v>
      </c>
      <c r="G4990" s="10">
        <v>0</v>
      </c>
      <c r="H4990" s="10">
        <v>1</v>
      </c>
      <c r="I4990" s="10">
        <v>1</v>
      </c>
      <c r="J4990" s="10">
        <v>0</v>
      </c>
      <c r="K4990" s="10">
        <v>0</v>
      </c>
      <c r="L4990" s="10">
        <v>0.23928814327816822</v>
      </c>
      <c r="M4990" s="10">
        <v>1087.2765139306689</v>
      </c>
    </row>
    <row r="4991" spans="1:13" x14ac:dyDescent="0.2">
      <c r="A4991" s="9" t="str">
        <f t="shared" si="77"/>
        <v>200925A29SREM31</v>
      </c>
      <c r="B4991" s="10">
        <v>2009</v>
      </c>
      <c r="C4991" s="10" t="s">
        <v>2</v>
      </c>
      <c r="D4991" s="10" t="s">
        <v>35</v>
      </c>
      <c r="E4991" s="10">
        <v>31</v>
      </c>
      <c r="F4991" s="10">
        <v>2301</v>
      </c>
      <c r="G4991" s="10">
        <v>0</v>
      </c>
      <c r="H4991" s="10">
        <v>1</v>
      </c>
      <c r="I4991" s="10">
        <v>1</v>
      </c>
      <c r="J4991" s="10">
        <v>0</v>
      </c>
      <c r="K4991" s="10">
        <v>0</v>
      </c>
      <c r="L4991" s="10">
        <v>0.16644936983920033</v>
      </c>
      <c r="M4991" s="10">
        <v>0</v>
      </c>
    </row>
    <row r="4992" spans="1:13" x14ac:dyDescent="0.2">
      <c r="A4992" s="9" t="str">
        <f t="shared" si="77"/>
        <v>200925A29TDOM31</v>
      </c>
      <c r="B4992" s="10">
        <v>2009</v>
      </c>
      <c r="C4992" s="10" t="s">
        <v>2</v>
      </c>
      <c r="D4992" s="10" t="s">
        <v>33</v>
      </c>
      <c r="E4992" s="10">
        <v>31</v>
      </c>
      <c r="F4992" s="10">
        <v>21094</v>
      </c>
      <c r="G4992" s="10">
        <v>0</v>
      </c>
      <c r="H4992" s="10">
        <v>1</v>
      </c>
      <c r="I4992" s="10">
        <v>1</v>
      </c>
      <c r="J4992" s="10">
        <v>0</v>
      </c>
      <c r="K4992" s="10">
        <v>0</v>
      </c>
      <c r="L4992" s="10">
        <v>3.6313643690148854E-2</v>
      </c>
      <c r="M4992" s="10">
        <v>474.97775701259263</v>
      </c>
    </row>
    <row r="4993" spans="1:13" x14ac:dyDescent="0.2">
      <c r="A4993" s="9" t="str">
        <f t="shared" si="77"/>
        <v>200930EMAAGCC31</v>
      </c>
      <c r="B4993" s="10">
        <v>2009</v>
      </c>
      <c r="C4993" s="10" t="s">
        <v>4</v>
      </c>
      <c r="D4993" s="10" t="s">
        <v>23</v>
      </c>
      <c r="E4993" s="10">
        <v>31</v>
      </c>
      <c r="F4993" s="10">
        <v>4603</v>
      </c>
      <c r="G4993" s="10">
        <v>0</v>
      </c>
      <c r="H4993" s="10">
        <v>1</v>
      </c>
      <c r="I4993" s="10">
        <v>1</v>
      </c>
      <c r="J4993" s="10">
        <v>0</v>
      </c>
      <c r="K4993" s="10">
        <v>0</v>
      </c>
      <c r="L4993" s="10">
        <v>0.16684770801651097</v>
      </c>
      <c r="M4993" s="10">
        <v>671.46130090294798</v>
      </c>
    </row>
    <row r="4994" spans="1:13" x14ac:dyDescent="0.2">
      <c r="A4994" s="9" t="str">
        <f t="shared" si="77"/>
        <v>200930EMAAGSC31</v>
      </c>
      <c r="B4994" s="10">
        <v>2009</v>
      </c>
      <c r="C4994" s="10" t="s">
        <v>4</v>
      </c>
      <c r="D4994" s="10" t="s">
        <v>28</v>
      </c>
      <c r="E4994" s="10">
        <v>31</v>
      </c>
      <c r="F4994" s="10">
        <v>7673</v>
      </c>
      <c r="G4994" s="10">
        <v>0</v>
      </c>
      <c r="H4994" s="10">
        <v>1</v>
      </c>
      <c r="I4994" s="10">
        <v>1</v>
      </c>
      <c r="J4994" s="10">
        <v>0</v>
      </c>
      <c r="K4994" s="10">
        <v>0</v>
      </c>
      <c r="L4994" s="10">
        <v>0</v>
      </c>
      <c r="M4994" s="10">
        <v>514.86062478978397</v>
      </c>
    </row>
    <row r="4995" spans="1:13" x14ac:dyDescent="0.2">
      <c r="A4995" s="9" t="str">
        <f t="shared" si="77"/>
        <v>200930EMAAUTO31</v>
      </c>
      <c r="B4995" s="10">
        <v>2009</v>
      </c>
      <c r="C4995" s="10" t="s">
        <v>4</v>
      </c>
      <c r="D4995" s="10" t="s">
        <v>34</v>
      </c>
      <c r="E4995" s="10">
        <v>31</v>
      </c>
      <c r="F4995" s="10">
        <v>47966</v>
      </c>
      <c r="G4995" s="10">
        <v>0</v>
      </c>
      <c r="H4995" s="10">
        <v>1</v>
      </c>
      <c r="I4995" s="10">
        <v>1</v>
      </c>
      <c r="J4995" s="10">
        <v>0</v>
      </c>
      <c r="K4995" s="10">
        <v>0</v>
      </c>
      <c r="L4995" s="10">
        <v>3.2001834632864948E-2</v>
      </c>
      <c r="M4995" s="10">
        <v>0</v>
      </c>
    </row>
    <row r="4996" spans="1:13" x14ac:dyDescent="0.2">
      <c r="A4996" s="9" t="str">
        <f t="shared" ref="A4996:A5059" si="78">B4996&amp;C4996&amp;D4996&amp;E4996</f>
        <v>200930EMACCA131</v>
      </c>
      <c r="B4996" s="10">
        <v>2009</v>
      </c>
      <c r="C4996" s="10" t="s">
        <v>4</v>
      </c>
      <c r="D4996" s="10" t="s">
        <v>24</v>
      </c>
      <c r="E4996" s="10">
        <v>31</v>
      </c>
      <c r="F4996" s="10">
        <v>149612</v>
      </c>
      <c r="G4996" s="10">
        <v>0</v>
      </c>
      <c r="H4996" s="10">
        <v>1</v>
      </c>
      <c r="I4996" s="10">
        <v>1</v>
      </c>
      <c r="J4996" s="10">
        <v>0</v>
      </c>
      <c r="K4996" s="10">
        <v>0</v>
      </c>
      <c r="L4996" s="10">
        <v>6.1512445525759969E-2</v>
      </c>
      <c r="M4996" s="10">
        <v>1360.7627591743869</v>
      </c>
    </row>
    <row r="4997" spans="1:13" x14ac:dyDescent="0.2">
      <c r="A4997" s="9" t="str">
        <f t="shared" si="78"/>
        <v>200930EMACCA231</v>
      </c>
      <c r="B4997" s="10">
        <v>2009</v>
      </c>
      <c r="C4997" s="10" t="s">
        <v>4</v>
      </c>
      <c r="D4997" s="10" t="s">
        <v>25</v>
      </c>
      <c r="E4997" s="10">
        <v>31</v>
      </c>
      <c r="F4997" s="10">
        <v>524802</v>
      </c>
      <c r="G4997" s="10">
        <v>0</v>
      </c>
      <c r="H4997" s="10">
        <v>1</v>
      </c>
      <c r="I4997" s="10">
        <v>1</v>
      </c>
      <c r="J4997" s="10">
        <v>0</v>
      </c>
      <c r="K4997" s="10">
        <v>0</v>
      </c>
      <c r="L4997" s="10">
        <v>6.1402205022084516E-2</v>
      </c>
      <c r="M4997" s="10">
        <v>1639.6253219538733</v>
      </c>
    </row>
    <row r="4998" spans="1:13" x14ac:dyDescent="0.2">
      <c r="A4998" s="9" t="str">
        <f t="shared" si="78"/>
        <v>200930EMACONT31</v>
      </c>
      <c r="B4998" s="10">
        <v>2009</v>
      </c>
      <c r="C4998" s="10" t="s">
        <v>4</v>
      </c>
      <c r="D4998" s="10" t="s">
        <v>31</v>
      </c>
      <c r="E4998" s="10">
        <v>31</v>
      </c>
      <c r="F4998" s="10">
        <v>364438</v>
      </c>
      <c r="G4998" s="10">
        <v>0</v>
      </c>
      <c r="H4998" s="10">
        <v>1</v>
      </c>
      <c r="I4998" s="10">
        <v>1</v>
      </c>
      <c r="J4998" s="10">
        <v>0</v>
      </c>
      <c r="K4998" s="10">
        <v>0</v>
      </c>
      <c r="L4998" s="10">
        <v>2.0000658548230427E-2</v>
      </c>
      <c r="M4998" s="10">
        <v>1390.1809535134412</v>
      </c>
    </row>
    <row r="4999" spans="1:13" x14ac:dyDescent="0.2">
      <c r="A4999" s="9" t="str">
        <f t="shared" si="78"/>
        <v>200930EMAEMPR31</v>
      </c>
      <c r="B4999" s="10">
        <v>2009</v>
      </c>
      <c r="C4999" s="10" t="s">
        <v>4</v>
      </c>
      <c r="D4999" s="10" t="s">
        <v>32</v>
      </c>
      <c r="E4999" s="10">
        <v>31</v>
      </c>
      <c r="F4999" s="10">
        <v>101663</v>
      </c>
      <c r="G4999" s="10">
        <v>0</v>
      </c>
      <c r="H4999" s="10">
        <v>1</v>
      </c>
      <c r="I4999" s="10">
        <v>1</v>
      </c>
      <c r="J4999" s="10">
        <v>0</v>
      </c>
      <c r="K4999" s="10">
        <v>0</v>
      </c>
      <c r="L4999" s="10">
        <v>4.14900209515753E-2</v>
      </c>
      <c r="M4999" s="10">
        <v>4045.988258196664</v>
      </c>
    </row>
    <row r="5000" spans="1:13" x14ac:dyDescent="0.2">
      <c r="A5000" s="9" t="str">
        <f t="shared" si="78"/>
        <v>200930EMAINAT31</v>
      </c>
      <c r="B5000" s="10">
        <v>2009</v>
      </c>
      <c r="C5000" s="10" t="s">
        <v>4</v>
      </c>
      <c r="D5000" s="10" t="s">
        <v>54</v>
      </c>
      <c r="E5000" s="10">
        <v>31</v>
      </c>
      <c r="F5000" s="10">
        <v>847437</v>
      </c>
      <c r="G5000" s="10">
        <v>1</v>
      </c>
      <c r="H5000" s="10">
        <v>0.11135813045689533</v>
      </c>
      <c r="I5000" s="10">
        <v>0</v>
      </c>
      <c r="J5000" s="10">
        <v>0.86600301851347061</v>
      </c>
      <c r="K5000" s="10">
        <v>0.96785129750058119</v>
      </c>
      <c r="L5000" s="10">
        <v>3.2148702499418834E-2</v>
      </c>
    </row>
    <row r="5001" spans="1:13" x14ac:dyDescent="0.2">
      <c r="A5001" s="9" t="str">
        <f t="shared" si="78"/>
        <v>200930EMAMILI31</v>
      </c>
      <c r="B5001" s="10">
        <v>2009</v>
      </c>
      <c r="C5001" s="10" t="s">
        <v>4</v>
      </c>
      <c r="D5001" s="10" t="s">
        <v>26</v>
      </c>
      <c r="E5001" s="10">
        <v>31</v>
      </c>
      <c r="F5001" s="10">
        <v>1918</v>
      </c>
      <c r="G5001" s="10">
        <v>0</v>
      </c>
      <c r="H5001" s="10">
        <v>1</v>
      </c>
      <c r="I5001" s="10">
        <v>1</v>
      </c>
      <c r="J5001" s="10">
        <v>0</v>
      </c>
      <c r="K5001" s="10">
        <v>0</v>
      </c>
      <c r="L5001" s="10">
        <v>0</v>
      </c>
      <c r="M5001" s="10">
        <v>4002.6614669804248</v>
      </c>
    </row>
    <row r="5002" spans="1:13" x14ac:dyDescent="0.2">
      <c r="A5002" s="9" t="str">
        <f t="shared" si="78"/>
        <v>200930EMAPUBL31</v>
      </c>
      <c r="B5002" s="10">
        <v>2009</v>
      </c>
      <c r="C5002" s="10" t="s">
        <v>4</v>
      </c>
      <c r="D5002" s="10" t="s">
        <v>27</v>
      </c>
      <c r="E5002" s="10">
        <v>31</v>
      </c>
      <c r="F5002" s="10">
        <v>159963</v>
      </c>
      <c r="G5002" s="10">
        <v>0</v>
      </c>
      <c r="H5002" s="10">
        <v>1</v>
      </c>
      <c r="I5002" s="10">
        <v>1</v>
      </c>
      <c r="J5002" s="10">
        <v>0</v>
      </c>
      <c r="K5002" s="10">
        <v>0</v>
      </c>
      <c r="L5002" s="10">
        <v>6.7153029137988166E-2</v>
      </c>
      <c r="M5002" s="10">
        <v>3025.2515000128924</v>
      </c>
    </row>
    <row r="5003" spans="1:13" x14ac:dyDescent="0.2">
      <c r="A5003" s="9" t="str">
        <f t="shared" si="78"/>
        <v>200930EMASCA131</v>
      </c>
      <c r="B5003" s="10">
        <v>2009</v>
      </c>
      <c r="C5003" s="10" t="s">
        <v>4</v>
      </c>
      <c r="D5003" s="10" t="s">
        <v>29</v>
      </c>
      <c r="E5003" s="10">
        <v>31</v>
      </c>
      <c r="F5003" s="10">
        <v>97451</v>
      </c>
      <c r="G5003" s="10">
        <v>0</v>
      </c>
      <c r="H5003" s="10">
        <v>1</v>
      </c>
      <c r="I5003" s="10">
        <v>1</v>
      </c>
      <c r="J5003" s="10">
        <v>0</v>
      </c>
      <c r="K5003" s="10">
        <v>0</v>
      </c>
      <c r="L5003" s="10">
        <v>5.9034796974889947E-2</v>
      </c>
      <c r="M5003" s="10">
        <v>1165.3304853136847</v>
      </c>
    </row>
    <row r="5004" spans="1:13" x14ac:dyDescent="0.2">
      <c r="A5004" s="9" t="str">
        <f t="shared" si="78"/>
        <v>200930EMASCA231</v>
      </c>
      <c r="B5004" s="10">
        <v>2009</v>
      </c>
      <c r="C5004" s="10" t="s">
        <v>4</v>
      </c>
      <c r="D5004" s="10" t="s">
        <v>30</v>
      </c>
      <c r="E5004" s="10">
        <v>31</v>
      </c>
      <c r="F5004" s="10">
        <v>41817</v>
      </c>
      <c r="G5004" s="10">
        <v>0</v>
      </c>
      <c r="H5004" s="10">
        <v>1</v>
      </c>
      <c r="I5004" s="10">
        <v>1</v>
      </c>
      <c r="J5004" s="10">
        <v>0</v>
      </c>
      <c r="K5004" s="10">
        <v>0</v>
      </c>
      <c r="L5004" s="10">
        <v>6.4256163761149773E-2</v>
      </c>
      <c r="M5004" s="10">
        <v>1701.3886283865838</v>
      </c>
    </row>
    <row r="5005" spans="1:13" x14ac:dyDescent="0.2">
      <c r="A5005" s="9" t="str">
        <f t="shared" si="78"/>
        <v>200930EMASREM31</v>
      </c>
      <c r="B5005" s="10">
        <v>2009</v>
      </c>
      <c r="C5005" s="10" t="s">
        <v>4</v>
      </c>
      <c r="D5005" s="10" t="s">
        <v>35</v>
      </c>
      <c r="E5005" s="10">
        <v>31</v>
      </c>
      <c r="F5005" s="10">
        <v>21479</v>
      </c>
      <c r="G5005" s="10">
        <v>0</v>
      </c>
      <c r="H5005" s="10">
        <v>1</v>
      </c>
      <c r="I5005" s="10">
        <v>1</v>
      </c>
      <c r="J5005" s="10">
        <v>0</v>
      </c>
      <c r="K5005" s="10">
        <v>0</v>
      </c>
      <c r="L5005" s="10">
        <v>8.9203407979887336E-2</v>
      </c>
      <c r="M5005" s="10">
        <v>46.08653892248249</v>
      </c>
    </row>
    <row r="5006" spans="1:13" x14ac:dyDescent="0.2">
      <c r="A5006" s="9" t="str">
        <f t="shared" si="78"/>
        <v>200930EMATDOM31</v>
      </c>
      <c r="B5006" s="10">
        <v>2009</v>
      </c>
      <c r="C5006" s="10" t="s">
        <v>4</v>
      </c>
      <c r="D5006" s="10" t="s">
        <v>33</v>
      </c>
      <c r="E5006" s="10">
        <v>31</v>
      </c>
      <c r="F5006" s="10">
        <v>176467</v>
      </c>
      <c r="G5006" s="10">
        <v>0</v>
      </c>
      <c r="H5006" s="10">
        <v>1</v>
      </c>
      <c r="I5006" s="10">
        <v>1</v>
      </c>
      <c r="J5006" s="10">
        <v>0</v>
      </c>
      <c r="K5006" s="10">
        <v>0</v>
      </c>
      <c r="L5006" s="10">
        <v>4.7816305598213829E-2</v>
      </c>
      <c r="M5006" s="10">
        <v>534.47238961669984</v>
      </c>
    </row>
    <row r="5007" spans="1:13" x14ac:dyDescent="0.2">
      <c r="A5007" s="9" t="str">
        <f t="shared" si="78"/>
        <v>200915A17CCA233</v>
      </c>
      <c r="B5007" s="10">
        <v>2009</v>
      </c>
      <c r="C5007" s="10" t="s">
        <v>0</v>
      </c>
      <c r="D5007" s="10" t="s">
        <v>25</v>
      </c>
      <c r="E5007" s="10">
        <v>33</v>
      </c>
      <c r="F5007" s="10">
        <v>4386</v>
      </c>
      <c r="G5007" s="10">
        <v>0</v>
      </c>
      <c r="H5007" s="10">
        <v>1</v>
      </c>
      <c r="I5007" s="10">
        <v>1</v>
      </c>
      <c r="J5007" s="10">
        <v>0</v>
      </c>
      <c r="K5007" s="10">
        <v>0</v>
      </c>
      <c r="L5007" s="10">
        <v>0.71454628362973094</v>
      </c>
      <c r="M5007" s="10">
        <v>640.06689974559072</v>
      </c>
    </row>
    <row r="5008" spans="1:13" x14ac:dyDescent="0.2">
      <c r="A5008" s="9" t="str">
        <f t="shared" si="78"/>
        <v>200915A17CONT33</v>
      </c>
      <c r="B5008" s="10">
        <v>2009</v>
      </c>
      <c r="C5008" s="10" t="s">
        <v>0</v>
      </c>
      <c r="D5008" s="10" t="s">
        <v>31</v>
      </c>
      <c r="E5008" s="10">
        <v>33</v>
      </c>
      <c r="F5008" s="10">
        <v>11281</v>
      </c>
      <c r="G5008" s="10">
        <v>0</v>
      </c>
      <c r="H5008" s="10">
        <v>1</v>
      </c>
      <c r="I5008" s="10">
        <v>1</v>
      </c>
      <c r="J5008" s="10">
        <v>0</v>
      </c>
      <c r="K5008" s="10">
        <v>0</v>
      </c>
      <c r="L5008" s="10">
        <v>0.72209910468930061</v>
      </c>
      <c r="M5008" s="10">
        <v>305.10697588062249</v>
      </c>
    </row>
    <row r="5009" spans="1:13" x14ac:dyDescent="0.2">
      <c r="A5009" s="9" t="str">
        <f t="shared" si="78"/>
        <v>200915A17INAT33</v>
      </c>
      <c r="B5009" s="10">
        <v>2009</v>
      </c>
      <c r="C5009" s="10" t="s">
        <v>0</v>
      </c>
      <c r="D5009" s="10" t="s">
        <v>54</v>
      </c>
      <c r="E5009" s="10">
        <v>33</v>
      </c>
      <c r="F5009" s="10">
        <v>483194</v>
      </c>
      <c r="G5009" s="10">
        <v>1</v>
      </c>
      <c r="H5009" s="10">
        <v>6.3545904957429108E-2</v>
      </c>
      <c r="I5009" s="10">
        <v>0</v>
      </c>
      <c r="J5009" s="10">
        <v>5.8361651841703333E-2</v>
      </c>
      <c r="K5009" s="10">
        <v>6.8738436321643073E-2</v>
      </c>
      <c r="L5009" s="10">
        <v>0.93126156367835689</v>
      </c>
    </row>
    <row r="5010" spans="1:13" x14ac:dyDescent="0.2">
      <c r="A5010" s="9" t="str">
        <f t="shared" si="78"/>
        <v>200915A17SCA133</v>
      </c>
      <c r="B5010" s="10">
        <v>2009</v>
      </c>
      <c r="C5010" s="10" t="s">
        <v>0</v>
      </c>
      <c r="D5010" s="10" t="s">
        <v>29</v>
      </c>
      <c r="E5010" s="10">
        <v>33</v>
      </c>
      <c r="F5010" s="10">
        <v>29449</v>
      </c>
      <c r="G5010" s="10">
        <v>0</v>
      </c>
      <c r="H5010" s="10">
        <v>1</v>
      </c>
      <c r="I5010" s="10">
        <v>1</v>
      </c>
      <c r="J5010" s="10">
        <v>0</v>
      </c>
      <c r="K5010" s="10">
        <v>0</v>
      </c>
      <c r="L5010" s="10">
        <v>0.7659343271418384</v>
      </c>
      <c r="M5010" s="10">
        <v>403.62215213833775</v>
      </c>
    </row>
    <row r="5011" spans="1:13" x14ac:dyDescent="0.2">
      <c r="A5011" s="9" t="str">
        <f t="shared" si="78"/>
        <v>200915A17SCA233</v>
      </c>
      <c r="B5011" s="10">
        <v>2009</v>
      </c>
      <c r="C5011" s="10" t="s">
        <v>0</v>
      </c>
      <c r="D5011" s="10" t="s">
        <v>30</v>
      </c>
      <c r="E5011" s="10">
        <v>33</v>
      </c>
      <c r="F5011" s="10">
        <v>11283</v>
      </c>
      <c r="G5011" s="10">
        <v>0</v>
      </c>
      <c r="H5011" s="10">
        <v>1</v>
      </c>
      <c r="I5011" s="10">
        <v>1</v>
      </c>
      <c r="J5011" s="10">
        <v>0</v>
      </c>
      <c r="K5011" s="10">
        <v>0</v>
      </c>
      <c r="L5011" s="10">
        <v>0.72223699370734729</v>
      </c>
      <c r="M5011" s="10">
        <v>449.79767193266525</v>
      </c>
    </row>
    <row r="5012" spans="1:13" x14ac:dyDescent="0.2">
      <c r="A5012" s="9" t="str">
        <f t="shared" si="78"/>
        <v>200915A17SREM33</v>
      </c>
      <c r="B5012" s="10">
        <v>2009</v>
      </c>
      <c r="C5012" s="10" t="s">
        <v>0</v>
      </c>
      <c r="D5012" s="10" t="s">
        <v>35</v>
      </c>
      <c r="E5012" s="10">
        <v>33</v>
      </c>
      <c r="F5012" s="10">
        <v>8146</v>
      </c>
      <c r="G5012" s="10">
        <v>0</v>
      </c>
      <c r="H5012" s="10">
        <v>1</v>
      </c>
      <c r="I5012" s="10">
        <v>1</v>
      </c>
      <c r="J5012" s="10">
        <v>0</v>
      </c>
      <c r="K5012" s="10">
        <v>0</v>
      </c>
      <c r="L5012" s="10">
        <v>1</v>
      </c>
      <c r="M5012" s="10">
        <v>0</v>
      </c>
    </row>
    <row r="5013" spans="1:13" x14ac:dyDescent="0.2">
      <c r="A5013" s="9" t="str">
        <f t="shared" si="78"/>
        <v>200915A17TDOM33</v>
      </c>
      <c r="B5013" s="10">
        <v>2009</v>
      </c>
      <c r="C5013" s="10" t="s">
        <v>0</v>
      </c>
      <c r="D5013" s="10" t="s">
        <v>33</v>
      </c>
      <c r="E5013" s="10">
        <v>33</v>
      </c>
      <c r="F5013" s="10">
        <v>3132</v>
      </c>
      <c r="G5013" s="10">
        <v>0</v>
      </c>
      <c r="H5013" s="10">
        <v>1</v>
      </c>
      <c r="I5013" s="10">
        <v>1</v>
      </c>
      <c r="J5013" s="10">
        <v>0</v>
      </c>
      <c r="K5013" s="10">
        <v>0</v>
      </c>
      <c r="L5013" s="10">
        <v>0.80012771392081738</v>
      </c>
      <c r="M5013" s="10">
        <v>231.95576123618997</v>
      </c>
    </row>
    <row r="5014" spans="1:13" x14ac:dyDescent="0.2">
      <c r="A5014" s="9" t="str">
        <f t="shared" si="78"/>
        <v>200915A29CCA133</v>
      </c>
      <c r="B5014" s="10">
        <v>2009</v>
      </c>
      <c r="C5014" s="10" t="s">
        <v>3</v>
      </c>
      <c r="D5014" s="10" t="s">
        <v>24</v>
      </c>
      <c r="E5014" s="10">
        <v>33</v>
      </c>
      <c r="F5014" s="10">
        <v>230002</v>
      </c>
      <c r="G5014" s="10">
        <v>0</v>
      </c>
      <c r="H5014" s="10">
        <v>1</v>
      </c>
      <c r="I5014" s="10">
        <v>1</v>
      </c>
      <c r="J5014" s="10">
        <v>0</v>
      </c>
      <c r="K5014" s="10">
        <v>0</v>
      </c>
      <c r="L5014" s="10">
        <v>0.1607681672333284</v>
      </c>
      <c r="M5014" s="10">
        <v>998.26048143736978</v>
      </c>
    </row>
    <row r="5015" spans="1:13" x14ac:dyDescent="0.2">
      <c r="A5015" s="9" t="str">
        <f t="shared" si="78"/>
        <v>200915A29CCA233</v>
      </c>
      <c r="B5015" s="10">
        <v>2009</v>
      </c>
      <c r="C5015" s="10" t="s">
        <v>3</v>
      </c>
      <c r="D5015" s="10" t="s">
        <v>25</v>
      </c>
      <c r="E5015" s="10">
        <v>33</v>
      </c>
      <c r="F5015" s="10">
        <v>542097</v>
      </c>
      <c r="G5015" s="10">
        <v>0</v>
      </c>
      <c r="H5015" s="10">
        <v>1</v>
      </c>
      <c r="I5015" s="10">
        <v>1</v>
      </c>
      <c r="J5015" s="10">
        <v>0</v>
      </c>
      <c r="K5015" s="10">
        <v>0</v>
      </c>
      <c r="L5015" s="10">
        <v>0.18611982726338644</v>
      </c>
      <c r="M5015" s="10">
        <v>1174.3659872713245</v>
      </c>
    </row>
    <row r="5016" spans="1:13" x14ac:dyDescent="0.2">
      <c r="A5016" s="9" t="str">
        <f t="shared" si="78"/>
        <v>200915A29CONT33</v>
      </c>
      <c r="B5016" s="10">
        <v>2009</v>
      </c>
      <c r="C5016" s="10" t="s">
        <v>3</v>
      </c>
      <c r="D5016" s="10" t="s">
        <v>31</v>
      </c>
      <c r="E5016" s="10">
        <v>33</v>
      </c>
      <c r="F5016" s="10">
        <v>159161</v>
      </c>
      <c r="G5016" s="10">
        <v>0</v>
      </c>
      <c r="H5016" s="10">
        <v>1</v>
      </c>
      <c r="I5016" s="10">
        <v>1</v>
      </c>
      <c r="J5016" s="10">
        <v>0</v>
      </c>
      <c r="K5016" s="10">
        <v>0</v>
      </c>
      <c r="L5016" s="10">
        <v>0.18106822651277638</v>
      </c>
      <c r="M5016" s="10">
        <v>867.55004434539842</v>
      </c>
    </row>
    <row r="5017" spans="1:13" x14ac:dyDescent="0.2">
      <c r="A5017" s="9" t="str">
        <f t="shared" si="78"/>
        <v>200915A29EMPR33</v>
      </c>
      <c r="B5017" s="10">
        <v>2009</v>
      </c>
      <c r="C5017" s="10" t="s">
        <v>3</v>
      </c>
      <c r="D5017" s="10" t="s">
        <v>32</v>
      </c>
      <c r="E5017" s="10">
        <v>33</v>
      </c>
      <c r="F5017" s="10">
        <v>23192</v>
      </c>
      <c r="G5017" s="10">
        <v>0</v>
      </c>
      <c r="H5017" s="10">
        <v>1</v>
      </c>
      <c r="I5017" s="10">
        <v>1</v>
      </c>
      <c r="J5017" s="10">
        <v>0</v>
      </c>
      <c r="K5017" s="10">
        <v>0</v>
      </c>
      <c r="L5017" s="10">
        <v>0.10809761986892032</v>
      </c>
      <c r="M5017" s="10">
        <v>5178.3039166832741</v>
      </c>
    </row>
    <row r="5018" spans="1:13" x14ac:dyDescent="0.2">
      <c r="A5018" s="9" t="str">
        <f t="shared" si="78"/>
        <v>200915A29INAT33</v>
      </c>
      <c r="B5018" s="10">
        <v>2009</v>
      </c>
      <c r="C5018" s="10" t="s">
        <v>3</v>
      </c>
      <c r="D5018" s="10" t="s">
        <v>54</v>
      </c>
      <c r="E5018" s="10">
        <v>33</v>
      </c>
      <c r="F5018" s="10">
        <v>1298520</v>
      </c>
      <c r="G5018" s="10">
        <v>1</v>
      </c>
      <c r="H5018" s="10">
        <v>0.23454702276437792</v>
      </c>
      <c r="I5018" s="10">
        <v>0</v>
      </c>
      <c r="J5018" s="10">
        <v>0.26447340048670792</v>
      </c>
      <c r="K5018" s="10">
        <v>0.41987262421834087</v>
      </c>
      <c r="L5018" s="10">
        <v>0.58012737578165907</v>
      </c>
    </row>
    <row r="5019" spans="1:13" x14ac:dyDescent="0.2">
      <c r="A5019" s="9" t="str">
        <f t="shared" si="78"/>
        <v>200915A29MILI33</v>
      </c>
      <c r="B5019" s="10">
        <v>2009</v>
      </c>
      <c r="C5019" s="10" t="s">
        <v>3</v>
      </c>
      <c r="D5019" s="10" t="s">
        <v>26</v>
      </c>
      <c r="E5019" s="10">
        <v>33</v>
      </c>
      <c r="F5019" s="10">
        <v>36969</v>
      </c>
      <c r="G5019" s="10">
        <v>0</v>
      </c>
      <c r="H5019" s="10">
        <v>1</v>
      </c>
      <c r="I5019" s="10">
        <v>1</v>
      </c>
      <c r="J5019" s="10">
        <v>0</v>
      </c>
      <c r="K5019" s="10">
        <v>0</v>
      </c>
      <c r="L5019" s="10">
        <v>0.16957450837187915</v>
      </c>
      <c r="M5019" s="10">
        <v>1740.7957807825715</v>
      </c>
    </row>
    <row r="5020" spans="1:13" x14ac:dyDescent="0.2">
      <c r="A5020" s="9" t="str">
        <f t="shared" si="78"/>
        <v>200915A29PUBL33</v>
      </c>
      <c r="B5020" s="10">
        <v>2009</v>
      </c>
      <c r="C5020" s="10" t="s">
        <v>3</v>
      </c>
      <c r="D5020" s="10" t="s">
        <v>27</v>
      </c>
      <c r="E5020" s="10">
        <v>33</v>
      </c>
      <c r="F5020" s="10">
        <v>41361</v>
      </c>
      <c r="G5020" s="10">
        <v>0</v>
      </c>
      <c r="H5020" s="10">
        <v>1</v>
      </c>
      <c r="I5020" s="10">
        <v>1</v>
      </c>
      <c r="J5020" s="10">
        <v>0</v>
      </c>
      <c r="K5020" s="10">
        <v>0</v>
      </c>
      <c r="L5020" s="10">
        <v>0.25756147095089577</v>
      </c>
      <c r="M5020" s="10">
        <v>2149.4989576638823</v>
      </c>
    </row>
    <row r="5021" spans="1:13" x14ac:dyDescent="0.2">
      <c r="A5021" s="9" t="str">
        <f t="shared" si="78"/>
        <v>200915A29SCA133</v>
      </c>
      <c r="B5021" s="10">
        <v>2009</v>
      </c>
      <c r="C5021" s="10" t="s">
        <v>3</v>
      </c>
      <c r="D5021" s="10" t="s">
        <v>29</v>
      </c>
      <c r="E5021" s="10">
        <v>33</v>
      </c>
      <c r="F5021" s="10">
        <v>198042</v>
      </c>
      <c r="G5021" s="10">
        <v>0</v>
      </c>
      <c r="H5021" s="10">
        <v>1</v>
      </c>
      <c r="I5021" s="10">
        <v>1</v>
      </c>
      <c r="J5021" s="10">
        <v>0</v>
      </c>
      <c r="K5021" s="10">
        <v>0</v>
      </c>
      <c r="L5021" s="10">
        <v>0.36392280425364315</v>
      </c>
      <c r="M5021" s="10">
        <v>650.23194115720071</v>
      </c>
    </row>
    <row r="5022" spans="1:13" x14ac:dyDescent="0.2">
      <c r="A5022" s="9" t="str">
        <f t="shared" si="78"/>
        <v>200915A29SCA233</v>
      </c>
      <c r="B5022" s="10">
        <v>2009</v>
      </c>
      <c r="C5022" s="10" t="s">
        <v>3</v>
      </c>
      <c r="D5022" s="10" t="s">
        <v>30</v>
      </c>
      <c r="E5022" s="10">
        <v>33</v>
      </c>
      <c r="F5022" s="10">
        <v>105292</v>
      </c>
      <c r="G5022" s="10">
        <v>0</v>
      </c>
      <c r="H5022" s="10">
        <v>1</v>
      </c>
      <c r="I5022" s="10">
        <v>1</v>
      </c>
      <c r="J5022" s="10">
        <v>0</v>
      </c>
      <c r="K5022" s="10">
        <v>0</v>
      </c>
      <c r="L5022" s="10">
        <v>0.37504273828970863</v>
      </c>
      <c r="M5022" s="10">
        <v>961.02532522400384</v>
      </c>
    </row>
    <row r="5023" spans="1:13" x14ac:dyDescent="0.2">
      <c r="A5023" s="9" t="str">
        <f t="shared" si="78"/>
        <v>200915A29SREM33</v>
      </c>
      <c r="B5023" s="10">
        <v>2009</v>
      </c>
      <c r="C5023" s="10" t="s">
        <v>3</v>
      </c>
      <c r="D5023" s="10" t="s">
        <v>35</v>
      </c>
      <c r="E5023" s="10">
        <v>33</v>
      </c>
      <c r="F5023" s="10">
        <v>18174</v>
      </c>
      <c r="G5023" s="10">
        <v>0</v>
      </c>
      <c r="H5023" s="10">
        <v>1</v>
      </c>
      <c r="I5023" s="10">
        <v>1</v>
      </c>
      <c r="J5023" s="10">
        <v>0</v>
      </c>
      <c r="K5023" s="10">
        <v>0</v>
      </c>
      <c r="L5023" s="10">
        <v>0.72411136788819197</v>
      </c>
      <c r="M5023" s="10">
        <v>0</v>
      </c>
    </row>
    <row r="5024" spans="1:13" x14ac:dyDescent="0.2">
      <c r="A5024" s="9" t="str">
        <f t="shared" si="78"/>
        <v>200915A29TDOM33</v>
      </c>
      <c r="B5024" s="10">
        <v>2009</v>
      </c>
      <c r="C5024" s="10" t="s">
        <v>3</v>
      </c>
      <c r="D5024" s="10" t="s">
        <v>33</v>
      </c>
      <c r="E5024" s="10">
        <v>33</v>
      </c>
      <c r="F5024" s="10">
        <v>81476</v>
      </c>
      <c r="G5024" s="10">
        <v>0</v>
      </c>
      <c r="H5024" s="10">
        <v>1</v>
      </c>
      <c r="I5024" s="10">
        <v>1</v>
      </c>
      <c r="J5024" s="10">
        <v>0</v>
      </c>
      <c r="K5024" s="10">
        <v>0</v>
      </c>
      <c r="L5024" s="10">
        <v>0.1384702243605479</v>
      </c>
      <c r="M5024" s="10">
        <v>611.87478117385979</v>
      </c>
    </row>
    <row r="5025" spans="1:13" x14ac:dyDescent="0.2">
      <c r="A5025" s="9" t="str">
        <f t="shared" si="78"/>
        <v>200918A24CCA133</v>
      </c>
      <c r="B5025" s="10">
        <v>2009</v>
      </c>
      <c r="C5025" s="10" t="s">
        <v>1</v>
      </c>
      <c r="D5025" s="10" t="s">
        <v>24</v>
      </c>
      <c r="E5025" s="10">
        <v>33</v>
      </c>
      <c r="F5025" s="10">
        <v>124092</v>
      </c>
      <c r="G5025" s="10">
        <v>0</v>
      </c>
      <c r="H5025" s="10">
        <v>1</v>
      </c>
      <c r="I5025" s="10">
        <v>1</v>
      </c>
      <c r="J5025" s="10">
        <v>0</v>
      </c>
      <c r="K5025" s="10">
        <v>0</v>
      </c>
      <c r="L5025" s="10">
        <v>0.19192212229636077</v>
      </c>
      <c r="M5025" s="10">
        <v>887.38620114605703</v>
      </c>
    </row>
    <row r="5026" spans="1:13" x14ac:dyDescent="0.2">
      <c r="A5026" s="9" t="str">
        <f t="shared" si="78"/>
        <v>200918A24CCA233</v>
      </c>
      <c r="B5026" s="10">
        <v>2009</v>
      </c>
      <c r="C5026" s="10" t="s">
        <v>1</v>
      </c>
      <c r="D5026" s="10" t="s">
        <v>25</v>
      </c>
      <c r="E5026" s="10">
        <v>33</v>
      </c>
      <c r="F5026" s="10">
        <v>248792</v>
      </c>
      <c r="G5026" s="10">
        <v>0</v>
      </c>
      <c r="H5026" s="10">
        <v>1</v>
      </c>
      <c r="I5026" s="10">
        <v>1</v>
      </c>
      <c r="J5026" s="10">
        <v>0</v>
      </c>
      <c r="K5026" s="10">
        <v>0</v>
      </c>
      <c r="L5026" s="10">
        <v>0.2543972474999196</v>
      </c>
      <c r="M5026" s="10">
        <v>919.49524162610237</v>
      </c>
    </row>
    <row r="5027" spans="1:13" x14ac:dyDescent="0.2">
      <c r="A5027" s="9" t="str">
        <f t="shared" si="78"/>
        <v>200918A24CONT33</v>
      </c>
      <c r="B5027" s="10">
        <v>2009</v>
      </c>
      <c r="C5027" s="10" t="s">
        <v>1</v>
      </c>
      <c r="D5027" s="10" t="s">
        <v>31</v>
      </c>
      <c r="E5027" s="10">
        <v>33</v>
      </c>
      <c r="F5027" s="10">
        <v>62037</v>
      </c>
      <c r="G5027" s="10">
        <v>0</v>
      </c>
      <c r="H5027" s="10">
        <v>1</v>
      </c>
      <c r="I5027" s="10">
        <v>1</v>
      </c>
      <c r="J5027" s="10">
        <v>0</v>
      </c>
      <c r="K5027" s="10">
        <v>0</v>
      </c>
      <c r="L5027" s="10">
        <v>0.19186936828021986</v>
      </c>
      <c r="M5027" s="10">
        <v>730.93945010160826</v>
      </c>
    </row>
    <row r="5028" spans="1:13" x14ac:dyDescent="0.2">
      <c r="A5028" s="9" t="str">
        <f t="shared" si="78"/>
        <v>200918A24EMPR33</v>
      </c>
      <c r="B5028" s="10">
        <v>2009</v>
      </c>
      <c r="C5028" s="10" t="s">
        <v>1</v>
      </c>
      <c r="D5028" s="10" t="s">
        <v>32</v>
      </c>
      <c r="E5028" s="10">
        <v>33</v>
      </c>
      <c r="F5028" s="10">
        <v>5642</v>
      </c>
      <c r="G5028" s="10">
        <v>0</v>
      </c>
      <c r="H5028" s="10">
        <v>1</v>
      </c>
      <c r="I5028" s="10">
        <v>1</v>
      </c>
      <c r="J5028" s="10">
        <v>0</v>
      </c>
      <c r="K5028" s="10">
        <v>0</v>
      </c>
      <c r="L5028" s="10">
        <v>0.11113080467919177</v>
      </c>
      <c r="M5028" s="10">
        <v>2360.0552065555976</v>
      </c>
    </row>
    <row r="5029" spans="1:13" x14ac:dyDescent="0.2">
      <c r="A5029" s="9" t="str">
        <f t="shared" si="78"/>
        <v>200918A24INAT33</v>
      </c>
      <c r="B5029" s="10">
        <v>2009</v>
      </c>
      <c r="C5029" s="10" t="s">
        <v>1</v>
      </c>
      <c r="D5029" s="10" t="s">
        <v>54</v>
      </c>
      <c r="E5029" s="10">
        <v>33</v>
      </c>
      <c r="F5029" s="10">
        <v>578439</v>
      </c>
      <c r="G5029" s="10">
        <v>1</v>
      </c>
      <c r="H5029" s="10">
        <v>0.31959981951424438</v>
      </c>
      <c r="I5029" s="10">
        <v>0</v>
      </c>
      <c r="J5029" s="10">
        <v>0.32826624760778578</v>
      </c>
      <c r="K5029" s="10">
        <v>0.53844398458610154</v>
      </c>
      <c r="L5029" s="10">
        <v>0.46155601541389846</v>
      </c>
    </row>
    <row r="5030" spans="1:13" x14ac:dyDescent="0.2">
      <c r="A5030" s="9" t="str">
        <f t="shared" si="78"/>
        <v>200918A24MILI33</v>
      </c>
      <c r="B5030" s="10">
        <v>2009</v>
      </c>
      <c r="C5030" s="10" t="s">
        <v>1</v>
      </c>
      <c r="D5030" s="10" t="s">
        <v>26</v>
      </c>
      <c r="E5030" s="10">
        <v>33</v>
      </c>
      <c r="F5030" s="10">
        <v>21930</v>
      </c>
      <c r="G5030" s="10">
        <v>0</v>
      </c>
      <c r="H5030" s="10">
        <v>1</v>
      </c>
      <c r="I5030" s="10">
        <v>1</v>
      </c>
      <c r="J5030" s="10">
        <v>0</v>
      </c>
      <c r="K5030" s="10">
        <v>0</v>
      </c>
      <c r="L5030" s="10">
        <v>0.17154582763337894</v>
      </c>
      <c r="M5030" s="10">
        <v>1203.9860819028784</v>
      </c>
    </row>
    <row r="5031" spans="1:13" x14ac:dyDescent="0.2">
      <c r="A5031" s="9" t="str">
        <f t="shared" si="78"/>
        <v>200918A24PUBL33</v>
      </c>
      <c r="B5031" s="10">
        <v>2009</v>
      </c>
      <c r="C5031" s="10" t="s">
        <v>1</v>
      </c>
      <c r="D5031" s="10" t="s">
        <v>27</v>
      </c>
      <c r="E5031" s="10">
        <v>33</v>
      </c>
      <c r="F5031" s="10">
        <v>8773</v>
      </c>
      <c r="G5031" s="10">
        <v>0</v>
      </c>
      <c r="H5031" s="10">
        <v>1</v>
      </c>
      <c r="I5031" s="10">
        <v>1</v>
      </c>
      <c r="J5031" s="10">
        <v>0</v>
      </c>
      <c r="K5031" s="10">
        <v>0</v>
      </c>
      <c r="L5031" s="10">
        <v>0.42847372620540292</v>
      </c>
      <c r="M5031" s="10">
        <v>1689.3937817395426</v>
      </c>
    </row>
    <row r="5032" spans="1:13" x14ac:dyDescent="0.2">
      <c r="A5032" s="9" t="str">
        <f t="shared" si="78"/>
        <v>200918A24SCA133</v>
      </c>
      <c r="B5032" s="10">
        <v>2009</v>
      </c>
      <c r="C5032" s="10" t="s">
        <v>1</v>
      </c>
      <c r="D5032" s="10" t="s">
        <v>29</v>
      </c>
      <c r="E5032" s="10">
        <v>33</v>
      </c>
      <c r="F5032" s="10">
        <v>105299</v>
      </c>
      <c r="G5032" s="10">
        <v>0</v>
      </c>
      <c r="H5032" s="10">
        <v>1</v>
      </c>
      <c r="I5032" s="10">
        <v>1</v>
      </c>
      <c r="J5032" s="10">
        <v>0</v>
      </c>
      <c r="K5032" s="10">
        <v>0</v>
      </c>
      <c r="L5032" s="10">
        <v>0.37498931613785508</v>
      </c>
      <c r="M5032" s="10">
        <v>580.28106820468565</v>
      </c>
    </row>
    <row r="5033" spans="1:13" x14ac:dyDescent="0.2">
      <c r="A5033" s="9" t="str">
        <f t="shared" si="78"/>
        <v>200918A24SCA233</v>
      </c>
      <c r="B5033" s="10">
        <v>2009</v>
      </c>
      <c r="C5033" s="10" t="s">
        <v>1</v>
      </c>
      <c r="D5033" s="10" t="s">
        <v>30</v>
      </c>
      <c r="E5033" s="10">
        <v>33</v>
      </c>
      <c r="F5033" s="10">
        <v>54525</v>
      </c>
      <c r="G5033" s="10">
        <v>0</v>
      </c>
      <c r="H5033" s="10">
        <v>1</v>
      </c>
      <c r="I5033" s="10">
        <v>1</v>
      </c>
      <c r="J5033" s="10">
        <v>0</v>
      </c>
      <c r="K5033" s="10">
        <v>0</v>
      </c>
      <c r="L5033" s="10">
        <v>0.42534617148097204</v>
      </c>
      <c r="M5033" s="10">
        <v>919.20136243543038</v>
      </c>
    </row>
    <row r="5034" spans="1:13" x14ac:dyDescent="0.2">
      <c r="A5034" s="9" t="str">
        <f t="shared" si="78"/>
        <v>200918A24SREM33</v>
      </c>
      <c r="B5034" s="10">
        <v>2009</v>
      </c>
      <c r="C5034" s="10" t="s">
        <v>1</v>
      </c>
      <c r="D5034" s="10" t="s">
        <v>35</v>
      </c>
      <c r="E5034" s="10">
        <v>33</v>
      </c>
      <c r="F5034" s="10">
        <v>8148</v>
      </c>
      <c r="G5034" s="10">
        <v>0</v>
      </c>
      <c r="H5034" s="10">
        <v>1</v>
      </c>
      <c r="I5034" s="10">
        <v>1</v>
      </c>
      <c r="J5034" s="10">
        <v>0</v>
      </c>
      <c r="K5034" s="10">
        <v>0</v>
      </c>
      <c r="L5034" s="10">
        <v>0.46158566519391264</v>
      </c>
      <c r="M5034" s="10">
        <v>0</v>
      </c>
    </row>
    <row r="5035" spans="1:13" x14ac:dyDescent="0.2">
      <c r="A5035" s="9" t="str">
        <f t="shared" si="78"/>
        <v>200918A24TDOM33</v>
      </c>
      <c r="B5035" s="10">
        <v>2009</v>
      </c>
      <c r="C5035" s="10" t="s">
        <v>1</v>
      </c>
      <c r="D5035" s="10" t="s">
        <v>33</v>
      </c>
      <c r="E5035" s="10">
        <v>33</v>
      </c>
      <c r="F5035" s="10">
        <v>26318</v>
      </c>
      <c r="G5035" s="10">
        <v>0</v>
      </c>
      <c r="H5035" s="10">
        <v>1</v>
      </c>
      <c r="I5035" s="10">
        <v>1</v>
      </c>
      <c r="J5035" s="10">
        <v>0</v>
      </c>
      <c r="K5035" s="10">
        <v>0</v>
      </c>
      <c r="L5035" s="10">
        <v>0.1429059958963447</v>
      </c>
      <c r="M5035" s="10">
        <v>597.32720538510102</v>
      </c>
    </row>
    <row r="5036" spans="1:13" x14ac:dyDescent="0.2">
      <c r="A5036" s="9" t="str">
        <f t="shared" si="78"/>
        <v>200925A29CCA133</v>
      </c>
      <c r="B5036" s="10">
        <v>2009</v>
      </c>
      <c r="C5036" s="10" t="s">
        <v>2</v>
      </c>
      <c r="D5036" s="10" t="s">
        <v>24</v>
      </c>
      <c r="E5036" s="10">
        <v>33</v>
      </c>
      <c r="F5036" s="10">
        <v>105910</v>
      </c>
      <c r="G5036" s="10">
        <v>0</v>
      </c>
      <c r="H5036" s="10">
        <v>1</v>
      </c>
      <c r="I5036" s="10">
        <v>1</v>
      </c>
      <c r="J5036" s="10">
        <v>0</v>
      </c>
      <c r="K5036" s="10">
        <v>0</v>
      </c>
      <c r="L5036" s="10">
        <v>0.12426588612973279</v>
      </c>
      <c r="M5036" s="10">
        <v>1128.9917007592076</v>
      </c>
    </row>
    <row r="5037" spans="1:13" x14ac:dyDescent="0.2">
      <c r="A5037" s="9" t="str">
        <f t="shared" si="78"/>
        <v>200925A29CCA233</v>
      </c>
      <c r="B5037" s="10">
        <v>2009</v>
      </c>
      <c r="C5037" s="10" t="s">
        <v>2</v>
      </c>
      <c r="D5037" s="10" t="s">
        <v>25</v>
      </c>
      <c r="E5037" s="10">
        <v>33</v>
      </c>
      <c r="F5037" s="10">
        <v>288919</v>
      </c>
      <c r="G5037" s="10">
        <v>0</v>
      </c>
      <c r="H5037" s="10">
        <v>1</v>
      </c>
      <c r="I5037" s="10">
        <v>1</v>
      </c>
      <c r="J5037" s="10">
        <v>0</v>
      </c>
      <c r="K5037" s="10">
        <v>0</v>
      </c>
      <c r="L5037" s="10">
        <v>0.11930333415247872</v>
      </c>
      <c r="M5037" s="10">
        <v>1404.9476535221745</v>
      </c>
    </row>
    <row r="5038" spans="1:13" x14ac:dyDescent="0.2">
      <c r="A5038" s="9" t="str">
        <f t="shared" si="78"/>
        <v>200925A29CONT33</v>
      </c>
      <c r="B5038" s="10">
        <v>2009</v>
      </c>
      <c r="C5038" s="10" t="s">
        <v>2</v>
      </c>
      <c r="D5038" s="10" t="s">
        <v>31</v>
      </c>
      <c r="E5038" s="10">
        <v>33</v>
      </c>
      <c r="F5038" s="10">
        <v>85843</v>
      </c>
      <c r="G5038" s="10">
        <v>0</v>
      </c>
      <c r="H5038" s="10">
        <v>1</v>
      </c>
      <c r="I5038" s="10">
        <v>1</v>
      </c>
      <c r="J5038" s="10">
        <v>0</v>
      </c>
      <c r="K5038" s="10">
        <v>0</v>
      </c>
      <c r="L5038" s="10">
        <v>0.10216325151730485</v>
      </c>
      <c r="M5038" s="10">
        <v>1041.8303624503194</v>
      </c>
    </row>
    <row r="5039" spans="1:13" x14ac:dyDescent="0.2">
      <c r="A5039" s="9" t="str">
        <f t="shared" si="78"/>
        <v>200925A29EMPR33</v>
      </c>
      <c r="B5039" s="10">
        <v>2009</v>
      </c>
      <c r="C5039" s="10" t="s">
        <v>2</v>
      </c>
      <c r="D5039" s="10" t="s">
        <v>32</v>
      </c>
      <c r="E5039" s="10">
        <v>33</v>
      </c>
      <c r="F5039" s="10">
        <v>17550</v>
      </c>
      <c r="G5039" s="10">
        <v>0</v>
      </c>
      <c r="H5039" s="10">
        <v>1</v>
      </c>
      <c r="I5039" s="10">
        <v>1</v>
      </c>
      <c r="J5039" s="10">
        <v>0</v>
      </c>
      <c r="K5039" s="10">
        <v>0</v>
      </c>
      <c r="L5039" s="10">
        <v>0.10712250712250712</v>
      </c>
      <c r="M5039" s="10">
        <v>6080.3089764375827</v>
      </c>
    </row>
    <row r="5040" spans="1:13" x14ac:dyDescent="0.2">
      <c r="A5040" s="9" t="str">
        <f t="shared" si="78"/>
        <v>200925A29INAT33</v>
      </c>
      <c r="B5040" s="10">
        <v>2009</v>
      </c>
      <c r="C5040" s="10" t="s">
        <v>2</v>
      </c>
      <c r="D5040" s="10" t="s">
        <v>54</v>
      </c>
      <c r="E5040" s="10">
        <v>33</v>
      </c>
      <c r="F5040" s="10">
        <v>236887</v>
      </c>
      <c r="G5040" s="10">
        <v>1</v>
      </c>
      <c r="H5040" s="10">
        <v>0.37566434629169182</v>
      </c>
      <c r="I5040" s="10">
        <v>0</v>
      </c>
      <c r="J5040" s="10">
        <v>0.52912147986170621</v>
      </c>
      <c r="K5040" s="10">
        <v>0.84657241638418312</v>
      </c>
      <c r="L5040" s="10">
        <v>0.15342758361581682</v>
      </c>
    </row>
    <row r="5041" spans="1:13" x14ac:dyDescent="0.2">
      <c r="A5041" s="9" t="str">
        <f t="shared" si="78"/>
        <v>200925A29MILI33</v>
      </c>
      <c r="B5041" s="10">
        <v>2009</v>
      </c>
      <c r="C5041" s="10" t="s">
        <v>2</v>
      </c>
      <c r="D5041" s="10" t="s">
        <v>26</v>
      </c>
      <c r="E5041" s="10">
        <v>33</v>
      </c>
      <c r="F5041" s="10">
        <v>15039</v>
      </c>
      <c r="G5041" s="10">
        <v>0</v>
      </c>
      <c r="H5041" s="10">
        <v>1</v>
      </c>
      <c r="I5041" s="10">
        <v>1</v>
      </c>
      <c r="J5041" s="10">
        <v>0</v>
      </c>
      <c r="K5041" s="10">
        <v>0</v>
      </c>
      <c r="L5041" s="10">
        <v>0.16669991355808231</v>
      </c>
      <c r="M5041" s="10">
        <v>2570.308113238259</v>
      </c>
    </row>
    <row r="5042" spans="1:13" x14ac:dyDescent="0.2">
      <c r="A5042" s="9" t="str">
        <f t="shared" si="78"/>
        <v>200925A29PUBL33</v>
      </c>
      <c r="B5042" s="10">
        <v>2009</v>
      </c>
      <c r="C5042" s="10" t="s">
        <v>2</v>
      </c>
      <c r="D5042" s="10" t="s">
        <v>27</v>
      </c>
      <c r="E5042" s="10">
        <v>33</v>
      </c>
      <c r="F5042" s="10">
        <v>32588</v>
      </c>
      <c r="G5042" s="10">
        <v>0</v>
      </c>
      <c r="H5042" s="10">
        <v>1</v>
      </c>
      <c r="I5042" s="10">
        <v>1</v>
      </c>
      <c r="J5042" s="10">
        <v>0</v>
      </c>
      <c r="K5042" s="10">
        <v>0</v>
      </c>
      <c r="L5042" s="10">
        <v>0.21155026390082238</v>
      </c>
      <c r="M5042" s="10">
        <v>2280.9511577610665</v>
      </c>
    </row>
    <row r="5043" spans="1:13" x14ac:dyDescent="0.2">
      <c r="A5043" s="9" t="str">
        <f t="shared" si="78"/>
        <v>200925A29SCA133</v>
      </c>
      <c r="B5043" s="10">
        <v>2009</v>
      </c>
      <c r="C5043" s="10" t="s">
        <v>2</v>
      </c>
      <c r="D5043" s="10" t="s">
        <v>29</v>
      </c>
      <c r="E5043" s="10">
        <v>33</v>
      </c>
      <c r="F5043" s="10">
        <v>63294</v>
      </c>
      <c r="G5043" s="10">
        <v>0</v>
      </c>
      <c r="H5043" s="10">
        <v>1</v>
      </c>
      <c r="I5043" s="10">
        <v>1</v>
      </c>
      <c r="J5043" s="10">
        <v>0</v>
      </c>
      <c r="K5043" s="10">
        <v>0</v>
      </c>
      <c r="L5043" s="10">
        <v>0.15846683729895408</v>
      </c>
      <c r="M5043" s="10">
        <v>884.13875988814414</v>
      </c>
    </row>
    <row r="5044" spans="1:13" x14ac:dyDescent="0.2">
      <c r="A5044" s="9" t="str">
        <f t="shared" si="78"/>
        <v>200925A29SCA233</v>
      </c>
      <c r="B5044" s="10">
        <v>2009</v>
      </c>
      <c r="C5044" s="10" t="s">
        <v>2</v>
      </c>
      <c r="D5044" s="10" t="s">
        <v>30</v>
      </c>
      <c r="E5044" s="10">
        <v>33</v>
      </c>
      <c r="F5044" s="10">
        <v>39484</v>
      </c>
      <c r="G5044" s="10">
        <v>0</v>
      </c>
      <c r="H5044" s="10">
        <v>1</v>
      </c>
      <c r="I5044" s="10">
        <v>1</v>
      </c>
      <c r="J5044" s="10">
        <v>0</v>
      </c>
      <c r="K5044" s="10">
        <v>0</v>
      </c>
      <c r="L5044" s="10">
        <v>0.20636207071218721</v>
      </c>
      <c r="M5044" s="10">
        <v>1175.8498292107572</v>
      </c>
    </row>
    <row r="5045" spans="1:13" x14ac:dyDescent="0.2">
      <c r="A5045" s="9" t="str">
        <f t="shared" si="78"/>
        <v>200925A29SREM33</v>
      </c>
      <c r="B5045" s="10">
        <v>2009</v>
      </c>
      <c r="C5045" s="10" t="s">
        <v>2</v>
      </c>
      <c r="D5045" s="10" t="s">
        <v>35</v>
      </c>
      <c r="E5045" s="10">
        <v>33</v>
      </c>
      <c r="F5045" s="10">
        <v>1880</v>
      </c>
      <c r="G5045" s="10">
        <v>0</v>
      </c>
      <c r="H5045" s="10">
        <v>1</v>
      </c>
      <c r="I5045" s="10">
        <v>1</v>
      </c>
      <c r="J5045" s="10">
        <v>0</v>
      </c>
      <c r="K5045" s="10">
        <v>0</v>
      </c>
      <c r="L5045" s="10">
        <v>0.66648936170212769</v>
      </c>
      <c r="M5045" s="10">
        <v>0</v>
      </c>
    </row>
    <row r="5046" spans="1:13" x14ac:dyDescent="0.2">
      <c r="A5046" s="9" t="str">
        <f t="shared" si="78"/>
        <v>200925A29TDOM33</v>
      </c>
      <c r="B5046" s="10">
        <v>2009</v>
      </c>
      <c r="C5046" s="10" t="s">
        <v>2</v>
      </c>
      <c r="D5046" s="10" t="s">
        <v>33</v>
      </c>
      <c r="E5046" s="10">
        <v>33</v>
      </c>
      <c r="F5046" s="10">
        <v>52026</v>
      </c>
      <c r="G5046" s="10">
        <v>0</v>
      </c>
      <c r="H5046" s="10">
        <v>1</v>
      </c>
      <c r="I5046" s="10">
        <v>1</v>
      </c>
      <c r="J5046" s="10">
        <v>0</v>
      </c>
      <c r="K5046" s="10">
        <v>0</v>
      </c>
      <c r="L5046" s="10">
        <v>9.6394110636989203E-2</v>
      </c>
      <c r="M5046" s="10">
        <v>641.75514685959035</v>
      </c>
    </row>
    <row r="5047" spans="1:13" x14ac:dyDescent="0.2">
      <c r="A5047" s="9" t="str">
        <f t="shared" si="78"/>
        <v>200930EMAAGSC33</v>
      </c>
      <c r="B5047" s="10">
        <v>2009</v>
      </c>
      <c r="C5047" s="10" t="s">
        <v>4</v>
      </c>
      <c r="D5047" s="10" t="s">
        <v>28</v>
      </c>
      <c r="E5047" s="10">
        <v>33</v>
      </c>
      <c r="F5047" s="10">
        <v>3761</v>
      </c>
      <c r="G5047" s="10">
        <v>0</v>
      </c>
      <c r="H5047" s="10">
        <v>1</v>
      </c>
      <c r="I5047" s="10">
        <v>1</v>
      </c>
      <c r="J5047" s="10">
        <v>0</v>
      </c>
      <c r="K5047" s="10">
        <v>0</v>
      </c>
      <c r="L5047" s="10">
        <v>0</v>
      </c>
      <c r="M5047" s="10">
        <v>442.98427586859106</v>
      </c>
    </row>
    <row r="5048" spans="1:13" x14ac:dyDescent="0.2">
      <c r="A5048" s="9" t="str">
        <f t="shared" si="78"/>
        <v>200930EMAAUTO33</v>
      </c>
      <c r="B5048" s="10">
        <v>2009</v>
      </c>
      <c r="C5048" s="10" t="s">
        <v>4</v>
      </c>
      <c r="D5048" s="10" t="s">
        <v>34</v>
      </c>
      <c r="E5048" s="10">
        <v>33</v>
      </c>
      <c r="F5048" s="10">
        <v>5640</v>
      </c>
      <c r="G5048" s="10">
        <v>0</v>
      </c>
      <c r="H5048" s="10">
        <v>1</v>
      </c>
      <c r="I5048" s="10">
        <v>1</v>
      </c>
      <c r="J5048" s="10">
        <v>0</v>
      </c>
      <c r="K5048" s="10">
        <v>0</v>
      </c>
      <c r="L5048" s="10">
        <v>0</v>
      </c>
      <c r="M5048" s="10">
        <v>0</v>
      </c>
    </row>
    <row r="5049" spans="1:13" x14ac:dyDescent="0.2">
      <c r="A5049" s="9" t="str">
        <f t="shared" si="78"/>
        <v>200930EMACCA133</v>
      </c>
      <c r="B5049" s="10">
        <v>2009</v>
      </c>
      <c r="C5049" s="10" t="s">
        <v>4</v>
      </c>
      <c r="D5049" s="10" t="s">
        <v>24</v>
      </c>
      <c r="E5049" s="10">
        <v>33</v>
      </c>
      <c r="F5049" s="10">
        <v>468163</v>
      </c>
      <c r="G5049" s="10">
        <v>0</v>
      </c>
      <c r="H5049" s="10">
        <v>1</v>
      </c>
      <c r="I5049" s="10">
        <v>1</v>
      </c>
      <c r="J5049" s="10">
        <v>0</v>
      </c>
      <c r="K5049" s="10">
        <v>0</v>
      </c>
      <c r="L5049" s="10">
        <v>4.2839780162037579E-2</v>
      </c>
      <c r="M5049" s="10">
        <v>1549.4302184199998</v>
      </c>
    </row>
    <row r="5050" spans="1:13" x14ac:dyDescent="0.2">
      <c r="A5050" s="9" t="str">
        <f t="shared" si="78"/>
        <v>200930EMACCA233</v>
      </c>
      <c r="B5050" s="10">
        <v>2009</v>
      </c>
      <c r="C5050" s="10" t="s">
        <v>4</v>
      </c>
      <c r="D5050" s="10" t="s">
        <v>25</v>
      </c>
      <c r="E5050" s="10">
        <v>33</v>
      </c>
      <c r="F5050" s="10">
        <v>1069794</v>
      </c>
      <c r="G5050" s="10">
        <v>0</v>
      </c>
      <c r="H5050" s="10">
        <v>1</v>
      </c>
      <c r="I5050" s="10">
        <v>1</v>
      </c>
      <c r="J5050" s="10">
        <v>0</v>
      </c>
      <c r="K5050" s="10">
        <v>0</v>
      </c>
      <c r="L5050" s="10">
        <v>3.7496003903555265E-2</v>
      </c>
      <c r="M5050" s="10">
        <v>1912.783037813789</v>
      </c>
    </row>
    <row r="5051" spans="1:13" x14ac:dyDescent="0.2">
      <c r="A5051" s="9" t="str">
        <f t="shared" si="78"/>
        <v>200930EMACONT33</v>
      </c>
      <c r="B5051" s="10">
        <v>2009</v>
      </c>
      <c r="C5051" s="10" t="s">
        <v>4</v>
      </c>
      <c r="D5051" s="10" t="s">
        <v>31</v>
      </c>
      <c r="E5051" s="10">
        <v>33</v>
      </c>
      <c r="F5051" s="10">
        <v>955089</v>
      </c>
      <c r="G5051" s="10">
        <v>0</v>
      </c>
      <c r="H5051" s="10">
        <v>1</v>
      </c>
      <c r="I5051" s="10">
        <v>1</v>
      </c>
      <c r="J5051" s="10">
        <v>0</v>
      </c>
      <c r="K5051" s="10">
        <v>0</v>
      </c>
      <c r="L5051" s="10">
        <v>2.9524997146862752E-2</v>
      </c>
      <c r="M5051" s="10">
        <v>1385.6020246021774</v>
      </c>
    </row>
    <row r="5052" spans="1:13" x14ac:dyDescent="0.2">
      <c r="A5052" s="9" t="str">
        <f t="shared" si="78"/>
        <v>200930EMAEMPR33</v>
      </c>
      <c r="B5052" s="10">
        <v>2009</v>
      </c>
      <c r="C5052" s="10" t="s">
        <v>4</v>
      </c>
      <c r="D5052" s="10" t="s">
        <v>32</v>
      </c>
      <c r="E5052" s="10">
        <v>33</v>
      </c>
      <c r="F5052" s="10">
        <v>198024</v>
      </c>
      <c r="G5052" s="10">
        <v>0</v>
      </c>
      <c r="H5052" s="10">
        <v>1</v>
      </c>
      <c r="I5052" s="10">
        <v>1</v>
      </c>
      <c r="J5052" s="10">
        <v>0</v>
      </c>
      <c r="K5052" s="10">
        <v>0</v>
      </c>
      <c r="L5052" s="10">
        <v>1.2655031713327677E-2</v>
      </c>
      <c r="M5052" s="10">
        <v>5691.1060978721998</v>
      </c>
    </row>
    <row r="5053" spans="1:13" x14ac:dyDescent="0.2">
      <c r="A5053" s="9" t="str">
        <f t="shared" si="78"/>
        <v>200930EMAINAT33</v>
      </c>
      <c r="B5053" s="10">
        <v>2009</v>
      </c>
      <c r="C5053" s="10" t="s">
        <v>4</v>
      </c>
      <c r="D5053" s="10" t="s">
        <v>54</v>
      </c>
      <c r="E5053" s="10">
        <v>33</v>
      </c>
      <c r="F5053" s="10">
        <v>2743042</v>
      </c>
      <c r="G5053" s="10">
        <v>1</v>
      </c>
      <c r="H5053" s="10">
        <v>9.3434223755961443E-2</v>
      </c>
      <c r="I5053" s="10">
        <v>0</v>
      </c>
      <c r="J5053" s="10">
        <v>0.88920184233416766</v>
      </c>
      <c r="K5053" s="10">
        <v>0.97738240974800972</v>
      </c>
      <c r="L5053" s="10">
        <v>2.2617590251990307E-2</v>
      </c>
    </row>
    <row r="5054" spans="1:13" x14ac:dyDescent="0.2">
      <c r="A5054" s="9" t="str">
        <f t="shared" si="78"/>
        <v>200930EMAMILI33</v>
      </c>
      <c r="B5054" s="10">
        <v>2009</v>
      </c>
      <c r="C5054" s="10" t="s">
        <v>4</v>
      </c>
      <c r="D5054" s="10" t="s">
        <v>26</v>
      </c>
      <c r="E5054" s="10">
        <v>33</v>
      </c>
      <c r="F5054" s="10">
        <v>43867</v>
      </c>
      <c r="G5054" s="10">
        <v>0</v>
      </c>
      <c r="H5054" s="10">
        <v>1</v>
      </c>
      <c r="I5054" s="10">
        <v>1</v>
      </c>
      <c r="J5054" s="10">
        <v>0</v>
      </c>
      <c r="K5054" s="10">
        <v>0</v>
      </c>
      <c r="L5054" s="10">
        <v>5.7104429297649716E-2</v>
      </c>
      <c r="M5054" s="10">
        <v>4478.4501564226475</v>
      </c>
    </row>
    <row r="5055" spans="1:13" x14ac:dyDescent="0.2">
      <c r="A5055" s="9" t="str">
        <f t="shared" si="78"/>
        <v>200930EMAPUBL33</v>
      </c>
      <c r="B5055" s="10">
        <v>2009</v>
      </c>
      <c r="C5055" s="10" t="s">
        <v>4</v>
      </c>
      <c r="D5055" s="10" t="s">
        <v>27</v>
      </c>
      <c r="E5055" s="10">
        <v>33</v>
      </c>
      <c r="F5055" s="10">
        <v>349082</v>
      </c>
      <c r="G5055" s="10">
        <v>0</v>
      </c>
      <c r="H5055" s="10">
        <v>1</v>
      </c>
      <c r="I5055" s="10">
        <v>1</v>
      </c>
      <c r="J5055" s="10">
        <v>0</v>
      </c>
      <c r="K5055" s="10">
        <v>0</v>
      </c>
      <c r="L5055" s="10">
        <v>6.4629513982388087E-2</v>
      </c>
      <c r="M5055" s="10">
        <v>3330.5407739044381</v>
      </c>
    </row>
    <row r="5056" spans="1:13" x14ac:dyDescent="0.2">
      <c r="A5056" s="9" t="str">
        <f t="shared" si="78"/>
        <v>200930EMASCA133</v>
      </c>
      <c r="B5056" s="10">
        <v>2009</v>
      </c>
      <c r="C5056" s="10" t="s">
        <v>4</v>
      </c>
      <c r="D5056" s="10" t="s">
        <v>29</v>
      </c>
      <c r="E5056" s="10">
        <v>33</v>
      </c>
      <c r="F5056" s="10">
        <v>275738</v>
      </c>
      <c r="G5056" s="10">
        <v>0</v>
      </c>
      <c r="H5056" s="10">
        <v>1</v>
      </c>
      <c r="I5056" s="10">
        <v>1</v>
      </c>
      <c r="J5056" s="10">
        <v>0</v>
      </c>
      <c r="K5056" s="10">
        <v>0</v>
      </c>
      <c r="L5056" s="10">
        <v>4.5448940661062316E-2</v>
      </c>
      <c r="M5056" s="10">
        <v>1136.8760600524513</v>
      </c>
    </row>
    <row r="5057" spans="1:13" x14ac:dyDescent="0.2">
      <c r="A5057" s="9" t="str">
        <f t="shared" si="78"/>
        <v>200930EMASCA233</v>
      </c>
      <c r="B5057" s="10">
        <v>2009</v>
      </c>
      <c r="C5057" s="10" t="s">
        <v>4</v>
      </c>
      <c r="D5057" s="10" t="s">
        <v>30</v>
      </c>
      <c r="E5057" s="10">
        <v>33</v>
      </c>
      <c r="F5057" s="10">
        <v>132867</v>
      </c>
      <c r="G5057" s="10">
        <v>0</v>
      </c>
      <c r="H5057" s="10">
        <v>1</v>
      </c>
      <c r="I5057" s="10">
        <v>1</v>
      </c>
      <c r="J5057" s="10">
        <v>0</v>
      </c>
      <c r="K5057" s="10">
        <v>0</v>
      </c>
      <c r="L5057" s="10">
        <v>2.8306501990712517E-2</v>
      </c>
      <c r="M5057" s="10">
        <v>1428.1930996158981</v>
      </c>
    </row>
    <row r="5058" spans="1:13" x14ac:dyDescent="0.2">
      <c r="A5058" s="9" t="str">
        <f t="shared" si="78"/>
        <v>200930EMASREM33</v>
      </c>
      <c r="B5058" s="10">
        <v>2009</v>
      </c>
      <c r="C5058" s="10" t="s">
        <v>4</v>
      </c>
      <c r="D5058" s="10" t="s">
        <v>35</v>
      </c>
      <c r="E5058" s="10">
        <v>33</v>
      </c>
      <c r="F5058" s="10">
        <v>30085</v>
      </c>
      <c r="G5058" s="10">
        <v>0</v>
      </c>
      <c r="H5058" s="10">
        <v>1</v>
      </c>
      <c r="I5058" s="10">
        <v>1</v>
      </c>
      <c r="J5058" s="10">
        <v>0</v>
      </c>
      <c r="K5058" s="10">
        <v>0</v>
      </c>
      <c r="L5058" s="10">
        <v>0</v>
      </c>
      <c r="M5058" s="10">
        <v>3.5127373315564632</v>
      </c>
    </row>
    <row r="5059" spans="1:13" x14ac:dyDescent="0.2">
      <c r="A5059" s="9" t="str">
        <f t="shared" si="78"/>
        <v>200930EMATDOM33</v>
      </c>
      <c r="B5059" s="10">
        <v>2009</v>
      </c>
      <c r="C5059" s="10" t="s">
        <v>4</v>
      </c>
      <c r="D5059" s="10" t="s">
        <v>33</v>
      </c>
      <c r="E5059" s="10">
        <v>33</v>
      </c>
      <c r="F5059" s="10">
        <v>425520</v>
      </c>
      <c r="G5059" s="10">
        <v>0</v>
      </c>
      <c r="H5059" s="10">
        <v>1</v>
      </c>
      <c r="I5059" s="10">
        <v>1</v>
      </c>
      <c r="J5059" s="10">
        <v>0</v>
      </c>
      <c r="K5059" s="10">
        <v>0</v>
      </c>
      <c r="L5059" s="10">
        <v>3.5352039857115998E-2</v>
      </c>
      <c r="M5059" s="10">
        <v>639.43910504897542</v>
      </c>
    </row>
    <row r="5060" spans="1:13" x14ac:dyDescent="0.2">
      <c r="A5060" s="9" t="str">
        <f t="shared" ref="A5060:A5123" si="79">B5060&amp;C5060&amp;D5060&amp;E5060</f>
        <v>200915A17AGSC35</v>
      </c>
      <c r="B5060" s="10">
        <v>2009</v>
      </c>
      <c r="C5060" s="10" t="s">
        <v>0</v>
      </c>
      <c r="D5060" s="10" t="s">
        <v>28</v>
      </c>
      <c r="E5060" s="10">
        <v>35</v>
      </c>
      <c r="F5060" s="10">
        <v>1934</v>
      </c>
      <c r="G5060" s="10">
        <v>0</v>
      </c>
      <c r="H5060" s="10">
        <v>1</v>
      </c>
      <c r="I5060" s="10">
        <v>1</v>
      </c>
      <c r="J5060" s="10">
        <v>0</v>
      </c>
      <c r="K5060" s="10">
        <v>0</v>
      </c>
      <c r="L5060" s="10">
        <v>1</v>
      </c>
      <c r="M5060" s="10">
        <v>421.37441235995294</v>
      </c>
    </row>
    <row r="5061" spans="1:13" x14ac:dyDescent="0.2">
      <c r="A5061" s="9" t="str">
        <f t="shared" si="79"/>
        <v>200915A17AUTO35</v>
      </c>
      <c r="B5061" s="10">
        <v>2009</v>
      </c>
      <c r="C5061" s="10" t="s">
        <v>0</v>
      </c>
      <c r="D5061" s="10" t="s">
        <v>34</v>
      </c>
      <c r="E5061" s="10">
        <v>35</v>
      </c>
      <c r="F5061" s="10">
        <v>967</v>
      </c>
      <c r="G5061" s="10">
        <v>0</v>
      </c>
      <c r="H5061" s="10">
        <v>1</v>
      </c>
      <c r="I5061" s="10">
        <v>1</v>
      </c>
      <c r="J5061" s="10">
        <v>0</v>
      </c>
      <c r="K5061" s="10">
        <v>0</v>
      </c>
      <c r="L5061" s="10">
        <v>1</v>
      </c>
      <c r="M5061" s="10">
        <v>0</v>
      </c>
    </row>
    <row r="5062" spans="1:13" x14ac:dyDescent="0.2">
      <c r="A5062" s="9" t="str">
        <f t="shared" si="79"/>
        <v>200915A17CCA135</v>
      </c>
      <c r="B5062" s="10">
        <v>2009</v>
      </c>
      <c r="C5062" s="10" t="s">
        <v>0</v>
      </c>
      <c r="D5062" s="10" t="s">
        <v>24</v>
      </c>
      <c r="E5062" s="10">
        <v>35</v>
      </c>
      <c r="F5062" s="10">
        <v>3869</v>
      </c>
      <c r="G5062" s="10">
        <v>0</v>
      </c>
      <c r="H5062" s="10">
        <v>1</v>
      </c>
      <c r="I5062" s="10">
        <v>1</v>
      </c>
      <c r="J5062" s="10">
        <v>0</v>
      </c>
      <c r="K5062" s="10">
        <v>0</v>
      </c>
      <c r="L5062" s="10">
        <v>0.25019384853967436</v>
      </c>
      <c r="M5062" s="10">
        <v>691.01482851936657</v>
      </c>
    </row>
    <row r="5063" spans="1:13" x14ac:dyDescent="0.2">
      <c r="A5063" s="9" t="str">
        <f t="shared" si="79"/>
        <v>200915A17CCA235</v>
      </c>
      <c r="B5063" s="10">
        <v>2009</v>
      </c>
      <c r="C5063" s="10" t="s">
        <v>0</v>
      </c>
      <c r="D5063" s="10" t="s">
        <v>25</v>
      </c>
      <c r="E5063" s="10">
        <v>35</v>
      </c>
      <c r="F5063" s="10">
        <v>15485</v>
      </c>
      <c r="G5063" s="10">
        <v>0</v>
      </c>
      <c r="H5063" s="10">
        <v>1</v>
      </c>
      <c r="I5063" s="10">
        <v>1</v>
      </c>
      <c r="J5063" s="10">
        <v>0</v>
      </c>
      <c r="K5063" s="10">
        <v>0</v>
      </c>
      <c r="L5063" s="10">
        <v>0.68750403616402966</v>
      </c>
      <c r="M5063" s="10">
        <v>540.62434161130409</v>
      </c>
    </row>
    <row r="5064" spans="1:13" x14ac:dyDescent="0.2">
      <c r="A5064" s="9" t="str">
        <f t="shared" si="79"/>
        <v>200915A17CONT35</v>
      </c>
      <c r="B5064" s="10">
        <v>2009</v>
      </c>
      <c r="C5064" s="10" t="s">
        <v>0</v>
      </c>
      <c r="D5064" s="10" t="s">
        <v>31</v>
      </c>
      <c r="E5064" s="10">
        <v>35</v>
      </c>
      <c r="F5064" s="10">
        <v>12579</v>
      </c>
      <c r="G5064" s="10">
        <v>0</v>
      </c>
      <c r="H5064" s="10">
        <v>1</v>
      </c>
      <c r="I5064" s="10">
        <v>1</v>
      </c>
      <c r="J5064" s="10">
        <v>0</v>
      </c>
      <c r="K5064" s="10">
        <v>0</v>
      </c>
      <c r="L5064" s="10">
        <v>0.76921853883456559</v>
      </c>
      <c r="M5064" s="10">
        <v>264.97631464830374</v>
      </c>
    </row>
    <row r="5065" spans="1:13" x14ac:dyDescent="0.2">
      <c r="A5065" s="9" t="str">
        <f t="shared" si="79"/>
        <v>200915A17INAT35</v>
      </c>
      <c r="B5065" s="10">
        <v>2009</v>
      </c>
      <c r="C5065" s="10" t="s">
        <v>0</v>
      </c>
      <c r="D5065" s="10" t="s">
        <v>54</v>
      </c>
      <c r="E5065" s="10">
        <v>35</v>
      </c>
      <c r="F5065" s="10">
        <v>743154</v>
      </c>
      <c r="G5065" s="10">
        <v>1</v>
      </c>
      <c r="H5065" s="10">
        <v>0.17968550260107596</v>
      </c>
      <c r="I5065" s="10">
        <v>0</v>
      </c>
      <c r="J5065" s="10">
        <v>6.3805079431719397E-2</v>
      </c>
      <c r="K5065" s="10">
        <v>8.8542886131272924E-2</v>
      </c>
      <c r="L5065" s="10">
        <v>0.91145711386872708</v>
      </c>
    </row>
    <row r="5066" spans="1:13" x14ac:dyDescent="0.2">
      <c r="A5066" s="9" t="str">
        <f t="shared" si="79"/>
        <v>200915A17SCA135</v>
      </c>
      <c r="B5066" s="10">
        <v>2009</v>
      </c>
      <c r="C5066" s="10" t="s">
        <v>0</v>
      </c>
      <c r="D5066" s="10" t="s">
        <v>29</v>
      </c>
      <c r="E5066" s="10">
        <v>35</v>
      </c>
      <c r="F5066" s="10">
        <v>91928</v>
      </c>
      <c r="G5066" s="10">
        <v>0</v>
      </c>
      <c r="H5066" s="10">
        <v>1</v>
      </c>
      <c r="I5066" s="10">
        <v>1</v>
      </c>
      <c r="J5066" s="10">
        <v>0</v>
      </c>
      <c r="K5066" s="10">
        <v>0</v>
      </c>
      <c r="L5066" s="10">
        <v>0.78945479070576974</v>
      </c>
      <c r="M5066" s="10">
        <v>412.98060547248451</v>
      </c>
    </row>
    <row r="5067" spans="1:13" x14ac:dyDescent="0.2">
      <c r="A5067" s="9" t="str">
        <f t="shared" si="79"/>
        <v>200915A17SCA235</v>
      </c>
      <c r="B5067" s="10">
        <v>2009</v>
      </c>
      <c r="C5067" s="10" t="s">
        <v>0</v>
      </c>
      <c r="D5067" s="10" t="s">
        <v>30</v>
      </c>
      <c r="E5067" s="10">
        <v>35</v>
      </c>
      <c r="F5067" s="10">
        <v>47409</v>
      </c>
      <c r="G5067" s="10">
        <v>0</v>
      </c>
      <c r="H5067" s="10">
        <v>1</v>
      </c>
      <c r="I5067" s="10">
        <v>1</v>
      </c>
      <c r="J5067" s="10">
        <v>0</v>
      </c>
      <c r="K5067" s="10">
        <v>0</v>
      </c>
      <c r="L5067" s="10">
        <v>0.8775127085574469</v>
      </c>
      <c r="M5067" s="10">
        <v>553.81779035736542</v>
      </c>
    </row>
    <row r="5068" spans="1:13" x14ac:dyDescent="0.2">
      <c r="A5068" s="9" t="str">
        <f t="shared" si="79"/>
        <v>200915A17SREM35</v>
      </c>
      <c r="B5068" s="10">
        <v>2009</v>
      </c>
      <c r="C5068" s="10" t="s">
        <v>0</v>
      </c>
      <c r="D5068" s="10" t="s">
        <v>35</v>
      </c>
      <c r="E5068" s="10">
        <v>35</v>
      </c>
      <c r="F5068" s="10">
        <v>15479</v>
      </c>
      <c r="G5068" s="10">
        <v>0</v>
      </c>
      <c r="H5068" s="10">
        <v>1</v>
      </c>
      <c r="I5068" s="10">
        <v>1</v>
      </c>
      <c r="J5068" s="10">
        <v>0</v>
      </c>
      <c r="K5068" s="10">
        <v>0</v>
      </c>
      <c r="L5068" s="10">
        <v>0.87499192454292918</v>
      </c>
      <c r="M5068" s="10">
        <v>0</v>
      </c>
    </row>
    <row r="5069" spans="1:13" x14ac:dyDescent="0.2">
      <c r="A5069" s="9" t="str">
        <f t="shared" si="79"/>
        <v>200915A17TDOM35</v>
      </c>
      <c r="B5069" s="10">
        <v>2009</v>
      </c>
      <c r="C5069" s="10" t="s">
        <v>0</v>
      </c>
      <c r="D5069" s="10" t="s">
        <v>33</v>
      </c>
      <c r="E5069" s="10">
        <v>35</v>
      </c>
      <c r="F5069" s="10">
        <v>11613</v>
      </c>
      <c r="G5069" s="10">
        <v>0</v>
      </c>
      <c r="H5069" s="10">
        <v>1</v>
      </c>
      <c r="I5069" s="10">
        <v>1</v>
      </c>
      <c r="J5069" s="10">
        <v>0</v>
      </c>
      <c r="K5069" s="10">
        <v>0</v>
      </c>
      <c r="L5069" s="10">
        <v>0.74993541720485668</v>
      </c>
      <c r="M5069" s="10">
        <v>235.98656020442377</v>
      </c>
    </row>
    <row r="5070" spans="1:13" x14ac:dyDescent="0.2">
      <c r="A5070" s="9" t="str">
        <f t="shared" si="79"/>
        <v>200915A29AGCC35</v>
      </c>
      <c r="B5070" s="10">
        <v>2009</v>
      </c>
      <c r="C5070" s="10" t="s">
        <v>3</v>
      </c>
      <c r="D5070" s="10" t="s">
        <v>23</v>
      </c>
      <c r="E5070" s="10">
        <v>35</v>
      </c>
      <c r="F5070" s="10">
        <v>2904</v>
      </c>
      <c r="G5070" s="10">
        <v>0</v>
      </c>
      <c r="H5070" s="10">
        <v>1</v>
      </c>
      <c r="I5070" s="10">
        <v>1</v>
      </c>
      <c r="J5070" s="10">
        <v>0</v>
      </c>
      <c r="K5070" s="10">
        <v>0</v>
      </c>
      <c r="L5070" s="10">
        <v>0.33333333333333331</v>
      </c>
      <c r="M5070" s="10">
        <v>580.56030147371303</v>
      </c>
    </row>
    <row r="5071" spans="1:13" x14ac:dyDescent="0.2">
      <c r="A5071" s="9" t="str">
        <f t="shared" si="79"/>
        <v>200915A29AGSC35</v>
      </c>
      <c r="B5071" s="10">
        <v>2009</v>
      </c>
      <c r="C5071" s="10" t="s">
        <v>3</v>
      </c>
      <c r="D5071" s="10" t="s">
        <v>28</v>
      </c>
      <c r="E5071" s="10">
        <v>35</v>
      </c>
      <c r="F5071" s="10">
        <v>1934</v>
      </c>
      <c r="G5071" s="10">
        <v>0</v>
      </c>
      <c r="H5071" s="10">
        <v>1</v>
      </c>
      <c r="I5071" s="10">
        <v>1</v>
      </c>
      <c r="J5071" s="10">
        <v>0</v>
      </c>
      <c r="K5071" s="10">
        <v>0</v>
      </c>
      <c r="L5071" s="10">
        <v>1</v>
      </c>
      <c r="M5071" s="10">
        <v>421.37441235995294</v>
      </c>
    </row>
    <row r="5072" spans="1:13" x14ac:dyDescent="0.2">
      <c r="A5072" s="9" t="str">
        <f t="shared" si="79"/>
        <v>200915A29AUTO35</v>
      </c>
      <c r="B5072" s="10">
        <v>2009</v>
      </c>
      <c r="C5072" s="10" t="s">
        <v>3</v>
      </c>
      <c r="D5072" s="10" t="s">
        <v>34</v>
      </c>
      <c r="E5072" s="10">
        <v>35</v>
      </c>
      <c r="F5072" s="10">
        <v>967</v>
      </c>
      <c r="G5072" s="10">
        <v>0</v>
      </c>
      <c r="H5072" s="10">
        <v>1</v>
      </c>
      <c r="I5072" s="10">
        <v>1</v>
      </c>
      <c r="J5072" s="10">
        <v>0</v>
      </c>
      <c r="K5072" s="10">
        <v>0</v>
      </c>
      <c r="L5072" s="10">
        <v>1</v>
      </c>
      <c r="M5072" s="10">
        <v>0</v>
      </c>
    </row>
    <row r="5073" spans="1:13" x14ac:dyDescent="0.2">
      <c r="A5073" s="9" t="str">
        <f t="shared" si="79"/>
        <v>200915A29CCA135</v>
      </c>
      <c r="B5073" s="10">
        <v>2009</v>
      </c>
      <c r="C5073" s="10" t="s">
        <v>3</v>
      </c>
      <c r="D5073" s="10" t="s">
        <v>24</v>
      </c>
      <c r="E5073" s="10">
        <v>35</v>
      </c>
      <c r="F5073" s="10">
        <v>451908</v>
      </c>
      <c r="G5073" s="10">
        <v>0</v>
      </c>
      <c r="H5073" s="10">
        <v>1</v>
      </c>
      <c r="I5073" s="10">
        <v>1</v>
      </c>
      <c r="J5073" s="10">
        <v>0</v>
      </c>
      <c r="K5073" s="10">
        <v>0</v>
      </c>
      <c r="L5073" s="10">
        <v>0.19914230330067181</v>
      </c>
      <c r="M5073" s="10">
        <v>1091.7484220069066</v>
      </c>
    </row>
    <row r="5074" spans="1:13" x14ac:dyDescent="0.2">
      <c r="A5074" s="9" t="str">
        <f t="shared" si="79"/>
        <v>200915A29CCA235</v>
      </c>
      <c r="B5074" s="10">
        <v>2009</v>
      </c>
      <c r="C5074" s="10" t="s">
        <v>3</v>
      </c>
      <c r="D5074" s="10" t="s">
        <v>25</v>
      </c>
      <c r="E5074" s="10">
        <v>35</v>
      </c>
      <c r="F5074" s="10">
        <v>1514395</v>
      </c>
      <c r="G5074" s="10">
        <v>0</v>
      </c>
      <c r="H5074" s="10">
        <v>1</v>
      </c>
      <c r="I5074" s="10">
        <v>1</v>
      </c>
      <c r="J5074" s="10">
        <v>0</v>
      </c>
      <c r="K5074" s="10">
        <v>0</v>
      </c>
      <c r="L5074" s="10">
        <v>0.19681060753634289</v>
      </c>
      <c r="M5074" s="10">
        <v>1264.5822705165815</v>
      </c>
    </row>
    <row r="5075" spans="1:13" x14ac:dyDescent="0.2">
      <c r="A5075" s="9" t="str">
        <f t="shared" si="79"/>
        <v>200915A29CONT35</v>
      </c>
      <c r="B5075" s="10">
        <v>2009</v>
      </c>
      <c r="C5075" s="10" t="s">
        <v>3</v>
      </c>
      <c r="D5075" s="10" t="s">
        <v>31</v>
      </c>
      <c r="E5075" s="10">
        <v>35</v>
      </c>
      <c r="F5075" s="10">
        <v>240942</v>
      </c>
      <c r="G5075" s="10">
        <v>0</v>
      </c>
      <c r="H5075" s="10">
        <v>1</v>
      </c>
      <c r="I5075" s="10">
        <v>1</v>
      </c>
      <c r="J5075" s="10">
        <v>0</v>
      </c>
      <c r="K5075" s="10">
        <v>0</v>
      </c>
      <c r="L5075" s="10">
        <v>9.6371740916901164E-2</v>
      </c>
      <c r="M5075" s="10">
        <v>1215.8030800983834</v>
      </c>
    </row>
    <row r="5076" spans="1:13" x14ac:dyDescent="0.2">
      <c r="A5076" s="9" t="str">
        <f t="shared" si="79"/>
        <v>200915A29EMPR35</v>
      </c>
      <c r="B5076" s="10">
        <v>2009</v>
      </c>
      <c r="C5076" s="10" t="s">
        <v>3</v>
      </c>
      <c r="D5076" s="10" t="s">
        <v>32</v>
      </c>
      <c r="E5076" s="10">
        <v>35</v>
      </c>
      <c r="F5076" s="10">
        <v>29996</v>
      </c>
      <c r="G5076" s="10">
        <v>0</v>
      </c>
      <c r="H5076" s="10">
        <v>1</v>
      </c>
      <c r="I5076" s="10">
        <v>1</v>
      </c>
      <c r="J5076" s="10">
        <v>0</v>
      </c>
      <c r="K5076" s="10">
        <v>0</v>
      </c>
      <c r="L5076" s="10">
        <v>9.6779570609414584E-2</v>
      </c>
      <c r="M5076" s="10">
        <v>2704.1612576838365</v>
      </c>
    </row>
    <row r="5077" spans="1:13" x14ac:dyDescent="0.2">
      <c r="A5077" s="9" t="str">
        <f t="shared" si="79"/>
        <v>200915A29INAT35</v>
      </c>
      <c r="B5077" s="10">
        <v>2009</v>
      </c>
      <c r="C5077" s="10" t="s">
        <v>3</v>
      </c>
      <c r="D5077" s="10" t="s">
        <v>54</v>
      </c>
      <c r="E5077" s="10">
        <v>35</v>
      </c>
      <c r="F5077" s="10">
        <v>1992431</v>
      </c>
      <c r="G5077" s="10">
        <v>1</v>
      </c>
      <c r="H5077" s="10">
        <v>0.36328886671608701</v>
      </c>
      <c r="I5077" s="10">
        <v>0</v>
      </c>
      <c r="J5077" s="10">
        <v>0.25303511137901386</v>
      </c>
      <c r="K5077" s="10">
        <v>0.49150761055213454</v>
      </c>
      <c r="L5077" s="10">
        <v>0.50849238944786546</v>
      </c>
    </row>
    <row r="5078" spans="1:13" x14ac:dyDescent="0.2">
      <c r="A5078" s="9" t="str">
        <f t="shared" si="79"/>
        <v>200915A29MILI35</v>
      </c>
      <c r="B5078" s="10">
        <v>2009</v>
      </c>
      <c r="C5078" s="10" t="s">
        <v>3</v>
      </c>
      <c r="D5078" s="10" t="s">
        <v>26</v>
      </c>
      <c r="E5078" s="10">
        <v>35</v>
      </c>
      <c r="F5078" s="10">
        <v>4836</v>
      </c>
      <c r="G5078" s="10">
        <v>0</v>
      </c>
      <c r="H5078" s="10">
        <v>1</v>
      </c>
      <c r="I5078" s="10">
        <v>1</v>
      </c>
      <c r="J5078" s="10">
        <v>0</v>
      </c>
      <c r="K5078" s="10">
        <v>0</v>
      </c>
      <c r="L5078" s="10">
        <v>0.20016542597187759</v>
      </c>
      <c r="M5078" s="10">
        <v>988.89964102782449</v>
      </c>
    </row>
    <row r="5079" spans="1:13" x14ac:dyDescent="0.2">
      <c r="A5079" s="9" t="str">
        <f t="shared" si="79"/>
        <v>200915A29PUBL35</v>
      </c>
      <c r="B5079" s="10">
        <v>2009</v>
      </c>
      <c r="C5079" s="10" t="s">
        <v>3</v>
      </c>
      <c r="D5079" s="10" t="s">
        <v>27</v>
      </c>
      <c r="E5079" s="10">
        <v>35</v>
      </c>
      <c r="F5079" s="10">
        <v>72575</v>
      </c>
      <c r="G5079" s="10">
        <v>0</v>
      </c>
      <c r="H5079" s="10">
        <v>1</v>
      </c>
      <c r="I5079" s="10">
        <v>1</v>
      </c>
      <c r="J5079" s="10">
        <v>0</v>
      </c>
      <c r="K5079" s="10">
        <v>0</v>
      </c>
      <c r="L5079" s="10">
        <v>0.21335170513262142</v>
      </c>
      <c r="M5079" s="10">
        <v>1979.1305322228006</v>
      </c>
    </row>
    <row r="5080" spans="1:13" x14ac:dyDescent="0.2">
      <c r="A5080" s="9" t="str">
        <f t="shared" si="79"/>
        <v>200915A29SCA135</v>
      </c>
      <c r="B5080" s="10">
        <v>2009</v>
      </c>
      <c r="C5080" s="10" t="s">
        <v>3</v>
      </c>
      <c r="D5080" s="10" t="s">
        <v>29</v>
      </c>
      <c r="E5080" s="10">
        <v>35</v>
      </c>
      <c r="F5080" s="10">
        <v>373526</v>
      </c>
      <c r="G5080" s="10">
        <v>0</v>
      </c>
      <c r="H5080" s="10">
        <v>1</v>
      </c>
      <c r="I5080" s="10">
        <v>1</v>
      </c>
      <c r="J5080" s="10">
        <v>0</v>
      </c>
      <c r="K5080" s="10">
        <v>0</v>
      </c>
      <c r="L5080" s="10">
        <v>0.37046952554842233</v>
      </c>
      <c r="M5080" s="10">
        <v>671.1339245568721</v>
      </c>
    </row>
    <row r="5081" spans="1:13" x14ac:dyDescent="0.2">
      <c r="A5081" s="9" t="str">
        <f t="shared" si="79"/>
        <v>200915A29SCA235</v>
      </c>
      <c r="B5081" s="10">
        <v>2009</v>
      </c>
      <c r="C5081" s="10" t="s">
        <v>3</v>
      </c>
      <c r="D5081" s="10" t="s">
        <v>30</v>
      </c>
      <c r="E5081" s="10">
        <v>35</v>
      </c>
      <c r="F5081" s="10">
        <v>289331</v>
      </c>
      <c r="G5081" s="10">
        <v>0</v>
      </c>
      <c r="H5081" s="10">
        <v>1</v>
      </c>
      <c r="I5081" s="10">
        <v>1</v>
      </c>
      <c r="J5081" s="10">
        <v>0</v>
      </c>
      <c r="K5081" s="10">
        <v>0</v>
      </c>
      <c r="L5081" s="10">
        <v>0.39462069394568849</v>
      </c>
      <c r="M5081" s="10">
        <v>773.54460404562349</v>
      </c>
    </row>
    <row r="5082" spans="1:13" x14ac:dyDescent="0.2">
      <c r="A5082" s="9" t="str">
        <f t="shared" si="79"/>
        <v>200915A29SREM35</v>
      </c>
      <c r="B5082" s="10">
        <v>2009</v>
      </c>
      <c r="C5082" s="10" t="s">
        <v>3</v>
      </c>
      <c r="D5082" s="10" t="s">
        <v>35</v>
      </c>
      <c r="E5082" s="10">
        <v>35</v>
      </c>
      <c r="F5082" s="10">
        <v>39675</v>
      </c>
      <c r="G5082" s="10">
        <v>0</v>
      </c>
      <c r="H5082" s="10">
        <v>1</v>
      </c>
      <c r="I5082" s="10">
        <v>1</v>
      </c>
      <c r="J5082" s="10">
        <v>0</v>
      </c>
      <c r="K5082" s="10">
        <v>0</v>
      </c>
      <c r="L5082" s="10">
        <v>0.53653434152488977</v>
      </c>
      <c r="M5082" s="10">
        <v>0</v>
      </c>
    </row>
    <row r="5083" spans="1:13" x14ac:dyDescent="0.2">
      <c r="A5083" s="9" t="str">
        <f t="shared" si="79"/>
        <v>200915A29TDOM35</v>
      </c>
      <c r="B5083" s="10">
        <v>2009</v>
      </c>
      <c r="C5083" s="10" t="s">
        <v>3</v>
      </c>
      <c r="D5083" s="10" t="s">
        <v>33</v>
      </c>
      <c r="E5083" s="10">
        <v>35</v>
      </c>
      <c r="F5083" s="10">
        <v>112239</v>
      </c>
      <c r="G5083" s="10">
        <v>0</v>
      </c>
      <c r="H5083" s="10">
        <v>1</v>
      </c>
      <c r="I5083" s="10">
        <v>1</v>
      </c>
      <c r="J5083" s="10">
        <v>0</v>
      </c>
      <c r="K5083" s="10">
        <v>0</v>
      </c>
      <c r="L5083" s="10">
        <v>0.17244451572091699</v>
      </c>
      <c r="M5083" s="10">
        <v>528.51826287589131</v>
      </c>
    </row>
    <row r="5084" spans="1:13" x14ac:dyDescent="0.2">
      <c r="A5084" s="9" t="str">
        <f t="shared" si="79"/>
        <v>200918A24AGCC35</v>
      </c>
      <c r="B5084" s="10">
        <v>2009</v>
      </c>
      <c r="C5084" s="10" t="s">
        <v>1</v>
      </c>
      <c r="D5084" s="10" t="s">
        <v>23</v>
      </c>
      <c r="E5084" s="10">
        <v>35</v>
      </c>
      <c r="F5084" s="10">
        <v>1936</v>
      </c>
      <c r="G5084" s="10">
        <v>0</v>
      </c>
      <c r="H5084" s="10">
        <v>1</v>
      </c>
      <c r="I5084" s="10">
        <v>1</v>
      </c>
      <c r="J5084" s="10">
        <v>0</v>
      </c>
      <c r="K5084" s="10">
        <v>0</v>
      </c>
      <c r="L5084" s="10">
        <v>0.5</v>
      </c>
      <c r="M5084" s="10">
        <v>589.92417730393424</v>
      </c>
    </row>
    <row r="5085" spans="1:13" x14ac:dyDescent="0.2">
      <c r="A5085" s="9" t="str">
        <f t="shared" si="79"/>
        <v>200918A24CCA135</v>
      </c>
      <c r="B5085" s="10">
        <v>2009</v>
      </c>
      <c r="C5085" s="10" t="s">
        <v>1</v>
      </c>
      <c r="D5085" s="10" t="s">
        <v>24</v>
      </c>
      <c r="E5085" s="10">
        <v>35</v>
      </c>
      <c r="F5085" s="10">
        <v>244824</v>
      </c>
      <c r="G5085" s="10">
        <v>0</v>
      </c>
      <c r="H5085" s="10">
        <v>1</v>
      </c>
      <c r="I5085" s="10">
        <v>1</v>
      </c>
      <c r="J5085" s="10">
        <v>0</v>
      </c>
      <c r="K5085" s="10">
        <v>0</v>
      </c>
      <c r="L5085" s="10">
        <v>0.25295722641571089</v>
      </c>
      <c r="M5085" s="10">
        <v>980.83407796944493</v>
      </c>
    </row>
    <row r="5086" spans="1:13" x14ac:dyDescent="0.2">
      <c r="A5086" s="9" t="str">
        <f t="shared" si="79"/>
        <v>200918A24CCA235</v>
      </c>
      <c r="B5086" s="10">
        <v>2009</v>
      </c>
      <c r="C5086" s="10" t="s">
        <v>1</v>
      </c>
      <c r="D5086" s="10" t="s">
        <v>25</v>
      </c>
      <c r="E5086" s="10">
        <v>35</v>
      </c>
      <c r="F5086" s="10">
        <v>772202</v>
      </c>
      <c r="G5086" s="10">
        <v>0</v>
      </c>
      <c r="H5086" s="10">
        <v>1</v>
      </c>
      <c r="I5086" s="10">
        <v>1</v>
      </c>
      <c r="J5086" s="10">
        <v>0</v>
      </c>
      <c r="K5086" s="10">
        <v>0</v>
      </c>
      <c r="L5086" s="10">
        <v>0.23934540444080693</v>
      </c>
      <c r="M5086" s="10">
        <v>1017.8813195712654</v>
      </c>
    </row>
    <row r="5087" spans="1:13" x14ac:dyDescent="0.2">
      <c r="A5087" s="9" t="str">
        <f t="shared" si="79"/>
        <v>200918A24CONT35</v>
      </c>
      <c r="B5087" s="10">
        <v>2009</v>
      </c>
      <c r="C5087" s="10" t="s">
        <v>1</v>
      </c>
      <c r="D5087" s="10" t="s">
        <v>31</v>
      </c>
      <c r="E5087" s="10">
        <v>35</v>
      </c>
      <c r="F5087" s="10">
        <v>89027</v>
      </c>
      <c r="G5087" s="10">
        <v>0</v>
      </c>
      <c r="H5087" s="10">
        <v>1</v>
      </c>
      <c r="I5087" s="10">
        <v>1</v>
      </c>
      <c r="J5087" s="10">
        <v>0</v>
      </c>
      <c r="K5087" s="10">
        <v>0</v>
      </c>
      <c r="L5087" s="10">
        <v>9.7813023015489678E-2</v>
      </c>
      <c r="M5087" s="10">
        <v>964.1675174936712</v>
      </c>
    </row>
    <row r="5088" spans="1:13" x14ac:dyDescent="0.2">
      <c r="A5088" s="9" t="str">
        <f t="shared" si="79"/>
        <v>200918A24EMPR35</v>
      </c>
      <c r="B5088" s="10">
        <v>2009</v>
      </c>
      <c r="C5088" s="10" t="s">
        <v>1</v>
      </c>
      <c r="D5088" s="10" t="s">
        <v>32</v>
      </c>
      <c r="E5088" s="10">
        <v>35</v>
      </c>
      <c r="F5088" s="10">
        <v>9679</v>
      </c>
      <c r="G5088" s="10">
        <v>0</v>
      </c>
      <c r="H5088" s="10">
        <v>1</v>
      </c>
      <c r="I5088" s="10">
        <v>1</v>
      </c>
      <c r="J5088" s="10">
        <v>0</v>
      </c>
      <c r="K5088" s="10">
        <v>0</v>
      </c>
      <c r="L5088" s="10">
        <v>0.20002066329166235</v>
      </c>
      <c r="M5088" s="10">
        <v>2077.1353951044612</v>
      </c>
    </row>
    <row r="5089" spans="1:13" x14ac:dyDescent="0.2">
      <c r="A5089" s="9" t="str">
        <f t="shared" si="79"/>
        <v>200918A24INAT35</v>
      </c>
      <c r="B5089" s="10">
        <v>2009</v>
      </c>
      <c r="C5089" s="10" t="s">
        <v>1</v>
      </c>
      <c r="D5089" s="10" t="s">
        <v>54</v>
      </c>
      <c r="E5089" s="10">
        <v>35</v>
      </c>
      <c r="F5089" s="10">
        <v>821557</v>
      </c>
      <c r="G5089" s="10">
        <v>1</v>
      </c>
      <c r="H5089" s="10">
        <v>0.48646046470299686</v>
      </c>
      <c r="I5089" s="10">
        <v>0</v>
      </c>
      <c r="J5089" s="10">
        <v>0.30152381392891792</v>
      </c>
      <c r="K5089" s="10">
        <v>0.65488578394438857</v>
      </c>
      <c r="L5089" s="10">
        <v>0.34511421605561149</v>
      </c>
    </row>
    <row r="5090" spans="1:13" x14ac:dyDescent="0.2">
      <c r="A5090" s="9" t="str">
        <f t="shared" si="79"/>
        <v>200918A24MILI35</v>
      </c>
      <c r="B5090" s="10">
        <v>2009</v>
      </c>
      <c r="C5090" s="10" t="s">
        <v>1</v>
      </c>
      <c r="D5090" s="10" t="s">
        <v>26</v>
      </c>
      <c r="E5090" s="10">
        <v>35</v>
      </c>
      <c r="F5090" s="10">
        <v>3869</v>
      </c>
      <c r="G5090" s="10">
        <v>0</v>
      </c>
      <c r="H5090" s="10">
        <v>1</v>
      </c>
      <c r="I5090" s="10">
        <v>1</v>
      </c>
      <c r="J5090" s="10">
        <v>0</v>
      </c>
      <c r="K5090" s="10">
        <v>0</v>
      </c>
      <c r="L5090" s="10">
        <v>0.25019384853967436</v>
      </c>
      <c r="M5090" s="10">
        <v>974.87604116449063</v>
      </c>
    </row>
    <row r="5091" spans="1:13" x14ac:dyDescent="0.2">
      <c r="A5091" s="9" t="str">
        <f t="shared" si="79"/>
        <v>200918A24PUBL35</v>
      </c>
      <c r="B5091" s="10">
        <v>2009</v>
      </c>
      <c r="C5091" s="10" t="s">
        <v>1</v>
      </c>
      <c r="D5091" s="10" t="s">
        <v>27</v>
      </c>
      <c r="E5091" s="10">
        <v>35</v>
      </c>
      <c r="F5091" s="10">
        <v>26127</v>
      </c>
      <c r="G5091" s="10">
        <v>0</v>
      </c>
      <c r="H5091" s="10">
        <v>1</v>
      </c>
      <c r="I5091" s="10">
        <v>1</v>
      </c>
      <c r="J5091" s="10">
        <v>0</v>
      </c>
      <c r="K5091" s="10">
        <v>0</v>
      </c>
      <c r="L5091" s="10">
        <v>0.29628353810234626</v>
      </c>
      <c r="M5091" s="10">
        <v>1427.3231357842897</v>
      </c>
    </row>
    <row r="5092" spans="1:13" x14ac:dyDescent="0.2">
      <c r="A5092" s="9" t="str">
        <f t="shared" si="79"/>
        <v>200918A24SCA135</v>
      </c>
      <c r="B5092" s="10">
        <v>2009</v>
      </c>
      <c r="C5092" s="10" t="s">
        <v>1</v>
      </c>
      <c r="D5092" s="10" t="s">
        <v>29</v>
      </c>
      <c r="E5092" s="10">
        <v>35</v>
      </c>
      <c r="F5092" s="10">
        <v>200309</v>
      </c>
      <c r="G5092" s="10">
        <v>0</v>
      </c>
      <c r="H5092" s="10">
        <v>1</v>
      </c>
      <c r="I5092" s="10">
        <v>1</v>
      </c>
      <c r="J5092" s="10">
        <v>0</v>
      </c>
      <c r="K5092" s="10">
        <v>0</v>
      </c>
      <c r="L5092" s="10">
        <v>0.31886734994433602</v>
      </c>
      <c r="M5092" s="10">
        <v>638.04267989322238</v>
      </c>
    </row>
    <row r="5093" spans="1:13" x14ac:dyDescent="0.2">
      <c r="A5093" s="9" t="str">
        <f t="shared" si="79"/>
        <v>200918A24SCA235</v>
      </c>
      <c r="B5093" s="10">
        <v>2009</v>
      </c>
      <c r="C5093" s="10" t="s">
        <v>1</v>
      </c>
      <c r="D5093" s="10" t="s">
        <v>30</v>
      </c>
      <c r="E5093" s="10">
        <v>35</v>
      </c>
      <c r="F5093" s="10">
        <v>158700</v>
      </c>
      <c r="G5093" s="10">
        <v>0</v>
      </c>
      <c r="H5093" s="10">
        <v>1</v>
      </c>
      <c r="I5093" s="10">
        <v>1</v>
      </c>
      <c r="J5093" s="10">
        <v>0</v>
      </c>
      <c r="K5093" s="10">
        <v>0</v>
      </c>
      <c r="L5093" s="10">
        <v>0.34753623188405797</v>
      </c>
      <c r="M5093" s="10">
        <v>731.81178782177074</v>
      </c>
    </row>
    <row r="5094" spans="1:13" x14ac:dyDescent="0.2">
      <c r="A5094" s="9" t="str">
        <f t="shared" si="79"/>
        <v>200918A24SREM35</v>
      </c>
      <c r="B5094" s="10">
        <v>2009</v>
      </c>
      <c r="C5094" s="10" t="s">
        <v>1</v>
      </c>
      <c r="D5094" s="10" t="s">
        <v>35</v>
      </c>
      <c r="E5094" s="10">
        <v>35</v>
      </c>
      <c r="F5094" s="10">
        <v>9679</v>
      </c>
      <c r="G5094" s="10">
        <v>0</v>
      </c>
      <c r="H5094" s="10">
        <v>1</v>
      </c>
      <c r="I5094" s="10">
        <v>1</v>
      </c>
      <c r="J5094" s="10">
        <v>0</v>
      </c>
      <c r="K5094" s="10">
        <v>0</v>
      </c>
      <c r="L5094" s="10">
        <v>0.5999586734166753</v>
      </c>
      <c r="M5094" s="10">
        <v>0</v>
      </c>
    </row>
    <row r="5095" spans="1:13" x14ac:dyDescent="0.2">
      <c r="A5095" s="9" t="str">
        <f t="shared" si="79"/>
        <v>200918A24TDOM35</v>
      </c>
      <c r="B5095" s="10">
        <v>2009</v>
      </c>
      <c r="C5095" s="10" t="s">
        <v>1</v>
      </c>
      <c r="D5095" s="10" t="s">
        <v>33</v>
      </c>
      <c r="E5095" s="10">
        <v>35</v>
      </c>
      <c r="F5095" s="10">
        <v>42577</v>
      </c>
      <c r="G5095" s="10">
        <v>0</v>
      </c>
      <c r="H5095" s="10">
        <v>1</v>
      </c>
      <c r="I5095" s="10">
        <v>1</v>
      </c>
      <c r="J5095" s="10">
        <v>0</v>
      </c>
      <c r="K5095" s="10">
        <v>0</v>
      </c>
      <c r="L5095" s="10">
        <v>0.20457054278131384</v>
      </c>
      <c r="M5095" s="10">
        <v>541.32793694479426</v>
      </c>
    </row>
    <row r="5096" spans="1:13" x14ac:dyDescent="0.2">
      <c r="A5096" s="9" t="str">
        <f t="shared" si="79"/>
        <v>200925A29AGCC35</v>
      </c>
      <c r="B5096" s="10">
        <v>2009</v>
      </c>
      <c r="C5096" s="10" t="s">
        <v>2</v>
      </c>
      <c r="D5096" s="10" t="s">
        <v>23</v>
      </c>
      <c r="E5096" s="10">
        <v>35</v>
      </c>
      <c r="F5096" s="10">
        <v>968</v>
      </c>
      <c r="G5096" s="10">
        <v>0</v>
      </c>
      <c r="H5096" s="10">
        <v>1</v>
      </c>
      <c r="I5096" s="10">
        <v>1</v>
      </c>
      <c r="J5096" s="10">
        <v>0</v>
      </c>
      <c r="K5096" s="10">
        <v>0</v>
      </c>
      <c r="L5096" s="10">
        <v>0</v>
      </c>
      <c r="M5096" s="10">
        <v>561.83254981327059</v>
      </c>
    </row>
    <row r="5097" spans="1:13" x14ac:dyDescent="0.2">
      <c r="A5097" s="9" t="str">
        <f t="shared" si="79"/>
        <v>200925A29CCA135</v>
      </c>
      <c r="B5097" s="10">
        <v>2009</v>
      </c>
      <c r="C5097" s="10" t="s">
        <v>2</v>
      </c>
      <c r="D5097" s="10" t="s">
        <v>24</v>
      </c>
      <c r="E5097" s="10">
        <v>35</v>
      </c>
      <c r="F5097" s="10">
        <v>203215</v>
      </c>
      <c r="G5097" s="10">
        <v>0</v>
      </c>
      <c r="H5097" s="10">
        <v>1</v>
      </c>
      <c r="I5097" s="10">
        <v>1</v>
      </c>
      <c r="J5097" s="10">
        <v>0</v>
      </c>
      <c r="K5097" s="10">
        <v>0</v>
      </c>
      <c r="L5097" s="10">
        <v>0.13333661393105825</v>
      </c>
      <c r="M5097" s="10">
        <v>1234.4404231355181</v>
      </c>
    </row>
    <row r="5098" spans="1:13" x14ac:dyDescent="0.2">
      <c r="A5098" s="9" t="str">
        <f t="shared" si="79"/>
        <v>200925A29CCA235</v>
      </c>
      <c r="B5098" s="10">
        <v>2009</v>
      </c>
      <c r="C5098" s="10" t="s">
        <v>2</v>
      </c>
      <c r="D5098" s="10" t="s">
        <v>25</v>
      </c>
      <c r="E5098" s="10">
        <v>35</v>
      </c>
      <c r="F5098" s="10">
        <v>726708</v>
      </c>
      <c r="G5098" s="10">
        <v>0</v>
      </c>
      <c r="H5098" s="10">
        <v>1</v>
      </c>
      <c r="I5098" s="10">
        <v>1</v>
      </c>
      <c r="J5098" s="10">
        <v>0</v>
      </c>
      <c r="K5098" s="10">
        <v>0</v>
      </c>
      <c r="L5098" s="10">
        <v>0.14115710849474616</v>
      </c>
      <c r="M5098" s="10">
        <v>1544.9632858069454</v>
      </c>
    </row>
    <row r="5099" spans="1:13" x14ac:dyDescent="0.2">
      <c r="A5099" s="9" t="str">
        <f t="shared" si="79"/>
        <v>200925A29CONT35</v>
      </c>
      <c r="B5099" s="10">
        <v>2009</v>
      </c>
      <c r="C5099" s="10" t="s">
        <v>2</v>
      </c>
      <c r="D5099" s="10" t="s">
        <v>31</v>
      </c>
      <c r="E5099" s="10">
        <v>35</v>
      </c>
      <c r="F5099" s="10">
        <v>139336</v>
      </c>
      <c r="G5099" s="10">
        <v>0</v>
      </c>
      <c r="H5099" s="10">
        <v>1</v>
      </c>
      <c r="I5099" s="10">
        <v>1</v>
      </c>
      <c r="J5099" s="10">
        <v>0</v>
      </c>
      <c r="K5099" s="10">
        <v>0</v>
      </c>
      <c r="L5099" s="10">
        <v>3.4707469713498307E-2</v>
      </c>
      <c r="M5099" s="10">
        <v>1470.0040319520892</v>
      </c>
    </row>
    <row r="5100" spans="1:13" x14ac:dyDescent="0.2">
      <c r="A5100" s="9" t="str">
        <f t="shared" si="79"/>
        <v>200925A29EMPR35</v>
      </c>
      <c r="B5100" s="10">
        <v>2009</v>
      </c>
      <c r="C5100" s="10" t="s">
        <v>2</v>
      </c>
      <c r="D5100" s="10" t="s">
        <v>32</v>
      </c>
      <c r="E5100" s="10">
        <v>35</v>
      </c>
      <c r="F5100" s="10">
        <v>20317</v>
      </c>
      <c r="G5100" s="10">
        <v>0</v>
      </c>
      <c r="H5100" s="10">
        <v>1</v>
      </c>
      <c r="I5100" s="10">
        <v>1</v>
      </c>
      <c r="J5100" s="10">
        <v>0</v>
      </c>
      <c r="K5100" s="10">
        <v>0</v>
      </c>
      <c r="L5100" s="10">
        <v>4.7595609588029726E-2</v>
      </c>
      <c r="M5100" s="10">
        <v>3052.6729909964465</v>
      </c>
    </row>
    <row r="5101" spans="1:13" x14ac:dyDescent="0.2">
      <c r="A5101" s="9" t="str">
        <f t="shared" si="79"/>
        <v>200925A29INAT35</v>
      </c>
      <c r="B5101" s="10">
        <v>2009</v>
      </c>
      <c r="C5101" s="10" t="s">
        <v>2</v>
      </c>
      <c r="D5101" s="10" t="s">
        <v>54</v>
      </c>
      <c r="E5101" s="10">
        <v>35</v>
      </c>
      <c r="F5101" s="10">
        <v>427720</v>
      </c>
      <c r="G5101" s="10">
        <v>1</v>
      </c>
      <c r="H5101" s="10">
        <v>0.44570981015617694</v>
      </c>
      <c r="I5101" s="10">
        <v>0</v>
      </c>
      <c r="J5101" s="10">
        <v>0.48868184793790331</v>
      </c>
      <c r="K5101" s="10">
        <v>0.87783596745534465</v>
      </c>
      <c r="L5101" s="10">
        <v>0.12216403254465538</v>
      </c>
    </row>
    <row r="5102" spans="1:13" x14ac:dyDescent="0.2">
      <c r="A5102" s="9" t="str">
        <f t="shared" si="79"/>
        <v>200925A29MILI35</v>
      </c>
      <c r="B5102" s="10">
        <v>2009</v>
      </c>
      <c r="C5102" s="10" t="s">
        <v>2</v>
      </c>
      <c r="D5102" s="10" t="s">
        <v>26</v>
      </c>
      <c r="E5102" s="10">
        <v>35</v>
      </c>
      <c r="F5102" s="10">
        <v>967</v>
      </c>
      <c r="G5102" s="10">
        <v>0</v>
      </c>
      <c r="H5102" s="10">
        <v>1</v>
      </c>
      <c r="I5102" s="10">
        <v>1</v>
      </c>
      <c r="J5102" s="10">
        <v>0</v>
      </c>
      <c r="K5102" s="10">
        <v>0</v>
      </c>
      <c r="L5102" s="10">
        <v>0</v>
      </c>
      <c r="M5102" s="10">
        <v>1045.0085426526832</v>
      </c>
    </row>
    <row r="5103" spans="1:13" x14ac:dyDescent="0.2">
      <c r="A5103" s="9" t="str">
        <f t="shared" si="79"/>
        <v>200925A29PUBL35</v>
      </c>
      <c r="B5103" s="10">
        <v>2009</v>
      </c>
      <c r="C5103" s="10" t="s">
        <v>2</v>
      </c>
      <c r="D5103" s="10" t="s">
        <v>27</v>
      </c>
      <c r="E5103" s="10">
        <v>35</v>
      </c>
      <c r="F5103" s="10">
        <v>46448</v>
      </c>
      <c r="G5103" s="10">
        <v>0</v>
      </c>
      <c r="H5103" s="10">
        <v>1</v>
      </c>
      <c r="I5103" s="10">
        <v>1</v>
      </c>
      <c r="J5103" s="10">
        <v>0</v>
      </c>
      <c r="K5103" s="10">
        <v>0</v>
      </c>
      <c r="L5103" s="10">
        <v>0.16670254908715124</v>
      </c>
      <c r="M5103" s="10">
        <v>2255.0342304420574</v>
      </c>
    </row>
    <row r="5104" spans="1:13" x14ac:dyDescent="0.2">
      <c r="A5104" s="9" t="str">
        <f t="shared" si="79"/>
        <v>200925A29SCA135</v>
      </c>
      <c r="B5104" s="10">
        <v>2009</v>
      </c>
      <c r="C5104" s="10" t="s">
        <v>2</v>
      </c>
      <c r="D5104" s="10" t="s">
        <v>29</v>
      </c>
      <c r="E5104" s="10">
        <v>35</v>
      </c>
      <c r="F5104" s="10">
        <v>81289</v>
      </c>
      <c r="G5104" s="10">
        <v>0</v>
      </c>
      <c r="H5104" s="10">
        <v>1</v>
      </c>
      <c r="I5104" s="10">
        <v>1</v>
      </c>
      <c r="J5104" s="10">
        <v>0</v>
      </c>
      <c r="K5104" s="10">
        <v>0</v>
      </c>
      <c r="L5104" s="10">
        <v>2.3803958715201318E-2</v>
      </c>
      <c r="M5104" s="10">
        <v>1048.8068936521993</v>
      </c>
    </row>
    <row r="5105" spans="1:13" x14ac:dyDescent="0.2">
      <c r="A5105" s="9" t="str">
        <f t="shared" si="79"/>
        <v>200925A29SCA235</v>
      </c>
      <c r="B5105" s="10">
        <v>2009</v>
      </c>
      <c r="C5105" s="10" t="s">
        <v>2</v>
      </c>
      <c r="D5105" s="10" t="s">
        <v>30</v>
      </c>
      <c r="E5105" s="10">
        <v>35</v>
      </c>
      <c r="F5105" s="10">
        <v>83222</v>
      </c>
      <c r="G5105" s="10">
        <v>0</v>
      </c>
      <c r="H5105" s="10">
        <v>1</v>
      </c>
      <c r="I5105" s="10">
        <v>1</v>
      </c>
      <c r="J5105" s="10">
        <v>0</v>
      </c>
      <c r="K5105" s="10">
        <v>0</v>
      </c>
      <c r="L5105" s="10">
        <v>0.2093196510538079</v>
      </c>
      <c r="M5105" s="10">
        <v>976.88300761727146</v>
      </c>
    </row>
    <row r="5106" spans="1:13" x14ac:dyDescent="0.2">
      <c r="A5106" s="9" t="str">
        <f t="shared" si="79"/>
        <v>200925A29SREM35</v>
      </c>
      <c r="B5106" s="10">
        <v>2009</v>
      </c>
      <c r="C5106" s="10" t="s">
        <v>2</v>
      </c>
      <c r="D5106" s="10" t="s">
        <v>35</v>
      </c>
      <c r="E5106" s="10">
        <v>35</v>
      </c>
      <c r="F5106" s="10">
        <v>14517</v>
      </c>
      <c r="G5106" s="10">
        <v>0</v>
      </c>
      <c r="H5106" s="10">
        <v>1</v>
      </c>
      <c r="I5106" s="10">
        <v>1</v>
      </c>
      <c r="J5106" s="10">
        <v>0</v>
      </c>
      <c r="K5106" s="10">
        <v>0</v>
      </c>
      <c r="L5106" s="10">
        <v>0.13336088723565476</v>
      </c>
      <c r="M5106" s="10">
        <v>0</v>
      </c>
    </row>
    <row r="5107" spans="1:13" x14ac:dyDescent="0.2">
      <c r="A5107" s="9" t="str">
        <f t="shared" si="79"/>
        <v>200925A29TDOM35</v>
      </c>
      <c r="B5107" s="10">
        <v>2009</v>
      </c>
      <c r="C5107" s="10" t="s">
        <v>2</v>
      </c>
      <c r="D5107" s="10" t="s">
        <v>33</v>
      </c>
      <c r="E5107" s="10">
        <v>35</v>
      </c>
      <c r="F5107" s="10">
        <v>58049</v>
      </c>
      <c r="G5107" s="10">
        <v>0</v>
      </c>
      <c r="H5107" s="10">
        <v>1</v>
      </c>
      <c r="I5107" s="10">
        <v>1</v>
      </c>
      <c r="J5107" s="10">
        <v>0</v>
      </c>
      <c r="K5107" s="10">
        <v>0</v>
      </c>
      <c r="L5107" s="10">
        <v>3.3351134386466606E-2</v>
      </c>
      <c r="M5107" s="10">
        <v>572.98073848451224</v>
      </c>
    </row>
    <row r="5108" spans="1:13" x14ac:dyDescent="0.2">
      <c r="A5108" s="9" t="str">
        <f t="shared" si="79"/>
        <v>200930EMAAGCC35</v>
      </c>
      <c r="B5108" s="10">
        <v>2009</v>
      </c>
      <c r="C5108" s="10" t="s">
        <v>4</v>
      </c>
      <c r="D5108" s="10" t="s">
        <v>23</v>
      </c>
      <c r="E5108" s="10">
        <v>35</v>
      </c>
      <c r="F5108" s="10">
        <v>2904</v>
      </c>
      <c r="G5108" s="10">
        <v>0</v>
      </c>
      <c r="H5108" s="10">
        <v>1</v>
      </c>
      <c r="I5108" s="10">
        <v>1</v>
      </c>
      <c r="J5108" s="10">
        <v>0</v>
      </c>
      <c r="K5108" s="10">
        <v>0</v>
      </c>
      <c r="L5108" s="10">
        <v>0</v>
      </c>
      <c r="M5108" s="10">
        <v>842.74882471990577</v>
      </c>
    </row>
    <row r="5109" spans="1:13" x14ac:dyDescent="0.2">
      <c r="A5109" s="9" t="str">
        <f t="shared" si="79"/>
        <v>200930EMAAGSC35</v>
      </c>
      <c r="B5109" s="10">
        <v>2009</v>
      </c>
      <c r="C5109" s="10" t="s">
        <v>4</v>
      </c>
      <c r="D5109" s="10" t="s">
        <v>28</v>
      </c>
      <c r="E5109" s="10">
        <v>35</v>
      </c>
      <c r="F5109" s="10">
        <v>7744</v>
      </c>
      <c r="G5109" s="10">
        <v>0</v>
      </c>
      <c r="H5109" s="10">
        <v>1</v>
      </c>
      <c r="I5109" s="10">
        <v>1</v>
      </c>
      <c r="J5109" s="10">
        <v>0</v>
      </c>
      <c r="K5109" s="10">
        <v>0</v>
      </c>
      <c r="L5109" s="10">
        <v>0</v>
      </c>
      <c r="M5109" s="10">
        <v>610.99289792193179</v>
      </c>
    </row>
    <row r="5110" spans="1:13" x14ac:dyDescent="0.2">
      <c r="A5110" s="9" t="str">
        <f t="shared" si="79"/>
        <v>200930EMAAUTO35</v>
      </c>
      <c r="B5110" s="10">
        <v>2009</v>
      </c>
      <c r="C5110" s="10" t="s">
        <v>4</v>
      </c>
      <c r="D5110" s="10" t="s">
        <v>34</v>
      </c>
      <c r="E5110" s="10">
        <v>35</v>
      </c>
      <c r="F5110" s="10">
        <v>24195</v>
      </c>
      <c r="G5110" s="10">
        <v>0</v>
      </c>
      <c r="H5110" s="10">
        <v>1</v>
      </c>
      <c r="I5110" s="10">
        <v>1</v>
      </c>
      <c r="J5110" s="10">
        <v>0</v>
      </c>
      <c r="K5110" s="10">
        <v>0</v>
      </c>
      <c r="L5110" s="10">
        <v>0</v>
      </c>
      <c r="M5110" s="10">
        <v>0</v>
      </c>
    </row>
    <row r="5111" spans="1:13" x14ac:dyDescent="0.2">
      <c r="A5111" s="9" t="str">
        <f t="shared" si="79"/>
        <v>200930EMACCA135</v>
      </c>
      <c r="B5111" s="10">
        <v>2009</v>
      </c>
      <c r="C5111" s="10" t="s">
        <v>4</v>
      </c>
      <c r="D5111" s="10" t="s">
        <v>24</v>
      </c>
      <c r="E5111" s="10">
        <v>35</v>
      </c>
      <c r="F5111" s="10">
        <v>686085</v>
      </c>
      <c r="G5111" s="10">
        <v>0</v>
      </c>
      <c r="H5111" s="10">
        <v>1</v>
      </c>
      <c r="I5111" s="10">
        <v>1</v>
      </c>
      <c r="J5111" s="10">
        <v>0</v>
      </c>
      <c r="K5111" s="10">
        <v>0</v>
      </c>
      <c r="L5111" s="10">
        <v>5.5009218974325341E-2</v>
      </c>
      <c r="M5111" s="10">
        <v>1574.9721928587492</v>
      </c>
    </row>
    <row r="5112" spans="1:13" x14ac:dyDescent="0.2">
      <c r="A5112" s="9" t="str">
        <f t="shared" si="79"/>
        <v>200930EMACCA235</v>
      </c>
      <c r="B5112" s="10">
        <v>2009</v>
      </c>
      <c r="C5112" s="10" t="s">
        <v>4</v>
      </c>
      <c r="D5112" s="10" t="s">
        <v>25</v>
      </c>
      <c r="E5112" s="10">
        <v>35</v>
      </c>
      <c r="F5112" s="10">
        <v>2166631</v>
      </c>
      <c r="G5112" s="10">
        <v>0</v>
      </c>
      <c r="H5112" s="10">
        <v>1</v>
      </c>
      <c r="I5112" s="10">
        <v>1</v>
      </c>
      <c r="J5112" s="10">
        <v>0</v>
      </c>
      <c r="K5112" s="10">
        <v>0</v>
      </c>
      <c r="L5112" s="10">
        <v>5.7168941088722537E-2</v>
      </c>
      <c r="M5112" s="10">
        <v>1992.3107178617986</v>
      </c>
    </row>
    <row r="5113" spans="1:13" x14ac:dyDescent="0.2">
      <c r="A5113" s="9" t="str">
        <f t="shared" si="79"/>
        <v>200930EMACONT35</v>
      </c>
      <c r="B5113" s="10">
        <v>2009</v>
      </c>
      <c r="C5113" s="10" t="s">
        <v>4</v>
      </c>
      <c r="D5113" s="10" t="s">
        <v>31</v>
      </c>
      <c r="E5113" s="10">
        <v>35</v>
      </c>
      <c r="F5113" s="10">
        <v>1399269</v>
      </c>
      <c r="G5113" s="10">
        <v>0</v>
      </c>
      <c r="H5113" s="10">
        <v>1</v>
      </c>
      <c r="I5113" s="10">
        <v>1</v>
      </c>
      <c r="J5113" s="10">
        <v>0</v>
      </c>
      <c r="K5113" s="10">
        <v>0</v>
      </c>
      <c r="L5113" s="10">
        <v>2.7662300815640167E-2</v>
      </c>
      <c r="M5113" s="10">
        <v>1674.6608899139121</v>
      </c>
    </row>
    <row r="5114" spans="1:13" x14ac:dyDescent="0.2">
      <c r="A5114" s="9" t="str">
        <f t="shared" si="79"/>
        <v>200930EMAEMPR35</v>
      </c>
      <c r="B5114" s="10">
        <v>2009</v>
      </c>
      <c r="C5114" s="10" t="s">
        <v>4</v>
      </c>
      <c r="D5114" s="10" t="s">
        <v>32</v>
      </c>
      <c r="E5114" s="10">
        <v>35</v>
      </c>
      <c r="F5114" s="10">
        <v>332872</v>
      </c>
      <c r="G5114" s="10">
        <v>0</v>
      </c>
      <c r="H5114" s="10">
        <v>1</v>
      </c>
      <c r="I5114" s="10">
        <v>1</v>
      </c>
      <c r="J5114" s="10">
        <v>0</v>
      </c>
      <c r="K5114" s="10">
        <v>0</v>
      </c>
      <c r="L5114" s="10">
        <v>3.4869259054531469E-2</v>
      </c>
      <c r="M5114" s="10">
        <v>4635.8254180830436</v>
      </c>
    </row>
    <row r="5115" spans="1:13" x14ac:dyDescent="0.2">
      <c r="A5115" s="9" t="str">
        <f t="shared" si="79"/>
        <v>200930EMAINAT35</v>
      </c>
      <c r="B5115" s="10">
        <v>2009</v>
      </c>
      <c r="C5115" s="10" t="s">
        <v>4</v>
      </c>
      <c r="D5115" s="10" t="s">
        <v>54</v>
      </c>
      <c r="E5115" s="10">
        <v>35</v>
      </c>
      <c r="F5115" s="10">
        <v>3845559</v>
      </c>
      <c r="G5115" s="10">
        <v>1</v>
      </c>
      <c r="H5115" s="10">
        <v>0.11927732743146055</v>
      </c>
      <c r="I5115" s="10">
        <v>0</v>
      </c>
      <c r="J5115" s="10">
        <v>0.86537405875192652</v>
      </c>
      <c r="K5115" s="10">
        <v>0.97861221216473337</v>
      </c>
      <c r="L5115" s="10">
        <v>2.1387787835266601E-2</v>
      </c>
    </row>
    <row r="5116" spans="1:13" x14ac:dyDescent="0.2">
      <c r="A5116" s="9" t="str">
        <f t="shared" si="79"/>
        <v>200930EMAMILI35</v>
      </c>
      <c r="B5116" s="10">
        <v>2009</v>
      </c>
      <c r="C5116" s="10" t="s">
        <v>4</v>
      </c>
      <c r="D5116" s="10" t="s">
        <v>26</v>
      </c>
      <c r="E5116" s="10">
        <v>35</v>
      </c>
      <c r="F5116" s="10">
        <v>967</v>
      </c>
      <c r="G5116" s="10">
        <v>0</v>
      </c>
      <c r="H5116" s="10">
        <v>1</v>
      </c>
      <c r="I5116" s="10">
        <v>1</v>
      </c>
      <c r="J5116" s="10">
        <v>0</v>
      </c>
      <c r="K5116" s="10">
        <v>0</v>
      </c>
      <c r="L5116" s="10">
        <v>0</v>
      </c>
    </row>
    <row r="5117" spans="1:13" x14ac:dyDescent="0.2">
      <c r="A5117" s="9" t="str">
        <f t="shared" si="79"/>
        <v>200930EMAPUBL35</v>
      </c>
      <c r="B5117" s="10">
        <v>2009</v>
      </c>
      <c r="C5117" s="10" t="s">
        <v>4</v>
      </c>
      <c r="D5117" s="10" t="s">
        <v>27</v>
      </c>
      <c r="E5117" s="10">
        <v>35</v>
      </c>
      <c r="F5117" s="10">
        <v>418998</v>
      </c>
      <c r="G5117" s="10">
        <v>0</v>
      </c>
      <c r="H5117" s="10">
        <v>1</v>
      </c>
      <c r="I5117" s="10">
        <v>1</v>
      </c>
      <c r="J5117" s="10">
        <v>0</v>
      </c>
      <c r="K5117" s="10">
        <v>0</v>
      </c>
      <c r="L5117" s="10">
        <v>5.5429858853741548E-2</v>
      </c>
      <c r="M5117" s="10">
        <v>2844.3693606012012</v>
      </c>
    </row>
    <row r="5118" spans="1:13" x14ac:dyDescent="0.2">
      <c r="A5118" s="9" t="str">
        <f t="shared" si="79"/>
        <v>200930EMASCA135</v>
      </c>
      <c r="B5118" s="10">
        <v>2009</v>
      </c>
      <c r="C5118" s="10" t="s">
        <v>4</v>
      </c>
      <c r="D5118" s="10" t="s">
        <v>29</v>
      </c>
      <c r="E5118" s="10">
        <v>35</v>
      </c>
      <c r="F5118" s="10">
        <v>385110</v>
      </c>
      <c r="G5118" s="10">
        <v>0</v>
      </c>
      <c r="H5118" s="10">
        <v>1</v>
      </c>
      <c r="I5118" s="10">
        <v>1</v>
      </c>
      <c r="J5118" s="10">
        <v>0</v>
      </c>
      <c r="K5118" s="10">
        <v>0</v>
      </c>
      <c r="L5118" s="10">
        <v>3.2668588195580481E-2</v>
      </c>
      <c r="M5118" s="10">
        <v>1129.3069385545234</v>
      </c>
    </row>
    <row r="5119" spans="1:13" x14ac:dyDescent="0.2">
      <c r="A5119" s="9" t="str">
        <f t="shared" si="79"/>
        <v>200930EMASCA235</v>
      </c>
      <c r="B5119" s="10">
        <v>2009</v>
      </c>
      <c r="C5119" s="10" t="s">
        <v>4</v>
      </c>
      <c r="D5119" s="10" t="s">
        <v>30</v>
      </c>
      <c r="E5119" s="10">
        <v>35</v>
      </c>
      <c r="F5119" s="10">
        <v>282541</v>
      </c>
      <c r="G5119" s="10">
        <v>0</v>
      </c>
      <c r="H5119" s="10">
        <v>1</v>
      </c>
      <c r="I5119" s="10">
        <v>1</v>
      </c>
      <c r="J5119" s="10">
        <v>0</v>
      </c>
      <c r="K5119" s="10">
        <v>0</v>
      </c>
      <c r="L5119" s="10">
        <v>5.1369535748793979E-2</v>
      </c>
      <c r="M5119" s="10">
        <v>3661.5641576749822</v>
      </c>
    </row>
    <row r="5120" spans="1:13" x14ac:dyDescent="0.2">
      <c r="A5120" s="9" t="str">
        <f t="shared" si="79"/>
        <v>200930EMASREM35</v>
      </c>
      <c r="B5120" s="10">
        <v>2009</v>
      </c>
      <c r="C5120" s="10" t="s">
        <v>4</v>
      </c>
      <c r="D5120" s="10" t="s">
        <v>35</v>
      </c>
      <c r="E5120" s="10">
        <v>35</v>
      </c>
      <c r="F5120" s="10">
        <v>73542</v>
      </c>
      <c r="G5120" s="10">
        <v>0</v>
      </c>
      <c r="H5120" s="10">
        <v>1</v>
      </c>
      <c r="I5120" s="10">
        <v>1</v>
      </c>
      <c r="J5120" s="10">
        <v>0</v>
      </c>
      <c r="K5120" s="10">
        <v>0</v>
      </c>
      <c r="L5120" s="10">
        <v>1.3162546572026869E-2</v>
      </c>
      <c r="M5120" s="10">
        <v>0</v>
      </c>
    </row>
    <row r="5121" spans="1:13" x14ac:dyDescent="0.2">
      <c r="A5121" s="9" t="str">
        <f t="shared" si="79"/>
        <v>200930EMATDOM35</v>
      </c>
      <c r="B5121" s="10">
        <v>2009</v>
      </c>
      <c r="C5121" s="10" t="s">
        <v>4</v>
      </c>
      <c r="D5121" s="10" t="s">
        <v>33</v>
      </c>
      <c r="E5121" s="10">
        <v>35</v>
      </c>
      <c r="F5121" s="10">
        <v>650271</v>
      </c>
      <c r="G5121" s="10">
        <v>0</v>
      </c>
      <c r="H5121" s="10">
        <v>1</v>
      </c>
      <c r="I5121" s="10">
        <v>1</v>
      </c>
      <c r="J5121" s="10">
        <v>0</v>
      </c>
      <c r="K5121" s="10">
        <v>0</v>
      </c>
      <c r="L5121" s="10">
        <v>4.4647539256709896E-2</v>
      </c>
      <c r="M5121" s="10">
        <v>660.57090921781548</v>
      </c>
    </row>
    <row r="5122" spans="1:13" x14ac:dyDescent="0.2">
      <c r="A5122" s="9" t="str">
        <f t="shared" si="79"/>
        <v>200915A17AGSC41</v>
      </c>
      <c r="B5122" s="10">
        <v>2009</v>
      </c>
      <c r="C5122" s="10" t="s">
        <v>0</v>
      </c>
      <c r="D5122" s="10" t="s">
        <v>28</v>
      </c>
      <c r="E5122" s="10">
        <v>41</v>
      </c>
      <c r="F5122" s="10">
        <v>1543</v>
      </c>
      <c r="G5122" s="10">
        <v>0</v>
      </c>
      <c r="H5122" s="10">
        <v>1</v>
      </c>
      <c r="I5122" s="10">
        <v>1</v>
      </c>
      <c r="J5122" s="10">
        <v>0</v>
      </c>
      <c r="K5122" s="10">
        <v>0</v>
      </c>
      <c r="L5122" s="10">
        <v>0.25016202203499677</v>
      </c>
      <c r="M5122" s="10">
        <v>393.31919657050872</v>
      </c>
    </row>
    <row r="5123" spans="1:13" x14ac:dyDescent="0.2">
      <c r="A5123" s="9" t="str">
        <f t="shared" si="79"/>
        <v>200915A17AUTO41</v>
      </c>
      <c r="B5123" s="10">
        <v>2009</v>
      </c>
      <c r="C5123" s="10" t="s">
        <v>0</v>
      </c>
      <c r="D5123" s="10" t="s">
        <v>34</v>
      </c>
      <c r="E5123" s="10">
        <v>41</v>
      </c>
      <c r="F5123" s="10">
        <v>385</v>
      </c>
      <c r="G5123" s="10">
        <v>0</v>
      </c>
      <c r="H5123" s="10">
        <v>1</v>
      </c>
      <c r="I5123" s="10">
        <v>1</v>
      </c>
      <c r="J5123" s="10">
        <v>0</v>
      </c>
      <c r="K5123" s="10">
        <v>0</v>
      </c>
      <c r="L5123" s="10">
        <v>1</v>
      </c>
      <c r="M5123" s="10">
        <v>0</v>
      </c>
    </row>
    <row r="5124" spans="1:13" x14ac:dyDescent="0.2">
      <c r="A5124" s="9" t="str">
        <f t="shared" ref="A5124:A5187" si="80">B5124&amp;C5124&amp;D5124&amp;E5124</f>
        <v>200915A17CCA141</v>
      </c>
      <c r="B5124" s="10">
        <v>2009</v>
      </c>
      <c r="C5124" s="10" t="s">
        <v>0</v>
      </c>
      <c r="D5124" s="10" t="s">
        <v>24</v>
      </c>
      <c r="E5124" s="10">
        <v>41</v>
      </c>
      <c r="F5124" s="10">
        <v>1928</v>
      </c>
      <c r="G5124" s="10">
        <v>0</v>
      </c>
      <c r="H5124" s="10">
        <v>1</v>
      </c>
      <c r="I5124" s="10">
        <v>1</v>
      </c>
      <c r="J5124" s="10">
        <v>0</v>
      </c>
      <c r="K5124" s="10">
        <v>0</v>
      </c>
      <c r="L5124" s="10">
        <v>0.799792531120332</v>
      </c>
      <c r="M5124" s="10">
        <v>650.73847112428211</v>
      </c>
    </row>
    <row r="5125" spans="1:13" x14ac:dyDescent="0.2">
      <c r="A5125" s="9" t="str">
        <f t="shared" si="80"/>
        <v>200915A17CCA241</v>
      </c>
      <c r="B5125" s="10">
        <v>2009</v>
      </c>
      <c r="C5125" s="10" t="s">
        <v>0</v>
      </c>
      <c r="D5125" s="10" t="s">
        <v>25</v>
      </c>
      <c r="E5125" s="10">
        <v>41</v>
      </c>
      <c r="F5125" s="10">
        <v>3471</v>
      </c>
      <c r="G5125" s="10">
        <v>0</v>
      </c>
      <c r="H5125" s="10">
        <v>1</v>
      </c>
      <c r="I5125" s="10">
        <v>1</v>
      </c>
      <c r="J5125" s="10">
        <v>0</v>
      </c>
      <c r="K5125" s="10">
        <v>0</v>
      </c>
      <c r="L5125" s="10">
        <v>0.77787381158167679</v>
      </c>
      <c r="M5125" s="10">
        <v>565.56029502277784</v>
      </c>
    </row>
    <row r="5126" spans="1:13" x14ac:dyDescent="0.2">
      <c r="A5126" s="9" t="str">
        <f t="shared" si="80"/>
        <v>200915A17CONT41</v>
      </c>
      <c r="B5126" s="10">
        <v>2009</v>
      </c>
      <c r="C5126" s="10" t="s">
        <v>0</v>
      </c>
      <c r="D5126" s="10" t="s">
        <v>31</v>
      </c>
      <c r="E5126" s="10">
        <v>41</v>
      </c>
      <c r="F5126" s="10">
        <v>3086</v>
      </c>
      <c r="G5126" s="10">
        <v>0</v>
      </c>
      <c r="H5126" s="10">
        <v>1</v>
      </c>
      <c r="I5126" s="10">
        <v>1</v>
      </c>
      <c r="J5126" s="10">
        <v>0</v>
      </c>
      <c r="K5126" s="10">
        <v>0</v>
      </c>
      <c r="L5126" s="10">
        <v>0.37491898898250164</v>
      </c>
      <c r="M5126" s="10">
        <v>460.3822678761523</v>
      </c>
    </row>
    <row r="5127" spans="1:13" x14ac:dyDescent="0.2">
      <c r="A5127" s="9" t="str">
        <f t="shared" si="80"/>
        <v>200915A17INAT41</v>
      </c>
      <c r="B5127" s="10">
        <v>2009</v>
      </c>
      <c r="C5127" s="10" t="s">
        <v>0</v>
      </c>
      <c r="D5127" s="10" t="s">
        <v>54</v>
      </c>
      <c r="E5127" s="10">
        <v>41</v>
      </c>
      <c r="F5127" s="10">
        <v>110680</v>
      </c>
      <c r="G5127" s="10">
        <v>1</v>
      </c>
      <c r="H5127" s="10">
        <v>0.12189194073003252</v>
      </c>
      <c r="I5127" s="10">
        <v>0</v>
      </c>
      <c r="J5127" s="10">
        <v>0.12896638959161547</v>
      </c>
      <c r="K5127" s="10">
        <v>0.16729309721720276</v>
      </c>
      <c r="L5127" s="10">
        <v>0.83270690278279724</v>
      </c>
    </row>
    <row r="5128" spans="1:13" x14ac:dyDescent="0.2">
      <c r="A5128" s="9" t="str">
        <f t="shared" si="80"/>
        <v>200915A17SCA141</v>
      </c>
      <c r="B5128" s="10">
        <v>2009</v>
      </c>
      <c r="C5128" s="10" t="s">
        <v>0</v>
      </c>
      <c r="D5128" s="10" t="s">
        <v>29</v>
      </c>
      <c r="E5128" s="10">
        <v>41</v>
      </c>
      <c r="F5128" s="10">
        <v>20436</v>
      </c>
      <c r="G5128" s="10">
        <v>0</v>
      </c>
      <c r="H5128" s="10">
        <v>1</v>
      </c>
      <c r="I5128" s="10">
        <v>1</v>
      </c>
      <c r="J5128" s="10">
        <v>0</v>
      </c>
      <c r="K5128" s="10">
        <v>0</v>
      </c>
      <c r="L5128" s="10">
        <v>0.83015267175572516</v>
      </c>
      <c r="M5128" s="10">
        <v>436.8387185813155</v>
      </c>
    </row>
    <row r="5129" spans="1:13" x14ac:dyDescent="0.2">
      <c r="A5129" s="9" t="str">
        <f t="shared" si="80"/>
        <v>200915A17SCA241</v>
      </c>
      <c r="B5129" s="10">
        <v>2009</v>
      </c>
      <c r="C5129" s="10" t="s">
        <v>0</v>
      </c>
      <c r="D5129" s="10" t="s">
        <v>30</v>
      </c>
      <c r="E5129" s="10">
        <v>41</v>
      </c>
      <c r="F5129" s="10">
        <v>10411</v>
      </c>
      <c r="G5129" s="10">
        <v>0</v>
      </c>
      <c r="H5129" s="10">
        <v>1</v>
      </c>
      <c r="I5129" s="10">
        <v>1</v>
      </c>
      <c r="J5129" s="10">
        <v>0</v>
      </c>
      <c r="K5129" s="10">
        <v>0</v>
      </c>
      <c r="L5129" s="10">
        <v>0.74056286619921241</v>
      </c>
      <c r="M5129" s="10">
        <v>491.66052238957508</v>
      </c>
    </row>
    <row r="5130" spans="1:13" x14ac:dyDescent="0.2">
      <c r="A5130" s="9" t="str">
        <f t="shared" si="80"/>
        <v>200915A17SREM41</v>
      </c>
      <c r="B5130" s="10">
        <v>2009</v>
      </c>
      <c r="C5130" s="10" t="s">
        <v>0</v>
      </c>
      <c r="D5130" s="10" t="s">
        <v>35</v>
      </c>
      <c r="E5130" s="10">
        <v>41</v>
      </c>
      <c r="F5130" s="10">
        <v>3087</v>
      </c>
      <c r="G5130" s="10">
        <v>0</v>
      </c>
      <c r="H5130" s="10">
        <v>1</v>
      </c>
      <c r="I5130" s="10">
        <v>1</v>
      </c>
      <c r="J5130" s="10">
        <v>0</v>
      </c>
      <c r="K5130" s="10">
        <v>0</v>
      </c>
      <c r="L5130" s="10">
        <v>0.62487852283770651</v>
      </c>
      <c r="M5130" s="10">
        <v>0</v>
      </c>
    </row>
    <row r="5131" spans="1:13" x14ac:dyDescent="0.2">
      <c r="A5131" s="9" t="str">
        <f t="shared" si="80"/>
        <v>200915A17TDOM41</v>
      </c>
      <c r="B5131" s="10">
        <v>2009</v>
      </c>
      <c r="C5131" s="10" t="s">
        <v>0</v>
      </c>
      <c r="D5131" s="10" t="s">
        <v>33</v>
      </c>
      <c r="E5131" s="10">
        <v>41</v>
      </c>
      <c r="F5131" s="10">
        <v>1930</v>
      </c>
      <c r="G5131" s="10">
        <v>0</v>
      </c>
      <c r="H5131" s="10">
        <v>1</v>
      </c>
      <c r="I5131" s="10">
        <v>1</v>
      </c>
      <c r="J5131" s="10">
        <v>0</v>
      </c>
      <c r="K5131" s="10">
        <v>0</v>
      </c>
      <c r="L5131" s="10">
        <v>0.4</v>
      </c>
      <c r="M5131" s="10">
        <v>204.50704813203052</v>
      </c>
    </row>
    <row r="5132" spans="1:13" x14ac:dyDescent="0.2">
      <c r="A5132" s="9" t="str">
        <f t="shared" si="80"/>
        <v>200915A29AGCC41</v>
      </c>
      <c r="B5132" s="10">
        <v>2009</v>
      </c>
      <c r="C5132" s="10" t="s">
        <v>3</v>
      </c>
      <c r="D5132" s="10" t="s">
        <v>23</v>
      </c>
      <c r="E5132" s="10">
        <v>41</v>
      </c>
      <c r="F5132" s="10">
        <v>1927</v>
      </c>
      <c r="G5132" s="10">
        <v>0</v>
      </c>
      <c r="H5132" s="10">
        <v>1</v>
      </c>
      <c r="I5132" s="10">
        <v>1</v>
      </c>
      <c r="J5132" s="10">
        <v>0</v>
      </c>
      <c r="K5132" s="10">
        <v>0</v>
      </c>
      <c r="L5132" s="10">
        <v>0</v>
      </c>
      <c r="M5132" s="10">
        <v>742.59276996544054</v>
      </c>
    </row>
    <row r="5133" spans="1:13" x14ac:dyDescent="0.2">
      <c r="A5133" s="9" t="str">
        <f t="shared" si="80"/>
        <v>200915A29AGSC41</v>
      </c>
      <c r="B5133" s="10">
        <v>2009</v>
      </c>
      <c r="C5133" s="10" t="s">
        <v>3</v>
      </c>
      <c r="D5133" s="10" t="s">
        <v>28</v>
      </c>
      <c r="E5133" s="10">
        <v>41</v>
      </c>
      <c r="F5133" s="10">
        <v>3857</v>
      </c>
      <c r="G5133" s="10">
        <v>0</v>
      </c>
      <c r="H5133" s="10">
        <v>1</v>
      </c>
      <c r="I5133" s="10">
        <v>1</v>
      </c>
      <c r="J5133" s="10">
        <v>0</v>
      </c>
      <c r="K5133" s="10">
        <v>0</v>
      </c>
      <c r="L5133" s="10">
        <v>0.20015556131708581</v>
      </c>
      <c r="M5133" s="10">
        <v>567.38241243911602</v>
      </c>
    </row>
    <row r="5134" spans="1:13" x14ac:dyDescent="0.2">
      <c r="A5134" s="9" t="str">
        <f t="shared" si="80"/>
        <v>200915A29AUTO41</v>
      </c>
      <c r="B5134" s="10">
        <v>2009</v>
      </c>
      <c r="C5134" s="10" t="s">
        <v>3</v>
      </c>
      <c r="D5134" s="10" t="s">
        <v>34</v>
      </c>
      <c r="E5134" s="10">
        <v>41</v>
      </c>
      <c r="F5134" s="10">
        <v>1543</v>
      </c>
      <c r="G5134" s="10">
        <v>0</v>
      </c>
      <c r="H5134" s="10">
        <v>1</v>
      </c>
      <c r="I5134" s="10">
        <v>1</v>
      </c>
      <c r="J5134" s="10">
        <v>0</v>
      </c>
      <c r="K5134" s="10">
        <v>0</v>
      </c>
      <c r="L5134" s="10">
        <v>0.24951393389500973</v>
      </c>
      <c r="M5134" s="10">
        <v>0</v>
      </c>
    </row>
    <row r="5135" spans="1:13" x14ac:dyDescent="0.2">
      <c r="A5135" s="9" t="str">
        <f t="shared" si="80"/>
        <v>200915A29CCA141</v>
      </c>
      <c r="B5135" s="10">
        <v>2009</v>
      </c>
      <c r="C5135" s="10" t="s">
        <v>3</v>
      </c>
      <c r="D5135" s="10" t="s">
        <v>24</v>
      </c>
      <c r="E5135" s="10">
        <v>41</v>
      </c>
      <c r="F5135" s="10">
        <v>83669</v>
      </c>
      <c r="G5135" s="10">
        <v>0</v>
      </c>
      <c r="H5135" s="10">
        <v>1</v>
      </c>
      <c r="I5135" s="10">
        <v>1</v>
      </c>
      <c r="J5135" s="10">
        <v>0</v>
      </c>
      <c r="K5135" s="10">
        <v>0</v>
      </c>
      <c r="L5135" s="10">
        <v>0.16589178787842571</v>
      </c>
      <c r="M5135" s="10">
        <v>1053.7265906750206</v>
      </c>
    </row>
    <row r="5136" spans="1:13" x14ac:dyDescent="0.2">
      <c r="A5136" s="9" t="str">
        <f t="shared" si="80"/>
        <v>200915A29CCA241</v>
      </c>
      <c r="B5136" s="10">
        <v>2009</v>
      </c>
      <c r="C5136" s="10" t="s">
        <v>3</v>
      </c>
      <c r="D5136" s="10" t="s">
        <v>25</v>
      </c>
      <c r="E5136" s="10">
        <v>41</v>
      </c>
      <c r="F5136" s="10">
        <v>223649</v>
      </c>
      <c r="G5136" s="10">
        <v>0</v>
      </c>
      <c r="H5136" s="10">
        <v>1</v>
      </c>
      <c r="I5136" s="10">
        <v>1</v>
      </c>
      <c r="J5136" s="10">
        <v>0</v>
      </c>
      <c r="K5136" s="10">
        <v>0</v>
      </c>
      <c r="L5136" s="10">
        <v>0.21380377287624805</v>
      </c>
      <c r="M5136" s="10">
        <v>1187.7076285610942</v>
      </c>
    </row>
    <row r="5137" spans="1:13" x14ac:dyDescent="0.2">
      <c r="A5137" s="9" t="str">
        <f t="shared" si="80"/>
        <v>200915A29CONT41</v>
      </c>
      <c r="B5137" s="10">
        <v>2009</v>
      </c>
      <c r="C5137" s="10" t="s">
        <v>3</v>
      </c>
      <c r="D5137" s="10" t="s">
        <v>31</v>
      </c>
      <c r="E5137" s="10">
        <v>41</v>
      </c>
      <c r="F5137" s="10">
        <v>53211</v>
      </c>
      <c r="G5137" s="10">
        <v>0</v>
      </c>
      <c r="H5137" s="10">
        <v>1</v>
      </c>
      <c r="I5137" s="10">
        <v>1</v>
      </c>
      <c r="J5137" s="10">
        <v>0</v>
      </c>
      <c r="K5137" s="10">
        <v>0</v>
      </c>
      <c r="L5137" s="10">
        <v>9.4172257615906488E-2</v>
      </c>
      <c r="M5137" s="10">
        <v>1178.741938753192</v>
      </c>
    </row>
    <row r="5138" spans="1:13" x14ac:dyDescent="0.2">
      <c r="A5138" s="9" t="str">
        <f t="shared" si="80"/>
        <v>200915A29EMPR41</v>
      </c>
      <c r="B5138" s="10">
        <v>2009</v>
      </c>
      <c r="C5138" s="10" t="s">
        <v>3</v>
      </c>
      <c r="D5138" s="10" t="s">
        <v>32</v>
      </c>
      <c r="E5138" s="10">
        <v>41</v>
      </c>
      <c r="F5138" s="10">
        <v>13108</v>
      </c>
      <c r="G5138" s="10">
        <v>0</v>
      </c>
      <c r="H5138" s="10">
        <v>1</v>
      </c>
      <c r="I5138" s="10">
        <v>1</v>
      </c>
      <c r="J5138" s="10">
        <v>0</v>
      </c>
      <c r="K5138" s="10">
        <v>0</v>
      </c>
      <c r="L5138" s="10">
        <v>5.8895331095514189E-2</v>
      </c>
      <c r="M5138" s="10">
        <v>3834.8286160187213</v>
      </c>
    </row>
    <row r="5139" spans="1:13" x14ac:dyDescent="0.2">
      <c r="A5139" s="9" t="str">
        <f t="shared" si="80"/>
        <v>200915A29INAT41</v>
      </c>
      <c r="B5139" s="10">
        <v>2009</v>
      </c>
      <c r="C5139" s="10" t="s">
        <v>3</v>
      </c>
      <c r="D5139" s="10" t="s">
        <v>54</v>
      </c>
      <c r="E5139" s="10">
        <v>41</v>
      </c>
      <c r="F5139" s="10">
        <v>279187</v>
      </c>
      <c r="G5139" s="10">
        <v>1</v>
      </c>
      <c r="H5139" s="10">
        <v>0.2900385762947415</v>
      </c>
      <c r="I5139" s="10">
        <v>0</v>
      </c>
      <c r="J5139" s="10">
        <v>0.28730205919330054</v>
      </c>
      <c r="K5139" s="10">
        <v>0.48205682929362759</v>
      </c>
      <c r="L5139" s="10">
        <v>0.51794317070637241</v>
      </c>
    </row>
    <row r="5140" spans="1:13" x14ac:dyDescent="0.2">
      <c r="A5140" s="9" t="str">
        <f t="shared" si="80"/>
        <v>200915A29MILI41</v>
      </c>
      <c r="B5140" s="10">
        <v>2009</v>
      </c>
      <c r="C5140" s="10" t="s">
        <v>3</v>
      </c>
      <c r="D5140" s="10" t="s">
        <v>26</v>
      </c>
      <c r="E5140" s="10">
        <v>41</v>
      </c>
      <c r="F5140" s="10">
        <v>2698</v>
      </c>
      <c r="G5140" s="10">
        <v>0</v>
      </c>
      <c r="H5140" s="10">
        <v>1</v>
      </c>
      <c r="I5140" s="10">
        <v>1</v>
      </c>
      <c r="J5140" s="10">
        <v>0</v>
      </c>
      <c r="K5140" s="10">
        <v>0</v>
      </c>
      <c r="L5140" s="10">
        <v>0.28539659006671608</v>
      </c>
      <c r="M5140" s="10">
        <v>1488.6605110463738</v>
      </c>
    </row>
    <row r="5141" spans="1:13" x14ac:dyDescent="0.2">
      <c r="A5141" s="9" t="str">
        <f t="shared" si="80"/>
        <v>200915A29PUBL41</v>
      </c>
      <c r="B5141" s="10">
        <v>2009</v>
      </c>
      <c r="C5141" s="10" t="s">
        <v>3</v>
      </c>
      <c r="D5141" s="10" t="s">
        <v>27</v>
      </c>
      <c r="E5141" s="10">
        <v>41</v>
      </c>
      <c r="F5141" s="10">
        <v>14266</v>
      </c>
      <c r="G5141" s="10">
        <v>0</v>
      </c>
      <c r="H5141" s="10">
        <v>1</v>
      </c>
      <c r="I5141" s="10">
        <v>1</v>
      </c>
      <c r="J5141" s="10">
        <v>0</v>
      </c>
      <c r="K5141" s="10">
        <v>0</v>
      </c>
      <c r="L5141" s="10">
        <v>0.13514650217299873</v>
      </c>
      <c r="M5141" s="10">
        <v>1985.4219490322296</v>
      </c>
    </row>
    <row r="5142" spans="1:13" x14ac:dyDescent="0.2">
      <c r="A5142" s="9" t="str">
        <f t="shared" si="80"/>
        <v>200915A29SCA141</v>
      </c>
      <c r="B5142" s="10">
        <v>2009</v>
      </c>
      <c r="C5142" s="10" t="s">
        <v>3</v>
      </c>
      <c r="D5142" s="10" t="s">
        <v>29</v>
      </c>
      <c r="E5142" s="10">
        <v>41</v>
      </c>
      <c r="F5142" s="10">
        <v>74018</v>
      </c>
      <c r="G5142" s="10">
        <v>0</v>
      </c>
      <c r="H5142" s="10">
        <v>1</v>
      </c>
      <c r="I5142" s="10">
        <v>1</v>
      </c>
      <c r="J5142" s="10">
        <v>0</v>
      </c>
      <c r="K5142" s="10">
        <v>0</v>
      </c>
      <c r="L5142" s="10">
        <v>0.49483909319354752</v>
      </c>
      <c r="M5142" s="10">
        <v>661.40377802150067</v>
      </c>
    </row>
    <row r="5143" spans="1:13" x14ac:dyDescent="0.2">
      <c r="A5143" s="9" t="str">
        <f t="shared" si="80"/>
        <v>200915A29SCA241</v>
      </c>
      <c r="B5143" s="10">
        <v>2009</v>
      </c>
      <c r="C5143" s="10" t="s">
        <v>3</v>
      </c>
      <c r="D5143" s="10" t="s">
        <v>30</v>
      </c>
      <c r="E5143" s="10">
        <v>41</v>
      </c>
      <c r="F5143" s="10">
        <v>40876</v>
      </c>
      <c r="G5143" s="10">
        <v>0</v>
      </c>
      <c r="H5143" s="10">
        <v>1</v>
      </c>
      <c r="I5143" s="10">
        <v>1</v>
      </c>
      <c r="J5143" s="10">
        <v>0</v>
      </c>
      <c r="K5143" s="10">
        <v>0</v>
      </c>
      <c r="L5143" s="10">
        <v>0.52820726098444071</v>
      </c>
      <c r="M5143" s="10">
        <v>769.93007025160364</v>
      </c>
    </row>
    <row r="5144" spans="1:13" x14ac:dyDescent="0.2">
      <c r="A5144" s="9" t="str">
        <f t="shared" si="80"/>
        <v>200915A29SREM41</v>
      </c>
      <c r="B5144" s="10">
        <v>2009</v>
      </c>
      <c r="C5144" s="10" t="s">
        <v>3</v>
      </c>
      <c r="D5144" s="10" t="s">
        <v>35</v>
      </c>
      <c r="E5144" s="10">
        <v>41</v>
      </c>
      <c r="F5144" s="10">
        <v>9258</v>
      </c>
      <c r="G5144" s="10">
        <v>0</v>
      </c>
      <c r="H5144" s="10">
        <v>1</v>
      </c>
      <c r="I5144" s="10">
        <v>1</v>
      </c>
      <c r="J5144" s="10">
        <v>0</v>
      </c>
      <c r="K5144" s="10">
        <v>0</v>
      </c>
      <c r="L5144" s="10">
        <v>0.29174767768416504</v>
      </c>
      <c r="M5144" s="10">
        <v>0</v>
      </c>
    </row>
    <row r="5145" spans="1:13" x14ac:dyDescent="0.2">
      <c r="A5145" s="9" t="str">
        <f t="shared" si="80"/>
        <v>200915A29TDOM41</v>
      </c>
      <c r="B5145" s="10">
        <v>2009</v>
      </c>
      <c r="C5145" s="10" t="s">
        <v>3</v>
      </c>
      <c r="D5145" s="10" t="s">
        <v>33</v>
      </c>
      <c r="E5145" s="10">
        <v>41</v>
      </c>
      <c r="F5145" s="10">
        <v>15430</v>
      </c>
      <c r="G5145" s="10">
        <v>0</v>
      </c>
      <c r="H5145" s="10">
        <v>1</v>
      </c>
      <c r="I5145" s="10">
        <v>1</v>
      </c>
      <c r="J5145" s="10">
        <v>0</v>
      </c>
      <c r="K5145" s="10">
        <v>0</v>
      </c>
      <c r="L5145" s="10">
        <v>0.17498379779650033</v>
      </c>
      <c r="M5145" s="10">
        <v>486.90688139314335</v>
      </c>
    </row>
    <row r="5146" spans="1:13" x14ac:dyDescent="0.2">
      <c r="A5146" s="9" t="str">
        <f t="shared" si="80"/>
        <v>200918A24AGCC41</v>
      </c>
      <c r="B5146" s="10">
        <v>2009</v>
      </c>
      <c r="C5146" s="10" t="s">
        <v>1</v>
      </c>
      <c r="D5146" s="10" t="s">
        <v>23</v>
      </c>
      <c r="E5146" s="10">
        <v>41</v>
      </c>
      <c r="F5146" s="10">
        <v>1542</v>
      </c>
      <c r="G5146" s="10">
        <v>0</v>
      </c>
      <c r="H5146" s="10">
        <v>1</v>
      </c>
      <c r="I5146" s="10">
        <v>1</v>
      </c>
      <c r="J5146" s="10">
        <v>0</v>
      </c>
      <c r="K5146" s="10">
        <v>0</v>
      </c>
      <c r="L5146" s="10">
        <v>0</v>
      </c>
      <c r="M5146" s="10">
        <v>650.25377107700888</v>
      </c>
    </row>
    <row r="5147" spans="1:13" x14ac:dyDescent="0.2">
      <c r="A5147" s="9" t="str">
        <f t="shared" si="80"/>
        <v>200918A24AGSC41</v>
      </c>
      <c r="B5147" s="10">
        <v>2009</v>
      </c>
      <c r="C5147" s="10" t="s">
        <v>1</v>
      </c>
      <c r="D5147" s="10" t="s">
        <v>28</v>
      </c>
      <c r="E5147" s="10">
        <v>41</v>
      </c>
      <c r="F5147" s="10">
        <v>2314</v>
      </c>
      <c r="G5147" s="10">
        <v>0</v>
      </c>
      <c r="H5147" s="10">
        <v>1</v>
      </c>
      <c r="I5147" s="10">
        <v>1</v>
      </c>
      <c r="J5147" s="10">
        <v>0</v>
      </c>
      <c r="K5147" s="10">
        <v>0</v>
      </c>
      <c r="L5147" s="10">
        <v>0.16681071737251513</v>
      </c>
      <c r="M5147" s="10">
        <v>683.44963028062887</v>
      </c>
    </row>
    <row r="5148" spans="1:13" x14ac:dyDescent="0.2">
      <c r="A5148" s="9" t="str">
        <f t="shared" si="80"/>
        <v>200918A24CCA141</v>
      </c>
      <c r="B5148" s="10">
        <v>2009</v>
      </c>
      <c r="C5148" s="10" t="s">
        <v>1</v>
      </c>
      <c r="D5148" s="10" t="s">
        <v>24</v>
      </c>
      <c r="E5148" s="10">
        <v>41</v>
      </c>
      <c r="F5148" s="10">
        <v>45496</v>
      </c>
      <c r="G5148" s="10">
        <v>0</v>
      </c>
      <c r="H5148" s="10">
        <v>1</v>
      </c>
      <c r="I5148" s="10">
        <v>1</v>
      </c>
      <c r="J5148" s="10">
        <v>0</v>
      </c>
      <c r="K5148" s="10">
        <v>0</v>
      </c>
      <c r="L5148" s="10">
        <v>0.21186477932125902</v>
      </c>
      <c r="M5148" s="10">
        <v>922.47728496503703</v>
      </c>
    </row>
    <row r="5149" spans="1:13" x14ac:dyDescent="0.2">
      <c r="A5149" s="9" t="str">
        <f t="shared" si="80"/>
        <v>200918A24CCA241</v>
      </c>
      <c r="B5149" s="10">
        <v>2009</v>
      </c>
      <c r="C5149" s="10" t="s">
        <v>1</v>
      </c>
      <c r="D5149" s="10" t="s">
        <v>25</v>
      </c>
      <c r="E5149" s="10">
        <v>41</v>
      </c>
      <c r="F5149" s="10">
        <v>117605</v>
      </c>
      <c r="G5149" s="10">
        <v>0</v>
      </c>
      <c r="H5149" s="10">
        <v>1</v>
      </c>
      <c r="I5149" s="10">
        <v>1</v>
      </c>
      <c r="J5149" s="10">
        <v>0</v>
      </c>
      <c r="K5149" s="10">
        <v>0</v>
      </c>
      <c r="L5149" s="10">
        <v>0.25572892309000467</v>
      </c>
      <c r="M5149" s="10">
        <v>958.33330815063061</v>
      </c>
    </row>
    <row r="5150" spans="1:13" x14ac:dyDescent="0.2">
      <c r="A5150" s="9" t="str">
        <f t="shared" si="80"/>
        <v>200918A24CONT41</v>
      </c>
      <c r="B5150" s="10">
        <v>2009</v>
      </c>
      <c r="C5150" s="10" t="s">
        <v>1</v>
      </c>
      <c r="D5150" s="10" t="s">
        <v>31</v>
      </c>
      <c r="E5150" s="10">
        <v>41</v>
      </c>
      <c r="F5150" s="10">
        <v>19665</v>
      </c>
      <c r="G5150" s="10">
        <v>0</v>
      </c>
      <c r="H5150" s="10">
        <v>1</v>
      </c>
      <c r="I5150" s="10">
        <v>1</v>
      </c>
      <c r="J5150" s="10">
        <v>0</v>
      </c>
      <c r="K5150" s="10">
        <v>0</v>
      </c>
      <c r="L5150" s="10">
        <v>7.8413424866514106E-2</v>
      </c>
      <c r="M5150" s="10">
        <v>977.77627102405438</v>
      </c>
    </row>
    <row r="5151" spans="1:13" x14ac:dyDescent="0.2">
      <c r="A5151" s="9" t="str">
        <f t="shared" si="80"/>
        <v>200918A24EMPR41</v>
      </c>
      <c r="B5151" s="10">
        <v>2009</v>
      </c>
      <c r="C5151" s="10" t="s">
        <v>1</v>
      </c>
      <c r="D5151" s="10" t="s">
        <v>32</v>
      </c>
      <c r="E5151" s="10">
        <v>41</v>
      </c>
      <c r="F5151" s="10">
        <v>5013</v>
      </c>
      <c r="G5151" s="10">
        <v>0</v>
      </c>
      <c r="H5151" s="10">
        <v>1</v>
      </c>
      <c r="I5151" s="10">
        <v>1</v>
      </c>
      <c r="J5151" s="10">
        <v>0</v>
      </c>
      <c r="K5151" s="10">
        <v>0</v>
      </c>
      <c r="L5151" s="10">
        <v>7.6999800518651504E-2</v>
      </c>
      <c r="M5151" s="10">
        <v>5232.2715581592793</v>
      </c>
    </row>
    <row r="5152" spans="1:13" x14ac:dyDescent="0.2">
      <c r="A5152" s="9" t="str">
        <f t="shared" si="80"/>
        <v>200918A24INAT41</v>
      </c>
      <c r="B5152" s="10">
        <v>2009</v>
      </c>
      <c r="C5152" s="10" t="s">
        <v>1</v>
      </c>
      <c r="D5152" s="10" t="s">
        <v>54</v>
      </c>
      <c r="E5152" s="10">
        <v>41</v>
      </c>
      <c r="F5152" s="10">
        <v>117603</v>
      </c>
      <c r="G5152" s="10">
        <v>1</v>
      </c>
      <c r="H5152" s="10">
        <v>0.40002380891643918</v>
      </c>
      <c r="I5152" s="10">
        <v>0</v>
      </c>
      <c r="J5152" s="10">
        <v>0.33769546695237368</v>
      </c>
      <c r="K5152" s="10">
        <v>0.61310510786289463</v>
      </c>
      <c r="L5152" s="10">
        <v>0.38689489213710537</v>
      </c>
    </row>
    <row r="5153" spans="1:13" x14ac:dyDescent="0.2">
      <c r="A5153" s="9" t="str">
        <f t="shared" si="80"/>
        <v>200918A24MILI41</v>
      </c>
      <c r="B5153" s="10">
        <v>2009</v>
      </c>
      <c r="C5153" s="10" t="s">
        <v>1</v>
      </c>
      <c r="D5153" s="10" t="s">
        <v>26</v>
      </c>
      <c r="E5153" s="10">
        <v>41</v>
      </c>
      <c r="F5153" s="10">
        <v>1928</v>
      </c>
      <c r="G5153" s="10">
        <v>0</v>
      </c>
      <c r="H5153" s="10">
        <v>1</v>
      </c>
      <c r="I5153" s="10">
        <v>1</v>
      </c>
      <c r="J5153" s="10">
        <v>0</v>
      </c>
      <c r="K5153" s="10">
        <v>0</v>
      </c>
      <c r="L5153" s="10">
        <v>0.19968879668049794</v>
      </c>
      <c r="M5153" s="10">
        <v>714.45984042022008</v>
      </c>
    </row>
    <row r="5154" spans="1:13" x14ac:dyDescent="0.2">
      <c r="A5154" s="9" t="str">
        <f t="shared" si="80"/>
        <v>200918A24PUBL41</v>
      </c>
      <c r="B5154" s="10">
        <v>2009</v>
      </c>
      <c r="C5154" s="10" t="s">
        <v>1</v>
      </c>
      <c r="D5154" s="10" t="s">
        <v>27</v>
      </c>
      <c r="E5154" s="10">
        <v>41</v>
      </c>
      <c r="F5154" s="10">
        <v>3855</v>
      </c>
      <c r="G5154" s="10">
        <v>0</v>
      </c>
      <c r="H5154" s="10">
        <v>1</v>
      </c>
      <c r="I5154" s="10">
        <v>1</v>
      </c>
      <c r="J5154" s="10">
        <v>0</v>
      </c>
      <c r="K5154" s="10">
        <v>0</v>
      </c>
      <c r="L5154" s="10">
        <v>0.4</v>
      </c>
      <c r="M5154" s="10">
        <v>1451.7651068294272</v>
      </c>
    </row>
    <row r="5155" spans="1:13" x14ac:dyDescent="0.2">
      <c r="A5155" s="9" t="str">
        <f t="shared" si="80"/>
        <v>200918A24SCA141</v>
      </c>
      <c r="B5155" s="10">
        <v>2009</v>
      </c>
      <c r="C5155" s="10" t="s">
        <v>1</v>
      </c>
      <c r="D5155" s="10" t="s">
        <v>29</v>
      </c>
      <c r="E5155" s="10">
        <v>41</v>
      </c>
      <c r="F5155" s="10">
        <v>36236</v>
      </c>
      <c r="G5155" s="10">
        <v>0</v>
      </c>
      <c r="H5155" s="10">
        <v>1</v>
      </c>
      <c r="I5155" s="10">
        <v>1</v>
      </c>
      <c r="J5155" s="10">
        <v>0</v>
      </c>
      <c r="K5155" s="10">
        <v>0</v>
      </c>
      <c r="L5155" s="10">
        <v>0.4788056076829672</v>
      </c>
      <c r="M5155" s="10">
        <v>607.73648322088627</v>
      </c>
    </row>
    <row r="5156" spans="1:13" x14ac:dyDescent="0.2">
      <c r="A5156" s="9" t="str">
        <f t="shared" si="80"/>
        <v>200918A24SCA241</v>
      </c>
      <c r="B5156" s="10">
        <v>2009</v>
      </c>
      <c r="C5156" s="10" t="s">
        <v>1</v>
      </c>
      <c r="D5156" s="10" t="s">
        <v>30</v>
      </c>
      <c r="E5156" s="10">
        <v>41</v>
      </c>
      <c r="F5156" s="10">
        <v>19279</v>
      </c>
      <c r="G5156" s="10">
        <v>0</v>
      </c>
      <c r="H5156" s="10">
        <v>1</v>
      </c>
      <c r="I5156" s="10">
        <v>1</v>
      </c>
      <c r="J5156" s="10">
        <v>0</v>
      </c>
      <c r="K5156" s="10">
        <v>0</v>
      </c>
      <c r="L5156" s="10">
        <v>0.63997095285025152</v>
      </c>
      <c r="M5156" s="10">
        <v>694.44199233189715</v>
      </c>
    </row>
    <row r="5157" spans="1:13" x14ac:dyDescent="0.2">
      <c r="A5157" s="9" t="str">
        <f t="shared" si="80"/>
        <v>200918A24SREM41</v>
      </c>
      <c r="B5157" s="10">
        <v>2009</v>
      </c>
      <c r="C5157" s="10" t="s">
        <v>1</v>
      </c>
      <c r="D5157" s="10" t="s">
        <v>35</v>
      </c>
      <c r="E5157" s="10">
        <v>41</v>
      </c>
      <c r="F5157" s="10">
        <v>2701</v>
      </c>
      <c r="G5157" s="10">
        <v>0</v>
      </c>
      <c r="H5157" s="10">
        <v>1</v>
      </c>
      <c r="I5157" s="10">
        <v>1</v>
      </c>
      <c r="J5157" s="10">
        <v>0</v>
      </c>
      <c r="K5157" s="10">
        <v>0</v>
      </c>
      <c r="L5157" s="10">
        <v>0.14291003332099222</v>
      </c>
      <c r="M5157" s="10">
        <v>0</v>
      </c>
    </row>
    <row r="5158" spans="1:13" x14ac:dyDescent="0.2">
      <c r="A5158" s="9" t="str">
        <f t="shared" si="80"/>
        <v>200918A24TDOM41</v>
      </c>
      <c r="B5158" s="10">
        <v>2009</v>
      </c>
      <c r="C5158" s="10" t="s">
        <v>1</v>
      </c>
      <c r="D5158" s="10" t="s">
        <v>33</v>
      </c>
      <c r="E5158" s="10">
        <v>41</v>
      </c>
      <c r="F5158" s="10">
        <v>4244</v>
      </c>
      <c r="G5158" s="10">
        <v>0</v>
      </c>
      <c r="H5158" s="10">
        <v>1</v>
      </c>
      <c r="I5158" s="10">
        <v>1</v>
      </c>
      <c r="J5158" s="10">
        <v>0</v>
      </c>
      <c r="K5158" s="10">
        <v>0</v>
      </c>
      <c r="L5158" s="10">
        <v>0.27262016965127239</v>
      </c>
      <c r="M5158" s="10">
        <v>506.42691132525243</v>
      </c>
    </row>
    <row r="5159" spans="1:13" x14ac:dyDescent="0.2">
      <c r="A5159" s="9" t="str">
        <f t="shared" si="80"/>
        <v>200925A29AGCC41</v>
      </c>
      <c r="B5159" s="10">
        <v>2009</v>
      </c>
      <c r="C5159" s="10" t="s">
        <v>2</v>
      </c>
      <c r="D5159" s="10" t="s">
        <v>23</v>
      </c>
      <c r="E5159" s="10">
        <v>41</v>
      </c>
      <c r="F5159" s="10">
        <v>385</v>
      </c>
      <c r="G5159" s="10">
        <v>0</v>
      </c>
      <c r="H5159" s="10">
        <v>1</v>
      </c>
      <c r="I5159" s="10">
        <v>1</v>
      </c>
      <c r="J5159" s="10">
        <v>0</v>
      </c>
      <c r="K5159" s="10">
        <v>0</v>
      </c>
      <c r="L5159" s="10">
        <v>0</v>
      </c>
      <c r="M5159" s="10">
        <v>1112.4284486302756</v>
      </c>
    </row>
    <row r="5160" spans="1:13" x14ac:dyDescent="0.2">
      <c r="A5160" s="9" t="str">
        <f t="shared" si="80"/>
        <v>200925A29AUTO41</v>
      </c>
      <c r="B5160" s="10">
        <v>2009</v>
      </c>
      <c r="C5160" s="10" t="s">
        <v>2</v>
      </c>
      <c r="D5160" s="10" t="s">
        <v>34</v>
      </c>
      <c r="E5160" s="10">
        <v>41</v>
      </c>
      <c r="F5160" s="10">
        <v>1158</v>
      </c>
      <c r="G5160" s="10">
        <v>0</v>
      </c>
      <c r="H5160" s="10">
        <v>1</v>
      </c>
      <c r="I5160" s="10">
        <v>1</v>
      </c>
      <c r="J5160" s="10">
        <v>0</v>
      </c>
      <c r="K5160" s="10">
        <v>0</v>
      </c>
      <c r="L5160" s="10">
        <v>0</v>
      </c>
      <c r="M5160" s="10">
        <v>0</v>
      </c>
    </row>
    <row r="5161" spans="1:13" x14ac:dyDescent="0.2">
      <c r="A5161" s="9" t="str">
        <f t="shared" si="80"/>
        <v>200925A29CCA141</v>
      </c>
      <c r="B5161" s="10">
        <v>2009</v>
      </c>
      <c r="C5161" s="10" t="s">
        <v>2</v>
      </c>
      <c r="D5161" s="10" t="s">
        <v>24</v>
      </c>
      <c r="E5161" s="10">
        <v>41</v>
      </c>
      <c r="F5161" s="10">
        <v>36245</v>
      </c>
      <c r="G5161" s="10">
        <v>0</v>
      </c>
      <c r="H5161" s="10">
        <v>1</v>
      </c>
      <c r="I5161" s="10">
        <v>1</v>
      </c>
      <c r="J5161" s="10">
        <v>0</v>
      </c>
      <c r="K5161" s="10">
        <v>0</v>
      </c>
      <c r="L5161" s="10">
        <v>7.4465443509449586E-2</v>
      </c>
      <c r="M5161" s="10">
        <v>1238.5139344485447</v>
      </c>
    </row>
    <row r="5162" spans="1:13" x14ac:dyDescent="0.2">
      <c r="A5162" s="9" t="str">
        <f t="shared" si="80"/>
        <v>200925A29CCA241</v>
      </c>
      <c r="B5162" s="10">
        <v>2009</v>
      </c>
      <c r="C5162" s="10" t="s">
        <v>2</v>
      </c>
      <c r="D5162" s="10" t="s">
        <v>25</v>
      </c>
      <c r="E5162" s="10">
        <v>41</v>
      </c>
      <c r="F5162" s="10">
        <v>102573</v>
      </c>
      <c r="G5162" s="10">
        <v>0</v>
      </c>
      <c r="H5162" s="10">
        <v>1</v>
      </c>
      <c r="I5162" s="10">
        <v>1</v>
      </c>
      <c r="J5162" s="10">
        <v>0</v>
      </c>
      <c r="K5162" s="10">
        <v>0</v>
      </c>
      <c r="L5162" s="10">
        <v>0.14664677839197449</v>
      </c>
      <c r="M5162" s="10">
        <v>1470.8864559221465</v>
      </c>
    </row>
    <row r="5163" spans="1:13" x14ac:dyDescent="0.2">
      <c r="A5163" s="9" t="str">
        <f t="shared" si="80"/>
        <v>200925A29CONT41</v>
      </c>
      <c r="B5163" s="10">
        <v>2009</v>
      </c>
      <c r="C5163" s="10" t="s">
        <v>2</v>
      </c>
      <c r="D5163" s="10" t="s">
        <v>31</v>
      </c>
      <c r="E5163" s="10">
        <v>41</v>
      </c>
      <c r="F5163" s="10">
        <v>30460</v>
      </c>
      <c r="G5163" s="10">
        <v>0</v>
      </c>
      <c r="H5163" s="10">
        <v>1</v>
      </c>
      <c r="I5163" s="10">
        <v>1</v>
      </c>
      <c r="J5163" s="10">
        <v>0</v>
      </c>
      <c r="K5163" s="10">
        <v>0</v>
      </c>
      <c r="L5163" s="10">
        <v>7.5902823374917924E-2</v>
      </c>
      <c r="M5163" s="10">
        <v>1376.1780277354926</v>
      </c>
    </row>
    <row r="5164" spans="1:13" x14ac:dyDescent="0.2">
      <c r="A5164" s="9" t="str">
        <f t="shared" si="80"/>
        <v>200925A29EMPR41</v>
      </c>
      <c r="B5164" s="10">
        <v>2009</v>
      </c>
      <c r="C5164" s="10" t="s">
        <v>2</v>
      </c>
      <c r="D5164" s="10" t="s">
        <v>32</v>
      </c>
      <c r="E5164" s="10">
        <v>41</v>
      </c>
      <c r="F5164" s="10">
        <v>8095</v>
      </c>
      <c r="G5164" s="10">
        <v>0</v>
      </c>
      <c r="H5164" s="10">
        <v>1</v>
      </c>
      <c r="I5164" s="10">
        <v>1</v>
      </c>
      <c r="J5164" s="10">
        <v>0</v>
      </c>
      <c r="K5164" s="10">
        <v>0</v>
      </c>
      <c r="L5164" s="10">
        <v>4.7683755404570725E-2</v>
      </c>
      <c r="M5164" s="10">
        <v>2969.4325111452663</v>
      </c>
    </row>
    <row r="5165" spans="1:13" x14ac:dyDescent="0.2">
      <c r="A5165" s="9" t="str">
        <f t="shared" si="80"/>
        <v>200925A29INAT41</v>
      </c>
      <c r="B5165" s="10">
        <v>2009</v>
      </c>
      <c r="C5165" s="10" t="s">
        <v>2</v>
      </c>
      <c r="D5165" s="10" t="s">
        <v>54</v>
      </c>
      <c r="E5165" s="10">
        <v>41</v>
      </c>
      <c r="F5165" s="10">
        <v>50904</v>
      </c>
      <c r="G5165" s="10">
        <v>1</v>
      </c>
      <c r="H5165" s="10">
        <v>0.40154015401540155</v>
      </c>
      <c r="I5165" s="10">
        <v>0</v>
      </c>
      <c r="J5165" s="10">
        <v>0.51514615747289016</v>
      </c>
      <c r="K5165" s="10">
        <v>0.86368458274398874</v>
      </c>
      <c r="L5165" s="10">
        <v>0.13631541725601132</v>
      </c>
    </row>
    <row r="5166" spans="1:13" x14ac:dyDescent="0.2">
      <c r="A5166" s="9" t="str">
        <f t="shared" si="80"/>
        <v>200925A29MILI41</v>
      </c>
      <c r="B5166" s="10">
        <v>2009</v>
      </c>
      <c r="C5166" s="10" t="s">
        <v>2</v>
      </c>
      <c r="D5166" s="10" t="s">
        <v>26</v>
      </c>
      <c r="E5166" s="10">
        <v>41</v>
      </c>
      <c r="F5166" s="10">
        <v>770</v>
      </c>
      <c r="G5166" s="10">
        <v>0</v>
      </c>
      <c r="H5166" s="10">
        <v>1</v>
      </c>
      <c r="I5166" s="10">
        <v>1</v>
      </c>
      <c r="J5166" s="10">
        <v>0</v>
      </c>
      <c r="K5166" s="10">
        <v>0</v>
      </c>
      <c r="L5166" s="10">
        <v>0.5</v>
      </c>
      <c r="M5166" s="10">
        <v>3427.1785538609511</v>
      </c>
    </row>
    <row r="5167" spans="1:13" x14ac:dyDescent="0.2">
      <c r="A5167" s="9" t="str">
        <f t="shared" si="80"/>
        <v>200925A29PUBL41</v>
      </c>
      <c r="B5167" s="10">
        <v>2009</v>
      </c>
      <c r="C5167" s="10" t="s">
        <v>2</v>
      </c>
      <c r="D5167" s="10" t="s">
        <v>27</v>
      </c>
      <c r="E5167" s="10">
        <v>41</v>
      </c>
      <c r="F5167" s="10">
        <v>10411</v>
      </c>
      <c r="G5167" s="10">
        <v>0</v>
      </c>
      <c r="H5167" s="10">
        <v>1</v>
      </c>
      <c r="I5167" s="10">
        <v>1</v>
      </c>
      <c r="J5167" s="10">
        <v>0</v>
      </c>
      <c r="K5167" s="10">
        <v>0</v>
      </c>
      <c r="L5167" s="10">
        <v>3.7076169436173277E-2</v>
      </c>
      <c r="M5167" s="10">
        <v>2183.0251693464934</v>
      </c>
    </row>
    <row r="5168" spans="1:13" x14ac:dyDescent="0.2">
      <c r="A5168" s="9" t="str">
        <f t="shared" si="80"/>
        <v>200925A29SCA141</v>
      </c>
      <c r="B5168" s="10">
        <v>2009</v>
      </c>
      <c r="C5168" s="10" t="s">
        <v>2</v>
      </c>
      <c r="D5168" s="10" t="s">
        <v>29</v>
      </c>
      <c r="E5168" s="10">
        <v>41</v>
      </c>
      <c r="F5168" s="10">
        <v>17346</v>
      </c>
      <c r="G5168" s="10">
        <v>0</v>
      </c>
      <c r="H5168" s="10">
        <v>1</v>
      </c>
      <c r="I5168" s="10">
        <v>1</v>
      </c>
      <c r="J5168" s="10">
        <v>0</v>
      </c>
      <c r="K5168" s="10">
        <v>0</v>
      </c>
      <c r="L5168" s="10">
        <v>0.13328721319036088</v>
      </c>
      <c r="M5168" s="10">
        <v>1046.6345809879956</v>
      </c>
    </row>
    <row r="5169" spans="1:13" x14ac:dyDescent="0.2">
      <c r="A5169" s="9" t="str">
        <f t="shared" si="80"/>
        <v>200925A29SCA241</v>
      </c>
      <c r="B5169" s="10">
        <v>2009</v>
      </c>
      <c r="C5169" s="10" t="s">
        <v>2</v>
      </c>
      <c r="D5169" s="10" t="s">
        <v>30</v>
      </c>
      <c r="E5169" s="10">
        <v>41</v>
      </c>
      <c r="F5169" s="10">
        <v>11186</v>
      </c>
      <c r="G5169" s="10">
        <v>0</v>
      </c>
      <c r="H5169" s="10">
        <v>1</v>
      </c>
      <c r="I5169" s="10">
        <v>1</v>
      </c>
      <c r="J5169" s="10">
        <v>0</v>
      </c>
      <c r="K5169" s="10">
        <v>0</v>
      </c>
      <c r="L5169" s="10">
        <v>0.13794028249597712</v>
      </c>
      <c r="M5169" s="10">
        <v>1159.0234831789769</v>
      </c>
    </row>
    <row r="5170" spans="1:13" x14ac:dyDescent="0.2">
      <c r="A5170" s="9" t="str">
        <f t="shared" si="80"/>
        <v>200925A29SREM41</v>
      </c>
      <c r="B5170" s="10">
        <v>2009</v>
      </c>
      <c r="C5170" s="10" t="s">
        <v>2</v>
      </c>
      <c r="D5170" s="10" t="s">
        <v>35</v>
      </c>
      <c r="E5170" s="10">
        <v>41</v>
      </c>
      <c r="F5170" s="10">
        <v>3470</v>
      </c>
      <c r="G5170" s="10">
        <v>0</v>
      </c>
      <c r="H5170" s="10">
        <v>1</v>
      </c>
      <c r="I5170" s="10">
        <v>1</v>
      </c>
      <c r="J5170" s="10">
        <v>0</v>
      </c>
      <c r="K5170" s="10">
        <v>0</v>
      </c>
      <c r="L5170" s="10">
        <v>0.11123919308357348</v>
      </c>
      <c r="M5170" s="10">
        <v>0</v>
      </c>
    </row>
    <row r="5171" spans="1:13" x14ac:dyDescent="0.2">
      <c r="A5171" s="9" t="str">
        <f t="shared" si="80"/>
        <v>200925A29TDOM41</v>
      </c>
      <c r="B5171" s="10">
        <v>2009</v>
      </c>
      <c r="C5171" s="10" t="s">
        <v>2</v>
      </c>
      <c r="D5171" s="10" t="s">
        <v>33</v>
      </c>
      <c r="E5171" s="10">
        <v>41</v>
      </c>
      <c r="F5171" s="10">
        <v>9256</v>
      </c>
      <c r="G5171" s="10">
        <v>0</v>
      </c>
      <c r="H5171" s="10">
        <v>1</v>
      </c>
      <c r="I5171" s="10">
        <v>1</v>
      </c>
      <c r="J5171" s="10">
        <v>0</v>
      </c>
      <c r="K5171" s="10">
        <v>0</v>
      </c>
      <c r="L5171" s="10">
        <v>8.3297320656871218E-2</v>
      </c>
      <c r="M5171" s="10">
        <v>536.84083463018726</v>
      </c>
    </row>
    <row r="5172" spans="1:13" x14ac:dyDescent="0.2">
      <c r="A5172" s="9" t="str">
        <f t="shared" si="80"/>
        <v>200930EMAAGCC41</v>
      </c>
      <c r="B5172" s="10">
        <v>2009</v>
      </c>
      <c r="C5172" s="10" t="s">
        <v>4</v>
      </c>
      <c r="D5172" s="10" t="s">
        <v>23</v>
      </c>
      <c r="E5172" s="10">
        <v>41</v>
      </c>
      <c r="F5172" s="10">
        <v>2314</v>
      </c>
      <c r="G5172" s="10">
        <v>0</v>
      </c>
      <c r="H5172" s="10">
        <v>1</v>
      </c>
      <c r="I5172" s="10">
        <v>1</v>
      </c>
      <c r="J5172" s="10">
        <v>0</v>
      </c>
      <c r="K5172" s="10">
        <v>0</v>
      </c>
      <c r="L5172" s="10">
        <v>0</v>
      </c>
      <c r="M5172" s="10">
        <v>684.57620894576871</v>
      </c>
    </row>
    <row r="5173" spans="1:13" x14ac:dyDescent="0.2">
      <c r="A5173" s="9" t="str">
        <f t="shared" si="80"/>
        <v>200930EMAAGSC41</v>
      </c>
      <c r="B5173" s="10">
        <v>2009</v>
      </c>
      <c r="C5173" s="10" t="s">
        <v>4</v>
      </c>
      <c r="D5173" s="10" t="s">
        <v>28</v>
      </c>
      <c r="E5173" s="10">
        <v>41</v>
      </c>
      <c r="F5173" s="10">
        <v>5011</v>
      </c>
      <c r="G5173" s="10">
        <v>0</v>
      </c>
      <c r="H5173" s="10">
        <v>1</v>
      </c>
      <c r="I5173" s="10">
        <v>1</v>
      </c>
      <c r="J5173" s="10">
        <v>0</v>
      </c>
      <c r="K5173" s="10">
        <v>0</v>
      </c>
      <c r="L5173" s="10">
        <v>7.7030532827778886E-2</v>
      </c>
      <c r="M5173" s="10">
        <v>708.09487304606444</v>
      </c>
    </row>
    <row r="5174" spans="1:13" x14ac:dyDescent="0.2">
      <c r="A5174" s="9" t="str">
        <f t="shared" si="80"/>
        <v>200930EMAAUTO41</v>
      </c>
      <c r="B5174" s="10">
        <v>2009</v>
      </c>
      <c r="C5174" s="10" t="s">
        <v>4</v>
      </c>
      <c r="D5174" s="10" t="s">
        <v>34</v>
      </c>
      <c r="E5174" s="10">
        <v>41</v>
      </c>
      <c r="F5174" s="10">
        <v>26608</v>
      </c>
      <c r="G5174" s="10">
        <v>0</v>
      </c>
      <c r="H5174" s="10">
        <v>1</v>
      </c>
      <c r="I5174" s="10">
        <v>1</v>
      </c>
      <c r="J5174" s="10">
        <v>0</v>
      </c>
      <c r="K5174" s="10">
        <v>0</v>
      </c>
      <c r="L5174" s="10">
        <v>0</v>
      </c>
      <c r="M5174" s="10">
        <v>0</v>
      </c>
    </row>
    <row r="5175" spans="1:13" x14ac:dyDescent="0.2">
      <c r="A5175" s="9" t="str">
        <f t="shared" si="80"/>
        <v>200930EMACCA141</v>
      </c>
      <c r="B5175" s="10">
        <v>2009</v>
      </c>
      <c r="C5175" s="10" t="s">
        <v>4</v>
      </c>
      <c r="D5175" s="10" t="s">
        <v>24</v>
      </c>
      <c r="E5175" s="10">
        <v>41</v>
      </c>
      <c r="F5175" s="10">
        <v>119541</v>
      </c>
      <c r="G5175" s="10">
        <v>0</v>
      </c>
      <c r="H5175" s="10">
        <v>1</v>
      </c>
      <c r="I5175" s="10">
        <v>1</v>
      </c>
      <c r="J5175" s="10">
        <v>0</v>
      </c>
      <c r="K5175" s="10">
        <v>0</v>
      </c>
      <c r="L5175" s="10">
        <v>4.8393438234580602E-2</v>
      </c>
      <c r="M5175" s="10">
        <v>1477.5297718318641</v>
      </c>
    </row>
    <row r="5176" spans="1:13" x14ac:dyDescent="0.2">
      <c r="A5176" s="9" t="str">
        <f t="shared" si="80"/>
        <v>200930EMACCA241</v>
      </c>
      <c r="B5176" s="10">
        <v>2009</v>
      </c>
      <c r="C5176" s="10" t="s">
        <v>4</v>
      </c>
      <c r="D5176" s="10" t="s">
        <v>25</v>
      </c>
      <c r="E5176" s="10">
        <v>41</v>
      </c>
      <c r="F5176" s="10">
        <v>335088</v>
      </c>
      <c r="G5176" s="10">
        <v>0</v>
      </c>
      <c r="H5176" s="10">
        <v>1</v>
      </c>
      <c r="I5176" s="10">
        <v>1</v>
      </c>
      <c r="J5176" s="10">
        <v>0</v>
      </c>
      <c r="K5176" s="10">
        <v>0</v>
      </c>
      <c r="L5176" s="10">
        <v>6.5597693740151841E-2</v>
      </c>
      <c r="M5176" s="10">
        <v>1913.5596529885954</v>
      </c>
    </row>
    <row r="5177" spans="1:13" x14ac:dyDescent="0.2">
      <c r="A5177" s="9" t="str">
        <f t="shared" si="80"/>
        <v>200930EMACONT41</v>
      </c>
      <c r="B5177" s="10">
        <v>2009</v>
      </c>
      <c r="C5177" s="10" t="s">
        <v>4</v>
      </c>
      <c r="D5177" s="10" t="s">
        <v>31</v>
      </c>
      <c r="E5177" s="10">
        <v>41</v>
      </c>
      <c r="F5177" s="10">
        <v>257216</v>
      </c>
      <c r="G5177" s="10">
        <v>0</v>
      </c>
      <c r="H5177" s="10">
        <v>1</v>
      </c>
      <c r="I5177" s="10">
        <v>1</v>
      </c>
      <c r="J5177" s="10">
        <v>0</v>
      </c>
      <c r="K5177" s="10">
        <v>0</v>
      </c>
      <c r="L5177" s="10">
        <v>3.2983951231649662E-2</v>
      </c>
      <c r="M5177" s="10">
        <v>1440.4395691505838</v>
      </c>
    </row>
    <row r="5178" spans="1:13" x14ac:dyDescent="0.2">
      <c r="A5178" s="9" t="str">
        <f t="shared" si="80"/>
        <v>200930EMAEMPR41</v>
      </c>
      <c r="B5178" s="10">
        <v>2009</v>
      </c>
      <c r="C5178" s="10" t="s">
        <v>4</v>
      </c>
      <c r="D5178" s="10" t="s">
        <v>32</v>
      </c>
      <c r="E5178" s="10">
        <v>41</v>
      </c>
      <c r="F5178" s="10">
        <v>71329</v>
      </c>
      <c r="G5178" s="10">
        <v>0</v>
      </c>
      <c r="H5178" s="10">
        <v>1</v>
      </c>
      <c r="I5178" s="10">
        <v>1</v>
      </c>
      <c r="J5178" s="10">
        <v>0</v>
      </c>
      <c r="K5178" s="10">
        <v>0</v>
      </c>
      <c r="L5178" s="10">
        <v>1.0809067840569755E-2</v>
      </c>
      <c r="M5178" s="10">
        <v>4776.5903257781074</v>
      </c>
    </row>
    <row r="5179" spans="1:13" x14ac:dyDescent="0.2">
      <c r="A5179" s="9" t="str">
        <f t="shared" si="80"/>
        <v>200930EMAINAT41</v>
      </c>
      <c r="B5179" s="10">
        <v>2009</v>
      </c>
      <c r="C5179" s="10" t="s">
        <v>4</v>
      </c>
      <c r="D5179" s="10" t="s">
        <v>54</v>
      </c>
      <c r="E5179" s="10">
        <v>41</v>
      </c>
      <c r="F5179" s="10">
        <v>512471</v>
      </c>
      <c r="G5179" s="10">
        <v>1</v>
      </c>
      <c r="H5179" s="10">
        <v>9.253011389912795E-2</v>
      </c>
      <c r="I5179" s="10">
        <v>0</v>
      </c>
      <c r="J5179" s="10">
        <v>0.8886629682460081</v>
      </c>
      <c r="K5179" s="10">
        <v>0.97442001596187877</v>
      </c>
      <c r="L5179" s="10">
        <v>2.557998403812118E-2</v>
      </c>
    </row>
    <row r="5180" spans="1:13" x14ac:dyDescent="0.2">
      <c r="A5180" s="9" t="str">
        <f t="shared" si="80"/>
        <v>200930EMAMILI41</v>
      </c>
      <c r="B5180" s="10">
        <v>2009</v>
      </c>
      <c r="C5180" s="10" t="s">
        <v>4</v>
      </c>
      <c r="D5180" s="10" t="s">
        <v>26</v>
      </c>
      <c r="E5180" s="10">
        <v>41</v>
      </c>
      <c r="F5180" s="10">
        <v>1157</v>
      </c>
      <c r="G5180" s="10">
        <v>0</v>
      </c>
      <c r="H5180" s="10">
        <v>1</v>
      </c>
      <c r="I5180" s="10">
        <v>1</v>
      </c>
      <c r="J5180" s="10">
        <v>0</v>
      </c>
      <c r="K5180" s="10">
        <v>0</v>
      </c>
      <c r="L5180" s="10">
        <v>0.33362143474503025</v>
      </c>
      <c r="M5180" s="10">
        <v>2676.0128051088782</v>
      </c>
    </row>
    <row r="5181" spans="1:13" x14ac:dyDescent="0.2">
      <c r="A5181" s="9" t="str">
        <f t="shared" si="80"/>
        <v>200930EMAPUBL41</v>
      </c>
      <c r="B5181" s="10">
        <v>2009</v>
      </c>
      <c r="C5181" s="10" t="s">
        <v>4</v>
      </c>
      <c r="D5181" s="10" t="s">
        <v>27</v>
      </c>
      <c r="E5181" s="10">
        <v>41</v>
      </c>
      <c r="F5181" s="10">
        <v>94859</v>
      </c>
      <c r="G5181" s="10">
        <v>0</v>
      </c>
      <c r="H5181" s="10">
        <v>1</v>
      </c>
      <c r="I5181" s="10">
        <v>1</v>
      </c>
      <c r="J5181" s="10">
        <v>0</v>
      </c>
      <c r="K5181" s="10">
        <v>0</v>
      </c>
      <c r="L5181" s="10">
        <v>9.7544776984787945E-2</v>
      </c>
      <c r="M5181" s="10">
        <v>3187.0066818538512</v>
      </c>
    </row>
    <row r="5182" spans="1:13" x14ac:dyDescent="0.2">
      <c r="A5182" s="9" t="str">
        <f t="shared" si="80"/>
        <v>200930EMASCA141</v>
      </c>
      <c r="B5182" s="10">
        <v>2009</v>
      </c>
      <c r="C5182" s="10" t="s">
        <v>4</v>
      </c>
      <c r="D5182" s="10" t="s">
        <v>29</v>
      </c>
      <c r="E5182" s="10">
        <v>41</v>
      </c>
      <c r="F5182" s="10">
        <v>48967</v>
      </c>
      <c r="G5182" s="10">
        <v>0</v>
      </c>
      <c r="H5182" s="10">
        <v>1</v>
      </c>
      <c r="I5182" s="10">
        <v>1</v>
      </c>
      <c r="J5182" s="10">
        <v>0</v>
      </c>
      <c r="K5182" s="10">
        <v>0</v>
      </c>
      <c r="L5182" s="10">
        <v>4.7256315477770747E-2</v>
      </c>
      <c r="M5182" s="10">
        <v>1353.6201172370077</v>
      </c>
    </row>
    <row r="5183" spans="1:13" x14ac:dyDescent="0.2">
      <c r="A5183" s="9" t="str">
        <f t="shared" si="80"/>
        <v>200930EMASCA241</v>
      </c>
      <c r="B5183" s="10">
        <v>2009</v>
      </c>
      <c r="C5183" s="10" t="s">
        <v>4</v>
      </c>
      <c r="D5183" s="10" t="s">
        <v>30</v>
      </c>
      <c r="E5183" s="10">
        <v>41</v>
      </c>
      <c r="F5183" s="10">
        <v>28534</v>
      </c>
      <c r="G5183" s="10">
        <v>0</v>
      </c>
      <c r="H5183" s="10">
        <v>1</v>
      </c>
      <c r="I5183" s="10">
        <v>1</v>
      </c>
      <c r="J5183" s="10">
        <v>0</v>
      </c>
      <c r="K5183" s="10">
        <v>0</v>
      </c>
      <c r="L5183" s="10">
        <v>6.7533468844185887E-2</v>
      </c>
      <c r="M5183" s="10">
        <v>1669.4869885702035</v>
      </c>
    </row>
    <row r="5184" spans="1:13" x14ac:dyDescent="0.2">
      <c r="A5184" s="9" t="str">
        <f t="shared" si="80"/>
        <v>200930EMASREM41</v>
      </c>
      <c r="B5184" s="10">
        <v>2009</v>
      </c>
      <c r="C5184" s="10" t="s">
        <v>4</v>
      </c>
      <c r="D5184" s="10" t="s">
        <v>35</v>
      </c>
      <c r="E5184" s="10">
        <v>41</v>
      </c>
      <c r="F5184" s="10">
        <v>16581</v>
      </c>
      <c r="G5184" s="10">
        <v>0</v>
      </c>
      <c r="H5184" s="10">
        <v>1</v>
      </c>
      <c r="I5184" s="10">
        <v>1</v>
      </c>
      <c r="J5184" s="10">
        <v>0</v>
      </c>
      <c r="K5184" s="10">
        <v>0</v>
      </c>
      <c r="L5184" s="10">
        <v>0</v>
      </c>
      <c r="M5184" s="10">
        <v>0</v>
      </c>
    </row>
    <row r="5185" spans="1:13" x14ac:dyDescent="0.2">
      <c r="A5185" s="9" t="str">
        <f t="shared" si="80"/>
        <v>200930EMATDOM41</v>
      </c>
      <c r="B5185" s="10">
        <v>2009</v>
      </c>
      <c r="C5185" s="10" t="s">
        <v>4</v>
      </c>
      <c r="D5185" s="10" t="s">
        <v>33</v>
      </c>
      <c r="E5185" s="10">
        <v>41</v>
      </c>
      <c r="F5185" s="10">
        <v>104878</v>
      </c>
      <c r="G5185" s="10">
        <v>0</v>
      </c>
      <c r="H5185" s="10">
        <v>1</v>
      </c>
      <c r="I5185" s="10">
        <v>1</v>
      </c>
      <c r="J5185" s="10">
        <v>0</v>
      </c>
      <c r="K5185" s="10">
        <v>0</v>
      </c>
      <c r="L5185" s="10">
        <v>2.2054196304277351E-2</v>
      </c>
      <c r="M5185" s="10">
        <v>626.11682610639753</v>
      </c>
    </row>
    <row r="5186" spans="1:13" x14ac:dyDescent="0.2">
      <c r="A5186" s="9" t="str">
        <f t="shared" si="80"/>
        <v>200915A17AGSC43</v>
      </c>
      <c r="B5186" s="10">
        <v>2009</v>
      </c>
      <c r="C5186" s="10" t="s">
        <v>0</v>
      </c>
      <c r="D5186" s="10" t="s">
        <v>28</v>
      </c>
      <c r="E5186" s="10">
        <v>43</v>
      </c>
      <c r="F5186" s="10">
        <v>664</v>
      </c>
      <c r="G5186" s="10">
        <v>0</v>
      </c>
      <c r="H5186" s="10">
        <v>1</v>
      </c>
      <c r="I5186" s="10">
        <v>1</v>
      </c>
      <c r="J5186" s="10">
        <v>0</v>
      </c>
      <c r="K5186" s="10">
        <v>0</v>
      </c>
      <c r="L5186" s="10">
        <v>0.33283132530120479</v>
      </c>
      <c r="M5186" s="10">
        <v>277.26097879941642</v>
      </c>
    </row>
    <row r="5187" spans="1:13" x14ac:dyDescent="0.2">
      <c r="A5187" s="9" t="str">
        <f t="shared" si="80"/>
        <v>200915A17AUTO43</v>
      </c>
      <c r="B5187" s="10">
        <v>2009</v>
      </c>
      <c r="C5187" s="10" t="s">
        <v>0</v>
      </c>
      <c r="D5187" s="10" t="s">
        <v>34</v>
      </c>
      <c r="E5187" s="10">
        <v>43</v>
      </c>
      <c r="F5187" s="10">
        <v>442</v>
      </c>
      <c r="G5187" s="10">
        <v>0</v>
      </c>
      <c r="H5187" s="10">
        <v>1</v>
      </c>
      <c r="I5187" s="10">
        <v>1</v>
      </c>
      <c r="J5187" s="10">
        <v>0</v>
      </c>
      <c r="K5187" s="10">
        <v>0</v>
      </c>
      <c r="L5187" s="10">
        <v>1</v>
      </c>
      <c r="M5187" s="10">
        <v>0</v>
      </c>
    </row>
    <row r="5188" spans="1:13" x14ac:dyDescent="0.2">
      <c r="A5188" s="9" t="str">
        <f t="shared" ref="A5188:A5251" si="81">B5188&amp;C5188&amp;D5188&amp;E5188</f>
        <v>200915A17CCA143</v>
      </c>
      <c r="B5188" s="10">
        <v>2009</v>
      </c>
      <c r="C5188" s="10" t="s">
        <v>0</v>
      </c>
      <c r="D5188" s="10" t="s">
        <v>24</v>
      </c>
      <c r="E5188" s="10">
        <v>43</v>
      </c>
      <c r="F5188" s="10">
        <v>886</v>
      </c>
      <c r="G5188" s="10">
        <v>0</v>
      </c>
      <c r="H5188" s="10">
        <v>1</v>
      </c>
      <c r="I5188" s="10">
        <v>1</v>
      </c>
      <c r="J5188" s="10">
        <v>0</v>
      </c>
      <c r="K5188" s="10">
        <v>0</v>
      </c>
      <c r="L5188" s="10">
        <v>0.50112866817155755</v>
      </c>
      <c r="M5188" s="10">
        <v>635.0001422824065</v>
      </c>
    </row>
    <row r="5189" spans="1:13" x14ac:dyDescent="0.2">
      <c r="A5189" s="9" t="str">
        <f t="shared" si="81"/>
        <v>200915A17CCA243</v>
      </c>
      <c r="B5189" s="10">
        <v>2009</v>
      </c>
      <c r="C5189" s="10" t="s">
        <v>0</v>
      </c>
      <c r="D5189" s="10" t="s">
        <v>25</v>
      </c>
      <c r="E5189" s="10">
        <v>43</v>
      </c>
      <c r="F5189" s="10">
        <v>4205</v>
      </c>
      <c r="G5189" s="10">
        <v>0</v>
      </c>
      <c r="H5189" s="10">
        <v>1</v>
      </c>
      <c r="I5189" s="10">
        <v>1</v>
      </c>
      <c r="J5189" s="10">
        <v>0</v>
      </c>
      <c r="K5189" s="10">
        <v>0</v>
      </c>
      <c r="L5189" s="10">
        <v>0.78929845422116529</v>
      </c>
      <c r="M5189" s="10">
        <v>582.02244674603719</v>
      </c>
    </row>
    <row r="5190" spans="1:13" x14ac:dyDescent="0.2">
      <c r="A5190" s="9" t="str">
        <f t="shared" si="81"/>
        <v>200915A17CONT43</v>
      </c>
      <c r="B5190" s="10">
        <v>2009</v>
      </c>
      <c r="C5190" s="10" t="s">
        <v>0</v>
      </c>
      <c r="D5190" s="10" t="s">
        <v>31</v>
      </c>
      <c r="E5190" s="10">
        <v>43</v>
      </c>
      <c r="F5190" s="10">
        <v>3324</v>
      </c>
      <c r="G5190" s="10">
        <v>0</v>
      </c>
      <c r="H5190" s="10">
        <v>1</v>
      </c>
      <c r="I5190" s="10">
        <v>1</v>
      </c>
      <c r="J5190" s="10">
        <v>0</v>
      </c>
      <c r="K5190" s="10">
        <v>0</v>
      </c>
      <c r="L5190" s="10">
        <v>0.40012033694344162</v>
      </c>
      <c r="M5190" s="10">
        <v>390.57504901509577</v>
      </c>
    </row>
    <row r="5191" spans="1:13" x14ac:dyDescent="0.2">
      <c r="A5191" s="9" t="str">
        <f t="shared" si="81"/>
        <v>200915A17INAT43</v>
      </c>
      <c r="B5191" s="10">
        <v>2009</v>
      </c>
      <c r="C5191" s="10" t="s">
        <v>0</v>
      </c>
      <c r="D5191" s="10" t="s">
        <v>54</v>
      </c>
      <c r="E5191" s="10">
        <v>43</v>
      </c>
      <c r="F5191" s="10">
        <v>155929</v>
      </c>
      <c r="G5191" s="10">
        <v>1</v>
      </c>
      <c r="H5191" s="10">
        <v>0.11786774750046496</v>
      </c>
      <c r="I5191" s="10">
        <v>0</v>
      </c>
      <c r="J5191" s="10">
        <v>8.8027243168365091E-2</v>
      </c>
      <c r="K5191" s="10">
        <v>0.10650360099789007</v>
      </c>
      <c r="L5191" s="10">
        <v>0.89349639900210998</v>
      </c>
    </row>
    <row r="5192" spans="1:13" x14ac:dyDescent="0.2">
      <c r="A5192" s="9" t="str">
        <f t="shared" si="81"/>
        <v>200915A17SCA143</v>
      </c>
      <c r="B5192" s="10">
        <v>2009</v>
      </c>
      <c r="C5192" s="10" t="s">
        <v>0</v>
      </c>
      <c r="D5192" s="10" t="s">
        <v>29</v>
      </c>
      <c r="E5192" s="10">
        <v>43</v>
      </c>
      <c r="F5192" s="10">
        <v>22369</v>
      </c>
      <c r="G5192" s="10">
        <v>0</v>
      </c>
      <c r="H5192" s="10">
        <v>1</v>
      </c>
      <c r="I5192" s="10">
        <v>1</v>
      </c>
      <c r="J5192" s="10">
        <v>0</v>
      </c>
      <c r="K5192" s="10">
        <v>0</v>
      </c>
      <c r="L5192" s="10">
        <v>0.80195806696767846</v>
      </c>
      <c r="M5192" s="10">
        <v>441.11245309753008</v>
      </c>
    </row>
    <row r="5193" spans="1:13" x14ac:dyDescent="0.2">
      <c r="A5193" s="9" t="str">
        <f t="shared" si="81"/>
        <v>200915A17SCA243</v>
      </c>
      <c r="B5193" s="10">
        <v>2009</v>
      </c>
      <c r="C5193" s="10" t="s">
        <v>0</v>
      </c>
      <c r="D5193" s="10" t="s">
        <v>30</v>
      </c>
      <c r="E5193" s="10">
        <v>43</v>
      </c>
      <c r="F5193" s="10">
        <v>8423</v>
      </c>
      <c r="G5193" s="10">
        <v>0</v>
      </c>
      <c r="H5193" s="10">
        <v>1</v>
      </c>
      <c r="I5193" s="10">
        <v>1</v>
      </c>
      <c r="J5193" s="10">
        <v>0</v>
      </c>
      <c r="K5193" s="10">
        <v>0</v>
      </c>
      <c r="L5193" s="10">
        <v>0.89469310222011156</v>
      </c>
      <c r="M5193" s="10">
        <v>510.57311712353982</v>
      </c>
    </row>
    <row r="5194" spans="1:13" x14ac:dyDescent="0.2">
      <c r="A5194" s="9" t="str">
        <f t="shared" si="81"/>
        <v>200915A17SREM43</v>
      </c>
      <c r="B5194" s="10">
        <v>2009</v>
      </c>
      <c r="C5194" s="10" t="s">
        <v>0</v>
      </c>
      <c r="D5194" s="10" t="s">
        <v>35</v>
      </c>
      <c r="E5194" s="10">
        <v>43</v>
      </c>
      <c r="F5194" s="10">
        <v>4210</v>
      </c>
      <c r="G5194" s="10">
        <v>0</v>
      </c>
      <c r="H5194" s="10">
        <v>1</v>
      </c>
      <c r="I5194" s="10">
        <v>1</v>
      </c>
      <c r="J5194" s="10">
        <v>0</v>
      </c>
      <c r="K5194" s="10">
        <v>0</v>
      </c>
      <c r="L5194" s="10">
        <v>0.73657957244655581</v>
      </c>
      <c r="M5194" s="10">
        <v>0</v>
      </c>
    </row>
    <row r="5195" spans="1:13" x14ac:dyDescent="0.2">
      <c r="A5195" s="9" t="str">
        <f t="shared" si="81"/>
        <v>200915A17TDOM43</v>
      </c>
      <c r="B5195" s="10">
        <v>2009</v>
      </c>
      <c r="C5195" s="10" t="s">
        <v>0</v>
      </c>
      <c r="D5195" s="10" t="s">
        <v>33</v>
      </c>
      <c r="E5195" s="10">
        <v>43</v>
      </c>
      <c r="F5195" s="10">
        <v>2437</v>
      </c>
      <c r="G5195" s="10">
        <v>0</v>
      </c>
      <c r="H5195" s="10">
        <v>1</v>
      </c>
      <c r="I5195" s="10">
        <v>1</v>
      </c>
      <c r="J5195" s="10">
        <v>0</v>
      </c>
      <c r="K5195" s="10">
        <v>0</v>
      </c>
      <c r="L5195" s="10">
        <v>0.72712351251538776</v>
      </c>
      <c r="M5195" s="10">
        <v>217.51703354485878</v>
      </c>
    </row>
    <row r="5196" spans="1:13" x14ac:dyDescent="0.2">
      <c r="A5196" s="9" t="str">
        <f t="shared" si="81"/>
        <v>200915A29AGCC43</v>
      </c>
      <c r="B5196" s="10">
        <v>2009</v>
      </c>
      <c r="C5196" s="10" t="s">
        <v>3</v>
      </c>
      <c r="D5196" s="10" t="s">
        <v>23</v>
      </c>
      <c r="E5196" s="10">
        <v>43</v>
      </c>
      <c r="F5196" s="10">
        <v>665</v>
      </c>
      <c r="G5196" s="10">
        <v>0</v>
      </c>
      <c r="H5196" s="10">
        <v>1</v>
      </c>
      <c r="I5196" s="10">
        <v>1</v>
      </c>
      <c r="J5196" s="10">
        <v>0</v>
      </c>
      <c r="K5196" s="10">
        <v>0</v>
      </c>
      <c r="L5196" s="10">
        <v>0.33383458646616543</v>
      </c>
      <c r="M5196" s="10">
        <v>896.71854394106629</v>
      </c>
    </row>
    <row r="5197" spans="1:13" x14ac:dyDescent="0.2">
      <c r="A5197" s="9" t="str">
        <f t="shared" si="81"/>
        <v>200915A29AGSC43</v>
      </c>
      <c r="B5197" s="10">
        <v>2009</v>
      </c>
      <c r="C5197" s="10" t="s">
        <v>3</v>
      </c>
      <c r="D5197" s="10" t="s">
        <v>28</v>
      </c>
      <c r="E5197" s="10">
        <v>43</v>
      </c>
      <c r="F5197" s="10">
        <v>3985</v>
      </c>
      <c r="G5197" s="10">
        <v>0</v>
      </c>
      <c r="H5197" s="10">
        <v>1</v>
      </c>
      <c r="I5197" s="10">
        <v>1</v>
      </c>
      <c r="J5197" s="10">
        <v>0</v>
      </c>
      <c r="K5197" s="10">
        <v>0</v>
      </c>
      <c r="L5197" s="10">
        <v>0.1109159347553325</v>
      </c>
      <c r="M5197" s="10">
        <v>536.09258278205129</v>
      </c>
    </row>
    <row r="5198" spans="1:13" x14ac:dyDescent="0.2">
      <c r="A5198" s="9" t="str">
        <f t="shared" si="81"/>
        <v>200915A29AUTO43</v>
      </c>
      <c r="B5198" s="10">
        <v>2009</v>
      </c>
      <c r="C5198" s="10" t="s">
        <v>3</v>
      </c>
      <c r="D5198" s="10" t="s">
        <v>34</v>
      </c>
      <c r="E5198" s="10">
        <v>43</v>
      </c>
      <c r="F5198" s="10">
        <v>2438</v>
      </c>
      <c r="G5198" s="10">
        <v>0</v>
      </c>
      <c r="H5198" s="10">
        <v>1</v>
      </c>
      <c r="I5198" s="10">
        <v>1</v>
      </c>
      <c r="J5198" s="10">
        <v>0</v>
      </c>
      <c r="K5198" s="10">
        <v>0</v>
      </c>
      <c r="L5198" s="10">
        <v>0.18129614438063987</v>
      </c>
      <c r="M5198" s="10">
        <v>0</v>
      </c>
    </row>
    <row r="5199" spans="1:13" x14ac:dyDescent="0.2">
      <c r="A5199" s="9" t="str">
        <f t="shared" si="81"/>
        <v>200915A29CCA143</v>
      </c>
      <c r="B5199" s="10">
        <v>2009</v>
      </c>
      <c r="C5199" s="10" t="s">
        <v>3</v>
      </c>
      <c r="D5199" s="10" t="s">
        <v>24</v>
      </c>
      <c r="E5199" s="10">
        <v>43</v>
      </c>
      <c r="F5199" s="10">
        <v>87273</v>
      </c>
      <c r="G5199" s="10">
        <v>0</v>
      </c>
      <c r="H5199" s="10">
        <v>1</v>
      </c>
      <c r="I5199" s="10">
        <v>1</v>
      </c>
      <c r="J5199" s="10">
        <v>0</v>
      </c>
      <c r="K5199" s="10">
        <v>0</v>
      </c>
      <c r="L5199" s="10">
        <v>0.22592325232316982</v>
      </c>
      <c r="M5199" s="10">
        <v>1006.1661964288074</v>
      </c>
    </row>
    <row r="5200" spans="1:13" x14ac:dyDescent="0.2">
      <c r="A5200" s="9" t="str">
        <f t="shared" si="81"/>
        <v>200915A29CCA243</v>
      </c>
      <c r="B5200" s="10">
        <v>2009</v>
      </c>
      <c r="C5200" s="10" t="s">
        <v>3</v>
      </c>
      <c r="D5200" s="10" t="s">
        <v>25</v>
      </c>
      <c r="E5200" s="10">
        <v>43</v>
      </c>
      <c r="F5200" s="10">
        <v>261112</v>
      </c>
      <c r="G5200" s="10">
        <v>0</v>
      </c>
      <c r="H5200" s="10">
        <v>1</v>
      </c>
      <c r="I5200" s="10">
        <v>1</v>
      </c>
      <c r="J5200" s="10">
        <v>0</v>
      </c>
      <c r="K5200" s="10">
        <v>0</v>
      </c>
      <c r="L5200" s="10">
        <v>0.22219966910750943</v>
      </c>
      <c r="M5200" s="10">
        <v>1060.7047900548041</v>
      </c>
    </row>
    <row r="5201" spans="1:13" x14ac:dyDescent="0.2">
      <c r="A5201" s="9" t="str">
        <f t="shared" si="81"/>
        <v>200915A29CONT43</v>
      </c>
      <c r="B5201" s="10">
        <v>2009</v>
      </c>
      <c r="C5201" s="10" t="s">
        <v>3</v>
      </c>
      <c r="D5201" s="10" t="s">
        <v>31</v>
      </c>
      <c r="E5201" s="10">
        <v>43</v>
      </c>
      <c r="F5201" s="10">
        <v>52495</v>
      </c>
      <c r="G5201" s="10">
        <v>0</v>
      </c>
      <c r="H5201" s="10">
        <v>1</v>
      </c>
      <c r="I5201" s="10">
        <v>1</v>
      </c>
      <c r="J5201" s="10">
        <v>0</v>
      </c>
      <c r="K5201" s="10">
        <v>0</v>
      </c>
      <c r="L5201" s="10">
        <v>0.15195732926945424</v>
      </c>
      <c r="M5201" s="10">
        <v>1073.98962748542</v>
      </c>
    </row>
    <row r="5202" spans="1:13" x14ac:dyDescent="0.2">
      <c r="A5202" s="9" t="str">
        <f t="shared" si="81"/>
        <v>200915A29EMPR43</v>
      </c>
      <c r="B5202" s="10">
        <v>2009</v>
      </c>
      <c r="C5202" s="10" t="s">
        <v>3</v>
      </c>
      <c r="D5202" s="10" t="s">
        <v>32</v>
      </c>
      <c r="E5202" s="10">
        <v>43</v>
      </c>
      <c r="F5202" s="10">
        <v>9533</v>
      </c>
      <c r="G5202" s="10">
        <v>0</v>
      </c>
      <c r="H5202" s="10">
        <v>1</v>
      </c>
      <c r="I5202" s="10">
        <v>1</v>
      </c>
      <c r="J5202" s="10">
        <v>0</v>
      </c>
      <c r="K5202" s="10">
        <v>0</v>
      </c>
      <c r="L5202" s="10">
        <v>0.13962026644288261</v>
      </c>
      <c r="M5202" s="10">
        <v>2601.5147411693711</v>
      </c>
    </row>
    <row r="5203" spans="1:13" x14ac:dyDescent="0.2">
      <c r="A5203" s="9" t="str">
        <f t="shared" si="81"/>
        <v>200915A29INAT43</v>
      </c>
      <c r="B5203" s="10">
        <v>2009</v>
      </c>
      <c r="C5203" s="10" t="s">
        <v>3</v>
      </c>
      <c r="D5203" s="10" t="s">
        <v>54</v>
      </c>
      <c r="E5203" s="10">
        <v>43</v>
      </c>
      <c r="F5203" s="10">
        <v>371411</v>
      </c>
      <c r="G5203" s="10">
        <v>1</v>
      </c>
      <c r="H5203" s="10">
        <v>0.25936226983045735</v>
      </c>
      <c r="I5203" s="10">
        <v>0</v>
      </c>
      <c r="J5203" s="10">
        <v>0.27246904372783787</v>
      </c>
      <c r="K5203" s="10">
        <v>0.43347935306170254</v>
      </c>
      <c r="L5203" s="10">
        <v>0.56652064693829751</v>
      </c>
    </row>
    <row r="5204" spans="1:13" x14ac:dyDescent="0.2">
      <c r="A5204" s="9" t="str">
        <f t="shared" si="81"/>
        <v>200915A29MILI43</v>
      </c>
      <c r="B5204" s="10">
        <v>2009</v>
      </c>
      <c r="C5204" s="10" t="s">
        <v>3</v>
      </c>
      <c r="D5204" s="10" t="s">
        <v>26</v>
      </c>
      <c r="E5204" s="10">
        <v>43</v>
      </c>
      <c r="F5204" s="10">
        <v>6202</v>
      </c>
      <c r="G5204" s="10">
        <v>0</v>
      </c>
      <c r="H5204" s="10">
        <v>1</v>
      </c>
      <c r="I5204" s="10">
        <v>1</v>
      </c>
      <c r="J5204" s="10">
        <v>0</v>
      </c>
      <c r="K5204" s="10">
        <v>0</v>
      </c>
      <c r="L5204" s="10">
        <v>0.14285714285714285</v>
      </c>
      <c r="M5204" s="10">
        <v>1045.4533343036967</v>
      </c>
    </row>
    <row r="5205" spans="1:13" x14ac:dyDescent="0.2">
      <c r="A5205" s="9" t="str">
        <f t="shared" si="81"/>
        <v>200915A29PUBL43</v>
      </c>
      <c r="B5205" s="10">
        <v>2009</v>
      </c>
      <c r="C5205" s="10" t="s">
        <v>3</v>
      </c>
      <c r="D5205" s="10" t="s">
        <v>27</v>
      </c>
      <c r="E5205" s="10">
        <v>43</v>
      </c>
      <c r="F5205" s="10">
        <v>13283</v>
      </c>
      <c r="G5205" s="10">
        <v>0</v>
      </c>
      <c r="H5205" s="10">
        <v>1</v>
      </c>
      <c r="I5205" s="10">
        <v>1</v>
      </c>
      <c r="J5205" s="10">
        <v>0</v>
      </c>
      <c r="K5205" s="10">
        <v>0</v>
      </c>
      <c r="L5205" s="10">
        <v>0.21674320560114432</v>
      </c>
      <c r="M5205" s="10">
        <v>2173.6831186915242</v>
      </c>
    </row>
    <row r="5206" spans="1:13" x14ac:dyDescent="0.2">
      <c r="A5206" s="9" t="str">
        <f t="shared" si="81"/>
        <v>200915A29SCA143</v>
      </c>
      <c r="B5206" s="10">
        <v>2009</v>
      </c>
      <c r="C5206" s="10" t="s">
        <v>3</v>
      </c>
      <c r="D5206" s="10" t="s">
        <v>29</v>
      </c>
      <c r="E5206" s="10">
        <v>43</v>
      </c>
      <c r="F5206" s="10">
        <v>94127</v>
      </c>
      <c r="G5206" s="10">
        <v>0</v>
      </c>
      <c r="H5206" s="10">
        <v>1</v>
      </c>
      <c r="I5206" s="10">
        <v>1</v>
      </c>
      <c r="J5206" s="10">
        <v>0</v>
      </c>
      <c r="K5206" s="10">
        <v>0</v>
      </c>
      <c r="L5206" s="10">
        <v>0.43293635195002494</v>
      </c>
      <c r="M5206" s="10">
        <v>684.24633929322124</v>
      </c>
    </row>
    <row r="5207" spans="1:13" x14ac:dyDescent="0.2">
      <c r="A5207" s="9" t="str">
        <f t="shared" si="81"/>
        <v>200915A29SCA243</v>
      </c>
      <c r="B5207" s="10">
        <v>2009</v>
      </c>
      <c r="C5207" s="10" t="s">
        <v>3</v>
      </c>
      <c r="D5207" s="10" t="s">
        <v>30</v>
      </c>
      <c r="E5207" s="10">
        <v>43</v>
      </c>
      <c r="F5207" s="10">
        <v>49183</v>
      </c>
      <c r="G5207" s="10">
        <v>0</v>
      </c>
      <c r="H5207" s="10">
        <v>1</v>
      </c>
      <c r="I5207" s="10">
        <v>1</v>
      </c>
      <c r="J5207" s="10">
        <v>0</v>
      </c>
      <c r="K5207" s="10">
        <v>0</v>
      </c>
      <c r="L5207" s="10">
        <v>0.47288697314112599</v>
      </c>
      <c r="M5207" s="10">
        <v>814.77768340921853</v>
      </c>
    </row>
    <row r="5208" spans="1:13" x14ac:dyDescent="0.2">
      <c r="A5208" s="9" t="str">
        <f t="shared" si="81"/>
        <v>200915A29SREM43</v>
      </c>
      <c r="B5208" s="10">
        <v>2009</v>
      </c>
      <c r="C5208" s="10" t="s">
        <v>3</v>
      </c>
      <c r="D5208" s="10" t="s">
        <v>35</v>
      </c>
      <c r="E5208" s="10">
        <v>43</v>
      </c>
      <c r="F5208" s="10">
        <v>10855</v>
      </c>
      <c r="G5208" s="10">
        <v>0</v>
      </c>
      <c r="H5208" s="10">
        <v>1</v>
      </c>
      <c r="I5208" s="10">
        <v>1</v>
      </c>
      <c r="J5208" s="10">
        <v>0</v>
      </c>
      <c r="K5208" s="10">
        <v>0</v>
      </c>
      <c r="L5208" s="10">
        <v>0.4896361123906034</v>
      </c>
      <c r="M5208" s="10">
        <v>0</v>
      </c>
    </row>
    <row r="5209" spans="1:13" x14ac:dyDescent="0.2">
      <c r="A5209" s="9" t="str">
        <f t="shared" si="81"/>
        <v>200915A29TDOM43</v>
      </c>
      <c r="B5209" s="10">
        <v>2009</v>
      </c>
      <c r="C5209" s="10" t="s">
        <v>3</v>
      </c>
      <c r="D5209" s="10" t="s">
        <v>33</v>
      </c>
      <c r="E5209" s="10">
        <v>43</v>
      </c>
      <c r="F5209" s="10">
        <v>26132</v>
      </c>
      <c r="G5209" s="10">
        <v>0</v>
      </c>
      <c r="H5209" s="10">
        <v>1</v>
      </c>
      <c r="I5209" s="10">
        <v>1</v>
      </c>
      <c r="J5209" s="10">
        <v>0</v>
      </c>
      <c r="K5209" s="10">
        <v>0</v>
      </c>
      <c r="L5209" s="10">
        <v>0.18632328180009183</v>
      </c>
      <c r="M5209" s="10">
        <v>497.99245609537201</v>
      </c>
    </row>
    <row r="5210" spans="1:13" x14ac:dyDescent="0.2">
      <c r="A5210" s="9" t="str">
        <f t="shared" si="81"/>
        <v>200918A24AGCC43</v>
      </c>
      <c r="B5210" s="10">
        <v>2009</v>
      </c>
      <c r="C5210" s="10" t="s">
        <v>1</v>
      </c>
      <c r="D5210" s="10" t="s">
        <v>23</v>
      </c>
      <c r="E5210" s="10">
        <v>43</v>
      </c>
      <c r="F5210" s="10">
        <v>222</v>
      </c>
      <c r="G5210" s="10">
        <v>0</v>
      </c>
      <c r="H5210" s="10">
        <v>1</v>
      </c>
      <c r="I5210" s="10">
        <v>1</v>
      </c>
      <c r="J5210" s="10">
        <v>0</v>
      </c>
      <c r="K5210" s="10">
        <v>0</v>
      </c>
      <c r="L5210" s="10">
        <v>0</v>
      </c>
      <c r="M5210" s="10">
        <v>1045.0085426526832</v>
      </c>
    </row>
    <row r="5211" spans="1:13" x14ac:dyDescent="0.2">
      <c r="A5211" s="9" t="str">
        <f t="shared" si="81"/>
        <v>200918A24AGSC43</v>
      </c>
      <c r="B5211" s="10">
        <v>2009</v>
      </c>
      <c r="C5211" s="10" t="s">
        <v>1</v>
      </c>
      <c r="D5211" s="10" t="s">
        <v>28</v>
      </c>
      <c r="E5211" s="10">
        <v>43</v>
      </c>
      <c r="F5211" s="10">
        <v>2213</v>
      </c>
      <c r="G5211" s="10">
        <v>0</v>
      </c>
      <c r="H5211" s="10">
        <v>1</v>
      </c>
      <c r="I5211" s="10">
        <v>1</v>
      </c>
      <c r="J5211" s="10">
        <v>0</v>
      </c>
      <c r="K5211" s="10">
        <v>0</v>
      </c>
      <c r="L5211" s="10">
        <v>9.9864437415273385E-2</v>
      </c>
      <c r="M5211" s="10">
        <v>570.94423992298505</v>
      </c>
    </row>
    <row r="5212" spans="1:13" x14ac:dyDescent="0.2">
      <c r="A5212" s="9" t="str">
        <f t="shared" si="81"/>
        <v>200918A24AUTO43</v>
      </c>
      <c r="B5212" s="10">
        <v>2009</v>
      </c>
      <c r="C5212" s="10" t="s">
        <v>1</v>
      </c>
      <c r="D5212" s="10" t="s">
        <v>34</v>
      </c>
      <c r="E5212" s="10">
        <v>43</v>
      </c>
      <c r="F5212" s="10">
        <v>444</v>
      </c>
      <c r="G5212" s="10">
        <v>0</v>
      </c>
      <c r="H5212" s="10">
        <v>1</v>
      </c>
      <c r="I5212" s="10">
        <v>1</v>
      </c>
      <c r="J5212" s="10">
        <v>0</v>
      </c>
      <c r="K5212" s="10">
        <v>0</v>
      </c>
      <c r="L5212" s="10">
        <v>0</v>
      </c>
      <c r="M5212" s="10">
        <v>0</v>
      </c>
    </row>
    <row r="5213" spans="1:13" x14ac:dyDescent="0.2">
      <c r="A5213" s="9" t="str">
        <f t="shared" si="81"/>
        <v>200918A24CCA143</v>
      </c>
      <c r="B5213" s="10">
        <v>2009</v>
      </c>
      <c r="C5213" s="10" t="s">
        <v>1</v>
      </c>
      <c r="D5213" s="10" t="s">
        <v>24</v>
      </c>
      <c r="E5213" s="10">
        <v>43</v>
      </c>
      <c r="F5213" s="10">
        <v>45640</v>
      </c>
      <c r="G5213" s="10">
        <v>0</v>
      </c>
      <c r="H5213" s="10">
        <v>1</v>
      </c>
      <c r="I5213" s="10">
        <v>1</v>
      </c>
      <c r="J5213" s="10">
        <v>0</v>
      </c>
      <c r="K5213" s="10">
        <v>0</v>
      </c>
      <c r="L5213" s="10">
        <v>0.25734005258545134</v>
      </c>
      <c r="M5213" s="10">
        <v>856.2863162168602</v>
      </c>
    </row>
    <row r="5214" spans="1:13" x14ac:dyDescent="0.2">
      <c r="A5214" s="9" t="str">
        <f t="shared" si="81"/>
        <v>200918A24CCA243</v>
      </c>
      <c r="B5214" s="10">
        <v>2009</v>
      </c>
      <c r="C5214" s="10" t="s">
        <v>1</v>
      </c>
      <c r="D5214" s="10" t="s">
        <v>25</v>
      </c>
      <c r="E5214" s="10">
        <v>43</v>
      </c>
      <c r="F5214" s="10">
        <v>126231</v>
      </c>
      <c r="G5214" s="10">
        <v>0</v>
      </c>
      <c r="H5214" s="10">
        <v>1</v>
      </c>
      <c r="I5214" s="10">
        <v>1</v>
      </c>
      <c r="J5214" s="10">
        <v>0</v>
      </c>
      <c r="K5214" s="10">
        <v>0</v>
      </c>
      <c r="L5214" s="10">
        <v>0.24383867671174275</v>
      </c>
      <c r="M5214" s="10">
        <v>895.68494323769005</v>
      </c>
    </row>
    <row r="5215" spans="1:13" x14ac:dyDescent="0.2">
      <c r="A5215" s="9" t="str">
        <f t="shared" si="81"/>
        <v>200918A24CONT43</v>
      </c>
      <c r="B5215" s="10">
        <v>2009</v>
      </c>
      <c r="C5215" s="10" t="s">
        <v>1</v>
      </c>
      <c r="D5215" s="10" t="s">
        <v>31</v>
      </c>
      <c r="E5215" s="10">
        <v>43</v>
      </c>
      <c r="F5215" s="10">
        <v>17505</v>
      </c>
      <c r="G5215" s="10">
        <v>0</v>
      </c>
      <c r="H5215" s="10">
        <v>1</v>
      </c>
      <c r="I5215" s="10">
        <v>1</v>
      </c>
      <c r="J5215" s="10">
        <v>0</v>
      </c>
      <c r="K5215" s="10">
        <v>0</v>
      </c>
      <c r="L5215" s="10">
        <v>0.21519565838331906</v>
      </c>
      <c r="M5215" s="10">
        <v>800.12390910884073</v>
      </c>
    </row>
    <row r="5216" spans="1:13" x14ac:dyDescent="0.2">
      <c r="A5216" s="9" t="str">
        <f t="shared" si="81"/>
        <v>200918A24EMPR43</v>
      </c>
      <c r="B5216" s="10">
        <v>2009</v>
      </c>
      <c r="C5216" s="10" t="s">
        <v>1</v>
      </c>
      <c r="D5216" s="10" t="s">
        <v>32</v>
      </c>
      <c r="E5216" s="10">
        <v>43</v>
      </c>
      <c r="F5216" s="10">
        <v>2884</v>
      </c>
      <c r="G5216" s="10">
        <v>0</v>
      </c>
      <c r="H5216" s="10">
        <v>1</v>
      </c>
      <c r="I5216" s="10">
        <v>1</v>
      </c>
      <c r="J5216" s="10">
        <v>0</v>
      </c>
      <c r="K5216" s="10">
        <v>0</v>
      </c>
      <c r="L5216" s="10">
        <v>0.23092926490984744</v>
      </c>
      <c r="M5216" s="10">
        <v>1305.0909613678821</v>
      </c>
    </row>
    <row r="5217" spans="1:13" x14ac:dyDescent="0.2">
      <c r="A5217" s="9" t="str">
        <f t="shared" si="81"/>
        <v>200918A24INAT43</v>
      </c>
      <c r="B5217" s="10">
        <v>2009</v>
      </c>
      <c r="C5217" s="10" t="s">
        <v>1</v>
      </c>
      <c r="D5217" s="10" t="s">
        <v>54</v>
      </c>
      <c r="E5217" s="10">
        <v>43</v>
      </c>
      <c r="F5217" s="10">
        <v>147729</v>
      </c>
      <c r="G5217" s="10">
        <v>1</v>
      </c>
      <c r="H5217" s="10">
        <v>0.35377617123245941</v>
      </c>
      <c r="I5217" s="10">
        <v>0</v>
      </c>
      <c r="J5217" s="10">
        <v>0.34785316356301066</v>
      </c>
      <c r="K5217" s="10">
        <v>0.58173412126258217</v>
      </c>
      <c r="L5217" s="10">
        <v>0.41826587873741783</v>
      </c>
    </row>
    <row r="5218" spans="1:13" x14ac:dyDescent="0.2">
      <c r="A5218" s="9" t="str">
        <f t="shared" si="81"/>
        <v>200918A24MILI43</v>
      </c>
      <c r="B5218" s="10">
        <v>2009</v>
      </c>
      <c r="C5218" s="10" t="s">
        <v>1</v>
      </c>
      <c r="D5218" s="10" t="s">
        <v>26</v>
      </c>
      <c r="E5218" s="10">
        <v>43</v>
      </c>
      <c r="F5218" s="10">
        <v>6202</v>
      </c>
      <c r="G5218" s="10">
        <v>0</v>
      </c>
      <c r="H5218" s="10">
        <v>1</v>
      </c>
      <c r="I5218" s="10">
        <v>1</v>
      </c>
      <c r="J5218" s="10">
        <v>0</v>
      </c>
      <c r="K5218" s="10">
        <v>0</v>
      </c>
      <c r="L5218" s="10">
        <v>0.14285714285714285</v>
      </c>
      <c r="M5218" s="10">
        <v>1045.4533343036967</v>
      </c>
    </row>
    <row r="5219" spans="1:13" x14ac:dyDescent="0.2">
      <c r="A5219" s="9" t="str">
        <f t="shared" si="81"/>
        <v>200918A24PUBL43</v>
      </c>
      <c r="B5219" s="10">
        <v>2009</v>
      </c>
      <c r="C5219" s="10" t="s">
        <v>1</v>
      </c>
      <c r="D5219" s="10" t="s">
        <v>27</v>
      </c>
      <c r="E5219" s="10">
        <v>43</v>
      </c>
      <c r="F5219" s="10">
        <v>1994</v>
      </c>
      <c r="G5219" s="10">
        <v>0</v>
      </c>
      <c r="H5219" s="10">
        <v>1</v>
      </c>
      <c r="I5219" s="10">
        <v>1</v>
      </c>
      <c r="J5219" s="10">
        <v>0</v>
      </c>
      <c r="K5219" s="10">
        <v>0</v>
      </c>
      <c r="L5219" s="10">
        <v>0.44383149448345033</v>
      </c>
      <c r="M5219" s="10">
        <v>1902.5958342638201</v>
      </c>
    </row>
    <row r="5220" spans="1:13" x14ac:dyDescent="0.2">
      <c r="A5220" s="9" t="str">
        <f t="shared" si="81"/>
        <v>200918A24SCA143</v>
      </c>
      <c r="B5220" s="10">
        <v>2009</v>
      </c>
      <c r="C5220" s="10" t="s">
        <v>1</v>
      </c>
      <c r="D5220" s="10" t="s">
        <v>29</v>
      </c>
      <c r="E5220" s="10">
        <v>43</v>
      </c>
      <c r="F5220" s="10">
        <v>47395</v>
      </c>
      <c r="G5220" s="10">
        <v>0</v>
      </c>
      <c r="H5220" s="10">
        <v>1</v>
      </c>
      <c r="I5220" s="10">
        <v>1</v>
      </c>
      <c r="J5220" s="10">
        <v>0</v>
      </c>
      <c r="K5220" s="10">
        <v>0</v>
      </c>
      <c r="L5220" s="10">
        <v>0.40189893448676023</v>
      </c>
      <c r="M5220" s="10">
        <v>629.28994167038911</v>
      </c>
    </row>
    <row r="5221" spans="1:13" x14ac:dyDescent="0.2">
      <c r="A5221" s="9" t="str">
        <f t="shared" si="81"/>
        <v>200918A24SCA243</v>
      </c>
      <c r="B5221" s="10">
        <v>2009</v>
      </c>
      <c r="C5221" s="10" t="s">
        <v>1</v>
      </c>
      <c r="D5221" s="10" t="s">
        <v>30</v>
      </c>
      <c r="E5221" s="10">
        <v>43</v>
      </c>
      <c r="F5221" s="10">
        <v>26364</v>
      </c>
      <c r="G5221" s="10">
        <v>0</v>
      </c>
      <c r="H5221" s="10">
        <v>1</v>
      </c>
      <c r="I5221" s="10">
        <v>1</v>
      </c>
      <c r="J5221" s="10">
        <v>0</v>
      </c>
      <c r="K5221" s="10">
        <v>0</v>
      </c>
      <c r="L5221" s="10">
        <v>0.50402063419814902</v>
      </c>
      <c r="M5221" s="10">
        <v>761.96983822825052</v>
      </c>
    </row>
    <row r="5222" spans="1:13" x14ac:dyDescent="0.2">
      <c r="A5222" s="9" t="str">
        <f t="shared" si="81"/>
        <v>200918A24SREM43</v>
      </c>
      <c r="B5222" s="10">
        <v>2009</v>
      </c>
      <c r="C5222" s="10" t="s">
        <v>1</v>
      </c>
      <c r="D5222" s="10" t="s">
        <v>35</v>
      </c>
      <c r="E5222" s="10">
        <v>43</v>
      </c>
      <c r="F5222" s="10">
        <v>5095</v>
      </c>
      <c r="G5222" s="10">
        <v>0</v>
      </c>
      <c r="H5222" s="10">
        <v>1</v>
      </c>
      <c r="I5222" s="10">
        <v>1</v>
      </c>
      <c r="J5222" s="10">
        <v>0</v>
      </c>
      <c r="K5222" s="10">
        <v>0</v>
      </c>
      <c r="L5222" s="10">
        <v>0.34779195289499509</v>
      </c>
      <c r="M5222" s="10">
        <v>0</v>
      </c>
    </row>
    <row r="5223" spans="1:13" x14ac:dyDescent="0.2">
      <c r="A5223" s="9" t="str">
        <f t="shared" si="81"/>
        <v>200918A24TDOM43</v>
      </c>
      <c r="B5223" s="10">
        <v>2009</v>
      </c>
      <c r="C5223" s="10" t="s">
        <v>1</v>
      </c>
      <c r="D5223" s="10" t="s">
        <v>33</v>
      </c>
      <c r="E5223" s="10">
        <v>43</v>
      </c>
      <c r="F5223" s="10">
        <v>10185</v>
      </c>
      <c r="G5223" s="10">
        <v>0</v>
      </c>
      <c r="H5223" s="10">
        <v>1</v>
      </c>
      <c r="I5223" s="10">
        <v>1</v>
      </c>
      <c r="J5223" s="10">
        <v>0</v>
      </c>
      <c r="K5223" s="10">
        <v>0</v>
      </c>
      <c r="L5223" s="10">
        <v>0.23897889052528229</v>
      </c>
      <c r="M5223" s="10">
        <v>468.32890651551065</v>
      </c>
    </row>
    <row r="5224" spans="1:13" x14ac:dyDescent="0.2">
      <c r="A5224" s="9" t="str">
        <f t="shared" si="81"/>
        <v>200925A29AGCC43</v>
      </c>
      <c r="B5224" s="10">
        <v>2009</v>
      </c>
      <c r="C5224" s="10" t="s">
        <v>2</v>
      </c>
      <c r="D5224" s="10" t="s">
        <v>23</v>
      </c>
      <c r="E5224" s="10">
        <v>43</v>
      </c>
      <c r="F5224" s="10">
        <v>443</v>
      </c>
      <c r="G5224" s="10">
        <v>0</v>
      </c>
      <c r="H5224" s="10">
        <v>1</v>
      </c>
      <c r="I5224" s="10">
        <v>1</v>
      </c>
      <c r="J5224" s="10">
        <v>0</v>
      </c>
      <c r="K5224" s="10">
        <v>0</v>
      </c>
      <c r="L5224" s="10">
        <v>0.50112866817155755</v>
      </c>
      <c r="M5224" s="10">
        <v>822.40617438355173</v>
      </c>
    </row>
    <row r="5225" spans="1:13" x14ac:dyDescent="0.2">
      <c r="A5225" s="9" t="str">
        <f t="shared" si="81"/>
        <v>200925A29AGSC43</v>
      </c>
      <c r="B5225" s="10">
        <v>2009</v>
      </c>
      <c r="C5225" s="10" t="s">
        <v>2</v>
      </c>
      <c r="D5225" s="10" t="s">
        <v>28</v>
      </c>
      <c r="E5225" s="10">
        <v>43</v>
      </c>
      <c r="F5225" s="10">
        <v>1108</v>
      </c>
      <c r="G5225" s="10">
        <v>0</v>
      </c>
      <c r="H5225" s="10">
        <v>1</v>
      </c>
      <c r="I5225" s="10">
        <v>1</v>
      </c>
      <c r="J5225" s="10">
        <v>0</v>
      </c>
      <c r="K5225" s="10">
        <v>0</v>
      </c>
      <c r="L5225" s="10">
        <v>0</v>
      </c>
      <c r="M5225" s="10">
        <v>621.59571255784829</v>
      </c>
    </row>
    <row r="5226" spans="1:13" x14ac:dyDescent="0.2">
      <c r="A5226" s="9" t="str">
        <f t="shared" si="81"/>
        <v>200925A29AUTO43</v>
      </c>
      <c r="B5226" s="10">
        <v>2009</v>
      </c>
      <c r="C5226" s="10" t="s">
        <v>2</v>
      </c>
      <c r="D5226" s="10" t="s">
        <v>34</v>
      </c>
      <c r="E5226" s="10">
        <v>43</v>
      </c>
      <c r="F5226" s="10">
        <v>1552</v>
      </c>
      <c r="G5226" s="10">
        <v>0</v>
      </c>
      <c r="H5226" s="10">
        <v>1</v>
      </c>
      <c r="I5226" s="10">
        <v>1</v>
      </c>
      <c r="J5226" s="10">
        <v>0</v>
      </c>
      <c r="K5226" s="10">
        <v>0</v>
      </c>
      <c r="L5226" s="10">
        <v>0</v>
      </c>
      <c r="M5226" s="10">
        <v>0</v>
      </c>
    </row>
    <row r="5227" spans="1:13" x14ac:dyDescent="0.2">
      <c r="A5227" s="9" t="str">
        <f t="shared" si="81"/>
        <v>200925A29CCA143</v>
      </c>
      <c r="B5227" s="10">
        <v>2009</v>
      </c>
      <c r="C5227" s="10" t="s">
        <v>2</v>
      </c>
      <c r="D5227" s="10" t="s">
        <v>24</v>
      </c>
      <c r="E5227" s="10">
        <v>43</v>
      </c>
      <c r="F5227" s="10">
        <v>40747</v>
      </c>
      <c r="G5227" s="10">
        <v>0</v>
      </c>
      <c r="H5227" s="10">
        <v>1</v>
      </c>
      <c r="I5227" s="10">
        <v>1</v>
      </c>
      <c r="J5227" s="10">
        <v>0</v>
      </c>
      <c r="K5227" s="10">
        <v>0</v>
      </c>
      <c r="L5227" s="10">
        <v>0.1847497975311066</v>
      </c>
      <c r="M5227" s="10">
        <v>1180.3244665910493</v>
      </c>
    </row>
    <row r="5228" spans="1:13" x14ac:dyDescent="0.2">
      <c r="A5228" s="9" t="str">
        <f t="shared" si="81"/>
        <v>200925A29CCA243</v>
      </c>
      <c r="B5228" s="10">
        <v>2009</v>
      </c>
      <c r="C5228" s="10" t="s">
        <v>2</v>
      </c>
      <c r="D5228" s="10" t="s">
        <v>25</v>
      </c>
      <c r="E5228" s="10">
        <v>43</v>
      </c>
      <c r="F5228" s="10">
        <v>130676</v>
      </c>
      <c r="G5228" s="10">
        <v>0</v>
      </c>
      <c r="H5228" s="10">
        <v>1</v>
      </c>
      <c r="I5228" s="10">
        <v>1</v>
      </c>
      <c r="J5228" s="10">
        <v>0</v>
      </c>
      <c r="K5228" s="10">
        <v>0</v>
      </c>
      <c r="L5228" s="10">
        <v>0.18304814962196578</v>
      </c>
      <c r="M5228" s="10">
        <v>1236.1999539818112</v>
      </c>
    </row>
    <row r="5229" spans="1:13" x14ac:dyDescent="0.2">
      <c r="A5229" s="9" t="str">
        <f t="shared" si="81"/>
        <v>200925A29CONT43</v>
      </c>
      <c r="B5229" s="10">
        <v>2009</v>
      </c>
      <c r="C5229" s="10" t="s">
        <v>2</v>
      </c>
      <c r="D5229" s="10" t="s">
        <v>31</v>
      </c>
      <c r="E5229" s="10">
        <v>43</v>
      </c>
      <c r="F5229" s="10">
        <v>31666</v>
      </c>
      <c r="G5229" s="10">
        <v>0</v>
      </c>
      <c r="H5229" s="10">
        <v>1</v>
      </c>
      <c r="I5229" s="10">
        <v>1</v>
      </c>
      <c r="J5229" s="10">
        <v>0</v>
      </c>
      <c r="K5229" s="10">
        <v>0</v>
      </c>
      <c r="L5229" s="10">
        <v>9.0949283142803011E-2</v>
      </c>
      <c r="M5229" s="10">
        <v>1291.890944103214</v>
      </c>
    </row>
    <row r="5230" spans="1:13" x14ac:dyDescent="0.2">
      <c r="A5230" s="9" t="str">
        <f t="shared" si="81"/>
        <v>200925A29EMPR43</v>
      </c>
      <c r="B5230" s="10">
        <v>2009</v>
      </c>
      <c r="C5230" s="10" t="s">
        <v>2</v>
      </c>
      <c r="D5230" s="10" t="s">
        <v>32</v>
      </c>
      <c r="E5230" s="10">
        <v>43</v>
      </c>
      <c r="F5230" s="10">
        <v>6649</v>
      </c>
      <c r="G5230" s="10">
        <v>0</v>
      </c>
      <c r="H5230" s="10">
        <v>1</v>
      </c>
      <c r="I5230" s="10">
        <v>1</v>
      </c>
      <c r="J5230" s="10">
        <v>0</v>
      </c>
      <c r="K5230" s="10">
        <v>0</v>
      </c>
      <c r="L5230" s="10">
        <v>0.10001503985561738</v>
      </c>
      <c r="M5230" s="10">
        <v>3111.2269588161043</v>
      </c>
    </row>
    <row r="5231" spans="1:13" x14ac:dyDescent="0.2">
      <c r="A5231" s="9" t="str">
        <f t="shared" si="81"/>
        <v>200925A29INAT43</v>
      </c>
      <c r="B5231" s="10">
        <v>2009</v>
      </c>
      <c r="C5231" s="10" t="s">
        <v>2</v>
      </c>
      <c r="D5231" s="10" t="s">
        <v>54</v>
      </c>
      <c r="E5231" s="10">
        <v>43</v>
      </c>
      <c r="F5231" s="10">
        <v>67753</v>
      </c>
      <c r="G5231" s="10">
        <v>1</v>
      </c>
      <c r="H5231" s="10">
        <v>0.37914188301625018</v>
      </c>
      <c r="I5231" s="10">
        <v>0</v>
      </c>
      <c r="J5231" s="10">
        <v>0.53258158310333126</v>
      </c>
      <c r="K5231" s="10">
        <v>0.86273670538573932</v>
      </c>
      <c r="L5231" s="10">
        <v>0.13726329461426062</v>
      </c>
    </row>
    <row r="5232" spans="1:13" x14ac:dyDescent="0.2">
      <c r="A5232" s="9" t="str">
        <f t="shared" si="81"/>
        <v>200925A29PUBL43</v>
      </c>
      <c r="B5232" s="10">
        <v>2009</v>
      </c>
      <c r="C5232" s="10" t="s">
        <v>2</v>
      </c>
      <c r="D5232" s="10" t="s">
        <v>27</v>
      </c>
      <c r="E5232" s="10">
        <v>43</v>
      </c>
      <c r="F5232" s="10">
        <v>11289</v>
      </c>
      <c r="G5232" s="10">
        <v>0</v>
      </c>
      <c r="H5232" s="10">
        <v>1</v>
      </c>
      <c r="I5232" s="10">
        <v>1</v>
      </c>
      <c r="J5232" s="10">
        <v>0</v>
      </c>
      <c r="K5232" s="10">
        <v>0</v>
      </c>
      <c r="L5232" s="10">
        <v>0.17663211976260076</v>
      </c>
      <c r="M5232" s="10">
        <v>2216.2348653480831</v>
      </c>
    </row>
    <row r="5233" spans="1:13" x14ac:dyDescent="0.2">
      <c r="A5233" s="9" t="str">
        <f t="shared" si="81"/>
        <v>200925A29SCA143</v>
      </c>
      <c r="B5233" s="10">
        <v>2009</v>
      </c>
      <c r="C5233" s="10" t="s">
        <v>2</v>
      </c>
      <c r="D5233" s="10" t="s">
        <v>29</v>
      </c>
      <c r="E5233" s="10">
        <v>43</v>
      </c>
      <c r="F5233" s="10">
        <v>24363</v>
      </c>
      <c r="G5233" s="10">
        <v>0</v>
      </c>
      <c r="H5233" s="10">
        <v>1</v>
      </c>
      <c r="I5233" s="10">
        <v>1</v>
      </c>
      <c r="J5233" s="10">
        <v>0</v>
      </c>
      <c r="K5233" s="10">
        <v>0</v>
      </c>
      <c r="L5233" s="10">
        <v>0.15449657267167427</v>
      </c>
      <c r="M5233" s="10">
        <v>1025.4770730250445</v>
      </c>
    </row>
    <row r="5234" spans="1:13" x14ac:dyDescent="0.2">
      <c r="A5234" s="9" t="str">
        <f t="shared" si="81"/>
        <v>200925A29SCA243</v>
      </c>
      <c r="B5234" s="10">
        <v>2009</v>
      </c>
      <c r="C5234" s="10" t="s">
        <v>2</v>
      </c>
      <c r="D5234" s="10" t="s">
        <v>30</v>
      </c>
      <c r="E5234" s="10">
        <v>43</v>
      </c>
      <c r="F5234" s="10">
        <v>14396</v>
      </c>
      <c r="G5234" s="10">
        <v>0</v>
      </c>
      <c r="H5234" s="10">
        <v>1</v>
      </c>
      <c r="I5234" s="10">
        <v>1</v>
      </c>
      <c r="J5234" s="10">
        <v>0</v>
      </c>
      <c r="K5234" s="10">
        <v>0</v>
      </c>
      <c r="L5234" s="10">
        <v>0.16907474298416228</v>
      </c>
      <c r="M5234" s="10">
        <v>1090.4569314758851</v>
      </c>
    </row>
    <row r="5235" spans="1:13" x14ac:dyDescent="0.2">
      <c r="A5235" s="9" t="str">
        <f t="shared" si="81"/>
        <v>200925A29SREM43</v>
      </c>
      <c r="B5235" s="10">
        <v>2009</v>
      </c>
      <c r="C5235" s="10" t="s">
        <v>2</v>
      </c>
      <c r="D5235" s="10" t="s">
        <v>35</v>
      </c>
      <c r="E5235" s="10">
        <v>43</v>
      </c>
      <c r="F5235" s="10">
        <v>1550</v>
      </c>
      <c r="G5235" s="10">
        <v>0</v>
      </c>
      <c r="H5235" s="10">
        <v>1</v>
      </c>
      <c r="I5235" s="10">
        <v>1</v>
      </c>
      <c r="J5235" s="10">
        <v>0</v>
      </c>
      <c r="K5235" s="10">
        <v>0</v>
      </c>
      <c r="L5235" s="10">
        <v>0.28516129032258064</v>
      </c>
      <c r="M5235" s="10">
        <v>0</v>
      </c>
    </row>
    <row r="5236" spans="1:13" x14ac:dyDescent="0.2">
      <c r="A5236" s="9" t="str">
        <f t="shared" si="81"/>
        <v>200925A29TDOM43</v>
      </c>
      <c r="B5236" s="10">
        <v>2009</v>
      </c>
      <c r="C5236" s="10" t="s">
        <v>2</v>
      </c>
      <c r="D5236" s="10" t="s">
        <v>33</v>
      </c>
      <c r="E5236" s="10">
        <v>43</v>
      </c>
      <c r="F5236" s="10">
        <v>13510</v>
      </c>
      <c r="G5236" s="10">
        <v>0</v>
      </c>
      <c r="H5236" s="10">
        <v>1</v>
      </c>
      <c r="I5236" s="10">
        <v>1</v>
      </c>
      <c r="J5236" s="10">
        <v>0</v>
      </c>
      <c r="K5236" s="10">
        <v>0</v>
      </c>
      <c r="L5236" s="10">
        <v>4.9074759437453735E-2</v>
      </c>
      <c r="M5236" s="10">
        <v>570.46148268454783</v>
      </c>
    </row>
    <row r="5237" spans="1:13" x14ac:dyDescent="0.2">
      <c r="A5237" s="9" t="str">
        <f t="shared" si="81"/>
        <v>200930EMAAGCC43</v>
      </c>
      <c r="B5237" s="10">
        <v>2009</v>
      </c>
      <c r="C5237" s="10" t="s">
        <v>4</v>
      </c>
      <c r="D5237" s="10" t="s">
        <v>23</v>
      </c>
      <c r="E5237" s="10">
        <v>43</v>
      </c>
      <c r="F5237" s="10">
        <v>2216</v>
      </c>
      <c r="G5237" s="10">
        <v>0</v>
      </c>
      <c r="H5237" s="10">
        <v>1</v>
      </c>
      <c r="I5237" s="10">
        <v>1</v>
      </c>
      <c r="J5237" s="10">
        <v>0</v>
      </c>
      <c r="K5237" s="10">
        <v>0</v>
      </c>
      <c r="L5237" s="10">
        <v>0</v>
      </c>
      <c r="M5237" s="10">
        <v>766.19711153149467</v>
      </c>
    </row>
    <row r="5238" spans="1:13" x14ac:dyDescent="0.2">
      <c r="A5238" s="9" t="str">
        <f t="shared" si="81"/>
        <v>200930EMAAGSC43</v>
      </c>
      <c r="B5238" s="10">
        <v>2009</v>
      </c>
      <c r="C5238" s="10" t="s">
        <v>4</v>
      </c>
      <c r="D5238" s="10" t="s">
        <v>28</v>
      </c>
      <c r="E5238" s="10">
        <v>43</v>
      </c>
      <c r="F5238" s="10">
        <v>4876</v>
      </c>
      <c r="G5238" s="10">
        <v>0</v>
      </c>
      <c r="H5238" s="10">
        <v>1</v>
      </c>
      <c r="I5238" s="10">
        <v>1</v>
      </c>
      <c r="J5238" s="10">
        <v>0</v>
      </c>
      <c r="K5238" s="10">
        <v>0</v>
      </c>
      <c r="L5238" s="10">
        <v>0</v>
      </c>
      <c r="M5238" s="10">
        <v>720.24029239577442</v>
      </c>
    </row>
    <row r="5239" spans="1:13" x14ac:dyDescent="0.2">
      <c r="A5239" s="9" t="str">
        <f t="shared" si="81"/>
        <v>200930EMAAUTO43</v>
      </c>
      <c r="B5239" s="10">
        <v>2009</v>
      </c>
      <c r="C5239" s="10" t="s">
        <v>4</v>
      </c>
      <c r="D5239" s="10" t="s">
        <v>34</v>
      </c>
      <c r="E5239" s="10">
        <v>43</v>
      </c>
      <c r="F5239" s="10">
        <v>24146</v>
      </c>
      <c r="G5239" s="10">
        <v>0</v>
      </c>
      <c r="H5239" s="10">
        <v>1</v>
      </c>
      <c r="I5239" s="10">
        <v>1</v>
      </c>
      <c r="J5239" s="10">
        <v>0</v>
      </c>
      <c r="K5239" s="10">
        <v>0</v>
      </c>
      <c r="L5239" s="10">
        <v>0</v>
      </c>
      <c r="M5239" s="10">
        <v>0</v>
      </c>
    </row>
    <row r="5240" spans="1:13" x14ac:dyDescent="0.2">
      <c r="A5240" s="9" t="str">
        <f t="shared" si="81"/>
        <v>200930EMACCA143</v>
      </c>
      <c r="B5240" s="10">
        <v>2009</v>
      </c>
      <c r="C5240" s="10" t="s">
        <v>4</v>
      </c>
      <c r="D5240" s="10" t="s">
        <v>24</v>
      </c>
      <c r="E5240" s="10">
        <v>43</v>
      </c>
      <c r="F5240" s="10">
        <v>154612</v>
      </c>
      <c r="G5240" s="10">
        <v>0</v>
      </c>
      <c r="H5240" s="10">
        <v>1</v>
      </c>
      <c r="I5240" s="10">
        <v>1</v>
      </c>
      <c r="J5240" s="10">
        <v>0</v>
      </c>
      <c r="K5240" s="10">
        <v>0</v>
      </c>
      <c r="L5240" s="10">
        <v>5.5862416888727916E-2</v>
      </c>
      <c r="M5240" s="10">
        <v>1534.3889251014084</v>
      </c>
    </row>
    <row r="5241" spans="1:13" x14ac:dyDescent="0.2">
      <c r="A5241" s="9" t="str">
        <f t="shared" si="81"/>
        <v>200930EMACCA243</v>
      </c>
      <c r="B5241" s="10">
        <v>2009</v>
      </c>
      <c r="C5241" s="10" t="s">
        <v>4</v>
      </c>
      <c r="D5241" s="10" t="s">
        <v>25</v>
      </c>
      <c r="E5241" s="10">
        <v>43</v>
      </c>
      <c r="F5241" s="10">
        <v>378320</v>
      </c>
      <c r="G5241" s="10">
        <v>0</v>
      </c>
      <c r="H5241" s="10">
        <v>1</v>
      </c>
      <c r="I5241" s="10">
        <v>1</v>
      </c>
      <c r="J5241" s="10">
        <v>0</v>
      </c>
      <c r="K5241" s="10">
        <v>0</v>
      </c>
      <c r="L5241" s="10">
        <v>5.2714633114823432E-2</v>
      </c>
      <c r="M5241" s="10">
        <v>1658.0918556223687</v>
      </c>
    </row>
    <row r="5242" spans="1:13" x14ac:dyDescent="0.2">
      <c r="A5242" s="9" t="str">
        <f t="shared" si="81"/>
        <v>200930EMACONT43</v>
      </c>
      <c r="B5242" s="10">
        <v>2009</v>
      </c>
      <c r="C5242" s="10" t="s">
        <v>4</v>
      </c>
      <c r="D5242" s="10" t="s">
        <v>31</v>
      </c>
      <c r="E5242" s="10">
        <v>43</v>
      </c>
      <c r="F5242" s="10">
        <v>282643</v>
      </c>
      <c r="G5242" s="10">
        <v>0</v>
      </c>
      <c r="H5242" s="10">
        <v>1</v>
      </c>
      <c r="I5242" s="10">
        <v>1</v>
      </c>
      <c r="J5242" s="10">
        <v>0</v>
      </c>
      <c r="K5242" s="10">
        <v>0</v>
      </c>
      <c r="L5242" s="10">
        <v>2.0389678852828479E-2</v>
      </c>
      <c r="M5242" s="10">
        <v>1444.9008865664982</v>
      </c>
    </row>
    <row r="5243" spans="1:13" x14ac:dyDescent="0.2">
      <c r="A5243" s="9" t="str">
        <f t="shared" si="81"/>
        <v>200930EMAEMPR43</v>
      </c>
      <c r="B5243" s="10">
        <v>2009</v>
      </c>
      <c r="C5243" s="10" t="s">
        <v>4</v>
      </c>
      <c r="D5243" s="10" t="s">
        <v>32</v>
      </c>
      <c r="E5243" s="10">
        <v>43</v>
      </c>
      <c r="F5243" s="10">
        <v>97678</v>
      </c>
      <c r="G5243" s="10">
        <v>0</v>
      </c>
      <c r="H5243" s="10">
        <v>1</v>
      </c>
      <c r="I5243" s="10">
        <v>1</v>
      </c>
      <c r="J5243" s="10">
        <v>0</v>
      </c>
      <c r="K5243" s="10">
        <v>0</v>
      </c>
      <c r="L5243" s="10">
        <v>1.8141239583120049E-2</v>
      </c>
      <c r="M5243" s="10">
        <v>3876.7949343781033</v>
      </c>
    </row>
    <row r="5244" spans="1:13" x14ac:dyDescent="0.2">
      <c r="A5244" s="9" t="str">
        <f t="shared" si="81"/>
        <v>200930EMAINAT43</v>
      </c>
      <c r="B5244" s="10">
        <v>2009</v>
      </c>
      <c r="C5244" s="10" t="s">
        <v>4</v>
      </c>
      <c r="D5244" s="10" t="s">
        <v>54</v>
      </c>
      <c r="E5244" s="10">
        <v>43</v>
      </c>
      <c r="F5244" s="10">
        <v>757507</v>
      </c>
      <c r="G5244" s="10">
        <v>1</v>
      </c>
      <c r="H5244" s="10">
        <v>8.6271149969571234E-2</v>
      </c>
      <c r="I5244" s="10">
        <v>0</v>
      </c>
      <c r="J5244" s="10">
        <v>0.90115998928062713</v>
      </c>
      <c r="K5244" s="10">
        <v>0.98217046179111211</v>
      </c>
      <c r="L5244" s="10">
        <v>1.782953820888784E-2</v>
      </c>
    </row>
    <row r="5245" spans="1:13" x14ac:dyDescent="0.2">
      <c r="A5245" s="9" t="str">
        <f t="shared" si="81"/>
        <v>200930EMAMILI43</v>
      </c>
      <c r="B5245" s="10">
        <v>2009</v>
      </c>
      <c r="C5245" s="10" t="s">
        <v>4</v>
      </c>
      <c r="D5245" s="10" t="s">
        <v>26</v>
      </c>
      <c r="E5245" s="10">
        <v>43</v>
      </c>
      <c r="F5245" s="10">
        <v>3768</v>
      </c>
      <c r="G5245" s="10">
        <v>0</v>
      </c>
      <c r="H5245" s="10">
        <v>1</v>
      </c>
      <c r="I5245" s="10">
        <v>1</v>
      </c>
      <c r="J5245" s="10">
        <v>0</v>
      </c>
      <c r="K5245" s="10">
        <v>0</v>
      </c>
      <c r="L5245" s="10">
        <v>0.17648619957537154</v>
      </c>
      <c r="M5245" s="10">
        <v>3985.7904075287947</v>
      </c>
    </row>
    <row r="5246" spans="1:13" x14ac:dyDescent="0.2">
      <c r="A5246" s="9" t="str">
        <f t="shared" si="81"/>
        <v>200930EMAPUBL43</v>
      </c>
      <c r="B5246" s="10">
        <v>2009</v>
      </c>
      <c r="C5246" s="10" t="s">
        <v>4</v>
      </c>
      <c r="D5246" s="10" t="s">
        <v>27</v>
      </c>
      <c r="E5246" s="10">
        <v>43</v>
      </c>
      <c r="F5246" s="10">
        <v>102116</v>
      </c>
      <c r="G5246" s="10">
        <v>0</v>
      </c>
      <c r="H5246" s="10">
        <v>1</v>
      </c>
      <c r="I5246" s="10">
        <v>1</v>
      </c>
      <c r="J5246" s="10">
        <v>0</v>
      </c>
      <c r="K5246" s="10">
        <v>0</v>
      </c>
      <c r="L5246" s="10">
        <v>8.4609659602804657E-2</v>
      </c>
      <c r="M5246" s="10">
        <v>3217.0765742374979</v>
      </c>
    </row>
    <row r="5247" spans="1:13" x14ac:dyDescent="0.2">
      <c r="A5247" s="9" t="str">
        <f t="shared" si="81"/>
        <v>200930EMASCA143</v>
      </c>
      <c r="B5247" s="10">
        <v>2009</v>
      </c>
      <c r="C5247" s="10" t="s">
        <v>4</v>
      </c>
      <c r="D5247" s="10" t="s">
        <v>29</v>
      </c>
      <c r="E5247" s="10">
        <v>43</v>
      </c>
      <c r="F5247" s="10">
        <v>88385</v>
      </c>
      <c r="G5247" s="10">
        <v>0</v>
      </c>
      <c r="H5247" s="10">
        <v>1</v>
      </c>
      <c r="I5247" s="10">
        <v>1</v>
      </c>
      <c r="J5247" s="10">
        <v>0</v>
      </c>
      <c r="K5247" s="10">
        <v>0</v>
      </c>
      <c r="L5247" s="10">
        <v>4.5098150138598178E-2</v>
      </c>
      <c r="M5247" s="10">
        <v>1242.3260513402795</v>
      </c>
    </row>
    <row r="5248" spans="1:13" x14ac:dyDescent="0.2">
      <c r="A5248" s="9" t="str">
        <f t="shared" si="81"/>
        <v>200930EMASCA243</v>
      </c>
      <c r="B5248" s="10">
        <v>2009</v>
      </c>
      <c r="C5248" s="10" t="s">
        <v>4</v>
      </c>
      <c r="D5248" s="10" t="s">
        <v>30</v>
      </c>
      <c r="E5248" s="10">
        <v>43</v>
      </c>
      <c r="F5248" s="10">
        <v>46741</v>
      </c>
      <c r="G5248" s="10">
        <v>0</v>
      </c>
      <c r="H5248" s="10">
        <v>1</v>
      </c>
      <c r="I5248" s="10">
        <v>1</v>
      </c>
      <c r="J5248" s="10">
        <v>0</v>
      </c>
      <c r="K5248" s="10">
        <v>0</v>
      </c>
      <c r="L5248" s="10">
        <v>4.2617830170514112E-2</v>
      </c>
      <c r="M5248" s="10">
        <v>1397.8039259484262</v>
      </c>
    </row>
    <row r="5249" spans="1:13" x14ac:dyDescent="0.2">
      <c r="A5249" s="9" t="str">
        <f t="shared" si="81"/>
        <v>200930EMASREM43</v>
      </c>
      <c r="B5249" s="10">
        <v>2009</v>
      </c>
      <c r="C5249" s="10" t="s">
        <v>4</v>
      </c>
      <c r="D5249" s="10" t="s">
        <v>35</v>
      </c>
      <c r="E5249" s="10">
        <v>43</v>
      </c>
      <c r="F5249" s="10">
        <v>15065</v>
      </c>
      <c r="G5249" s="10">
        <v>0</v>
      </c>
      <c r="H5249" s="10">
        <v>1</v>
      </c>
      <c r="I5249" s="10">
        <v>1</v>
      </c>
      <c r="J5249" s="10">
        <v>0</v>
      </c>
      <c r="K5249" s="10">
        <v>0</v>
      </c>
      <c r="L5249" s="10">
        <v>0</v>
      </c>
      <c r="M5249" s="10">
        <v>0</v>
      </c>
    </row>
    <row r="5250" spans="1:13" x14ac:dyDescent="0.2">
      <c r="A5250" s="9" t="str">
        <f t="shared" si="81"/>
        <v>200930EMATDOM43</v>
      </c>
      <c r="B5250" s="10">
        <v>2009</v>
      </c>
      <c r="C5250" s="10" t="s">
        <v>4</v>
      </c>
      <c r="D5250" s="10" t="s">
        <v>33</v>
      </c>
      <c r="E5250" s="10">
        <v>43</v>
      </c>
      <c r="F5250" s="10">
        <v>140003</v>
      </c>
      <c r="G5250" s="10">
        <v>0</v>
      </c>
      <c r="H5250" s="10">
        <v>1</v>
      </c>
      <c r="I5250" s="10">
        <v>1</v>
      </c>
      <c r="J5250" s="10">
        <v>0</v>
      </c>
      <c r="K5250" s="10">
        <v>0</v>
      </c>
      <c r="L5250" s="10">
        <v>2.059241587680264E-2</v>
      </c>
      <c r="M5250" s="10">
        <v>608.36432202938192</v>
      </c>
    </row>
    <row r="5251" spans="1:13" x14ac:dyDescent="0.2">
      <c r="A5251" s="9" t="str">
        <f t="shared" si="81"/>
        <v>200915A17AUTO53</v>
      </c>
      <c r="B5251" s="10">
        <v>2009</v>
      </c>
      <c r="C5251" s="10" t="s">
        <v>0</v>
      </c>
      <c r="D5251" s="10" t="s">
        <v>34</v>
      </c>
      <c r="E5251" s="10">
        <v>53</v>
      </c>
      <c r="F5251" s="10">
        <v>453</v>
      </c>
      <c r="G5251" s="10">
        <v>0</v>
      </c>
      <c r="H5251" s="10">
        <v>1</v>
      </c>
      <c r="I5251" s="10">
        <v>1</v>
      </c>
      <c r="J5251" s="10">
        <v>0</v>
      </c>
      <c r="K5251" s="10">
        <v>0</v>
      </c>
      <c r="L5251" s="10">
        <v>0</v>
      </c>
      <c r="M5251" s="10">
        <v>0</v>
      </c>
    </row>
    <row r="5252" spans="1:13" x14ac:dyDescent="0.2">
      <c r="A5252" s="9" t="str">
        <f t="shared" ref="A5252:A5315" si="82">B5252&amp;C5252&amp;D5252&amp;E5252</f>
        <v>200915A17CCA153</v>
      </c>
      <c r="B5252" s="10">
        <v>2009</v>
      </c>
      <c r="C5252" s="10" t="s">
        <v>0</v>
      </c>
      <c r="D5252" s="10" t="s">
        <v>24</v>
      </c>
      <c r="E5252" s="10">
        <v>53</v>
      </c>
      <c r="F5252" s="10">
        <v>680</v>
      </c>
      <c r="G5252" s="10">
        <v>0</v>
      </c>
      <c r="H5252" s="10">
        <v>1</v>
      </c>
      <c r="I5252" s="10">
        <v>1</v>
      </c>
      <c r="J5252" s="10">
        <v>0</v>
      </c>
      <c r="K5252" s="10">
        <v>0</v>
      </c>
      <c r="L5252" s="10">
        <v>0.66764705882352937</v>
      </c>
      <c r="M5252" s="10">
        <v>558.88127647807505</v>
      </c>
    </row>
    <row r="5253" spans="1:13" x14ac:dyDescent="0.2">
      <c r="A5253" s="9" t="str">
        <f t="shared" si="82"/>
        <v>200915A17CCA253</v>
      </c>
      <c r="B5253" s="10">
        <v>2009</v>
      </c>
      <c r="C5253" s="10" t="s">
        <v>0</v>
      </c>
      <c r="D5253" s="10" t="s">
        <v>25</v>
      </c>
      <c r="E5253" s="10">
        <v>53</v>
      </c>
      <c r="F5253" s="10">
        <v>681</v>
      </c>
      <c r="G5253" s="10">
        <v>0</v>
      </c>
      <c r="H5253" s="10">
        <v>1</v>
      </c>
      <c r="I5253" s="10">
        <v>1</v>
      </c>
      <c r="J5253" s="10">
        <v>0</v>
      </c>
      <c r="K5253" s="10">
        <v>0</v>
      </c>
      <c r="L5253" s="10">
        <v>0.66666666666666663</v>
      </c>
      <c r="M5253" s="10">
        <v>610.52470413042067</v>
      </c>
    </row>
    <row r="5254" spans="1:13" x14ac:dyDescent="0.2">
      <c r="A5254" s="9" t="str">
        <f t="shared" si="82"/>
        <v>200915A17CONT53</v>
      </c>
      <c r="B5254" s="10">
        <v>2009</v>
      </c>
      <c r="C5254" s="10" t="s">
        <v>0</v>
      </c>
      <c r="D5254" s="10" t="s">
        <v>31</v>
      </c>
      <c r="E5254" s="10">
        <v>53</v>
      </c>
      <c r="F5254" s="10">
        <v>680</v>
      </c>
      <c r="G5254" s="10">
        <v>0</v>
      </c>
      <c r="H5254" s="10">
        <v>1</v>
      </c>
      <c r="I5254" s="10">
        <v>1</v>
      </c>
      <c r="J5254" s="10">
        <v>0</v>
      </c>
      <c r="K5254" s="10">
        <v>0</v>
      </c>
      <c r="L5254" s="10">
        <v>0.66617647058823526</v>
      </c>
      <c r="M5254" s="10">
        <v>243.73617969840416</v>
      </c>
    </row>
    <row r="5255" spans="1:13" x14ac:dyDescent="0.2">
      <c r="A5255" s="9" t="str">
        <f t="shared" si="82"/>
        <v>200915A17INAT53</v>
      </c>
      <c r="B5255" s="10">
        <v>2009</v>
      </c>
      <c r="C5255" s="10" t="s">
        <v>0</v>
      </c>
      <c r="D5255" s="10" t="s">
        <v>54</v>
      </c>
      <c r="E5255" s="10">
        <v>53</v>
      </c>
      <c r="F5255" s="10">
        <v>123464</v>
      </c>
      <c r="G5255" s="10">
        <v>1</v>
      </c>
      <c r="H5255" s="10">
        <v>0.13578856994751506</v>
      </c>
      <c r="I5255" s="10">
        <v>0</v>
      </c>
      <c r="J5255" s="10">
        <v>5.5036285880904555E-2</v>
      </c>
      <c r="K5255" s="10">
        <v>6.9704529255491476E-2</v>
      </c>
      <c r="L5255" s="10">
        <v>0.93029547074450847</v>
      </c>
    </row>
    <row r="5256" spans="1:13" x14ac:dyDescent="0.2">
      <c r="A5256" s="9" t="str">
        <f t="shared" si="82"/>
        <v>200915A17SCA153</v>
      </c>
      <c r="B5256" s="10">
        <v>2009</v>
      </c>
      <c r="C5256" s="10" t="s">
        <v>0</v>
      </c>
      <c r="D5256" s="10" t="s">
        <v>29</v>
      </c>
      <c r="E5256" s="10">
        <v>53</v>
      </c>
      <c r="F5256" s="10">
        <v>6115</v>
      </c>
      <c r="G5256" s="10">
        <v>0</v>
      </c>
      <c r="H5256" s="10">
        <v>1</v>
      </c>
      <c r="I5256" s="10">
        <v>1</v>
      </c>
      <c r="J5256" s="10">
        <v>0</v>
      </c>
      <c r="K5256" s="10">
        <v>0</v>
      </c>
      <c r="L5256" s="10">
        <v>0.88879803761242848</v>
      </c>
      <c r="M5256" s="10">
        <v>413.41761391695559</v>
      </c>
    </row>
    <row r="5257" spans="1:13" x14ac:dyDescent="0.2">
      <c r="A5257" s="9" t="str">
        <f t="shared" si="82"/>
        <v>200915A17SCA253</v>
      </c>
      <c r="B5257" s="10">
        <v>2009</v>
      </c>
      <c r="C5257" s="10" t="s">
        <v>0</v>
      </c>
      <c r="D5257" s="10" t="s">
        <v>30</v>
      </c>
      <c r="E5257" s="10">
        <v>53</v>
      </c>
      <c r="F5257" s="10">
        <v>6338</v>
      </c>
      <c r="G5257" s="10">
        <v>0</v>
      </c>
      <c r="H5257" s="10">
        <v>1</v>
      </c>
      <c r="I5257" s="10">
        <v>1</v>
      </c>
      <c r="J5257" s="10">
        <v>0</v>
      </c>
      <c r="K5257" s="10">
        <v>0</v>
      </c>
      <c r="L5257" s="10">
        <v>0.85736825497002211</v>
      </c>
      <c r="M5257" s="10">
        <v>417.24971009930442</v>
      </c>
    </row>
    <row r="5258" spans="1:13" x14ac:dyDescent="0.2">
      <c r="A5258" s="9" t="str">
        <f t="shared" si="82"/>
        <v>200915A17SREM53</v>
      </c>
      <c r="B5258" s="10">
        <v>2009</v>
      </c>
      <c r="C5258" s="10" t="s">
        <v>0</v>
      </c>
      <c r="D5258" s="10" t="s">
        <v>35</v>
      </c>
      <c r="E5258" s="10">
        <v>53</v>
      </c>
      <c r="F5258" s="10">
        <v>906</v>
      </c>
      <c r="G5258" s="10">
        <v>0</v>
      </c>
      <c r="H5258" s="10">
        <v>1</v>
      </c>
      <c r="I5258" s="10">
        <v>1</v>
      </c>
      <c r="J5258" s="10">
        <v>0</v>
      </c>
      <c r="K5258" s="10">
        <v>0</v>
      </c>
      <c r="L5258" s="10">
        <v>1</v>
      </c>
      <c r="M5258" s="10">
        <v>0</v>
      </c>
    </row>
    <row r="5259" spans="1:13" x14ac:dyDescent="0.2">
      <c r="A5259" s="9" t="str">
        <f t="shared" si="82"/>
        <v>200915A17TDOM53</v>
      </c>
      <c r="B5259" s="10">
        <v>2009</v>
      </c>
      <c r="C5259" s="10" t="s">
        <v>0</v>
      </c>
      <c r="D5259" s="10" t="s">
        <v>33</v>
      </c>
      <c r="E5259" s="10">
        <v>53</v>
      </c>
      <c r="F5259" s="10">
        <v>679</v>
      </c>
      <c r="G5259" s="10">
        <v>0</v>
      </c>
      <c r="H5259" s="10">
        <v>1</v>
      </c>
      <c r="I5259" s="10">
        <v>1</v>
      </c>
      <c r="J5259" s="10">
        <v>0</v>
      </c>
      <c r="K5259" s="10">
        <v>0</v>
      </c>
      <c r="L5259" s="10">
        <v>0.66715758468335784</v>
      </c>
      <c r="M5259" s="10">
        <v>142.25368477746315</v>
      </c>
    </row>
    <row r="5260" spans="1:13" x14ac:dyDescent="0.2">
      <c r="A5260" s="9" t="str">
        <f t="shared" si="82"/>
        <v>200915A29AGCC53</v>
      </c>
      <c r="B5260" s="10">
        <v>2009</v>
      </c>
      <c r="C5260" s="10" t="s">
        <v>3</v>
      </c>
      <c r="D5260" s="10" t="s">
        <v>23</v>
      </c>
      <c r="E5260" s="10">
        <v>53</v>
      </c>
      <c r="F5260" s="10">
        <v>227</v>
      </c>
      <c r="G5260" s="10">
        <v>0</v>
      </c>
      <c r="H5260" s="10">
        <v>1</v>
      </c>
      <c r="I5260" s="10">
        <v>1</v>
      </c>
      <c r="J5260" s="10">
        <v>0</v>
      </c>
      <c r="K5260" s="10">
        <v>0</v>
      </c>
      <c r="L5260" s="10">
        <v>0</v>
      </c>
      <c r="M5260" s="10">
        <v>2247.3301992530824</v>
      </c>
    </row>
    <row r="5261" spans="1:13" x14ac:dyDescent="0.2">
      <c r="A5261" s="9" t="str">
        <f t="shared" si="82"/>
        <v>200915A29AGSC53</v>
      </c>
      <c r="B5261" s="10">
        <v>2009</v>
      </c>
      <c r="C5261" s="10" t="s">
        <v>3</v>
      </c>
      <c r="D5261" s="10" t="s">
        <v>28</v>
      </c>
      <c r="E5261" s="10">
        <v>53</v>
      </c>
      <c r="F5261" s="10">
        <v>1131</v>
      </c>
      <c r="G5261" s="10">
        <v>0</v>
      </c>
      <c r="H5261" s="10">
        <v>1</v>
      </c>
      <c r="I5261" s="10">
        <v>1</v>
      </c>
      <c r="J5261" s="10">
        <v>0</v>
      </c>
      <c r="K5261" s="10">
        <v>0</v>
      </c>
      <c r="L5261" s="10">
        <v>0</v>
      </c>
      <c r="M5261" s="10">
        <v>882.91662310885454</v>
      </c>
    </row>
    <row r="5262" spans="1:13" x14ac:dyDescent="0.2">
      <c r="A5262" s="9" t="str">
        <f t="shared" si="82"/>
        <v>200915A29AUTO53</v>
      </c>
      <c r="B5262" s="10">
        <v>2009</v>
      </c>
      <c r="C5262" s="10" t="s">
        <v>3</v>
      </c>
      <c r="D5262" s="10" t="s">
        <v>34</v>
      </c>
      <c r="E5262" s="10">
        <v>53</v>
      </c>
      <c r="F5262" s="10">
        <v>1813</v>
      </c>
      <c r="G5262" s="10">
        <v>0</v>
      </c>
      <c r="H5262" s="10">
        <v>1</v>
      </c>
      <c r="I5262" s="10">
        <v>1</v>
      </c>
      <c r="J5262" s="10">
        <v>0</v>
      </c>
      <c r="K5262" s="10">
        <v>0</v>
      </c>
      <c r="L5262" s="10">
        <v>0.12465526751241036</v>
      </c>
      <c r="M5262" s="10">
        <v>0</v>
      </c>
    </row>
    <row r="5263" spans="1:13" x14ac:dyDescent="0.2">
      <c r="A5263" s="9" t="str">
        <f t="shared" si="82"/>
        <v>200915A29CCA153</v>
      </c>
      <c r="B5263" s="10">
        <v>2009</v>
      </c>
      <c r="C5263" s="10" t="s">
        <v>3</v>
      </c>
      <c r="D5263" s="10" t="s">
        <v>24</v>
      </c>
      <c r="E5263" s="10">
        <v>53</v>
      </c>
      <c r="F5263" s="10">
        <v>66599</v>
      </c>
      <c r="G5263" s="10">
        <v>0</v>
      </c>
      <c r="H5263" s="10">
        <v>1</v>
      </c>
      <c r="I5263" s="10">
        <v>1</v>
      </c>
      <c r="J5263" s="10">
        <v>0</v>
      </c>
      <c r="K5263" s="10">
        <v>0</v>
      </c>
      <c r="L5263" s="10">
        <v>0.21097914383098845</v>
      </c>
      <c r="M5263" s="10">
        <v>1188.1113189980472</v>
      </c>
    </row>
    <row r="5264" spans="1:13" x14ac:dyDescent="0.2">
      <c r="A5264" s="9" t="str">
        <f t="shared" si="82"/>
        <v>200915A29CCA253</v>
      </c>
      <c r="B5264" s="10">
        <v>2009</v>
      </c>
      <c r="C5264" s="10" t="s">
        <v>3</v>
      </c>
      <c r="D5264" s="10" t="s">
        <v>25</v>
      </c>
      <c r="E5264" s="10">
        <v>53</v>
      </c>
      <c r="F5264" s="10">
        <v>145450</v>
      </c>
      <c r="G5264" s="10">
        <v>0</v>
      </c>
      <c r="H5264" s="10">
        <v>1</v>
      </c>
      <c r="I5264" s="10">
        <v>1</v>
      </c>
      <c r="J5264" s="10">
        <v>0</v>
      </c>
      <c r="K5264" s="10">
        <v>0</v>
      </c>
      <c r="L5264" s="10">
        <v>0.18066002062564454</v>
      </c>
      <c r="M5264" s="10">
        <v>1119.4084790802622</v>
      </c>
    </row>
    <row r="5265" spans="1:13" x14ac:dyDescent="0.2">
      <c r="A5265" s="9" t="str">
        <f t="shared" si="82"/>
        <v>200915A29CONT53</v>
      </c>
      <c r="B5265" s="10">
        <v>2009</v>
      </c>
      <c r="C5265" s="10" t="s">
        <v>3</v>
      </c>
      <c r="D5265" s="10" t="s">
        <v>31</v>
      </c>
      <c r="E5265" s="10">
        <v>53</v>
      </c>
      <c r="F5265" s="10">
        <v>31491</v>
      </c>
      <c r="G5265" s="10">
        <v>0</v>
      </c>
      <c r="H5265" s="10">
        <v>1</v>
      </c>
      <c r="I5265" s="10">
        <v>1</v>
      </c>
      <c r="J5265" s="10">
        <v>0</v>
      </c>
      <c r="K5265" s="10">
        <v>0</v>
      </c>
      <c r="L5265" s="10">
        <v>0.15823568638658664</v>
      </c>
      <c r="M5265" s="10">
        <v>1352.1626994170838</v>
      </c>
    </row>
    <row r="5266" spans="1:13" x14ac:dyDescent="0.2">
      <c r="A5266" s="9" t="str">
        <f t="shared" si="82"/>
        <v>200915A29EMPR53</v>
      </c>
      <c r="B5266" s="10">
        <v>2009</v>
      </c>
      <c r="C5266" s="10" t="s">
        <v>3</v>
      </c>
      <c r="D5266" s="10" t="s">
        <v>32</v>
      </c>
      <c r="E5266" s="10">
        <v>53</v>
      </c>
      <c r="F5266" s="10">
        <v>7021</v>
      </c>
      <c r="G5266" s="10">
        <v>0</v>
      </c>
      <c r="H5266" s="10">
        <v>1</v>
      </c>
      <c r="I5266" s="10">
        <v>1</v>
      </c>
      <c r="J5266" s="10">
        <v>0</v>
      </c>
      <c r="K5266" s="10">
        <v>0</v>
      </c>
      <c r="L5266" s="10">
        <v>0.2260361771827375</v>
      </c>
      <c r="M5266" s="10">
        <v>4944.1760482949539</v>
      </c>
    </row>
    <row r="5267" spans="1:13" x14ac:dyDescent="0.2">
      <c r="A5267" s="9" t="str">
        <f t="shared" si="82"/>
        <v>200915A29INAT53</v>
      </c>
      <c r="B5267" s="10">
        <v>2009</v>
      </c>
      <c r="C5267" s="10" t="s">
        <v>3</v>
      </c>
      <c r="D5267" s="10" t="s">
        <v>54</v>
      </c>
      <c r="E5267" s="10">
        <v>53</v>
      </c>
      <c r="F5267" s="10">
        <v>340513</v>
      </c>
      <c r="G5267" s="10">
        <v>1</v>
      </c>
      <c r="H5267" s="10">
        <v>0.30471964359657339</v>
      </c>
      <c r="I5267" s="10">
        <v>0</v>
      </c>
      <c r="J5267" s="10">
        <v>0.24152381847389087</v>
      </c>
      <c r="K5267" s="10">
        <v>0.42717311820694071</v>
      </c>
      <c r="L5267" s="10">
        <v>0.57282688179305929</v>
      </c>
    </row>
    <row r="5268" spans="1:13" x14ac:dyDescent="0.2">
      <c r="A5268" s="9" t="str">
        <f t="shared" si="82"/>
        <v>200915A29MILI53</v>
      </c>
      <c r="B5268" s="10">
        <v>2009</v>
      </c>
      <c r="C5268" s="10" t="s">
        <v>3</v>
      </c>
      <c r="D5268" s="10" t="s">
        <v>26</v>
      </c>
      <c r="E5268" s="10">
        <v>53</v>
      </c>
      <c r="F5268" s="10">
        <v>9289</v>
      </c>
      <c r="G5268" s="10">
        <v>0</v>
      </c>
      <c r="H5268" s="10">
        <v>1</v>
      </c>
      <c r="I5268" s="10">
        <v>1</v>
      </c>
      <c r="J5268" s="10">
        <v>0</v>
      </c>
      <c r="K5268" s="10">
        <v>0</v>
      </c>
      <c r="L5268" s="10">
        <v>0.17073958445473139</v>
      </c>
      <c r="M5268" s="10">
        <v>1955.7277383499368</v>
      </c>
    </row>
    <row r="5269" spans="1:13" x14ac:dyDescent="0.2">
      <c r="A5269" s="9" t="str">
        <f t="shared" si="82"/>
        <v>200915A29PUBL53</v>
      </c>
      <c r="B5269" s="10">
        <v>2009</v>
      </c>
      <c r="C5269" s="10" t="s">
        <v>3</v>
      </c>
      <c r="D5269" s="10" t="s">
        <v>27</v>
      </c>
      <c r="E5269" s="10">
        <v>53</v>
      </c>
      <c r="F5269" s="10">
        <v>24679</v>
      </c>
      <c r="G5269" s="10">
        <v>0</v>
      </c>
      <c r="H5269" s="10">
        <v>1</v>
      </c>
      <c r="I5269" s="10">
        <v>1</v>
      </c>
      <c r="J5269" s="10">
        <v>0</v>
      </c>
      <c r="K5269" s="10">
        <v>0</v>
      </c>
      <c r="L5269" s="10">
        <v>0.2109891000445723</v>
      </c>
      <c r="M5269" s="10">
        <v>4941.8928677231652</v>
      </c>
    </row>
    <row r="5270" spans="1:13" x14ac:dyDescent="0.2">
      <c r="A5270" s="9" t="str">
        <f t="shared" si="82"/>
        <v>200915A29SCA153</v>
      </c>
      <c r="B5270" s="10">
        <v>2009</v>
      </c>
      <c r="C5270" s="10" t="s">
        <v>3</v>
      </c>
      <c r="D5270" s="10" t="s">
        <v>29</v>
      </c>
      <c r="E5270" s="10">
        <v>53</v>
      </c>
      <c r="F5270" s="10">
        <v>57315</v>
      </c>
      <c r="G5270" s="10">
        <v>0</v>
      </c>
      <c r="H5270" s="10">
        <v>1</v>
      </c>
      <c r="I5270" s="10">
        <v>1</v>
      </c>
      <c r="J5270" s="10">
        <v>0</v>
      </c>
      <c r="K5270" s="10">
        <v>0</v>
      </c>
      <c r="L5270" s="10">
        <v>0.36754776236587283</v>
      </c>
      <c r="M5270" s="10">
        <v>978.83863416958138</v>
      </c>
    </row>
    <row r="5271" spans="1:13" x14ac:dyDescent="0.2">
      <c r="A5271" s="9" t="str">
        <f t="shared" si="82"/>
        <v>200915A29SCA253</v>
      </c>
      <c r="B5271" s="10">
        <v>2009</v>
      </c>
      <c r="C5271" s="10" t="s">
        <v>3</v>
      </c>
      <c r="D5271" s="10" t="s">
        <v>30</v>
      </c>
      <c r="E5271" s="10">
        <v>53</v>
      </c>
      <c r="F5271" s="10">
        <v>30347</v>
      </c>
      <c r="G5271" s="10">
        <v>0</v>
      </c>
      <c r="H5271" s="10">
        <v>1</v>
      </c>
      <c r="I5271" s="10">
        <v>1</v>
      </c>
      <c r="J5271" s="10">
        <v>0</v>
      </c>
      <c r="K5271" s="10">
        <v>0</v>
      </c>
      <c r="L5271" s="10">
        <v>0.52235805845717864</v>
      </c>
      <c r="M5271" s="10">
        <v>925.74974713638619</v>
      </c>
    </row>
    <row r="5272" spans="1:13" x14ac:dyDescent="0.2">
      <c r="A5272" s="9" t="str">
        <f t="shared" si="82"/>
        <v>200915A29SREM53</v>
      </c>
      <c r="B5272" s="10">
        <v>2009</v>
      </c>
      <c r="C5272" s="10" t="s">
        <v>3</v>
      </c>
      <c r="D5272" s="10" t="s">
        <v>35</v>
      </c>
      <c r="E5272" s="10">
        <v>53</v>
      </c>
      <c r="F5272" s="10">
        <v>5210</v>
      </c>
      <c r="G5272" s="10">
        <v>0</v>
      </c>
      <c r="H5272" s="10">
        <v>1</v>
      </c>
      <c r="I5272" s="10">
        <v>1</v>
      </c>
      <c r="J5272" s="10">
        <v>0</v>
      </c>
      <c r="K5272" s="10">
        <v>0</v>
      </c>
      <c r="L5272" s="10">
        <v>0.69577735124760076</v>
      </c>
      <c r="M5272" s="10">
        <v>0</v>
      </c>
    </row>
    <row r="5273" spans="1:13" x14ac:dyDescent="0.2">
      <c r="A5273" s="9" t="str">
        <f t="shared" si="82"/>
        <v>200915A29TDOM53</v>
      </c>
      <c r="B5273" s="10">
        <v>2009</v>
      </c>
      <c r="C5273" s="10" t="s">
        <v>3</v>
      </c>
      <c r="D5273" s="10" t="s">
        <v>33</v>
      </c>
      <c r="E5273" s="10">
        <v>53</v>
      </c>
      <c r="F5273" s="10">
        <v>29906</v>
      </c>
      <c r="G5273" s="10">
        <v>0</v>
      </c>
      <c r="H5273" s="10">
        <v>1</v>
      </c>
      <c r="I5273" s="10">
        <v>1</v>
      </c>
      <c r="J5273" s="10">
        <v>0</v>
      </c>
      <c r="K5273" s="10">
        <v>0</v>
      </c>
      <c r="L5273" s="10">
        <v>0.10609911054637865</v>
      </c>
      <c r="M5273" s="10">
        <v>562.3105614944202</v>
      </c>
    </row>
    <row r="5274" spans="1:13" x14ac:dyDescent="0.2">
      <c r="A5274" s="9" t="str">
        <f t="shared" si="82"/>
        <v>200918A24AGSC53</v>
      </c>
      <c r="B5274" s="10">
        <v>2009</v>
      </c>
      <c r="C5274" s="10" t="s">
        <v>1</v>
      </c>
      <c r="D5274" s="10" t="s">
        <v>28</v>
      </c>
      <c r="E5274" s="10">
        <v>53</v>
      </c>
      <c r="F5274" s="10">
        <v>905</v>
      </c>
      <c r="G5274" s="10">
        <v>0</v>
      </c>
      <c r="H5274" s="10">
        <v>1</v>
      </c>
      <c r="I5274" s="10">
        <v>1</v>
      </c>
      <c r="J5274" s="10">
        <v>0</v>
      </c>
      <c r="K5274" s="10">
        <v>0</v>
      </c>
      <c r="L5274" s="10">
        <v>0</v>
      </c>
      <c r="M5274" s="10">
        <v>542.19013890046187</v>
      </c>
    </row>
    <row r="5275" spans="1:13" x14ac:dyDescent="0.2">
      <c r="A5275" s="9" t="str">
        <f t="shared" si="82"/>
        <v>200918A24AUTO53</v>
      </c>
      <c r="B5275" s="10">
        <v>2009</v>
      </c>
      <c r="C5275" s="10" t="s">
        <v>1</v>
      </c>
      <c r="D5275" s="10" t="s">
        <v>34</v>
      </c>
      <c r="E5275" s="10">
        <v>53</v>
      </c>
      <c r="F5275" s="10">
        <v>453</v>
      </c>
      <c r="G5275" s="10">
        <v>0</v>
      </c>
      <c r="H5275" s="10">
        <v>1</v>
      </c>
      <c r="I5275" s="10">
        <v>1</v>
      </c>
      <c r="J5275" s="10">
        <v>0</v>
      </c>
      <c r="K5275" s="10">
        <v>0</v>
      </c>
      <c r="L5275" s="10">
        <v>0.4988962472406181</v>
      </c>
      <c r="M5275" s="10">
        <v>0</v>
      </c>
    </row>
    <row r="5276" spans="1:13" x14ac:dyDescent="0.2">
      <c r="A5276" s="9" t="str">
        <f t="shared" si="82"/>
        <v>200918A24CCA153</v>
      </c>
      <c r="B5276" s="10">
        <v>2009</v>
      </c>
      <c r="C5276" s="10" t="s">
        <v>1</v>
      </c>
      <c r="D5276" s="10" t="s">
        <v>24</v>
      </c>
      <c r="E5276" s="10">
        <v>53</v>
      </c>
      <c r="F5276" s="10">
        <v>33072</v>
      </c>
      <c r="G5276" s="10">
        <v>0</v>
      </c>
      <c r="H5276" s="10">
        <v>1</v>
      </c>
      <c r="I5276" s="10">
        <v>1</v>
      </c>
      <c r="J5276" s="10">
        <v>0</v>
      </c>
      <c r="K5276" s="10">
        <v>0</v>
      </c>
      <c r="L5276" s="10">
        <v>0.22608248669569425</v>
      </c>
      <c r="M5276" s="10">
        <v>925.36233273490825</v>
      </c>
    </row>
    <row r="5277" spans="1:13" x14ac:dyDescent="0.2">
      <c r="A5277" s="9" t="str">
        <f t="shared" si="82"/>
        <v>200918A24CCA253</v>
      </c>
      <c r="B5277" s="10">
        <v>2009</v>
      </c>
      <c r="C5277" s="10" t="s">
        <v>1</v>
      </c>
      <c r="D5277" s="10" t="s">
        <v>25</v>
      </c>
      <c r="E5277" s="10">
        <v>53</v>
      </c>
      <c r="F5277" s="10">
        <v>72487</v>
      </c>
      <c r="G5277" s="10">
        <v>0</v>
      </c>
      <c r="H5277" s="10">
        <v>1</v>
      </c>
      <c r="I5277" s="10">
        <v>1</v>
      </c>
      <c r="J5277" s="10">
        <v>0</v>
      </c>
      <c r="K5277" s="10">
        <v>0</v>
      </c>
      <c r="L5277" s="10">
        <v>0.22490929408031785</v>
      </c>
      <c r="M5277" s="10">
        <v>904.26981673317948</v>
      </c>
    </row>
    <row r="5278" spans="1:13" x14ac:dyDescent="0.2">
      <c r="A5278" s="9" t="str">
        <f t="shared" si="82"/>
        <v>200918A24CONT53</v>
      </c>
      <c r="B5278" s="10">
        <v>2009</v>
      </c>
      <c r="C5278" s="10" t="s">
        <v>1</v>
      </c>
      <c r="D5278" s="10" t="s">
        <v>31</v>
      </c>
      <c r="E5278" s="10">
        <v>53</v>
      </c>
      <c r="F5278" s="10">
        <v>11781</v>
      </c>
      <c r="G5278" s="10">
        <v>0</v>
      </c>
      <c r="H5278" s="10">
        <v>1</v>
      </c>
      <c r="I5278" s="10">
        <v>1</v>
      </c>
      <c r="J5278" s="10">
        <v>0</v>
      </c>
      <c r="K5278" s="10">
        <v>0</v>
      </c>
      <c r="L5278" s="10">
        <v>0.26924709277650455</v>
      </c>
      <c r="M5278" s="10">
        <v>968.03273544756269</v>
      </c>
    </row>
    <row r="5279" spans="1:13" x14ac:dyDescent="0.2">
      <c r="A5279" s="9" t="str">
        <f t="shared" si="82"/>
        <v>200918A24EMPR53</v>
      </c>
      <c r="B5279" s="10">
        <v>2009</v>
      </c>
      <c r="C5279" s="10" t="s">
        <v>1</v>
      </c>
      <c r="D5279" s="10" t="s">
        <v>32</v>
      </c>
      <c r="E5279" s="10">
        <v>53</v>
      </c>
      <c r="F5279" s="10">
        <v>1586</v>
      </c>
      <c r="G5279" s="10">
        <v>0</v>
      </c>
      <c r="H5279" s="10">
        <v>1</v>
      </c>
      <c r="I5279" s="10">
        <v>1</v>
      </c>
      <c r="J5279" s="10">
        <v>0</v>
      </c>
      <c r="K5279" s="10">
        <v>0</v>
      </c>
      <c r="L5279" s="10">
        <v>0.28625472887767972</v>
      </c>
      <c r="M5279" s="10">
        <v>8718.6067777391254</v>
      </c>
    </row>
    <row r="5280" spans="1:13" x14ac:dyDescent="0.2">
      <c r="A5280" s="9" t="str">
        <f t="shared" si="82"/>
        <v>200918A24INAT53</v>
      </c>
      <c r="B5280" s="10">
        <v>2009</v>
      </c>
      <c r="C5280" s="10" t="s">
        <v>1</v>
      </c>
      <c r="D5280" s="10" t="s">
        <v>54</v>
      </c>
      <c r="E5280" s="10">
        <v>53</v>
      </c>
      <c r="F5280" s="10">
        <v>146357</v>
      </c>
      <c r="G5280" s="10">
        <v>1</v>
      </c>
      <c r="H5280" s="10">
        <v>0.38699208100739974</v>
      </c>
      <c r="I5280" s="10">
        <v>0</v>
      </c>
      <c r="J5280" s="10">
        <v>0.28788510286491253</v>
      </c>
      <c r="K5280" s="10">
        <v>0.53096879547954656</v>
      </c>
      <c r="L5280" s="10">
        <v>0.46903120452045344</v>
      </c>
    </row>
    <row r="5281" spans="1:13" x14ac:dyDescent="0.2">
      <c r="A5281" s="9" t="str">
        <f t="shared" si="82"/>
        <v>200918A24MILI53</v>
      </c>
      <c r="B5281" s="10">
        <v>2009</v>
      </c>
      <c r="C5281" s="10" t="s">
        <v>1</v>
      </c>
      <c r="D5281" s="10" t="s">
        <v>26</v>
      </c>
      <c r="E5281" s="10">
        <v>53</v>
      </c>
      <c r="F5281" s="10">
        <v>6571</v>
      </c>
      <c r="G5281" s="10">
        <v>0</v>
      </c>
      <c r="H5281" s="10">
        <v>1</v>
      </c>
      <c r="I5281" s="10">
        <v>1</v>
      </c>
      <c r="J5281" s="10">
        <v>0</v>
      </c>
      <c r="K5281" s="10">
        <v>0</v>
      </c>
      <c r="L5281" s="10">
        <v>0.20681783594582256</v>
      </c>
      <c r="M5281" s="10">
        <v>1600.0496995153164</v>
      </c>
    </row>
    <row r="5282" spans="1:13" x14ac:dyDescent="0.2">
      <c r="A5282" s="9" t="str">
        <f t="shared" si="82"/>
        <v>200918A24PUBL53</v>
      </c>
      <c r="B5282" s="10">
        <v>2009</v>
      </c>
      <c r="C5282" s="10" t="s">
        <v>1</v>
      </c>
      <c r="D5282" s="10" t="s">
        <v>27</v>
      </c>
      <c r="E5282" s="10">
        <v>53</v>
      </c>
      <c r="F5282" s="10">
        <v>5882</v>
      </c>
      <c r="G5282" s="10">
        <v>0</v>
      </c>
      <c r="H5282" s="10">
        <v>1</v>
      </c>
      <c r="I5282" s="10">
        <v>1</v>
      </c>
      <c r="J5282" s="10">
        <v>0</v>
      </c>
      <c r="K5282" s="10">
        <v>0</v>
      </c>
      <c r="L5282" s="10">
        <v>0.5</v>
      </c>
      <c r="M5282" s="10">
        <v>3102.3134325630031</v>
      </c>
    </row>
    <row r="5283" spans="1:13" x14ac:dyDescent="0.2">
      <c r="A5283" s="9" t="str">
        <f t="shared" si="82"/>
        <v>200918A24SCA153</v>
      </c>
      <c r="B5283" s="10">
        <v>2009</v>
      </c>
      <c r="C5283" s="10" t="s">
        <v>1</v>
      </c>
      <c r="D5283" s="10" t="s">
        <v>29</v>
      </c>
      <c r="E5283" s="10">
        <v>53</v>
      </c>
      <c r="F5283" s="10">
        <v>34200</v>
      </c>
      <c r="G5283" s="10">
        <v>0</v>
      </c>
      <c r="H5283" s="10">
        <v>1</v>
      </c>
      <c r="I5283" s="10">
        <v>1</v>
      </c>
      <c r="J5283" s="10">
        <v>0</v>
      </c>
      <c r="K5283" s="10">
        <v>0</v>
      </c>
      <c r="L5283" s="10">
        <v>0.37745614035087721</v>
      </c>
      <c r="M5283" s="10">
        <v>706.14546093478282</v>
      </c>
    </row>
    <row r="5284" spans="1:13" x14ac:dyDescent="0.2">
      <c r="A5284" s="9" t="str">
        <f t="shared" si="82"/>
        <v>200918A24SCA253</v>
      </c>
      <c r="B5284" s="10">
        <v>2009</v>
      </c>
      <c r="C5284" s="10" t="s">
        <v>1</v>
      </c>
      <c r="D5284" s="10" t="s">
        <v>30</v>
      </c>
      <c r="E5284" s="10">
        <v>53</v>
      </c>
      <c r="F5284" s="10">
        <v>15854</v>
      </c>
      <c r="G5284" s="10">
        <v>0</v>
      </c>
      <c r="H5284" s="10">
        <v>1</v>
      </c>
      <c r="I5284" s="10">
        <v>1</v>
      </c>
      <c r="J5284" s="10">
        <v>0</v>
      </c>
      <c r="K5284" s="10">
        <v>0</v>
      </c>
      <c r="L5284" s="10">
        <v>0.55714646146083002</v>
      </c>
      <c r="M5284" s="10">
        <v>737.13282133540213</v>
      </c>
    </row>
    <row r="5285" spans="1:13" x14ac:dyDescent="0.2">
      <c r="A5285" s="9" t="str">
        <f t="shared" si="82"/>
        <v>200918A24SREM53</v>
      </c>
      <c r="B5285" s="10">
        <v>2009</v>
      </c>
      <c r="C5285" s="10" t="s">
        <v>1</v>
      </c>
      <c r="D5285" s="10" t="s">
        <v>35</v>
      </c>
      <c r="E5285" s="10">
        <v>53</v>
      </c>
      <c r="F5285" s="10">
        <v>2719</v>
      </c>
      <c r="G5285" s="10">
        <v>0</v>
      </c>
      <c r="H5285" s="10">
        <v>1</v>
      </c>
      <c r="I5285" s="10">
        <v>1</v>
      </c>
      <c r="J5285" s="10">
        <v>0</v>
      </c>
      <c r="K5285" s="10">
        <v>0</v>
      </c>
      <c r="L5285" s="10">
        <v>0.83339463037881578</v>
      </c>
      <c r="M5285" s="10">
        <v>0</v>
      </c>
    </row>
    <row r="5286" spans="1:13" x14ac:dyDescent="0.2">
      <c r="A5286" s="9" t="str">
        <f t="shared" si="82"/>
        <v>200918A24TDOM53</v>
      </c>
      <c r="B5286" s="10">
        <v>2009</v>
      </c>
      <c r="C5286" s="10" t="s">
        <v>1</v>
      </c>
      <c r="D5286" s="10" t="s">
        <v>33</v>
      </c>
      <c r="E5286" s="10">
        <v>53</v>
      </c>
      <c r="F5286" s="10">
        <v>12463</v>
      </c>
      <c r="G5286" s="10">
        <v>0</v>
      </c>
      <c r="H5286" s="10">
        <v>1</v>
      </c>
      <c r="I5286" s="10">
        <v>1</v>
      </c>
      <c r="J5286" s="10">
        <v>0</v>
      </c>
      <c r="K5286" s="10">
        <v>0</v>
      </c>
      <c r="L5286" s="10">
        <v>0.12725667977212549</v>
      </c>
      <c r="M5286" s="10">
        <v>556.60772749852288</v>
      </c>
    </row>
    <row r="5287" spans="1:13" x14ac:dyDescent="0.2">
      <c r="A5287" s="9" t="str">
        <f t="shared" si="82"/>
        <v>200925A29AGCC53</v>
      </c>
      <c r="B5287" s="10">
        <v>2009</v>
      </c>
      <c r="C5287" s="10" t="s">
        <v>2</v>
      </c>
      <c r="D5287" s="10" t="s">
        <v>23</v>
      </c>
      <c r="E5287" s="10">
        <v>53</v>
      </c>
      <c r="F5287" s="10">
        <v>227</v>
      </c>
      <c r="G5287" s="10">
        <v>0</v>
      </c>
      <c r="H5287" s="10">
        <v>1</v>
      </c>
      <c r="I5287" s="10">
        <v>1</v>
      </c>
      <c r="J5287" s="10">
        <v>0</v>
      </c>
      <c r="K5287" s="10">
        <v>0</v>
      </c>
      <c r="L5287" s="10">
        <v>0</v>
      </c>
      <c r="M5287" s="10">
        <v>2247.3301992530824</v>
      </c>
    </row>
    <row r="5288" spans="1:13" x14ac:dyDescent="0.2">
      <c r="A5288" s="9" t="str">
        <f t="shared" si="82"/>
        <v>200925A29AGSC53</v>
      </c>
      <c r="B5288" s="10">
        <v>2009</v>
      </c>
      <c r="C5288" s="10" t="s">
        <v>2</v>
      </c>
      <c r="D5288" s="10" t="s">
        <v>28</v>
      </c>
      <c r="E5288" s="10">
        <v>53</v>
      </c>
      <c r="F5288" s="10">
        <v>226</v>
      </c>
      <c r="G5288" s="10">
        <v>0</v>
      </c>
      <c r="H5288" s="10">
        <v>1</v>
      </c>
      <c r="I5288" s="10">
        <v>1</v>
      </c>
      <c r="J5288" s="10">
        <v>0</v>
      </c>
      <c r="K5288" s="10">
        <v>0</v>
      </c>
      <c r="L5288" s="10">
        <v>0</v>
      </c>
      <c r="M5288" s="10">
        <v>2247.3301992530824</v>
      </c>
    </row>
    <row r="5289" spans="1:13" x14ac:dyDescent="0.2">
      <c r="A5289" s="9" t="str">
        <f t="shared" si="82"/>
        <v>200925A29AUTO53</v>
      </c>
      <c r="B5289" s="10">
        <v>2009</v>
      </c>
      <c r="C5289" s="10" t="s">
        <v>2</v>
      </c>
      <c r="D5289" s="10" t="s">
        <v>34</v>
      </c>
      <c r="E5289" s="10">
        <v>53</v>
      </c>
      <c r="F5289" s="10">
        <v>907</v>
      </c>
      <c r="G5289" s="10">
        <v>0</v>
      </c>
      <c r="H5289" s="10">
        <v>1</v>
      </c>
      <c r="I5289" s="10">
        <v>1</v>
      </c>
      <c r="J5289" s="10">
        <v>0</v>
      </c>
      <c r="K5289" s="10">
        <v>0</v>
      </c>
      <c r="L5289" s="10">
        <v>0</v>
      </c>
      <c r="M5289" s="10">
        <v>0</v>
      </c>
    </row>
    <row r="5290" spans="1:13" x14ac:dyDescent="0.2">
      <c r="A5290" s="9" t="str">
        <f t="shared" si="82"/>
        <v>200925A29CCA153</v>
      </c>
      <c r="B5290" s="10">
        <v>2009</v>
      </c>
      <c r="C5290" s="10" t="s">
        <v>2</v>
      </c>
      <c r="D5290" s="10" t="s">
        <v>24</v>
      </c>
      <c r="E5290" s="10">
        <v>53</v>
      </c>
      <c r="F5290" s="10">
        <v>32847</v>
      </c>
      <c r="G5290" s="10">
        <v>0</v>
      </c>
      <c r="H5290" s="10">
        <v>1</v>
      </c>
      <c r="I5290" s="10">
        <v>1</v>
      </c>
      <c r="J5290" s="10">
        <v>0</v>
      </c>
      <c r="K5290" s="10">
        <v>0</v>
      </c>
      <c r="L5290" s="10">
        <v>0.18631838524066124</v>
      </c>
      <c r="M5290" s="10">
        <v>1467.6180909970703</v>
      </c>
    </row>
    <row r="5291" spans="1:13" x14ac:dyDescent="0.2">
      <c r="A5291" s="9" t="str">
        <f t="shared" si="82"/>
        <v>200925A29CCA253</v>
      </c>
      <c r="B5291" s="10">
        <v>2009</v>
      </c>
      <c r="C5291" s="10" t="s">
        <v>2</v>
      </c>
      <c r="D5291" s="10" t="s">
        <v>25</v>
      </c>
      <c r="E5291" s="10">
        <v>53</v>
      </c>
      <c r="F5291" s="10">
        <v>72282</v>
      </c>
      <c r="G5291" s="10">
        <v>0</v>
      </c>
      <c r="H5291" s="10">
        <v>1</v>
      </c>
      <c r="I5291" s="10">
        <v>1</v>
      </c>
      <c r="J5291" s="10">
        <v>0</v>
      </c>
      <c r="K5291" s="10">
        <v>0</v>
      </c>
      <c r="L5291" s="10">
        <v>0.13170637226418749</v>
      </c>
      <c r="M5291" s="10">
        <v>1344.3562623005394</v>
      </c>
    </row>
    <row r="5292" spans="1:13" x14ac:dyDescent="0.2">
      <c r="A5292" s="9" t="str">
        <f t="shared" si="82"/>
        <v>200925A29CONT53</v>
      </c>
      <c r="B5292" s="10">
        <v>2009</v>
      </c>
      <c r="C5292" s="10" t="s">
        <v>2</v>
      </c>
      <c r="D5292" s="10" t="s">
        <v>31</v>
      </c>
      <c r="E5292" s="10">
        <v>53</v>
      </c>
      <c r="F5292" s="10">
        <v>19030</v>
      </c>
      <c r="G5292" s="10">
        <v>0</v>
      </c>
      <c r="H5292" s="10">
        <v>1</v>
      </c>
      <c r="I5292" s="10">
        <v>1</v>
      </c>
      <c r="J5292" s="10">
        <v>0</v>
      </c>
      <c r="K5292" s="10">
        <v>0</v>
      </c>
      <c r="L5292" s="10">
        <v>7.1361008933263262E-2</v>
      </c>
      <c r="M5292" s="10">
        <v>1622.8322423906632</v>
      </c>
    </row>
    <row r="5293" spans="1:13" x14ac:dyDescent="0.2">
      <c r="A5293" s="9" t="str">
        <f t="shared" si="82"/>
        <v>200925A29EMPR53</v>
      </c>
      <c r="B5293" s="10">
        <v>2009</v>
      </c>
      <c r="C5293" s="10" t="s">
        <v>2</v>
      </c>
      <c r="D5293" s="10" t="s">
        <v>32</v>
      </c>
      <c r="E5293" s="10">
        <v>53</v>
      </c>
      <c r="F5293" s="10">
        <v>5435</v>
      </c>
      <c r="G5293" s="10">
        <v>0</v>
      </c>
      <c r="H5293" s="10">
        <v>1</v>
      </c>
      <c r="I5293" s="10">
        <v>1</v>
      </c>
      <c r="J5293" s="10">
        <v>0</v>
      </c>
      <c r="K5293" s="10">
        <v>0</v>
      </c>
      <c r="L5293" s="10">
        <v>0.20846366145354187</v>
      </c>
      <c r="M5293" s="10">
        <v>3794.9636971913915</v>
      </c>
    </row>
    <row r="5294" spans="1:13" x14ac:dyDescent="0.2">
      <c r="A5294" s="9" t="str">
        <f t="shared" si="82"/>
        <v>200925A29INAT53</v>
      </c>
      <c r="B5294" s="10">
        <v>2009</v>
      </c>
      <c r="C5294" s="10" t="s">
        <v>2</v>
      </c>
      <c r="D5294" s="10" t="s">
        <v>54</v>
      </c>
      <c r="E5294" s="10">
        <v>53</v>
      </c>
      <c r="F5294" s="10">
        <v>70692</v>
      </c>
      <c r="G5294" s="10">
        <v>1</v>
      </c>
      <c r="H5294" s="10">
        <v>0.4294262434221694</v>
      </c>
      <c r="I5294" s="10">
        <v>0</v>
      </c>
      <c r="J5294" s="10">
        <v>0.47124144174729815</v>
      </c>
      <c r="K5294" s="10">
        <v>0.83660102981949869</v>
      </c>
      <c r="L5294" s="10">
        <v>0.16339897018050134</v>
      </c>
    </row>
    <row r="5295" spans="1:13" x14ac:dyDescent="0.2">
      <c r="A5295" s="9" t="str">
        <f t="shared" si="82"/>
        <v>200925A29MILI53</v>
      </c>
      <c r="B5295" s="10">
        <v>2009</v>
      </c>
      <c r="C5295" s="10" t="s">
        <v>2</v>
      </c>
      <c r="D5295" s="10" t="s">
        <v>26</v>
      </c>
      <c r="E5295" s="10">
        <v>53</v>
      </c>
      <c r="F5295" s="10">
        <v>2718</v>
      </c>
      <c r="G5295" s="10">
        <v>0</v>
      </c>
      <c r="H5295" s="10">
        <v>1</v>
      </c>
      <c r="I5295" s="10">
        <v>1</v>
      </c>
      <c r="J5295" s="10">
        <v>0</v>
      </c>
      <c r="K5295" s="10">
        <v>0</v>
      </c>
      <c r="L5295" s="10">
        <v>8.3517292126563655E-2</v>
      </c>
      <c r="M5295" s="10">
        <v>2881.2133067133427</v>
      </c>
    </row>
    <row r="5296" spans="1:13" x14ac:dyDescent="0.2">
      <c r="A5296" s="9" t="str">
        <f t="shared" si="82"/>
        <v>200925A29PUBL53</v>
      </c>
      <c r="B5296" s="10">
        <v>2009</v>
      </c>
      <c r="C5296" s="10" t="s">
        <v>2</v>
      </c>
      <c r="D5296" s="10" t="s">
        <v>27</v>
      </c>
      <c r="E5296" s="10">
        <v>53</v>
      </c>
      <c r="F5296" s="10">
        <v>18797</v>
      </c>
      <c r="G5296" s="10">
        <v>0</v>
      </c>
      <c r="H5296" s="10">
        <v>1</v>
      </c>
      <c r="I5296" s="10">
        <v>1</v>
      </c>
      <c r="J5296" s="10">
        <v>0</v>
      </c>
      <c r="K5296" s="10">
        <v>0</v>
      </c>
      <c r="L5296" s="10">
        <v>0.12055115177953929</v>
      </c>
      <c r="M5296" s="10">
        <v>5483.7788327992184</v>
      </c>
    </row>
    <row r="5297" spans="1:13" x14ac:dyDescent="0.2">
      <c r="A5297" s="9" t="str">
        <f t="shared" si="82"/>
        <v>200925A29SCA153</v>
      </c>
      <c r="B5297" s="10">
        <v>2009</v>
      </c>
      <c r="C5297" s="10" t="s">
        <v>2</v>
      </c>
      <c r="D5297" s="10" t="s">
        <v>29</v>
      </c>
      <c r="E5297" s="10">
        <v>53</v>
      </c>
      <c r="F5297" s="10">
        <v>17000</v>
      </c>
      <c r="G5297" s="10">
        <v>0</v>
      </c>
      <c r="H5297" s="10">
        <v>1</v>
      </c>
      <c r="I5297" s="10">
        <v>1</v>
      </c>
      <c r="J5297" s="10">
        <v>0</v>
      </c>
      <c r="K5297" s="10">
        <v>0</v>
      </c>
      <c r="L5297" s="10">
        <v>0.16011764705882353</v>
      </c>
      <c r="M5297" s="10">
        <v>1729.9563470920425</v>
      </c>
    </row>
    <row r="5298" spans="1:13" x14ac:dyDescent="0.2">
      <c r="A5298" s="9" t="str">
        <f t="shared" si="82"/>
        <v>200925A29SCA253</v>
      </c>
      <c r="B5298" s="10">
        <v>2009</v>
      </c>
      <c r="C5298" s="10" t="s">
        <v>2</v>
      </c>
      <c r="D5298" s="10" t="s">
        <v>30</v>
      </c>
      <c r="E5298" s="10">
        <v>53</v>
      </c>
      <c r="F5298" s="10">
        <v>8155</v>
      </c>
      <c r="G5298" s="10">
        <v>0</v>
      </c>
      <c r="H5298" s="10">
        <v>1</v>
      </c>
      <c r="I5298" s="10">
        <v>1</v>
      </c>
      <c r="J5298" s="10">
        <v>0</v>
      </c>
      <c r="K5298" s="10">
        <v>0</v>
      </c>
      <c r="L5298" s="10">
        <v>0.19435928877988964</v>
      </c>
      <c r="M5298" s="10">
        <v>1700.9110194955251</v>
      </c>
    </row>
    <row r="5299" spans="1:13" x14ac:dyDescent="0.2">
      <c r="A5299" s="9" t="str">
        <f t="shared" si="82"/>
        <v>200925A29SREM53</v>
      </c>
      <c r="B5299" s="10">
        <v>2009</v>
      </c>
      <c r="C5299" s="10" t="s">
        <v>2</v>
      </c>
      <c r="D5299" s="10" t="s">
        <v>35</v>
      </c>
      <c r="E5299" s="10">
        <v>53</v>
      </c>
      <c r="F5299" s="10">
        <v>1585</v>
      </c>
      <c r="G5299" s="10">
        <v>0</v>
      </c>
      <c r="H5299" s="10">
        <v>1</v>
      </c>
      <c r="I5299" s="10">
        <v>1</v>
      </c>
      <c r="J5299" s="10">
        <v>0</v>
      </c>
      <c r="K5299" s="10">
        <v>0</v>
      </c>
      <c r="L5299" s="10">
        <v>0.28580441640378551</v>
      </c>
      <c r="M5299" s="10">
        <v>0</v>
      </c>
    </row>
    <row r="5300" spans="1:13" x14ac:dyDescent="0.2">
      <c r="A5300" s="9" t="str">
        <f t="shared" si="82"/>
        <v>200925A29TDOM53</v>
      </c>
      <c r="B5300" s="10">
        <v>2009</v>
      </c>
      <c r="C5300" s="10" t="s">
        <v>2</v>
      </c>
      <c r="D5300" s="10" t="s">
        <v>33</v>
      </c>
      <c r="E5300" s="10">
        <v>53</v>
      </c>
      <c r="F5300" s="10">
        <v>16764</v>
      </c>
      <c r="G5300" s="10">
        <v>0</v>
      </c>
      <c r="H5300" s="10">
        <v>1</v>
      </c>
      <c r="I5300" s="10">
        <v>1</v>
      </c>
      <c r="J5300" s="10">
        <v>0</v>
      </c>
      <c r="K5300" s="10">
        <v>0</v>
      </c>
      <c r="L5300" s="10">
        <v>6.7644953471725125E-2</v>
      </c>
      <c r="M5300" s="10">
        <v>583.77748391472699</v>
      </c>
    </row>
    <row r="5301" spans="1:13" x14ac:dyDescent="0.2">
      <c r="A5301" s="9" t="str">
        <f t="shared" si="82"/>
        <v>200930EMAAGCC53</v>
      </c>
      <c r="B5301" s="10">
        <v>2009</v>
      </c>
      <c r="C5301" s="10" t="s">
        <v>4</v>
      </c>
      <c r="D5301" s="10" t="s">
        <v>23</v>
      </c>
      <c r="E5301" s="10">
        <v>53</v>
      </c>
      <c r="F5301" s="10">
        <v>905</v>
      </c>
      <c r="G5301" s="10">
        <v>0</v>
      </c>
      <c r="H5301" s="10">
        <v>1</v>
      </c>
      <c r="I5301" s="10">
        <v>1</v>
      </c>
      <c r="J5301" s="10">
        <v>0</v>
      </c>
      <c r="K5301" s="10">
        <v>0</v>
      </c>
      <c r="L5301" s="10">
        <v>0</v>
      </c>
      <c r="M5301" s="10">
        <v>731.78534410816656</v>
      </c>
    </row>
    <row r="5302" spans="1:13" x14ac:dyDescent="0.2">
      <c r="A5302" s="9" t="str">
        <f t="shared" si="82"/>
        <v>200930EMAAGSC53</v>
      </c>
      <c r="B5302" s="10">
        <v>2009</v>
      </c>
      <c r="C5302" s="10" t="s">
        <v>4</v>
      </c>
      <c r="D5302" s="10" t="s">
        <v>28</v>
      </c>
      <c r="E5302" s="10">
        <v>53</v>
      </c>
      <c r="F5302" s="10">
        <v>2265</v>
      </c>
      <c r="G5302" s="10">
        <v>0</v>
      </c>
      <c r="H5302" s="10">
        <v>1</v>
      </c>
      <c r="I5302" s="10">
        <v>1</v>
      </c>
      <c r="J5302" s="10">
        <v>0</v>
      </c>
      <c r="K5302" s="10">
        <v>0</v>
      </c>
      <c r="L5302" s="10">
        <v>0</v>
      </c>
      <c r="M5302" s="10">
        <v>1081.2758879543162</v>
      </c>
    </row>
    <row r="5303" spans="1:13" x14ac:dyDescent="0.2">
      <c r="A5303" s="9" t="str">
        <f t="shared" si="82"/>
        <v>200930EMAAUTO53</v>
      </c>
      <c r="B5303" s="10">
        <v>2009</v>
      </c>
      <c r="C5303" s="10" t="s">
        <v>4</v>
      </c>
      <c r="D5303" s="10" t="s">
        <v>34</v>
      </c>
      <c r="E5303" s="10">
        <v>53</v>
      </c>
      <c r="F5303" s="10">
        <v>3626</v>
      </c>
      <c r="G5303" s="10">
        <v>0</v>
      </c>
      <c r="H5303" s="10">
        <v>1</v>
      </c>
      <c r="I5303" s="10">
        <v>1</v>
      </c>
      <c r="J5303" s="10">
        <v>0</v>
      </c>
      <c r="K5303" s="10">
        <v>0</v>
      </c>
      <c r="L5303" s="10">
        <v>0</v>
      </c>
      <c r="M5303" s="10">
        <v>0</v>
      </c>
    </row>
    <row r="5304" spans="1:13" x14ac:dyDescent="0.2">
      <c r="A5304" s="9" t="str">
        <f t="shared" si="82"/>
        <v>200930EMACCA153</v>
      </c>
      <c r="B5304" s="10">
        <v>2009</v>
      </c>
      <c r="C5304" s="10" t="s">
        <v>4</v>
      </c>
      <c r="D5304" s="10" t="s">
        <v>24</v>
      </c>
      <c r="E5304" s="10">
        <v>53</v>
      </c>
      <c r="F5304" s="10">
        <v>107183</v>
      </c>
      <c r="G5304" s="10">
        <v>0</v>
      </c>
      <c r="H5304" s="10">
        <v>1</v>
      </c>
      <c r="I5304" s="10">
        <v>1</v>
      </c>
      <c r="J5304" s="10">
        <v>0</v>
      </c>
      <c r="K5304" s="10">
        <v>0</v>
      </c>
      <c r="L5304" s="10">
        <v>7.6150135749139328E-2</v>
      </c>
      <c r="M5304" s="10">
        <v>2583.4813199724886</v>
      </c>
    </row>
    <row r="5305" spans="1:13" x14ac:dyDescent="0.2">
      <c r="A5305" s="9" t="str">
        <f t="shared" si="82"/>
        <v>200930EMACCA253</v>
      </c>
      <c r="B5305" s="10">
        <v>2009</v>
      </c>
      <c r="C5305" s="10" t="s">
        <v>4</v>
      </c>
      <c r="D5305" s="10" t="s">
        <v>25</v>
      </c>
      <c r="E5305" s="10">
        <v>53</v>
      </c>
      <c r="F5305" s="10">
        <v>186698</v>
      </c>
      <c r="G5305" s="10">
        <v>0</v>
      </c>
      <c r="H5305" s="10">
        <v>1</v>
      </c>
      <c r="I5305" s="10">
        <v>1</v>
      </c>
      <c r="J5305" s="10">
        <v>0</v>
      </c>
      <c r="K5305" s="10">
        <v>0</v>
      </c>
      <c r="L5305" s="10">
        <v>7.4055426410566796E-2</v>
      </c>
      <c r="M5305" s="10">
        <v>1997.971145694311</v>
      </c>
    </row>
    <row r="5306" spans="1:13" x14ac:dyDescent="0.2">
      <c r="A5306" s="9" t="str">
        <f t="shared" si="82"/>
        <v>200930EMACONT53</v>
      </c>
      <c r="B5306" s="10">
        <v>2009</v>
      </c>
      <c r="C5306" s="10" t="s">
        <v>4</v>
      </c>
      <c r="D5306" s="10" t="s">
        <v>31</v>
      </c>
      <c r="E5306" s="10">
        <v>53</v>
      </c>
      <c r="F5306" s="10">
        <v>140686</v>
      </c>
      <c r="G5306" s="10">
        <v>0</v>
      </c>
      <c r="H5306" s="10">
        <v>1</v>
      </c>
      <c r="I5306" s="10">
        <v>1</v>
      </c>
      <c r="J5306" s="10">
        <v>0</v>
      </c>
      <c r="K5306" s="10">
        <v>0</v>
      </c>
      <c r="L5306" s="10">
        <v>3.5390870449085197E-2</v>
      </c>
      <c r="M5306" s="10">
        <v>1611.9797076055047</v>
      </c>
    </row>
    <row r="5307" spans="1:13" x14ac:dyDescent="0.2">
      <c r="A5307" s="9" t="str">
        <f t="shared" si="82"/>
        <v>200930EMAEMPR53</v>
      </c>
      <c r="B5307" s="10">
        <v>2009</v>
      </c>
      <c r="C5307" s="10" t="s">
        <v>4</v>
      </c>
      <c r="D5307" s="10" t="s">
        <v>32</v>
      </c>
      <c r="E5307" s="10">
        <v>53</v>
      </c>
      <c r="F5307" s="10">
        <v>42134</v>
      </c>
      <c r="G5307" s="10">
        <v>0</v>
      </c>
      <c r="H5307" s="10">
        <v>1</v>
      </c>
      <c r="I5307" s="10">
        <v>1</v>
      </c>
      <c r="J5307" s="10">
        <v>0</v>
      </c>
      <c r="K5307" s="10">
        <v>0</v>
      </c>
      <c r="L5307" s="10">
        <v>2.1455356719039257E-2</v>
      </c>
      <c r="M5307" s="10">
        <v>5461.8017627108838</v>
      </c>
    </row>
    <row r="5308" spans="1:13" x14ac:dyDescent="0.2">
      <c r="A5308" s="9" t="str">
        <f t="shared" si="82"/>
        <v>200930EMAINAT53</v>
      </c>
      <c r="B5308" s="10">
        <v>2009</v>
      </c>
      <c r="C5308" s="10" t="s">
        <v>4</v>
      </c>
      <c r="D5308" s="10" t="s">
        <v>54</v>
      </c>
      <c r="E5308" s="10">
        <v>53</v>
      </c>
      <c r="F5308" s="10">
        <v>417781</v>
      </c>
      <c r="G5308" s="10">
        <v>1</v>
      </c>
      <c r="H5308" s="10">
        <v>0.12093417364600113</v>
      </c>
      <c r="I5308" s="10">
        <v>0</v>
      </c>
      <c r="J5308" s="10">
        <v>0.85141497578875058</v>
      </c>
      <c r="K5308" s="10">
        <v>0.96312900778158894</v>
      </c>
      <c r="L5308" s="10">
        <v>3.6870992218411079E-2</v>
      </c>
    </row>
    <row r="5309" spans="1:13" x14ac:dyDescent="0.2">
      <c r="A5309" s="9" t="str">
        <f t="shared" si="82"/>
        <v>200930EMAMILI53</v>
      </c>
      <c r="B5309" s="10">
        <v>2009</v>
      </c>
      <c r="C5309" s="10" t="s">
        <v>4</v>
      </c>
      <c r="D5309" s="10" t="s">
        <v>26</v>
      </c>
      <c r="E5309" s="10">
        <v>53</v>
      </c>
      <c r="F5309" s="10">
        <v>8157</v>
      </c>
      <c r="G5309" s="10">
        <v>0</v>
      </c>
      <c r="H5309" s="10">
        <v>1</v>
      </c>
      <c r="I5309" s="10">
        <v>1</v>
      </c>
      <c r="J5309" s="10">
        <v>0</v>
      </c>
      <c r="K5309" s="10">
        <v>0</v>
      </c>
      <c r="L5309" s="10">
        <v>8.3363981856074534E-2</v>
      </c>
      <c r="M5309" s="10">
        <v>5203.956634641042</v>
      </c>
    </row>
    <row r="5310" spans="1:13" x14ac:dyDescent="0.2">
      <c r="A5310" s="9" t="str">
        <f t="shared" si="82"/>
        <v>200930EMAPUBL53</v>
      </c>
      <c r="B5310" s="10">
        <v>2009</v>
      </c>
      <c r="C5310" s="10" t="s">
        <v>4</v>
      </c>
      <c r="D5310" s="10" t="s">
        <v>27</v>
      </c>
      <c r="E5310" s="10">
        <v>53</v>
      </c>
      <c r="F5310" s="10">
        <v>163566</v>
      </c>
      <c r="G5310" s="10">
        <v>0</v>
      </c>
      <c r="H5310" s="10">
        <v>1</v>
      </c>
      <c r="I5310" s="10">
        <v>1</v>
      </c>
      <c r="J5310" s="10">
        <v>0</v>
      </c>
      <c r="K5310" s="10">
        <v>0</v>
      </c>
      <c r="L5310" s="10">
        <v>7.8934497389433006E-2</v>
      </c>
      <c r="M5310" s="10">
        <v>6703.3797971341683</v>
      </c>
    </row>
    <row r="5311" spans="1:13" x14ac:dyDescent="0.2">
      <c r="A5311" s="9" t="str">
        <f t="shared" si="82"/>
        <v>200930EMASCA153</v>
      </c>
      <c r="B5311" s="10">
        <v>2009</v>
      </c>
      <c r="C5311" s="10" t="s">
        <v>4</v>
      </c>
      <c r="D5311" s="10" t="s">
        <v>29</v>
      </c>
      <c r="E5311" s="10">
        <v>53</v>
      </c>
      <c r="F5311" s="10">
        <v>53232</v>
      </c>
      <c r="G5311" s="10">
        <v>0</v>
      </c>
      <c r="H5311" s="10">
        <v>1</v>
      </c>
      <c r="I5311" s="10">
        <v>1</v>
      </c>
      <c r="J5311" s="10">
        <v>0</v>
      </c>
      <c r="K5311" s="10">
        <v>0</v>
      </c>
      <c r="L5311" s="10">
        <v>5.5361436729786592E-2</v>
      </c>
      <c r="M5311" s="10">
        <v>2488.8876833415648</v>
      </c>
    </row>
    <row r="5312" spans="1:13" x14ac:dyDescent="0.2">
      <c r="A5312" s="9" t="str">
        <f t="shared" si="82"/>
        <v>200930EMASCA253</v>
      </c>
      <c r="B5312" s="10">
        <v>2009</v>
      </c>
      <c r="C5312" s="10" t="s">
        <v>4</v>
      </c>
      <c r="D5312" s="10" t="s">
        <v>30</v>
      </c>
      <c r="E5312" s="10">
        <v>53</v>
      </c>
      <c r="F5312" s="10">
        <v>20840</v>
      </c>
      <c r="G5312" s="10">
        <v>0</v>
      </c>
      <c r="H5312" s="10">
        <v>1</v>
      </c>
      <c r="I5312" s="10">
        <v>1</v>
      </c>
      <c r="J5312" s="10">
        <v>0</v>
      </c>
      <c r="K5312" s="10">
        <v>0</v>
      </c>
      <c r="L5312" s="10">
        <v>4.3474088291746642E-2</v>
      </c>
      <c r="M5312" s="10">
        <v>3420.1514392353329</v>
      </c>
    </row>
    <row r="5313" spans="1:17" x14ac:dyDescent="0.2">
      <c r="A5313" s="9" t="str">
        <f t="shared" si="82"/>
        <v>200930EMASREM53</v>
      </c>
      <c r="B5313" s="10">
        <v>2009</v>
      </c>
      <c r="C5313" s="10" t="s">
        <v>4</v>
      </c>
      <c r="D5313" s="10" t="s">
        <v>35</v>
      </c>
      <c r="E5313" s="10">
        <v>53</v>
      </c>
      <c r="F5313" s="10">
        <v>5663</v>
      </c>
      <c r="G5313" s="10">
        <v>0</v>
      </c>
      <c r="H5313" s="10">
        <v>1</v>
      </c>
      <c r="I5313" s="10">
        <v>1</v>
      </c>
      <c r="J5313" s="10">
        <v>0</v>
      </c>
      <c r="K5313" s="10">
        <v>0</v>
      </c>
      <c r="L5313" s="10">
        <v>0</v>
      </c>
      <c r="M5313" s="10">
        <v>552.6634584740965</v>
      </c>
    </row>
    <row r="5314" spans="1:17" x14ac:dyDescent="0.2">
      <c r="A5314" s="9" t="str">
        <f t="shared" si="82"/>
        <v>200930EMATDOM53</v>
      </c>
      <c r="B5314" s="10">
        <v>2009</v>
      </c>
      <c r="C5314" s="10" t="s">
        <v>4</v>
      </c>
      <c r="D5314" s="10" t="s">
        <v>33</v>
      </c>
      <c r="E5314" s="10">
        <v>53</v>
      </c>
      <c r="F5314" s="10">
        <v>79064</v>
      </c>
      <c r="G5314" s="10">
        <v>0</v>
      </c>
      <c r="H5314" s="10">
        <v>1</v>
      </c>
      <c r="I5314" s="10">
        <v>1</v>
      </c>
      <c r="J5314" s="10">
        <v>0</v>
      </c>
      <c r="K5314" s="10">
        <v>0</v>
      </c>
      <c r="L5314" s="10">
        <v>4.5823636547607002E-2</v>
      </c>
      <c r="M5314" s="10">
        <v>574.64410375783598</v>
      </c>
    </row>
    <row r="5315" spans="1:17" x14ac:dyDescent="0.2">
      <c r="A5315" s="9" t="str">
        <f t="shared" si="82"/>
        <v>201115A17HOM0</v>
      </c>
      <c r="B5315" s="10">
        <v>2011</v>
      </c>
      <c r="C5315" s="10" t="s">
        <v>0</v>
      </c>
      <c r="D5315" s="10" t="s">
        <v>19</v>
      </c>
      <c r="E5315" s="10">
        <v>0</v>
      </c>
      <c r="F5315" s="10">
        <v>1525745</v>
      </c>
      <c r="G5315" s="10">
        <v>0.28251825597325392</v>
      </c>
      <c r="H5315" s="10">
        <v>0.26073491966219781</v>
      </c>
      <c r="I5315" s="10">
        <v>0.18707254488790723</v>
      </c>
      <c r="J5315" s="10">
        <v>6.483586706821913E-2</v>
      </c>
      <c r="K5315" s="10">
        <v>7.8721542590668825E-2</v>
      </c>
      <c r="L5315" s="10">
        <v>0.86421911918439842</v>
      </c>
      <c r="M5315" s="10">
        <v>466.36811552605616</v>
      </c>
      <c r="N5315" s="10">
        <v>0.10236990687684719</v>
      </c>
      <c r="O5315" s="10">
        <v>2.0985489991424591E-2</v>
      </c>
      <c r="P5315" s="10">
        <v>2.0985489991424591E-2</v>
      </c>
      <c r="Q5315" s="10">
        <v>0</v>
      </c>
    </row>
    <row r="5316" spans="1:17" x14ac:dyDescent="0.2">
      <c r="A5316" s="9" t="str">
        <f t="shared" ref="A5316:A5379" si="83">B5316&amp;C5316&amp;D5316&amp;E5316</f>
        <v>201115A17MUL0</v>
      </c>
      <c r="B5316" s="10">
        <v>2011</v>
      </c>
      <c r="C5316" s="10" t="s">
        <v>0</v>
      </c>
      <c r="D5316" s="10" t="s">
        <v>21</v>
      </c>
      <c r="E5316" s="10">
        <v>0</v>
      </c>
      <c r="F5316" s="10">
        <v>1425364</v>
      </c>
      <c r="G5316" s="10">
        <v>0.3922702285191661</v>
      </c>
      <c r="H5316" s="10">
        <v>0.21708630216562225</v>
      </c>
      <c r="I5316" s="10">
        <v>0.13192980880673288</v>
      </c>
      <c r="J5316" s="10">
        <v>9.9612449872453629E-2</v>
      </c>
      <c r="K5316" s="10">
        <v>0.11798670374725333</v>
      </c>
      <c r="L5316" s="10">
        <v>0.84621752759295166</v>
      </c>
      <c r="M5316" s="10">
        <v>447.38481130017453</v>
      </c>
      <c r="N5316" s="10">
        <v>6.5030406268153262E-2</v>
      </c>
      <c r="O5316" s="10">
        <v>8.4322320473928063E-3</v>
      </c>
      <c r="P5316" s="10">
        <v>8.4322320473928063E-3</v>
      </c>
      <c r="Q5316" s="10">
        <v>0</v>
      </c>
    </row>
    <row r="5317" spans="1:17" x14ac:dyDescent="0.2">
      <c r="A5317" s="9" t="str">
        <f t="shared" si="83"/>
        <v>201115A29HOM0</v>
      </c>
      <c r="B5317" s="10">
        <v>2011</v>
      </c>
      <c r="C5317" s="10" t="s">
        <v>3</v>
      </c>
      <c r="D5317" s="10" t="s">
        <v>19</v>
      </c>
      <c r="E5317" s="10">
        <v>0</v>
      </c>
      <c r="F5317" s="10">
        <v>7399636</v>
      </c>
      <c r="G5317" s="10">
        <v>0.11183524320644651</v>
      </c>
      <c r="H5317" s="10">
        <v>0.727384698382461</v>
      </c>
      <c r="I5317" s="10">
        <v>0.64603745373421073</v>
      </c>
      <c r="J5317" s="10">
        <v>7.6132258397575231E-2</v>
      </c>
      <c r="K5317" s="10">
        <v>0.12684259063553938</v>
      </c>
      <c r="L5317" s="10">
        <v>0.35388524516611358</v>
      </c>
      <c r="M5317" s="10">
        <v>1146.1527413876759</v>
      </c>
      <c r="N5317" s="10">
        <v>0.25281495156152439</v>
      </c>
      <c r="O5317" s="10">
        <v>7.5537639682141319E-2</v>
      </c>
      <c r="P5317" s="10">
        <v>6.8168334948963891E-2</v>
      </c>
      <c r="Q5317" s="10">
        <v>7.3693047331774304E-3</v>
      </c>
    </row>
    <row r="5318" spans="1:17" x14ac:dyDescent="0.2">
      <c r="A5318" s="9" t="str">
        <f t="shared" si="83"/>
        <v>201115A29MUL0</v>
      </c>
      <c r="B5318" s="10">
        <v>2011</v>
      </c>
      <c r="C5318" s="10" t="s">
        <v>3</v>
      </c>
      <c r="D5318" s="10" t="s">
        <v>21</v>
      </c>
      <c r="E5318" s="10">
        <v>0</v>
      </c>
      <c r="F5318" s="10">
        <v>7527395</v>
      </c>
      <c r="G5318" s="10">
        <v>0.17471533543590625</v>
      </c>
      <c r="H5318" s="10">
        <v>0.6144813710453616</v>
      </c>
      <c r="I5318" s="10">
        <v>0.5071220521840557</v>
      </c>
      <c r="J5318" s="10">
        <v>0.18359538724884239</v>
      </c>
      <c r="K5318" s="10">
        <v>0.25862081105083501</v>
      </c>
      <c r="L5318" s="10">
        <v>0.35096311539383812</v>
      </c>
      <c r="M5318" s="10">
        <v>1022.7200868174373</v>
      </c>
      <c r="N5318" s="10">
        <v>0.19818304605905698</v>
      </c>
      <c r="O5318" s="10">
        <v>4.1109453153409421E-2</v>
      </c>
      <c r="P5318" s="10">
        <v>3.6871851443328871E-2</v>
      </c>
      <c r="Q5318" s="10">
        <v>4.2376017100805496E-3</v>
      </c>
    </row>
    <row r="5319" spans="1:17" x14ac:dyDescent="0.2">
      <c r="A5319" s="9" t="str">
        <f t="shared" si="83"/>
        <v>201118A24HOM0</v>
      </c>
      <c r="B5319" s="10">
        <v>2011</v>
      </c>
      <c r="C5319" s="10" t="s">
        <v>1</v>
      </c>
      <c r="D5319" s="10" t="s">
        <v>19</v>
      </c>
      <c r="E5319" s="10">
        <v>0</v>
      </c>
      <c r="F5319" s="10">
        <v>3402200</v>
      </c>
      <c r="G5319" s="10">
        <v>0.12556959552891092</v>
      </c>
      <c r="H5319" s="10">
        <v>0.79455469990006466</v>
      </c>
      <c r="I5319" s="10">
        <v>0.69478278760801837</v>
      </c>
      <c r="J5319" s="10">
        <v>9.4859208747281168E-2</v>
      </c>
      <c r="K5319" s="10">
        <v>0.16075509964140849</v>
      </c>
      <c r="L5319" s="10">
        <v>0.2933134442419611</v>
      </c>
      <c r="M5319" s="10">
        <v>949.48951165416167</v>
      </c>
      <c r="N5319" s="10">
        <v>0.25895998638996859</v>
      </c>
      <c r="O5319" s="10">
        <v>6.1811146686351764E-2</v>
      </c>
      <c r="P5319" s="10">
        <v>5.677125551950938E-2</v>
      </c>
      <c r="Q5319" s="10">
        <v>5.039891166842384E-3</v>
      </c>
    </row>
    <row r="5320" spans="1:17" x14ac:dyDescent="0.2">
      <c r="A5320" s="9" t="str">
        <f t="shared" si="83"/>
        <v>201118A24MUL0</v>
      </c>
      <c r="B5320" s="10">
        <v>2011</v>
      </c>
      <c r="C5320" s="10" t="s">
        <v>1</v>
      </c>
      <c r="D5320" s="10" t="s">
        <v>21</v>
      </c>
      <c r="E5320" s="10">
        <v>0</v>
      </c>
      <c r="F5320" s="10">
        <v>3467030</v>
      </c>
      <c r="G5320" s="10">
        <v>0.19023708525665836</v>
      </c>
      <c r="H5320" s="10">
        <v>0.66621921356319391</v>
      </c>
      <c r="I5320" s="10">
        <v>0.53947961223294871</v>
      </c>
      <c r="J5320" s="10">
        <v>0.19569920075684374</v>
      </c>
      <c r="K5320" s="10">
        <v>0.28920459298015883</v>
      </c>
      <c r="L5320" s="10">
        <v>0.31654124711929232</v>
      </c>
      <c r="M5320" s="10">
        <v>821.65316921673957</v>
      </c>
      <c r="N5320" s="10">
        <v>0.21005350314649732</v>
      </c>
      <c r="O5320" s="10">
        <v>2.9612208917268006E-2</v>
      </c>
      <c r="P5320" s="10">
        <v>2.6969358862230262E-2</v>
      </c>
      <c r="Q5320" s="10">
        <v>2.6428500550377417E-3</v>
      </c>
    </row>
    <row r="5321" spans="1:17" x14ac:dyDescent="0.2">
      <c r="A5321" s="9" t="str">
        <f t="shared" si="83"/>
        <v>201125A29HOM0</v>
      </c>
      <c r="B5321" s="10">
        <v>2011</v>
      </c>
      <c r="C5321" s="10" t="s">
        <v>2</v>
      </c>
      <c r="D5321" s="10" t="s">
        <v>19</v>
      </c>
      <c r="E5321" s="10">
        <v>0</v>
      </c>
      <c r="F5321" s="10">
        <v>2471691</v>
      </c>
      <c r="G5321" s="10">
        <v>6.5797496463690305E-2</v>
      </c>
      <c r="H5321" s="10">
        <v>0.92298470965828661</v>
      </c>
      <c r="I5321" s="10">
        <v>0.86225462648850526</v>
      </c>
      <c r="J5321" s="10">
        <v>5.7328363456435293E-2</v>
      </c>
      <c r="K5321" s="10">
        <v>0.10986769786352744</v>
      </c>
      <c r="L5321" s="10">
        <v>0.12223736704952197</v>
      </c>
      <c r="M5321" s="10">
        <v>1460.0776848458249</v>
      </c>
      <c r="N5321" s="10">
        <v>0.33731596982680917</v>
      </c>
      <c r="O5321" s="10">
        <v>0.12813681235414001</v>
      </c>
      <c r="P5321" s="10">
        <v>0.11300808693690099</v>
      </c>
      <c r="Q5321" s="10">
        <v>1.5128725417239034E-2</v>
      </c>
    </row>
    <row r="5322" spans="1:17" x14ac:dyDescent="0.2">
      <c r="A5322" s="9" t="str">
        <f t="shared" si="83"/>
        <v>201125A29MUL0</v>
      </c>
      <c r="B5322" s="10">
        <v>2011</v>
      </c>
      <c r="C5322" s="10" t="s">
        <v>2</v>
      </c>
      <c r="D5322" s="10" t="s">
        <v>21</v>
      </c>
      <c r="E5322" s="10">
        <v>0</v>
      </c>
      <c r="F5322" s="10">
        <v>2635001</v>
      </c>
      <c r="G5322" s="10">
        <v>0.12329037515919281</v>
      </c>
      <c r="H5322" s="10">
        <v>0.76137162756294974</v>
      </c>
      <c r="I5322" s="10">
        <v>0.66750183396514839</v>
      </c>
      <c r="J5322" s="10">
        <v>0.21309897036092207</v>
      </c>
      <c r="K5322" s="10">
        <v>0.29445377819590962</v>
      </c>
      <c r="L5322" s="10">
        <v>0.12835365147869013</v>
      </c>
      <c r="M5322" s="10">
        <v>1301.6561368930513</v>
      </c>
      <c r="N5322" s="10">
        <v>0.25460157512353931</v>
      </c>
      <c r="O5322" s="10">
        <v>7.391708833301007E-2</v>
      </c>
      <c r="P5322" s="10">
        <v>6.5288411428432613E-2</v>
      </c>
      <c r="Q5322" s="10">
        <v>8.6286769045774529E-3</v>
      </c>
    </row>
    <row r="5323" spans="1:17" x14ac:dyDescent="0.2">
      <c r="A5323" s="9" t="str">
        <f t="shared" si="83"/>
        <v>201130EMAHOM0</v>
      </c>
      <c r="B5323" s="10">
        <v>2011</v>
      </c>
      <c r="C5323" s="10" t="s">
        <v>4</v>
      </c>
      <c r="D5323" s="10" t="s">
        <v>19</v>
      </c>
      <c r="E5323" s="10">
        <v>0</v>
      </c>
      <c r="F5323" s="10">
        <v>14796088</v>
      </c>
      <c r="G5323" s="10">
        <v>3.3836336392659525E-2</v>
      </c>
      <c r="H5323" s="10">
        <v>0.7927646821240858</v>
      </c>
      <c r="I5323" s="10">
        <v>0.76594042965951536</v>
      </c>
      <c r="J5323" s="10">
        <v>0.20441707294522715</v>
      </c>
      <c r="K5323" s="10">
        <v>0.23041840518926354</v>
      </c>
      <c r="L5323" s="10">
        <v>2.9384388630292007E-2</v>
      </c>
      <c r="M5323" s="10">
        <v>2225.3042070536912</v>
      </c>
      <c r="N5323" s="10">
        <v>0.37372120633436429</v>
      </c>
      <c r="O5323" s="10">
        <v>0.24165128401115801</v>
      </c>
      <c r="P5323" s="10">
        <v>0.20236920554373045</v>
      </c>
      <c r="Q5323" s="10">
        <v>3.9282078467427574E-2</v>
      </c>
    </row>
    <row r="5324" spans="1:17" x14ac:dyDescent="0.2">
      <c r="A5324" s="9" t="str">
        <f t="shared" si="83"/>
        <v>201130EMAMUL0</v>
      </c>
      <c r="B5324" s="10">
        <v>2011</v>
      </c>
      <c r="C5324" s="10" t="s">
        <v>4</v>
      </c>
      <c r="D5324" s="10" t="s">
        <v>21</v>
      </c>
      <c r="E5324" s="10">
        <v>0</v>
      </c>
      <c r="F5324" s="10">
        <v>17896809</v>
      </c>
      <c r="G5324" s="10">
        <v>6.6238799250702918E-2</v>
      </c>
      <c r="H5324" s="10">
        <v>0.54386170182628646</v>
      </c>
      <c r="I5324" s="10">
        <v>0.50783695573886944</v>
      </c>
      <c r="J5324" s="10">
        <v>0.44738383250332503</v>
      </c>
      <c r="K5324" s="10">
        <v>0.48095478920292439</v>
      </c>
      <c r="L5324" s="10">
        <v>3.6931052904459111E-2</v>
      </c>
      <c r="M5324" s="10">
        <v>1521.72862134514</v>
      </c>
      <c r="N5324" s="10">
        <v>0.1996761358373656</v>
      </c>
      <c r="O5324" s="10">
        <v>0.11066961310871194</v>
      </c>
      <c r="P5324" s="10">
        <v>9.57598322913778E-2</v>
      </c>
      <c r="Q5324" s="10">
        <v>1.4909780817334139E-2</v>
      </c>
    </row>
    <row r="5325" spans="1:17" x14ac:dyDescent="0.2">
      <c r="A5325" s="9" t="str">
        <f t="shared" si="83"/>
        <v>201115A17HOM15</v>
      </c>
      <c r="B5325" s="10">
        <v>2011</v>
      </c>
      <c r="C5325" s="10" t="s">
        <v>0</v>
      </c>
      <c r="D5325" s="10" t="s">
        <v>19</v>
      </c>
      <c r="E5325" s="10">
        <v>15</v>
      </c>
      <c r="F5325" s="10">
        <v>55153</v>
      </c>
      <c r="G5325" s="10">
        <v>0.3</v>
      </c>
      <c r="H5325" s="10">
        <v>0.16952840280673762</v>
      </c>
      <c r="I5325" s="10">
        <v>0.11866988196471634</v>
      </c>
      <c r="J5325" s="10">
        <v>4.7449821405907207E-2</v>
      </c>
      <c r="K5325" s="10">
        <v>6.4402661686580973E-2</v>
      </c>
      <c r="L5325" s="10">
        <v>0.91186336192047579</v>
      </c>
      <c r="M5325" s="10">
        <v>335.6764705882353</v>
      </c>
      <c r="N5325" s="10">
        <v>7.7983065291099302E-2</v>
      </c>
      <c r="O5325" s="10">
        <v>1.3562272224539009E-2</v>
      </c>
      <c r="P5325" s="10">
        <v>1.3562272224539009E-2</v>
      </c>
      <c r="Q5325" s="10">
        <v>0</v>
      </c>
    </row>
    <row r="5326" spans="1:17" x14ac:dyDescent="0.2">
      <c r="A5326" s="9" t="str">
        <f t="shared" si="83"/>
        <v>201115A17MUL15</v>
      </c>
      <c r="B5326" s="10">
        <v>2011</v>
      </c>
      <c r="C5326" s="10" t="s">
        <v>0</v>
      </c>
      <c r="D5326" s="10" t="s">
        <v>21</v>
      </c>
      <c r="E5326" s="10">
        <v>15</v>
      </c>
      <c r="F5326" s="10">
        <v>65997</v>
      </c>
      <c r="G5326" s="10">
        <v>0.42227240313762776</v>
      </c>
      <c r="H5326" s="10">
        <v>0.12749064351409914</v>
      </c>
      <c r="I5326" s="10">
        <v>7.3654863099837875E-2</v>
      </c>
      <c r="J5326" s="10">
        <v>9.9125717835659197E-2</v>
      </c>
      <c r="K5326" s="10">
        <v>9.9125717835659197E-2</v>
      </c>
      <c r="L5326" s="10">
        <v>0.86688788884343226</v>
      </c>
      <c r="M5326" s="10">
        <v>390.89815021172274</v>
      </c>
      <c r="N5326" s="10">
        <v>3.9668469778929343E-2</v>
      </c>
      <c r="O5326" s="10">
        <v>1.1333848508265527E-2</v>
      </c>
      <c r="P5326" s="10">
        <v>1.1333848508265527E-2</v>
      </c>
      <c r="Q5326" s="10">
        <v>0</v>
      </c>
    </row>
    <row r="5327" spans="1:17" x14ac:dyDescent="0.2">
      <c r="A5327" s="9" t="str">
        <f t="shared" si="83"/>
        <v>201115A29HOM15</v>
      </c>
      <c r="B5327" s="10">
        <v>2011</v>
      </c>
      <c r="C5327" s="10" t="s">
        <v>3</v>
      </c>
      <c r="D5327" s="10" t="s">
        <v>19</v>
      </c>
      <c r="E5327" s="10">
        <v>15</v>
      </c>
      <c r="F5327" s="10">
        <v>280437</v>
      </c>
      <c r="G5327" s="10">
        <v>0.13893660747220318</v>
      </c>
      <c r="H5327" s="10">
        <v>0.67669387420347527</v>
      </c>
      <c r="I5327" s="10">
        <v>0.58267632302442263</v>
      </c>
      <c r="J5327" s="10">
        <v>6.532304938364053E-2</v>
      </c>
      <c r="K5327" s="10">
        <v>0.12333607904805714</v>
      </c>
      <c r="L5327" s="10">
        <v>0.41265596194510712</v>
      </c>
      <c r="M5327" s="10">
        <v>857.81901671305616</v>
      </c>
      <c r="N5327" s="10">
        <v>0.29058583086795581</v>
      </c>
      <c r="O5327" s="10">
        <v>0.13359845074247167</v>
      </c>
      <c r="P5327" s="10">
        <v>0.13226214466406552</v>
      </c>
      <c r="Q5327" s="10">
        <v>1.3363060784061514E-3</v>
      </c>
    </row>
    <row r="5328" spans="1:17" x14ac:dyDescent="0.2">
      <c r="A5328" s="9" t="str">
        <f t="shared" si="83"/>
        <v>201115A29MUL15</v>
      </c>
      <c r="B5328" s="10">
        <v>2011</v>
      </c>
      <c r="C5328" s="10" t="s">
        <v>3</v>
      </c>
      <c r="D5328" s="10" t="s">
        <v>21</v>
      </c>
      <c r="E5328" s="10">
        <v>15</v>
      </c>
      <c r="F5328" s="10">
        <v>297444</v>
      </c>
      <c r="G5328" s="10">
        <v>0.27798736076881775</v>
      </c>
      <c r="H5328" s="10">
        <v>0.48836755826306799</v>
      </c>
      <c r="I5328" s="10">
        <v>0.35260754965640589</v>
      </c>
      <c r="J5328" s="10">
        <v>0.21307204045131184</v>
      </c>
      <c r="K5328" s="10">
        <v>0.29603219429539679</v>
      </c>
      <c r="L5328" s="10">
        <v>0.43559459931953576</v>
      </c>
      <c r="M5328" s="10">
        <v>793.94212512293518</v>
      </c>
      <c r="N5328" s="10">
        <v>0.15976074575199239</v>
      </c>
      <c r="O5328" s="10">
        <v>5.6610946083691889E-2</v>
      </c>
      <c r="P5328" s="10">
        <v>5.3468883827798838E-2</v>
      </c>
      <c r="Q5328" s="10">
        <v>3.1420622558930487E-3</v>
      </c>
    </row>
    <row r="5329" spans="1:17" x14ac:dyDescent="0.2">
      <c r="A5329" s="9" t="str">
        <f t="shared" si="83"/>
        <v>201118A24HOM15</v>
      </c>
      <c r="B5329" s="10">
        <v>2011</v>
      </c>
      <c r="C5329" s="10" t="s">
        <v>1</v>
      </c>
      <c r="D5329" s="10" t="s">
        <v>19</v>
      </c>
      <c r="E5329" s="10">
        <v>15</v>
      </c>
      <c r="F5329" s="10">
        <v>126376</v>
      </c>
      <c r="G5329" s="10">
        <v>0.18353662571409665</v>
      </c>
      <c r="H5329" s="10">
        <v>0.71749382794201433</v>
      </c>
      <c r="I5329" s="10">
        <v>0.58580743179084638</v>
      </c>
      <c r="J5329" s="10">
        <v>6.9506868392732804E-2</v>
      </c>
      <c r="K5329" s="10">
        <v>0.14053301259732862</v>
      </c>
      <c r="L5329" s="10">
        <v>0.4156722795467494</v>
      </c>
      <c r="M5329" s="10">
        <v>672.84406632130174</v>
      </c>
      <c r="N5329" s="10">
        <v>0.30963871652838204</v>
      </c>
      <c r="O5329" s="10">
        <v>0.127404131897392</v>
      </c>
      <c r="P5329" s="10">
        <v>0.127404131897392</v>
      </c>
      <c r="Q5329" s="10">
        <v>0</v>
      </c>
    </row>
    <row r="5330" spans="1:17" x14ac:dyDescent="0.2">
      <c r="A5330" s="9" t="str">
        <f t="shared" si="83"/>
        <v>201118A24MUL15</v>
      </c>
      <c r="B5330" s="10">
        <v>2011</v>
      </c>
      <c r="C5330" s="10" t="s">
        <v>1</v>
      </c>
      <c r="D5330" s="10" t="s">
        <v>21</v>
      </c>
      <c r="E5330" s="10">
        <v>15</v>
      </c>
      <c r="F5330" s="10">
        <v>135919</v>
      </c>
      <c r="G5330" s="10">
        <v>0.34565392268936024</v>
      </c>
      <c r="H5330" s="10">
        <v>0.52131784371574241</v>
      </c>
      <c r="I5330" s="10">
        <v>0.34112228606743722</v>
      </c>
      <c r="J5330" s="10">
        <v>0.24070954024087876</v>
      </c>
      <c r="K5330" s="10">
        <v>0.35212884144232964</v>
      </c>
      <c r="L5330" s="10">
        <v>0.40028987853059544</v>
      </c>
      <c r="M5330" s="10">
        <v>694.35451438210225</v>
      </c>
      <c r="N5330" s="10">
        <v>0.14443896732612807</v>
      </c>
      <c r="O5330" s="10">
        <v>4.8146322442042686E-2</v>
      </c>
      <c r="P5330" s="10">
        <v>4.5402040921431144E-2</v>
      </c>
      <c r="Q5330" s="10">
        <v>2.7442815206115407E-3</v>
      </c>
    </row>
    <row r="5331" spans="1:17" x14ac:dyDescent="0.2">
      <c r="A5331" s="9" t="str">
        <f t="shared" si="83"/>
        <v>201125A29HOM15</v>
      </c>
      <c r="B5331" s="10">
        <v>2011</v>
      </c>
      <c r="C5331" s="10" t="s">
        <v>2</v>
      </c>
      <c r="D5331" s="10" t="s">
        <v>19</v>
      </c>
      <c r="E5331" s="10">
        <v>15</v>
      </c>
      <c r="F5331" s="10">
        <v>98908</v>
      </c>
      <c r="G5331" s="10">
        <v>7.7095358010384862E-2</v>
      </c>
      <c r="H5331" s="10">
        <v>0.90736846362276058</v>
      </c>
      <c r="I5331" s="10">
        <v>0.83741456707243089</v>
      </c>
      <c r="J5331" s="10">
        <v>6.9943786144700121E-2</v>
      </c>
      <c r="K5331" s="10">
        <v>0.13422574513689489</v>
      </c>
      <c r="L5331" s="10">
        <v>0.1304343430258422</v>
      </c>
      <c r="M5331" s="10">
        <v>1068.3828871953945</v>
      </c>
      <c r="N5331" s="10">
        <v>0.38518683906062884</v>
      </c>
      <c r="O5331" s="10">
        <v>0.20871983274808695</v>
      </c>
      <c r="P5331" s="10">
        <v>0.20492418860494854</v>
      </c>
      <c r="Q5331" s="10">
        <v>3.795644143138409E-3</v>
      </c>
    </row>
    <row r="5332" spans="1:17" x14ac:dyDescent="0.2">
      <c r="A5332" s="9" t="str">
        <f t="shared" si="83"/>
        <v>201125A29MUL15</v>
      </c>
      <c r="B5332" s="10">
        <v>2011</v>
      </c>
      <c r="C5332" s="10" t="s">
        <v>2</v>
      </c>
      <c r="D5332" s="10" t="s">
        <v>21</v>
      </c>
      <c r="E5332" s="10">
        <v>15</v>
      </c>
      <c r="F5332" s="10">
        <v>95528</v>
      </c>
      <c r="G5332" s="10">
        <v>0.18693458198845297</v>
      </c>
      <c r="H5332" s="10">
        <v>0.69080269659157523</v>
      </c>
      <c r="I5332" s="10">
        <v>0.56166778326773303</v>
      </c>
      <c r="J5332" s="10">
        <v>0.25247047985930826</v>
      </c>
      <c r="K5332" s="10">
        <v>0.35225274265136924</v>
      </c>
      <c r="L5332" s="10">
        <v>0.18786115065739889</v>
      </c>
      <c r="M5332" s="10">
        <v>919.59283875217056</v>
      </c>
      <c r="N5332" s="10">
        <v>0.26473395496166391</v>
      </c>
      <c r="O5332" s="10">
        <v>0.10001992846729109</v>
      </c>
      <c r="P5332" s="10">
        <v>9.413578628292131E-2</v>
      </c>
      <c r="Q5332" s="10">
        <v>5.8841421843697887E-3</v>
      </c>
    </row>
    <row r="5333" spans="1:17" x14ac:dyDescent="0.2">
      <c r="A5333" s="9" t="str">
        <f t="shared" si="83"/>
        <v>201130EMAHOM15</v>
      </c>
      <c r="B5333" s="10">
        <v>2011</v>
      </c>
      <c r="C5333" s="10" t="s">
        <v>4</v>
      </c>
      <c r="D5333" s="10" t="s">
        <v>19</v>
      </c>
      <c r="E5333" s="10">
        <v>15</v>
      </c>
      <c r="F5333" s="10">
        <v>462154</v>
      </c>
      <c r="G5333" s="10">
        <v>4.4699224712518359E-2</v>
      </c>
      <c r="H5333" s="10">
        <v>0.82360641690864955</v>
      </c>
      <c r="I5333" s="10">
        <v>0.78679184860457774</v>
      </c>
      <c r="J5333" s="10">
        <v>0.17194268577140953</v>
      </c>
      <c r="K5333" s="10">
        <v>0.20633165568187228</v>
      </c>
      <c r="L5333" s="10">
        <v>4.1667928872194115E-2</v>
      </c>
      <c r="M5333" s="10">
        <v>1522.3499777005775</v>
      </c>
      <c r="N5333" s="10">
        <v>0.42439275051548181</v>
      </c>
      <c r="O5333" s="10">
        <v>0.30238563459007545</v>
      </c>
      <c r="P5333" s="10">
        <v>0.27644134348324767</v>
      </c>
      <c r="Q5333" s="10">
        <v>2.5944291106827777E-2</v>
      </c>
    </row>
    <row r="5334" spans="1:17" x14ac:dyDescent="0.2">
      <c r="A5334" s="9" t="str">
        <f t="shared" si="83"/>
        <v>201130EMAMUL15</v>
      </c>
      <c r="B5334" s="10">
        <v>2011</v>
      </c>
      <c r="C5334" s="10" t="s">
        <v>4</v>
      </c>
      <c r="D5334" s="10" t="s">
        <v>21</v>
      </c>
      <c r="E5334" s="10">
        <v>15</v>
      </c>
      <c r="F5334" s="10">
        <v>564234</v>
      </c>
      <c r="G5334" s="10">
        <v>9.9014034049313873E-2</v>
      </c>
      <c r="H5334" s="10">
        <v>0.56892175941187517</v>
      </c>
      <c r="I5334" s="10">
        <v>0.5125905209540722</v>
      </c>
      <c r="J5334" s="10">
        <v>0.42014306121219208</v>
      </c>
      <c r="K5334" s="10">
        <v>0.47283042142089982</v>
      </c>
      <c r="L5334" s="10">
        <v>4.5066408617701163E-2</v>
      </c>
      <c r="M5334" s="10">
        <v>1132.3012404538031</v>
      </c>
      <c r="N5334" s="10">
        <v>0.23666248262559214</v>
      </c>
      <c r="O5334" s="10">
        <v>0.15644235951550223</v>
      </c>
      <c r="P5334" s="10">
        <v>0.14517381499446855</v>
      </c>
      <c r="Q5334" s="10">
        <v>1.1268544521033671E-2</v>
      </c>
    </row>
    <row r="5335" spans="1:17" x14ac:dyDescent="0.2">
      <c r="A5335" s="9" t="str">
        <f t="shared" si="83"/>
        <v>201115A17HOM23</v>
      </c>
      <c r="B5335" s="10">
        <v>2011</v>
      </c>
      <c r="C5335" s="10" t="s">
        <v>0</v>
      </c>
      <c r="D5335" s="10" t="s">
        <v>19</v>
      </c>
      <c r="E5335" s="10">
        <v>23</v>
      </c>
      <c r="F5335" s="10">
        <v>100930</v>
      </c>
      <c r="G5335" s="10">
        <v>0.20255474452554745</v>
      </c>
      <c r="H5335" s="10">
        <v>0.23346874071138413</v>
      </c>
      <c r="I5335" s="10">
        <v>0.18617853958188843</v>
      </c>
      <c r="J5335" s="10">
        <v>7.2525512731596159E-2</v>
      </c>
      <c r="K5335" s="10">
        <v>7.5686119092440302E-2</v>
      </c>
      <c r="L5335" s="10">
        <v>0.87381353413256713</v>
      </c>
      <c r="M5335" s="10">
        <v>312.63871002075462</v>
      </c>
      <c r="N5335" s="10">
        <v>0.1072921827008818</v>
      </c>
      <c r="O5335" s="10">
        <v>3.7867829188546517E-2</v>
      </c>
      <c r="P5335" s="10">
        <v>3.7867829188546517E-2</v>
      </c>
      <c r="Q5335" s="10">
        <v>0</v>
      </c>
    </row>
    <row r="5336" spans="1:17" x14ac:dyDescent="0.2">
      <c r="A5336" s="9" t="str">
        <f t="shared" si="83"/>
        <v>201115A17MUL23</v>
      </c>
      <c r="B5336" s="10">
        <v>2011</v>
      </c>
      <c r="C5336" s="10" t="s">
        <v>0</v>
      </c>
      <c r="D5336" s="10" t="s">
        <v>21</v>
      </c>
      <c r="E5336" s="10">
        <v>23</v>
      </c>
      <c r="F5336" s="10">
        <v>98708</v>
      </c>
      <c r="G5336" s="10">
        <v>0.29400172435028943</v>
      </c>
      <c r="H5336" s="10">
        <v>0.16450540989585444</v>
      </c>
      <c r="I5336" s="10">
        <v>0.11614053572152207</v>
      </c>
      <c r="J5336" s="10">
        <v>0.12260404425173238</v>
      </c>
      <c r="K5336" s="10">
        <v>0.13872229201280545</v>
      </c>
      <c r="L5336" s="10">
        <v>0.82255744215261173</v>
      </c>
      <c r="M5336" s="10">
        <v>239.25654221912072</v>
      </c>
      <c r="N5336" s="10">
        <v>4.1952020099687966E-2</v>
      </c>
      <c r="O5336" s="10">
        <v>1.2896624387081088E-2</v>
      </c>
      <c r="P5336" s="10">
        <v>1.2896624387081088E-2</v>
      </c>
      <c r="Q5336" s="10">
        <v>0</v>
      </c>
    </row>
    <row r="5337" spans="1:17" x14ac:dyDescent="0.2">
      <c r="A5337" s="9" t="str">
        <f t="shared" si="83"/>
        <v>201115A29HOM23</v>
      </c>
      <c r="B5337" s="10">
        <v>2011</v>
      </c>
      <c r="C5337" s="10" t="s">
        <v>3</v>
      </c>
      <c r="D5337" s="10" t="s">
        <v>19</v>
      </c>
      <c r="E5337" s="10">
        <v>23</v>
      </c>
      <c r="F5337" s="10">
        <v>505316</v>
      </c>
      <c r="G5337" s="10">
        <v>8.573202153079533E-2</v>
      </c>
      <c r="H5337" s="10">
        <v>0.69817104544483055</v>
      </c>
      <c r="I5337" s="10">
        <v>0.6383154303445765</v>
      </c>
      <c r="J5337" s="10">
        <v>9.3893721948246245E-2</v>
      </c>
      <c r="K5337" s="10">
        <v>0.13296630227422049</v>
      </c>
      <c r="L5337" s="10">
        <v>0.34718077401071806</v>
      </c>
      <c r="M5337" s="10">
        <v>729.40542222945157</v>
      </c>
      <c r="N5337" s="10">
        <v>0.24477389543431655</v>
      </c>
      <c r="O5337" s="10">
        <v>6.6864416519047787E-2</v>
      </c>
      <c r="P5337" s="10">
        <v>6.3711911357340723E-2</v>
      </c>
      <c r="Q5337" s="10">
        <v>3.1525051617070686E-3</v>
      </c>
    </row>
    <row r="5338" spans="1:17" x14ac:dyDescent="0.2">
      <c r="A5338" s="9" t="str">
        <f t="shared" si="83"/>
        <v>201115A29MUL23</v>
      </c>
      <c r="B5338" s="10">
        <v>2011</v>
      </c>
      <c r="C5338" s="10" t="s">
        <v>3</v>
      </c>
      <c r="D5338" s="10" t="s">
        <v>21</v>
      </c>
      <c r="E5338" s="10">
        <v>23</v>
      </c>
      <c r="F5338" s="10">
        <v>516170</v>
      </c>
      <c r="G5338" s="10">
        <v>0.15214500882933416</v>
      </c>
      <c r="H5338" s="10">
        <v>0.5595249627060852</v>
      </c>
      <c r="I5338" s="10">
        <v>0.47439603231493499</v>
      </c>
      <c r="J5338" s="10">
        <v>0.22887227076350813</v>
      </c>
      <c r="K5338" s="10">
        <v>0.29487765658600851</v>
      </c>
      <c r="L5338" s="10">
        <v>0.33435689792122752</v>
      </c>
      <c r="M5338" s="10">
        <v>668.5762414436839</v>
      </c>
      <c r="N5338" s="10">
        <v>0.19876631281840529</v>
      </c>
      <c r="O5338" s="10">
        <v>5.6797298449943009E-2</v>
      </c>
      <c r="P5338" s="10">
        <v>5.432953637865124E-2</v>
      </c>
      <c r="Q5338" s="10">
        <v>2.467762071291766E-3</v>
      </c>
    </row>
    <row r="5339" spans="1:17" x14ac:dyDescent="0.2">
      <c r="A5339" s="9" t="str">
        <f t="shared" si="83"/>
        <v>201118A24HOM23</v>
      </c>
      <c r="B5339" s="10">
        <v>2011</v>
      </c>
      <c r="C5339" s="10" t="s">
        <v>1</v>
      </c>
      <c r="D5339" s="10" t="s">
        <v>19</v>
      </c>
      <c r="E5339" s="10">
        <v>23</v>
      </c>
      <c r="F5339" s="10">
        <v>241685</v>
      </c>
      <c r="G5339" s="10">
        <v>9.5825878568028489E-2</v>
      </c>
      <c r="H5339" s="10">
        <v>0.75622814820944617</v>
      </c>
      <c r="I5339" s="10">
        <v>0.68376192150940274</v>
      </c>
      <c r="J5339" s="10">
        <v>0.11465337112356994</v>
      </c>
      <c r="K5339" s="10">
        <v>0.16735833833295405</v>
      </c>
      <c r="L5339" s="10">
        <v>0.2990545544820738</v>
      </c>
      <c r="M5339" s="10">
        <v>645.56689563130567</v>
      </c>
      <c r="N5339" s="10">
        <v>0.2585119693743112</v>
      </c>
      <c r="O5339" s="10">
        <v>5.9333128941110182E-2</v>
      </c>
      <c r="P5339" s="10">
        <v>5.8015627718899926E-2</v>
      </c>
      <c r="Q5339" s="10">
        <v>1.3175012222102532E-3</v>
      </c>
    </row>
    <row r="5340" spans="1:17" x14ac:dyDescent="0.2">
      <c r="A5340" s="9" t="str">
        <f t="shared" si="83"/>
        <v>201118A24MUL23</v>
      </c>
      <c r="B5340" s="10">
        <v>2011</v>
      </c>
      <c r="C5340" s="10" t="s">
        <v>1</v>
      </c>
      <c r="D5340" s="10" t="s">
        <v>21</v>
      </c>
      <c r="E5340" s="10">
        <v>23</v>
      </c>
      <c r="F5340" s="10">
        <v>238183</v>
      </c>
      <c r="G5340" s="10">
        <v>0.19183830945112665</v>
      </c>
      <c r="H5340" s="10">
        <v>0.62027516657360093</v>
      </c>
      <c r="I5340" s="10">
        <v>0.50128262722360539</v>
      </c>
      <c r="J5340" s="10">
        <v>0.23664577236830503</v>
      </c>
      <c r="K5340" s="10">
        <v>0.33290369169923967</v>
      </c>
      <c r="L5340" s="10">
        <v>0.30483283861568627</v>
      </c>
      <c r="M5340" s="10">
        <v>567.19449218187822</v>
      </c>
      <c r="N5340" s="10">
        <v>0.21279297080276627</v>
      </c>
      <c r="O5340" s="10">
        <v>4.2835221659344586E-2</v>
      </c>
      <c r="P5340" s="10">
        <v>4.1498328884030856E-2</v>
      </c>
      <c r="Q5340" s="10">
        <v>1.3368927753137285E-3</v>
      </c>
    </row>
    <row r="5341" spans="1:17" x14ac:dyDescent="0.2">
      <c r="A5341" s="9" t="str">
        <f t="shared" si="83"/>
        <v>201125A29HOM23</v>
      </c>
      <c r="B5341" s="10">
        <v>2011</v>
      </c>
      <c r="C5341" s="10" t="s">
        <v>2</v>
      </c>
      <c r="D5341" s="10" t="s">
        <v>19</v>
      </c>
      <c r="E5341" s="10">
        <v>23</v>
      </c>
      <c r="F5341" s="10">
        <v>162701</v>
      </c>
      <c r="G5341" s="10">
        <v>5.4340998470613938E-2</v>
      </c>
      <c r="H5341" s="10">
        <v>0.90020344066723623</v>
      </c>
      <c r="I5341" s="10">
        <v>0.85128548687469652</v>
      </c>
      <c r="J5341" s="10">
        <v>7.6311762066612984E-2</v>
      </c>
      <c r="K5341" s="10">
        <v>0.11741169384330766</v>
      </c>
      <c r="L5341" s="10">
        <v>9.1978537316918768E-2</v>
      </c>
      <c r="M5341" s="10">
        <v>885.90226028542554</v>
      </c>
      <c r="N5341" s="10">
        <v>0.30980650564717765</v>
      </c>
      <c r="O5341" s="10">
        <v>9.6082078062839471E-2</v>
      </c>
      <c r="P5341" s="10">
        <v>8.8242539197694328E-2</v>
      </c>
      <c r="Q5341" s="10">
        <v>7.8395388651451518E-3</v>
      </c>
    </row>
    <row r="5342" spans="1:17" x14ac:dyDescent="0.2">
      <c r="A5342" s="9" t="str">
        <f t="shared" si="83"/>
        <v>201125A29MUL23</v>
      </c>
      <c r="B5342" s="10">
        <v>2011</v>
      </c>
      <c r="C5342" s="10" t="s">
        <v>2</v>
      </c>
      <c r="D5342" s="10" t="s">
        <v>21</v>
      </c>
      <c r="E5342" s="10">
        <v>23</v>
      </c>
      <c r="F5342" s="10">
        <v>179279</v>
      </c>
      <c r="G5342" s="10">
        <v>8.6715852378778047E-2</v>
      </c>
      <c r="H5342" s="10">
        <v>0.69630575806424622</v>
      </c>
      <c r="I5342" s="10">
        <v>0.63592501073745389</v>
      </c>
      <c r="J5342" s="10">
        <v>0.27705420043619161</v>
      </c>
      <c r="K5342" s="10">
        <v>0.3303342834353159</v>
      </c>
      <c r="L5342" s="10">
        <v>0.10478639439086564</v>
      </c>
      <c r="M5342" s="10">
        <v>820.17127656711193</v>
      </c>
      <c r="N5342" s="10">
        <v>0.26649523926394059</v>
      </c>
      <c r="O5342" s="10">
        <v>9.9492969059399042E-2</v>
      </c>
      <c r="P5342" s="10">
        <v>9.4166076339113891E-2</v>
      </c>
      <c r="Q5342" s="10">
        <v>5.326892720285142E-3</v>
      </c>
    </row>
    <row r="5343" spans="1:17" x14ac:dyDescent="0.2">
      <c r="A5343" s="9" t="str">
        <f t="shared" si="83"/>
        <v>201130EMAHOM23</v>
      </c>
      <c r="B5343" s="10">
        <v>2011</v>
      </c>
      <c r="C5343" s="10" t="s">
        <v>4</v>
      </c>
      <c r="D5343" s="10" t="s">
        <v>19</v>
      </c>
      <c r="E5343" s="10">
        <v>23</v>
      </c>
      <c r="F5343" s="10">
        <v>824087</v>
      </c>
      <c r="G5343" s="10">
        <v>2.3831198983332517E-2</v>
      </c>
      <c r="H5343" s="10">
        <v>0.79444039282260248</v>
      </c>
      <c r="I5343" s="10">
        <v>0.77550792574085015</v>
      </c>
      <c r="J5343" s="10">
        <v>0.20324189072270282</v>
      </c>
      <c r="K5343" s="10">
        <v>0.22140259462896514</v>
      </c>
      <c r="L5343" s="10">
        <v>2.8590427952388524E-2</v>
      </c>
      <c r="M5343" s="10">
        <v>1403.1274992395781</v>
      </c>
      <c r="N5343" s="10">
        <v>0.39706282461253906</v>
      </c>
      <c r="O5343" s="10">
        <v>0.26069902187691779</v>
      </c>
      <c r="P5343" s="10">
        <v>0.23272301804104531</v>
      </c>
      <c r="Q5343" s="10">
        <v>2.7976003835872485E-2</v>
      </c>
    </row>
    <row r="5344" spans="1:17" x14ac:dyDescent="0.2">
      <c r="A5344" s="9" t="str">
        <f t="shared" si="83"/>
        <v>201130EMAMUL23</v>
      </c>
      <c r="B5344" s="10">
        <v>2011</v>
      </c>
      <c r="C5344" s="10" t="s">
        <v>4</v>
      </c>
      <c r="D5344" s="10" t="s">
        <v>21</v>
      </c>
      <c r="E5344" s="10">
        <v>23</v>
      </c>
      <c r="F5344" s="10">
        <v>1023743</v>
      </c>
      <c r="G5344" s="10">
        <v>4.5145262300861799E-2</v>
      </c>
      <c r="H5344" s="10">
        <v>0.53748450538855941</v>
      </c>
      <c r="I5344" s="10">
        <v>0.51321962641014396</v>
      </c>
      <c r="J5344" s="10">
        <v>0.45629420665147408</v>
      </c>
      <c r="K5344" s="10">
        <v>0.47838275817270548</v>
      </c>
      <c r="L5344" s="10">
        <v>2.7679798543189062E-2</v>
      </c>
      <c r="M5344" s="10">
        <v>1033.7880047597409</v>
      </c>
      <c r="N5344" s="10">
        <v>0.23099801718440185</v>
      </c>
      <c r="O5344" s="10">
        <v>0.15379629014028323</v>
      </c>
      <c r="P5344" s="10">
        <v>0.13854777334110294</v>
      </c>
      <c r="Q5344" s="10">
        <v>1.5248516799180279E-2</v>
      </c>
    </row>
    <row r="5345" spans="1:17" x14ac:dyDescent="0.2">
      <c r="A5345" s="9" t="str">
        <f t="shared" si="83"/>
        <v>201115A17HOM26</v>
      </c>
      <c r="B5345" s="10">
        <v>2011</v>
      </c>
      <c r="C5345" s="10" t="s">
        <v>0</v>
      </c>
      <c r="D5345" s="10" t="s">
        <v>19</v>
      </c>
      <c r="E5345" s="10">
        <v>26</v>
      </c>
      <c r="F5345" s="10">
        <v>100571</v>
      </c>
      <c r="G5345" s="10">
        <v>0.43393737415816147</v>
      </c>
      <c r="H5345" s="10">
        <v>0.14321225800678128</v>
      </c>
      <c r="I5345" s="10">
        <v>8.1067106820057466E-2</v>
      </c>
      <c r="J5345" s="10">
        <v>9.1885334738642355E-2</v>
      </c>
      <c r="K5345" s="10">
        <v>0.10537828996430383</v>
      </c>
      <c r="L5345" s="10">
        <v>0.85136868480973638</v>
      </c>
      <c r="M5345" s="10">
        <v>408.04902105108198</v>
      </c>
      <c r="N5345" s="10">
        <v>7.0248878901472592E-2</v>
      </c>
      <c r="O5345" s="10">
        <v>2.7015740123892573E-2</v>
      </c>
      <c r="P5345" s="10">
        <v>2.7015740123892573E-2</v>
      </c>
      <c r="Q5345" s="10">
        <v>0</v>
      </c>
    </row>
    <row r="5346" spans="1:17" x14ac:dyDescent="0.2">
      <c r="A5346" s="9" t="str">
        <f t="shared" si="83"/>
        <v>201115A17MUL26</v>
      </c>
      <c r="B5346" s="10">
        <v>2011</v>
      </c>
      <c r="C5346" s="10" t="s">
        <v>0</v>
      </c>
      <c r="D5346" s="10" t="s">
        <v>21</v>
      </c>
      <c r="E5346" s="10">
        <v>26</v>
      </c>
      <c r="F5346" s="10">
        <v>93239</v>
      </c>
      <c r="G5346" s="10">
        <v>0.42858644245927485</v>
      </c>
      <c r="H5346" s="10">
        <v>0.10204957153122621</v>
      </c>
      <c r="I5346" s="10">
        <v>5.8312508714164671E-2</v>
      </c>
      <c r="J5346" s="10">
        <v>0.16908160748184772</v>
      </c>
      <c r="K5346" s="10">
        <v>0.18657428758352193</v>
      </c>
      <c r="L5346" s="10">
        <v>0.79300507298448075</v>
      </c>
      <c r="M5346" s="10">
        <v>415.95475446018025</v>
      </c>
      <c r="N5346" s="10">
        <v>3.7902594407919432E-2</v>
      </c>
      <c r="O5346" s="10">
        <v>5.8344684091420976E-3</v>
      </c>
      <c r="P5346" s="10">
        <v>5.8344684091420976E-3</v>
      </c>
      <c r="Q5346" s="10">
        <v>0</v>
      </c>
    </row>
    <row r="5347" spans="1:17" x14ac:dyDescent="0.2">
      <c r="A5347" s="9" t="str">
        <f t="shared" si="83"/>
        <v>201115A29HOM26</v>
      </c>
      <c r="B5347" s="10">
        <v>2011</v>
      </c>
      <c r="C5347" s="10" t="s">
        <v>3</v>
      </c>
      <c r="D5347" s="10" t="s">
        <v>19</v>
      </c>
      <c r="E5347" s="10">
        <v>26</v>
      </c>
      <c r="F5347" s="10">
        <v>458025</v>
      </c>
      <c r="G5347" s="10">
        <v>0.15623225464819351</v>
      </c>
      <c r="H5347" s="10">
        <v>0.62670596583155946</v>
      </c>
      <c r="I5347" s="10">
        <v>0.52879427978822113</v>
      </c>
      <c r="J5347" s="10">
        <v>0.12522023906991978</v>
      </c>
      <c r="K5347" s="10">
        <v>0.18573658643087168</v>
      </c>
      <c r="L5347" s="10">
        <v>0.36973527645870857</v>
      </c>
      <c r="M5347" s="10">
        <v>859.55332626409199</v>
      </c>
      <c r="N5347" s="10">
        <v>0.22904470419335707</v>
      </c>
      <c r="O5347" s="10">
        <v>7.0197860974269971E-2</v>
      </c>
      <c r="P5347" s="10">
        <v>6.7228086147543317E-2</v>
      </c>
      <c r="Q5347" s="10">
        <v>2.9697748267266603E-3</v>
      </c>
    </row>
    <row r="5348" spans="1:17" x14ac:dyDescent="0.2">
      <c r="A5348" s="9" t="str">
        <f t="shared" si="83"/>
        <v>201115A29MUL26</v>
      </c>
      <c r="B5348" s="10">
        <v>2011</v>
      </c>
      <c r="C5348" s="10" t="s">
        <v>3</v>
      </c>
      <c r="D5348" s="10" t="s">
        <v>21</v>
      </c>
      <c r="E5348" s="10">
        <v>26</v>
      </c>
      <c r="F5348" s="10">
        <v>483059</v>
      </c>
      <c r="G5348" s="10">
        <v>0.2371985987005043</v>
      </c>
      <c r="H5348" s="10">
        <v>0.48396365661337437</v>
      </c>
      <c r="I5348" s="10">
        <v>0.36916815544270992</v>
      </c>
      <c r="J5348" s="10">
        <v>0.28643292020229411</v>
      </c>
      <c r="K5348" s="10">
        <v>0.37196284511829819</v>
      </c>
      <c r="L5348" s="10">
        <v>0.33933950097193094</v>
      </c>
      <c r="M5348" s="10">
        <v>785.14978649463001</v>
      </c>
      <c r="N5348" s="10">
        <v>0.15309517056922653</v>
      </c>
      <c r="O5348" s="10">
        <v>3.0400013248899203E-2</v>
      </c>
      <c r="P5348" s="10">
        <v>2.9836935032780676E-2</v>
      </c>
      <c r="Q5348" s="10">
        <v>5.6307821611852797E-4</v>
      </c>
    </row>
    <row r="5349" spans="1:17" x14ac:dyDescent="0.2">
      <c r="A5349" s="9" t="str">
        <f t="shared" si="83"/>
        <v>201118A24HOM26</v>
      </c>
      <c r="B5349" s="10">
        <v>2011</v>
      </c>
      <c r="C5349" s="10" t="s">
        <v>1</v>
      </c>
      <c r="D5349" s="10" t="s">
        <v>19</v>
      </c>
      <c r="E5349" s="10">
        <v>26</v>
      </c>
      <c r="F5349" s="10">
        <v>209848</v>
      </c>
      <c r="G5349" s="10">
        <v>0.17589791927519308</v>
      </c>
      <c r="H5349" s="10">
        <v>0.67745225115321561</v>
      </c>
      <c r="I5349" s="10">
        <v>0.55828980976706954</v>
      </c>
      <c r="J5349" s="10">
        <v>0.15932484464946056</v>
      </c>
      <c r="K5349" s="10">
        <v>0.23184876672639243</v>
      </c>
      <c r="L5349" s="10">
        <v>0.31478975258282182</v>
      </c>
      <c r="M5349" s="10">
        <v>748.86143566354156</v>
      </c>
      <c r="N5349" s="10">
        <v>0.2301992039496345</v>
      </c>
      <c r="O5349" s="10">
        <v>5.7225687932948063E-2</v>
      </c>
      <c r="P5349" s="10">
        <v>5.7225687932948063E-2</v>
      </c>
      <c r="Q5349" s="10">
        <v>0</v>
      </c>
    </row>
    <row r="5350" spans="1:17" x14ac:dyDescent="0.2">
      <c r="A5350" s="9" t="str">
        <f t="shared" si="83"/>
        <v>201118A24MUL26</v>
      </c>
      <c r="B5350" s="10">
        <v>2011</v>
      </c>
      <c r="C5350" s="10" t="s">
        <v>1</v>
      </c>
      <c r="D5350" s="10" t="s">
        <v>21</v>
      </c>
      <c r="E5350" s="10">
        <v>26</v>
      </c>
      <c r="F5350" s="10">
        <v>212580</v>
      </c>
      <c r="G5350" s="10">
        <v>0.25366048129892721</v>
      </c>
      <c r="H5350" s="10">
        <v>0.51918336626211303</v>
      </c>
      <c r="I5350" s="10">
        <v>0.38748706369366825</v>
      </c>
      <c r="J5350" s="10">
        <v>0.31328911468623577</v>
      </c>
      <c r="K5350" s="10">
        <v>0.40534387054285448</v>
      </c>
      <c r="L5350" s="10">
        <v>0.31459215354219588</v>
      </c>
      <c r="M5350" s="10">
        <v>611.47996308284962</v>
      </c>
      <c r="N5350" s="10">
        <v>0.16883055790761126</v>
      </c>
      <c r="O5350" s="10">
        <v>2.1747106971493086E-2</v>
      </c>
      <c r="P5350" s="10">
        <v>2.1747106971493086E-2</v>
      </c>
      <c r="Q5350" s="10">
        <v>0</v>
      </c>
    </row>
    <row r="5351" spans="1:17" x14ac:dyDescent="0.2">
      <c r="A5351" s="9" t="str">
        <f t="shared" si="83"/>
        <v>201125A29HOM26</v>
      </c>
      <c r="B5351" s="10">
        <v>2011</v>
      </c>
      <c r="C5351" s="10" t="s">
        <v>2</v>
      </c>
      <c r="D5351" s="10" t="s">
        <v>19</v>
      </c>
      <c r="E5351" s="10">
        <v>26</v>
      </c>
      <c r="F5351" s="10">
        <v>147606</v>
      </c>
      <c r="G5351" s="10">
        <v>0.1041522968685336</v>
      </c>
      <c r="H5351" s="10">
        <v>0.88398845575383111</v>
      </c>
      <c r="I5351" s="10">
        <v>0.79191902768180156</v>
      </c>
      <c r="J5351" s="10">
        <v>9.9447176944026661E-2</v>
      </c>
      <c r="K5351" s="10">
        <v>0.17493191333685623</v>
      </c>
      <c r="L5351" s="10">
        <v>0.11969025649363847</v>
      </c>
      <c r="M5351" s="10">
        <v>1005.7385261542698</v>
      </c>
      <c r="N5351" s="10">
        <v>0.3358016479563441</v>
      </c>
      <c r="O5351" s="10">
        <v>0.1180786512278225</v>
      </c>
      <c r="P5351" s="10">
        <v>0.10886828566386578</v>
      </c>
      <c r="Q5351" s="10">
        <v>9.2103655639567249E-3</v>
      </c>
    </row>
    <row r="5352" spans="1:17" x14ac:dyDescent="0.2">
      <c r="A5352" s="9" t="str">
        <f t="shared" si="83"/>
        <v>201125A29MUL26</v>
      </c>
      <c r="B5352" s="10">
        <v>2011</v>
      </c>
      <c r="C5352" s="10" t="s">
        <v>2</v>
      </c>
      <c r="D5352" s="10" t="s">
        <v>21</v>
      </c>
      <c r="E5352" s="10">
        <v>26</v>
      </c>
      <c r="F5352" s="10">
        <v>177240</v>
      </c>
      <c r="G5352" s="10">
        <v>0.20525899912203688</v>
      </c>
      <c r="H5352" s="10">
        <v>0.64263146016700523</v>
      </c>
      <c r="I5352" s="10">
        <v>0.51072556984879258</v>
      </c>
      <c r="J5352" s="10">
        <v>0.31595576619273302</v>
      </c>
      <c r="K5352" s="10">
        <v>0.42945159106296549</v>
      </c>
      <c r="L5352" s="10">
        <v>0.13036560595802302</v>
      </c>
      <c r="M5352" s="10">
        <v>967.76461774594361</v>
      </c>
      <c r="N5352" s="10">
        <v>0.19482058226134055</v>
      </c>
      <c r="O5352" s="10">
        <v>5.370119611825773E-2</v>
      </c>
      <c r="P5352" s="10">
        <v>5.21665538253216E-2</v>
      </c>
      <c r="Q5352" s="10">
        <v>1.5346422929361319E-3</v>
      </c>
    </row>
    <row r="5353" spans="1:17" x14ac:dyDescent="0.2">
      <c r="A5353" s="9" t="str">
        <f t="shared" si="83"/>
        <v>201130EMAHOM26</v>
      </c>
      <c r="B5353" s="10">
        <v>2011</v>
      </c>
      <c r="C5353" s="10" t="s">
        <v>4</v>
      </c>
      <c r="D5353" s="10" t="s">
        <v>19</v>
      </c>
      <c r="E5353" s="10">
        <v>26</v>
      </c>
      <c r="F5353" s="10">
        <v>895473</v>
      </c>
      <c r="G5353" s="10">
        <v>6.9174453937402694E-2</v>
      </c>
      <c r="H5353" s="10">
        <v>0.74163933474264443</v>
      </c>
      <c r="I5353" s="10">
        <v>0.69033683874332341</v>
      </c>
      <c r="J5353" s="10">
        <v>0.24955637970100716</v>
      </c>
      <c r="K5353" s="10">
        <v>0.29964387535972609</v>
      </c>
      <c r="L5353" s="10">
        <v>3.704075946455114E-2</v>
      </c>
      <c r="M5353" s="10">
        <v>1468.4471430371864</v>
      </c>
      <c r="N5353" s="10">
        <v>0.35321079850753789</v>
      </c>
      <c r="O5353" s="10">
        <v>0.20797465816412827</v>
      </c>
      <c r="P5353" s="10">
        <v>0.18757707899049345</v>
      </c>
      <c r="Q5353" s="10">
        <v>2.0397579173634814E-2</v>
      </c>
    </row>
    <row r="5354" spans="1:17" x14ac:dyDescent="0.2">
      <c r="A5354" s="9" t="str">
        <f t="shared" si="83"/>
        <v>201130EMAMUL26</v>
      </c>
      <c r="B5354" s="10">
        <v>2011</v>
      </c>
      <c r="C5354" s="10" t="s">
        <v>4</v>
      </c>
      <c r="D5354" s="10" t="s">
        <v>21</v>
      </c>
      <c r="E5354" s="10">
        <v>26</v>
      </c>
      <c r="F5354" s="10">
        <v>1134387</v>
      </c>
      <c r="G5354" s="10">
        <v>0.11363547022251648</v>
      </c>
      <c r="H5354" s="10">
        <v>0.42607593352180517</v>
      </c>
      <c r="I5354" s="10">
        <v>0.37765859446555716</v>
      </c>
      <c r="J5354" s="10">
        <v>0.550441780450587</v>
      </c>
      <c r="K5354" s="10">
        <v>0.59598443917287491</v>
      </c>
      <c r="L5354" s="10">
        <v>4.744765234439393E-2</v>
      </c>
      <c r="M5354" s="10">
        <v>1162.0047057693694</v>
      </c>
      <c r="N5354" s="10">
        <v>0.15409027078060661</v>
      </c>
      <c r="O5354" s="10">
        <v>8.004058579655797E-2</v>
      </c>
      <c r="P5354" s="10">
        <v>7.2613667117130215E-2</v>
      </c>
      <c r="Q5354" s="10">
        <v>7.4269186794277435E-3</v>
      </c>
    </row>
    <row r="5355" spans="1:17" x14ac:dyDescent="0.2">
      <c r="A5355" s="9" t="str">
        <f t="shared" si="83"/>
        <v>201115A17HOM29</v>
      </c>
      <c r="B5355" s="10">
        <v>2011</v>
      </c>
      <c r="C5355" s="10" t="s">
        <v>0</v>
      </c>
      <c r="D5355" s="10" t="s">
        <v>19</v>
      </c>
      <c r="E5355" s="10">
        <v>29</v>
      </c>
      <c r="F5355" s="10">
        <v>99675</v>
      </c>
      <c r="G5355" s="10">
        <v>0.36057876057876059</v>
      </c>
      <c r="H5355" s="10">
        <v>0.36749435665914221</v>
      </c>
      <c r="I5355" s="10">
        <v>0.23498369701529973</v>
      </c>
      <c r="J5355" s="10">
        <v>6.3245548031101079E-2</v>
      </c>
      <c r="K5355" s="10">
        <v>7.8294456985201905E-2</v>
      </c>
      <c r="L5355" s="10">
        <v>0.88557812891898668</v>
      </c>
      <c r="M5355" s="10">
        <v>288.91022111712994</v>
      </c>
      <c r="N5355" s="10">
        <v>0.16869826937547028</v>
      </c>
      <c r="O5355" s="10">
        <v>4.5156759468271884E-2</v>
      </c>
      <c r="P5355" s="10">
        <v>4.5156759468271884E-2</v>
      </c>
      <c r="Q5355" s="10">
        <v>0</v>
      </c>
    </row>
    <row r="5356" spans="1:17" x14ac:dyDescent="0.2">
      <c r="A5356" s="9" t="str">
        <f t="shared" si="83"/>
        <v>201115A17MUL29</v>
      </c>
      <c r="B5356" s="10">
        <v>2011</v>
      </c>
      <c r="C5356" s="10" t="s">
        <v>0</v>
      </c>
      <c r="D5356" s="10" t="s">
        <v>21</v>
      </c>
      <c r="E5356" s="10">
        <v>29</v>
      </c>
      <c r="F5356" s="10">
        <v>89166</v>
      </c>
      <c r="G5356" s="10">
        <v>0.60236030828516374</v>
      </c>
      <c r="H5356" s="10">
        <v>0.27938900477760581</v>
      </c>
      <c r="I5356" s="10">
        <v>0.11109615772828207</v>
      </c>
      <c r="J5356" s="10">
        <v>7.7439831325841688E-2</v>
      </c>
      <c r="K5356" s="10">
        <v>0.10099140928156472</v>
      </c>
      <c r="L5356" s="10">
        <v>0.86532983424175136</v>
      </c>
      <c r="M5356" s="10">
        <v>215.81061982636786</v>
      </c>
      <c r="N5356" s="10">
        <v>4.3761074849157748E-2</v>
      </c>
      <c r="O5356" s="10">
        <v>1.682255568265931E-2</v>
      </c>
      <c r="P5356" s="10">
        <v>1.682255568265931E-2</v>
      </c>
      <c r="Q5356" s="10">
        <v>0</v>
      </c>
    </row>
    <row r="5357" spans="1:17" x14ac:dyDescent="0.2">
      <c r="A5357" s="9" t="str">
        <f t="shared" si="83"/>
        <v>201115A29HOM29</v>
      </c>
      <c r="B5357" s="10">
        <v>2011</v>
      </c>
      <c r="C5357" s="10" t="s">
        <v>3</v>
      </c>
      <c r="D5357" s="10" t="s">
        <v>19</v>
      </c>
      <c r="E5357" s="10">
        <v>29</v>
      </c>
      <c r="F5357" s="10">
        <v>470487</v>
      </c>
      <c r="G5357" s="10">
        <v>0.1787893409062711</v>
      </c>
      <c r="H5357" s="10">
        <v>0.77089271329494757</v>
      </c>
      <c r="I5357" s="10">
        <v>0.63306531317549686</v>
      </c>
      <c r="J5357" s="10">
        <v>6.0637169571103981E-2</v>
      </c>
      <c r="K5357" s="10">
        <v>0.14040770520758278</v>
      </c>
      <c r="L5357" s="10">
        <v>0.36373374822258636</v>
      </c>
      <c r="M5357" s="10">
        <v>951.70940816557766</v>
      </c>
      <c r="N5357" s="10">
        <v>0.2717387832286669</v>
      </c>
      <c r="O5357" s="10">
        <v>7.8006844312129592E-2</v>
      </c>
      <c r="P5357" s="10">
        <v>7.1611863190420524E-2</v>
      </c>
      <c r="Q5357" s="10">
        <v>6.3949811217090761E-3</v>
      </c>
    </row>
    <row r="5358" spans="1:17" x14ac:dyDescent="0.2">
      <c r="A5358" s="9" t="str">
        <f t="shared" si="83"/>
        <v>201115A29MUL29</v>
      </c>
      <c r="B5358" s="10">
        <v>2011</v>
      </c>
      <c r="C5358" s="10" t="s">
        <v>3</v>
      </c>
      <c r="D5358" s="10" t="s">
        <v>21</v>
      </c>
      <c r="E5358" s="10">
        <v>29</v>
      </c>
      <c r="F5358" s="10">
        <v>498097</v>
      </c>
      <c r="G5358" s="10">
        <v>0.2872476238597666</v>
      </c>
      <c r="H5358" s="10">
        <v>0.67149772032355148</v>
      </c>
      <c r="I5358" s="10">
        <v>0.47861159573336115</v>
      </c>
      <c r="J5358" s="10">
        <v>0.13681672445326915</v>
      </c>
      <c r="K5358" s="10">
        <v>0.26642200214014539</v>
      </c>
      <c r="L5358" s="10">
        <v>0.36707308014302437</v>
      </c>
      <c r="M5358" s="10">
        <v>691.46643661584949</v>
      </c>
      <c r="N5358" s="10">
        <v>0.19349845512018743</v>
      </c>
      <c r="O5358" s="10">
        <v>5.4858792564500491E-2</v>
      </c>
      <c r="P5358" s="10">
        <v>4.8227554070793439E-2</v>
      </c>
      <c r="Q5358" s="10">
        <v>6.6312384937070494E-3</v>
      </c>
    </row>
    <row r="5359" spans="1:17" x14ac:dyDescent="0.2">
      <c r="A5359" s="9" t="str">
        <f t="shared" si="83"/>
        <v>201118A24HOM29</v>
      </c>
      <c r="B5359" s="10">
        <v>2011</v>
      </c>
      <c r="C5359" s="10" t="s">
        <v>1</v>
      </c>
      <c r="D5359" s="10" t="s">
        <v>19</v>
      </c>
      <c r="E5359" s="10">
        <v>29</v>
      </c>
      <c r="F5359" s="10">
        <v>204180</v>
      </c>
      <c r="G5359" s="10">
        <v>0.19570228930728156</v>
      </c>
      <c r="H5359" s="10">
        <v>0.826432559506318</v>
      </c>
      <c r="I5359" s="10">
        <v>0.66469781565285535</v>
      </c>
      <c r="J5359" s="10">
        <v>7.2078558134978946E-2</v>
      </c>
      <c r="K5359" s="10">
        <v>0.17501224409834459</v>
      </c>
      <c r="L5359" s="10">
        <v>0.32348907826427664</v>
      </c>
      <c r="M5359" s="10">
        <v>771.04319029289707</v>
      </c>
      <c r="N5359" s="10">
        <v>0.28715911320384541</v>
      </c>
      <c r="O5359" s="10">
        <v>6.4817539729252499E-2</v>
      </c>
      <c r="P5359" s="10">
        <v>6.0393368648224449E-2</v>
      </c>
      <c r="Q5359" s="10">
        <v>4.424171081028056E-3</v>
      </c>
    </row>
    <row r="5360" spans="1:17" x14ac:dyDescent="0.2">
      <c r="A5360" s="9" t="str">
        <f t="shared" si="83"/>
        <v>201118A24MUL29</v>
      </c>
      <c r="B5360" s="10">
        <v>2011</v>
      </c>
      <c r="C5360" s="10" t="s">
        <v>1</v>
      </c>
      <c r="D5360" s="10" t="s">
        <v>21</v>
      </c>
      <c r="E5360" s="10">
        <v>29</v>
      </c>
      <c r="F5360" s="10">
        <v>215876</v>
      </c>
      <c r="G5360" s="10">
        <v>0.30836163546849904</v>
      </c>
      <c r="H5360" s="10">
        <v>0.70379291815671963</v>
      </c>
      <c r="I5360" s="10">
        <v>0.48677018288276602</v>
      </c>
      <c r="J5360" s="10">
        <v>0.15435249865663622</v>
      </c>
      <c r="K5360" s="10">
        <v>0.31155385499082805</v>
      </c>
      <c r="L5360" s="10">
        <v>0.34489243825158888</v>
      </c>
      <c r="M5360" s="10">
        <v>591.52264255076057</v>
      </c>
      <c r="N5360" s="10">
        <v>0.19192036168911783</v>
      </c>
      <c r="O5360" s="10">
        <v>4.5905983064351757E-2</v>
      </c>
      <c r="P5360" s="10">
        <v>4.3126609720395039E-2</v>
      </c>
      <c r="Q5360" s="10">
        <v>2.7793733439567159E-3</v>
      </c>
    </row>
    <row r="5361" spans="1:17" x14ac:dyDescent="0.2">
      <c r="A5361" s="9" t="str">
        <f t="shared" si="83"/>
        <v>201125A29HOM29</v>
      </c>
      <c r="B5361" s="10">
        <v>2011</v>
      </c>
      <c r="C5361" s="10" t="s">
        <v>2</v>
      </c>
      <c r="D5361" s="10" t="s">
        <v>19</v>
      </c>
      <c r="E5361" s="10">
        <v>29</v>
      </c>
      <c r="F5361" s="10">
        <v>166632</v>
      </c>
      <c r="G5361" s="10">
        <v>0.11832269710915054</v>
      </c>
      <c r="H5361" s="10">
        <v>0.94414038119928945</v>
      </c>
      <c r="I5361" s="10">
        <v>0.83242714484612801</v>
      </c>
      <c r="J5361" s="10">
        <v>4.5057371933362136E-2</v>
      </c>
      <c r="K5361" s="10">
        <v>0.13516011330356714</v>
      </c>
      <c r="L5361" s="10">
        <v>0.10089298574103414</v>
      </c>
      <c r="M5361" s="10">
        <v>1238.7873538232541</v>
      </c>
      <c r="N5361" s="10">
        <v>0.31466223378625807</v>
      </c>
      <c r="O5361" s="10">
        <v>0.11392382191384794</v>
      </c>
      <c r="P5361" s="10">
        <v>0.10126963476920112</v>
      </c>
      <c r="Q5361" s="10">
        <v>1.2654187144646814E-2</v>
      </c>
    </row>
    <row r="5362" spans="1:17" x14ac:dyDescent="0.2">
      <c r="A5362" s="9" t="str">
        <f t="shared" si="83"/>
        <v>201125A29MUL29</v>
      </c>
      <c r="B5362" s="10">
        <v>2011</v>
      </c>
      <c r="C5362" s="10" t="s">
        <v>2</v>
      </c>
      <c r="D5362" s="10" t="s">
        <v>21</v>
      </c>
      <c r="E5362" s="10">
        <v>29</v>
      </c>
      <c r="F5362" s="10">
        <v>193055</v>
      </c>
      <c r="G5362" s="10">
        <v>0.2170947870605924</v>
      </c>
      <c r="H5362" s="10">
        <v>0.81648752946051639</v>
      </c>
      <c r="I5362" s="10">
        <v>0.63923234311465649</v>
      </c>
      <c r="J5362" s="10">
        <v>0.14463235865426952</v>
      </c>
      <c r="K5362" s="10">
        <v>0.29236228017922355</v>
      </c>
      <c r="L5362" s="10">
        <v>0.16174665250835255</v>
      </c>
      <c r="M5362" s="10">
        <v>816.95110469338181</v>
      </c>
      <c r="N5362" s="10">
        <v>0.26442205589080831</v>
      </c>
      <c r="O5362" s="10">
        <v>8.243764730258217E-2</v>
      </c>
      <c r="P5362" s="10">
        <v>6.8436455932247287E-2</v>
      </c>
      <c r="Q5362" s="10">
        <v>1.4001191370334879E-2</v>
      </c>
    </row>
    <row r="5363" spans="1:17" x14ac:dyDescent="0.2">
      <c r="A5363" s="9" t="str">
        <f t="shared" si="83"/>
        <v>201130EMAHOM29</v>
      </c>
      <c r="B5363" s="10">
        <v>2011</v>
      </c>
      <c r="C5363" s="10" t="s">
        <v>4</v>
      </c>
      <c r="D5363" s="10" t="s">
        <v>19</v>
      </c>
      <c r="E5363" s="10">
        <v>29</v>
      </c>
      <c r="F5363" s="10">
        <v>848743</v>
      </c>
      <c r="G5363" s="10">
        <v>5.5883896520114482E-2</v>
      </c>
      <c r="H5363" s="10">
        <v>0.84187439542947629</v>
      </c>
      <c r="I5363" s="10">
        <v>0.79482717383236146</v>
      </c>
      <c r="J5363" s="10">
        <v>0.15635828513460495</v>
      </c>
      <c r="K5363" s="10">
        <v>0.20199165118298473</v>
      </c>
      <c r="L5363" s="10">
        <v>3.3249169654418355E-2</v>
      </c>
      <c r="M5363" s="10">
        <v>1769.8012701772957</v>
      </c>
      <c r="N5363" s="10">
        <v>0.37665193805698349</v>
      </c>
      <c r="O5363" s="10">
        <v>0.25548475985422109</v>
      </c>
      <c r="P5363" s="10">
        <v>0.21567845310537723</v>
      </c>
      <c r="Q5363" s="10">
        <v>3.9806306748843868E-2</v>
      </c>
    </row>
    <row r="5364" spans="1:17" x14ac:dyDescent="0.2">
      <c r="A5364" s="9" t="str">
        <f t="shared" si="83"/>
        <v>201130EMAMUL29</v>
      </c>
      <c r="B5364" s="10">
        <v>2011</v>
      </c>
      <c r="C5364" s="10" t="s">
        <v>4</v>
      </c>
      <c r="D5364" s="10" t="s">
        <v>21</v>
      </c>
      <c r="E5364" s="10">
        <v>29</v>
      </c>
      <c r="F5364" s="10">
        <v>1044275</v>
      </c>
      <c r="G5364" s="10">
        <v>0.11804597187164143</v>
      </c>
      <c r="H5364" s="10">
        <v>0.62103085872974073</v>
      </c>
      <c r="I5364" s="10">
        <v>0.5477206674487084</v>
      </c>
      <c r="J5364" s="10">
        <v>0.36459074477508319</v>
      </c>
      <c r="K5364" s="10">
        <v>0.43071508941610209</v>
      </c>
      <c r="L5364" s="10">
        <v>6.6417370903258235E-2</v>
      </c>
      <c r="M5364" s="10">
        <v>1246.9164040685364</v>
      </c>
      <c r="N5364" s="10">
        <v>0.23251320476953113</v>
      </c>
      <c r="O5364" s="10">
        <v>0.14446128086504059</v>
      </c>
      <c r="P5364" s="10">
        <v>0.12633257713205154</v>
      </c>
      <c r="Q5364" s="10">
        <v>1.8128703732989065E-2</v>
      </c>
    </row>
    <row r="5365" spans="1:17" x14ac:dyDescent="0.2">
      <c r="A5365" s="9" t="str">
        <f t="shared" si="83"/>
        <v>201115A17HOM31</v>
      </c>
      <c r="B5365" s="10">
        <v>2011</v>
      </c>
      <c r="C5365" s="10" t="s">
        <v>0</v>
      </c>
      <c r="D5365" s="10" t="s">
        <v>19</v>
      </c>
      <c r="E5365" s="10">
        <v>31</v>
      </c>
      <c r="F5365" s="10">
        <v>136967</v>
      </c>
      <c r="G5365" s="10">
        <v>0.28799292797294179</v>
      </c>
      <c r="H5365" s="10">
        <v>0.37991633021092674</v>
      </c>
      <c r="I5365" s="10">
        <v>0.27050311388874693</v>
      </c>
      <c r="J5365" s="10">
        <v>6.9929253031752167E-2</v>
      </c>
      <c r="K5365" s="10">
        <v>9.1197149678389683E-2</v>
      </c>
      <c r="L5365" s="10">
        <v>0.82673928756561799</v>
      </c>
      <c r="M5365" s="10">
        <v>467.27600558659219</v>
      </c>
      <c r="N5365" s="10">
        <v>0.14890448064132236</v>
      </c>
      <c r="O5365" s="10">
        <v>1.2156212810384983E-2</v>
      </c>
      <c r="P5365" s="10">
        <v>1.2156212810384983E-2</v>
      </c>
      <c r="Q5365" s="10">
        <v>0</v>
      </c>
    </row>
    <row r="5366" spans="1:17" x14ac:dyDescent="0.2">
      <c r="A5366" s="9" t="str">
        <f t="shared" si="83"/>
        <v>201115A17MUL31</v>
      </c>
      <c r="B5366" s="10">
        <v>2011</v>
      </c>
      <c r="C5366" s="10" t="s">
        <v>0</v>
      </c>
      <c r="D5366" s="10" t="s">
        <v>21</v>
      </c>
      <c r="E5366" s="10">
        <v>31</v>
      </c>
      <c r="F5366" s="10">
        <v>123643</v>
      </c>
      <c r="G5366" s="10">
        <v>0.33786767093045905</v>
      </c>
      <c r="H5366" s="10">
        <v>0.24912045162281732</v>
      </c>
      <c r="I5366" s="10">
        <v>0.16495070485187191</v>
      </c>
      <c r="J5366" s="10">
        <v>8.4169746770945381E-2</v>
      </c>
      <c r="K5366" s="10">
        <v>0.11111830026770622</v>
      </c>
      <c r="L5366" s="10">
        <v>0.87205907329974197</v>
      </c>
      <c r="M5366" s="10">
        <v>328.55252261923016</v>
      </c>
      <c r="N5366" s="10">
        <v>0.10100046100466666</v>
      </c>
      <c r="O5366" s="10">
        <v>1.3458101146041426E-2</v>
      </c>
      <c r="P5366" s="10">
        <v>1.3458101146041426E-2</v>
      </c>
      <c r="Q5366" s="10">
        <v>0</v>
      </c>
    </row>
    <row r="5367" spans="1:17" x14ac:dyDescent="0.2">
      <c r="A5367" s="9" t="str">
        <f t="shared" si="83"/>
        <v>201115A29HOM31</v>
      </c>
      <c r="B5367" s="10">
        <v>2011</v>
      </c>
      <c r="C5367" s="10" t="s">
        <v>3</v>
      </c>
      <c r="D5367" s="10" t="s">
        <v>19</v>
      </c>
      <c r="E5367" s="10">
        <v>31</v>
      </c>
      <c r="F5367" s="10">
        <v>646517</v>
      </c>
      <c r="G5367" s="10">
        <v>0.10281782999006081</v>
      </c>
      <c r="H5367" s="10">
        <v>0.77655034593057881</v>
      </c>
      <c r="I5367" s="10">
        <v>0.69670712448396566</v>
      </c>
      <c r="J5367" s="10">
        <v>6.8903060553705472E-2</v>
      </c>
      <c r="K5367" s="10">
        <v>0.11075810844881109</v>
      </c>
      <c r="L5367" s="10">
        <v>0.33611181144502</v>
      </c>
      <c r="M5367" s="10">
        <v>1107.8940632958968</v>
      </c>
      <c r="N5367" s="10">
        <v>0.25948428270254303</v>
      </c>
      <c r="O5367" s="10">
        <v>7.0834950975767072E-2</v>
      </c>
      <c r="P5367" s="10">
        <v>6.1822040255708664E-2</v>
      </c>
      <c r="Q5367" s="10">
        <v>9.012910720058406E-3</v>
      </c>
    </row>
    <row r="5368" spans="1:17" x14ac:dyDescent="0.2">
      <c r="A5368" s="9" t="str">
        <f t="shared" si="83"/>
        <v>201115A29MUL31</v>
      </c>
      <c r="B5368" s="10">
        <v>2011</v>
      </c>
      <c r="C5368" s="10" t="s">
        <v>3</v>
      </c>
      <c r="D5368" s="10" t="s">
        <v>21</v>
      </c>
      <c r="E5368" s="10">
        <v>31</v>
      </c>
      <c r="F5368" s="10">
        <v>651132</v>
      </c>
      <c r="G5368" s="10">
        <v>0.15561178943559542</v>
      </c>
      <c r="H5368" s="10">
        <v>0.6451395415983241</v>
      </c>
      <c r="I5368" s="10">
        <v>0.54474822309454918</v>
      </c>
      <c r="J5368" s="10">
        <v>0.16112554750803215</v>
      </c>
      <c r="K5368" s="10">
        <v>0.2327438983186205</v>
      </c>
      <c r="L5368" s="10">
        <v>0.36125701086722817</v>
      </c>
      <c r="M5368" s="10">
        <v>871.30554690941119</v>
      </c>
      <c r="N5368" s="10">
        <v>0.21417316304528114</v>
      </c>
      <c r="O5368" s="10">
        <v>4.7938052499339613E-2</v>
      </c>
      <c r="P5368" s="10">
        <v>4.3464305240719238E-2</v>
      </c>
      <c r="Q5368" s="10">
        <v>4.4737472586203718E-3</v>
      </c>
    </row>
    <row r="5369" spans="1:17" x14ac:dyDescent="0.2">
      <c r="A5369" s="9" t="str">
        <f t="shared" si="83"/>
        <v>201118A24HOM31</v>
      </c>
      <c r="B5369" s="10">
        <v>2011</v>
      </c>
      <c r="C5369" s="10" t="s">
        <v>1</v>
      </c>
      <c r="D5369" s="10" t="s">
        <v>19</v>
      </c>
      <c r="E5369" s="10">
        <v>31</v>
      </c>
      <c r="F5369" s="10">
        <v>299737</v>
      </c>
      <c r="G5369" s="10">
        <v>0.10210739827997679</v>
      </c>
      <c r="H5369" s="10">
        <v>0.85694125183077163</v>
      </c>
      <c r="I5369" s="10">
        <v>0.76944121012754518</v>
      </c>
      <c r="J5369" s="10">
        <v>6.9444212759852811E-2</v>
      </c>
      <c r="K5369" s="10">
        <v>0.12084260535069077</v>
      </c>
      <c r="L5369" s="10">
        <v>0.26108555166696135</v>
      </c>
      <c r="M5369" s="10">
        <v>942.29005137572778</v>
      </c>
      <c r="N5369" s="10">
        <v>0.26526254683272338</v>
      </c>
      <c r="O5369" s="10">
        <v>6.6661773488091228E-2</v>
      </c>
      <c r="P5369" s="10">
        <v>5.6936581069404177E-2</v>
      </c>
      <c r="Q5369" s="10">
        <v>9.7251924186870491E-3</v>
      </c>
    </row>
    <row r="5370" spans="1:17" x14ac:dyDescent="0.2">
      <c r="A5370" s="9" t="str">
        <f t="shared" si="83"/>
        <v>201118A24MUL31</v>
      </c>
      <c r="B5370" s="10">
        <v>2011</v>
      </c>
      <c r="C5370" s="10" t="s">
        <v>1</v>
      </c>
      <c r="D5370" s="10" t="s">
        <v>21</v>
      </c>
      <c r="E5370" s="10">
        <v>31</v>
      </c>
      <c r="F5370" s="10">
        <v>321414</v>
      </c>
      <c r="G5370" s="10">
        <v>0.1798754147083218</v>
      </c>
      <c r="H5370" s="10">
        <v>0.72021753875064554</v>
      </c>
      <c r="I5370" s="10">
        <v>0.59066811028766641</v>
      </c>
      <c r="J5370" s="10">
        <v>0.15284648459619057</v>
      </c>
      <c r="K5370" s="10">
        <v>0.24871038598194228</v>
      </c>
      <c r="L5370" s="10">
        <v>0.30960381315064062</v>
      </c>
      <c r="M5370" s="10">
        <v>750.4030566919289</v>
      </c>
      <c r="N5370" s="10">
        <v>0.23572090823672895</v>
      </c>
      <c r="O5370" s="10">
        <v>4.0144486550056938E-2</v>
      </c>
      <c r="P5370" s="10">
        <v>3.7555924757477897E-2</v>
      </c>
      <c r="Q5370" s="10">
        <v>2.5885617925790415E-3</v>
      </c>
    </row>
    <row r="5371" spans="1:17" x14ac:dyDescent="0.2">
      <c r="A5371" s="9" t="str">
        <f t="shared" si="83"/>
        <v>201125A29HOM31</v>
      </c>
      <c r="B5371" s="10">
        <v>2011</v>
      </c>
      <c r="C5371" s="10" t="s">
        <v>2</v>
      </c>
      <c r="D5371" s="10" t="s">
        <v>19</v>
      </c>
      <c r="E5371" s="10">
        <v>31</v>
      </c>
      <c r="F5371" s="10">
        <v>209813</v>
      </c>
      <c r="G5371" s="10">
        <v>5.387761441292193E-2</v>
      </c>
      <c r="H5371" s="10">
        <v>0.92062932230128736</v>
      </c>
      <c r="I5371" s="10">
        <v>0.871028010657109</v>
      </c>
      <c r="J5371" s="10">
        <v>6.7460071587556542E-2</v>
      </c>
      <c r="K5371" s="10">
        <v>0.10912097915763085</v>
      </c>
      <c r="L5371" s="10">
        <v>0.12300953706395695</v>
      </c>
      <c r="M5371" s="10">
        <v>1448.903919490305</v>
      </c>
      <c r="N5371" s="10">
        <v>0.32341656618036063</v>
      </c>
      <c r="O5371" s="10">
        <v>0.11510249603218103</v>
      </c>
      <c r="P5371" s="10">
        <v>0.10122347042366298</v>
      </c>
      <c r="Q5371" s="10">
        <v>1.3879025608518062E-2</v>
      </c>
    </row>
    <row r="5372" spans="1:17" x14ac:dyDescent="0.2">
      <c r="A5372" s="9" t="str">
        <f t="shared" si="83"/>
        <v>201125A29MUL31</v>
      </c>
      <c r="B5372" s="10">
        <v>2011</v>
      </c>
      <c r="C5372" s="10" t="s">
        <v>2</v>
      </c>
      <c r="D5372" s="10" t="s">
        <v>21</v>
      </c>
      <c r="E5372" s="10">
        <v>31</v>
      </c>
      <c r="F5372" s="10">
        <v>206075</v>
      </c>
      <c r="G5372" s="10">
        <v>8.4433486921745959E-2</v>
      </c>
      <c r="H5372" s="10">
        <v>0.76564842897003516</v>
      </c>
      <c r="I5372" s="10">
        <v>0.70100206235593843</v>
      </c>
      <c r="J5372" s="10">
        <v>0.22021108819604512</v>
      </c>
      <c r="K5372" s="10">
        <v>0.28081523717093293</v>
      </c>
      <c r="L5372" s="10">
        <v>0.13534392818148733</v>
      </c>
      <c r="M5372" s="10">
        <v>1106.9271529866626</v>
      </c>
      <c r="N5372" s="10">
        <v>0.24846779085284484</v>
      </c>
      <c r="O5372" s="10">
        <v>8.0781268955477381E-2</v>
      </c>
      <c r="P5372" s="10">
        <v>7.0683003760766708E-2</v>
      </c>
      <c r="Q5372" s="10">
        <v>1.0098265194710663E-2</v>
      </c>
    </row>
    <row r="5373" spans="1:17" x14ac:dyDescent="0.2">
      <c r="A5373" s="9" t="str">
        <f t="shared" si="83"/>
        <v>201130EMAHOM31</v>
      </c>
      <c r="B5373" s="10">
        <v>2011</v>
      </c>
      <c r="C5373" s="10" t="s">
        <v>4</v>
      </c>
      <c r="D5373" s="10" t="s">
        <v>19</v>
      </c>
      <c r="E5373" s="10">
        <v>31</v>
      </c>
      <c r="F5373" s="10">
        <v>1213584</v>
      </c>
      <c r="G5373" s="10">
        <v>2.5130272158755632E-2</v>
      </c>
      <c r="H5373" s="10">
        <v>0.79176472333188308</v>
      </c>
      <c r="I5373" s="10">
        <v>0.77186746034885101</v>
      </c>
      <c r="J5373" s="10">
        <v>0.20754805600601195</v>
      </c>
      <c r="K5373" s="10">
        <v>0.22675892233252912</v>
      </c>
      <c r="L5373" s="10">
        <v>3.2930559400914973E-2</v>
      </c>
      <c r="M5373" s="10">
        <v>2244.5958525762926</v>
      </c>
      <c r="N5373" s="10">
        <v>0.36118510855590408</v>
      </c>
      <c r="O5373" s="10">
        <v>0.24561413655998915</v>
      </c>
      <c r="P5373" s="10">
        <v>0.19573692090572872</v>
      </c>
      <c r="Q5373" s="10">
        <v>4.9877215654260433E-2</v>
      </c>
    </row>
    <row r="5374" spans="1:17" x14ac:dyDescent="0.2">
      <c r="A5374" s="9" t="str">
        <f t="shared" si="83"/>
        <v>201130EMAMUL31</v>
      </c>
      <c r="B5374" s="10">
        <v>2011</v>
      </c>
      <c r="C5374" s="10" t="s">
        <v>4</v>
      </c>
      <c r="D5374" s="10" t="s">
        <v>21</v>
      </c>
      <c r="E5374" s="10">
        <v>31</v>
      </c>
      <c r="F5374" s="10">
        <v>1447911</v>
      </c>
      <c r="G5374" s="10">
        <v>5.467703536116094E-2</v>
      </c>
      <c r="H5374" s="10">
        <v>0.58367399653707996</v>
      </c>
      <c r="I5374" s="10">
        <v>0.55176043278903197</v>
      </c>
      <c r="J5374" s="10">
        <v>0.40827578490666899</v>
      </c>
      <c r="K5374" s="10">
        <v>0.43760079176137207</v>
      </c>
      <c r="L5374" s="10">
        <v>4.1113714862308526E-2</v>
      </c>
      <c r="M5374" s="10">
        <v>1371.379341062388</v>
      </c>
      <c r="N5374" s="10">
        <v>0.21197240750399829</v>
      </c>
      <c r="O5374" s="10">
        <v>0.11620281935343472</v>
      </c>
      <c r="P5374" s="10">
        <v>9.6640057478609598E-2</v>
      </c>
      <c r="Q5374" s="10">
        <v>1.956276187482513E-2</v>
      </c>
    </row>
    <row r="5375" spans="1:17" x14ac:dyDescent="0.2">
      <c r="A5375" s="9" t="str">
        <f t="shared" si="83"/>
        <v>201115A17HOM33</v>
      </c>
      <c r="B5375" s="10">
        <v>2011</v>
      </c>
      <c r="C5375" s="10" t="s">
        <v>0</v>
      </c>
      <c r="D5375" s="10" t="s">
        <v>19</v>
      </c>
      <c r="E5375" s="10">
        <v>33</v>
      </c>
      <c r="F5375" s="10">
        <v>291982</v>
      </c>
      <c r="G5375" s="10">
        <v>0.35714737574594607</v>
      </c>
      <c r="H5375" s="10">
        <v>0.1624175462870999</v>
      </c>
      <c r="I5375" s="10">
        <v>0.10441054585556644</v>
      </c>
      <c r="J5375" s="10">
        <v>4.6396695686720411E-2</v>
      </c>
      <c r="K5375" s="10">
        <v>6.0318786774527199E-2</v>
      </c>
      <c r="L5375" s="10">
        <v>0.88632175956052084</v>
      </c>
      <c r="M5375" s="10">
        <v>551.62021537119665</v>
      </c>
      <c r="N5375" s="10">
        <v>8.5844332869834436E-2</v>
      </c>
      <c r="O5375" s="10">
        <v>2.5522121226650957E-2</v>
      </c>
      <c r="P5375" s="10">
        <v>2.5522121226650957E-2</v>
      </c>
      <c r="Q5375" s="10">
        <v>0</v>
      </c>
    </row>
    <row r="5376" spans="1:17" x14ac:dyDescent="0.2">
      <c r="A5376" s="9" t="str">
        <f t="shared" si="83"/>
        <v>201115A17MUL33</v>
      </c>
      <c r="B5376" s="10">
        <v>2011</v>
      </c>
      <c r="C5376" s="10" t="s">
        <v>0</v>
      </c>
      <c r="D5376" s="10" t="s">
        <v>21</v>
      </c>
      <c r="E5376" s="10">
        <v>33</v>
      </c>
      <c r="F5376" s="10">
        <v>283165</v>
      </c>
      <c r="G5376" s="10">
        <v>0.45242029036453757</v>
      </c>
      <c r="H5376" s="10">
        <v>0.10046086204156587</v>
      </c>
      <c r="I5376" s="10">
        <v>5.5010329666448893E-2</v>
      </c>
      <c r="J5376" s="10">
        <v>8.3735631169106345E-2</v>
      </c>
      <c r="K5376" s="10">
        <v>0.10286935179135839</v>
      </c>
      <c r="L5376" s="10">
        <v>0.87799692758638959</v>
      </c>
      <c r="M5376" s="10">
        <v>354.59040268456374</v>
      </c>
      <c r="N5376" s="10">
        <v>2.6306217223173767E-2</v>
      </c>
      <c r="O5376" s="10">
        <v>4.7816644006144831E-3</v>
      </c>
      <c r="P5376" s="10">
        <v>4.7816644006144831E-3</v>
      </c>
      <c r="Q5376" s="10">
        <v>0</v>
      </c>
    </row>
    <row r="5377" spans="1:17" x14ac:dyDescent="0.2">
      <c r="A5377" s="9" t="str">
        <f t="shared" si="83"/>
        <v>201115A29HOM33</v>
      </c>
      <c r="B5377" s="10">
        <v>2011</v>
      </c>
      <c r="C5377" s="10" t="s">
        <v>3</v>
      </c>
      <c r="D5377" s="10" t="s">
        <v>19</v>
      </c>
      <c r="E5377" s="10">
        <v>33</v>
      </c>
      <c r="F5377" s="10">
        <v>1332517</v>
      </c>
      <c r="G5377" s="10">
        <v>0.12489899047380582</v>
      </c>
      <c r="H5377" s="10">
        <v>0.65937620308033595</v>
      </c>
      <c r="I5377" s="10">
        <v>0.57702078097315079</v>
      </c>
      <c r="J5377" s="10">
        <v>8.0831989385501277E-2</v>
      </c>
      <c r="K5377" s="10">
        <v>0.13573560412362468</v>
      </c>
      <c r="L5377" s="10">
        <v>0.38892787108907428</v>
      </c>
      <c r="M5377" s="10">
        <v>1054.8595059639526</v>
      </c>
      <c r="N5377" s="10">
        <v>0.2446639571299534</v>
      </c>
      <c r="O5377" s="10">
        <v>7.2234707047923966E-2</v>
      </c>
      <c r="P5377" s="10">
        <v>6.6640937831074179E-2</v>
      </c>
      <c r="Q5377" s="10">
        <v>5.5937692168497848E-3</v>
      </c>
    </row>
    <row r="5378" spans="1:17" x14ac:dyDescent="0.2">
      <c r="A5378" s="9" t="str">
        <f t="shared" si="83"/>
        <v>201115A29MUL33</v>
      </c>
      <c r="B5378" s="10">
        <v>2011</v>
      </c>
      <c r="C5378" s="10" t="s">
        <v>3</v>
      </c>
      <c r="D5378" s="10" t="s">
        <v>21</v>
      </c>
      <c r="E5378" s="10">
        <v>33</v>
      </c>
      <c r="F5378" s="10">
        <v>1373830</v>
      </c>
      <c r="G5378" s="10">
        <v>0.19026510718011294</v>
      </c>
      <c r="H5378" s="10">
        <v>0.52612186369492586</v>
      </c>
      <c r="I5378" s="10">
        <v>0.42601923090921001</v>
      </c>
      <c r="J5378" s="10">
        <v>0.19922042756381794</v>
      </c>
      <c r="K5378" s="10">
        <v>0.27269749532329329</v>
      </c>
      <c r="L5378" s="10">
        <v>0.38609216569735705</v>
      </c>
      <c r="M5378" s="10">
        <v>993.04539021226265</v>
      </c>
      <c r="N5378" s="10">
        <v>0.17701607913642881</v>
      </c>
      <c r="O5378" s="10">
        <v>4.1913482745317837E-2</v>
      </c>
      <c r="P5378" s="10">
        <v>3.7968307578084622E-2</v>
      </c>
      <c r="Q5378" s="10">
        <v>3.9451751672332095E-3</v>
      </c>
    </row>
    <row r="5379" spans="1:17" x14ac:dyDescent="0.2">
      <c r="A5379" s="9" t="str">
        <f t="shared" si="83"/>
        <v>201118A24HOM33</v>
      </c>
      <c r="B5379" s="10">
        <v>2011</v>
      </c>
      <c r="C5379" s="10" t="s">
        <v>1</v>
      </c>
      <c r="D5379" s="10" t="s">
        <v>19</v>
      </c>
      <c r="E5379" s="10">
        <v>33</v>
      </c>
      <c r="F5379" s="10">
        <v>619847</v>
      </c>
      <c r="G5379" s="10">
        <v>0.14932125689374559</v>
      </c>
      <c r="H5379" s="10">
        <v>0.72459655366566267</v>
      </c>
      <c r="I5379" s="10">
        <v>0.61639888553142952</v>
      </c>
      <c r="J5379" s="10">
        <v>0.113657079892296</v>
      </c>
      <c r="K5379" s="10">
        <v>0.19016305636713576</v>
      </c>
      <c r="L5379" s="10">
        <v>0.32241343428297631</v>
      </c>
      <c r="M5379" s="10">
        <v>905.07510783334817</v>
      </c>
      <c r="N5379" s="10">
        <v>0.24508655956612815</v>
      </c>
      <c r="O5379" s="10">
        <v>6.5652511672903521E-2</v>
      </c>
      <c r="P5379" s="10">
        <v>6.1277292629314452E-2</v>
      </c>
      <c r="Q5379" s="10">
        <v>4.3752190435890686E-3</v>
      </c>
    </row>
    <row r="5380" spans="1:17" x14ac:dyDescent="0.2">
      <c r="A5380" s="9" t="str">
        <f t="shared" ref="A5380:A5443" si="84">B5380&amp;C5380&amp;D5380&amp;E5380</f>
        <v>201118A24MUL33</v>
      </c>
      <c r="B5380" s="10">
        <v>2011</v>
      </c>
      <c r="C5380" s="10" t="s">
        <v>1</v>
      </c>
      <c r="D5380" s="10" t="s">
        <v>21</v>
      </c>
      <c r="E5380" s="10">
        <v>33</v>
      </c>
      <c r="F5380" s="10">
        <v>634068</v>
      </c>
      <c r="G5380" s="10">
        <v>0.21618426857794537</v>
      </c>
      <c r="H5380" s="10">
        <v>0.56837279282348263</v>
      </c>
      <c r="I5380" s="10">
        <v>0.44549953632733397</v>
      </c>
      <c r="J5380" s="10">
        <v>0.22649778888068789</v>
      </c>
      <c r="K5380" s="10">
        <v>0.30984531627522599</v>
      </c>
      <c r="L5380" s="10">
        <v>0.35470328103610338</v>
      </c>
      <c r="M5380" s="10">
        <v>851.50773784676107</v>
      </c>
      <c r="N5380" s="10">
        <v>0.18696575130743076</v>
      </c>
      <c r="O5380" s="10">
        <v>2.2432925175217801E-2</v>
      </c>
      <c r="P5380" s="10">
        <v>2.0295930404940796E-2</v>
      </c>
      <c r="Q5380" s="10">
        <v>2.1369947702770051E-3</v>
      </c>
    </row>
    <row r="5381" spans="1:17" x14ac:dyDescent="0.2">
      <c r="A5381" s="9" t="str">
        <f t="shared" si="84"/>
        <v>201125A29HOM33</v>
      </c>
      <c r="B5381" s="10">
        <v>2011</v>
      </c>
      <c r="C5381" s="10" t="s">
        <v>2</v>
      </c>
      <c r="D5381" s="10" t="s">
        <v>19</v>
      </c>
      <c r="E5381" s="10">
        <v>33</v>
      </c>
      <c r="F5381" s="10">
        <v>420688</v>
      </c>
      <c r="G5381" s="10">
        <v>6.7362354345299788E-2</v>
      </c>
      <c r="H5381" s="10">
        <v>0.90819799946753887</v>
      </c>
      <c r="I5381" s="10">
        <v>0.84701964401171415</v>
      </c>
      <c r="J5381" s="10">
        <v>5.6367188985661586E-2</v>
      </c>
      <c r="K5381" s="10">
        <v>0.10788517856463697</v>
      </c>
      <c r="L5381" s="10">
        <v>0.14171072148480585</v>
      </c>
      <c r="M5381" s="10">
        <v>1269.1083750295547</v>
      </c>
      <c r="N5381" s="10">
        <v>0.35427204959494923</v>
      </c>
      <c r="O5381" s="10">
        <v>0.11434364659795383</v>
      </c>
      <c r="P5381" s="10">
        <v>0.10307401209447381</v>
      </c>
      <c r="Q5381" s="10">
        <v>1.1269634503480013E-2</v>
      </c>
    </row>
    <row r="5382" spans="1:17" x14ac:dyDescent="0.2">
      <c r="A5382" s="9" t="str">
        <f t="shared" si="84"/>
        <v>201125A29MUL33</v>
      </c>
      <c r="B5382" s="10">
        <v>2011</v>
      </c>
      <c r="C5382" s="10" t="s">
        <v>2</v>
      </c>
      <c r="D5382" s="10" t="s">
        <v>21</v>
      </c>
      <c r="E5382" s="10">
        <v>33</v>
      </c>
      <c r="F5382" s="10">
        <v>456597</v>
      </c>
      <c r="G5382" s="10">
        <v>0.13996550567719063</v>
      </c>
      <c r="H5382" s="10">
        <v>0.73142837118947346</v>
      </c>
      <c r="I5382" s="10">
        <v>0.62905362934929487</v>
      </c>
      <c r="J5382" s="10">
        <v>0.23296035672595308</v>
      </c>
      <c r="K5382" s="10">
        <v>0.32643228054498824</v>
      </c>
      <c r="L5382" s="10">
        <v>0.12461974125979802</v>
      </c>
      <c r="M5382" s="10">
        <v>1170.6820384573057</v>
      </c>
      <c r="N5382" s="10">
        <v>0.25666397282505143</v>
      </c>
      <c r="O5382" s="10">
        <v>9.1993596103347147E-2</v>
      </c>
      <c r="P5382" s="10">
        <v>8.3090778082203776E-2</v>
      </c>
      <c r="Q5382" s="10">
        <v>8.9028180211433716E-3</v>
      </c>
    </row>
    <row r="5383" spans="1:17" x14ac:dyDescent="0.2">
      <c r="A5383" s="9" t="str">
        <f t="shared" si="84"/>
        <v>201130EMAHOM33</v>
      </c>
      <c r="B5383" s="10">
        <v>2011</v>
      </c>
      <c r="C5383" s="10" t="s">
        <v>4</v>
      </c>
      <c r="D5383" s="10" t="s">
        <v>19</v>
      </c>
      <c r="E5383" s="10">
        <v>33</v>
      </c>
      <c r="F5383" s="10">
        <v>3097855</v>
      </c>
      <c r="G5383" s="10">
        <v>3.8474644283750553E-2</v>
      </c>
      <c r="H5383" s="10">
        <v>0.77870526541752272</v>
      </c>
      <c r="I5383" s="10">
        <v>0.7487448573287</v>
      </c>
      <c r="J5383" s="10">
        <v>0.21954481407296339</v>
      </c>
      <c r="K5383" s="10">
        <v>0.24906749993140415</v>
      </c>
      <c r="L5383" s="10">
        <v>2.1210159933244131E-2</v>
      </c>
      <c r="M5383" s="10">
        <v>2094.7253438091211</v>
      </c>
      <c r="N5383" s="10">
        <v>0.39146605233372439</v>
      </c>
      <c r="O5383" s="10">
        <v>0.24529107597847941</v>
      </c>
      <c r="P5383" s="10">
        <v>0.21006168309309572</v>
      </c>
      <c r="Q5383" s="10">
        <v>3.5229392885383667E-2</v>
      </c>
    </row>
    <row r="5384" spans="1:17" x14ac:dyDescent="0.2">
      <c r="A5384" s="9" t="str">
        <f t="shared" si="84"/>
        <v>201130EMAMUL33</v>
      </c>
      <c r="B5384" s="10">
        <v>2011</v>
      </c>
      <c r="C5384" s="10" t="s">
        <v>4</v>
      </c>
      <c r="D5384" s="10" t="s">
        <v>21</v>
      </c>
      <c r="E5384" s="10">
        <v>33</v>
      </c>
      <c r="F5384" s="10">
        <v>3895226</v>
      </c>
      <c r="G5384" s="10">
        <v>7.1279069709176385E-2</v>
      </c>
      <c r="H5384" s="10">
        <v>0.51233920701905356</v>
      </c>
      <c r="I5384" s="10">
        <v>0.47582014496719832</v>
      </c>
      <c r="J5384" s="10">
        <v>0.48139953882008385</v>
      </c>
      <c r="K5384" s="10">
        <v>0.51617929229266801</v>
      </c>
      <c r="L5384" s="10">
        <v>2.78271401967434E-2</v>
      </c>
      <c r="M5384" s="10">
        <v>1530.0369215183025</v>
      </c>
      <c r="N5384" s="10">
        <v>0.19640871420977074</v>
      </c>
      <c r="O5384" s="10">
        <v>0.11220585176187187</v>
      </c>
      <c r="P5384" s="10">
        <v>9.8639913505073354E-2</v>
      </c>
      <c r="Q5384" s="10">
        <v>1.3565938256798506E-2</v>
      </c>
    </row>
    <row r="5385" spans="1:17" x14ac:dyDescent="0.2">
      <c r="A5385" s="9" t="str">
        <f t="shared" si="84"/>
        <v>201115A17HOM35</v>
      </c>
      <c r="B5385" s="10">
        <v>2011</v>
      </c>
      <c r="C5385" s="10" t="s">
        <v>0</v>
      </c>
      <c r="D5385" s="10" t="s">
        <v>19</v>
      </c>
      <c r="E5385" s="10">
        <v>35</v>
      </c>
      <c r="F5385" s="10">
        <v>471281</v>
      </c>
      <c r="G5385" s="10">
        <v>0.29062731588934221</v>
      </c>
      <c r="H5385" s="10">
        <v>0.26055156053394896</v>
      </c>
      <c r="I5385" s="10">
        <v>0.18482815984518791</v>
      </c>
      <c r="J5385" s="10">
        <v>6.4592037446873515E-2</v>
      </c>
      <c r="K5385" s="10">
        <v>8.2409433013425112E-2</v>
      </c>
      <c r="L5385" s="10">
        <v>0.86860068621480602</v>
      </c>
      <c r="M5385" s="10">
        <v>501.28954086134081</v>
      </c>
      <c r="N5385" s="10">
        <v>8.9084855956425152E-2</v>
      </c>
      <c r="O5385" s="10">
        <v>8.9097587214421962E-3</v>
      </c>
      <c r="P5385" s="10">
        <v>8.9097587214421962E-3</v>
      </c>
      <c r="Q5385" s="10">
        <v>0</v>
      </c>
    </row>
    <row r="5386" spans="1:17" x14ac:dyDescent="0.2">
      <c r="A5386" s="9" t="str">
        <f t="shared" si="84"/>
        <v>201115A17MUL35</v>
      </c>
      <c r="B5386" s="10">
        <v>2011</v>
      </c>
      <c r="C5386" s="10" t="s">
        <v>0</v>
      </c>
      <c r="D5386" s="10" t="s">
        <v>21</v>
      </c>
      <c r="E5386" s="10">
        <v>35</v>
      </c>
      <c r="F5386" s="10">
        <v>427221</v>
      </c>
      <c r="G5386" s="10">
        <v>0.41667725237384484</v>
      </c>
      <c r="H5386" s="10">
        <v>0.29482633110263773</v>
      </c>
      <c r="I5386" s="10">
        <v>0.17197890553132922</v>
      </c>
      <c r="J5386" s="10">
        <v>0.10319483358730025</v>
      </c>
      <c r="K5386" s="10">
        <v>0.12038499980103974</v>
      </c>
      <c r="L5386" s="10">
        <v>0.83048352023893957</v>
      </c>
      <c r="M5386" s="10">
        <v>555.48845686512755</v>
      </c>
      <c r="N5386" s="10">
        <v>9.090143040721313E-2</v>
      </c>
      <c r="O5386" s="10">
        <v>9.8286367009112387E-3</v>
      </c>
      <c r="P5386" s="10">
        <v>9.8286367009112387E-3</v>
      </c>
      <c r="Q5386" s="10">
        <v>0</v>
      </c>
    </row>
    <row r="5387" spans="1:17" x14ac:dyDescent="0.2">
      <c r="A5387" s="9" t="str">
        <f t="shared" si="84"/>
        <v>201115A29HOM35</v>
      </c>
      <c r="B5387" s="10">
        <v>2011</v>
      </c>
      <c r="C5387" s="10" t="s">
        <v>3</v>
      </c>
      <c r="D5387" s="10" t="s">
        <v>19</v>
      </c>
      <c r="E5387" s="10">
        <v>35</v>
      </c>
      <c r="F5387" s="10">
        <v>2469800</v>
      </c>
      <c r="G5387" s="10">
        <v>0.10302511415525115</v>
      </c>
      <c r="H5387" s="10">
        <v>0.75902502226900959</v>
      </c>
      <c r="I5387" s="10">
        <v>0.68082638270305285</v>
      </c>
      <c r="J5387" s="10">
        <v>7.2249979755445781E-2</v>
      </c>
      <c r="K5387" s="10">
        <v>0.12494776905012552</v>
      </c>
      <c r="L5387" s="10">
        <v>0.31704510486679083</v>
      </c>
      <c r="M5387" s="10">
        <v>1310.0583056053556</v>
      </c>
      <c r="N5387" s="10">
        <v>0.2539294671437099</v>
      </c>
      <c r="O5387" s="10">
        <v>7.4857124100529193E-2</v>
      </c>
      <c r="P5387" s="10">
        <v>6.7626912660812638E-2</v>
      </c>
      <c r="Q5387" s="10">
        <v>7.230211439716562E-3</v>
      </c>
    </row>
    <row r="5388" spans="1:17" x14ac:dyDescent="0.2">
      <c r="A5388" s="9" t="str">
        <f t="shared" si="84"/>
        <v>201115A29MUL35</v>
      </c>
      <c r="B5388" s="10">
        <v>2011</v>
      </c>
      <c r="C5388" s="10" t="s">
        <v>3</v>
      </c>
      <c r="D5388" s="10" t="s">
        <v>21</v>
      </c>
      <c r="E5388" s="10">
        <v>35</v>
      </c>
      <c r="F5388" s="10">
        <v>2420485</v>
      </c>
      <c r="G5388" s="10">
        <v>0.15345691273805467</v>
      </c>
      <c r="H5388" s="10">
        <v>0.68386790250714213</v>
      </c>
      <c r="I5388" s="10">
        <v>0.57892364546774722</v>
      </c>
      <c r="J5388" s="10">
        <v>0.16348128577537147</v>
      </c>
      <c r="K5388" s="10">
        <v>0.23459967733739312</v>
      </c>
      <c r="L5388" s="10">
        <v>0.31137024191432711</v>
      </c>
      <c r="M5388" s="10">
        <v>1216.4475663518378</v>
      </c>
      <c r="N5388" s="10">
        <v>0.20988396953503119</v>
      </c>
      <c r="O5388" s="10">
        <v>3.4259249695825424E-2</v>
      </c>
      <c r="P5388" s="10">
        <v>3.0355899747364683E-2</v>
      </c>
      <c r="Q5388" s="10">
        <v>3.9033499484607422E-3</v>
      </c>
    </row>
    <row r="5389" spans="1:17" x14ac:dyDescent="0.2">
      <c r="A5389" s="9" t="str">
        <f t="shared" si="84"/>
        <v>201118A24HOM35</v>
      </c>
      <c r="B5389" s="10">
        <v>2011</v>
      </c>
      <c r="C5389" s="10" t="s">
        <v>1</v>
      </c>
      <c r="D5389" s="10" t="s">
        <v>19</v>
      </c>
      <c r="E5389" s="10">
        <v>35</v>
      </c>
      <c r="F5389" s="10">
        <v>1127317</v>
      </c>
      <c r="G5389" s="10">
        <v>0.11534148920167157</v>
      </c>
      <c r="H5389" s="10">
        <v>0.83146178049297581</v>
      </c>
      <c r="I5389" s="10">
        <v>0.73555974051664264</v>
      </c>
      <c r="J5389" s="10">
        <v>9.1252061310172744E-2</v>
      </c>
      <c r="K5389" s="10">
        <v>0.15921785975018563</v>
      </c>
      <c r="L5389" s="10">
        <v>0.25047346930810055</v>
      </c>
      <c r="M5389" s="10">
        <v>1062.0648250068955</v>
      </c>
      <c r="N5389" s="10">
        <v>0.25932308228272211</v>
      </c>
      <c r="O5389" s="10">
        <v>5.5034668837505268E-2</v>
      </c>
      <c r="P5389" s="10">
        <v>4.9437531216173225E-2</v>
      </c>
      <c r="Q5389" s="10">
        <v>5.5971376213320443E-3</v>
      </c>
    </row>
    <row r="5390" spans="1:17" x14ac:dyDescent="0.2">
      <c r="A5390" s="9" t="str">
        <f t="shared" si="84"/>
        <v>201118A24MUL35</v>
      </c>
      <c r="B5390" s="10">
        <v>2011</v>
      </c>
      <c r="C5390" s="10" t="s">
        <v>1</v>
      </c>
      <c r="D5390" s="10" t="s">
        <v>21</v>
      </c>
      <c r="E5390" s="10">
        <v>35</v>
      </c>
      <c r="F5390" s="10">
        <v>1117868</v>
      </c>
      <c r="G5390" s="10">
        <v>0.16035148496986756</v>
      </c>
      <c r="H5390" s="10">
        <v>0.74367456622785522</v>
      </c>
      <c r="I5390" s="10">
        <v>0.62442524519889642</v>
      </c>
      <c r="J5390" s="10">
        <v>0.16618688431907883</v>
      </c>
      <c r="K5390" s="10">
        <v>0.26008616401936546</v>
      </c>
      <c r="L5390" s="10">
        <v>0.26948351683740834</v>
      </c>
      <c r="M5390" s="10">
        <v>913.63664133219208</v>
      </c>
      <c r="N5390" s="10">
        <v>0.21877806682005388</v>
      </c>
      <c r="O5390" s="10">
        <v>2.3475043565072084E-2</v>
      </c>
      <c r="P5390" s="10">
        <v>2.1596467561465219E-2</v>
      </c>
      <c r="Q5390" s="10">
        <v>1.878576003606866E-3</v>
      </c>
    </row>
    <row r="5391" spans="1:17" x14ac:dyDescent="0.2">
      <c r="A5391" s="9" t="str">
        <f t="shared" si="84"/>
        <v>201125A29HOM35</v>
      </c>
      <c r="B5391" s="10">
        <v>2011</v>
      </c>
      <c r="C5391" s="10" t="s">
        <v>2</v>
      </c>
      <c r="D5391" s="10" t="s">
        <v>19</v>
      </c>
      <c r="E5391" s="10">
        <v>35</v>
      </c>
      <c r="F5391" s="10">
        <v>871202</v>
      </c>
      <c r="G5391" s="10">
        <v>6.0570196654250445E-2</v>
      </c>
      <c r="H5391" s="10">
        <v>0.9349450529268758</v>
      </c>
      <c r="I5391" s="10">
        <v>0.87831524721017629</v>
      </c>
      <c r="J5391" s="10">
        <v>5.1804288787215824E-2</v>
      </c>
      <c r="K5391" s="10">
        <v>0.10361431677154093</v>
      </c>
      <c r="L5391" s="10">
        <v>0.10482069600391183</v>
      </c>
      <c r="M5391" s="10">
        <v>1671.9481437944232</v>
      </c>
      <c r="N5391" s="10">
        <v>0.33613673981464687</v>
      </c>
      <c r="O5391" s="10">
        <v>0.13613375543215006</v>
      </c>
      <c r="P5391" s="10">
        <v>0.12288309714624163</v>
      </c>
      <c r="Q5391" s="10">
        <v>1.3250658285908434E-2</v>
      </c>
    </row>
    <row r="5392" spans="1:17" x14ac:dyDescent="0.2">
      <c r="A5392" s="9" t="str">
        <f t="shared" si="84"/>
        <v>201125A29MUL35</v>
      </c>
      <c r="B5392" s="10">
        <v>2011</v>
      </c>
      <c r="C5392" s="10" t="s">
        <v>2</v>
      </c>
      <c r="D5392" s="10" t="s">
        <v>21</v>
      </c>
      <c r="E5392" s="10">
        <v>35</v>
      </c>
      <c r="F5392" s="10">
        <v>875396</v>
      </c>
      <c r="G5392" s="10">
        <v>9.7747010770681056E-2</v>
      </c>
      <c r="H5392" s="10">
        <v>0.79736028037596696</v>
      </c>
      <c r="I5392" s="10">
        <v>0.71942069646194406</v>
      </c>
      <c r="J5392" s="10">
        <v>0.18944797554478202</v>
      </c>
      <c r="K5392" s="10">
        <v>0.25779418685943278</v>
      </c>
      <c r="L5392" s="10">
        <v>0.11151524567167316</v>
      </c>
      <c r="M5392" s="10">
        <v>1634.8218291085132</v>
      </c>
      <c r="N5392" s="10">
        <v>0.25659358735932081</v>
      </c>
      <c r="O5392" s="10">
        <v>5.9953438215390523E-2</v>
      </c>
      <c r="P5392" s="10">
        <v>5.1559522775977959E-2</v>
      </c>
      <c r="Q5392" s="10">
        <v>8.3939154394125637E-3</v>
      </c>
    </row>
    <row r="5393" spans="1:17" x14ac:dyDescent="0.2">
      <c r="A5393" s="9" t="str">
        <f t="shared" si="84"/>
        <v>201130EMAHOM35</v>
      </c>
      <c r="B5393" s="10">
        <v>2011</v>
      </c>
      <c r="C5393" s="10" t="s">
        <v>4</v>
      </c>
      <c r="D5393" s="10" t="s">
        <v>19</v>
      </c>
      <c r="E5393" s="10">
        <v>35</v>
      </c>
      <c r="F5393" s="10">
        <v>5014202</v>
      </c>
      <c r="G5393" s="10">
        <v>2.9855299432690413E-2</v>
      </c>
      <c r="H5393" s="10">
        <v>0.79234203169317874</v>
      </c>
      <c r="I5393" s="10">
        <v>0.76868642308387258</v>
      </c>
      <c r="J5393" s="10">
        <v>0.20430848218719549</v>
      </c>
      <c r="K5393" s="10">
        <v>0.22733607461366734</v>
      </c>
      <c r="L5393" s="10">
        <v>2.6585287150378067E-2</v>
      </c>
      <c r="M5393" s="10">
        <v>2513.323328701415</v>
      </c>
      <c r="N5393" s="10">
        <v>0.35987803283009562</v>
      </c>
      <c r="O5393" s="10">
        <v>0.23286064731659248</v>
      </c>
      <c r="P5393" s="10">
        <v>0.19199006370927563</v>
      </c>
      <c r="Q5393" s="10">
        <v>4.0870583607316831E-2</v>
      </c>
    </row>
    <row r="5394" spans="1:17" x14ac:dyDescent="0.2">
      <c r="A5394" s="9" t="str">
        <f t="shared" si="84"/>
        <v>201130EMAMUL35</v>
      </c>
      <c r="B5394" s="10">
        <v>2011</v>
      </c>
      <c r="C5394" s="10" t="s">
        <v>4</v>
      </c>
      <c r="D5394" s="10" t="s">
        <v>21</v>
      </c>
      <c r="E5394" s="10">
        <v>35</v>
      </c>
      <c r="F5394" s="10">
        <v>5939983</v>
      </c>
      <c r="G5394" s="10">
        <v>6.3215372198423048E-2</v>
      </c>
      <c r="H5394" s="10">
        <v>0.54232478443120125</v>
      </c>
      <c r="I5394" s="10">
        <v>0.50804152133095326</v>
      </c>
      <c r="J5394" s="10">
        <v>0.45007553051919508</v>
      </c>
      <c r="K5394" s="10">
        <v>0.48223757542740442</v>
      </c>
      <c r="L5394" s="10">
        <v>3.2869959392139672E-2</v>
      </c>
      <c r="M5394" s="10">
        <v>1666.9885401118784</v>
      </c>
      <c r="N5394" s="10">
        <v>0.19073717013285713</v>
      </c>
      <c r="O5394" s="10">
        <v>9.8289238774155699E-2</v>
      </c>
      <c r="P5394" s="10">
        <v>8.4323318596880401E-2</v>
      </c>
      <c r="Q5394" s="10">
        <v>1.3965920177275302E-2</v>
      </c>
    </row>
    <row r="5395" spans="1:17" x14ac:dyDescent="0.2">
      <c r="A5395" s="9" t="str">
        <f t="shared" si="84"/>
        <v>201115A17HOM41</v>
      </c>
      <c r="B5395" s="10">
        <v>2011</v>
      </c>
      <c r="C5395" s="10" t="s">
        <v>0</v>
      </c>
      <c r="D5395" s="10" t="s">
        <v>19</v>
      </c>
      <c r="E5395" s="10">
        <v>41</v>
      </c>
      <c r="F5395" s="10">
        <v>100904</v>
      </c>
      <c r="G5395" s="10">
        <v>0.15858619699435245</v>
      </c>
      <c r="H5395" s="10">
        <v>0.41413620867359074</v>
      </c>
      <c r="I5395" s="10">
        <v>0.34845992230238643</v>
      </c>
      <c r="J5395" s="10">
        <v>8.0849123919765328E-2</v>
      </c>
      <c r="K5395" s="10">
        <v>9.095774201220963E-2</v>
      </c>
      <c r="L5395" s="10">
        <v>0.80802544993260916</v>
      </c>
      <c r="M5395" s="10">
        <v>490.76297602457265</v>
      </c>
      <c r="N5395" s="10">
        <v>0.12623880123681916</v>
      </c>
      <c r="O5395" s="10">
        <v>3.5360342503765956E-2</v>
      </c>
      <c r="P5395" s="10">
        <v>3.5360342503765956E-2</v>
      </c>
      <c r="Q5395" s="10">
        <v>0</v>
      </c>
    </row>
    <row r="5396" spans="1:17" x14ac:dyDescent="0.2">
      <c r="A5396" s="9" t="str">
        <f t="shared" si="84"/>
        <v>201115A17MUL41</v>
      </c>
      <c r="B5396" s="10">
        <v>2011</v>
      </c>
      <c r="C5396" s="10" t="s">
        <v>0</v>
      </c>
      <c r="D5396" s="10" t="s">
        <v>21</v>
      </c>
      <c r="E5396" s="10">
        <v>41</v>
      </c>
      <c r="F5396" s="10">
        <v>79513</v>
      </c>
      <c r="G5396" s="10">
        <v>0.22643325067545061</v>
      </c>
      <c r="H5396" s="10">
        <v>0.33980606944776326</v>
      </c>
      <c r="I5396" s="10">
        <v>0.2628626765434583</v>
      </c>
      <c r="J5396" s="10">
        <v>0.11533962999761045</v>
      </c>
      <c r="K5396" s="10">
        <v>0.140995812005584</v>
      </c>
      <c r="L5396" s="10">
        <v>0.80131550815589903</v>
      </c>
      <c r="M5396" s="10">
        <v>454.52833987198017</v>
      </c>
      <c r="N5396" s="10">
        <v>9.6185529410285117E-2</v>
      </c>
      <c r="O5396" s="10">
        <v>6.4140455019933845E-3</v>
      </c>
      <c r="P5396" s="10">
        <v>6.4140455019933845E-3</v>
      </c>
      <c r="Q5396" s="10">
        <v>0</v>
      </c>
    </row>
    <row r="5397" spans="1:17" x14ac:dyDescent="0.2">
      <c r="A5397" s="9" t="str">
        <f t="shared" si="84"/>
        <v>201115A29HOM41</v>
      </c>
      <c r="B5397" s="10">
        <v>2011</v>
      </c>
      <c r="C5397" s="10" t="s">
        <v>3</v>
      </c>
      <c r="D5397" s="10" t="s">
        <v>19</v>
      </c>
      <c r="E5397" s="10">
        <v>41</v>
      </c>
      <c r="F5397" s="10">
        <v>416937</v>
      </c>
      <c r="G5397" s="10">
        <v>7.8244450584876113E-2</v>
      </c>
      <c r="H5397" s="10">
        <v>0.78119715928305711</v>
      </c>
      <c r="I5397" s="10">
        <v>0.72007281675648838</v>
      </c>
      <c r="J5397" s="10">
        <v>6.7233179113391231E-2</v>
      </c>
      <c r="K5397" s="10">
        <v>9.9022154426208278E-2</v>
      </c>
      <c r="L5397" s="10">
        <v>0.36304525623775297</v>
      </c>
      <c r="M5397" s="10">
        <v>1231.908063619853</v>
      </c>
      <c r="N5397" s="10">
        <v>0.24358832739393124</v>
      </c>
      <c r="O5397" s="10">
        <v>8.5685880872563805E-2</v>
      </c>
      <c r="P5397" s="10">
        <v>6.8552066623762092E-2</v>
      </c>
      <c r="Q5397" s="10">
        <v>1.7133814248801713E-2</v>
      </c>
    </row>
    <row r="5398" spans="1:17" x14ac:dyDescent="0.2">
      <c r="A5398" s="9" t="str">
        <f t="shared" si="84"/>
        <v>201115A29MUL41</v>
      </c>
      <c r="B5398" s="10">
        <v>2011</v>
      </c>
      <c r="C5398" s="10" t="s">
        <v>3</v>
      </c>
      <c r="D5398" s="10" t="s">
        <v>21</v>
      </c>
      <c r="E5398" s="10">
        <v>41</v>
      </c>
      <c r="F5398" s="10">
        <v>421515</v>
      </c>
      <c r="G5398" s="10">
        <v>0.12364536588498005</v>
      </c>
      <c r="H5398" s="10">
        <v>0.66506292777243992</v>
      </c>
      <c r="I5398" s="10">
        <v>0.58283097873148049</v>
      </c>
      <c r="J5398" s="10">
        <v>0.17412191736948862</v>
      </c>
      <c r="K5398" s="10">
        <v>0.23821690805783899</v>
      </c>
      <c r="L5398" s="10">
        <v>0.33614936597748596</v>
      </c>
      <c r="M5398" s="10">
        <v>1062.5668030191948</v>
      </c>
      <c r="N5398" s="10">
        <v>0.22974271378242767</v>
      </c>
      <c r="O5398" s="10">
        <v>5.0788228176933202E-2</v>
      </c>
      <c r="P5398" s="10">
        <v>4.1118346915293646E-2</v>
      </c>
      <c r="Q5398" s="10">
        <v>9.6698812616395624E-3</v>
      </c>
    </row>
    <row r="5399" spans="1:17" x14ac:dyDescent="0.2">
      <c r="A5399" s="9" t="str">
        <f t="shared" si="84"/>
        <v>201118A24HOM41</v>
      </c>
      <c r="B5399" s="10">
        <v>2011</v>
      </c>
      <c r="C5399" s="10" t="s">
        <v>1</v>
      </c>
      <c r="D5399" s="10" t="s">
        <v>19</v>
      </c>
      <c r="E5399" s="10">
        <v>41</v>
      </c>
      <c r="F5399" s="10">
        <v>191654</v>
      </c>
      <c r="G5399" s="10">
        <v>8.5887946079316366E-2</v>
      </c>
      <c r="H5399" s="10">
        <v>0.86703121249752158</v>
      </c>
      <c r="I5399" s="10">
        <v>0.79256368246945019</v>
      </c>
      <c r="J5399" s="10">
        <v>7.4441441347428181E-2</v>
      </c>
      <c r="K5399" s="10">
        <v>0.12231938806390683</v>
      </c>
      <c r="L5399" s="10">
        <v>0.27659740991578574</v>
      </c>
      <c r="M5399" s="10">
        <v>1083.1417189376753</v>
      </c>
      <c r="N5399" s="10">
        <v>0.23140137956943241</v>
      </c>
      <c r="O5399" s="10">
        <v>5.3184384359314184E-2</v>
      </c>
      <c r="P5399" s="10">
        <v>4.7872728980350006E-2</v>
      </c>
      <c r="Q5399" s="10">
        <v>5.3116553789641753E-3</v>
      </c>
    </row>
    <row r="5400" spans="1:17" x14ac:dyDescent="0.2">
      <c r="A5400" s="9" t="str">
        <f t="shared" si="84"/>
        <v>201118A24MUL41</v>
      </c>
      <c r="B5400" s="10">
        <v>2011</v>
      </c>
      <c r="C5400" s="10" t="s">
        <v>1</v>
      </c>
      <c r="D5400" s="10" t="s">
        <v>21</v>
      </c>
      <c r="E5400" s="10">
        <v>41</v>
      </c>
      <c r="F5400" s="10">
        <v>195220</v>
      </c>
      <c r="G5400" s="10">
        <v>0.12914015159741982</v>
      </c>
      <c r="H5400" s="10">
        <v>0.7075555783218932</v>
      </c>
      <c r="I5400" s="10">
        <v>0.61618174367380396</v>
      </c>
      <c r="J5400" s="10">
        <v>0.18539084110234608</v>
      </c>
      <c r="K5400" s="10">
        <v>0.2663200491752894</v>
      </c>
      <c r="L5400" s="10">
        <v>0.32115049687532016</v>
      </c>
      <c r="M5400" s="10">
        <v>929.01200627143226</v>
      </c>
      <c r="N5400" s="10">
        <v>0.23758323942219034</v>
      </c>
      <c r="O5400" s="10">
        <v>4.4390943550865689E-2</v>
      </c>
      <c r="P5400" s="10">
        <v>3.6558754226001432E-2</v>
      </c>
      <c r="Q5400" s="10">
        <v>7.8321893248642551E-3</v>
      </c>
    </row>
    <row r="5401" spans="1:17" x14ac:dyDescent="0.2">
      <c r="A5401" s="9" t="str">
        <f t="shared" si="84"/>
        <v>201125A29HOM41</v>
      </c>
      <c r="B5401" s="10">
        <v>2011</v>
      </c>
      <c r="C5401" s="10" t="s">
        <v>2</v>
      </c>
      <c r="D5401" s="10" t="s">
        <v>19</v>
      </c>
      <c r="E5401" s="10">
        <v>41</v>
      </c>
      <c r="F5401" s="10">
        <v>124379</v>
      </c>
      <c r="G5401" s="10">
        <v>3.8946259936136964E-2</v>
      </c>
      <c r="H5401" s="10">
        <v>0.94671930148980132</v>
      </c>
      <c r="I5401" s="10">
        <v>0.90984812548742156</v>
      </c>
      <c r="J5401" s="10">
        <v>4.5079957227506254E-2</v>
      </c>
      <c r="K5401" s="10">
        <v>6.9666101190715479E-2</v>
      </c>
      <c r="L5401" s="10">
        <v>0.13525595156738679</v>
      </c>
      <c r="M5401" s="10">
        <v>1671.0584068224546</v>
      </c>
      <c r="N5401" s="10">
        <v>0.35803665132800516</v>
      </c>
      <c r="O5401" s="10">
        <v>0.1769677888108501</v>
      </c>
      <c r="P5401" s="10">
        <v>0.12758537176071688</v>
      </c>
      <c r="Q5401" s="10">
        <v>4.9382417050133201E-2</v>
      </c>
    </row>
    <row r="5402" spans="1:17" x14ac:dyDescent="0.2">
      <c r="A5402" s="9" t="str">
        <f t="shared" si="84"/>
        <v>201125A29MUL41</v>
      </c>
      <c r="B5402" s="10">
        <v>2011</v>
      </c>
      <c r="C5402" s="10" t="s">
        <v>2</v>
      </c>
      <c r="D5402" s="10" t="s">
        <v>21</v>
      </c>
      <c r="E5402" s="10">
        <v>41</v>
      </c>
      <c r="F5402" s="10">
        <v>146782</v>
      </c>
      <c r="G5402" s="10">
        <v>9.2945323216363104E-2</v>
      </c>
      <c r="H5402" s="10">
        <v>0.78474199833767078</v>
      </c>
      <c r="I5402" s="10">
        <v>0.71180389966072133</v>
      </c>
      <c r="J5402" s="10">
        <v>0.1909770952841629</v>
      </c>
      <c r="K5402" s="10">
        <v>0.25350519818506356</v>
      </c>
      <c r="L5402" s="10">
        <v>0.10411358340940988</v>
      </c>
      <c r="M5402" s="10">
        <v>1335.765995208093</v>
      </c>
      <c r="N5402" s="10">
        <v>0.291663827989808</v>
      </c>
      <c r="O5402" s="10">
        <v>8.33344688040768E-2</v>
      </c>
      <c r="P5402" s="10">
        <v>6.5982204902508487E-2</v>
      </c>
      <c r="Q5402" s="10">
        <v>1.7352263901568313E-2</v>
      </c>
    </row>
    <row r="5403" spans="1:17" x14ac:dyDescent="0.2">
      <c r="A5403" s="9" t="str">
        <f t="shared" si="84"/>
        <v>201130EMAHOM41</v>
      </c>
      <c r="B5403" s="10">
        <v>2011</v>
      </c>
      <c r="C5403" s="10" t="s">
        <v>4</v>
      </c>
      <c r="D5403" s="10" t="s">
        <v>19</v>
      </c>
      <c r="E5403" s="10">
        <v>41</v>
      </c>
      <c r="F5403" s="10">
        <v>806885</v>
      </c>
      <c r="G5403" s="10">
        <v>1.6076527998726137E-2</v>
      </c>
      <c r="H5403" s="10">
        <v>0.82501347775705336</v>
      </c>
      <c r="I5403" s="10">
        <v>0.81175012548256564</v>
      </c>
      <c r="J5403" s="10">
        <v>0.17182869925701927</v>
      </c>
      <c r="K5403" s="10">
        <v>0.18445999120072873</v>
      </c>
      <c r="L5403" s="10">
        <v>3.159062319909281E-2</v>
      </c>
      <c r="M5403" s="10">
        <v>2316.9262084904976</v>
      </c>
      <c r="N5403" s="10">
        <v>0.38605784274283672</v>
      </c>
      <c r="O5403" s="10">
        <v>0.27655347448830081</v>
      </c>
      <c r="P5403" s="10">
        <v>0.21832953377140046</v>
      </c>
      <c r="Q5403" s="10">
        <v>5.8223940716900353E-2</v>
      </c>
    </row>
    <row r="5404" spans="1:17" x14ac:dyDescent="0.2">
      <c r="A5404" s="9" t="str">
        <f t="shared" si="84"/>
        <v>201130EMAMUL41</v>
      </c>
      <c r="B5404" s="10">
        <v>2011</v>
      </c>
      <c r="C5404" s="10" t="s">
        <v>4</v>
      </c>
      <c r="D5404" s="10" t="s">
        <v>21</v>
      </c>
      <c r="E5404" s="10">
        <v>41</v>
      </c>
      <c r="F5404" s="10">
        <v>907743</v>
      </c>
      <c r="G5404" s="10">
        <v>2.1738203195267369E-2</v>
      </c>
      <c r="H5404" s="10">
        <v>0.59403928204348588</v>
      </c>
      <c r="I5404" s="10">
        <v>0.58112593542445379</v>
      </c>
      <c r="J5404" s="10">
        <v>0.40090752558818959</v>
      </c>
      <c r="K5404" s="10">
        <v>0.41269830778094679</v>
      </c>
      <c r="L5404" s="10">
        <v>3.6496012637938273E-2</v>
      </c>
      <c r="M5404" s="10">
        <v>1320.6313157698335</v>
      </c>
      <c r="N5404" s="10">
        <v>0.2010139433738404</v>
      </c>
      <c r="O5404" s="10">
        <v>0.11510306331197266</v>
      </c>
      <c r="P5404" s="10">
        <v>9.7706068788192255E-2</v>
      </c>
      <c r="Q5404" s="10">
        <v>1.739699452378041E-2</v>
      </c>
    </row>
    <row r="5405" spans="1:17" x14ac:dyDescent="0.2">
      <c r="A5405" s="9" t="str">
        <f t="shared" si="84"/>
        <v>201115A17HOM43</v>
      </c>
      <c r="B5405" s="10">
        <v>2011</v>
      </c>
      <c r="C5405" s="10" t="s">
        <v>0</v>
      </c>
      <c r="D5405" s="10" t="s">
        <v>19</v>
      </c>
      <c r="E5405" s="10">
        <v>43</v>
      </c>
      <c r="F5405" s="10">
        <v>99801</v>
      </c>
      <c r="G5405" s="10">
        <v>0.17103240216981405</v>
      </c>
      <c r="H5405" s="10">
        <v>0.34541738058736887</v>
      </c>
      <c r="I5405" s="10">
        <v>0.28633981623430627</v>
      </c>
      <c r="J5405" s="10">
        <v>6.8175669582469109E-2</v>
      </c>
      <c r="K5405" s="10">
        <v>7.4989228564844038E-2</v>
      </c>
      <c r="L5405" s="10">
        <v>0.82954078616446725</v>
      </c>
      <c r="M5405" s="10">
        <v>527.81795414462078</v>
      </c>
      <c r="N5405" s="10">
        <v>0.11189958529613077</v>
      </c>
      <c r="O5405" s="10">
        <v>2.7408704755002618E-2</v>
      </c>
      <c r="P5405" s="10">
        <v>2.7408704755002618E-2</v>
      </c>
      <c r="Q5405" s="10">
        <v>0</v>
      </c>
    </row>
    <row r="5406" spans="1:17" x14ac:dyDescent="0.2">
      <c r="A5406" s="9" t="str">
        <f t="shared" si="84"/>
        <v>201115A17MUL43</v>
      </c>
      <c r="B5406" s="10">
        <v>2011</v>
      </c>
      <c r="C5406" s="10" t="s">
        <v>0</v>
      </c>
      <c r="D5406" s="10" t="s">
        <v>21</v>
      </c>
      <c r="E5406" s="10">
        <v>43</v>
      </c>
      <c r="F5406" s="10">
        <v>102071</v>
      </c>
      <c r="G5406" s="10">
        <v>0.27957551752484866</v>
      </c>
      <c r="H5406" s="10">
        <v>0.26219004418493008</v>
      </c>
      <c r="I5406" s="10">
        <v>0.18888812689206533</v>
      </c>
      <c r="J5406" s="10">
        <v>9.1132642964211183E-2</v>
      </c>
      <c r="K5406" s="10">
        <v>0.10889478892143704</v>
      </c>
      <c r="L5406" s="10">
        <v>0.83780897610486815</v>
      </c>
      <c r="M5406" s="10">
        <v>472.06250984096994</v>
      </c>
      <c r="N5406" s="10">
        <v>8.2227077230555196E-2</v>
      </c>
      <c r="O5406" s="10">
        <v>2.2239421579096901E-3</v>
      </c>
      <c r="P5406" s="10">
        <v>2.2239421579096901E-3</v>
      </c>
      <c r="Q5406" s="10">
        <v>0</v>
      </c>
    </row>
    <row r="5407" spans="1:17" x14ac:dyDescent="0.2">
      <c r="A5407" s="9" t="str">
        <f t="shared" si="84"/>
        <v>201115A29HOM43</v>
      </c>
      <c r="B5407" s="10">
        <v>2011</v>
      </c>
      <c r="C5407" s="10" t="s">
        <v>3</v>
      </c>
      <c r="D5407" s="10" t="s">
        <v>19</v>
      </c>
      <c r="E5407" s="10">
        <v>43</v>
      </c>
      <c r="F5407" s="10">
        <v>470471</v>
      </c>
      <c r="G5407" s="10">
        <v>6.9466684118041841E-2</v>
      </c>
      <c r="H5407" s="10">
        <v>0.76326277283828337</v>
      </c>
      <c r="I5407" s="10">
        <v>0.71024143889846558</v>
      </c>
      <c r="J5407" s="10">
        <v>6.3642604963961652E-2</v>
      </c>
      <c r="K5407" s="10">
        <v>9.1599694773960558E-2</v>
      </c>
      <c r="L5407" s="10">
        <v>0.36642428545011274</v>
      </c>
      <c r="M5407" s="10">
        <v>1183.2697226542489</v>
      </c>
      <c r="N5407" s="10">
        <v>0.24156664480241244</v>
      </c>
      <c r="O5407" s="10">
        <v>7.1025461917864227E-2</v>
      </c>
      <c r="P5407" s="10">
        <v>5.8462744162670048E-2</v>
      </c>
      <c r="Q5407" s="10">
        <v>1.2562717755194181E-2</v>
      </c>
    </row>
    <row r="5408" spans="1:17" x14ac:dyDescent="0.2">
      <c r="A5408" s="9" t="str">
        <f t="shared" si="84"/>
        <v>201115A29MUL43</v>
      </c>
      <c r="B5408" s="10">
        <v>2011</v>
      </c>
      <c r="C5408" s="10" t="s">
        <v>3</v>
      </c>
      <c r="D5408" s="10" t="s">
        <v>21</v>
      </c>
      <c r="E5408" s="10">
        <v>43</v>
      </c>
      <c r="F5408" s="10">
        <v>498128</v>
      </c>
      <c r="G5408" s="10">
        <v>0.13018110986273265</v>
      </c>
      <c r="H5408" s="10">
        <v>0.65753380657180482</v>
      </c>
      <c r="I5408" s="10">
        <v>0.57193532586001994</v>
      </c>
      <c r="J5408" s="10">
        <v>0.15986252529470338</v>
      </c>
      <c r="K5408" s="10">
        <v>0.21403735586034112</v>
      </c>
      <c r="L5408" s="10">
        <v>0.37476712812771013</v>
      </c>
      <c r="M5408" s="10">
        <v>982.25817606565965</v>
      </c>
      <c r="N5408" s="10">
        <v>0.22051773344500211</v>
      </c>
      <c r="O5408" s="10">
        <v>3.3723571553381092E-2</v>
      </c>
      <c r="P5408" s="10">
        <v>2.8258629727596449E-2</v>
      </c>
      <c r="Q5408" s="10">
        <v>5.4649418257846439E-3</v>
      </c>
    </row>
    <row r="5409" spans="1:17" x14ac:dyDescent="0.2">
      <c r="A5409" s="9" t="str">
        <f t="shared" si="84"/>
        <v>201118A24HOM43</v>
      </c>
      <c r="B5409" s="10">
        <v>2011</v>
      </c>
      <c r="C5409" s="10" t="s">
        <v>1</v>
      </c>
      <c r="D5409" s="10" t="s">
        <v>19</v>
      </c>
      <c r="E5409" s="10">
        <v>43</v>
      </c>
      <c r="F5409" s="10">
        <v>220048</v>
      </c>
      <c r="G5409" s="10">
        <v>7.1327101587576991E-2</v>
      </c>
      <c r="H5409" s="10">
        <v>0.83814440485712205</v>
      </c>
      <c r="I5409" s="10">
        <v>0.77836199374681891</v>
      </c>
      <c r="J5409" s="10">
        <v>7.6283356358612664E-2</v>
      </c>
      <c r="K5409" s="10">
        <v>0.11029866211008507</v>
      </c>
      <c r="L5409" s="10">
        <v>0.29483567221697082</v>
      </c>
      <c r="M5409" s="10">
        <v>1006.2816796237527</v>
      </c>
      <c r="N5409" s="10">
        <v>0.26598742092634337</v>
      </c>
      <c r="O5409" s="10">
        <v>6.0836726532392929E-2</v>
      </c>
      <c r="P5409" s="10">
        <v>5.1556933032792844E-2</v>
      </c>
      <c r="Q5409" s="10">
        <v>9.2797934996000867E-3</v>
      </c>
    </row>
    <row r="5410" spans="1:17" x14ac:dyDescent="0.2">
      <c r="A5410" s="9" t="str">
        <f t="shared" si="84"/>
        <v>201118A24MUL43</v>
      </c>
      <c r="B5410" s="10">
        <v>2011</v>
      </c>
      <c r="C5410" s="10" t="s">
        <v>1</v>
      </c>
      <c r="D5410" s="10" t="s">
        <v>21</v>
      </c>
      <c r="E5410" s="10">
        <v>43</v>
      </c>
      <c r="F5410" s="10">
        <v>227951</v>
      </c>
      <c r="G5410" s="10">
        <v>0.13233401104387474</v>
      </c>
      <c r="H5410" s="10">
        <v>0.72930585959263172</v>
      </c>
      <c r="I5410" s="10">
        <v>0.6327938899149379</v>
      </c>
      <c r="J5410" s="10">
        <v>0.17317756886348382</v>
      </c>
      <c r="K5410" s="10">
        <v>0.23485310439524285</v>
      </c>
      <c r="L5410" s="10">
        <v>0.33730494711582754</v>
      </c>
      <c r="M5410" s="10">
        <v>845.94101625004441</v>
      </c>
      <c r="N5410" s="10">
        <v>0.25673938697351623</v>
      </c>
      <c r="O5410" s="10">
        <v>2.4882540545994532E-2</v>
      </c>
      <c r="P5410" s="10">
        <v>1.9907787199880678E-2</v>
      </c>
      <c r="Q5410" s="10">
        <v>4.9747533461138582E-3</v>
      </c>
    </row>
    <row r="5411" spans="1:17" x14ac:dyDescent="0.2">
      <c r="A5411" s="9" t="str">
        <f t="shared" si="84"/>
        <v>201125A29HOM43</v>
      </c>
      <c r="B5411" s="10">
        <v>2011</v>
      </c>
      <c r="C5411" s="10" t="s">
        <v>2</v>
      </c>
      <c r="D5411" s="10" t="s">
        <v>19</v>
      </c>
      <c r="E5411" s="10">
        <v>43</v>
      </c>
      <c r="F5411" s="10">
        <v>150622</v>
      </c>
      <c r="G5411" s="10">
        <v>4.2043541529945501E-2</v>
      </c>
      <c r="H5411" s="10">
        <v>0.93072725099919007</v>
      </c>
      <c r="I5411" s="10">
        <v>0.89159618116875361</v>
      </c>
      <c r="J5411" s="10">
        <v>4.2171794292998367E-2</v>
      </c>
      <c r="K5411" s="10">
        <v>7.5287806562122403E-2</v>
      </c>
      <c r="L5411" s="10">
        <v>0.16415264702367516</v>
      </c>
      <c r="M5411" s="10">
        <v>1547.8827790107318</v>
      </c>
      <c r="N5411" s="10">
        <v>0.29156677854136698</v>
      </c>
      <c r="O5411" s="10">
        <v>0.11481141121943424</v>
      </c>
      <c r="P5411" s="10">
        <v>8.9126844600713864E-2</v>
      </c>
      <c r="Q5411" s="10">
        <v>2.5684566618720366E-2</v>
      </c>
    </row>
    <row r="5412" spans="1:17" x14ac:dyDescent="0.2">
      <c r="A5412" s="9" t="str">
        <f t="shared" si="84"/>
        <v>201125A29MUL43</v>
      </c>
      <c r="B5412" s="10">
        <v>2011</v>
      </c>
      <c r="C5412" s="10" t="s">
        <v>2</v>
      </c>
      <c r="D5412" s="10" t="s">
        <v>21</v>
      </c>
      <c r="E5412" s="10">
        <v>43</v>
      </c>
      <c r="F5412" s="10">
        <v>168106</v>
      </c>
      <c r="G5412" s="10">
        <v>9.7801201236917226E-2</v>
      </c>
      <c r="H5412" s="10">
        <v>0.8002569807145492</v>
      </c>
      <c r="I5412" s="10">
        <v>0.72199088670243772</v>
      </c>
      <c r="J5412" s="10">
        <v>0.18353895756249033</v>
      </c>
      <c r="K5412" s="10">
        <v>0.24965200528238135</v>
      </c>
      <c r="L5412" s="10">
        <v>0.14441483349791204</v>
      </c>
      <c r="M5412" s="10">
        <v>1224.8129014382509</v>
      </c>
      <c r="N5412" s="10">
        <v>0.25541610326485148</v>
      </c>
      <c r="O5412" s="10">
        <v>6.4880062425913904E-2</v>
      </c>
      <c r="P5412" s="10">
        <v>5.5426825272964456E-2</v>
      </c>
      <c r="Q5412" s="10">
        <v>9.4532371529494463E-3</v>
      </c>
    </row>
    <row r="5413" spans="1:17" x14ac:dyDescent="0.2">
      <c r="A5413" s="9" t="str">
        <f t="shared" si="84"/>
        <v>201130EMAHOM43</v>
      </c>
      <c r="B5413" s="10">
        <v>2011</v>
      </c>
      <c r="C5413" s="10" t="s">
        <v>4</v>
      </c>
      <c r="D5413" s="10" t="s">
        <v>19</v>
      </c>
      <c r="E5413" s="10">
        <v>43</v>
      </c>
      <c r="F5413" s="10">
        <v>1014386</v>
      </c>
      <c r="G5413" s="10">
        <v>2.2422944880094251E-2</v>
      </c>
      <c r="H5413" s="10">
        <v>0.77817517197595387</v>
      </c>
      <c r="I5413" s="10">
        <v>0.76072619298767929</v>
      </c>
      <c r="J5413" s="10">
        <v>0.22092970526012781</v>
      </c>
      <c r="K5413" s="10">
        <v>0.23703600010252507</v>
      </c>
      <c r="L5413" s="10">
        <v>3.3986076306258169E-2</v>
      </c>
      <c r="M5413" s="10">
        <v>2109.0640352478313</v>
      </c>
      <c r="N5413" s="10">
        <v>0.34952324668216184</v>
      </c>
      <c r="O5413" s="10">
        <v>0.23389965968856347</v>
      </c>
      <c r="P5413" s="10">
        <v>0.18576522477213411</v>
      </c>
      <c r="Q5413" s="10">
        <v>4.8134434916429346E-2</v>
      </c>
    </row>
    <row r="5414" spans="1:17" x14ac:dyDescent="0.2">
      <c r="A5414" s="9" t="str">
        <f t="shared" si="84"/>
        <v>201130EMAMUL43</v>
      </c>
      <c r="B5414" s="10">
        <v>2011</v>
      </c>
      <c r="C5414" s="10" t="s">
        <v>4</v>
      </c>
      <c r="D5414" s="10" t="s">
        <v>21</v>
      </c>
      <c r="E5414" s="10">
        <v>43</v>
      </c>
      <c r="F5414" s="10">
        <v>1206027</v>
      </c>
      <c r="G5414" s="10">
        <v>3.8543194883364287E-2</v>
      </c>
      <c r="H5414" s="10">
        <v>0.56122375369705657</v>
      </c>
      <c r="I5414" s="10">
        <v>0.53959239718513763</v>
      </c>
      <c r="J5414" s="10">
        <v>0.43332197372032299</v>
      </c>
      <c r="K5414" s="10">
        <v>0.45307360448812506</v>
      </c>
      <c r="L5414" s="10">
        <v>3.1218206557564632E-2</v>
      </c>
      <c r="M5414" s="10">
        <v>1514.8207553255597</v>
      </c>
      <c r="N5414" s="10">
        <v>0.20078301168295246</v>
      </c>
      <c r="O5414" s="10">
        <v>0.10236396852024232</v>
      </c>
      <c r="P5414" s="10">
        <v>8.3926109183587116E-2</v>
      </c>
      <c r="Q5414" s="10">
        <v>1.8437859336655201E-2</v>
      </c>
    </row>
    <row r="5415" spans="1:17" x14ac:dyDescent="0.2">
      <c r="A5415" s="9" t="str">
        <f t="shared" si="84"/>
        <v>201115A17HOM53</v>
      </c>
      <c r="B5415" s="10">
        <v>2011</v>
      </c>
      <c r="C5415" s="10" t="s">
        <v>0</v>
      </c>
      <c r="D5415" s="10" t="s">
        <v>19</v>
      </c>
      <c r="E5415" s="10">
        <v>53</v>
      </c>
      <c r="F5415" s="10">
        <v>68481</v>
      </c>
      <c r="G5415" s="10">
        <v>0.34001953760989906</v>
      </c>
      <c r="H5415" s="10">
        <v>0.22422277712066122</v>
      </c>
      <c r="I5415" s="10">
        <v>0.14798265212248654</v>
      </c>
      <c r="J5415" s="10">
        <v>7.1742527124311853E-2</v>
      </c>
      <c r="K5415" s="10">
        <v>7.1742527124311853E-2</v>
      </c>
      <c r="L5415" s="10">
        <v>0.88339831486105636</v>
      </c>
      <c r="M5415" s="10">
        <v>463.44099072429447</v>
      </c>
      <c r="N5415" s="10">
        <v>8.5206115564901208E-2</v>
      </c>
      <c r="O5415" s="10">
        <v>8.9659905667265373E-3</v>
      </c>
      <c r="P5415" s="10">
        <v>8.9659905667265373E-3</v>
      </c>
      <c r="Q5415" s="10">
        <v>0</v>
      </c>
    </row>
    <row r="5416" spans="1:17" x14ac:dyDescent="0.2">
      <c r="A5416" s="9" t="str">
        <f t="shared" si="84"/>
        <v>201115A17MUL53</v>
      </c>
      <c r="B5416" s="10">
        <v>2011</v>
      </c>
      <c r="C5416" s="10" t="s">
        <v>0</v>
      </c>
      <c r="D5416" s="10" t="s">
        <v>21</v>
      </c>
      <c r="E5416" s="10">
        <v>53</v>
      </c>
      <c r="F5416" s="10">
        <v>62641</v>
      </c>
      <c r="G5416" s="10">
        <v>0.40556240098574192</v>
      </c>
      <c r="H5416" s="10">
        <v>0.18138280040229243</v>
      </c>
      <c r="I5416" s="10">
        <v>0.10782075637362111</v>
      </c>
      <c r="J5416" s="10">
        <v>6.3728229115116303E-2</v>
      </c>
      <c r="K5416" s="10">
        <v>7.8431059529700989E-2</v>
      </c>
      <c r="L5416" s="10">
        <v>0.89706422311265788</v>
      </c>
      <c r="M5416" s="10">
        <v>502.72727272727275</v>
      </c>
      <c r="N5416" s="10">
        <v>5.8811321658338786E-2</v>
      </c>
      <c r="O5416" s="10">
        <v>0</v>
      </c>
      <c r="P5416" s="10">
        <v>0</v>
      </c>
      <c r="Q5416" s="10">
        <v>0</v>
      </c>
    </row>
    <row r="5417" spans="1:17" x14ac:dyDescent="0.2">
      <c r="A5417" s="9" t="str">
        <f t="shared" si="84"/>
        <v>201115A29HOM53</v>
      </c>
      <c r="B5417" s="10">
        <v>2011</v>
      </c>
      <c r="C5417" s="10" t="s">
        <v>3</v>
      </c>
      <c r="D5417" s="10" t="s">
        <v>19</v>
      </c>
      <c r="E5417" s="10">
        <v>53</v>
      </c>
      <c r="F5417" s="10">
        <v>349129</v>
      </c>
      <c r="G5417" s="10">
        <v>0.12287004845027145</v>
      </c>
      <c r="H5417" s="10">
        <v>0.71591589355224006</v>
      </c>
      <c r="I5417" s="10">
        <v>0.62795127302515685</v>
      </c>
      <c r="J5417" s="10">
        <v>6.5961292244413952E-2</v>
      </c>
      <c r="K5417" s="10">
        <v>0.11521529291465332</v>
      </c>
      <c r="L5417" s="10">
        <v>0.41425948574882066</v>
      </c>
      <c r="M5417" s="10">
        <v>1493.8323288102772</v>
      </c>
      <c r="N5417" s="10">
        <v>0.27688048522722053</v>
      </c>
      <c r="O5417" s="10">
        <v>6.5254100997105172E-2</v>
      </c>
      <c r="P5417" s="10">
        <v>5.3792560768276432E-2</v>
      </c>
      <c r="Q5417" s="10">
        <v>1.1461540228828747E-2</v>
      </c>
    </row>
    <row r="5418" spans="1:17" x14ac:dyDescent="0.2">
      <c r="A5418" s="9" t="str">
        <f t="shared" si="84"/>
        <v>201115A29MUL53</v>
      </c>
      <c r="B5418" s="10">
        <v>2011</v>
      </c>
      <c r="C5418" s="10" t="s">
        <v>3</v>
      </c>
      <c r="D5418" s="10" t="s">
        <v>21</v>
      </c>
      <c r="E5418" s="10">
        <v>53</v>
      </c>
      <c r="F5418" s="10">
        <v>367535</v>
      </c>
      <c r="G5418" s="10">
        <v>0.17539834993988473</v>
      </c>
      <c r="H5418" s="10">
        <v>0.59064578883643737</v>
      </c>
      <c r="I5418" s="10">
        <v>0.48704749207558462</v>
      </c>
      <c r="J5418" s="10">
        <v>0.18128613601425714</v>
      </c>
      <c r="K5418" s="10">
        <v>0.2531323547417253</v>
      </c>
      <c r="L5418" s="10">
        <v>0.39516508631830982</v>
      </c>
      <c r="M5418" s="10">
        <v>1227.2148348422929</v>
      </c>
      <c r="N5418" s="10">
        <v>0.20133048553199015</v>
      </c>
      <c r="O5418" s="10">
        <v>3.0911341776973623E-2</v>
      </c>
      <c r="P5418" s="10">
        <v>2.6734868788006586E-2</v>
      </c>
      <c r="Q5418" s="10">
        <v>4.1764729889670373E-3</v>
      </c>
    </row>
    <row r="5419" spans="1:17" x14ac:dyDescent="0.2">
      <c r="A5419" s="9" t="str">
        <f t="shared" si="84"/>
        <v>201118A24HOM53</v>
      </c>
      <c r="B5419" s="10">
        <v>2011</v>
      </c>
      <c r="C5419" s="10" t="s">
        <v>1</v>
      </c>
      <c r="D5419" s="10" t="s">
        <v>19</v>
      </c>
      <c r="E5419" s="10">
        <v>53</v>
      </c>
      <c r="F5419" s="10">
        <v>161508</v>
      </c>
      <c r="G5419" s="10">
        <v>0.14745256823692277</v>
      </c>
      <c r="H5419" s="10">
        <v>0.77376352874161036</v>
      </c>
      <c r="I5419" s="10">
        <v>0.65967010922059588</v>
      </c>
      <c r="J5419" s="10">
        <v>7.98536295415707E-2</v>
      </c>
      <c r="K5419" s="10">
        <v>0.14259355573717711</v>
      </c>
      <c r="L5419" s="10">
        <v>0.38783837333135202</v>
      </c>
      <c r="M5419" s="10">
        <v>1074.0243937382402</v>
      </c>
      <c r="N5419" s="10">
        <v>0.28379476554115668</v>
      </c>
      <c r="O5419" s="10">
        <v>5.1432683420078042E-2</v>
      </c>
      <c r="P5419" s="10">
        <v>4.5719319359061046E-2</v>
      </c>
      <c r="Q5419" s="10">
        <v>5.7133640610169912E-3</v>
      </c>
    </row>
    <row r="5420" spans="1:17" x14ac:dyDescent="0.2">
      <c r="A5420" s="9" t="str">
        <f t="shared" si="84"/>
        <v>201118A24MUL53</v>
      </c>
      <c r="B5420" s="10">
        <v>2011</v>
      </c>
      <c r="C5420" s="10" t="s">
        <v>1</v>
      </c>
      <c r="D5420" s="10" t="s">
        <v>21</v>
      </c>
      <c r="E5420" s="10">
        <v>53</v>
      </c>
      <c r="F5420" s="10">
        <v>167951</v>
      </c>
      <c r="G5420" s="10">
        <v>0.18788859720111323</v>
      </c>
      <c r="H5420" s="10">
        <v>0.60330691689838112</v>
      </c>
      <c r="I5420" s="10">
        <v>0.48995242660061566</v>
      </c>
      <c r="J5420" s="10">
        <v>0.21022798316175551</v>
      </c>
      <c r="K5420" s="10">
        <v>0.29432989383808372</v>
      </c>
      <c r="L5420" s="10">
        <v>0.38027162684354365</v>
      </c>
      <c r="M5420" s="10">
        <v>862.84927365238548</v>
      </c>
      <c r="N5420" s="10">
        <v>0.21936755363171401</v>
      </c>
      <c r="O5420" s="10">
        <v>2.1934969127900401E-2</v>
      </c>
      <c r="P5420" s="10">
        <v>1.6451226845925298E-2</v>
      </c>
      <c r="Q5420" s="10">
        <v>5.4837422819751002E-3</v>
      </c>
    </row>
    <row r="5421" spans="1:17" x14ac:dyDescent="0.2">
      <c r="A5421" s="9" t="str">
        <f t="shared" si="84"/>
        <v>201125A29HOM53</v>
      </c>
      <c r="B5421" s="10">
        <v>2011</v>
      </c>
      <c r="C5421" s="10" t="s">
        <v>2</v>
      </c>
      <c r="D5421" s="10" t="s">
        <v>19</v>
      </c>
      <c r="E5421" s="10">
        <v>53</v>
      </c>
      <c r="F5421" s="10">
        <v>119140</v>
      </c>
      <c r="G5421" s="10">
        <v>6.4429909781706388E-2</v>
      </c>
      <c r="H5421" s="10">
        <v>0.92011918751049182</v>
      </c>
      <c r="I5421" s="10">
        <v>0.86083599127077393</v>
      </c>
      <c r="J5421" s="10">
        <v>4.3805606849085112E-2</v>
      </c>
      <c r="K5421" s="10">
        <v>0.10308880308880308</v>
      </c>
      <c r="L5421" s="10">
        <v>0.18041799563538694</v>
      </c>
      <c r="M5421" s="10">
        <v>2032.2732617991765</v>
      </c>
      <c r="N5421" s="10">
        <v>0.37822081231122284</v>
      </c>
      <c r="O5421" s="10">
        <v>0.11657357879283871</v>
      </c>
      <c r="P5421" s="10">
        <v>9.0672088824392955E-2</v>
      </c>
      <c r="Q5421" s="10">
        <v>2.5901489968445744E-2</v>
      </c>
    </row>
    <row r="5422" spans="1:17" x14ac:dyDescent="0.2">
      <c r="A5422" s="9" t="str">
        <f t="shared" si="84"/>
        <v>201125A29MUL53</v>
      </c>
      <c r="B5422" s="10">
        <v>2011</v>
      </c>
      <c r="C5422" s="10" t="s">
        <v>2</v>
      </c>
      <c r="D5422" s="10" t="s">
        <v>21</v>
      </c>
      <c r="E5422" s="10">
        <v>53</v>
      </c>
      <c r="F5422" s="10">
        <v>136943</v>
      </c>
      <c r="G5422" s="10">
        <v>0.13822501077637817</v>
      </c>
      <c r="H5422" s="10">
        <v>0.76232447076520893</v>
      </c>
      <c r="I5422" s="10">
        <v>0.65695216257859113</v>
      </c>
      <c r="J5422" s="10">
        <v>0.19956478242772541</v>
      </c>
      <c r="K5422" s="10">
        <v>0.28251900425724574</v>
      </c>
      <c r="L5422" s="10">
        <v>0.18385021505297824</v>
      </c>
      <c r="M5422" s="10">
        <v>1615.1147185661021</v>
      </c>
      <c r="N5422" s="10">
        <v>0.24440095514192037</v>
      </c>
      <c r="O5422" s="10">
        <v>5.6059820509262975E-2</v>
      </c>
      <c r="P5422" s="10">
        <v>5.1576203237843482E-2</v>
      </c>
      <c r="Q5422" s="10">
        <v>4.4836172714194959E-3</v>
      </c>
    </row>
    <row r="5423" spans="1:17" x14ac:dyDescent="0.2">
      <c r="A5423" s="9" t="str">
        <f t="shared" si="84"/>
        <v>201130EMAHOM53</v>
      </c>
      <c r="B5423" s="10">
        <v>2011</v>
      </c>
      <c r="C5423" s="10" t="s">
        <v>4</v>
      </c>
      <c r="D5423" s="10" t="s">
        <v>19</v>
      </c>
      <c r="E5423" s="10">
        <v>53</v>
      </c>
      <c r="F5423" s="10">
        <v>618719</v>
      </c>
      <c r="G5423" s="10">
        <v>2.8041560036453445E-2</v>
      </c>
      <c r="H5423" s="10">
        <v>0.83176530864576648</v>
      </c>
      <c r="I5423" s="10">
        <v>0.80844131180713696</v>
      </c>
      <c r="J5423" s="10">
        <v>0.16525757250060205</v>
      </c>
      <c r="K5423" s="10">
        <v>0.18709300991241581</v>
      </c>
      <c r="L5423" s="10">
        <v>5.1118520685480805E-2</v>
      </c>
      <c r="M5423" s="10">
        <v>3660.8858103740313</v>
      </c>
      <c r="N5423" s="10">
        <v>0.40188137599948098</v>
      </c>
      <c r="O5423" s="10">
        <v>0.21314043823085782</v>
      </c>
      <c r="P5423" s="10">
        <v>0.1747976709862627</v>
      </c>
      <c r="Q5423" s="10">
        <v>3.8342767244595101E-2</v>
      </c>
    </row>
    <row r="5424" spans="1:17" x14ac:dyDescent="0.2">
      <c r="A5424" s="9" t="str">
        <f t="shared" si="84"/>
        <v>201130EMAMUL53</v>
      </c>
      <c r="B5424" s="10">
        <v>2011</v>
      </c>
      <c r="C5424" s="10" t="s">
        <v>4</v>
      </c>
      <c r="D5424" s="10" t="s">
        <v>21</v>
      </c>
      <c r="E5424" s="10">
        <v>53</v>
      </c>
      <c r="F5424" s="10">
        <v>733280</v>
      </c>
      <c r="G5424" s="10">
        <v>5.9098903773188348E-2</v>
      </c>
      <c r="H5424" s="10">
        <v>0.61641528474798168</v>
      </c>
      <c r="I5424" s="10">
        <v>0.57998581715033826</v>
      </c>
      <c r="J5424" s="10">
        <v>0.36976598298058039</v>
      </c>
      <c r="K5424" s="10">
        <v>0.40284475234562511</v>
      </c>
      <c r="L5424" s="10">
        <v>6.8259055204014832E-2</v>
      </c>
      <c r="M5424" s="10">
        <v>2589.7020137457712</v>
      </c>
      <c r="N5424" s="10">
        <v>0.21333458902146407</v>
      </c>
      <c r="O5424" s="10">
        <v>0.10393958502237036</v>
      </c>
      <c r="P5424" s="10">
        <v>8.2984606901371161E-2</v>
      </c>
      <c r="Q5424" s="10">
        <v>2.0954978120999199E-2</v>
      </c>
    </row>
    <row r="5425" spans="1:17" x14ac:dyDescent="0.2">
      <c r="A5425" s="9" t="str">
        <f t="shared" si="84"/>
        <v>201115A17BRA0</v>
      </c>
      <c r="B5425" s="10">
        <v>2011</v>
      </c>
      <c r="C5425" s="10" t="s">
        <v>0</v>
      </c>
      <c r="D5425" s="10" t="s">
        <v>92</v>
      </c>
      <c r="E5425" s="10">
        <v>0</v>
      </c>
      <c r="F5425" s="10">
        <v>1385571</v>
      </c>
      <c r="G5425" s="10">
        <v>0.31733849373622147</v>
      </c>
      <c r="H5425" s="10">
        <v>0.21967044633584276</v>
      </c>
      <c r="I5425" s="10">
        <v>0.14996055777726294</v>
      </c>
      <c r="J5425" s="10">
        <v>6.9248706850821795E-2</v>
      </c>
      <c r="K5425" s="10">
        <v>8.2887849125017773E-2</v>
      </c>
      <c r="L5425" s="10">
        <v>0.87549320821524124</v>
      </c>
      <c r="M5425" s="10">
        <v>493.16555656645761</v>
      </c>
      <c r="N5425" s="10">
        <v>7.8827219052817157E-2</v>
      </c>
      <c r="O5425" s="10">
        <v>1.1726076767466743E-2</v>
      </c>
      <c r="P5425" s="10">
        <v>1.1726076767466743E-2</v>
      </c>
      <c r="Q5425" s="10">
        <v>0</v>
      </c>
    </row>
    <row r="5426" spans="1:17" x14ac:dyDescent="0.2">
      <c r="A5426" s="9" t="str">
        <f t="shared" si="84"/>
        <v>201115A17IND0</v>
      </c>
      <c r="B5426" s="10">
        <v>2011</v>
      </c>
      <c r="C5426" s="10" t="s">
        <v>0</v>
      </c>
      <c r="D5426" s="10" t="s">
        <v>107</v>
      </c>
      <c r="E5426" s="10">
        <v>0</v>
      </c>
      <c r="F5426" s="10">
        <v>6997</v>
      </c>
      <c r="G5426" s="10">
        <v>0</v>
      </c>
      <c r="H5426" s="10">
        <v>0.35415177933400027</v>
      </c>
      <c r="I5426" s="10">
        <v>0.35415177933400027</v>
      </c>
      <c r="J5426" s="10">
        <v>8.6179791339145342E-2</v>
      </c>
      <c r="K5426" s="10">
        <v>8.6179791339145342E-2</v>
      </c>
      <c r="L5426" s="10">
        <v>0.8813777333142776</v>
      </c>
      <c r="M5426" s="10">
        <v>354.01129943502826</v>
      </c>
      <c r="N5426" s="10">
        <v>8.5751036158353583E-2</v>
      </c>
      <c r="O5426" s="10">
        <v>0</v>
      </c>
      <c r="P5426" s="10">
        <v>0</v>
      </c>
      <c r="Q5426" s="10">
        <v>0</v>
      </c>
    </row>
    <row r="5427" spans="1:17" x14ac:dyDescent="0.2">
      <c r="A5427" s="9" t="str">
        <f t="shared" si="84"/>
        <v>201115A17NEG0</v>
      </c>
      <c r="B5427" s="10">
        <v>2011</v>
      </c>
      <c r="C5427" s="10" t="s">
        <v>0</v>
      </c>
      <c r="D5427" s="10" t="s">
        <v>94</v>
      </c>
      <c r="E5427" s="10">
        <v>0</v>
      </c>
      <c r="F5427" s="10">
        <v>1558541</v>
      </c>
      <c r="G5427" s="10">
        <v>0.34261416850859777</v>
      </c>
      <c r="H5427" s="10">
        <v>0.25690373240100839</v>
      </c>
      <c r="I5427" s="10">
        <v>0.1688848737376816</v>
      </c>
      <c r="J5427" s="10">
        <v>9.2621881618770371E-2</v>
      </c>
      <c r="K5427" s="10">
        <v>0.11089409903236425</v>
      </c>
      <c r="L5427" s="10">
        <v>0.83765585890906946</v>
      </c>
      <c r="M5427" s="10">
        <v>432.08534262211202</v>
      </c>
      <c r="N5427" s="10">
        <v>8.9218698770195976E-2</v>
      </c>
      <c r="O5427" s="10">
        <v>1.7828212411479711E-2</v>
      </c>
      <c r="P5427" s="10">
        <v>1.7828212411479711E-2</v>
      </c>
      <c r="Q5427" s="10">
        <v>0</v>
      </c>
    </row>
    <row r="5428" spans="1:17" x14ac:dyDescent="0.2">
      <c r="A5428" s="9" t="str">
        <f t="shared" si="84"/>
        <v>201115A29BRA0</v>
      </c>
      <c r="B5428" s="10">
        <v>2011</v>
      </c>
      <c r="C5428" s="10" t="s">
        <v>3</v>
      </c>
      <c r="D5428" s="10" t="s">
        <v>92</v>
      </c>
      <c r="E5428" s="10">
        <v>0</v>
      </c>
      <c r="F5428" s="10">
        <v>7243270</v>
      </c>
      <c r="G5428" s="10">
        <v>0.12443838440398651</v>
      </c>
      <c r="H5428" s="10">
        <v>0.67211646121157986</v>
      </c>
      <c r="I5428" s="10">
        <v>0.58847937464708622</v>
      </c>
      <c r="J5428" s="10">
        <v>0.1151127874564941</v>
      </c>
      <c r="K5428" s="10">
        <v>0.16819350928517093</v>
      </c>
      <c r="L5428" s="10">
        <v>0.38421955829342275</v>
      </c>
      <c r="M5428" s="10">
        <v>1300.7147129407879</v>
      </c>
      <c r="N5428" s="10">
        <v>0.22759159687127306</v>
      </c>
      <c r="O5428" s="10">
        <v>5.7769921488988039E-2</v>
      </c>
      <c r="P5428" s="10">
        <v>4.9637723299446067E-2</v>
      </c>
      <c r="Q5428" s="10">
        <v>8.1321981895419761E-3</v>
      </c>
    </row>
    <row r="5429" spans="1:17" x14ac:dyDescent="0.2">
      <c r="A5429" s="9" t="str">
        <f t="shared" si="84"/>
        <v>201115A29IND0</v>
      </c>
      <c r="B5429" s="10">
        <v>2011</v>
      </c>
      <c r="C5429" s="10" t="s">
        <v>3</v>
      </c>
      <c r="D5429" s="10" t="s">
        <v>107</v>
      </c>
      <c r="E5429" s="10">
        <v>0</v>
      </c>
      <c r="F5429" s="10">
        <v>36008</v>
      </c>
      <c r="G5429" s="10">
        <v>6.9449123989218334E-2</v>
      </c>
      <c r="H5429" s="10">
        <v>0.6594090202177294</v>
      </c>
      <c r="I5429" s="10">
        <v>0.61361364141301933</v>
      </c>
      <c r="J5429" s="10">
        <v>0.15604865585425462</v>
      </c>
      <c r="K5429" s="10">
        <v>0.18312597200622083</v>
      </c>
      <c r="L5429" s="10">
        <v>0.36328038213730285</v>
      </c>
      <c r="M5429" s="10">
        <v>969.60612638687894</v>
      </c>
      <c r="N5429" s="10">
        <v>0.1619084647856032</v>
      </c>
      <c r="O5429" s="10">
        <v>9.0646522994890025E-2</v>
      </c>
      <c r="P5429" s="10">
        <v>8.545323261497445E-2</v>
      </c>
      <c r="Q5429" s="10">
        <v>5.1932903799155744E-3</v>
      </c>
    </row>
    <row r="5430" spans="1:17" x14ac:dyDescent="0.2">
      <c r="A5430" s="9" t="str">
        <f t="shared" si="84"/>
        <v>201115A29NEG0</v>
      </c>
      <c r="B5430" s="10">
        <v>2011</v>
      </c>
      <c r="C5430" s="10" t="s">
        <v>3</v>
      </c>
      <c r="D5430" s="10" t="s">
        <v>94</v>
      </c>
      <c r="E5430" s="10">
        <v>0</v>
      </c>
      <c r="F5430" s="10">
        <v>7647753</v>
      </c>
      <c r="G5430" s="10">
        <v>0.15689180944926864</v>
      </c>
      <c r="H5430" s="10">
        <v>0.668923407960482</v>
      </c>
      <c r="I5430" s="10">
        <v>0.56397480410259071</v>
      </c>
      <c r="J5430" s="10">
        <v>0.1446090113004434</v>
      </c>
      <c r="K5430" s="10">
        <v>0.21711802146329778</v>
      </c>
      <c r="L5430" s="10">
        <v>0.32223491004481969</v>
      </c>
      <c r="M5430" s="10">
        <v>887.97583690740259</v>
      </c>
      <c r="N5430" s="10">
        <v>0.22333266513976585</v>
      </c>
      <c r="O5430" s="10">
        <v>5.8390871254626761E-2</v>
      </c>
      <c r="P5430" s="10">
        <v>5.4818216457031839E-2</v>
      </c>
      <c r="Q5430" s="10">
        <v>3.5726547975949217E-3</v>
      </c>
    </row>
    <row r="5431" spans="1:17" x14ac:dyDescent="0.2">
      <c r="A5431" s="9" t="str">
        <f t="shared" si="84"/>
        <v>201118A24BRA0</v>
      </c>
      <c r="B5431" s="10">
        <v>2011</v>
      </c>
      <c r="C5431" s="10" t="s">
        <v>1</v>
      </c>
      <c r="D5431" s="10" t="s">
        <v>92</v>
      </c>
      <c r="E5431" s="10">
        <v>0</v>
      </c>
      <c r="F5431" s="10">
        <v>3343630</v>
      </c>
      <c r="G5431" s="10">
        <v>0.1414056980963195</v>
      </c>
      <c r="H5431" s="10">
        <v>0.72775366891671622</v>
      </c>
      <c r="I5431" s="10">
        <v>0.62484515332139023</v>
      </c>
      <c r="J5431" s="10">
        <v>0.12756345648292425</v>
      </c>
      <c r="K5431" s="10">
        <v>0.19565143272431459</v>
      </c>
      <c r="L5431" s="10">
        <v>0.35435619371760629</v>
      </c>
      <c r="M5431" s="10">
        <v>1007.598369132515</v>
      </c>
      <c r="N5431" s="10">
        <v>0.23355607217289212</v>
      </c>
      <c r="O5431" s="10">
        <v>4.133081716875206E-2</v>
      </c>
      <c r="P5431" s="10">
        <v>3.5431460958038445E-2</v>
      </c>
      <c r="Q5431" s="10">
        <v>5.8993562107136164E-3</v>
      </c>
    </row>
    <row r="5432" spans="1:17" x14ac:dyDescent="0.2">
      <c r="A5432" s="9" t="str">
        <f t="shared" si="84"/>
        <v>201118A24IND0</v>
      </c>
      <c r="B5432" s="10">
        <v>2011</v>
      </c>
      <c r="C5432" s="10" t="s">
        <v>1</v>
      </c>
      <c r="D5432" s="10" t="s">
        <v>107</v>
      </c>
      <c r="E5432" s="10">
        <v>0</v>
      </c>
      <c r="F5432" s="10">
        <v>14422</v>
      </c>
      <c r="G5432" s="10">
        <v>0.13653343294732909</v>
      </c>
      <c r="H5432" s="10">
        <v>0.74247677159894609</v>
      </c>
      <c r="I5432" s="10">
        <v>0.64110386908889194</v>
      </c>
      <c r="J5432" s="10">
        <v>0.18118152822077382</v>
      </c>
      <c r="K5432" s="10">
        <v>0.235820274580502</v>
      </c>
      <c r="L5432" s="10">
        <v>0.19213701289696297</v>
      </c>
      <c r="M5432" s="10">
        <v>769.11533318475597</v>
      </c>
      <c r="N5432" s="10">
        <v>0.23387879628345584</v>
      </c>
      <c r="O5432" s="10">
        <v>0.13132713909305227</v>
      </c>
      <c r="P5432" s="10">
        <v>0.13132713909305227</v>
      </c>
      <c r="Q5432" s="10">
        <v>0</v>
      </c>
    </row>
    <row r="5433" spans="1:17" x14ac:dyDescent="0.2">
      <c r="A5433" s="9" t="str">
        <f t="shared" si="84"/>
        <v>201118A24NEG0</v>
      </c>
      <c r="B5433" s="10">
        <v>2011</v>
      </c>
      <c r="C5433" s="10" t="s">
        <v>1</v>
      </c>
      <c r="D5433" s="10" t="s">
        <v>94</v>
      </c>
      <c r="E5433" s="10">
        <v>0</v>
      </c>
      <c r="F5433" s="10">
        <v>3511178</v>
      </c>
      <c r="G5433" s="10">
        <v>0.16866712936489803</v>
      </c>
      <c r="H5433" s="10">
        <v>0.7316601436896677</v>
      </c>
      <c r="I5433" s="10">
        <v>0.60825312758282268</v>
      </c>
      <c r="J5433" s="10">
        <v>0.16293306690802917</v>
      </c>
      <c r="K5433" s="10">
        <v>0.25405006524875695</v>
      </c>
      <c r="L5433" s="10">
        <v>0.25853488487339576</v>
      </c>
      <c r="M5433" s="10">
        <v>782.38590840345114</v>
      </c>
      <c r="N5433" s="10">
        <v>0.23493196551969794</v>
      </c>
      <c r="O5433" s="10">
        <v>4.9212509795540357E-2</v>
      </c>
      <c r="P5433" s="10">
        <v>4.7338035192704991E-2</v>
      </c>
      <c r="Q5433" s="10">
        <v>1.8744746028353638E-3</v>
      </c>
    </row>
    <row r="5434" spans="1:17" x14ac:dyDescent="0.2">
      <c r="A5434" s="9" t="str">
        <f t="shared" si="84"/>
        <v>201125A29BRA0</v>
      </c>
      <c r="B5434" s="10">
        <v>2011</v>
      </c>
      <c r="C5434" s="10" t="s">
        <v>2</v>
      </c>
      <c r="D5434" s="10" t="s">
        <v>92</v>
      </c>
      <c r="E5434" s="10">
        <v>0</v>
      </c>
      <c r="F5434" s="10">
        <v>2514069</v>
      </c>
      <c r="G5434" s="10">
        <v>7.750351659358129E-2</v>
      </c>
      <c r="H5434" s="10">
        <v>0.84747594437543283</v>
      </c>
      <c r="I5434" s="10">
        <v>0.78179357845787045</v>
      </c>
      <c r="J5434" s="10">
        <v>0.12383073018282315</v>
      </c>
      <c r="K5434" s="10">
        <v>0.17868960637118553</v>
      </c>
      <c r="L5434" s="10">
        <v>0.15318274876306101</v>
      </c>
      <c r="M5434" s="10">
        <v>1707.1815108709191</v>
      </c>
      <c r="N5434" s="10">
        <v>0.30163431114604655</v>
      </c>
      <c r="O5434" s="10">
        <v>0.10498511839646246</v>
      </c>
      <c r="P5434" s="10">
        <v>8.9404982492933133E-2</v>
      </c>
      <c r="Q5434" s="10">
        <v>1.5580135903529338E-2</v>
      </c>
    </row>
    <row r="5435" spans="1:17" x14ac:dyDescent="0.2">
      <c r="A5435" s="9" t="str">
        <f t="shared" si="84"/>
        <v>201125A29IND0</v>
      </c>
      <c r="B5435" s="10">
        <v>2011</v>
      </c>
      <c r="C5435" s="10" t="s">
        <v>2</v>
      </c>
      <c r="D5435" s="10" t="s">
        <v>107</v>
      </c>
      <c r="E5435" s="10">
        <v>0</v>
      </c>
      <c r="F5435" s="10">
        <v>14589</v>
      </c>
      <c r="G5435" s="10">
        <v>1.7711687819662814E-2</v>
      </c>
      <c r="H5435" s="10">
        <v>0.72369593529371445</v>
      </c>
      <c r="I5435" s="10">
        <v>0.71087805881143329</v>
      </c>
      <c r="J5435" s="10">
        <v>0.16471314003701418</v>
      </c>
      <c r="K5435" s="10">
        <v>0.17753101651929537</v>
      </c>
      <c r="L5435" s="10">
        <v>0.28398108163684971</v>
      </c>
      <c r="M5435" s="10">
        <v>1327.9428756197456</v>
      </c>
      <c r="N5435" s="10">
        <v>0.12728768250051409</v>
      </c>
      <c r="O5435" s="10">
        <v>9.390636781136473E-2</v>
      </c>
      <c r="P5435" s="10">
        <v>8.1088491329083551E-2</v>
      </c>
      <c r="Q5435" s="10">
        <v>1.281787648228117E-2</v>
      </c>
    </row>
    <row r="5436" spans="1:17" x14ac:dyDescent="0.2">
      <c r="A5436" s="9" t="str">
        <f t="shared" si="84"/>
        <v>201125A29NEG0</v>
      </c>
      <c r="B5436" s="10">
        <v>2011</v>
      </c>
      <c r="C5436" s="10" t="s">
        <v>2</v>
      </c>
      <c r="D5436" s="10" t="s">
        <v>94</v>
      </c>
      <c r="E5436" s="10">
        <v>0</v>
      </c>
      <c r="F5436" s="10">
        <v>2578034</v>
      </c>
      <c r="G5436" s="10">
        <v>0.10815248206629124</v>
      </c>
      <c r="H5436" s="10">
        <v>0.83256349605940028</v>
      </c>
      <c r="I5436" s="10">
        <v>0.74251968748278729</v>
      </c>
      <c r="J5436" s="10">
        <v>0.15108101755058312</v>
      </c>
      <c r="K5436" s="10">
        <v>0.23103535484791898</v>
      </c>
      <c r="L5436" s="10">
        <v>9.7395922629414503E-2</v>
      </c>
      <c r="M5436" s="10">
        <v>1069.0484177889655</v>
      </c>
      <c r="N5436" s="10">
        <v>0.28870608477476062</v>
      </c>
      <c r="O5436" s="10">
        <v>9.5454430701769719E-2</v>
      </c>
      <c r="P5436" s="10">
        <v>8.7404576446622043E-2</v>
      </c>
      <c r="Q5436" s="10">
        <v>8.0498542551476777E-3</v>
      </c>
    </row>
    <row r="5437" spans="1:17" x14ac:dyDescent="0.2">
      <c r="A5437" s="9" t="str">
        <f t="shared" si="84"/>
        <v>201130EMABRA0</v>
      </c>
      <c r="B5437" s="10">
        <v>2011</v>
      </c>
      <c r="C5437" s="10" t="s">
        <v>4</v>
      </c>
      <c r="D5437" s="10" t="s">
        <v>92</v>
      </c>
      <c r="E5437" s="10">
        <v>0</v>
      </c>
      <c r="F5437" s="10">
        <v>17301539</v>
      </c>
      <c r="G5437" s="10">
        <v>4.0619684134399495E-2</v>
      </c>
      <c r="H5437" s="10">
        <v>0.63751964492869684</v>
      </c>
      <c r="I5437" s="10">
        <v>0.61162379832221858</v>
      </c>
      <c r="J5437" s="10">
        <v>0.35639332431640908</v>
      </c>
      <c r="K5437" s="10">
        <v>0.38032368103207465</v>
      </c>
      <c r="L5437" s="10">
        <v>3.2891004667272662E-2</v>
      </c>
      <c r="M5437" s="10">
        <v>2474.9542833338678</v>
      </c>
      <c r="N5437" s="10">
        <v>0.27242456921361591</v>
      </c>
      <c r="O5437" s="10">
        <v>0.17186264399991624</v>
      </c>
      <c r="P5437" s="10">
        <v>0.13616513837678829</v>
      </c>
      <c r="Q5437" s="10">
        <v>3.5697505623127963E-2</v>
      </c>
    </row>
    <row r="5438" spans="1:17" x14ac:dyDescent="0.2">
      <c r="A5438" s="9" t="str">
        <f t="shared" si="84"/>
        <v>201130EMAIND0</v>
      </c>
      <c r="B5438" s="10">
        <v>2011</v>
      </c>
      <c r="C5438" s="10" t="s">
        <v>4</v>
      </c>
      <c r="D5438" s="10" t="s">
        <v>107</v>
      </c>
      <c r="E5438" s="10">
        <v>0</v>
      </c>
      <c r="F5438" s="10">
        <v>83952</v>
      </c>
      <c r="G5438" s="10">
        <v>2.1704002313279243E-2</v>
      </c>
      <c r="H5438" s="10">
        <v>0.70029302458547737</v>
      </c>
      <c r="I5438" s="10">
        <v>0.68509386315990095</v>
      </c>
      <c r="J5438" s="10">
        <v>0.29646702877834952</v>
      </c>
      <c r="K5438" s="10">
        <v>0.31166619020392605</v>
      </c>
      <c r="L5438" s="10">
        <v>3.7426148275204879E-2</v>
      </c>
      <c r="M5438" s="10">
        <v>1500.2870935856249</v>
      </c>
      <c r="N5438" s="10">
        <v>0.28941538021726698</v>
      </c>
      <c r="O5438" s="10">
        <v>0.18975128644939965</v>
      </c>
      <c r="P5438" s="10">
        <v>0.18325948160853822</v>
      </c>
      <c r="Q5438" s="10">
        <v>6.491804840861445E-3</v>
      </c>
    </row>
    <row r="5439" spans="1:17" x14ac:dyDescent="0.2">
      <c r="A5439" s="9" t="str">
        <f t="shared" si="84"/>
        <v>201130EMANEG0</v>
      </c>
      <c r="B5439" s="10">
        <v>2011</v>
      </c>
      <c r="C5439" s="10" t="s">
        <v>4</v>
      </c>
      <c r="D5439" s="10" t="s">
        <v>94</v>
      </c>
      <c r="E5439" s="10">
        <v>0</v>
      </c>
      <c r="F5439" s="10">
        <v>15307406</v>
      </c>
      <c r="G5439" s="10">
        <v>5.7093543176661883E-2</v>
      </c>
      <c r="H5439" s="10">
        <v>0.67773357549933677</v>
      </c>
      <c r="I5439" s="10">
        <v>0.63903936434429187</v>
      </c>
      <c r="J5439" s="10">
        <v>0.31620471816060802</v>
      </c>
      <c r="K5439" s="10">
        <v>0.35345616363739224</v>
      </c>
      <c r="L5439" s="10">
        <v>3.4200112024205802E-2</v>
      </c>
      <c r="M5439" s="10">
        <v>1316.1962783721478</v>
      </c>
      <c r="N5439" s="10">
        <v>0.28502509252155694</v>
      </c>
      <c r="O5439" s="10">
        <v>0.16754758129974368</v>
      </c>
      <c r="P5439" s="10">
        <v>0.1525618243452819</v>
      </c>
      <c r="Q5439" s="10">
        <v>1.4985756954461778E-2</v>
      </c>
    </row>
    <row r="5440" spans="1:17" x14ac:dyDescent="0.2">
      <c r="A5440" s="9" t="str">
        <f t="shared" si="84"/>
        <v>201115A17BRA15</v>
      </c>
      <c r="B5440" s="10">
        <v>2011</v>
      </c>
      <c r="C5440" s="10" t="s">
        <v>0</v>
      </c>
      <c r="D5440" s="10" t="s">
        <v>92</v>
      </c>
      <c r="E5440" s="10">
        <v>15</v>
      </c>
      <c r="F5440" s="10">
        <v>32906</v>
      </c>
      <c r="G5440" s="10">
        <v>0.50012156576708</v>
      </c>
      <c r="H5440" s="10">
        <v>0.12499240260134929</v>
      </c>
      <c r="I5440" s="10">
        <v>6.2481006503373245E-2</v>
      </c>
      <c r="J5440" s="10">
        <v>9.0895277456998727E-2</v>
      </c>
      <c r="K5440" s="10">
        <v>9.6578131647723817E-2</v>
      </c>
      <c r="L5440" s="10">
        <v>0.88640369537470365</v>
      </c>
      <c r="M5440" s="10">
        <v>307.61102193686463</v>
      </c>
      <c r="N5440" s="10">
        <v>3.9779979335075669E-2</v>
      </c>
      <c r="O5440" s="10">
        <v>1.1365708381450191E-2</v>
      </c>
      <c r="P5440" s="10">
        <v>1.1365708381450191E-2</v>
      </c>
      <c r="Q5440" s="10">
        <v>0</v>
      </c>
    </row>
    <row r="5441" spans="1:17" x14ac:dyDescent="0.2">
      <c r="A5441" s="9" t="str">
        <f t="shared" si="84"/>
        <v>201115A17IND15</v>
      </c>
      <c r="B5441" s="10">
        <v>2011</v>
      </c>
      <c r="C5441" s="10" t="s">
        <v>0</v>
      </c>
      <c r="D5441" s="10" t="s">
        <v>107</v>
      </c>
      <c r="E5441" s="10">
        <v>15</v>
      </c>
      <c r="F5441" s="10">
        <v>374</v>
      </c>
      <c r="H5441" s="10">
        <v>0</v>
      </c>
      <c r="I5441" s="10">
        <v>0</v>
      </c>
      <c r="J5441" s="10">
        <v>0.5</v>
      </c>
      <c r="K5441" s="10">
        <v>0.5</v>
      </c>
      <c r="L5441" s="10">
        <v>0.5</v>
      </c>
      <c r="N5441" s="10">
        <v>0</v>
      </c>
      <c r="O5441" s="10">
        <v>0</v>
      </c>
      <c r="P5441" s="10">
        <v>0</v>
      </c>
      <c r="Q5441" s="10">
        <v>0</v>
      </c>
    </row>
    <row r="5442" spans="1:17" x14ac:dyDescent="0.2">
      <c r="A5442" s="9" t="str">
        <f t="shared" si="84"/>
        <v>201115A17NEG15</v>
      </c>
      <c r="B5442" s="10">
        <v>2011</v>
      </c>
      <c r="C5442" s="10" t="s">
        <v>0</v>
      </c>
      <c r="D5442" s="10" t="s">
        <v>94</v>
      </c>
      <c r="E5442" s="10">
        <v>15</v>
      </c>
      <c r="F5442" s="10">
        <v>87870</v>
      </c>
      <c r="G5442" s="10">
        <v>0.31506849315068491</v>
      </c>
      <c r="H5442" s="10">
        <v>0.1553545009673381</v>
      </c>
      <c r="I5442" s="10">
        <v>0.10640719244338227</v>
      </c>
      <c r="J5442" s="10">
        <v>6.8066461818595658E-2</v>
      </c>
      <c r="K5442" s="10">
        <v>7.657903721406624E-2</v>
      </c>
      <c r="L5442" s="10">
        <v>0.88937066120405139</v>
      </c>
      <c r="M5442" s="10">
        <v>369.125</v>
      </c>
      <c r="N5442" s="10">
        <v>6.3844315466029367E-2</v>
      </c>
      <c r="O5442" s="10">
        <v>1.2768863093205872E-2</v>
      </c>
      <c r="P5442" s="10">
        <v>1.2768863093205872E-2</v>
      </c>
      <c r="Q5442" s="10">
        <v>0</v>
      </c>
    </row>
    <row r="5443" spans="1:17" x14ac:dyDescent="0.2">
      <c r="A5443" s="9" t="str">
        <f t="shared" si="84"/>
        <v>201115A29BRA15</v>
      </c>
      <c r="B5443" s="10">
        <v>2011</v>
      </c>
      <c r="C5443" s="10" t="s">
        <v>3</v>
      </c>
      <c r="D5443" s="10" t="s">
        <v>92</v>
      </c>
      <c r="E5443" s="10">
        <v>15</v>
      </c>
      <c r="F5443" s="10">
        <v>157979</v>
      </c>
      <c r="G5443" s="10">
        <v>0.21935676819729455</v>
      </c>
      <c r="H5443" s="10">
        <v>0.55030098937200511</v>
      </c>
      <c r="I5443" s="10">
        <v>0.42958874280758835</v>
      </c>
      <c r="J5443" s="10">
        <v>0.15500794409383525</v>
      </c>
      <c r="K5443" s="10">
        <v>0.22955582704030283</v>
      </c>
      <c r="L5443" s="10">
        <v>0.4272593192766127</v>
      </c>
      <c r="M5443" s="10">
        <v>949.48841623139299</v>
      </c>
      <c r="N5443" s="10">
        <v>0.20949619886187404</v>
      </c>
      <c r="O5443" s="10">
        <v>8.8771292386962825E-2</v>
      </c>
      <c r="P5443" s="10">
        <v>8.8771292386962825E-2</v>
      </c>
      <c r="Q5443" s="10">
        <v>0</v>
      </c>
    </row>
    <row r="5444" spans="1:17" x14ac:dyDescent="0.2">
      <c r="A5444" s="9" t="str">
        <f t="shared" ref="A5444:A5507" si="85">B5444&amp;C5444&amp;D5444&amp;E5444</f>
        <v>201115A29IND15</v>
      </c>
      <c r="B5444" s="10">
        <v>2011</v>
      </c>
      <c r="C5444" s="10" t="s">
        <v>3</v>
      </c>
      <c r="D5444" s="10" t="s">
        <v>107</v>
      </c>
      <c r="E5444" s="10">
        <v>15</v>
      </c>
      <c r="F5444" s="10">
        <v>3739</v>
      </c>
      <c r="G5444" s="10">
        <v>0.25008358408559012</v>
      </c>
      <c r="H5444" s="10">
        <v>0.79994650976196846</v>
      </c>
      <c r="I5444" s="10">
        <v>0.59989301952393692</v>
      </c>
      <c r="J5444" s="10">
        <v>0.10002674511901578</v>
      </c>
      <c r="K5444" s="10">
        <v>0.20005349023803157</v>
      </c>
      <c r="L5444" s="10">
        <v>0.25006686279753942</v>
      </c>
      <c r="M5444" s="10">
        <v>599.99420419081582</v>
      </c>
      <c r="N5444" s="10">
        <v>0.44985290184541321</v>
      </c>
      <c r="O5444" s="10">
        <v>0.30008023535704736</v>
      </c>
      <c r="P5444" s="10">
        <v>0.25006686279753942</v>
      </c>
      <c r="Q5444" s="10">
        <v>5.0013372559507892E-2</v>
      </c>
    </row>
    <row r="5445" spans="1:17" x14ac:dyDescent="0.2">
      <c r="A5445" s="9" t="str">
        <f t="shared" si="85"/>
        <v>201115A29NEG15</v>
      </c>
      <c r="B5445" s="10">
        <v>2011</v>
      </c>
      <c r="C5445" s="10" t="s">
        <v>3</v>
      </c>
      <c r="D5445" s="10" t="s">
        <v>94</v>
      </c>
      <c r="E5445" s="10">
        <v>15</v>
      </c>
      <c r="F5445" s="10">
        <v>416163</v>
      </c>
      <c r="G5445" s="10">
        <v>0.19146488239733991</v>
      </c>
      <c r="H5445" s="10">
        <v>0.58896393961020077</v>
      </c>
      <c r="I5445" s="10">
        <v>0.47619802817645973</v>
      </c>
      <c r="J5445" s="10">
        <v>0.13656668180496584</v>
      </c>
      <c r="K5445" s="10">
        <v>0.20575591775338029</v>
      </c>
      <c r="L5445" s="10">
        <v>0.42496810144102193</v>
      </c>
      <c r="M5445" s="10">
        <v>796.4664461746213</v>
      </c>
      <c r="N5445" s="10">
        <v>0.22637603360494926</v>
      </c>
      <c r="O5445" s="10">
        <v>9.4057749479436223E-2</v>
      </c>
      <c r="P5445" s="10">
        <v>9.1359243166472079E-2</v>
      </c>
      <c r="Q5445" s="10">
        <v>2.6985063129641444E-3</v>
      </c>
    </row>
    <row r="5446" spans="1:17" x14ac:dyDescent="0.2">
      <c r="A5446" s="9" t="str">
        <f t="shared" si="85"/>
        <v>201118A24BRA15</v>
      </c>
      <c r="B5446" s="10">
        <v>2011</v>
      </c>
      <c r="C5446" s="10" t="s">
        <v>1</v>
      </c>
      <c r="D5446" s="10" t="s">
        <v>92</v>
      </c>
      <c r="E5446" s="10">
        <v>15</v>
      </c>
      <c r="F5446" s="10">
        <v>70297</v>
      </c>
      <c r="G5446" s="10">
        <v>0.25948632556261986</v>
      </c>
      <c r="H5446" s="10">
        <v>0.56383629457871598</v>
      </c>
      <c r="I5446" s="10">
        <v>0.41752848627964206</v>
      </c>
      <c r="J5446" s="10">
        <v>0.19145909498271618</v>
      </c>
      <c r="K5446" s="10">
        <v>0.27924377996216054</v>
      </c>
      <c r="L5446" s="10">
        <v>0.41493947110118495</v>
      </c>
      <c r="M5446" s="10">
        <v>720.98420226802648</v>
      </c>
      <c r="N5446" s="10">
        <v>0.20215656429150605</v>
      </c>
      <c r="O5446" s="10">
        <v>7.7144117103148072E-2</v>
      </c>
      <c r="P5446" s="10">
        <v>7.7144117103148072E-2</v>
      </c>
      <c r="Q5446" s="10">
        <v>0</v>
      </c>
    </row>
    <row r="5447" spans="1:17" x14ac:dyDescent="0.2">
      <c r="A5447" s="9" t="str">
        <f t="shared" si="85"/>
        <v>201118A24IND15</v>
      </c>
      <c r="B5447" s="10">
        <v>2011</v>
      </c>
      <c r="C5447" s="10" t="s">
        <v>1</v>
      </c>
      <c r="D5447" s="10" t="s">
        <v>107</v>
      </c>
      <c r="E5447" s="10">
        <v>15</v>
      </c>
      <c r="F5447" s="10">
        <v>2244</v>
      </c>
      <c r="G5447" s="10">
        <v>0.3</v>
      </c>
      <c r="H5447" s="10">
        <v>0.83333333333333337</v>
      </c>
      <c r="I5447" s="10">
        <v>0.58333333333333337</v>
      </c>
      <c r="J5447" s="10">
        <v>8.3333333333333329E-2</v>
      </c>
      <c r="K5447" s="10">
        <v>0.16666666666666666</v>
      </c>
      <c r="L5447" s="10">
        <v>0.33333333333333331</v>
      </c>
      <c r="M5447" s="10">
        <v>566.57142857142856</v>
      </c>
      <c r="N5447" s="10">
        <v>0.5</v>
      </c>
      <c r="O5447" s="10">
        <v>0.33333333333333331</v>
      </c>
      <c r="P5447" s="10">
        <v>0.33333333333333331</v>
      </c>
      <c r="Q5447" s="10">
        <v>0</v>
      </c>
    </row>
    <row r="5448" spans="1:17" x14ac:dyDescent="0.2">
      <c r="A5448" s="9" t="str">
        <f t="shared" si="85"/>
        <v>201118A24NEG15</v>
      </c>
      <c r="B5448" s="10">
        <v>2011</v>
      </c>
      <c r="C5448" s="10" t="s">
        <v>1</v>
      </c>
      <c r="D5448" s="10" t="s">
        <v>94</v>
      </c>
      <c r="E5448" s="10">
        <v>15</v>
      </c>
      <c r="F5448" s="10">
        <v>189754</v>
      </c>
      <c r="G5448" s="10">
        <v>0.252347427619246</v>
      </c>
      <c r="H5448" s="10">
        <v>0.63252948554444177</v>
      </c>
      <c r="I5448" s="10">
        <v>0.47291229697397685</v>
      </c>
      <c r="J5448" s="10">
        <v>0.14679532447273838</v>
      </c>
      <c r="K5448" s="10">
        <v>0.24040072936538887</v>
      </c>
      <c r="L5448" s="10">
        <v>0.40589921688080355</v>
      </c>
      <c r="M5448" s="10">
        <v>670.06425564221138</v>
      </c>
      <c r="N5448" s="10">
        <v>0.22879509619290278</v>
      </c>
      <c r="O5448" s="10">
        <v>8.6776706916288179E-2</v>
      </c>
      <c r="P5448" s="10">
        <v>8.4809064868885412E-2</v>
      </c>
      <c r="Q5448" s="10">
        <v>1.9676420474027652E-3</v>
      </c>
    </row>
    <row r="5449" spans="1:17" x14ac:dyDescent="0.2">
      <c r="A5449" s="9" t="str">
        <f t="shared" si="85"/>
        <v>201125A29BRA15</v>
      </c>
      <c r="B5449" s="10">
        <v>2011</v>
      </c>
      <c r="C5449" s="10" t="s">
        <v>2</v>
      </c>
      <c r="D5449" s="10" t="s">
        <v>92</v>
      </c>
      <c r="E5449" s="10">
        <v>15</v>
      </c>
      <c r="F5449" s="10">
        <v>54776</v>
      </c>
      <c r="G5449" s="10">
        <v>0.15578762127492068</v>
      </c>
      <c r="H5449" s="10">
        <v>0.78842923908281004</v>
      </c>
      <c r="I5449" s="10">
        <v>0.66560172338250334</v>
      </c>
      <c r="J5449" s="10">
        <v>0.14674309916751863</v>
      </c>
      <c r="K5449" s="10">
        <v>0.24567328757119908</v>
      </c>
      <c r="L5449" s="10">
        <v>0.16724477873521251</v>
      </c>
      <c r="M5449" s="10">
        <v>1174.2796229537262</v>
      </c>
      <c r="N5449" s="10">
        <v>0.32087045421352417</v>
      </c>
      <c r="O5449" s="10">
        <v>0.15019351540820797</v>
      </c>
      <c r="P5449" s="10">
        <v>0.15019351540820797</v>
      </c>
      <c r="Q5449" s="10">
        <v>0</v>
      </c>
    </row>
    <row r="5450" spans="1:17" x14ac:dyDescent="0.2">
      <c r="A5450" s="9" t="str">
        <f t="shared" si="85"/>
        <v>201125A29IND15</v>
      </c>
      <c r="B5450" s="10">
        <v>2011</v>
      </c>
      <c r="C5450" s="10" t="s">
        <v>2</v>
      </c>
      <c r="D5450" s="10" t="s">
        <v>107</v>
      </c>
      <c r="E5450" s="10">
        <v>15</v>
      </c>
      <c r="F5450" s="10">
        <v>1121</v>
      </c>
      <c r="G5450" s="10">
        <v>0.16681534344335414</v>
      </c>
      <c r="H5450" s="10">
        <v>1</v>
      </c>
      <c r="I5450" s="10">
        <v>0.83318465655664586</v>
      </c>
      <c r="J5450" s="10">
        <v>0</v>
      </c>
      <c r="K5450" s="10">
        <v>0.16681534344335414</v>
      </c>
      <c r="L5450" s="10">
        <v>0</v>
      </c>
      <c r="M5450" s="10">
        <v>646.83618843683087</v>
      </c>
      <c r="N5450" s="10">
        <v>0.49955396966993754</v>
      </c>
      <c r="O5450" s="10">
        <v>0.33363068688670827</v>
      </c>
      <c r="P5450" s="10">
        <v>0.16681534344335414</v>
      </c>
      <c r="Q5450" s="10">
        <v>0.16681534344335414</v>
      </c>
    </row>
    <row r="5451" spans="1:17" x14ac:dyDescent="0.2">
      <c r="A5451" s="9" t="str">
        <f t="shared" si="85"/>
        <v>201125A29NEG15</v>
      </c>
      <c r="B5451" s="10">
        <v>2011</v>
      </c>
      <c r="C5451" s="10" t="s">
        <v>2</v>
      </c>
      <c r="D5451" s="10" t="s">
        <v>94</v>
      </c>
      <c r="E5451" s="10">
        <v>15</v>
      </c>
      <c r="F5451" s="10">
        <v>138539</v>
      </c>
      <c r="G5451" s="10">
        <v>0.11074316380834433</v>
      </c>
      <c r="H5451" s="10">
        <v>0.8043150304246458</v>
      </c>
      <c r="I5451" s="10">
        <v>0.71524263925681575</v>
      </c>
      <c r="J5451" s="10">
        <v>0.16600379676480992</v>
      </c>
      <c r="K5451" s="10">
        <v>0.24023560152736775</v>
      </c>
      <c r="L5451" s="10">
        <v>0.15653353929218486</v>
      </c>
      <c r="M5451" s="10">
        <v>954.73588068242475</v>
      </c>
      <c r="N5451" s="10">
        <v>0.32655930655611765</v>
      </c>
      <c r="O5451" s="10">
        <v>0.15582919016075025</v>
      </c>
      <c r="P5451" s="10">
        <v>0.1504080360637203</v>
      </c>
      <c r="Q5451" s="10">
        <v>5.4211540970299614E-3</v>
      </c>
    </row>
    <row r="5452" spans="1:17" x14ac:dyDescent="0.2">
      <c r="A5452" s="9" t="str">
        <f t="shared" si="85"/>
        <v>201130EMABRA15</v>
      </c>
      <c r="B5452" s="10">
        <v>2011</v>
      </c>
      <c r="C5452" s="10" t="s">
        <v>4</v>
      </c>
      <c r="D5452" s="10" t="s">
        <v>92</v>
      </c>
      <c r="E5452" s="10">
        <v>15</v>
      </c>
      <c r="F5452" s="10">
        <v>251643</v>
      </c>
      <c r="G5452" s="10">
        <v>7.6734553831826091E-2</v>
      </c>
      <c r="H5452" s="10">
        <v>0.64858549611950267</v>
      </c>
      <c r="I5452" s="10">
        <v>0.598816577452979</v>
      </c>
      <c r="J5452" s="10">
        <v>0.3402677602794435</v>
      </c>
      <c r="K5452" s="10">
        <v>0.38409969679267852</v>
      </c>
      <c r="L5452" s="10">
        <v>4.6065259117082535E-2</v>
      </c>
      <c r="M5452" s="10">
        <v>1872.0694222553786</v>
      </c>
      <c r="N5452" s="10">
        <v>0.28604411805613505</v>
      </c>
      <c r="O5452" s="10">
        <v>0.20134078833903585</v>
      </c>
      <c r="P5452" s="10">
        <v>0.16865162154321797</v>
      </c>
      <c r="Q5452" s="10">
        <v>3.2689166795817882E-2</v>
      </c>
    </row>
    <row r="5453" spans="1:17" x14ac:dyDescent="0.2">
      <c r="A5453" s="9" t="str">
        <f t="shared" si="85"/>
        <v>201130EMAIND15</v>
      </c>
      <c r="B5453" s="10">
        <v>2011</v>
      </c>
      <c r="C5453" s="10" t="s">
        <v>4</v>
      </c>
      <c r="D5453" s="10" t="s">
        <v>107</v>
      </c>
      <c r="E5453" s="10">
        <v>15</v>
      </c>
      <c r="F5453" s="10">
        <v>7851</v>
      </c>
      <c r="G5453" s="10">
        <v>0.12909906800138074</v>
      </c>
      <c r="H5453" s="10">
        <v>0.73799515985224817</v>
      </c>
      <c r="I5453" s="10">
        <v>0.6427206725257929</v>
      </c>
      <c r="J5453" s="10">
        <v>0.26200484014775188</v>
      </c>
      <c r="K5453" s="10">
        <v>0.3572793274742071</v>
      </c>
      <c r="L5453" s="10">
        <v>9.5274487326455229E-2</v>
      </c>
      <c r="M5453" s="10">
        <v>1174.1171224732461</v>
      </c>
      <c r="N5453" s="10">
        <v>0.30951471150171955</v>
      </c>
      <c r="O5453" s="10">
        <v>0.11909310915806903</v>
      </c>
      <c r="P5453" s="10">
        <v>0.11909310915806903</v>
      </c>
      <c r="Q5453" s="10">
        <v>0</v>
      </c>
    </row>
    <row r="5454" spans="1:17" x14ac:dyDescent="0.2">
      <c r="A5454" s="9" t="str">
        <f t="shared" si="85"/>
        <v>201130EMANEG15</v>
      </c>
      <c r="B5454" s="10">
        <v>2011</v>
      </c>
      <c r="C5454" s="10" t="s">
        <v>4</v>
      </c>
      <c r="D5454" s="10" t="s">
        <v>94</v>
      </c>
      <c r="E5454" s="10">
        <v>15</v>
      </c>
      <c r="F5454" s="10">
        <v>766894</v>
      </c>
      <c r="G5454" s="10">
        <v>6.6698959131257604E-2</v>
      </c>
      <c r="H5454" s="10">
        <v>0.69453144763161534</v>
      </c>
      <c r="I5454" s="10">
        <v>0.64820692299066107</v>
      </c>
      <c r="J5454" s="10">
        <v>0.29839847488701177</v>
      </c>
      <c r="K5454" s="10">
        <v>0.34252843287338275</v>
      </c>
      <c r="L5454" s="10">
        <v>4.2176624148839346E-2</v>
      </c>
      <c r="M5454" s="10">
        <v>1191.6165548559779</v>
      </c>
      <c r="N5454" s="10">
        <v>0.33275657407612963</v>
      </c>
      <c r="O5454" s="10">
        <v>0.2299715450923446</v>
      </c>
      <c r="P5454" s="10">
        <v>0.21678748140767565</v>
      </c>
      <c r="Q5454" s="10">
        <v>1.3184063684668956E-2</v>
      </c>
    </row>
    <row r="5455" spans="1:17" x14ac:dyDescent="0.2">
      <c r="A5455" s="9" t="str">
        <f t="shared" si="85"/>
        <v>201115A17BRA23</v>
      </c>
      <c r="B5455" s="10">
        <v>2011</v>
      </c>
      <c r="C5455" s="10" t="s">
        <v>0</v>
      </c>
      <c r="D5455" s="10" t="s">
        <v>92</v>
      </c>
      <c r="E5455" s="10">
        <v>23</v>
      </c>
      <c r="F5455" s="10">
        <v>63676</v>
      </c>
      <c r="G5455" s="10">
        <v>0.20572748267898383</v>
      </c>
      <c r="H5455" s="10">
        <v>0.17000125636032415</v>
      </c>
      <c r="I5455" s="10">
        <v>0.13502732583705007</v>
      </c>
      <c r="J5455" s="10">
        <v>7.9998743639675865E-2</v>
      </c>
      <c r="K5455" s="10">
        <v>8.4992775928136186E-2</v>
      </c>
      <c r="L5455" s="10">
        <v>0.86501978767510523</v>
      </c>
      <c r="M5455" s="10">
        <v>309.47766922540126</v>
      </c>
      <c r="N5455" s="10">
        <v>5.0034549908913879E-2</v>
      </c>
      <c r="O5455" s="10">
        <v>1.0003769080972422E-2</v>
      </c>
      <c r="P5455" s="10">
        <v>1.0003769080972422E-2</v>
      </c>
      <c r="Q5455" s="10">
        <v>0</v>
      </c>
    </row>
    <row r="5456" spans="1:17" x14ac:dyDescent="0.2">
      <c r="A5456" s="9" t="str">
        <f t="shared" si="85"/>
        <v>201115A17IND23</v>
      </c>
      <c r="B5456" s="10">
        <v>2011</v>
      </c>
      <c r="C5456" s="10" t="s">
        <v>0</v>
      </c>
      <c r="D5456" s="10" t="s">
        <v>107</v>
      </c>
      <c r="E5456" s="10">
        <v>23</v>
      </c>
      <c r="F5456" s="10">
        <v>637</v>
      </c>
      <c r="H5456" s="10">
        <v>0</v>
      </c>
      <c r="I5456" s="10">
        <v>0</v>
      </c>
      <c r="J5456" s="10">
        <v>0</v>
      </c>
      <c r="K5456" s="10">
        <v>0</v>
      </c>
      <c r="L5456" s="10">
        <v>1</v>
      </c>
      <c r="N5456" s="10">
        <v>0</v>
      </c>
      <c r="O5456" s="10">
        <v>0</v>
      </c>
      <c r="P5456" s="10">
        <v>0</v>
      </c>
      <c r="Q5456" s="10">
        <v>0</v>
      </c>
    </row>
    <row r="5457" spans="1:17" x14ac:dyDescent="0.2">
      <c r="A5457" s="9" t="str">
        <f t="shared" si="85"/>
        <v>201115A17NEG23</v>
      </c>
      <c r="B5457" s="10">
        <v>2011</v>
      </c>
      <c r="C5457" s="10" t="s">
        <v>0</v>
      </c>
      <c r="D5457" s="10" t="s">
        <v>94</v>
      </c>
      <c r="E5457" s="10">
        <v>23</v>
      </c>
      <c r="F5457" s="10">
        <v>135325</v>
      </c>
      <c r="G5457" s="10">
        <v>0.25261414225075057</v>
      </c>
      <c r="H5457" s="10">
        <v>0.2141289488268982</v>
      </c>
      <c r="I5457" s="10">
        <v>0.16003694808793645</v>
      </c>
      <c r="J5457" s="10">
        <v>0.10587844079068909</v>
      </c>
      <c r="K5457" s="10">
        <v>0.11764271198965454</v>
      </c>
      <c r="L5457" s="10">
        <v>0.83997044152965084</v>
      </c>
      <c r="M5457" s="10">
        <v>275.04926813501407</v>
      </c>
      <c r="N5457" s="10">
        <v>8.7079253648623678E-2</v>
      </c>
      <c r="O5457" s="10">
        <v>3.2942915204138189E-2</v>
      </c>
      <c r="P5457" s="10">
        <v>3.2942915204138189E-2</v>
      </c>
      <c r="Q5457" s="10">
        <v>0</v>
      </c>
    </row>
    <row r="5458" spans="1:17" x14ac:dyDescent="0.2">
      <c r="A5458" s="9" t="str">
        <f t="shared" si="85"/>
        <v>201115A29BRA23</v>
      </c>
      <c r="B5458" s="10">
        <v>2011</v>
      </c>
      <c r="C5458" s="10" t="s">
        <v>3</v>
      </c>
      <c r="D5458" s="10" t="s">
        <v>92</v>
      </c>
      <c r="E5458" s="10">
        <v>23</v>
      </c>
      <c r="F5458" s="10">
        <v>344834</v>
      </c>
      <c r="G5458" s="10">
        <v>0.10341308170148408</v>
      </c>
      <c r="H5458" s="10">
        <v>0.62509207328743688</v>
      </c>
      <c r="I5458" s="10">
        <v>0.56044937564161301</v>
      </c>
      <c r="J5458" s="10">
        <v>0.13758214097217791</v>
      </c>
      <c r="K5458" s="10">
        <v>0.18653613042797404</v>
      </c>
      <c r="L5458" s="10">
        <v>0.39520464919352499</v>
      </c>
      <c r="M5458" s="10">
        <v>830.63247193257507</v>
      </c>
      <c r="N5458" s="10">
        <v>0.22826292033728576</v>
      </c>
      <c r="O5458" s="10">
        <v>5.6360390694164257E-2</v>
      </c>
      <c r="P5458" s="10">
        <v>5.5437353961365982E-2</v>
      </c>
      <c r="Q5458" s="10">
        <v>9.230367327982816E-4</v>
      </c>
    </row>
    <row r="5459" spans="1:17" x14ac:dyDescent="0.2">
      <c r="A5459" s="9" t="str">
        <f t="shared" si="85"/>
        <v>201115A29IND23</v>
      </c>
      <c r="B5459" s="10">
        <v>2011</v>
      </c>
      <c r="C5459" s="10" t="s">
        <v>3</v>
      </c>
      <c r="D5459" s="10" t="s">
        <v>107</v>
      </c>
      <c r="E5459" s="10">
        <v>23</v>
      </c>
      <c r="F5459" s="10">
        <v>2231</v>
      </c>
      <c r="G5459" s="10">
        <v>0</v>
      </c>
      <c r="H5459" s="10">
        <v>0.71447781264007171</v>
      </c>
      <c r="I5459" s="10">
        <v>0.71447781264007171</v>
      </c>
      <c r="J5459" s="10">
        <v>0</v>
      </c>
      <c r="K5459" s="10">
        <v>0</v>
      </c>
      <c r="L5459" s="10">
        <v>0.28552218735992829</v>
      </c>
      <c r="M5459" s="10">
        <v>687.33688833124211</v>
      </c>
      <c r="N5459" s="10">
        <v>0.42850739578664276</v>
      </c>
      <c r="O5459" s="10">
        <v>0.42850739578664276</v>
      </c>
      <c r="P5459" s="10">
        <v>0.42850739578664276</v>
      </c>
      <c r="Q5459" s="10">
        <v>0</v>
      </c>
    </row>
    <row r="5460" spans="1:17" x14ac:dyDescent="0.2">
      <c r="A5460" s="9" t="str">
        <f t="shared" si="85"/>
        <v>201115A29NEG23</v>
      </c>
      <c r="B5460" s="10">
        <v>2011</v>
      </c>
      <c r="C5460" s="10" t="s">
        <v>3</v>
      </c>
      <c r="D5460" s="10" t="s">
        <v>94</v>
      </c>
      <c r="E5460" s="10">
        <v>23</v>
      </c>
      <c r="F5460" s="10">
        <v>674421</v>
      </c>
      <c r="G5460" s="10">
        <v>0.1222635819629647</v>
      </c>
      <c r="H5460" s="10">
        <v>0.62936948879112597</v>
      </c>
      <c r="I5460" s="10">
        <v>0.55242052071332304</v>
      </c>
      <c r="J5460" s="10">
        <v>0.17517248128394577</v>
      </c>
      <c r="K5460" s="10">
        <v>0.22993501092047847</v>
      </c>
      <c r="L5460" s="10">
        <v>0.31301516411855501</v>
      </c>
      <c r="M5460" s="10">
        <v>637.72204128303645</v>
      </c>
      <c r="N5460" s="10">
        <v>0.21738420621445448</v>
      </c>
      <c r="O5460" s="10">
        <v>6.3330384811749754E-2</v>
      </c>
      <c r="P5460" s="10">
        <v>5.9551725775619485E-2</v>
      </c>
      <c r="Q5460" s="10">
        <v>3.778659036130273E-3</v>
      </c>
    </row>
    <row r="5461" spans="1:17" x14ac:dyDescent="0.2">
      <c r="A5461" s="9" t="str">
        <f t="shared" si="85"/>
        <v>201118A24BRA23</v>
      </c>
      <c r="B5461" s="10">
        <v>2011</v>
      </c>
      <c r="C5461" s="10" t="s">
        <v>1</v>
      </c>
      <c r="D5461" s="10" t="s">
        <v>92</v>
      </c>
      <c r="E5461" s="10">
        <v>23</v>
      </c>
      <c r="F5461" s="10">
        <v>165573</v>
      </c>
      <c r="G5461" s="10">
        <v>0.10710019907100199</v>
      </c>
      <c r="H5461" s="10">
        <v>0.68262941421608592</v>
      </c>
      <c r="I5461" s="10">
        <v>0.60951966806182167</v>
      </c>
      <c r="J5461" s="10">
        <v>0.14422641372687575</v>
      </c>
      <c r="K5461" s="10">
        <v>0.20579442300375062</v>
      </c>
      <c r="L5461" s="10">
        <v>0.38465208699486025</v>
      </c>
      <c r="M5461" s="10">
        <v>677.61731529614838</v>
      </c>
      <c r="N5461" s="10">
        <v>0.25232672128965106</v>
      </c>
      <c r="O5461" s="10">
        <v>4.8131966548464786E-2</v>
      </c>
      <c r="P5461" s="10">
        <v>4.6207656093044648E-2</v>
      </c>
      <c r="Q5461" s="10">
        <v>1.9243104554201411E-3</v>
      </c>
    </row>
    <row r="5462" spans="1:17" x14ac:dyDescent="0.2">
      <c r="A5462" s="9" t="str">
        <f t="shared" si="85"/>
        <v>201118A24IND23</v>
      </c>
      <c r="B5462" s="10">
        <v>2011</v>
      </c>
      <c r="C5462" s="10" t="s">
        <v>1</v>
      </c>
      <c r="D5462" s="10" t="s">
        <v>107</v>
      </c>
      <c r="E5462" s="10">
        <v>23</v>
      </c>
      <c r="F5462" s="10">
        <v>1275</v>
      </c>
      <c r="G5462" s="10">
        <v>0</v>
      </c>
      <c r="H5462" s="10">
        <v>1</v>
      </c>
      <c r="I5462" s="10">
        <v>1</v>
      </c>
      <c r="J5462" s="10">
        <v>0</v>
      </c>
      <c r="K5462" s="10">
        <v>0</v>
      </c>
      <c r="L5462" s="10">
        <v>0</v>
      </c>
      <c r="M5462" s="10">
        <v>609.10980392156864</v>
      </c>
      <c r="N5462" s="10">
        <v>0.49960784313725493</v>
      </c>
      <c r="O5462" s="10">
        <v>0.49960784313725493</v>
      </c>
      <c r="P5462" s="10">
        <v>0.49960784313725493</v>
      </c>
      <c r="Q5462" s="10">
        <v>0</v>
      </c>
    </row>
    <row r="5463" spans="1:17" x14ac:dyDescent="0.2">
      <c r="A5463" s="9" t="str">
        <f t="shared" si="85"/>
        <v>201118A24NEG23</v>
      </c>
      <c r="B5463" s="10">
        <v>2011</v>
      </c>
      <c r="C5463" s="10" t="s">
        <v>1</v>
      </c>
      <c r="D5463" s="10" t="s">
        <v>94</v>
      </c>
      <c r="E5463" s="10">
        <v>23</v>
      </c>
      <c r="F5463" s="10">
        <v>313020</v>
      </c>
      <c r="G5463" s="10">
        <v>0.15610430696366462</v>
      </c>
      <c r="H5463" s="10">
        <v>0.69071624816305666</v>
      </c>
      <c r="I5463" s="10">
        <v>0.58289246693502017</v>
      </c>
      <c r="J5463" s="10">
        <v>0.19230400613379336</v>
      </c>
      <c r="K5463" s="10">
        <v>0.27367580346303749</v>
      </c>
      <c r="L5463" s="10">
        <v>0.25939237109449875</v>
      </c>
      <c r="M5463" s="10">
        <v>576.85976980935607</v>
      </c>
      <c r="N5463" s="10">
        <v>0.22602030047777116</v>
      </c>
      <c r="O5463" s="10">
        <v>5.0907893137875679E-2</v>
      </c>
      <c r="P5463" s="10">
        <v>4.9890950489603521E-2</v>
      </c>
      <c r="Q5463" s="10">
        <v>1.0169426482721569E-3</v>
      </c>
    </row>
    <row r="5464" spans="1:17" x14ac:dyDescent="0.2">
      <c r="A5464" s="9" t="str">
        <f t="shared" si="85"/>
        <v>201125A29BRA23</v>
      </c>
      <c r="B5464" s="10">
        <v>2011</v>
      </c>
      <c r="C5464" s="10" t="s">
        <v>2</v>
      </c>
      <c r="D5464" s="10" t="s">
        <v>92</v>
      </c>
      <c r="E5464" s="10">
        <v>23</v>
      </c>
      <c r="F5464" s="10">
        <v>115585</v>
      </c>
      <c r="G5464" s="10">
        <v>8.6791053727795164E-2</v>
      </c>
      <c r="H5464" s="10">
        <v>0.79338149413851278</v>
      </c>
      <c r="I5464" s="10">
        <v>0.72452307825409867</v>
      </c>
      <c r="J5464" s="10">
        <v>0.15978716961543452</v>
      </c>
      <c r="K5464" s="10">
        <v>0.21488947527793398</v>
      </c>
      <c r="L5464" s="10">
        <v>0.15149889691568974</v>
      </c>
      <c r="M5464" s="10">
        <v>1071.7087640833884</v>
      </c>
      <c r="N5464" s="10">
        <v>0.29204481550374184</v>
      </c>
      <c r="O5464" s="10">
        <v>9.3662672492105373E-2</v>
      </c>
      <c r="P5464" s="10">
        <v>9.3662672492105373E-2</v>
      </c>
      <c r="Q5464" s="10">
        <v>0</v>
      </c>
    </row>
    <row r="5465" spans="1:17" x14ac:dyDescent="0.2">
      <c r="A5465" s="9" t="str">
        <f t="shared" si="85"/>
        <v>201125A29IND23</v>
      </c>
      <c r="B5465" s="10">
        <v>2011</v>
      </c>
      <c r="C5465" s="10" t="s">
        <v>2</v>
      </c>
      <c r="D5465" s="10" t="s">
        <v>107</v>
      </c>
      <c r="E5465" s="10">
        <v>23</v>
      </c>
      <c r="F5465" s="10">
        <v>319</v>
      </c>
      <c r="G5465" s="10">
        <v>0</v>
      </c>
      <c r="H5465" s="10">
        <v>1</v>
      </c>
      <c r="I5465" s="10">
        <v>1</v>
      </c>
      <c r="J5465" s="10">
        <v>0</v>
      </c>
      <c r="K5465" s="10">
        <v>0</v>
      </c>
      <c r="L5465" s="10">
        <v>0</v>
      </c>
      <c r="M5465" s="10">
        <v>1000</v>
      </c>
      <c r="N5465" s="10">
        <v>1</v>
      </c>
      <c r="O5465" s="10">
        <v>1</v>
      </c>
      <c r="P5465" s="10">
        <v>1</v>
      </c>
      <c r="Q5465" s="10">
        <v>0</v>
      </c>
    </row>
    <row r="5466" spans="1:17" x14ac:dyDescent="0.2">
      <c r="A5466" s="9" t="str">
        <f t="shared" si="85"/>
        <v>201125A29NEG23</v>
      </c>
      <c r="B5466" s="10">
        <v>2011</v>
      </c>
      <c r="C5466" s="10" t="s">
        <v>2</v>
      </c>
      <c r="D5466" s="10" t="s">
        <v>94</v>
      </c>
      <c r="E5466" s="10">
        <v>23</v>
      </c>
      <c r="F5466" s="10">
        <v>226076</v>
      </c>
      <c r="G5466" s="10">
        <v>6.0382094547482917E-2</v>
      </c>
      <c r="H5466" s="10">
        <v>0.79298554468408855</v>
      </c>
      <c r="I5466" s="10">
        <v>0.74510341655018664</v>
      </c>
      <c r="J5466" s="10">
        <v>0.19293069587218459</v>
      </c>
      <c r="K5466" s="10">
        <v>0.23658858083122489</v>
      </c>
      <c r="L5466" s="10">
        <v>7.1834250429059249E-2</v>
      </c>
      <c r="M5466" s="10">
        <v>750.64878729945644</v>
      </c>
      <c r="N5466" s="10">
        <v>0.28353052175569304</v>
      </c>
      <c r="O5466" s="10">
        <v>9.8752198159968468E-2</v>
      </c>
      <c r="P5466" s="10">
        <v>8.8883179702069035E-2</v>
      </c>
      <c r="Q5466" s="10">
        <v>9.8690184578994235E-3</v>
      </c>
    </row>
    <row r="5467" spans="1:17" x14ac:dyDescent="0.2">
      <c r="A5467" s="9" t="str">
        <f t="shared" si="85"/>
        <v>201130EMABRA23</v>
      </c>
      <c r="B5467" s="10">
        <v>2011</v>
      </c>
      <c r="C5467" s="10" t="s">
        <v>4</v>
      </c>
      <c r="D5467" s="10" t="s">
        <v>92</v>
      </c>
      <c r="E5467" s="10">
        <v>23</v>
      </c>
      <c r="F5467" s="10">
        <v>625368</v>
      </c>
      <c r="G5467" s="10">
        <v>3.3941199653969807E-2</v>
      </c>
      <c r="H5467" s="10">
        <v>0.64511295749062947</v>
      </c>
      <c r="I5467" s="10">
        <v>0.62321704980107717</v>
      </c>
      <c r="J5467" s="10">
        <v>0.35132114211152471</v>
      </c>
      <c r="K5467" s="10">
        <v>0.37169154801652787</v>
      </c>
      <c r="L5467" s="10">
        <v>2.953141190467053E-2</v>
      </c>
      <c r="M5467" s="10">
        <v>1775.4052580087841</v>
      </c>
      <c r="N5467" s="10">
        <v>0.29679027055767487</v>
      </c>
      <c r="O5467" s="10">
        <v>0.20244581319445112</v>
      </c>
      <c r="P5467" s="10">
        <v>0.16930914425365223</v>
      </c>
      <c r="Q5467" s="10">
        <v>3.3136668940798891E-2</v>
      </c>
    </row>
    <row r="5468" spans="1:17" x14ac:dyDescent="0.2">
      <c r="A5468" s="9" t="str">
        <f t="shared" si="85"/>
        <v>201130EMAIND23</v>
      </c>
      <c r="B5468" s="10">
        <v>2011</v>
      </c>
      <c r="C5468" s="10" t="s">
        <v>4</v>
      </c>
      <c r="D5468" s="10" t="s">
        <v>107</v>
      </c>
      <c r="E5468" s="10">
        <v>23</v>
      </c>
      <c r="F5468" s="10">
        <v>1911</v>
      </c>
      <c r="G5468" s="10">
        <v>0</v>
      </c>
      <c r="H5468" s="10">
        <v>1</v>
      </c>
      <c r="I5468" s="10">
        <v>1</v>
      </c>
      <c r="J5468" s="10">
        <v>0</v>
      </c>
      <c r="K5468" s="10">
        <v>0</v>
      </c>
      <c r="L5468" s="10">
        <v>0.16692830978545264</v>
      </c>
      <c r="M5468" s="10">
        <v>769.59824231010668</v>
      </c>
      <c r="N5468" s="10">
        <v>0</v>
      </c>
      <c r="O5468" s="10">
        <v>0.1664050235478807</v>
      </c>
      <c r="P5468" s="10">
        <v>0</v>
      </c>
      <c r="Q5468" s="10">
        <v>0.1664050235478807</v>
      </c>
    </row>
    <row r="5469" spans="1:17" x14ac:dyDescent="0.2">
      <c r="A5469" s="9" t="str">
        <f t="shared" si="85"/>
        <v>201130EMANEG23</v>
      </c>
      <c r="B5469" s="10">
        <v>2011</v>
      </c>
      <c r="C5469" s="10" t="s">
        <v>4</v>
      </c>
      <c r="D5469" s="10" t="s">
        <v>94</v>
      </c>
      <c r="E5469" s="10">
        <v>23</v>
      </c>
      <c r="F5469" s="10">
        <v>1220551</v>
      </c>
      <c r="G5469" s="10">
        <v>3.3454645505821737E-2</v>
      </c>
      <c r="H5469" s="10">
        <v>0.65510576780486851</v>
      </c>
      <c r="I5469" s="10">
        <v>0.6331894365741374</v>
      </c>
      <c r="J5469" s="10">
        <v>0.33993827377962904</v>
      </c>
      <c r="K5469" s="10">
        <v>0.36028973799538078</v>
      </c>
      <c r="L5469" s="10">
        <v>2.7127911902083569E-2</v>
      </c>
      <c r="M5469" s="10">
        <v>964.59747352162401</v>
      </c>
      <c r="N5469" s="10">
        <v>0.30950485735477684</v>
      </c>
      <c r="O5469" s="10">
        <v>0.20084796076619077</v>
      </c>
      <c r="P5469" s="10">
        <v>0.18644364662600096</v>
      </c>
      <c r="Q5469" s="10">
        <v>1.4404314140189821E-2</v>
      </c>
    </row>
    <row r="5470" spans="1:17" x14ac:dyDescent="0.2">
      <c r="A5470" s="9" t="str">
        <f t="shared" si="85"/>
        <v>201115A17BRA26</v>
      </c>
      <c r="B5470" s="10">
        <v>2011</v>
      </c>
      <c r="C5470" s="10" t="s">
        <v>0</v>
      </c>
      <c r="D5470" s="10" t="s">
        <v>92</v>
      </c>
      <c r="E5470" s="10">
        <v>26</v>
      </c>
      <c r="F5470" s="10">
        <v>68230</v>
      </c>
      <c r="G5470" s="10">
        <v>0.52166959859267548</v>
      </c>
      <c r="H5470" s="10">
        <v>9.1645903561483222E-2</v>
      </c>
      <c r="I5470" s="10">
        <v>4.3837021837901217E-2</v>
      </c>
      <c r="J5470" s="10">
        <v>9.1601934632859441E-2</v>
      </c>
      <c r="K5470" s="10">
        <v>0.10753334310420636</v>
      </c>
      <c r="L5470" s="10">
        <v>0.88449362450534952</v>
      </c>
      <c r="M5470" s="10">
        <v>400.09194556822359</v>
      </c>
      <c r="N5470" s="10">
        <v>3.5878645756998388E-2</v>
      </c>
      <c r="O5470" s="10">
        <v>7.9730323904440865E-3</v>
      </c>
      <c r="P5470" s="10">
        <v>7.9730323904440865E-3</v>
      </c>
      <c r="Q5470" s="10">
        <v>0</v>
      </c>
    </row>
    <row r="5471" spans="1:17" x14ac:dyDescent="0.2">
      <c r="A5471" s="9" t="str">
        <f t="shared" si="85"/>
        <v>201115A17IND26</v>
      </c>
      <c r="B5471" s="10">
        <v>2011</v>
      </c>
      <c r="C5471" s="10" t="s">
        <v>0</v>
      </c>
      <c r="D5471" s="10" t="s">
        <v>107</v>
      </c>
      <c r="E5471" s="10">
        <v>26</v>
      </c>
      <c r="F5471" s="10">
        <v>816</v>
      </c>
      <c r="H5471" s="10">
        <v>0</v>
      </c>
      <c r="I5471" s="10">
        <v>0</v>
      </c>
      <c r="J5471" s="10">
        <v>0</v>
      </c>
      <c r="K5471" s="10">
        <v>0</v>
      </c>
      <c r="L5471" s="10">
        <v>1</v>
      </c>
      <c r="N5471" s="10">
        <v>0</v>
      </c>
      <c r="O5471" s="10">
        <v>0</v>
      </c>
      <c r="P5471" s="10">
        <v>0</v>
      </c>
      <c r="Q5471" s="10">
        <v>0</v>
      </c>
    </row>
    <row r="5472" spans="1:17" x14ac:dyDescent="0.2">
      <c r="A5472" s="9" t="str">
        <f t="shared" si="85"/>
        <v>201115A17NEG26</v>
      </c>
      <c r="B5472" s="10">
        <v>2011</v>
      </c>
      <c r="C5472" s="10" t="s">
        <v>0</v>
      </c>
      <c r="D5472" s="10" t="s">
        <v>94</v>
      </c>
      <c r="E5472" s="10">
        <v>26</v>
      </c>
      <c r="F5472" s="10">
        <v>124764</v>
      </c>
      <c r="G5472" s="10">
        <v>0.4</v>
      </c>
      <c r="H5472" s="10">
        <v>0.14158731685422077</v>
      </c>
      <c r="I5472" s="10">
        <v>8.4952390112532458E-2</v>
      </c>
      <c r="J5472" s="10">
        <v>0.15033182648841012</v>
      </c>
      <c r="K5472" s="10">
        <v>0.16556859350453657</v>
      </c>
      <c r="L5472" s="10">
        <v>0.78866499951909208</v>
      </c>
      <c r="M5472" s="10">
        <v>414.84312900851643</v>
      </c>
      <c r="N5472" s="10">
        <v>6.5331345580455905E-2</v>
      </c>
      <c r="O5472" s="10">
        <v>2.17771151934853E-2</v>
      </c>
      <c r="P5472" s="10">
        <v>2.17771151934853E-2</v>
      </c>
      <c r="Q5472" s="10">
        <v>0</v>
      </c>
    </row>
    <row r="5473" spans="1:17" x14ac:dyDescent="0.2">
      <c r="A5473" s="9" t="str">
        <f t="shared" si="85"/>
        <v>201115A29BRA26</v>
      </c>
      <c r="B5473" s="10">
        <v>2011</v>
      </c>
      <c r="C5473" s="10" t="s">
        <v>3</v>
      </c>
      <c r="D5473" s="10" t="s">
        <v>92</v>
      </c>
      <c r="E5473" s="10">
        <v>26</v>
      </c>
      <c r="F5473" s="10">
        <v>335453</v>
      </c>
      <c r="G5473" s="10">
        <v>0.17678922901794977</v>
      </c>
      <c r="H5473" s="10">
        <v>0.53161247626344077</v>
      </c>
      <c r="I5473" s="10">
        <v>0.43762911644850394</v>
      </c>
      <c r="J5473" s="10">
        <v>0.19284966895511443</v>
      </c>
      <c r="K5473" s="10">
        <v>0.24955806029458671</v>
      </c>
      <c r="L5473" s="10">
        <v>0.40357963708775896</v>
      </c>
      <c r="M5473" s="10">
        <v>943.18978175060283</v>
      </c>
      <c r="N5473" s="10">
        <v>0.16616038610475983</v>
      </c>
      <c r="O5473" s="10">
        <v>3.160204261103642E-2</v>
      </c>
      <c r="P5473" s="10">
        <v>2.9986317010132567E-2</v>
      </c>
      <c r="Q5473" s="10">
        <v>1.6157256009038524E-3</v>
      </c>
    </row>
    <row r="5474" spans="1:17" x14ac:dyDescent="0.2">
      <c r="A5474" s="9" t="str">
        <f t="shared" si="85"/>
        <v>201115A29IND26</v>
      </c>
      <c r="B5474" s="10">
        <v>2011</v>
      </c>
      <c r="C5474" s="10" t="s">
        <v>3</v>
      </c>
      <c r="D5474" s="10" t="s">
        <v>107</v>
      </c>
      <c r="E5474" s="10">
        <v>26</v>
      </c>
      <c r="F5474" s="10">
        <v>2990</v>
      </c>
      <c r="G5474" s="10">
        <v>0</v>
      </c>
      <c r="H5474" s="10">
        <v>0.45484949832775917</v>
      </c>
      <c r="I5474" s="10">
        <v>0.45484949832775917</v>
      </c>
      <c r="J5474" s="10">
        <v>0.18160535117056856</v>
      </c>
      <c r="K5474" s="10">
        <v>0.18160535117056856</v>
      </c>
      <c r="L5474" s="10">
        <v>0.36354515050167224</v>
      </c>
      <c r="M5474" s="10">
        <v>730.5</v>
      </c>
      <c r="N5474" s="10">
        <v>9.0969899665551843E-2</v>
      </c>
      <c r="O5474" s="10">
        <v>0</v>
      </c>
      <c r="P5474" s="10">
        <v>0</v>
      </c>
      <c r="Q5474" s="10">
        <v>0</v>
      </c>
    </row>
    <row r="5475" spans="1:17" x14ac:dyDescent="0.2">
      <c r="A5475" s="9" t="str">
        <f t="shared" si="85"/>
        <v>201115A29NEG26</v>
      </c>
      <c r="B5475" s="10">
        <v>2011</v>
      </c>
      <c r="C5475" s="10" t="s">
        <v>3</v>
      </c>
      <c r="D5475" s="10" t="s">
        <v>94</v>
      </c>
      <c r="E5475" s="10">
        <v>26</v>
      </c>
      <c r="F5475" s="10">
        <v>602641</v>
      </c>
      <c r="G5475" s="10">
        <v>0.20159524416733354</v>
      </c>
      <c r="H5475" s="10">
        <v>0.56607333387539183</v>
      </c>
      <c r="I5475" s="10">
        <v>0.45195564191616566</v>
      </c>
      <c r="J5475" s="10">
        <v>0.21651862385732135</v>
      </c>
      <c r="K5475" s="10">
        <v>0.29950501210505093</v>
      </c>
      <c r="L5475" s="10">
        <v>0.32656258037538105</v>
      </c>
      <c r="M5475" s="10">
        <v>766.76676517575129</v>
      </c>
      <c r="N5475" s="10">
        <v>0.20380914067422157</v>
      </c>
      <c r="O5475" s="10">
        <v>6.0111079156782529E-2</v>
      </c>
      <c r="P5475" s="10">
        <v>5.8304089581466635E-2</v>
      </c>
      <c r="Q5475" s="10">
        <v>1.8069895753158908E-3</v>
      </c>
    </row>
    <row r="5476" spans="1:17" x14ac:dyDescent="0.2">
      <c r="A5476" s="9" t="str">
        <f t="shared" si="85"/>
        <v>201118A24BRA26</v>
      </c>
      <c r="B5476" s="10">
        <v>2011</v>
      </c>
      <c r="C5476" s="10" t="s">
        <v>1</v>
      </c>
      <c r="D5476" s="10" t="s">
        <v>92</v>
      </c>
      <c r="E5476" s="10">
        <v>26</v>
      </c>
      <c r="F5476" s="10">
        <v>148423</v>
      </c>
      <c r="G5476" s="10">
        <v>0.22072927490534713</v>
      </c>
      <c r="H5476" s="10">
        <v>0.56411068365415062</v>
      </c>
      <c r="I5476" s="10">
        <v>0.43959494148481032</v>
      </c>
      <c r="J5476" s="10">
        <v>0.2179109706716614</v>
      </c>
      <c r="K5476" s="10">
        <v>0.28016547300620526</v>
      </c>
      <c r="L5476" s="10">
        <v>0.39564622733673355</v>
      </c>
      <c r="M5476" s="10">
        <v>728.06327762145304</v>
      </c>
      <c r="N5476" s="10">
        <v>0.16122164354581164</v>
      </c>
      <c r="O5476" s="10">
        <v>2.5636188461357068E-2</v>
      </c>
      <c r="P5476" s="10">
        <v>2.5636188461357068E-2</v>
      </c>
      <c r="Q5476" s="10">
        <v>0</v>
      </c>
    </row>
    <row r="5477" spans="1:17" x14ac:dyDescent="0.2">
      <c r="A5477" s="9" t="str">
        <f t="shared" si="85"/>
        <v>201118A24IND26</v>
      </c>
      <c r="B5477" s="10">
        <v>2011</v>
      </c>
      <c r="C5477" s="10" t="s">
        <v>1</v>
      </c>
      <c r="D5477" s="10" t="s">
        <v>107</v>
      </c>
      <c r="E5477" s="10">
        <v>26</v>
      </c>
      <c r="F5477" s="10">
        <v>1903</v>
      </c>
      <c r="G5477" s="10">
        <v>0</v>
      </c>
      <c r="H5477" s="10">
        <v>0.7146610614818707</v>
      </c>
      <c r="I5477" s="10">
        <v>0.7146610614818707</v>
      </c>
      <c r="J5477" s="10">
        <v>0.28533893851812925</v>
      </c>
      <c r="K5477" s="10">
        <v>0.28533893851812925</v>
      </c>
      <c r="L5477" s="10">
        <v>0</v>
      </c>
      <c r="M5477" s="10">
        <v>730.5</v>
      </c>
      <c r="N5477" s="10">
        <v>0.14293221229637415</v>
      </c>
      <c r="O5477" s="10">
        <v>0</v>
      </c>
      <c r="P5477" s="10">
        <v>0</v>
      </c>
      <c r="Q5477" s="10">
        <v>0</v>
      </c>
    </row>
    <row r="5478" spans="1:17" x14ac:dyDescent="0.2">
      <c r="A5478" s="9" t="str">
        <f t="shared" si="85"/>
        <v>201118A24NEG26</v>
      </c>
      <c r="B5478" s="10">
        <v>2011</v>
      </c>
      <c r="C5478" s="10" t="s">
        <v>1</v>
      </c>
      <c r="D5478" s="10" t="s">
        <v>94</v>
      </c>
      <c r="E5478" s="10">
        <v>26</v>
      </c>
      <c r="F5478" s="10">
        <v>272102</v>
      </c>
      <c r="G5478" s="10">
        <v>0.20616568026134266</v>
      </c>
      <c r="H5478" s="10">
        <v>0.61536850151781319</v>
      </c>
      <c r="I5478" s="10">
        <v>0.48850063579099012</v>
      </c>
      <c r="J5478" s="10">
        <v>0.24677143130149723</v>
      </c>
      <c r="K5478" s="10">
        <v>0.34066269266672056</v>
      </c>
      <c r="L5478" s="10">
        <v>0.27273228421694806</v>
      </c>
      <c r="M5478" s="10">
        <v>674.42896145566124</v>
      </c>
      <c r="N5478" s="10">
        <v>0.22046106323216089</v>
      </c>
      <c r="O5478" s="10">
        <v>4.7108955124849791E-2</v>
      </c>
      <c r="P5478" s="10">
        <v>4.7108955124849791E-2</v>
      </c>
      <c r="Q5478" s="10">
        <v>0</v>
      </c>
    </row>
    <row r="5479" spans="1:17" x14ac:dyDescent="0.2">
      <c r="A5479" s="9" t="str">
        <f t="shared" si="85"/>
        <v>201125A29BRA26</v>
      </c>
      <c r="B5479" s="10">
        <v>2011</v>
      </c>
      <c r="C5479" s="10" t="s">
        <v>2</v>
      </c>
      <c r="D5479" s="10" t="s">
        <v>92</v>
      </c>
      <c r="E5479" s="10">
        <v>26</v>
      </c>
      <c r="F5479" s="10">
        <v>118800</v>
      </c>
      <c r="G5479" s="10">
        <v>0.11074011612771785</v>
      </c>
      <c r="H5479" s="10">
        <v>0.74369528619528624</v>
      </c>
      <c r="I5479" s="10">
        <v>0.66133838383838384</v>
      </c>
      <c r="J5479" s="10">
        <v>0.21968855218855218</v>
      </c>
      <c r="K5479" s="10">
        <v>0.29288720538720536</v>
      </c>
      <c r="L5479" s="10">
        <v>0.13728956228956229</v>
      </c>
      <c r="M5479" s="10">
        <v>1150.0047003868331</v>
      </c>
      <c r="N5479" s="10">
        <v>0.24715488215488216</v>
      </c>
      <c r="O5479" s="10">
        <v>5.2626262626262625E-2</v>
      </c>
      <c r="P5479" s="10">
        <v>4.8063973063973066E-2</v>
      </c>
      <c r="Q5479" s="10">
        <v>4.5622895622895619E-3</v>
      </c>
    </row>
    <row r="5480" spans="1:17" x14ac:dyDescent="0.2">
      <c r="A5480" s="9" t="str">
        <f t="shared" si="85"/>
        <v>201125A29IND26</v>
      </c>
      <c r="B5480" s="10">
        <v>2011</v>
      </c>
      <c r="C5480" s="10" t="s">
        <v>2</v>
      </c>
      <c r="D5480" s="10" t="s">
        <v>107</v>
      </c>
      <c r="E5480" s="10">
        <v>26</v>
      </c>
      <c r="F5480" s="10">
        <v>271</v>
      </c>
      <c r="H5480" s="10">
        <v>0</v>
      </c>
      <c r="I5480" s="10">
        <v>0</v>
      </c>
      <c r="J5480" s="10">
        <v>0</v>
      </c>
      <c r="K5480" s="10">
        <v>0</v>
      </c>
      <c r="L5480" s="10">
        <v>1</v>
      </c>
      <c r="N5480" s="10">
        <v>0</v>
      </c>
      <c r="O5480" s="10">
        <v>0</v>
      </c>
      <c r="P5480" s="10">
        <v>0</v>
      </c>
      <c r="Q5480" s="10">
        <v>0</v>
      </c>
    </row>
    <row r="5481" spans="1:17" x14ac:dyDescent="0.2">
      <c r="A5481" s="9" t="str">
        <f t="shared" si="85"/>
        <v>201125A29NEG26</v>
      </c>
      <c r="B5481" s="10">
        <v>2011</v>
      </c>
      <c r="C5481" s="10" t="s">
        <v>2</v>
      </c>
      <c r="D5481" s="10" t="s">
        <v>94</v>
      </c>
      <c r="E5481" s="10">
        <v>26</v>
      </c>
      <c r="F5481" s="10">
        <v>205775</v>
      </c>
      <c r="G5481" s="10">
        <v>0.1742281982426569</v>
      </c>
      <c r="H5481" s="10">
        <v>0.75826023569432632</v>
      </c>
      <c r="I5481" s="10">
        <v>0.62614992103025147</v>
      </c>
      <c r="J5481" s="10">
        <v>0.21664439314785566</v>
      </c>
      <c r="K5481" s="10">
        <v>0.32628842181994899</v>
      </c>
      <c r="L5481" s="10">
        <v>0.11756530190742316</v>
      </c>
      <c r="M5481" s="10">
        <v>892.94052215560555</v>
      </c>
      <c r="N5481" s="10">
        <v>0.2658987946647981</v>
      </c>
      <c r="O5481" s="10">
        <v>0.10054841048549169</v>
      </c>
      <c r="P5481" s="10">
        <v>9.5258949990997696E-2</v>
      </c>
      <c r="Q5481" s="10">
        <v>5.289460494493998E-3</v>
      </c>
    </row>
    <row r="5482" spans="1:17" x14ac:dyDescent="0.2">
      <c r="A5482" s="9" t="str">
        <f t="shared" si="85"/>
        <v>201130EMABRA26</v>
      </c>
      <c r="B5482" s="10">
        <v>2011</v>
      </c>
      <c r="C5482" s="10" t="s">
        <v>4</v>
      </c>
      <c r="D5482" s="10" t="s">
        <v>92</v>
      </c>
      <c r="E5482" s="10">
        <v>26</v>
      </c>
      <c r="F5482" s="10">
        <v>755449</v>
      </c>
      <c r="G5482" s="10">
        <v>8.0664497345435862E-2</v>
      </c>
      <c r="H5482" s="10">
        <v>0.54877165764995384</v>
      </c>
      <c r="I5482" s="10">
        <v>0.5045052677281987</v>
      </c>
      <c r="J5482" s="10">
        <v>0.43180545609299897</v>
      </c>
      <c r="K5482" s="10">
        <v>0.4739115413482578</v>
      </c>
      <c r="L5482" s="10">
        <v>4.7493609760552995E-2</v>
      </c>
      <c r="M5482" s="10">
        <v>1730.4856451054998</v>
      </c>
      <c r="N5482" s="10">
        <v>0.2368570547037317</v>
      </c>
      <c r="O5482" s="10">
        <v>0.13103682977633058</v>
      </c>
      <c r="P5482" s="10">
        <v>0.11268086819381416</v>
      </c>
      <c r="Q5482" s="10">
        <v>1.8355961582516418E-2</v>
      </c>
    </row>
    <row r="5483" spans="1:17" x14ac:dyDescent="0.2">
      <c r="A5483" s="9" t="str">
        <f t="shared" si="85"/>
        <v>201130EMAIND26</v>
      </c>
      <c r="B5483" s="10">
        <v>2011</v>
      </c>
      <c r="C5483" s="10" t="s">
        <v>4</v>
      </c>
      <c r="D5483" s="10" t="s">
        <v>107</v>
      </c>
      <c r="E5483" s="10">
        <v>26</v>
      </c>
      <c r="F5483" s="10">
        <v>7070</v>
      </c>
      <c r="G5483" s="10">
        <v>0</v>
      </c>
      <c r="H5483" s="10">
        <v>0.49985855728429984</v>
      </c>
      <c r="I5483" s="10">
        <v>0.49985855728429984</v>
      </c>
      <c r="J5483" s="10">
        <v>0.46166902404526167</v>
      </c>
      <c r="K5483" s="10">
        <v>0.46166902404526167</v>
      </c>
      <c r="L5483" s="10">
        <v>3.847241867043847E-2</v>
      </c>
      <c r="M5483" s="10">
        <v>1317.5309261116684</v>
      </c>
      <c r="N5483" s="10">
        <v>0.19207920792079208</v>
      </c>
      <c r="O5483" s="10">
        <v>7.680339462517681E-2</v>
      </c>
      <c r="P5483" s="10">
        <v>7.680339462517681E-2</v>
      </c>
      <c r="Q5483" s="10">
        <v>0</v>
      </c>
    </row>
    <row r="5484" spans="1:17" x14ac:dyDescent="0.2">
      <c r="A5484" s="9" t="str">
        <f t="shared" si="85"/>
        <v>201130EMANEG26</v>
      </c>
      <c r="B5484" s="10">
        <v>2011</v>
      </c>
      <c r="C5484" s="10" t="s">
        <v>4</v>
      </c>
      <c r="D5484" s="10" t="s">
        <v>94</v>
      </c>
      <c r="E5484" s="10">
        <v>26</v>
      </c>
      <c r="F5484" s="10">
        <v>1267341</v>
      </c>
      <c r="G5484" s="10">
        <v>9.2442585864125598E-2</v>
      </c>
      <c r="H5484" s="10">
        <v>0.57549625554606065</v>
      </c>
      <c r="I5484" s="10">
        <v>0.52229589352826111</v>
      </c>
      <c r="J5484" s="10">
        <v>0.40905644179427636</v>
      </c>
      <c r="K5484" s="10">
        <v>0.46011294513473483</v>
      </c>
      <c r="L5484" s="10">
        <v>4.0117063994615496E-2</v>
      </c>
      <c r="M5484" s="10">
        <v>1125.0438719351157</v>
      </c>
      <c r="N5484" s="10">
        <v>0.24500175113626213</v>
      </c>
      <c r="O5484" s="10">
        <v>0.13990748624587218</v>
      </c>
      <c r="P5484" s="10">
        <v>0.12980939889777238</v>
      </c>
      <c r="Q5484" s="10">
        <v>1.0098087348099799E-2</v>
      </c>
    </row>
    <row r="5485" spans="1:17" x14ac:dyDescent="0.2">
      <c r="A5485" s="9" t="str">
        <f t="shared" si="85"/>
        <v>201115A17BRA29</v>
      </c>
      <c r="B5485" s="10">
        <v>2011</v>
      </c>
      <c r="C5485" s="10" t="s">
        <v>0</v>
      </c>
      <c r="D5485" s="10" t="s">
        <v>92</v>
      </c>
      <c r="E5485" s="10">
        <v>29</v>
      </c>
      <c r="F5485" s="10">
        <v>23116</v>
      </c>
      <c r="G5485" s="10">
        <v>0.61552254098360659</v>
      </c>
      <c r="H5485" s="10">
        <v>0.16888735075272537</v>
      </c>
      <c r="I5485" s="10">
        <v>6.4933379477418243E-2</v>
      </c>
      <c r="J5485" s="10">
        <v>3.8977331718290362E-2</v>
      </c>
      <c r="K5485" s="10">
        <v>3.8977331718290362E-2</v>
      </c>
      <c r="L5485" s="10">
        <v>0.94804464440214575</v>
      </c>
      <c r="M5485" s="10">
        <v>372.88474350433046</v>
      </c>
      <c r="N5485" s="10">
        <v>2.5999307838726424E-2</v>
      </c>
      <c r="O5485" s="10">
        <v>1.2978023879563939E-2</v>
      </c>
      <c r="P5485" s="10">
        <v>1.2978023879563939E-2</v>
      </c>
      <c r="Q5485" s="10">
        <v>0</v>
      </c>
    </row>
    <row r="5486" spans="1:17" x14ac:dyDescent="0.2">
      <c r="A5486" s="9" t="str">
        <f t="shared" si="85"/>
        <v>201115A17IND29</v>
      </c>
      <c r="B5486" s="10">
        <v>2011</v>
      </c>
      <c r="C5486" s="10" t="s">
        <v>0</v>
      </c>
      <c r="D5486" s="10" t="s">
        <v>107</v>
      </c>
      <c r="E5486" s="10">
        <v>29</v>
      </c>
      <c r="F5486" s="10">
        <v>1503</v>
      </c>
      <c r="G5486" s="10">
        <v>0</v>
      </c>
      <c r="H5486" s="10">
        <v>0.79973386560212911</v>
      </c>
      <c r="I5486" s="10">
        <v>0.79973386560212911</v>
      </c>
      <c r="J5486" s="10">
        <v>0</v>
      </c>
      <c r="K5486" s="10">
        <v>0</v>
      </c>
      <c r="L5486" s="10">
        <v>1</v>
      </c>
      <c r="M5486" s="10">
        <v>267.27953410981695</v>
      </c>
      <c r="N5486" s="10">
        <v>0.39920159680638723</v>
      </c>
      <c r="O5486" s="10">
        <v>0</v>
      </c>
      <c r="P5486" s="10">
        <v>0</v>
      </c>
      <c r="Q5486" s="10">
        <v>0</v>
      </c>
    </row>
    <row r="5487" spans="1:17" x14ac:dyDescent="0.2">
      <c r="A5487" s="9" t="str">
        <f t="shared" si="85"/>
        <v>201115A17NEG29</v>
      </c>
      <c r="B5487" s="10">
        <v>2011</v>
      </c>
      <c r="C5487" s="10" t="s">
        <v>0</v>
      </c>
      <c r="D5487" s="10" t="s">
        <v>94</v>
      </c>
      <c r="E5487" s="10">
        <v>29</v>
      </c>
      <c r="F5487" s="10">
        <v>164222</v>
      </c>
      <c r="G5487" s="10">
        <v>0.45734991849174284</v>
      </c>
      <c r="H5487" s="10">
        <v>0.34365675731631573</v>
      </c>
      <c r="I5487" s="10">
        <v>0.18648536736856205</v>
      </c>
      <c r="J5487" s="10">
        <v>7.4947327398277946E-2</v>
      </c>
      <c r="K5487" s="10">
        <v>9.6868872623643604E-2</v>
      </c>
      <c r="L5487" s="10">
        <v>0.86474406595949382</v>
      </c>
      <c r="M5487" s="10">
        <v>261.18371740958787</v>
      </c>
      <c r="N5487" s="10">
        <v>0.11883913239395452</v>
      </c>
      <c r="O5487" s="10">
        <v>3.4715202591613793E-2</v>
      </c>
      <c r="P5487" s="10">
        <v>3.4715202591613793E-2</v>
      </c>
      <c r="Q5487" s="10">
        <v>0</v>
      </c>
    </row>
    <row r="5488" spans="1:17" x14ac:dyDescent="0.2">
      <c r="A5488" s="9" t="str">
        <f t="shared" si="85"/>
        <v>201115A29BRA29</v>
      </c>
      <c r="B5488" s="10">
        <v>2011</v>
      </c>
      <c r="C5488" s="10" t="s">
        <v>3</v>
      </c>
      <c r="D5488" s="10" t="s">
        <v>92</v>
      </c>
      <c r="E5488" s="10">
        <v>29</v>
      </c>
      <c r="F5488" s="10">
        <v>132707</v>
      </c>
      <c r="G5488" s="10">
        <v>0.21384199051198055</v>
      </c>
      <c r="H5488" s="10">
        <v>0.6877783387462606</v>
      </c>
      <c r="I5488" s="10">
        <v>0.54070244975773696</v>
      </c>
      <c r="J5488" s="10">
        <v>6.3365157828901258E-2</v>
      </c>
      <c r="K5488" s="10">
        <v>0.14482280512708448</v>
      </c>
      <c r="L5488" s="10">
        <v>0.45927494404967334</v>
      </c>
      <c r="M5488" s="10">
        <v>1214.9989618479108</v>
      </c>
      <c r="N5488" s="10">
        <v>0.21038829903471556</v>
      </c>
      <c r="O5488" s="10">
        <v>5.884391931096325E-2</v>
      </c>
      <c r="P5488" s="10">
        <v>4.5265132962089415E-2</v>
      </c>
      <c r="Q5488" s="10">
        <v>1.3578786348873835E-2</v>
      </c>
    </row>
    <row r="5489" spans="1:17" x14ac:dyDescent="0.2">
      <c r="A5489" s="9" t="str">
        <f t="shared" si="85"/>
        <v>201115A29IND29</v>
      </c>
      <c r="B5489" s="10">
        <v>2011</v>
      </c>
      <c r="C5489" s="10" t="s">
        <v>3</v>
      </c>
      <c r="D5489" s="10" t="s">
        <v>107</v>
      </c>
      <c r="E5489" s="10">
        <v>29</v>
      </c>
      <c r="F5489" s="10">
        <v>4806</v>
      </c>
      <c r="G5489" s="10">
        <v>0.21426872770511296</v>
      </c>
      <c r="H5489" s="10">
        <v>0.87494798168955468</v>
      </c>
      <c r="I5489" s="10">
        <v>0.68747399084477734</v>
      </c>
      <c r="J5489" s="10">
        <v>0</v>
      </c>
      <c r="K5489" s="10">
        <v>0.12505201831044527</v>
      </c>
      <c r="L5489" s="10">
        <v>0.5</v>
      </c>
      <c r="M5489" s="10">
        <v>712.03692493946733</v>
      </c>
      <c r="N5489" s="10">
        <v>0.24989596337910944</v>
      </c>
      <c r="O5489" s="10">
        <v>0</v>
      </c>
      <c r="P5489" s="10">
        <v>0</v>
      </c>
      <c r="Q5489" s="10">
        <v>0</v>
      </c>
    </row>
    <row r="5490" spans="1:17" x14ac:dyDescent="0.2">
      <c r="A5490" s="9" t="str">
        <f t="shared" si="85"/>
        <v>201115A29NEG29</v>
      </c>
      <c r="B5490" s="10">
        <v>2011</v>
      </c>
      <c r="C5490" s="10" t="s">
        <v>3</v>
      </c>
      <c r="D5490" s="10" t="s">
        <v>94</v>
      </c>
      <c r="E5490" s="10">
        <v>29</v>
      </c>
      <c r="F5490" s="10">
        <v>831071</v>
      </c>
      <c r="G5490" s="10">
        <v>0.23351471194373163</v>
      </c>
      <c r="H5490" s="10">
        <v>0.72399109101388448</v>
      </c>
      <c r="I5490" s="10">
        <v>0.55492851994594927</v>
      </c>
      <c r="J5490" s="10">
        <v>0.10620993874169596</v>
      </c>
      <c r="K5490" s="10">
        <v>0.21531734352419948</v>
      </c>
      <c r="L5490" s="10">
        <v>0.34969094096653597</v>
      </c>
      <c r="M5490" s="10">
        <v>778.75519563489161</v>
      </c>
      <c r="N5490" s="10">
        <v>0.2347287486553975</v>
      </c>
      <c r="O5490" s="10">
        <v>6.7633053912989016E-2</v>
      </c>
      <c r="P5490" s="10">
        <v>6.2207665649607127E-2</v>
      </c>
      <c r="Q5490" s="10">
        <v>5.4253882633818811E-3</v>
      </c>
    </row>
    <row r="5491" spans="1:17" x14ac:dyDescent="0.2">
      <c r="A5491" s="9" t="str">
        <f t="shared" si="85"/>
        <v>201118A24BRA29</v>
      </c>
      <c r="B5491" s="10">
        <v>2011</v>
      </c>
      <c r="C5491" s="10" t="s">
        <v>1</v>
      </c>
      <c r="D5491" s="10" t="s">
        <v>92</v>
      </c>
      <c r="E5491" s="10">
        <v>29</v>
      </c>
      <c r="F5491" s="10">
        <v>57650</v>
      </c>
      <c r="G5491" s="10">
        <v>0.25553070452666893</v>
      </c>
      <c r="H5491" s="10">
        <v>0.7135125758889852</v>
      </c>
      <c r="I5491" s="10">
        <v>0.53118820468343453</v>
      </c>
      <c r="J5491" s="10">
        <v>8.3347788378143967E-2</v>
      </c>
      <c r="K5491" s="10">
        <v>0.19274934952298353</v>
      </c>
      <c r="L5491" s="10">
        <v>0.45313096270598441</v>
      </c>
      <c r="M5491" s="10">
        <v>903.29575885495683</v>
      </c>
      <c r="N5491" s="10">
        <v>0.20307025151777972</v>
      </c>
      <c r="O5491" s="10">
        <v>4.6903729401561144E-2</v>
      </c>
      <c r="P5491" s="10">
        <v>4.1682567215958366E-2</v>
      </c>
      <c r="Q5491" s="10">
        <v>5.221162185602775E-3</v>
      </c>
    </row>
    <row r="5492" spans="1:17" x14ac:dyDescent="0.2">
      <c r="A5492" s="9" t="str">
        <f t="shared" si="85"/>
        <v>201118A24IND29</v>
      </c>
      <c r="B5492" s="10">
        <v>2011</v>
      </c>
      <c r="C5492" s="10" t="s">
        <v>1</v>
      </c>
      <c r="D5492" s="10" t="s">
        <v>107</v>
      </c>
      <c r="E5492" s="10">
        <v>29</v>
      </c>
      <c r="F5492" s="10">
        <v>1801</v>
      </c>
      <c r="G5492" s="10">
        <v>0.60026648900732849</v>
      </c>
      <c r="H5492" s="10">
        <v>0.83342587451415884</v>
      </c>
      <c r="I5492" s="10">
        <v>0.33314825097168238</v>
      </c>
      <c r="J5492" s="10">
        <v>0</v>
      </c>
      <c r="K5492" s="10">
        <v>0.33370349805663518</v>
      </c>
      <c r="L5492" s="10">
        <v>0.4997223764575236</v>
      </c>
      <c r="M5492" s="10">
        <v>975</v>
      </c>
      <c r="N5492" s="10">
        <v>0.16657412548584119</v>
      </c>
      <c r="O5492" s="10">
        <v>0</v>
      </c>
      <c r="P5492" s="10">
        <v>0</v>
      </c>
      <c r="Q5492" s="10">
        <v>0</v>
      </c>
    </row>
    <row r="5493" spans="1:17" x14ac:dyDescent="0.2">
      <c r="A5493" s="9" t="str">
        <f t="shared" si="85"/>
        <v>201118A24NEG29</v>
      </c>
      <c r="B5493" s="10">
        <v>2011</v>
      </c>
      <c r="C5493" s="10" t="s">
        <v>1</v>
      </c>
      <c r="D5493" s="10" t="s">
        <v>94</v>
      </c>
      <c r="E5493" s="10">
        <v>29</v>
      </c>
      <c r="F5493" s="10">
        <v>360605</v>
      </c>
      <c r="G5493" s="10">
        <v>0.24622893273581309</v>
      </c>
      <c r="H5493" s="10">
        <v>0.77103201564038215</v>
      </c>
      <c r="I5493" s="10">
        <v>0.58118162532410811</v>
      </c>
      <c r="J5493" s="10">
        <v>0.11989018455096297</v>
      </c>
      <c r="K5493" s="10">
        <v>0.25312461003036563</v>
      </c>
      <c r="L5493" s="10">
        <v>0.31469613566090321</v>
      </c>
      <c r="M5493" s="10">
        <v>660.64289853096557</v>
      </c>
      <c r="N5493" s="10">
        <v>0.24415425819791564</v>
      </c>
      <c r="O5493" s="10">
        <v>5.6676982001359962E-2</v>
      </c>
      <c r="P5493" s="10">
        <v>5.334369492513287E-2</v>
      </c>
      <c r="Q5493" s="10">
        <v>3.3332870762270853E-3</v>
      </c>
    </row>
    <row r="5494" spans="1:17" x14ac:dyDescent="0.2">
      <c r="A5494" s="9" t="str">
        <f t="shared" si="85"/>
        <v>201125A29BRA29</v>
      </c>
      <c r="B5494" s="10">
        <v>2011</v>
      </c>
      <c r="C5494" s="10" t="s">
        <v>2</v>
      </c>
      <c r="D5494" s="10" t="s">
        <v>92</v>
      </c>
      <c r="E5494" s="10">
        <v>29</v>
      </c>
      <c r="F5494" s="10">
        <v>51941</v>
      </c>
      <c r="G5494" s="10">
        <v>0.14283551422082838</v>
      </c>
      <c r="H5494" s="10">
        <v>0.89014458712770261</v>
      </c>
      <c r="I5494" s="10">
        <v>0.76300032729443024</v>
      </c>
      <c r="J5494" s="10">
        <v>5.203981440480545E-2</v>
      </c>
      <c r="K5494" s="10">
        <v>0.13873433318572997</v>
      </c>
      <c r="L5494" s="10">
        <v>0.24857049344448509</v>
      </c>
      <c r="M5494" s="10">
        <v>1500.5090192107857</v>
      </c>
      <c r="N5494" s="10">
        <v>0.30057180262220595</v>
      </c>
      <c r="O5494" s="10">
        <v>9.25088080706956E-2</v>
      </c>
      <c r="P5494" s="10">
        <v>6.3610635143720756E-2</v>
      </c>
      <c r="Q5494" s="10">
        <v>2.8898172926974837E-2</v>
      </c>
    </row>
    <row r="5495" spans="1:17" x14ac:dyDescent="0.2">
      <c r="A5495" s="9" t="str">
        <f t="shared" si="85"/>
        <v>201125A29IND29</v>
      </c>
      <c r="B5495" s="10">
        <v>2011</v>
      </c>
      <c r="C5495" s="10" t="s">
        <v>2</v>
      </c>
      <c r="D5495" s="10" t="s">
        <v>107</v>
      </c>
      <c r="E5495" s="10">
        <v>29</v>
      </c>
      <c r="F5495" s="10">
        <v>1502</v>
      </c>
      <c r="G5495" s="10">
        <v>0</v>
      </c>
      <c r="H5495" s="10">
        <v>1</v>
      </c>
      <c r="I5495" s="10">
        <v>1</v>
      </c>
      <c r="J5495" s="10">
        <v>0</v>
      </c>
      <c r="K5495" s="10">
        <v>0</v>
      </c>
      <c r="L5495" s="10">
        <v>0</v>
      </c>
      <c r="M5495" s="10">
        <v>962.91611185086549</v>
      </c>
      <c r="N5495" s="10">
        <v>0.2003994673768309</v>
      </c>
      <c r="O5495" s="10">
        <v>0</v>
      </c>
      <c r="P5495" s="10">
        <v>0</v>
      </c>
      <c r="Q5495" s="10">
        <v>0</v>
      </c>
    </row>
    <row r="5496" spans="1:17" x14ac:dyDescent="0.2">
      <c r="A5496" s="9" t="str">
        <f t="shared" si="85"/>
        <v>201125A29NEG29</v>
      </c>
      <c r="B5496" s="10">
        <v>2011</v>
      </c>
      <c r="C5496" s="10" t="s">
        <v>2</v>
      </c>
      <c r="D5496" s="10" t="s">
        <v>94</v>
      </c>
      <c r="E5496" s="10">
        <v>29</v>
      </c>
      <c r="F5496" s="10">
        <v>306244</v>
      </c>
      <c r="G5496" s="10">
        <v>0.17301114462565584</v>
      </c>
      <c r="H5496" s="10">
        <v>0.8725526051122634</v>
      </c>
      <c r="I5496" s="10">
        <v>0.72159128015569285</v>
      </c>
      <c r="J5496" s="10">
        <v>0.1068657671660506</v>
      </c>
      <c r="K5496" s="10">
        <v>0.23431642742388423</v>
      </c>
      <c r="L5496" s="10">
        <v>0.11470265539896292</v>
      </c>
      <c r="M5496" s="10">
        <v>961.87298771728035</v>
      </c>
      <c r="N5496" s="10">
        <v>0.28588488568399839</v>
      </c>
      <c r="O5496" s="10">
        <v>9.8235201737969666E-2</v>
      </c>
      <c r="P5496" s="10">
        <v>8.7428511601732734E-2</v>
      </c>
      <c r="Q5496" s="10">
        <v>1.0806690136236929E-2</v>
      </c>
    </row>
    <row r="5497" spans="1:17" x14ac:dyDescent="0.2">
      <c r="A5497" s="9" t="str">
        <f t="shared" si="85"/>
        <v>201130EMABRA29</v>
      </c>
      <c r="B5497" s="10">
        <v>2011</v>
      </c>
      <c r="C5497" s="10" t="s">
        <v>4</v>
      </c>
      <c r="D5497" s="10" t="s">
        <v>92</v>
      </c>
      <c r="E5497" s="10">
        <v>29</v>
      </c>
      <c r="F5497" s="10">
        <v>326940</v>
      </c>
      <c r="G5497" s="10">
        <v>7.7230614958690297E-2</v>
      </c>
      <c r="H5497" s="10">
        <v>0.70155074325564326</v>
      </c>
      <c r="I5497" s="10">
        <v>0.6473695479292837</v>
      </c>
      <c r="J5497" s="10">
        <v>0.28651434513978102</v>
      </c>
      <c r="K5497" s="10">
        <v>0.33335168532452436</v>
      </c>
      <c r="L5497" s="10">
        <v>5.5089618890316265E-2</v>
      </c>
      <c r="M5497" s="10">
        <v>2891.8573737273896</v>
      </c>
      <c r="N5497" s="10">
        <v>0.31369737084022797</v>
      </c>
      <c r="O5497" s="10">
        <v>0.20976588833731691</v>
      </c>
      <c r="P5497" s="10">
        <v>0.14535453821168107</v>
      </c>
      <c r="Q5497" s="10">
        <v>6.4411350125635841E-2</v>
      </c>
    </row>
    <row r="5498" spans="1:17" x14ac:dyDescent="0.2">
      <c r="A5498" s="9" t="str">
        <f t="shared" si="85"/>
        <v>201130EMAIND29</v>
      </c>
      <c r="B5498" s="10">
        <v>2011</v>
      </c>
      <c r="C5498" s="10" t="s">
        <v>4</v>
      </c>
      <c r="D5498" s="10" t="s">
        <v>107</v>
      </c>
      <c r="E5498" s="10">
        <v>29</v>
      </c>
      <c r="F5498" s="10">
        <v>8405</v>
      </c>
      <c r="G5498" s="10">
        <v>5.5720103665309148E-2</v>
      </c>
      <c r="H5498" s="10">
        <v>0.64271267102914931</v>
      </c>
      <c r="I5498" s="10">
        <v>0.60690065437239737</v>
      </c>
      <c r="J5498" s="10">
        <v>0.35728732897085069</v>
      </c>
      <c r="K5498" s="10">
        <v>0.39309934562760263</v>
      </c>
      <c r="L5498" s="10">
        <v>3.569303985722784E-2</v>
      </c>
      <c r="M5498" s="10">
        <v>1250.6371299745149</v>
      </c>
      <c r="N5498" s="10">
        <v>0.28554431885782272</v>
      </c>
      <c r="O5498" s="10">
        <v>0.21415823914336704</v>
      </c>
      <c r="P5498" s="10">
        <v>0.21415823914336704</v>
      </c>
      <c r="Q5498" s="10">
        <v>0</v>
      </c>
    </row>
    <row r="5499" spans="1:17" x14ac:dyDescent="0.2">
      <c r="A5499" s="9" t="str">
        <f t="shared" si="85"/>
        <v>201130EMANEG29</v>
      </c>
      <c r="B5499" s="10">
        <v>2011</v>
      </c>
      <c r="C5499" s="10" t="s">
        <v>4</v>
      </c>
      <c r="D5499" s="10" t="s">
        <v>94</v>
      </c>
      <c r="E5499" s="10">
        <v>29</v>
      </c>
      <c r="F5499" s="10">
        <v>1557673</v>
      </c>
      <c r="G5499" s="10">
        <v>8.7275047749037257E-2</v>
      </c>
      <c r="H5499" s="10">
        <v>0.72434650918389165</v>
      </c>
      <c r="I5499" s="10">
        <v>0.66112913300801901</v>
      </c>
      <c r="J5499" s="10">
        <v>0.26755615588124082</v>
      </c>
      <c r="K5499" s="10">
        <v>0.32672711153111084</v>
      </c>
      <c r="L5499" s="10">
        <v>5.0888087551109892E-2</v>
      </c>
      <c r="M5499" s="10">
        <v>1253.9303670037677</v>
      </c>
      <c r="N5499" s="10">
        <v>0.29356041221292473</v>
      </c>
      <c r="O5499" s="10">
        <v>0.19074471392734582</v>
      </c>
      <c r="P5499" s="10">
        <v>0.17045142194662397</v>
      </c>
      <c r="Q5499" s="10">
        <v>2.0293291980721856E-2</v>
      </c>
    </row>
    <row r="5500" spans="1:17" x14ac:dyDescent="0.2">
      <c r="A5500" s="9" t="str">
        <f t="shared" si="85"/>
        <v>201115A17BRA31</v>
      </c>
      <c r="B5500" s="10">
        <v>2011</v>
      </c>
      <c r="C5500" s="10" t="s">
        <v>0</v>
      </c>
      <c r="D5500" s="10" t="s">
        <v>92</v>
      </c>
      <c r="E5500" s="10">
        <v>31</v>
      </c>
      <c r="F5500" s="10">
        <v>101168</v>
      </c>
      <c r="G5500" s="10">
        <v>0.33328248932275778</v>
      </c>
      <c r="H5500" s="10">
        <v>0.25921239917760558</v>
      </c>
      <c r="I5500" s="10">
        <v>0.1728214455163688</v>
      </c>
      <c r="J5500" s="10">
        <v>6.1738889767515417E-2</v>
      </c>
      <c r="K5500" s="10">
        <v>8.6420607306658237E-2</v>
      </c>
      <c r="L5500" s="10">
        <v>0.89712161948442193</v>
      </c>
      <c r="M5500" s="10">
        <v>422.40025165865933</v>
      </c>
      <c r="N5500" s="10">
        <v>0.10698046813221572</v>
      </c>
      <c r="O5500" s="10">
        <v>1.2335916495334493E-2</v>
      </c>
      <c r="P5500" s="10">
        <v>1.2335916495334493E-2</v>
      </c>
      <c r="Q5500" s="10">
        <v>0</v>
      </c>
    </row>
    <row r="5501" spans="1:17" x14ac:dyDescent="0.2">
      <c r="A5501" s="9" t="str">
        <f t="shared" si="85"/>
        <v>201115A17IND31</v>
      </c>
      <c r="B5501" s="10">
        <v>2011</v>
      </c>
      <c r="C5501" s="10" t="s">
        <v>0</v>
      </c>
      <c r="D5501" s="10" t="s">
        <v>107</v>
      </c>
      <c r="E5501" s="10">
        <v>31</v>
      </c>
      <c r="F5501" s="10">
        <v>832</v>
      </c>
      <c r="H5501" s="10">
        <v>0</v>
      </c>
      <c r="I5501" s="10">
        <v>0</v>
      </c>
      <c r="J5501" s="10">
        <v>0.5</v>
      </c>
      <c r="K5501" s="10">
        <v>0.5</v>
      </c>
      <c r="L5501" s="10">
        <v>0.5</v>
      </c>
      <c r="N5501" s="10">
        <v>0</v>
      </c>
      <c r="O5501" s="10">
        <v>0</v>
      </c>
      <c r="P5501" s="10">
        <v>0</v>
      </c>
      <c r="Q5501" s="10">
        <v>0</v>
      </c>
    </row>
    <row r="5502" spans="1:17" x14ac:dyDescent="0.2">
      <c r="A5502" s="9" t="str">
        <f t="shared" si="85"/>
        <v>201115A17NEG31</v>
      </c>
      <c r="B5502" s="10">
        <v>2011</v>
      </c>
      <c r="C5502" s="10" t="s">
        <v>0</v>
      </c>
      <c r="D5502" s="10" t="s">
        <v>94</v>
      </c>
      <c r="E5502" s="10">
        <v>31</v>
      </c>
      <c r="F5502" s="10">
        <v>158610</v>
      </c>
      <c r="G5502" s="10">
        <v>0.29414985692584872</v>
      </c>
      <c r="H5502" s="10">
        <v>0.35693840237059454</v>
      </c>
      <c r="I5502" s="10">
        <v>0.25194502238194311</v>
      </c>
      <c r="J5502" s="10">
        <v>8.3998486854548887E-2</v>
      </c>
      <c r="K5502" s="10">
        <v>0.10762877498266188</v>
      </c>
      <c r="L5502" s="10">
        <v>0.81888909904797935</v>
      </c>
      <c r="M5502" s="10">
        <v>416.34435967158583</v>
      </c>
      <c r="N5502" s="10">
        <v>0.13908328604753797</v>
      </c>
      <c r="O5502" s="10">
        <v>1.3120232015635837E-2</v>
      </c>
      <c r="P5502" s="10">
        <v>1.3120232015635837E-2</v>
      </c>
      <c r="Q5502" s="10">
        <v>0</v>
      </c>
    </row>
    <row r="5503" spans="1:17" x14ac:dyDescent="0.2">
      <c r="A5503" s="9" t="str">
        <f t="shared" si="85"/>
        <v>201115A29BRA31</v>
      </c>
      <c r="B5503" s="10">
        <v>2011</v>
      </c>
      <c r="C5503" s="10" t="s">
        <v>3</v>
      </c>
      <c r="D5503" s="10" t="s">
        <v>92</v>
      </c>
      <c r="E5503" s="10">
        <v>31</v>
      </c>
      <c r="F5503" s="10">
        <v>526644</v>
      </c>
      <c r="G5503" s="10">
        <v>0.13014543779408377</v>
      </c>
      <c r="H5503" s="10">
        <v>0.69248296762139128</v>
      </c>
      <c r="I5503" s="10">
        <v>0.60235946863535894</v>
      </c>
      <c r="J5503" s="10">
        <v>9.7226969261968235E-2</v>
      </c>
      <c r="K5503" s="10">
        <v>0.14782281769088795</v>
      </c>
      <c r="L5503" s="10">
        <v>0.4181933146489849</v>
      </c>
      <c r="M5503" s="10">
        <v>1211.9149639855157</v>
      </c>
      <c r="N5503" s="10">
        <v>0.23872673001116504</v>
      </c>
      <c r="O5503" s="10">
        <v>6.7185802933290795E-2</v>
      </c>
      <c r="P5503" s="10">
        <v>5.4539689049908475E-2</v>
      </c>
      <c r="Q5503" s="10">
        <v>1.2646113883382323E-2</v>
      </c>
    </row>
    <row r="5504" spans="1:17" x14ac:dyDescent="0.2">
      <c r="A5504" s="9" t="str">
        <f t="shared" si="85"/>
        <v>201115A29IND31</v>
      </c>
      <c r="B5504" s="10">
        <v>2011</v>
      </c>
      <c r="C5504" s="10" t="s">
        <v>3</v>
      </c>
      <c r="D5504" s="10" t="s">
        <v>107</v>
      </c>
      <c r="E5504" s="10">
        <v>31</v>
      </c>
      <c r="F5504" s="10">
        <v>2915</v>
      </c>
      <c r="G5504" s="10">
        <v>0</v>
      </c>
      <c r="H5504" s="10">
        <v>0.42847341337907374</v>
      </c>
      <c r="I5504" s="10">
        <v>0.42847341337907374</v>
      </c>
      <c r="J5504" s="10">
        <v>0.42881646655231559</v>
      </c>
      <c r="K5504" s="10">
        <v>0.42881646655231559</v>
      </c>
      <c r="L5504" s="10">
        <v>0.28542024013722128</v>
      </c>
      <c r="M5504" s="10">
        <v>455.35414165666265</v>
      </c>
      <c r="N5504" s="10">
        <v>0</v>
      </c>
      <c r="O5504" s="10">
        <v>0</v>
      </c>
      <c r="P5504" s="10">
        <v>0</v>
      </c>
      <c r="Q5504" s="10">
        <v>0</v>
      </c>
    </row>
    <row r="5505" spans="1:17" x14ac:dyDescent="0.2">
      <c r="A5505" s="9" t="str">
        <f t="shared" si="85"/>
        <v>201115A29NEG31</v>
      </c>
      <c r="B5505" s="10">
        <v>2011</v>
      </c>
      <c r="C5505" s="10" t="s">
        <v>3</v>
      </c>
      <c r="D5505" s="10" t="s">
        <v>94</v>
      </c>
      <c r="E5505" s="10">
        <v>31</v>
      </c>
      <c r="F5505" s="10">
        <v>768090</v>
      </c>
      <c r="G5505" s="10">
        <v>0.12500382068491844</v>
      </c>
      <c r="H5505" s="10">
        <v>0.72411175773672354</v>
      </c>
      <c r="I5505" s="10">
        <v>0.63359502141676105</v>
      </c>
      <c r="J5505" s="10">
        <v>0.12629639755757788</v>
      </c>
      <c r="K5505" s="10">
        <v>0.18754833417958833</v>
      </c>
      <c r="L5505" s="10">
        <v>0.30134098868622167</v>
      </c>
      <c r="M5505" s="10">
        <v>865.83328644573226</v>
      </c>
      <c r="N5505" s="10">
        <v>0.23629001809683761</v>
      </c>
      <c r="O5505" s="10">
        <v>5.4195471884805169E-2</v>
      </c>
      <c r="P5505" s="10">
        <v>5.1487455897095392E-2</v>
      </c>
      <c r="Q5505" s="10">
        <v>2.7080159877097736E-3</v>
      </c>
    </row>
    <row r="5506" spans="1:17" x14ac:dyDescent="0.2">
      <c r="A5506" s="9" t="str">
        <f t="shared" si="85"/>
        <v>201118A24BRA31</v>
      </c>
      <c r="B5506" s="10">
        <v>2011</v>
      </c>
      <c r="C5506" s="10" t="s">
        <v>1</v>
      </c>
      <c r="D5506" s="10" t="s">
        <v>92</v>
      </c>
      <c r="E5506" s="10">
        <v>31</v>
      </c>
      <c r="F5506" s="10">
        <v>256869</v>
      </c>
      <c r="G5506" s="10">
        <v>0.14715914328734289</v>
      </c>
      <c r="H5506" s="10">
        <v>0.76014622239351581</v>
      </c>
      <c r="I5506" s="10">
        <v>0.6482837555329759</v>
      </c>
      <c r="J5506" s="10">
        <v>8.5884244498168325E-2</v>
      </c>
      <c r="K5506" s="10">
        <v>0.14749541595132148</v>
      </c>
      <c r="L5506" s="10">
        <v>0.40034025125647704</v>
      </c>
      <c r="M5506" s="10">
        <v>939.40816453529976</v>
      </c>
      <c r="N5506" s="10">
        <v>0.25444097964332013</v>
      </c>
      <c r="O5506" s="10">
        <v>6.1572241103441831E-2</v>
      </c>
      <c r="P5506" s="10">
        <v>4.8604541614597326E-2</v>
      </c>
      <c r="Q5506" s="10">
        <v>1.2967699488844507E-2</v>
      </c>
    </row>
    <row r="5507" spans="1:17" x14ac:dyDescent="0.2">
      <c r="A5507" s="9" t="str">
        <f t="shared" si="85"/>
        <v>201118A24IND31</v>
      </c>
      <c r="B5507" s="10">
        <v>2011</v>
      </c>
      <c r="C5507" s="10" t="s">
        <v>1</v>
      </c>
      <c r="D5507" s="10" t="s">
        <v>107</v>
      </c>
      <c r="E5507" s="10">
        <v>31</v>
      </c>
      <c r="F5507" s="10">
        <v>834</v>
      </c>
      <c r="H5507" s="10">
        <v>0</v>
      </c>
      <c r="I5507" s="10">
        <v>0</v>
      </c>
      <c r="J5507" s="10">
        <v>1</v>
      </c>
      <c r="K5507" s="10">
        <v>1</v>
      </c>
      <c r="L5507" s="10">
        <v>0</v>
      </c>
      <c r="N5507" s="10">
        <v>0</v>
      </c>
      <c r="O5507" s="10">
        <v>0</v>
      </c>
      <c r="P5507" s="10">
        <v>0</v>
      </c>
      <c r="Q5507" s="10">
        <v>0</v>
      </c>
    </row>
    <row r="5508" spans="1:17" x14ac:dyDescent="0.2">
      <c r="A5508" s="9" t="str">
        <f t="shared" ref="A5508:A5571" si="86">B5508&amp;C5508&amp;D5508&amp;E5508</f>
        <v>201118A24NEG31</v>
      </c>
      <c r="B5508" s="10">
        <v>2011</v>
      </c>
      <c r="C5508" s="10" t="s">
        <v>1</v>
      </c>
      <c r="D5508" s="10" t="s">
        <v>94</v>
      </c>
      <c r="E5508" s="10">
        <v>31</v>
      </c>
      <c r="F5508" s="10">
        <v>363448</v>
      </c>
      <c r="G5508" s="10">
        <v>0.13351666911190194</v>
      </c>
      <c r="H5508" s="10">
        <v>0.80640696880984353</v>
      </c>
      <c r="I5508" s="10">
        <v>0.69873819638572776</v>
      </c>
      <c r="J5508" s="10">
        <v>0.12944630318504985</v>
      </c>
      <c r="K5508" s="10">
        <v>0.2130676190266558</v>
      </c>
      <c r="L5508" s="10">
        <v>0.2061725473795426</v>
      </c>
      <c r="M5508" s="10">
        <v>798.8013663904519</v>
      </c>
      <c r="N5508" s="10">
        <v>0.24739440029935506</v>
      </c>
      <c r="O5508" s="10">
        <v>4.6961325966850827E-2</v>
      </c>
      <c r="P5508" s="10">
        <v>4.5816733067729085E-2</v>
      </c>
      <c r="Q5508" s="10">
        <v>1.144592899121745E-3</v>
      </c>
    </row>
    <row r="5509" spans="1:17" x14ac:dyDescent="0.2">
      <c r="A5509" s="9" t="str">
        <f t="shared" si="86"/>
        <v>201125A29BRA31</v>
      </c>
      <c r="B5509" s="10">
        <v>2011</v>
      </c>
      <c r="C5509" s="10" t="s">
        <v>2</v>
      </c>
      <c r="D5509" s="10" t="s">
        <v>92</v>
      </c>
      <c r="E5509" s="10">
        <v>31</v>
      </c>
      <c r="F5509" s="10">
        <v>168607</v>
      </c>
      <c r="G5509" s="10">
        <v>6.9750715732141616E-2</v>
      </c>
      <c r="H5509" s="10">
        <v>0.84937161565059571</v>
      </c>
      <c r="I5509" s="10">
        <v>0.79012733753640119</v>
      </c>
      <c r="J5509" s="10">
        <v>0.13580100470324483</v>
      </c>
      <c r="K5509" s="10">
        <v>0.18516431702123873</v>
      </c>
      <c r="L5509" s="10">
        <v>0.15802428131690854</v>
      </c>
      <c r="M5509" s="10">
        <v>1662.5432872489419</v>
      </c>
      <c r="N5509" s="10">
        <v>0.29383714792387028</v>
      </c>
      <c r="O5509" s="10">
        <v>0.10864910709519771</v>
      </c>
      <c r="P5509" s="10">
        <v>8.8904968358371833E-2</v>
      </c>
      <c r="Q5509" s="10">
        <v>1.9744138736825873E-2</v>
      </c>
    </row>
    <row r="5510" spans="1:17" x14ac:dyDescent="0.2">
      <c r="A5510" s="9" t="str">
        <f t="shared" si="86"/>
        <v>201125A29IND31</v>
      </c>
      <c r="B5510" s="10">
        <v>2011</v>
      </c>
      <c r="C5510" s="10" t="s">
        <v>2</v>
      </c>
      <c r="D5510" s="10" t="s">
        <v>107</v>
      </c>
      <c r="E5510" s="10">
        <v>31</v>
      </c>
      <c r="F5510" s="10">
        <v>1249</v>
      </c>
      <c r="G5510" s="10">
        <v>0</v>
      </c>
      <c r="H5510" s="10">
        <v>1</v>
      </c>
      <c r="I5510" s="10">
        <v>1</v>
      </c>
      <c r="J5510" s="10">
        <v>0</v>
      </c>
      <c r="K5510" s="10">
        <v>0</v>
      </c>
      <c r="L5510" s="10">
        <v>0.33306645316253003</v>
      </c>
      <c r="M5510" s="10">
        <v>455.35414165666265</v>
      </c>
      <c r="N5510" s="10">
        <v>0</v>
      </c>
      <c r="O5510" s="10">
        <v>0</v>
      </c>
      <c r="P5510" s="10">
        <v>0</v>
      </c>
      <c r="Q5510" s="10">
        <v>0</v>
      </c>
    </row>
    <row r="5511" spans="1:17" x14ac:dyDescent="0.2">
      <c r="A5511" s="9" t="str">
        <f t="shared" si="86"/>
        <v>201125A29NEG31</v>
      </c>
      <c r="B5511" s="10">
        <v>2011</v>
      </c>
      <c r="C5511" s="10" t="s">
        <v>2</v>
      </c>
      <c r="D5511" s="10" t="s">
        <v>94</v>
      </c>
      <c r="E5511" s="10">
        <v>31</v>
      </c>
      <c r="F5511" s="10">
        <v>246032</v>
      </c>
      <c r="G5511" s="10">
        <v>6.6543330653519431E-2</v>
      </c>
      <c r="H5511" s="10">
        <v>0.83924855303375168</v>
      </c>
      <c r="I5511" s="10">
        <v>0.783402159068739</v>
      </c>
      <c r="J5511" s="10">
        <v>0.14891152370423361</v>
      </c>
      <c r="K5511" s="10">
        <v>0.20137217922871822</v>
      </c>
      <c r="L5511" s="10">
        <v>0.10827859790596345</v>
      </c>
      <c r="M5511" s="10">
        <v>1046.4381839474902</v>
      </c>
      <c r="N5511" s="10">
        <v>0.28255267607465695</v>
      </c>
      <c r="O5511" s="10">
        <v>9.1362099239123362E-2</v>
      </c>
      <c r="P5511" s="10">
        <v>8.4598751381934054E-2</v>
      </c>
      <c r="Q5511" s="10">
        <v>6.7633478571893085E-3</v>
      </c>
    </row>
    <row r="5512" spans="1:17" x14ac:dyDescent="0.2">
      <c r="A5512" s="9" t="str">
        <f t="shared" si="86"/>
        <v>201130EMABRA31</v>
      </c>
      <c r="B5512" s="10">
        <v>2011</v>
      </c>
      <c r="C5512" s="10" t="s">
        <v>4</v>
      </c>
      <c r="D5512" s="10" t="s">
        <v>92</v>
      </c>
      <c r="E5512" s="10">
        <v>31</v>
      </c>
      <c r="F5512" s="10">
        <v>1165716</v>
      </c>
      <c r="G5512" s="10">
        <v>3.5303818459125773E-2</v>
      </c>
      <c r="H5512" s="10">
        <v>0.65750234190832069</v>
      </c>
      <c r="I5512" s="10">
        <v>0.63428999859313928</v>
      </c>
      <c r="J5512" s="10">
        <v>0.33713871989403937</v>
      </c>
      <c r="K5512" s="10">
        <v>0.35820817420366541</v>
      </c>
      <c r="L5512" s="10">
        <v>4.071403326367657E-2</v>
      </c>
      <c r="M5512" s="10">
        <v>2567.4473803007245</v>
      </c>
      <c r="N5512" s="10">
        <v>0.28510512314425468</v>
      </c>
      <c r="O5512" s="10">
        <v>0.19257186990474556</v>
      </c>
      <c r="P5512" s="10">
        <v>0.14291255470694242</v>
      </c>
      <c r="Q5512" s="10">
        <v>4.9659315197803137E-2</v>
      </c>
    </row>
    <row r="5513" spans="1:17" x14ac:dyDescent="0.2">
      <c r="A5513" s="9" t="str">
        <f t="shared" si="86"/>
        <v>201130EMAIND31</v>
      </c>
      <c r="B5513" s="10">
        <v>2011</v>
      </c>
      <c r="C5513" s="10" t="s">
        <v>4</v>
      </c>
      <c r="D5513" s="10" t="s">
        <v>107</v>
      </c>
      <c r="E5513" s="10">
        <v>31</v>
      </c>
      <c r="F5513" s="10">
        <v>7496</v>
      </c>
      <c r="G5513" s="10">
        <v>0</v>
      </c>
      <c r="H5513" s="10">
        <v>0.61125933831376733</v>
      </c>
      <c r="I5513" s="10">
        <v>0.61125933831376733</v>
      </c>
      <c r="J5513" s="10">
        <v>0.38874066168623267</v>
      </c>
      <c r="K5513" s="10">
        <v>0.38874066168623267</v>
      </c>
      <c r="L5513" s="10">
        <v>0</v>
      </c>
      <c r="M5513" s="10">
        <v>1221.7612396333479</v>
      </c>
      <c r="N5513" s="10">
        <v>0.33324439701173958</v>
      </c>
      <c r="O5513" s="10">
        <v>0.16675560298826039</v>
      </c>
      <c r="P5513" s="10">
        <v>0.16675560298826039</v>
      </c>
      <c r="Q5513" s="10">
        <v>0</v>
      </c>
    </row>
    <row r="5514" spans="1:17" x14ac:dyDescent="0.2">
      <c r="A5514" s="9" t="str">
        <f t="shared" si="86"/>
        <v>201130EMANEG31</v>
      </c>
      <c r="B5514" s="10">
        <v>2011</v>
      </c>
      <c r="C5514" s="10" t="s">
        <v>4</v>
      </c>
      <c r="D5514" s="10" t="s">
        <v>94</v>
      </c>
      <c r="E5514" s="10">
        <v>31</v>
      </c>
      <c r="F5514" s="10">
        <v>1488283</v>
      </c>
      <c r="G5514" s="10">
        <v>4.1834390079405724E-2</v>
      </c>
      <c r="H5514" s="10">
        <v>0.69539059439636142</v>
      </c>
      <c r="I5514" s="10">
        <v>0.66629935301283427</v>
      </c>
      <c r="J5514" s="10">
        <v>0.30041463888252434</v>
      </c>
      <c r="K5514" s="10">
        <v>0.32810628086190596</v>
      </c>
      <c r="L5514" s="10">
        <v>3.4961092749161281E-2</v>
      </c>
      <c r="M5514" s="10">
        <v>1296.4569924959203</v>
      </c>
      <c r="N5514" s="10">
        <v>0.27558013698768513</v>
      </c>
      <c r="O5514" s="10">
        <v>0.16148950369406129</v>
      </c>
      <c r="P5514" s="10">
        <v>0.14073932405850428</v>
      </c>
      <c r="Q5514" s="10">
        <v>2.0750179635556996E-2</v>
      </c>
    </row>
    <row r="5515" spans="1:17" x14ac:dyDescent="0.2">
      <c r="A5515" s="9" t="str">
        <f t="shared" si="86"/>
        <v>201115A17BRA33</v>
      </c>
      <c r="B5515" s="10">
        <v>2011</v>
      </c>
      <c r="C5515" s="10" t="s">
        <v>0</v>
      </c>
      <c r="D5515" s="10" t="s">
        <v>92</v>
      </c>
      <c r="E5515" s="10">
        <v>33</v>
      </c>
      <c r="F5515" s="10">
        <v>262173</v>
      </c>
      <c r="G5515" s="10">
        <v>0.4468212086945596</v>
      </c>
      <c r="H5515" s="10">
        <v>0.12143126866610979</v>
      </c>
      <c r="I5515" s="10">
        <v>6.7173202427404807E-2</v>
      </c>
      <c r="J5515" s="10">
        <v>5.6844144896690353E-2</v>
      </c>
      <c r="K5515" s="10">
        <v>7.2345359743375554E-2</v>
      </c>
      <c r="L5515" s="10">
        <v>0.90440663226190343</v>
      </c>
      <c r="M5515" s="10">
        <v>543.66634489807507</v>
      </c>
      <c r="N5515" s="10">
        <v>5.425043768809145E-2</v>
      </c>
      <c r="O5515" s="10">
        <v>1.291895046400659E-2</v>
      </c>
      <c r="P5515" s="10">
        <v>1.291895046400659E-2</v>
      </c>
      <c r="Q5515" s="10">
        <v>0</v>
      </c>
    </row>
    <row r="5516" spans="1:17" x14ac:dyDescent="0.2">
      <c r="A5516" s="9" t="str">
        <f t="shared" si="86"/>
        <v>201115A17NEG33</v>
      </c>
      <c r="B5516" s="10">
        <v>2011</v>
      </c>
      <c r="C5516" s="10" t="s">
        <v>0</v>
      </c>
      <c r="D5516" s="10" t="s">
        <v>94</v>
      </c>
      <c r="E5516" s="10">
        <v>33</v>
      </c>
      <c r="F5516" s="10">
        <v>312974</v>
      </c>
      <c r="G5516" s="10">
        <v>0.35386292410410136</v>
      </c>
      <c r="H5516" s="10">
        <v>0.14069539322755245</v>
      </c>
      <c r="I5516" s="10">
        <v>9.0908509972074364E-2</v>
      </c>
      <c r="J5516" s="10">
        <v>7.1427658527545415E-2</v>
      </c>
      <c r="K5516" s="10">
        <v>8.8742195837353904E-2</v>
      </c>
      <c r="L5516" s="10">
        <v>0.86364043019547954</v>
      </c>
      <c r="M5516" s="10">
        <v>448.45139862720498</v>
      </c>
      <c r="N5516" s="10">
        <v>5.8442554333586819E-2</v>
      </c>
      <c r="O5516" s="10">
        <v>1.7314537309808482E-2</v>
      </c>
      <c r="P5516" s="10">
        <v>1.7314537309808482E-2</v>
      </c>
      <c r="Q5516" s="10">
        <v>0</v>
      </c>
    </row>
    <row r="5517" spans="1:17" x14ac:dyDescent="0.2">
      <c r="A5517" s="9" t="str">
        <f t="shared" si="86"/>
        <v>201115A29BRA33</v>
      </c>
      <c r="B5517" s="10">
        <v>2011</v>
      </c>
      <c r="C5517" s="10" t="s">
        <v>3</v>
      </c>
      <c r="D5517" s="10" t="s">
        <v>92</v>
      </c>
      <c r="E5517" s="10">
        <v>33</v>
      </c>
      <c r="F5517" s="10">
        <v>1251918</v>
      </c>
      <c r="G5517" s="10">
        <v>0.15191007093291364</v>
      </c>
      <c r="H5517" s="10">
        <v>0.58061630234568073</v>
      </c>
      <c r="I5517" s="10">
        <v>0.4924148386715424</v>
      </c>
      <c r="J5517" s="10">
        <v>0.12824881501823601</v>
      </c>
      <c r="K5517" s="10">
        <v>0.18398569235365256</v>
      </c>
      <c r="L5517" s="10">
        <v>0.43020389514329216</v>
      </c>
      <c r="M5517" s="10">
        <v>1188.9272730917546</v>
      </c>
      <c r="N5517" s="10">
        <v>0.2041119209743934</v>
      </c>
      <c r="O5517" s="10">
        <v>5.5767079057574886E-2</v>
      </c>
      <c r="P5517" s="10">
        <v>5.035245036923372E-2</v>
      </c>
      <c r="Q5517" s="10">
        <v>5.4146286883411656E-3</v>
      </c>
    </row>
    <row r="5518" spans="1:17" x14ac:dyDescent="0.2">
      <c r="A5518" s="9" t="str">
        <f t="shared" si="86"/>
        <v>201115A29IND33</v>
      </c>
      <c r="B5518" s="10">
        <v>2011</v>
      </c>
      <c r="C5518" s="10" t="s">
        <v>3</v>
      </c>
      <c r="D5518" s="10" t="s">
        <v>107</v>
      </c>
      <c r="E5518" s="10">
        <v>33</v>
      </c>
      <c r="F5518" s="10">
        <v>2031</v>
      </c>
      <c r="G5518" s="10">
        <v>0</v>
      </c>
      <c r="H5518" s="10">
        <v>0.33333333333333331</v>
      </c>
      <c r="I5518" s="10">
        <v>0.33333333333333331</v>
      </c>
      <c r="J5518" s="10">
        <v>0.66666666666666663</v>
      </c>
      <c r="K5518" s="10">
        <v>0.66666666666666663</v>
      </c>
      <c r="L5518" s="10">
        <v>0</v>
      </c>
      <c r="N5518" s="10">
        <v>0.33333333333333331</v>
      </c>
      <c r="O5518" s="10">
        <v>0.33333333333333331</v>
      </c>
      <c r="P5518" s="10">
        <v>0.33333333333333331</v>
      </c>
      <c r="Q5518" s="10">
        <v>0</v>
      </c>
    </row>
    <row r="5519" spans="1:17" x14ac:dyDescent="0.2">
      <c r="A5519" s="9" t="str">
        <f t="shared" si="86"/>
        <v>201115A29NEG33</v>
      </c>
      <c r="B5519" s="10">
        <v>2011</v>
      </c>
      <c r="C5519" s="10" t="s">
        <v>3</v>
      </c>
      <c r="D5519" s="10" t="s">
        <v>94</v>
      </c>
      <c r="E5519" s="10">
        <v>33</v>
      </c>
      <c r="F5519" s="10">
        <v>1452398</v>
      </c>
      <c r="G5519" s="10">
        <v>0.15659405106703392</v>
      </c>
      <c r="H5519" s="10">
        <v>0.6016746098521204</v>
      </c>
      <c r="I5519" s="10">
        <v>0.50745594527119975</v>
      </c>
      <c r="J5519" s="10">
        <v>0.15112524252994014</v>
      </c>
      <c r="K5519" s="10">
        <v>0.22295610431851323</v>
      </c>
      <c r="L5519" s="10">
        <v>0.35121089398360505</v>
      </c>
      <c r="M5519" s="10">
        <v>898.22065271618828</v>
      </c>
      <c r="N5519" s="10">
        <v>0.21548707723365082</v>
      </c>
      <c r="O5519" s="10">
        <v>5.7375457691349066E-2</v>
      </c>
      <c r="P5519" s="10">
        <v>5.3178949571673878E-2</v>
      </c>
      <c r="Q5519" s="10">
        <v>4.1965081196751854E-3</v>
      </c>
    </row>
    <row r="5520" spans="1:17" x14ac:dyDescent="0.2">
      <c r="A5520" s="9" t="str">
        <f t="shared" si="86"/>
        <v>201118A24BRA33</v>
      </c>
      <c r="B5520" s="10">
        <v>2011</v>
      </c>
      <c r="C5520" s="10" t="s">
        <v>1</v>
      </c>
      <c r="D5520" s="10" t="s">
        <v>92</v>
      </c>
      <c r="E5520" s="10">
        <v>33</v>
      </c>
      <c r="F5520" s="10">
        <v>576500</v>
      </c>
      <c r="G5520" s="10">
        <v>0.18539650420595497</v>
      </c>
      <c r="H5520" s="10">
        <v>0.62749176062445788</v>
      </c>
      <c r="I5520" s="10">
        <v>0.51115698178664359</v>
      </c>
      <c r="J5520" s="10">
        <v>0.1504093668690373</v>
      </c>
      <c r="K5520" s="10">
        <v>0.22326973113616652</v>
      </c>
      <c r="L5520" s="10">
        <v>0.39837640936686902</v>
      </c>
      <c r="M5520" s="10">
        <v>1009.55094967891</v>
      </c>
      <c r="N5520" s="10">
        <v>0.20706919846758198</v>
      </c>
      <c r="O5520" s="10">
        <v>3.8827971143860426E-2</v>
      </c>
      <c r="P5520" s="10">
        <v>3.4121655650530894E-2</v>
      </c>
      <c r="Q5520" s="10">
        <v>4.7063154933295361E-3</v>
      </c>
    </row>
    <row r="5521" spans="1:17" x14ac:dyDescent="0.2">
      <c r="A5521" s="9" t="str">
        <f t="shared" si="86"/>
        <v>201118A24NEG33</v>
      </c>
      <c r="B5521" s="10">
        <v>2011</v>
      </c>
      <c r="C5521" s="10" t="s">
        <v>1</v>
      </c>
      <c r="D5521" s="10" t="s">
        <v>94</v>
      </c>
      <c r="E5521" s="10">
        <v>33</v>
      </c>
      <c r="F5521" s="10">
        <v>677415</v>
      </c>
      <c r="G5521" s="10">
        <v>0.17399062479761132</v>
      </c>
      <c r="H5521" s="10">
        <v>0.66100839219680696</v>
      </c>
      <c r="I5521" s="10">
        <v>0.54599912904202008</v>
      </c>
      <c r="J5521" s="10">
        <v>0.18799997047600067</v>
      </c>
      <c r="K5521" s="10">
        <v>0.27401223769771854</v>
      </c>
      <c r="L5521" s="10">
        <v>0.28799037517622139</v>
      </c>
      <c r="M5521" s="10">
        <v>784.3527955442313</v>
      </c>
      <c r="N5521" s="10">
        <v>0.22300067167098456</v>
      </c>
      <c r="O5521" s="10">
        <v>4.8000118095997281E-2</v>
      </c>
      <c r="P5521" s="10">
        <v>4.6001343341969106E-2</v>
      </c>
      <c r="Q5521" s="10">
        <v>1.9987747540281806E-3</v>
      </c>
    </row>
    <row r="5522" spans="1:17" x14ac:dyDescent="0.2">
      <c r="A5522" s="9" t="str">
        <f t="shared" si="86"/>
        <v>201125A29BRA33</v>
      </c>
      <c r="B5522" s="10">
        <v>2011</v>
      </c>
      <c r="C5522" s="10" t="s">
        <v>2</v>
      </c>
      <c r="D5522" s="10" t="s">
        <v>92</v>
      </c>
      <c r="E5522" s="10">
        <v>33</v>
      </c>
      <c r="F5522" s="10">
        <v>413245</v>
      </c>
      <c r="G5522" s="10">
        <v>8.7396001788184186E-2</v>
      </c>
      <c r="H5522" s="10">
        <v>0.8065409139856502</v>
      </c>
      <c r="I5522" s="10">
        <v>0.73605246282471659</v>
      </c>
      <c r="J5522" s="10">
        <v>0.14263451463417584</v>
      </c>
      <c r="K5522" s="10">
        <v>0.20000967948795509</v>
      </c>
      <c r="L5522" s="10">
        <v>0.17375890815375866</v>
      </c>
      <c r="M5522" s="10">
        <v>1410.0737509108528</v>
      </c>
      <c r="N5522" s="10">
        <v>0.29506709095088868</v>
      </c>
      <c r="O5522" s="10">
        <v>0.10655422328158841</v>
      </c>
      <c r="P5522" s="10">
        <v>9.6717443647231061E-2</v>
      </c>
      <c r="Q5522" s="10">
        <v>9.8367796343573431E-3</v>
      </c>
    </row>
    <row r="5523" spans="1:17" x14ac:dyDescent="0.2">
      <c r="A5523" s="9" t="str">
        <f t="shared" si="86"/>
        <v>201125A29IND33</v>
      </c>
      <c r="B5523" s="10">
        <v>2011</v>
      </c>
      <c r="C5523" s="10" t="s">
        <v>2</v>
      </c>
      <c r="D5523" s="10" t="s">
        <v>107</v>
      </c>
      <c r="E5523" s="10">
        <v>33</v>
      </c>
      <c r="F5523" s="10">
        <v>2031</v>
      </c>
      <c r="G5523" s="10">
        <v>0</v>
      </c>
      <c r="H5523" s="10">
        <v>0.33333333333333331</v>
      </c>
      <c r="I5523" s="10">
        <v>0.33333333333333331</v>
      </c>
      <c r="J5523" s="10">
        <v>0.66666666666666663</v>
      </c>
      <c r="K5523" s="10">
        <v>0.66666666666666663</v>
      </c>
      <c r="L5523" s="10">
        <v>0</v>
      </c>
      <c r="N5523" s="10">
        <v>0.33333333333333331</v>
      </c>
      <c r="O5523" s="10">
        <v>0.33333333333333331</v>
      </c>
      <c r="P5523" s="10">
        <v>0.33333333333333331</v>
      </c>
      <c r="Q5523" s="10">
        <v>0</v>
      </c>
    </row>
    <row r="5524" spans="1:17" x14ac:dyDescent="0.2">
      <c r="A5524" s="9" t="str">
        <f t="shared" si="86"/>
        <v>201125A29NEG33</v>
      </c>
      <c r="B5524" s="10">
        <v>2011</v>
      </c>
      <c r="C5524" s="10" t="s">
        <v>2</v>
      </c>
      <c r="D5524" s="10" t="s">
        <v>94</v>
      </c>
      <c r="E5524" s="10">
        <v>33</v>
      </c>
      <c r="F5524" s="10">
        <v>462009</v>
      </c>
      <c r="G5524" s="10">
        <v>0.11346908862482333</v>
      </c>
      <c r="H5524" s="10">
        <v>0.82695358748422654</v>
      </c>
      <c r="I5524" s="10">
        <v>0.73311991757736317</v>
      </c>
      <c r="J5524" s="10">
        <v>0.15104684107885344</v>
      </c>
      <c r="K5524" s="10">
        <v>0.23901482438653793</v>
      </c>
      <c r="L5524" s="10">
        <v>9.6777335506451179E-2</v>
      </c>
      <c r="M5524" s="10">
        <v>1064.5476556532165</v>
      </c>
      <c r="N5524" s="10">
        <v>0.31085541623648022</v>
      </c>
      <c r="O5524" s="10">
        <v>9.8259990606243602E-2</v>
      </c>
      <c r="P5524" s="10">
        <v>8.7998285747680247E-2</v>
      </c>
      <c r="Q5524" s="10">
        <v>1.0261704858563361E-2</v>
      </c>
    </row>
    <row r="5525" spans="1:17" x14ac:dyDescent="0.2">
      <c r="A5525" s="9" t="str">
        <f t="shared" si="86"/>
        <v>201130EMABRA33</v>
      </c>
      <c r="B5525" s="10">
        <v>2011</v>
      </c>
      <c r="C5525" s="10" t="s">
        <v>4</v>
      </c>
      <c r="D5525" s="10" t="s">
        <v>92</v>
      </c>
      <c r="E5525" s="10">
        <v>33</v>
      </c>
      <c r="F5525" s="10">
        <v>3607982</v>
      </c>
      <c r="G5525" s="10">
        <v>4.6349778255440309E-2</v>
      </c>
      <c r="H5525" s="10">
        <v>0.61171147749628463</v>
      </c>
      <c r="I5525" s="10">
        <v>0.58335878615802406</v>
      </c>
      <c r="J5525" s="10">
        <v>0.38284337338711777</v>
      </c>
      <c r="K5525" s="10">
        <v>0.40969356277276325</v>
      </c>
      <c r="L5525" s="10">
        <v>2.5722134977391793E-2</v>
      </c>
      <c r="M5525" s="10">
        <v>2430.4827711339935</v>
      </c>
      <c r="N5525" s="10">
        <v>0.27440847085101955</v>
      </c>
      <c r="O5525" s="10">
        <v>0.16979133134643531</v>
      </c>
      <c r="P5525" s="10">
        <v>0.13842823225135287</v>
      </c>
      <c r="Q5525" s="10">
        <v>3.1363099095082468E-2</v>
      </c>
    </row>
    <row r="5526" spans="1:17" x14ac:dyDescent="0.2">
      <c r="A5526" s="9" t="str">
        <f t="shared" si="86"/>
        <v>201130EMAIND33</v>
      </c>
      <c r="B5526" s="10">
        <v>2011</v>
      </c>
      <c r="C5526" s="10" t="s">
        <v>4</v>
      </c>
      <c r="D5526" s="10" t="s">
        <v>107</v>
      </c>
      <c r="E5526" s="10">
        <v>33</v>
      </c>
      <c r="F5526" s="10">
        <v>6097</v>
      </c>
      <c r="G5526" s="10">
        <v>0</v>
      </c>
      <c r="H5526" s="10">
        <v>0.66655732327374118</v>
      </c>
      <c r="I5526" s="10">
        <v>0.66655732327374118</v>
      </c>
      <c r="J5526" s="10">
        <v>0.33344267672625882</v>
      </c>
      <c r="K5526" s="10">
        <v>0.33344267672625882</v>
      </c>
      <c r="L5526" s="10">
        <v>0</v>
      </c>
      <c r="M5526" s="10">
        <v>3632.0620078740158</v>
      </c>
      <c r="N5526" s="10">
        <v>0.22224044612104313</v>
      </c>
      <c r="O5526" s="10">
        <v>0.22224044612104313</v>
      </c>
      <c r="P5526" s="10">
        <v>0.22224044612104313</v>
      </c>
      <c r="Q5526" s="10">
        <v>0</v>
      </c>
    </row>
    <row r="5527" spans="1:17" x14ac:dyDescent="0.2">
      <c r="A5527" s="9" t="str">
        <f t="shared" si="86"/>
        <v>201130EMANEG33</v>
      </c>
      <c r="B5527" s="10">
        <v>2011</v>
      </c>
      <c r="C5527" s="10" t="s">
        <v>4</v>
      </c>
      <c r="D5527" s="10" t="s">
        <v>94</v>
      </c>
      <c r="E5527" s="10">
        <v>33</v>
      </c>
      <c r="F5527" s="10">
        <v>3379002</v>
      </c>
      <c r="G5527" s="10">
        <v>6.0434205704895792E-2</v>
      </c>
      <c r="H5527" s="10">
        <v>0.65015794604442378</v>
      </c>
      <c r="I5527" s="10">
        <v>0.61086616699250251</v>
      </c>
      <c r="J5527" s="10">
        <v>0.34683406520623544</v>
      </c>
      <c r="K5527" s="10">
        <v>0.38532383230314748</v>
      </c>
      <c r="L5527" s="10">
        <v>2.4058582978050917E-2</v>
      </c>
      <c r="M5527" s="10">
        <v>1275.8082450196675</v>
      </c>
      <c r="N5527" s="10">
        <v>0.29187585320568438</v>
      </c>
      <c r="O5527" s="10">
        <v>0.1725108603274533</v>
      </c>
      <c r="P5527" s="10">
        <v>0.15806803140093043</v>
      </c>
      <c r="Q5527" s="10">
        <v>1.4442828926522889E-2</v>
      </c>
    </row>
    <row r="5528" spans="1:17" x14ac:dyDescent="0.2">
      <c r="A5528" s="9" t="str">
        <f t="shared" si="86"/>
        <v>201115A17BRA35</v>
      </c>
      <c r="B5528" s="10">
        <v>2011</v>
      </c>
      <c r="C5528" s="10" t="s">
        <v>0</v>
      </c>
      <c r="D5528" s="10" t="s">
        <v>92</v>
      </c>
      <c r="E5528" s="10">
        <v>35</v>
      </c>
      <c r="F5528" s="10">
        <v>491244</v>
      </c>
      <c r="G5528" s="10">
        <v>0.36366707084704658</v>
      </c>
      <c r="H5528" s="10">
        <v>0.23503594954849322</v>
      </c>
      <c r="I5528" s="10">
        <v>0.14956111423243845</v>
      </c>
      <c r="J5528" s="10">
        <v>7.4785646236900608E-2</v>
      </c>
      <c r="K5528" s="10">
        <v>8.9737482798772097E-2</v>
      </c>
      <c r="L5528" s="10">
        <v>0.86326143423634694</v>
      </c>
      <c r="M5528" s="10">
        <v>542.48750379718865</v>
      </c>
      <c r="N5528" s="10">
        <v>8.3331297685060784E-2</v>
      </c>
      <c r="O5528" s="10">
        <v>8.5456514481601804E-3</v>
      </c>
      <c r="P5528" s="10">
        <v>8.5456514481601804E-3</v>
      </c>
      <c r="Q5528" s="10">
        <v>0</v>
      </c>
    </row>
    <row r="5529" spans="1:17" x14ac:dyDescent="0.2">
      <c r="A5529" s="9" t="str">
        <f t="shared" si="86"/>
        <v>201115A17IND35</v>
      </c>
      <c r="B5529" s="10">
        <v>2011</v>
      </c>
      <c r="C5529" s="10" t="s">
        <v>0</v>
      </c>
      <c r="D5529" s="10" t="s">
        <v>107</v>
      </c>
      <c r="E5529" s="10">
        <v>35</v>
      </c>
      <c r="F5529" s="10">
        <v>2099</v>
      </c>
      <c r="G5529" s="10">
        <v>0</v>
      </c>
      <c r="H5529" s="10">
        <v>0.4997617913292044</v>
      </c>
      <c r="I5529" s="10">
        <v>0.4997617913292044</v>
      </c>
      <c r="J5529" s="10">
        <v>0</v>
      </c>
      <c r="K5529" s="10">
        <v>0</v>
      </c>
      <c r="L5529" s="10">
        <v>1</v>
      </c>
      <c r="M5529" s="10">
        <v>530</v>
      </c>
      <c r="N5529" s="10">
        <v>0</v>
      </c>
      <c r="O5529" s="10">
        <v>0</v>
      </c>
      <c r="P5529" s="10">
        <v>0</v>
      </c>
      <c r="Q5529" s="10">
        <v>0</v>
      </c>
    </row>
    <row r="5530" spans="1:17" x14ac:dyDescent="0.2">
      <c r="A5530" s="9" t="str">
        <f t="shared" si="86"/>
        <v>201115A17NEG35</v>
      </c>
      <c r="B5530" s="10">
        <v>2011</v>
      </c>
      <c r="C5530" s="10" t="s">
        <v>0</v>
      </c>
      <c r="D5530" s="10" t="s">
        <v>94</v>
      </c>
      <c r="E5530" s="10">
        <v>35</v>
      </c>
      <c r="F5530" s="10">
        <v>405159</v>
      </c>
      <c r="G5530" s="10">
        <v>0.3492211131276467</v>
      </c>
      <c r="H5530" s="10">
        <v>0.32639038007300836</v>
      </c>
      <c r="I5530" s="10">
        <v>0.21240796822975672</v>
      </c>
      <c r="J5530" s="10">
        <v>9.3272024069562809E-2</v>
      </c>
      <c r="K5530" s="10">
        <v>0.11399475267734395</v>
      </c>
      <c r="L5530" s="10">
        <v>0.83420089397002162</v>
      </c>
      <c r="M5530" s="10">
        <v>512.14645069080518</v>
      </c>
      <c r="N5530" s="10">
        <v>9.8437897220597342E-2</v>
      </c>
      <c r="O5530" s="10">
        <v>1.0366300637527489E-2</v>
      </c>
      <c r="P5530" s="10">
        <v>1.0366300637527489E-2</v>
      </c>
      <c r="Q5530" s="10">
        <v>0</v>
      </c>
    </row>
    <row r="5531" spans="1:17" x14ac:dyDescent="0.2">
      <c r="A5531" s="9" t="str">
        <f t="shared" si="86"/>
        <v>201115A29BRA35</v>
      </c>
      <c r="B5531" s="10">
        <v>2011</v>
      </c>
      <c r="C5531" s="10" t="s">
        <v>3</v>
      </c>
      <c r="D5531" s="10" t="s">
        <v>92</v>
      </c>
      <c r="E5531" s="10">
        <v>35</v>
      </c>
      <c r="F5531" s="10">
        <v>2816202</v>
      </c>
      <c r="G5531" s="10">
        <v>0.11618402223241252</v>
      </c>
      <c r="H5531" s="10">
        <v>0.71859618024559313</v>
      </c>
      <c r="I5531" s="10">
        <v>0.63510678566381251</v>
      </c>
      <c r="J5531" s="10">
        <v>0.10547716392503094</v>
      </c>
      <c r="K5531" s="10">
        <v>0.16026478214275822</v>
      </c>
      <c r="L5531" s="10">
        <v>0.34290757552192636</v>
      </c>
      <c r="M5531" s="10">
        <v>1481.5839101799475</v>
      </c>
      <c r="N5531" s="10">
        <v>0.23647499753918033</v>
      </c>
      <c r="O5531" s="10">
        <v>5.6319544806995338E-2</v>
      </c>
      <c r="P5531" s="10">
        <v>4.885961885545767E-2</v>
      </c>
      <c r="Q5531" s="10">
        <v>7.4599259515376656E-3</v>
      </c>
    </row>
    <row r="5532" spans="1:17" x14ac:dyDescent="0.2">
      <c r="A5532" s="9" t="str">
        <f t="shared" si="86"/>
        <v>201115A29IND35</v>
      </c>
      <c r="B5532" s="10">
        <v>2011</v>
      </c>
      <c r="C5532" s="10" t="s">
        <v>3</v>
      </c>
      <c r="D5532" s="10" t="s">
        <v>107</v>
      </c>
      <c r="E5532" s="10">
        <v>35</v>
      </c>
      <c r="F5532" s="10">
        <v>11546</v>
      </c>
      <c r="G5532" s="10">
        <v>0</v>
      </c>
      <c r="H5532" s="10">
        <v>0.63641087822622555</v>
      </c>
      <c r="I5532" s="10">
        <v>0.63641087822622555</v>
      </c>
      <c r="J5532" s="10">
        <v>0.18170795080547375</v>
      </c>
      <c r="K5532" s="10">
        <v>0.18170795080547375</v>
      </c>
      <c r="L5532" s="10">
        <v>0.4545297072579248</v>
      </c>
      <c r="M5532" s="10">
        <v>1345.6001633097442</v>
      </c>
      <c r="N5532" s="10">
        <v>0</v>
      </c>
      <c r="O5532" s="10">
        <v>0</v>
      </c>
      <c r="P5532" s="10">
        <v>0</v>
      </c>
      <c r="Q5532" s="10">
        <v>0</v>
      </c>
    </row>
    <row r="5533" spans="1:17" x14ac:dyDescent="0.2">
      <c r="A5533" s="9" t="str">
        <f t="shared" si="86"/>
        <v>201115A29NEG35</v>
      </c>
      <c r="B5533" s="10">
        <v>2011</v>
      </c>
      <c r="C5533" s="10" t="s">
        <v>3</v>
      </c>
      <c r="D5533" s="10" t="s">
        <v>94</v>
      </c>
      <c r="E5533" s="10">
        <v>35</v>
      </c>
      <c r="F5533" s="10">
        <v>2062537</v>
      </c>
      <c r="G5533" s="10">
        <v>0.14145837669927785</v>
      </c>
      <c r="H5533" s="10">
        <v>0.72671278139495199</v>
      </c>
      <c r="I5533" s="10">
        <v>0.62391317101220489</v>
      </c>
      <c r="J5533" s="10">
        <v>0.13333288081619868</v>
      </c>
      <c r="K5533" s="10">
        <v>0.20508965414923466</v>
      </c>
      <c r="L5533" s="10">
        <v>0.27430295795905724</v>
      </c>
      <c r="M5533" s="10">
        <v>979.65634354907979</v>
      </c>
      <c r="N5533" s="10">
        <v>0.22747616163976694</v>
      </c>
      <c r="O5533" s="10">
        <v>5.292511116164219E-2</v>
      </c>
      <c r="P5533" s="10">
        <v>4.9872075022169296E-2</v>
      </c>
      <c r="Q5533" s="10">
        <v>3.0530361394728919E-3</v>
      </c>
    </row>
    <row r="5534" spans="1:17" x14ac:dyDescent="0.2">
      <c r="A5534" s="9" t="str">
        <f t="shared" si="86"/>
        <v>201118A24BRA35</v>
      </c>
      <c r="B5534" s="10">
        <v>2011</v>
      </c>
      <c r="C5534" s="10" t="s">
        <v>1</v>
      </c>
      <c r="D5534" s="10" t="s">
        <v>92</v>
      </c>
      <c r="E5534" s="10">
        <v>35</v>
      </c>
      <c r="F5534" s="10">
        <v>1298418</v>
      </c>
      <c r="G5534" s="10">
        <v>0.13165743502343416</v>
      </c>
      <c r="H5534" s="10">
        <v>0.77364608315657979</v>
      </c>
      <c r="I5534" s="10">
        <v>0.67178982423225797</v>
      </c>
      <c r="J5534" s="10">
        <v>0.11883461258238873</v>
      </c>
      <c r="K5534" s="10">
        <v>0.19158853312261537</v>
      </c>
      <c r="L5534" s="10">
        <v>0.31043007721704413</v>
      </c>
      <c r="M5534" s="10">
        <v>1083.8547851448286</v>
      </c>
      <c r="N5534" s="10">
        <v>0.23481411596991172</v>
      </c>
      <c r="O5534" s="10">
        <v>3.5627804575879857E-2</v>
      </c>
      <c r="P5534" s="10">
        <v>3.0769432523938937E-2</v>
      </c>
      <c r="Q5534" s="10">
        <v>4.8583720519409191E-3</v>
      </c>
    </row>
    <row r="5535" spans="1:17" x14ac:dyDescent="0.2">
      <c r="A5535" s="9" t="str">
        <f t="shared" si="86"/>
        <v>201118A24IND35</v>
      </c>
      <c r="B5535" s="10">
        <v>2011</v>
      </c>
      <c r="C5535" s="10" t="s">
        <v>1</v>
      </c>
      <c r="D5535" s="10" t="s">
        <v>107</v>
      </c>
      <c r="E5535" s="10">
        <v>35</v>
      </c>
      <c r="F5535" s="10">
        <v>4199</v>
      </c>
      <c r="G5535" s="10">
        <v>0</v>
      </c>
      <c r="H5535" s="10">
        <v>0.75017861395570373</v>
      </c>
      <c r="I5535" s="10">
        <v>0.75017861395570373</v>
      </c>
      <c r="J5535" s="10">
        <v>0.24982138604429627</v>
      </c>
      <c r="K5535" s="10">
        <v>0.24982138604429627</v>
      </c>
      <c r="L5535" s="10">
        <v>0</v>
      </c>
      <c r="M5535" s="10">
        <v>933.33333333333337</v>
      </c>
      <c r="N5535" s="10">
        <v>0</v>
      </c>
      <c r="O5535" s="10">
        <v>0</v>
      </c>
      <c r="P5535" s="10">
        <v>0</v>
      </c>
      <c r="Q5535" s="10">
        <v>0</v>
      </c>
    </row>
    <row r="5536" spans="1:17" x14ac:dyDescent="0.2">
      <c r="A5536" s="9" t="str">
        <f t="shared" si="86"/>
        <v>201118A24NEG35</v>
      </c>
      <c r="B5536" s="10">
        <v>2011</v>
      </c>
      <c r="C5536" s="10" t="s">
        <v>1</v>
      </c>
      <c r="D5536" s="10" t="s">
        <v>94</v>
      </c>
      <c r="E5536" s="10">
        <v>35</v>
      </c>
      <c r="F5536" s="10">
        <v>942568</v>
      </c>
      <c r="G5536" s="10">
        <v>0.14345223624644377</v>
      </c>
      <c r="H5536" s="10">
        <v>0.80735289125028642</v>
      </c>
      <c r="I5536" s="10">
        <v>0.69153631356040091</v>
      </c>
      <c r="J5536" s="10">
        <v>0.14142109640895936</v>
      </c>
      <c r="K5536" s="10">
        <v>0.2338505020327446</v>
      </c>
      <c r="L5536" s="10">
        <v>0.19154267914887838</v>
      </c>
      <c r="M5536" s="10">
        <v>877.83999598520256</v>
      </c>
      <c r="N5536" s="10">
        <v>0.24610001612615748</v>
      </c>
      <c r="O5536" s="10">
        <v>4.4541083508033374E-2</v>
      </c>
      <c r="P5536" s="10">
        <v>4.2313127540930737E-2</v>
      </c>
      <c r="Q5536" s="10">
        <v>2.2279559671026386E-3</v>
      </c>
    </row>
    <row r="5537" spans="1:17" x14ac:dyDescent="0.2">
      <c r="A5537" s="9" t="str">
        <f t="shared" si="86"/>
        <v>201125A29BRA35</v>
      </c>
      <c r="B5537" s="10">
        <v>2011</v>
      </c>
      <c r="C5537" s="10" t="s">
        <v>2</v>
      </c>
      <c r="D5537" s="10" t="s">
        <v>92</v>
      </c>
      <c r="E5537" s="10">
        <v>35</v>
      </c>
      <c r="F5537" s="10">
        <v>1026540</v>
      </c>
      <c r="G5537" s="10">
        <v>6.7367018686873156E-2</v>
      </c>
      <c r="H5537" s="10">
        <v>0.88037095485806693</v>
      </c>
      <c r="I5537" s="10">
        <v>0.82106298829076318</v>
      </c>
      <c r="J5537" s="10">
        <v>0.10326923451594677</v>
      </c>
      <c r="K5537" s="10">
        <v>0.1543953474779356</v>
      </c>
      <c r="L5537" s="10">
        <v>0.13497476961443294</v>
      </c>
      <c r="M5537" s="10">
        <v>1984.026878556763</v>
      </c>
      <c r="N5537" s="10">
        <v>0.31185828121651371</v>
      </c>
      <c r="O5537" s="10">
        <v>0.10531104486917217</v>
      </c>
      <c r="P5537" s="10">
        <v>9.0995967034893918E-2</v>
      </c>
      <c r="Q5537" s="10">
        <v>1.4315077834278255E-2</v>
      </c>
    </row>
    <row r="5538" spans="1:17" x14ac:dyDescent="0.2">
      <c r="A5538" s="9" t="str">
        <f t="shared" si="86"/>
        <v>201125A29IND35</v>
      </c>
      <c r="B5538" s="10">
        <v>2011</v>
      </c>
      <c r="C5538" s="10" t="s">
        <v>2</v>
      </c>
      <c r="D5538" s="10" t="s">
        <v>107</v>
      </c>
      <c r="E5538" s="10">
        <v>35</v>
      </c>
      <c r="F5538" s="10">
        <v>5248</v>
      </c>
      <c r="G5538" s="10">
        <v>0</v>
      </c>
      <c r="H5538" s="10">
        <v>0.60003810975609762</v>
      </c>
      <c r="I5538" s="10">
        <v>0.60003810975609762</v>
      </c>
      <c r="J5538" s="10">
        <v>0.19988567073170732</v>
      </c>
      <c r="K5538" s="10">
        <v>0.19988567073170732</v>
      </c>
      <c r="L5538" s="10">
        <v>0.60003810975609762</v>
      </c>
      <c r="M5538" s="10">
        <v>2029.691965703398</v>
      </c>
      <c r="N5538" s="10">
        <v>0</v>
      </c>
      <c r="O5538" s="10">
        <v>0</v>
      </c>
      <c r="P5538" s="10">
        <v>0</v>
      </c>
      <c r="Q5538" s="10">
        <v>0</v>
      </c>
    </row>
    <row r="5539" spans="1:17" x14ac:dyDescent="0.2">
      <c r="A5539" s="9" t="str">
        <f t="shared" si="86"/>
        <v>201125A29NEG35</v>
      </c>
      <c r="B5539" s="10">
        <v>2011</v>
      </c>
      <c r="C5539" s="10" t="s">
        <v>2</v>
      </c>
      <c r="D5539" s="10" t="s">
        <v>94</v>
      </c>
      <c r="E5539" s="10">
        <v>35</v>
      </c>
      <c r="F5539" s="10">
        <v>714810</v>
      </c>
      <c r="G5539" s="10">
        <v>9.3589169929018057E-2</v>
      </c>
      <c r="H5539" s="10">
        <v>0.84728389362208134</v>
      </c>
      <c r="I5539" s="10">
        <v>0.76798729732376436</v>
      </c>
      <c r="J5539" s="10">
        <v>0.14537429526727383</v>
      </c>
      <c r="K5539" s="10">
        <v>0.2187980022663365</v>
      </c>
      <c r="L5539" s="10">
        <v>6.607909794211049E-2</v>
      </c>
      <c r="M5539" s="10">
        <v>1171.9862874508269</v>
      </c>
      <c r="N5539" s="10">
        <v>0.27605797344748956</v>
      </c>
      <c r="O5539" s="10">
        <v>8.8103132300891146E-2</v>
      </c>
      <c r="P5539" s="10">
        <v>8.2231641974790506E-2</v>
      </c>
      <c r="Q5539" s="10">
        <v>5.8714903261006422E-3</v>
      </c>
    </row>
    <row r="5540" spans="1:17" x14ac:dyDescent="0.2">
      <c r="A5540" s="9" t="str">
        <f t="shared" si="86"/>
        <v>201130EMABRA35</v>
      </c>
      <c r="B5540" s="10">
        <v>2011</v>
      </c>
      <c r="C5540" s="10" t="s">
        <v>4</v>
      </c>
      <c r="D5540" s="10" t="s">
        <v>92</v>
      </c>
      <c r="E5540" s="10">
        <v>35</v>
      </c>
      <c r="F5540" s="10">
        <v>6884697</v>
      </c>
      <c r="G5540" s="10">
        <v>3.9721747492933279E-2</v>
      </c>
      <c r="H5540" s="10">
        <v>0.62951920759911439</v>
      </c>
      <c r="I5540" s="10">
        <v>0.60451360459291092</v>
      </c>
      <c r="J5540" s="10">
        <v>0.36499151669274627</v>
      </c>
      <c r="K5540" s="10">
        <v>0.38801460688829154</v>
      </c>
      <c r="L5540" s="10">
        <v>2.91211072905605E-2</v>
      </c>
      <c r="M5540" s="10">
        <v>2648.5854626173632</v>
      </c>
      <c r="N5540" s="10">
        <v>0.26224009883002691</v>
      </c>
      <c r="O5540" s="10">
        <v>0.16536792384274399</v>
      </c>
      <c r="P5540" s="10">
        <v>0.13073773708306083</v>
      </c>
      <c r="Q5540" s="10">
        <v>3.4630186759683164E-2</v>
      </c>
    </row>
    <row r="5541" spans="1:17" x14ac:dyDescent="0.2">
      <c r="A5541" s="9" t="str">
        <f t="shared" si="86"/>
        <v>201130EMAIND35</v>
      </c>
      <c r="B5541" s="10">
        <v>2011</v>
      </c>
      <c r="C5541" s="10" t="s">
        <v>4</v>
      </c>
      <c r="D5541" s="10" t="s">
        <v>107</v>
      </c>
      <c r="E5541" s="10">
        <v>35</v>
      </c>
      <c r="F5541" s="10">
        <v>28338</v>
      </c>
      <c r="G5541" s="10">
        <v>0</v>
      </c>
      <c r="H5541" s="10">
        <v>0.77778954054626293</v>
      </c>
      <c r="I5541" s="10">
        <v>0.77778954054626293</v>
      </c>
      <c r="J5541" s="10">
        <v>0.22221045945373702</v>
      </c>
      <c r="K5541" s="10">
        <v>0.22221045945373702</v>
      </c>
      <c r="L5541" s="10">
        <v>3.7052720728350627E-2</v>
      </c>
      <c r="M5541" s="10">
        <v>1513.033664534277</v>
      </c>
      <c r="N5541" s="10">
        <v>0.33333333333333331</v>
      </c>
      <c r="O5541" s="10">
        <v>0.25926318018208766</v>
      </c>
      <c r="P5541" s="10">
        <v>0.25926318018208766</v>
      </c>
      <c r="Q5541" s="10">
        <v>0</v>
      </c>
    </row>
    <row r="5542" spans="1:17" x14ac:dyDescent="0.2">
      <c r="A5542" s="9" t="str">
        <f t="shared" si="86"/>
        <v>201130EMANEG35</v>
      </c>
      <c r="B5542" s="10">
        <v>2011</v>
      </c>
      <c r="C5542" s="10" t="s">
        <v>4</v>
      </c>
      <c r="D5542" s="10" t="s">
        <v>94</v>
      </c>
      <c r="E5542" s="10">
        <v>35</v>
      </c>
      <c r="F5542" s="10">
        <v>4041150</v>
      </c>
      <c r="G5542" s="10">
        <v>5.2884271527087072E-2</v>
      </c>
      <c r="H5542" s="10">
        <v>0.70234289744255962</v>
      </c>
      <c r="I5542" s="10">
        <v>0.66520000494908627</v>
      </c>
      <c r="J5542" s="10">
        <v>0.29168231815201118</v>
      </c>
      <c r="K5542" s="10">
        <v>0.3283055565866152</v>
      </c>
      <c r="L5542" s="10">
        <v>3.1429419843361422E-2</v>
      </c>
      <c r="M5542" s="10">
        <v>1379.2247055379089</v>
      </c>
      <c r="N5542" s="10">
        <v>0.27769008781381982</v>
      </c>
      <c r="O5542" s="10">
        <v>0.14976975191666977</v>
      </c>
      <c r="P5542" s="10">
        <v>0.13754988295619217</v>
      </c>
      <c r="Q5542" s="10">
        <v>1.2219868960477588E-2</v>
      </c>
    </row>
    <row r="5543" spans="1:17" x14ac:dyDescent="0.2">
      <c r="A5543" s="9" t="str">
        <f t="shared" si="86"/>
        <v>201115A17BRA41</v>
      </c>
      <c r="B5543" s="10">
        <v>2011</v>
      </c>
      <c r="C5543" s="10" t="s">
        <v>0</v>
      </c>
      <c r="D5543" s="10" t="s">
        <v>92</v>
      </c>
      <c r="E5543" s="10">
        <v>41</v>
      </c>
      <c r="F5543" s="10">
        <v>128951</v>
      </c>
      <c r="G5543" s="10">
        <v>0.16132230707565082</v>
      </c>
      <c r="H5543" s="10">
        <v>0.3675969942071019</v>
      </c>
      <c r="I5543" s="10">
        <v>0.30829539902753761</v>
      </c>
      <c r="J5543" s="10">
        <v>6.7211576490294758E-2</v>
      </c>
      <c r="K5543" s="10">
        <v>8.3031539111755634E-2</v>
      </c>
      <c r="L5543" s="10">
        <v>0.83792293196640588</v>
      </c>
      <c r="M5543" s="10">
        <v>465.89721245477244</v>
      </c>
      <c r="N5543" s="10">
        <v>0.122527161479942</v>
      </c>
      <c r="O5543" s="10">
        <v>2.3714434164915355E-2</v>
      </c>
      <c r="P5543" s="10">
        <v>2.3714434164915355E-2</v>
      </c>
      <c r="Q5543" s="10">
        <v>0</v>
      </c>
    </row>
    <row r="5544" spans="1:17" x14ac:dyDescent="0.2">
      <c r="A5544" s="9" t="str">
        <f t="shared" si="86"/>
        <v>201115A17IND41</v>
      </c>
      <c r="B5544" s="10">
        <v>2011</v>
      </c>
      <c r="C5544" s="10" t="s">
        <v>0</v>
      </c>
      <c r="D5544" s="10" t="s">
        <v>107</v>
      </c>
      <c r="E5544" s="10">
        <v>41</v>
      </c>
      <c r="F5544" s="10">
        <v>509</v>
      </c>
      <c r="H5544" s="10">
        <v>0</v>
      </c>
      <c r="I5544" s="10">
        <v>0</v>
      </c>
      <c r="J5544" s="10">
        <v>0</v>
      </c>
      <c r="K5544" s="10">
        <v>0</v>
      </c>
      <c r="L5544" s="10">
        <v>1</v>
      </c>
      <c r="N5544" s="10">
        <v>0</v>
      </c>
      <c r="O5544" s="10">
        <v>0</v>
      </c>
      <c r="P5544" s="10">
        <v>0</v>
      </c>
      <c r="Q5544" s="10">
        <v>0</v>
      </c>
    </row>
    <row r="5545" spans="1:17" x14ac:dyDescent="0.2">
      <c r="A5545" s="9" t="str">
        <f t="shared" si="86"/>
        <v>201115A17NEG41</v>
      </c>
      <c r="B5545" s="10">
        <v>2011</v>
      </c>
      <c r="C5545" s="10" t="s">
        <v>0</v>
      </c>
      <c r="D5545" s="10" t="s">
        <v>94</v>
      </c>
      <c r="E5545" s="10">
        <v>41</v>
      </c>
      <c r="F5545" s="10">
        <v>50957</v>
      </c>
      <c r="G5545" s="10">
        <v>0.23816865218406913</v>
      </c>
      <c r="H5545" s="10">
        <v>0.42006005063092411</v>
      </c>
      <c r="I5545" s="10">
        <v>0.32001491453578507</v>
      </c>
      <c r="J5545" s="10">
        <v>0.1699864591714583</v>
      </c>
      <c r="K5545" s="10">
        <v>0.19000333614616244</v>
      </c>
      <c r="L5545" s="10">
        <v>0.71997959063524153</v>
      </c>
      <c r="M5545" s="10">
        <v>508.68306404134233</v>
      </c>
      <c r="N5545" s="10">
        <v>8.9997448829405191E-2</v>
      </c>
      <c r="O5545" s="10">
        <v>2.0016876974704164E-2</v>
      </c>
      <c r="P5545" s="10">
        <v>2.0016876974704164E-2</v>
      </c>
      <c r="Q5545" s="10">
        <v>0</v>
      </c>
    </row>
    <row r="5546" spans="1:17" x14ac:dyDescent="0.2">
      <c r="A5546" s="9" t="str">
        <f t="shared" si="86"/>
        <v>201115A29BRA41</v>
      </c>
      <c r="B5546" s="10">
        <v>2011</v>
      </c>
      <c r="C5546" s="10" t="s">
        <v>3</v>
      </c>
      <c r="D5546" s="10" t="s">
        <v>92</v>
      </c>
      <c r="E5546" s="10">
        <v>41</v>
      </c>
      <c r="F5546" s="10">
        <v>589211</v>
      </c>
      <c r="G5546" s="10">
        <v>8.9803877683675676E-2</v>
      </c>
      <c r="H5546" s="10">
        <v>0.71280576907084214</v>
      </c>
      <c r="I5546" s="10">
        <v>0.6487930469729859</v>
      </c>
      <c r="J5546" s="10">
        <v>0.11505895171678736</v>
      </c>
      <c r="K5546" s="10">
        <v>0.16090840123487171</v>
      </c>
      <c r="L5546" s="10">
        <v>0.37542238688687074</v>
      </c>
      <c r="M5546" s="10">
        <v>1227.7241403994369</v>
      </c>
      <c r="N5546" s="10">
        <v>0.24827099290407001</v>
      </c>
      <c r="O5546" s="10">
        <v>7.0069974932579326E-2</v>
      </c>
      <c r="P5546" s="10">
        <v>5.4503395218351319E-2</v>
      </c>
      <c r="Q5546" s="10">
        <v>1.5566579714228011E-2</v>
      </c>
    </row>
    <row r="5547" spans="1:17" x14ac:dyDescent="0.2">
      <c r="A5547" s="9" t="str">
        <f t="shared" si="86"/>
        <v>201115A29IND41</v>
      </c>
      <c r="B5547" s="10">
        <v>2011</v>
      </c>
      <c r="C5547" s="10" t="s">
        <v>3</v>
      </c>
      <c r="D5547" s="10" t="s">
        <v>107</v>
      </c>
      <c r="E5547" s="10">
        <v>41</v>
      </c>
      <c r="F5547" s="10">
        <v>2547</v>
      </c>
      <c r="G5547" s="10">
        <v>0</v>
      </c>
      <c r="H5547" s="10">
        <v>0.80015704750687078</v>
      </c>
      <c r="I5547" s="10">
        <v>0.80015704750687078</v>
      </c>
      <c r="J5547" s="10">
        <v>0</v>
      </c>
      <c r="K5547" s="10">
        <v>0</v>
      </c>
      <c r="L5547" s="10">
        <v>0.39968590498625833</v>
      </c>
      <c r="M5547" s="10">
        <v>687.58586849852793</v>
      </c>
      <c r="N5547" s="10">
        <v>0.19984295249312917</v>
      </c>
      <c r="O5547" s="10">
        <v>0.19984295249312917</v>
      </c>
      <c r="P5547" s="10">
        <v>0.19984295249312917</v>
      </c>
      <c r="Q5547" s="10">
        <v>0</v>
      </c>
    </row>
    <row r="5548" spans="1:17" x14ac:dyDescent="0.2">
      <c r="A5548" s="9" t="str">
        <f t="shared" si="86"/>
        <v>201115A29NEG41</v>
      </c>
      <c r="B5548" s="10">
        <v>2011</v>
      </c>
      <c r="C5548" s="10" t="s">
        <v>3</v>
      </c>
      <c r="D5548" s="10" t="s">
        <v>94</v>
      </c>
      <c r="E5548" s="10">
        <v>41</v>
      </c>
      <c r="F5548" s="10">
        <v>246694</v>
      </c>
      <c r="G5548" s="10">
        <v>0.1218935618679115</v>
      </c>
      <c r="H5548" s="10">
        <v>0.74591599309265733</v>
      </c>
      <c r="I5548" s="10">
        <v>0.65499363584035286</v>
      </c>
      <c r="J5548" s="10">
        <v>0.13633489262000698</v>
      </c>
      <c r="K5548" s="10">
        <v>0.1900694787874857</v>
      </c>
      <c r="L5548" s="10">
        <v>0.28714926183855305</v>
      </c>
      <c r="M5548" s="10">
        <v>988.498528591487</v>
      </c>
      <c r="N5548" s="10">
        <v>0.20912728232833033</v>
      </c>
      <c r="O5548" s="10">
        <v>6.2128074415581776E-2</v>
      </c>
      <c r="P5548" s="10">
        <v>5.3845685155472507E-2</v>
      </c>
      <c r="Q5548" s="10">
        <v>8.2823892601092668E-3</v>
      </c>
    </row>
    <row r="5549" spans="1:17" x14ac:dyDescent="0.2">
      <c r="A5549" s="9" t="str">
        <f t="shared" si="86"/>
        <v>201118A24BRA41</v>
      </c>
      <c r="B5549" s="10">
        <v>2011</v>
      </c>
      <c r="C5549" s="10" t="s">
        <v>1</v>
      </c>
      <c r="D5549" s="10" t="s">
        <v>92</v>
      </c>
      <c r="E5549" s="10">
        <v>41</v>
      </c>
      <c r="F5549" s="10">
        <v>272190</v>
      </c>
      <c r="G5549" s="10">
        <v>9.3503145157116718E-2</v>
      </c>
      <c r="H5549" s="10">
        <v>0.78088467614533963</v>
      </c>
      <c r="I5549" s="10">
        <v>0.7078695029207539</v>
      </c>
      <c r="J5549" s="10">
        <v>0.12735221720121973</v>
      </c>
      <c r="K5549" s="10">
        <v>0.18726257393732321</v>
      </c>
      <c r="L5549" s="10">
        <v>0.32022851684485104</v>
      </c>
      <c r="M5549" s="10">
        <v>1056.3686638108704</v>
      </c>
      <c r="N5549" s="10">
        <v>0.25281237370954113</v>
      </c>
      <c r="O5549" s="10">
        <v>4.8693927036261436E-2</v>
      </c>
      <c r="P5549" s="10">
        <v>4.1206510158345276E-2</v>
      </c>
      <c r="Q5549" s="10">
        <v>7.4874168779161619E-3</v>
      </c>
    </row>
    <row r="5550" spans="1:17" x14ac:dyDescent="0.2">
      <c r="A5550" s="9" t="str">
        <f t="shared" si="86"/>
        <v>201118A24IND41</v>
      </c>
      <c r="B5550" s="10">
        <v>2011</v>
      </c>
      <c r="C5550" s="10" t="s">
        <v>1</v>
      </c>
      <c r="D5550" s="10" t="s">
        <v>107</v>
      </c>
      <c r="E5550" s="10">
        <v>41</v>
      </c>
      <c r="F5550" s="10">
        <v>1019</v>
      </c>
      <c r="G5550" s="10">
        <v>0</v>
      </c>
      <c r="H5550" s="10">
        <v>1</v>
      </c>
      <c r="I5550" s="10">
        <v>1</v>
      </c>
      <c r="J5550" s="10">
        <v>0</v>
      </c>
      <c r="K5550" s="10">
        <v>0</v>
      </c>
      <c r="L5550" s="10">
        <v>0.49950932286555444</v>
      </c>
      <c r="M5550" s="10">
        <v>700.19627085377817</v>
      </c>
      <c r="N5550" s="10">
        <v>0.49950932286555444</v>
      </c>
      <c r="O5550" s="10">
        <v>0.49950932286555444</v>
      </c>
      <c r="P5550" s="10">
        <v>0.49950932286555444</v>
      </c>
      <c r="Q5550" s="10">
        <v>0</v>
      </c>
    </row>
    <row r="5551" spans="1:17" x14ac:dyDescent="0.2">
      <c r="A5551" s="9" t="str">
        <f t="shared" si="86"/>
        <v>201118A24NEG41</v>
      </c>
      <c r="B5551" s="10">
        <v>2011</v>
      </c>
      <c r="C5551" s="10" t="s">
        <v>1</v>
      </c>
      <c r="D5551" s="10" t="s">
        <v>94</v>
      </c>
      <c r="E5551" s="10">
        <v>41</v>
      </c>
      <c r="F5551" s="10">
        <v>113665</v>
      </c>
      <c r="G5551" s="10">
        <v>0.1348601911143931</v>
      </c>
      <c r="H5551" s="10">
        <v>0.79823164562530247</v>
      </c>
      <c r="I5551" s="10">
        <v>0.69058197334271765</v>
      </c>
      <c r="J5551" s="10">
        <v>0.13896098183257818</v>
      </c>
      <c r="K5551" s="10">
        <v>0.21522016451854134</v>
      </c>
      <c r="L5551" s="10">
        <v>0.24663704746403906</v>
      </c>
      <c r="M5551" s="10">
        <v>914.91544045516969</v>
      </c>
      <c r="N5551" s="10">
        <v>0.18834293757972992</v>
      </c>
      <c r="O5551" s="10">
        <v>4.4833501957506711E-2</v>
      </c>
      <c r="P5551" s="10">
        <v>4.0355430431531253E-2</v>
      </c>
      <c r="Q5551" s="10">
        <v>4.4780715259754543E-3</v>
      </c>
    </row>
    <row r="5552" spans="1:17" x14ac:dyDescent="0.2">
      <c r="A5552" s="9" t="str">
        <f t="shared" si="86"/>
        <v>201125A29BRA41</v>
      </c>
      <c r="B5552" s="10">
        <v>2011</v>
      </c>
      <c r="C5552" s="10" t="s">
        <v>2</v>
      </c>
      <c r="D5552" s="10" t="s">
        <v>92</v>
      </c>
      <c r="E5552" s="10">
        <v>41</v>
      </c>
      <c r="F5552" s="10">
        <v>188070</v>
      </c>
      <c r="G5552" s="10">
        <v>6.3708276577398429E-2</v>
      </c>
      <c r="H5552" s="10">
        <v>0.85097038336789488</v>
      </c>
      <c r="I5552" s="10">
        <v>0.79675652682511833</v>
      </c>
      <c r="J5552" s="10">
        <v>0.13007390865103419</v>
      </c>
      <c r="K5552" s="10">
        <v>0.17616313074918913</v>
      </c>
      <c r="L5552" s="10">
        <v>0.13818790875737758</v>
      </c>
      <c r="M5552" s="10">
        <v>1656.6344084551333</v>
      </c>
      <c r="N5552" s="10">
        <v>0.32791513798053917</v>
      </c>
      <c r="O5552" s="10">
        <v>0.13279098208114001</v>
      </c>
      <c r="P5552" s="10">
        <v>9.4858297442441647E-2</v>
      </c>
      <c r="Q5552" s="10">
        <v>3.7932684638698359E-2</v>
      </c>
    </row>
    <row r="5553" spans="1:17" x14ac:dyDescent="0.2">
      <c r="A5553" s="9" t="str">
        <f t="shared" si="86"/>
        <v>201125A29IND41</v>
      </c>
      <c r="B5553" s="10">
        <v>2011</v>
      </c>
      <c r="C5553" s="10" t="s">
        <v>2</v>
      </c>
      <c r="D5553" s="10" t="s">
        <v>107</v>
      </c>
      <c r="E5553" s="10">
        <v>41</v>
      </c>
      <c r="F5553" s="10">
        <v>1019</v>
      </c>
      <c r="G5553" s="10">
        <v>0</v>
      </c>
      <c r="H5553" s="10">
        <v>1</v>
      </c>
      <c r="I5553" s="10">
        <v>1</v>
      </c>
      <c r="J5553" s="10">
        <v>0</v>
      </c>
      <c r="K5553" s="10">
        <v>0</v>
      </c>
      <c r="L5553" s="10">
        <v>0</v>
      </c>
      <c r="M5553" s="10">
        <v>674.97546614327769</v>
      </c>
      <c r="N5553" s="10">
        <v>0</v>
      </c>
      <c r="O5553" s="10">
        <v>0</v>
      </c>
      <c r="P5553" s="10">
        <v>0</v>
      </c>
      <c r="Q5553" s="10">
        <v>0</v>
      </c>
    </row>
    <row r="5554" spans="1:17" x14ac:dyDescent="0.2">
      <c r="A5554" s="9" t="str">
        <f t="shared" si="86"/>
        <v>201125A29NEG41</v>
      </c>
      <c r="B5554" s="10">
        <v>2011</v>
      </c>
      <c r="C5554" s="10" t="s">
        <v>2</v>
      </c>
      <c r="D5554" s="10" t="s">
        <v>94</v>
      </c>
      <c r="E5554" s="10">
        <v>41</v>
      </c>
      <c r="F5554" s="10">
        <v>82072</v>
      </c>
      <c r="G5554" s="10">
        <v>7.0898896726351968E-2</v>
      </c>
      <c r="H5554" s="10">
        <v>0.87577980309971737</v>
      </c>
      <c r="I5554" s="10">
        <v>0.81368798128472564</v>
      </c>
      <c r="J5554" s="10">
        <v>0.11180426942197096</v>
      </c>
      <c r="K5554" s="10">
        <v>0.15527829223121162</v>
      </c>
      <c r="L5554" s="10">
        <v>7.4519933716736528E-2</v>
      </c>
      <c r="M5554" s="10">
        <v>1190.2816864131028</v>
      </c>
      <c r="N5554" s="10">
        <v>0.31251915697068522</v>
      </c>
      <c r="O5554" s="10">
        <v>0.11253877370866693</v>
      </c>
      <c r="P5554" s="10">
        <v>9.378026801368268E-2</v>
      </c>
      <c r="Q5554" s="10">
        <v>1.8758505694984245E-2</v>
      </c>
    </row>
    <row r="5555" spans="1:17" x14ac:dyDescent="0.2">
      <c r="A5555" s="9" t="str">
        <f t="shared" si="86"/>
        <v>201130EMABRA41</v>
      </c>
      <c r="B5555" s="10">
        <v>2011</v>
      </c>
      <c r="C5555" s="10" t="s">
        <v>4</v>
      </c>
      <c r="D5555" s="10" t="s">
        <v>92</v>
      </c>
      <c r="E5555" s="10">
        <v>41</v>
      </c>
      <c r="F5555" s="10">
        <v>1247741</v>
      </c>
      <c r="G5555" s="10">
        <v>1.7509740996021136E-2</v>
      </c>
      <c r="H5555" s="10">
        <v>0.69975579867937332</v>
      </c>
      <c r="I5555" s="10">
        <v>0.6875032558840336</v>
      </c>
      <c r="J5555" s="10">
        <v>0.29575048026794021</v>
      </c>
      <c r="K5555" s="10">
        <v>0.30718554571822199</v>
      </c>
      <c r="L5555" s="10">
        <v>3.5542632645717338E-2</v>
      </c>
      <c r="M5555" s="10">
        <v>2127.8102694766985</v>
      </c>
      <c r="N5555" s="10">
        <v>0.28893124048391999</v>
      </c>
      <c r="O5555" s="10">
        <v>0.19370429375151837</v>
      </c>
      <c r="P5555" s="10">
        <v>0.15039315090789115</v>
      </c>
      <c r="Q5555" s="10">
        <v>4.33111428436272E-2</v>
      </c>
    </row>
    <row r="5556" spans="1:17" x14ac:dyDescent="0.2">
      <c r="A5556" s="9" t="str">
        <f t="shared" si="86"/>
        <v>201130EMAIND41</v>
      </c>
      <c r="B5556" s="10">
        <v>2011</v>
      </c>
      <c r="C5556" s="10" t="s">
        <v>4</v>
      </c>
      <c r="D5556" s="10" t="s">
        <v>107</v>
      </c>
      <c r="E5556" s="10">
        <v>41</v>
      </c>
      <c r="F5556" s="10">
        <v>3567</v>
      </c>
      <c r="G5556" s="10">
        <v>0</v>
      </c>
      <c r="H5556" s="10">
        <v>0.57134847210541073</v>
      </c>
      <c r="I5556" s="10">
        <v>0.57134847210541073</v>
      </c>
      <c r="J5556" s="10">
        <v>0.42865152789458927</v>
      </c>
      <c r="K5556" s="10">
        <v>0.42865152789458927</v>
      </c>
      <c r="L5556" s="10">
        <v>0</v>
      </c>
      <c r="M5556" s="10">
        <v>601.39597644749756</v>
      </c>
      <c r="N5556" s="10">
        <v>0.28595458368376786</v>
      </c>
      <c r="O5556" s="10">
        <v>0.28595458368376786</v>
      </c>
      <c r="P5556" s="10">
        <v>0.28595458368376786</v>
      </c>
      <c r="Q5556" s="10">
        <v>0</v>
      </c>
    </row>
    <row r="5557" spans="1:17" x14ac:dyDescent="0.2">
      <c r="A5557" s="9" t="str">
        <f t="shared" si="86"/>
        <v>201130EMANEG41</v>
      </c>
      <c r="B5557" s="10">
        <v>2011</v>
      </c>
      <c r="C5557" s="10" t="s">
        <v>4</v>
      </c>
      <c r="D5557" s="10" t="s">
        <v>94</v>
      </c>
      <c r="E5557" s="10">
        <v>41</v>
      </c>
      <c r="F5557" s="10">
        <v>463320</v>
      </c>
      <c r="G5557" s="10">
        <v>2.1639061903000238E-2</v>
      </c>
      <c r="H5557" s="10">
        <v>0.7117629284295951</v>
      </c>
      <c r="I5557" s="10">
        <v>0.69636104636104634</v>
      </c>
      <c r="J5557" s="10">
        <v>0.28493913493913492</v>
      </c>
      <c r="K5557" s="10">
        <v>0.29924242424242425</v>
      </c>
      <c r="L5557" s="10">
        <v>3.0801605801605802E-2</v>
      </c>
      <c r="M5557" s="10">
        <v>1214.1947226624407</v>
      </c>
      <c r="N5557" s="10">
        <v>0.28552609663401118</v>
      </c>
      <c r="O5557" s="10">
        <v>0.18298467881315419</v>
      </c>
      <c r="P5557" s="10">
        <v>0.1642436421292621</v>
      </c>
      <c r="Q5557" s="10">
        <v>1.8741036683892095E-2</v>
      </c>
    </row>
    <row r="5558" spans="1:17" x14ac:dyDescent="0.2">
      <c r="A5558" s="9" t="str">
        <f t="shared" si="86"/>
        <v>201115A17BRA43</v>
      </c>
      <c r="B5558" s="10">
        <v>2011</v>
      </c>
      <c r="C5558" s="10" t="s">
        <v>0</v>
      </c>
      <c r="D5558" s="10" t="s">
        <v>92</v>
      </c>
      <c r="E5558" s="10">
        <v>43</v>
      </c>
      <c r="F5558" s="10">
        <v>165585</v>
      </c>
      <c r="G5558" s="10">
        <v>0.21557285873192436</v>
      </c>
      <c r="H5558" s="10">
        <v>0.29860796569737597</v>
      </c>
      <c r="I5558" s="10">
        <v>0.23423619289186823</v>
      </c>
      <c r="J5558" s="10">
        <v>7.8092822417489507E-2</v>
      </c>
      <c r="K5558" s="10">
        <v>8.6306126762689853E-2</v>
      </c>
      <c r="L5558" s="10">
        <v>0.84657426699278315</v>
      </c>
      <c r="M5558" s="10">
        <v>501.99087113255013</v>
      </c>
      <c r="N5558" s="10">
        <v>0.10165806748540561</v>
      </c>
      <c r="O5558" s="10">
        <v>1.5115180582806483E-2</v>
      </c>
      <c r="P5558" s="10">
        <v>1.5115180582806483E-2</v>
      </c>
      <c r="Q5558" s="10">
        <v>0</v>
      </c>
    </row>
    <row r="5559" spans="1:17" x14ac:dyDescent="0.2">
      <c r="A5559" s="9" t="str">
        <f t="shared" si="86"/>
        <v>201115A17IND43</v>
      </c>
      <c r="B5559" s="10">
        <v>2011</v>
      </c>
      <c r="C5559" s="10" t="s">
        <v>0</v>
      </c>
      <c r="D5559" s="10" t="s">
        <v>107</v>
      </c>
      <c r="E5559" s="10">
        <v>43</v>
      </c>
      <c r="F5559" s="10">
        <v>227</v>
      </c>
      <c r="G5559" s="10">
        <v>0</v>
      </c>
      <c r="H5559" s="10">
        <v>1</v>
      </c>
      <c r="I5559" s="10">
        <v>1</v>
      </c>
      <c r="J5559" s="10">
        <v>0</v>
      </c>
      <c r="K5559" s="10">
        <v>0</v>
      </c>
      <c r="L5559" s="10">
        <v>0</v>
      </c>
      <c r="M5559" s="10">
        <v>0</v>
      </c>
      <c r="N5559" s="10">
        <v>0</v>
      </c>
      <c r="O5559" s="10">
        <v>0</v>
      </c>
      <c r="P5559" s="10">
        <v>0</v>
      </c>
      <c r="Q5559" s="10">
        <v>0</v>
      </c>
    </row>
    <row r="5560" spans="1:17" x14ac:dyDescent="0.2">
      <c r="A5560" s="9" t="str">
        <f t="shared" si="86"/>
        <v>201115A17NEG43</v>
      </c>
      <c r="B5560" s="10">
        <v>2011</v>
      </c>
      <c r="C5560" s="10" t="s">
        <v>0</v>
      </c>
      <c r="D5560" s="10" t="s">
        <v>94</v>
      </c>
      <c r="E5560" s="10">
        <v>43</v>
      </c>
      <c r="F5560" s="10">
        <v>36060</v>
      </c>
      <c r="G5560" s="10">
        <v>0.235146588255643</v>
      </c>
      <c r="H5560" s="10">
        <v>0.32066001109262343</v>
      </c>
      <c r="I5560" s="10">
        <v>0.24525790349417637</v>
      </c>
      <c r="J5560" s="10">
        <v>8.8047698280643377E-2</v>
      </c>
      <c r="K5560" s="10">
        <v>0.1194675540765391</v>
      </c>
      <c r="L5560" s="10">
        <v>0.77995008319467551</v>
      </c>
      <c r="M5560" s="10">
        <v>534.01183706626432</v>
      </c>
      <c r="N5560" s="10">
        <v>7.5513033832501381E-2</v>
      </c>
      <c r="O5560" s="10">
        <v>1.2590127565169163E-2</v>
      </c>
      <c r="P5560" s="10">
        <v>1.2590127565169163E-2</v>
      </c>
      <c r="Q5560" s="10">
        <v>0</v>
      </c>
    </row>
    <row r="5561" spans="1:17" x14ac:dyDescent="0.2">
      <c r="A5561" s="9" t="str">
        <f t="shared" si="86"/>
        <v>201115A29BRA43</v>
      </c>
      <c r="B5561" s="10">
        <v>2011</v>
      </c>
      <c r="C5561" s="10" t="s">
        <v>3</v>
      </c>
      <c r="D5561" s="10" t="s">
        <v>92</v>
      </c>
      <c r="E5561" s="10">
        <v>43</v>
      </c>
      <c r="F5561" s="10">
        <v>789865</v>
      </c>
      <c r="G5561" s="10">
        <v>9.7791402371150415E-2</v>
      </c>
      <c r="H5561" s="10">
        <v>0.71654016825660083</v>
      </c>
      <c r="I5561" s="10">
        <v>0.64646870034752779</v>
      </c>
      <c r="J5561" s="10">
        <v>0.10195919555873471</v>
      </c>
      <c r="K5561" s="10">
        <v>0.14244965911896337</v>
      </c>
      <c r="L5561" s="10">
        <v>0.3882676153519905</v>
      </c>
      <c r="M5561" s="10">
        <v>1141.2480568274038</v>
      </c>
      <c r="N5561" s="10">
        <v>0.23802150319633547</v>
      </c>
      <c r="O5561" s="10">
        <v>5.6060366073861008E-2</v>
      </c>
      <c r="P5561" s="10">
        <v>4.5137705354257873E-2</v>
      </c>
      <c r="Q5561" s="10">
        <v>1.0922660719603135E-2</v>
      </c>
    </row>
    <row r="5562" spans="1:17" x14ac:dyDescent="0.2">
      <c r="A5562" s="9" t="str">
        <f t="shared" si="86"/>
        <v>201115A29IND43</v>
      </c>
      <c r="B5562" s="10">
        <v>2011</v>
      </c>
      <c r="C5562" s="10" t="s">
        <v>3</v>
      </c>
      <c r="D5562" s="10" t="s">
        <v>107</v>
      </c>
      <c r="E5562" s="10">
        <v>43</v>
      </c>
      <c r="F5562" s="10">
        <v>1361</v>
      </c>
      <c r="G5562" s="10">
        <v>0</v>
      </c>
      <c r="H5562" s="10">
        <v>1</v>
      </c>
      <c r="I5562" s="10">
        <v>1</v>
      </c>
      <c r="J5562" s="10">
        <v>0</v>
      </c>
      <c r="K5562" s="10">
        <v>0</v>
      </c>
      <c r="L5562" s="10">
        <v>0</v>
      </c>
      <c r="M5562" s="10">
        <v>891.88096987509186</v>
      </c>
      <c r="N5562" s="10">
        <v>0.16605437178545188</v>
      </c>
      <c r="O5562" s="10">
        <v>0</v>
      </c>
      <c r="P5562" s="10">
        <v>0</v>
      </c>
      <c r="Q5562" s="10">
        <v>0</v>
      </c>
    </row>
    <row r="5563" spans="1:17" x14ac:dyDescent="0.2">
      <c r="A5563" s="9" t="str">
        <f t="shared" si="86"/>
        <v>201115A29NEG43</v>
      </c>
      <c r="B5563" s="10">
        <v>2011</v>
      </c>
      <c r="C5563" s="10" t="s">
        <v>3</v>
      </c>
      <c r="D5563" s="10" t="s">
        <v>94</v>
      </c>
      <c r="E5563" s="10">
        <v>43</v>
      </c>
      <c r="F5563" s="10">
        <v>177373</v>
      </c>
      <c r="G5563" s="10">
        <v>0.10257506412513202</v>
      </c>
      <c r="H5563" s="10">
        <v>0.6725826365906874</v>
      </c>
      <c r="I5563" s="10">
        <v>0.60359242951294734</v>
      </c>
      <c r="J5563" s="10">
        <v>0.1637227762962796</v>
      </c>
      <c r="K5563" s="10">
        <v>0.20971060984479037</v>
      </c>
      <c r="L5563" s="10">
        <v>0.29539445124116975</v>
      </c>
      <c r="M5563" s="10">
        <v>850.99876363357555</v>
      </c>
      <c r="N5563" s="10">
        <v>0.19872370972026746</v>
      </c>
      <c r="O5563" s="10">
        <v>3.334859455457017E-2</v>
      </c>
      <c r="P5563" s="10">
        <v>3.334859455457017E-2</v>
      </c>
      <c r="Q5563" s="10">
        <v>0</v>
      </c>
    </row>
    <row r="5564" spans="1:17" x14ac:dyDescent="0.2">
      <c r="A5564" s="9" t="str">
        <f t="shared" si="86"/>
        <v>201118A24BRA43</v>
      </c>
      <c r="B5564" s="10">
        <v>2011</v>
      </c>
      <c r="C5564" s="10" t="s">
        <v>1</v>
      </c>
      <c r="D5564" s="10" t="s">
        <v>92</v>
      </c>
      <c r="E5564" s="10">
        <v>43</v>
      </c>
      <c r="F5564" s="10">
        <v>364759</v>
      </c>
      <c r="G5564" s="10">
        <v>9.8534853656367771E-2</v>
      </c>
      <c r="H5564" s="10">
        <v>0.80160873343769445</v>
      </c>
      <c r="I5564" s="10">
        <v>0.72262233419874489</v>
      </c>
      <c r="J5564" s="10">
        <v>0.1051050145438495</v>
      </c>
      <c r="K5564" s="10">
        <v>0.1517495113211737</v>
      </c>
      <c r="L5564" s="10">
        <v>0.34140076050213974</v>
      </c>
      <c r="M5564" s="10">
        <v>970.75840827075001</v>
      </c>
      <c r="N5564" s="10">
        <v>0.26868151299899384</v>
      </c>
      <c r="O5564" s="10">
        <v>4.2918749091866139E-2</v>
      </c>
      <c r="P5564" s="10">
        <v>3.4211630144835359E-2</v>
      </c>
      <c r="Q5564" s="10">
        <v>8.70711894703078E-3</v>
      </c>
    </row>
    <row r="5565" spans="1:17" x14ac:dyDescent="0.2">
      <c r="A5565" s="9" t="str">
        <f t="shared" si="86"/>
        <v>201118A24IND43</v>
      </c>
      <c r="B5565" s="10">
        <v>2011</v>
      </c>
      <c r="C5565" s="10" t="s">
        <v>1</v>
      </c>
      <c r="D5565" s="10" t="s">
        <v>107</v>
      </c>
      <c r="E5565" s="10">
        <v>43</v>
      </c>
      <c r="F5565" s="10">
        <v>226</v>
      </c>
      <c r="G5565" s="10">
        <v>0</v>
      </c>
      <c r="H5565" s="10">
        <v>1</v>
      </c>
      <c r="I5565" s="10">
        <v>1</v>
      </c>
      <c r="J5565" s="10">
        <v>0</v>
      </c>
      <c r="K5565" s="10">
        <v>0</v>
      </c>
      <c r="L5565" s="10">
        <v>0</v>
      </c>
      <c r="M5565" s="10">
        <v>600</v>
      </c>
      <c r="N5565" s="10">
        <v>1</v>
      </c>
      <c r="O5565" s="10">
        <v>0</v>
      </c>
      <c r="P5565" s="10">
        <v>0</v>
      </c>
      <c r="Q5565" s="10">
        <v>0</v>
      </c>
    </row>
    <row r="5566" spans="1:17" x14ac:dyDescent="0.2">
      <c r="A5566" s="9" t="str">
        <f t="shared" si="86"/>
        <v>201118A24NEG43</v>
      </c>
      <c r="B5566" s="10">
        <v>2011</v>
      </c>
      <c r="C5566" s="10" t="s">
        <v>1</v>
      </c>
      <c r="D5566" s="10" t="s">
        <v>94</v>
      </c>
      <c r="E5566" s="10">
        <v>43</v>
      </c>
      <c r="F5566" s="10">
        <v>83014</v>
      </c>
      <c r="G5566" s="10">
        <v>0.10927004030452306</v>
      </c>
      <c r="H5566" s="10">
        <v>0.6993760088659744</v>
      </c>
      <c r="I5566" s="10">
        <v>0.62295516418917296</v>
      </c>
      <c r="J5566" s="10">
        <v>0.21591538776591901</v>
      </c>
      <c r="K5566" s="10">
        <v>0.27048449659093649</v>
      </c>
      <c r="L5566" s="10">
        <v>0.20765172139639096</v>
      </c>
      <c r="M5566" s="10">
        <v>739.96786034912714</v>
      </c>
      <c r="N5566" s="10">
        <v>0.22675693256559135</v>
      </c>
      <c r="O5566" s="10">
        <v>4.1005131664538515E-2</v>
      </c>
      <c r="P5566" s="10">
        <v>4.1005131664538515E-2</v>
      </c>
      <c r="Q5566" s="10">
        <v>0</v>
      </c>
    </row>
    <row r="5567" spans="1:17" x14ac:dyDescent="0.2">
      <c r="A5567" s="9" t="str">
        <f t="shared" si="86"/>
        <v>201125A29BRA43</v>
      </c>
      <c r="B5567" s="10">
        <v>2011</v>
      </c>
      <c r="C5567" s="10" t="s">
        <v>2</v>
      </c>
      <c r="D5567" s="10" t="s">
        <v>92</v>
      </c>
      <c r="E5567" s="10">
        <v>43</v>
      </c>
      <c r="F5567" s="10">
        <v>259521</v>
      </c>
      <c r="G5567" s="10">
        <v>7.0838036683903607E-2</v>
      </c>
      <c r="H5567" s="10">
        <v>0.86363338612289564</v>
      </c>
      <c r="I5567" s="10">
        <v>0.80245529263527804</v>
      </c>
      <c r="J5567" s="10">
        <v>0.1127654409469754</v>
      </c>
      <c r="K5567" s="10">
        <v>0.16520050400545622</v>
      </c>
      <c r="L5567" s="10">
        <v>0.16172101679632861</v>
      </c>
      <c r="M5567" s="10">
        <v>1476.015859255232</v>
      </c>
      <c r="N5567" s="10">
        <v>0.28173424761082017</v>
      </c>
      <c r="O5567" s="10">
        <v>0.10062323077279073</v>
      </c>
      <c r="P5567" s="10">
        <v>7.9627758451796024E-2</v>
      </c>
      <c r="Q5567" s="10">
        <v>2.0995472320994701E-2</v>
      </c>
    </row>
    <row r="5568" spans="1:17" x14ac:dyDescent="0.2">
      <c r="A5568" s="9" t="str">
        <f t="shared" si="86"/>
        <v>201125A29IND43</v>
      </c>
      <c r="B5568" s="10">
        <v>2011</v>
      </c>
      <c r="C5568" s="10" t="s">
        <v>2</v>
      </c>
      <c r="D5568" s="10" t="s">
        <v>107</v>
      </c>
      <c r="E5568" s="10">
        <v>43</v>
      </c>
      <c r="F5568" s="10">
        <v>908</v>
      </c>
      <c r="G5568" s="10">
        <v>0</v>
      </c>
      <c r="H5568" s="10">
        <v>1</v>
      </c>
      <c r="I5568" s="10">
        <v>1</v>
      </c>
      <c r="J5568" s="10">
        <v>0</v>
      </c>
      <c r="K5568" s="10">
        <v>0</v>
      </c>
      <c r="L5568" s="10">
        <v>0</v>
      </c>
      <c r="M5568" s="10">
        <v>1187.5</v>
      </c>
      <c r="N5568" s="10">
        <v>0</v>
      </c>
      <c r="O5568" s="10">
        <v>0</v>
      </c>
      <c r="P5568" s="10">
        <v>0</v>
      </c>
      <c r="Q5568" s="10">
        <v>0</v>
      </c>
    </row>
    <row r="5569" spans="1:17" x14ac:dyDescent="0.2">
      <c r="A5569" s="9" t="str">
        <f t="shared" si="86"/>
        <v>201125A29NEG43</v>
      </c>
      <c r="B5569" s="10">
        <v>2011</v>
      </c>
      <c r="C5569" s="10" t="s">
        <v>2</v>
      </c>
      <c r="D5569" s="10" t="s">
        <v>94</v>
      </c>
      <c r="E5569" s="10">
        <v>43</v>
      </c>
      <c r="F5569" s="10">
        <v>58299</v>
      </c>
      <c r="G5569" s="10">
        <v>6.3892747146566828E-2</v>
      </c>
      <c r="H5569" s="10">
        <v>0.85210724026141105</v>
      </c>
      <c r="I5569" s="10">
        <v>0.79766376781762982</v>
      </c>
      <c r="J5569" s="10">
        <v>0.13621159882673803</v>
      </c>
      <c r="K5569" s="10">
        <v>0.17899106331154907</v>
      </c>
      <c r="L5569" s="10">
        <v>0.12061956465805589</v>
      </c>
      <c r="M5569" s="10">
        <v>1032.9642951136066</v>
      </c>
      <c r="N5569" s="10">
        <v>0.23530123606188955</v>
      </c>
      <c r="O5569" s="10">
        <v>3.5301236061889535E-2</v>
      </c>
      <c r="P5569" s="10">
        <v>3.5301236061889535E-2</v>
      </c>
      <c r="Q5569" s="10">
        <v>0</v>
      </c>
    </row>
    <row r="5570" spans="1:17" x14ac:dyDescent="0.2">
      <c r="A5570" s="9" t="str">
        <f t="shared" si="86"/>
        <v>201130EMABRA43</v>
      </c>
      <c r="B5570" s="10">
        <v>2011</v>
      </c>
      <c r="C5570" s="10" t="s">
        <v>4</v>
      </c>
      <c r="D5570" s="10" t="s">
        <v>92</v>
      </c>
      <c r="E5570" s="10">
        <v>43</v>
      </c>
      <c r="F5570" s="10">
        <v>1840924</v>
      </c>
      <c r="G5570" s="10">
        <v>3.0628522019141895E-2</v>
      </c>
      <c r="H5570" s="10">
        <v>0.65586846605291693</v>
      </c>
      <c r="I5570" s="10">
        <v>0.63578018429875427</v>
      </c>
      <c r="J5570" s="10">
        <v>0.34055778511225887</v>
      </c>
      <c r="K5570" s="10">
        <v>0.35879808183281875</v>
      </c>
      <c r="L5570" s="10">
        <v>3.3142052577944552E-2</v>
      </c>
      <c r="M5570" s="10">
        <v>1985.5195471236982</v>
      </c>
      <c r="N5570" s="10">
        <v>0.27573216103292625</v>
      </c>
      <c r="O5570" s="10">
        <v>0.17067192952248519</v>
      </c>
      <c r="P5570" s="10">
        <v>0.13433795467870352</v>
      </c>
      <c r="Q5570" s="10">
        <v>3.6333974843781675E-2</v>
      </c>
    </row>
    <row r="5571" spans="1:17" x14ac:dyDescent="0.2">
      <c r="A5571" s="9" t="str">
        <f t="shared" si="86"/>
        <v>201130EMAIND43</v>
      </c>
      <c r="B5571" s="10">
        <v>2011</v>
      </c>
      <c r="C5571" s="10" t="s">
        <v>4</v>
      </c>
      <c r="D5571" s="10" t="s">
        <v>107</v>
      </c>
      <c r="E5571" s="10">
        <v>43</v>
      </c>
      <c r="F5571" s="10">
        <v>9530</v>
      </c>
      <c r="G5571" s="10">
        <v>3.5731150637494095E-2</v>
      </c>
      <c r="H5571" s="10">
        <v>0.66663168940188877</v>
      </c>
      <c r="I5571" s="10">
        <v>0.64281217208814267</v>
      </c>
      <c r="J5571" s="10">
        <v>0.33336831059811123</v>
      </c>
      <c r="K5571" s="10">
        <v>0.35718782791185727</v>
      </c>
      <c r="L5571" s="10">
        <v>4.7534102833158447E-2</v>
      </c>
      <c r="M5571" s="10">
        <v>1444.5274240940255</v>
      </c>
      <c r="N5571" s="10">
        <v>0.33326337880377754</v>
      </c>
      <c r="O5571" s="10">
        <v>0.14291710388247639</v>
      </c>
      <c r="P5571" s="10">
        <v>0.11909758656873033</v>
      </c>
      <c r="Q5571" s="10">
        <v>2.3819517313746066E-2</v>
      </c>
    </row>
    <row r="5572" spans="1:17" x14ac:dyDescent="0.2">
      <c r="A5572" s="9" t="str">
        <f t="shared" ref="A5572:A5635" si="87">B5572&amp;C5572&amp;D5572&amp;E5572</f>
        <v>201130EMANEG43</v>
      </c>
      <c r="B5572" s="10">
        <v>2011</v>
      </c>
      <c r="C5572" s="10" t="s">
        <v>4</v>
      </c>
      <c r="D5572" s="10" t="s">
        <v>94</v>
      </c>
      <c r="E5572" s="10">
        <v>43</v>
      </c>
      <c r="F5572" s="10">
        <v>369959</v>
      </c>
      <c r="G5572" s="10">
        <v>2.6063121870840991E-2</v>
      </c>
      <c r="H5572" s="10">
        <v>0.68241075362405024</v>
      </c>
      <c r="I5572" s="10">
        <v>0.66462499898637417</v>
      </c>
      <c r="J5572" s="10">
        <v>0.31513762335826401</v>
      </c>
      <c r="K5572" s="10">
        <v>0.33230979649096254</v>
      </c>
      <c r="L5572" s="10">
        <v>2.8814003713925056E-2</v>
      </c>
      <c r="M5572" s="10">
        <v>1142.3336045464168</v>
      </c>
      <c r="N5572" s="10">
        <v>0.23110293400388021</v>
      </c>
      <c r="O5572" s="10">
        <v>0.12106965956017038</v>
      </c>
      <c r="P5572" s="10">
        <v>0.11061584817315717</v>
      </c>
      <c r="Q5572" s="10">
        <v>1.0453811387013212E-2</v>
      </c>
    </row>
    <row r="5573" spans="1:17" x14ac:dyDescent="0.2">
      <c r="A5573" s="9" t="str">
        <f t="shared" si="87"/>
        <v>201115A17BRA53</v>
      </c>
      <c r="B5573" s="10">
        <v>2011</v>
      </c>
      <c r="C5573" s="10" t="s">
        <v>0</v>
      </c>
      <c r="D5573" s="10" t="s">
        <v>92</v>
      </c>
      <c r="E5573" s="10">
        <v>53</v>
      </c>
      <c r="F5573" s="10">
        <v>48522</v>
      </c>
      <c r="G5573" s="10">
        <v>0.37936454474009207</v>
      </c>
      <c r="H5573" s="10">
        <v>0.18356621738592804</v>
      </c>
      <c r="I5573" s="10">
        <v>0.11392770289765468</v>
      </c>
      <c r="J5573" s="10">
        <v>2.5308107662503607E-2</v>
      </c>
      <c r="K5573" s="10">
        <v>2.5308107662503607E-2</v>
      </c>
      <c r="L5573" s="10">
        <v>0.95566959317423028</v>
      </c>
      <c r="M5573" s="10">
        <v>468.84099131693199</v>
      </c>
      <c r="N5573" s="10">
        <v>6.3311487572647457E-2</v>
      </c>
      <c r="O5573" s="10">
        <v>0</v>
      </c>
      <c r="P5573" s="10">
        <v>0</v>
      </c>
      <c r="Q5573" s="10">
        <v>0</v>
      </c>
    </row>
    <row r="5574" spans="1:17" x14ac:dyDescent="0.2">
      <c r="A5574" s="9" t="str">
        <f t="shared" si="87"/>
        <v>201115A17NEG53</v>
      </c>
      <c r="B5574" s="10">
        <v>2011</v>
      </c>
      <c r="C5574" s="10" t="s">
        <v>0</v>
      </c>
      <c r="D5574" s="10" t="s">
        <v>94</v>
      </c>
      <c r="E5574" s="10">
        <v>53</v>
      </c>
      <c r="F5574" s="10">
        <v>82600</v>
      </c>
      <c r="G5574" s="10">
        <v>0.3621560920830994</v>
      </c>
      <c r="H5574" s="10">
        <v>0.21561743341404357</v>
      </c>
      <c r="I5574" s="10">
        <v>0.13753026634382567</v>
      </c>
      <c r="J5574" s="10">
        <v>9.2941888619854723E-2</v>
      </c>
      <c r="K5574" s="10">
        <v>0.10409200968523002</v>
      </c>
      <c r="L5574" s="10">
        <v>0.85130750605326877</v>
      </c>
      <c r="M5574" s="10">
        <v>484.17059859154932</v>
      </c>
      <c r="N5574" s="10">
        <v>7.8050847457627123E-2</v>
      </c>
      <c r="O5574" s="10">
        <v>7.4334140435835354E-3</v>
      </c>
      <c r="P5574" s="10">
        <v>7.4334140435835354E-3</v>
      </c>
      <c r="Q5574" s="10">
        <v>0</v>
      </c>
    </row>
    <row r="5575" spans="1:17" x14ac:dyDescent="0.2">
      <c r="A5575" s="9" t="str">
        <f t="shared" si="87"/>
        <v>201115A29BRA53</v>
      </c>
      <c r="B5575" s="10">
        <v>2011</v>
      </c>
      <c r="C5575" s="10" t="s">
        <v>3</v>
      </c>
      <c r="D5575" s="10" t="s">
        <v>92</v>
      </c>
      <c r="E5575" s="10">
        <v>53</v>
      </c>
      <c r="F5575" s="10">
        <v>298457</v>
      </c>
      <c r="G5575" s="10">
        <v>0.14016525026028712</v>
      </c>
      <c r="H5575" s="10">
        <v>0.65328338755666648</v>
      </c>
      <c r="I5575" s="10">
        <v>0.56171575804889817</v>
      </c>
      <c r="J5575" s="10">
        <v>0.10596836395192608</v>
      </c>
      <c r="K5575" s="10">
        <v>0.16049213119477848</v>
      </c>
      <c r="L5575" s="10">
        <v>0.43724556636299367</v>
      </c>
      <c r="M5575" s="10">
        <v>1642.8268702605483</v>
      </c>
      <c r="N5575" s="10">
        <v>0.23971292346971254</v>
      </c>
      <c r="O5575" s="10">
        <v>5.761634004228415E-2</v>
      </c>
      <c r="P5575" s="10">
        <v>4.4244229486994774E-2</v>
      </c>
      <c r="Q5575" s="10">
        <v>1.3372110555289371E-2</v>
      </c>
    </row>
    <row r="5576" spans="1:17" x14ac:dyDescent="0.2">
      <c r="A5576" s="9" t="str">
        <f t="shared" si="87"/>
        <v>201115A29IND53</v>
      </c>
      <c r="B5576" s="10">
        <v>2011</v>
      </c>
      <c r="C5576" s="10" t="s">
        <v>3</v>
      </c>
      <c r="D5576" s="10" t="s">
        <v>107</v>
      </c>
      <c r="E5576" s="10">
        <v>53</v>
      </c>
      <c r="F5576" s="10">
        <v>1842</v>
      </c>
      <c r="G5576" s="10">
        <v>0</v>
      </c>
      <c r="H5576" s="10">
        <v>0.5</v>
      </c>
      <c r="I5576" s="10">
        <v>0.5</v>
      </c>
      <c r="J5576" s="10">
        <v>0</v>
      </c>
      <c r="K5576" s="10">
        <v>0</v>
      </c>
      <c r="L5576" s="10">
        <v>0.5</v>
      </c>
      <c r="M5576" s="10">
        <v>1769</v>
      </c>
      <c r="N5576" s="10">
        <v>0.16666666666666666</v>
      </c>
      <c r="O5576" s="10">
        <v>0</v>
      </c>
      <c r="P5576" s="10">
        <v>0</v>
      </c>
      <c r="Q5576" s="10">
        <v>0</v>
      </c>
    </row>
    <row r="5577" spans="1:17" x14ac:dyDescent="0.2">
      <c r="A5577" s="9" t="str">
        <f t="shared" si="87"/>
        <v>201115A29NEG53</v>
      </c>
      <c r="B5577" s="10">
        <v>2011</v>
      </c>
      <c r="C5577" s="10" t="s">
        <v>3</v>
      </c>
      <c r="D5577" s="10" t="s">
        <v>94</v>
      </c>
      <c r="E5577" s="10">
        <v>53</v>
      </c>
      <c r="F5577" s="10">
        <v>416365</v>
      </c>
      <c r="G5577" s="10">
        <v>0.15290707109452223</v>
      </c>
      <c r="H5577" s="10">
        <v>0.65118826030045751</v>
      </c>
      <c r="I5577" s="10">
        <v>0.55161697068677717</v>
      </c>
      <c r="J5577" s="10">
        <v>0.1393753077227913</v>
      </c>
      <c r="K5577" s="10">
        <v>0.20501242899859498</v>
      </c>
      <c r="L5577" s="10">
        <v>0.38054831698149461</v>
      </c>
      <c r="M5577" s="10">
        <v>1177.3409838083016</v>
      </c>
      <c r="N5577" s="10">
        <v>0.23723293632836195</v>
      </c>
      <c r="O5577" s="10">
        <v>4.0648077719259393E-2</v>
      </c>
      <c r="P5577" s="10">
        <v>3.6953235574469723E-2</v>
      </c>
      <c r="Q5577" s="10">
        <v>3.694842144789671E-3</v>
      </c>
    </row>
    <row r="5578" spans="1:17" x14ac:dyDescent="0.2">
      <c r="A5578" s="9" t="str">
        <f t="shared" si="87"/>
        <v>201118A24BRA53</v>
      </c>
      <c r="B5578" s="10">
        <v>2011</v>
      </c>
      <c r="C5578" s="10" t="s">
        <v>1</v>
      </c>
      <c r="D5578" s="10" t="s">
        <v>92</v>
      </c>
      <c r="E5578" s="10">
        <v>53</v>
      </c>
      <c r="F5578" s="10">
        <v>132951</v>
      </c>
      <c r="G5578" s="10">
        <v>0.17871092657049165</v>
      </c>
      <c r="H5578" s="10">
        <v>0.67205963099186916</v>
      </c>
      <c r="I5578" s="10">
        <v>0.55195523162668958</v>
      </c>
      <c r="J5578" s="10">
        <v>0.12009687779708314</v>
      </c>
      <c r="K5578" s="10">
        <v>0.19631292731908748</v>
      </c>
      <c r="L5578" s="10">
        <v>0.45034636821084462</v>
      </c>
      <c r="M5578" s="10">
        <v>1126.1118627082551</v>
      </c>
      <c r="N5578" s="10">
        <v>0.24710607667486517</v>
      </c>
      <c r="O5578" s="10">
        <v>3.695346405818685E-2</v>
      </c>
      <c r="P5578" s="10">
        <v>2.540785703003362E-2</v>
      </c>
      <c r="Q5578" s="10">
        <v>1.1545607028153229E-2</v>
      </c>
    </row>
    <row r="5579" spans="1:17" x14ac:dyDescent="0.2">
      <c r="A5579" s="9" t="str">
        <f t="shared" si="87"/>
        <v>201118A24IND53</v>
      </c>
      <c r="B5579" s="10">
        <v>2011</v>
      </c>
      <c r="C5579" s="10" t="s">
        <v>1</v>
      </c>
      <c r="D5579" s="10" t="s">
        <v>107</v>
      </c>
      <c r="E5579" s="10">
        <v>53</v>
      </c>
      <c r="F5579" s="10">
        <v>921</v>
      </c>
      <c r="G5579" s="10">
        <v>0</v>
      </c>
      <c r="H5579" s="10">
        <v>0.33333333333333331</v>
      </c>
      <c r="I5579" s="10">
        <v>0.33333333333333331</v>
      </c>
      <c r="J5579" s="10">
        <v>0</v>
      </c>
      <c r="K5579" s="10">
        <v>0</v>
      </c>
      <c r="L5579" s="10">
        <v>0.66666666666666663</v>
      </c>
      <c r="M5579" s="10">
        <v>700</v>
      </c>
      <c r="N5579" s="10">
        <v>0.33333333333333331</v>
      </c>
      <c r="O5579" s="10">
        <v>0</v>
      </c>
      <c r="P5579" s="10">
        <v>0</v>
      </c>
      <c r="Q5579" s="10">
        <v>0</v>
      </c>
    </row>
    <row r="5580" spans="1:17" x14ac:dyDescent="0.2">
      <c r="A5580" s="9" t="str">
        <f t="shared" si="87"/>
        <v>201118A24NEG53</v>
      </c>
      <c r="B5580" s="10">
        <v>2011</v>
      </c>
      <c r="C5580" s="10" t="s">
        <v>1</v>
      </c>
      <c r="D5580" s="10" t="s">
        <v>94</v>
      </c>
      <c r="E5580" s="10">
        <v>53</v>
      </c>
      <c r="F5580" s="10">
        <v>195587</v>
      </c>
      <c r="G5580" s="10">
        <v>0.15732927391555729</v>
      </c>
      <c r="H5580" s="10">
        <v>0.69859960017792588</v>
      </c>
      <c r="I5580" s="10">
        <v>0.58868943232423421</v>
      </c>
      <c r="J5580" s="10">
        <v>0.16482690567368996</v>
      </c>
      <c r="K5580" s="10">
        <v>0.23704540690332179</v>
      </c>
      <c r="L5580" s="10">
        <v>0.33753777091524489</v>
      </c>
      <c r="M5580" s="10">
        <v>891.33810606526151</v>
      </c>
      <c r="N5580" s="10">
        <v>0.25312884063908236</v>
      </c>
      <c r="O5580" s="10">
        <v>3.6163457599344528E-2</v>
      </c>
      <c r="P5580" s="10">
        <v>3.4591356001638672E-2</v>
      </c>
      <c r="Q5580" s="10">
        <v>1.5721015977058583E-3</v>
      </c>
    </row>
    <row r="5581" spans="1:17" x14ac:dyDescent="0.2">
      <c r="A5581" s="9" t="str">
        <f t="shared" si="87"/>
        <v>201125A29BRA53</v>
      </c>
      <c r="B5581" s="10">
        <v>2011</v>
      </c>
      <c r="C5581" s="10" t="s">
        <v>2</v>
      </c>
      <c r="D5581" s="10" t="s">
        <v>92</v>
      </c>
      <c r="E5581" s="10">
        <v>53</v>
      </c>
      <c r="F5581" s="10">
        <v>116984</v>
      </c>
      <c r="G5581" s="10">
        <v>8.2527734984853024E-2</v>
      </c>
      <c r="H5581" s="10">
        <v>0.82677118238391578</v>
      </c>
      <c r="I5581" s="10">
        <v>0.75853962935102237</v>
      </c>
      <c r="J5581" s="10">
        <v>0.12336729809204677</v>
      </c>
      <c r="K5581" s="10">
        <v>0.17585310811734939</v>
      </c>
      <c r="L5581" s="10">
        <v>0.20732749777747383</v>
      </c>
      <c r="M5581" s="10">
        <v>2142.984174493412</v>
      </c>
      <c r="N5581" s="10">
        <v>0.30447753538945499</v>
      </c>
      <c r="O5581" s="10">
        <v>0.10499726458319086</v>
      </c>
      <c r="P5581" s="10">
        <v>8.4002940573069826E-2</v>
      </c>
      <c r="Q5581" s="10">
        <v>2.0994324010121041E-2</v>
      </c>
    </row>
    <row r="5582" spans="1:17" x14ac:dyDescent="0.2">
      <c r="A5582" s="9" t="str">
        <f t="shared" si="87"/>
        <v>201125A29IND53</v>
      </c>
      <c r="B5582" s="10">
        <v>2011</v>
      </c>
      <c r="C5582" s="10" t="s">
        <v>2</v>
      </c>
      <c r="D5582" s="10" t="s">
        <v>107</v>
      </c>
      <c r="E5582" s="10">
        <v>53</v>
      </c>
      <c r="F5582" s="10">
        <v>921</v>
      </c>
      <c r="G5582" s="10">
        <v>0</v>
      </c>
      <c r="H5582" s="10">
        <v>0.66666666666666663</v>
      </c>
      <c r="I5582" s="10">
        <v>0.66666666666666663</v>
      </c>
      <c r="J5582" s="10">
        <v>0</v>
      </c>
      <c r="K5582" s="10">
        <v>0</v>
      </c>
      <c r="L5582" s="10">
        <v>0.33333333333333331</v>
      </c>
      <c r="M5582" s="10">
        <v>2303.5</v>
      </c>
      <c r="N5582" s="10">
        <v>0</v>
      </c>
      <c r="O5582" s="10">
        <v>0</v>
      </c>
      <c r="P5582" s="10">
        <v>0</v>
      </c>
      <c r="Q5582" s="10">
        <v>0</v>
      </c>
    </row>
    <row r="5583" spans="1:17" x14ac:dyDescent="0.2">
      <c r="A5583" s="9" t="str">
        <f t="shared" si="87"/>
        <v>201125A29NEG53</v>
      </c>
      <c r="B5583" s="10">
        <v>2011</v>
      </c>
      <c r="C5583" s="10" t="s">
        <v>2</v>
      </c>
      <c r="D5583" s="10" t="s">
        <v>94</v>
      </c>
      <c r="E5583" s="10">
        <v>53</v>
      </c>
      <c r="F5583" s="10">
        <v>138178</v>
      </c>
      <c r="G5583" s="10">
        <v>0.11579037579808887</v>
      </c>
      <c r="H5583" s="10">
        <v>0.84445425465703661</v>
      </c>
      <c r="I5583" s="10">
        <v>0.74667457916600322</v>
      </c>
      <c r="J5583" s="10">
        <v>0.13110625425176223</v>
      </c>
      <c r="K5583" s="10">
        <v>0.21999884207326781</v>
      </c>
      <c r="L5583" s="10">
        <v>0.16001823734603193</v>
      </c>
      <c r="M5583" s="10">
        <v>1572.9605683940813</v>
      </c>
      <c r="N5583" s="10">
        <v>0.31024832078159986</v>
      </c>
      <c r="O5583" s="10">
        <v>6.6957925038527516E-2</v>
      </c>
      <c r="P5583" s="10">
        <v>5.8031170945887008E-2</v>
      </c>
      <c r="Q5583" s="10">
        <v>8.9267540926405171E-3</v>
      </c>
    </row>
    <row r="5584" spans="1:17" x14ac:dyDescent="0.2">
      <c r="A5584" s="9" t="str">
        <f t="shared" si="87"/>
        <v>201130EMABRA53</v>
      </c>
      <c r="B5584" s="10">
        <v>2011</v>
      </c>
      <c r="C5584" s="10" t="s">
        <v>4</v>
      </c>
      <c r="D5584" s="10" t="s">
        <v>92</v>
      </c>
      <c r="E5584" s="10">
        <v>53</v>
      </c>
      <c r="F5584" s="10">
        <v>595079</v>
      </c>
      <c r="G5584" s="10">
        <v>3.9140512725418387E-2</v>
      </c>
      <c r="H5584" s="10">
        <v>0.72497937248667821</v>
      </c>
      <c r="I5584" s="10">
        <v>0.69660330813219762</v>
      </c>
      <c r="J5584" s="10">
        <v>0.26521688716960268</v>
      </c>
      <c r="K5584" s="10">
        <v>0.29101346207814427</v>
      </c>
      <c r="L5584" s="10">
        <v>6.5535836418357904E-2</v>
      </c>
      <c r="M5584" s="10">
        <v>4229.3906064998037</v>
      </c>
      <c r="N5584" s="10">
        <v>0.29974686867802841</v>
      </c>
      <c r="O5584" s="10">
        <v>0.1633050468057318</v>
      </c>
      <c r="P5584" s="10">
        <v>0.12403266471207995</v>
      </c>
      <c r="Q5584" s="10">
        <v>3.9272382093651859E-2</v>
      </c>
    </row>
    <row r="5585" spans="1:17" x14ac:dyDescent="0.2">
      <c r="A5585" s="9" t="str">
        <f t="shared" si="87"/>
        <v>201130EMAIND53</v>
      </c>
      <c r="B5585" s="10">
        <v>2011</v>
      </c>
      <c r="C5585" s="10" t="s">
        <v>4</v>
      </c>
      <c r="D5585" s="10" t="s">
        <v>107</v>
      </c>
      <c r="E5585" s="10">
        <v>53</v>
      </c>
      <c r="F5585" s="10">
        <v>3687</v>
      </c>
      <c r="G5585" s="10">
        <v>0</v>
      </c>
      <c r="H5585" s="10">
        <v>0.83319772172497963</v>
      </c>
      <c r="I5585" s="10">
        <v>0.83319772172497963</v>
      </c>
      <c r="J5585" s="10">
        <v>0.16680227827502034</v>
      </c>
      <c r="K5585" s="10">
        <v>0.16680227827502034</v>
      </c>
      <c r="L5585" s="10">
        <v>0</v>
      </c>
      <c r="M5585" s="10">
        <v>1218.76953125</v>
      </c>
      <c r="N5585" s="10">
        <v>0.166531055058313</v>
      </c>
      <c r="O5585" s="10">
        <v>0</v>
      </c>
      <c r="P5585" s="10">
        <v>0</v>
      </c>
      <c r="Q5585" s="10">
        <v>0</v>
      </c>
    </row>
    <row r="5586" spans="1:17" x14ac:dyDescent="0.2">
      <c r="A5586" s="9" t="str">
        <f t="shared" si="87"/>
        <v>201130EMANEG53</v>
      </c>
      <c r="B5586" s="10">
        <v>2011</v>
      </c>
      <c r="C5586" s="10" t="s">
        <v>4</v>
      </c>
      <c r="D5586" s="10" t="s">
        <v>94</v>
      </c>
      <c r="E5586" s="10">
        <v>53</v>
      </c>
      <c r="F5586" s="10">
        <v>753233</v>
      </c>
      <c r="G5586" s="10">
        <v>4.5585576782137101E-2</v>
      </c>
      <c r="H5586" s="10">
        <v>0.70647727861100085</v>
      </c>
      <c r="I5586" s="10">
        <v>0.67427210438204377</v>
      </c>
      <c r="J5586" s="10">
        <v>0.28536986563254663</v>
      </c>
      <c r="K5586" s="10">
        <v>0.31512825380725484</v>
      </c>
      <c r="L5586" s="10">
        <v>5.6665069108761831E-2</v>
      </c>
      <c r="M5586" s="10">
        <v>2334.1648648811547</v>
      </c>
      <c r="N5586" s="10">
        <v>0.29995035873466674</v>
      </c>
      <c r="O5586" s="10">
        <v>0.14711381956930547</v>
      </c>
      <c r="P5586" s="10">
        <v>0.12627247331948346</v>
      </c>
      <c r="Q5586" s="10">
        <v>2.0841346249821997E-2</v>
      </c>
    </row>
    <row r="5587" spans="1:17" x14ac:dyDescent="0.2">
      <c r="A5587" s="9" t="str">
        <f t="shared" si="87"/>
        <v>201115A17EDU10</v>
      </c>
      <c r="B5587" s="10">
        <v>2011</v>
      </c>
      <c r="C5587" s="10" t="s">
        <v>0</v>
      </c>
      <c r="D5587" s="10" t="s">
        <v>9</v>
      </c>
      <c r="E5587" s="10">
        <v>0</v>
      </c>
      <c r="F5587" s="10">
        <v>1010597</v>
      </c>
      <c r="G5587" s="10">
        <v>0.30496371888641555</v>
      </c>
      <c r="H5587" s="10">
        <v>0.20536969731752616</v>
      </c>
      <c r="I5587" s="10">
        <v>0.14273939067699587</v>
      </c>
      <c r="J5587" s="10">
        <v>0.12150540719990263</v>
      </c>
      <c r="K5587" s="10">
        <v>0.13817970961718667</v>
      </c>
      <c r="L5587" s="10">
        <v>0.80328657219445532</v>
      </c>
      <c r="M5587" s="10">
        <v>421.65906677000805</v>
      </c>
      <c r="N5587" s="10">
        <v>8.1293360154591821E-2</v>
      </c>
      <c r="O5587" s="10">
        <v>1.7555912820350367E-2</v>
      </c>
      <c r="P5587" s="10">
        <v>1.7555912820350367E-2</v>
      </c>
      <c r="Q5587" s="10">
        <v>0</v>
      </c>
    </row>
    <row r="5588" spans="1:17" x14ac:dyDescent="0.2">
      <c r="A5588" s="9" t="str">
        <f t="shared" si="87"/>
        <v>201115A17EDU20</v>
      </c>
      <c r="B5588" s="10">
        <v>2011</v>
      </c>
      <c r="C5588" s="10" t="s">
        <v>0</v>
      </c>
      <c r="D5588" s="10" t="s">
        <v>11</v>
      </c>
      <c r="E5588" s="10">
        <v>0</v>
      </c>
      <c r="F5588" s="10">
        <v>704472</v>
      </c>
      <c r="G5588" s="10">
        <v>0.34215766431058131</v>
      </c>
      <c r="H5588" s="10">
        <v>0.21528747771380552</v>
      </c>
      <c r="I5588" s="10">
        <v>0.14162521718393351</v>
      </c>
      <c r="J5588" s="10">
        <v>4.5705152227483843E-2</v>
      </c>
      <c r="K5588" s="10">
        <v>5.7549483868769805E-2</v>
      </c>
      <c r="L5588" s="10">
        <v>0.90891760069953098</v>
      </c>
      <c r="M5588" s="10">
        <v>415.05227862852939</v>
      </c>
      <c r="N5588" s="10">
        <v>7.3882283469037802E-2</v>
      </c>
      <c r="O5588" s="10">
        <v>1.0353853666291917E-2</v>
      </c>
      <c r="P5588" s="10">
        <v>1.0353853666291917E-2</v>
      </c>
      <c r="Q5588" s="10">
        <v>0</v>
      </c>
    </row>
    <row r="5589" spans="1:17" x14ac:dyDescent="0.2">
      <c r="A5589" s="9" t="str">
        <f t="shared" si="87"/>
        <v>201115A17EDU30</v>
      </c>
      <c r="B5589" s="10">
        <v>2011</v>
      </c>
      <c r="C5589" s="10" t="s">
        <v>0</v>
      </c>
      <c r="D5589" s="10" t="s">
        <v>13</v>
      </c>
      <c r="E5589" s="10">
        <v>0</v>
      </c>
      <c r="F5589" s="10">
        <v>1093436</v>
      </c>
      <c r="G5589" s="10">
        <v>0.34736732099001966</v>
      </c>
      <c r="H5589" s="10">
        <v>0.2625347985615985</v>
      </c>
      <c r="I5589" s="10">
        <v>0.17133878891860155</v>
      </c>
      <c r="J5589" s="10">
        <v>2.5059537092248656E-2</v>
      </c>
      <c r="K5589" s="10">
        <v>2.864182265811625E-2</v>
      </c>
      <c r="L5589" s="10">
        <v>0.95316323954945692</v>
      </c>
      <c r="M5589" s="10">
        <v>470.11387364585494</v>
      </c>
      <c r="N5589" s="10">
        <v>8.4617663951068012E-2</v>
      </c>
      <c r="O5589" s="10">
        <v>1.4408707962788861E-2</v>
      </c>
      <c r="P5589" s="10">
        <v>1.4408707962788861E-2</v>
      </c>
      <c r="Q5589" s="10">
        <v>0</v>
      </c>
    </row>
    <row r="5590" spans="1:17" x14ac:dyDescent="0.2">
      <c r="A5590" s="9" t="str">
        <f t="shared" si="87"/>
        <v>201115A17EDU40</v>
      </c>
      <c r="B5590" s="10">
        <v>2011</v>
      </c>
      <c r="C5590" s="10" t="s">
        <v>0</v>
      </c>
      <c r="D5590" s="10" t="s">
        <v>15</v>
      </c>
      <c r="E5590" s="10">
        <v>0</v>
      </c>
      <c r="F5590" s="10">
        <v>138007</v>
      </c>
      <c r="G5590" s="10">
        <v>0.31274348900051391</v>
      </c>
      <c r="H5590" s="10">
        <v>0.43708652459657843</v>
      </c>
      <c r="I5590" s="10">
        <v>0.30039055989913555</v>
      </c>
      <c r="J5590" s="10">
        <v>0.41442825363930813</v>
      </c>
      <c r="K5590" s="10">
        <v>0.54676936677125076</v>
      </c>
      <c r="L5590" s="10">
        <v>0.19666393733651191</v>
      </c>
      <c r="M5590" s="10">
        <v>639.58436515495646</v>
      </c>
      <c r="N5590" s="10">
        <v>0.15578919909859645</v>
      </c>
      <c r="O5590" s="10">
        <v>2.3513300049997465E-2</v>
      </c>
      <c r="P5590" s="10">
        <v>2.3513300049997465E-2</v>
      </c>
      <c r="Q5590" s="10">
        <v>0</v>
      </c>
    </row>
    <row r="5591" spans="1:17" x14ac:dyDescent="0.2">
      <c r="A5591" s="9" t="str">
        <f t="shared" si="87"/>
        <v>201115A17EDU50</v>
      </c>
      <c r="B5591" s="10">
        <v>2011</v>
      </c>
      <c r="C5591" s="10" t="s">
        <v>0</v>
      </c>
      <c r="D5591" s="10" t="s">
        <v>17</v>
      </c>
      <c r="E5591" s="10">
        <v>0</v>
      </c>
      <c r="F5591" s="10">
        <v>4597</v>
      </c>
      <c r="G5591" s="10">
        <v>0</v>
      </c>
      <c r="H5591" s="10">
        <v>0.14052643028061779</v>
      </c>
      <c r="I5591" s="10">
        <v>0.14052643028061779</v>
      </c>
      <c r="J5591" s="10">
        <v>0.28736132260169678</v>
      </c>
      <c r="K5591" s="10">
        <v>0.28736132260169678</v>
      </c>
      <c r="L5591" s="10">
        <v>0.71263867739830322</v>
      </c>
      <c r="M5591" s="10">
        <v>450.26315789473682</v>
      </c>
      <c r="N5591" s="10">
        <v>0.14052643028061779</v>
      </c>
      <c r="O5591" s="10">
        <v>0</v>
      </c>
      <c r="P5591" s="10">
        <v>0</v>
      </c>
      <c r="Q5591" s="10">
        <v>0</v>
      </c>
    </row>
    <row r="5592" spans="1:17" x14ac:dyDescent="0.2">
      <c r="A5592" s="9" t="str">
        <f t="shared" si="87"/>
        <v>201115A29EDU10</v>
      </c>
      <c r="B5592" s="10">
        <v>2011</v>
      </c>
      <c r="C5592" s="10" t="s">
        <v>3</v>
      </c>
      <c r="D5592" s="10" t="s">
        <v>9</v>
      </c>
      <c r="E5592" s="10">
        <v>0</v>
      </c>
      <c r="F5592" s="10">
        <v>2577480</v>
      </c>
      <c r="G5592" s="10">
        <v>0.18207704781675166</v>
      </c>
      <c r="H5592" s="10">
        <v>0.49022805220603072</v>
      </c>
      <c r="I5592" s="10">
        <v>0.40096877570340023</v>
      </c>
      <c r="J5592" s="10">
        <v>0.21071434113940749</v>
      </c>
      <c r="K5592" s="10">
        <v>0.272296972236448</v>
      </c>
      <c r="L5592" s="10">
        <v>0.38473470211214056</v>
      </c>
      <c r="M5592" s="10">
        <v>650.4263212876964</v>
      </c>
      <c r="N5592" s="10">
        <v>0.19021357159258104</v>
      </c>
      <c r="O5592" s="10">
        <v>6.3586220240095637E-2</v>
      </c>
      <c r="P5592" s="10">
        <v>6.257180276864871E-2</v>
      </c>
      <c r="Q5592" s="10">
        <v>1.0144174714469261E-3</v>
      </c>
    </row>
    <row r="5593" spans="1:17" x14ac:dyDescent="0.2">
      <c r="A5593" s="9" t="str">
        <f t="shared" si="87"/>
        <v>201115A29EDU20</v>
      </c>
      <c r="B5593" s="10">
        <v>2011</v>
      </c>
      <c r="C5593" s="10" t="s">
        <v>3</v>
      </c>
      <c r="D5593" s="10" t="s">
        <v>11</v>
      </c>
      <c r="E5593" s="10">
        <v>0</v>
      </c>
      <c r="F5593" s="10">
        <v>1887827</v>
      </c>
      <c r="G5593" s="10">
        <v>0.18112032352787663</v>
      </c>
      <c r="H5593" s="10">
        <v>0.54803432729799928</v>
      </c>
      <c r="I5593" s="10">
        <v>0.44877417263340336</v>
      </c>
      <c r="J5593" s="10">
        <v>0.14016273736947293</v>
      </c>
      <c r="K5593" s="10">
        <v>0.20327763084223288</v>
      </c>
      <c r="L5593" s="10">
        <v>0.42488903909097603</v>
      </c>
      <c r="M5593" s="10">
        <v>749.43485991266994</v>
      </c>
      <c r="N5593" s="10">
        <v>0.20724123024534361</v>
      </c>
      <c r="O5593" s="10">
        <v>6.3262107393194239E-2</v>
      </c>
      <c r="P5593" s="10">
        <v>6.0346414259686045E-2</v>
      </c>
      <c r="Q5593" s="10">
        <v>2.9156931335081937E-3</v>
      </c>
    </row>
    <row r="5594" spans="1:17" x14ac:dyDescent="0.2">
      <c r="A5594" s="9" t="str">
        <f t="shared" si="87"/>
        <v>201115A29EDU30</v>
      </c>
      <c r="B5594" s="10">
        <v>2011</v>
      </c>
      <c r="C5594" s="10" t="s">
        <v>3</v>
      </c>
      <c r="D5594" s="10" t="s">
        <v>13</v>
      </c>
      <c r="E5594" s="10">
        <v>0</v>
      </c>
      <c r="F5594" s="10">
        <v>2404528</v>
      </c>
      <c r="G5594" s="10">
        <v>0.21679709968398331</v>
      </c>
      <c r="H5594" s="10">
        <v>0.49166239694443148</v>
      </c>
      <c r="I5594" s="10">
        <v>0.38507141526320343</v>
      </c>
      <c r="J5594" s="10">
        <v>7.0066141878988311E-2</v>
      </c>
      <c r="K5594" s="10">
        <v>0.10338453118449858</v>
      </c>
      <c r="L5594" s="10">
        <v>0.6822752739830853</v>
      </c>
      <c r="M5594" s="10">
        <v>703.88715408347787</v>
      </c>
      <c r="N5594" s="10">
        <v>0.17189683627700211</v>
      </c>
      <c r="O5594" s="10">
        <v>3.8593228008997379E-2</v>
      </c>
      <c r="P5594" s="10">
        <v>3.6174184446248654E-2</v>
      </c>
      <c r="Q5594" s="10">
        <v>2.4190435627487257E-3</v>
      </c>
    </row>
    <row r="5595" spans="1:17" x14ac:dyDescent="0.2">
      <c r="A5595" s="9" t="str">
        <f t="shared" si="87"/>
        <v>201115A29EDU40</v>
      </c>
      <c r="B5595" s="10">
        <v>2011</v>
      </c>
      <c r="C5595" s="10" t="s">
        <v>3</v>
      </c>
      <c r="D5595" s="10" t="s">
        <v>15</v>
      </c>
      <c r="E5595" s="10">
        <v>0</v>
      </c>
      <c r="F5595" s="10">
        <v>5356722</v>
      </c>
      <c r="G5595" s="10">
        <v>0.12289631013404637</v>
      </c>
      <c r="H5595" s="10">
        <v>0.80714530266831097</v>
      </c>
      <c r="I5595" s="10">
        <v>0.70795012322834749</v>
      </c>
      <c r="J5595" s="10">
        <v>0.15768318759121716</v>
      </c>
      <c r="K5595" s="10">
        <v>0.24880066578030369</v>
      </c>
      <c r="L5595" s="10">
        <v>9.3789074736377959E-2</v>
      </c>
      <c r="M5595" s="10">
        <v>944.02068978063255</v>
      </c>
      <c r="N5595" s="10">
        <v>0.25267357755662895</v>
      </c>
      <c r="O5595" s="10">
        <v>5.8816651730966132E-2</v>
      </c>
      <c r="P5595" s="10">
        <v>5.2750042864651174E-2</v>
      </c>
      <c r="Q5595" s="10">
        <v>6.0666088663149584E-3</v>
      </c>
    </row>
    <row r="5596" spans="1:17" x14ac:dyDescent="0.2">
      <c r="A5596" s="9" t="str">
        <f t="shared" si="87"/>
        <v>201115A29EDU50</v>
      </c>
      <c r="B5596" s="10">
        <v>2011</v>
      </c>
      <c r="C5596" s="10" t="s">
        <v>3</v>
      </c>
      <c r="D5596" s="10" t="s">
        <v>17</v>
      </c>
      <c r="E5596" s="10">
        <v>0</v>
      </c>
      <c r="F5596" s="10">
        <v>2700474</v>
      </c>
      <c r="G5596" s="10">
        <v>9.3004387855577381E-2</v>
      </c>
      <c r="H5596" s="10">
        <v>0.81608265808150715</v>
      </c>
      <c r="I5596" s="10">
        <v>0.74018339002708411</v>
      </c>
      <c r="J5596" s="10">
        <v>4.6099314416654262E-2</v>
      </c>
      <c r="K5596" s="10">
        <v>8.0870987833987662E-2</v>
      </c>
      <c r="L5596" s="10">
        <v>0.49018987037090528</v>
      </c>
      <c r="M5596" s="10">
        <v>1958.9150939204005</v>
      </c>
      <c r="N5596" s="10">
        <v>0.2643532209530623</v>
      </c>
      <c r="O5596" s="10">
        <v>6.5585523134086832E-2</v>
      </c>
      <c r="P5596" s="10">
        <v>5.0788491205617979E-2</v>
      </c>
      <c r="Q5596" s="10">
        <v>1.4797031928468854E-2</v>
      </c>
    </row>
    <row r="5597" spans="1:17" x14ac:dyDescent="0.2">
      <c r="A5597" s="9" t="str">
        <f t="shared" si="87"/>
        <v>201118A24EDU10</v>
      </c>
      <c r="B5597" s="10">
        <v>2011</v>
      </c>
      <c r="C5597" s="10" t="s">
        <v>1</v>
      </c>
      <c r="D5597" s="10" t="s">
        <v>9</v>
      </c>
      <c r="E5597" s="10">
        <v>0</v>
      </c>
      <c r="F5597" s="10">
        <v>864948</v>
      </c>
      <c r="G5597" s="10">
        <v>0.18836707558766713</v>
      </c>
      <c r="H5597" s="10">
        <v>0.64518791881130422</v>
      </c>
      <c r="I5597" s="10">
        <v>0.52365575734032566</v>
      </c>
      <c r="J5597" s="10">
        <v>0.26682413278023648</v>
      </c>
      <c r="K5597" s="10">
        <v>0.36438722327816236</v>
      </c>
      <c r="L5597" s="10">
        <v>0.16389771408223386</v>
      </c>
      <c r="M5597" s="10">
        <v>648.96486816417416</v>
      </c>
      <c r="N5597" s="10">
        <v>0.23908739577134416</v>
      </c>
      <c r="O5597" s="10">
        <v>7.4369649634259016E-2</v>
      </c>
      <c r="P5597" s="10">
        <v>7.3532578618682315E-2</v>
      </c>
      <c r="Q5597" s="10">
        <v>8.3707101557669911E-4</v>
      </c>
    </row>
    <row r="5598" spans="1:17" x14ac:dyDescent="0.2">
      <c r="A5598" s="9" t="str">
        <f t="shared" si="87"/>
        <v>201118A24EDU20</v>
      </c>
      <c r="B5598" s="10">
        <v>2011</v>
      </c>
      <c r="C5598" s="10" t="s">
        <v>1</v>
      </c>
      <c r="D5598" s="10" t="s">
        <v>11</v>
      </c>
      <c r="E5598" s="10">
        <v>0</v>
      </c>
      <c r="F5598" s="10">
        <v>729762</v>
      </c>
      <c r="G5598" s="10">
        <v>0.18786215191971842</v>
      </c>
      <c r="H5598" s="10">
        <v>0.71088108177734655</v>
      </c>
      <c r="I5598" s="10">
        <v>0.57733343199563691</v>
      </c>
      <c r="J5598" s="10">
        <v>0.19875932153222559</v>
      </c>
      <c r="K5598" s="10">
        <v>0.30206423464088294</v>
      </c>
      <c r="L5598" s="10">
        <v>0.20011181727741373</v>
      </c>
      <c r="M5598" s="10">
        <v>739.78622121016883</v>
      </c>
      <c r="N5598" s="10">
        <v>0.25519006671079264</v>
      </c>
      <c r="O5598" s="10">
        <v>6.5561411555330962E-2</v>
      </c>
      <c r="P5598" s="10">
        <v>6.4119535633560279E-2</v>
      </c>
      <c r="Q5598" s="10">
        <v>1.4418759217706785E-3</v>
      </c>
    </row>
    <row r="5599" spans="1:17" x14ac:dyDescent="0.2">
      <c r="A5599" s="9" t="str">
        <f t="shared" si="87"/>
        <v>201118A24EDU30</v>
      </c>
      <c r="B5599" s="10">
        <v>2011</v>
      </c>
      <c r="C5599" s="10" t="s">
        <v>1</v>
      </c>
      <c r="D5599" s="10" t="s">
        <v>13</v>
      </c>
      <c r="E5599" s="10">
        <v>0</v>
      </c>
      <c r="F5599" s="10">
        <v>971453</v>
      </c>
      <c r="G5599" s="10">
        <v>0.19701749032330598</v>
      </c>
      <c r="H5599" s="10">
        <v>0.64092652964168106</v>
      </c>
      <c r="I5599" s="10">
        <v>0.51465279329005109</v>
      </c>
      <c r="J5599" s="10">
        <v>9.2439881291220466E-2</v>
      </c>
      <c r="K5599" s="10">
        <v>0.14231259772732185</v>
      </c>
      <c r="L5599" s="10">
        <v>0.56388934925312906</v>
      </c>
      <c r="M5599" s="10">
        <v>696.32667027168134</v>
      </c>
      <c r="N5599" s="10">
        <v>0.22111944117522891</v>
      </c>
      <c r="O5599" s="10">
        <v>4.1895383043943406E-2</v>
      </c>
      <c r="P5599" s="10">
        <v>3.9067897745116514E-2</v>
      </c>
      <c r="Q5599" s="10">
        <v>2.8274852988268923E-3</v>
      </c>
    </row>
    <row r="5600" spans="1:17" x14ac:dyDescent="0.2">
      <c r="A5600" s="9" t="str">
        <f t="shared" si="87"/>
        <v>201118A24EDU40</v>
      </c>
      <c r="B5600" s="10">
        <v>2011</v>
      </c>
      <c r="C5600" s="10" t="s">
        <v>1</v>
      </c>
      <c r="D5600" s="10" t="s">
        <v>15</v>
      </c>
      <c r="E5600" s="10">
        <v>0</v>
      </c>
      <c r="F5600" s="10">
        <v>3011957</v>
      </c>
      <c r="G5600" s="10">
        <v>0.14159332712038086</v>
      </c>
      <c r="H5600" s="10">
        <v>0.78732531706129938</v>
      </c>
      <c r="I5600" s="10">
        <v>0.67584530589248115</v>
      </c>
      <c r="J5600" s="10">
        <v>0.15986350402744792</v>
      </c>
      <c r="K5600" s="10">
        <v>0.25940111362811619</v>
      </c>
      <c r="L5600" s="10">
        <v>0.12970138683918794</v>
      </c>
      <c r="M5600" s="10">
        <v>862.13137985874346</v>
      </c>
      <c r="N5600" s="10">
        <v>0.23072680766691772</v>
      </c>
      <c r="O5600" s="10">
        <v>3.8452862170432874E-2</v>
      </c>
      <c r="P5600" s="10">
        <v>3.4536877597824034E-2</v>
      </c>
      <c r="Q5600" s="10">
        <v>3.9159845726088388E-3</v>
      </c>
    </row>
    <row r="5601" spans="1:17" x14ac:dyDescent="0.2">
      <c r="A5601" s="9" t="str">
        <f t="shared" si="87"/>
        <v>201118A24EDU50</v>
      </c>
      <c r="B5601" s="10">
        <v>2011</v>
      </c>
      <c r="C5601" s="10" t="s">
        <v>1</v>
      </c>
      <c r="D5601" s="10" t="s">
        <v>17</v>
      </c>
      <c r="E5601" s="10">
        <v>0</v>
      </c>
      <c r="F5601" s="10">
        <v>1291110</v>
      </c>
      <c r="G5601" s="10">
        <v>0.1250652735972014</v>
      </c>
      <c r="H5601" s="10">
        <v>0.72975036983680708</v>
      </c>
      <c r="I5601" s="10">
        <v>0.63848394017550791</v>
      </c>
      <c r="J5601" s="10">
        <v>4.1891085964789986E-2</v>
      </c>
      <c r="K5601" s="10">
        <v>7.3143264322946919E-2</v>
      </c>
      <c r="L5601" s="10">
        <v>0.67316107845187478</v>
      </c>
      <c r="M5601" s="10">
        <v>1314.0868434135079</v>
      </c>
      <c r="N5601" s="10">
        <v>0.23734770856085075</v>
      </c>
      <c r="O5601" s="10">
        <v>3.427438405712914E-2</v>
      </c>
      <c r="P5601" s="10">
        <v>2.6545375684488542E-2</v>
      </c>
      <c r="Q5601" s="10">
        <v>7.7290083726405962E-3</v>
      </c>
    </row>
    <row r="5602" spans="1:17" x14ac:dyDescent="0.2">
      <c r="A5602" s="9" t="str">
        <f t="shared" si="87"/>
        <v>201125A29EDU10</v>
      </c>
      <c r="B5602" s="10">
        <v>2011</v>
      </c>
      <c r="C5602" s="10" t="s">
        <v>2</v>
      </c>
      <c r="D5602" s="10" t="s">
        <v>9</v>
      </c>
      <c r="E5602" s="10">
        <v>0</v>
      </c>
      <c r="F5602" s="10">
        <v>701935</v>
      </c>
      <c r="G5602" s="10">
        <v>0.12380887352822455</v>
      </c>
      <c r="H5602" s="10">
        <v>0.70940044306096717</v>
      </c>
      <c r="I5602" s="10">
        <v>0.6215703733251654</v>
      </c>
      <c r="J5602" s="10">
        <v>0.27001075598167923</v>
      </c>
      <c r="K5602" s="10">
        <v>0.3519129264105651</v>
      </c>
      <c r="L5602" s="10">
        <v>5.4255735929965028E-2</v>
      </c>
      <c r="M5602" s="10">
        <v>727.37348314181327</v>
      </c>
      <c r="N5602" s="10">
        <v>0.28708424461551868</v>
      </c>
      <c r="O5602" s="10">
        <v>0.11670364174789043</v>
      </c>
      <c r="P5602" s="10">
        <v>0.11400657980260592</v>
      </c>
      <c r="Q5602" s="10">
        <v>2.6970619452844984E-3</v>
      </c>
    </row>
    <row r="5603" spans="1:17" x14ac:dyDescent="0.2">
      <c r="A5603" s="9" t="str">
        <f t="shared" si="87"/>
        <v>201125A29EDU20</v>
      </c>
      <c r="B5603" s="10">
        <v>2011</v>
      </c>
      <c r="C5603" s="10" t="s">
        <v>2</v>
      </c>
      <c r="D5603" s="10" t="s">
        <v>11</v>
      </c>
      <c r="E5603" s="10">
        <v>0</v>
      </c>
      <c r="F5603" s="10">
        <v>453593</v>
      </c>
      <c r="G5603" s="10">
        <v>0.10444699524379661</v>
      </c>
      <c r="H5603" s="10">
        <v>0.80282544042787252</v>
      </c>
      <c r="I5603" s="10">
        <v>0.71897273546990359</v>
      </c>
      <c r="J5603" s="10">
        <v>0.19259115550724989</v>
      </c>
      <c r="K5603" s="10">
        <v>0.27067437107715508</v>
      </c>
      <c r="L5603" s="10">
        <v>3.4780078175809588E-2</v>
      </c>
      <c r="M5603" s="10">
        <v>867.20857029876129</v>
      </c>
      <c r="N5603" s="10">
        <v>0.33765921016293843</v>
      </c>
      <c r="O5603" s="10">
        <v>0.14190996962165148</v>
      </c>
      <c r="P5603" s="10">
        <v>0.13208505937586301</v>
      </c>
      <c r="Q5603" s="10">
        <v>9.8249102457884565E-3</v>
      </c>
    </row>
    <row r="5604" spans="1:17" x14ac:dyDescent="0.2">
      <c r="A5604" s="9" t="str">
        <f t="shared" si="87"/>
        <v>201125A29EDU30</v>
      </c>
      <c r="B5604" s="10">
        <v>2011</v>
      </c>
      <c r="C5604" s="10" t="s">
        <v>2</v>
      </c>
      <c r="D5604" s="10" t="s">
        <v>13</v>
      </c>
      <c r="E5604" s="10">
        <v>0</v>
      </c>
      <c r="F5604" s="10">
        <v>339639</v>
      </c>
      <c r="G5604" s="10">
        <v>0.12444912502155797</v>
      </c>
      <c r="H5604" s="10">
        <v>0.80238429626750751</v>
      </c>
      <c r="I5604" s="10">
        <v>0.70252827266597773</v>
      </c>
      <c r="J5604" s="10">
        <v>0.15096617290711609</v>
      </c>
      <c r="K5604" s="10">
        <v>0.23266762650932313</v>
      </c>
      <c r="L5604" s="10">
        <v>0.14879033326561436</v>
      </c>
      <c r="M5604" s="10">
        <v>904.75909208707674</v>
      </c>
      <c r="N5604" s="10">
        <v>0.31213435441748444</v>
      </c>
      <c r="O5604" s="10">
        <v>0.10701067898562885</v>
      </c>
      <c r="P5604" s="10">
        <v>9.7971669920121074E-2</v>
      </c>
      <c r="Q5604" s="10">
        <v>9.0390090655077891E-3</v>
      </c>
    </row>
    <row r="5605" spans="1:17" x14ac:dyDescent="0.2">
      <c r="A5605" s="9" t="str">
        <f t="shared" si="87"/>
        <v>201125A29EDU40</v>
      </c>
      <c r="B5605" s="10">
        <v>2011</v>
      </c>
      <c r="C5605" s="10" t="s">
        <v>2</v>
      </c>
      <c r="D5605" s="10" t="s">
        <v>15</v>
      </c>
      <c r="E5605" s="10">
        <v>0</v>
      </c>
      <c r="F5605" s="10">
        <v>2206758</v>
      </c>
      <c r="G5605" s="10">
        <v>9.3408254587085654E-2</v>
      </c>
      <c r="H5605" s="10">
        <v>0.85734004362961413</v>
      </c>
      <c r="I5605" s="10">
        <v>0.77725740656655595</v>
      </c>
      <c r="J5605" s="10">
        <v>0.13865090780230546</v>
      </c>
      <c r="K5605" s="10">
        <v>0.2156978699068951</v>
      </c>
      <c r="L5605" s="10">
        <v>3.8339500751781573E-2</v>
      </c>
      <c r="M5605" s="10">
        <v>1048.7336613505054</v>
      </c>
      <c r="N5605" s="10">
        <v>0.2886784909368818</v>
      </c>
      <c r="O5605" s="10">
        <v>8.8809401636565061E-2</v>
      </c>
      <c r="P5605" s="10">
        <v>7.942897913225426E-2</v>
      </c>
      <c r="Q5605" s="10">
        <v>9.380422504310806E-3</v>
      </c>
    </row>
    <row r="5606" spans="1:17" x14ac:dyDescent="0.2">
      <c r="A5606" s="9" t="str">
        <f t="shared" si="87"/>
        <v>201125A29EDU50</v>
      </c>
      <c r="B5606" s="10">
        <v>2011</v>
      </c>
      <c r="C5606" s="10" t="s">
        <v>2</v>
      </c>
      <c r="D5606" s="10" t="s">
        <v>17</v>
      </c>
      <c r="E5606" s="10">
        <v>0</v>
      </c>
      <c r="F5606" s="10">
        <v>1404767</v>
      </c>
      <c r="G5606" s="10">
        <v>6.9096477649059143E-2</v>
      </c>
      <c r="H5606" s="10">
        <v>0.89764067635415701</v>
      </c>
      <c r="I5606" s="10">
        <v>0.83561686742356567</v>
      </c>
      <c r="J5606" s="10">
        <v>4.917755044074925E-2</v>
      </c>
      <c r="K5606" s="10">
        <v>8.7297751157309367E-2</v>
      </c>
      <c r="L5606" s="10">
        <v>0.32129456344005802</v>
      </c>
      <c r="M5606" s="10">
        <v>2420.2129955009782</v>
      </c>
      <c r="N5606" s="10">
        <v>0.28957898356097489</v>
      </c>
      <c r="O5606" s="10">
        <v>9.4577962039256336E-2</v>
      </c>
      <c r="P5606" s="10">
        <v>7.3236344532580849E-2</v>
      </c>
      <c r="Q5606" s="10">
        <v>2.1341617506675483E-2</v>
      </c>
    </row>
    <row r="5607" spans="1:17" x14ac:dyDescent="0.2">
      <c r="A5607" s="9" t="str">
        <f t="shared" si="87"/>
        <v>201130EMAEDU10</v>
      </c>
      <c r="B5607" s="10">
        <v>2011</v>
      </c>
      <c r="C5607" s="10" t="s">
        <v>4</v>
      </c>
      <c r="D5607" s="10" t="s">
        <v>9</v>
      </c>
      <c r="E5607" s="10">
        <v>0</v>
      </c>
      <c r="F5607" s="10">
        <v>12398714</v>
      </c>
      <c r="G5607" s="10">
        <v>5.0938118807579272E-2</v>
      </c>
      <c r="H5607" s="10">
        <v>0.51047302163756658</v>
      </c>
      <c r="I5607" s="10">
        <v>0.48447048621332828</v>
      </c>
      <c r="J5607" s="10">
        <v>0.48328286304531259</v>
      </c>
      <c r="K5607" s="10">
        <v>0.5083590927252617</v>
      </c>
      <c r="L5607" s="10">
        <v>1.7349863864913731E-2</v>
      </c>
      <c r="M5607" s="10">
        <v>901.39096609844819</v>
      </c>
      <c r="N5607" s="10">
        <v>0.23535270603337571</v>
      </c>
      <c r="O5607" s="10">
        <v>0.16153111097059877</v>
      </c>
      <c r="P5607" s="10">
        <v>0.15053441141164403</v>
      </c>
      <c r="Q5607" s="10">
        <v>1.0996699558954732E-2</v>
      </c>
    </row>
    <row r="5608" spans="1:17" x14ac:dyDescent="0.2">
      <c r="A5608" s="9" t="str">
        <f t="shared" si="87"/>
        <v>201130EMAEDU20</v>
      </c>
      <c r="B5608" s="10">
        <v>2011</v>
      </c>
      <c r="C5608" s="10" t="s">
        <v>4</v>
      </c>
      <c r="D5608" s="10" t="s">
        <v>11</v>
      </c>
      <c r="E5608" s="10">
        <v>0</v>
      </c>
      <c r="F5608" s="10">
        <v>3909972</v>
      </c>
      <c r="G5608" s="10">
        <v>5.9750768657230439E-2</v>
      </c>
      <c r="H5608" s="10">
        <v>0.65722746863660408</v>
      </c>
      <c r="I5608" s="10">
        <v>0.61795762220292116</v>
      </c>
      <c r="J5608" s="10">
        <v>0.34001573412801933</v>
      </c>
      <c r="K5608" s="10">
        <v>0.37838941046125141</v>
      </c>
      <c r="L5608" s="10">
        <v>1.2934875236958219E-2</v>
      </c>
      <c r="M5608" s="10">
        <v>1120.9323797945124</v>
      </c>
      <c r="N5608" s="10">
        <v>0.30368739844235826</v>
      </c>
      <c r="O5608" s="10">
        <v>0.17782338244454157</v>
      </c>
      <c r="P5608" s="10">
        <v>0.15936270891720578</v>
      </c>
      <c r="Q5608" s="10">
        <v>1.846067352733579E-2</v>
      </c>
    </row>
    <row r="5609" spans="1:17" x14ac:dyDescent="0.2">
      <c r="A5609" s="9" t="str">
        <f t="shared" si="87"/>
        <v>201130EMAEDU30</v>
      </c>
      <c r="B5609" s="10">
        <v>2011</v>
      </c>
      <c r="C5609" s="10" t="s">
        <v>4</v>
      </c>
      <c r="D5609" s="10" t="s">
        <v>13</v>
      </c>
      <c r="E5609" s="10">
        <v>0</v>
      </c>
      <c r="F5609" s="10">
        <v>1145553</v>
      </c>
      <c r="G5609" s="10">
        <v>6.4093375773995181E-2</v>
      </c>
      <c r="H5609" s="10">
        <v>0.73690086796507892</v>
      </c>
      <c r="I5609" s="10">
        <v>0.68967040372640986</v>
      </c>
      <c r="J5609" s="10">
        <v>0.23719723138082655</v>
      </c>
      <c r="K5609" s="10">
        <v>0.27570527072950796</v>
      </c>
      <c r="L5609" s="10">
        <v>0.10930965219418046</v>
      </c>
      <c r="M5609" s="10">
        <v>1149.8927739548965</v>
      </c>
      <c r="N5609" s="10">
        <v>0.32870238216826286</v>
      </c>
      <c r="O5609" s="10">
        <v>0.20199327311787407</v>
      </c>
      <c r="P5609" s="10">
        <v>0.17619176066057179</v>
      </c>
      <c r="Q5609" s="10">
        <v>2.5801512457302282E-2</v>
      </c>
    </row>
    <row r="5610" spans="1:17" x14ac:dyDescent="0.2">
      <c r="A5610" s="9" t="str">
        <f t="shared" si="87"/>
        <v>201130EMAEDU40</v>
      </c>
      <c r="B5610" s="10">
        <v>2011</v>
      </c>
      <c r="C5610" s="10" t="s">
        <v>4</v>
      </c>
      <c r="D5610" s="10" t="s">
        <v>15</v>
      </c>
      <c r="E5610" s="10">
        <v>0</v>
      </c>
      <c r="F5610" s="10">
        <v>9039032</v>
      </c>
      <c r="G5610" s="10">
        <v>5.6588553903137537E-2</v>
      </c>
      <c r="H5610" s="10">
        <v>0.7388284497720552</v>
      </c>
      <c r="I5610" s="10">
        <v>0.69701921621695773</v>
      </c>
      <c r="J5610" s="10">
        <v>0.25947402332462149</v>
      </c>
      <c r="K5610" s="10">
        <v>0.30016123407904738</v>
      </c>
      <c r="L5610" s="10">
        <v>1.538228872295175E-2</v>
      </c>
      <c r="M5610" s="10">
        <v>1526.0098175709616</v>
      </c>
      <c r="N5610" s="10">
        <v>0.30889154635213362</v>
      </c>
      <c r="O5610" s="10">
        <v>0.16694622422412539</v>
      </c>
      <c r="P5610" s="10">
        <v>0.13901323303057586</v>
      </c>
      <c r="Q5610" s="10">
        <v>2.7932991193549538E-2</v>
      </c>
    </row>
    <row r="5611" spans="1:17" x14ac:dyDescent="0.2">
      <c r="A5611" s="9" t="str">
        <f t="shared" si="87"/>
        <v>201130EMAEDU50</v>
      </c>
      <c r="B5611" s="10">
        <v>2011</v>
      </c>
      <c r="C5611" s="10" t="s">
        <v>4</v>
      </c>
      <c r="D5611" s="10" t="s">
        <v>17</v>
      </c>
      <c r="E5611" s="10">
        <v>0</v>
      </c>
      <c r="F5611" s="10">
        <v>6199626</v>
      </c>
      <c r="G5611" s="10">
        <v>2.651036276315492E-2</v>
      </c>
      <c r="H5611" s="10">
        <v>0.81324292787984309</v>
      </c>
      <c r="I5611" s="10">
        <v>0.79168356284717822</v>
      </c>
      <c r="J5611" s="10">
        <v>0.1762464380915881</v>
      </c>
      <c r="K5611" s="10">
        <v>0.19442366362099908</v>
      </c>
      <c r="L5611" s="10">
        <v>9.1258730768597973E-2</v>
      </c>
      <c r="M5611" s="10">
        <v>4269.2477127315133</v>
      </c>
      <c r="N5611" s="10">
        <v>0.29443256061559309</v>
      </c>
      <c r="O5611" s="10">
        <v>0.17992095371759506</v>
      </c>
      <c r="P5611" s="10">
        <v>0.12239171465905241</v>
      </c>
      <c r="Q5611" s="10">
        <v>5.7529239058542646E-2</v>
      </c>
    </row>
    <row r="5612" spans="1:17" x14ac:dyDescent="0.2">
      <c r="A5612" s="9" t="str">
        <f t="shared" si="87"/>
        <v>201115A17EDU115</v>
      </c>
      <c r="B5612" s="10">
        <v>2011</v>
      </c>
      <c r="C5612" s="10" t="s">
        <v>0</v>
      </c>
      <c r="D5612" s="10" t="s">
        <v>9</v>
      </c>
      <c r="E5612" s="10">
        <v>15</v>
      </c>
      <c r="F5612" s="10">
        <v>53473</v>
      </c>
      <c r="G5612" s="10">
        <v>0.29549045824723469</v>
      </c>
      <c r="H5612" s="10">
        <v>0.15385334654872551</v>
      </c>
      <c r="I5612" s="10">
        <v>0.10839115067417202</v>
      </c>
      <c r="J5612" s="10">
        <v>0.10135956464009874</v>
      </c>
      <c r="K5612" s="10">
        <v>0.11185084061114955</v>
      </c>
      <c r="L5612" s="10">
        <v>0.84270566454098328</v>
      </c>
      <c r="M5612" s="10">
        <v>313.142751752121</v>
      </c>
      <c r="N5612" s="10">
        <v>5.9450563835954595E-2</v>
      </c>
      <c r="O5612" s="10">
        <v>1.0491275971050811E-2</v>
      </c>
      <c r="P5612" s="10">
        <v>1.0491275971050811E-2</v>
      </c>
      <c r="Q5612" s="10">
        <v>0</v>
      </c>
    </row>
    <row r="5613" spans="1:17" x14ac:dyDescent="0.2">
      <c r="A5613" s="9" t="str">
        <f t="shared" si="87"/>
        <v>201115A17EDU215</v>
      </c>
      <c r="B5613" s="10">
        <v>2011</v>
      </c>
      <c r="C5613" s="10" t="s">
        <v>0</v>
      </c>
      <c r="D5613" s="10" t="s">
        <v>11</v>
      </c>
      <c r="E5613" s="10">
        <v>15</v>
      </c>
      <c r="F5613" s="10">
        <v>28602</v>
      </c>
      <c r="G5613" s="10">
        <v>0.3888888888888889</v>
      </c>
      <c r="H5613" s="10">
        <v>0.11768407803650094</v>
      </c>
      <c r="I5613" s="10">
        <v>7.1918047688972794E-2</v>
      </c>
      <c r="J5613" s="10">
        <v>3.2690021676805819E-2</v>
      </c>
      <c r="K5613" s="10">
        <v>3.2690021676805819E-2</v>
      </c>
      <c r="L5613" s="10">
        <v>0.94769596531711064</v>
      </c>
      <c r="M5613" s="10">
        <v>259.54545454545456</v>
      </c>
      <c r="N5613" s="10">
        <v>4.5766030347528144E-2</v>
      </c>
      <c r="O5613" s="10">
        <v>1.9614013006083491E-2</v>
      </c>
      <c r="P5613" s="10">
        <v>1.9614013006083491E-2</v>
      </c>
      <c r="Q5613" s="10">
        <v>0</v>
      </c>
    </row>
    <row r="5614" spans="1:17" x14ac:dyDescent="0.2">
      <c r="A5614" s="9" t="str">
        <f t="shared" si="87"/>
        <v>201115A17EDU315</v>
      </c>
      <c r="B5614" s="10">
        <v>2011</v>
      </c>
      <c r="C5614" s="10" t="s">
        <v>0</v>
      </c>
      <c r="D5614" s="10" t="s">
        <v>13</v>
      </c>
      <c r="E5614" s="10">
        <v>15</v>
      </c>
      <c r="F5614" s="10">
        <v>34400</v>
      </c>
      <c r="G5614" s="10">
        <v>0.44444444444444442</v>
      </c>
      <c r="H5614" s="10">
        <v>0.14677325581395348</v>
      </c>
      <c r="I5614" s="10">
        <v>8.15406976744186E-2</v>
      </c>
      <c r="J5614" s="10">
        <v>2.1715116279069767E-2</v>
      </c>
      <c r="K5614" s="10">
        <v>2.1715116279069767E-2</v>
      </c>
      <c r="L5614" s="10">
        <v>0.97284883720930238</v>
      </c>
      <c r="M5614" s="10">
        <v>480.21428571428572</v>
      </c>
      <c r="N5614" s="10">
        <v>4.892441860465116E-2</v>
      </c>
      <c r="O5614" s="10">
        <v>5.4360465116279066E-3</v>
      </c>
      <c r="P5614" s="10">
        <v>5.4360465116279066E-3</v>
      </c>
      <c r="Q5614" s="10">
        <v>0</v>
      </c>
    </row>
    <row r="5615" spans="1:17" x14ac:dyDescent="0.2">
      <c r="A5615" s="9" t="str">
        <f t="shared" si="87"/>
        <v>201115A17EDU415</v>
      </c>
      <c r="B5615" s="10">
        <v>2011</v>
      </c>
      <c r="C5615" s="10" t="s">
        <v>0</v>
      </c>
      <c r="D5615" s="10" t="s">
        <v>15</v>
      </c>
      <c r="E5615" s="10">
        <v>15</v>
      </c>
      <c r="F5615" s="10">
        <v>4114</v>
      </c>
      <c r="G5615" s="10">
        <v>0.5</v>
      </c>
      <c r="H5615" s="10">
        <v>0.18181818181818182</v>
      </c>
      <c r="I5615" s="10">
        <v>9.0909090909090912E-2</v>
      </c>
      <c r="J5615" s="10">
        <v>0.5</v>
      </c>
      <c r="K5615" s="10">
        <v>0.59090909090909094</v>
      </c>
      <c r="L5615" s="10">
        <v>0.31818181818181818</v>
      </c>
      <c r="M5615" s="10">
        <v>762.5</v>
      </c>
      <c r="N5615" s="10">
        <v>9.0909090909090912E-2</v>
      </c>
      <c r="O5615" s="10">
        <v>4.5454545454545456E-2</v>
      </c>
      <c r="P5615" s="10">
        <v>4.5454545454545456E-2</v>
      </c>
      <c r="Q5615" s="10">
        <v>0</v>
      </c>
    </row>
    <row r="5616" spans="1:17" x14ac:dyDescent="0.2">
      <c r="A5616" s="9" t="str">
        <f t="shared" si="87"/>
        <v>201115A17EDU515</v>
      </c>
      <c r="B5616" s="10">
        <v>2011</v>
      </c>
      <c r="C5616" s="10" t="s">
        <v>0</v>
      </c>
      <c r="D5616" s="10" t="s">
        <v>17</v>
      </c>
      <c r="E5616" s="10">
        <v>15</v>
      </c>
      <c r="F5616" s="10">
        <v>561</v>
      </c>
      <c r="G5616" s="10">
        <v>0</v>
      </c>
      <c r="H5616" s="10">
        <v>0.66666666666666663</v>
      </c>
      <c r="I5616" s="10">
        <v>0.66666666666666663</v>
      </c>
      <c r="J5616" s="10">
        <v>0</v>
      </c>
      <c r="K5616" s="10">
        <v>0</v>
      </c>
      <c r="L5616" s="10">
        <v>1</v>
      </c>
      <c r="M5616" s="10">
        <v>305</v>
      </c>
      <c r="N5616" s="10">
        <v>0.66666666666666663</v>
      </c>
      <c r="O5616" s="10">
        <v>0</v>
      </c>
      <c r="P5616" s="10">
        <v>0</v>
      </c>
      <c r="Q5616" s="10">
        <v>0</v>
      </c>
    </row>
    <row r="5617" spans="1:17" x14ac:dyDescent="0.2">
      <c r="A5617" s="9" t="str">
        <f t="shared" si="87"/>
        <v>201115A29EDU115</v>
      </c>
      <c r="B5617" s="10">
        <v>2011</v>
      </c>
      <c r="C5617" s="10" t="s">
        <v>3</v>
      </c>
      <c r="D5617" s="10" t="s">
        <v>9</v>
      </c>
      <c r="E5617" s="10">
        <v>15</v>
      </c>
      <c r="F5617" s="10">
        <v>131432</v>
      </c>
      <c r="G5617" s="10">
        <v>0.20712158980750589</v>
      </c>
      <c r="H5617" s="10">
        <v>0.43952766449570879</v>
      </c>
      <c r="I5617" s="10">
        <v>0.34849199586097757</v>
      </c>
      <c r="J5617" s="10">
        <v>0.20482835230385293</v>
      </c>
      <c r="K5617" s="10">
        <v>0.26457027207985878</v>
      </c>
      <c r="L5617" s="10">
        <v>0.45095562724450666</v>
      </c>
      <c r="M5617" s="10">
        <v>506.54719121937666</v>
      </c>
      <c r="N5617" s="10">
        <v>0.20056759388885506</v>
      </c>
      <c r="O5617" s="10">
        <v>0.1081091362834013</v>
      </c>
      <c r="P5617" s="10">
        <v>0.1081091362834013</v>
      </c>
      <c r="Q5617" s="10">
        <v>0</v>
      </c>
    </row>
    <row r="5618" spans="1:17" x14ac:dyDescent="0.2">
      <c r="A5618" s="9" t="str">
        <f t="shared" si="87"/>
        <v>201115A29EDU215</v>
      </c>
      <c r="B5618" s="10">
        <v>2011</v>
      </c>
      <c r="C5618" s="10" t="s">
        <v>3</v>
      </c>
      <c r="D5618" s="10" t="s">
        <v>11</v>
      </c>
      <c r="E5618" s="10">
        <v>15</v>
      </c>
      <c r="F5618" s="10">
        <v>77772</v>
      </c>
      <c r="G5618" s="10">
        <v>0.23302004361823658</v>
      </c>
      <c r="H5618" s="10">
        <v>0.49524250372884843</v>
      </c>
      <c r="I5618" s="10">
        <v>0.37984107390834748</v>
      </c>
      <c r="J5618" s="10">
        <v>0.12019750038574294</v>
      </c>
      <c r="K5618" s="10">
        <v>0.1802962505786144</v>
      </c>
      <c r="L5618" s="10">
        <v>0.51680553412539221</v>
      </c>
      <c r="M5618" s="10">
        <v>610.09877400757125</v>
      </c>
      <c r="N5618" s="10">
        <v>0.20291221995400399</v>
      </c>
      <c r="O5618" s="10">
        <v>0.10871081940101811</v>
      </c>
      <c r="P5618" s="10">
        <v>0.10871081940101811</v>
      </c>
      <c r="Q5618" s="10">
        <v>0</v>
      </c>
    </row>
    <row r="5619" spans="1:17" x14ac:dyDescent="0.2">
      <c r="A5619" s="9" t="str">
        <f t="shared" si="87"/>
        <v>201115A29EDU315</v>
      </c>
      <c r="B5619" s="10">
        <v>2011</v>
      </c>
      <c r="C5619" s="10" t="s">
        <v>3</v>
      </c>
      <c r="D5619" s="10" t="s">
        <v>13</v>
      </c>
      <c r="E5619" s="10">
        <v>15</v>
      </c>
      <c r="F5619" s="10">
        <v>105067</v>
      </c>
      <c r="G5619" s="10">
        <v>0.24900642651784205</v>
      </c>
      <c r="H5619" s="10">
        <v>0.45022699801079313</v>
      </c>
      <c r="I5619" s="10">
        <v>0.33811758211426995</v>
      </c>
      <c r="J5619" s="10">
        <v>6.75949632139492E-2</v>
      </c>
      <c r="K5619" s="10">
        <v>9.2502879115231237E-2</v>
      </c>
      <c r="L5619" s="10">
        <v>0.71885558738709587</v>
      </c>
      <c r="M5619" s="10">
        <v>631.15874530211045</v>
      </c>
      <c r="N5619" s="10">
        <v>0.19398098356286941</v>
      </c>
      <c r="O5619" s="10">
        <v>8.5412165570540696E-2</v>
      </c>
      <c r="P5619" s="10">
        <v>8.3632348882141869E-2</v>
      </c>
      <c r="Q5619" s="10">
        <v>1.7798166883988312E-3</v>
      </c>
    </row>
    <row r="5620" spans="1:17" x14ac:dyDescent="0.2">
      <c r="A5620" s="9" t="str">
        <f t="shared" si="87"/>
        <v>201115A29EDU415</v>
      </c>
      <c r="B5620" s="10">
        <v>2011</v>
      </c>
      <c r="C5620" s="10" t="s">
        <v>3</v>
      </c>
      <c r="D5620" s="10" t="s">
        <v>15</v>
      </c>
      <c r="E5620" s="10">
        <v>15</v>
      </c>
      <c r="F5620" s="10">
        <v>179667</v>
      </c>
      <c r="G5620" s="10">
        <v>0.18017540190043627</v>
      </c>
      <c r="H5620" s="10">
        <v>0.74506726332604212</v>
      </c>
      <c r="I5620" s="10">
        <v>0.61082446971341431</v>
      </c>
      <c r="J5620" s="10">
        <v>0.1883373129177868</v>
      </c>
      <c r="K5620" s="10">
        <v>0.31321277697072919</v>
      </c>
      <c r="L5620" s="10">
        <v>0.12071220647085998</v>
      </c>
      <c r="M5620" s="10">
        <v>751.34297196440536</v>
      </c>
      <c r="N5620" s="10">
        <v>0.26175031930973325</v>
      </c>
      <c r="O5620" s="10">
        <v>0.10010987601300664</v>
      </c>
      <c r="P5620" s="10">
        <v>9.8023905004657186E-2</v>
      </c>
      <c r="Q5620" s="10">
        <v>2.0859710083494616E-3</v>
      </c>
    </row>
    <row r="5621" spans="1:17" x14ac:dyDescent="0.2">
      <c r="A5621" s="9" t="str">
        <f t="shared" si="87"/>
        <v>201115A29EDU515</v>
      </c>
      <c r="B5621" s="10">
        <v>2011</v>
      </c>
      <c r="C5621" s="10" t="s">
        <v>3</v>
      </c>
      <c r="D5621" s="10" t="s">
        <v>17</v>
      </c>
      <c r="E5621" s="10">
        <v>15</v>
      </c>
      <c r="F5621" s="10">
        <v>83943</v>
      </c>
      <c r="G5621" s="10">
        <v>0.17209100382077111</v>
      </c>
      <c r="H5621" s="10">
        <v>0.6859416508821462</v>
      </c>
      <c r="I5621" s="10">
        <v>0.56789726361936077</v>
      </c>
      <c r="J5621" s="10">
        <v>5.3452938303372527E-2</v>
      </c>
      <c r="K5621" s="10">
        <v>9.3551576665118E-2</v>
      </c>
      <c r="L5621" s="10">
        <v>0.57908342565788695</v>
      </c>
      <c r="M5621" s="10">
        <v>1642.3367496010608</v>
      </c>
      <c r="N5621" s="10">
        <v>0.23159763172629047</v>
      </c>
      <c r="O5621" s="10">
        <v>5.5668727588959174E-2</v>
      </c>
      <c r="P5621" s="10">
        <v>4.6769831909748281E-2</v>
      </c>
      <c r="Q5621" s="10">
        <v>8.8988956792108928E-3</v>
      </c>
    </row>
    <row r="5622" spans="1:17" x14ac:dyDescent="0.2">
      <c r="A5622" s="9" t="str">
        <f t="shared" si="87"/>
        <v>201118A24EDU115</v>
      </c>
      <c r="B5622" s="10">
        <v>2011</v>
      </c>
      <c r="C5622" s="10" t="s">
        <v>1</v>
      </c>
      <c r="D5622" s="10" t="s">
        <v>9</v>
      </c>
      <c r="E5622" s="10">
        <v>15</v>
      </c>
      <c r="F5622" s="10">
        <v>45053</v>
      </c>
      <c r="G5622" s="10">
        <v>0.25715486607313437</v>
      </c>
      <c r="H5622" s="10">
        <v>0.58089361418773444</v>
      </c>
      <c r="I5622" s="10">
        <v>0.43151399462854861</v>
      </c>
      <c r="J5622" s="10">
        <v>0.2738774332452889</v>
      </c>
      <c r="K5622" s="10">
        <v>0.37347124497813688</v>
      </c>
      <c r="L5622" s="10">
        <v>0.26555390318069827</v>
      </c>
      <c r="M5622" s="10">
        <v>498.91797698168261</v>
      </c>
      <c r="N5622" s="10">
        <v>0.2614032361884891</v>
      </c>
      <c r="O5622" s="10">
        <v>0.13277695159034913</v>
      </c>
      <c r="P5622" s="10">
        <v>0.13277695159034913</v>
      </c>
      <c r="Q5622" s="10">
        <v>0</v>
      </c>
    </row>
    <row r="5623" spans="1:17" x14ac:dyDescent="0.2">
      <c r="A5623" s="9" t="str">
        <f t="shared" si="87"/>
        <v>201118A24EDU215</v>
      </c>
      <c r="B5623" s="10">
        <v>2011</v>
      </c>
      <c r="C5623" s="10" t="s">
        <v>1</v>
      </c>
      <c r="D5623" s="10" t="s">
        <v>11</v>
      </c>
      <c r="E5623" s="10">
        <v>15</v>
      </c>
      <c r="F5623" s="10">
        <v>30661</v>
      </c>
      <c r="G5623" s="10">
        <v>0.23898329152269607</v>
      </c>
      <c r="H5623" s="10">
        <v>0.68905123772871069</v>
      </c>
      <c r="I5623" s="10">
        <v>0.5243795049085157</v>
      </c>
      <c r="J5623" s="10">
        <v>0.13414435276083625</v>
      </c>
      <c r="K5623" s="10">
        <v>0.22562864877205571</v>
      </c>
      <c r="L5623" s="10">
        <v>0.36587195460030658</v>
      </c>
      <c r="M5623" s="10">
        <v>589.88432042276213</v>
      </c>
      <c r="N5623" s="10">
        <v>0.30061691934107765</v>
      </c>
      <c r="O5623" s="10">
        <v>0.153409463805211</v>
      </c>
      <c r="P5623" s="10">
        <v>0.153409463805211</v>
      </c>
      <c r="Q5623" s="10">
        <v>0</v>
      </c>
    </row>
    <row r="5624" spans="1:17" x14ac:dyDescent="0.2">
      <c r="A5624" s="9" t="str">
        <f t="shared" si="87"/>
        <v>201118A24EDU315</v>
      </c>
      <c r="B5624" s="10">
        <v>2011</v>
      </c>
      <c r="C5624" s="10" t="s">
        <v>1</v>
      </c>
      <c r="D5624" s="10" t="s">
        <v>13</v>
      </c>
      <c r="E5624" s="10">
        <v>15</v>
      </c>
      <c r="F5624" s="10">
        <v>50478</v>
      </c>
      <c r="G5624" s="10">
        <v>0.26431600259770027</v>
      </c>
      <c r="H5624" s="10">
        <v>0.51858235270811048</v>
      </c>
      <c r="I5624" s="10">
        <v>0.38151273822259202</v>
      </c>
      <c r="J5624" s="10">
        <v>8.5165814810412452E-2</v>
      </c>
      <c r="K5624" s="10">
        <v>0.11109790403740244</v>
      </c>
      <c r="L5624" s="10">
        <v>0.69257894528309361</v>
      </c>
      <c r="M5624" s="10">
        <v>542.51012566206248</v>
      </c>
      <c r="N5624" s="10">
        <v>0.20741709259479377</v>
      </c>
      <c r="O5624" s="10">
        <v>8.1461230635128168E-2</v>
      </c>
      <c r="P5624" s="10">
        <v>8.1461230635128168E-2</v>
      </c>
      <c r="Q5624" s="10">
        <v>0</v>
      </c>
    </row>
    <row r="5625" spans="1:17" x14ac:dyDescent="0.2">
      <c r="A5625" s="9" t="str">
        <f t="shared" si="87"/>
        <v>201118A24EDU415</v>
      </c>
      <c r="B5625" s="10">
        <v>2011</v>
      </c>
      <c r="C5625" s="10" t="s">
        <v>1</v>
      </c>
      <c r="D5625" s="10" t="s">
        <v>15</v>
      </c>
      <c r="E5625" s="10">
        <v>15</v>
      </c>
      <c r="F5625" s="10">
        <v>94412</v>
      </c>
      <c r="G5625" s="10">
        <v>0.23412379421221866</v>
      </c>
      <c r="H5625" s="10">
        <v>0.68516713977036814</v>
      </c>
      <c r="I5625" s="10">
        <v>0.52475320933779601</v>
      </c>
      <c r="J5625" s="10">
        <v>0.20394653222048045</v>
      </c>
      <c r="K5625" s="10">
        <v>0.34851501927721051</v>
      </c>
      <c r="L5625" s="10">
        <v>0.19010295301444732</v>
      </c>
      <c r="M5625" s="10">
        <v>669.58790955237657</v>
      </c>
      <c r="N5625" s="10">
        <v>0.2218150235139601</v>
      </c>
      <c r="O5625" s="10">
        <v>6.5351862051434145E-2</v>
      </c>
      <c r="P5625" s="10">
        <v>6.5351862051434145E-2</v>
      </c>
      <c r="Q5625" s="10">
        <v>0</v>
      </c>
    </row>
    <row r="5626" spans="1:17" x14ac:dyDescent="0.2">
      <c r="A5626" s="9" t="str">
        <f t="shared" si="87"/>
        <v>201118A24EDU515</v>
      </c>
      <c r="B5626" s="10">
        <v>2011</v>
      </c>
      <c r="C5626" s="10" t="s">
        <v>1</v>
      </c>
      <c r="D5626" s="10" t="s">
        <v>17</v>
      </c>
      <c r="E5626" s="10">
        <v>15</v>
      </c>
      <c r="F5626" s="10">
        <v>41691</v>
      </c>
      <c r="G5626" s="10">
        <v>0.31200787401574803</v>
      </c>
      <c r="H5626" s="10">
        <v>0.56050466527547915</v>
      </c>
      <c r="I5626" s="10">
        <v>0.38562279628696838</v>
      </c>
      <c r="J5626" s="10">
        <v>3.5859058309946991E-2</v>
      </c>
      <c r="K5626" s="10">
        <v>8.071286368760644E-2</v>
      </c>
      <c r="L5626" s="10">
        <v>0.73991988678611686</v>
      </c>
      <c r="M5626" s="10">
        <v>1203.8973840433166</v>
      </c>
      <c r="N5626" s="10">
        <v>0.15243098030750041</v>
      </c>
      <c r="O5626" s="10">
        <v>4.0344438847712938E-2</v>
      </c>
      <c r="P5626" s="10">
        <v>3.1397663764361615E-2</v>
      </c>
      <c r="Q5626" s="10">
        <v>8.9467750833513229E-3</v>
      </c>
    </row>
    <row r="5627" spans="1:17" x14ac:dyDescent="0.2">
      <c r="A5627" s="9" t="str">
        <f t="shared" si="87"/>
        <v>201125A29EDU115</v>
      </c>
      <c r="B5627" s="10">
        <v>2011</v>
      </c>
      <c r="C5627" s="10" t="s">
        <v>2</v>
      </c>
      <c r="D5627" s="10" t="s">
        <v>9</v>
      </c>
      <c r="E5627" s="10">
        <v>15</v>
      </c>
      <c r="F5627" s="10">
        <v>32906</v>
      </c>
      <c r="G5627" s="10">
        <v>0.11998288403936672</v>
      </c>
      <c r="H5627" s="10">
        <v>0.7102048258676229</v>
      </c>
      <c r="I5627" s="10">
        <v>0.62499240260134925</v>
      </c>
      <c r="J5627" s="10">
        <v>0.27842946575092686</v>
      </c>
      <c r="K5627" s="10">
        <v>0.36364188901720051</v>
      </c>
      <c r="L5627" s="10">
        <v>6.8194250288701144E-2</v>
      </c>
      <c r="M5627" s="10">
        <v>568.33421612919972</v>
      </c>
      <c r="N5627" s="10">
        <v>0.34659332644502522</v>
      </c>
      <c r="O5627" s="10">
        <v>0.23296663222512612</v>
      </c>
      <c r="P5627" s="10">
        <v>0.23296663222512612</v>
      </c>
      <c r="Q5627" s="10">
        <v>0</v>
      </c>
    </row>
    <row r="5628" spans="1:17" x14ac:dyDescent="0.2">
      <c r="A5628" s="9" t="str">
        <f t="shared" si="87"/>
        <v>201125A29EDU215</v>
      </c>
      <c r="B5628" s="10">
        <v>2011</v>
      </c>
      <c r="C5628" s="10" t="s">
        <v>2</v>
      </c>
      <c r="D5628" s="10" t="s">
        <v>11</v>
      </c>
      <c r="E5628" s="10">
        <v>15</v>
      </c>
      <c r="F5628" s="10">
        <v>18509</v>
      </c>
      <c r="G5628" s="10">
        <v>0.1866219781787064</v>
      </c>
      <c r="H5628" s="10">
        <v>0.75763142255119131</v>
      </c>
      <c r="I5628" s="10">
        <v>0.61624074774434057</v>
      </c>
      <c r="J5628" s="10">
        <v>0.23231941217785942</v>
      </c>
      <c r="K5628" s="10">
        <v>0.33329731481981739</v>
      </c>
      <c r="L5628" s="10">
        <v>0.10097790264195797</v>
      </c>
      <c r="M5628" s="10">
        <v>702.33122381673945</v>
      </c>
      <c r="N5628" s="10">
        <v>0.28572208274205874</v>
      </c>
      <c r="O5628" s="10">
        <v>0.17345267983844559</v>
      </c>
      <c r="P5628" s="10">
        <v>0.17345267983844559</v>
      </c>
      <c r="Q5628" s="10">
        <v>0</v>
      </c>
    </row>
    <row r="5629" spans="1:17" x14ac:dyDescent="0.2">
      <c r="A5629" s="9" t="str">
        <f t="shared" si="87"/>
        <v>201125A29EDU315</v>
      </c>
      <c r="B5629" s="10">
        <v>2011</v>
      </c>
      <c r="C5629" s="10" t="s">
        <v>2</v>
      </c>
      <c r="D5629" s="10" t="s">
        <v>13</v>
      </c>
      <c r="E5629" s="10">
        <v>15</v>
      </c>
      <c r="F5629" s="10">
        <v>20189</v>
      </c>
      <c r="G5629" s="10">
        <v>0.16270680432889664</v>
      </c>
      <c r="H5629" s="10">
        <v>0.7963742632126406</v>
      </c>
      <c r="I5629" s="10">
        <v>0.66679875179553227</v>
      </c>
      <c r="J5629" s="10">
        <v>0.10183763435534202</v>
      </c>
      <c r="K5629" s="10">
        <v>0.16662539006389618</v>
      </c>
      <c r="L5629" s="10">
        <v>0.3517757194511863</v>
      </c>
      <c r="M5629" s="10">
        <v>796.5172251061822</v>
      </c>
      <c r="N5629" s="10">
        <v>0.40754866511466642</v>
      </c>
      <c r="O5629" s="10">
        <v>0.23156174154242409</v>
      </c>
      <c r="P5629" s="10">
        <v>0.22229927188072712</v>
      </c>
      <c r="Q5629" s="10">
        <v>9.2624696616969635E-3</v>
      </c>
    </row>
    <row r="5630" spans="1:17" x14ac:dyDescent="0.2">
      <c r="A5630" s="9" t="str">
        <f t="shared" si="87"/>
        <v>201125A29EDU415</v>
      </c>
      <c r="B5630" s="10">
        <v>2011</v>
      </c>
      <c r="C5630" s="10" t="s">
        <v>2</v>
      </c>
      <c r="D5630" s="10" t="s">
        <v>15</v>
      </c>
      <c r="E5630" s="10">
        <v>15</v>
      </c>
      <c r="F5630" s="10">
        <v>81141</v>
      </c>
      <c r="G5630" s="10">
        <v>0.12567954638452095</v>
      </c>
      <c r="H5630" s="10">
        <v>0.84332211828791859</v>
      </c>
      <c r="I5630" s="10">
        <v>0.73733377700545966</v>
      </c>
      <c r="J5630" s="10">
        <v>0.15437325150047448</v>
      </c>
      <c r="K5630" s="10">
        <v>0.25805696257132643</v>
      </c>
      <c r="L5630" s="10">
        <v>2.9960192750890426E-2</v>
      </c>
      <c r="M5630" s="10">
        <v>820.29940490949662</v>
      </c>
      <c r="N5630" s="10">
        <v>0.31713447323783228</v>
      </c>
      <c r="O5630" s="10">
        <v>0.14352396399519607</v>
      </c>
      <c r="P5630" s="10">
        <v>0.13889335991184518</v>
      </c>
      <c r="Q5630" s="10">
        <v>4.6306040833508739E-3</v>
      </c>
    </row>
    <row r="5631" spans="1:17" x14ac:dyDescent="0.2">
      <c r="A5631" s="9" t="str">
        <f t="shared" si="87"/>
        <v>201125A29EDU515</v>
      </c>
      <c r="B5631" s="10">
        <v>2011</v>
      </c>
      <c r="C5631" s="10" t="s">
        <v>2</v>
      </c>
      <c r="D5631" s="10" t="s">
        <v>17</v>
      </c>
      <c r="E5631" s="10">
        <v>15</v>
      </c>
      <c r="F5631" s="10">
        <v>41691</v>
      </c>
      <c r="G5631" s="10">
        <v>7.7368638808440221E-2</v>
      </c>
      <c r="H5631" s="10">
        <v>0.81163800340601089</v>
      </c>
      <c r="I5631" s="10">
        <v>0.7488426758772877</v>
      </c>
      <c r="J5631" s="10">
        <v>7.176608860425511E-2</v>
      </c>
      <c r="K5631" s="10">
        <v>0.10764913290638267</v>
      </c>
      <c r="L5631" s="10">
        <v>0.41258305149792524</v>
      </c>
      <c r="M5631" s="10">
        <v>1893.1530392497395</v>
      </c>
      <c r="N5631" s="10">
        <v>0.304909932599362</v>
      </c>
      <c r="O5631" s="10">
        <v>7.1742102612074546E-2</v>
      </c>
      <c r="P5631" s="10">
        <v>6.2771341536542666E-2</v>
      </c>
      <c r="Q5631" s="10">
        <v>8.9707610755318887E-3</v>
      </c>
    </row>
    <row r="5632" spans="1:17" x14ac:dyDescent="0.2">
      <c r="A5632" s="9" t="str">
        <f t="shared" si="87"/>
        <v>201130EMAEDU115</v>
      </c>
      <c r="B5632" s="10">
        <v>2011</v>
      </c>
      <c r="C5632" s="10" t="s">
        <v>4</v>
      </c>
      <c r="D5632" s="10" t="s">
        <v>9</v>
      </c>
      <c r="E5632" s="10">
        <v>15</v>
      </c>
      <c r="F5632" s="10">
        <v>357650</v>
      </c>
      <c r="G5632" s="10">
        <v>4.7713044655784832E-2</v>
      </c>
      <c r="H5632" s="10">
        <v>0.53684328253879487</v>
      </c>
      <c r="I5632" s="10">
        <v>0.51122885502586324</v>
      </c>
      <c r="J5632" s="10">
        <v>0.45897385712288552</v>
      </c>
      <c r="K5632" s="10">
        <v>0.48249965049629528</v>
      </c>
      <c r="L5632" s="10">
        <v>1.568013420942262E-2</v>
      </c>
      <c r="M5632" s="10">
        <v>761.7173587870675</v>
      </c>
      <c r="N5632" s="10">
        <v>0.29737041082080146</v>
      </c>
      <c r="O5632" s="10">
        <v>0.24135091993615054</v>
      </c>
      <c r="P5632" s="10">
        <v>0.23140104735500855</v>
      </c>
      <c r="Q5632" s="10">
        <v>9.9498725811420097E-3</v>
      </c>
    </row>
    <row r="5633" spans="1:17" x14ac:dyDescent="0.2">
      <c r="A5633" s="9" t="str">
        <f t="shared" si="87"/>
        <v>201130EMAEDU215</v>
      </c>
      <c r="B5633" s="10">
        <v>2011</v>
      </c>
      <c r="C5633" s="10" t="s">
        <v>4</v>
      </c>
      <c r="D5633" s="10" t="s">
        <v>11</v>
      </c>
      <c r="E5633" s="10">
        <v>15</v>
      </c>
      <c r="F5633" s="10">
        <v>125256</v>
      </c>
      <c r="G5633" s="10">
        <v>6.9933477635112928E-2</v>
      </c>
      <c r="H5633" s="10">
        <v>0.70448521428115218</v>
      </c>
      <c r="I5633" s="10">
        <v>0.65521811330395352</v>
      </c>
      <c r="J5633" s="10">
        <v>0.2910359583572843</v>
      </c>
      <c r="K5633" s="10">
        <v>0.34030305933448296</v>
      </c>
      <c r="L5633" s="10">
        <v>2.0893210704477232E-2</v>
      </c>
      <c r="M5633" s="10">
        <v>829.48676335025516</v>
      </c>
      <c r="N5633" s="10">
        <v>0.34029507568499712</v>
      </c>
      <c r="O5633" s="10">
        <v>0.25222743820655297</v>
      </c>
      <c r="P5633" s="10">
        <v>0.24326978348342596</v>
      </c>
      <c r="Q5633" s="10">
        <v>8.9576547231270363E-3</v>
      </c>
    </row>
    <row r="5634" spans="1:17" x14ac:dyDescent="0.2">
      <c r="A5634" s="9" t="str">
        <f t="shared" si="87"/>
        <v>201130EMAEDU315</v>
      </c>
      <c r="B5634" s="10">
        <v>2011</v>
      </c>
      <c r="C5634" s="10" t="s">
        <v>4</v>
      </c>
      <c r="D5634" s="10" t="s">
        <v>13</v>
      </c>
      <c r="E5634" s="10">
        <v>15</v>
      </c>
      <c r="F5634" s="10">
        <v>56278</v>
      </c>
      <c r="G5634" s="10">
        <v>7.5231919727375987E-2</v>
      </c>
      <c r="H5634" s="10">
        <v>0.75084402430790009</v>
      </c>
      <c r="I5634" s="10">
        <v>0.6943565869433882</v>
      </c>
      <c r="J5634" s="10">
        <v>0.21592807136003411</v>
      </c>
      <c r="K5634" s="10">
        <v>0.25912434699171966</v>
      </c>
      <c r="L5634" s="10">
        <v>0.13289384839546536</v>
      </c>
      <c r="M5634" s="10">
        <v>884.8422516379195</v>
      </c>
      <c r="N5634" s="10">
        <v>0.40534489498560716</v>
      </c>
      <c r="O5634" s="10">
        <v>0.30566118198940972</v>
      </c>
      <c r="P5634" s="10">
        <v>0.28904722982337683</v>
      </c>
      <c r="Q5634" s="10">
        <v>1.6613952166032907E-2</v>
      </c>
    </row>
    <row r="5635" spans="1:17" x14ac:dyDescent="0.2">
      <c r="A5635" s="9" t="str">
        <f t="shared" si="87"/>
        <v>201130EMAEDU415</v>
      </c>
      <c r="B5635" s="10">
        <v>2011</v>
      </c>
      <c r="C5635" s="10" t="s">
        <v>4</v>
      </c>
      <c r="D5635" s="10" t="s">
        <v>15</v>
      </c>
      <c r="E5635" s="10">
        <v>15</v>
      </c>
      <c r="F5635" s="10">
        <v>338950</v>
      </c>
      <c r="G5635" s="10">
        <v>9.0850192192975174E-2</v>
      </c>
      <c r="H5635" s="10">
        <v>0.74680926390323055</v>
      </c>
      <c r="I5635" s="10">
        <v>0.67896149874612777</v>
      </c>
      <c r="J5635" s="10">
        <v>0.24988051335005163</v>
      </c>
      <c r="K5635" s="10">
        <v>0.3166248709249152</v>
      </c>
      <c r="L5635" s="10">
        <v>1.9858386192653784E-2</v>
      </c>
      <c r="M5635" s="10">
        <v>1218.5144760891192</v>
      </c>
      <c r="N5635" s="10">
        <v>0.3276140772897464</v>
      </c>
      <c r="O5635" s="10">
        <v>0.20164958080788678</v>
      </c>
      <c r="P5635" s="10">
        <v>0.18562660133751394</v>
      </c>
      <c r="Q5635" s="10">
        <v>1.6022979470372855E-2</v>
      </c>
    </row>
    <row r="5636" spans="1:17" x14ac:dyDescent="0.2">
      <c r="A5636" s="9" t="str">
        <f t="shared" ref="A5636:A5699" si="88">B5636&amp;C5636&amp;D5636&amp;E5636</f>
        <v>201130EMAEDU515</v>
      </c>
      <c r="B5636" s="10">
        <v>2011</v>
      </c>
      <c r="C5636" s="10" t="s">
        <v>4</v>
      </c>
      <c r="D5636" s="10" t="s">
        <v>17</v>
      </c>
      <c r="E5636" s="10">
        <v>15</v>
      </c>
      <c r="F5636" s="10">
        <v>148254</v>
      </c>
      <c r="G5636" s="10">
        <v>5.7853469620976448E-2</v>
      </c>
      <c r="H5636" s="10">
        <v>0.849946713073509</v>
      </c>
      <c r="I5636" s="10">
        <v>0.80077434672926195</v>
      </c>
      <c r="J5636" s="10">
        <v>0.12861710307984944</v>
      </c>
      <c r="K5636" s="10">
        <v>0.16896677324051965</v>
      </c>
      <c r="L5636" s="10">
        <v>0.15008026764876495</v>
      </c>
      <c r="M5636" s="10">
        <v>3041.0963138904503</v>
      </c>
      <c r="N5636" s="10">
        <v>0.31528323013207066</v>
      </c>
      <c r="O5636" s="10">
        <v>0.16520296248330568</v>
      </c>
      <c r="P5636" s="10">
        <v>0.11603059613905864</v>
      </c>
      <c r="Q5636" s="10">
        <v>4.9172366344247036E-2</v>
      </c>
    </row>
    <row r="5637" spans="1:17" x14ac:dyDescent="0.2">
      <c r="A5637" s="9" t="str">
        <f t="shared" si="88"/>
        <v>201115A17EDU123</v>
      </c>
      <c r="B5637" s="10">
        <v>2011</v>
      </c>
      <c r="C5637" s="10" t="s">
        <v>0</v>
      </c>
      <c r="D5637" s="10" t="s">
        <v>9</v>
      </c>
      <c r="E5637" s="10">
        <v>23</v>
      </c>
      <c r="F5637" s="10">
        <v>75458</v>
      </c>
      <c r="G5637" s="10">
        <v>0.19989951642278464</v>
      </c>
      <c r="H5637" s="10">
        <v>0.21101804977603436</v>
      </c>
      <c r="I5637" s="10">
        <v>0.16883564366932599</v>
      </c>
      <c r="J5637" s="10">
        <v>0.13922977020329189</v>
      </c>
      <c r="K5637" s="10">
        <v>0.16032759945930186</v>
      </c>
      <c r="L5637" s="10">
        <v>0.77209838585703305</v>
      </c>
      <c r="M5637" s="10">
        <v>297.1440345368917</v>
      </c>
      <c r="N5637" s="10">
        <v>8.8632086723740358E-2</v>
      </c>
      <c r="O5637" s="10">
        <v>2.5338598955710463E-2</v>
      </c>
      <c r="P5637" s="10">
        <v>2.5338598955710463E-2</v>
      </c>
      <c r="Q5637" s="10">
        <v>0</v>
      </c>
    </row>
    <row r="5638" spans="1:17" x14ac:dyDescent="0.2">
      <c r="A5638" s="9" t="str">
        <f t="shared" si="88"/>
        <v>201115A17EDU223</v>
      </c>
      <c r="B5638" s="10">
        <v>2011</v>
      </c>
      <c r="C5638" s="10" t="s">
        <v>0</v>
      </c>
      <c r="D5638" s="10" t="s">
        <v>11</v>
      </c>
      <c r="E5638" s="10">
        <v>23</v>
      </c>
      <c r="F5638" s="10">
        <v>44889</v>
      </c>
      <c r="G5638" s="10">
        <v>0.26658990998534643</v>
      </c>
      <c r="H5638" s="10">
        <v>0.21283610684131971</v>
      </c>
      <c r="I5638" s="10">
        <v>0.15609614827686069</v>
      </c>
      <c r="J5638" s="10">
        <v>5.6762235737040256E-2</v>
      </c>
      <c r="K5638" s="10">
        <v>6.384637661787966E-2</v>
      </c>
      <c r="L5638" s="10">
        <v>0.90777250551360023</v>
      </c>
      <c r="M5638" s="10">
        <v>339.16355073497931</v>
      </c>
      <c r="N5638" s="10">
        <v>8.5143353605560385E-2</v>
      </c>
      <c r="O5638" s="10">
        <v>1.4190558934260064E-2</v>
      </c>
      <c r="P5638" s="10">
        <v>1.4190558934260064E-2</v>
      </c>
      <c r="Q5638" s="10">
        <v>0</v>
      </c>
    </row>
    <row r="5639" spans="1:17" x14ac:dyDescent="0.2">
      <c r="A5639" s="9" t="str">
        <f t="shared" si="88"/>
        <v>201115A17EDU323</v>
      </c>
      <c r="B5639" s="10">
        <v>2011</v>
      </c>
      <c r="C5639" s="10" t="s">
        <v>0</v>
      </c>
      <c r="D5639" s="10" t="s">
        <v>13</v>
      </c>
      <c r="E5639" s="10">
        <v>23</v>
      </c>
      <c r="F5639" s="10">
        <v>72922</v>
      </c>
      <c r="G5639" s="10">
        <v>0.2997722453467368</v>
      </c>
      <c r="H5639" s="10">
        <v>0.17461122843586296</v>
      </c>
      <c r="I5639" s="10">
        <v>0.12226762842489235</v>
      </c>
      <c r="J5639" s="10">
        <v>4.8010202682318093E-2</v>
      </c>
      <c r="K5639" s="10">
        <v>4.8010202682318093E-2</v>
      </c>
      <c r="L5639" s="10">
        <v>0.93890732563561063</v>
      </c>
      <c r="M5639" s="10">
        <v>216.45323014804845</v>
      </c>
      <c r="N5639" s="10">
        <v>4.3690518636351171E-2</v>
      </c>
      <c r="O5639" s="10">
        <v>2.1817832752804366E-2</v>
      </c>
      <c r="P5639" s="10">
        <v>2.1817832752804366E-2</v>
      </c>
      <c r="Q5639" s="10">
        <v>0</v>
      </c>
    </row>
    <row r="5640" spans="1:17" x14ac:dyDescent="0.2">
      <c r="A5640" s="9" t="str">
        <f t="shared" si="88"/>
        <v>201115A17EDU423</v>
      </c>
      <c r="B5640" s="10">
        <v>2011</v>
      </c>
      <c r="C5640" s="10" t="s">
        <v>0</v>
      </c>
      <c r="D5640" s="10" t="s">
        <v>15</v>
      </c>
      <c r="E5640" s="10">
        <v>23</v>
      </c>
      <c r="F5640" s="10">
        <v>6050</v>
      </c>
      <c r="G5640" s="10">
        <v>0</v>
      </c>
      <c r="H5640" s="10">
        <v>0.26314049586776861</v>
      </c>
      <c r="I5640" s="10">
        <v>0.26314049586776861</v>
      </c>
      <c r="J5640" s="10">
        <v>0.47388429752066114</v>
      </c>
      <c r="K5640" s="10">
        <v>0.47388429752066114</v>
      </c>
      <c r="L5640" s="10">
        <v>0.26297520661157026</v>
      </c>
      <c r="M5640" s="10">
        <v>330.1507537688442</v>
      </c>
      <c r="N5640" s="10">
        <v>0.21057851239669423</v>
      </c>
      <c r="O5640" s="10">
        <v>0.15785123966942149</v>
      </c>
      <c r="P5640" s="10">
        <v>0.15785123966942149</v>
      </c>
      <c r="Q5640" s="10">
        <v>0</v>
      </c>
    </row>
    <row r="5641" spans="1:17" x14ac:dyDescent="0.2">
      <c r="A5641" s="9" t="str">
        <f t="shared" si="88"/>
        <v>201115A17EDU523</v>
      </c>
      <c r="B5641" s="10">
        <v>2011</v>
      </c>
      <c r="C5641" s="10" t="s">
        <v>0</v>
      </c>
      <c r="D5641" s="10" t="s">
        <v>17</v>
      </c>
      <c r="E5641" s="10">
        <v>23</v>
      </c>
      <c r="F5641" s="10">
        <v>319</v>
      </c>
      <c r="H5641" s="10">
        <v>0</v>
      </c>
      <c r="I5641" s="10">
        <v>0</v>
      </c>
      <c r="J5641" s="10">
        <v>0</v>
      </c>
      <c r="K5641" s="10">
        <v>0</v>
      </c>
      <c r="L5641" s="10">
        <v>1</v>
      </c>
      <c r="N5641" s="10">
        <v>0</v>
      </c>
      <c r="O5641" s="10">
        <v>0</v>
      </c>
      <c r="P5641" s="10">
        <v>0</v>
      </c>
      <c r="Q5641" s="10">
        <v>0</v>
      </c>
    </row>
    <row r="5642" spans="1:17" x14ac:dyDescent="0.2">
      <c r="A5642" s="9" t="str">
        <f t="shared" si="88"/>
        <v>201115A29EDU123</v>
      </c>
      <c r="B5642" s="10">
        <v>2011</v>
      </c>
      <c r="C5642" s="10" t="s">
        <v>3</v>
      </c>
      <c r="D5642" s="10" t="s">
        <v>9</v>
      </c>
      <c r="E5642" s="10">
        <v>23</v>
      </c>
      <c r="F5642" s="10">
        <v>225109</v>
      </c>
      <c r="G5642" s="10">
        <v>0.12434574547629729</v>
      </c>
      <c r="H5642" s="10">
        <v>0.53470096708705561</v>
      </c>
      <c r="I5642" s="10">
        <v>0.46821317672771856</v>
      </c>
      <c r="J5642" s="10">
        <v>0.21073790919065874</v>
      </c>
      <c r="K5642" s="10">
        <v>0.26591562309814354</v>
      </c>
      <c r="L5642" s="10">
        <v>0.319618495928639</v>
      </c>
      <c r="M5642" s="10">
        <v>499.90048872682843</v>
      </c>
      <c r="N5642" s="10">
        <v>0.20819876329018194</v>
      </c>
      <c r="O5642" s="10">
        <v>6.2311490724676365E-2</v>
      </c>
      <c r="P5642" s="10">
        <v>6.0896837047911385E-2</v>
      </c>
      <c r="Q5642" s="10">
        <v>1.4146536767649807E-3</v>
      </c>
    </row>
    <row r="5643" spans="1:17" x14ac:dyDescent="0.2">
      <c r="A5643" s="9" t="str">
        <f t="shared" si="88"/>
        <v>201115A29EDU223</v>
      </c>
      <c r="B5643" s="10">
        <v>2011</v>
      </c>
      <c r="C5643" s="10" t="s">
        <v>3</v>
      </c>
      <c r="D5643" s="10" t="s">
        <v>11</v>
      </c>
      <c r="E5643" s="10">
        <v>23</v>
      </c>
      <c r="F5643" s="10">
        <v>138187</v>
      </c>
      <c r="G5643" s="10">
        <v>0.14411881676929195</v>
      </c>
      <c r="H5643" s="10">
        <v>0.52768350134238384</v>
      </c>
      <c r="I5643" s="10">
        <v>0.45163437950024243</v>
      </c>
      <c r="J5643" s="10">
        <v>0.18205040995173208</v>
      </c>
      <c r="K5643" s="10">
        <v>0.23044135844905816</v>
      </c>
      <c r="L5643" s="10">
        <v>0.39859031602104394</v>
      </c>
      <c r="M5643" s="10">
        <v>555.88103409201278</v>
      </c>
      <c r="N5643" s="10">
        <v>0.23272811480095812</v>
      </c>
      <c r="O5643" s="10">
        <v>8.5275749527813763E-2</v>
      </c>
      <c r="P5643" s="10">
        <v>8.296728346371221E-2</v>
      </c>
      <c r="Q5643" s="10">
        <v>2.3084660641015434E-3</v>
      </c>
    </row>
    <row r="5644" spans="1:17" x14ac:dyDescent="0.2">
      <c r="A5644" s="9" t="str">
        <f t="shared" si="88"/>
        <v>201115A29EDU323</v>
      </c>
      <c r="B5644" s="10">
        <v>2011</v>
      </c>
      <c r="C5644" s="10" t="s">
        <v>3</v>
      </c>
      <c r="D5644" s="10" t="s">
        <v>13</v>
      </c>
      <c r="E5644" s="10">
        <v>23</v>
      </c>
      <c r="F5644" s="10">
        <v>172570</v>
      </c>
      <c r="G5644" s="10">
        <v>0.15916200830811836</v>
      </c>
      <c r="H5644" s="10">
        <v>0.45196731761024511</v>
      </c>
      <c r="I5644" s="10">
        <v>0.38003129164976529</v>
      </c>
      <c r="J5644" s="10">
        <v>9.4077765544416755E-2</v>
      </c>
      <c r="K5644" s="10">
        <v>0.12359622182302833</v>
      </c>
      <c r="L5644" s="10">
        <v>0.65133568986498236</v>
      </c>
      <c r="M5644" s="10">
        <v>508.94701822795781</v>
      </c>
      <c r="N5644" s="10">
        <v>0.14942921712928087</v>
      </c>
      <c r="O5644" s="10">
        <v>5.1637016862722374E-2</v>
      </c>
      <c r="P5644" s="10">
        <v>4.9794286376542853E-2</v>
      </c>
      <c r="Q5644" s="10">
        <v>1.8427304861795214E-3</v>
      </c>
    </row>
    <row r="5645" spans="1:17" x14ac:dyDescent="0.2">
      <c r="A5645" s="9" t="str">
        <f t="shared" si="88"/>
        <v>201115A29EDU423</v>
      </c>
      <c r="B5645" s="10">
        <v>2011</v>
      </c>
      <c r="C5645" s="10" t="s">
        <v>3</v>
      </c>
      <c r="D5645" s="10" t="s">
        <v>15</v>
      </c>
      <c r="E5645" s="10">
        <v>23</v>
      </c>
      <c r="F5645" s="10">
        <v>356001</v>
      </c>
      <c r="G5645" s="10">
        <v>0.10331946317436737</v>
      </c>
      <c r="H5645" s="10">
        <v>0.77902590161263596</v>
      </c>
      <c r="I5645" s="10">
        <v>0.6985373636590908</v>
      </c>
      <c r="J5645" s="10">
        <v>0.19322417633658331</v>
      </c>
      <c r="K5645" s="10">
        <v>0.26656104898581745</v>
      </c>
      <c r="L5645" s="10">
        <v>7.9609326940092859E-2</v>
      </c>
      <c r="M5645" s="10">
        <v>707.42824334248996</v>
      </c>
      <c r="N5645" s="10">
        <v>0.24011998964442094</v>
      </c>
      <c r="O5645" s="10">
        <v>6.4516946004660014E-2</v>
      </c>
      <c r="P5645" s="10">
        <v>6.0934703571549169E-2</v>
      </c>
      <c r="Q5645" s="10">
        <v>3.5822424331108387E-3</v>
      </c>
    </row>
    <row r="5646" spans="1:17" x14ac:dyDescent="0.2">
      <c r="A5646" s="9" t="str">
        <f t="shared" si="88"/>
        <v>201115A29EDU523</v>
      </c>
      <c r="B5646" s="10">
        <v>2011</v>
      </c>
      <c r="C5646" s="10" t="s">
        <v>3</v>
      </c>
      <c r="D5646" s="10" t="s">
        <v>17</v>
      </c>
      <c r="E5646" s="10">
        <v>23</v>
      </c>
      <c r="F5646" s="10">
        <v>129619</v>
      </c>
      <c r="G5646" s="10">
        <v>8.2189865794907085E-2</v>
      </c>
      <c r="H5646" s="10">
        <v>0.71742568604911316</v>
      </c>
      <c r="I5646" s="10">
        <v>0.65846056519491736</v>
      </c>
      <c r="J5646" s="10">
        <v>6.1441609640561952E-2</v>
      </c>
      <c r="K5646" s="10">
        <v>8.8474683495475201E-2</v>
      </c>
      <c r="L5646" s="10">
        <v>0.6191221965915491</v>
      </c>
      <c r="M5646" s="10">
        <v>1207.7858543569014</v>
      </c>
      <c r="N5646" s="10">
        <v>0.2776444811331672</v>
      </c>
      <c r="O5646" s="10">
        <v>4.1776282798046585E-2</v>
      </c>
      <c r="P5646" s="10">
        <v>3.6869594735339725E-2</v>
      </c>
      <c r="Q5646" s="10">
        <v>4.9066880627068564E-3</v>
      </c>
    </row>
    <row r="5647" spans="1:17" x14ac:dyDescent="0.2">
      <c r="A5647" s="9" t="str">
        <f t="shared" si="88"/>
        <v>201118A24EDU123</v>
      </c>
      <c r="B5647" s="10">
        <v>2011</v>
      </c>
      <c r="C5647" s="10" t="s">
        <v>1</v>
      </c>
      <c r="D5647" s="10" t="s">
        <v>9</v>
      </c>
      <c r="E5647" s="10">
        <v>23</v>
      </c>
      <c r="F5647" s="10">
        <v>81843</v>
      </c>
      <c r="G5647" s="10">
        <v>0.14045548362058322</v>
      </c>
      <c r="H5647" s="10">
        <v>0.69263101303715646</v>
      </c>
      <c r="I5647" s="10">
        <v>0.59534718913040818</v>
      </c>
      <c r="J5647" s="10">
        <v>0.22570042642620627</v>
      </c>
      <c r="K5647" s="10">
        <v>0.31520105567977713</v>
      </c>
      <c r="L5647" s="10">
        <v>0.13613870459294014</v>
      </c>
      <c r="M5647" s="10">
        <v>498.66894027616036</v>
      </c>
      <c r="N5647" s="10">
        <v>0.27227740918588028</v>
      </c>
      <c r="O5647" s="10">
        <v>8.9451755189814644E-2</v>
      </c>
      <c r="P5647" s="10">
        <v>8.9451755189814644E-2</v>
      </c>
      <c r="Q5647" s="10">
        <v>0</v>
      </c>
    </row>
    <row r="5648" spans="1:17" x14ac:dyDescent="0.2">
      <c r="A5648" s="9" t="str">
        <f t="shared" si="88"/>
        <v>201118A24EDU223</v>
      </c>
      <c r="B5648" s="10">
        <v>2011</v>
      </c>
      <c r="C5648" s="10" t="s">
        <v>1</v>
      </c>
      <c r="D5648" s="10" t="s">
        <v>11</v>
      </c>
      <c r="E5648" s="10">
        <v>23</v>
      </c>
      <c r="F5648" s="10">
        <v>57627</v>
      </c>
      <c r="G5648" s="10">
        <v>0.16672636596588875</v>
      </c>
      <c r="H5648" s="10">
        <v>0.62979159074739266</v>
      </c>
      <c r="I5648" s="10">
        <v>0.52478872750620364</v>
      </c>
      <c r="J5648" s="10">
        <v>0.24311520641366027</v>
      </c>
      <c r="K5648" s="10">
        <v>0.3260103770801881</v>
      </c>
      <c r="L5648" s="10">
        <v>0.23209606608013605</v>
      </c>
      <c r="M5648" s="10">
        <v>578.66407644997025</v>
      </c>
      <c r="N5648" s="10">
        <v>0.26511878112690235</v>
      </c>
      <c r="O5648" s="10">
        <v>8.2843111735818278E-2</v>
      </c>
      <c r="P5648" s="10">
        <v>8.2843111735818278E-2</v>
      </c>
      <c r="Q5648" s="10">
        <v>0</v>
      </c>
    </row>
    <row r="5649" spans="1:17" x14ac:dyDescent="0.2">
      <c r="A5649" s="9" t="str">
        <f t="shared" si="88"/>
        <v>201118A24EDU323</v>
      </c>
      <c r="B5649" s="10">
        <v>2011</v>
      </c>
      <c r="C5649" s="10" t="s">
        <v>1</v>
      </c>
      <c r="D5649" s="10" t="s">
        <v>13</v>
      </c>
      <c r="E5649" s="10">
        <v>23</v>
      </c>
      <c r="F5649" s="10">
        <v>77682</v>
      </c>
      <c r="G5649" s="10">
        <v>0.15338707988692282</v>
      </c>
      <c r="H5649" s="10">
        <v>0.61474987770654721</v>
      </c>
      <c r="I5649" s="10">
        <v>0.520455189104297</v>
      </c>
      <c r="J5649" s="10">
        <v>0.11063051929661954</v>
      </c>
      <c r="K5649" s="10">
        <v>0.15983110630519295</v>
      </c>
      <c r="L5649" s="10">
        <v>0.55326845343837694</v>
      </c>
      <c r="M5649" s="10">
        <v>530.47535086385972</v>
      </c>
      <c r="N5649" s="10">
        <v>0.20484796992868362</v>
      </c>
      <c r="O5649" s="10">
        <v>6.1442805283077162E-2</v>
      </c>
      <c r="P5649" s="10">
        <v>5.7349192863211558E-2</v>
      </c>
      <c r="Q5649" s="10">
        <v>4.0936124198656058E-3</v>
      </c>
    </row>
    <row r="5650" spans="1:17" x14ac:dyDescent="0.2">
      <c r="A5650" s="9" t="str">
        <f t="shared" si="88"/>
        <v>201118A24EDU423</v>
      </c>
      <c r="B5650" s="10">
        <v>2011</v>
      </c>
      <c r="C5650" s="10" t="s">
        <v>1</v>
      </c>
      <c r="D5650" s="10" t="s">
        <v>15</v>
      </c>
      <c r="E5650" s="10">
        <v>23</v>
      </c>
      <c r="F5650" s="10">
        <v>195836</v>
      </c>
      <c r="G5650" s="10">
        <v>0.13762546098045308</v>
      </c>
      <c r="H5650" s="10">
        <v>0.75601013092587677</v>
      </c>
      <c r="I5650" s="10">
        <v>0.65196388815131023</v>
      </c>
      <c r="J5650" s="10">
        <v>0.20329765722339099</v>
      </c>
      <c r="K5650" s="10">
        <v>0.29759084131620334</v>
      </c>
      <c r="L5650" s="10">
        <v>0.11546395963969852</v>
      </c>
      <c r="M5650" s="10">
        <v>619.59716783355088</v>
      </c>
      <c r="N5650" s="10">
        <v>0.22017018529808041</v>
      </c>
      <c r="O5650" s="10">
        <v>3.2628240923365387E-2</v>
      </c>
      <c r="P5650" s="10">
        <v>3.2628240923365387E-2</v>
      </c>
      <c r="Q5650" s="10">
        <v>0</v>
      </c>
    </row>
    <row r="5651" spans="1:17" x14ac:dyDescent="0.2">
      <c r="A5651" s="9" t="str">
        <f t="shared" si="88"/>
        <v>201118A24EDU523</v>
      </c>
      <c r="B5651" s="10">
        <v>2011</v>
      </c>
      <c r="C5651" s="10" t="s">
        <v>1</v>
      </c>
      <c r="D5651" s="10" t="s">
        <v>17</v>
      </c>
      <c r="E5651" s="10">
        <v>23</v>
      </c>
      <c r="F5651" s="10">
        <v>66880</v>
      </c>
      <c r="G5651" s="10">
        <v>9.928330017498023E-2</v>
      </c>
      <c r="H5651" s="10">
        <v>0.62378887559808616</v>
      </c>
      <c r="I5651" s="10">
        <v>0.5618570574162679</v>
      </c>
      <c r="J5651" s="10">
        <v>4.7637559808612437E-2</v>
      </c>
      <c r="K5651" s="10">
        <v>6.6701555023923442E-2</v>
      </c>
      <c r="L5651" s="10">
        <v>0.81900418660287078</v>
      </c>
      <c r="M5651" s="10">
        <v>851.0408234473133</v>
      </c>
      <c r="N5651" s="10">
        <v>0.24760765550239233</v>
      </c>
      <c r="O5651" s="10">
        <v>1.903409090909091E-2</v>
      </c>
      <c r="P5651" s="10">
        <v>1.4279306220095694E-2</v>
      </c>
      <c r="Q5651" s="10">
        <v>4.7547846889952157E-3</v>
      </c>
    </row>
    <row r="5652" spans="1:17" x14ac:dyDescent="0.2">
      <c r="A5652" s="9" t="str">
        <f t="shared" si="88"/>
        <v>201125A29EDU123</v>
      </c>
      <c r="B5652" s="10">
        <v>2011</v>
      </c>
      <c r="C5652" s="10" t="s">
        <v>2</v>
      </c>
      <c r="D5652" s="10" t="s">
        <v>9</v>
      </c>
      <c r="E5652" s="10">
        <v>23</v>
      </c>
      <c r="F5652" s="10">
        <v>67808</v>
      </c>
      <c r="G5652" s="10">
        <v>8.003182846134517E-2</v>
      </c>
      <c r="H5652" s="10">
        <v>0.70428268050967435</v>
      </c>
      <c r="I5652" s="10">
        <v>0.6479176498348278</v>
      </c>
      <c r="J5652" s="10">
        <v>0.27225401132609722</v>
      </c>
      <c r="K5652" s="10">
        <v>0.32392932987258138</v>
      </c>
      <c r="L5652" s="10">
        <v>3.7547192071731947E-2</v>
      </c>
      <c r="M5652" s="10">
        <v>560.04388400782989</v>
      </c>
      <c r="N5652" s="10">
        <v>0.26417638429966367</v>
      </c>
      <c r="O5652" s="10">
        <v>7.073745351094253E-2</v>
      </c>
      <c r="P5652" s="10">
        <v>6.6025574538072868E-2</v>
      </c>
      <c r="Q5652" s="10">
        <v>4.711878972869653E-3</v>
      </c>
    </row>
    <row r="5653" spans="1:17" x14ac:dyDescent="0.2">
      <c r="A5653" s="9" t="str">
        <f t="shared" si="88"/>
        <v>201125A29EDU223</v>
      </c>
      <c r="B5653" s="10">
        <v>2011</v>
      </c>
      <c r="C5653" s="10" t="s">
        <v>2</v>
      </c>
      <c r="D5653" s="10" t="s">
        <v>11</v>
      </c>
      <c r="E5653" s="10">
        <v>23</v>
      </c>
      <c r="F5653" s="10">
        <v>35671</v>
      </c>
      <c r="G5653" s="10">
        <v>7.0589539007092195E-2</v>
      </c>
      <c r="H5653" s="10">
        <v>0.75893583022623423</v>
      </c>
      <c r="I5653" s="10">
        <v>0.70536289983459954</v>
      </c>
      <c r="J5653" s="10">
        <v>0.2410641697737658</v>
      </c>
      <c r="K5653" s="10">
        <v>0.2856942614448712</v>
      </c>
      <c r="L5653" s="10">
        <v>2.6800482184407504E-2</v>
      </c>
      <c r="M5653" s="10">
        <v>589.70507645259943</v>
      </c>
      <c r="N5653" s="10">
        <v>0.36612374197527403</v>
      </c>
      <c r="O5653" s="10">
        <v>0.17866053657032324</v>
      </c>
      <c r="P5653" s="10">
        <v>0.16971769784979396</v>
      </c>
      <c r="Q5653" s="10">
        <v>8.9428387205292819E-3</v>
      </c>
    </row>
    <row r="5654" spans="1:17" x14ac:dyDescent="0.2">
      <c r="A5654" s="9" t="str">
        <f t="shared" si="88"/>
        <v>201125A29EDU323</v>
      </c>
      <c r="B5654" s="10">
        <v>2011</v>
      </c>
      <c r="C5654" s="10" t="s">
        <v>2</v>
      </c>
      <c r="D5654" s="10" t="s">
        <v>13</v>
      </c>
      <c r="E5654" s="10">
        <v>23</v>
      </c>
      <c r="F5654" s="10">
        <v>21966</v>
      </c>
      <c r="G5654" s="10">
        <v>7.2652501713502404E-2</v>
      </c>
      <c r="H5654" s="10">
        <v>0.79704998634252933</v>
      </c>
      <c r="I5654" s="10">
        <v>0.7391423108440317</v>
      </c>
      <c r="J5654" s="10">
        <v>0.18847309478284621</v>
      </c>
      <c r="K5654" s="10">
        <v>0.24638077028134389</v>
      </c>
      <c r="L5654" s="10">
        <v>4.3476281525994719E-2</v>
      </c>
      <c r="M5654" s="10">
        <v>617.22893569844791</v>
      </c>
      <c r="N5654" s="10">
        <v>0.30447054538832741</v>
      </c>
      <c r="O5654" s="10">
        <v>0.11595192570335974</v>
      </c>
      <c r="P5654" s="10">
        <v>0.11595192570335974</v>
      </c>
      <c r="Q5654" s="10">
        <v>0</v>
      </c>
    </row>
    <row r="5655" spans="1:17" x14ac:dyDescent="0.2">
      <c r="A5655" s="9" t="str">
        <f t="shared" si="88"/>
        <v>201125A29EDU423</v>
      </c>
      <c r="B5655" s="10">
        <v>2011</v>
      </c>
      <c r="C5655" s="10" t="s">
        <v>2</v>
      </c>
      <c r="D5655" s="10" t="s">
        <v>15</v>
      </c>
      <c r="E5655" s="10">
        <v>23</v>
      </c>
      <c r="F5655" s="10">
        <v>154115</v>
      </c>
      <c r="G5655" s="10">
        <v>6.4829897876072934E-2</v>
      </c>
      <c r="H5655" s="10">
        <v>0.8285241540408137</v>
      </c>
      <c r="I5655" s="10">
        <v>0.77481101774648797</v>
      </c>
      <c r="J5655" s="10">
        <v>0.16940596307951855</v>
      </c>
      <c r="K5655" s="10">
        <v>0.21899231093663823</v>
      </c>
      <c r="L5655" s="10">
        <v>2.6850079486098043E-2</v>
      </c>
      <c r="M5655" s="10">
        <v>806.22535330170365</v>
      </c>
      <c r="N5655" s="10">
        <v>0.26654770788047888</v>
      </c>
      <c r="O5655" s="10">
        <v>0.10124257859390715</v>
      </c>
      <c r="P5655" s="10">
        <v>9.2982513058430388E-2</v>
      </c>
      <c r="Q5655" s="10">
        <v>8.2600655354767537E-3</v>
      </c>
    </row>
    <row r="5656" spans="1:17" x14ac:dyDescent="0.2">
      <c r="A5656" s="9" t="str">
        <f t="shared" si="88"/>
        <v>201125A29EDU523</v>
      </c>
      <c r="B5656" s="10">
        <v>2011</v>
      </c>
      <c r="C5656" s="10" t="s">
        <v>2</v>
      </c>
      <c r="D5656" s="10" t="s">
        <v>17</v>
      </c>
      <c r="E5656" s="10">
        <v>23</v>
      </c>
      <c r="F5656" s="10">
        <v>62420</v>
      </c>
      <c r="G5656" s="10">
        <v>6.8281551693873968E-2</v>
      </c>
      <c r="H5656" s="10">
        <v>0.82141941685357256</v>
      </c>
      <c r="I5656" s="10">
        <v>0.76533162447933356</v>
      </c>
      <c r="J5656" s="10">
        <v>7.6545978852931754E-2</v>
      </c>
      <c r="K5656" s="10">
        <v>0.11225568727971803</v>
      </c>
      <c r="L5656" s="10">
        <v>0.40301185517462351</v>
      </c>
      <c r="M5656" s="10">
        <v>1497.5969517912042</v>
      </c>
      <c r="N5656" s="10">
        <v>0.31124639538609422</v>
      </c>
      <c r="O5656" s="10">
        <v>6.635693687920538E-2</v>
      </c>
      <c r="P5656" s="10">
        <v>6.1262415892342201E-2</v>
      </c>
      <c r="Q5656" s="10">
        <v>5.0945209868631849E-3</v>
      </c>
    </row>
    <row r="5657" spans="1:17" x14ac:dyDescent="0.2">
      <c r="A5657" s="9" t="str">
        <f t="shared" si="88"/>
        <v>201130EMAEDU123</v>
      </c>
      <c r="B5657" s="10">
        <v>2011</v>
      </c>
      <c r="C5657" s="10" t="s">
        <v>4</v>
      </c>
      <c r="D5657" s="10" t="s">
        <v>9</v>
      </c>
      <c r="E5657" s="10">
        <v>23</v>
      </c>
      <c r="F5657" s="10">
        <v>862961</v>
      </c>
      <c r="G5657" s="10">
        <v>2.7894319793143715E-2</v>
      </c>
      <c r="H5657" s="10">
        <v>0.55571456879279602</v>
      </c>
      <c r="I5657" s="10">
        <v>0.54021328889718079</v>
      </c>
      <c r="J5657" s="10">
        <v>0.44243946134298073</v>
      </c>
      <c r="K5657" s="10">
        <v>0.4575722425463028</v>
      </c>
      <c r="L5657" s="10">
        <v>6.6457232713876989E-3</v>
      </c>
      <c r="M5657" s="10">
        <v>604.94240400306467</v>
      </c>
      <c r="N5657" s="10">
        <v>0.29572959708035323</v>
      </c>
      <c r="O5657" s="10">
        <v>0.21039378409808596</v>
      </c>
      <c r="P5657" s="10">
        <v>0.20000559319308403</v>
      </c>
      <c r="Q5657" s="10">
        <v>1.0388190905001945E-2</v>
      </c>
    </row>
    <row r="5658" spans="1:17" x14ac:dyDescent="0.2">
      <c r="A5658" s="9" t="str">
        <f t="shared" si="88"/>
        <v>201130EMAEDU223</v>
      </c>
      <c r="B5658" s="10">
        <v>2011</v>
      </c>
      <c r="C5658" s="10" t="s">
        <v>4</v>
      </c>
      <c r="D5658" s="10" t="s">
        <v>11</v>
      </c>
      <c r="E5658" s="10">
        <v>23</v>
      </c>
      <c r="F5658" s="10">
        <v>207629</v>
      </c>
      <c r="G5658" s="10">
        <v>3.2577024471107149E-2</v>
      </c>
      <c r="H5658" s="10">
        <v>0.65952732999725472</v>
      </c>
      <c r="I5658" s="10">
        <v>0.6380418920285702</v>
      </c>
      <c r="J5658" s="10">
        <v>0.33433672560191496</v>
      </c>
      <c r="K5658" s="10">
        <v>0.35582216357059948</v>
      </c>
      <c r="L5658" s="10">
        <v>1.8412649485380173E-2</v>
      </c>
      <c r="M5658" s="10">
        <v>841.54259846430068</v>
      </c>
      <c r="N5658" s="10">
        <v>0.33640761947026449</v>
      </c>
      <c r="O5658" s="10">
        <v>0.21963619875452822</v>
      </c>
      <c r="P5658" s="10">
        <v>0.20120012927437522</v>
      </c>
      <c r="Q5658" s="10">
        <v>1.8436069480153007E-2</v>
      </c>
    </row>
    <row r="5659" spans="1:17" x14ac:dyDescent="0.2">
      <c r="A5659" s="9" t="str">
        <f t="shared" si="88"/>
        <v>201130EMAEDU323</v>
      </c>
      <c r="B5659" s="10">
        <v>2011</v>
      </c>
      <c r="C5659" s="10" t="s">
        <v>4</v>
      </c>
      <c r="D5659" s="10" t="s">
        <v>13</v>
      </c>
      <c r="E5659" s="10">
        <v>23</v>
      </c>
      <c r="F5659" s="10">
        <v>62396</v>
      </c>
      <c r="G5659" s="10">
        <v>6.2020600482138942E-2</v>
      </c>
      <c r="H5659" s="10">
        <v>0.65816719020450032</v>
      </c>
      <c r="I5659" s="10">
        <v>0.61734726585037503</v>
      </c>
      <c r="J5659" s="10">
        <v>0.30610936598499905</v>
      </c>
      <c r="K5659" s="10">
        <v>0.33162382203987434</v>
      </c>
      <c r="L5659" s="10">
        <v>0.11225078530675044</v>
      </c>
      <c r="M5659" s="10">
        <v>987.35444465326066</v>
      </c>
      <c r="N5659" s="10">
        <v>0.32139880761587281</v>
      </c>
      <c r="O5659" s="10">
        <v>0.2296301044938778</v>
      </c>
      <c r="P5659" s="10">
        <v>0.18366561959099942</v>
      </c>
      <c r="Q5659" s="10">
        <v>4.596448490287839E-2</v>
      </c>
    </row>
    <row r="5660" spans="1:17" x14ac:dyDescent="0.2">
      <c r="A5660" s="9" t="str">
        <f t="shared" si="88"/>
        <v>201130EMAEDU423</v>
      </c>
      <c r="B5660" s="10">
        <v>2011</v>
      </c>
      <c r="C5660" s="10" t="s">
        <v>4</v>
      </c>
      <c r="D5660" s="10" t="s">
        <v>15</v>
      </c>
      <c r="E5660" s="10">
        <v>23</v>
      </c>
      <c r="F5660" s="10">
        <v>484612</v>
      </c>
      <c r="G5660" s="10">
        <v>4.2403493488550166E-2</v>
      </c>
      <c r="H5660" s="10">
        <v>0.74377440096407021</v>
      </c>
      <c r="I5660" s="10">
        <v>0.71223576799583999</v>
      </c>
      <c r="J5660" s="10">
        <v>0.25491320891764957</v>
      </c>
      <c r="K5660" s="10">
        <v>0.28579564682673975</v>
      </c>
      <c r="L5660" s="10">
        <v>1.0511501985093229E-2</v>
      </c>
      <c r="M5660" s="10">
        <v>1274.5628489770208</v>
      </c>
      <c r="N5660" s="10">
        <v>0.33072885478655528</v>
      </c>
      <c r="O5660" s="10">
        <v>0.21370489826427749</v>
      </c>
      <c r="P5660" s="10">
        <v>0.18280837672983766</v>
      </c>
      <c r="Q5660" s="10">
        <v>3.0896521534439825E-2</v>
      </c>
    </row>
    <row r="5661" spans="1:17" x14ac:dyDescent="0.2">
      <c r="A5661" s="9" t="str">
        <f t="shared" si="88"/>
        <v>201130EMAEDU523</v>
      </c>
      <c r="B5661" s="10">
        <v>2011</v>
      </c>
      <c r="C5661" s="10" t="s">
        <v>4</v>
      </c>
      <c r="D5661" s="10" t="s">
        <v>17</v>
      </c>
      <c r="E5661" s="10">
        <v>23</v>
      </c>
      <c r="F5661" s="10">
        <v>230232</v>
      </c>
      <c r="G5661" s="10">
        <v>2.5539245056920311E-2</v>
      </c>
      <c r="H5661" s="10">
        <v>0.81191146321970886</v>
      </c>
      <c r="I5661" s="10">
        <v>0.79117585739601792</v>
      </c>
      <c r="J5661" s="10">
        <v>0.17702578268876612</v>
      </c>
      <c r="K5661" s="10">
        <v>0.19223218318913096</v>
      </c>
      <c r="L5661" s="10">
        <v>0.13135445984919558</v>
      </c>
      <c r="M5661" s="10">
        <v>3148.8418388057007</v>
      </c>
      <c r="N5661" s="10">
        <v>0.25170697383508811</v>
      </c>
      <c r="O5661" s="10">
        <v>0.117550992042809</v>
      </c>
      <c r="P5661" s="10">
        <v>8.2985857743493513E-2</v>
      </c>
      <c r="Q5661" s="10">
        <v>3.4565134299315473E-2</v>
      </c>
    </row>
    <row r="5662" spans="1:17" x14ac:dyDescent="0.2">
      <c r="A5662" s="9" t="str">
        <f t="shared" si="88"/>
        <v>201115A17EDU126</v>
      </c>
      <c r="B5662" s="10">
        <v>2011</v>
      </c>
      <c r="C5662" s="10" t="s">
        <v>0</v>
      </c>
      <c r="D5662" s="10" t="s">
        <v>9</v>
      </c>
      <c r="E5662" s="10">
        <v>26</v>
      </c>
      <c r="F5662" s="10">
        <v>68493</v>
      </c>
      <c r="G5662" s="10">
        <v>0.39404416685255411</v>
      </c>
      <c r="H5662" s="10">
        <v>0.13090388798855357</v>
      </c>
      <c r="I5662" s="10">
        <v>7.9321974508343912E-2</v>
      </c>
      <c r="J5662" s="10">
        <v>0.16268815791394742</v>
      </c>
      <c r="K5662" s="10">
        <v>0.17854379279634416</v>
      </c>
      <c r="L5662" s="10">
        <v>0.78177331990130383</v>
      </c>
      <c r="M5662" s="10">
        <v>294.86091225199425</v>
      </c>
      <c r="N5662" s="10">
        <v>5.9480530857167889E-2</v>
      </c>
      <c r="O5662" s="10">
        <v>1.5855634882396743E-2</v>
      </c>
      <c r="P5662" s="10">
        <v>1.5855634882396743E-2</v>
      </c>
      <c r="Q5662" s="10">
        <v>0</v>
      </c>
    </row>
    <row r="5663" spans="1:17" x14ac:dyDescent="0.2">
      <c r="A5663" s="9" t="str">
        <f t="shared" si="88"/>
        <v>201115A17EDU226</v>
      </c>
      <c r="B5663" s="10">
        <v>2011</v>
      </c>
      <c r="C5663" s="10" t="s">
        <v>0</v>
      </c>
      <c r="D5663" s="10" t="s">
        <v>11</v>
      </c>
      <c r="E5663" s="10">
        <v>26</v>
      </c>
      <c r="F5663" s="10">
        <v>45945</v>
      </c>
      <c r="G5663" s="10">
        <v>0.33316989458200541</v>
      </c>
      <c r="H5663" s="10">
        <v>8.8780063118946567E-2</v>
      </c>
      <c r="I5663" s="10">
        <v>5.9201218848623352E-2</v>
      </c>
      <c r="J5663" s="10">
        <v>8.2816410926107309E-2</v>
      </c>
      <c r="K5663" s="10">
        <v>8.8714767656981178E-2</v>
      </c>
      <c r="L5663" s="10">
        <v>0.87576450103384484</v>
      </c>
      <c r="M5663" s="10">
        <v>455</v>
      </c>
      <c r="N5663" s="10">
        <v>4.7360975078898686E-2</v>
      </c>
      <c r="O5663" s="10">
        <v>1.7760365654587006E-2</v>
      </c>
      <c r="P5663" s="10">
        <v>1.7760365654587006E-2</v>
      </c>
      <c r="Q5663" s="10">
        <v>0</v>
      </c>
    </row>
    <row r="5664" spans="1:17" x14ac:dyDescent="0.2">
      <c r="A5664" s="9" t="str">
        <f t="shared" si="88"/>
        <v>201115A17EDU326</v>
      </c>
      <c r="B5664" s="10">
        <v>2011</v>
      </c>
      <c r="C5664" s="10" t="s">
        <v>0</v>
      </c>
      <c r="D5664" s="10" t="s">
        <v>13</v>
      </c>
      <c r="E5664" s="10">
        <v>26</v>
      </c>
      <c r="F5664" s="10">
        <v>67682</v>
      </c>
      <c r="G5664" s="10">
        <v>0.51725450393301198</v>
      </c>
      <c r="H5664" s="10">
        <v>0.11645636949262729</v>
      </c>
      <c r="I5664" s="10">
        <v>5.6218787860878819E-2</v>
      </c>
      <c r="J5664" s="10">
        <v>4.0173162731597767E-2</v>
      </c>
      <c r="K5664" s="10">
        <v>4.4191956502467419E-2</v>
      </c>
      <c r="L5664" s="10">
        <v>0.94777045595579323</v>
      </c>
      <c r="M5664" s="10">
        <v>363.30932982917216</v>
      </c>
      <c r="N5664" s="10">
        <v>4.8181200319139507E-2</v>
      </c>
      <c r="O5664" s="10">
        <v>1.204160633551018E-2</v>
      </c>
      <c r="P5664" s="10">
        <v>1.204160633551018E-2</v>
      </c>
      <c r="Q5664" s="10">
        <v>0</v>
      </c>
    </row>
    <row r="5665" spans="1:17" x14ac:dyDescent="0.2">
      <c r="A5665" s="9" t="str">
        <f t="shared" si="88"/>
        <v>201115A17EDU426</v>
      </c>
      <c r="B5665" s="10">
        <v>2011</v>
      </c>
      <c r="C5665" s="10" t="s">
        <v>0</v>
      </c>
      <c r="D5665" s="10" t="s">
        <v>15</v>
      </c>
      <c r="E5665" s="10">
        <v>26</v>
      </c>
      <c r="F5665" s="10">
        <v>11146</v>
      </c>
      <c r="G5665" s="10">
        <v>0.49981610886355277</v>
      </c>
      <c r="H5665" s="10">
        <v>0.24394401579041808</v>
      </c>
      <c r="I5665" s="10">
        <v>0.12201686703750224</v>
      </c>
      <c r="J5665" s="10">
        <v>0.63403911717207972</v>
      </c>
      <c r="K5665" s="10">
        <v>0.7559662659249955</v>
      </c>
      <c r="L5665" s="10">
        <v>0.12201686703750224</v>
      </c>
      <c r="M5665" s="10">
        <v>857.6</v>
      </c>
      <c r="N5665" s="10">
        <v>7.321012022250134E-2</v>
      </c>
      <c r="O5665" s="10">
        <v>4.8806746815000898E-2</v>
      </c>
      <c r="P5665" s="10">
        <v>4.8806746815000898E-2</v>
      </c>
      <c r="Q5665" s="10">
        <v>0</v>
      </c>
    </row>
    <row r="5666" spans="1:17" x14ac:dyDescent="0.2">
      <c r="A5666" s="9" t="str">
        <f t="shared" si="88"/>
        <v>201115A17EDU526</v>
      </c>
      <c r="B5666" s="10">
        <v>2011</v>
      </c>
      <c r="C5666" s="10" t="s">
        <v>0</v>
      </c>
      <c r="D5666" s="10" t="s">
        <v>17</v>
      </c>
      <c r="E5666" s="10">
        <v>26</v>
      </c>
      <c r="F5666" s="10">
        <v>544</v>
      </c>
      <c r="G5666" s="10">
        <v>0</v>
      </c>
      <c r="H5666" s="10">
        <v>0.5</v>
      </c>
      <c r="I5666" s="10">
        <v>0.5</v>
      </c>
      <c r="J5666" s="10">
        <v>0.5</v>
      </c>
      <c r="K5666" s="10">
        <v>0.5</v>
      </c>
      <c r="L5666" s="10">
        <v>0.5</v>
      </c>
      <c r="M5666" s="10">
        <v>650</v>
      </c>
      <c r="N5666" s="10">
        <v>0.5</v>
      </c>
      <c r="O5666" s="10">
        <v>0</v>
      </c>
      <c r="P5666" s="10">
        <v>0</v>
      </c>
      <c r="Q5666" s="10">
        <v>0</v>
      </c>
    </row>
    <row r="5667" spans="1:17" x14ac:dyDescent="0.2">
      <c r="A5667" s="9" t="str">
        <f t="shared" si="88"/>
        <v>201115A29EDU126</v>
      </c>
      <c r="B5667" s="10">
        <v>2011</v>
      </c>
      <c r="C5667" s="10" t="s">
        <v>3</v>
      </c>
      <c r="D5667" s="10" t="s">
        <v>9</v>
      </c>
      <c r="E5667" s="10">
        <v>26</v>
      </c>
      <c r="F5667" s="10">
        <v>211207</v>
      </c>
      <c r="G5667" s="10">
        <v>0.21832978240368831</v>
      </c>
      <c r="H5667" s="10">
        <v>0.40667686203582265</v>
      </c>
      <c r="I5667" s="10">
        <v>0.31788719123892673</v>
      </c>
      <c r="J5667" s="10">
        <v>0.29731495641716421</v>
      </c>
      <c r="K5667" s="10">
        <v>0.36036210921039546</v>
      </c>
      <c r="L5667" s="10">
        <v>0.36421141344747099</v>
      </c>
      <c r="M5667" s="10">
        <v>548.1397657718444</v>
      </c>
      <c r="N5667" s="10">
        <v>0.16902825840323171</v>
      </c>
      <c r="O5667" s="10">
        <v>6.3238442441245019E-2</v>
      </c>
      <c r="P5667" s="10">
        <v>6.3238442441245019E-2</v>
      </c>
      <c r="Q5667" s="10">
        <v>0</v>
      </c>
    </row>
    <row r="5668" spans="1:17" x14ac:dyDescent="0.2">
      <c r="A5668" s="9" t="str">
        <f t="shared" si="88"/>
        <v>201115A29EDU226</v>
      </c>
      <c r="B5668" s="10">
        <v>2011</v>
      </c>
      <c r="C5668" s="10" t="s">
        <v>3</v>
      </c>
      <c r="D5668" s="10" t="s">
        <v>11</v>
      </c>
      <c r="E5668" s="10">
        <v>26</v>
      </c>
      <c r="F5668" s="10">
        <v>119608</v>
      </c>
      <c r="G5668" s="10">
        <v>0.20879231935320869</v>
      </c>
      <c r="H5668" s="10">
        <v>0.41364290014045885</v>
      </c>
      <c r="I5668" s="10">
        <v>0.32727743963614475</v>
      </c>
      <c r="J5668" s="10">
        <v>0.20678382716875127</v>
      </c>
      <c r="K5668" s="10">
        <v>0.27041669453548256</v>
      </c>
      <c r="L5668" s="10">
        <v>0.44548859608052971</v>
      </c>
      <c r="M5668" s="10">
        <v>643.35501032911679</v>
      </c>
      <c r="N5668" s="10">
        <v>0.17317490111952805</v>
      </c>
      <c r="O5668" s="10">
        <v>6.8353221157069113E-2</v>
      </c>
      <c r="P5668" s="10">
        <v>6.6073942481732248E-2</v>
      </c>
      <c r="Q5668" s="10">
        <v>2.2792786753368642E-3</v>
      </c>
    </row>
    <row r="5669" spans="1:17" x14ac:dyDescent="0.2">
      <c r="A5669" s="9" t="str">
        <f t="shared" si="88"/>
        <v>201115A29EDU326</v>
      </c>
      <c r="B5669" s="10">
        <v>2011</v>
      </c>
      <c r="C5669" s="10" t="s">
        <v>3</v>
      </c>
      <c r="D5669" s="10" t="s">
        <v>13</v>
      </c>
      <c r="E5669" s="10">
        <v>26</v>
      </c>
      <c r="F5669" s="10">
        <v>142435</v>
      </c>
      <c r="G5669" s="10">
        <v>0.31252035635597281</v>
      </c>
      <c r="H5669" s="10">
        <v>0.36644785340681713</v>
      </c>
      <c r="I5669" s="10">
        <v>0.25192543967423736</v>
      </c>
      <c r="J5669" s="10">
        <v>8.0169902060589035E-2</v>
      </c>
      <c r="K5669" s="10">
        <v>0.12979253694667744</v>
      </c>
      <c r="L5669" s="10">
        <v>0.73278337487274903</v>
      </c>
      <c r="M5669" s="10">
        <v>570.66018822231081</v>
      </c>
      <c r="N5669" s="10">
        <v>0.13957921540766585</v>
      </c>
      <c r="O5669" s="10">
        <v>3.250494151080098E-2</v>
      </c>
      <c r="P5669" s="10">
        <v>3.250494151080098E-2</v>
      </c>
      <c r="Q5669" s="10">
        <v>0</v>
      </c>
    </row>
    <row r="5670" spans="1:17" x14ac:dyDescent="0.2">
      <c r="A5670" s="9" t="str">
        <f t="shared" si="88"/>
        <v>201115A29EDU426</v>
      </c>
      <c r="B5670" s="10">
        <v>2011</v>
      </c>
      <c r="C5670" s="10" t="s">
        <v>3</v>
      </c>
      <c r="D5670" s="10" t="s">
        <v>15</v>
      </c>
      <c r="E5670" s="10">
        <v>26</v>
      </c>
      <c r="F5670" s="10">
        <v>340336</v>
      </c>
      <c r="G5670" s="10">
        <v>0.15459799704372956</v>
      </c>
      <c r="H5670" s="10">
        <v>0.70766536599125573</v>
      </c>
      <c r="I5670" s="10">
        <v>0.59826171783178972</v>
      </c>
      <c r="J5670" s="10">
        <v>0.26197346152037987</v>
      </c>
      <c r="K5670" s="10">
        <v>0.36338794602980584</v>
      </c>
      <c r="L5670" s="10">
        <v>6.7909360161722526E-2</v>
      </c>
      <c r="M5670" s="10">
        <v>753.16954456858923</v>
      </c>
      <c r="N5670" s="10">
        <v>0.21168492313478446</v>
      </c>
      <c r="O5670" s="10">
        <v>4.6327746697381413E-2</v>
      </c>
      <c r="P5670" s="10">
        <v>4.3935992666071177E-2</v>
      </c>
      <c r="Q5670" s="10">
        <v>2.3917540313102346E-3</v>
      </c>
    </row>
    <row r="5671" spans="1:17" x14ac:dyDescent="0.2">
      <c r="A5671" s="9" t="str">
        <f t="shared" si="88"/>
        <v>201115A29EDU526</v>
      </c>
      <c r="B5671" s="10">
        <v>2011</v>
      </c>
      <c r="C5671" s="10" t="s">
        <v>3</v>
      </c>
      <c r="D5671" s="10" t="s">
        <v>17</v>
      </c>
      <c r="E5671" s="10">
        <v>26</v>
      </c>
      <c r="F5671" s="10">
        <v>127498</v>
      </c>
      <c r="G5671" s="10">
        <v>0.19118617660106252</v>
      </c>
      <c r="H5671" s="10">
        <v>0.72489764545326196</v>
      </c>
      <c r="I5671" s="10">
        <v>0.58630723619194025</v>
      </c>
      <c r="J5671" s="10">
        <v>5.9702897300349812E-2</v>
      </c>
      <c r="K5671" s="10">
        <v>0.11087232740905739</v>
      </c>
      <c r="L5671" s="10">
        <v>0.59275439614739056</v>
      </c>
      <c r="M5671" s="10">
        <v>1532.9648744747333</v>
      </c>
      <c r="N5671" s="10">
        <v>0.23884296224254498</v>
      </c>
      <c r="O5671" s="10">
        <v>3.8384915841817129E-2</v>
      </c>
      <c r="P5671" s="10">
        <v>3.4126025506282451E-2</v>
      </c>
      <c r="Q5671" s="10">
        <v>4.2588903355346751E-3</v>
      </c>
    </row>
    <row r="5672" spans="1:17" x14ac:dyDescent="0.2">
      <c r="A5672" s="9" t="str">
        <f t="shared" si="88"/>
        <v>201118A24EDU126</v>
      </c>
      <c r="B5672" s="10">
        <v>2011</v>
      </c>
      <c r="C5672" s="10" t="s">
        <v>1</v>
      </c>
      <c r="D5672" s="10" t="s">
        <v>9</v>
      </c>
      <c r="E5672" s="10">
        <v>26</v>
      </c>
      <c r="F5672" s="10">
        <v>83730</v>
      </c>
      <c r="G5672" s="10">
        <v>0.22216344882306269</v>
      </c>
      <c r="H5672" s="10">
        <v>0.4967275767347426</v>
      </c>
      <c r="I5672" s="10">
        <v>0.38637286516182967</v>
      </c>
      <c r="J5672" s="10">
        <v>0.35717186193717904</v>
      </c>
      <c r="K5672" s="10">
        <v>0.43831362713483818</v>
      </c>
      <c r="L5672" s="10">
        <v>0.2434969544965962</v>
      </c>
      <c r="M5672" s="10">
        <v>551.3813862455288</v>
      </c>
      <c r="N5672" s="10">
        <v>0.20263025028249945</v>
      </c>
      <c r="O5672" s="10">
        <v>6.5383598201620471E-2</v>
      </c>
      <c r="P5672" s="10">
        <v>6.5383598201620471E-2</v>
      </c>
      <c r="Q5672" s="10">
        <v>0</v>
      </c>
    </row>
    <row r="5673" spans="1:17" x14ac:dyDescent="0.2">
      <c r="A5673" s="9" t="str">
        <f t="shared" si="88"/>
        <v>201118A24EDU226</v>
      </c>
      <c r="B5673" s="10">
        <v>2011</v>
      </c>
      <c r="C5673" s="10" t="s">
        <v>1</v>
      </c>
      <c r="D5673" s="10" t="s">
        <v>11</v>
      </c>
      <c r="E5673" s="10">
        <v>26</v>
      </c>
      <c r="F5673" s="10">
        <v>42404</v>
      </c>
      <c r="G5673" s="10">
        <v>0.22098643966291653</v>
      </c>
      <c r="H5673" s="10">
        <v>0.55129233091217811</v>
      </c>
      <c r="I5673" s="10">
        <v>0.42946420149042541</v>
      </c>
      <c r="J5673" s="10">
        <v>0.28204886331478163</v>
      </c>
      <c r="K5673" s="10">
        <v>0.37182812942175264</v>
      </c>
      <c r="L5673" s="10">
        <v>0.28204886331478163</v>
      </c>
      <c r="M5673" s="10">
        <v>614.67169310573615</v>
      </c>
      <c r="N5673" s="10">
        <v>0.21797471936609752</v>
      </c>
      <c r="O5673" s="10">
        <v>7.0512215828695407E-2</v>
      </c>
      <c r="P5673" s="10">
        <v>7.0512215828695407E-2</v>
      </c>
      <c r="Q5673" s="10">
        <v>0</v>
      </c>
    </row>
    <row r="5674" spans="1:17" x14ac:dyDescent="0.2">
      <c r="A5674" s="9" t="str">
        <f t="shared" si="88"/>
        <v>201118A24EDU326</v>
      </c>
      <c r="B5674" s="10">
        <v>2011</v>
      </c>
      <c r="C5674" s="10" t="s">
        <v>1</v>
      </c>
      <c r="D5674" s="10" t="s">
        <v>13</v>
      </c>
      <c r="E5674" s="10">
        <v>26</v>
      </c>
      <c r="F5674" s="10">
        <v>52188</v>
      </c>
      <c r="G5674" s="10">
        <v>0.23367827551827278</v>
      </c>
      <c r="H5674" s="10">
        <v>0.55735034873917377</v>
      </c>
      <c r="I5674" s="10">
        <v>0.42710968038629571</v>
      </c>
      <c r="J5674" s="10">
        <v>7.8140568713114131E-2</v>
      </c>
      <c r="K5674" s="10">
        <v>0.11979765463324903</v>
      </c>
      <c r="L5674" s="10">
        <v>0.66666666666666663</v>
      </c>
      <c r="M5674" s="10">
        <v>567.78895408400854</v>
      </c>
      <c r="N5674" s="10">
        <v>0.22513290700362124</v>
      </c>
      <c r="O5674" s="10">
        <v>4.7114569689498419E-2</v>
      </c>
      <c r="P5674" s="10">
        <v>4.7114569689498419E-2</v>
      </c>
      <c r="Q5674" s="10">
        <v>0</v>
      </c>
    </row>
    <row r="5675" spans="1:17" x14ac:dyDescent="0.2">
      <c r="A5675" s="9" t="str">
        <f t="shared" si="88"/>
        <v>201118A24EDU426</v>
      </c>
      <c r="B5675" s="10">
        <v>2011</v>
      </c>
      <c r="C5675" s="10" t="s">
        <v>1</v>
      </c>
      <c r="D5675" s="10" t="s">
        <v>15</v>
      </c>
      <c r="E5675" s="10">
        <v>26</v>
      </c>
      <c r="F5675" s="10">
        <v>179947</v>
      </c>
      <c r="G5675" s="10">
        <v>0.18774501235985916</v>
      </c>
      <c r="H5675" s="10">
        <v>0.66767992797879372</v>
      </c>
      <c r="I5675" s="10">
        <v>0.54232635164798526</v>
      </c>
      <c r="J5675" s="10">
        <v>0.28698450099195877</v>
      </c>
      <c r="K5675" s="10">
        <v>0.39873962889072895</v>
      </c>
      <c r="L5675" s="10">
        <v>8.9154028686224282E-2</v>
      </c>
      <c r="M5675" s="10">
        <v>693.76866136206718</v>
      </c>
      <c r="N5675" s="10">
        <v>0.18131449815779091</v>
      </c>
      <c r="O5675" s="10">
        <v>2.5685340683645742E-2</v>
      </c>
      <c r="P5675" s="10">
        <v>2.5685340683645742E-2</v>
      </c>
      <c r="Q5675" s="10">
        <v>0</v>
      </c>
    </row>
    <row r="5676" spans="1:17" x14ac:dyDescent="0.2">
      <c r="A5676" s="9" t="str">
        <f t="shared" si="88"/>
        <v>201118A24EDU526</v>
      </c>
      <c r="B5676" s="10">
        <v>2011</v>
      </c>
      <c r="C5676" s="10" t="s">
        <v>1</v>
      </c>
      <c r="D5676" s="10" t="s">
        <v>17</v>
      </c>
      <c r="E5676" s="10">
        <v>26</v>
      </c>
      <c r="F5676" s="10">
        <v>64159</v>
      </c>
      <c r="G5676" s="10">
        <v>0.24112920058442913</v>
      </c>
      <c r="H5676" s="10">
        <v>0.59739085708941853</v>
      </c>
      <c r="I5676" s="10">
        <v>0.45334247728300003</v>
      </c>
      <c r="J5676" s="10">
        <v>3.8139621876899579E-2</v>
      </c>
      <c r="K5676" s="10">
        <v>6.7800308608301246E-2</v>
      </c>
      <c r="L5676" s="10">
        <v>0.77543290886703342</v>
      </c>
      <c r="M5676" s="10">
        <v>1008.4158063367746</v>
      </c>
      <c r="N5676" s="10">
        <v>0.21189544724824264</v>
      </c>
      <c r="O5676" s="10">
        <v>1.6957870290995807E-2</v>
      </c>
      <c r="P5676" s="10">
        <v>1.6957870290995807E-2</v>
      </c>
      <c r="Q5676" s="10">
        <v>0</v>
      </c>
    </row>
    <row r="5677" spans="1:17" x14ac:dyDescent="0.2">
      <c r="A5677" s="9" t="str">
        <f t="shared" si="88"/>
        <v>201125A29EDU126</v>
      </c>
      <c r="B5677" s="10">
        <v>2011</v>
      </c>
      <c r="C5677" s="10" t="s">
        <v>2</v>
      </c>
      <c r="D5677" s="10" t="s">
        <v>9</v>
      </c>
      <c r="E5677" s="10">
        <v>26</v>
      </c>
      <c r="F5677" s="10">
        <v>58984</v>
      </c>
      <c r="G5677" s="10">
        <v>0.16923251075390536</v>
      </c>
      <c r="H5677" s="10">
        <v>0.59907771599077719</v>
      </c>
      <c r="I5677" s="10">
        <v>0.49769428997694293</v>
      </c>
      <c r="J5677" s="10">
        <v>0.3686762511867625</v>
      </c>
      <c r="K5677" s="10">
        <v>0.46083683710836837</v>
      </c>
      <c r="L5677" s="10">
        <v>5.0691713006917133E-2</v>
      </c>
      <c r="M5677" s="10">
        <v>589.3393810416967</v>
      </c>
      <c r="N5677" s="10">
        <v>0.24884714498847146</v>
      </c>
      <c r="O5677" s="10">
        <v>0.11523463990234641</v>
      </c>
      <c r="P5677" s="10">
        <v>0.11523463990234641</v>
      </c>
      <c r="Q5677" s="10">
        <v>0</v>
      </c>
    </row>
    <row r="5678" spans="1:17" x14ac:dyDescent="0.2">
      <c r="A5678" s="9" t="str">
        <f t="shared" si="88"/>
        <v>201125A29EDU226</v>
      </c>
      <c r="B5678" s="10">
        <v>2011</v>
      </c>
      <c r="C5678" s="10" t="s">
        <v>2</v>
      </c>
      <c r="D5678" s="10" t="s">
        <v>11</v>
      </c>
      <c r="E5678" s="10">
        <v>26</v>
      </c>
      <c r="F5678" s="10">
        <v>31259</v>
      </c>
      <c r="G5678" s="10">
        <v>0.17280530450974158</v>
      </c>
      <c r="H5678" s="10">
        <v>0.70440513132217919</v>
      </c>
      <c r="I5678" s="10">
        <v>0.58268018810582556</v>
      </c>
      <c r="J5678" s="10">
        <v>0.28689337470808407</v>
      </c>
      <c r="K5678" s="10">
        <v>0.39991682395470107</v>
      </c>
      <c r="L5678" s="10">
        <v>3.4773985092293416E-2</v>
      </c>
      <c r="M5678" s="10">
        <v>692.84881927138963</v>
      </c>
      <c r="N5678" s="10">
        <v>0.29841546454964984</v>
      </c>
      <c r="O5678" s="10">
        <v>0.14041372188337045</v>
      </c>
      <c r="P5678" s="10">
        <v>0.13163584729079936</v>
      </c>
      <c r="Q5678" s="10">
        <v>8.7778745925710788E-3</v>
      </c>
    </row>
    <row r="5679" spans="1:17" x14ac:dyDescent="0.2">
      <c r="A5679" s="9" t="str">
        <f t="shared" si="88"/>
        <v>201125A29EDU326</v>
      </c>
      <c r="B5679" s="10">
        <v>2011</v>
      </c>
      <c r="C5679" s="10" t="s">
        <v>2</v>
      </c>
      <c r="D5679" s="10" t="s">
        <v>13</v>
      </c>
      <c r="E5679" s="10">
        <v>26</v>
      </c>
      <c r="F5679" s="10">
        <v>22565</v>
      </c>
      <c r="G5679" s="10">
        <v>0.35715223959017472</v>
      </c>
      <c r="H5679" s="10">
        <v>0.67476179924662083</v>
      </c>
      <c r="I5679" s="10">
        <v>0.43376911145579439</v>
      </c>
      <c r="J5679" s="10">
        <v>0.20483048969643253</v>
      </c>
      <c r="K5679" s="10">
        <v>0.40966097939286505</v>
      </c>
      <c r="L5679" s="10">
        <v>0.24085973853312653</v>
      </c>
      <c r="M5679" s="10">
        <v>686.51784254971392</v>
      </c>
      <c r="N5679" s="10">
        <v>0.21688455572789719</v>
      </c>
      <c r="O5679" s="10">
        <v>6.027033015732329E-2</v>
      </c>
      <c r="P5679" s="10">
        <v>6.027033015732329E-2</v>
      </c>
      <c r="Q5679" s="10">
        <v>0</v>
      </c>
    </row>
    <row r="5680" spans="1:17" x14ac:dyDescent="0.2">
      <c r="A5680" s="9" t="str">
        <f t="shared" si="88"/>
        <v>201125A29EDU426</v>
      </c>
      <c r="B5680" s="10">
        <v>2011</v>
      </c>
      <c r="C5680" s="10" t="s">
        <v>2</v>
      </c>
      <c r="D5680" s="10" t="s">
        <v>15</v>
      </c>
      <c r="E5680" s="10">
        <v>26</v>
      </c>
      <c r="F5680" s="10">
        <v>149243</v>
      </c>
      <c r="G5680" s="10">
        <v>0.11288545322009189</v>
      </c>
      <c r="H5680" s="10">
        <v>0.79050943762856551</v>
      </c>
      <c r="I5680" s="10">
        <v>0.70127242148710489</v>
      </c>
      <c r="J5680" s="10">
        <v>0.20402966973325382</v>
      </c>
      <c r="K5680" s="10">
        <v>0.29144415483473263</v>
      </c>
      <c r="L5680" s="10">
        <v>3.8253050394323349E-2</v>
      </c>
      <c r="M5680" s="10">
        <v>808.41603912403707</v>
      </c>
      <c r="N5680" s="10">
        <v>0.25864529659682534</v>
      </c>
      <c r="O5680" s="10">
        <v>7.1031807186936746E-2</v>
      </c>
      <c r="P5680" s="10">
        <v>6.5577615030520689E-2</v>
      </c>
      <c r="Q5680" s="10">
        <v>5.454192156416046E-3</v>
      </c>
    </row>
    <row r="5681" spans="1:17" x14ac:dyDescent="0.2">
      <c r="A5681" s="9" t="str">
        <f t="shared" si="88"/>
        <v>201125A29EDU526</v>
      </c>
      <c r="B5681" s="10">
        <v>2011</v>
      </c>
      <c r="C5681" s="10" t="s">
        <v>2</v>
      </c>
      <c r="D5681" s="10" t="s">
        <v>17</v>
      </c>
      <c r="E5681" s="10">
        <v>26</v>
      </c>
      <c r="F5681" s="10">
        <v>62795</v>
      </c>
      <c r="G5681" s="10">
        <v>0.15658733255299778</v>
      </c>
      <c r="H5681" s="10">
        <v>0.85712238235528304</v>
      </c>
      <c r="I5681" s="10">
        <v>0.72290787483079866</v>
      </c>
      <c r="J5681" s="10">
        <v>7.7920216577753013E-2</v>
      </c>
      <c r="K5681" s="10">
        <v>0.15150887809538977</v>
      </c>
      <c r="L5681" s="10">
        <v>0.40691137829445018</v>
      </c>
      <c r="M5681" s="10">
        <v>1875.5155274775461</v>
      </c>
      <c r="N5681" s="10">
        <v>0.26411338482363245</v>
      </c>
      <c r="O5681" s="10">
        <v>6.0609921172067843E-2</v>
      </c>
      <c r="P5681" s="10">
        <v>5.1962735886615173E-2</v>
      </c>
      <c r="Q5681" s="10">
        <v>8.6471852854526632E-3</v>
      </c>
    </row>
    <row r="5682" spans="1:17" x14ac:dyDescent="0.2">
      <c r="A5682" s="9" t="str">
        <f t="shared" si="88"/>
        <v>201130EMAEDU126</v>
      </c>
      <c r="B5682" s="10">
        <v>2011</v>
      </c>
      <c r="C5682" s="10" t="s">
        <v>4</v>
      </c>
      <c r="D5682" s="10" t="s">
        <v>9</v>
      </c>
      <c r="E5682" s="10">
        <v>26</v>
      </c>
      <c r="F5682" s="10">
        <v>856048</v>
      </c>
      <c r="G5682" s="10">
        <v>0.10414483838622819</v>
      </c>
      <c r="H5682" s="10">
        <v>0.41474777115301947</v>
      </c>
      <c r="I5682" s="10">
        <v>0.37155393155523991</v>
      </c>
      <c r="J5682" s="10">
        <v>0.56651963441302355</v>
      </c>
      <c r="K5682" s="10">
        <v>0.60939690297740312</v>
      </c>
      <c r="L5682" s="10">
        <v>2.95322224921967E-2</v>
      </c>
      <c r="M5682" s="10">
        <v>688.10923177233155</v>
      </c>
      <c r="N5682" s="10">
        <v>0.18587615203057095</v>
      </c>
      <c r="O5682" s="10">
        <v>0.12158722650981567</v>
      </c>
      <c r="P5682" s="10">
        <v>0.11617947325041211</v>
      </c>
      <c r="Q5682" s="10">
        <v>5.4077532594035667E-3</v>
      </c>
    </row>
    <row r="5683" spans="1:17" x14ac:dyDescent="0.2">
      <c r="A5683" s="9" t="str">
        <f t="shared" si="88"/>
        <v>201130EMAEDU226</v>
      </c>
      <c r="B5683" s="10">
        <v>2011</v>
      </c>
      <c r="C5683" s="10" t="s">
        <v>4</v>
      </c>
      <c r="D5683" s="10" t="s">
        <v>11</v>
      </c>
      <c r="E5683" s="10">
        <v>26</v>
      </c>
      <c r="F5683" s="10">
        <v>221814</v>
      </c>
      <c r="G5683" s="10">
        <v>0.11441751618361351</v>
      </c>
      <c r="H5683" s="10">
        <v>0.53555230959272182</v>
      </c>
      <c r="I5683" s="10">
        <v>0.47427574454272498</v>
      </c>
      <c r="J5683" s="10">
        <v>0.45464668596211238</v>
      </c>
      <c r="K5683" s="10">
        <v>0.5134707457599611</v>
      </c>
      <c r="L5683" s="10">
        <v>1.8384772827684456E-2</v>
      </c>
      <c r="M5683" s="10">
        <v>839.67750485014892</v>
      </c>
      <c r="N5683" s="10">
        <v>0.26471728565374592</v>
      </c>
      <c r="O5683" s="10">
        <v>0.1605489283814367</v>
      </c>
      <c r="P5683" s="10">
        <v>0.15441766525106621</v>
      </c>
      <c r="Q5683" s="10">
        <v>6.131263130370491E-3</v>
      </c>
    </row>
    <row r="5684" spans="1:17" x14ac:dyDescent="0.2">
      <c r="A5684" s="9" t="str">
        <f t="shared" si="88"/>
        <v>201130EMAEDU326</v>
      </c>
      <c r="B5684" s="10">
        <v>2011</v>
      </c>
      <c r="C5684" s="10" t="s">
        <v>4</v>
      </c>
      <c r="D5684" s="10" t="s">
        <v>13</v>
      </c>
      <c r="E5684" s="10">
        <v>26</v>
      </c>
      <c r="F5684" s="10">
        <v>74496</v>
      </c>
      <c r="G5684" s="10">
        <v>0.1333957511313226</v>
      </c>
      <c r="H5684" s="10">
        <v>0.6021665592783505</v>
      </c>
      <c r="I5684" s="10">
        <v>0.52184009879725091</v>
      </c>
      <c r="J5684" s="10">
        <v>0.28833762886597936</v>
      </c>
      <c r="K5684" s="10">
        <v>0.35405927835051548</v>
      </c>
      <c r="L5684" s="10">
        <v>0.22626718213058419</v>
      </c>
      <c r="M5684" s="10">
        <v>944.89922933208777</v>
      </c>
      <c r="N5684" s="10">
        <v>0.29559976374570446</v>
      </c>
      <c r="O5684" s="10">
        <v>0.18976857817869416</v>
      </c>
      <c r="P5684" s="10">
        <v>0.17517719072164947</v>
      </c>
      <c r="Q5684" s="10">
        <v>1.4591387457044674E-2</v>
      </c>
    </row>
    <row r="5685" spans="1:17" x14ac:dyDescent="0.2">
      <c r="A5685" s="9" t="str">
        <f t="shared" si="88"/>
        <v>201130EMAEDU426</v>
      </c>
      <c r="B5685" s="10">
        <v>2011</v>
      </c>
      <c r="C5685" s="10" t="s">
        <v>4</v>
      </c>
      <c r="D5685" s="10" t="s">
        <v>15</v>
      </c>
      <c r="E5685" s="10">
        <v>26</v>
      </c>
      <c r="F5685" s="10">
        <v>597238</v>
      </c>
      <c r="G5685" s="10">
        <v>9.0913497073755886E-2</v>
      </c>
      <c r="H5685" s="10">
        <v>0.69092221191551773</v>
      </c>
      <c r="I5685" s="10">
        <v>0.62810805742434339</v>
      </c>
      <c r="J5685" s="10">
        <v>0.30634688348698508</v>
      </c>
      <c r="K5685" s="10">
        <v>0.36779642286659592</v>
      </c>
      <c r="L5685" s="10">
        <v>1.3199093158841199E-2</v>
      </c>
      <c r="M5685" s="10">
        <v>1125.0641218531432</v>
      </c>
      <c r="N5685" s="10">
        <v>0.28517632153163935</v>
      </c>
      <c r="O5685" s="10">
        <v>0.13712388594488967</v>
      </c>
      <c r="P5685" s="10">
        <v>0.12482277348188518</v>
      </c>
      <c r="Q5685" s="10">
        <v>1.2301112463004488E-2</v>
      </c>
    </row>
    <row r="5686" spans="1:17" x14ac:dyDescent="0.2">
      <c r="A5686" s="9" t="str">
        <f t="shared" si="88"/>
        <v>201130EMAEDU526</v>
      </c>
      <c r="B5686" s="10">
        <v>2011</v>
      </c>
      <c r="C5686" s="10" t="s">
        <v>4</v>
      </c>
      <c r="D5686" s="10" t="s">
        <v>17</v>
      </c>
      <c r="E5686" s="10">
        <v>26</v>
      </c>
      <c r="F5686" s="10">
        <v>280264</v>
      </c>
      <c r="G5686" s="10">
        <v>3.1451284519138221E-2</v>
      </c>
      <c r="H5686" s="10">
        <v>0.77110153284046468</v>
      </c>
      <c r="I5686" s="10">
        <v>0.74684939913795567</v>
      </c>
      <c r="J5686" s="10">
        <v>0.20562041503725059</v>
      </c>
      <c r="K5686" s="10">
        <v>0.22405303570918847</v>
      </c>
      <c r="L5686" s="10">
        <v>0.11737147832044073</v>
      </c>
      <c r="M5686" s="10">
        <v>3195.8733797400687</v>
      </c>
      <c r="N5686" s="10">
        <v>0.28736892482642362</v>
      </c>
      <c r="O5686" s="10">
        <v>0.14658990256864482</v>
      </c>
      <c r="P5686" s="10">
        <v>0.10291365467584788</v>
      </c>
      <c r="Q5686" s="10">
        <v>4.3676247892796935E-2</v>
      </c>
    </row>
    <row r="5687" spans="1:17" x14ac:dyDescent="0.2">
      <c r="A5687" s="9" t="str">
        <f t="shared" si="88"/>
        <v>201115A17EDU129</v>
      </c>
      <c r="B5687" s="10">
        <v>2011</v>
      </c>
      <c r="C5687" s="10" t="s">
        <v>0</v>
      </c>
      <c r="D5687" s="10" t="s">
        <v>9</v>
      </c>
      <c r="E5687" s="10">
        <v>29</v>
      </c>
      <c r="F5687" s="10">
        <v>88867</v>
      </c>
      <c r="G5687" s="10">
        <v>0.37246897452645328</v>
      </c>
      <c r="H5687" s="10">
        <v>0.34455984786253613</v>
      </c>
      <c r="I5687" s="10">
        <v>0.21622199466618655</v>
      </c>
      <c r="J5687" s="10">
        <v>9.796662428122925E-2</v>
      </c>
      <c r="K5687" s="10">
        <v>0.12497327466888722</v>
      </c>
      <c r="L5687" s="10">
        <v>0.83110716013818398</v>
      </c>
      <c r="M5687" s="10">
        <v>267.93451517593337</v>
      </c>
      <c r="N5687" s="10">
        <v>0.14527327354361011</v>
      </c>
      <c r="O5687" s="10">
        <v>4.7272890949396289E-2</v>
      </c>
      <c r="P5687" s="10">
        <v>4.7272890949396289E-2</v>
      </c>
      <c r="Q5687" s="10">
        <v>0</v>
      </c>
    </row>
    <row r="5688" spans="1:17" x14ac:dyDescent="0.2">
      <c r="A5688" s="9" t="str">
        <f t="shared" si="88"/>
        <v>201115A17EDU229</v>
      </c>
      <c r="B5688" s="10">
        <v>2011</v>
      </c>
      <c r="C5688" s="10" t="s">
        <v>0</v>
      </c>
      <c r="D5688" s="10" t="s">
        <v>11</v>
      </c>
      <c r="E5688" s="10">
        <v>29</v>
      </c>
      <c r="F5688" s="10">
        <v>39932</v>
      </c>
      <c r="G5688" s="10">
        <v>0.5398707614416095</v>
      </c>
      <c r="H5688" s="10">
        <v>0.37591405389161575</v>
      </c>
      <c r="I5688" s="10">
        <v>0.17296904738054694</v>
      </c>
      <c r="J5688" s="10">
        <v>2.258840028047681E-2</v>
      </c>
      <c r="K5688" s="10">
        <v>3.7613943704297305E-2</v>
      </c>
      <c r="L5688" s="10">
        <v>0.9323099268756887</v>
      </c>
      <c r="M5688" s="10">
        <v>251.3447858332072</v>
      </c>
      <c r="N5688" s="10">
        <v>9.7766202544325359E-2</v>
      </c>
      <c r="O5688" s="10">
        <v>3.005108684764099E-2</v>
      </c>
      <c r="P5688" s="10">
        <v>3.005108684764099E-2</v>
      </c>
      <c r="Q5688" s="10">
        <v>0</v>
      </c>
    </row>
    <row r="5689" spans="1:17" x14ac:dyDescent="0.2">
      <c r="A5689" s="9" t="str">
        <f t="shared" si="88"/>
        <v>201115A17EDU329</v>
      </c>
      <c r="B5689" s="10">
        <v>2011</v>
      </c>
      <c r="C5689" s="10" t="s">
        <v>0</v>
      </c>
      <c r="D5689" s="10" t="s">
        <v>13</v>
      </c>
      <c r="E5689" s="10">
        <v>29</v>
      </c>
      <c r="F5689" s="10">
        <v>52840</v>
      </c>
      <c r="G5689" s="10">
        <v>0.55544041450777204</v>
      </c>
      <c r="H5689" s="10">
        <v>0.25567751703255109</v>
      </c>
      <c r="I5689" s="10">
        <v>0.11366389099167297</v>
      </c>
      <c r="J5689" s="10">
        <v>5.6775170325510981E-3</v>
      </c>
      <c r="K5689" s="10">
        <v>5.6775170325510981E-3</v>
      </c>
      <c r="L5689" s="10">
        <v>0.98864496593489781</v>
      </c>
      <c r="M5689" s="10">
        <v>249.23742923742924</v>
      </c>
      <c r="N5689" s="10">
        <v>7.3864496593489787E-2</v>
      </c>
      <c r="O5689" s="10">
        <v>1.1355034065102196E-2</v>
      </c>
      <c r="P5689" s="10">
        <v>1.1355034065102196E-2</v>
      </c>
      <c r="Q5689" s="10">
        <v>0</v>
      </c>
    </row>
    <row r="5690" spans="1:17" x14ac:dyDescent="0.2">
      <c r="A5690" s="9" t="str">
        <f t="shared" si="88"/>
        <v>201115A17EDU429</v>
      </c>
      <c r="B5690" s="10">
        <v>2011</v>
      </c>
      <c r="C5690" s="10" t="s">
        <v>0</v>
      </c>
      <c r="D5690" s="10" t="s">
        <v>15</v>
      </c>
      <c r="E5690" s="10">
        <v>29</v>
      </c>
      <c r="F5690" s="10">
        <v>7202</v>
      </c>
      <c r="G5690" s="10">
        <v>0.5002082465639317</v>
      </c>
      <c r="H5690" s="10">
        <v>0.33337961677311856</v>
      </c>
      <c r="I5690" s="10">
        <v>0.16662038322688141</v>
      </c>
      <c r="J5690" s="10">
        <v>0.45834490419327967</v>
      </c>
      <c r="K5690" s="10">
        <v>0.54165509580672033</v>
      </c>
      <c r="L5690" s="10">
        <v>0.29172452096639823</v>
      </c>
      <c r="M5690" s="10">
        <v>416.25</v>
      </c>
      <c r="N5690" s="10">
        <v>0</v>
      </c>
      <c r="O5690" s="10">
        <v>0</v>
      </c>
      <c r="P5690" s="10">
        <v>0</v>
      </c>
      <c r="Q5690" s="10">
        <v>0</v>
      </c>
    </row>
    <row r="5691" spans="1:17" x14ac:dyDescent="0.2">
      <c r="A5691" s="9" t="str">
        <f t="shared" si="88"/>
        <v>201115A29EDU129</v>
      </c>
      <c r="B5691" s="10">
        <v>2011</v>
      </c>
      <c r="C5691" s="10" t="s">
        <v>3</v>
      </c>
      <c r="D5691" s="10" t="s">
        <v>9</v>
      </c>
      <c r="E5691" s="10">
        <v>29</v>
      </c>
      <c r="F5691" s="10">
        <v>240488</v>
      </c>
      <c r="G5691" s="10">
        <v>0.27327393595012828</v>
      </c>
      <c r="H5691" s="10">
        <v>0.60299058580885534</v>
      </c>
      <c r="I5691" s="10">
        <v>0.43820897508399587</v>
      </c>
      <c r="J5691" s="10">
        <v>0.14232726788862646</v>
      </c>
      <c r="K5691" s="10">
        <v>0.24594990186620538</v>
      </c>
      <c r="L5691" s="10">
        <v>0.41820381890156683</v>
      </c>
      <c r="M5691" s="10">
        <v>504.66331618441529</v>
      </c>
      <c r="N5691" s="10">
        <v>0.23752227421852881</v>
      </c>
      <c r="O5691" s="10">
        <v>8.3751061668359786E-2</v>
      </c>
      <c r="P5691" s="10">
        <v>8.250204006861292E-2</v>
      </c>
      <c r="Q5691" s="10">
        <v>1.2490215997468649E-3</v>
      </c>
    </row>
    <row r="5692" spans="1:17" x14ac:dyDescent="0.2">
      <c r="A5692" s="9" t="str">
        <f t="shared" si="88"/>
        <v>201115A29EDU229</v>
      </c>
      <c r="B5692" s="10">
        <v>2011</v>
      </c>
      <c r="C5692" s="10" t="s">
        <v>3</v>
      </c>
      <c r="D5692" s="10" t="s">
        <v>11</v>
      </c>
      <c r="E5692" s="10">
        <v>29</v>
      </c>
      <c r="F5692" s="10">
        <v>106889</v>
      </c>
      <c r="G5692" s="10">
        <v>0.31075505948362514</v>
      </c>
      <c r="H5692" s="10">
        <v>0.62360953886742321</v>
      </c>
      <c r="I5692" s="10">
        <v>0.42981971952212106</v>
      </c>
      <c r="J5692" s="10">
        <v>0.10392088989512485</v>
      </c>
      <c r="K5692" s="10">
        <v>0.19379917484493259</v>
      </c>
      <c r="L5692" s="10">
        <v>0.48033006202696255</v>
      </c>
      <c r="M5692" s="10">
        <v>557.72174418344764</v>
      </c>
      <c r="N5692" s="10">
        <v>0.1910299469543171</v>
      </c>
      <c r="O5692" s="10">
        <v>7.8661040892888889E-2</v>
      </c>
      <c r="P5692" s="10">
        <v>7.304774111461422E-2</v>
      </c>
      <c r="Q5692" s="10">
        <v>5.6132997782746587E-3</v>
      </c>
    </row>
    <row r="5693" spans="1:17" x14ac:dyDescent="0.2">
      <c r="A5693" s="9" t="str">
        <f t="shared" si="88"/>
        <v>201115A29EDU329</v>
      </c>
      <c r="B5693" s="10">
        <v>2011</v>
      </c>
      <c r="C5693" s="10" t="s">
        <v>3</v>
      </c>
      <c r="D5693" s="10" t="s">
        <v>13</v>
      </c>
      <c r="E5693" s="10">
        <v>29</v>
      </c>
      <c r="F5693" s="10">
        <v>146817</v>
      </c>
      <c r="G5693" s="10">
        <v>0.31431324269350175</v>
      </c>
      <c r="H5693" s="10">
        <v>0.57261080120149577</v>
      </c>
      <c r="I5693" s="10">
        <v>0.3926316434745295</v>
      </c>
      <c r="J5693" s="10">
        <v>6.3385030343897503E-2</v>
      </c>
      <c r="K5693" s="10">
        <v>0.11453033368070455</v>
      </c>
      <c r="L5693" s="10">
        <v>0.66665985546632878</v>
      </c>
      <c r="M5693" s="10">
        <v>563.53629784636848</v>
      </c>
      <c r="N5693" s="10">
        <v>0.21061593684655047</v>
      </c>
      <c r="O5693" s="10">
        <v>5.9291498940858348E-2</v>
      </c>
      <c r="P5693" s="10">
        <v>5.5204778738157025E-2</v>
      </c>
      <c r="Q5693" s="10">
        <v>4.0867202027013222E-3</v>
      </c>
    </row>
    <row r="5694" spans="1:17" x14ac:dyDescent="0.2">
      <c r="A5694" s="9" t="str">
        <f t="shared" si="88"/>
        <v>201115A29EDU429</v>
      </c>
      <c r="B5694" s="10">
        <v>2011</v>
      </c>
      <c r="C5694" s="10" t="s">
        <v>3</v>
      </c>
      <c r="D5694" s="10" t="s">
        <v>15</v>
      </c>
      <c r="E5694" s="10">
        <v>29</v>
      </c>
      <c r="F5694" s="10">
        <v>344387</v>
      </c>
      <c r="G5694" s="10">
        <v>0.19958629719114016</v>
      </c>
      <c r="H5694" s="10">
        <v>0.86050867193012515</v>
      </c>
      <c r="I5694" s="10">
        <v>0.68876293239872588</v>
      </c>
      <c r="J5694" s="10">
        <v>0.11072427240284911</v>
      </c>
      <c r="K5694" s="10">
        <v>0.26852639617639457</v>
      </c>
      <c r="L5694" s="10">
        <v>9.4158606451463039E-2</v>
      </c>
      <c r="M5694" s="10">
        <v>769.53749143835614</v>
      </c>
      <c r="N5694" s="10">
        <v>0.23930805993245818</v>
      </c>
      <c r="O5694" s="10">
        <v>5.7649067591270177E-2</v>
      </c>
      <c r="P5694" s="10">
        <v>5.153190783828359E-2</v>
      </c>
      <c r="Q5694" s="10">
        <v>6.1171597529865876E-3</v>
      </c>
    </row>
    <row r="5695" spans="1:17" x14ac:dyDescent="0.2">
      <c r="A5695" s="9" t="str">
        <f t="shared" si="88"/>
        <v>201115A29EDU529</v>
      </c>
      <c r="B5695" s="10">
        <v>2011</v>
      </c>
      <c r="C5695" s="10" t="s">
        <v>3</v>
      </c>
      <c r="D5695" s="10" t="s">
        <v>17</v>
      </c>
      <c r="E5695" s="10">
        <v>29</v>
      </c>
      <c r="F5695" s="10">
        <v>130003</v>
      </c>
      <c r="G5695" s="10">
        <v>0.1428340312143129</v>
      </c>
      <c r="H5695" s="10">
        <v>0.80828903948370423</v>
      </c>
      <c r="I5695" s="10">
        <v>0.69283785758790184</v>
      </c>
      <c r="J5695" s="10">
        <v>3.002238409882849E-2</v>
      </c>
      <c r="K5695" s="10">
        <v>7.3913678915101963E-2</v>
      </c>
      <c r="L5695" s="10">
        <v>0.55191803266078476</v>
      </c>
      <c r="M5695" s="10">
        <v>1714.8811109843732</v>
      </c>
      <c r="N5695" s="10">
        <v>0.2563325461720114</v>
      </c>
      <c r="O5695" s="10">
        <v>5.3137235294570123E-2</v>
      </c>
      <c r="P5695" s="10">
        <v>3.2345407413675066E-2</v>
      </c>
      <c r="Q5695" s="10">
        <v>2.0791827880895057E-2</v>
      </c>
    </row>
    <row r="5696" spans="1:17" x14ac:dyDescent="0.2">
      <c r="A5696" s="9" t="str">
        <f t="shared" si="88"/>
        <v>201118A24EDU129</v>
      </c>
      <c r="B5696" s="10">
        <v>2011</v>
      </c>
      <c r="C5696" s="10" t="s">
        <v>1</v>
      </c>
      <c r="D5696" s="10" t="s">
        <v>9</v>
      </c>
      <c r="E5696" s="10">
        <v>29</v>
      </c>
      <c r="F5696" s="10">
        <v>84670</v>
      </c>
      <c r="G5696" s="10">
        <v>0.2975598661338012</v>
      </c>
      <c r="H5696" s="10">
        <v>0.72698712649108299</v>
      </c>
      <c r="I5696" s="10">
        <v>0.5106649344513996</v>
      </c>
      <c r="J5696" s="10">
        <v>0.15601747962678636</v>
      </c>
      <c r="K5696" s="10">
        <v>0.31915672611314516</v>
      </c>
      <c r="L5696" s="10">
        <v>0.25526160387386321</v>
      </c>
      <c r="M5696" s="10">
        <v>496.73868005387533</v>
      </c>
      <c r="N5696" s="10">
        <v>0.27304830518483525</v>
      </c>
      <c r="O5696" s="10">
        <v>8.5118696114326209E-2</v>
      </c>
      <c r="P5696" s="10">
        <v>8.5118696114326209E-2</v>
      </c>
      <c r="Q5696" s="10">
        <v>0</v>
      </c>
    </row>
    <row r="5697" spans="1:17" x14ac:dyDescent="0.2">
      <c r="A5697" s="9" t="str">
        <f t="shared" si="88"/>
        <v>201118A24EDU229</v>
      </c>
      <c r="B5697" s="10">
        <v>2011</v>
      </c>
      <c r="C5697" s="10" t="s">
        <v>1</v>
      </c>
      <c r="D5697" s="10" t="s">
        <v>11</v>
      </c>
      <c r="E5697" s="10">
        <v>29</v>
      </c>
      <c r="F5697" s="10">
        <v>36634</v>
      </c>
      <c r="G5697" s="10">
        <v>0.29063238198505209</v>
      </c>
      <c r="H5697" s="10">
        <v>0.7048916307255555</v>
      </c>
      <c r="I5697" s="10">
        <v>0.50002729704645954</v>
      </c>
      <c r="J5697" s="10">
        <v>0.16394606103619588</v>
      </c>
      <c r="K5697" s="10">
        <v>0.28683736419719386</v>
      </c>
      <c r="L5697" s="10">
        <v>0.33608123601026368</v>
      </c>
      <c r="M5697" s="10">
        <v>581.96886446886447</v>
      </c>
      <c r="N5697" s="10">
        <v>0.23772997761642189</v>
      </c>
      <c r="O5697" s="10">
        <v>7.3783916580226025E-2</v>
      </c>
      <c r="P5697" s="10">
        <v>7.3783916580226025E-2</v>
      </c>
      <c r="Q5697" s="10">
        <v>0</v>
      </c>
    </row>
    <row r="5698" spans="1:17" x14ac:dyDescent="0.2">
      <c r="A5698" s="9" t="str">
        <f t="shared" si="88"/>
        <v>201118A24EDU329</v>
      </c>
      <c r="B5698" s="10">
        <v>2011</v>
      </c>
      <c r="C5698" s="10" t="s">
        <v>1</v>
      </c>
      <c r="D5698" s="10" t="s">
        <v>13</v>
      </c>
      <c r="E5698" s="10">
        <v>29</v>
      </c>
      <c r="F5698" s="10">
        <v>65158</v>
      </c>
      <c r="G5698" s="10">
        <v>0.29497907949790797</v>
      </c>
      <c r="H5698" s="10">
        <v>0.71892937168114435</v>
      </c>
      <c r="I5698" s="10">
        <v>0.506860247398631</v>
      </c>
      <c r="J5698" s="10">
        <v>7.8317320973633323E-2</v>
      </c>
      <c r="K5698" s="10">
        <v>0.14289879984038797</v>
      </c>
      <c r="L5698" s="10">
        <v>0.61287946223027101</v>
      </c>
      <c r="M5698" s="10">
        <v>540.49800157451705</v>
      </c>
      <c r="N5698" s="10">
        <v>0.25801896927468615</v>
      </c>
      <c r="O5698" s="10">
        <v>6.9124282513275417E-2</v>
      </c>
      <c r="P5698" s="10">
        <v>6.9124282513275417E-2</v>
      </c>
      <c r="Q5698" s="10">
        <v>0</v>
      </c>
    </row>
    <row r="5699" spans="1:17" x14ac:dyDescent="0.2">
      <c r="A5699" s="9" t="str">
        <f t="shared" si="88"/>
        <v>201118A24EDU429</v>
      </c>
      <c r="B5699" s="10">
        <v>2011</v>
      </c>
      <c r="C5699" s="10" t="s">
        <v>1</v>
      </c>
      <c r="D5699" s="10" t="s">
        <v>15</v>
      </c>
      <c r="E5699" s="10">
        <v>29</v>
      </c>
      <c r="F5699" s="10">
        <v>172047</v>
      </c>
      <c r="G5699" s="10">
        <v>0.2315755523302693</v>
      </c>
      <c r="H5699" s="10">
        <v>0.82897696559661027</v>
      </c>
      <c r="I5699" s="10">
        <v>0.63700616691950451</v>
      </c>
      <c r="J5699" s="10">
        <v>0.12215847995024616</v>
      </c>
      <c r="K5699" s="10">
        <v>0.29843008015251649</v>
      </c>
      <c r="L5699" s="10">
        <v>0.1256284619900376</v>
      </c>
      <c r="M5699" s="10">
        <v>714.55956852369229</v>
      </c>
      <c r="N5699" s="10">
        <v>0.22725870029753067</v>
      </c>
      <c r="O5699" s="10">
        <v>4.0227776904400075E-2</v>
      </c>
      <c r="P5699" s="10">
        <v>3.4981688180870697E-2</v>
      </c>
      <c r="Q5699" s="10">
        <v>5.2460887235293773E-3</v>
      </c>
    </row>
    <row r="5700" spans="1:17" x14ac:dyDescent="0.2">
      <c r="A5700" s="9" t="str">
        <f t="shared" ref="A5700:A5763" si="89">B5700&amp;C5700&amp;D5700&amp;E5700</f>
        <v>201118A24EDU529</v>
      </c>
      <c r="B5700" s="10">
        <v>2011</v>
      </c>
      <c r="C5700" s="10" t="s">
        <v>1</v>
      </c>
      <c r="D5700" s="10" t="s">
        <v>17</v>
      </c>
      <c r="E5700" s="10">
        <v>29</v>
      </c>
      <c r="F5700" s="10">
        <v>61547</v>
      </c>
      <c r="G5700" s="10">
        <v>0.16441169088959365</v>
      </c>
      <c r="H5700" s="10">
        <v>0.71212244301103222</v>
      </c>
      <c r="I5700" s="10">
        <v>0.59504118803516015</v>
      </c>
      <c r="J5700" s="10">
        <v>4.3901408679545714E-2</v>
      </c>
      <c r="K5700" s="10">
        <v>7.8070417729540029E-2</v>
      </c>
      <c r="L5700" s="10">
        <v>0.73165223325263617</v>
      </c>
      <c r="M5700" s="10">
        <v>1040.4884092285668</v>
      </c>
      <c r="N5700" s="10">
        <v>0.19994475766487399</v>
      </c>
      <c r="O5700" s="10">
        <v>2.9278437616780673E-2</v>
      </c>
      <c r="P5700" s="10">
        <v>1.9513542495978684E-2</v>
      </c>
      <c r="Q5700" s="10">
        <v>9.7648951208019891E-3</v>
      </c>
    </row>
    <row r="5701" spans="1:17" x14ac:dyDescent="0.2">
      <c r="A5701" s="9" t="str">
        <f t="shared" si="89"/>
        <v>201125A29EDU129</v>
      </c>
      <c r="B5701" s="10">
        <v>2011</v>
      </c>
      <c r="C5701" s="10" t="s">
        <v>2</v>
      </c>
      <c r="D5701" s="10" t="s">
        <v>9</v>
      </c>
      <c r="E5701" s="10">
        <v>29</v>
      </c>
      <c r="F5701" s="10">
        <v>66951</v>
      </c>
      <c r="G5701" s="10">
        <v>0.18749763427836028</v>
      </c>
      <c r="H5701" s="10">
        <v>0.78920404474914485</v>
      </c>
      <c r="I5701" s="10">
        <v>0.64123015339576706</v>
      </c>
      <c r="J5701" s="10">
        <v>0.18389568490388494</v>
      </c>
      <c r="K5701" s="10">
        <v>0.31394602022374574</v>
      </c>
      <c r="L5701" s="10">
        <v>7.6204985735836658E-2</v>
      </c>
      <c r="M5701" s="10">
        <v>618.83649923969972</v>
      </c>
      <c r="N5701" s="10">
        <v>0.31538911644236395</v>
      </c>
      <c r="O5701" s="10">
        <v>0.13065070291518507</v>
      </c>
      <c r="P5701" s="10">
        <v>0.12614964516661414</v>
      </c>
      <c r="Q5701" s="10">
        <v>4.5010577485709137E-3</v>
      </c>
    </row>
    <row r="5702" spans="1:17" x14ac:dyDescent="0.2">
      <c r="A5702" s="9" t="str">
        <f t="shared" si="89"/>
        <v>201125A29EDU229</v>
      </c>
      <c r="B5702" s="10">
        <v>2011</v>
      </c>
      <c r="C5702" s="10" t="s">
        <v>2</v>
      </c>
      <c r="D5702" s="10" t="s">
        <v>11</v>
      </c>
      <c r="E5702" s="10">
        <v>29</v>
      </c>
      <c r="F5702" s="10">
        <v>30323</v>
      </c>
      <c r="G5702" s="10">
        <v>0.19769198001781357</v>
      </c>
      <c r="H5702" s="10">
        <v>0.85159779705174288</v>
      </c>
      <c r="I5702" s="10">
        <v>0.68324374237377572</v>
      </c>
      <c r="J5702" s="10">
        <v>0.13850872275170661</v>
      </c>
      <c r="K5702" s="10">
        <v>0.28707581703657292</v>
      </c>
      <c r="L5702" s="10">
        <v>5.9393859446624675E-2</v>
      </c>
      <c r="M5702" s="10">
        <v>636.62362063823446</v>
      </c>
      <c r="N5702" s="10">
        <v>0.2574283547142433</v>
      </c>
      <c r="O5702" s="10">
        <v>0.14856709428486628</v>
      </c>
      <c r="P5702" s="10">
        <v>0.12878013389176532</v>
      </c>
      <c r="Q5702" s="10">
        <v>1.9786960393100947E-2</v>
      </c>
    </row>
    <row r="5703" spans="1:17" x14ac:dyDescent="0.2">
      <c r="A5703" s="9" t="str">
        <f t="shared" si="89"/>
        <v>201125A29EDU329</v>
      </c>
      <c r="B5703" s="10">
        <v>2011</v>
      </c>
      <c r="C5703" s="10" t="s">
        <v>2</v>
      </c>
      <c r="D5703" s="10" t="s">
        <v>13</v>
      </c>
      <c r="E5703" s="10">
        <v>29</v>
      </c>
      <c r="F5703" s="10">
        <v>28819</v>
      </c>
      <c r="G5703" s="10">
        <v>0.2151380982500527</v>
      </c>
      <c r="H5703" s="10">
        <v>0.82289461813386999</v>
      </c>
      <c r="I5703" s="10">
        <v>0.64585863492834583</v>
      </c>
      <c r="J5703" s="10">
        <v>0.13543148617231687</v>
      </c>
      <c r="K5703" s="10">
        <v>0.24997397550227279</v>
      </c>
      <c r="L5703" s="10">
        <v>0.19789028071758216</v>
      </c>
      <c r="M5703" s="10">
        <v>708.16261672036262</v>
      </c>
      <c r="N5703" s="10">
        <v>0.35417606440195704</v>
      </c>
      <c r="O5703" s="10">
        <v>0.12495228842083347</v>
      </c>
      <c r="P5703" s="10">
        <v>0.10413269023907838</v>
      </c>
      <c r="Q5703" s="10">
        <v>2.0819598181755092E-2</v>
      </c>
    </row>
    <row r="5704" spans="1:17" x14ac:dyDescent="0.2">
      <c r="A5704" s="9" t="str">
        <f t="shared" si="89"/>
        <v>201125A29EDU429</v>
      </c>
      <c r="B5704" s="10">
        <v>2011</v>
      </c>
      <c r="C5704" s="10" t="s">
        <v>2</v>
      </c>
      <c r="D5704" s="10" t="s">
        <v>15</v>
      </c>
      <c r="E5704" s="10">
        <v>29</v>
      </c>
      <c r="F5704" s="10">
        <v>165138</v>
      </c>
      <c r="G5704" s="10">
        <v>0.16466654331104122</v>
      </c>
      <c r="H5704" s="10">
        <v>0.91634875074180377</v>
      </c>
      <c r="I5704" s="10">
        <v>0.76545676948976005</v>
      </c>
      <c r="J5704" s="10">
        <v>8.365124925819617E-2</v>
      </c>
      <c r="K5704" s="10">
        <v>0.22545991837130158</v>
      </c>
      <c r="L5704" s="10">
        <v>5.2755876902953892E-2</v>
      </c>
      <c r="M5704" s="10">
        <v>820.7556835550979</v>
      </c>
      <c r="N5704" s="10">
        <v>0.26231815479440418</v>
      </c>
      <c r="O5704" s="10">
        <v>7.8319319574369994E-2</v>
      </c>
      <c r="P5704" s="10">
        <v>7.102731166357272E-2</v>
      </c>
      <c r="Q5704" s="10">
        <v>7.292007910797268E-3</v>
      </c>
    </row>
    <row r="5705" spans="1:17" x14ac:dyDescent="0.2">
      <c r="A5705" s="9" t="str">
        <f t="shared" si="89"/>
        <v>201125A29EDU529</v>
      </c>
      <c r="B5705" s="10">
        <v>2011</v>
      </c>
      <c r="C5705" s="10" t="s">
        <v>2</v>
      </c>
      <c r="D5705" s="10" t="s">
        <v>17</v>
      </c>
      <c r="E5705" s="10">
        <v>29</v>
      </c>
      <c r="F5705" s="10">
        <v>68456</v>
      </c>
      <c r="G5705" s="10">
        <v>0.12739383846794339</v>
      </c>
      <c r="H5705" s="10">
        <v>0.89474991235245993</v>
      </c>
      <c r="I5705" s="10">
        <v>0.78076428654902419</v>
      </c>
      <c r="J5705" s="10">
        <v>1.7544115928479608E-2</v>
      </c>
      <c r="K5705" s="10">
        <v>7.0176463713918433E-2</v>
      </c>
      <c r="L5705" s="10">
        <v>0.39032371158116164</v>
      </c>
      <c r="M5705" s="10">
        <v>2191.925819895614</v>
      </c>
      <c r="N5705" s="10">
        <v>0.30702933271006194</v>
      </c>
      <c r="O5705" s="10">
        <v>7.4588056561879168E-2</v>
      </c>
      <c r="P5705" s="10">
        <v>4.3882201706205444E-2</v>
      </c>
      <c r="Q5705" s="10">
        <v>3.0705854855673717E-2</v>
      </c>
    </row>
    <row r="5706" spans="1:17" x14ac:dyDescent="0.2">
      <c r="A5706" s="9" t="str">
        <f t="shared" si="89"/>
        <v>201130EMAEDU129</v>
      </c>
      <c r="B5706" s="10">
        <v>2011</v>
      </c>
      <c r="C5706" s="10" t="s">
        <v>4</v>
      </c>
      <c r="D5706" s="10" t="s">
        <v>9</v>
      </c>
      <c r="E5706" s="10">
        <v>29</v>
      </c>
      <c r="F5706" s="10">
        <v>710676</v>
      </c>
      <c r="G5706" s="10">
        <v>8.3314829206913146E-2</v>
      </c>
      <c r="H5706" s="10">
        <v>0.60834473093223917</v>
      </c>
      <c r="I5706" s="10">
        <v>0.55766059357569409</v>
      </c>
      <c r="J5706" s="10">
        <v>0.38109067985973916</v>
      </c>
      <c r="K5706" s="10">
        <v>0.42755207717722282</v>
      </c>
      <c r="L5706" s="10">
        <v>3.5065205522629157E-2</v>
      </c>
      <c r="M5706" s="10">
        <v>681.35690085754538</v>
      </c>
      <c r="N5706" s="10">
        <v>0.27846190446520114</v>
      </c>
      <c r="O5706" s="10">
        <v>0.2083118560350736</v>
      </c>
      <c r="P5706" s="10">
        <v>0.19726072401624534</v>
      </c>
      <c r="Q5706" s="10">
        <v>1.1051132018828274E-2</v>
      </c>
    </row>
    <row r="5707" spans="1:17" x14ac:dyDescent="0.2">
      <c r="A5707" s="9" t="str">
        <f t="shared" si="89"/>
        <v>201130EMAEDU229</v>
      </c>
      <c r="B5707" s="10">
        <v>2011</v>
      </c>
      <c r="C5707" s="10" t="s">
        <v>4</v>
      </c>
      <c r="D5707" s="10" t="s">
        <v>11</v>
      </c>
      <c r="E5707" s="10">
        <v>29</v>
      </c>
      <c r="F5707" s="10">
        <v>159729</v>
      </c>
      <c r="G5707" s="10">
        <v>0.10415925749230169</v>
      </c>
      <c r="H5707" s="10">
        <v>0.72175372036386631</v>
      </c>
      <c r="I5707" s="10">
        <v>0.64657638875845969</v>
      </c>
      <c r="J5707" s="10">
        <v>0.27259921492027123</v>
      </c>
      <c r="K5707" s="10">
        <v>0.34777654652567785</v>
      </c>
      <c r="L5707" s="10">
        <v>2.0685035278502965E-2</v>
      </c>
      <c r="M5707" s="10">
        <v>993.45710970632956</v>
      </c>
      <c r="N5707" s="10">
        <v>0.31387537641880936</v>
      </c>
      <c r="O5707" s="10">
        <v>0.21052532727306875</v>
      </c>
      <c r="P5707" s="10">
        <v>0.19173099437171709</v>
      </c>
      <c r="Q5707" s="10">
        <v>1.8794332901351664E-2</v>
      </c>
    </row>
    <row r="5708" spans="1:17" x14ac:dyDescent="0.2">
      <c r="A5708" s="9" t="str">
        <f t="shared" si="89"/>
        <v>201130EMAEDU329</v>
      </c>
      <c r="B5708" s="10">
        <v>2011</v>
      </c>
      <c r="C5708" s="10" t="s">
        <v>4</v>
      </c>
      <c r="D5708" s="10" t="s">
        <v>13</v>
      </c>
      <c r="E5708" s="10">
        <v>29</v>
      </c>
      <c r="F5708" s="10">
        <v>94572</v>
      </c>
      <c r="G5708" s="10">
        <v>9.3650793650793651E-2</v>
      </c>
      <c r="H5708" s="10">
        <v>0.74609821088694328</v>
      </c>
      <c r="I5708" s="10">
        <v>0.67622552129594382</v>
      </c>
      <c r="J5708" s="10">
        <v>0.22216935245104258</v>
      </c>
      <c r="K5708" s="10">
        <v>0.27933214905045889</v>
      </c>
      <c r="L5708" s="10">
        <v>0.16825275980205559</v>
      </c>
      <c r="M5708" s="10">
        <v>832.47045608081567</v>
      </c>
      <c r="N5708" s="10">
        <v>0.32061286638751429</v>
      </c>
      <c r="O5708" s="10">
        <v>0.22221164826798628</v>
      </c>
      <c r="P5708" s="10">
        <v>0.21586727572643066</v>
      </c>
      <c r="Q5708" s="10">
        <v>6.3443725415556398E-3</v>
      </c>
    </row>
    <row r="5709" spans="1:17" x14ac:dyDescent="0.2">
      <c r="A5709" s="9" t="str">
        <f t="shared" si="89"/>
        <v>201130EMAEDU429</v>
      </c>
      <c r="B5709" s="10">
        <v>2011</v>
      </c>
      <c r="C5709" s="10" t="s">
        <v>4</v>
      </c>
      <c r="D5709" s="10" t="s">
        <v>15</v>
      </c>
      <c r="E5709" s="10">
        <v>29</v>
      </c>
      <c r="F5709" s="10">
        <v>638597</v>
      </c>
      <c r="G5709" s="10">
        <v>9.7917756243648971E-2</v>
      </c>
      <c r="H5709" s="10">
        <v>0.78746220229659702</v>
      </c>
      <c r="I5709" s="10">
        <v>0.71035567032103186</v>
      </c>
      <c r="J5709" s="10">
        <v>0.21065867832138266</v>
      </c>
      <c r="K5709" s="10">
        <v>0.2854163110694225</v>
      </c>
      <c r="L5709" s="10">
        <v>2.2560394113971722E-2</v>
      </c>
      <c r="M5709" s="10">
        <v>1192.8852275386653</v>
      </c>
      <c r="N5709" s="10">
        <v>0.31511506399058747</v>
      </c>
      <c r="O5709" s="10">
        <v>0.18013557951862535</v>
      </c>
      <c r="P5709" s="10">
        <v>0.15191047427764817</v>
      </c>
      <c r="Q5709" s="10">
        <v>2.8225105240977162E-2</v>
      </c>
    </row>
    <row r="5710" spans="1:17" x14ac:dyDescent="0.2">
      <c r="A5710" s="9" t="str">
        <f t="shared" si="89"/>
        <v>201130EMAEDU529</v>
      </c>
      <c r="B5710" s="10">
        <v>2011</v>
      </c>
      <c r="C5710" s="10" t="s">
        <v>4</v>
      </c>
      <c r="D5710" s="10" t="s">
        <v>17</v>
      </c>
      <c r="E5710" s="10">
        <v>29</v>
      </c>
      <c r="F5710" s="10">
        <v>289444</v>
      </c>
      <c r="G5710" s="10">
        <v>5.2109416966241065E-2</v>
      </c>
      <c r="H5710" s="10">
        <v>0.83612028578930642</v>
      </c>
      <c r="I5710" s="10">
        <v>0.7925505451831788</v>
      </c>
      <c r="J5710" s="10">
        <v>0.150391785630381</v>
      </c>
      <c r="K5710" s="10">
        <v>0.18359337212034108</v>
      </c>
      <c r="L5710" s="10">
        <v>0.13486201130443196</v>
      </c>
      <c r="M5710" s="10">
        <v>4128.8435488206587</v>
      </c>
      <c r="N5710" s="10">
        <v>0.28528489103246224</v>
      </c>
      <c r="O5710" s="10">
        <v>0.17220947748096349</v>
      </c>
      <c r="P5710" s="10">
        <v>9.2321830820469589E-2</v>
      </c>
      <c r="Q5710" s="10">
        <v>7.9887646660493916E-2</v>
      </c>
    </row>
    <row r="5711" spans="1:17" x14ac:dyDescent="0.2">
      <c r="A5711" s="9" t="str">
        <f t="shared" si="89"/>
        <v>201115A17EDU131</v>
      </c>
      <c r="B5711" s="10">
        <v>2011</v>
      </c>
      <c r="C5711" s="10" t="s">
        <v>0</v>
      </c>
      <c r="D5711" s="10" t="s">
        <v>9</v>
      </c>
      <c r="E5711" s="10">
        <v>31</v>
      </c>
      <c r="F5711" s="10">
        <v>87424</v>
      </c>
      <c r="G5711" s="10">
        <v>0.36682813563393252</v>
      </c>
      <c r="H5711" s="10">
        <v>0.28572245607613472</v>
      </c>
      <c r="I5711" s="10">
        <v>0.18091142020497805</v>
      </c>
      <c r="J5711" s="10">
        <v>0.13333867130307467</v>
      </c>
      <c r="K5711" s="10">
        <v>0.16192349926793559</v>
      </c>
      <c r="L5711" s="10">
        <v>0.77142432284040996</v>
      </c>
      <c r="M5711" s="10">
        <v>435.07876623376626</v>
      </c>
      <c r="N5711" s="10">
        <v>0.10946650805270863</v>
      </c>
      <c r="O5711" s="10">
        <v>0</v>
      </c>
      <c r="P5711" s="10">
        <v>0</v>
      </c>
      <c r="Q5711" s="10">
        <v>0</v>
      </c>
    </row>
    <row r="5712" spans="1:17" x14ac:dyDescent="0.2">
      <c r="A5712" s="9" t="str">
        <f t="shared" si="89"/>
        <v>201115A17EDU231</v>
      </c>
      <c r="B5712" s="10">
        <v>2011</v>
      </c>
      <c r="C5712" s="10" t="s">
        <v>0</v>
      </c>
      <c r="D5712" s="10" t="s">
        <v>11</v>
      </c>
      <c r="E5712" s="10">
        <v>31</v>
      </c>
      <c r="F5712" s="10">
        <v>70355</v>
      </c>
      <c r="G5712" s="10">
        <v>0.28065073544906649</v>
      </c>
      <c r="H5712" s="10">
        <v>0.3372468197000924</v>
      </c>
      <c r="I5712" s="10">
        <v>0.24259825172340274</v>
      </c>
      <c r="J5712" s="10">
        <v>4.143273399189823E-2</v>
      </c>
      <c r="K5712" s="10">
        <v>7.6924170279297849E-2</v>
      </c>
      <c r="L5712" s="10">
        <v>0.85796318669604155</v>
      </c>
      <c r="M5712" s="10">
        <v>370.89861410532802</v>
      </c>
      <c r="N5712" s="10">
        <v>0.12428398834482268</v>
      </c>
      <c r="O5712" s="10">
        <v>1.7738611328263806E-2</v>
      </c>
      <c r="P5712" s="10">
        <v>1.7738611328263806E-2</v>
      </c>
      <c r="Q5712" s="10">
        <v>0</v>
      </c>
    </row>
    <row r="5713" spans="1:17" x14ac:dyDescent="0.2">
      <c r="A5713" s="9" t="str">
        <f t="shared" si="89"/>
        <v>201115A17EDU331</v>
      </c>
      <c r="B5713" s="10">
        <v>2011</v>
      </c>
      <c r="C5713" s="10" t="s">
        <v>0</v>
      </c>
      <c r="D5713" s="10" t="s">
        <v>13</v>
      </c>
      <c r="E5713" s="10">
        <v>31</v>
      </c>
      <c r="F5713" s="10">
        <v>96586</v>
      </c>
      <c r="G5713" s="10">
        <v>0.283682877735212</v>
      </c>
      <c r="H5713" s="10">
        <v>0.31890750212246083</v>
      </c>
      <c r="I5713" s="10">
        <v>0.22843890418901289</v>
      </c>
      <c r="J5713" s="10">
        <v>3.4477046362826912E-2</v>
      </c>
      <c r="K5713" s="10">
        <v>3.878408879133622E-2</v>
      </c>
      <c r="L5713" s="10">
        <v>0.95260182635164514</v>
      </c>
      <c r="M5713" s="10">
        <v>429.31571758277988</v>
      </c>
      <c r="N5713" s="10">
        <v>0.13361149649017456</v>
      </c>
      <c r="O5713" s="10">
        <v>2.1545565609922764E-2</v>
      </c>
      <c r="P5713" s="10">
        <v>2.1545565609922764E-2</v>
      </c>
      <c r="Q5713" s="10">
        <v>0</v>
      </c>
    </row>
    <row r="5714" spans="1:17" x14ac:dyDescent="0.2">
      <c r="A5714" s="9" t="str">
        <f t="shared" si="89"/>
        <v>201115A17EDU431</v>
      </c>
      <c r="B5714" s="10">
        <v>2011</v>
      </c>
      <c r="C5714" s="10" t="s">
        <v>0</v>
      </c>
      <c r="D5714" s="10" t="s">
        <v>15</v>
      </c>
      <c r="E5714" s="10">
        <v>31</v>
      </c>
      <c r="F5714" s="10">
        <v>5413</v>
      </c>
      <c r="G5714" s="10">
        <v>0.25015015015015013</v>
      </c>
      <c r="H5714" s="10">
        <v>0.61518566414188069</v>
      </c>
      <c r="I5714" s="10">
        <v>0.46129687788656937</v>
      </c>
      <c r="J5714" s="10">
        <v>0.38481433585811936</v>
      </c>
      <c r="K5714" s="10">
        <v>0.53870312211343063</v>
      </c>
      <c r="L5714" s="10">
        <v>7.7036763347496762E-2</v>
      </c>
      <c r="M5714" s="10">
        <v>528.39407288746497</v>
      </c>
      <c r="N5714" s="10">
        <v>0.3074080916312581</v>
      </c>
      <c r="O5714" s="10">
        <v>0</v>
      </c>
      <c r="P5714" s="10">
        <v>0</v>
      </c>
      <c r="Q5714" s="10">
        <v>0</v>
      </c>
    </row>
    <row r="5715" spans="1:17" x14ac:dyDescent="0.2">
      <c r="A5715" s="9" t="str">
        <f t="shared" si="89"/>
        <v>201115A17EDU531</v>
      </c>
      <c r="B5715" s="10">
        <v>2011</v>
      </c>
      <c r="C5715" s="10" t="s">
        <v>0</v>
      </c>
      <c r="D5715" s="10" t="s">
        <v>17</v>
      </c>
      <c r="E5715" s="10">
        <v>31</v>
      </c>
      <c r="F5715" s="10">
        <v>832</v>
      </c>
      <c r="H5715" s="10">
        <v>0</v>
      </c>
      <c r="I5715" s="10">
        <v>0</v>
      </c>
      <c r="J5715" s="10">
        <v>0</v>
      </c>
      <c r="K5715" s="10">
        <v>0</v>
      </c>
      <c r="L5715" s="10">
        <v>1</v>
      </c>
      <c r="N5715" s="10">
        <v>0</v>
      </c>
      <c r="O5715" s="10">
        <v>0</v>
      </c>
      <c r="P5715" s="10">
        <v>0</v>
      </c>
      <c r="Q5715" s="10">
        <v>0</v>
      </c>
    </row>
    <row r="5716" spans="1:17" x14ac:dyDescent="0.2">
      <c r="A5716" s="9" t="str">
        <f t="shared" si="89"/>
        <v>201115A29EDU131</v>
      </c>
      <c r="B5716" s="10">
        <v>2011</v>
      </c>
      <c r="C5716" s="10" t="s">
        <v>3</v>
      </c>
      <c r="D5716" s="10" t="s">
        <v>9</v>
      </c>
      <c r="E5716" s="10">
        <v>31</v>
      </c>
      <c r="F5716" s="10">
        <v>228957</v>
      </c>
      <c r="G5716" s="10">
        <v>0.17976213839934058</v>
      </c>
      <c r="H5716" s="10">
        <v>0.55637084692758898</v>
      </c>
      <c r="I5716" s="10">
        <v>0.45635643374083346</v>
      </c>
      <c r="J5716" s="10">
        <v>0.19818131788938534</v>
      </c>
      <c r="K5716" s="10">
        <v>0.26545595897919699</v>
      </c>
      <c r="L5716" s="10">
        <v>0.35090431827810464</v>
      </c>
      <c r="M5716" s="10">
        <v>649.37909793172196</v>
      </c>
      <c r="N5716" s="10">
        <v>0.20543158759068297</v>
      </c>
      <c r="O5716" s="10">
        <v>5.2717322466664045E-2</v>
      </c>
      <c r="P5716" s="10">
        <v>5.0900387408989459E-2</v>
      </c>
      <c r="Q5716" s="10">
        <v>1.8169350576745852E-3</v>
      </c>
    </row>
    <row r="5717" spans="1:17" x14ac:dyDescent="0.2">
      <c r="A5717" s="9" t="str">
        <f t="shared" si="89"/>
        <v>201115A29EDU231</v>
      </c>
      <c r="B5717" s="10">
        <v>2011</v>
      </c>
      <c r="C5717" s="10" t="s">
        <v>3</v>
      </c>
      <c r="D5717" s="10" t="s">
        <v>11</v>
      </c>
      <c r="E5717" s="10">
        <v>31</v>
      </c>
      <c r="F5717" s="10">
        <v>167782</v>
      </c>
      <c r="G5717" s="10">
        <v>0.15791981485263087</v>
      </c>
      <c r="H5717" s="10">
        <v>0.61292033710409932</v>
      </c>
      <c r="I5717" s="10">
        <v>0.51612807094920787</v>
      </c>
      <c r="J5717" s="10">
        <v>0.10916546471015962</v>
      </c>
      <c r="K5717" s="10">
        <v>0.1687427733606704</v>
      </c>
      <c r="L5717" s="10">
        <v>0.439177027333087</v>
      </c>
      <c r="M5717" s="10">
        <v>640.40877951935681</v>
      </c>
      <c r="N5717" s="10">
        <v>0.21092846670083798</v>
      </c>
      <c r="O5717" s="10">
        <v>5.9571348535599769E-2</v>
      </c>
      <c r="P5717" s="10">
        <v>5.9571348535599769E-2</v>
      </c>
      <c r="Q5717" s="10">
        <v>0</v>
      </c>
    </row>
    <row r="5718" spans="1:17" x14ac:dyDescent="0.2">
      <c r="A5718" s="9" t="str">
        <f t="shared" si="89"/>
        <v>201115A29EDU331</v>
      </c>
      <c r="B5718" s="10">
        <v>2011</v>
      </c>
      <c r="C5718" s="10" t="s">
        <v>3</v>
      </c>
      <c r="D5718" s="10" t="s">
        <v>13</v>
      </c>
      <c r="E5718" s="10">
        <v>31</v>
      </c>
      <c r="F5718" s="10">
        <v>223560</v>
      </c>
      <c r="G5718" s="10">
        <v>0.1953276008813446</v>
      </c>
      <c r="H5718" s="10">
        <v>0.56234120594023973</v>
      </c>
      <c r="I5718" s="10">
        <v>0.45250044730721062</v>
      </c>
      <c r="J5718" s="10">
        <v>6.1460010735373057E-2</v>
      </c>
      <c r="K5718" s="10">
        <v>9.6842011093218827E-2</v>
      </c>
      <c r="L5718" s="10">
        <v>0.63316335659330825</v>
      </c>
      <c r="M5718" s="10">
        <v>705.61631627287318</v>
      </c>
      <c r="N5718" s="10">
        <v>0.19923957774199319</v>
      </c>
      <c r="O5718" s="10">
        <v>4.840311325818572E-2</v>
      </c>
      <c r="P5718" s="10">
        <v>4.4681517266058332E-2</v>
      </c>
      <c r="Q5718" s="10">
        <v>3.7215959921273931E-3</v>
      </c>
    </row>
    <row r="5719" spans="1:17" x14ac:dyDescent="0.2">
      <c r="A5719" s="9" t="str">
        <f t="shared" si="89"/>
        <v>201115A29EDU431</v>
      </c>
      <c r="B5719" s="10">
        <v>2011</v>
      </c>
      <c r="C5719" s="10" t="s">
        <v>3</v>
      </c>
      <c r="D5719" s="10" t="s">
        <v>15</v>
      </c>
      <c r="E5719" s="10">
        <v>31</v>
      </c>
      <c r="F5719" s="10">
        <v>449205</v>
      </c>
      <c r="G5719" s="10">
        <v>9.3543115000976326E-2</v>
      </c>
      <c r="H5719" s="10">
        <v>0.8322458565688271</v>
      </c>
      <c r="I5719" s="10">
        <v>0.75439498669872329</v>
      </c>
      <c r="J5719" s="10">
        <v>0.14088667757482665</v>
      </c>
      <c r="K5719" s="10">
        <v>0.21132445097449939</v>
      </c>
      <c r="L5719" s="10">
        <v>7.5061497534533228E-2</v>
      </c>
      <c r="M5719" s="10">
        <v>926.44251249054685</v>
      </c>
      <c r="N5719" s="10">
        <v>0.25948063801605059</v>
      </c>
      <c r="O5719" s="10">
        <v>6.0239756903863489E-2</v>
      </c>
      <c r="P5719" s="10">
        <v>5.282888658852862E-2</v>
      </c>
      <c r="Q5719" s="10">
        <v>7.4108703153348693E-3</v>
      </c>
    </row>
    <row r="5720" spans="1:17" x14ac:dyDescent="0.2">
      <c r="A5720" s="9" t="str">
        <f t="shared" si="89"/>
        <v>201115A29EDU531</v>
      </c>
      <c r="B5720" s="10">
        <v>2011</v>
      </c>
      <c r="C5720" s="10" t="s">
        <v>3</v>
      </c>
      <c r="D5720" s="10" t="s">
        <v>17</v>
      </c>
      <c r="E5720" s="10">
        <v>31</v>
      </c>
      <c r="F5720" s="10">
        <v>228145</v>
      </c>
      <c r="G5720" s="10">
        <v>9.5260377672406624E-2</v>
      </c>
      <c r="H5720" s="10">
        <v>0.84304280172697188</v>
      </c>
      <c r="I5720" s="10">
        <v>0.76273422604045671</v>
      </c>
      <c r="J5720" s="10">
        <v>3.8322119704573845E-2</v>
      </c>
      <c r="K5720" s="10">
        <v>7.6644239409147691E-2</v>
      </c>
      <c r="L5720" s="10">
        <v>0.54014771307720966</v>
      </c>
      <c r="M5720" s="10">
        <v>1724.9263335592236</v>
      </c>
      <c r="N5720" s="10">
        <v>0.27916018321681385</v>
      </c>
      <c r="O5720" s="10">
        <v>7.4794538561002877E-2</v>
      </c>
      <c r="P5720" s="10">
        <v>5.6547371189375181E-2</v>
      </c>
      <c r="Q5720" s="10">
        <v>1.8247167371627692E-2</v>
      </c>
    </row>
    <row r="5721" spans="1:17" x14ac:dyDescent="0.2">
      <c r="A5721" s="9" t="str">
        <f t="shared" si="89"/>
        <v>201118A24EDU131</v>
      </c>
      <c r="B5721" s="10">
        <v>2011</v>
      </c>
      <c r="C5721" s="10" t="s">
        <v>1</v>
      </c>
      <c r="D5721" s="10" t="s">
        <v>9</v>
      </c>
      <c r="E5721" s="10">
        <v>31</v>
      </c>
      <c r="F5721" s="10">
        <v>78673</v>
      </c>
      <c r="G5721" s="10">
        <v>0.1654366649959384</v>
      </c>
      <c r="H5721" s="10">
        <v>0.73543655383676743</v>
      </c>
      <c r="I5721" s="10">
        <v>0.61376838305390669</v>
      </c>
      <c r="J5721" s="10">
        <v>0.21167363644452353</v>
      </c>
      <c r="K5721" s="10">
        <v>0.32276638745185771</v>
      </c>
      <c r="L5721" s="10">
        <v>0.13224359055838725</v>
      </c>
      <c r="M5721" s="10">
        <v>693.63618694037996</v>
      </c>
      <c r="N5721" s="10">
        <v>0.29101470644312533</v>
      </c>
      <c r="O5721" s="10">
        <v>8.9941911456281068E-2</v>
      </c>
      <c r="P5721" s="10">
        <v>8.4654201568517787E-2</v>
      </c>
      <c r="Q5721" s="10">
        <v>5.2877098877632733E-3</v>
      </c>
    </row>
    <row r="5722" spans="1:17" x14ac:dyDescent="0.2">
      <c r="A5722" s="9" t="str">
        <f t="shared" si="89"/>
        <v>201118A24EDU231</v>
      </c>
      <c r="B5722" s="10">
        <v>2011</v>
      </c>
      <c r="C5722" s="10" t="s">
        <v>1</v>
      </c>
      <c r="D5722" s="10" t="s">
        <v>11</v>
      </c>
      <c r="E5722" s="10">
        <v>31</v>
      </c>
      <c r="F5722" s="10">
        <v>65777</v>
      </c>
      <c r="G5722" s="10">
        <v>0.16943013210397861</v>
      </c>
      <c r="H5722" s="10">
        <v>0.784864010216337</v>
      </c>
      <c r="I5722" s="10">
        <v>0.65188439728172465</v>
      </c>
      <c r="J5722" s="10">
        <v>0.17714398649984037</v>
      </c>
      <c r="K5722" s="10">
        <v>0.27847119813916721</v>
      </c>
      <c r="L5722" s="10">
        <v>0.17089560180610244</v>
      </c>
      <c r="M5722" s="10">
        <v>693.61878533472452</v>
      </c>
      <c r="N5722" s="10">
        <v>0.22784559952567007</v>
      </c>
      <c r="O5722" s="10">
        <v>6.328959970810466E-2</v>
      </c>
      <c r="P5722" s="10">
        <v>6.328959970810466E-2</v>
      </c>
      <c r="Q5722" s="10">
        <v>0</v>
      </c>
    </row>
    <row r="5723" spans="1:17" x14ac:dyDescent="0.2">
      <c r="A5723" s="9" t="str">
        <f t="shared" si="89"/>
        <v>201118A24EDU331</v>
      </c>
      <c r="B5723" s="10">
        <v>2011</v>
      </c>
      <c r="C5723" s="10" t="s">
        <v>1</v>
      </c>
      <c r="D5723" s="10" t="s">
        <v>13</v>
      </c>
      <c r="E5723" s="10">
        <v>31</v>
      </c>
      <c r="F5723" s="10">
        <v>89512</v>
      </c>
      <c r="G5723" s="10">
        <v>0.21425229271944601</v>
      </c>
      <c r="H5723" s="10">
        <v>0.71628385021002772</v>
      </c>
      <c r="I5723" s="10">
        <v>0.56281839306461701</v>
      </c>
      <c r="J5723" s="10">
        <v>6.0461167217803202E-2</v>
      </c>
      <c r="K5723" s="10">
        <v>0.12093350612208419</v>
      </c>
      <c r="L5723" s="10">
        <v>0.50231253910090268</v>
      </c>
      <c r="M5723" s="10">
        <v>721.91011601872583</v>
      </c>
      <c r="N5723" s="10">
        <v>0.20926803110197514</v>
      </c>
      <c r="O5723" s="10">
        <v>4.1849137545803917E-2</v>
      </c>
      <c r="P5723" s="10">
        <v>3.7201715971042985E-2</v>
      </c>
      <c r="Q5723" s="10">
        <v>4.647421574760926E-3</v>
      </c>
    </row>
    <row r="5724" spans="1:17" x14ac:dyDescent="0.2">
      <c r="A5724" s="9" t="str">
        <f t="shared" si="89"/>
        <v>201118A24EDU431</v>
      </c>
      <c r="B5724" s="10">
        <v>2011</v>
      </c>
      <c r="C5724" s="10" t="s">
        <v>1</v>
      </c>
      <c r="D5724" s="10" t="s">
        <v>15</v>
      </c>
      <c r="E5724" s="10">
        <v>31</v>
      </c>
      <c r="F5724" s="10">
        <v>276026</v>
      </c>
      <c r="G5724" s="10">
        <v>0.1050810876669292</v>
      </c>
      <c r="H5724" s="10">
        <v>0.83257736590031373</v>
      </c>
      <c r="I5724" s="10">
        <v>0.74508923072464184</v>
      </c>
      <c r="J5724" s="10">
        <v>0.12369849217102737</v>
      </c>
      <c r="K5724" s="10">
        <v>0.1991225464267859</v>
      </c>
      <c r="L5724" s="10">
        <v>0.10707686957025787</v>
      </c>
      <c r="M5724" s="10">
        <v>860.54401794283547</v>
      </c>
      <c r="N5724" s="10">
        <v>0.24583191438487678</v>
      </c>
      <c r="O5724" s="10">
        <v>4.2227906066819795E-2</v>
      </c>
      <c r="P5724" s="10">
        <v>3.6195865606863123E-2</v>
      </c>
      <c r="Q5724" s="10">
        <v>6.0320404599566706E-3</v>
      </c>
    </row>
    <row r="5725" spans="1:17" x14ac:dyDescent="0.2">
      <c r="A5725" s="9" t="str">
        <f t="shared" si="89"/>
        <v>201118A24EDU531</v>
      </c>
      <c r="B5725" s="10">
        <v>2011</v>
      </c>
      <c r="C5725" s="10" t="s">
        <v>1</v>
      </c>
      <c r="D5725" s="10" t="s">
        <v>17</v>
      </c>
      <c r="E5725" s="10">
        <v>31</v>
      </c>
      <c r="F5725" s="10">
        <v>111163</v>
      </c>
      <c r="G5725" s="10">
        <v>0.13729969033686168</v>
      </c>
      <c r="H5725" s="10">
        <v>0.76402220163183798</v>
      </c>
      <c r="I5725" s="10">
        <v>0.65912218993729932</v>
      </c>
      <c r="J5725" s="10">
        <v>1.872025763968227E-2</v>
      </c>
      <c r="K5725" s="10">
        <v>5.9930012684076536E-2</v>
      </c>
      <c r="L5725" s="10">
        <v>0.73409317848564726</v>
      </c>
      <c r="M5725" s="10">
        <v>1132.7204889489019</v>
      </c>
      <c r="N5725" s="10">
        <v>0.27709759542293749</v>
      </c>
      <c r="O5725" s="10">
        <v>5.6160772919046809E-2</v>
      </c>
      <c r="P5725" s="10">
        <v>4.4916024216690803E-2</v>
      </c>
      <c r="Q5725" s="10">
        <v>1.1244748702356E-2</v>
      </c>
    </row>
    <row r="5726" spans="1:17" x14ac:dyDescent="0.2">
      <c r="A5726" s="9" t="str">
        <f t="shared" si="89"/>
        <v>201125A29EDU131</v>
      </c>
      <c r="B5726" s="10">
        <v>2011</v>
      </c>
      <c r="C5726" s="10" t="s">
        <v>2</v>
      </c>
      <c r="D5726" s="10" t="s">
        <v>9</v>
      </c>
      <c r="E5726" s="10">
        <v>31</v>
      </c>
      <c r="F5726" s="10">
        <v>62860</v>
      </c>
      <c r="G5726" s="10">
        <v>9.3474308034211057E-2</v>
      </c>
      <c r="H5726" s="10">
        <v>0.7086700604517977</v>
      </c>
      <c r="I5726" s="10">
        <v>0.6424276169265033</v>
      </c>
      <c r="J5726" s="10">
        <v>0.2714762965319758</v>
      </c>
      <c r="K5726" s="10">
        <v>0.33771874005727015</v>
      </c>
      <c r="L5726" s="10">
        <v>3.9723194400254534E-2</v>
      </c>
      <c r="M5726" s="10">
        <v>681.92523316724157</v>
      </c>
      <c r="N5726" s="10">
        <v>0.23178491886732422</v>
      </c>
      <c r="O5726" s="10">
        <v>7.9446388800509068E-2</v>
      </c>
      <c r="P5726" s="10">
        <v>7.9446388800509068E-2</v>
      </c>
      <c r="Q5726" s="10">
        <v>0</v>
      </c>
    </row>
    <row r="5727" spans="1:17" x14ac:dyDescent="0.2">
      <c r="A5727" s="9" t="str">
        <f t="shared" si="89"/>
        <v>201125A29EDU231</v>
      </c>
      <c r="B5727" s="10">
        <v>2011</v>
      </c>
      <c r="C5727" s="10" t="s">
        <v>2</v>
      </c>
      <c r="D5727" s="10" t="s">
        <v>11</v>
      </c>
      <c r="E5727" s="10">
        <v>31</v>
      </c>
      <c r="F5727" s="10">
        <v>31650</v>
      </c>
      <c r="G5727" s="10">
        <v>3.0344927958084703E-2</v>
      </c>
      <c r="H5727" s="10">
        <v>0.86837282780410741</v>
      </c>
      <c r="I5727" s="10">
        <v>0.84202211690363349</v>
      </c>
      <c r="J5727" s="10">
        <v>0.11845181674565561</v>
      </c>
      <c r="K5727" s="10">
        <v>0.14480252764612955</v>
      </c>
      <c r="L5727" s="10">
        <v>6.5813586097946283E-2</v>
      </c>
      <c r="M5727" s="10">
        <v>730.77992629704772</v>
      </c>
      <c r="N5727" s="10">
        <v>0.36837282780410741</v>
      </c>
      <c r="O5727" s="10">
        <v>0.14483412322274883</v>
      </c>
      <c r="P5727" s="10">
        <v>0.14483412322274883</v>
      </c>
      <c r="Q5727" s="10">
        <v>0</v>
      </c>
    </row>
    <row r="5728" spans="1:17" x14ac:dyDescent="0.2">
      <c r="A5728" s="9" t="str">
        <f t="shared" si="89"/>
        <v>201125A29EDU331</v>
      </c>
      <c r="B5728" s="10">
        <v>2011</v>
      </c>
      <c r="C5728" s="10" t="s">
        <v>2</v>
      </c>
      <c r="D5728" s="10" t="s">
        <v>13</v>
      </c>
      <c r="E5728" s="10">
        <v>31</v>
      </c>
      <c r="F5728" s="10">
        <v>37462</v>
      </c>
      <c r="G5728" s="10">
        <v>6.7567128802883208E-2</v>
      </c>
      <c r="H5728" s="10">
        <v>0.82213976829854252</v>
      </c>
      <c r="I5728" s="10">
        <v>0.76659014467994235</v>
      </c>
      <c r="J5728" s="10">
        <v>0.1334151940633175</v>
      </c>
      <c r="K5728" s="10">
        <v>0.18896481768191767</v>
      </c>
      <c r="L5728" s="10">
        <v>0.12223052693395975</v>
      </c>
      <c r="M5728" s="10">
        <v>882.00825266383458</v>
      </c>
      <c r="N5728" s="10">
        <v>0.34448240884095882</v>
      </c>
      <c r="O5728" s="10">
        <v>0.13330841919812075</v>
      </c>
      <c r="P5728" s="10">
        <v>0.12220383321766057</v>
      </c>
      <c r="Q5728" s="10">
        <v>1.1104585980460199E-2</v>
      </c>
    </row>
    <row r="5729" spans="1:17" x14ac:dyDescent="0.2">
      <c r="A5729" s="9" t="str">
        <f t="shared" si="89"/>
        <v>201125A29EDU431</v>
      </c>
      <c r="B5729" s="10">
        <v>2011</v>
      </c>
      <c r="C5729" s="10" t="s">
        <v>2</v>
      </c>
      <c r="D5729" s="10" t="s">
        <v>15</v>
      </c>
      <c r="E5729" s="10">
        <v>31</v>
      </c>
      <c r="F5729" s="10">
        <v>167766</v>
      </c>
      <c r="G5729" s="10">
        <v>7.0991997498329851E-2</v>
      </c>
      <c r="H5729" s="10">
        <v>0.83870390901612957</v>
      </c>
      <c r="I5729" s="10">
        <v>0.77916264320541706</v>
      </c>
      <c r="J5729" s="10">
        <v>0.16129609098387038</v>
      </c>
      <c r="K5729" s="10">
        <v>0.22083735679458294</v>
      </c>
      <c r="L5729" s="10">
        <v>2.2322759081101057E-2</v>
      </c>
      <c r="M5729" s="10">
        <v>1036.8415000079804</v>
      </c>
      <c r="N5729" s="10">
        <v>0.28039054397196095</v>
      </c>
      <c r="O5729" s="10">
        <v>9.1818366057484835E-2</v>
      </c>
      <c r="P5729" s="10">
        <v>8.1899788991810024E-2</v>
      </c>
      <c r="Q5729" s="10">
        <v>9.9185770656748089E-3</v>
      </c>
    </row>
    <row r="5730" spans="1:17" x14ac:dyDescent="0.2">
      <c r="A5730" s="9" t="str">
        <f t="shared" si="89"/>
        <v>201125A29EDU531</v>
      </c>
      <c r="B5730" s="10">
        <v>2011</v>
      </c>
      <c r="C5730" s="10" t="s">
        <v>2</v>
      </c>
      <c r="D5730" s="10" t="s">
        <v>17</v>
      </c>
      <c r="E5730" s="10">
        <v>31</v>
      </c>
      <c r="F5730" s="10">
        <v>116150</v>
      </c>
      <c r="G5730" s="10">
        <v>6.2017596946138447E-2</v>
      </c>
      <c r="H5730" s="10">
        <v>0.92470942746448559</v>
      </c>
      <c r="I5730" s="10">
        <v>0.86736117089969866</v>
      </c>
      <c r="J5730" s="10">
        <v>5.7356866121394748E-2</v>
      </c>
      <c r="K5730" s="10">
        <v>9.3189840723202758E-2</v>
      </c>
      <c r="L5730" s="10">
        <v>0.35123547137322431</v>
      </c>
      <c r="M5730" s="10">
        <v>2163.885025864703</v>
      </c>
      <c r="N5730" s="10">
        <v>0.28313387860525185</v>
      </c>
      <c r="O5730" s="10">
        <v>9.316401205337925E-2</v>
      </c>
      <c r="P5730" s="10">
        <v>6.808437365475678E-2</v>
      </c>
      <c r="Q5730" s="10">
        <v>2.507963839862247E-2</v>
      </c>
    </row>
    <row r="5731" spans="1:17" x14ac:dyDescent="0.2">
      <c r="A5731" s="9" t="str">
        <f t="shared" si="89"/>
        <v>201130EMAEDU131</v>
      </c>
      <c r="B5731" s="10">
        <v>2011</v>
      </c>
      <c r="C5731" s="10" t="s">
        <v>4</v>
      </c>
      <c r="D5731" s="10" t="s">
        <v>9</v>
      </c>
      <c r="E5731" s="10">
        <v>31</v>
      </c>
      <c r="F5731" s="10">
        <v>1155260</v>
      </c>
      <c r="G5731" s="10">
        <v>4.1365571596707028E-2</v>
      </c>
      <c r="H5731" s="10">
        <v>0.55748316396309061</v>
      </c>
      <c r="I5731" s="10">
        <v>0.53442255423021656</v>
      </c>
      <c r="J5731" s="10">
        <v>0.43927341031456124</v>
      </c>
      <c r="K5731" s="10">
        <v>0.46161383584647614</v>
      </c>
      <c r="L5731" s="10">
        <v>1.6572892682166784E-2</v>
      </c>
      <c r="M5731" s="10">
        <v>851.4144469420014</v>
      </c>
      <c r="N5731" s="10">
        <v>0.22704930560862588</v>
      </c>
      <c r="O5731" s="10">
        <v>0.14967538332210173</v>
      </c>
      <c r="P5731" s="10">
        <v>0.13738198125594869</v>
      </c>
      <c r="Q5731" s="10">
        <v>1.2293402066153022E-2</v>
      </c>
    </row>
    <row r="5732" spans="1:17" x14ac:dyDescent="0.2">
      <c r="A5732" s="9" t="str">
        <f t="shared" si="89"/>
        <v>201130EMAEDU231</v>
      </c>
      <c r="B5732" s="10">
        <v>2011</v>
      </c>
      <c r="C5732" s="10" t="s">
        <v>4</v>
      </c>
      <c r="D5732" s="10" t="s">
        <v>11</v>
      </c>
      <c r="E5732" s="10">
        <v>31</v>
      </c>
      <c r="F5732" s="10">
        <v>288905</v>
      </c>
      <c r="G5732" s="10">
        <v>4.4543646451826242E-2</v>
      </c>
      <c r="H5732" s="10">
        <v>0.71179453453557395</v>
      </c>
      <c r="I5732" s="10">
        <v>0.68008861044287916</v>
      </c>
      <c r="J5732" s="10">
        <v>0.28532216472542876</v>
      </c>
      <c r="K5732" s="10">
        <v>0.31558470777591252</v>
      </c>
      <c r="L5732" s="10">
        <v>2.305256053027812E-2</v>
      </c>
      <c r="M5732" s="10">
        <v>1115.275891692386</v>
      </c>
      <c r="N5732" s="10">
        <v>0.30543950433533512</v>
      </c>
      <c r="O5732" s="10">
        <v>0.18299440992713867</v>
      </c>
      <c r="P5732" s="10">
        <v>0.14986241151935759</v>
      </c>
      <c r="Q5732" s="10">
        <v>3.3131998407781103E-2</v>
      </c>
    </row>
    <row r="5733" spans="1:17" x14ac:dyDescent="0.2">
      <c r="A5733" s="9" t="str">
        <f t="shared" si="89"/>
        <v>201130EMAEDU331</v>
      </c>
      <c r="B5733" s="10">
        <v>2011</v>
      </c>
      <c r="C5733" s="10" t="s">
        <v>4</v>
      </c>
      <c r="D5733" s="10" t="s">
        <v>13</v>
      </c>
      <c r="E5733" s="10">
        <v>31</v>
      </c>
      <c r="F5733" s="10">
        <v>88691</v>
      </c>
      <c r="G5733" s="10">
        <v>3.0503609764669704E-2</v>
      </c>
      <c r="H5733" s="10">
        <v>0.76994283523694629</v>
      </c>
      <c r="I5733" s="10">
        <v>0.74645679944977505</v>
      </c>
      <c r="J5733" s="10">
        <v>0.20658240407707659</v>
      </c>
      <c r="K5733" s="10">
        <v>0.23006843986424777</v>
      </c>
      <c r="L5733" s="10">
        <v>9.8589484840626448E-2</v>
      </c>
      <c r="M5733" s="10">
        <v>1234.5572944463629</v>
      </c>
      <c r="N5733" s="10">
        <v>0.37561872117802259</v>
      </c>
      <c r="O5733" s="10">
        <v>0.28173095353530797</v>
      </c>
      <c r="P5733" s="10">
        <v>0.24416231635678931</v>
      </c>
      <c r="Q5733" s="10">
        <v>3.7568637178518674E-2</v>
      </c>
    </row>
    <row r="5734" spans="1:17" x14ac:dyDescent="0.2">
      <c r="A5734" s="9" t="str">
        <f t="shared" si="89"/>
        <v>201130EMAEDU431</v>
      </c>
      <c r="B5734" s="10">
        <v>2011</v>
      </c>
      <c r="C5734" s="10" t="s">
        <v>4</v>
      </c>
      <c r="D5734" s="10" t="s">
        <v>15</v>
      </c>
      <c r="E5734" s="10">
        <v>31</v>
      </c>
      <c r="F5734" s="10">
        <v>643625</v>
      </c>
      <c r="G5734" s="10">
        <v>4.0608672856629009E-2</v>
      </c>
      <c r="H5734" s="10">
        <v>0.76455544765973971</v>
      </c>
      <c r="I5734" s="10">
        <v>0.73350786560497183</v>
      </c>
      <c r="J5734" s="10">
        <v>0.23479821324529035</v>
      </c>
      <c r="K5734" s="10">
        <v>0.26584579530005825</v>
      </c>
      <c r="L5734" s="10">
        <v>1.3579335793357933E-2</v>
      </c>
      <c r="M5734" s="10">
        <v>1735.9398444279439</v>
      </c>
      <c r="N5734" s="10">
        <v>0.33505068945426297</v>
      </c>
      <c r="O5734" s="10">
        <v>0.19988191881918818</v>
      </c>
      <c r="P5734" s="10">
        <v>0.15654146436201205</v>
      </c>
      <c r="Q5734" s="10">
        <v>4.3340454457176152E-2</v>
      </c>
    </row>
    <row r="5735" spans="1:17" x14ac:dyDescent="0.2">
      <c r="A5735" s="9" t="str">
        <f t="shared" si="89"/>
        <v>201130EMAEDU531</v>
      </c>
      <c r="B5735" s="10">
        <v>2011</v>
      </c>
      <c r="C5735" s="10" t="s">
        <v>4</v>
      </c>
      <c r="D5735" s="10" t="s">
        <v>17</v>
      </c>
      <c r="E5735" s="10">
        <v>31</v>
      </c>
      <c r="F5735" s="10">
        <v>485014</v>
      </c>
      <c r="G5735" s="10">
        <v>3.1541088278676931E-2</v>
      </c>
      <c r="H5735" s="10">
        <v>0.81632282779466159</v>
      </c>
      <c r="I5735" s="10">
        <v>0.79057511741929098</v>
      </c>
      <c r="J5735" s="10">
        <v>0.17251873141806215</v>
      </c>
      <c r="K5735" s="10">
        <v>0.19139653700717918</v>
      </c>
      <c r="L5735" s="10">
        <v>0.1158791292622481</v>
      </c>
      <c r="M5735" s="10">
        <v>4134.8589091032691</v>
      </c>
      <c r="N5735" s="10">
        <v>0.2995789812252842</v>
      </c>
      <c r="O5735" s="10">
        <v>0.17855360876180892</v>
      </c>
      <c r="P5735" s="10">
        <v>0.10901747166061186</v>
      </c>
      <c r="Q5735" s="10">
        <v>6.9536137101197076E-2</v>
      </c>
    </row>
    <row r="5736" spans="1:17" x14ac:dyDescent="0.2">
      <c r="A5736" s="9" t="str">
        <f t="shared" si="89"/>
        <v>201115A17EDU133</v>
      </c>
      <c r="B5736" s="10">
        <v>2011</v>
      </c>
      <c r="C5736" s="10" t="s">
        <v>0</v>
      </c>
      <c r="D5736" s="10" t="s">
        <v>9</v>
      </c>
      <c r="E5736" s="10">
        <v>33</v>
      </c>
      <c r="F5736" s="10">
        <v>253368</v>
      </c>
      <c r="G5736" s="10">
        <v>0.347008855955178</v>
      </c>
      <c r="H5736" s="10">
        <v>0.13102680685800891</v>
      </c>
      <c r="I5736" s="10">
        <v>8.5559344510751159E-2</v>
      </c>
      <c r="J5736" s="10">
        <v>8.8235294117647065E-2</v>
      </c>
      <c r="K5736" s="10">
        <v>0.10160714849546904</v>
      </c>
      <c r="L5736" s="10">
        <v>0.85026917369202104</v>
      </c>
      <c r="M5736" s="10">
        <v>539.03685538783873</v>
      </c>
      <c r="N5736" s="10">
        <v>6.1495532190331846E-2</v>
      </c>
      <c r="O5736" s="10">
        <v>2.1391809541852169E-2</v>
      </c>
      <c r="P5736" s="10">
        <v>2.1391809541852169E-2</v>
      </c>
      <c r="Q5736" s="10">
        <v>0</v>
      </c>
    </row>
    <row r="5737" spans="1:17" x14ac:dyDescent="0.2">
      <c r="A5737" s="9" t="str">
        <f t="shared" si="89"/>
        <v>201115A17EDU233</v>
      </c>
      <c r="B5737" s="10">
        <v>2011</v>
      </c>
      <c r="C5737" s="10" t="s">
        <v>0</v>
      </c>
      <c r="D5737" s="10" t="s">
        <v>11</v>
      </c>
      <c r="E5737" s="10">
        <v>33</v>
      </c>
      <c r="F5737" s="10">
        <v>132097</v>
      </c>
      <c r="G5737" s="10">
        <v>0.47055758207399689</v>
      </c>
      <c r="H5737" s="10">
        <v>8.7163220966411048E-2</v>
      </c>
      <c r="I5737" s="10">
        <v>4.6147906462675158E-2</v>
      </c>
      <c r="J5737" s="10">
        <v>3.0750130585857363E-2</v>
      </c>
      <c r="K5737" s="10">
        <v>4.6132766073415744E-2</v>
      </c>
      <c r="L5737" s="10">
        <v>0.92822698471577703</v>
      </c>
      <c r="M5737" s="10">
        <v>382.18503937007875</v>
      </c>
      <c r="N5737" s="10">
        <v>2.0507657251867945E-2</v>
      </c>
      <c r="O5737" s="10">
        <v>5.1250217643095605E-3</v>
      </c>
      <c r="P5737" s="10">
        <v>5.1250217643095605E-3</v>
      </c>
      <c r="Q5737" s="10">
        <v>0</v>
      </c>
    </row>
    <row r="5738" spans="1:17" x14ac:dyDescent="0.2">
      <c r="A5738" s="9" t="str">
        <f t="shared" si="89"/>
        <v>201115A17EDU333</v>
      </c>
      <c r="B5738" s="10">
        <v>2011</v>
      </c>
      <c r="C5738" s="10" t="s">
        <v>0</v>
      </c>
      <c r="D5738" s="10" t="s">
        <v>13</v>
      </c>
      <c r="E5738" s="10">
        <v>33</v>
      </c>
      <c r="F5738" s="10">
        <v>174102</v>
      </c>
      <c r="G5738" s="10">
        <v>0.37836651637872559</v>
      </c>
      <c r="H5738" s="10">
        <v>0.14395584197769123</v>
      </c>
      <c r="I5738" s="10">
        <v>8.9487771536225891E-2</v>
      </c>
      <c r="J5738" s="10">
        <v>2.7236907100435376E-2</v>
      </c>
      <c r="K5738" s="10">
        <v>3.1125432217895255E-2</v>
      </c>
      <c r="L5738" s="10">
        <v>0.94553767331794003</v>
      </c>
      <c r="M5738" s="10">
        <v>441.98020532778634</v>
      </c>
      <c r="N5738" s="10">
        <v>7.0027914670710276E-2</v>
      </c>
      <c r="O5738" s="10">
        <v>1.5559844229244925E-2</v>
      </c>
      <c r="P5738" s="10">
        <v>1.5559844229244925E-2</v>
      </c>
      <c r="Q5738" s="10">
        <v>0</v>
      </c>
    </row>
    <row r="5739" spans="1:17" x14ac:dyDescent="0.2">
      <c r="A5739" s="9" t="str">
        <f t="shared" si="89"/>
        <v>201115A17EDU433</v>
      </c>
      <c r="B5739" s="10">
        <v>2011</v>
      </c>
      <c r="C5739" s="10" t="s">
        <v>0</v>
      </c>
      <c r="D5739" s="10" t="s">
        <v>15</v>
      </c>
      <c r="E5739" s="10">
        <v>33</v>
      </c>
      <c r="F5739" s="10">
        <v>14902</v>
      </c>
      <c r="G5739" s="10">
        <v>0.55553732567678427</v>
      </c>
      <c r="H5739" s="10">
        <v>0.40900550261709839</v>
      </c>
      <c r="I5739" s="10">
        <v>0.18178767950610655</v>
      </c>
      <c r="J5739" s="10">
        <v>0.40920681787679508</v>
      </c>
      <c r="K5739" s="10">
        <v>0.63642464098778684</v>
      </c>
      <c r="L5739" s="10">
        <v>0.27264796671587704</v>
      </c>
      <c r="M5739" s="10">
        <v>549.90771502399411</v>
      </c>
      <c r="N5739" s="10">
        <v>0.13635753590122132</v>
      </c>
      <c r="O5739" s="10">
        <v>0</v>
      </c>
      <c r="P5739" s="10">
        <v>0</v>
      </c>
      <c r="Q5739" s="10">
        <v>0</v>
      </c>
    </row>
    <row r="5740" spans="1:17" x14ac:dyDescent="0.2">
      <c r="A5740" s="9" t="str">
        <f t="shared" si="89"/>
        <v>201115A17EDU533</v>
      </c>
      <c r="B5740" s="10">
        <v>2011</v>
      </c>
      <c r="C5740" s="10" t="s">
        <v>0</v>
      </c>
      <c r="D5740" s="10" t="s">
        <v>17</v>
      </c>
      <c r="E5740" s="10">
        <v>33</v>
      </c>
      <c r="F5740" s="10">
        <v>678</v>
      </c>
      <c r="H5740" s="10">
        <v>0</v>
      </c>
      <c r="I5740" s="10">
        <v>0</v>
      </c>
      <c r="J5740" s="10">
        <v>0</v>
      </c>
      <c r="K5740" s="10">
        <v>0</v>
      </c>
      <c r="L5740" s="10">
        <v>1</v>
      </c>
      <c r="N5740" s="10">
        <v>0</v>
      </c>
      <c r="O5740" s="10">
        <v>0</v>
      </c>
      <c r="P5740" s="10">
        <v>0</v>
      </c>
      <c r="Q5740" s="10">
        <v>0</v>
      </c>
    </row>
    <row r="5741" spans="1:17" x14ac:dyDescent="0.2">
      <c r="A5741" s="9" t="str">
        <f t="shared" si="89"/>
        <v>201115A29EDU133</v>
      </c>
      <c r="B5741" s="10">
        <v>2011</v>
      </c>
      <c r="C5741" s="10" t="s">
        <v>3</v>
      </c>
      <c r="D5741" s="10" t="s">
        <v>9</v>
      </c>
      <c r="E5741" s="10">
        <v>33</v>
      </c>
      <c r="F5741" s="10">
        <v>565687</v>
      </c>
      <c r="G5741" s="10">
        <v>0.17192872640531887</v>
      </c>
      <c r="H5741" s="10">
        <v>0.41797142235900769</v>
      </c>
      <c r="I5741" s="10">
        <v>0.34611012803900393</v>
      </c>
      <c r="J5741" s="10">
        <v>0.19401011513434108</v>
      </c>
      <c r="K5741" s="10">
        <v>0.24551209414393471</v>
      </c>
      <c r="L5741" s="10">
        <v>0.45148465494169038</v>
      </c>
      <c r="M5741" s="10">
        <v>666.9570938063772</v>
      </c>
      <c r="N5741" s="10">
        <v>0.17985731200741936</v>
      </c>
      <c r="O5741" s="10">
        <v>6.7151142725160123E-2</v>
      </c>
      <c r="P5741" s="10">
        <v>6.7151142725160123E-2</v>
      </c>
      <c r="Q5741" s="10">
        <v>0</v>
      </c>
    </row>
    <row r="5742" spans="1:17" x14ac:dyDescent="0.2">
      <c r="A5742" s="9" t="str">
        <f t="shared" si="89"/>
        <v>201115A29EDU233</v>
      </c>
      <c r="B5742" s="10">
        <v>2011</v>
      </c>
      <c r="C5742" s="10" t="s">
        <v>3</v>
      </c>
      <c r="D5742" s="10" t="s">
        <v>11</v>
      </c>
      <c r="E5742" s="10">
        <v>33</v>
      </c>
      <c r="F5742" s="10">
        <v>363095</v>
      </c>
      <c r="G5742" s="10">
        <v>0.17578672387246336</v>
      </c>
      <c r="H5742" s="10">
        <v>0.47758575579393825</v>
      </c>
      <c r="I5742" s="10">
        <v>0.39363252041476748</v>
      </c>
      <c r="J5742" s="10">
        <v>0.13994409176661754</v>
      </c>
      <c r="K5742" s="10">
        <v>0.2052410526170837</v>
      </c>
      <c r="L5742" s="10">
        <v>0.43844173012572468</v>
      </c>
      <c r="M5742" s="10">
        <v>710.71092520932586</v>
      </c>
      <c r="N5742" s="10">
        <v>0.17908536333466449</v>
      </c>
      <c r="O5742" s="10">
        <v>5.2228755559839711E-2</v>
      </c>
      <c r="P5742" s="10">
        <v>5.0364229747035902E-2</v>
      </c>
      <c r="Q5742" s="10">
        <v>1.8645258128038116E-3</v>
      </c>
    </row>
    <row r="5743" spans="1:17" x14ac:dyDescent="0.2">
      <c r="A5743" s="9" t="str">
        <f t="shared" si="89"/>
        <v>201115A29EDU333</v>
      </c>
      <c r="B5743" s="10">
        <v>2011</v>
      </c>
      <c r="C5743" s="10" t="s">
        <v>3</v>
      </c>
      <c r="D5743" s="10" t="s">
        <v>13</v>
      </c>
      <c r="E5743" s="10">
        <v>33</v>
      </c>
      <c r="F5743" s="10">
        <v>435577</v>
      </c>
      <c r="G5743" s="10">
        <v>0.21225030881865567</v>
      </c>
      <c r="H5743" s="10">
        <v>0.38100037421626948</v>
      </c>
      <c r="I5743" s="10">
        <v>0.30013292712884287</v>
      </c>
      <c r="J5743" s="10">
        <v>9.1763339202942301E-2</v>
      </c>
      <c r="K5743" s="10">
        <v>0.11352986957529897</v>
      </c>
      <c r="L5743" s="10">
        <v>0.71074919015466842</v>
      </c>
      <c r="M5743" s="10">
        <v>677.31502793202367</v>
      </c>
      <c r="N5743" s="10">
        <v>0.15550867010884414</v>
      </c>
      <c r="O5743" s="10">
        <v>2.9551606260201986E-2</v>
      </c>
      <c r="P5743" s="10">
        <v>2.7995050243699734E-2</v>
      </c>
      <c r="Q5743" s="10">
        <v>1.5565560165022487E-3</v>
      </c>
    </row>
    <row r="5744" spans="1:17" x14ac:dyDescent="0.2">
      <c r="A5744" s="9" t="str">
        <f t="shared" si="89"/>
        <v>201115A29EDU433</v>
      </c>
      <c r="B5744" s="10">
        <v>2011</v>
      </c>
      <c r="C5744" s="10" t="s">
        <v>3</v>
      </c>
      <c r="D5744" s="10" t="s">
        <v>15</v>
      </c>
      <c r="E5744" s="10">
        <v>33</v>
      </c>
      <c r="F5744" s="10">
        <v>868469</v>
      </c>
      <c r="G5744" s="10">
        <v>0.13728613752575519</v>
      </c>
      <c r="H5744" s="10">
        <v>0.77846992811487803</v>
      </c>
      <c r="I5744" s="10">
        <v>0.67159679850403409</v>
      </c>
      <c r="J5744" s="10">
        <v>0.1739440325446274</v>
      </c>
      <c r="K5744" s="10">
        <v>0.27613766294479136</v>
      </c>
      <c r="L5744" s="10">
        <v>8.8147072607082114E-2</v>
      </c>
      <c r="M5744" s="10">
        <v>951.28648946369924</v>
      </c>
      <c r="N5744" s="10">
        <v>0.26365592784543834</v>
      </c>
      <c r="O5744" s="10">
        <v>6.6310944892678955E-2</v>
      </c>
      <c r="P5744" s="10">
        <v>5.8511011907160765E-2</v>
      </c>
      <c r="Q5744" s="10">
        <v>7.7999329855181938E-3</v>
      </c>
    </row>
    <row r="5745" spans="1:17" x14ac:dyDescent="0.2">
      <c r="A5745" s="9" t="str">
        <f t="shared" si="89"/>
        <v>201115A29EDU533</v>
      </c>
      <c r="B5745" s="10">
        <v>2011</v>
      </c>
      <c r="C5745" s="10" t="s">
        <v>3</v>
      </c>
      <c r="D5745" s="10" t="s">
        <v>17</v>
      </c>
      <c r="E5745" s="10">
        <v>33</v>
      </c>
      <c r="F5745" s="10">
        <v>473519</v>
      </c>
      <c r="G5745" s="10">
        <v>0.13757688456587042</v>
      </c>
      <c r="H5745" s="10">
        <v>0.73819635537327966</v>
      </c>
      <c r="I5745" s="10">
        <v>0.63663760060314367</v>
      </c>
      <c r="J5745" s="10">
        <v>6.2949955545606409E-2</v>
      </c>
      <c r="K5745" s="10">
        <v>0.11158369569119718</v>
      </c>
      <c r="L5745" s="10">
        <v>0.52361996033950065</v>
      </c>
      <c r="M5745" s="10">
        <v>1800.2777777777778</v>
      </c>
      <c r="N5745" s="10">
        <v>0.22318850985916089</v>
      </c>
      <c r="O5745" s="10">
        <v>5.5797127464790222E-2</v>
      </c>
      <c r="P5745" s="10">
        <v>4.5784857629788879E-2</v>
      </c>
      <c r="Q5745" s="10">
        <v>1.0012269835001341E-2</v>
      </c>
    </row>
    <row r="5746" spans="1:17" x14ac:dyDescent="0.2">
      <c r="A5746" s="9" t="str">
        <f t="shared" si="89"/>
        <v>201118A24EDU133</v>
      </c>
      <c r="B5746" s="10">
        <v>2011</v>
      </c>
      <c r="C5746" s="10" t="s">
        <v>1</v>
      </c>
      <c r="D5746" s="10" t="s">
        <v>9</v>
      </c>
      <c r="E5746" s="10">
        <v>33</v>
      </c>
      <c r="F5746" s="10">
        <v>179536</v>
      </c>
      <c r="G5746" s="10">
        <v>0.1592332136208939</v>
      </c>
      <c r="H5746" s="10">
        <v>0.59244942518492116</v>
      </c>
      <c r="I5746" s="10">
        <v>0.49811179930487481</v>
      </c>
      <c r="J5746" s="10">
        <v>0.29432537207022547</v>
      </c>
      <c r="K5746" s="10">
        <v>0.36980884056679442</v>
      </c>
      <c r="L5746" s="10">
        <v>0.17735718741645129</v>
      </c>
      <c r="M5746" s="10">
        <v>682.33366515630007</v>
      </c>
      <c r="N5746" s="10">
        <v>0.23485111093716804</v>
      </c>
      <c r="O5746" s="10">
        <v>7.1973297252569082E-2</v>
      </c>
      <c r="P5746" s="10">
        <v>7.1973297252569082E-2</v>
      </c>
      <c r="Q5746" s="10">
        <v>0</v>
      </c>
    </row>
    <row r="5747" spans="1:17" x14ac:dyDescent="0.2">
      <c r="A5747" s="9" t="str">
        <f t="shared" si="89"/>
        <v>201118A24EDU233</v>
      </c>
      <c r="B5747" s="10">
        <v>2011</v>
      </c>
      <c r="C5747" s="10" t="s">
        <v>1</v>
      </c>
      <c r="D5747" s="10" t="s">
        <v>11</v>
      </c>
      <c r="E5747" s="10">
        <v>33</v>
      </c>
      <c r="F5747" s="10">
        <v>141577</v>
      </c>
      <c r="G5747" s="10">
        <v>0.19260125973230688</v>
      </c>
      <c r="H5747" s="10">
        <v>0.64592412609392769</v>
      </c>
      <c r="I5747" s="10">
        <v>0.52151832571674772</v>
      </c>
      <c r="J5747" s="10">
        <v>0.20097897257322869</v>
      </c>
      <c r="K5747" s="10">
        <v>0.30624324572494122</v>
      </c>
      <c r="L5747" s="10">
        <v>0.24880453746018069</v>
      </c>
      <c r="M5747" s="10">
        <v>660.31889583213899</v>
      </c>
      <c r="N5747" s="10">
        <v>0.23921258396490955</v>
      </c>
      <c r="O5747" s="10">
        <v>4.3043714727674695E-2</v>
      </c>
      <c r="P5747" s="10">
        <v>4.3043714727674695E-2</v>
      </c>
      <c r="Q5747" s="10">
        <v>0</v>
      </c>
    </row>
    <row r="5748" spans="1:17" x14ac:dyDescent="0.2">
      <c r="A5748" s="9" t="str">
        <f t="shared" si="89"/>
        <v>201118A24EDU333</v>
      </c>
      <c r="B5748" s="10">
        <v>2011</v>
      </c>
      <c r="C5748" s="10" t="s">
        <v>1</v>
      </c>
      <c r="D5748" s="10" t="s">
        <v>13</v>
      </c>
      <c r="E5748" s="10">
        <v>33</v>
      </c>
      <c r="F5748" s="10">
        <v>205932</v>
      </c>
      <c r="G5748" s="10">
        <v>0.2080765648839836</v>
      </c>
      <c r="H5748" s="10">
        <v>0.49013266515160342</v>
      </c>
      <c r="I5748" s="10">
        <v>0.38814754384942601</v>
      </c>
      <c r="J5748" s="10">
        <v>0.12171007905522212</v>
      </c>
      <c r="K5748" s="10">
        <v>0.14144960472388943</v>
      </c>
      <c r="L5748" s="10">
        <v>0.65132665151603442</v>
      </c>
      <c r="M5748" s="10">
        <v>647.50291024631645</v>
      </c>
      <c r="N5748" s="10">
        <v>0.18749878600703146</v>
      </c>
      <c r="O5748" s="10">
        <v>2.9606860517063883E-2</v>
      </c>
      <c r="P5748" s="10">
        <v>2.9606860517063883E-2</v>
      </c>
      <c r="Q5748" s="10">
        <v>0</v>
      </c>
    </row>
    <row r="5749" spans="1:17" x14ac:dyDescent="0.2">
      <c r="A5749" s="9" t="str">
        <f t="shared" si="89"/>
        <v>201118A24EDU433</v>
      </c>
      <c r="B5749" s="10">
        <v>2011</v>
      </c>
      <c r="C5749" s="10" t="s">
        <v>1</v>
      </c>
      <c r="D5749" s="10" t="s">
        <v>15</v>
      </c>
      <c r="E5749" s="10">
        <v>33</v>
      </c>
      <c r="F5749" s="10">
        <v>492482</v>
      </c>
      <c r="G5749" s="10">
        <v>0.16979625110852836</v>
      </c>
      <c r="H5749" s="10">
        <v>0.73727364654951855</v>
      </c>
      <c r="I5749" s="10">
        <v>0.61208734532429609</v>
      </c>
      <c r="J5749" s="10">
        <v>0.18843937443398948</v>
      </c>
      <c r="K5749" s="10">
        <v>0.30537359741066677</v>
      </c>
      <c r="L5749" s="10">
        <v>0.12930827928736482</v>
      </c>
      <c r="M5749" s="10">
        <v>890.45942004579149</v>
      </c>
      <c r="N5749" s="10">
        <v>0.23246534898737417</v>
      </c>
      <c r="O5749" s="10">
        <v>4.9524652677661318E-2</v>
      </c>
      <c r="P5749" s="10">
        <v>4.1272574429116193E-2</v>
      </c>
      <c r="Q5749" s="10">
        <v>8.2520782485451249E-3</v>
      </c>
    </row>
    <row r="5750" spans="1:17" x14ac:dyDescent="0.2">
      <c r="A5750" s="9" t="str">
        <f t="shared" si="89"/>
        <v>201118A24EDU533</v>
      </c>
      <c r="B5750" s="10">
        <v>2011</v>
      </c>
      <c r="C5750" s="10" t="s">
        <v>1</v>
      </c>
      <c r="D5750" s="10" t="s">
        <v>17</v>
      </c>
      <c r="E5750" s="10">
        <v>33</v>
      </c>
      <c r="F5750" s="10">
        <v>234388</v>
      </c>
      <c r="G5750" s="10">
        <v>0.18805016115489831</v>
      </c>
      <c r="H5750" s="10">
        <v>0.63008345137123056</v>
      </c>
      <c r="I5750" s="10">
        <v>0.51159615679983617</v>
      </c>
      <c r="J5750" s="10">
        <v>6.3578340188064242E-2</v>
      </c>
      <c r="K5750" s="10">
        <v>0.10693380207177842</v>
      </c>
      <c r="L5750" s="10">
        <v>0.68209549976961281</v>
      </c>
      <c r="M5750" s="10">
        <v>1337.5691365171249</v>
      </c>
      <c r="N5750" s="10">
        <v>0.17633155280987081</v>
      </c>
      <c r="O5750" s="10">
        <v>2.31240507193201E-2</v>
      </c>
      <c r="P5750" s="10">
        <v>2.31240507193201E-2</v>
      </c>
      <c r="Q5750" s="10">
        <v>0</v>
      </c>
    </row>
    <row r="5751" spans="1:17" x14ac:dyDescent="0.2">
      <c r="A5751" s="9" t="str">
        <f t="shared" si="89"/>
        <v>201125A29EDU133</v>
      </c>
      <c r="B5751" s="10">
        <v>2011</v>
      </c>
      <c r="C5751" s="10" t="s">
        <v>2</v>
      </c>
      <c r="D5751" s="10" t="s">
        <v>9</v>
      </c>
      <c r="E5751" s="10">
        <v>33</v>
      </c>
      <c r="F5751" s="10">
        <v>132783</v>
      </c>
      <c r="G5751" s="10">
        <v>0.12587094976103719</v>
      </c>
      <c r="H5751" s="10">
        <v>0.72958887809433437</v>
      </c>
      <c r="I5751" s="10">
        <v>0.63775483307351089</v>
      </c>
      <c r="J5751" s="10">
        <v>0.26020650233840176</v>
      </c>
      <c r="K5751" s="10">
        <v>0.35204054735922519</v>
      </c>
      <c r="L5751" s="10">
        <v>6.1197593065377344E-2</v>
      </c>
      <c r="M5751" s="10">
        <v>683.61055569337634</v>
      </c>
      <c r="N5751" s="10">
        <v>0.33163130822469744</v>
      </c>
      <c r="O5751" s="10">
        <v>0.14797074926760204</v>
      </c>
      <c r="P5751" s="10">
        <v>0.14797074926760204</v>
      </c>
      <c r="Q5751" s="10">
        <v>0</v>
      </c>
    </row>
    <row r="5752" spans="1:17" x14ac:dyDescent="0.2">
      <c r="A5752" s="9" t="str">
        <f t="shared" si="89"/>
        <v>201125A29EDU233</v>
      </c>
      <c r="B5752" s="10">
        <v>2011</v>
      </c>
      <c r="C5752" s="10" t="s">
        <v>2</v>
      </c>
      <c r="D5752" s="10" t="s">
        <v>11</v>
      </c>
      <c r="E5752" s="10">
        <v>33</v>
      </c>
      <c r="F5752" s="10">
        <v>89421</v>
      </c>
      <c r="G5752" s="10">
        <v>0.10578165145428478</v>
      </c>
      <c r="H5752" s="10">
        <v>0.78781270618758459</v>
      </c>
      <c r="I5752" s="10">
        <v>0.70447657709039269</v>
      </c>
      <c r="J5752" s="10">
        <v>0.20461636528332272</v>
      </c>
      <c r="K5752" s="10">
        <v>0.28037038279598753</v>
      </c>
      <c r="L5752" s="10">
        <v>1.5153040113619844E-2</v>
      </c>
      <c r="M5752" s="10">
        <v>805.44675810687863</v>
      </c>
      <c r="N5752" s="10">
        <v>0.31814674405341026</v>
      </c>
      <c r="O5752" s="10">
        <v>0.13635499491170977</v>
      </c>
      <c r="P5752" s="10">
        <v>0.12878406638261705</v>
      </c>
      <c r="Q5752" s="10">
        <v>7.5709285290927186E-3</v>
      </c>
    </row>
    <row r="5753" spans="1:17" x14ac:dyDescent="0.2">
      <c r="A5753" s="9" t="str">
        <f t="shared" si="89"/>
        <v>201125A29EDU333</v>
      </c>
      <c r="B5753" s="10">
        <v>2011</v>
      </c>
      <c r="C5753" s="10" t="s">
        <v>2</v>
      </c>
      <c r="D5753" s="10" t="s">
        <v>13</v>
      </c>
      <c r="E5753" s="10">
        <v>33</v>
      </c>
      <c r="F5753" s="10">
        <v>55543</v>
      </c>
      <c r="G5753" s="10">
        <v>0.11859952950598128</v>
      </c>
      <c r="H5753" s="10">
        <v>0.71940658588841078</v>
      </c>
      <c r="I5753" s="10">
        <v>0.63408530327854096</v>
      </c>
      <c r="J5753" s="10">
        <v>0.18299335649856868</v>
      </c>
      <c r="K5753" s="10">
        <v>0.2683146391084385</v>
      </c>
      <c r="L5753" s="10">
        <v>0.19511009488144321</v>
      </c>
      <c r="M5753" s="10">
        <v>846.88959532347008</v>
      </c>
      <c r="N5753" s="10">
        <v>0.30484489494625783</v>
      </c>
      <c r="O5753" s="10">
        <v>7.3204544226995308E-2</v>
      </c>
      <c r="P5753" s="10">
        <v>6.0997785499522894E-2</v>
      </c>
      <c r="Q5753" s="10">
        <v>1.2206758727472409E-2</v>
      </c>
    </row>
    <row r="5754" spans="1:17" x14ac:dyDescent="0.2">
      <c r="A5754" s="9" t="str">
        <f t="shared" si="89"/>
        <v>201125A29EDU433</v>
      </c>
      <c r="B5754" s="10">
        <v>2011</v>
      </c>
      <c r="C5754" s="10" t="s">
        <v>2</v>
      </c>
      <c r="D5754" s="10" t="s">
        <v>15</v>
      </c>
      <c r="E5754" s="10">
        <v>33</v>
      </c>
      <c r="F5754" s="10">
        <v>361085</v>
      </c>
      <c r="G5754" s="10">
        <v>9.0515106488360572E-2</v>
      </c>
      <c r="H5754" s="10">
        <v>0.84990514698755137</v>
      </c>
      <c r="I5754" s="10">
        <v>0.77297589210296747</v>
      </c>
      <c r="J5754" s="10">
        <v>0.14446459974798179</v>
      </c>
      <c r="K5754" s="10">
        <v>0.22139385463256575</v>
      </c>
      <c r="L5754" s="10">
        <v>2.4393148427655539E-2</v>
      </c>
      <c r="M5754" s="10">
        <v>1021.4552831632554</v>
      </c>
      <c r="N5754" s="10">
        <v>0.31145021255383082</v>
      </c>
      <c r="O5754" s="10">
        <v>9.1942340446155332E-2</v>
      </c>
      <c r="P5754" s="10">
        <v>8.4437182380879855E-2</v>
      </c>
      <c r="Q5754" s="10">
        <v>7.5051580652754895E-3</v>
      </c>
    </row>
    <row r="5755" spans="1:17" x14ac:dyDescent="0.2">
      <c r="A5755" s="9" t="str">
        <f t="shared" si="89"/>
        <v>201125A29EDU533</v>
      </c>
      <c r="B5755" s="10">
        <v>2011</v>
      </c>
      <c r="C5755" s="10" t="s">
        <v>2</v>
      </c>
      <c r="D5755" s="10" t="s">
        <v>17</v>
      </c>
      <c r="E5755" s="10">
        <v>33</v>
      </c>
      <c r="F5755" s="10">
        <v>238453</v>
      </c>
      <c r="G5755" s="10">
        <v>0.10065092685246649</v>
      </c>
      <c r="H5755" s="10">
        <v>0.84656515120380116</v>
      </c>
      <c r="I5755" s="10">
        <v>0.76135758409414012</v>
      </c>
      <c r="J5755" s="10">
        <v>6.2511270564849258E-2</v>
      </c>
      <c r="K5755" s="10">
        <v>0.11647158978918278</v>
      </c>
      <c r="L5755" s="10">
        <v>0.36649150985728846</v>
      </c>
      <c r="M5755" s="10">
        <v>2126.5345850340136</v>
      </c>
      <c r="N5755" s="10">
        <v>0.26988127639409026</v>
      </c>
      <c r="O5755" s="10">
        <v>8.8071863218328134E-2</v>
      </c>
      <c r="P5755" s="10">
        <v>6.8189538399600763E-2</v>
      </c>
      <c r="Q5755" s="10">
        <v>1.9882324818727381E-2</v>
      </c>
    </row>
    <row r="5756" spans="1:17" x14ac:dyDescent="0.2">
      <c r="A5756" s="9" t="str">
        <f t="shared" si="89"/>
        <v>201130EMAEDU133</v>
      </c>
      <c r="B5756" s="10">
        <v>2011</v>
      </c>
      <c r="C5756" s="10" t="s">
        <v>4</v>
      </c>
      <c r="D5756" s="10" t="s">
        <v>9</v>
      </c>
      <c r="E5756" s="10">
        <v>33</v>
      </c>
      <c r="F5756" s="10">
        <v>2528163</v>
      </c>
      <c r="G5756" s="10">
        <v>6.3439514933250743E-2</v>
      </c>
      <c r="H5756" s="10">
        <v>0.48150257716769052</v>
      </c>
      <c r="I5756" s="10">
        <v>0.45095628723306214</v>
      </c>
      <c r="J5756" s="10">
        <v>0.51447632134478671</v>
      </c>
      <c r="K5756" s="10">
        <v>0.54448664900166643</v>
      </c>
      <c r="L5756" s="10">
        <v>1.1255207832722811E-2</v>
      </c>
      <c r="M5756" s="10">
        <v>866.87232783081959</v>
      </c>
      <c r="N5756" s="10">
        <v>0.23631126772107816</v>
      </c>
      <c r="O5756" s="10">
        <v>0.16307886149534362</v>
      </c>
      <c r="P5756" s="10">
        <v>0.15288544273047253</v>
      </c>
      <c r="Q5756" s="10">
        <v>1.0193418764871095E-2</v>
      </c>
    </row>
    <row r="5757" spans="1:17" x14ac:dyDescent="0.2">
      <c r="A5757" s="9" t="str">
        <f t="shared" si="89"/>
        <v>201130EMAEDU233</v>
      </c>
      <c r="B5757" s="10">
        <v>2011</v>
      </c>
      <c r="C5757" s="10" t="s">
        <v>4</v>
      </c>
      <c r="D5757" s="10" t="s">
        <v>11</v>
      </c>
      <c r="E5757" s="10">
        <v>33</v>
      </c>
      <c r="F5757" s="10">
        <v>902988</v>
      </c>
      <c r="G5757" s="10">
        <v>6.395089362344912E-2</v>
      </c>
      <c r="H5757" s="10">
        <v>0.64516029005922559</v>
      </c>
      <c r="I5757" s="10">
        <v>0.60390171297957451</v>
      </c>
      <c r="J5757" s="10">
        <v>0.35183967007313499</v>
      </c>
      <c r="K5757" s="10">
        <v>0.39084572552459168</v>
      </c>
      <c r="L5757" s="10">
        <v>1.3504055424878293E-2</v>
      </c>
      <c r="M5757" s="10">
        <v>979.46689180121666</v>
      </c>
      <c r="N5757" s="10">
        <v>0.29933066663122876</v>
      </c>
      <c r="O5757" s="10">
        <v>0.17480077254625753</v>
      </c>
      <c r="P5757" s="10">
        <v>0.16429897185787629</v>
      </c>
      <c r="Q5757" s="10">
        <v>1.0501800688381241E-2</v>
      </c>
    </row>
    <row r="5758" spans="1:17" x14ac:dyDescent="0.2">
      <c r="A5758" s="9" t="str">
        <f t="shared" si="89"/>
        <v>201130EMAEDU333</v>
      </c>
      <c r="B5758" s="10">
        <v>2011</v>
      </c>
      <c r="C5758" s="10" t="s">
        <v>4</v>
      </c>
      <c r="D5758" s="10" t="s">
        <v>13</v>
      </c>
      <c r="E5758" s="10">
        <v>33</v>
      </c>
      <c r="F5758" s="10">
        <v>242516</v>
      </c>
      <c r="G5758" s="10">
        <v>8.984131743432433E-2</v>
      </c>
      <c r="H5758" s="10">
        <v>0.71511982714542544</v>
      </c>
      <c r="I5758" s="10">
        <v>0.65087251975127414</v>
      </c>
      <c r="J5758" s="10">
        <v>0.26812663906711309</v>
      </c>
      <c r="K5758" s="10">
        <v>0.32399511784789459</v>
      </c>
      <c r="L5758" s="10">
        <v>8.9379669794982602E-2</v>
      </c>
      <c r="M5758" s="10">
        <v>1052.3104444873634</v>
      </c>
      <c r="N5758" s="10">
        <v>0.3519891471078197</v>
      </c>
      <c r="O5758" s="10">
        <v>0.18718352603539559</v>
      </c>
      <c r="P5758" s="10">
        <v>0.16762605353873558</v>
      </c>
      <c r="Q5758" s="10">
        <v>1.9557472496660015E-2</v>
      </c>
    </row>
    <row r="5759" spans="1:17" x14ac:dyDescent="0.2">
      <c r="A5759" s="9" t="str">
        <f t="shared" si="89"/>
        <v>201130EMAEDU433</v>
      </c>
      <c r="B5759" s="10">
        <v>2011</v>
      </c>
      <c r="C5759" s="10" t="s">
        <v>4</v>
      </c>
      <c r="D5759" s="10" t="s">
        <v>15</v>
      </c>
      <c r="E5759" s="10">
        <v>33</v>
      </c>
      <c r="F5759" s="10">
        <v>1992313</v>
      </c>
      <c r="G5759" s="10">
        <v>5.542215537062925E-2</v>
      </c>
      <c r="H5759" s="10">
        <v>0.69942222933846243</v>
      </c>
      <c r="I5759" s="10">
        <v>0.66065874187439422</v>
      </c>
      <c r="J5759" s="10">
        <v>0.30023796461700547</v>
      </c>
      <c r="K5759" s="10">
        <v>0.33866164603654142</v>
      </c>
      <c r="L5759" s="10">
        <v>1.0540512459638621E-2</v>
      </c>
      <c r="M5759" s="10">
        <v>1485.2534155242897</v>
      </c>
      <c r="N5759" s="10">
        <v>0.31938265827691403</v>
      </c>
      <c r="O5759" s="10">
        <v>0.16972227856897545</v>
      </c>
      <c r="P5759" s="10">
        <v>0.14489645698310333</v>
      </c>
      <c r="Q5759" s="10">
        <v>2.4825821585872116E-2</v>
      </c>
    </row>
    <row r="5760" spans="1:17" x14ac:dyDescent="0.2">
      <c r="A5760" s="9" t="str">
        <f t="shared" si="89"/>
        <v>201130EMAEDU533</v>
      </c>
      <c r="B5760" s="10">
        <v>2011</v>
      </c>
      <c r="C5760" s="10" t="s">
        <v>4</v>
      </c>
      <c r="D5760" s="10" t="s">
        <v>17</v>
      </c>
      <c r="E5760" s="10">
        <v>33</v>
      </c>
      <c r="F5760" s="10">
        <v>1327101</v>
      </c>
      <c r="G5760" s="10">
        <v>2.6671904172845387E-2</v>
      </c>
      <c r="H5760" s="10">
        <v>0.78457329170876977</v>
      </c>
      <c r="I5760" s="10">
        <v>0.76364722805573959</v>
      </c>
      <c r="J5760" s="10">
        <v>0.20623750566083515</v>
      </c>
      <c r="K5760" s="10">
        <v>0.22563165878105737</v>
      </c>
      <c r="L5760" s="10">
        <v>6.8400219727059203E-2</v>
      </c>
      <c r="M5760" s="10">
        <v>4272.2413314657697</v>
      </c>
      <c r="N5760" s="10">
        <v>0.29248565105444124</v>
      </c>
      <c r="O5760" s="10">
        <v>0.18324302370354631</v>
      </c>
      <c r="P5760" s="10">
        <v>0.12863150581606073</v>
      </c>
      <c r="Q5760" s="10">
        <v>5.4611517887485576E-2</v>
      </c>
    </row>
    <row r="5761" spans="1:17" x14ac:dyDescent="0.2">
      <c r="A5761" s="9" t="str">
        <f t="shared" si="89"/>
        <v>201115A17EDU135</v>
      </c>
      <c r="B5761" s="10">
        <v>2011</v>
      </c>
      <c r="C5761" s="10" t="s">
        <v>0</v>
      </c>
      <c r="D5761" s="10" t="s">
        <v>9</v>
      </c>
      <c r="E5761" s="10">
        <v>35</v>
      </c>
      <c r="F5761" s="10">
        <v>200483</v>
      </c>
      <c r="G5761" s="10">
        <v>0.34210922220550627</v>
      </c>
      <c r="H5761" s="10">
        <v>0.19892958505209918</v>
      </c>
      <c r="I5761" s="10">
        <v>0.13087393943626144</v>
      </c>
      <c r="J5761" s="10">
        <v>0.13089389125262491</v>
      </c>
      <c r="K5761" s="10">
        <v>0.14659597073068539</v>
      </c>
      <c r="L5761" s="10">
        <v>0.80629280288104233</v>
      </c>
      <c r="M5761" s="10">
        <v>446.1936239479117</v>
      </c>
      <c r="N5761" s="10">
        <v>6.8055645615837754E-2</v>
      </c>
      <c r="O5761" s="10">
        <v>5.2323638413232041E-3</v>
      </c>
      <c r="P5761" s="10">
        <v>5.2323638413232041E-3</v>
      </c>
      <c r="Q5761" s="10">
        <v>0</v>
      </c>
    </row>
    <row r="5762" spans="1:17" x14ac:dyDescent="0.2">
      <c r="A5762" s="9" t="str">
        <f t="shared" si="89"/>
        <v>201115A17EDU235</v>
      </c>
      <c r="B5762" s="10">
        <v>2011</v>
      </c>
      <c r="C5762" s="10" t="s">
        <v>0</v>
      </c>
      <c r="D5762" s="10" t="s">
        <v>11</v>
      </c>
      <c r="E5762" s="10">
        <v>35</v>
      </c>
      <c r="F5762" s="10">
        <v>222516</v>
      </c>
      <c r="G5762" s="10">
        <v>0.3488753462603878</v>
      </c>
      <c r="H5762" s="10">
        <v>0.20279440579553829</v>
      </c>
      <c r="I5762" s="10">
        <v>0.13204443725395026</v>
      </c>
      <c r="J5762" s="10">
        <v>5.6602671268582934E-2</v>
      </c>
      <c r="K5762" s="10">
        <v>6.131693900663323E-2</v>
      </c>
      <c r="L5762" s="10">
        <v>0.92453576372036173</v>
      </c>
      <c r="M5762" s="10">
        <v>463.22084949969371</v>
      </c>
      <c r="N5762" s="10">
        <v>7.5464236279638316E-2</v>
      </c>
      <c r="O5762" s="10">
        <v>0</v>
      </c>
      <c r="P5762" s="10">
        <v>0</v>
      </c>
      <c r="Q5762" s="10">
        <v>0</v>
      </c>
    </row>
    <row r="5763" spans="1:17" x14ac:dyDescent="0.2">
      <c r="A5763" s="9" t="str">
        <f t="shared" si="89"/>
        <v>201115A17EDU335</v>
      </c>
      <c r="B5763" s="10">
        <v>2011</v>
      </c>
      <c r="C5763" s="10" t="s">
        <v>0</v>
      </c>
      <c r="D5763" s="10" t="s">
        <v>13</v>
      </c>
      <c r="E5763" s="10">
        <v>35</v>
      </c>
      <c r="F5763" s="10">
        <v>410424</v>
      </c>
      <c r="G5763" s="10">
        <v>0.37602701095986463</v>
      </c>
      <c r="H5763" s="10">
        <v>0.31968403407208157</v>
      </c>
      <c r="I5763" s="10">
        <v>0.19947420228836521</v>
      </c>
      <c r="J5763" s="10">
        <v>2.0459329863750656E-2</v>
      </c>
      <c r="K5763" s="10">
        <v>2.5571116698828528E-2</v>
      </c>
      <c r="L5763" s="10">
        <v>0.95141609652456971</v>
      </c>
      <c r="M5763" s="10">
        <v>533.58561381955849</v>
      </c>
      <c r="N5763" s="10">
        <v>9.2068202639221872E-2</v>
      </c>
      <c r="O5763" s="10">
        <v>1.5349979533360623E-2</v>
      </c>
      <c r="P5763" s="10">
        <v>1.5349979533360623E-2</v>
      </c>
      <c r="Q5763" s="10">
        <v>0</v>
      </c>
    </row>
    <row r="5764" spans="1:17" x14ac:dyDescent="0.2">
      <c r="A5764" s="9" t="str">
        <f t="shared" ref="A5764:A5827" si="90">B5764&amp;C5764&amp;D5764&amp;E5764</f>
        <v>201115A17EDU435</v>
      </c>
      <c r="B5764" s="10">
        <v>2011</v>
      </c>
      <c r="C5764" s="10" t="s">
        <v>0</v>
      </c>
      <c r="D5764" s="10" t="s">
        <v>15</v>
      </c>
      <c r="E5764" s="10">
        <v>35</v>
      </c>
      <c r="F5764" s="10">
        <v>64030</v>
      </c>
      <c r="G5764" s="10">
        <v>0.2903245635603639</v>
      </c>
      <c r="H5764" s="10">
        <v>0.5081368108699047</v>
      </c>
      <c r="I5764" s="10">
        <v>0.36061221302514446</v>
      </c>
      <c r="J5764" s="10">
        <v>0.40988599094174605</v>
      </c>
      <c r="K5764" s="10">
        <v>0.55741058878650629</v>
      </c>
      <c r="L5764" s="10">
        <v>9.837576136186163E-2</v>
      </c>
      <c r="M5764" s="10">
        <v>668.25803378085755</v>
      </c>
      <c r="N5764" s="10">
        <v>0.19672028736529751</v>
      </c>
      <c r="O5764" s="10">
        <v>1.6382945494299549E-2</v>
      </c>
      <c r="P5764" s="10">
        <v>1.6382945494299549E-2</v>
      </c>
      <c r="Q5764" s="10">
        <v>0</v>
      </c>
    </row>
    <row r="5765" spans="1:17" x14ac:dyDescent="0.2">
      <c r="A5765" s="9" t="str">
        <f t="shared" si="90"/>
        <v>201115A17EDU535</v>
      </c>
      <c r="B5765" s="10">
        <v>2011</v>
      </c>
      <c r="C5765" s="10" t="s">
        <v>0</v>
      </c>
      <c r="D5765" s="10" t="s">
        <v>17</v>
      </c>
      <c r="E5765" s="10">
        <v>35</v>
      </c>
      <c r="F5765" s="10">
        <v>1049</v>
      </c>
      <c r="H5765" s="10">
        <v>0</v>
      </c>
      <c r="I5765" s="10">
        <v>0</v>
      </c>
      <c r="J5765" s="10">
        <v>1</v>
      </c>
      <c r="K5765" s="10">
        <v>1</v>
      </c>
      <c r="L5765" s="10">
        <v>0</v>
      </c>
      <c r="N5765" s="10">
        <v>0</v>
      </c>
      <c r="O5765" s="10">
        <v>0</v>
      </c>
      <c r="P5765" s="10">
        <v>0</v>
      </c>
      <c r="Q5765" s="10">
        <v>0</v>
      </c>
    </row>
    <row r="5766" spans="1:17" x14ac:dyDescent="0.2">
      <c r="A5766" s="9" t="str">
        <f t="shared" si="90"/>
        <v>201115A29EDU135</v>
      </c>
      <c r="B5766" s="10">
        <v>2011</v>
      </c>
      <c r="C5766" s="10" t="s">
        <v>3</v>
      </c>
      <c r="D5766" s="10" t="s">
        <v>9</v>
      </c>
      <c r="E5766" s="10">
        <v>35</v>
      </c>
      <c r="F5766" s="10">
        <v>527961</v>
      </c>
      <c r="G5766" s="10">
        <v>0.18548740289975335</v>
      </c>
      <c r="H5766" s="10">
        <v>0.49302505298686833</v>
      </c>
      <c r="I5766" s="10">
        <v>0.40157511634382087</v>
      </c>
      <c r="J5766" s="10">
        <v>0.23260430221171641</v>
      </c>
      <c r="K5766" s="10">
        <v>0.29224317705285052</v>
      </c>
      <c r="L5766" s="10">
        <v>0.35190667492485239</v>
      </c>
      <c r="M5766" s="10">
        <v>783.77657764512583</v>
      </c>
      <c r="N5766" s="10">
        <v>0.16500461208308947</v>
      </c>
      <c r="O5766" s="10">
        <v>4.7711857504626289E-2</v>
      </c>
      <c r="P5766" s="10">
        <v>4.7711857504626289E-2</v>
      </c>
      <c r="Q5766" s="10">
        <v>0</v>
      </c>
    </row>
    <row r="5767" spans="1:17" x14ac:dyDescent="0.2">
      <c r="A5767" s="9" t="str">
        <f t="shared" si="90"/>
        <v>201115A29EDU235</v>
      </c>
      <c r="B5767" s="10">
        <v>2011</v>
      </c>
      <c r="C5767" s="10" t="s">
        <v>3</v>
      </c>
      <c r="D5767" s="10" t="s">
        <v>11</v>
      </c>
      <c r="E5767" s="10">
        <v>35</v>
      </c>
      <c r="F5767" s="10">
        <v>558411</v>
      </c>
      <c r="G5767" s="10">
        <v>0.18770647452071898</v>
      </c>
      <c r="H5767" s="10">
        <v>0.55074846304961755</v>
      </c>
      <c r="I5767" s="10">
        <v>0.4473694107028694</v>
      </c>
      <c r="J5767" s="10">
        <v>0.13346083798492508</v>
      </c>
      <c r="K5767" s="10">
        <v>0.20112605231630465</v>
      </c>
      <c r="L5767" s="10">
        <v>0.4285588930017496</v>
      </c>
      <c r="M5767" s="10">
        <v>884.56108666333978</v>
      </c>
      <c r="N5767" s="10">
        <v>0.22787026720563514</v>
      </c>
      <c r="O5767" s="10">
        <v>6.2151819018553503E-2</v>
      </c>
      <c r="P5767" s="10">
        <v>5.8384063470533459E-2</v>
      </c>
      <c r="Q5767" s="10">
        <v>3.7677555480200445E-3</v>
      </c>
    </row>
    <row r="5768" spans="1:17" x14ac:dyDescent="0.2">
      <c r="A5768" s="9" t="str">
        <f t="shared" si="90"/>
        <v>201115A29EDU335</v>
      </c>
      <c r="B5768" s="10">
        <v>2011</v>
      </c>
      <c r="C5768" s="10" t="s">
        <v>3</v>
      </c>
      <c r="D5768" s="10" t="s">
        <v>13</v>
      </c>
      <c r="E5768" s="10">
        <v>35</v>
      </c>
      <c r="F5768" s="10">
        <v>761007</v>
      </c>
      <c r="G5768" s="10">
        <v>0.24333749395012355</v>
      </c>
      <c r="H5768" s="10">
        <v>0.51585596453120663</v>
      </c>
      <c r="I5768" s="10">
        <v>0.39032886688295904</v>
      </c>
      <c r="J5768" s="10">
        <v>5.3787941503823225E-2</v>
      </c>
      <c r="K5768" s="10">
        <v>9.5172580541309088E-2</v>
      </c>
      <c r="L5768" s="10">
        <v>0.69931551220948029</v>
      </c>
      <c r="M5768" s="10">
        <v>767.97390921751901</v>
      </c>
      <c r="N5768" s="10">
        <v>0.16826783459284869</v>
      </c>
      <c r="O5768" s="10">
        <v>3.3098250081799507E-2</v>
      </c>
      <c r="P5768" s="10">
        <v>3.1719813352571E-2</v>
      </c>
      <c r="Q5768" s="10">
        <v>1.378436729228509E-3</v>
      </c>
    </row>
    <row r="5769" spans="1:17" x14ac:dyDescent="0.2">
      <c r="A5769" s="9" t="str">
        <f t="shared" si="90"/>
        <v>201115A29EDU435</v>
      </c>
      <c r="B5769" s="10">
        <v>2011</v>
      </c>
      <c r="C5769" s="10" t="s">
        <v>3</v>
      </c>
      <c r="D5769" s="10" t="s">
        <v>15</v>
      </c>
      <c r="E5769" s="10">
        <v>35</v>
      </c>
      <c r="F5769" s="10">
        <v>2028959</v>
      </c>
      <c r="G5769" s="10">
        <v>0.11333621272843765</v>
      </c>
      <c r="H5769" s="10">
        <v>0.82617637911855291</v>
      </c>
      <c r="I5769" s="10">
        <v>0.7325406772635622</v>
      </c>
      <c r="J5769" s="10">
        <v>0.14692066227065209</v>
      </c>
      <c r="K5769" s="10">
        <v>0.23331422665514681</v>
      </c>
      <c r="L5769" s="10">
        <v>8.4325508795397047E-2</v>
      </c>
      <c r="M5769" s="10">
        <v>993.06101804155446</v>
      </c>
      <c r="N5769" s="10">
        <v>0.25465479237244254</v>
      </c>
      <c r="O5769" s="10">
        <v>5.3312523731329296E-2</v>
      </c>
      <c r="P5769" s="10">
        <v>4.8654032969904976E-2</v>
      </c>
      <c r="Q5769" s="10">
        <v>4.6584907614243233E-3</v>
      </c>
    </row>
    <row r="5770" spans="1:17" x14ac:dyDescent="0.2">
      <c r="A5770" s="9" t="str">
        <f t="shared" si="90"/>
        <v>201115A29EDU535</v>
      </c>
      <c r="B5770" s="10">
        <v>2011</v>
      </c>
      <c r="C5770" s="10" t="s">
        <v>3</v>
      </c>
      <c r="D5770" s="10" t="s">
        <v>17</v>
      </c>
      <c r="E5770" s="10">
        <v>35</v>
      </c>
      <c r="F5770" s="10">
        <v>1013947</v>
      </c>
      <c r="G5770" s="10">
        <v>6.2279874882730547E-2</v>
      </c>
      <c r="H5770" s="10">
        <v>0.88095531620489043</v>
      </c>
      <c r="I5770" s="10">
        <v>0.82608952933437352</v>
      </c>
      <c r="J5770" s="10">
        <v>3.7266247644107631E-2</v>
      </c>
      <c r="K5770" s="10">
        <v>6.3144326084104987E-2</v>
      </c>
      <c r="L5770" s="10">
        <v>0.40270645309863334</v>
      </c>
      <c r="M5770" s="10">
        <v>2205.0482632102762</v>
      </c>
      <c r="N5770" s="10">
        <v>0.27225387520255001</v>
      </c>
      <c r="O5770" s="10">
        <v>7.3492006978668506E-2</v>
      </c>
      <c r="P5770" s="10">
        <v>5.900012525309508E-2</v>
      </c>
      <c r="Q5770" s="10">
        <v>1.4491881725573428E-2</v>
      </c>
    </row>
    <row r="5771" spans="1:17" x14ac:dyDescent="0.2">
      <c r="A5771" s="9" t="str">
        <f t="shared" si="90"/>
        <v>201118A24EDU135</v>
      </c>
      <c r="B5771" s="10">
        <v>2011</v>
      </c>
      <c r="C5771" s="10" t="s">
        <v>1</v>
      </c>
      <c r="D5771" s="10" t="s">
        <v>9</v>
      </c>
      <c r="E5771" s="10">
        <v>35</v>
      </c>
      <c r="F5771" s="10">
        <v>153236</v>
      </c>
      <c r="G5771" s="10">
        <v>0.17710928272973589</v>
      </c>
      <c r="H5771" s="10">
        <v>0.65752825706752982</v>
      </c>
      <c r="I5771" s="10">
        <v>0.54107389908376624</v>
      </c>
      <c r="J5771" s="10">
        <v>0.29451303871152995</v>
      </c>
      <c r="K5771" s="10">
        <v>0.38355869377952961</v>
      </c>
      <c r="L5771" s="10">
        <v>0.10961523401811585</v>
      </c>
      <c r="M5771" s="10">
        <v>761.74428619157811</v>
      </c>
      <c r="N5771" s="10">
        <v>0.18493043410164714</v>
      </c>
      <c r="O5771" s="10">
        <v>5.4797828186588009E-2</v>
      </c>
      <c r="P5771" s="10">
        <v>5.4797828186588009E-2</v>
      </c>
      <c r="Q5771" s="10">
        <v>0</v>
      </c>
    </row>
    <row r="5772" spans="1:17" x14ac:dyDescent="0.2">
      <c r="A5772" s="9" t="str">
        <f t="shared" si="90"/>
        <v>201118A24EDU235</v>
      </c>
      <c r="B5772" s="10">
        <v>2011</v>
      </c>
      <c r="C5772" s="10" t="s">
        <v>1</v>
      </c>
      <c r="D5772" s="10" t="s">
        <v>11</v>
      </c>
      <c r="E5772" s="10">
        <v>35</v>
      </c>
      <c r="F5772" s="10">
        <v>214132</v>
      </c>
      <c r="G5772" s="10">
        <v>0.18710010510205963</v>
      </c>
      <c r="H5772" s="10">
        <v>0.75980703491304424</v>
      </c>
      <c r="I5772" s="10">
        <v>0.61764705882352944</v>
      </c>
      <c r="J5772" s="10">
        <v>0.1862776231483384</v>
      </c>
      <c r="K5772" s="10">
        <v>0.30392468197186784</v>
      </c>
      <c r="L5772" s="10">
        <v>0.13234360114322008</v>
      </c>
      <c r="M5772" s="10">
        <v>838.86313568329808</v>
      </c>
      <c r="N5772" s="10">
        <v>0.28077923053096931</v>
      </c>
      <c r="O5772" s="10">
        <v>6.8968753813086037E-2</v>
      </c>
      <c r="P5772" s="10">
        <v>6.4041073389587103E-2</v>
      </c>
      <c r="Q5772" s="10">
        <v>4.927680423498935E-3</v>
      </c>
    </row>
    <row r="5773" spans="1:17" x14ac:dyDescent="0.2">
      <c r="A5773" s="9" t="str">
        <f t="shared" si="90"/>
        <v>201118A24EDU335</v>
      </c>
      <c r="B5773" s="10">
        <v>2011</v>
      </c>
      <c r="C5773" s="10" t="s">
        <v>1</v>
      </c>
      <c r="D5773" s="10" t="s">
        <v>13</v>
      </c>
      <c r="E5773" s="10">
        <v>35</v>
      </c>
      <c r="F5773" s="10">
        <v>257157</v>
      </c>
      <c r="G5773" s="10">
        <v>0.20932229207632869</v>
      </c>
      <c r="H5773" s="10">
        <v>0.70204194324867686</v>
      </c>
      <c r="I5773" s="10">
        <v>0.555088914554144</v>
      </c>
      <c r="J5773" s="10">
        <v>8.1619399821898683E-2</v>
      </c>
      <c r="K5773" s="10">
        <v>0.16734912913123112</v>
      </c>
      <c r="L5773" s="10">
        <v>0.51836815641806366</v>
      </c>
      <c r="M5773" s="10">
        <v>770.71488625123641</v>
      </c>
      <c r="N5773" s="10">
        <v>0.24081008877845053</v>
      </c>
      <c r="O5773" s="10">
        <v>3.6720758136080292E-2</v>
      </c>
      <c r="P5773" s="10">
        <v>3.2641538048740655E-2</v>
      </c>
      <c r="Q5773" s="10">
        <v>4.0792200873396404E-3</v>
      </c>
    </row>
    <row r="5774" spans="1:17" x14ac:dyDescent="0.2">
      <c r="A5774" s="9" t="str">
        <f t="shared" si="90"/>
        <v>201118A24EDU435</v>
      </c>
      <c r="B5774" s="10">
        <v>2011</v>
      </c>
      <c r="C5774" s="10" t="s">
        <v>1</v>
      </c>
      <c r="D5774" s="10" t="s">
        <v>15</v>
      </c>
      <c r="E5774" s="10">
        <v>35</v>
      </c>
      <c r="F5774" s="10">
        <v>1157761</v>
      </c>
      <c r="G5774" s="10">
        <v>0.12763156503441786</v>
      </c>
      <c r="H5774" s="10">
        <v>0.81686116564645039</v>
      </c>
      <c r="I5774" s="10">
        <v>0.71260389665915502</v>
      </c>
      <c r="J5774" s="10">
        <v>0.14415237687225602</v>
      </c>
      <c r="K5774" s="10">
        <v>0.23753088936317598</v>
      </c>
      <c r="L5774" s="10">
        <v>0.11604640335958803</v>
      </c>
      <c r="M5774" s="10">
        <v>899.33182140217832</v>
      </c>
      <c r="N5774" s="10">
        <v>0.23592821722261029</v>
      </c>
      <c r="O5774" s="10">
        <v>3.5390831944338778E-2</v>
      </c>
      <c r="P5774" s="10">
        <v>3.2667595736881785E-2</v>
      </c>
      <c r="Q5774" s="10">
        <v>2.7232362074569986E-3</v>
      </c>
    </row>
    <row r="5775" spans="1:17" x14ac:dyDescent="0.2">
      <c r="A5775" s="9" t="str">
        <f t="shared" si="90"/>
        <v>201118A24EDU535</v>
      </c>
      <c r="B5775" s="10">
        <v>2011</v>
      </c>
      <c r="C5775" s="10" t="s">
        <v>1</v>
      </c>
      <c r="D5775" s="10" t="s">
        <v>17</v>
      </c>
      <c r="E5775" s="10">
        <v>35</v>
      </c>
      <c r="F5775" s="10">
        <v>462899</v>
      </c>
      <c r="G5775" s="10">
        <v>9.1404744939698621E-2</v>
      </c>
      <c r="H5775" s="10">
        <v>0.81860189803823291</v>
      </c>
      <c r="I5775" s="10">
        <v>0.74377780034089513</v>
      </c>
      <c r="J5775" s="10">
        <v>3.4011739061868787E-2</v>
      </c>
      <c r="K5775" s="10">
        <v>6.1216377654736781E-2</v>
      </c>
      <c r="L5775" s="10">
        <v>0.58504771019164004</v>
      </c>
      <c r="M5775" s="10">
        <v>1444.5831404555975</v>
      </c>
      <c r="N5775" s="10">
        <v>0.24490439599135017</v>
      </c>
      <c r="O5775" s="10">
        <v>3.1745585970157635E-2</v>
      </c>
      <c r="P5775" s="10">
        <v>2.4942806098090513E-2</v>
      </c>
      <c r="Q5775" s="10">
        <v>6.8027798720671252E-3</v>
      </c>
    </row>
    <row r="5776" spans="1:17" x14ac:dyDescent="0.2">
      <c r="A5776" s="9" t="str">
        <f t="shared" si="90"/>
        <v>201125A29EDU135</v>
      </c>
      <c r="B5776" s="10">
        <v>2011</v>
      </c>
      <c r="C5776" s="10" t="s">
        <v>2</v>
      </c>
      <c r="D5776" s="10" t="s">
        <v>9</v>
      </c>
      <c r="E5776" s="10">
        <v>35</v>
      </c>
      <c r="F5776" s="10">
        <v>174242</v>
      </c>
      <c r="G5776" s="10">
        <v>0.14034046749513199</v>
      </c>
      <c r="H5776" s="10">
        <v>0.68674028075894444</v>
      </c>
      <c r="I5776" s="10">
        <v>0.59036282870949597</v>
      </c>
      <c r="J5776" s="10">
        <v>0.29518715349915636</v>
      </c>
      <c r="K5776" s="10">
        <v>0.3795181414354748</v>
      </c>
      <c r="L5776" s="10">
        <v>4.2171233112567576E-2</v>
      </c>
      <c r="M5776" s="10">
        <v>886.90377769086513</v>
      </c>
      <c r="N5776" s="10">
        <v>0.25903054372654127</v>
      </c>
      <c r="O5776" s="10">
        <v>9.0357089565087631E-2</v>
      </c>
      <c r="P5776" s="10">
        <v>9.0357089565087631E-2</v>
      </c>
      <c r="Q5776" s="10">
        <v>0</v>
      </c>
    </row>
    <row r="5777" spans="1:17" x14ac:dyDescent="0.2">
      <c r="A5777" s="9" t="str">
        <f t="shared" si="90"/>
        <v>201125A29EDU235</v>
      </c>
      <c r="B5777" s="10">
        <v>2011</v>
      </c>
      <c r="C5777" s="10" t="s">
        <v>2</v>
      </c>
      <c r="D5777" s="10" t="s">
        <v>11</v>
      </c>
      <c r="E5777" s="10">
        <v>35</v>
      </c>
      <c r="F5777" s="10">
        <v>121763</v>
      </c>
      <c r="G5777" s="10">
        <v>0.1157641395908544</v>
      </c>
      <c r="H5777" s="10">
        <v>0.81896799520379759</v>
      </c>
      <c r="I5777" s="10">
        <v>0.7241608698865829</v>
      </c>
      <c r="J5777" s="10">
        <v>0.18103200479620246</v>
      </c>
      <c r="K5777" s="10">
        <v>0.27583913011341704</v>
      </c>
      <c r="L5777" s="10">
        <v>4.3108333401772295E-2</v>
      </c>
      <c r="M5777" s="10">
        <v>1095.8147451089735</v>
      </c>
      <c r="N5777" s="10">
        <v>0.41379565220962033</v>
      </c>
      <c r="O5777" s="10">
        <v>0.16380181171620278</v>
      </c>
      <c r="P5777" s="10">
        <v>0.15517850250075968</v>
      </c>
      <c r="Q5777" s="10">
        <v>8.6233092154431156E-3</v>
      </c>
    </row>
    <row r="5778" spans="1:17" x14ac:dyDescent="0.2">
      <c r="A5778" s="9" t="str">
        <f t="shared" si="90"/>
        <v>201125A29EDU335</v>
      </c>
      <c r="B5778" s="10">
        <v>2011</v>
      </c>
      <c r="C5778" s="10" t="s">
        <v>2</v>
      </c>
      <c r="D5778" s="10" t="s">
        <v>13</v>
      </c>
      <c r="E5778" s="10">
        <v>35</v>
      </c>
      <c r="F5778" s="10">
        <v>93426</v>
      </c>
      <c r="G5778" s="10">
        <v>0.10392309690828787</v>
      </c>
      <c r="H5778" s="10">
        <v>0.86516601374349755</v>
      </c>
      <c r="I5778" s="10">
        <v>0.77525528225547491</v>
      </c>
      <c r="J5778" s="10">
        <v>0.12359514482049964</v>
      </c>
      <c r="K5778" s="10">
        <v>0.20226703487251943</v>
      </c>
      <c r="L5778" s="10">
        <v>8.988932417100165E-2</v>
      </c>
      <c r="M5778" s="10">
        <v>1024.6392496392496</v>
      </c>
      <c r="N5778" s="10">
        <v>0.3033416821869715</v>
      </c>
      <c r="O5778" s="10">
        <v>0.10109605463147303</v>
      </c>
      <c r="P5778" s="10">
        <v>0.10109605463147303</v>
      </c>
      <c r="Q5778" s="10">
        <v>0</v>
      </c>
    </row>
    <row r="5779" spans="1:17" x14ac:dyDescent="0.2">
      <c r="A5779" s="9" t="str">
        <f t="shared" si="90"/>
        <v>201125A29EDU435</v>
      </c>
      <c r="B5779" s="10">
        <v>2011</v>
      </c>
      <c r="C5779" s="10" t="s">
        <v>2</v>
      </c>
      <c r="D5779" s="10" t="s">
        <v>15</v>
      </c>
      <c r="E5779" s="10">
        <v>35</v>
      </c>
      <c r="F5779" s="10">
        <v>807168</v>
      </c>
      <c r="G5779" s="10">
        <v>8.5717724050589389E-2</v>
      </c>
      <c r="H5779" s="10">
        <v>0.86476669045353627</v>
      </c>
      <c r="I5779" s="10">
        <v>0.79064085791309868</v>
      </c>
      <c r="J5779" s="10">
        <v>0.13003117071043452</v>
      </c>
      <c r="K5779" s="10">
        <v>0.20155655328258801</v>
      </c>
      <c r="L5779" s="10">
        <v>3.771209958769426E-2</v>
      </c>
      <c r="M5779" s="10">
        <v>1125.7358180077067</v>
      </c>
      <c r="N5779" s="10">
        <v>0.28608666349508405</v>
      </c>
      <c r="O5779" s="10">
        <v>8.1924704646368543E-2</v>
      </c>
      <c r="P5779" s="10">
        <v>7.4123354741516018E-2</v>
      </c>
      <c r="Q5779" s="10">
        <v>7.801349904852521E-3</v>
      </c>
    </row>
    <row r="5780" spans="1:17" x14ac:dyDescent="0.2">
      <c r="A5780" s="9" t="str">
        <f t="shared" si="90"/>
        <v>201125A29EDU535</v>
      </c>
      <c r="B5780" s="10">
        <v>2011</v>
      </c>
      <c r="C5780" s="10" t="s">
        <v>2</v>
      </c>
      <c r="D5780" s="10" t="s">
        <v>17</v>
      </c>
      <c r="E5780" s="10">
        <v>35</v>
      </c>
      <c r="F5780" s="10">
        <v>549999</v>
      </c>
      <c r="G5780" s="10">
        <v>4.0821524677627591E-2</v>
      </c>
      <c r="H5780" s="10">
        <v>0.93511442748077722</v>
      </c>
      <c r="I5780" s="10">
        <v>0.89694163080296507</v>
      </c>
      <c r="J5780" s="10">
        <v>3.8169160307564197E-2</v>
      </c>
      <c r="K5780" s="10">
        <v>6.2980114509299107E-2</v>
      </c>
      <c r="L5780" s="10">
        <v>0.25000954547190085</v>
      </c>
      <c r="M5780" s="10">
        <v>2739.5071707208917</v>
      </c>
      <c r="N5780" s="10">
        <v>0.29579144689353981</v>
      </c>
      <c r="O5780" s="10">
        <v>0.10876747048630997</v>
      </c>
      <c r="P5780" s="10">
        <v>8.777652323004223E-2</v>
      </c>
      <c r="Q5780" s="10">
        <v>2.0990947256267739E-2</v>
      </c>
    </row>
    <row r="5781" spans="1:17" x14ac:dyDescent="0.2">
      <c r="A5781" s="9" t="str">
        <f t="shared" si="90"/>
        <v>201130EMAEDU135</v>
      </c>
      <c r="B5781" s="10">
        <v>2011</v>
      </c>
      <c r="C5781" s="10" t="s">
        <v>4</v>
      </c>
      <c r="D5781" s="10" t="s">
        <v>9</v>
      </c>
      <c r="E5781" s="10">
        <v>35</v>
      </c>
      <c r="F5781" s="10">
        <v>3908898</v>
      </c>
      <c r="G5781" s="10">
        <v>4.8675345588367031E-2</v>
      </c>
      <c r="H5781" s="10">
        <v>0.48550205198498403</v>
      </c>
      <c r="I5781" s="10">
        <v>0.46187007182075357</v>
      </c>
      <c r="J5781" s="10">
        <v>0.508052141549869</v>
      </c>
      <c r="K5781" s="10">
        <v>0.53060965008552285</v>
      </c>
      <c r="L5781" s="10">
        <v>1.8798904448261378E-2</v>
      </c>
      <c r="M5781" s="10">
        <v>1045.1892168002753</v>
      </c>
      <c r="N5781" s="10">
        <v>0.22156725116237366</v>
      </c>
      <c r="O5781" s="10">
        <v>0.14574026872286194</v>
      </c>
      <c r="P5781" s="10">
        <v>0.13471545860925033</v>
      </c>
      <c r="Q5781" s="10">
        <v>1.102481011361162E-2</v>
      </c>
    </row>
    <row r="5782" spans="1:17" x14ac:dyDescent="0.2">
      <c r="A5782" s="9" t="str">
        <f t="shared" si="90"/>
        <v>201130EMAEDU235</v>
      </c>
      <c r="B5782" s="10">
        <v>2011</v>
      </c>
      <c r="C5782" s="10" t="s">
        <v>4</v>
      </c>
      <c r="D5782" s="10" t="s">
        <v>11</v>
      </c>
      <c r="E5782" s="10">
        <v>35</v>
      </c>
      <c r="F5782" s="10">
        <v>1413892</v>
      </c>
      <c r="G5782" s="10">
        <v>6.3437436130725153E-2</v>
      </c>
      <c r="H5782" s="10">
        <v>0.64365736562622888</v>
      </c>
      <c r="I5782" s="10">
        <v>0.60282539260424417</v>
      </c>
      <c r="J5782" s="10">
        <v>0.35485807968359678</v>
      </c>
      <c r="K5782" s="10">
        <v>0.3956900527055815</v>
      </c>
      <c r="L5782" s="10">
        <v>7.4234807184707175E-3</v>
      </c>
      <c r="M5782" s="10">
        <v>1294.8697312163779</v>
      </c>
      <c r="N5782" s="10">
        <v>0.30408353065923971</v>
      </c>
      <c r="O5782" s="10">
        <v>0.16356505521701836</v>
      </c>
      <c r="P5782" s="10">
        <v>0.14498088600807627</v>
      </c>
      <c r="Q5782" s="10">
        <v>1.8584169208942104E-2</v>
      </c>
    </row>
    <row r="5783" spans="1:17" x14ac:dyDescent="0.2">
      <c r="A5783" s="9" t="str">
        <f t="shared" si="90"/>
        <v>201130EMAEDU335</v>
      </c>
      <c r="B5783" s="10">
        <v>2011</v>
      </c>
      <c r="C5783" s="10" t="s">
        <v>4</v>
      </c>
      <c r="D5783" s="10" t="s">
        <v>13</v>
      </c>
      <c r="E5783" s="10">
        <v>35</v>
      </c>
      <c r="F5783" s="10">
        <v>340089</v>
      </c>
      <c r="G5783" s="10">
        <v>4.8583120875391003E-2</v>
      </c>
      <c r="H5783" s="10">
        <v>0.76235044356036219</v>
      </c>
      <c r="I5783" s="10">
        <v>0.72531307981146109</v>
      </c>
      <c r="J5783" s="10">
        <v>0.2222153612730785</v>
      </c>
      <c r="K5783" s="10">
        <v>0.24999338408475427</v>
      </c>
      <c r="L5783" s="10">
        <v>8.6406793515814984E-2</v>
      </c>
      <c r="M5783" s="10">
        <v>1318.4446604441584</v>
      </c>
      <c r="N5783" s="10">
        <v>0.29936575425844414</v>
      </c>
      <c r="O5783" s="10">
        <v>0.1666563752429511</v>
      </c>
      <c r="P5783" s="10">
        <v>0.14196871995271826</v>
      </c>
      <c r="Q5783" s="10">
        <v>2.4687655290232851E-2</v>
      </c>
    </row>
    <row r="5784" spans="1:17" x14ac:dyDescent="0.2">
      <c r="A5784" s="9" t="str">
        <f t="shared" si="90"/>
        <v>201130EMAEDU435</v>
      </c>
      <c r="B5784" s="10">
        <v>2011</v>
      </c>
      <c r="C5784" s="10" t="s">
        <v>4</v>
      </c>
      <c r="D5784" s="10" t="s">
        <v>15</v>
      </c>
      <c r="E5784" s="10">
        <v>35</v>
      </c>
      <c r="F5784" s="10">
        <v>3010426</v>
      </c>
      <c r="G5784" s="10">
        <v>5.3763000263223178E-2</v>
      </c>
      <c r="H5784" s="10">
        <v>0.74582235205250025</v>
      </c>
      <c r="I5784" s="10">
        <v>0.70572470474278393</v>
      </c>
      <c r="J5784" s="10">
        <v>0.25173646520459231</v>
      </c>
      <c r="K5784" s="10">
        <v>0.29043896113041806</v>
      </c>
      <c r="L5784" s="10">
        <v>1.4645435562940262E-2</v>
      </c>
      <c r="M5784" s="10">
        <v>1614.868835829513</v>
      </c>
      <c r="N5784" s="10">
        <v>0.28601377827164171</v>
      </c>
      <c r="O5784" s="10">
        <v>0.15207903565390299</v>
      </c>
      <c r="P5784" s="10">
        <v>0.12591846283083272</v>
      </c>
      <c r="Q5784" s="10">
        <v>2.6160572823070296E-2</v>
      </c>
    </row>
    <row r="5785" spans="1:17" x14ac:dyDescent="0.2">
      <c r="A5785" s="9" t="str">
        <f t="shared" si="90"/>
        <v>201130EMAEDU535</v>
      </c>
      <c r="B5785" s="10">
        <v>2011</v>
      </c>
      <c r="C5785" s="10" t="s">
        <v>4</v>
      </c>
      <c r="D5785" s="10" t="s">
        <v>17</v>
      </c>
      <c r="E5785" s="10">
        <v>35</v>
      </c>
      <c r="F5785" s="10">
        <v>2280880</v>
      </c>
      <c r="G5785" s="10">
        <v>2.0638539691277373E-2</v>
      </c>
      <c r="H5785" s="10">
        <v>0.82512582862754724</v>
      </c>
      <c r="I5785" s="10">
        <v>0.80809643646311946</v>
      </c>
      <c r="J5785" s="10">
        <v>0.16520948055136614</v>
      </c>
      <c r="K5785" s="10">
        <v>0.18039747816632176</v>
      </c>
      <c r="L5785" s="10">
        <v>7.5013591245484193E-2</v>
      </c>
      <c r="M5785" s="10">
        <v>4390.3544538086098</v>
      </c>
      <c r="N5785" s="10">
        <v>0.29727648977587595</v>
      </c>
      <c r="O5785" s="10">
        <v>0.19097628985303919</v>
      </c>
      <c r="P5785" s="10">
        <v>0.13345156255480342</v>
      </c>
      <c r="Q5785" s="10">
        <v>5.7524727298235767E-2</v>
      </c>
    </row>
    <row r="5786" spans="1:17" x14ac:dyDescent="0.2">
      <c r="A5786" s="9" t="str">
        <f t="shared" si="90"/>
        <v>201115A17EDU141</v>
      </c>
      <c r="B5786" s="10">
        <v>2011</v>
      </c>
      <c r="C5786" s="10" t="s">
        <v>0</v>
      </c>
      <c r="D5786" s="10" t="s">
        <v>9</v>
      </c>
      <c r="E5786" s="10">
        <v>41</v>
      </c>
      <c r="F5786" s="10">
        <v>65233</v>
      </c>
      <c r="G5786" s="10">
        <v>0.10258087236504503</v>
      </c>
      <c r="H5786" s="10">
        <v>0.30470773994757255</v>
      </c>
      <c r="I5786" s="10">
        <v>0.2734505541673693</v>
      </c>
      <c r="J5786" s="10">
        <v>0.17970965615562676</v>
      </c>
      <c r="K5786" s="10">
        <v>0.18752778501678599</v>
      </c>
      <c r="L5786" s="10">
        <v>0.67965600233010903</v>
      </c>
      <c r="M5786" s="10">
        <v>498.19461291473419</v>
      </c>
      <c r="N5786" s="10">
        <v>0.1172259439240875</v>
      </c>
      <c r="O5786" s="10">
        <v>2.3439056919044042E-2</v>
      </c>
      <c r="P5786" s="10">
        <v>2.3439056919044042E-2</v>
      </c>
      <c r="Q5786" s="10">
        <v>0</v>
      </c>
    </row>
    <row r="5787" spans="1:17" x14ac:dyDescent="0.2">
      <c r="A5787" s="9" t="str">
        <f t="shared" si="90"/>
        <v>201115A17EDU241</v>
      </c>
      <c r="B5787" s="10">
        <v>2011</v>
      </c>
      <c r="C5787" s="10" t="s">
        <v>0</v>
      </c>
      <c r="D5787" s="10" t="s">
        <v>11</v>
      </c>
      <c r="E5787" s="10">
        <v>41</v>
      </c>
      <c r="F5787" s="10">
        <v>33644</v>
      </c>
      <c r="G5787" s="10">
        <v>0.33345443976166256</v>
      </c>
      <c r="H5787" s="10">
        <v>0.40904767566282252</v>
      </c>
      <c r="I5787" s="10">
        <v>0.27264891213886577</v>
      </c>
      <c r="J5787" s="10">
        <v>3.0317441445725835E-2</v>
      </c>
      <c r="K5787" s="10">
        <v>4.5476162168588755E-2</v>
      </c>
      <c r="L5787" s="10">
        <v>0.90904767566282252</v>
      </c>
      <c r="M5787" s="10">
        <v>408.08677640902647</v>
      </c>
      <c r="N5787" s="10">
        <v>0.1211508738556652</v>
      </c>
      <c r="O5787" s="10">
        <v>3.0317441445725835E-2</v>
      </c>
      <c r="P5787" s="10">
        <v>3.0317441445725835E-2</v>
      </c>
      <c r="Q5787" s="10">
        <v>0</v>
      </c>
    </row>
    <row r="5788" spans="1:17" x14ac:dyDescent="0.2">
      <c r="A5788" s="9" t="str">
        <f t="shared" si="90"/>
        <v>201115A17EDU341</v>
      </c>
      <c r="B5788" s="10">
        <v>2011</v>
      </c>
      <c r="C5788" s="10" t="s">
        <v>0</v>
      </c>
      <c r="D5788" s="10" t="s">
        <v>13</v>
      </c>
      <c r="E5788" s="10">
        <v>41</v>
      </c>
      <c r="F5788" s="10">
        <v>69309</v>
      </c>
      <c r="G5788" s="10">
        <v>0.1481306543618065</v>
      </c>
      <c r="H5788" s="10">
        <v>0.39710571498650971</v>
      </c>
      <c r="I5788" s="10">
        <v>0.33828218557474499</v>
      </c>
      <c r="J5788" s="10">
        <v>2.2046198906346938E-2</v>
      </c>
      <c r="K5788" s="10">
        <v>2.2046198906346938E-2</v>
      </c>
      <c r="L5788" s="10">
        <v>0.95589317404666063</v>
      </c>
      <c r="M5788" s="10">
        <v>455.28759703147659</v>
      </c>
      <c r="N5788" s="10">
        <v>0.10291592722445858</v>
      </c>
      <c r="O5788" s="10">
        <v>1.4702275317779798E-2</v>
      </c>
      <c r="P5788" s="10">
        <v>1.4702275317779798E-2</v>
      </c>
      <c r="Q5788" s="10">
        <v>0</v>
      </c>
    </row>
    <row r="5789" spans="1:17" x14ac:dyDescent="0.2">
      <c r="A5789" s="9" t="str">
        <f t="shared" si="90"/>
        <v>201115A17EDU441</v>
      </c>
      <c r="B5789" s="10">
        <v>2011</v>
      </c>
      <c r="C5789" s="10" t="s">
        <v>0</v>
      </c>
      <c r="D5789" s="10" t="s">
        <v>15</v>
      </c>
      <c r="E5789" s="10">
        <v>41</v>
      </c>
      <c r="F5789" s="10">
        <v>12231</v>
      </c>
      <c r="G5789" s="10">
        <v>0.26684107259646828</v>
      </c>
      <c r="H5789" s="10">
        <v>0.62505109966478622</v>
      </c>
      <c r="I5789" s="10">
        <v>0.45826179380263266</v>
      </c>
      <c r="J5789" s="10">
        <v>0.25002043986591449</v>
      </c>
      <c r="K5789" s="10">
        <v>0.416809745728068</v>
      </c>
      <c r="L5789" s="10">
        <v>0.33325157386967541</v>
      </c>
      <c r="M5789" s="10">
        <v>640.53178963893254</v>
      </c>
      <c r="N5789" s="10">
        <v>0.12509197939661515</v>
      </c>
      <c r="O5789" s="10">
        <v>4.1697326465538385E-2</v>
      </c>
      <c r="P5789" s="10">
        <v>4.1697326465538385E-2</v>
      </c>
      <c r="Q5789" s="10">
        <v>0</v>
      </c>
    </row>
    <row r="5790" spans="1:17" x14ac:dyDescent="0.2">
      <c r="A5790" s="9" t="str">
        <f t="shared" si="90"/>
        <v>201115A29EDU141</v>
      </c>
      <c r="B5790" s="10">
        <v>2011</v>
      </c>
      <c r="C5790" s="10" t="s">
        <v>3</v>
      </c>
      <c r="D5790" s="10" t="s">
        <v>9</v>
      </c>
      <c r="E5790" s="10">
        <v>41</v>
      </c>
      <c r="F5790" s="10">
        <v>154436</v>
      </c>
      <c r="G5790" s="10">
        <v>0.15880947709778306</v>
      </c>
      <c r="H5790" s="10">
        <v>0.5610803180605558</v>
      </c>
      <c r="I5790" s="10">
        <v>0.47197544613950115</v>
      </c>
      <c r="J5790" s="10">
        <v>0.20464140485379056</v>
      </c>
      <c r="K5790" s="10">
        <v>0.28054339661736899</v>
      </c>
      <c r="L5790" s="10">
        <v>0.32998135149835528</v>
      </c>
      <c r="M5790" s="10">
        <v>709.20693013408606</v>
      </c>
      <c r="N5790" s="10">
        <v>0.21123960734543759</v>
      </c>
      <c r="O5790" s="10">
        <v>4.9496231448625971E-2</v>
      </c>
      <c r="P5790" s="10">
        <v>4.6200367789893546E-2</v>
      </c>
      <c r="Q5790" s="10">
        <v>3.2958636587324197E-3</v>
      </c>
    </row>
    <row r="5791" spans="1:17" x14ac:dyDescent="0.2">
      <c r="A5791" s="9" t="str">
        <f t="shared" si="90"/>
        <v>201115A29EDU241</v>
      </c>
      <c r="B5791" s="10">
        <v>2011</v>
      </c>
      <c r="C5791" s="10" t="s">
        <v>3</v>
      </c>
      <c r="D5791" s="10" t="s">
        <v>11</v>
      </c>
      <c r="E5791" s="10">
        <v>41</v>
      </c>
      <c r="F5791" s="10">
        <v>111639</v>
      </c>
      <c r="G5791" s="10">
        <v>0.1503429707032502</v>
      </c>
      <c r="H5791" s="10">
        <v>0.69863578140255644</v>
      </c>
      <c r="I5791" s="10">
        <v>0.59360080258690961</v>
      </c>
      <c r="J5791" s="10">
        <v>0.12784062917080949</v>
      </c>
      <c r="K5791" s="10">
        <v>0.17351463198344663</v>
      </c>
      <c r="L5791" s="10">
        <v>0.34700239163733104</v>
      </c>
      <c r="M5791" s="10">
        <v>826.50618330194607</v>
      </c>
      <c r="N5791" s="10">
        <v>0.23852245118329884</v>
      </c>
      <c r="O5791" s="10">
        <v>8.2569963106271932E-2</v>
      </c>
      <c r="P5791" s="10">
        <v>6.8811302078646636E-2</v>
      </c>
      <c r="Q5791" s="10">
        <v>1.3758661027625303E-2</v>
      </c>
    </row>
    <row r="5792" spans="1:17" x14ac:dyDescent="0.2">
      <c r="A5792" s="9" t="str">
        <f t="shared" si="90"/>
        <v>201115A29EDU341</v>
      </c>
      <c r="B5792" s="10">
        <v>2011</v>
      </c>
      <c r="C5792" s="10" t="s">
        <v>3</v>
      </c>
      <c r="D5792" s="10" t="s">
        <v>13</v>
      </c>
      <c r="E5792" s="10">
        <v>41</v>
      </c>
      <c r="F5792" s="10">
        <v>152386</v>
      </c>
      <c r="G5792" s="10">
        <v>8.2870832068681441E-2</v>
      </c>
      <c r="H5792" s="10">
        <v>0.60538369666504799</v>
      </c>
      <c r="I5792" s="10">
        <v>0.55521504600160121</v>
      </c>
      <c r="J5792" s="10">
        <v>8.6943682490517496E-2</v>
      </c>
      <c r="K5792" s="10">
        <v>0.10366437861745829</v>
      </c>
      <c r="L5792" s="10">
        <v>0.59531059283661225</v>
      </c>
      <c r="M5792" s="10">
        <v>792.34200982199127</v>
      </c>
      <c r="N5792" s="10">
        <v>0.19396794981166249</v>
      </c>
      <c r="O5792" s="10">
        <v>4.3468560103946556E-2</v>
      </c>
      <c r="P5792" s="10">
        <v>3.6781594109695115E-2</v>
      </c>
      <c r="Q5792" s="10">
        <v>6.6869659942514403E-3</v>
      </c>
    </row>
    <row r="5793" spans="1:17" x14ac:dyDescent="0.2">
      <c r="A5793" s="9" t="str">
        <f t="shared" si="90"/>
        <v>201115A29EDU441</v>
      </c>
      <c r="B5793" s="10">
        <v>2011</v>
      </c>
      <c r="C5793" s="10" t="s">
        <v>3</v>
      </c>
      <c r="D5793" s="10" t="s">
        <v>15</v>
      </c>
      <c r="E5793" s="10">
        <v>41</v>
      </c>
      <c r="F5793" s="10">
        <v>262998</v>
      </c>
      <c r="G5793" s="10">
        <v>9.4485305751574308E-2</v>
      </c>
      <c r="H5793" s="10">
        <v>0.8411052555532742</v>
      </c>
      <c r="I5793" s="10">
        <v>0.76163316831306704</v>
      </c>
      <c r="J5793" s="10">
        <v>0.12983368694818972</v>
      </c>
      <c r="K5793" s="10">
        <v>0.20155666583015841</v>
      </c>
      <c r="L5793" s="10">
        <v>0.12789070639320452</v>
      </c>
      <c r="M5793" s="10">
        <v>1215.7229586626354</v>
      </c>
      <c r="N5793" s="10">
        <v>0.24808173446185902</v>
      </c>
      <c r="O5793" s="10">
        <v>8.3350443729610105E-2</v>
      </c>
      <c r="P5793" s="10">
        <v>6.3973870523730214E-2</v>
      </c>
      <c r="Q5793" s="10">
        <v>1.9376573205879894E-2</v>
      </c>
    </row>
    <row r="5794" spans="1:17" x14ac:dyDescent="0.2">
      <c r="A5794" s="9" t="str">
        <f t="shared" si="90"/>
        <v>201115A29EDU541</v>
      </c>
      <c r="B5794" s="10">
        <v>2011</v>
      </c>
      <c r="C5794" s="10" t="s">
        <v>3</v>
      </c>
      <c r="D5794" s="10" t="s">
        <v>17</v>
      </c>
      <c r="E5794" s="10">
        <v>41</v>
      </c>
      <c r="F5794" s="10">
        <v>156993</v>
      </c>
      <c r="G5794" s="10">
        <v>4.7789146220405358E-2</v>
      </c>
      <c r="H5794" s="10">
        <v>0.81492168440631108</v>
      </c>
      <c r="I5794" s="10">
        <v>0.77597727287203888</v>
      </c>
      <c r="J5794" s="10">
        <v>5.1951360888702044E-2</v>
      </c>
      <c r="K5794" s="10">
        <v>6.4939201110877559E-2</v>
      </c>
      <c r="L5794" s="10">
        <v>0.50325173733860751</v>
      </c>
      <c r="M5794" s="10">
        <v>1761.8308477570363</v>
      </c>
      <c r="N5794" s="10">
        <v>0.28245845356162375</v>
      </c>
      <c r="O5794" s="10">
        <v>7.4684858560572762E-2</v>
      </c>
      <c r="P5794" s="10">
        <v>5.5206283082685215E-2</v>
      </c>
      <c r="Q5794" s="10">
        <v>1.947857547788755E-2</v>
      </c>
    </row>
    <row r="5795" spans="1:17" x14ac:dyDescent="0.2">
      <c r="A5795" s="9" t="str">
        <f t="shared" si="90"/>
        <v>201118A24EDU141</v>
      </c>
      <c r="B5795" s="10">
        <v>2011</v>
      </c>
      <c r="C5795" s="10" t="s">
        <v>1</v>
      </c>
      <c r="D5795" s="10" t="s">
        <v>9</v>
      </c>
      <c r="E5795" s="10">
        <v>41</v>
      </c>
      <c r="F5795" s="10">
        <v>53013</v>
      </c>
      <c r="G5795" s="10">
        <v>0.24668772931104771</v>
      </c>
      <c r="H5795" s="10">
        <v>0.74034670741138964</v>
      </c>
      <c r="I5795" s="10">
        <v>0.55771225925716339</v>
      </c>
      <c r="J5795" s="10">
        <v>0.22119102861562259</v>
      </c>
      <c r="K5795" s="10">
        <v>0.39420519495218154</v>
      </c>
      <c r="L5795" s="10">
        <v>8.6544809763642885E-2</v>
      </c>
      <c r="M5795" s="10">
        <v>703.88504955947133</v>
      </c>
      <c r="N5795" s="10">
        <v>0.23075472054024485</v>
      </c>
      <c r="O5795" s="10">
        <v>3.8462263972987756E-2</v>
      </c>
      <c r="P5795" s="10">
        <v>3.8462263972987756E-2</v>
      </c>
      <c r="Q5795" s="10">
        <v>0</v>
      </c>
    </row>
    <row r="5796" spans="1:17" x14ac:dyDescent="0.2">
      <c r="A5796" s="9" t="str">
        <f t="shared" si="90"/>
        <v>201118A24EDU241</v>
      </c>
      <c r="B5796" s="10">
        <v>2011</v>
      </c>
      <c r="C5796" s="10" t="s">
        <v>1</v>
      </c>
      <c r="D5796" s="10" t="s">
        <v>11</v>
      </c>
      <c r="E5796" s="10">
        <v>41</v>
      </c>
      <c r="F5796" s="10">
        <v>46899</v>
      </c>
      <c r="G5796" s="10">
        <v>0.17566600397614315</v>
      </c>
      <c r="H5796" s="10">
        <v>0.80438815326552804</v>
      </c>
      <c r="I5796" s="10">
        <v>0.66308450073562331</v>
      </c>
      <c r="J5796" s="10">
        <v>0.18473741444380476</v>
      </c>
      <c r="K5796" s="10">
        <v>0.27171155035288597</v>
      </c>
      <c r="L5796" s="10">
        <v>0.1738843045693938</v>
      </c>
      <c r="M5796" s="10">
        <v>811.28046946514974</v>
      </c>
      <c r="N5796" s="10">
        <v>0.25004797543657648</v>
      </c>
      <c r="O5796" s="10">
        <v>5.4372161453335892E-2</v>
      </c>
      <c r="P5796" s="10">
        <v>5.4372161453335892E-2</v>
      </c>
      <c r="Q5796" s="10">
        <v>0</v>
      </c>
    </row>
    <row r="5797" spans="1:17" x14ac:dyDescent="0.2">
      <c r="A5797" s="9" t="str">
        <f t="shared" si="90"/>
        <v>201118A24EDU341</v>
      </c>
      <c r="B5797" s="10">
        <v>2011</v>
      </c>
      <c r="C5797" s="10" t="s">
        <v>1</v>
      </c>
      <c r="D5797" s="10" t="s">
        <v>13</v>
      </c>
      <c r="E5797" s="10">
        <v>41</v>
      </c>
      <c r="F5797" s="10">
        <v>56576</v>
      </c>
      <c r="G5797" s="10">
        <v>4.7041986935346121E-2</v>
      </c>
      <c r="H5797" s="10">
        <v>0.76574872737556565</v>
      </c>
      <c r="I5797" s="10">
        <v>0.72972638574660631</v>
      </c>
      <c r="J5797" s="10">
        <v>0.12611354638009051</v>
      </c>
      <c r="K5797" s="10">
        <v>0.15312146493212669</v>
      </c>
      <c r="L5797" s="10">
        <v>0.3964048359728507</v>
      </c>
      <c r="M5797" s="10">
        <v>836.8582536030035</v>
      </c>
      <c r="N5797" s="10">
        <v>0.25224476809954749</v>
      </c>
      <c r="O5797" s="10">
        <v>5.4033512443438916E-2</v>
      </c>
      <c r="P5797" s="10">
        <v>4.5036764705882353E-2</v>
      </c>
      <c r="Q5797" s="10">
        <v>8.9967477375565603E-3</v>
      </c>
    </row>
    <row r="5798" spans="1:17" x14ac:dyDescent="0.2">
      <c r="A5798" s="9" t="str">
        <f t="shared" si="90"/>
        <v>201118A24EDU441</v>
      </c>
      <c r="B5798" s="10">
        <v>2011</v>
      </c>
      <c r="C5798" s="10" t="s">
        <v>1</v>
      </c>
      <c r="D5798" s="10" t="s">
        <v>15</v>
      </c>
      <c r="E5798" s="10">
        <v>41</v>
      </c>
      <c r="F5798" s="10">
        <v>148826</v>
      </c>
      <c r="G5798" s="10">
        <v>8.6085313392031515E-2</v>
      </c>
      <c r="H5798" s="10">
        <v>0.83564027790842998</v>
      </c>
      <c r="I5798" s="10">
        <v>0.76370392270167842</v>
      </c>
      <c r="J5798" s="10">
        <v>0.12327147138268851</v>
      </c>
      <c r="K5798" s="10">
        <v>0.18835418542458979</v>
      </c>
      <c r="L5798" s="10">
        <v>0.17464690309488934</v>
      </c>
      <c r="M5798" s="10">
        <v>1094.8478201309777</v>
      </c>
      <c r="N5798" s="10">
        <v>0.20548828833671537</v>
      </c>
      <c r="O5798" s="10">
        <v>4.4521790547350594E-2</v>
      </c>
      <c r="P5798" s="10">
        <v>3.7674868638544343E-2</v>
      </c>
      <c r="Q5798" s="10">
        <v>6.8469219088062565E-3</v>
      </c>
    </row>
    <row r="5799" spans="1:17" x14ac:dyDescent="0.2">
      <c r="A5799" s="9" t="str">
        <f t="shared" si="90"/>
        <v>201118A24EDU541</v>
      </c>
      <c r="B5799" s="10">
        <v>2011</v>
      </c>
      <c r="C5799" s="10" t="s">
        <v>1</v>
      </c>
      <c r="D5799" s="10" t="s">
        <v>17</v>
      </c>
      <c r="E5799" s="10">
        <v>41</v>
      </c>
      <c r="F5799" s="10">
        <v>81560</v>
      </c>
      <c r="G5799" s="10">
        <v>5.125926422750595E-2</v>
      </c>
      <c r="H5799" s="10">
        <v>0.73121628249141735</v>
      </c>
      <c r="I5799" s="10">
        <v>0.6937346738597352</v>
      </c>
      <c r="J5799" s="10">
        <v>5.625306522805297E-2</v>
      </c>
      <c r="K5799" s="10">
        <v>6.2506130456105938E-2</v>
      </c>
      <c r="L5799" s="10">
        <v>0.66875919568415887</v>
      </c>
      <c r="M5799" s="10">
        <v>1261.0693150237043</v>
      </c>
      <c r="N5799" s="10">
        <v>0.2687224129475233</v>
      </c>
      <c r="O5799" s="10">
        <v>5.6240804315841102E-2</v>
      </c>
      <c r="P5799" s="10">
        <v>4.3746934771947035E-2</v>
      </c>
      <c r="Q5799" s="10">
        <v>1.2493869543894066E-2</v>
      </c>
    </row>
    <row r="5800" spans="1:17" x14ac:dyDescent="0.2">
      <c r="A5800" s="9" t="str">
        <f t="shared" si="90"/>
        <v>201125A29EDU141</v>
      </c>
      <c r="B5800" s="10">
        <v>2011</v>
      </c>
      <c r="C5800" s="10" t="s">
        <v>2</v>
      </c>
      <c r="D5800" s="10" t="s">
        <v>9</v>
      </c>
      <c r="E5800" s="10">
        <v>41</v>
      </c>
      <c r="F5800" s="10">
        <v>36190</v>
      </c>
      <c r="G5800" s="10">
        <v>7.4111748891956694E-2</v>
      </c>
      <c r="H5800" s="10">
        <v>0.76059684995855203</v>
      </c>
      <c r="I5800" s="10">
        <v>0.7042276872064106</v>
      </c>
      <c r="J5800" s="10">
        <v>0.22533849129593811</v>
      </c>
      <c r="K5800" s="10">
        <v>0.28170765404807957</v>
      </c>
      <c r="L5800" s="10">
        <v>5.6286266924564794E-2</v>
      </c>
      <c r="M5800" s="10">
        <v>857.48678731582322</v>
      </c>
      <c r="N5800" s="10">
        <v>0.3521138436032053</v>
      </c>
      <c r="O5800" s="10">
        <v>0.11262779773418072</v>
      </c>
      <c r="P5800" s="10">
        <v>9.8563138988670904E-2</v>
      </c>
      <c r="Q5800" s="10">
        <v>1.4064658745509809E-2</v>
      </c>
    </row>
    <row r="5801" spans="1:17" x14ac:dyDescent="0.2">
      <c r="A5801" s="9" t="str">
        <f t="shared" si="90"/>
        <v>201125A29EDU241</v>
      </c>
      <c r="B5801" s="10">
        <v>2011</v>
      </c>
      <c r="C5801" s="10" t="s">
        <v>2</v>
      </c>
      <c r="D5801" s="10" t="s">
        <v>11</v>
      </c>
      <c r="E5801" s="10">
        <v>41</v>
      </c>
      <c r="F5801" s="10">
        <v>31096</v>
      </c>
      <c r="G5801" s="10">
        <v>1.9239474875509279E-2</v>
      </c>
      <c r="H5801" s="10">
        <v>0.85245690764085413</v>
      </c>
      <c r="I5801" s="10">
        <v>0.8360560843838436</v>
      </c>
      <c r="J5801" s="10">
        <v>0.14754309235914587</v>
      </c>
      <c r="K5801" s="10">
        <v>0.16394391561615643</v>
      </c>
      <c r="L5801" s="10">
        <v>0</v>
      </c>
      <c r="M5801" s="10">
        <v>1006.1416169289203</v>
      </c>
      <c r="N5801" s="10">
        <v>0.34995259423938274</v>
      </c>
      <c r="O5801" s="10">
        <v>0.18328047863471408</v>
      </c>
      <c r="P5801" s="10">
        <v>0.13329192140451826</v>
      </c>
      <c r="Q5801" s="10">
        <v>4.9988557230195838E-2</v>
      </c>
    </row>
    <row r="5802" spans="1:17" x14ac:dyDescent="0.2">
      <c r="A5802" s="9" t="str">
        <f t="shared" si="90"/>
        <v>201125A29EDU341</v>
      </c>
      <c r="B5802" s="10">
        <v>2011</v>
      </c>
      <c r="C5802" s="10" t="s">
        <v>2</v>
      </c>
      <c r="D5802" s="10" t="s">
        <v>13</v>
      </c>
      <c r="E5802" s="10">
        <v>41</v>
      </c>
      <c r="F5802" s="10">
        <v>26501</v>
      </c>
      <c r="G5802" s="10">
        <v>7.1475287302625437E-2</v>
      </c>
      <c r="H5802" s="10">
        <v>0.80774310403381</v>
      </c>
      <c r="I5802" s="10">
        <v>0.75000943360627903</v>
      </c>
      <c r="J5802" s="10">
        <v>0.17305007358212898</v>
      </c>
      <c r="K5802" s="10">
        <v>0.21153918720048301</v>
      </c>
      <c r="L5802" s="10">
        <v>7.6902758386475978E-2</v>
      </c>
      <c r="M5802" s="10">
        <v>1105.5055251471651</v>
      </c>
      <c r="N5802" s="10">
        <v>0.30768650239613599</v>
      </c>
      <c r="O5802" s="10">
        <v>9.6147315195652991E-2</v>
      </c>
      <c r="P5802" s="10">
        <v>7.6902758386475978E-2</v>
      </c>
      <c r="Q5802" s="10">
        <v>1.9244556809177013E-2</v>
      </c>
    </row>
    <row r="5803" spans="1:17" x14ac:dyDescent="0.2">
      <c r="A5803" s="9" t="str">
        <f t="shared" si="90"/>
        <v>201125A29EDU441</v>
      </c>
      <c r="B5803" s="10">
        <v>2011</v>
      </c>
      <c r="C5803" s="10" t="s">
        <v>2</v>
      </c>
      <c r="D5803" s="10" t="s">
        <v>15</v>
      </c>
      <c r="E5803" s="10">
        <v>41</v>
      </c>
      <c r="F5803" s="10">
        <v>101941</v>
      </c>
      <c r="G5803" s="10">
        <v>9.1424791757755128E-2</v>
      </c>
      <c r="H5803" s="10">
        <v>0.87500613099734159</v>
      </c>
      <c r="I5803" s="10">
        <v>0.79500887768415063</v>
      </c>
      <c r="J5803" s="10">
        <v>0.12499386900265839</v>
      </c>
      <c r="K5803" s="10">
        <v>0.19500495384585201</v>
      </c>
      <c r="L5803" s="10">
        <v>3.499082802797697E-2</v>
      </c>
      <c r="M5803" s="10">
        <v>1421.9473514292101</v>
      </c>
      <c r="N5803" s="10">
        <v>0.32502133587074877</v>
      </c>
      <c r="O5803" s="10">
        <v>0.14503487311287902</v>
      </c>
      <c r="P5803" s="10">
        <v>0.10504115125415682</v>
      </c>
      <c r="Q5803" s="10">
        <v>3.99937218587222E-2</v>
      </c>
    </row>
    <row r="5804" spans="1:17" x14ac:dyDescent="0.2">
      <c r="A5804" s="9" t="str">
        <f t="shared" si="90"/>
        <v>201125A29EDU541</v>
      </c>
      <c r="B5804" s="10">
        <v>2011</v>
      </c>
      <c r="C5804" s="10" t="s">
        <v>2</v>
      </c>
      <c r="D5804" s="10" t="s">
        <v>17</v>
      </c>
      <c r="E5804" s="10">
        <v>41</v>
      </c>
      <c r="F5804" s="10">
        <v>75433</v>
      </c>
      <c r="G5804" s="10">
        <v>4.4759074071362683E-2</v>
      </c>
      <c r="H5804" s="10">
        <v>0.90542600718518418</v>
      </c>
      <c r="I5804" s="10">
        <v>0.86489997746344438</v>
      </c>
      <c r="J5804" s="10">
        <v>4.7300253204830778E-2</v>
      </c>
      <c r="K5804" s="10">
        <v>6.7569896464412124E-2</v>
      </c>
      <c r="L5804" s="10">
        <v>0.32430103535587873</v>
      </c>
      <c r="M5804" s="10">
        <v>2201.5677348348299</v>
      </c>
      <c r="N5804" s="10">
        <v>0.29731019580289791</v>
      </c>
      <c r="O5804" s="10">
        <v>9.4627020004507317E-2</v>
      </c>
      <c r="P5804" s="10">
        <v>6.7596410059257886E-2</v>
      </c>
      <c r="Q5804" s="10">
        <v>2.7030609945249428E-2</v>
      </c>
    </row>
    <row r="5805" spans="1:17" x14ac:dyDescent="0.2">
      <c r="A5805" s="9" t="str">
        <f t="shared" si="90"/>
        <v>201130EMAEDU141</v>
      </c>
      <c r="B5805" s="10">
        <v>2011</v>
      </c>
      <c r="C5805" s="10" t="s">
        <v>4</v>
      </c>
      <c r="D5805" s="10" t="s">
        <v>9</v>
      </c>
      <c r="E5805" s="10">
        <v>41</v>
      </c>
      <c r="F5805" s="10">
        <v>715626</v>
      </c>
      <c r="G5805" s="10">
        <v>1.4926575013542994E-2</v>
      </c>
      <c r="H5805" s="10">
        <v>0.57265387227406495</v>
      </c>
      <c r="I5805" s="10">
        <v>0.56410611129277022</v>
      </c>
      <c r="J5805" s="10">
        <v>0.42022369226383616</v>
      </c>
      <c r="K5805" s="10">
        <v>0.42877145324513083</v>
      </c>
      <c r="L5805" s="10">
        <v>1.9227920729543085E-2</v>
      </c>
      <c r="M5805" s="10">
        <v>1046.3762338706786</v>
      </c>
      <c r="N5805" s="10">
        <v>0.24339130398251219</v>
      </c>
      <c r="O5805" s="10">
        <v>0.17201444621669046</v>
      </c>
      <c r="P5805" s="10">
        <v>0.15702348560489682</v>
      </c>
      <c r="Q5805" s="10">
        <v>1.4990960611793636E-2</v>
      </c>
    </row>
    <row r="5806" spans="1:17" x14ac:dyDescent="0.2">
      <c r="A5806" s="9" t="str">
        <f t="shared" si="90"/>
        <v>201130EMAEDU241</v>
      </c>
      <c r="B5806" s="10">
        <v>2011</v>
      </c>
      <c r="C5806" s="10" t="s">
        <v>4</v>
      </c>
      <c r="D5806" s="10" t="s">
        <v>11</v>
      </c>
      <c r="E5806" s="10">
        <v>41</v>
      </c>
      <c r="F5806" s="10">
        <v>183999</v>
      </c>
      <c r="G5806" s="10">
        <v>2.5462665696388567E-2</v>
      </c>
      <c r="H5806" s="10">
        <v>0.76177587921673484</v>
      </c>
      <c r="I5806" s="10">
        <v>0.74237903466866673</v>
      </c>
      <c r="J5806" s="10">
        <v>0.23822412078326513</v>
      </c>
      <c r="K5806" s="10">
        <v>0.25485464594916279</v>
      </c>
      <c r="L5806" s="10">
        <v>2.4934918124555026E-2</v>
      </c>
      <c r="M5806" s="10">
        <v>1328.2953549846115</v>
      </c>
      <c r="N5806" s="10">
        <v>0.34068119935434432</v>
      </c>
      <c r="O5806" s="10">
        <v>0.22435448018739232</v>
      </c>
      <c r="P5806" s="10">
        <v>0.17450638318686515</v>
      </c>
      <c r="Q5806" s="10">
        <v>4.9848097000527176E-2</v>
      </c>
    </row>
    <row r="5807" spans="1:17" x14ac:dyDescent="0.2">
      <c r="A5807" s="9" t="str">
        <f t="shared" si="90"/>
        <v>201130EMAEDU341</v>
      </c>
      <c r="B5807" s="10">
        <v>2011</v>
      </c>
      <c r="C5807" s="10" t="s">
        <v>4</v>
      </c>
      <c r="D5807" s="10" t="s">
        <v>13</v>
      </c>
      <c r="E5807" s="10">
        <v>41</v>
      </c>
      <c r="F5807" s="10">
        <v>63711</v>
      </c>
      <c r="G5807" s="10">
        <v>4.7630615143134762E-2</v>
      </c>
      <c r="H5807" s="10">
        <v>0.83998053711290044</v>
      </c>
      <c r="I5807" s="10">
        <v>0.79997174742195221</v>
      </c>
      <c r="J5807" s="10">
        <v>0.15201456577357128</v>
      </c>
      <c r="K5807" s="10">
        <v>0.1840184583509912</v>
      </c>
      <c r="L5807" s="10">
        <v>7.1981290514981713E-2</v>
      </c>
      <c r="M5807" s="10">
        <v>1353.3377264259384</v>
      </c>
      <c r="N5807" s="10">
        <v>0.32798103938095463</v>
      </c>
      <c r="O5807" s="10">
        <v>0.23994286700883677</v>
      </c>
      <c r="P5807" s="10">
        <v>0.1839713707209116</v>
      </c>
      <c r="Q5807" s="10">
        <v>5.5971496287925165E-2</v>
      </c>
    </row>
    <row r="5808" spans="1:17" x14ac:dyDescent="0.2">
      <c r="A5808" s="9" t="str">
        <f t="shared" si="90"/>
        <v>201130EMAEDU441</v>
      </c>
      <c r="B5808" s="10">
        <v>2011</v>
      </c>
      <c r="C5808" s="10" t="s">
        <v>4</v>
      </c>
      <c r="D5808" s="10" t="s">
        <v>15</v>
      </c>
      <c r="E5808" s="10">
        <v>41</v>
      </c>
      <c r="F5808" s="10">
        <v>432740</v>
      </c>
      <c r="G5808" s="10">
        <v>1.5257938231409068E-2</v>
      </c>
      <c r="H5808" s="10">
        <v>0.7715002079770763</v>
      </c>
      <c r="I5808" s="10">
        <v>0.75972870545824278</v>
      </c>
      <c r="J5808" s="10">
        <v>0.22614502934787634</v>
      </c>
      <c r="K5808" s="10">
        <v>0.23673799510098442</v>
      </c>
      <c r="L5808" s="10">
        <v>2.2382955123168645E-2</v>
      </c>
      <c r="M5808" s="10">
        <v>1757.9604295632546</v>
      </c>
      <c r="N5808" s="10">
        <v>0.31801774737717797</v>
      </c>
      <c r="O5808" s="10">
        <v>0.1754771918472986</v>
      </c>
      <c r="P5808" s="10">
        <v>0.13073670102139853</v>
      </c>
      <c r="Q5808" s="10">
        <v>4.4740490825900078E-2</v>
      </c>
    </row>
    <row r="5809" spans="1:17" x14ac:dyDescent="0.2">
      <c r="A5809" s="9" t="str">
        <f t="shared" si="90"/>
        <v>201130EMAEDU541</v>
      </c>
      <c r="B5809" s="10">
        <v>2011</v>
      </c>
      <c r="C5809" s="10" t="s">
        <v>4</v>
      </c>
      <c r="D5809" s="10" t="s">
        <v>17</v>
      </c>
      <c r="E5809" s="10">
        <v>41</v>
      </c>
      <c r="F5809" s="10">
        <v>318552</v>
      </c>
      <c r="G5809" s="10">
        <v>1.9041105617406448E-2</v>
      </c>
      <c r="H5809" s="10">
        <v>0.83998530852105779</v>
      </c>
      <c r="I5809" s="10">
        <v>0.82399105954443863</v>
      </c>
      <c r="J5809" s="10">
        <v>0.1584168361837314</v>
      </c>
      <c r="K5809" s="10">
        <v>0.17441108516035059</v>
      </c>
      <c r="L5809" s="10">
        <v>8.1616188251839569E-2</v>
      </c>
      <c r="M5809" s="10">
        <v>3738.4671703397353</v>
      </c>
      <c r="N5809" s="10">
        <v>0.3088286998668977</v>
      </c>
      <c r="O5809" s="10">
        <v>0.22561151711494512</v>
      </c>
      <c r="P5809" s="10">
        <v>0.16320726286446169</v>
      </c>
      <c r="Q5809" s="10">
        <v>6.2404254250483439E-2</v>
      </c>
    </row>
    <row r="5810" spans="1:17" x14ac:dyDescent="0.2">
      <c r="A5810" s="9" t="str">
        <f t="shared" si="90"/>
        <v>201115A17EDU143</v>
      </c>
      <c r="B5810" s="10">
        <v>2011</v>
      </c>
      <c r="C5810" s="10" t="s">
        <v>0</v>
      </c>
      <c r="D5810" s="10" t="s">
        <v>9</v>
      </c>
      <c r="E5810" s="10">
        <v>43</v>
      </c>
      <c r="F5810" s="10">
        <v>77574</v>
      </c>
      <c r="G5810" s="10">
        <v>0.22974000304090011</v>
      </c>
      <c r="H5810" s="10">
        <v>0.25435068450769588</v>
      </c>
      <c r="I5810" s="10">
        <v>0.1959161574754428</v>
      </c>
      <c r="J5810" s="10">
        <v>0.13450382860236676</v>
      </c>
      <c r="K5810" s="10">
        <v>0.15203547580374868</v>
      </c>
      <c r="L5810" s="10">
        <v>0.75732848634851879</v>
      </c>
      <c r="M5810" s="10">
        <v>487.35134593547525</v>
      </c>
      <c r="N5810" s="10">
        <v>7.06163042491669E-2</v>
      </c>
      <c r="O5810" s="10">
        <v>1.7660559380713425E-2</v>
      </c>
      <c r="P5810" s="10">
        <v>1.7660559380713425E-2</v>
      </c>
      <c r="Q5810" s="10">
        <v>0</v>
      </c>
    </row>
    <row r="5811" spans="1:17" x14ac:dyDescent="0.2">
      <c r="A5811" s="9" t="str">
        <f t="shared" si="90"/>
        <v>201115A17EDU243</v>
      </c>
      <c r="B5811" s="10">
        <v>2011</v>
      </c>
      <c r="C5811" s="10" t="s">
        <v>0</v>
      </c>
      <c r="D5811" s="10" t="s">
        <v>11</v>
      </c>
      <c r="E5811" s="10">
        <v>43</v>
      </c>
      <c r="F5811" s="10">
        <v>51486</v>
      </c>
      <c r="G5811" s="10">
        <v>0.1973195637038756</v>
      </c>
      <c r="H5811" s="10">
        <v>0.33477061725517615</v>
      </c>
      <c r="I5811" s="10">
        <v>0.26871382511750769</v>
      </c>
      <c r="J5811" s="10">
        <v>4.8459775472944104E-2</v>
      </c>
      <c r="K5811" s="10">
        <v>5.7258283805306294E-2</v>
      </c>
      <c r="L5811" s="10">
        <v>0.86790583848036362</v>
      </c>
      <c r="M5811" s="10">
        <v>458.8792193711601</v>
      </c>
      <c r="N5811" s="10">
        <v>0.10577632754535213</v>
      </c>
      <c r="O5811" s="10">
        <v>2.2044827720156937E-2</v>
      </c>
      <c r="P5811" s="10">
        <v>2.2044827720156937E-2</v>
      </c>
      <c r="Q5811" s="10">
        <v>0</v>
      </c>
    </row>
    <row r="5812" spans="1:17" x14ac:dyDescent="0.2">
      <c r="A5812" s="9" t="str">
        <f t="shared" si="90"/>
        <v>201115A17EDU343</v>
      </c>
      <c r="B5812" s="10">
        <v>2011</v>
      </c>
      <c r="C5812" s="10" t="s">
        <v>0</v>
      </c>
      <c r="D5812" s="10" t="s">
        <v>13</v>
      </c>
      <c r="E5812" s="10">
        <v>43</v>
      </c>
      <c r="F5812" s="10">
        <v>64194</v>
      </c>
      <c r="G5812" s="10">
        <v>0.24474671669793621</v>
      </c>
      <c r="H5812" s="10">
        <v>0.33211826650465776</v>
      </c>
      <c r="I5812" s="10">
        <v>0.25083341122223263</v>
      </c>
      <c r="J5812" s="10">
        <v>1.4144624108172103E-2</v>
      </c>
      <c r="K5812" s="10">
        <v>2.1216936162258154E-2</v>
      </c>
      <c r="L5812" s="10">
        <v>0.94698881515406419</v>
      </c>
      <c r="M5812" s="10">
        <v>521.04661417322836</v>
      </c>
      <c r="N5812" s="10">
        <v>0.12012026046047918</v>
      </c>
      <c r="O5812" s="10">
        <v>7.0567342742312369E-3</v>
      </c>
      <c r="P5812" s="10">
        <v>7.0567342742312369E-3</v>
      </c>
      <c r="Q5812" s="10">
        <v>0</v>
      </c>
    </row>
    <row r="5813" spans="1:17" x14ac:dyDescent="0.2">
      <c r="A5813" s="9" t="str">
        <f t="shared" si="90"/>
        <v>201115A17EDU443</v>
      </c>
      <c r="B5813" s="10">
        <v>2011</v>
      </c>
      <c r="C5813" s="10" t="s">
        <v>0</v>
      </c>
      <c r="D5813" s="10" t="s">
        <v>15</v>
      </c>
      <c r="E5813" s="10">
        <v>43</v>
      </c>
      <c r="F5813" s="10">
        <v>8618</v>
      </c>
      <c r="G5813" s="10">
        <v>7.6662143826322929E-2</v>
      </c>
      <c r="H5813" s="10">
        <v>0.34207472731492228</v>
      </c>
      <c r="I5813" s="10">
        <v>0.3158505453701555</v>
      </c>
      <c r="J5813" s="10">
        <v>0.26328614527732652</v>
      </c>
      <c r="K5813" s="10">
        <v>0.2895103272220933</v>
      </c>
      <c r="L5813" s="10">
        <v>0.47342770944534696</v>
      </c>
      <c r="M5813" s="10">
        <v>750</v>
      </c>
      <c r="N5813" s="10">
        <v>0.10524483638895335</v>
      </c>
      <c r="O5813" s="10">
        <v>0</v>
      </c>
      <c r="P5813" s="10">
        <v>0</v>
      </c>
      <c r="Q5813" s="10">
        <v>0</v>
      </c>
    </row>
    <row r="5814" spans="1:17" x14ac:dyDescent="0.2">
      <c r="A5814" s="9" t="str">
        <f t="shared" si="90"/>
        <v>201115A29EDU143</v>
      </c>
      <c r="B5814" s="10">
        <v>2011</v>
      </c>
      <c r="C5814" s="10" t="s">
        <v>3</v>
      </c>
      <c r="D5814" s="10" t="s">
        <v>9</v>
      </c>
      <c r="E5814" s="10">
        <v>43</v>
      </c>
      <c r="F5814" s="10">
        <v>183504</v>
      </c>
      <c r="G5814" s="10">
        <v>0.12706300867784187</v>
      </c>
      <c r="H5814" s="10">
        <v>0.50552031563344668</v>
      </c>
      <c r="I5814" s="10">
        <v>0.4412873833812887</v>
      </c>
      <c r="J5814" s="10">
        <v>0.21510157816723341</v>
      </c>
      <c r="K5814" s="10">
        <v>0.2546266021449124</v>
      </c>
      <c r="L5814" s="10">
        <v>0.3658830325224518</v>
      </c>
      <c r="M5814" s="10">
        <v>719.58058218185943</v>
      </c>
      <c r="N5814" s="10">
        <v>0.18409277841750288</v>
      </c>
      <c r="O5814" s="10">
        <v>6.4681691067609806E-2</v>
      </c>
      <c r="P5814" s="10">
        <v>6.219224653177606E-2</v>
      </c>
      <c r="Q5814" s="10">
        <v>2.4894445358337445E-3</v>
      </c>
    </row>
    <row r="5815" spans="1:17" x14ac:dyDescent="0.2">
      <c r="A5815" s="9" t="str">
        <f t="shared" si="90"/>
        <v>201115A29EDU243</v>
      </c>
      <c r="B5815" s="10">
        <v>2011</v>
      </c>
      <c r="C5815" s="10" t="s">
        <v>3</v>
      </c>
      <c r="D5815" s="10" t="s">
        <v>11</v>
      </c>
      <c r="E5815" s="10">
        <v>43</v>
      </c>
      <c r="F5815" s="10">
        <v>158777</v>
      </c>
      <c r="G5815" s="10">
        <v>0.12723319405617178</v>
      </c>
      <c r="H5815" s="10">
        <v>0.62856081170446598</v>
      </c>
      <c r="I5815" s="10">
        <v>0.54858701197276682</v>
      </c>
      <c r="J5815" s="10">
        <v>0.15145770483130427</v>
      </c>
      <c r="K5815" s="10">
        <v>0.2085818474968037</v>
      </c>
      <c r="L5815" s="10">
        <v>0.34284562625569193</v>
      </c>
      <c r="M5815" s="10">
        <v>795.74462959714674</v>
      </c>
      <c r="N5815" s="10">
        <v>0.18719335923968836</v>
      </c>
      <c r="O5815" s="10">
        <v>4.0012092431523455E-2</v>
      </c>
      <c r="P5815" s="10">
        <v>4.0012092431523455E-2</v>
      </c>
      <c r="Q5815" s="10">
        <v>0</v>
      </c>
    </row>
    <row r="5816" spans="1:17" x14ac:dyDescent="0.2">
      <c r="A5816" s="9" t="str">
        <f t="shared" si="90"/>
        <v>201115A29EDU343</v>
      </c>
      <c r="B5816" s="10">
        <v>2011</v>
      </c>
      <c r="C5816" s="10" t="s">
        <v>3</v>
      </c>
      <c r="D5816" s="10" t="s">
        <v>13</v>
      </c>
      <c r="E5816" s="10">
        <v>43</v>
      </c>
      <c r="F5816" s="10">
        <v>154255</v>
      </c>
      <c r="G5816" s="10">
        <v>0.16092355367391922</v>
      </c>
      <c r="H5816" s="10">
        <v>0.59412012576577744</v>
      </c>
      <c r="I5816" s="10">
        <v>0.49851220381835271</v>
      </c>
      <c r="J5816" s="10">
        <v>5.7346601406761531E-2</v>
      </c>
      <c r="K5816" s="10">
        <v>8.0885546659751714E-2</v>
      </c>
      <c r="L5816" s="10">
        <v>0.62352597970892354</v>
      </c>
      <c r="M5816" s="10">
        <v>777.01518738962648</v>
      </c>
      <c r="N5816" s="10">
        <v>0.1897248063271855</v>
      </c>
      <c r="O5816" s="10">
        <v>2.9405853943146088E-2</v>
      </c>
      <c r="P5816" s="10">
        <v>2.2060873229392888E-2</v>
      </c>
      <c r="Q5816" s="10">
        <v>7.3449807137532007E-3</v>
      </c>
    </row>
    <row r="5817" spans="1:17" x14ac:dyDescent="0.2">
      <c r="A5817" s="9" t="str">
        <f t="shared" si="90"/>
        <v>201115A29EDU443</v>
      </c>
      <c r="B5817" s="10">
        <v>2011</v>
      </c>
      <c r="C5817" s="10" t="s">
        <v>3</v>
      </c>
      <c r="D5817" s="10" t="s">
        <v>15</v>
      </c>
      <c r="E5817" s="10">
        <v>43</v>
      </c>
      <c r="F5817" s="10">
        <v>301018</v>
      </c>
      <c r="G5817" s="10">
        <v>7.5875777375423129E-2</v>
      </c>
      <c r="H5817" s="10">
        <v>0.84400268422486358</v>
      </c>
      <c r="I5817" s="10">
        <v>0.77996332445235828</v>
      </c>
      <c r="J5817" s="10">
        <v>0.10401039140516515</v>
      </c>
      <c r="K5817" s="10">
        <v>0.15674477938196388</v>
      </c>
      <c r="L5817" s="10">
        <v>0.14843630613451686</v>
      </c>
      <c r="M5817" s="10">
        <v>1011.1835978057728</v>
      </c>
      <c r="N5817" s="10">
        <v>0.25999774099887712</v>
      </c>
      <c r="O5817" s="10">
        <v>4.2223388634566705E-2</v>
      </c>
      <c r="P5817" s="10">
        <v>3.5436419084573019E-2</v>
      </c>
      <c r="Q5817" s="10">
        <v>6.7869695499936881E-3</v>
      </c>
    </row>
    <row r="5818" spans="1:17" x14ac:dyDescent="0.2">
      <c r="A5818" s="9" t="str">
        <f t="shared" si="90"/>
        <v>201115A29EDU543</v>
      </c>
      <c r="B5818" s="10">
        <v>2011</v>
      </c>
      <c r="C5818" s="10" t="s">
        <v>3</v>
      </c>
      <c r="D5818" s="10" t="s">
        <v>17</v>
      </c>
      <c r="E5818" s="10">
        <v>43</v>
      </c>
      <c r="F5818" s="10">
        <v>171045</v>
      </c>
      <c r="G5818" s="10">
        <v>6.1163275072965886E-2</v>
      </c>
      <c r="H5818" s="10">
        <v>0.86735654359963754</v>
      </c>
      <c r="I5818" s="10">
        <v>0.81430617673711592</v>
      </c>
      <c r="J5818" s="10">
        <v>3.4488000233856585E-2</v>
      </c>
      <c r="K5818" s="10">
        <v>5.9691893946037591E-2</v>
      </c>
      <c r="L5818" s="10">
        <v>0.56495659037095503</v>
      </c>
      <c r="M5818" s="10">
        <v>1824.0962034313541</v>
      </c>
      <c r="N5818" s="10">
        <v>0.30636382238592186</v>
      </c>
      <c r="O5818" s="10">
        <v>8.6217077377298376E-2</v>
      </c>
      <c r="P5818" s="10">
        <v>5.704346809319185E-2</v>
      </c>
      <c r="Q5818" s="10">
        <v>2.9173609284106523E-2</v>
      </c>
    </row>
    <row r="5819" spans="1:17" x14ac:dyDescent="0.2">
      <c r="A5819" s="9" t="str">
        <f t="shared" si="90"/>
        <v>201118A24EDU143</v>
      </c>
      <c r="B5819" s="10">
        <v>2011</v>
      </c>
      <c r="C5819" s="10" t="s">
        <v>1</v>
      </c>
      <c r="D5819" s="10" t="s">
        <v>9</v>
      </c>
      <c r="E5819" s="10">
        <v>43</v>
      </c>
      <c r="F5819" s="10">
        <v>63741</v>
      </c>
      <c r="G5819" s="10">
        <v>0.10635054640964307</v>
      </c>
      <c r="H5819" s="10">
        <v>0.66898856309125998</v>
      </c>
      <c r="I5819" s="10">
        <v>0.59784126386470249</v>
      </c>
      <c r="J5819" s="10">
        <v>0.28116910622676144</v>
      </c>
      <c r="K5819" s="10">
        <v>0.33096437144067398</v>
      </c>
      <c r="L5819" s="10">
        <v>0.10316750600084718</v>
      </c>
      <c r="M5819" s="10">
        <v>738.09698750918437</v>
      </c>
      <c r="N5819" s="10">
        <v>0.25980138372476114</v>
      </c>
      <c r="O5819" s="10">
        <v>8.542382453993505E-2</v>
      </c>
      <c r="P5819" s="10">
        <v>8.542382453993505E-2</v>
      </c>
      <c r="Q5819" s="10">
        <v>0</v>
      </c>
    </row>
    <row r="5820" spans="1:17" x14ac:dyDescent="0.2">
      <c r="A5820" s="9" t="str">
        <f t="shared" si="90"/>
        <v>201118A24EDU243</v>
      </c>
      <c r="B5820" s="10">
        <v>2011</v>
      </c>
      <c r="C5820" s="10" t="s">
        <v>1</v>
      </c>
      <c r="D5820" s="10" t="s">
        <v>11</v>
      </c>
      <c r="E5820" s="10">
        <v>43</v>
      </c>
      <c r="F5820" s="10">
        <v>63962</v>
      </c>
      <c r="G5820" s="10">
        <v>0.13673702817926589</v>
      </c>
      <c r="H5820" s="10">
        <v>0.751774491104093</v>
      </c>
      <c r="I5820" s="10">
        <v>0.64897908132953941</v>
      </c>
      <c r="J5820" s="10">
        <v>0.20216691160376474</v>
      </c>
      <c r="K5820" s="10">
        <v>0.29433100903661547</v>
      </c>
      <c r="L5820" s="10">
        <v>0.14535192770707608</v>
      </c>
      <c r="M5820" s="10">
        <v>816.79539053124006</v>
      </c>
      <c r="N5820" s="10">
        <v>0.23049623213783182</v>
      </c>
      <c r="O5820" s="10">
        <v>4.6105500140708543E-2</v>
      </c>
      <c r="P5820" s="10">
        <v>4.6105500140708543E-2</v>
      </c>
      <c r="Q5820" s="10">
        <v>0</v>
      </c>
    </row>
    <row r="5821" spans="1:17" x14ac:dyDescent="0.2">
      <c r="A5821" s="9" t="str">
        <f t="shared" si="90"/>
        <v>201118A24EDU343</v>
      </c>
      <c r="B5821" s="10">
        <v>2011</v>
      </c>
      <c r="C5821" s="10" t="s">
        <v>1</v>
      </c>
      <c r="D5821" s="10" t="s">
        <v>13</v>
      </c>
      <c r="E5821" s="10">
        <v>43</v>
      </c>
      <c r="F5821" s="10">
        <v>70097</v>
      </c>
      <c r="G5821" s="10">
        <v>0.14347623918906352</v>
      </c>
      <c r="H5821" s="10">
        <v>0.76700857383340226</v>
      </c>
      <c r="I5821" s="10">
        <v>0.65696106823401856</v>
      </c>
      <c r="J5821" s="10">
        <v>7.764954277643836E-2</v>
      </c>
      <c r="K5821" s="10">
        <v>0.10678060402014351</v>
      </c>
      <c r="L5821" s="10">
        <v>0.46602565017047803</v>
      </c>
      <c r="M5821" s="10">
        <v>762.34612111292961</v>
      </c>
      <c r="N5821" s="10">
        <v>0.22658601651996518</v>
      </c>
      <c r="O5821" s="10">
        <v>2.2668587814029133E-2</v>
      </c>
      <c r="P5821" s="10">
        <v>1.6191848438592237E-2</v>
      </c>
      <c r="Q5821" s="10">
        <v>6.4767393754368947E-3</v>
      </c>
    </row>
    <row r="5822" spans="1:17" x14ac:dyDescent="0.2">
      <c r="A5822" s="9" t="str">
        <f t="shared" si="90"/>
        <v>201118A24EDU443</v>
      </c>
      <c r="B5822" s="10">
        <v>2011</v>
      </c>
      <c r="C5822" s="10" t="s">
        <v>1</v>
      </c>
      <c r="D5822" s="10" t="s">
        <v>15</v>
      </c>
      <c r="E5822" s="10">
        <v>43</v>
      </c>
      <c r="F5822" s="10">
        <v>170580</v>
      </c>
      <c r="G5822" s="10">
        <v>8.3066305151589845E-2</v>
      </c>
      <c r="H5822" s="10">
        <v>0.83242466877711341</v>
      </c>
      <c r="I5822" s="10">
        <v>0.76327822722476257</v>
      </c>
      <c r="J5822" s="10">
        <v>9.9759643568999884E-2</v>
      </c>
      <c r="K5822" s="10">
        <v>0.15294290069175753</v>
      </c>
      <c r="L5822" s="10">
        <v>0.18483995779106577</v>
      </c>
      <c r="M5822" s="10">
        <v>900.5999232594379</v>
      </c>
      <c r="N5822" s="10">
        <v>0.2646382928831047</v>
      </c>
      <c r="O5822" s="10">
        <v>2.9270723414233792E-2</v>
      </c>
      <c r="P5822" s="10">
        <v>2.5278461718841599E-2</v>
      </c>
      <c r="Q5822" s="10">
        <v>3.9922616953921913E-3</v>
      </c>
    </row>
    <row r="5823" spans="1:17" x14ac:dyDescent="0.2">
      <c r="A5823" s="9" t="str">
        <f t="shared" si="90"/>
        <v>201118A24EDU543</v>
      </c>
      <c r="B5823" s="10">
        <v>2011</v>
      </c>
      <c r="C5823" s="10" t="s">
        <v>1</v>
      </c>
      <c r="D5823" s="10" t="s">
        <v>17</v>
      </c>
      <c r="E5823" s="10">
        <v>43</v>
      </c>
      <c r="F5823" s="10">
        <v>79619</v>
      </c>
      <c r="G5823" s="10">
        <v>7.0664111791372622E-2</v>
      </c>
      <c r="H5823" s="10">
        <v>0.80622715683442392</v>
      </c>
      <c r="I5823" s="10">
        <v>0.74925583089463565</v>
      </c>
      <c r="J5823" s="10">
        <v>3.7038897750536932E-2</v>
      </c>
      <c r="K5823" s="10">
        <v>5.4132807495698265E-2</v>
      </c>
      <c r="L5823" s="10">
        <v>0.77490297542043984</v>
      </c>
      <c r="M5823" s="10">
        <v>1361.1265745339379</v>
      </c>
      <c r="N5823" s="10">
        <v>0.3105540134892425</v>
      </c>
      <c r="O5823" s="10">
        <v>5.1281729235483992E-2</v>
      </c>
      <c r="P5823" s="10">
        <v>2.5647144525804143E-2</v>
      </c>
      <c r="Q5823" s="10">
        <v>2.5634584709679852E-2</v>
      </c>
    </row>
    <row r="5824" spans="1:17" x14ac:dyDescent="0.2">
      <c r="A5824" s="9" t="str">
        <f t="shared" si="90"/>
        <v>201125A29EDU143</v>
      </c>
      <c r="B5824" s="10">
        <v>2011</v>
      </c>
      <c r="C5824" s="10" t="s">
        <v>2</v>
      </c>
      <c r="D5824" s="10" t="s">
        <v>9</v>
      </c>
      <c r="E5824" s="10">
        <v>43</v>
      </c>
      <c r="F5824" s="10">
        <v>42189</v>
      </c>
      <c r="G5824" s="10">
        <v>8.9464332719136619E-2</v>
      </c>
      <c r="H5824" s="10">
        <v>0.72037734954609023</v>
      </c>
      <c r="I5824" s="10">
        <v>0.65592927066296902</v>
      </c>
      <c r="J5824" s="10">
        <v>0.26348100215696035</v>
      </c>
      <c r="K5824" s="10">
        <v>0.32792908104008156</v>
      </c>
      <c r="L5824" s="10">
        <v>4.3044395458531844E-2</v>
      </c>
      <c r="M5824" s="10">
        <v>820.62786831930043</v>
      </c>
      <c r="N5824" s="10">
        <v>0.27866917220776716</v>
      </c>
      <c r="O5824" s="10">
        <v>0.12019369760046256</v>
      </c>
      <c r="P5824" s="10">
        <v>0.10925604702707911</v>
      </c>
      <c r="Q5824" s="10">
        <v>1.0937650573383443E-2</v>
      </c>
    </row>
    <row r="5825" spans="1:17" x14ac:dyDescent="0.2">
      <c r="A5825" s="9" t="str">
        <f t="shared" si="90"/>
        <v>201125A29EDU243</v>
      </c>
      <c r="B5825" s="10">
        <v>2011</v>
      </c>
      <c r="C5825" s="10" t="s">
        <v>2</v>
      </c>
      <c r="D5825" s="10" t="s">
        <v>11</v>
      </c>
      <c r="E5825" s="10">
        <v>43</v>
      </c>
      <c r="F5825" s="10">
        <v>43329</v>
      </c>
      <c r="G5825" s="10">
        <v>7.8944315545243615E-2</v>
      </c>
      <c r="H5825" s="10">
        <v>0.79577188488079575</v>
      </c>
      <c r="I5825" s="10">
        <v>0.73295021809873295</v>
      </c>
      <c r="J5825" s="10">
        <v>0.19898912968219898</v>
      </c>
      <c r="K5825" s="10">
        <v>0.26181079646426181</v>
      </c>
      <c r="L5825" s="10">
        <v>1.0477970874010478E-2</v>
      </c>
      <c r="M5825" s="10">
        <v>918.95137920975014</v>
      </c>
      <c r="N5825" s="10">
        <v>0.22001430912322001</v>
      </c>
      <c r="O5825" s="10">
        <v>5.2366775139052364E-2</v>
      </c>
      <c r="P5825" s="10">
        <v>5.2366775139052364E-2</v>
      </c>
      <c r="Q5825" s="10">
        <v>0</v>
      </c>
    </row>
    <row r="5826" spans="1:17" x14ac:dyDescent="0.2">
      <c r="A5826" s="9" t="str">
        <f t="shared" si="90"/>
        <v>201125A29EDU343</v>
      </c>
      <c r="B5826" s="10">
        <v>2011</v>
      </c>
      <c r="C5826" s="10" t="s">
        <v>2</v>
      </c>
      <c r="D5826" s="10" t="s">
        <v>13</v>
      </c>
      <c r="E5826" s="10">
        <v>43</v>
      </c>
      <c r="F5826" s="10">
        <v>19964</v>
      </c>
      <c r="G5826" s="10">
        <v>0.10965521405712216</v>
      </c>
      <c r="H5826" s="10">
        <v>0.82954317771989583</v>
      </c>
      <c r="I5826" s="10">
        <v>0.73857944299739531</v>
      </c>
      <c r="J5826" s="10">
        <v>0.12497495491885394</v>
      </c>
      <c r="K5826" s="10">
        <v>0.18182728912041676</v>
      </c>
      <c r="L5826" s="10">
        <v>0.13644560208375076</v>
      </c>
      <c r="M5826" s="10">
        <v>1098.1892166836217</v>
      </c>
      <c r="N5826" s="10">
        <v>0.2841114005209377</v>
      </c>
      <c r="O5826" s="10">
        <v>0.12492486475656181</v>
      </c>
      <c r="P5826" s="10">
        <v>9.0913644560208381E-2</v>
      </c>
      <c r="Q5826" s="10">
        <v>3.4011220196353435E-2</v>
      </c>
    </row>
    <row r="5827" spans="1:17" x14ac:dyDescent="0.2">
      <c r="A5827" s="9" t="str">
        <f t="shared" si="90"/>
        <v>201125A29EDU443</v>
      </c>
      <c r="B5827" s="10">
        <v>2011</v>
      </c>
      <c r="C5827" s="10" t="s">
        <v>2</v>
      </c>
      <c r="D5827" s="10" t="s">
        <v>15</v>
      </c>
      <c r="E5827" s="10">
        <v>43</v>
      </c>
      <c r="F5827" s="10">
        <v>121820</v>
      </c>
      <c r="G5827" s="10">
        <v>6.6497429364810248E-2</v>
      </c>
      <c r="H5827" s="10">
        <v>0.89572319816122148</v>
      </c>
      <c r="I5827" s="10">
        <v>0.83615990806107376</v>
      </c>
      <c r="J5827" s="10">
        <v>9.8694795600065666E-2</v>
      </c>
      <c r="K5827" s="10">
        <v>0.15267607946150058</v>
      </c>
      <c r="L5827" s="10">
        <v>7.4470530290592682E-2</v>
      </c>
      <c r="M5827" s="10">
        <v>1158.4411230355317</v>
      </c>
      <c r="N5827" s="10">
        <v>0.2644475455590215</v>
      </c>
      <c r="O5827" s="10">
        <v>6.3347561976686909E-2</v>
      </c>
      <c r="P5827" s="10">
        <v>5.2167131833853228E-2</v>
      </c>
      <c r="Q5827" s="10">
        <v>1.1180430142833689E-2</v>
      </c>
    </row>
    <row r="5828" spans="1:17" x14ac:dyDescent="0.2">
      <c r="A5828" s="9" t="str">
        <f t="shared" ref="A5828:A5891" si="91">B5828&amp;C5828&amp;D5828&amp;E5828</f>
        <v>201125A29EDU543</v>
      </c>
      <c r="B5828" s="10">
        <v>2011</v>
      </c>
      <c r="C5828" s="10" t="s">
        <v>2</v>
      </c>
      <c r="D5828" s="10" t="s">
        <v>17</v>
      </c>
      <c r="E5828" s="10">
        <v>43</v>
      </c>
      <c r="F5828" s="10">
        <v>91426</v>
      </c>
      <c r="G5828" s="10">
        <v>5.3917258750564363E-2</v>
      </c>
      <c r="H5828" s="10">
        <v>0.92059151663640537</v>
      </c>
      <c r="I5828" s="10">
        <v>0.87095574563034583</v>
      </c>
      <c r="J5828" s="10">
        <v>3.2266532496226456E-2</v>
      </c>
      <c r="K5828" s="10">
        <v>6.4533064992452913E-2</v>
      </c>
      <c r="L5828" s="10">
        <v>0.38212324721632795</v>
      </c>
      <c r="M5828" s="10">
        <v>2159.6267687372033</v>
      </c>
      <c r="N5828" s="10">
        <v>0.30271476385273338</v>
      </c>
      <c r="O5828" s="10">
        <v>0.11664078052195218</v>
      </c>
      <c r="P5828" s="10">
        <v>8.438518583335157E-2</v>
      </c>
      <c r="Q5828" s="10">
        <v>3.225559468860062E-2</v>
      </c>
    </row>
    <row r="5829" spans="1:17" x14ac:dyDescent="0.2">
      <c r="A5829" s="9" t="str">
        <f t="shared" si="91"/>
        <v>201130EMAEDU143</v>
      </c>
      <c r="B5829" s="10">
        <v>2011</v>
      </c>
      <c r="C5829" s="10" t="s">
        <v>4</v>
      </c>
      <c r="D5829" s="10" t="s">
        <v>9</v>
      </c>
      <c r="E5829" s="10">
        <v>43</v>
      </c>
      <c r="F5829" s="10">
        <v>902101</v>
      </c>
      <c r="G5829" s="10">
        <v>2.9456731171986262E-2</v>
      </c>
      <c r="H5829" s="10">
        <v>0.52929771721791685</v>
      </c>
      <c r="I5829" s="10">
        <v>0.5137063366518827</v>
      </c>
      <c r="J5829" s="10">
        <v>0.46919358253676696</v>
      </c>
      <c r="K5829" s="10">
        <v>0.48428169351325406</v>
      </c>
      <c r="L5829" s="10">
        <v>5.7853832331413004E-3</v>
      </c>
      <c r="M5829" s="10">
        <v>951.7017005035525</v>
      </c>
      <c r="N5829" s="10">
        <v>0.20930240333074049</v>
      </c>
      <c r="O5829" s="10">
        <v>0.14255832250500927</v>
      </c>
      <c r="P5829" s="10">
        <v>0.12890794772984093</v>
      </c>
      <c r="Q5829" s="10">
        <v>1.365037477516833E-2</v>
      </c>
    </row>
    <row r="5830" spans="1:17" x14ac:dyDescent="0.2">
      <c r="A5830" s="9" t="str">
        <f t="shared" si="91"/>
        <v>201130EMAEDU243</v>
      </c>
      <c r="B5830" s="10">
        <v>2011</v>
      </c>
      <c r="C5830" s="10" t="s">
        <v>4</v>
      </c>
      <c r="D5830" s="10" t="s">
        <v>11</v>
      </c>
      <c r="E5830" s="10">
        <v>43</v>
      </c>
      <c r="F5830" s="10">
        <v>281706</v>
      </c>
      <c r="G5830" s="10">
        <v>2.685781347574237E-2</v>
      </c>
      <c r="H5830" s="10">
        <v>0.65939667596714302</v>
      </c>
      <c r="I5830" s="10">
        <v>0.64168672303749297</v>
      </c>
      <c r="J5830" s="10">
        <v>0.3397975193996578</v>
      </c>
      <c r="K5830" s="10">
        <v>0.35750747232930785</v>
      </c>
      <c r="L5830" s="10">
        <v>5.6335328321015527E-3</v>
      </c>
      <c r="M5830" s="10">
        <v>1087.4530050154431</v>
      </c>
      <c r="N5830" s="10">
        <v>0.26330671870882272</v>
      </c>
      <c r="O5830" s="10">
        <v>0.14617625481662974</v>
      </c>
      <c r="P5830" s="10">
        <v>0.12195243555865783</v>
      </c>
      <c r="Q5830" s="10">
        <v>2.4223819257971922E-2</v>
      </c>
    </row>
    <row r="5831" spans="1:17" x14ac:dyDescent="0.2">
      <c r="A5831" s="9" t="str">
        <f t="shared" si="91"/>
        <v>201130EMAEDU343</v>
      </c>
      <c r="B5831" s="10">
        <v>2011</v>
      </c>
      <c r="C5831" s="10" t="s">
        <v>4</v>
      </c>
      <c r="D5831" s="10" t="s">
        <v>13</v>
      </c>
      <c r="E5831" s="10">
        <v>43</v>
      </c>
      <c r="F5831" s="10">
        <v>77354</v>
      </c>
      <c r="G5831" s="10">
        <v>2.1111958482915125E-2</v>
      </c>
      <c r="H5831" s="10">
        <v>0.69499961217260908</v>
      </c>
      <c r="I5831" s="10">
        <v>0.68032680921477884</v>
      </c>
      <c r="J5831" s="10">
        <v>0.28445846368642863</v>
      </c>
      <c r="K5831" s="10">
        <v>0.29913126664425888</v>
      </c>
      <c r="L5831" s="10">
        <v>7.6259792641621638E-2</v>
      </c>
      <c r="M5831" s="10">
        <v>1137.9250347786899</v>
      </c>
      <c r="N5831" s="10">
        <v>0.2902241642319725</v>
      </c>
      <c r="O5831" s="10">
        <v>0.17004938335444839</v>
      </c>
      <c r="P5831" s="10">
        <v>0.13779507200661892</v>
      </c>
      <c r="Q5831" s="10">
        <v>3.225431134782946E-2</v>
      </c>
    </row>
    <row r="5832" spans="1:17" x14ac:dyDescent="0.2">
      <c r="A5832" s="9" t="str">
        <f t="shared" si="91"/>
        <v>201130EMAEDU443</v>
      </c>
      <c r="B5832" s="10">
        <v>2011</v>
      </c>
      <c r="C5832" s="10" t="s">
        <v>4</v>
      </c>
      <c r="D5832" s="10" t="s">
        <v>15</v>
      </c>
      <c r="E5832" s="10">
        <v>43</v>
      </c>
      <c r="F5832" s="10">
        <v>532368</v>
      </c>
      <c r="G5832" s="10">
        <v>3.8088914449893985E-2</v>
      </c>
      <c r="H5832" s="10">
        <v>0.76099803143690081</v>
      </c>
      <c r="I5832" s="10">
        <v>0.73201244252096298</v>
      </c>
      <c r="J5832" s="10">
        <v>0.23772465662849759</v>
      </c>
      <c r="K5832" s="10">
        <v>0.26458014005349684</v>
      </c>
      <c r="L5832" s="10">
        <v>2.0029378174495838E-2</v>
      </c>
      <c r="M5832" s="10">
        <v>1541.3076965416017</v>
      </c>
      <c r="N5832" s="10">
        <v>0.31599281086792225</v>
      </c>
      <c r="O5832" s="10">
        <v>0.16119147080167096</v>
      </c>
      <c r="P5832" s="10">
        <v>0.12621777204585705</v>
      </c>
      <c r="Q5832" s="10">
        <v>3.4973698755813909E-2</v>
      </c>
    </row>
    <row r="5833" spans="1:17" x14ac:dyDescent="0.2">
      <c r="A5833" s="9" t="str">
        <f t="shared" si="91"/>
        <v>201130EMAEDU543</v>
      </c>
      <c r="B5833" s="10">
        <v>2011</v>
      </c>
      <c r="C5833" s="10" t="s">
        <v>4</v>
      </c>
      <c r="D5833" s="10" t="s">
        <v>17</v>
      </c>
      <c r="E5833" s="10">
        <v>43</v>
      </c>
      <c r="F5833" s="10">
        <v>426884</v>
      </c>
      <c r="G5833" s="10">
        <v>2.3737768568381223E-2</v>
      </c>
      <c r="H5833" s="10">
        <v>0.80605738327039667</v>
      </c>
      <c r="I5833" s="10">
        <v>0.78692337965348902</v>
      </c>
      <c r="J5833" s="10">
        <v>0.18544147824701793</v>
      </c>
      <c r="K5833" s="10">
        <v>0.19979432351645882</v>
      </c>
      <c r="L5833" s="10">
        <v>0.1142160399546481</v>
      </c>
      <c r="M5833" s="10">
        <v>3968.25524377477</v>
      </c>
      <c r="N5833" s="10">
        <v>0.33351546560983047</v>
      </c>
      <c r="O5833" s="10">
        <v>0.21435171071453696</v>
      </c>
      <c r="P5833" s="10">
        <v>0.14255094622798584</v>
      </c>
      <c r="Q5833" s="10">
        <v>7.1800764486551136E-2</v>
      </c>
    </row>
    <row r="5834" spans="1:17" x14ac:dyDescent="0.2">
      <c r="A5834" s="9" t="str">
        <f t="shared" si="91"/>
        <v>201115A17EDU153</v>
      </c>
      <c r="B5834" s="10">
        <v>2011</v>
      </c>
      <c r="C5834" s="10" t="s">
        <v>0</v>
      </c>
      <c r="D5834" s="10" t="s">
        <v>9</v>
      </c>
      <c r="E5834" s="10">
        <v>53</v>
      </c>
      <c r="F5834" s="10">
        <v>40224</v>
      </c>
      <c r="G5834" s="10">
        <v>0.30001627869119324</v>
      </c>
      <c r="H5834" s="10">
        <v>0.15271976929196499</v>
      </c>
      <c r="I5834" s="10">
        <v>0.10690135242641209</v>
      </c>
      <c r="J5834" s="10">
        <v>0.11450875099443118</v>
      </c>
      <c r="K5834" s="10">
        <v>0.12214101034208433</v>
      </c>
      <c r="L5834" s="10">
        <v>0.83201571201272873</v>
      </c>
      <c r="M5834" s="10">
        <v>443.95</v>
      </c>
      <c r="N5834" s="10">
        <v>8.4004574383452671E-2</v>
      </c>
      <c r="O5834" s="10">
        <v>1.5264518695306284E-2</v>
      </c>
      <c r="P5834" s="10">
        <v>1.5264518695306284E-2</v>
      </c>
      <c r="Q5834" s="10">
        <v>0</v>
      </c>
    </row>
    <row r="5835" spans="1:17" x14ac:dyDescent="0.2">
      <c r="A5835" s="9" t="str">
        <f t="shared" si="91"/>
        <v>201115A17EDU253</v>
      </c>
      <c r="B5835" s="10">
        <v>2011</v>
      </c>
      <c r="C5835" s="10" t="s">
        <v>0</v>
      </c>
      <c r="D5835" s="10" t="s">
        <v>11</v>
      </c>
      <c r="E5835" s="10">
        <v>53</v>
      </c>
      <c r="F5835" s="10">
        <v>35006</v>
      </c>
      <c r="G5835" s="10">
        <v>0.33341375150784075</v>
      </c>
      <c r="H5835" s="10">
        <v>0.23681654573501684</v>
      </c>
      <c r="I5835" s="10">
        <v>0.15785865280237674</v>
      </c>
      <c r="J5835" s="10">
        <v>2.6309775467062788E-2</v>
      </c>
      <c r="K5835" s="10">
        <v>4.3849625778437984E-2</v>
      </c>
      <c r="L5835" s="10">
        <v>0.88599097297606122</v>
      </c>
      <c r="M5835" s="10">
        <v>562.83333333333337</v>
      </c>
      <c r="N5835" s="10">
        <v>8.7699251556875968E-2</v>
      </c>
      <c r="O5835" s="10">
        <v>0</v>
      </c>
      <c r="P5835" s="10">
        <v>0</v>
      </c>
      <c r="Q5835" s="10">
        <v>0</v>
      </c>
    </row>
    <row r="5836" spans="1:17" x14ac:dyDescent="0.2">
      <c r="A5836" s="9" t="str">
        <f t="shared" si="91"/>
        <v>201115A17EDU353</v>
      </c>
      <c r="B5836" s="10">
        <v>2011</v>
      </c>
      <c r="C5836" s="10" t="s">
        <v>0</v>
      </c>
      <c r="D5836" s="10" t="s">
        <v>13</v>
      </c>
      <c r="E5836" s="10">
        <v>53</v>
      </c>
      <c r="F5836" s="10">
        <v>50977</v>
      </c>
      <c r="G5836" s="10">
        <v>0.43600233781414377</v>
      </c>
      <c r="H5836" s="10">
        <v>0.23494909468976205</v>
      </c>
      <c r="I5836" s="10">
        <v>0.13251074013770917</v>
      </c>
      <c r="J5836" s="10">
        <v>2.4108911862212371E-2</v>
      </c>
      <c r="K5836" s="10">
        <v>2.4108911862212371E-2</v>
      </c>
      <c r="L5836" s="10">
        <v>0.97589108813778758</v>
      </c>
      <c r="M5836" s="10">
        <v>430.0676535899334</v>
      </c>
      <c r="N5836" s="10">
        <v>5.4200914137748399E-2</v>
      </c>
      <c r="O5836" s="10">
        <v>0</v>
      </c>
      <c r="P5836" s="10">
        <v>0</v>
      </c>
      <c r="Q5836" s="10">
        <v>0</v>
      </c>
    </row>
    <row r="5837" spans="1:17" x14ac:dyDescent="0.2">
      <c r="A5837" s="9" t="str">
        <f t="shared" si="91"/>
        <v>201115A17EDU453</v>
      </c>
      <c r="B5837" s="10">
        <v>2011</v>
      </c>
      <c r="C5837" s="10" t="s">
        <v>0</v>
      </c>
      <c r="D5837" s="10" t="s">
        <v>15</v>
      </c>
      <c r="E5837" s="10">
        <v>53</v>
      </c>
      <c r="F5837" s="10">
        <v>4301</v>
      </c>
      <c r="G5837" s="10">
        <v>0</v>
      </c>
      <c r="H5837" s="10">
        <v>7.1378749128109736E-2</v>
      </c>
      <c r="I5837" s="10">
        <v>7.1378749128109736E-2</v>
      </c>
      <c r="J5837" s="10">
        <v>0.49965124389676818</v>
      </c>
      <c r="K5837" s="10">
        <v>0.49965124389676818</v>
      </c>
      <c r="L5837" s="10">
        <v>0.42897000697512205</v>
      </c>
      <c r="M5837" s="10">
        <v>546</v>
      </c>
      <c r="N5837" s="10">
        <v>7.1378749128109736E-2</v>
      </c>
      <c r="O5837" s="10">
        <v>0</v>
      </c>
      <c r="P5837" s="10">
        <v>0</v>
      </c>
      <c r="Q5837" s="10">
        <v>0</v>
      </c>
    </row>
    <row r="5838" spans="1:17" x14ac:dyDescent="0.2">
      <c r="A5838" s="9" t="str">
        <f t="shared" si="91"/>
        <v>201115A17EDU553</v>
      </c>
      <c r="B5838" s="10">
        <v>2011</v>
      </c>
      <c r="C5838" s="10" t="s">
        <v>0</v>
      </c>
      <c r="D5838" s="10" t="s">
        <v>17</v>
      </c>
      <c r="E5838" s="10">
        <v>53</v>
      </c>
      <c r="F5838" s="10">
        <v>614</v>
      </c>
      <c r="H5838" s="10">
        <v>0</v>
      </c>
      <c r="I5838" s="10">
        <v>0</v>
      </c>
      <c r="J5838" s="10">
        <v>0</v>
      </c>
      <c r="K5838" s="10">
        <v>0</v>
      </c>
      <c r="L5838" s="10">
        <v>1</v>
      </c>
      <c r="N5838" s="10">
        <v>0</v>
      </c>
      <c r="O5838" s="10">
        <v>0</v>
      </c>
      <c r="P5838" s="10">
        <v>0</v>
      </c>
      <c r="Q5838" s="10">
        <v>0</v>
      </c>
    </row>
    <row r="5839" spans="1:17" x14ac:dyDescent="0.2">
      <c r="A5839" s="9" t="str">
        <f t="shared" si="91"/>
        <v>201115A29EDU153</v>
      </c>
      <c r="B5839" s="10">
        <v>2011</v>
      </c>
      <c r="C5839" s="10" t="s">
        <v>3</v>
      </c>
      <c r="D5839" s="10" t="s">
        <v>9</v>
      </c>
      <c r="E5839" s="10">
        <v>53</v>
      </c>
      <c r="F5839" s="10">
        <v>108699</v>
      </c>
      <c r="G5839" s="10">
        <v>0.14460313100796485</v>
      </c>
      <c r="H5839" s="10">
        <v>0.46894635645222127</v>
      </c>
      <c r="I5839" s="10">
        <v>0.40113524503445291</v>
      </c>
      <c r="J5839" s="10">
        <v>0.2090451614090286</v>
      </c>
      <c r="K5839" s="10">
        <v>0.25706768231538468</v>
      </c>
      <c r="L5839" s="10">
        <v>0.39829253258999625</v>
      </c>
      <c r="M5839" s="10">
        <v>718.99702249412644</v>
      </c>
      <c r="N5839" s="10">
        <v>0.2017023638802794</v>
      </c>
      <c r="O5839" s="10">
        <v>6.817782300966832E-2</v>
      </c>
      <c r="P5839" s="10">
        <v>6.2497108756996808E-2</v>
      </c>
      <c r="Q5839" s="10">
        <v>5.6807142526715086E-3</v>
      </c>
    </row>
    <row r="5840" spans="1:17" x14ac:dyDescent="0.2">
      <c r="A5840" s="9" t="str">
        <f t="shared" si="91"/>
        <v>201115A29EDU253</v>
      </c>
      <c r="B5840" s="10">
        <v>2011</v>
      </c>
      <c r="C5840" s="10" t="s">
        <v>3</v>
      </c>
      <c r="D5840" s="10" t="s">
        <v>11</v>
      </c>
      <c r="E5840" s="10">
        <v>53</v>
      </c>
      <c r="F5840" s="10">
        <v>85667</v>
      </c>
      <c r="G5840" s="10">
        <v>0.1756783521489404</v>
      </c>
      <c r="H5840" s="10">
        <v>0.53043762475632394</v>
      </c>
      <c r="I5840" s="10">
        <v>0.43725121692133495</v>
      </c>
      <c r="J5840" s="10">
        <v>0.14336909194905856</v>
      </c>
      <c r="K5840" s="10">
        <v>0.20070739024361772</v>
      </c>
      <c r="L5840" s="10">
        <v>0.43014229516616664</v>
      </c>
      <c r="M5840" s="10">
        <v>769.46150355064344</v>
      </c>
      <c r="N5840" s="10">
        <v>0.21221883786316775</v>
      </c>
      <c r="O5840" s="10">
        <v>3.9561855670103091E-2</v>
      </c>
      <c r="P5840" s="10">
        <v>3.9561855670103091E-2</v>
      </c>
      <c r="Q5840" s="10">
        <v>0</v>
      </c>
    </row>
    <row r="5841" spans="1:17" x14ac:dyDescent="0.2">
      <c r="A5841" s="9" t="str">
        <f t="shared" si="91"/>
        <v>201115A29EDU353</v>
      </c>
      <c r="B5841" s="10">
        <v>2011</v>
      </c>
      <c r="C5841" s="10" t="s">
        <v>3</v>
      </c>
      <c r="D5841" s="10" t="s">
        <v>13</v>
      </c>
      <c r="E5841" s="10">
        <v>53</v>
      </c>
      <c r="F5841" s="10">
        <v>110854</v>
      </c>
      <c r="G5841" s="10">
        <v>0.22227300426569166</v>
      </c>
      <c r="H5841" s="10">
        <v>0.4737041514063543</v>
      </c>
      <c r="I5841" s="10">
        <v>0.36841250654013386</v>
      </c>
      <c r="J5841" s="10">
        <v>6.9244231150883143E-2</v>
      </c>
      <c r="K5841" s="10">
        <v>9.4168906850451942E-2</v>
      </c>
      <c r="L5841" s="10">
        <v>0.72303209627077059</v>
      </c>
      <c r="M5841" s="10">
        <v>678.84796767874627</v>
      </c>
      <c r="N5841" s="10">
        <v>0.15512295451675176</v>
      </c>
      <c r="O5841" s="10">
        <v>1.3856062929619139E-2</v>
      </c>
      <c r="P5841" s="10">
        <v>1.3856062929619139E-2</v>
      </c>
      <c r="Q5841" s="10">
        <v>0</v>
      </c>
    </row>
    <row r="5842" spans="1:17" x14ac:dyDescent="0.2">
      <c r="A5842" s="9" t="str">
        <f t="shared" si="91"/>
        <v>201115A29EDU453</v>
      </c>
      <c r="B5842" s="10">
        <v>2011</v>
      </c>
      <c r="C5842" s="10" t="s">
        <v>3</v>
      </c>
      <c r="D5842" s="10" t="s">
        <v>15</v>
      </c>
      <c r="E5842" s="10">
        <v>53</v>
      </c>
      <c r="F5842" s="10">
        <v>225682</v>
      </c>
      <c r="G5842" s="10">
        <v>0.1395880085160251</v>
      </c>
      <c r="H5842" s="10">
        <v>0.77006584486135354</v>
      </c>
      <c r="I5842" s="10">
        <v>0.66257388715094689</v>
      </c>
      <c r="J5842" s="10">
        <v>0.16326069425120301</v>
      </c>
      <c r="K5842" s="10">
        <v>0.25306847688340228</v>
      </c>
      <c r="L5842" s="10">
        <v>0.16462544642461516</v>
      </c>
      <c r="M5842" s="10">
        <v>1055.1998961578402</v>
      </c>
      <c r="N5842" s="10">
        <v>0.26937017573399741</v>
      </c>
      <c r="O5842" s="10">
        <v>4.8975992768585885E-2</v>
      </c>
      <c r="P5842" s="10">
        <v>4.3534708129137456E-2</v>
      </c>
      <c r="Q5842" s="10">
        <v>5.4412846394484276E-3</v>
      </c>
    </row>
    <row r="5843" spans="1:17" x14ac:dyDescent="0.2">
      <c r="A5843" s="9" t="str">
        <f t="shared" si="91"/>
        <v>201115A29EDU553</v>
      </c>
      <c r="B5843" s="10">
        <v>2011</v>
      </c>
      <c r="C5843" s="10" t="s">
        <v>3</v>
      </c>
      <c r="D5843" s="10" t="s">
        <v>17</v>
      </c>
      <c r="E5843" s="10">
        <v>53</v>
      </c>
      <c r="F5843" s="10">
        <v>185762</v>
      </c>
      <c r="G5843" s="10">
        <v>0.12127805533804993</v>
      </c>
      <c r="H5843" s="10">
        <v>0.77687040406541708</v>
      </c>
      <c r="I5843" s="10">
        <v>0.68265307221067817</v>
      </c>
      <c r="J5843" s="10">
        <v>5.4542909744727121E-2</v>
      </c>
      <c r="K5843" s="10">
        <v>0.1107384718080124</v>
      </c>
      <c r="L5843" s="10">
        <v>0.49751832990600875</v>
      </c>
      <c r="M5843" s="10">
        <v>2397.5030462116792</v>
      </c>
      <c r="N5843" s="10">
        <v>0.28264122909960054</v>
      </c>
      <c r="O5843" s="10">
        <v>5.7858980846459448E-2</v>
      </c>
      <c r="P5843" s="10">
        <v>3.8027153023761584E-2</v>
      </c>
      <c r="Q5843" s="10">
        <v>1.9831827822697861E-2</v>
      </c>
    </row>
    <row r="5844" spans="1:17" x14ac:dyDescent="0.2">
      <c r="A5844" s="9" t="str">
        <f t="shared" si="91"/>
        <v>201118A24EDU153</v>
      </c>
      <c r="B5844" s="10">
        <v>2011</v>
      </c>
      <c r="C5844" s="10" t="s">
        <v>1</v>
      </c>
      <c r="D5844" s="10" t="s">
        <v>9</v>
      </c>
      <c r="E5844" s="10">
        <v>53</v>
      </c>
      <c r="F5844" s="10">
        <v>41453</v>
      </c>
      <c r="G5844" s="10">
        <v>0.17077723499741848</v>
      </c>
      <c r="H5844" s="10">
        <v>0.60741080259571079</v>
      </c>
      <c r="I5844" s="10">
        <v>0.50367886522085248</v>
      </c>
      <c r="J5844" s="10">
        <v>0.30369333944467231</v>
      </c>
      <c r="K5844" s="10">
        <v>0.39258919740428921</v>
      </c>
      <c r="L5844" s="10">
        <v>0.15557378235592118</v>
      </c>
      <c r="M5844" s="10">
        <v>657.00262492708532</v>
      </c>
      <c r="N5844" s="10">
        <v>0.25182737075724315</v>
      </c>
      <c r="O5844" s="10">
        <v>5.9247822835500445E-2</v>
      </c>
      <c r="P5844" s="10">
        <v>5.1841844981062889E-2</v>
      </c>
      <c r="Q5844" s="10">
        <v>7.4059778544375557E-3</v>
      </c>
    </row>
    <row r="5845" spans="1:17" x14ac:dyDescent="0.2">
      <c r="A5845" s="9" t="str">
        <f t="shared" si="91"/>
        <v>201118A24EDU253</v>
      </c>
      <c r="B5845" s="10">
        <v>2011</v>
      </c>
      <c r="C5845" s="10" t="s">
        <v>1</v>
      </c>
      <c r="D5845" s="10" t="s">
        <v>11</v>
      </c>
      <c r="E5845" s="10">
        <v>53</v>
      </c>
      <c r="F5845" s="10">
        <v>30089</v>
      </c>
      <c r="G5845" s="10">
        <v>0.17908706431383986</v>
      </c>
      <c r="H5845" s="10">
        <v>0.68367177373791088</v>
      </c>
      <c r="I5845" s="10">
        <v>0.56123500282495264</v>
      </c>
      <c r="J5845" s="10">
        <v>0.2449067765628635</v>
      </c>
      <c r="K5845" s="10">
        <v>0.33673435474758218</v>
      </c>
      <c r="L5845" s="10">
        <v>0.1632490278839443</v>
      </c>
      <c r="M5845" s="10">
        <v>837.43945046485464</v>
      </c>
      <c r="N5845" s="10">
        <v>0.27835605399234437</v>
      </c>
      <c r="O5845" s="10">
        <v>7.2157679135048017E-2</v>
      </c>
      <c r="P5845" s="10">
        <v>7.2157679135048017E-2</v>
      </c>
      <c r="Q5845" s="10">
        <v>0</v>
      </c>
    </row>
    <row r="5846" spans="1:17" x14ac:dyDescent="0.2">
      <c r="A5846" s="9" t="str">
        <f t="shared" si="91"/>
        <v>201118A24EDU353</v>
      </c>
      <c r="B5846" s="10">
        <v>2011</v>
      </c>
      <c r="C5846" s="10" t="s">
        <v>1</v>
      </c>
      <c r="D5846" s="10" t="s">
        <v>13</v>
      </c>
      <c r="E5846" s="10">
        <v>53</v>
      </c>
      <c r="F5846" s="10">
        <v>46673</v>
      </c>
      <c r="G5846" s="10">
        <v>0.18372433043131522</v>
      </c>
      <c r="H5846" s="10">
        <v>0.64478392218198954</v>
      </c>
      <c r="I5846" s="10">
        <v>0.52632142780622626</v>
      </c>
      <c r="J5846" s="10">
        <v>7.8932144923188993E-2</v>
      </c>
      <c r="K5846" s="10">
        <v>0.1183982173847835</v>
      </c>
      <c r="L5846" s="10">
        <v>0.59218391789685687</v>
      </c>
      <c r="M5846" s="10">
        <v>719.78208833706492</v>
      </c>
      <c r="N5846" s="10">
        <v>0.22368392860968869</v>
      </c>
      <c r="O5846" s="10">
        <v>1.9733036230797248E-2</v>
      </c>
      <c r="P5846" s="10">
        <v>1.9733036230797248E-2</v>
      </c>
      <c r="Q5846" s="10">
        <v>0</v>
      </c>
    </row>
    <row r="5847" spans="1:17" x14ac:dyDescent="0.2">
      <c r="A5847" s="9" t="str">
        <f t="shared" si="91"/>
        <v>201118A24EDU453</v>
      </c>
      <c r="B5847" s="10">
        <v>2011</v>
      </c>
      <c r="C5847" s="10" t="s">
        <v>1</v>
      </c>
      <c r="D5847" s="10" t="s">
        <v>15</v>
      </c>
      <c r="E5847" s="10">
        <v>53</v>
      </c>
      <c r="F5847" s="10">
        <v>124040</v>
      </c>
      <c r="G5847" s="10">
        <v>0.17231324479264093</v>
      </c>
      <c r="H5847" s="10">
        <v>0.73267494356659146</v>
      </c>
      <c r="I5847" s="10">
        <v>0.60642534666236703</v>
      </c>
      <c r="J5847" s="10">
        <v>0.16584166397936151</v>
      </c>
      <c r="K5847" s="10">
        <v>0.26239116414059982</v>
      </c>
      <c r="L5847" s="10">
        <v>0.22028377942599162</v>
      </c>
      <c r="M5847" s="10">
        <v>896.65735999785545</v>
      </c>
      <c r="N5847" s="10">
        <v>0.22523379554982265</v>
      </c>
      <c r="O5847" s="10">
        <v>2.475008061915511E-2</v>
      </c>
      <c r="P5847" s="10">
        <v>2.2275072557239602E-2</v>
      </c>
      <c r="Q5847" s="10">
        <v>2.4750080619155112E-3</v>
      </c>
    </row>
    <row r="5848" spans="1:17" x14ac:dyDescent="0.2">
      <c r="A5848" s="9" t="str">
        <f t="shared" si="91"/>
        <v>201118A24EDU553</v>
      </c>
      <c r="B5848" s="10">
        <v>2011</v>
      </c>
      <c r="C5848" s="10" t="s">
        <v>1</v>
      </c>
      <c r="D5848" s="10" t="s">
        <v>17</v>
      </c>
      <c r="E5848" s="10">
        <v>53</v>
      </c>
      <c r="F5848" s="10">
        <v>87204</v>
      </c>
      <c r="G5848" s="10">
        <v>0.13919758267584353</v>
      </c>
      <c r="H5848" s="10">
        <v>0.68311086647401498</v>
      </c>
      <c r="I5848" s="10">
        <v>0.58802348516123115</v>
      </c>
      <c r="J5848" s="10">
        <v>4.5777716618503737E-2</v>
      </c>
      <c r="K5848" s="10">
        <v>9.1555433237007475E-2</v>
      </c>
      <c r="L5848" s="10">
        <v>0.69012889317003812</v>
      </c>
      <c r="M5848" s="10">
        <v>1424.5111762921008</v>
      </c>
      <c r="N5848" s="10">
        <v>0.29223430117884502</v>
      </c>
      <c r="O5848" s="10">
        <v>3.8748222558598229E-2</v>
      </c>
      <c r="P5848" s="10">
        <v>2.4666299711022431E-2</v>
      </c>
      <c r="Q5848" s="10">
        <v>1.40819228475758E-2</v>
      </c>
    </row>
    <row r="5849" spans="1:17" x14ac:dyDescent="0.2">
      <c r="A5849" s="9" t="str">
        <f t="shared" si="91"/>
        <v>201125A29EDU153</v>
      </c>
      <c r="B5849" s="10">
        <v>2011</v>
      </c>
      <c r="C5849" s="10" t="s">
        <v>2</v>
      </c>
      <c r="D5849" s="10" t="s">
        <v>9</v>
      </c>
      <c r="E5849" s="10">
        <v>53</v>
      </c>
      <c r="F5849" s="10">
        <v>27022</v>
      </c>
      <c r="G5849" s="10">
        <v>6.2487278648483614E-2</v>
      </c>
      <c r="H5849" s="10">
        <v>0.72725927022426173</v>
      </c>
      <c r="I5849" s="10">
        <v>0.68181481755606543</v>
      </c>
      <c r="J5849" s="10">
        <v>0.20457405077344387</v>
      </c>
      <c r="K5849" s="10">
        <v>0.25001850344164017</v>
      </c>
      <c r="L5849" s="10">
        <v>0.12500925172082009</v>
      </c>
      <c r="M5849" s="10">
        <v>854.67351106695367</v>
      </c>
      <c r="N5849" s="10">
        <v>0.3022947591638897</v>
      </c>
      <c r="O5849" s="10">
        <v>0.16279157830960314</v>
      </c>
      <c r="P5849" s="10">
        <v>0.15116631323841259</v>
      </c>
      <c r="Q5849" s="10">
        <v>1.1625265071190547E-2</v>
      </c>
    </row>
    <row r="5850" spans="1:17" x14ac:dyDescent="0.2">
      <c r="A5850" s="9" t="str">
        <f t="shared" si="91"/>
        <v>201125A29EDU253</v>
      </c>
      <c r="B5850" s="10">
        <v>2011</v>
      </c>
      <c r="C5850" s="10" t="s">
        <v>2</v>
      </c>
      <c r="D5850" s="10" t="s">
        <v>11</v>
      </c>
      <c r="E5850" s="10">
        <v>53</v>
      </c>
      <c r="F5850" s="10">
        <v>20572</v>
      </c>
      <c r="G5850" s="10">
        <v>9.2581423401688775E-2</v>
      </c>
      <c r="H5850" s="10">
        <v>0.80594983472681314</v>
      </c>
      <c r="I5850" s="10">
        <v>0.73133385183744892</v>
      </c>
      <c r="J5850" s="10">
        <v>0.19405016527318686</v>
      </c>
      <c r="K5850" s="10">
        <v>0.26866614816255102</v>
      </c>
      <c r="L5850" s="10">
        <v>4.4818199494458484E-2</v>
      </c>
      <c r="M5850" s="10">
        <v>769.05496842804916</v>
      </c>
      <c r="N5850" s="10">
        <v>0.32835893447404241</v>
      </c>
      <c r="O5850" s="10">
        <v>5.9692786311491344E-2</v>
      </c>
      <c r="P5850" s="10">
        <v>5.9692786311491344E-2</v>
      </c>
      <c r="Q5850" s="10">
        <v>0</v>
      </c>
    </row>
    <row r="5851" spans="1:17" x14ac:dyDescent="0.2">
      <c r="A5851" s="9" t="str">
        <f t="shared" si="91"/>
        <v>201125A29EDU353</v>
      </c>
      <c r="B5851" s="10">
        <v>2011</v>
      </c>
      <c r="C5851" s="10" t="s">
        <v>2</v>
      </c>
      <c r="D5851" s="10" t="s">
        <v>13</v>
      </c>
      <c r="E5851" s="10">
        <v>53</v>
      </c>
      <c r="F5851" s="10">
        <v>13204</v>
      </c>
      <c r="G5851" s="10">
        <v>8.8209941576477352E-2</v>
      </c>
      <c r="H5851" s="10">
        <v>0.79074522871857011</v>
      </c>
      <c r="I5851" s="10">
        <v>0.72099363829142682</v>
      </c>
      <c r="J5851" s="10">
        <v>0.20925477128142986</v>
      </c>
      <c r="K5851" s="10">
        <v>0.27900636170857318</v>
      </c>
      <c r="L5851" s="10">
        <v>0.20933050590730082</v>
      </c>
      <c r="M5851" s="10">
        <v>749.74758403361341</v>
      </c>
      <c r="N5851" s="10">
        <v>0.30240836110269614</v>
      </c>
      <c r="O5851" s="10">
        <v>4.6576794910633143E-2</v>
      </c>
      <c r="P5851" s="10">
        <v>4.6576794910633143E-2</v>
      </c>
      <c r="Q5851" s="10">
        <v>0</v>
      </c>
    </row>
    <row r="5852" spans="1:17" x14ac:dyDescent="0.2">
      <c r="A5852" s="9" t="str">
        <f t="shared" si="91"/>
        <v>201125A29EDU453</v>
      </c>
      <c r="B5852" s="10">
        <v>2011</v>
      </c>
      <c r="C5852" s="10" t="s">
        <v>2</v>
      </c>
      <c r="D5852" s="10" t="s">
        <v>15</v>
      </c>
      <c r="E5852" s="10">
        <v>53</v>
      </c>
      <c r="F5852" s="10">
        <v>97341</v>
      </c>
      <c r="G5852" s="10">
        <v>0.10410159560301203</v>
      </c>
      <c r="H5852" s="10">
        <v>0.84858384442321322</v>
      </c>
      <c r="I5852" s="10">
        <v>0.76024491221581858</v>
      </c>
      <c r="J5852" s="10">
        <v>0.14510843323984754</v>
      </c>
      <c r="K5852" s="10">
        <v>0.23029350427877257</v>
      </c>
      <c r="L5852" s="10">
        <v>8.2020936707040193E-2</v>
      </c>
      <c r="M5852" s="10">
        <v>1218.5016010573793</v>
      </c>
      <c r="N5852" s="10">
        <v>0.3343606496748544</v>
      </c>
      <c r="O5852" s="10">
        <v>8.201066354362499E-2</v>
      </c>
      <c r="P5852" s="10">
        <v>7.2549080038216168E-2</v>
      </c>
      <c r="Q5852" s="10">
        <v>9.4615835054088198E-3</v>
      </c>
    </row>
    <row r="5853" spans="1:17" x14ac:dyDescent="0.2">
      <c r="A5853" s="9" t="str">
        <f t="shared" si="91"/>
        <v>201125A29EDU553</v>
      </c>
      <c r="B5853" s="10">
        <v>2011</v>
      </c>
      <c r="C5853" s="10" t="s">
        <v>2</v>
      </c>
      <c r="D5853" s="10" t="s">
        <v>17</v>
      </c>
      <c r="E5853" s="10">
        <v>53</v>
      </c>
      <c r="F5853" s="10">
        <v>97944</v>
      </c>
      <c r="G5853" s="10">
        <v>0.10868154301830239</v>
      </c>
      <c r="H5853" s="10">
        <v>0.86521890059625906</v>
      </c>
      <c r="I5853" s="10">
        <v>0.77118557543085842</v>
      </c>
      <c r="J5853" s="10">
        <v>6.2688883443600421E-2</v>
      </c>
      <c r="K5853" s="10">
        <v>0.12851221105938088</v>
      </c>
      <c r="L5853" s="10">
        <v>0.32287837948215309</v>
      </c>
      <c r="M5853" s="10">
        <v>3047.5274132735112</v>
      </c>
      <c r="N5853" s="10">
        <v>0.27587192681532302</v>
      </c>
      <c r="O5853" s="10">
        <v>7.523687004819081E-2</v>
      </c>
      <c r="P5853" s="10">
        <v>5.0161316670750633E-2</v>
      </c>
      <c r="Q5853" s="10">
        <v>2.507555337744017E-2</v>
      </c>
    </row>
    <row r="5854" spans="1:17" x14ac:dyDescent="0.2">
      <c r="A5854" s="9" t="str">
        <f t="shared" si="91"/>
        <v>201130EMAEDU153</v>
      </c>
      <c r="B5854" s="10">
        <v>2011</v>
      </c>
      <c r="C5854" s="10" t="s">
        <v>4</v>
      </c>
      <c r="D5854" s="10" t="s">
        <v>9</v>
      </c>
      <c r="E5854" s="10">
        <v>53</v>
      </c>
      <c r="F5854" s="10">
        <v>401331</v>
      </c>
      <c r="G5854" s="10">
        <v>4.6638790607912511E-2</v>
      </c>
      <c r="H5854" s="10">
        <v>0.55776404015637959</v>
      </c>
      <c r="I5854" s="10">
        <v>0.53175059987890294</v>
      </c>
      <c r="J5854" s="10">
        <v>0.42923173141372084</v>
      </c>
      <c r="K5854" s="10">
        <v>0.45448021707767405</v>
      </c>
      <c r="L5854" s="10">
        <v>3.3660494703872862E-2</v>
      </c>
      <c r="M5854" s="10">
        <v>1119.8513192399814</v>
      </c>
      <c r="N5854" s="10">
        <v>0.27649101041531182</v>
      </c>
      <c r="O5854" s="10">
        <v>0.19047214079180383</v>
      </c>
      <c r="P5854" s="10">
        <v>0.17741548189576684</v>
      </c>
      <c r="Q5854" s="10">
        <v>1.3056658896036979E-2</v>
      </c>
    </row>
    <row r="5855" spans="1:17" x14ac:dyDescent="0.2">
      <c r="A5855" s="9" t="str">
        <f t="shared" si="91"/>
        <v>201130EMAEDU253</v>
      </c>
      <c r="B5855" s="10">
        <v>2011</v>
      </c>
      <c r="C5855" s="10" t="s">
        <v>4</v>
      </c>
      <c r="D5855" s="10" t="s">
        <v>11</v>
      </c>
      <c r="E5855" s="10">
        <v>53</v>
      </c>
      <c r="F5855" s="10">
        <v>124054</v>
      </c>
      <c r="G5855" s="10">
        <v>5.3379380678657516E-2</v>
      </c>
      <c r="H5855" s="10">
        <v>0.69556805907104968</v>
      </c>
      <c r="I5855" s="10">
        <v>0.65843906685798115</v>
      </c>
      <c r="J5855" s="10">
        <v>0.30443194092895032</v>
      </c>
      <c r="K5855" s="10">
        <v>0.3415609331420188</v>
      </c>
      <c r="L5855" s="10">
        <v>9.8989149886339819E-3</v>
      </c>
      <c r="M5855" s="10">
        <v>1176.5894507012717</v>
      </c>
      <c r="N5855" s="10">
        <v>0.32838626053143227</v>
      </c>
      <c r="O5855" s="10">
        <v>0.19654082955281918</v>
      </c>
      <c r="P5855" s="10">
        <v>0.18409753726506806</v>
      </c>
      <c r="Q5855" s="10">
        <v>1.2443292287751134E-2</v>
      </c>
    </row>
    <row r="5856" spans="1:17" x14ac:dyDescent="0.2">
      <c r="A5856" s="9" t="str">
        <f t="shared" si="91"/>
        <v>201130EMAEDU353</v>
      </c>
      <c r="B5856" s="10">
        <v>2011</v>
      </c>
      <c r="C5856" s="10" t="s">
        <v>4</v>
      </c>
      <c r="D5856" s="10" t="s">
        <v>13</v>
      </c>
      <c r="E5856" s="10">
        <v>53</v>
      </c>
      <c r="F5856" s="10">
        <v>45450</v>
      </c>
      <c r="G5856" s="10">
        <v>4.9599009634533613E-2</v>
      </c>
      <c r="H5856" s="10">
        <v>0.81755775577557754</v>
      </c>
      <c r="I5856" s="10">
        <v>0.77700770077007697</v>
      </c>
      <c r="J5856" s="10">
        <v>0.16215621562156216</v>
      </c>
      <c r="K5856" s="10">
        <v>0.19592959295929593</v>
      </c>
      <c r="L5856" s="10">
        <v>0.16893289328932892</v>
      </c>
      <c r="M5856" s="10">
        <v>1236.7537534941357</v>
      </c>
      <c r="N5856" s="10">
        <v>0.38512651265126513</v>
      </c>
      <c r="O5856" s="10">
        <v>0.20266226622662267</v>
      </c>
      <c r="P5856" s="10">
        <v>0.16888888888888889</v>
      </c>
      <c r="Q5856" s="10">
        <v>3.3773377337733772E-2</v>
      </c>
    </row>
    <row r="5857" spans="1:17" x14ac:dyDescent="0.2">
      <c r="A5857" s="9" t="str">
        <f t="shared" si="91"/>
        <v>201130EMAEDU453</v>
      </c>
      <c r="B5857" s="10">
        <v>2011</v>
      </c>
      <c r="C5857" s="10" t="s">
        <v>4</v>
      </c>
      <c r="D5857" s="10" t="s">
        <v>15</v>
      </c>
      <c r="E5857" s="10">
        <v>53</v>
      </c>
      <c r="F5857" s="10">
        <v>368163</v>
      </c>
      <c r="G5857" s="10">
        <v>5.1646821775339365E-2</v>
      </c>
      <c r="H5857" s="10">
        <v>0.75894916110527133</v>
      </c>
      <c r="I5857" s="10">
        <v>0.71975184904512401</v>
      </c>
      <c r="J5857" s="10">
        <v>0.23938309933371904</v>
      </c>
      <c r="K5857" s="10">
        <v>0.27691267183285662</v>
      </c>
      <c r="L5857" s="10">
        <v>2.9193590882299416E-2</v>
      </c>
      <c r="M5857" s="10">
        <v>2014.4758520096314</v>
      </c>
      <c r="N5857" s="10">
        <v>0.35421127523132973</v>
      </c>
      <c r="O5857" s="10">
        <v>0.14619003180528312</v>
      </c>
      <c r="P5857" s="10">
        <v>0.11193609559541721</v>
      </c>
      <c r="Q5857" s="10">
        <v>3.4253936209865894E-2</v>
      </c>
    </row>
    <row r="5858" spans="1:17" x14ac:dyDescent="0.2">
      <c r="A5858" s="9" t="str">
        <f t="shared" si="91"/>
        <v>201130EMAEDU553</v>
      </c>
      <c r="B5858" s="10">
        <v>2011</v>
      </c>
      <c r="C5858" s="10" t="s">
        <v>4</v>
      </c>
      <c r="D5858" s="10" t="s">
        <v>17</v>
      </c>
      <c r="E5858" s="10">
        <v>53</v>
      </c>
      <c r="F5858" s="10">
        <v>413001</v>
      </c>
      <c r="G5858" s="10">
        <v>2.8900662797162888E-2</v>
      </c>
      <c r="H5858" s="10">
        <v>0.82305611850818761</v>
      </c>
      <c r="I5858" s="10">
        <v>0.79926925116404079</v>
      </c>
      <c r="J5858" s="10">
        <v>0.16430468691359101</v>
      </c>
      <c r="K5858" s="10">
        <v>0.18288817702620574</v>
      </c>
      <c r="L5858" s="10">
        <v>0.1174767131314452</v>
      </c>
      <c r="M5858" s="10">
        <v>6233.8219144939994</v>
      </c>
      <c r="N5858" s="10">
        <v>0.25501391037794097</v>
      </c>
      <c r="O5858" s="10">
        <v>0.10705785216016427</v>
      </c>
      <c r="P5858" s="10">
        <v>6.3200815494393478E-2</v>
      </c>
      <c r="Q5858" s="10">
        <v>4.3857036665770788E-2</v>
      </c>
    </row>
    <row r="5859" spans="1:17" x14ac:dyDescent="0.2">
      <c r="A5859" s="9" t="str">
        <f t="shared" si="91"/>
        <v>201115A17Q10</v>
      </c>
      <c r="B5859" s="10">
        <v>2011</v>
      </c>
      <c r="C5859" s="10" t="s">
        <v>0</v>
      </c>
      <c r="D5859" s="10" t="s">
        <v>37</v>
      </c>
      <c r="E5859" s="10">
        <v>0</v>
      </c>
      <c r="F5859" s="10">
        <v>465915</v>
      </c>
      <c r="G5859" s="10">
        <v>0.53463862644477478</v>
      </c>
      <c r="H5859" s="10">
        <v>0.17901119302877133</v>
      </c>
      <c r="I5859" s="10">
        <v>8.3304894669628579E-2</v>
      </c>
      <c r="J5859" s="10">
        <v>0.11960550744234463</v>
      </c>
      <c r="K5859" s="10">
        <v>0.13984954337164504</v>
      </c>
      <c r="L5859" s="10">
        <v>0.83666119356534985</v>
      </c>
      <c r="M5859" s="10">
        <v>242.0592842604282</v>
      </c>
      <c r="N5859" s="10">
        <v>4.0067717665459267E-2</v>
      </c>
      <c r="O5859" s="10">
        <v>1.2222265190284062E-2</v>
      </c>
      <c r="P5859" s="10">
        <v>1.2222265190284062E-2</v>
      </c>
      <c r="Q5859" s="10">
        <v>0</v>
      </c>
    </row>
    <row r="5860" spans="1:17" x14ac:dyDescent="0.2">
      <c r="A5860" s="9" t="str">
        <f t="shared" si="91"/>
        <v>201115A17Q20</v>
      </c>
      <c r="B5860" s="10">
        <v>2011</v>
      </c>
      <c r="C5860" s="10" t="s">
        <v>0</v>
      </c>
      <c r="D5860" s="10" t="s">
        <v>39</v>
      </c>
      <c r="E5860" s="10">
        <v>0</v>
      </c>
      <c r="F5860" s="10">
        <v>668217</v>
      </c>
      <c r="G5860" s="10">
        <v>0.40296807846306432</v>
      </c>
      <c r="H5860" s="10">
        <v>0.24443855813306156</v>
      </c>
      <c r="I5860" s="10">
        <v>0.14593762205989971</v>
      </c>
      <c r="J5860" s="10">
        <v>0.10163464862462344</v>
      </c>
      <c r="K5860" s="10">
        <v>0.12753042798970993</v>
      </c>
      <c r="L5860" s="10">
        <v>0.81542822167050522</v>
      </c>
      <c r="M5860" s="10">
        <v>369.84724871305809</v>
      </c>
      <c r="N5860" s="10">
        <v>8.0617523948058795E-2</v>
      </c>
      <c r="O5860" s="10">
        <v>1.7388064057035364E-2</v>
      </c>
      <c r="P5860" s="10">
        <v>1.7388064057035364E-2</v>
      </c>
      <c r="Q5860" s="10">
        <v>0</v>
      </c>
    </row>
    <row r="5861" spans="1:17" x14ac:dyDescent="0.2">
      <c r="A5861" s="9" t="str">
        <f t="shared" si="91"/>
        <v>201115A17Q30</v>
      </c>
      <c r="B5861" s="10">
        <v>2011</v>
      </c>
      <c r="C5861" s="10" t="s">
        <v>0</v>
      </c>
      <c r="D5861" s="10" t="s">
        <v>41</v>
      </c>
      <c r="E5861" s="10">
        <v>0</v>
      </c>
      <c r="F5861" s="10">
        <v>622417</v>
      </c>
      <c r="G5861" s="10">
        <v>0.32588278816664079</v>
      </c>
      <c r="H5861" s="10">
        <v>0.26926321099841427</v>
      </c>
      <c r="I5861" s="10">
        <v>0.18151496504754852</v>
      </c>
      <c r="J5861" s="10">
        <v>7.2658683808443536E-2</v>
      </c>
      <c r="K5861" s="10">
        <v>8.2239077660153884E-2</v>
      </c>
      <c r="L5861" s="10">
        <v>0.86904599328103183</v>
      </c>
      <c r="M5861" s="10">
        <v>451.41295650480623</v>
      </c>
      <c r="N5861" s="10">
        <v>0.10590488370336928</v>
      </c>
      <c r="O5861" s="10">
        <v>1.6514651752763822E-2</v>
      </c>
      <c r="P5861" s="10">
        <v>1.6514651752763822E-2</v>
      </c>
      <c r="Q5861" s="10">
        <v>0</v>
      </c>
    </row>
    <row r="5862" spans="1:17" x14ac:dyDescent="0.2">
      <c r="A5862" s="9" t="str">
        <f t="shared" si="91"/>
        <v>201115A17Q40</v>
      </c>
      <c r="B5862" s="10">
        <v>2011</v>
      </c>
      <c r="C5862" s="10" t="s">
        <v>0</v>
      </c>
      <c r="D5862" s="10" t="s">
        <v>43</v>
      </c>
      <c r="E5862" s="10">
        <v>0</v>
      </c>
      <c r="F5862" s="10">
        <v>551467</v>
      </c>
      <c r="G5862" s="10">
        <v>0.23785285644336646</v>
      </c>
      <c r="H5862" s="10">
        <v>0.31849231232331221</v>
      </c>
      <c r="I5862" s="10">
        <v>0.24273800608195958</v>
      </c>
      <c r="J5862" s="10">
        <v>5.8503953999060686E-2</v>
      </c>
      <c r="K5862" s="10">
        <v>7.8097148152110649E-2</v>
      </c>
      <c r="L5862" s="10">
        <v>0.86541896432606125</v>
      </c>
      <c r="M5862" s="10">
        <v>527.40297470529356</v>
      </c>
      <c r="N5862" s="10">
        <v>0.11842775723660709</v>
      </c>
      <c r="O5862" s="10">
        <v>1.5942930402000483E-2</v>
      </c>
      <c r="P5862" s="10">
        <v>1.5942930402000483E-2</v>
      </c>
      <c r="Q5862" s="10">
        <v>0</v>
      </c>
    </row>
    <row r="5863" spans="1:17" x14ac:dyDescent="0.2">
      <c r="A5863" s="9" t="str">
        <f t="shared" si="91"/>
        <v>201115A17Q50</v>
      </c>
      <c r="B5863" s="10">
        <v>2011</v>
      </c>
      <c r="C5863" s="10" t="s">
        <v>0</v>
      </c>
      <c r="D5863" s="10" t="s">
        <v>45</v>
      </c>
      <c r="E5863" s="10">
        <v>0</v>
      </c>
      <c r="F5863" s="10">
        <v>432512</v>
      </c>
      <c r="G5863" s="10">
        <v>0.2274370088361265</v>
      </c>
      <c r="H5863" s="10">
        <v>0.17976148638650488</v>
      </c>
      <c r="I5863" s="10">
        <v>0.13887707161882212</v>
      </c>
      <c r="J5863" s="10">
        <v>4.9575503107428233E-2</v>
      </c>
      <c r="K5863" s="10">
        <v>5.3968444806155667E-2</v>
      </c>
      <c r="L5863" s="10">
        <v>0.90489512429712937</v>
      </c>
      <c r="M5863" s="10">
        <v>600.06491193021009</v>
      </c>
      <c r="N5863" s="10">
        <v>6.0241103137022786E-2</v>
      </c>
      <c r="O5863" s="10">
        <v>9.1350066587747858E-3</v>
      </c>
      <c r="P5863" s="10">
        <v>9.1350066587747858E-3</v>
      </c>
      <c r="Q5863" s="10">
        <v>0</v>
      </c>
    </row>
    <row r="5864" spans="1:17" x14ac:dyDescent="0.2">
      <c r="A5864" s="9" t="str">
        <f t="shared" si="91"/>
        <v>201115A29Q10</v>
      </c>
      <c r="B5864" s="10">
        <v>2011</v>
      </c>
      <c r="C5864" s="10" t="s">
        <v>3</v>
      </c>
      <c r="D5864" s="10" t="s">
        <v>37</v>
      </c>
      <c r="E5864" s="10">
        <v>0</v>
      </c>
      <c r="F5864" s="10">
        <v>1633376</v>
      </c>
      <c r="G5864" s="10">
        <v>0.46642781424276192</v>
      </c>
      <c r="H5864" s="10">
        <v>0.45163758987520325</v>
      </c>
      <c r="I5864" s="10">
        <v>0.24098125599984327</v>
      </c>
      <c r="J5864" s="10">
        <v>0.27280981231510687</v>
      </c>
      <c r="K5864" s="10">
        <v>0.4366955312187763</v>
      </c>
      <c r="L5864" s="10">
        <v>0.36056670356366199</v>
      </c>
      <c r="M5864" s="10">
        <v>445.15188014623499</v>
      </c>
      <c r="N5864" s="10">
        <v>0.11286298099618305</v>
      </c>
      <c r="O5864" s="10">
        <v>4.1697064517829799E-2</v>
      </c>
      <c r="P5864" s="10">
        <v>4.1557898557210697E-2</v>
      </c>
      <c r="Q5864" s="10">
        <v>1.3916596061909847E-4</v>
      </c>
    </row>
    <row r="5865" spans="1:17" x14ac:dyDescent="0.2">
      <c r="A5865" s="9" t="str">
        <f t="shared" si="91"/>
        <v>201115A29Q20</v>
      </c>
      <c r="B5865" s="10">
        <v>2011</v>
      </c>
      <c r="C5865" s="10" t="s">
        <v>3</v>
      </c>
      <c r="D5865" s="10" t="s">
        <v>39</v>
      </c>
      <c r="E5865" s="10">
        <v>0</v>
      </c>
      <c r="F5865" s="10">
        <v>2527408</v>
      </c>
      <c r="G5865" s="10">
        <v>0.23489767682683574</v>
      </c>
      <c r="H5865" s="10">
        <v>0.5593699157397618</v>
      </c>
      <c r="I5865" s="10">
        <v>0.4279752220456689</v>
      </c>
      <c r="J5865" s="10">
        <v>0.21160018485341503</v>
      </c>
      <c r="K5865" s="10">
        <v>0.30400829624658937</v>
      </c>
      <c r="L5865" s="10">
        <v>0.33077999278312009</v>
      </c>
      <c r="M5865" s="10">
        <v>598.41944478342702</v>
      </c>
      <c r="N5865" s="10">
        <v>0.17962221907079073</v>
      </c>
      <c r="O5865" s="10">
        <v>5.2801310079994425E-2</v>
      </c>
      <c r="P5865" s="10">
        <v>5.2058566977205907E-2</v>
      </c>
      <c r="Q5865" s="10">
        <v>7.4274310278851514E-4</v>
      </c>
    </row>
    <row r="5866" spans="1:17" x14ac:dyDescent="0.2">
      <c r="A5866" s="9" t="str">
        <f t="shared" si="91"/>
        <v>201115A29Q30</v>
      </c>
      <c r="B5866" s="10">
        <v>2011</v>
      </c>
      <c r="C5866" s="10" t="s">
        <v>3</v>
      </c>
      <c r="D5866" s="10" t="s">
        <v>41</v>
      </c>
      <c r="E5866" s="10">
        <v>0</v>
      </c>
      <c r="F5866" s="10">
        <v>2824563</v>
      </c>
      <c r="G5866" s="10">
        <v>0.14754358778521556</v>
      </c>
      <c r="H5866" s="10">
        <v>0.67306199224446406</v>
      </c>
      <c r="I5866" s="10">
        <v>0.57375601110685082</v>
      </c>
      <c r="J5866" s="10">
        <v>0.12916900773677203</v>
      </c>
      <c r="K5866" s="10">
        <v>0.19181657481174963</v>
      </c>
      <c r="L5866" s="10">
        <v>0.33486631383332571</v>
      </c>
      <c r="M5866" s="10">
        <v>713.38868203947891</v>
      </c>
      <c r="N5866" s="10">
        <v>0.23915599089296685</v>
      </c>
      <c r="O5866" s="10">
        <v>5.6043471698541049E-2</v>
      </c>
      <c r="P5866" s="10">
        <v>5.4711642504306567E-2</v>
      </c>
      <c r="Q5866" s="10">
        <v>1.3318291942344799E-3</v>
      </c>
    </row>
    <row r="5867" spans="1:17" x14ac:dyDescent="0.2">
      <c r="A5867" s="9" t="str">
        <f t="shared" si="91"/>
        <v>201115A29Q40</v>
      </c>
      <c r="B5867" s="10">
        <v>2011</v>
      </c>
      <c r="C5867" s="10" t="s">
        <v>3</v>
      </c>
      <c r="D5867" s="10" t="s">
        <v>43</v>
      </c>
      <c r="E5867" s="10">
        <v>0</v>
      </c>
      <c r="F5867" s="10">
        <v>3350879</v>
      </c>
      <c r="G5867" s="10">
        <v>8.0775850281154443E-2</v>
      </c>
      <c r="H5867" s="10">
        <v>0.78132752629981561</v>
      </c>
      <c r="I5867" s="10">
        <v>0.718215131014877</v>
      </c>
      <c r="J5867" s="10">
        <v>7.8445983874678854E-2</v>
      </c>
      <c r="K5867" s="10">
        <v>0.11695587933792895</v>
      </c>
      <c r="L5867" s="10">
        <v>0.31047047655257026</v>
      </c>
      <c r="M5867" s="10">
        <v>886.22314069504023</v>
      </c>
      <c r="N5867" s="10">
        <v>0.26210670053264884</v>
      </c>
      <c r="O5867" s="10">
        <v>4.7450587728835703E-2</v>
      </c>
      <c r="P5867" s="10">
        <v>4.3783365187179409E-2</v>
      </c>
      <c r="Q5867" s="10">
        <v>3.6672225416562927E-3</v>
      </c>
    </row>
    <row r="5868" spans="1:17" x14ac:dyDescent="0.2">
      <c r="A5868" s="9" t="str">
        <f t="shared" si="91"/>
        <v>201115A29Q50</v>
      </c>
      <c r="B5868" s="10">
        <v>2011</v>
      </c>
      <c r="C5868" s="10" t="s">
        <v>3</v>
      </c>
      <c r="D5868" s="10" t="s">
        <v>45</v>
      </c>
      <c r="E5868" s="10">
        <v>0</v>
      </c>
      <c r="F5868" s="10">
        <v>3386267</v>
      </c>
      <c r="G5868" s="10">
        <v>6.3455810433945159E-2</v>
      </c>
      <c r="H5868" s="10">
        <v>0.74695763801259618</v>
      </c>
      <c r="I5868" s="10">
        <v>0.69955883573268141</v>
      </c>
      <c r="J5868" s="10">
        <v>6.0818889945772142E-2</v>
      </c>
      <c r="K5868" s="10">
        <v>8.501692276480266E-2</v>
      </c>
      <c r="L5868" s="10">
        <v>0.40857173991300744</v>
      </c>
      <c r="M5868" s="10">
        <v>1871.9136275889202</v>
      </c>
      <c r="N5868" s="10">
        <v>0.25903750391342617</v>
      </c>
      <c r="O5868" s="10">
        <v>8.1497911854875385E-2</v>
      </c>
      <c r="P5868" s="10">
        <v>6.4652753575247066E-2</v>
      </c>
      <c r="Q5868" s="10">
        <v>1.6845158279628326E-2</v>
      </c>
    </row>
    <row r="5869" spans="1:17" x14ac:dyDescent="0.2">
      <c r="A5869" s="9" t="str">
        <f t="shared" si="91"/>
        <v>201118A24Q10</v>
      </c>
      <c r="B5869" s="10">
        <v>2011</v>
      </c>
      <c r="C5869" s="10" t="s">
        <v>1</v>
      </c>
      <c r="D5869" s="10" t="s">
        <v>37</v>
      </c>
      <c r="E5869" s="10">
        <v>0</v>
      </c>
      <c r="F5869" s="10">
        <v>689475</v>
      </c>
      <c r="G5869" s="10">
        <v>0.51594503720084495</v>
      </c>
      <c r="H5869" s="10">
        <v>0.51288444106022701</v>
      </c>
      <c r="I5869" s="10">
        <v>0.2482642590376736</v>
      </c>
      <c r="J5869" s="10">
        <v>0.32282388774067228</v>
      </c>
      <c r="K5869" s="10">
        <v>0.53944668044526634</v>
      </c>
      <c r="L5869" s="10">
        <v>0.24867036513289098</v>
      </c>
      <c r="M5869" s="10">
        <v>456.01165494356553</v>
      </c>
      <c r="N5869" s="10">
        <v>0.11103289008623506</v>
      </c>
      <c r="O5869" s="10">
        <v>3.1707094034090499E-2</v>
      </c>
      <c r="P5869" s="10">
        <v>3.1707094034090499E-2</v>
      </c>
      <c r="Q5869" s="10">
        <v>0</v>
      </c>
    </row>
    <row r="5870" spans="1:17" x14ac:dyDescent="0.2">
      <c r="A5870" s="9" t="str">
        <f t="shared" si="91"/>
        <v>201118A24Q20</v>
      </c>
      <c r="B5870" s="10">
        <v>2011</v>
      </c>
      <c r="C5870" s="10" t="s">
        <v>1</v>
      </c>
      <c r="D5870" s="10" t="s">
        <v>39</v>
      </c>
      <c r="E5870" s="10">
        <v>0</v>
      </c>
      <c r="F5870" s="10">
        <v>1103634</v>
      </c>
      <c r="G5870" s="10">
        <v>0.25157958022076199</v>
      </c>
      <c r="H5870" s="10">
        <v>0.64504899269141758</v>
      </c>
      <c r="I5870" s="10">
        <v>0.48276783788828542</v>
      </c>
      <c r="J5870" s="10">
        <v>0.24041031718848821</v>
      </c>
      <c r="K5870" s="10">
        <v>0.36254772868541563</v>
      </c>
      <c r="L5870" s="10">
        <v>0.22572610122558748</v>
      </c>
      <c r="M5870" s="10">
        <v>580.6028577380963</v>
      </c>
      <c r="N5870" s="10">
        <v>0.19120227045208463</v>
      </c>
      <c r="O5870" s="10">
        <v>4.3283442562989709E-2</v>
      </c>
      <c r="P5870" s="10">
        <v>4.3283442562989709E-2</v>
      </c>
      <c r="Q5870" s="10">
        <v>0</v>
      </c>
    </row>
    <row r="5871" spans="1:17" x14ac:dyDescent="0.2">
      <c r="A5871" s="9" t="str">
        <f t="shared" si="91"/>
        <v>201118A24Q30</v>
      </c>
      <c r="B5871" s="10">
        <v>2011</v>
      </c>
      <c r="C5871" s="10" t="s">
        <v>1</v>
      </c>
      <c r="D5871" s="10" t="s">
        <v>41</v>
      </c>
      <c r="E5871" s="10">
        <v>0</v>
      </c>
      <c r="F5871" s="10">
        <v>1309306</v>
      </c>
      <c r="G5871" s="10">
        <v>0.15702176085378627</v>
      </c>
      <c r="H5871" s="10">
        <v>0.75973225510308517</v>
      </c>
      <c r="I5871" s="10">
        <v>0.64043775862938079</v>
      </c>
      <c r="J5871" s="10">
        <v>0.14371201231797609</v>
      </c>
      <c r="K5871" s="10">
        <v>0.23260185166798289</v>
      </c>
      <c r="L5871" s="10">
        <v>0.24059234434120061</v>
      </c>
      <c r="M5871" s="10">
        <v>688.46966413803216</v>
      </c>
      <c r="N5871" s="10">
        <v>0.26410585249202567</v>
      </c>
      <c r="O5871" s="10">
        <v>4.8952647956495371E-2</v>
      </c>
      <c r="P5871" s="10">
        <v>4.8200142089014408E-2</v>
      </c>
      <c r="Q5871" s="10">
        <v>7.5250586748096368E-4</v>
      </c>
    </row>
    <row r="5872" spans="1:17" x14ac:dyDescent="0.2">
      <c r="A5872" s="9" t="str">
        <f t="shared" si="91"/>
        <v>201118A24Q40</v>
      </c>
      <c r="B5872" s="10">
        <v>2011</v>
      </c>
      <c r="C5872" s="10" t="s">
        <v>1</v>
      </c>
      <c r="D5872" s="10" t="s">
        <v>43</v>
      </c>
      <c r="E5872" s="10">
        <v>0</v>
      </c>
      <c r="F5872" s="10">
        <v>1665818</v>
      </c>
      <c r="G5872" s="10">
        <v>8.1432662313207463E-2</v>
      </c>
      <c r="H5872" s="10">
        <v>0.84481618039905915</v>
      </c>
      <c r="I5872" s="10">
        <v>0.77602054966388889</v>
      </c>
      <c r="J5872" s="10">
        <v>8.7708861352200546E-2</v>
      </c>
      <c r="K5872" s="10">
        <v>0.13128625095898833</v>
      </c>
      <c r="L5872" s="10">
        <v>0.26363144112982329</v>
      </c>
      <c r="M5872" s="10">
        <v>835.95942706363144</v>
      </c>
      <c r="N5872" s="10">
        <v>0.27300341173926623</v>
      </c>
      <c r="O5872" s="10">
        <v>3.9538334014079433E-2</v>
      </c>
      <c r="P5872" s="10">
        <v>3.6494798298935635E-2</v>
      </c>
      <c r="Q5872" s="10">
        <v>3.0435357151437975E-3</v>
      </c>
    </row>
    <row r="5873" spans="1:17" x14ac:dyDescent="0.2">
      <c r="A5873" s="9" t="str">
        <f t="shared" si="91"/>
        <v>201118A24Q50</v>
      </c>
      <c r="B5873" s="10">
        <v>2011</v>
      </c>
      <c r="C5873" s="10" t="s">
        <v>1</v>
      </c>
      <c r="D5873" s="10" t="s">
        <v>45</v>
      </c>
      <c r="E5873" s="10">
        <v>0</v>
      </c>
      <c r="F5873" s="10">
        <v>1508610</v>
      </c>
      <c r="G5873" s="10">
        <v>8.4912001548552538E-2</v>
      </c>
      <c r="H5873" s="10">
        <v>0.74652362108165793</v>
      </c>
      <c r="I5873" s="10">
        <v>0.68313480621234113</v>
      </c>
      <c r="J5873" s="10">
        <v>7.0281252278587572E-2</v>
      </c>
      <c r="K5873" s="10">
        <v>9.9625483060565692E-2</v>
      </c>
      <c r="L5873" s="10">
        <v>0.46625966949708675</v>
      </c>
      <c r="M5873" s="10">
        <v>1344.7703767960691</v>
      </c>
      <c r="N5873" s="10">
        <v>0.24947070482099415</v>
      </c>
      <c r="O5873" s="10">
        <v>5.5667137298572859E-2</v>
      </c>
      <c r="P5873" s="10">
        <v>4.5561808552243455E-2</v>
      </c>
      <c r="Q5873" s="10">
        <v>1.0105328746329403E-2</v>
      </c>
    </row>
    <row r="5874" spans="1:17" x14ac:dyDescent="0.2">
      <c r="A5874" s="9" t="str">
        <f t="shared" si="91"/>
        <v>201125A29Q10</v>
      </c>
      <c r="B5874" s="10">
        <v>2011</v>
      </c>
      <c r="C5874" s="10" t="s">
        <v>2</v>
      </c>
      <c r="D5874" s="10" t="s">
        <v>37</v>
      </c>
      <c r="E5874" s="10">
        <v>0</v>
      </c>
      <c r="F5874" s="10">
        <v>477986</v>
      </c>
      <c r="G5874" s="10">
        <v>0.38926859769380945</v>
      </c>
      <c r="H5874" s="10">
        <v>0.62903306791412306</v>
      </c>
      <c r="I5874" s="10">
        <v>0.38417024766415753</v>
      </c>
      <c r="J5874" s="10">
        <v>0.35000188290033601</v>
      </c>
      <c r="K5874" s="10">
        <v>0.5778307314440172</v>
      </c>
      <c r="L5874" s="10">
        <v>5.7901277443272399E-2</v>
      </c>
      <c r="M5874" s="10">
        <v>477.95593809222993</v>
      </c>
      <c r="N5874" s="10">
        <v>0.18657879447009248</v>
      </c>
      <c r="O5874" s="10">
        <v>8.4909796057916778E-2</v>
      </c>
      <c r="P5874" s="10">
        <v>8.4433658519191282E-2</v>
      </c>
      <c r="Q5874" s="10">
        <v>4.7613753872550356E-4</v>
      </c>
    </row>
    <row r="5875" spans="1:17" x14ac:dyDescent="0.2">
      <c r="A5875" s="9" t="str">
        <f t="shared" si="91"/>
        <v>201125A29Q20</v>
      </c>
      <c r="B5875" s="10">
        <v>2011</v>
      </c>
      <c r="C5875" s="10" t="s">
        <v>2</v>
      </c>
      <c r="D5875" s="10" t="s">
        <v>39</v>
      </c>
      <c r="E5875" s="10">
        <v>0</v>
      </c>
      <c r="F5875" s="10">
        <v>755557</v>
      </c>
      <c r="G5875" s="10">
        <v>0.16186771150560797</v>
      </c>
      <c r="H5875" s="10">
        <v>0.71274569622146311</v>
      </c>
      <c r="I5875" s="10">
        <v>0.59737518148862367</v>
      </c>
      <c r="J5875" s="10">
        <v>0.26677140176055547</v>
      </c>
      <c r="K5875" s="10">
        <v>0.37457796036566399</v>
      </c>
      <c r="L5875" s="10">
        <v>5.5606658399035412E-2</v>
      </c>
      <c r="M5875" s="10">
        <v>668.83595693817006</v>
      </c>
      <c r="N5875" s="10">
        <v>0.25040363095537921</v>
      </c>
      <c r="O5875" s="10">
        <v>9.8069729401565747E-2</v>
      </c>
      <c r="P5875" s="10">
        <v>9.5584317114747838E-2</v>
      </c>
      <c r="Q5875" s="10">
        <v>2.4854122868179034E-3</v>
      </c>
    </row>
    <row r="5876" spans="1:17" x14ac:dyDescent="0.2">
      <c r="A5876" s="9" t="str">
        <f t="shared" si="91"/>
        <v>201125A29Q30</v>
      </c>
      <c r="B5876" s="10">
        <v>2011</v>
      </c>
      <c r="C5876" s="10" t="s">
        <v>2</v>
      </c>
      <c r="D5876" s="10" t="s">
        <v>41</v>
      </c>
      <c r="E5876" s="10">
        <v>0</v>
      </c>
      <c r="F5876" s="10">
        <v>892840</v>
      </c>
      <c r="G5876" s="10">
        <v>9.4325857144790803E-2</v>
      </c>
      <c r="H5876" s="10">
        <v>0.82746068724519506</v>
      </c>
      <c r="I5876" s="10">
        <v>0.74940974866717436</v>
      </c>
      <c r="J5876" s="10">
        <v>0.14723690694861341</v>
      </c>
      <c r="K5876" s="10">
        <v>0.20839568119707899</v>
      </c>
      <c r="L5876" s="10">
        <v>0.10072689395636396</v>
      </c>
      <c r="M5876" s="10">
        <v>788.85211992772417</v>
      </c>
      <c r="N5876" s="10">
        <v>0.29553578832478322</v>
      </c>
      <c r="O5876" s="10">
        <v>9.4004164117321432E-2</v>
      </c>
      <c r="P5876" s="10">
        <v>9.0894523222013787E-2</v>
      </c>
      <c r="Q5876" s="10">
        <v>3.1096408953076361E-3</v>
      </c>
    </row>
    <row r="5877" spans="1:17" x14ac:dyDescent="0.2">
      <c r="A5877" s="9" t="str">
        <f t="shared" si="91"/>
        <v>201125A29Q40</v>
      </c>
      <c r="B5877" s="10">
        <v>2011</v>
      </c>
      <c r="C5877" s="10" t="s">
        <v>2</v>
      </c>
      <c r="D5877" s="10" t="s">
        <v>43</v>
      </c>
      <c r="E5877" s="10">
        <v>0</v>
      </c>
      <c r="F5877" s="10">
        <v>1133594</v>
      </c>
      <c r="G5877" s="10">
        <v>5.3231979566957049E-2</v>
      </c>
      <c r="H5877" s="10">
        <v>0.91318937820771806</v>
      </c>
      <c r="I5877" s="10">
        <v>0.86457849988620261</v>
      </c>
      <c r="J5877" s="10">
        <v>7.4535503892928151E-2</v>
      </c>
      <c r="K5877" s="10">
        <v>0.11480124277298574</v>
      </c>
      <c r="L5877" s="10">
        <v>0.10933103033361151</v>
      </c>
      <c r="M5877" s="10">
        <v>1001.5286512033189</v>
      </c>
      <c r="N5877" s="10">
        <v>0.31601061262591906</v>
      </c>
      <c r="O5877" s="10">
        <v>7.4403966235120661E-2</v>
      </c>
      <c r="P5877" s="10">
        <v>6.8036214218342342E-2</v>
      </c>
      <c r="Q5877" s="10">
        <v>6.3677520167783252E-3</v>
      </c>
    </row>
    <row r="5878" spans="1:17" x14ac:dyDescent="0.2">
      <c r="A5878" s="9" t="str">
        <f t="shared" si="91"/>
        <v>201125A29Q50</v>
      </c>
      <c r="B5878" s="10">
        <v>2011</v>
      </c>
      <c r="C5878" s="10" t="s">
        <v>2</v>
      </c>
      <c r="D5878" s="10" t="s">
        <v>45</v>
      </c>
      <c r="E5878" s="10">
        <v>0</v>
      </c>
      <c r="F5878" s="10">
        <v>1445145</v>
      </c>
      <c r="G5878" s="10">
        <v>3.5605642218862324E-2</v>
      </c>
      <c r="H5878" s="10">
        <v>0.91716471357545437</v>
      </c>
      <c r="I5878" s="10">
        <v>0.88450847492812135</v>
      </c>
      <c r="J5878" s="10">
        <v>5.4305969297198553E-2</v>
      </c>
      <c r="K5878" s="10">
        <v>7.90591947520837E-2</v>
      </c>
      <c r="L5878" s="10">
        <v>0.1998076317601348</v>
      </c>
      <c r="M5878" s="10">
        <v>2356.6886390146474</v>
      </c>
      <c r="N5878" s="10">
        <v>0.32854488744048765</v>
      </c>
      <c r="O5878" s="10">
        <v>0.13013668286888661</v>
      </c>
      <c r="P5878" s="10">
        <v>0.10121011339708083</v>
      </c>
      <c r="Q5878" s="10">
        <v>2.8926569471805785E-2</v>
      </c>
    </row>
    <row r="5879" spans="1:17" x14ac:dyDescent="0.2">
      <c r="A5879" s="9" t="str">
        <f t="shared" si="91"/>
        <v>201130EMAQ10</v>
      </c>
      <c r="B5879" s="10">
        <v>2011</v>
      </c>
      <c r="C5879" s="10" t="s">
        <v>4</v>
      </c>
      <c r="D5879" s="10" t="s">
        <v>37</v>
      </c>
      <c r="E5879" s="10">
        <v>0</v>
      </c>
      <c r="F5879" s="10">
        <v>2387360</v>
      </c>
      <c r="G5879" s="10">
        <v>0.25782246447843804</v>
      </c>
      <c r="H5879" s="10">
        <v>0.55337234434689364</v>
      </c>
      <c r="I5879" s="10">
        <v>0.41070052275316665</v>
      </c>
      <c r="J5879" s="10">
        <v>0.43596273708196503</v>
      </c>
      <c r="K5879" s="10">
        <v>0.57488062127203265</v>
      </c>
      <c r="L5879" s="10">
        <v>2.4211681522686147E-2</v>
      </c>
      <c r="M5879" s="10">
        <v>505.00805413619719</v>
      </c>
      <c r="N5879" s="10">
        <v>0.19571870063638669</v>
      </c>
      <c r="O5879" s="10">
        <v>0.12412561880253212</v>
      </c>
      <c r="P5879" s="10">
        <v>0.12205371096864734</v>
      </c>
      <c r="Q5879" s="10">
        <v>2.0719078338847789E-3</v>
      </c>
    </row>
    <row r="5880" spans="1:17" x14ac:dyDescent="0.2">
      <c r="A5880" s="9" t="str">
        <f t="shared" si="91"/>
        <v>201130EMAQ20</v>
      </c>
      <c r="B5880" s="10">
        <v>2011</v>
      </c>
      <c r="C5880" s="10" t="s">
        <v>4</v>
      </c>
      <c r="D5880" s="10" t="s">
        <v>39</v>
      </c>
      <c r="E5880" s="10">
        <v>0</v>
      </c>
      <c r="F5880" s="10">
        <v>4204397</v>
      </c>
      <c r="G5880" s="10">
        <v>8.8242038357510738E-2</v>
      </c>
      <c r="H5880" s="10">
        <v>0.62338856202209258</v>
      </c>
      <c r="I5880" s="10">
        <v>0.56837948462050558</v>
      </c>
      <c r="J5880" s="10">
        <v>0.36944917428111568</v>
      </c>
      <c r="K5880" s="10">
        <v>0.4219439791247116</v>
      </c>
      <c r="L5880" s="10">
        <v>2.5357025038311082E-2</v>
      </c>
      <c r="M5880" s="10">
        <v>680.12598689455092</v>
      </c>
      <c r="N5880" s="10">
        <v>0.25585930978160798</v>
      </c>
      <c r="O5880" s="10">
        <v>0.14134803718131089</v>
      </c>
      <c r="P5880" s="10">
        <v>0.13770045823113053</v>
      </c>
      <c r="Q5880" s="10">
        <v>3.6475789501803635E-3</v>
      </c>
    </row>
    <row r="5881" spans="1:17" x14ac:dyDescent="0.2">
      <c r="A5881" s="9" t="str">
        <f t="shared" si="91"/>
        <v>201130EMAQ30</v>
      </c>
      <c r="B5881" s="10">
        <v>2011</v>
      </c>
      <c r="C5881" s="10" t="s">
        <v>4</v>
      </c>
      <c r="D5881" s="10" t="s">
        <v>41</v>
      </c>
      <c r="E5881" s="10">
        <v>0</v>
      </c>
      <c r="F5881" s="10">
        <v>5831918</v>
      </c>
      <c r="G5881" s="10">
        <v>5.088119463644699E-2</v>
      </c>
      <c r="H5881" s="10">
        <v>0.61395530595594794</v>
      </c>
      <c r="I5881" s="10">
        <v>0.58271652653552397</v>
      </c>
      <c r="J5881" s="10">
        <v>0.3782338846328086</v>
      </c>
      <c r="K5881" s="10">
        <v>0.40784061092765705</v>
      </c>
      <c r="L5881" s="10">
        <v>2.8410550354103059E-2</v>
      </c>
      <c r="M5881" s="10">
        <v>853.9603540536524</v>
      </c>
      <c r="N5881" s="10">
        <v>0.25543810366840786</v>
      </c>
      <c r="O5881" s="10">
        <v>0.14252078908707322</v>
      </c>
      <c r="P5881" s="10">
        <v>0.13325951657407797</v>
      </c>
      <c r="Q5881" s="10">
        <v>9.2612725129952184E-3</v>
      </c>
    </row>
    <row r="5882" spans="1:17" x14ac:dyDescent="0.2">
      <c r="A5882" s="9" t="str">
        <f t="shared" si="91"/>
        <v>201130EMAQ40</v>
      </c>
      <c r="B5882" s="10">
        <v>2011</v>
      </c>
      <c r="C5882" s="10" t="s">
        <v>4</v>
      </c>
      <c r="D5882" s="10" t="s">
        <v>43</v>
      </c>
      <c r="E5882" s="10">
        <v>0</v>
      </c>
      <c r="F5882" s="10">
        <v>7380932</v>
      </c>
      <c r="G5882" s="10">
        <v>2.6154663360981864E-2</v>
      </c>
      <c r="H5882" s="10">
        <v>0.6741250291968548</v>
      </c>
      <c r="I5882" s="10">
        <v>0.65649351599499906</v>
      </c>
      <c r="J5882" s="10">
        <v>0.32167387533173319</v>
      </c>
      <c r="K5882" s="10">
        <v>0.33757959021977169</v>
      </c>
      <c r="L5882" s="10">
        <v>3.5003438590140108E-2</v>
      </c>
      <c r="M5882" s="10">
        <v>1110.4224714964337</v>
      </c>
      <c r="N5882" s="10">
        <v>0.28801978354256758</v>
      </c>
      <c r="O5882" s="10">
        <v>0.16003939781882456</v>
      </c>
      <c r="P5882" s="10">
        <v>0.14767698942506013</v>
      </c>
      <c r="Q5882" s="10">
        <v>1.2362408393764436E-2</v>
      </c>
    </row>
    <row r="5883" spans="1:17" x14ac:dyDescent="0.2">
      <c r="A5883" s="9" t="str">
        <f t="shared" si="91"/>
        <v>201130EMAQ50</v>
      </c>
      <c r="B5883" s="10">
        <v>2011</v>
      </c>
      <c r="C5883" s="10" t="s">
        <v>4</v>
      </c>
      <c r="D5883" s="10" t="s">
        <v>45</v>
      </c>
      <c r="E5883" s="10">
        <v>0</v>
      </c>
      <c r="F5883" s="10">
        <v>10031644</v>
      </c>
      <c r="G5883" s="10">
        <v>1.474735110291585E-2</v>
      </c>
      <c r="H5883" s="10">
        <v>0.7018174688017238</v>
      </c>
      <c r="I5883" s="10">
        <v>0.69146752017914515</v>
      </c>
      <c r="J5883" s="10">
        <v>0.29329410014948698</v>
      </c>
      <c r="K5883" s="10">
        <v>0.30259387195159637</v>
      </c>
      <c r="L5883" s="10">
        <v>4.1093364158456977E-2</v>
      </c>
      <c r="M5883" s="10">
        <v>3491.660170983987</v>
      </c>
      <c r="N5883" s="10">
        <v>0.30936778486860478</v>
      </c>
      <c r="O5883" s="10">
        <v>0.20803248112132533</v>
      </c>
      <c r="P5883" s="10">
        <v>0.15443199065814811</v>
      </c>
      <c r="Q5883" s="10">
        <v>5.3600490463177226E-2</v>
      </c>
    </row>
    <row r="5884" spans="1:17" x14ac:dyDescent="0.2">
      <c r="A5884" s="9" t="str">
        <f t="shared" si="91"/>
        <v>201115A17Q115</v>
      </c>
      <c r="B5884" s="10">
        <v>2011</v>
      </c>
      <c r="C5884" s="10" t="s">
        <v>0</v>
      </c>
      <c r="D5884" s="10" t="s">
        <v>37</v>
      </c>
      <c r="E5884" s="10">
        <v>15</v>
      </c>
      <c r="F5884" s="10">
        <v>29727</v>
      </c>
      <c r="G5884" s="10">
        <v>0.5</v>
      </c>
      <c r="H5884" s="10">
        <v>0.15097386214552427</v>
      </c>
      <c r="I5884" s="10">
        <v>7.5486931072762137E-2</v>
      </c>
      <c r="J5884" s="10">
        <v>8.1777508662158979E-2</v>
      </c>
      <c r="K5884" s="10">
        <v>0.10693981901974636</v>
      </c>
      <c r="L5884" s="10">
        <v>0.86789787062266621</v>
      </c>
      <c r="M5884" s="10">
        <v>237.91666666666666</v>
      </c>
      <c r="N5884" s="10">
        <v>5.032462071517476E-2</v>
      </c>
      <c r="O5884" s="10">
        <v>6.290577589396845E-3</v>
      </c>
      <c r="P5884" s="10">
        <v>6.290577589396845E-3</v>
      </c>
      <c r="Q5884" s="10">
        <v>0</v>
      </c>
    </row>
    <row r="5885" spans="1:17" x14ac:dyDescent="0.2">
      <c r="A5885" s="9" t="str">
        <f t="shared" si="91"/>
        <v>201115A17Q215</v>
      </c>
      <c r="B5885" s="10">
        <v>2011</v>
      </c>
      <c r="C5885" s="10" t="s">
        <v>0</v>
      </c>
      <c r="D5885" s="10" t="s">
        <v>39</v>
      </c>
      <c r="E5885" s="10">
        <v>15</v>
      </c>
      <c r="F5885" s="10">
        <v>36455</v>
      </c>
      <c r="G5885" s="10">
        <v>0.38469450730302407</v>
      </c>
      <c r="H5885" s="10">
        <v>0.13334247702647098</v>
      </c>
      <c r="I5885" s="10">
        <v>8.2046358524207927E-2</v>
      </c>
      <c r="J5885" s="10">
        <v>6.1500480043889728E-2</v>
      </c>
      <c r="K5885" s="10">
        <v>6.1500480043889728E-2</v>
      </c>
      <c r="L5885" s="10">
        <v>0.90261966808393912</v>
      </c>
      <c r="M5885" s="10">
        <v>330.57706452691406</v>
      </c>
      <c r="N5885" s="10">
        <v>4.6166506652036761E-2</v>
      </c>
      <c r="O5885" s="10">
        <v>1.0259223700452612E-2</v>
      </c>
      <c r="P5885" s="10">
        <v>1.0259223700452612E-2</v>
      </c>
      <c r="Q5885" s="10">
        <v>0</v>
      </c>
    </row>
    <row r="5886" spans="1:17" x14ac:dyDescent="0.2">
      <c r="A5886" s="9" t="str">
        <f t="shared" si="91"/>
        <v>201115A17Q315</v>
      </c>
      <c r="B5886" s="10">
        <v>2011</v>
      </c>
      <c r="C5886" s="10" t="s">
        <v>0</v>
      </c>
      <c r="D5886" s="10" t="s">
        <v>41</v>
      </c>
      <c r="E5886" s="10">
        <v>15</v>
      </c>
      <c r="F5886" s="10">
        <v>22623</v>
      </c>
      <c r="G5886" s="10">
        <v>0.45</v>
      </c>
      <c r="H5886" s="10">
        <v>0.16531848119170756</v>
      </c>
      <c r="I5886" s="10">
        <v>9.092516465543915E-2</v>
      </c>
      <c r="J5886" s="10">
        <v>0.13216637934845069</v>
      </c>
      <c r="K5886" s="10">
        <v>0.13216637934845069</v>
      </c>
      <c r="L5886" s="10">
        <v>0.82650400035362237</v>
      </c>
      <c r="M5886" s="10">
        <v>414.54545454545456</v>
      </c>
      <c r="N5886" s="10">
        <v>4.1329620297926889E-2</v>
      </c>
      <c r="O5886" s="10">
        <v>1.6531848119170755E-2</v>
      </c>
      <c r="P5886" s="10">
        <v>1.6531848119170755E-2</v>
      </c>
      <c r="Q5886" s="10">
        <v>0</v>
      </c>
    </row>
    <row r="5887" spans="1:17" x14ac:dyDescent="0.2">
      <c r="A5887" s="9" t="str">
        <f t="shared" si="91"/>
        <v>201115A17Q415</v>
      </c>
      <c r="B5887" s="10">
        <v>2011</v>
      </c>
      <c r="C5887" s="10" t="s">
        <v>0</v>
      </c>
      <c r="D5887" s="10" t="s">
        <v>43</v>
      </c>
      <c r="E5887" s="10">
        <v>15</v>
      </c>
      <c r="F5887" s="10">
        <v>10469</v>
      </c>
      <c r="G5887" s="10">
        <v>0</v>
      </c>
      <c r="H5887" s="10">
        <v>0.17862260005731206</v>
      </c>
      <c r="I5887" s="10">
        <v>0.17862260005731206</v>
      </c>
      <c r="J5887" s="10">
        <v>3.572452001146241E-2</v>
      </c>
      <c r="K5887" s="10">
        <v>3.572452001146241E-2</v>
      </c>
      <c r="L5887" s="10">
        <v>0.96427547998853758</v>
      </c>
      <c r="M5887" s="10">
        <v>374</v>
      </c>
      <c r="N5887" s="10">
        <v>0.12503582004011846</v>
      </c>
      <c r="O5887" s="10">
        <v>0</v>
      </c>
      <c r="P5887" s="10">
        <v>0</v>
      </c>
      <c r="Q5887" s="10">
        <v>0</v>
      </c>
    </row>
    <row r="5888" spans="1:17" x14ac:dyDescent="0.2">
      <c r="A5888" s="9" t="str">
        <f t="shared" si="91"/>
        <v>201115A17Q515</v>
      </c>
      <c r="B5888" s="10">
        <v>2011</v>
      </c>
      <c r="C5888" s="10" t="s">
        <v>0</v>
      </c>
      <c r="D5888" s="10" t="s">
        <v>45</v>
      </c>
      <c r="E5888" s="10">
        <v>15</v>
      </c>
      <c r="F5888" s="10">
        <v>12526</v>
      </c>
      <c r="G5888" s="10">
        <v>0.4</v>
      </c>
      <c r="H5888" s="10">
        <v>7.4644738942998556E-2</v>
      </c>
      <c r="I5888" s="10">
        <v>4.4786843365799141E-2</v>
      </c>
      <c r="J5888" s="10">
        <v>2.9857895577199426E-2</v>
      </c>
      <c r="K5888" s="10">
        <v>4.4786843365799141E-2</v>
      </c>
      <c r="L5888" s="10">
        <v>0.95521315663420081</v>
      </c>
      <c r="M5888" s="10">
        <v>870</v>
      </c>
      <c r="N5888" s="10">
        <v>2.9857895577199426E-2</v>
      </c>
      <c r="O5888" s="10">
        <v>0</v>
      </c>
      <c r="P5888" s="10">
        <v>0</v>
      </c>
      <c r="Q5888" s="10">
        <v>0</v>
      </c>
    </row>
    <row r="5889" spans="1:17" x14ac:dyDescent="0.2">
      <c r="A5889" s="9" t="str">
        <f t="shared" si="91"/>
        <v>201115A29Q115</v>
      </c>
      <c r="B5889" s="10">
        <v>2011</v>
      </c>
      <c r="C5889" s="10" t="s">
        <v>3</v>
      </c>
      <c r="D5889" s="10" t="s">
        <v>37</v>
      </c>
      <c r="E5889" s="10">
        <v>15</v>
      </c>
      <c r="F5889" s="10">
        <v>111615</v>
      </c>
      <c r="G5889" s="10">
        <v>0.48214933812152583</v>
      </c>
      <c r="H5889" s="10">
        <v>0.46903194015141336</v>
      </c>
      <c r="I5889" s="10">
        <v>0.24288850064955428</v>
      </c>
      <c r="J5889" s="10">
        <v>0.2244680374501635</v>
      </c>
      <c r="K5889" s="10">
        <v>0.38862160103928683</v>
      </c>
      <c r="L5889" s="10">
        <v>0.40702414550015681</v>
      </c>
      <c r="M5889" s="10">
        <v>408.4624492807082</v>
      </c>
      <c r="N5889" s="10">
        <v>0.14238229628634144</v>
      </c>
      <c r="O5889" s="10">
        <v>5.863907180934462E-2</v>
      </c>
      <c r="P5889" s="10">
        <v>5.863907180934462E-2</v>
      </c>
      <c r="Q5889" s="10">
        <v>0</v>
      </c>
    </row>
    <row r="5890" spans="1:17" x14ac:dyDescent="0.2">
      <c r="A5890" s="9" t="str">
        <f t="shared" si="91"/>
        <v>201115A29Q215</v>
      </c>
      <c r="B5890" s="10">
        <v>2011</v>
      </c>
      <c r="C5890" s="10" t="s">
        <v>3</v>
      </c>
      <c r="D5890" s="10" t="s">
        <v>39</v>
      </c>
      <c r="E5890" s="10">
        <v>15</v>
      </c>
      <c r="F5890" s="10">
        <v>145451</v>
      </c>
      <c r="G5890" s="10">
        <v>0.21429571994345895</v>
      </c>
      <c r="H5890" s="10">
        <v>0.53988628472819022</v>
      </c>
      <c r="I5890" s="10">
        <v>0.42419096465476347</v>
      </c>
      <c r="J5890" s="10">
        <v>0.16449525957195207</v>
      </c>
      <c r="K5890" s="10">
        <v>0.2351926078198156</v>
      </c>
      <c r="L5890" s="10">
        <v>0.41902771380052389</v>
      </c>
      <c r="M5890" s="10">
        <v>550.67453281252529</v>
      </c>
      <c r="N5890" s="10">
        <v>0.19097246186762371</v>
      </c>
      <c r="O5890" s="10">
        <v>8.2572986403478502E-2</v>
      </c>
      <c r="P5890" s="10">
        <v>8.2572986403478502E-2</v>
      </c>
      <c r="Q5890" s="10">
        <v>0</v>
      </c>
    </row>
    <row r="5891" spans="1:17" x14ac:dyDescent="0.2">
      <c r="A5891" s="9" t="str">
        <f t="shared" si="91"/>
        <v>201115A29Q315</v>
      </c>
      <c r="B5891" s="10">
        <v>2011</v>
      </c>
      <c r="C5891" s="10" t="s">
        <v>3</v>
      </c>
      <c r="D5891" s="10" t="s">
        <v>41</v>
      </c>
      <c r="E5891" s="10">
        <v>15</v>
      </c>
      <c r="F5891" s="10">
        <v>107684</v>
      </c>
      <c r="G5891" s="10">
        <v>0.15109478324761205</v>
      </c>
      <c r="H5891" s="10">
        <v>0.63194160692396273</v>
      </c>
      <c r="I5891" s="10">
        <v>0.53645852680063888</v>
      </c>
      <c r="J5891" s="10">
        <v>0.12844990899297945</v>
      </c>
      <c r="K5891" s="10">
        <v>0.17185468593291484</v>
      </c>
      <c r="L5891" s="10">
        <v>0.38543330485494598</v>
      </c>
      <c r="M5891" s="10">
        <v>657.33648386650043</v>
      </c>
      <c r="N5891" s="10">
        <v>0.2569648230006315</v>
      </c>
      <c r="O5891" s="10">
        <v>0.11459455443705657</v>
      </c>
      <c r="P5891" s="10">
        <v>0.11285799190223246</v>
      </c>
      <c r="Q5891" s="10">
        <v>1.736562534824115E-3</v>
      </c>
    </row>
    <row r="5892" spans="1:17" x14ac:dyDescent="0.2">
      <c r="A5892" s="9" t="str">
        <f t="shared" ref="A5892:A5955" si="92">B5892&amp;C5892&amp;D5892&amp;E5892</f>
        <v>201115A29Q415</v>
      </c>
      <c r="B5892" s="10">
        <v>2011</v>
      </c>
      <c r="C5892" s="10" t="s">
        <v>3</v>
      </c>
      <c r="D5892" s="10" t="s">
        <v>43</v>
      </c>
      <c r="E5892" s="10">
        <v>15</v>
      </c>
      <c r="F5892" s="10">
        <v>80008</v>
      </c>
      <c r="G5892" s="10">
        <v>7.8238719068413398E-2</v>
      </c>
      <c r="H5892" s="10">
        <v>0.68693130686931303</v>
      </c>
      <c r="I5892" s="10">
        <v>0.63318668133186684</v>
      </c>
      <c r="J5892" s="10">
        <v>8.1766823317668227E-2</v>
      </c>
      <c r="K5892" s="10">
        <v>0.10045245475452455</v>
      </c>
      <c r="L5892" s="10">
        <v>0.41355864413558646</v>
      </c>
      <c r="M5892" s="10">
        <v>850.97041058033949</v>
      </c>
      <c r="N5892" s="10">
        <v>0.29442055794420557</v>
      </c>
      <c r="O5892" s="10">
        <v>0.10983901609839015</v>
      </c>
      <c r="P5892" s="10">
        <v>0.10750174982501749</v>
      </c>
      <c r="Q5892" s="10">
        <v>2.3372662733726628E-3</v>
      </c>
    </row>
    <row r="5893" spans="1:17" x14ac:dyDescent="0.2">
      <c r="A5893" s="9" t="str">
        <f t="shared" si="92"/>
        <v>201115A29Q515</v>
      </c>
      <c r="B5893" s="10">
        <v>2011</v>
      </c>
      <c r="C5893" s="10" t="s">
        <v>3</v>
      </c>
      <c r="D5893" s="10" t="s">
        <v>45</v>
      </c>
      <c r="E5893" s="10">
        <v>15</v>
      </c>
      <c r="F5893" s="10">
        <v>77033</v>
      </c>
      <c r="G5893" s="10">
        <v>0.12888062507834372</v>
      </c>
      <c r="H5893" s="10">
        <v>0.6213700621811431</v>
      </c>
      <c r="I5893" s="10">
        <v>0.54128750016226812</v>
      </c>
      <c r="J5893" s="10">
        <v>7.2825931743538477E-2</v>
      </c>
      <c r="K5893" s="10">
        <v>0.12137655290589747</v>
      </c>
      <c r="L5893" s="10">
        <v>0.52425583840691647</v>
      </c>
      <c r="M5893" s="10">
        <v>1825.1812120776076</v>
      </c>
      <c r="N5893" s="10">
        <v>0.2579184342711397</v>
      </c>
      <c r="O5893" s="10">
        <v>0.10461182104468678</v>
      </c>
      <c r="P5893" s="10">
        <v>9.4891080863024752E-2</v>
      </c>
      <c r="Q5893" s="10">
        <v>9.720740181662026E-3</v>
      </c>
    </row>
    <row r="5894" spans="1:17" x14ac:dyDescent="0.2">
      <c r="A5894" s="9" t="str">
        <f t="shared" si="92"/>
        <v>201118A24Q115</v>
      </c>
      <c r="B5894" s="10">
        <v>2011</v>
      </c>
      <c r="C5894" s="10" t="s">
        <v>1</v>
      </c>
      <c r="D5894" s="10" t="s">
        <v>37</v>
      </c>
      <c r="E5894" s="10">
        <v>15</v>
      </c>
      <c r="F5894" s="10">
        <v>50481</v>
      </c>
      <c r="G5894" s="10">
        <v>0.53335472599565015</v>
      </c>
      <c r="H5894" s="10">
        <v>0.55559517442205975</v>
      </c>
      <c r="I5894" s="10">
        <v>0.25926586240367661</v>
      </c>
      <c r="J5894" s="10">
        <v>0.24074404231294944</v>
      </c>
      <c r="K5894" s="10">
        <v>0.448168617895842</v>
      </c>
      <c r="L5894" s="10">
        <v>0.32960915988193579</v>
      </c>
      <c r="M5894" s="10">
        <v>396.5080990220049</v>
      </c>
      <c r="N5894" s="10">
        <v>0.14813494185931342</v>
      </c>
      <c r="O5894" s="10">
        <v>5.9269824290327053E-2</v>
      </c>
      <c r="P5894" s="10">
        <v>5.9269824290327053E-2</v>
      </c>
      <c r="Q5894" s="10">
        <v>0</v>
      </c>
    </row>
    <row r="5895" spans="1:17" x14ac:dyDescent="0.2">
      <c r="A5895" s="9" t="str">
        <f t="shared" si="92"/>
        <v>201118A24Q215</v>
      </c>
      <c r="B5895" s="10">
        <v>2011</v>
      </c>
      <c r="C5895" s="10" t="s">
        <v>1</v>
      </c>
      <c r="D5895" s="10" t="s">
        <v>39</v>
      </c>
      <c r="E5895" s="10">
        <v>15</v>
      </c>
      <c r="F5895" s="10">
        <v>63563</v>
      </c>
      <c r="G5895" s="10">
        <v>0.25964307755605842</v>
      </c>
      <c r="H5895" s="10">
        <v>0.61180246369743407</v>
      </c>
      <c r="I5895" s="10">
        <v>0.45295218916665353</v>
      </c>
      <c r="J5895" s="10">
        <v>0.19997482812327927</v>
      </c>
      <c r="K5895" s="10">
        <v>0.2999858408193446</v>
      </c>
      <c r="L5895" s="10">
        <v>0.36470902883753126</v>
      </c>
      <c r="M5895" s="10">
        <v>517.54329477961858</v>
      </c>
      <c r="N5895" s="10">
        <v>0.21533388033324918</v>
      </c>
      <c r="O5895" s="10">
        <v>7.3718757889421865E-2</v>
      </c>
      <c r="P5895" s="10">
        <v>7.3718757889421865E-2</v>
      </c>
      <c r="Q5895" s="10">
        <v>0</v>
      </c>
    </row>
    <row r="5896" spans="1:17" x14ac:dyDescent="0.2">
      <c r="A5896" s="9" t="str">
        <f t="shared" si="92"/>
        <v>201118A24Q315</v>
      </c>
      <c r="B5896" s="10">
        <v>2011</v>
      </c>
      <c r="C5896" s="10" t="s">
        <v>1</v>
      </c>
      <c r="D5896" s="10" t="s">
        <v>41</v>
      </c>
      <c r="E5896" s="10">
        <v>15</v>
      </c>
      <c r="F5896" s="10">
        <v>48980</v>
      </c>
      <c r="G5896" s="10">
        <v>0.16852480692370106</v>
      </c>
      <c r="H5896" s="10">
        <v>0.67939975500204164</v>
      </c>
      <c r="I5896" s="10">
        <v>0.56490404246631276</v>
      </c>
      <c r="J5896" s="10">
        <v>0.13738260514495712</v>
      </c>
      <c r="K5896" s="10">
        <v>0.19463046141282156</v>
      </c>
      <c r="L5896" s="10">
        <v>0.3587790935075541</v>
      </c>
      <c r="M5896" s="10">
        <v>639.56478369294155</v>
      </c>
      <c r="N5896" s="10">
        <v>0.27106982441812982</v>
      </c>
      <c r="O5896" s="10">
        <v>0.12217231523070642</v>
      </c>
      <c r="P5896" s="10">
        <v>0.12217231523070642</v>
      </c>
      <c r="Q5896" s="10">
        <v>0</v>
      </c>
    </row>
    <row r="5897" spans="1:17" x14ac:dyDescent="0.2">
      <c r="A5897" s="9" t="str">
        <f t="shared" si="92"/>
        <v>201118A24Q415</v>
      </c>
      <c r="B5897" s="10">
        <v>2011</v>
      </c>
      <c r="C5897" s="10" t="s">
        <v>1</v>
      </c>
      <c r="D5897" s="10" t="s">
        <v>43</v>
      </c>
      <c r="E5897" s="10">
        <v>15</v>
      </c>
      <c r="F5897" s="10">
        <v>39441</v>
      </c>
      <c r="G5897" s="10">
        <v>0.12061311985430816</v>
      </c>
      <c r="H5897" s="10">
        <v>0.66826398924976549</v>
      </c>
      <c r="I5897" s="10">
        <v>0.58766258462006538</v>
      </c>
      <c r="J5897" s="10">
        <v>9.4749118937146617E-2</v>
      </c>
      <c r="K5897" s="10">
        <v>0.10897289622474075</v>
      </c>
      <c r="L5897" s="10">
        <v>0.4550341015694328</v>
      </c>
      <c r="M5897" s="10">
        <v>730.84325653637075</v>
      </c>
      <c r="N5897" s="10">
        <v>0.30808042392434271</v>
      </c>
      <c r="O5897" s="10">
        <v>9.4799827590578326E-2</v>
      </c>
      <c r="P5897" s="10">
        <v>9.4799827590578326E-2</v>
      </c>
      <c r="Q5897" s="10">
        <v>0</v>
      </c>
    </row>
    <row r="5898" spans="1:17" x14ac:dyDescent="0.2">
      <c r="A5898" s="9" t="str">
        <f t="shared" si="92"/>
        <v>201118A24Q515</v>
      </c>
      <c r="B5898" s="10">
        <v>2011</v>
      </c>
      <c r="C5898" s="10" t="s">
        <v>1</v>
      </c>
      <c r="D5898" s="10" t="s">
        <v>45</v>
      </c>
      <c r="E5898" s="10">
        <v>15</v>
      </c>
      <c r="F5898" s="10">
        <v>31412</v>
      </c>
      <c r="G5898" s="10">
        <v>0.23993153981922233</v>
      </c>
      <c r="H5898" s="10">
        <v>0.59521838787724435</v>
      </c>
      <c r="I5898" s="10">
        <v>0.452406723545142</v>
      </c>
      <c r="J5898" s="10">
        <v>7.7390806061377812E-2</v>
      </c>
      <c r="K5898" s="10">
        <v>0.15478161212275562</v>
      </c>
      <c r="L5898" s="10">
        <v>0.59521838787724435</v>
      </c>
      <c r="M5898" s="10">
        <v>1336.525508408979</v>
      </c>
      <c r="N5898" s="10">
        <v>0.20237488857761365</v>
      </c>
      <c r="O5898" s="10">
        <v>8.3312110021647776E-2</v>
      </c>
      <c r="P5898" s="10">
        <v>7.1437667133579519E-2</v>
      </c>
      <c r="Q5898" s="10">
        <v>1.1874442888068255E-2</v>
      </c>
    </row>
    <row r="5899" spans="1:17" x14ac:dyDescent="0.2">
      <c r="A5899" s="9" t="str">
        <f t="shared" si="92"/>
        <v>201125A29Q115</v>
      </c>
      <c r="B5899" s="10">
        <v>2011</v>
      </c>
      <c r="C5899" s="10" t="s">
        <v>2</v>
      </c>
      <c r="D5899" s="10" t="s">
        <v>37</v>
      </c>
      <c r="E5899" s="10">
        <v>15</v>
      </c>
      <c r="F5899" s="10">
        <v>31407</v>
      </c>
      <c r="G5899" s="10">
        <v>0.40563181267662496</v>
      </c>
      <c r="H5899" s="10">
        <v>0.63094214665520421</v>
      </c>
      <c r="I5899" s="10">
        <v>0.37501194001337279</v>
      </c>
      <c r="J5899" s="10">
        <v>0.33336517336899418</v>
      </c>
      <c r="K5899" s="10">
        <v>0.55952494666794028</v>
      </c>
      <c r="L5899" s="10">
        <v>9.5233546661572258E-2</v>
      </c>
      <c r="M5899" s="10">
        <v>454.2395992528443</v>
      </c>
      <c r="N5899" s="10">
        <v>0.2202693667016907</v>
      </c>
      <c r="O5899" s="10">
        <v>0.10717356003438724</v>
      </c>
      <c r="P5899" s="10">
        <v>0.10717356003438724</v>
      </c>
      <c r="Q5899" s="10">
        <v>0</v>
      </c>
    </row>
    <row r="5900" spans="1:17" x14ac:dyDescent="0.2">
      <c r="A5900" s="9" t="str">
        <f t="shared" si="92"/>
        <v>201125A29Q215</v>
      </c>
      <c r="B5900" s="10">
        <v>2011</v>
      </c>
      <c r="C5900" s="10" t="s">
        <v>2</v>
      </c>
      <c r="D5900" s="10" t="s">
        <v>39</v>
      </c>
      <c r="E5900" s="10">
        <v>15</v>
      </c>
      <c r="F5900" s="10">
        <v>45433</v>
      </c>
      <c r="G5900" s="10">
        <v>0.13977226982575192</v>
      </c>
      <c r="H5900" s="10">
        <v>0.76547883696872321</v>
      </c>
      <c r="I5900" s="10">
        <v>0.65848612242202809</v>
      </c>
      <c r="J5900" s="10">
        <v>0.19749961481742345</v>
      </c>
      <c r="K5900" s="10">
        <v>0.28391257456034158</v>
      </c>
      <c r="L5900" s="10">
        <v>0.10699271454669514</v>
      </c>
      <c r="M5900" s="10">
        <v>604.56339205134202</v>
      </c>
      <c r="N5900" s="10">
        <v>0.27386315719390131</v>
      </c>
      <c r="O5900" s="10">
        <v>0.15353203577531679</v>
      </c>
      <c r="P5900" s="10">
        <v>0.15353203577531679</v>
      </c>
      <c r="Q5900" s="10">
        <v>0</v>
      </c>
    </row>
    <row r="5901" spans="1:17" x14ac:dyDescent="0.2">
      <c r="A5901" s="9" t="str">
        <f t="shared" si="92"/>
        <v>201125A29Q315</v>
      </c>
      <c r="B5901" s="10">
        <v>2011</v>
      </c>
      <c r="C5901" s="10" t="s">
        <v>2</v>
      </c>
      <c r="D5901" s="10" t="s">
        <v>41</v>
      </c>
      <c r="E5901" s="10">
        <v>15</v>
      </c>
      <c r="F5901" s="10">
        <v>36081</v>
      </c>
      <c r="G5901" s="10">
        <v>9.6381271549640699E-2</v>
      </c>
      <c r="H5901" s="10">
        <v>0.86009256949641089</v>
      </c>
      <c r="I5901" s="10">
        <v>0.77719575399794905</v>
      </c>
      <c r="J5901" s="10">
        <v>0.11399351459216762</v>
      </c>
      <c r="K5901" s="10">
        <v>0.16582134641501067</v>
      </c>
      <c r="L5901" s="10">
        <v>0.14506249826778636</v>
      </c>
      <c r="M5901" s="10">
        <v>692.6815491049141</v>
      </c>
      <c r="N5901" s="10">
        <v>0.37302181203403456</v>
      </c>
      <c r="O5901" s="10">
        <v>0.1657936309969236</v>
      </c>
      <c r="P5901" s="10">
        <v>0.16061084781463927</v>
      </c>
      <c r="Q5901" s="10">
        <v>5.1827831822843047E-3</v>
      </c>
    </row>
    <row r="5902" spans="1:17" x14ac:dyDescent="0.2">
      <c r="A5902" s="9" t="str">
        <f t="shared" si="92"/>
        <v>201125A29Q415</v>
      </c>
      <c r="B5902" s="10">
        <v>2011</v>
      </c>
      <c r="C5902" s="10" t="s">
        <v>2</v>
      </c>
      <c r="D5902" s="10" t="s">
        <v>43</v>
      </c>
      <c r="E5902" s="10">
        <v>15</v>
      </c>
      <c r="F5902" s="10">
        <v>30098</v>
      </c>
      <c r="G5902" s="10">
        <v>4.1933191186922528E-2</v>
      </c>
      <c r="H5902" s="10">
        <v>0.88819855139876402</v>
      </c>
      <c r="I5902" s="10">
        <v>0.85095355173101206</v>
      </c>
      <c r="J5902" s="10">
        <v>8.0769486344607622E-2</v>
      </c>
      <c r="K5902" s="10">
        <v>0.11180144860123596</v>
      </c>
      <c r="L5902" s="10">
        <v>0.16765233570336899</v>
      </c>
      <c r="M5902" s="10">
        <v>994.50632516008125</v>
      </c>
      <c r="N5902" s="10">
        <v>0.33543757060269785</v>
      </c>
      <c r="O5902" s="10">
        <v>0.16775201010033888</v>
      </c>
      <c r="P5902" s="10">
        <v>0.16153897268921524</v>
      </c>
      <c r="Q5902" s="10">
        <v>6.2130374111236623E-3</v>
      </c>
    </row>
    <row r="5903" spans="1:17" x14ac:dyDescent="0.2">
      <c r="A5903" s="9" t="str">
        <f t="shared" si="92"/>
        <v>201125A29Q515</v>
      </c>
      <c r="B5903" s="10">
        <v>2011</v>
      </c>
      <c r="C5903" s="10" t="s">
        <v>2</v>
      </c>
      <c r="D5903" s="10" t="s">
        <v>45</v>
      </c>
      <c r="E5903" s="10">
        <v>15</v>
      </c>
      <c r="F5903" s="10">
        <v>33095</v>
      </c>
      <c r="G5903" s="10">
        <v>4.6362541616490754E-2</v>
      </c>
      <c r="H5903" s="10">
        <v>0.85311980661731379</v>
      </c>
      <c r="I5903" s="10">
        <v>0.81356700407916605</v>
      </c>
      <c r="J5903" s="10">
        <v>8.4756005438888046E-2</v>
      </c>
      <c r="K5903" s="10">
        <v>0.11865840761444327</v>
      </c>
      <c r="L5903" s="10">
        <v>0.29379060281009217</v>
      </c>
      <c r="M5903" s="10">
        <v>2102.9952460538534</v>
      </c>
      <c r="N5903" s="10">
        <v>0.39774522912361737</v>
      </c>
      <c r="O5903" s="10">
        <v>0.16476236781329767</v>
      </c>
      <c r="P5903" s="10">
        <v>0.15339735018840403</v>
      </c>
      <c r="Q5903" s="10">
        <v>1.1365017624893644E-2</v>
      </c>
    </row>
    <row r="5904" spans="1:17" x14ac:dyDescent="0.2">
      <c r="A5904" s="9" t="str">
        <f t="shared" si="92"/>
        <v>201130EMAQ115</v>
      </c>
      <c r="B5904" s="10">
        <v>2011</v>
      </c>
      <c r="C5904" s="10" t="s">
        <v>4</v>
      </c>
      <c r="D5904" s="10" t="s">
        <v>37</v>
      </c>
      <c r="E5904" s="10">
        <v>15</v>
      </c>
      <c r="F5904" s="10">
        <v>135355</v>
      </c>
      <c r="G5904" s="10">
        <v>0.1937985419545433</v>
      </c>
      <c r="H5904" s="10">
        <v>0.62020612463521851</v>
      </c>
      <c r="I5904" s="10">
        <v>0.5000110819696354</v>
      </c>
      <c r="J5904" s="10">
        <v>0.37289350227180379</v>
      </c>
      <c r="K5904" s="10">
        <v>0.49170699272283996</v>
      </c>
      <c r="L5904" s="10">
        <v>1.9334343023900115E-2</v>
      </c>
      <c r="M5904" s="10">
        <v>459.12303668789434</v>
      </c>
      <c r="N5904" s="10">
        <v>0.29281518968638026</v>
      </c>
      <c r="O5904" s="10">
        <v>0.21685198182556981</v>
      </c>
      <c r="P5904" s="10">
        <v>0.21685198182556981</v>
      </c>
      <c r="Q5904" s="10">
        <v>0</v>
      </c>
    </row>
    <row r="5905" spans="1:17" x14ac:dyDescent="0.2">
      <c r="A5905" s="9" t="str">
        <f t="shared" si="92"/>
        <v>201130EMAQ215</v>
      </c>
      <c r="B5905" s="10">
        <v>2011</v>
      </c>
      <c r="C5905" s="10" t="s">
        <v>4</v>
      </c>
      <c r="D5905" s="10" t="s">
        <v>39</v>
      </c>
      <c r="E5905" s="10">
        <v>15</v>
      </c>
      <c r="F5905" s="10">
        <v>212011</v>
      </c>
      <c r="G5905" s="10">
        <v>7.8141604205336015E-2</v>
      </c>
      <c r="H5905" s="10">
        <v>0.66578620920612608</v>
      </c>
      <c r="I5905" s="10">
        <v>0.61376060676097</v>
      </c>
      <c r="J5905" s="10">
        <v>0.32451146402780989</v>
      </c>
      <c r="K5905" s="10">
        <v>0.37300894764894277</v>
      </c>
      <c r="L5905" s="10">
        <v>4.0563933003476237E-2</v>
      </c>
      <c r="M5905" s="10">
        <v>617.13924410562231</v>
      </c>
      <c r="N5905" s="10">
        <v>0.30423421426246749</v>
      </c>
      <c r="O5905" s="10">
        <v>0.21075321563503779</v>
      </c>
      <c r="P5905" s="10">
        <v>0.20722509681101453</v>
      </c>
      <c r="Q5905" s="10">
        <v>3.5281188240232817E-3</v>
      </c>
    </row>
    <row r="5906" spans="1:17" x14ac:dyDescent="0.2">
      <c r="A5906" s="9" t="str">
        <f t="shared" si="92"/>
        <v>201130EMAQ315</v>
      </c>
      <c r="B5906" s="10">
        <v>2011</v>
      </c>
      <c r="C5906" s="10" t="s">
        <v>4</v>
      </c>
      <c r="D5906" s="10" t="s">
        <v>41</v>
      </c>
      <c r="E5906" s="10">
        <v>15</v>
      </c>
      <c r="F5906" s="10">
        <v>208265</v>
      </c>
      <c r="G5906" s="10">
        <v>5.9221183127794216E-2</v>
      </c>
      <c r="H5906" s="10">
        <v>0.66695316063668886</v>
      </c>
      <c r="I5906" s="10">
        <v>0.62745540537296229</v>
      </c>
      <c r="J5906" s="10">
        <v>0.32676157779751758</v>
      </c>
      <c r="K5906" s="10">
        <v>0.36357045110796343</v>
      </c>
      <c r="L5906" s="10">
        <v>4.3084531726406264E-2</v>
      </c>
      <c r="M5906" s="10">
        <v>803.35195941137306</v>
      </c>
      <c r="N5906" s="10">
        <v>0.30847415232020625</v>
      </c>
      <c r="O5906" s="10">
        <v>0.20055221245748975</v>
      </c>
      <c r="P5906" s="10">
        <v>0.19875319277890818</v>
      </c>
      <c r="Q5906" s="10">
        <v>1.7990196785815644E-3</v>
      </c>
    </row>
    <row r="5907" spans="1:17" x14ac:dyDescent="0.2">
      <c r="A5907" s="9" t="str">
        <f t="shared" si="92"/>
        <v>201130EMAQ415</v>
      </c>
      <c r="B5907" s="10">
        <v>2011</v>
      </c>
      <c r="C5907" s="10" t="s">
        <v>4</v>
      </c>
      <c r="D5907" s="10" t="s">
        <v>43</v>
      </c>
      <c r="E5907" s="10">
        <v>15</v>
      </c>
      <c r="F5907" s="10">
        <v>179485</v>
      </c>
      <c r="G5907" s="10">
        <v>4.4856760250485725E-2</v>
      </c>
      <c r="H5907" s="10">
        <v>0.7197760258517425</v>
      </c>
      <c r="I5907" s="10">
        <v>0.68748920522606349</v>
      </c>
      <c r="J5907" s="10">
        <v>0.27397275538345822</v>
      </c>
      <c r="K5907" s="10">
        <v>0.30209209683260441</v>
      </c>
      <c r="L5907" s="10">
        <v>5.1046048416302198E-2</v>
      </c>
      <c r="M5907" s="10">
        <v>1071.0153248942413</v>
      </c>
      <c r="N5907" s="10">
        <v>0.34097982130308202</v>
      </c>
      <c r="O5907" s="10">
        <v>0.22522281341676983</v>
      </c>
      <c r="P5907" s="10">
        <v>0.21062142355185223</v>
      </c>
      <c r="Q5907" s="10">
        <v>1.4601389864917623E-2</v>
      </c>
    </row>
    <row r="5908" spans="1:17" x14ac:dyDescent="0.2">
      <c r="A5908" s="9" t="str">
        <f t="shared" si="92"/>
        <v>201130EMAQ515</v>
      </c>
      <c r="B5908" s="10">
        <v>2011</v>
      </c>
      <c r="C5908" s="10" t="s">
        <v>4</v>
      </c>
      <c r="D5908" s="10" t="s">
        <v>45</v>
      </c>
      <c r="E5908" s="10">
        <v>15</v>
      </c>
      <c r="F5908" s="10">
        <v>186955</v>
      </c>
      <c r="G5908" s="10">
        <v>2.6351712267790373E-2</v>
      </c>
      <c r="H5908" s="10">
        <v>0.72098633360969222</v>
      </c>
      <c r="I5908" s="10">
        <v>0.70198710919740048</v>
      </c>
      <c r="J5908" s="10">
        <v>0.27001150009360542</v>
      </c>
      <c r="K5908" s="10">
        <v>0.28801048380626354</v>
      </c>
      <c r="L5908" s="10">
        <v>5.8013960578748899E-2</v>
      </c>
      <c r="M5908" s="10">
        <v>3375.193790003048</v>
      </c>
      <c r="N5908" s="10">
        <v>0.32764322197865808</v>
      </c>
      <c r="O5908" s="10">
        <v>0.23145443533907525</v>
      </c>
      <c r="P5908" s="10">
        <v>0.17334026508594122</v>
      </c>
      <c r="Q5908" s="10">
        <v>5.8114170253134027E-2</v>
      </c>
    </row>
    <row r="5909" spans="1:17" x14ac:dyDescent="0.2">
      <c r="A5909" s="9" t="str">
        <f t="shared" si="92"/>
        <v>201115A17Q123</v>
      </c>
      <c r="B5909" s="10">
        <v>2011</v>
      </c>
      <c r="C5909" s="10" t="s">
        <v>0</v>
      </c>
      <c r="D5909" s="10" t="s">
        <v>37</v>
      </c>
      <c r="E5909" s="10">
        <v>23</v>
      </c>
      <c r="F5909" s="10">
        <v>55718</v>
      </c>
      <c r="G5909" s="10">
        <v>0.47048498845265591</v>
      </c>
      <c r="H5909" s="10">
        <v>0.19428191966689401</v>
      </c>
      <c r="I5909" s="10">
        <v>0.10287519293585556</v>
      </c>
      <c r="J5909" s="10">
        <v>0.10849276714885674</v>
      </c>
      <c r="K5909" s="10">
        <v>0.13133996195125452</v>
      </c>
      <c r="L5909" s="10">
        <v>0.85152015506658529</v>
      </c>
      <c r="M5909" s="10">
        <v>141.71667829727843</v>
      </c>
      <c r="N5909" s="10">
        <v>2.859040166552999E-2</v>
      </c>
      <c r="O5909" s="10">
        <v>0</v>
      </c>
      <c r="P5909" s="10">
        <v>0</v>
      </c>
      <c r="Q5909" s="10">
        <v>0</v>
      </c>
    </row>
    <row r="5910" spans="1:17" x14ac:dyDescent="0.2">
      <c r="A5910" s="9" t="str">
        <f t="shared" si="92"/>
        <v>201115A17Q223</v>
      </c>
      <c r="B5910" s="10">
        <v>2011</v>
      </c>
      <c r="C5910" s="10" t="s">
        <v>0</v>
      </c>
      <c r="D5910" s="10" t="s">
        <v>39</v>
      </c>
      <c r="E5910" s="10">
        <v>23</v>
      </c>
      <c r="F5910" s="10">
        <v>63046</v>
      </c>
      <c r="G5910" s="10">
        <v>0.16652957451581546</v>
      </c>
      <c r="H5910" s="10">
        <v>0.21211496367731497</v>
      </c>
      <c r="I5910" s="10">
        <v>0.17679154902769406</v>
      </c>
      <c r="J5910" s="10">
        <v>0.13640833676997749</v>
      </c>
      <c r="K5910" s="10">
        <v>0.14146813437807315</v>
      </c>
      <c r="L5910" s="10">
        <v>0.79286552675824007</v>
      </c>
      <c r="M5910" s="10">
        <v>280.32469047191819</v>
      </c>
      <c r="N5910" s="10">
        <v>9.5945817339720199E-2</v>
      </c>
      <c r="O5910" s="10">
        <v>4.5474732734828535E-2</v>
      </c>
      <c r="P5910" s="10">
        <v>4.5474732734828535E-2</v>
      </c>
      <c r="Q5910" s="10">
        <v>0</v>
      </c>
    </row>
    <row r="5911" spans="1:17" x14ac:dyDescent="0.2">
      <c r="A5911" s="9" t="str">
        <f t="shared" si="92"/>
        <v>201115A17Q323</v>
      </c>
      <c r="B5911" s="10">
        <v>2011</v>
      </c>
      <c r="C5911" s="10" t="s">
        <v>0</v>
      </c>
      <c r="D5911" s="10" t="s">
        <v>41</v>
      </c>
      <c r="E5911" s="10">
        <v>23</v>
      </c>
      <c r="F5911" s="10">
        <v>38840</v>
      </c>
      <c r="G5911" s="10">
        <v>0.17233535528596186</v>
      </c>
      <c r="H5911" s="10">
        <v>0.2376930998970134</v>
      </c>
      <c r="I5911" s="10">
        <v>0.19673017507723997</v>
      </c>
      <c r="J5911" s="10">
        <v>6.5525231719876412E-2</v>
      </c>
      <c r="K5911" s="10">
        <v>6.5525231719876412E-2</v>
      </c>
      <c r="L5911" s="10">
        <v>0.88529866117404732</v>
      </c>
      <c r="M5911" s="10">
        <v>354.55398508048683</v>
      </c>
      <c r="N5911" s="10">
        <v>0.11477857878475799</v>
      </c>
      <c r="O5911" s="10">
        <v>3.2749742533470648E-2</v>
      </c>
      <c r="P5911" s="10">
        <v>3.2749742533470648E-2</v>
      </c>
      <c r="Q5911" s="10">
        <v>0</v>
      </c>
    </row>
    <row r="5912" spans="1:17" x14ac:dyDescent="0.2">
      <c r="A5912" s="9" t="str">
        <f t="shared" si="92"/>
        <v>201115A17Q423</v>
      </c>
      <c r="B5912" s="10">
        <v>2011</v>
      </c>
      <c r="C5912" s="10" t="s">
        <v>0</v>
      </c>
      <c r="D5912" s="10" t="s">
        <v>43</v>
      </c>
      <c r="E5912" s="10">
        <v>23</v>
      </c>
      <c r="F5912" s="10">
        <v>22930</v>
      </c>
      <c r="G5912" s="10">
        <v>0</v>
      </c>
      <c r="H5912" s="10">
        <v>0.16672481465329264</v>
      </c>
      <c r="I5912" s="10">
        <v>0.16672481465329264</v>
      </c>
      <c r="J5912" s="10">
        <v>4.1735717400785001E-2</v>
      </c>
      <c r="K5912" s="10">
        <v>4.1735717400785001E-2</v>
      </c>
      <c r="L5912" s="10">
        <v>0.90261665939816838</v>
      </c>
      <c r="M5912" s="10">
        <v>340.96521056761708</v>
      </c>
      <c r="N5912" s="10">
        <v>6.9559529001308323E-2</v>
      </c>
      <c r="O5912" s="10">
        <v>2.7823811600523333E-2</v>
      </c>
      <c r="P5912" s="10">
        <v>2.7823811600523333E-2</v>
      </c>
      <c r="Q5912" s="10">
        <v>0</v>
      </c>
    </row>
    <row r="5913" spans="1:17" x14ac:dyDescent="0.2">
      <c r="A5913" s="9" t="str">
        <f t="shared" si="92"/>
        <v>201115A17Q523</v>
      </c>
      <c r="B5913" s="10">
        <v>2011</v>
      </c>
      <c r="C5913" s="10" t="s">
        <v>0</v>
      </c>
      <c r="D5913" s="10" t="s">
        <v>45</v>
      </c>
      <c r="E5913" s="10">
        <v>23</v>
      </c>
      <c r="F5913" s="10">
        <v>15602</v>
      </c>
      <c r="G5913" s="10">
        <v>0.19962335216572505</v>
      </c>
      <c r="H5913" s="10">
        <v>0.10210229457761826</v>
      </c>
      <c r="I5913" s="10">
        <v>8.1720292270221762E-2</v>
      </c>
      <c r="J5913" s="10">
        <v>6.1274195615946672E-2</v>
      </c>
      <c r="K5913" s="10">
        <v>6.1274195615946672E-2</v>
      </c>
      <c r="L5913" s="10">
        <v>0.91827970772977818</v>
      </c>
      <c r="M5913" s="10">
        <v>362.66666666666669</v>
      </c>
      <c r="N5913" s="10">
        <v>8.1720292270221762E-2</v>
      </c>
      <c r="O5913" s="10">
        <v>2.0382002307396486E-2</v>
      </c>
      <c r="P5913" s="10">
        <v>2.0382002307396486E-2</v>
      </c>
      <c r="Q5913" s="10">
        <v>0</v>
      </c>
    </row>
    <row r="5914" spans="1:17" x14ac:dyDescent="0.2">
      <c r="A5914" s="9" t="str">
        <f t="shared" si="92"/>
        <v>201115A29Q123</v>
      </c>
      <c r="B5914" s="10">
        <v>2011</v>
      </c>
      <c r="C5914" s="10" t="s">
        <v>3</v>
      </c>
      <c r="D5914" s="10" t="s">
        <v>37</v>
      </c>
      <c r="E5914" s="10">
        <v>23</v>
      </c>
      <c r="F5914" s="10">
        <v>209183</v>
      </c>
      <c r="G5914" s="10">
        <v>0.30032373560877301</v>
      </c>
      <c r="H5914" s="10">
        <v>0.44595402112026311</v>
      </c>
      <c r="I5914" s="10">
        <v>0.31202344358767203</v>
      </c>
      <c r="J5914" s="10">
        <v>0.29375714087664867</v>
      </c>
      <c r="K5914" s="10">
        <v>0.39724547405859939</v>
      </c>
      <c r="L5914" s="10">
        <v>0.3379146488959428</v>
      </c>
      <c r="M5914" s="10">
        <v>389.63836371993261</v>
      </c>
      <c r="N5914" s="10">
        <v>0.11432319595526276</v>
      </c>
      <c r="O5914" s="10">
        <v>3.2006473111689901E-2</v>
      </c>
      <c r="P5914" s="10">
        <v>3.2006473111689901E-2</v>
      </c>
      <c r="Q5914" s="10">
        <v>0</v>
      </c>
    </row>
    <row r="5915" spans="1:17" x14ac:dyDescent="0.2">
      <c r="A5915" s="9" t="str">
        <f t="shared" si="92"/>
        <v>201115A29Q223</v>
      </c>
      <c r="B5915" s="10">
        <v>2011</v>
      </c>
      <c r="C5915" s="10" t="s">
        <v>3</v>
      </c>
      <c r="D5915" s="10" t="s">
        <v>39</v>
      </c>
      <c r="E5915" s="10">
        <v>23</v>
      </c>
      <c r="F5915" s="10">
        <v>268745</v>
      </c>
      <c r="G5915" s="10">
        <v>0.14453890212125547</v>
      </c>
      <c r="H5915" s="10">
        <v>0.59834043424063699</v>
      </c>
      <c r="I5915" s="10">
        <v>0.51185696478074005</v>
      </c>
      <c r="J5915" s="10">
        <v>0.19905858713650487</v>
      </c>
      <c r="K5915" s="10">
        <v>0.26541144951533985</v>
      </c>
      <c r="L5915" s="10">
        <v>0.29027144691064022</v>
      </c>
      <c r="M5915" s="10">
        <v>504.96719952892943</v>
      </c>
      <c r="N5915" s="10">
        <v>0.2218115979823117</v>
      </c>
      <c r="O5915" s="10">
        <v>7.5920365389343811E-2</v>
      </c>
      <c r="P5915" s="10">
        <v>7.5920365389343811E-2</v>
      </c>
      <c r="Q5915" s="10">
        <v>0</v>
      </c>
    </row>
    <row r="5916" spans="1:17" x14ac:dyDescent="0.2">
      <c r="A5916" s="9" t="str">
        <f t="shared" si="92"/>
        <v>201115A29Q323</v>
      </c>
      <c r="B5916" s="10">
        <v>2011</v>
      </c>
      <c r="C5916" s="10" t="s">
        <v>3</v>
      </c>
      <c r="D5916" s="10" t="s">
        <v>41</v>
      </c>
      <c r="E5916" s="10">
        <v>23</v>
      </c>
      <c r="F5916" s="10">
        <v>221942</v>
      </c>
      <c r="G5916" s="10">
        <v>7.4817946910970171E-2</v>
      </c>
      <c r="H5916" s="10">
        <v>0.72886610015229203</v>
      </c>
      <c r="I5916" s="10">
        <v>0.67433383496589194</v>
      </c>
      <c r="J5916" s="10">
        <v>0.10040911589514377</v>
      </c>
      <c r="K5916" s="10">
        <v>0.13916698957385262</v>
      </c>
      <c r="L5916" s="10">
        <v>0.31128853484243629</v>
      </c>
      <c r="M5916" s="10">
        <v>603.21699418025833</v>
      </c>
      <c r="N5916" s="10">
        <v>0.26432606576905027</v>
      </c>
      <c r="O5916" s="10">
        <v>6.0349962097967731E-2</v>
      </c>
      <c r="P5916" s="10">
        <v>5.8915099447713247E-2</v>
      </c>
      <c r="Q5916" s="10">
        <v>1.4348626502544851E-3</v>
      </c>
    </row>
    <row r="5917" spans="1:17" x14ac:dyDescent="0.2">
      <c r="A5917" s="9" t="str">
        <f t="shared" si="92"/>
        <v>201115A29Q423</v>
      </c>
      <c r="B5917" s="10">
        <v>2011</v>
      </c>
      <c r="C5917" s="10" t="s">
        <v>3</v>
      </c>
      <c r="D5917" s="10" t="s">
        <v>43</v>
      </c>
      <c r="E5917" s="10">
        <v>23</v>
      </c>
      <c r="F5917" s="10">
        <v>163983</v>
      </c>
      <c r="G5917" s="10">
        <v>4.1465280151019544E-2</v>
      </c>
      <c r="H5917" s="10">
        <v>0.74945573626534456</v>
      </c>
      <c r="I5917" s="10">
        <v>0.71837934420031346</v>
      </c>
      <c r="J5917" s="10">
        <v>8.7435892744979662E-2</v>
      </c>
      <c r="K5917" s="10">
        <v>0.10298018697060062</v>
      </c>
      <c r="L5917" s="10">
        <v>0.31066025136751979</v>
      </c>
      <c r="M5917" s="10">
        <v>775.58111916605833</v>
      </c>
      <c r="N5917" s="10">
        <v>0.27186964502417932</v>
      </c>
      <c r="O5917" s="10">
        <v>8.1551136398285193E-2</v>
      </c>
      <c r="P5917" s="10">
        <v>7.5727361982644542E-2</v>
      </c>
      <c r="Q5917" s="10">
        <v>5.8237744156406455E-3</v>
      </c>
    </row>
    <row r="5918" spans="1:17" x14ac:dyDescent="0.2">
      <c r="A5918" s="9" t="str">
        <f t="shared" si="92"/>
        <v>201115A29Q523</v>
      </c>
      <c r="B5918" s="10">
        <v>2011</v>
      </c>
      <c r="C5918" s="10" t="s">
        <v>3</v>
      </c>
      <c r="D5918" s="10" t="s">
        <v>45</v>
      </c>
      <c r="E5918" s="10">
        <v>23</v>
      </c>
      <c r="F5918" s="10">
        <v>127061</v>
      </c>
      <c r="G5918" s="10">
        <v>5.746531746700196E-2</v>
      </c>
      <c r="H5918" s="10">
        <v>0.65410314730719887</v>
      </c>
      <c r="I5918" s="10">
        <v>0.61651490229102557</v>
      </c>
      <c r="J5918" s="10">
        <v>7.7718576116983185E-2</v>
      </c>
      <c r="K5918" s="10">
        <v>9.5261331171641969E-2</v>
      </c>
      <c r="L5918" s="10">
        <v>0.54635962254350268</v>
      </c>
      <c r="M5918" s="10">
        <v>1365.6018382587604</v>
      </c>
      <c r="N5918" s="10">
        <v>0.26815466586914949</v>
      </c>
      <c r="O5918" s="10">
        <v>5.5131000070832117E-2</v>
      </c>
      <c r="P5918" s="10">
        <v>4.5112190207852919E-2</v>
      </c>
      <c r="Q5918" s="10">
        <v>1.0018809862979199E-2</v>
      </c>
    </row>
    <row r="5919" spans="1:17" x14ac:dyDescent="0.2">
      <c r="A5919" s="9" t="str">
        <f t="shared" si="92"/>
        <v>201118A24Q123</v>
      </c>
      <c r="B5919" s="10">
        <v>2011</v>
      </c>
      <c r="C5919" s="10" t="s">
        <v>1</v>
      </c>
      <c r="D5919" s="10" t="s">
        <v>37</v>
      </c>
      <c r="E5919" s="10">
        <v>23</v>
      </c>
      <c r="F5919" s="10">
        <v>91065</v>
      </c>
      <c r="G5919" s="10">
        <v>0.35615790039797784</v>
      </c>
      <c r="H5919" s="10">
        <v>0.51045956185142483</v>
      </c>
      <c r="I5919" s="10">
        <v>0.32865535606434965</v>
      </c>
      <c r="J5919" s="10">
        <v>0.31823422829846815</v>
      </c>
      <c r="K5919" s="10">
        <v>0.47904244221160708</v>
      </c>
      <c r="L5919" s="10">
        <v>0.24124526437160271</v>
      </c>
      <c r="M5919" s="10">
        <v>374.9961241605132</v>
      </c>
      <c r="N5919" s="10">
        <v>0.11183220776368528</v>
      </c>
      <c r="O5919" s="10">
        <v>2.7947070773623236E-2</v>
      </c>
      <c r="P5919" s="10">
        <v>2.7947070773623236E-2</v>
      </c>
      <c r="Q5919" s="10">
        <v>0</v>
      </c>
    </row>
    <row r="5920" spans="1:17" x14ac:dyDescent="0.2">
      <c r="A5920" s="9" t="str">
        <f t="shared" si="92"/>
        <v>201118A24Q223</v>
      </c>
      <c r="B5920" s="10">
        <v>2011</v>
      </c>
      <c r="C5920" s="10" t="s">
        <v>1</v>
      </c>
      <c r="D5920" s="10" t="s">
        <v>39</v>
      </c>
      <c r="E5920" s="10">
        <v>23</v>
      </c>
      <c r="F5920" s="10">
        <v>125456</v>
      </c>
      <c r="G5920" s="10">
        <v>0.16976671418141362</v>
      </c>
      <c r="H5920" s="10">
        <v>0.68780289503889813</v>
      </c>
      <c r="I5920" s="10">
        <v>0.57103685754368061</v>
      </c>
      <c r="J5920" s="10">
        <v>0.21319825277388088</v>
      </c>
      <c r="K5920" s="10">
        <v>0.30966235174084938</v>
      </c>
      <c r="L5920" s="10">
        <v>0.20305923989287081</v>
      </c>
      <c r="M5920" s="10">
        <v>503.89794807370185</v>
      </c>
      <c r="N5920" s="10">
        <v>0.2543772025859658</v>
      </c>
      <c r="O5920" s="10">
        <v>7.8873554584175748E-2</v>
      </c>
      <c r="P5920" s="10">
        <v>7.8873554584175748E-2</v>
      </c>
      <c r="Q5920" s="10">
        <v>0</v>
      </c>
    </row>
    <row r="5921" spans="1:17" x14ac:dyDescent="0.2">
      <c r="A5921" s="9" t="str">
        <f t="shared" si="92"/>
        <v>201118A24Q323</v>
      </c>
      <c r="B5921" s="10">
        <v>2011</v>
      </c>
      <c r="C5921" s="10" t="s">
        <v>1</v>
      </c>
      <c r="D5921" s="10" t="s">
        <v>41</v>
      </c>
      <c r="E5921" s="10">
        <v>23</v>
      </c>
      <c r="F5921" s="10">
        <v>111771</v>
      </c>
      <c r="G5921" s="10">
        <v>8.9311350381336918E-2</v>
      </c>
      <c r="H5921" s="10">
        <v>0.7977024451780873</v>
      </c>
      <c r="I5921" s="10">
        <v>0.72645856259673802</v>
      </c>
      <c r="J5921" s="10">
        <v>0.11681026384303621</v>
      </c>
      <c r="K5921" s="10">
        <v>0.17096563509318161</v>
      </c>
      <c r="L5921" s="10">
        <v>0.2591906666308792</v>
      </c>
      <c r="M5921" s="10">
        <v>581.19870192248482</v>
      </c>
      <c r="N5921" s="10">
        <v>0.26275649825486974</v>
      </c>
      <c r="O5921" s="10">
        <v>4.5705364593146884E-2</v>
      </c>
      <c r="P5921" s="10">
        <v>4.5705364593146884E-2</v>
      </c>
      <c r="Q5921" s="10">
        <v>0</v>
      </c>
    </row>
    <row r="5922" spans="1:17" x14ac:dyDescent="0.2">
      <c r="A5922" s="9" t="str">
        <f t="shared" si="92"/>
        <v>201118A24Q423</v>
      </c>
      <c r="B5922" s="10">
        <v>2011</v>
      </c>
      <c r="C5922" s="10" t="s">
        <v>1</v>
      </c>
      <c r="D5922" s="10" t="s">
        <v>43</v>
      </c>
      <c r="E5922" s="10">
        <v>23</v>
      </c>
      <c r="F5922" s="10">
        <v>79594</v>
      </c>
      <c r="G5922" s="10">
        <v>5.4219663912357254E-2</v>
      </c>
      <c r="H5922" s="10">
        <v>0.8119456240420132</v>
      </c>
      <c r="I5922" s="10">
        <v>0.76792220519134613</v>
      </c>
      <c r="J5922" s="10">
        <v>9.6049953514083977E-2</v>
      </c>
      <c r="K5922" s="10">
        <v>0.116064024926502</v>
      </c>
      <c r="L5922" s="10">
        <v>0.29199437143503282</v>
      </c>
      <c r="M5922" s="10">
        <v>719.70328196066885</v>
      </c>
      <c r="N5922" s="10">
        <v>0.29998492348669498</v>
      </c>
      <c r="O5922" s="10">
        <v>5.9979395431816469E-2</v>
      </c>
      <c r="P5922" s="10">
        <v>5.5984119405985376E-2</v>
      </c>
      <c r="Q5922" s="10">
        <v>3.9952760258310932E-3</v>
      </c>
    </row>
    <row r="5923" spans="1:17" x14ac:dyDescent="0.2">
      <c r="A5923" s="9" t="str">
        <f t="shared" si="92"/>
        <v>201118A24Q523</v>
      </c>
      <c r="B5923" s="10">
        <v>2011</v>
      </c>
      <c r="C5923" s="10" t="s">
        <v>1</v>
      </c>
      <c r="D5923" s="10" t="s">
        <v>45</v>
      </c>
      <c r="E5923" s="10">
        <v>23</v>
      </c>
      <c r="F5923" s="10">
        <v>56372</v>
      </c>
      <c r="G5923" s="10">
        <v>7.1444593988335581E-2</v>
      </c>
      <c r="H5923" s="10">
        <v>0.63265450933087353</v>
      </c>
      <c r="I5923" s="10">
        <v>0.58745476477683956</v>
      </c>
      <c r="J5923" s="10">
        <v>8.4811608600014188E-2</v>
      </c>
      <c r="K5923" s="10">
        <v>9.6111544738522667E-2</v>
      </c>
      <c r="L5923" s="10">
        <v>0.68361952742496279</v>
      </c>
      <c r="M5923" s="10">
        <v>943.22387969561544</v>
      </c>
      <c r="N5923" s="10">
        <v>0.27680408713545734</v>
      </c>
      <c r="O5923" s="10">
        <v>3.3864329809125099E-2</v>
      </c>
      <c r="P5923" s="10">
        <v>2.8223231391470944E-2</v>
      </c>
      <c r="Q5923" s="10">
        <v>5.641098417654155E-3</v>
      </c>
    </row>
    <row r="5924" spans="1:17" x14ac:dyDescent="0.2">
      <c r="A5924" s="9" t="str">
        <f t="shared" si="92"/>
        <v>201125A29Q123</v>
      </c>
      <c r="B5924" s="10">
        <v>2011</v>
      </c>
      <c r="C5924" s="10" t="s">
        <v>2</v>
      </c>
      <c r="D5924" s="10" t="s">
        <v>37</v>
      </c>
      <c r="E5924" s="10">
        <v>23</v>
      </c>
      <c r="F5924" s="10">
        <v>62400</v>
      </c>
      <c r="G5924" s="10">
        <v>0.17697909717589505</v>
      </c>
      <c r="H5924" s="10">
        <v>0.57653846153846156</v>
      </c>
      <c r="I5924" s="10">
        <v>0.47450320512820515</v>
      </c>
      <c r="J5924" s="10">
        <v>0.42346153846153844</v>
      </c>
      <c r="K5924" s="10">
        <v>0.51530448717948718</v>
      </c>
      <c r="L5924" s="10">
        <v>2.0384615384615383E-2</v>
      </c>
      <c r="M5924" s="10">
        <v>452.43395589178965</v>
      </c>
      <c r="N5924" s="10">
        <v>0.19492276219777388</v>
      </c>
      <c r="O5924" s="10">
        <v>6.6687070118071554E-2</v>
      </c>
      <c r="P5924" s="10">
        <v>6.6687070118071554E-2</v>
      </c>
      <c r="Q5924" s="10">
        <v>0</v>
      </c>
    </row>
    <row r="5925" spans="1:17" x14ac:dyDescent="0.2">
      <c r="A5925" s="9" t="str">
        <f t="shared" si="92"/>
        <v>201125A29Q223</v>
      </c>
      <c r="B5925" s="10">
        <v>2011</v>
      </c>
      <c r="C5925" s="10" t="s">
        <v>2</v>
      </c>
      <c r="D5925" s="10" t="s">
        <v>39</v>
      </c>
      <c r="E5925" s="10">
        <v>23</v>
      </c>
      <c r="F5925" s="10">
        <v>80243</v>
      </c>
      <c r="G5925" s="10">
        <v>0.10412339096157935</v>
      </c>
      <c r="H5925" s="10">
        <v>0.76192315840634073</v>
      </c>
      <c r="I5925" s="10">
        <v>0.68258913550091593</v>
      </c>
      <c r="J5925" s="10">
        <v>0.22617549194322245</v>
      </c>
      <c r="K5925" s="10">
        <v>0.29360816519821042</v>
      </c>
      <c r="L5925" s="10">
        <v>3.1741086449908404E-2</v>
      </c>
      <c r="M5925" s="10">
        <v>552.07921786281565</v>
      </c>
      <c r="N5925" s="10">
        <v>0.26991762521341428</v>
      </c>
      <c r="O5925" s="10">
        <v>9.5235721495956036E-2</v>
      </c>
      <c r="P5925" s="10">
        <v>9.5235721495956036E-2</v>
      </c>
      <c r="Q5925" s="10">
        <v>0</v>
      </c>
    </row>
    <row r="5926" spans="1:17" x14ac:dyDescent="0.2">
      <c r="A5926" s="9" t="str">
        <f t="shared" si="92"/>
        <v>201125A29Q323</v>
      </c>
      <c r="B5926" s="10">
        <v>2011</v>
      </c>
      <c r="C5926" s="10" t="s">
        <v>2</v>
      </c>
      <c r="D5926" s="10" t="s">
        <v>41</v>
      </c>
      <c r="E5926" s="10">
        <v>23</v>
      </c>
      <c r="F5926" s="10">
        <v>71331</v>
      </c>
      <c r="G5926" s="10">
        <v>4.0221541957269541E-2</v>
      </c>
      <c r="H5926" s="10">
        <v>0.88844962218390322</v>
      </c>
      <c r="I5926" s="10">
        <v>0.85271480842831304</v>
      </c>
      <c r="J5926" s="10">
        <v>9.3703999663540399E-2</v>
      </c>
      <c r="K5926" s="10">
        <v>0.12943881341913052</v>
      </c>
      <c r="L5926" s="10">
        <v>8.0371787862219796E-2</v>
      </c>
      <c r="M5926" s="10">
        <v>663.84754623921083</v>
      </c>
      <c r="N5926" s="10">
        <v>0.34820765165215684</v>
      </c>
      <c r="O5926" s="10">
        <v>9.8260223465253538E-2</v>
      </c>
      <c r="P5926" s="10">
        <v>9.3802133714654221E-2</v>
      </c>
      <c r="Q5926" s="10">
        <v>4.458089750599319E-3</v>
      </c>
    </row>
    <row r="5927" spans="1:17" x14ac:dyDescent="0.2">
      <c r="A5927" s="9" t="str">
        <f t="shared" si="92"/>
        <v>201125A29Q423</v>
      </c>
      <c r="B5927" s="10">
        <v>2011</v>
      </c>
      <c r="C5927" s="10" t="s">
        <v>2</v>
      </c>
      <c r="D5927" s="10" t="s">
        <v>43</v>
      </c>
      <c r="E5927" s="10">
        <v>23</v>
      </c>
      <c r="F5927" s="10">
        <v>61459</v>
      </c>
      <c r="G5927" s="10">
        <v>2.9238369850685963E-2</v>
      </c>
      <c r="H5927" s="10">
        <v>0.88594022030947461</v>
      </c>
      <c r="I5927" s="10">
        <v>0.86003677248246801</v>
      </c>
      <c r="J5927" s="10">
        <v>9.3330513024943454E-2</v>
      </c>
      <c r="K5927" s="10">
        <v>0.10888559852910071</v>
      </c>
      <c r="L5927" s="10">
        <v>0.11397842464081745</v>
      </c>
      <c r="M5927" s="10">
        <v>871.63087197532968</v>
      </c>
      <c r="N5927" s="10">
        <v>0.31093899998372898</v>
      </c>
      <c r="O5927" s="10">
        <v>0.12953351014497469</v>
      </c>
      <c r="P5927" s="10">
        <v>0.11916887681218373</v>
      </c>
      <c r="Q5927" s="10">
        <v>1.0364633332790966E-2</v>
      </c>
    </row>
    <row r="5928" spans="1:17" x14ac:dyDescent="0.2">
      <c r="A5928" s="9" t="str">
        <f t="shared" si="92"/>
        <v>201125A29Q523</v>
      </c>
      <c r="B5928" s="10">
        <v>2011</v>
      </c>
      <c r="C5928" s="10" t="s">
        <v>2</v>
      </c>
      <c r="D5928" s="10" t="s">
        <v>45</v>
      </c>
      <c r="E5928" s="10">
        <v>23</v>
      </c>
      <c r="F5928" s="10">
        <v>55087</v>
      </c>
      <c r="G5928" s="10">
        <v>4.1653945130195838E-2</v>
      </c>
      <c r="H5928" s="10">
        <v>0.83239239748034921</v>
      </c>
      <c r="I5928" s="10">
        <v>0.79771997022891061</v>
      </c>
      <c r="J5928" s="10">
        <v>7.5117541343692709E-2</v>
      </c>
      <c r="K5928" s="10">
        <v>0.1040172817543159</v>
      </c>
      <c r="L5928" s="10">
        <v>0.30056093089113584</v>
      </c>
      <c r="M5928" s="10">
        <v>1713.0033224103404</v>
      </c>
      <c r="N5928" s="10">
        <v>0.31210630457276672</v>
      </c>
      <c r="O5928" s="10">
        <v>8.6735527438415602E-2</v>
      </c>
      <c r="P5928" s="10">
        <v>6.9399313812696276E-2</v>
      </c>
      <c r="Q5928" s="10">
        <v>1.7336213625719316E-2</v>
      </c>
    </row>
    <row r="5929" spans="1:17" x14ac:dyDescent="0.2">
      <c r="A5929" s="9" t="str">
        <f t="shared" si="92"/>
        <v>201130EMAQ123</v>
      </c>
      <c r="B5929" s="10">
        <v>2011</v>
      </c>
      <c r="C5929" s="10" t="s">
        <v>4</v>
      </c>
      <c r="D5929" s="10" t="s">
        <v>37</v>
      </c>
      <c r="E5929" s="10">
        <v>23</v>
      </c>
      <c r="F5929" s="10">
        <v>302197</v>
      </c>
      <c r="G5929" s="10">
        <v>0.10232921890535199</v>
      </c>
      <c r="H5929" s="10">
        <v>0.54582937620161687</v>
      </c>
      <c r="I5929" s="10">
        <v>0.48997508247930988</v>
      </c>
      <c r="J5929" s="10">
        <v>0.44574234687968445</v>
      </c>
      <c r="K5929" s="10">
        <v>0.49843645039494106</v>
      </c>
      <c r="L5929" s="10">
        <v>1.8971068541381947E-2</v>
      </c>
      <c r="M5929" s="10">
        <v>409.42035807630225</v>
      </c>
      <c r="N5929" s="10">
        <v>0.24365115799418507</v>
      </c>
      <c r="O5929" s="10">
        <v>0.15784116085507274</v>
      </c>
      <c r="P5929" s="10">
        <v>0.15466424489198485</v>
      </c>
      <c r="Q5929" s="10">
        <v>3.1769159630878957E-3</v>
      </c>
    </row>
    <row r="5930" spans="1:17" x14ac:dyDescent="0.2">
      <c r="A5930" s="9" t="str">
        <f t="shared" si="92"/>
        <v>201130EMAQ223</v>
      </c>
      <c r="B5930" s="10">
        <v>2011</v>
      </c>
      <c r="C5930" s="10" t="s">
        <v>4</v>
      </c>
      <c r="D5930" s="10" t="s">
        <v>39</v>
      </c>
      <c r="E5930" s="10">
        <v>23</v>
      </c>
      <c r="F5930" s="10">
        <v>420671</v>
      </c>
      <c r="G5930" s="10">
        <v>4.3010914056960198E-2</v>
      </c>
      <c r="H5930" s="10">
        <v>0.63359965388629114</v>
      </c>
      <c r="I5930" s="10">
        <v>0.60634795362646821</v>
      </c>
      <c r="J5930" s="10">
        <v>0.36261829315545879</v>
      </c>
      <c r="K5930" s="10">
        <v>0.38684387561776307</v>
      </c>
      <c r="L5930" s="10">
        <v>1.5888901302918434E-2</v>
      </c>
      <c r="M5930" s="10">
        <v>544.67500284232358</v>
      </c>
      <c r="N5930" s="10">
        <v>0.305227969613589</v>
      </c>
      <c r="O5930" s="10">
        <v>0.18071855373654619</v>
      </c>
      <c r="P5930" s="10">
        <v>0.17844148040763189</v>
      </c>
      <c r="Q5930" s="10">
        <v>2.2770733289143009E-3</v>
      </c>
    </row>
    <row r="5931" spans="1:17" x14ac:dyDescent="0.2">
      <c r="A5931" s="9" t="str">
        <f t="shared" si="92"/>
        <v>201130EMAQ323</v>
      </c>
      <c r="B5931" s="10">
        <v>2011</v>
      </c>
      <c r="C5931" s="10" t="s">
        <v>4</v>
      </c>
      <c r="D5931" s="10" t="s">
        <v>41</v>
      </c>
      <c r="E5931" s="10">
        <v>23</v>
      </c>
      <c r="F5931" s="10">
        <v>406934</v>
      </c>
      <c r="G5931" s="10">
        <v>2.0457062089243132E-2</v>
      </c>
      <c r="H5931" s="10">
        <v>0.65023566475153216</v>
      </c>
      <c r="I5931" s="10">
        <v>0.63693375338506986</v>
      </c>
      <c r="J5931" s="10">
        <v>0.3435053350174721</v>
      </c>
      <c r="K5931" s="10">
        <v>0.35680724638393452</v>
      </c>
      <c r="L5931" s="10">
        <v>1.7216551086908442E-2</v>
      </c>
      <c r="M5931" s="10">
        <v>683.14153323816504</v>
      </c>
      <c r="N5931" s="10">
        <v>0.32966523689789479</v>
      </c>
      <c r="O5931" s="10">
        <v>0.21978997189764829</v>
      </c>
      <c r="P5931" s="10">
        <v>0.20879800818419367</v>
      </c>
      <c r="Q5931" s="10">
        <v>1.0991963713454617E-2</v>
      </c>
    </row>
    <row r="5932" spans="1:17" x14ac:dyDescent="0.2">
      <c r="A5932" s="9" t="str">
        <f t="shared" si="92"/>
        <v>201130EMAQ423</v>
      </c>
      <c r="B5932" s="10">
        <v>2011</v>
      </c>
      <c r="C5932" s="10" t="s">
        <v>4</v>
      </c>
      <c r="D5932" s="10" t="s">
        <v>43</v>
      </c>
      <c r="E5932" s="10">
        <v>23</v>
      </c>
      <c r="F5932" s="10">
        <v>312988</v>
      </c>
      <c r="G5932" s="10">
        <v>1.2983952469216929E-2</v>
      </c>
      <c r="H5932" s="10">
        <v>0.70500146970490885</v>
      </c>
      <c r="I5932" s="10">
        <v>0.69584776413153215</v>
      </c>
      <c r="J5932" s="10">
        <v>0.2919441000932943</v>
      </c>
      <c r="K5932" s="10">
        <v>0.30008179227318621</v>
      </c>
      <c r="L5932" s="10">
        <v>3.8659629123161274E-2</v>
      </c>
      <c r="M5932" s="10">
        <v>1025.0180080076402</v>
      </c>
      <c r="N5932" s="10">
        <v>0.33438236348734762</v>
      </c>
      <c r="O5932" s="10">
        <v>0.22224605573199469</v>
      </c>
      <c r="P5932" s="10">
        <v>0.19981943448417169</v>
      </c>
      <c r="Q5932" s="10">
        <v>2.2426621247822968E-2</v>
      </c>
    </row>
    <row r="5933" spans="1:17" x14ac:dyDescent="0.2">
      <c r="A5933" s="9" t="str">
        <f t="shared" si="92"/>
        <v>201130EMAQ523</v>
      </c>
      <c r="B5933" s="10">
        <v>2011</v>
      </c>
      <c r="C5933" s="10" t="s">
        <v>4</v>
      </c>
      <c r="D5933" s="10" t="s">
        <v>45</v>
      </c>
      <c r="E5933" s="10">
        <v>23</v>
      </c>
      <c r="F5933" s="10">
        <v>346137</v>
      </c>
      <c r="G5933" s="10">
        <v>1.4125273112800625E-2</v>
      </c>
      <c r="H5933" s="10">
        <v>0.71666998905057822</v>
      </c>
      <c r="I5933" s="10">
        <v>0.70654682972349103</v>
      </c>
      <c r="J5933" s="10">
        <v>0.28240841054264643</v>
      </c>
      <c r="K5933" s="10">
        <v>0.29161285849244661</v>
      </c>
      <c r="L5933" s="10">
        <v>5.5180463226988156E-2</v>
      </c>
      <c r="M5933" s="10">
        <v>3100.8092958022912</v>
      </c>
      <c r="N5933" s="10">
        <v>0.31461242224899388</v>
      </c>
      <c r="O5933" s="10">
        <v>0.23089990379531805</v>
      </c>
      <c r="P5933" s="10">
        <v>0.17018983812767777</v>
      </c>
      <c r="Q5933" s="10">
        <v>6.071006566764027E-2</v>
      </c>
    </row>
    <row r="5934" spans="1:17" x14ac:dyDescent="0.2">
      <c r="A5934" s="9" t="str">
        <f t="shared" si="92"/>
        <v>201115A17Q126</v>
      </c>
      <c r="B5934" s="10">
        <v>2011</v>
      </c>
      <c r="C5934" s="10" t="s">
        <v>0</v>
      </c>
      <c r="D5934" s="10" t="s">
        <v>37</v>
      </c>
      <c r="E5934" s="10">
        <v>26</v>
      </c>
      <c r="F5934" s="10">
        <v>58441</v>
      </c>
      <c r="G5934" s="10">
        <v>0.71433578689099198</v>
      </c>
      <c r="H5934" s="10">
        <v>9.7636932975137314E-2</v>
      </c>
      <c r="I5934" s="10">
        <v>2.7891377628719564E-2</v>
      </c>
      <c r="J5934" s="10">
        <v>0.14881675536010677</v>
      </c>
      <c r="K5934" s="10">
        <v>0.16739959959617393</v>
      </c>
      <c r="L5934" s="10">
        <v>0.80934617819681387</v>
      </c>
      <c r="M5934" s="10">
        <v>431.55582822085887</v>
      </c>
      <c r="N5934" s="10">
        <v>1.3928577539740935E-2</v>
      </c>
      <c r="O5934" s="10">
        <v>9.2743108434147261E-3</v>
      </c>
      <c r="P5934" s="10">
        <v>9.2743108434147261E-3</v>
      </c>
      <c r="Q5934" s="10">
        <v>0</v>
      </c>
    </row>
    <row r="5935" spans="1:17" x14ac:dyDescent="0.2">
      <c r="A5935" s="9" t="str">
        <f t="shared" si="92"/>
        <v>201115A17Q226</v>
      </c>
      <c r="B5935" s="10">
        <v>2011</v>
      </c>
      <c r="C5935" s="10" t="s">
        <v>0</v>
      </c>
      <c r="D5935" s="10" t="s">
        <v>39</v>
      </c>
      <c r="E5935" s="10">
        <v>26</v>
      </c>
      <c r="F5935" s="10">
        <v>49746</v>
      </c>
      <c r="G5935" s="10">
        <v>0.46682202870109163</v>
      </c>
      <c r="H5935" s="10">
        <v>0.16389257427732884</v>
      </c>
      <c r="I5935" s="10">
        <v>8.7383910264141842E-2</v>
      </c>
      <c r="J5935" s="10">
        <v>0.14754955172275158</v>
      </c>
      <c r="K5935" s="10">
        <v>0.16393277851485547</v>
      </c>
      <c r="L5935" s="10">
        <v>0.81419611627065491</v>
      </c>
      <c r="M5935" s="10">
        <v>309.0561306648263</v>
      </c>
      <c r="N5935" s="10">
        <v>6.5532907168415547E-2</v>
      </c>
      <c r="O5935" s="10">
        <v>1.0915450488481486E-2</v>
      </c>
      <c r="P5935" s="10">
        <v>1.0915450488481486E-2</v>
      </c>
      <c r="Q5935" s="10">
        <v>0</v>
      </c>
    </row>
    <row r="5936" spans="1:17" x14ac:dyDescent="0.2">
      <c r="A5936" s="9" t="str">
        <f t="shared" si="92"/>
        <v>201115A17Q326</v>
      </c>
      <c r="B5936" s="10">
        <v>2011</v>
      </c>
      <c r="C5936" s="10" t="s">
        <v>0</v>
      </c>
      <c r="D5936" s="10" t="s">
        <v>41</v>
      </c>
      <c r="E5936" s="10">
        <v>26</v>
      </c>
      <c r="F5936" s="10">
        <v>31799</v>
      </c>
      <c r="G5936" s="10">
        <v>0.21060782036391792</v>
      </c>
      <c r="H5936" s="10">
        <v>0.16245793892889712</v>
      </c>
      <c r="I5936" s="10">
        <v>0.12824302651026762</v>
      </c>
      <c r="J5936" s="10">
        <v>9.3996666561841566E-2</v>
      </c>
      <c r="K5936" s="10">
        <v>0.11965785087581371</v>
      </c>
      <c r="L5936" s="10">
        <v>0.83757350860089941</v>
      </c>
      <c r="M5936" s="10">
        <v>409.74497302599315</v>
      </c>
      <c r="N5936" s="10">
        <v>0.10258184219629549</v>
      </c>
      <c r="O5936" s="10">
        <v>2.5661184313972137E-2</v>
      </c>
      <c r="P5936" s="10">
        <v>2.5661184313972137E-2</v>
      </c>
      <c r="Q5936" s="10">
        <v>0</v>
      </c>
    </row>
    <row r="5937" spans="1:17" x14ac:dyDescent="0.2">
      <c r="A5937" s="9" t="str">
        <f t="shared" si="92"/>
        <v>201115A17Q426</v>
      </c>
      <c r="B5937" s="10">
        <v>2011</v>
      </c>
      <c r="C5937" s="10" t="s">
        <v>0</v>
      </c>
      <c r="D5937" s="10" t="s">
        <v>43</v>
      </c>
      <c r="E5937" s="10">
        <v>26</v>
      </c>
      <c r="F5937" s="10">
        <v>15221</v>
      </c>
      <c r="G5937" s="10">
        <v>0.24977000919963202</v>
      </c>
      <c r="H5937" s="10">
        <v>0.1428289862689705</v>
      </c>
      <c r="I5937" s="10">
        <v>0.10715458905459563</v>
      </c>
      <c r="J5937" s="10">
        <v>8.9350239800275941E-2</v>
      </c>
      <c r="K5937" s="10">
        <v>0.10715458905459563</v>
      </c>
      <c r="L5937" s="10">
        <v>0.83930096577097435</v>
      </c>
      <c r="M5937" s="10">
        <v>564.79460453709385</v>
      </c>
      <c r="N5937" s="10">
        <v>8.928454109454044E-2</v>
      </c>
      <c r="O5937" s="10">
        <v>5.3610143880165557E-2</v>
      </c>
      <c r="P5937" s="10">
        <v>5.3610143880165557E-2</v>
      </c>
      <c r="Q5937" s="10">
        <v>0</v>
      </c>
    </row>
    <row r="5938" spans="1:17" x14ac:dyDescent="0.2">
      <c r="A5938" s="9" t="str">
        <f t="shared" si="92"/>
        <v>201115A17Q526</v>
      </c>
      <c r="B5938" s="10">
        <v>2011</v>
      </c>
      <c r="C5938" s="10" t="s">
        <v>0</v>
      </c>
      <c r="D5938" s="10" t="s">
        <v>45</v>
      </c>
      <c r="E5938" s="10">
        <v>26</v>
      </c>
      <c r="F5938" s="10">
        <v>13868</v>
      </c>
      <c r="G5938" s="10">
        <v>0.5</v>
      </c>
      <c r="H5938" s="10">
        <v>3.9226997404095763E-2</v>
      </c>
      <c r="I5938" s="10">
        <v>1.9613498702047882E-2</v>
      </c>
      <c r="J5938" s="10">
        <v>5.8768387655033172E-2</v>
      </c>
      <c r="K5938" s="10">
        <v>5.8768387655033172E-2</v>
      </c>
      <c r="L5938" s="10">
        <v>0.9216181136429189</v>
      </c>
      <c r="M5938" s="10">
        <v>1200</v>
      </c>
      <c r="N5938" s="10">
        <v>1.9613498702047882E-2</v>
      </c>
      <c r="O5938" s="10">
        <v>0</v>
      </c>
      <c r="P5938" s="10">
        <v>0</v>
      </c>
      <c r="Q5938" s="10">
        <v>0</v>
      </c>
    </row>
    <row r="5939" spans="1:17" x14ac:dyDescent="0.2">
      <c r="A5939" s="9" t="str">
        <f t="shared" si="92"/>
        <v>201115A29Q126</v>
      </c>
      <c r="B5939" s="10">
        <v>2011</v>
      </c>
      <c r="C5939" s="10" t="s">
        <v>3</v>
      </c>
      <c r="D5939" s="10" t="s">
        <v>37</v>
      </c>
      <c r="E5939" s="10">
        <v>26</v>
      </c>
      <c r="F5939" s="10">
        <v>211207</v>
      </c>
      <c r="G5939" s="10">
        <v>0.50003261876492311</v>
      </c>
      <c r="H5939" s="10">
        <v>0.36288096511952728</v>
      </c>
      <c r="I5939" s="10">
        <v>0.18142864583086735</v>
      </c>
      <c r="J5939" s="10">
        <v>0.338511507667833</v>
      </c>
      <c r="K5939" s="10">
        <v>0.48135241729677519</v>
      </c>
      <c r="L5939" s="10">
        <v>0.35781011046035405</v>
      </c>
      <c r="M5939" s="10">
        <v>483.11529528432368</v>
      </c>
      <c r="N5939" s="10">
        <v>7.9985569369087114E-2</v>
      </c>
      <c r="O5939" s="10">
        <v>3.6124046462834007E-2</v>
      </c>
      <c r="P5939" s="10">
        <v>3.6124046462834007E-2</v>
      </c>
      <c r="Q5939" s="10">
        <v>0</v>
      </c>
    </row>
    <row r="5940" spans="1:17" x14ac:dyDescent="0.2">
      <c r="A5940" s="9" t="str">
        <f t="shared" si="92"/>
        <v>201115A29Q226</v>
      </c>
      <c r="B5940" s="10">
        <v>2011</v>
      </c>
      <c r="C5940" s="10" t="s">
        <v>3</v>
      </c>
      <c r="D5940" s="10" t="s">
        <v>39</v>
      </c>
      <c r="E5940" s="10">
        <v>26</v>
      </c>
      <c r="F5940" s="10">
        <v>219371</v>
      </c>
      <c r="G5940" s="10">
        <v>0.23263671409793837</v>
      </c>
      <c r="H5940" s="10">
        <v>0.51673648750290602</v>
      </c>
      <c r="I5940" s="10">
        <v>0.39652460899571956</v>
      </c>
      <c r="J5940" s="10">
        <v>0.2527863755920336</v>
      </c>
      <c r="K5940" s="10">
        <v>0.34200965487689805</v>
      </c>
      <c r="L5940" s="10">
        <v>0.31722059889411092</v>
      </c>
      <c r="M5940" s="10">
        <v>579.8563102108385</v>
      </c>
      <c r="N5940" s="10">
        <v>0.18261000699182459</v>
      </c>
      <c r="O5940" s="10">
        <v>5.2169065060527264E-2</v>
      </c>
      <c r="P5940" s="10">
        <v>5.0926074021944275E-2</v>
      </c>
      <c r="Q5940" s="10">
        <v>1.2429910385829902E-3</v>
      </c>
    </row>
    <row r="5941" spans="1:17" x14ac:dyDescent="0.2">
      <c r="A5941" s="9" t="str">
        <f t="shared" si="92"/>
        <v>201115A29Q326</v>
      </c>
      <c r="B5941" s="10">
        <v>2011</v>
      </c>
      <c r="C5941" s="10" t="s">
        <v>3</v>
      </c>
      <c r="D5941" s="10" t="s">
        <v>41</v>
      </c>
      <c r="E5941" s="10">
        <v>26</v>
      </c>
      <c r="F5941" s="10">
        <v>157108</v>
      </c>
      <c r="G5941" s="10">
        <v>0.11493936324025533</v>
      </c>
      <c r="H5941" s="10">
        <v>0.64714082032741804</v>
      </c>
      <c r="I5941" s="10">
        <v>0.5727588665122082</v>
      </c>
      <c r="J5941" s="10">
        <v>0.12798839015199734</v>
      </c>
      <c r="K5941" s="10">
        <v>0.17294472592102247</v>
      </c>
      <c r="L5941" s="10">
        <v>0.36157293072281488</v>
      </c>
      <c r="M5941" s="10">
        <v>662.41695838195255</v>
      </c>
      <c r="N5941" s="10">
        <v>0.24746034574942077</v>
      </c>
      <c r="O5941" s="10">
        <v>5.3650991674516896E-2</v>
      </c>
      <c r="P5941" s="10">
        <v>5.1919698551315022E-2</v>
      </c>
      <c r="Q5941" s="10">
        <v>1.7312931232018739E-3</v>
      </c>
    </row>
    <row r="5942" spans="1:17" x14ac:dyDescent="0.2">
      <c r="A5942" s="9" t="str">
        <f t="shared" si="92"/>
        <v>201115A29Q426</v>
      </c>
      <c r="B5942" s="10">
        <v>2011</v>
      </c>
      <c r="C5942" s="10" t="s">
        <v>3</v>
      </c>
      <c r="D5942" s="10" t="s">
        <v>43</v>
      </c>
      <c r="E5942" s="10">
        <v>26</v>
      </c>
      <c r="F5942" s="10">
        <v>122055</v>
      </c>
      <c r="G5942" s="10">
        <v>8.8884477040220483E-2</v>
      </c>
      <c r="H5942" s="10">
        <v>0.70155257875547905</v>
      </c>
      <c r="I5942" s="10">
        <v>0.63919544467658018</v>
      </c>
      <c r="J5942" s="10">
        <v>0.13810986850190488</v>
      </c>
      <c r="K5942" s="10">
        <v>0.16927614599975421</v>
      </c>
      <c r="L5942" s="10">
        <v>0.32292818811191676</v>
      </c>
      <c r="M5942" s="10">
        <v>839.82579437814832</v>
      </c>
      <c r="N5942" s="10">
        <v>0.24724099791077792</v>
      </c>
      <c r="O5942" s="10">
        <v>3.5647863668018517E-2</v>
      </c>
      <c r="P5942" s="10">
        <v>3.5647863668018517E-2</v>
      </c>
      <c r="Q5942" s="10">
        <v>0</v>
      </c>
    </row>
    <row r="5943" spans="1:17" x14ac:dyDescent="0.2">
      <c r="A5943" s="9" t="str">
        <f t="shared" si="92"/>
        <v>201115A29Q526</v>
      </c>
      <c r="B5943" s="10">
        <v>2011</v>
      </c>
      <c r="C5943" s="10" t="s">
        <v>3</v>
      </c>
      <c r="D5943" s="10" t="s">
        <v>45</v>
      </c>
      <c r="E5943" s="10">
        <v>26</v>
      </c>
      <c r="F5943" s="10">
        <v>101947</v>
      </c>
      <c r="G5943" s="10">
        <v>0.13250306549070012</v>
      </c>
      <c r="H5943" s="10">
        <v>0.66396264725788889</v>
      </c>
      <c r="I5943" s="10">
        <v>0.57598556112489818</v>
      </c>
      <c r="J5943" s="10">
        <v>7.7324492138071743E-2</v>
      </c>
      <c r="K5943" s="10">
        <v>0.11198956320441013</v>
      </c>
      <c r="L5943" s="10">
        <v>0.48263313290239046</v>
      </c>
      <c r="M5943" s="10">
        <v>1704.5657527247956</v>
      </c>
      <c r="N5943" s="10">
        <v>0.21872149254024151</v>
      </c>
      <c r="O5943" s="10">
        <v>5.8677548137757857E-2</v>
      </c>
      <c r="P5943" s="10">
        <v>5.0693007150774419E-2</v>
      </c>
      <c r="Q5943" s="10">
        <v>7.9845409869834325E-3</v>
      </c>
    </row>
    <row r="5944" spans="1:17" x14ac:dyDescent="0.2">
      <c r="A5944" s="9" t="str">
        <f t="shared" si="92"/>
        <v>201118A24Q126</v>
      </c>
      <c r="B5944" s="10">
        <v>2011</v>
      </c>
      <c r="C5944" s="10" t="s">
        <v>1</v>
      </c>
      <c r="D5944" s="10" t="s">
        <v>37</v>
      </c>
      <c r="E5944" s="10">
        <v>26</v>
      </c>
      <c r="F5944" s="10">
        <v>86992</v>
      </c>
      <c r="G5944" s="10">
        <v>0.50361219282932723</v>
      </c>
      <c r="H5944" s="10">
        <v>0.42802786463123044</v>
      </c>
      <c r="I5944" s="10">
        <v>0.21246781313224206</v>
      </c>
      <c r="J5944" s="10">
        <v>0.38133391576236897</v>
      </c>
      <c r="K5944" s="10">
        <v>0.55002758874379254</v>
      </c>
      <c r="L5944" s="10">
        <v>0.27812902335846973</v>
      </c>
      <c r="M5944" s="10">
        <v>461.80960882973545</v>
      </c>
      <c r="N5944" s="10">
        <v>9.7492133999629832E-2</v>
      </c>
      <c r="O5944" s="10">
        <v>3.4598833981121596E-2</v>
      </c>
      <c r="P5944" s="10">
        <v>3.4598833981121596E-2</v>
      </c>
      <c r="Q5944" s="10">
        <v>0</v>
      </c>
    </row>
    <row r="5945" spans="1:17" x14ac:dyDescent="0.2">
      <c r="A5945" s="9" t="str">
        <f t="shared" si="92"/>
        <v>201118A24Q226</v>
      </c>
      <c r="B5945" s="10">
        <v>2011</v>
      </c>
      <c r="C5945" s="10" t="s">
        <v>1</v>
      </c>
      <c r="D5945" s="10" t="s">
        <v>39</v>
      </c>
      <c r="E5945" s="10">
        <v>26</v>
      </c>
      <c r="F5945" s="10">
        <v>105468</v>
      </c>
      <c r="G5945" s="10">
        <v>0.23638096512055645</v>
      </c>
      <c r="H5945" s="10">
        <v>0.56705351386202452</v>
      </c>
      <c r="I5945" s="10">
        <v>0.43301285698031633</v>
      </c>
      <c r="J5945" s="10">
        <v>0.29894375545189061</v>
      </c>
      <c r="K5945" s="10">
        <v>0.40462509955626352</v>
      </c>
      <c r="L5945" s="10">
        <v>0.23453559373459248</v>
      </c>
      <c r="M5945" s="10">
        <v>569.78444896976066</v>
      </c>
      <c r="N5945" s="10">
        <v>0.19638579413665919</v>
      </c>
      <c r="O5945" s="10">
        <v>3.8746720407620061E-2</v>
      </c>
      <c r="P5945" s="10">
        <v>3.8746720407620061E-2</v>
      </c>
      <c r="Q5945" s="10">
        <v>0</v>
      </c>
    </row>
    <row r="5946" spans="1:17" x14ac:dyDescent="0.2">
      <c r="A5946" s="9" t="str">
        <f t="shared" si="92"/>
        <v>201118A24Q326</v>
      </c>
      <c r="B5946" s="10">
        <v>2011</v>
      </c>
      <c r="C5946" s="10" t="s">
        <v>1</v>
      </c>
      <c r="D5946" s="10" t="s">
        <v>41</v>
      </c>
      <c r="E5946" s="10">
        <v>26</v>
      </c>
      <c r="F5946" s="10">
        <v>64965</v>
      </c>
      <c r="G5946" s="10">
        <v>0.11372246696035242</v>
      </c>
      <c r="H5946" s="10">
        <v>0.69883783575771574</v>
      </c>
      <c r="I5946" s="10">
        <v>0.61936427307011466</v>
      </c>
      <c r="J5946" s="10">
        <v>0.15055799276533519</v>
      </c>
      <c r="K5946" s="10">
        <v>0.19653659662895406</v>
      </c>
      <c r="L5946" s="10">
        <v>0.33476487339336564</v>
      </c>
      <c r="M5946" s="10">
        <v>638.61378830429703</v>
      </c>
      <c r="N5946" s="10">
        <v>0.28878626952974679</v>
      </c>
      <c r="O5946" s="10">
        <v>5.4413915185099672E-2</v>
      </c>
      <c r="P5946" s="10">
        <v>5.4413915185099672E-2</v>
      </c>
      <c r="Q5946" s="10">
        <v>0</v>
      </c>
    </row>
    <row r="5947" spans="1:17" x14ac:dyDescent="0.2">
      <c r="A5947" s="9" t="str">
        <f t="shared" si="92"/>
        <v>201118A24Q426</v>
      </c>
      <c r="B5947" s="10">
        <v>2011</v>
      </c>
      <c r="C5947" s="10" t="s">
        <v>1</v>
      </c>
      <c r="D5947" s="10" t="s">
        <v>43</v>
      </c>
      <c r="E5947" s="10">
        <v>26</v>
      </c>
      <c r="F5947" s="10">
        <v>60347</v>
      </c>
      <c r="G5947" s="10">
        <v>0.10458993532254575</v>
      </c>
      <c r="H5947" s="10">
        <v>0.68919747460519998</v>
      </c>
      <c r="I5947" s="10">
        <v>0.61711435531178016</v>
      </c>
      <c r="J5947" s="10">
        <v>0.18468192287934776</v>
      </c>
      <c r="K5947" s="10">
        <v>0.21170894990637479</v>
      </c>
      <c r="L5947" s="10">
        <v>0.3018211344391602</v>
      </c>
      <c r="M5947" s="10">
        <v>758.07051368115788</v>
      </c>
      <c r="N5947" s="10">
        <v>0.21175866240243923</v>
      </c>
      <c r="O5947" s="10">
        <v>1.802906523936567E-2</v>
      </c>
      <c r="P5947" s="10">
        <v>1.802906523936567E-2</v>
      </c>
      <c r="Q5947" s="10">
        <v>0</v>
      </c>
    </row>
    <row r="5948" spans="1:17" x14ac:dyDescent="0.2">
      <c r="A5948" s="9" t="str">
        <f t="shared" si="92"/>
        <v>201118A24Q526</v>
      </c>
      <c r="B5948" s="10">
        <v>2011</v>
      </c>
      <c r="C5948" s="10" t="s">
        <v>1</v>
      </c>
      <c r="D5948" s="10" t="s">
        <v>45</v>
      </c>
      <c r="E5948" s="10">
        <v>26</v>
      </c>
      <c r="F5948" s="10">
        <v>47031</v>
      </c>
      <c r="G5948" s="10">
        <v>0.18096778285134449</v>
      </c>
      <c r="H5948" s="10">
        <v>0.67053645467882883</v>
      </c>
      <c r="I5948" s="10">
        <v>0.54919095915460014</v>
      </c>
      <c r="J5948" s="10">
        <v>8.6687503986732153E-2</v>
      </c>
      <c r="K5948" s="10">
        <v>0.1156046012204716</v>
      </c>
      <c r="L5948" s="10">
        <v>0.52010376134889758</v>
      </c>
      <c r="M5948" s="10">
        <v>1080.4871268728948</v>
      </c>
      <c r="N5948" s="10">
        <v>0.20818183751142863</v>
      </c>
      <c r="O5948" s="10">
        <v>3.4700516680487341E-2</v>
      </c>
      <c r="P5948" s="10">
        <v>3.4700516680487341E-2</v>
      </c>
      <c r="Q5948" s="10">
        <v>0</v>
      </c>
    </row>
    <row r="5949" spans="1:17" x14ac:dyDescent="0.2">
      <c r="A5949" s="9" t="str">
        <f t="shared" si="92"/>
        <v>201125A29Q126</v>
      </c>
      <c r="B5949" s="10">
        <v>2011</v>
      </c>
      <c r="C5949" s="10" t="s">
        <v>2</v>
      </c>
      <c r="D5949" s="10" t="s">
        <v>37</v>
      </c>
      <c r="E5949" s="10">
        <v>26</v>
      </c>
      <c r="F5949" s="10">
        <v>65774</v>
      </c>
      <c r="G5949" s="10">
        <v>0.45979467093941012</v>
      </c>
      <c r="H5949" s="10">
        <v>0.51239091434305351</v>
      </c>
      <c r="I5949" s="10">
        <v>0.2767963024903457</v>
      </c>
      <c r="J5949" s="10">
        <v>0.45042113905190501</v>
      </c>
      <c r="K5949" s="10">
        <v>0.66947426034603341</v>
      </c>
      <c r="L5949" s="10">
        <v>6.200018244291057E-2</v>
      </c>
      <c r="M5949" s="10">
        <v>509.36130945842029</v>
      </c>
      <c r="N5949" s="10">
        <v>0.11566880530300727</v>
      </c>
      <c r="O5949" s="10">
        <v>6.1984978867029528E-2</v>
      </c>
      <c r="P5949" s="10">
        <v>6.1984978867029528E-2</v>
      </c>
      <c r="Q5949" s="10">
        <v>0</v>
      </c>
    </row>
    <row r="5950" spans="1:17" x14ac:dyDescent="0.2">
      <c r="A5950" s="9" t="str">
        <f t="shared" si="92"/>
        <v>201125A29Q226</v>
      </c>
      <c r="B5950" s="10">
        <v>2011</v>
      </c>
      <c r="C5950" s="10" t="s">
        <v>2</v>
      </c>
      <c r="D5950" s="10" t="s">
        <v>39</v>
      </c>
      <c r="E5950" s="10">
        <v>26</v>
      </c>
      <c r="F5950" s="10">
        <v>64157</v>
      </c>
      <c r="G5950" s="10">
        <v>0.18564694479933036</v>
      </c>
      <c r="H5950" s="10">
        <v>0.70760789937185342</v>
      </c>
      <c r="I5950" s="10">
        <v>0.57624265473759684</v>
      </c>
      <c r="J5950" s="10">
        <v>0.25850647630032575</v>
      </c>
      <c r="K5950" s="10">
        <v>0.37715292173885934</v>
      </c>
      <c r="L5950" s="10">
        <v>6.780242218308212E-2</v>
      </c>
      <c r="M5950" s="10">
        <v>624.13924803895054</v>
      </c>
      <c r="N5950" s="10">
        <v>0.25109180558816624</v>
      </c>
      <c r="O5950" s="10">
        <v>0.10639430226187681</v>
      </c>
      <c r="P5950" s="10">
        <v>0.10213665179619628</v>
      </c>
      <c r="Q5950" s="10">
        <v>4.2576504656805193E-3</v>
      </c>
    </row>
    <row r="5951" spans="1:17" x14ac:dyDescent="0.2">
      <c r="A5951" s="9" t="str">
        <f t="shared" si="92"/>
        <v>201125A29Q326</v>
      </c>
      <c r="B5951" s="10">
        <v>2011</v>
      </c>
      <c r="C5951" s="10" t="s">
        <v>2</v>
      </c>
      <c r="D5951" s="10" t="s">
        <v>41</v>
      </c>
      <c r="E5951" s="10">
        <v>26</v>
      </c>
      <c r="F5951" s="10">
        <v>60344</v>
      </c>
      <c r="G5951" s="10">
        <v>0.10634967224342042</v>
      </c>
      <c r="H5951" s="10">
        <v>0.84689447169561183</v>
      </c>
      <c r="I5951" s="10">
        <v>0.75682752220601879</v>
      </c>
      <c r="J5951" s="10">
        <v>0.12160281055283044</v>
      </c>
      <c r="K5951" s="10">
        <v>0.17562640859074638</v>
      </c>
      <c r="L5951" s="10">
        <v>0.1395996287949092</v>
      </c>
      <c r="M5951" s="10">
        <v>705.95022991022552</v>
      </c>
      <c r="N5951" s="10">
        <v>0.27931525918069733</v>
      </c>
      <c r="O5951" s="10">
        <v>6.7579212514914486E-2</v>
      </c>
      <c r="P5951" s="10">
        <v>6.3071722126474883E-2</v>
      </c>
      <c r="Q5951" s="10">
        <v>4.5074903884396132E-3</v>
      </c>
    </row>
    <row r="5952" spans="1:17" x14ac:dyDescent="0.2">
      <c r="A5952" s="9" t="str">
        <f t="shared" si="92"/>
        <v>201125A29Q426</v>
      </c>
      <c r="B5952" s="10">
        <v>2011</v>
      </c>
      <c r="C5952" s="10" t="s">
        <v>2</v>
      </c>
      <c r="D5952" s="10" t="s">
        <v>43</v>
      </c>
      <c r="E5952" s="10">
        <v>26</v>
      </c>
      <c r="F5952" s="10">
        <v>46487</v>
      </c>
      <c r="G5952" s="10">
        <v>6.4926068365860068E-2</v>
      </c>
      <c r="H5952" s="10">
        <v>0.90053133133994445</v>
      </c>
      <c r="I5952" s="10">
        <v>0.84206337255576824</v>
      </c>
      <c r="J5952" s="10">
        <v>9.3617570503581646E-2</v>
      </c>
      <c r="K5952" s="10">
        <v>0.13453223481833632</v>
      </c>
      <c r="L5952" s="10">
        <v>0.18125497450900252</v>
      </c>
      <c r="M5952" s="10">
        <v>929.06386511687322</v>
      </c>
      <c r="N5952" s="10">
        <v>0.34502118871942694</v>
      </c>
      <c r="O5952" s="10">
        <v>5.263837201798352E-2</v>
      </c>
      <c r="P5952" s="10">
        <v>5.263837201798352E-2</v>
      </c>
      <c r="Q5952" s="10">
        <v>0</v>
      </c>
    </row>
    <row r="5953" spans="1:17" x14ac:dyDescent="0.2">
      <c r="A5953" s="9" t="str">
        <f t="shared" si="92"/>
        <v>201125A29Q526</v>
      </c>
      <c r="B5953" s="10">
        <v>2011</v>
      </c>
      <c r="C5953" s="10" t="s">
        <v>2</v>
      </c>
      <c r="D5953" s="10" t="s">
        <v>45</v>
      </c>
      <c r="E5953" s="10">
        <v>26</v>
      </c>
      <c r="F5953" s="10">
        <v>41048</v>
      </c>
      <c r="G5953" s="10">
        <v>8.396753629700357E-2</v>
      </c>
      <c r="H5953" s="10">
        <v>0.86749658935879947</v>
      </c>
      <c r="I5953" s="10">
        <v>0.79465503800428772</v>
      </c>
      <c r="J5953" s="10">
        <v>7.2865913077372835E-2</v>
      </c>
      <c r="K5953" s="10">
        <v>0.12582829857727537</v>
      </c>
      <c r="L5953" s="10">
        <v>0.29139056714090822</v>
      </c>
      <c r="M5953" s="10">
        <v>2202.9430393329039</v>
      </c>
      <c r="N5953" s="10">
        <v>0.29806567920483334</v>
      </c>
      <c r="O5953" s="10">
        <v>0.10597349444552719</v>
      </c>
      <c r="P5953" s="10">
        <v>8.6143052036640036E-2</v>
      </c>
      <c r="Q5953" s="10">
        <v>1.9830442408887157E-2</v>
      </c>
    </row>
    <row r="5954" spans="1:17" x14ac:dyDescent="0.2">
      <c r="A5954" s="9" t="str">
        <f t="shared" si="92"/>
        <v>201130EMAQ126</v>
      </c>
      <c r="B5954" s="10">
        <v>2011</v>
      </c>
      <c r="C5954" s="10" t="s">
        <v>4</v>
      </c>
      <c r="D5954" s="10" t="s">
        <v>37</v>
      </c>
      <c r="E5954" s="10">
        <v>26</v>
      </c>
      <c r="F5954" s="10">
        <v>327844</v>
      </c>
      <c r="G5954" s="10">
        <v>0.28670360110803322</v>
      </c>
      <c r="H5954" s="10">
        <v>0.48009419113968838</v>
      </c>
      <c r="I5954" s="10">
        <v>0.34244945766889129</v>
      </c>
      <c r="J5954" s="10">
        <v>0.49834982491672869</v>
      </c>
      <c r="K5954" s="10">
        <v>0.63267895706494548</v>
      </c>
      <c r="L5954" s="10">
        <v>3.5651102353558402E-2</v>
      </c>
      <c r="M5954" s="10">
        <v>483.57120334906921</v>
      </c>
      <c r="N5954" s="10">
        <v>0.18355331500152766</v>
      </c>
      <c r="O5954" s="10">
        <v>0.10879926672777268</v>
      </c>
      <c r="P5954" s="10">
        <v>0.10879926672777268</v>
      </c>
      <c r="Q5954" s="10">
        <v>0</v>
      </c>
    </row>
    <row r="5955" spans="1:17" x14ac:dyDescent="0.2">
      <c r="A5955" s="9" t="str">
        <f t="shared" si="92"/>
        <v>201130EMAQ226</v>
      </c>
      <c r="B5955" s="10">
        <v>2011</v>
      </c>
      <c r="C5955" s="10" t="s">
        <v>4</v>
      </c>
      <c r="D5955" s="10" t="s">
        <v>39</v>
      </c>
      <c r="E5955" s="10">
        <v>26</v>
      </c>
      <c r="F5955" s="10">
        <v>409674</v>
      </c>
      <c r="G5955" s="10">
        <v>0.10561333601418414</v>
      </c>
      <c r="H5955" s="10">
        <v>0.53417107260895247</v>
      </c>
      <c r="I5955" s="10">
        <v>0.47775548362844605</v>
      </c>
      <c r="J5955" s="10">
        <v>0.44658923924876853</v>
      </c>
      <c r="K5955" s="10">
        <v>0.50234088567983326</v>
      </c>
      <c r="L5955" s="10">
        <v>3.5828488017301562E-2</v>
      </c>
      <c r="M5955" s="10">
        <v>628.72962947824487</v>
      </c>
      <c r="N5955" s="10">
        <v>0.20730330212890768</v>
      </c>
      <c r="O5955" s="10">
        <v>0.10565345978050986</v>
      </c>
      <c r="P5955" s="10">
        <v>0.10033974531322562</v>
      </c>
      <c r="Q5955" s="10">
        <v>5.3137144672842371E-3</v>
      </c>
    </row>
    <row r="5956" spans="1:17" x14ac:dyDescent="0.2">
      <c r="A5956" s="9" t="str">
        <f t="shared" ref="A5956:A6019" si="93">B5956&amp;C5956&amp;D5956&amp;E5956</f>
        <v>201130EMAQ326</v>
      </c>
      <c r="B5956" s="10">
        <v>2011</v>
      </c>
      <c r="C5956" s="10" t="s">
        <v>4</v>
      </c>
      <c r="D5956" s="10" t="s">
        <v>41</v>
      </c>
      <c r="E5956" s="10">
        <v>26</v>
      </c>
      <c r="F5956" s="10">
        <v>362640</v>
      </c>
      <c r="G5956" s="10">
        <v>6.9390427261277962E-2</v>
      </c>
      <c r="H5956" s="10">
        <v>0.49702459739686744</v>
      </c>
      <c r="I5956" s="10">
        <v>0.46253584822413413</v>
      </c>
      <c r="J5956" s="10">
        <v>0.48049305095962941</v>
      </c>
      <c r="K5956" s="10">
        <v>0.51273439223472317</v>
      </c>
      <c r="L5956" s="10">
        <v>4.1978270461063311E-2</v>
      </c>
      <c r="M5956" s="10">
        <v>802.70796618455415</v>
      </c>
      <c r="N5956" s="10">
        <v>0.20542686962276638</v>
      </c>
      <c r="O5956" s="10">
        <v>0.1124669093315685</v>
      </c>
      <c r="P5956" s="10">
        <v>0.11021674387822634</v>
      </c>
      <c r="Q5956" s="10">
        <v>2.2501654533421574E-3</v>
      </c>
    </row>
    <row r="5957" spans="1:17" x14ac:dyDescent="0.2">
      <c r="A5957" s="9" t="str">
        <f t="shared" si="93"/>
        <v>201130EMAQ426</v>
      </c>
      <c r="B5957" s="10">
        <v>2011</v>
      </c>
      <c r="C5957" s="10" t="s">
        <v>4</v>
      </c>
      <c r="D5957" s="10" t="s">
        <v>43</v>
      </c>
      <c r="E5957" s="10">
        <v>26</v>
      </c>
      <c r="F5957" s="10">
        <v>326725</v>
      </c>
      <c r="G5957" s="10">
        <v>4.3493645361744208E-2</v>
      </c>
      <c r="H5957" s="10">
        <v>0.63143622312342185</v>
      </c>
      <c r="I5957" s="10">
        <v>0.6039727599663326</v>
      </c>
      <c r="J5957" s="10">
        <v>0.35608233223659042</v>
      </c>
      <c r="K5957" s="10">
        <v>0.38021577779478155</v>
      </c>
      <c r="L5957" s="10">
        <v>4.9087152804346161E-2</v>
      </c>
      <c r="M5957" s="10">
        <v>1066.3103687675148</v>
      </c>
      <c r="N5957" s="10">
        <v>0.28866477924860356</v>
      </c>
      <c r="O5957" s="10">
        <v>0.15473563394291837</v>
      </c>
      <c r="P5957" s="10">
        <v>0.14808172010100237</v>
      </c>
      <c r="Q5957" s="10">
        <v>6.653913841915984E-3</v>
      </c>
    </row>
    <row r="5958" spans="1:17" x14ac:dyDescent="0.2">
      <c r="A5958" s="9" t="str">
        <f t="shared" si="93"/>
        <v>201130EMAQ526</v>
      </c>
      <c r="B5958" s="10">
        <v>2011</v>
      </c>
      <c r="C5958" s="10" t="s">
        <v>4</v>
      </c>
      <c r="D5958" s="10" t="s">
        <v>45</v>
      </c>
      <c r="E5958" s="10">
        <v>26</v>
      </c>
      <c r="F5958" s="10">
        <v>317523</v>
      </c>
      <c r="G5958" s="10">
        <v>2.7564832873114873E-2</v>
      </c>
      <c r="H5958" s="10">
        <v>0.65238738611061242</v>
      </c>
      <c r="I5958" s="10">
        <v>0.63440443684394521</v>
      </c>
      <c r="J5958" s="10">
        <v>0.33647956211046132</v>
      </c>
      <c r="K5958" s="10">
        <v>0.35103913732233571</v>
      </c>
      <c r="L5958" s="10">
        <v>5.9085483571268853E-2</v>
      </c>
      <c r="M5958" s="10">
        <v>3245.7338238068287</v>
      </c>
      <c r="N5958" s="10">
        <v>0.28278240257713921</v>
      </c>
      <c r="O5958" s="10">
        <v>0.17309953317720039</v>
      </c>
      <c r="P5958" s="10">
        <v>0.1242706878780524</v>
      </c>
      <c r="Q5958" s="10">
        <v>4.8828845299147994E-2</v>
      </c>
    </row>
    <row r="5959" spans="1:17" x14ac:dyDescent="0.2">
      <c r="A5959" s="9" t="str">
        <f t="shared" si="93"/>
        <v>201115A17Q129</v>
      </c>
      <c r="B5959" s="10">
        <v>2011</v>
      </c>
      <c r="C5959" s="10" t="s">
        <v>0</v>
      </c>
      <c r="D5959" s="10" t="s">
        <v>37</v>
      </c>
      <c r="E5959" s="10">
        <v>29</v>
      </c>
      <c r="F5959" s="10">
        <v>47733</v>
      </c>
      <c r="G5959" s="10">
        <v>0.6250455420808827</v>
      </c>
      <c r="H5959" s="10">
        <v>0.40250979406280768</v>
      </c>
      <c r="I5959" s="10">
        <v>0.15092284163995559</v>
      </c>
      <c r="J5959" s="10">
        <v>8.1725431043512875E-2</v>
      </c>
      <c r="K5959" s="10">
        <v>0.10686527140552657</v>
      </c>
      <c r="L5959" s="10">
        <v>0.86170992814195635</v>
      </c>
      <c r="M5959" s="10">
        <v>134.53914491948916</v>
      </c>
      <c r="N5959" s="10">
        <v>9.4274401357551385E-2</v>
      </c>
      <c r="O5959" s="10">
        <v>5.6564640814530831E-2</v>
      </c>
      <c r="P5959" s="10">
        <v>5.6564640814530831E-2</v>
      </c>
      <c r="Q5959" s="10">
        <v>0</v>
      </c>
    </row>
    <row r="5960" spans="1:17" x14ac:dyDescent="0.2">
      <c r="A5960" s="9" t="str">
        <f t="shared" si="93"/>
        <v>201115A17Q229</v>
      </c>
      <c r="B5960" s="10">
        <v>2011</v>
      </c>
      <c r="C5960" s="10" t="s">
        <v>0</v>
      </c>
      <c r="D5960" s="10" t="s">
        <v>39</v>
      </c>
      <c r="E5960" s="10">
        <v>29</v>
      </c>
      <c r="F5960" s="10">
        <v>54939</v>
      </c>
      <c r="G5960" s="10">
        <v>0.38454046850171714</v>
      </c>
      <c r="H5960" s="10">
        <v>0.35510293234314422</v>
      </c>
      <c r="I5960" s="10">
        <v>0.21855148437357796</v>
      </c>
      <c r="J5960" s="10">
        <v>8.2000036404011725E-2</v>
      </c>
      <c r="K5960" s="10">
        <v>0.10930304519558055</v>
      </c>
      <c r="L5960" s="10">
        <v>0.84699393873204831</v>
      </c>
      <c r="M5960" s="10">
        <v>238.89564420754559</v>
      </c>
      <c r="N5960" s="10">
        <v>0.13658785198128834</v>
      </c>
      <c r="O5960" s="10">
        <v>2.7303008791568831E-2</v>
      </c>
      <c r="P5960" s="10">
        <v>2.7303008791568831E-2</v>
      </c>
      <c r="Q5960" s="10">
        <v>0</v>
      </c>
    </row>
    <row r="5961" spans="1:17" x14ac:dyDescent="0.2">
      <c r="A5961" s="9" t="str">
        <f t="shared" si="93"/>
        <v>201115A17Q329</v>
      </c>
      <c r="B5961" s="10">
        <v>2011</v>
      </c>
      <c r="C5961" s="10" t="s">
        <v>0</v>
      </c>
      <c r="D5961" s="10" t="s">
        <v>41</v>
      </c>
      <c r="E5961" s="10">
        <v>29</v>
      </c>
      <c r="F5961" s="10">
        <v>34831</v>
      </c>
      <c r="G5961" s="10">
        <v>0.36815353606169487</v>
      </c>
      <c r="H5961" s="10">
        <v>0.3276104619448193</v>
      </c>
      <c r="I5961" s="10">
        <v>0.20699951192902874</v>
      </c>
      <c r="J5961" s="10">
        <v>4.3065085699520542E-2</v>
      </c>
      <c r="K5961" s="10">
        <v>5.1678102839424651E-2</v>
      </c>
      <c r="L5961" s="10">
        <v>0.8965863742068847</v>
      </c>
      <c r="M5961" s="10">
        <v>365.31705963938975</v>
      </c>
      <c r="N5961" s="10">
        <v>0.11219890327581752</v>
      </c>
      <c r="O5961" s="10">
        <v>8.6417271970371228E-3</v>
      </c>
      <c r="P5961" s="10">
        <v>8.6417271970371228E-3</v>
      </c>
      <c r="Q5961" s="10">
        <v>0</v>
      </c>
    </row>
    <row r="5962" spans="1:17" x14ac:dyDescent="0.2">
      <c r="A5962" s="9" t="str">
        <f t="shared" si="93"/>
        <v>201115A17Q429</v>
      </c>
      <c r="B5962" s="10">
        <v>2011</v>
      </c>
      <c r="C5962" s="10" t="s">
        <v>0</v>
      </c>
      <c r="D5962" s="10" t="s">
        <v>43</v>
      </c>
      <c r="E5962" s="10">
        <v>29</v>
      </c>
      <c r="F5962" s="10">
        <v>24622</v>
      </c>
      <c r="G5962" s="10">
        <v>0.3495921425004162</v>
      </c>
      <c r="H5962" s="10">
        <v>0.24396880838274715</v>
      </c>
      <c r="I5962" s="10">
        <v>0.15867922995694908</v>
      </c>
      <c r="J5962" s="10">
        <v>7.3145967021363015E-2</v>
      </c>
      <c r="K5962" s="10">
        <v>7.3145967021363015E-2</v>
      </c>
      <c r="L5962" s="10">
        <v>0.90244496791487283</v>
      </c>
      <c r="M5962" s="10">
        <v>399.02226772459687</v>
      </c>
      <c r="N5962" s="10">
        <v>9.7676874340021119E-2</v>
      </c>
      <c r="O5962" s="10">
        <v>1.2184225489399724E-2</v>
      </c>
      <c r="P5962" s="10">
        <v>1.2184225489399724E-2</v>
      </c>
      <c r="Q5962" s="10">
        <v>0</v>
      </c>
    </row>
    <row r="5963" spans="1:17" x14ac:dyDescent="0.2">
      <c r="A5963" s="9" t="str">
        <f t="shared" si="93"/>
        <v>201115A17Q529</v>
      </c>
      <c r="B5963" s="10">
        <v>2011</v>
      </c>
      <c r="C5963" s="10" t="s">
        <v>0</v>
      </c>
      <c r="D5963" s="10" t="s">
        <v>45</v>
      </c>
      <c r="E5963" s="10">
        <v>29</v>
      </c>
      <c r="F5963" s="10">
        <v>17110</v>
      </c>
      <c r="G5963" s="10">
        <v>0.55588452997779425</v>
      </c>
      <c r="H5963" s="10">
        <v>0.15791934541203975</v>
      </c>
      <c r="I5963" s="10">
        <v>7.0134424313267094E-2</v>
      </c>
      <c r="J5963" s="10">
        <v>5.2659263588544711E-2</v>
      </c>
      <c r="K5963" s="10">
        <v>7.0192869666861488E-2</v>
      </c>
      <c r="L5963" s="10">
        <v>0.91227352425482178</v>
      </c>
      <c r="M5963" s="10">
        <v>274.25</v>
      </c>
      <c r="N5963" s="10">
        <v>3.5067212156633547E-2</v>
      </c>
      <c r="O5963" s="10">
        <v>1.7533606078316773E-2</v>
      </c>
      <c r="P5963" s="10">
        <v>1.7533606078316773E-2</v>
      </c>
      <c r="Q5963" s="10">
        <v>0</v>
      </c>
    </row>
    <row r="5964" spans="1:17" x14ac:dyDescent="0.2">
      <c r="A5964" s="9" t="str">
        <f t="shared" si="93"/>
        <v>201115A29Q129</v>
      </c>
      <c r="B5964" s="10">
        <v>2011</v>
      </c>
      <c r="C5964" s="10" t="s">
        <v>3</v>
      </c>
      <c r="D5964" s="10" t="s">
        <v>37</v>
      </c>
      <c r="E5964" s="10">
        <v>29</v>
      </c>
      <c r="F5964" s="10">
        <v>168743</v>
      </c>
      <c r="G5964" s="10">
        <v>0.52584334178668835</v>
      </c>
      <c r="H5964" s="10">
        <v>0.61925531725760474</v>
      </c>
      <c r="I5964" s="10">
        <v>0.29362403181168995</v>
      </c>
      <c r="J5964" s="10">
        <v>0.18146530522747611</v>
      </c>
      <c r="K5964" s="10">
        <v>0.3985765335450952</v>
      </c>
      <c r="L5964" s="10">
        <v>0.37008942593174238</v>
      </c>
      <c r="M5964" s="10">
        <v>314.97814196621391</v>
      </c>
      <c r="N5964" s="10">
        <v>0.15154681405579334</v>
      </c>
      <c r="O5964" s="10">
        <v>7.3104848524426655E-2</v>
      </c>
      <c r="P5964" s="10">
        <v>7.3104848524426655E-2</v>
      </c>
      <c r="Q5964" s="10">
        <v>0</v>
      </c>
    </row>
    <row r="5965" spans="1:17" x14ac:dyDescent="0.2">
      <c r="A5965" s="9" t="str">
        <f t="shared" si="93"/>
        <v>201115A29Q229</v>
      </c>
      <c r="B5965" s="10">
        <v>2011</v>
      </c>
      <c r="C5965" s="10" t="s">
        <v>3</v>
      </c>
      <c r="D5965" s="10" t="s">
        <v>39</v>
      </c>
      <c r="E5965" s="10">
        <v>29</v>
      </c>
      <c r="F5965" s="10">
        <v>222463</v>
      </c>
      <c r="G5965" s="10">
        <v>0.30396578486299958</v>
      </c>
      <c r="H5965" s="10">
        <v>0.67475939819205888</v>
      </c>
      <c r="I5965" s="10">
        <v>0.46965562812692446</v>
      </c>
      <c r="J5965" s="10">
        <v>0.11741727837887649</v>
      </c>
      <c r="K5965" s="10">
        <v>0.25370061538323224</v>
      </c>
      <c r="L5965" s="10">
        <v>0.38325474348543354</v>
      </c>
      <c r="M5965" s="10">
        <v>487.84784793407414</v>
      </c>
      <c r="N5965" s="10">
        <v>0.22939545002989262</v>
      </c>
      <c r="O5965" s="10">
        <v>5.6674593078399553E-2</v>
      </c>
      <c r="P5965" s="10">
        <v>5.6674593078399553E-2</v>
      </c>
      <c r="Q5965" s="10">
        <v>0</v>
      </c>
    </row>
    <row r="5966" spans="1:17" x14ac:dyDescent="0.2">
      <c r="A5966" s="9" t="str">
        <f t="shared" si="93"/>
        <v>201115A29Q329</v>
      </c>
      <c r="B5966" s="10">
        <v>2011</v>
      </c>
      <c r="C5966" s="10" t="s">
        <v>3</v>
      </c>
      <c r="D5966" s="10" t="s">
        <v>41</v>
      </c>
      <c r="E5966" s="10">
        <v>29</v>
      </c>
      <c r="F5966" s="10">
        <v>200853</v>
      </c>
      <c r="G5966" s="10">
        <v>0.16734828185963427</v>
      </c>
      <c r="H5966" s="10">
        <v>0.74139295902973812</v>
      </c>
      <c r="I5966" s="10">
        <v>0.61732212115328122</v>
      </c>
      <c r="J5966" s="10">
        <v>8.9692461651058236E-2</v>
      </c>
      <c r="K5966" s="10">
        <v>0.16743588594643843</v>
      </c>
      <c r="L5966" s="10">
        <v>0.34528237068901135</v>
      </c>
      <c r="M5966" s="10">
        <v>596.72473808582879</v>
      </c>
      <c r="N5966" s="10">
        <v>0.27953777140495784</v>
      </c>
      <c r="O5966" s="10">
        <v>6.5764514346312974E-2</v>
      </c>
      <c r="P5966" s="10">
        <v>6.5764514346312974E-2</v>
      </c>
      <c r="Q5966" s="10">
        <v>0</v>
      </c>
    </row>
    <row r="5967" spans="1:17" x14ac:dyDescent="0.2">
      <c r="A5967" s="9" t="str">
        <f t="shared" si="93"/>
        <v>201115A29Q429</v>
      </c>
      <c r="B5967" s="10">
        <v>2011</v>
      </c>
      <c r="C5967" s="10" t="s">
        <v>3</v>
      </c>
      <c r="D5967" s="10" t="s">
        <v>43</v>
      </c>
      <c r="E5967" s="10">
        <v>29</v>
      </c>
      <c r="F5967" s="10">
        <v>178364</v>
      </c>
      <c r="G5967" s="10">
        <v>0.10062906255018188</v>
      </c>
      <c r="H5967" s="10">
        <v>0.80301518243591752</v>
      </c>
      <c r="I5967" s="10">
        <v>0.72220851741382786</v>
      </c>
      <c r="J5967" s="10">
        <v>5.8930053149738738E-2</v>
      </c>
      <c r="K5967" s="10">
        <v>0.10439886972707497</v>
      </c>
      <c r="L5967" s="10">
        <v>0.30300957592339262</v>
      </c>
      <c r="M5967" s="10">
        <v>822.41949757794066</v>
      </c>
      <c r="N5967" s="10">
        <v>0.25465001347829996</v>
      </c>
      <c r="O5967" s="10">
        <v>6.0719741216641206E-2</v>
      </c>
      <c r="P5967" s="10">
        <v>5.7350166232365891E-2</v>
      </c>
      <c r="Q5967" s="10">
        <v>3.3695749842753168E-3</v>
      </c>
    </row>
    <row r="5968" spans="1:17" x14ac:dyDescent="0.2">
      <c r="A5968" s="9" t="str">
        <f t="shared" si="93"/>
        <v>201115A29Q529</v>
      </c>
      <c r="B5968" s="10">
        <v>2011</v>
      </c>
      <c r="C5968" s="10" t="s">
        <v>3</v>
      </c>
      <c r="D5968" s="10" t="s">
        <v>45</v>
      </c>
      <c r="E5968" s="10">
        <v>29</v>
      </c>
      <c r="F5968" s="10">
        <v>147728</v>
      </c>
      <c r="G5968" s="10">
        <v>0.11254577157802964</v>
      </c>
      <c r="H5968" s="10">
        <v>0.77642694682118485</v>
      </c>
      <c r="I5968" s="10">
        <v>0.68904337701722085</v>
      </c>
      <c r="J5968" s="10">
        <v>4.2673020686667389E-2</v>
      </c>
      <c r="K5968" s="10">
        <v>8.1284522906964154E-2</v>
      </c>
      <c r="L5968" s="10">
        <v>0.43699231019170365</v>
      </c>
      <c r="M5968" s="10">
        <v>1772.4272872847305</v>
      </c>
      <c r="N5968" s="10">
        <v>0.24032069891743765</v>
      </c>
      <c r="O5968" s="10">
        <v>7.7400493800363568E-2</v>
      </c>
      <c r="P5968" s="10">
        <v>4.2773421602409309E-2</v>
      </c>
      <c r="Q5968" s="10">
        <v>3.4627072197954259E-2</v>
      </c>
    </row>
    <row r="5969" spans="1:17" x14ac:dyDescent="0.2">
      <c r="A5969" s="9" t="str">
        <f t="shared" si="93"/>
        <v>201118A24Q129</v>
      </c>
      <c r="B5969" s="10">
        <v>2011</v>
      </c>
      <c r="C5969" s="10" t="s">
        <v>1</v>
      </c>
      <c r="D5969" s="10" t="s">
        <v>37</v>
      </c>
      <c r="E5969" s="10">
        <v>29</v>
      </c>
      <c r="F5969" s="10">
        <v>67259</v>
      </c>
      <c r="G5969" s="10">
        <v>0.60135454402268074</v>
      </c>
      <c r="H5969" s="10">
        <v>0.66077402280735664</v>
      </c>
      <c r="I5969" s="10">
        <v>0.26341456162000626</v>
      </c>
      <c r="J5969" s="10">
        <v>0.21423155265466332</v>
      </c>
      <c r="K5969" s="10">
        <v>0.52679938744257271</v>
      </c>
      <c r="L5969" s="10">
        <v>0.2633848258225665</v>
      </c>
      <c r="M5969" s="10">
        <v>330.13800304792005</v>
      </c>
      <c r="N5969" s="10">
        <v>0.1250687640315794</v>
      </c>
      <c r="O5969" s="10">
        <v>4.4692903551941006E-2</v>
      </c>
      <c r="P5969" s="10">
        <v>4.4692903551941006E-2</v>
      </c>
      <c r="Q5969" s="10">
        <v>0</v>
      </c>
    </row>
    <row r="5970" spans="1:17" x14ac:dyDescent="0.2">
      <c r="A5970" s="9" t="str">
        <f t="shared" si="93"/>
        <v>201118A24Q229</v>
      </c>
      <c r="B5970" s="10">
        <v>2011</v>
      </c>
      <c r="C5970" s="10" t="s">
        <v>1</v>
      </c>
      <c r="D5970" s="10" t="s">
        <v>39</v>
      </c>
      <c r="E5970" s="10">
        <v>29</v>
      </c>
      <c r="F5970" s="10">
        <v>103586</v>
      </c>
      <c r="G5970" s="10">
        <v>0.29846257115933233</v>
      </c>
      <c r="H5970" s="10">
        <v>0.74785202633560521</v>
      </c>
      <c r="I5970" s="10">
        <v>0.5246461877087637</v>
      </c>
      <c r="J5970" s="10">
        <v>0.12464039542023053</v>
      </c>
      <c r="K5970" s="10">
        <v>0.27827119494912439</v>
      </c>
      <c r="L5970" s="10">
        <v>0.30720367617245575</v>
      </c>
      <c r="M5970" s="10">
        <v>478.16991130901999</v>
      </c>
      <c r="N5970" s="10">
        <v>0.26661904118317148</v>
      </c>
      <c r="O5970" s="10">
        <v>5.5055702508060932E-2</v>
      </c>
      <c r="P5970" s="10">
        <v>5.5055702508060932E-2</v>
      </c>
      <c r="Q5970" s="10">
        <v>0</v>
      </c>
    </row>
    <row r="5971" spans="1:17" x14ac:dyDescent="0.2">
      <c r="A5971" s="9" t="str">
        <f t="shared" si="93"/>
        <v>201118A24Q329</v>
      </c>
      <c r="B5971" s="10">
        <v>2011</v>
      </c>
      <c r="C5971" s="10" t="s">
        <v>1</v>
      </c>
      <c r="D5971" s="10" t="s">
        <v>41</v>
      </c>
      <c r="E5971" s="10">
        <v>29</v>
      </c>
      <c r="F5971" s="10">
        <v>92164</v>
      </c>
      <c r="G5971" s="10">
        <v>0.18446416382252559</v>
      </c>
      <c r="H5971" s="10">
        <v>0.79477887244477241</v>
      </c>
      <c r="I5971" s="10">
        <v>0.64817065231543769</v>
      </c>
      <c r="J5971" s="10">
        <v>9.7727963196041837E-2</v>
      </c>
      <c r="K5971" s="10">
        <v>0.20197691072436091</v>
      </c>
      <c r="L5971" s="10">
        <v>0.31593680829825094</v>
      </c>
      <c r="M5971" s="10">
        <v>572.12256854933207</v>
      </c>
      <c r="N5971" s="10">
        <v>0.29639555574844839</v>
      </c>
      <c r="O5971" s="10">
        <v>5.5379540818540865E-2</v>
      </c>
      <c r="P5971" s="10">
        <v>5.5379540818540865E-2</v>
      </c>
      <c r="Q5971" s="10">
        <v>0</v>
      </c>
    </row>
    <row r="5972" spans="1:17" x14ac:dyDescent="0.2">
      <c r="A5972" s="9" t="str">
        <f t="shared" si="93"/>
        <v>201118A24Q429</v>
      </c>
      <c r="B5972" s="10">
        <v>2011</v>
      </c>
      <c r="C5972" s="10" t="s">
        <v>1</v>
      </c>
      <c r="D5972" s="10" t="s">
        <v>43</v>
      </c>
      <c r="E5972" s="10">
        <v>29</v>
      </c>
      <c r="F5972" s="10">
        <v>72671</v>
      </c>
      <c r="G5972" s="10">
        <v>0.13661690410825386</v>
      </c>
      <c r="H5972" s="10">
        <v>0.84709168719296557</v>
      </c>
      <c r="I5972" s="10">
        <v>0.73136464339282525</v>
      </c>
      <c r="J5972" s="10">
        <v>6.1991716090324889E-2</v>
      </c>
      <c r="K5972" s="10">
        <v>0.12813914766550619</v>
      </c>
      <c r="L5972" s="10">
        <v>0.33050322687179207</v>
      </c>
      <c r="M5972" s="10">
        <v>729.30241396827785</v>
      </c>
      <c r="N5972" s="10">
        <v>0.25723010598167773</v>
      </c>
      <c r="O5972" s="10">
        <v>6.229014384214672E-2</v>
      </c>
      <c r="P5972" s="10">
        <v>6.229014384214672E-2</v>
      </c>
      <c r="Q5972" s="10">
        <v>0</v>
      </c>
    </row>
    <row r="5973" spans="1:17" x14ac:dyDescent="0.2">
      <c r="A5973" s="9" t="str">
        <f t="shared" si="93"/>
        <v>201118A24Q529</v>
      </c>
      <c r="B5973" s="10">
        <v>2011</v>
      </c>
      <c r="C5973" s="10" t="s">
        <v>1</v>
      </c>
      <c r="D5973" s="10" t="s">
        <v>45</v>
      </c>
      <c r="E5973" s="10">
        <v>29</v>
      </c>
      <c r="F5973" s="10">
        <v>63057</v>
      </c>
      <c r="G5973" s="10">
        <v>0.10691468191625296</v>
      </c>
      <c r="H5973" s="10">
        <v>0.75707693039630808</v>
      </c>
      <c r="I5973" s="10">
        <v>0.67613429119685364</v>
      </c>
      <c r="J5973" s="10">
        <v>7.1411579999048486E-2</v>
      </c>
      <c r="K5973" s="10">
        <v>9.9973040265156923E-2</v>
      </c>
      <c r="L5973" s="10">
        <v>0.49049272880092615</v>
      </c>
      <c r="M5973" s="10">
        <v>1231.508924592471</v>
      </c>
      <c r="N5973" s="10">
        <v>0.20468782212918471</v>
      </c>
      <c r="O5973" s="10">
        <v>5.7122920532216882E-2</v>
      </c>
      <c r="P5973" s="10">
        <v>3.8076660798959674E-2</v>
      </c>
      <c r="Q5973" s="10">
        <v>1.9046259733257211E-2</v>
      </c>
    </row>
    <row r="5974" spans="1:17" x14ac:dyDescent="0.2">
      <c r="A5974" s="9" t="str">
        <f t="shared" si="93"/>
        <v>201125A29Q129</v>
      </c>
      <c r="B5974" s="10">
        <v>2011</v>
      </c>
      <c r="C5974" s="10" t="s">
        <v>2</v>
      </c>
      <c r="D5974" s="10" t="s">
        <v>37</v>
      </c>
      <c r="E5974" s="10">
        <v>29</v>
      </c>
      <c r="F5974" s="10">
        <v>53751</v>
      </c>
      <c r="G5974" s="10">
        <v>0.3969979676289821</v>
      </c>
      <c r="H5974" s="10">
        <v>0.75978121337277449</v>
      </c>
      <c r="I5974" s="10">
        <v>0.45814961582110098</v>
      </c>
      <c r="J5974" s="10">
        <v>0.22903759930047812</v>
      </c>
      <c r="K5974" s="10">
        <v>0.49718144778701789</v>
      </c>
      <c r="L5974" s="10">
        <v>6.7031311045375894E-2</v>
      </c>
      <c r="M5974" s="10">
        <v>356.85645252984648</v>
      </c>
      <c r="N5974" s="10">
        <v>0.23601055172026716</v>
      </c>
      <c r="O5974" s="10">
        <v>0.12362724738545584</v>
      </c>
      <c r="P5974" s="10">
        <v>0.12362724738545584</v>
      </c>
      <c r="Q5974" s="10">
        <v>0</v>
      </c>
    </row>
    <row r="5975" spans="1:17" x14ac:dyDescent="0.2">
      <c r="A5975" s="9" t="str">
        <f t="shared" si="93"/>
        <v>201125A29Q229</v>
      </c>
      <c r="B5975" s="10">
        <v>2011</v>
      </c>
      <c r="C5975" s="10" t="s">
        <v>2</v>
      </c>
      <c r="D5975" s="10" t="s">
        <v>39</v>
      </c>
      <c r="E5975" s="10">
        <v>29</v>
      </c>
      <c r="F5975" s="10">
        <v>63938</v>
      </c>
      <c r="G5975" s="10">
        <v>0.28240453202341292</v>
      </c>
      <c r="H5975" s="10">
        <v>0.83100816415902901</v>
      </c>
      <c r="I5975" s="10">
        <v>0.59632769245206296</v>
      </c>
      <c r="J5975" s="10">
        <v>0.13614751790797336</v>
      </c>
      <c r="K5975" s="10">
        <v>0.33796803153054522</v>
      </c>
      <c r="L5975" s="10">
        <v>0.10799524539397541</v>
      </c>
      <c r="M5975" s="10">
        <v>580.04062631137219</v>
      </c>
      <c r="N5975" s="10">
        <v>0.24883480872094843</v>
      </c>
      <c r="O5975" s="10">
        <v>8.4535018298977138E-2</v>
      </c>
      <c r="P5975" s="10">
        <v>8.4535018298977138E-2</v>
      </c>
      <c r="Q5975" s="10">
        <v>0</v>
      </c>
    </row>
    <row r="5976" spans="1:17" x14ac:dyDescent="0.2">
      <c r="A5976" s="9" t="str">
        <f t="shared" si="93"/>
        <v>201125A29Q329</v>
      </c>
      <c r="B5976" s="10">
        <v>2011</v>
      </c>
      <c r="C5976" s="10" t="s">
        <v>2</v>
      </c>
      <c r="D5976" s="10" t="s">
        <v>41</v>
      </c>
      <c r="E5976" s="10">
        <v>29</v>
      </c>
      <c r="F5976" s="10">
        <v>73858</v>
      </c>
      <c r="G5976" s="10">
        <v>0.11217120622568093</v>
      </c>
      <c r="H5976" s="10">
        <v>0.86991253486419884</v>
      </c>
      <c r="I5976" s="10">
        <v>0.77233339651764199</v>
      </c>
      <c r="J5976" s="10">
        <v>0.10165452625308023</v>
      </c>
      <c r="K5976" s="10">
        <v>0.1789244225405508</v>
      </c>
      <c r="L5976" s="10">
        <v>0.12190961033334236</v>
      </c>
      <c r="M5976" s="10">
        <v>651.73821503076624</v>
      </c>
      <c r="N5976" s="10">
        <v>0.3374177475696607</v>
      </c>
      <c r="O5976" s="10">
        <v>0.10566221668607327</v>
      </c>
      <c r="P5976" s="10">
        <v>0.10566221668607327</v>
      </c>
      <c r="Q5976" s="10">
        <v>0</v>
      </c>
    </row>
    <row r="5977" spans="1:17" x14ac:dyDescent="0.2">
      <c r="A5977" s="9" t="str">
        <f t="shared" si="93"/>
        <v>201125A29Q429</v>
      </c>
      <c r="B5977" s="10">
        <v>2011</v>
      </c>
      <c r="C5977" s="10" t="s">
        <v>2</v>
      </c>
      <c r="D5977" s="10" t="s">
        <v>43</v>
      </c>
      <c r="E5977" s="10">
        <v>29</v>
      </c>
      <c r="F5977" s="10">
        <v>81071</v>
      </c>
      <c r="G5977" s="10">
        <v>5.1583997462432099E-2</v>
      </c>
      <c r="H5977" s="10">
        <v>0.93329303943456965</v>
      </c>
      <c r="I5977" s="10">
        <v>0.88515005365667132</v>
      </c>
      <c r="J5977" s="10">
        <v>5.1868115602373227E-2</v>
      </c>
      <c r="K5977" s="10">
        <v>9.2610181199195771E-2</v>
      </c>
      <c r="L5977" s="10">
        <v>9.6310641289733684E-2</v>
      </c>
      <c r="M5977" s="10">
        <v>914.43862876254184</v>
      </c>
      <c r="N5977" s="10">
        <v>0.30002096927384636</v>
      </c>
      <c r="O5977" s="10">
        <v>7.4058541278632303E-2</v>
      </c>
      <c r="P5977" s="10">
        <v>6.6657621097556463E-2</v>
      </c>
      <c r="Q5977" s="10">
        <v>7.4009201810758471E-3</v>
      </c>
    </row>
    <row r="5978" spans="1:17" x14ac:dyDescent="0.2">
      <c r="A5978" s="9" t="str">
        <f t="shared" si="93"/>
        <v>201125A29Q529</v>
      </c>
      <c r="B5978" s="10">
        <v>2011</v>
      </c>
      <c r="C5978" s="10" t="s">
        <v>2</v>
      </c>
      <c r="D5978" s="10" t="s">
        <v>45</v>
      </c>
      <c r="E5978" s="10">
        <v>29</v>
      </c>
      <c r="F5978" s="10">
        <v>67561</v>
      </c>
      <c r="G5978" s="10">
        <v>9.8087427442070371E-2</v>
      </c>
      <c r="H5978" s="10">
        <v>0.95112564941312294</v>
      </c>
      <c r="I5978" s="10">
        <v>0.85783218128802119</v>
      </c>
      <c r="J5978" s="10">
        <v>1.3321294829857461E-2</v>
      </c>
      <c r="K5978" s="10">
        <v>6.6650878465386837E-2</v>
      </c>
      <c r="L5978" s="10">
        <v>0.26669232249374641</v>
      </c>
      <c r="M5978" s="10">
        <v>2201.3710918627926</v>
      </c>
      <c r="N5978" s="10">
        <v>0.32593925157223352</v>
      </c>
      <c r="O5978" s="10">
        <v>0.1116397317910825</v>
      </c>
      <c r="P5978" s="10">
        <v>5.3597181130224054E-2</v>
      </c>
      <c r="Q5978" s="10">
        <v>5.804255066085845E-2</v>
      </c>
    </row>
    <row r="5979" spans="1:17" x14ac:dyDescent="0.2">
      <c r="A5979" s="9" t="str">
        <f t="shared" si="93"/>
        <v>201130EMAQ129</v>
      </c>
      <c r="B5979" s="10">
        <v>2011</v>
      </c>
      <c r="C5979" s="10" t="s">
        <v>4</v>
      </c>
      <c r="D5979" s="10" t="s">
        <v>37</v>
      </c>
      <c r="E5979" s="10">
        <v>29</v>
      </c>
      <c r="F5979" s="10">
        <v>248597</v>
      </c>
      <c r="G5979" s="10">
        <v>0.27874460093334213</v>
      </c>
      <c r="H5979" s="10">
        <v>0.671476325136667</v>
      </c>
      <c r="I5979" s="10">
        <v>0.48430592485025964</v>
      </c>
      <c r="J5979" s="10">
        <v>0.32006822286672809</v>
      </c>
      <c r="K5979" s="10">
        <v>0.49879121630590878</v>
      </c>
      <c r="L5979" s="10">
        <v>3.8648897613406438E-2</v>
      </c>
      <c r="M5979" s="10">
        <v>402.15443906409627</v>
      </c>
      <c r="N5979" s="10">
        <v>0.24332552409908184</v>
      </c>
      <c r="O5979" s="10">
        <v>0.17190127299927016</v>
      </c>
      <c r="P5979" s="10">
        <v>0.17069158094654371</v>
      </c>
      <c r="Q5979" s="10">
        <v>1.2096920527264444E-3</v>
      </c>
    </row>
    <row r="5980" spans="1:17" x14ac:dyDescent="0.2">
      <c r="A5980" s="9" t="str">
        <f t="shared" si="93"/>
        <v>201130EMAQ229</v>
      </c>
      <c r="B5980" s="10">
        <v>2011</v>
      </c>
      <c r="C5980" s="10" t="s">
        <v>4</v>
      </c>
      <c r="D5980" s="10" t="s">
        <v>39</v>
      </c>
      <c r="E5980" s="10">
        <v>29</v>
      </c>
      <c r="F5980" s="10">
        <v>347094</v>
      </c>
      <c r="G5980" s="10">
        <v>0.11702007986950898</v>
      </c>
      <c r="H5980" s="10">
        <v>0.71711409589333153</v>
      </c>
      <c r="I5980" s="10">
        <v>0.63319734711634312</v>
      </c>
      <c r="J5980" s="10">
        <v>0.27250254974156857</v>
      </c>
      <c r="K5980" s="10">
        <v>0.35209482157571148</v>
      </c>
      <c r="L5980" s="10">
        <v>4.0663336156775975E-2</v>
      </c>
      <c r="M5980" s="10">
        <v>583.17607687722671</v>
      </c>
      <c r="N5980" s="10">
        <v>0.28954623912514627</v>
      </c>
      <c r="O5980" s="10">
        <v>0.17738609640536127</v>
      </c>
      <c r="P5980" s="10">
        <v>0.17303905100610498</v>
      </c>
      <c r="Q5980" s="10">
        <v>4.3470453992562816E-3</v>
      </c>
    </row>
    <row r="5981" spans="1:17" x14ac:dyDescent="0.2">
      <c r="A5981" s="9" t="str">
        <f t="shared" si="93"/>
        <v>201130EMAQ329</v>
      </c>
      <c r="B5981" s="10">
        <v>2011</v>
      </c>
      <c r="C5981" s="10" t="s">
        <v>4</v>
      </c>
      <c r="D5981" s="10" t="s">
        <v>41</v>
      </c>
      <c r="E5981" s="10">
        <v>29</v>
      </c>
      <c r="F5981" s="10">
        <v>400231</v>
      </c>
      <c r="G5981" s="10">
        <v>5.7801830597123349E-2</v>
      </c>
      <c r="H5981" s="10">
        <v>0.68790273616986186</v>
      </c>
      <c r="I5981" s="10">
        <v>0.64814069874647395</v>
      </c>
      <c r="J5981" s="10">
        <v>0.29784299567000055</v>
      </c>
      <c r="K5981" s="10">
        <v>0.3353563317184326</v>
      </c>
      <c r="L5981" s="10">
        <v>4.9501412934030598E-2</v>
      </c>
      <c r="M5981" s="10">
        <v>744.10514791485161</v>
      </c>
      <c r="N5981" s="10">
        <v>0.29148139158373598</v>
      </c>
      <c r="O5981" s="10">
        <v>0.17954563084445402</v>
      </c>
      <c r="P5981" s="10">
        <v>0.17278189129471938</v>
      </c>
      <c r="Q5981" s="10">
        <v>6.7637395497346306E-3</v>
      </c>
    </row>
    <row r="5982" spans="1:17" x14ac:dyDescent="0.2">
      <c r="A5982" s="9" t="str">
        <f t="shared" si="93"/>
        <v>201130EMAQ429</v>
      </c>
      <c r="B5982" s="10">
        <v>2011</v>
      </c>
      <c r="C5982" s="10" t="s">
        <v>4</v>
      </c>
      <c r="D5982" s="10" t="s">
        <v>43</v>
      </c>
      <c r="E5982" s="10">
        <v>29</v>
      </c>
      <c r="F5982" s="10">
        <v>344373</v>
      </c>
      <c r="G5982" s="10">
        <v>4.6374933120323134E-2</v>
      </c>
      <c r="H5982" s="10">
        <v>0.770681789803498</v>
      </c>
      <c r="I5982" s="10">
        <v>0.73494147334430981</v>
      </c>
      <c r="J5982" s="10">
        <v>0.22234611888853076</v>
      </c>
      <c r="K5982" s="10">
        <v>0.25198258864661283</v>
      </c>
      <c r="L5982" s="10">
        <v>6.102975552671086E-2</v>
      </c>
      <c r="M5982" s="10">
        <v>992.92984819869298</v>
      </c>
      <c r="N5982" s="10">
        <v>0.3103466299622793</v>
      </c>
      <c r="O5982" s="10">
        <v>0.18918440179688883</v>
      </c>
      <c r="P5982" s="10">
        <v>0.17174981778478568</v>
      </c>
      <c r="Q5982" s="10">
        <v>1.7434584012103155E-2</v>
      </c>
    </row>
    <row r="5983" spans="1:17" x14ac:dyDescent="0.2">
      <c r="A5983" s="9" t="str">
        <f t="shared" si="93"/>
        <v>201130EMAQ529</v>
      </c>
      <c r="B5983" s="10">
        <v>2011</v>
      </c>
      <c r="C5983" s="10" t="s">
        <v>4</v>
      </c>
      <c r="D5983" s="10" t="s">
        <v>45</v>
      </c>
      <c r="E5983" s="10">
        <v>29</v>
      </c>
      <c r="F5983" s="10">
        <v>457545</v>
      </c>
      <c r="G5983" s="10">
        <v>2.7930731306244804E-2</v>
      </c>
      <c r="H5983" s="10">
        <v>0.7283502169185545</v>
      </c>
      <c r="I5983" s="10">
        <v>0.70800686271295721</v>
      </c>
      <c r="J5983" s="10">
        <v>0.2670578850167743</v>
      </c>
      <c r="K5983" s="10">
        <v>0.28346501437017124</v>
      </c>
      <c r="L5983" s="10">
        <v>6.5615403949338319E-2</v>
      </c>
      <c r="M5983" s="10">
        <v>3491.010825911806</v>
      </c>
      <c r="N5983" s="10">
        <v>0.32216284737020401</v>
      </c>
      <c r="O5983" s="10">
        <v>0.2296495426679343</v>
      </c>
      <c r="P5983" s="10">
        <v>0.14892961348064124</v>
      </c>
      <c r="Q5983" s="10">
        <v>8.0719929187293052E-2</v>
      </c>
    </row>
    <row r="5984" spans="1:17" x14ac:dyDescent="0.2">
      <c r="A5984" s="9" t="str">
        <f t="shared" si="93"/>
        <v>201115A17Q131</v>
      </c>
      <c r="B5984" s="10">
        <v>2011</v>
      </c>
      <c r="C5984" s="10" t="s">
        <v>0</v>
      </c>
      <c r="D5984" s="10" t="s">
        <v>37</v>
      </c>
      <c r="E5984" s="10">
        <v>31</v>
      </c>
      <c r="F5984" s="10">
        <v>34547</v>
      </c>
      <c r="G5984" s="10">
        <v>0.60019221528111488</v>
      </c>
      <c r="H5984" s="10">
        <v>0.2409471155237792</v>
      </c>
      <c r="I5984" s="10">
        <v>9.6332532491967465E-2</v>
      </c>
      <c r="J5984" s="10">
        <v>8.4290965930471529E-2</v>
      </c>
      <c r="K5984" s="10">
        <v>0.10840304512692853</v>
      </c>
      <c r="L5984" s="10">
        <v>0.86751382175007963</v>
      </c>
      <c r="M5984" s="10">
        <v>336.875</v>
      </c>
      <c r="N5984" s="10">
        <v>2.4083133122991866E-2</v>
      </c>
      <c r="O5984" s="10">
        <v>0</v>
      </c>
      <c r="P5984" s="10">
        <v>0</v>
      </c>
      <c r="Q5984" s="10">
        <v>0</v>
      </c>
    </row>
    <row r="5985" spans="1:17" x14ac:dyDescent="0.2">
      <c r="A5985" s="9" t="str">
        <f t="shared" si="93"/>
        <v>201115A17Q231</v>
      </c>
      <c r="B5985" s="10">
        <v>2011</v>
      </c>
      <c r="C5985" s="10" t="s">
        <v>0</v>
      </c>
      <c r="D5985" s="10" t="s">
        <v>39</v>
      </c>
      <c r="E5985" s="10">
        <v>31</v>
      </c>
      <c r="F5985" s="10">
        <v>57037</v>
      </c>
      <c r="G5985" s="10">
        <v>0.4616130820399113</v>
      </c>
      <c r="H5985" s="10">
        <v>0.3795431035994179</v>
      </c>
      <c r="I5985" s="10">
        <v>0.20434104177989726</v>
      </c>
      <c r="J5985" s="10">
        <v>0.16059750688149799</v>
      </c>
      <c r="K5985" s="10">
        <v>0.22629170538422427</v>
      </c>
      <c r="L5985" s="10">
        <v>0.68611602994547394</v>
      </c>
      <c r="M5985" s="10">
        <v>381.55658515658513</v>
      </c>
      <c r="N5985" s="10">
        <v>0.11674877710959553</v>
      </c>
      <c r="O5985" s="10">
        <v>0</v>
      </c>
      <c r="P5985" s="10">
        <v>0</v>
      </c>
      <c r="Q5985" s="10">
        <v>0</v>
      </c>
    </row>
    <row r="5986" spans="1:17" x14ac:dyDescent="0.2">
      <c r="A5986" s="9" t="str">
        <f t="shared" si="93"/>
        <v>201115A17Q331</v>
      </c>
      <c r="B5986" s="10">
        <v>2011</v>
      </c>
      <c r="C5986" s="10" t="s">
        <v>0</v>
      </c>
      <c r="D5986" s="10" t="s">
        <v>41</v>
      </c>
      <c r="E5986" s="10">
        <v>31</v>
      </c>
      <c r="F5986" s="10">
        <v>59528</v>
      </c>
      <c r="G5986" s="10">
        <v>0.23992119552159916</v>
      </c>
      <c r="H5986" s="10">
        <v>0.34960018814675448</v>
      </c>
      <c r="I5986" s="10">
        <v>0.26572369305200916</v>
      </c>
      <c r="J5986" s="10">
        <v>5.5973659454374415E-2</v>
      </c>
      <c r="K5986" s="10">
        <v>7.6955382341083192E-2</v>
      </c>
      <c r="L5986" s="10">
        <v>0.8880694799086144</v>
      </c>
      <c r="M5986" s="10">
        <v>391.03255784549248</v>
      </c>
      <c r="N5986" s="10">
        <v>0.18179680150517405</v>
      </c>
      <c r="O5986" s="10">
        <v>4.1946646956054295E-2</v>
      </c>
      <c r="P5986" s="10">
        <v>4.1946646956054295E-2</v>
      </c>
      <c r="Q5986" s="10">
        <v>0</v>
      </c>
    </row>
    <row r="5987" spans="1:17" x14ac:dyDescent="0.2">
      <c r="A5987" s="9" t="str">
        <f t="shared" si="93"/>
        <v>201115A17Q431</v>
      </c>
      <c r="B5987" s="10">
        <v>2011</v>
      </c>
      <c r="C5987" s="10" t="s">
        <v>0</v>
      </c>
      <c r="D5987" s="10" t="s">
        <v>43</v>
      </c>
      <c r="E5987" s="10">
        <v>31</v>
      </c>
      <c r="F5987" s="10">
        <v>50790</v>
      </c>
      <c r="G5987" s="10">
        <v>0.1874687218496647</v>
      </c>
      <c r="H5987" s="10">
        <v>0.39342390234298091</v>
      </c>
      <c r="I5987" s="10">
        <v>0.31966922622563498</v>
      </c>
      <c r="J5987" s="10">
        <v>2.4571766095688126E-2</v>
      </c>
      <c r="K5987" s="10">
        <v>3.2762354794250839E-2</v>
      </c>
      <c r="L5987" s="10">
        <v>0.9098641464855286</v>
      </c>
      <c r="M5987" s="10">
        <v>425.45614683419564</v>
      </c>
      <c r="N5987" s="10">
        <v>0.18850167355778696</v>
      </c>
      <c r="O5987" s="10">
        <v>0</v>
      </c>
      <c r="P5987" s="10">
        <v>0</v>
      </c>
      <c r="Q5987" s="10">
        <v>0</v>
      </c>
    </row>
    <row r="5988" spans="1:17" x14ac:dyDescent="0.2">
      <c r="A5988" s="9" t="str">
        <f t="shared" si="93"/>
        <v>201115A17Q531</v>
      </c>
      <c r="B5988" s="10">
        <v>2011</v>
      </c>
      <c r="C5988" s="10" t="s">
        <v>0</v>
      </c>
      <c r="D5988" s="10" t="s">
        <v>45</v>
      </c>
      <c r="E5988" s="10">
        <v>31</v>
      </c>
      <c r="F5988" s="10">
        <v>42057</v>
      </c>
      <c r="G5988" s="10">
        <v>7.6852022907814524E-2</v>
      </c>
      <c r="H5988" s="10">
        <v>0.12870627957296052</v>
      </c>
      <c r="I5988" s="10">
        <v>0.11881494162683977</v>
      </c>
      <c r="J5988" s="10">
        <v>3.961290629383931E-2</v>
      </c>
      <c r="K5988" s="10">
        <v>3.961290629383931E-2</v>
      </c>
      <c r="L5988" s="10">
        <v>0.94060441781391924</v>
      </c>
      <c r="M5988" s="10">
        <v>696.83009805883535</v>
      </c>
      <c r="N5988" s="10">
        <v>7.9202035333000451E-2</v>
      </c>
      <c r="O5988" s="10">
        <v>9.8913379461207408E-3</v>
      </c>
      <c r="P5988" s="10">
        <v>9.8913379461207408E-3</v>
      </c>
      <c r="Q5988" s="10">
        <v>0</v>
      </c>
    </row>
    <row r="5989" spans="1:17" x14ac:dyDescent="0.2">
      <c r="A5989" s="9" t="str">
        <f t="shared" si="93"/>
        <v>201115A29Q131</v>
      </c>
      <c r="B5989" s="10">
        <v>2011</v>
      </c>
      <c r="C5989" s="10" t="s">
        <v>3</v>
      </c>
      <c r="D5989" s="10" t="s">
        <v>37</v>
      </c>
      <c r="E5989" s="10">
        <v>31</v>
      </c>
      <c r="F5989" s="10">
        <v>104905</v>
      </c>
      <c r="G5989" s="10">
        <v>0.46337414806569416</v>
      </c>
      <c r="H5989" s="10">
        <v>0.48812735331967017</v>
      </c>
      <c r="I5989" s="10">
        <v>0.26194175682760595</v>
      </c>
      <c r="J5989" s="10">
        <v>0.25791906963443118</v>
      </c>
      <c r="K5989" s="10">
        <v>0.42458414756207996</v>
      </c>
      <c r="L5989" s="10">
        <v>0.36106953910681094</v>
      </c>
      <c r="M5989" s="10">
        <v>502.49062920775867</v>
      </c>
      <c r="N5989" s="10">
        <v>9.5257614031743001E-2</v>
      </c>
      <c r="O5989" s="10">
        <v>3.9702588055860064E-2</v>
      </c>
      <c r="P5989" s="10">
        <v>3.9702588055860064E-2</v>
      </c>
      <c r="Q5989" s="10">
        <v>0</v>
      </c>
    </row>
    <row r="5990" spans="1:17" x14ac:dyDescent="0.2">
      <c r="A5990" s="9" t="str">
        <f t="shared" si="93"/>
        <v>201115A29Q231</v>
      </c>
      <c r="B5990" s="10">
        <v>2011</v>
      </c>
      <c r="C5990" s="10" t="s">
        <v>3</v>
      </c>
      <c r="D5990" s="10" t="s">
        <v>39</v>
      </c>
      <c r="E5990" s="10">
        <v>31</v>
      </c>
      <c r="F5990" s="10">
        <v>194436</v>
      </c>
      <c r="G5990" s="10">
        <v>0.24308839350496636</v>
      </c>
      <c r="H5990" s="10">
        <v>0.61669135345306425</v>
      </c>
      <c r="I5990" s="10">
        <v>0.4667808430537555</v>
      </c>
      <c r="J5990" s="10">
        <v>0.19702112777469194</v>
      </c>
      <c r="K5990" s="10">
        <v>0.29124236252545826</v>
      </c>
      <c r="L5990" s="10">
        <v>0.31262214816186301</v>
      </c>
      <c r="M5990" s="10">
        <v>592.87862360757606</v>
      </c>
      <c r="N5990" s="10">
        <v>0.16486658849184307</v>
      </c>
      <c r="O5990" s="10">
        <v>3.2108251558353389E-2</v>
      </c>
      <c r="P5990" s="10">
        <v>2.9968730070563065E-2</v>
      </c>
      <c r="Q5990" s="10">
        <v>2.1395214877903269E-3</v>
      </c>
    </row>
    <row r="5991" spans="1:17" x14ac:dyDescent="0.2">
      <c r="A5991" s="9" t="str">
        <f t="shared" si="93"/>
        <v>201115A29Q331</v>
      </c>
      <c r="B5991" s="10">
        <v>2011</v>
      </c>
      <c r="C5991" s="10" t="s">
        <v>3</v>
      </c>
      <c r="D5991" s="10" t="s">
        <v>41</v>
      </c>
      <c r="E5991" s="10">
        <v>31</v>
      </c>
      <c r="F5991" s="10">
        <v>262671</v>
      </c>
      <c r="G5991" s="10">
        <v>0.12443340543713383</v>
      </c>
      <c r="H5991" s="10">
        <v>0.70047321554339836</v>
      </c>
      <c r="I5991" s="10">
        <v>0.61331094791583385</v>
      </c>
      <c r="J5991" s="10">
        <v>0.12678217237532882</v>
      </c>
      <c r="K5991" s="10">
        <v>0.1838421447361909</v>
      </c>
      <c r="L5991" s="10">
        <v>0.32329415885270929</v>
      </c>
      <c r="M5991" s="10">
        <v>699.47333006412202</v>
      </c>
      <c r="N5991" s="10">
        <v>0.23928412348527245</v>
      </c>
      <c r="O5991" s="10">
        <v>5.7044744185692366E-2</v>
      </c>
      <c r="P5991" s="10">
        <v>5.5461013968043676E-2</v>
      </c>
      <c r="Q5991" s="10">
        <v>1.5837302176486935E-3</v>
      </c>
    </row>
    <row r="5992" spans="1:17" x14ac:dyDescent="0.2">
      <c r="A5992" s="9" t="str">
        <f t="shared" si="93"/>
        <v>201115A29Q431</v>
      </c>
      <c r="B5992" s="10">
        <v>2011</v>
      </c>
      <c r="C5992" s="10" t="s">
        <v>3</v>
      </c>
      <c r="D5992" s="10" t="s">
        <v>43</v>
      </c>
      <c r="E5992" s="10">
        <v>31</v>
      </c>
      <c r="F5992" s="10">
        <v>326388</v>
      </c>
      <c r="G5992" s="10">
        <v>7.0986636962608499E-2</v>
      </c>
      <c r="H5992" s="10">
        <v>0.80866024486194343</v>
      </c>
      <c r="I5992" s="10">
        <v>0.75125617363383457</v>
      </c>
      <c r="J5992" s="10">
        <v>6.6319840190203067E-2</v>
      </c>
      <c r="K5992" s="10">
        <v>0.10459330612645072</v>
      </c>
      <c r="L5992" s="10">
        <v>0.29721374560339225</v>
      </c>
      <c r="M5992" s="10">
        <v>843.50946774279066</v>
      </c>
      <c r="N5992" s="10">
        <v>0.25890657744770029</v>
      </c>
      <c r="O5992" s="10">
        <v>5.1015968724340353E-2</v>
      </c>
      <c r="P5992" s="10">
        <v>4.5917742073850756E-2</v>
      </c>
      <c r="Q5992" s="10">
        <v>5.0982266504896014E-3</v>
      </c>
    </row>
    <row r="5993" spans="1:17" x14ac:dyDescent="0.2">
      <c r="A5993" s="9" t="str">
        <f t="shared" si="93"/>
        <v>201115A29Q531</v>
      </c>
      <c r="B5993" s="10">
        <v>2011</v>
      </c>
      <c r="C5993" s="10" t="s">
        <v>3</v>
      </c>
      <c r="D5993" s="10" t="s">
        <v>45</v>
      </c>
      <c r="E5993" s="10">
        <v>31</v>
      </c>
      <c r="F5993" s="10">
        <v>312665</v>
      </c>
      <c r="G5993" s="10">
        <v>6.3984788737342244E-2</v>
      </c>
      <c r="H5993" s="10">
        <v>0.7283386371995586</v>
      </c>
      <c r="I5993" s="10">
        <v>0.6817360433691011</v>
      </c>
      <c r="J5993" s="10">
        <v>6.3921449474677372E-2</v>
      </c>
      <c r="K5993" s="10">
        <v>8.1233908496313942E-2</v>
      </c>
      <c r="L5993" s="10">
        <v>0.45405465913997411</v>
      </c>
      <c r="M5993" s="10">
        <v>1646.2532476366962</v>
      </c>
      <c r="N5993" s="10">
        <v>0.27827547055154878</v>
      </c>
      <c r="O5993" s="10">
        <v>8.7867206115171195E-2</v>
      </c>
      <c r="P5993" s="10">
        <v>6.9230646218796474E-2</v>
      </c>
      <c r="Q5993" s="10">
        <v>1.8636559896374714E-2</v>
      </c>
    </row>
    <row r="5994" spans="1:17" x14ac:dyDescent="0.2">
      <c r="A5994" s="9" t="str">
        <f t="shared" si="93"/>
        <v>201118A24Q131</v>
      </c>
      <c r="B5994" s="10">
        <v>2011</v>
      </c>
      <c r="C5994" s="10" t="s">
        <v>1</v>
      </c>
      <c r="D5994" s="10" t="s">
        <v>37</v>
      </c>
      <c r="E5994" s="10">
        <v>31</v>
      </c>
      <c r="F5994" s="10">
        <v>41630</v>
      </c>
      <c r="G5994" s="10">
        <v>0.53443777179540275</v>
      </c>
      <c r="H5994" s="10">
        <v>0.57999039154455923</v>
      </c>
      <c r="I5994" s="10">
        <v>0.27002161902474175</v>
      </c>
      <c r="J5994" s="10">
        <v>0.34001921691088155</v>
      </c>
      <c r="K5994" s="10">
        <v>0.6</v>
      </c>
      <c r="L5994" s="10">
        <v>0.16994955560893588</v>
      </c>
      <c r="M5994" s="10">
        <v>526.30059603238146</v>
      </c>
      <c r="N5994" s="10">
        <v>0.11001681479702138</v>
      </c>
      <c r="O5994" s="10">
        <v>4.0019216910881575E-2</v>
      </c>
      <c r="P5994" s="10">
        <v>4.0019216910881575E-2</v>
      </c>
      <c r="Q5994" s="10">
        <v>0</v>
      </c>
    </row>
    <row r="5995" spans="1:17" x14ac:dyDescent="0.2">
      <c r="A5995" s="9" t="str">
        <f t="shared" si="93"/>
        <v>201118A24Q231</v>
      </c>
      <c r="B5995" s="10">
        <v>2011</v>
      </c>
      <c r="C5995" s="10" t="s">
        <v>1</v>
      </c>
      <c r="D5995" s="10" t="s">
        <v>39</v>
      </c>
      <c r="E5995" s="10">
        <v>31</v>
      </c>
      <c r="F5995" s="10">
        <v>78282</v>
      </c>
      <c r="G5995" s="10">
        <v>0.25760442439237374</v>
      </c>
      <c r="H5995" s="10">
        <v>0.70217930047775989</v>
      </c>
      <c r="I5995" s="10">
        <v>0.52129480595794686</v>
      </c>
      <c r="J5995" s="10">
        <v>0.18612196929051378</v>
      </c>
      <c r="K5995" s="10">
        <v>0.30847448966556806</v>
      </c>
      <c r="L5995" s="10">
        <v>0.23405125060678061</v>
      </c>
      <c r="M5995" s="10">
        <v>582.85679278572832</v>
      </c>
      <c r="N5995" s="10">
        <v>0.15427556781891111</v>
      </c>
      <c r="O5995" s="10">
        <v>2.659615237219284E-2</v>
      </c>
      <c r="P5995" s="10">
        <v>2.659615237219284E-2</v>
      </c>
      <c r="Q5995" s="10">
        <v>0</v>
      </c>
    </row>
    <row r="5996" spans="1:17" x14ac:dyDescent="0.2">
      <c r="A5996" s="9" t="str">
        <f t="shared" si="93"/>
        <v>201118A24Q331</v>
      </c>
      <c r="B5996" s="10">
        <v>2011</v>
      </c>
      <c r="C5996" s="10" t="s">
        <v>1</v>
      </c>
      <c r="D5996" s="10" t="s">
        <v>41</v>
      </c>
      <c r="E5996" s="10">
        <v>31</v>
      </c>
      <c r="F5996" s="10">
        <v>129044</v>
      </c>
      <c r="G5996" s="10">
        <v>0.1416931916001041</v>
      </c>
      <c r="H5996" s="10">
        <v>0.77420104770465892</v>
      </c>
      <c r="I5996" s="10">
        <v>0.66450203031524135</v>
      </c>
      <c r="J5996" s="10">
        <v>0.14838349710176374</v>
      </c>
      <c r="K5996" s="10">
        <v>0.22582220017978363</v>
      </c>
      <c r="L5996" s="10">
        <v>0.2064644617339822</v>
      </c>
      <c r="M5996" s="10">
        <v>692.62149271137025</v>
      </c>
      <c r="N5996" s="10">
        <v>0.23223861628591799</v>
      </c>
      <c r="O5996" s="10">
        <v>4.5147391587365547E-2</v>
      </c>
      <c r="P5996" s="10">
        <v>4.5147391587365547E-2</v>
      </c>
      <c r="Q5996" s="10">
        <v>0</v>
      </c>
    </row>
    <row r="5997" spans="1:17" x14ac:dyDescent="0.2">
      <c r="A5997" s="9" t="str">
        <f t="shared" si="93"/>
        <v>201118A24Q431</v>
      </c>
      <c r="B5997" s="10">
        <v>2011</v>
      </c>
      <c r="C5997" s="10" t="s">
        <v>1</v>
      </c>
      <c r="D5997" s="10" t="s">
        <v>43</v>
      </c>
      <c r="E5997" s="10">
        <v>31</v>
      </c>
      <c r="F5997" s="10">
        <v>181520</v>
      </c>
      <c r="G5997" s="10">
        <v>7.2364011023113781E-2</v>
      </c>
      <c r="H5997" s="10">
        <v>0.88759365359189069</v>
      </c>
      <c r="I5997" s="10">
        <v>0.82336381665932123</v>
      </c>
      <c r="J5997" s="10">
        <v>5.2754517408550021E-2</v>
      </c>
      <c r="K5997" s="10">
        <v>0.10093102688408991</v>
      </c>
      <c r="L5997" s="10">
        <v>0.23624944909651829</v>
      </c>
      <c r="M5997" s="10">
        <v>811.77174705768209</v>
      </c>
      <c r="N5997" s="10">
        <v>0.27519281621859848</v>
      </c>
      <c r="O5997" s="10">
        <v>5.0446231820185101E-2</v>
      </c>
      <c r="P5997" s="10">
        <v>5.0446231820185101E-2</v>
      </c>
      <c r="Q5997" s="10">
        <v>0</v>
      </c>
    </row>
    <row r="5998" spans="1:17" x14ac:dyDescent="0.2">
      <c r="A5998" s="9" t="str">
        <f t="shared" si="93"/>
        <v>201118A24Q531</v>
      </c>
      <c r="B5998" s="10">
        <v>2011</v>
      </c>
      <c r="C5998" s="10" t="s">
        <v>1</v>
      </c>
      <c r="D5998" s="10" t="s">
        <v>45</v>
      </c>
      <c r="E5998" s="10">
        <v>31</v>
      </c>
      <c r="F5998" s="10">
        <v>140296</v>
      </c>
      <c r="G5998" s="10">
        <v>9.4115319762238941E-2</v>
      </c>
      <c r="H5998" s="10">
        <v>0.75666448081199744</v>
      </c>
      <c r="I5998" s="10">
        <v>0.68545076124764781</v>
      </c>
      <c r="J5998" s="10">
        <v>5.0457603923133948E-2</v>
      </c>
      <c r="K5998" s="10">
        <v>7.1235102925243765E-2</v>
      </c>
      <c r="L5998" s="10">
        <v>0.51333608941095965</v>
      </c>
      <c r="M5998" s="10">
        <v>1184.9112784144083</v>
      </c>
      <c r="N5998" s="10">
        <v>0.29076381365113757</v>
      </c>
      <c r="O5998" s="10">
        <v>7.4171751154701482E-2</v>
      </c>
      <c r="P5998" s="10">
        <v>5.0436220562239835E-2</v>
      </c>
      <c r="Q5998" s="10">
        <v>2.3735530592461654E-2</v>
      </c>
    </row>
    <row r="5999" spans="1:17" x14ac:dyDescent="0.2">
      <c r="A5999" s="9" t="str">
        <f t="shared" si="93"/>
        <v>201125A29Q131</v>
      </c>
      <c r="B5999" s="10">
        <v>2011</v>
      </c>
      <c r="C5999" s="10" t="s">
        <v>2</v>
      </c>
      <c r="D5999" s="10" t="s">
        <v>37</v>
      </c>
      <c r="E5999" s="10">
        <v>31</v>
      </c>
      <c r="F5999" s="10">
        <v>28728</v>
      </c>
      <c r="G5999" s="10">
        <v>0.31102572312946952</v>
      </c>
      <c r="H5999" s="10">
        <v>0.65225563909774431</v>
      </c>
      <c r="I5999" s="10">
        <v>0.44938735728209411</v>
      </c>
      <c r="J5999" s="10">
        <v>0.34774436090225563</v>
      </c>
      <c r="K5999" s="10">
        <v>0.55061264271790589</v>
      </c>
      <c r="L5999" s="10">
        <v>2.8996101364522416E-2</v>
      </c>
      <c r="M5999" s="10">
        <v>524.45197521301316</v>
      </c>
      <c r="N5999" s="10">
        <v>0.15946115288220553</v>
      </c>
      <c r="O5999" s="10">
        <v>8.6988304093567254E-2</v>
      </c>
      <c r="P5999" s="10">
        <v>8.6988304093567254E-2</v>
      </c>
      <c r="Q5999" s="10">
        <v>0</v>
      </c>
    </row>
    <row r="6000" spans="1:17" x14ac:dyDescent="0.2">
      <c r="A6000" s="9" t="str">
        <f t="shared" si="93"/>
        <v>201125A29Q231</v>
      </c>
      <c r="B6000" s="10">
        <v>2011</v>
      </c>
      <c r="C6000" s="10" t="s">
        <v>2</v>
      </c>
      <c r="D6000" s="10" t="s">
        <v>39</v>
      </c>
      <c r="E6000" s="10">
        <v>31</v>
      </c>
      <c r="F6000" s="10">
        <v>59117</v>
      </c>
      <c r="G6000" s="10">
        <v>0.1153819500589037</v>
      </c>
      <c r="H6000" s="10">
        <v>0.73229358729299521</v>
      </c>
      <c r="I6000" s="10">
        <v>0.64780012517549945</v>
      </c>
      <c r="J6000" s="10">
        <v>0.24659573388365444</v>
      </c>
      <c r="K6000" s="10">
        <v>0.33108919600115028</v>
      </c>
      <c r="L6000" s="10">
        <v>5.6312059136965679E-2</v>
      </c>
      <c r="M6000" s="10">
        <v>667.87155316482142</v>
      </c>
      <c r="N6000" s="10">
        <v>0.22531589897998883</v>
      </c>
      <c r="O6000" s="10">
        <v>7.0385845019199214E-2</v>
      </c>
      <c r="P6000" s="10">
        <v>6.3348952078082443E-2</v>
      </c>
      <c r="Q6000" s="10">
        <v>7.0368929411167682E-3</v>
      </c>
    </row>
    <row r="6001" spans="1:17" x14ac:dyDescent="0.2">
      <c r="A6001" s="9" t="str">
        <f t="shared" si="93"/>
        <v>201125A29Q331</v>
      </c>
      <c r="B6001" s="10">
        <v>2011</v>
      </c>
      <c r="C6001" s="10" t="s">
        <v>2</v>
      </c>
      <c r="D6001" s="10" t="s">
        <v>41</v>
      </c>
      <c r="E6001" s="10">
        <v>31</v>
      </c>
      <c r="F6001" s="10">
        <v>74099</v>
      </c>
      <c r="G6001" s="10">
        <v>5.9200025285648814E-2</v>
      </c>
      <c r="H6001" s="10">
        <v>0.85395214510317274</v>
      </c>
      <c r="I6001" s="10">
        <v>0.80339815652033086</v>
      </c>
      <c r="J6001" s="10">
        <v>0.14604785489682723</v>
      </c>
      <c r="K6001" s="10">
        <v>0.19660184347966908</v>
      </c>
      <c r="L6001" s="10">
        <v>7.3037422907191729E-2</v>
      </c>
      <c r="M6001" s="10">
        <v>791.29878550671083</v>
      </c>
      <c r="N6001" s="10">
        <v>0.2977368115629091</v>
      </c>
      <c r="O6001" s="10">
        <v>8.9893250921065065E-2</v>
      </c>
      <c r="P6001" s="10">
        <v>8.4279140069366654E-2</v>
      </c>
      <c r="Q6001" s="10">
        <v>5.6141108516984031E-3</v>
      </c>
    </row>
    <row r="6002" spans="1:17" x14ac:dyDescent="0.2">
      <c r="A6002" s="9" t="str">
        <f t="shared" si="93"/>
        <v>201125A29Q431</v>
      </c>
      <c r="B6002" s="10">
        <v>2011</v>
      </c>
      <c r="C6002" s="10" t="s">
        <v>2</v>
      </c>
      <c r="D6002" s="10" t="s">
        <v>43</v>
      </c>
      <c r="E6002" s="10">
        <v>31</v>
      </c>
      <c r="F6002" s="10">
        <v>94078</v>
      </c>
      <c r="G6002" s="10">
        <v>4.0210528857180794E-2</v>
      </c>
      <c r="H6002" s="10">
        <v>0.88053530049533368</v>
      </c>
      <c r="I6002" s="10">
        <v>0.8451285103849997</v>
      </c>
      <c r="J6002" s="10">
        <v>0.11503220731733242</v>
      </c>
      <c r="K6002" s="10">
        <v>0.15043899742766639</v>
      </c>
      <c r="L6002" s="10">
        <v>8.4089797827334764E-2</v>
      </c>
      <c r="M6002" s="10">
        <v>988.5381219499925</v>
      </c>
      <c r="N6002" s="10">
        <v>0.26549246370033375</v>
      </c>
      <c r="O6002" s="10">
        <v>7.9657305640000856E-2</v>
      </c>
      <c r="P6002" s="10">
        <v>6.1969854801335066E-2</v>
      </c>
      <c r="Q6002" s="10">
        <v>1.7687450838665787E-2</v>
      </c>
    </row>
    <row r="6003" spans="1:17" x14ac:dyDescent="0.2">
      <c r="A6003" s="9" t="str">
        <f t="shared" si="93"/>
        <v>201125A29Q531</v>
      </c>
      <c r="B6003" s="10">
        <v>2011</v>
      </c>
      <c r="C6003" s="10" t="s">
        <v>2</v>
      </c>
      <c r="D6003" s="10" t="s">
        <v>45</v>
      </c>
      <c r="E6003" s="10">
        <v>31</v>
      </c>
      <c r="F6003" s="10">
        <v>130312</v>
      </c>
      <c r="G6003" s="10">
        <v>3.5848341885051135E-2</v>
      </c>
      <c r="H6003" s="10">
        <v>0.89136840812818463</v>
      </c>
      <c r="I6003" s="10">
        <v>0.85941432868807166</v>
      </c>
      <c r="J6003" s="10">
        <v>8.6262201485665171E-2</v>
      </c>
      <c r="K6003" s="10">
        <v>0.10543157959359077</v>
      </c>
      <c r="L6003" s="10">
        <v>0.23320185401190988</v>
      </c>
      <c r="M6003" s="10">
        <v>2084.7638492035144</v>
      </c>
      <c r="N6003" s="10">
        <v>0.32907944011295964</v>
      </c>
      <c r="O6003" s="10">
        <v>0.12777794830867456</v>
      </c>
      <c r="P6003" s="10">
        <v>0.10861624409110443</v>
      </c>
      <c r="Q6003" s="10">
        <v>1.9161704217570141E-2</v>
      </c>
    </row>
    <row r="6004" spans="1:17" x14ac:dyDescent="0.2">
      <c r="A6004" s="9" t="str">
        <f t="shared" si="93"/>
        <v>201130EMAQ131</v>
      </c>
      <c r="B6004" s="10">
        <v>2011</v>
      </c>
      <c r="C6004" s="10" t="s">
        <v>4</v>
      </c>
      <c r="D6004" s="10" t="s">
        <v>37</v>
      </c>
      <c r="E6004" s="10">
        <v>31</v>
      </c>
      <c r="F6004" s="10">
        <v>152371</v>
      </c>
      <c r="G6004" s="10">
        <v>0.25236445906074706</v>
      </c>
      <c r="H6004" s="10">
        <v>0.56276456806085151</v>
      </c>
      <c r="I6004" s="10">
        <v>0.42074279226361971</v>
      </c>
      <c r="J6004" s="10">
        <v>0.43450525362437736</v>
      </c>
      <c r="K6004" s="10">
        <v>0.57379685110683787</v>
      </c>
      <c r="L6004" s="10">
        <v>1.3650891573855918E-2</v>
      </c>
      <c r="M6004" s="10">
        <v>522.36395825859086</v>
      </c>
      <c r="N6004" s="10">
        <v>0.15932742498531713</v>
      </c>
      <c r="O6004" s="10">
        <v>8.5160719824201356E-2</v>
      </c>
      <c r="P6004" s="10">
        <v>8.5160719824201356E-2</v>
      </c>
      <c r="Q6004" s="10">
        <v>0</v>
      </c>
    </row>
    <row r="6005" spans="1:17" x14ac:dyDescent="0.2">
      <c r="A6005" s="9" t="str">
        <f t="shared" si="93"/>
        <v>201130EMAQ231</v>
      </c>
      <c r="B6005" s="10">
        <v>2011</v>
      </c>
      <c r="C6005" s="10" t="s">
        <v>4</v>
      </c>
      <c r="D6005" s="10" t="s">
        <v>39</v>
      </c>
      <c r="E6005" s="10">
        <v>31</v>
      </c>
      <c r="F6005" s="10">
        <v>323886</v>
      </c>
      <c r="G6005" s="10">
        <v>7.4241366160002778E-2</v>
      </c>
      <c r="H6005" s="10">
        <v>0.62339526870565565</v>
      </c>
      <c r="I6005" s="10">
        <v>0.57711355229926575</v>
      </c>
      <c r="J6005" s="10">
        <v>0.37145785862927078</v>
      </c>
      <c r="K6005" s="10">
        <v>0.41516768245617286</v>
      </c>
      <c r="L6005" s="10">
        <v>3.4706656045645691E-2</v>
      </c>
      <c r="M6005" s="10">
        <v>684.22537034758375</v>
      </c>
      <c r="N6005" s="10">
        <v>0.19715589344196327</v>
      </c>
      <c r="O6005" s="10">
        <v>9.6637094727197309E-2</v>
      </c>
      <c r="P6005" s="10">
        <v>9.0195447200777573E-2</v>
      </c>
      <c r="Q6005" s="10">
        <v>6.4416475264197316E-3</v>
      </c>
    </row>
    <row r="6006" spans="1:17" x14ac:dyDescent="0.2">
      <c r="A6006" s="9" t="str">
        <f t="shared" si="93"/>
        <v>201130EMAQ331</v>
      </c>
      <c r="B6006" s="10">
        <v>2011</v>
      </c>
      <c r="C6006" s="10" t="s">
        <v>4</v>
      </c>
      <c r="D6006" s="10" t="s">
        <v>41</v>
      </c>
      <c r="E6006" s="10">
        <v>31</v>
      </c>
      <c r="F6006" s="10">
        <v>507092</v>
      </c>
      <c r="G6006" s="10">
        <v>3.8058073707967169E-2</v>
      </c>
      <c r="H6006" s="10">
        <v>0.62563006318380099</v>
      </c>
      <c r="I6006" s="10">
        <v>0.60181978812523174</v>
      </c>
      <c r="J6006" s="10">
        <v>0.36451965323846558</v>
      </c>
      <c r="K6006" s="10">
        <v>0.38750759231066551</v>
      </c>
      <c r="L6006" s="10">
        <v>3.2832306563700474E-2</v>
      </c>
      <c r="M6006" s="10">
        <v>792.16875724986733</v>
      </c>
      <c r="N6006" s="10">
        <v>0.22780434520670251</v>
      </c>
      <c r="O6006" s="10">
        <v>0.11926108967939335</v>
      </c>
      <c r="P6006" s="10">
        <v>0.11350119207757295</v>
      </c>
      <c r="Q6006" s="10">
        <v>5.759897601820412E-3</v>
      </c>
    </row>
    <row r="6007" spans="1:17" x14ac:dyDescent="0.2">
      <c r="A6007" s="9" t="str">
        <f t="shared" si="93"/>
        <v>201130EMAQ431</v>
      </c>
      <c r="B6007" s="10">
        <v>2011</v>
      </c>
      <c r="C6007" s="10" t="s">
        <v>4</v>
      </c>
      <c r="D6007" s="10" t="s">
        <v>43</v>
      </c>
      <c r="E6007" s="10">
        <v>31</v>
      </c>
      <c r="F6007" s="10">
        <v>640696</v>
      </c>
      <c r="G6007" s="10">
        <v>1.9132873496835616E-2</v>
      </c>
      <c r="H6007" s="10">
        <v>0.71347253611697281</v>
      </c>
      <c r="I6007" s="10">
        <v>0.69982175633998023</v>
      </c>
      <c r="J6007" s="10">
        <v>0.28392872750883413</v>
      </c>
      <c r="K6007" s="10">
        <v>0.29627935869741656</v>
      </c>
      <c r="L6007" s="10">
        <v>2.7935245420605093E-2</v>
      </c>
      <c r="M6007" s="10">
        <v>1041.1510639579101</v>
      </c>
      <c r="N6007" s="10">
        <v>0.31968403949037216</v>
      </c>
      <c r="O6007" s="10">
        <v>0.18948247470079616</v>
      </c>
      <c r="P6007" s="10">
        <v>0.17124640509690403</v>
      </c>
      <c r="Q6007" s="10">
        <v>1.8236069603892114E-2</v>
      </c>
    </row>
    <row r="6008" spans="1:17" x14ac:dyDescent="0.2">
      <c r="A6008" s="9" t="str">
        <f t="shared" si="93"/>
        <v>201130EMAQ531</v>
      </c>
      <c r="B6008" s="10">
        <v>2011</v>
      </c>
      <c r="C6008" s="10" t="s">
        <v>4</v>
      </c>
      <c r="D6008" s="10" t="s">
        <v>45</v>
      </c>
      <c r="E6008" s="10">
        <v>31</v>
      </c>
      <c r="F6008" s="10">
        <v>825964</v>
      </c>
      <c r="G6008" s="10">
        <v>1.5850785752005974E-2</v>
      </c>
      <c r="H6008" s="10">
        <v>0.73135269818055026</v>
      </c>
      <c r="I6008" s="10">
        <v>0.71976018325253888</v>
      </c>
      <c r="J6008" s="10">
        <v>0.26511809231395073</v>
      </c>
      <c r="K6008" s="10">
        <v>0.27519722409209119</v>
      </c>
      <c r="L6008" s="10">
        <v>5.0911419868178272E-2</v>
      </c>
      <c r="M6008" s="10">
        <v>3436.700494200129</v>
      </c>
      <c r="N6008" s="10">
        <v>0.34273164447845184</v>
      </c>
      <c r="O6008" s="10">
        <v>0.2499963678804403</v>
      </c>
      <c r="P6008" s="10">
        <v>0.17640720418807598</v>
      </c>
      <c r="Q6008" s="10">
        <v>7.3589163692364318E-2</v>
      </c>
    </row>
    <row r="6009" spans="1:17" x14ac:dyDescent="0.2">
      <c r="A6009" s="9" t="str">
        <f t="shared" si="93"/>
        <v>201115A17Q133</v>
      </c>
      <c r="B6009" s="10">
        <v>2011</v>
      </c>
      <c r="C6009" s="10" t="s">
        <v>0</v>
      </c>
      <c r="D6009" s="10" t="s">
        <v>37</v>
      </c>
      <c r="E6009" s="10">
        <v>33</v>
      </c>
      <c r="F6009" s="10">
        <v>92128</v>
      </c>
      <c r="G6009" s="10">
        <v>0.56251730183630155</v>
      </c>
      <c r="H6009" s="10">
        <v>0.11762981938172977</v>
      </c>
      <c r="I6009" s="10">
        <v>5.146101076762765E-2</v>
      </c>
      <c r="J6009" s="10">
        <v>0.11769494616186175</v>
      </c>
      <c r="K6009" s="10">
        <v>0.14709968739145537</v>
      </c>
      <c r="L6009" s="10">
        <v>0.83819251476207013</v>
      </c>
      <c r="M6009" s="10">
        <v>250.29192153554104</v>
      </c>
      <c r="N6009" s="10">
        <v>3.6764067384508513E-2</v>
      </c>
      <c r="O6009" s="10">
        <v>2.2067124001389372E-2</v>
      </c>
      <c r="P6009" s="10">
        <v>2.2067124001389372E-2</v>
      </c>
      <c r="Q6009" s="10">
        <v>0</v>
      </c>
    </row>
    <row r="6010" spans="1:17" x14ac:dyDescent="0.2">
      <c r="A6010" s="9" t="str">
        <f t="shared" si="93"/>
        <v>201115A17Q233</v>
      </c>
      <c r="B6010" s="10">
        <v>2011</v>
      </c>
      <c r="C6010" s="10" t="s">
        <v>0</v>
      </c>
      <c r="D6010" s="10" t="s">
        <v>39</v>
      </c>
      <c r="E6010" s="10">
        <v>33</v>
      </c>
      <c r="F6010" s="10">
        <v>127359</v>
      </c>
      <c r="G6010" s="10">
        <v>0.60872913992297817</v>
      </c>
      <c r="H6010" s="10">
        <v>0.12233136252640174</v>
      </c>
      <c r="I6010" s="10">
        <v>4.7864697430099169E-2</v>
      </c>
      <c r="J6010" s="10">
        <v>3.7241184368595859E-2</v>
      </c>
      <c r="K6010" s="10">
        <v>6.9158834475773215E-2</v>
      </c>
      <c r="L6010" s="10">
        <v>0.89893136723749401</v>
      </c>
      <c r="M6010" s="10">
        <v>219.97703412073491</v>
      </c>
      <c r="N6010" s="10">
        <v>3.190979828673278E-2</v>
      </c>
      <c r="O6010" s="10">
        <v>1.595489914336639E-2</v>
      </c>
      <c r="P6010" s="10">
        <v>1.595489914336639E-2</v>
      </c>
      <c r="Q6010" s="10">
        <v>0</v>
      </c>
    </row>
    <row r="6011" spans="1:17" x14ac:dyDescent="0.2">
      <c r="A6011" s="9" t="str">
        <f t="shared" si="93"/>
        <v>201115A17Q333</v>
      </c>
      <c r="B6011" s="10">
        <v>2011</v>
      </c>
      <c r="C6011" s="10" t="s">
        <v>0</v>
      </c>
      <c r="D6011" s="10" t="s">
        <v>41</v>
      </c>
      <c r="E6011" s="10">
        <v>33</v>
      </c>
      <c r="F6011" s="10">
        <v>115168</v>
      </c>
      <c r="G6011" s="10">
        <v>0.28009682942669895</v>
      </c>
      <c r="H6011" s="10">
        <v>0.14706342039455406</v>
      </c>
      <c r="I6011" s="10">
        <v>0.10587142261739373</v>
      </c>
      <c r="J6011" s="10">
        <v>7.6444845790497359E-2</v>
      </c>
      <c r="K6011" s="10">
        <v>7.6444845790497359E-2</v>
      </c>
      <c r="L6011" s="10">
        <v>0.86474541539316474</v>
      </c>
      <c r="M6011" s="10">
        <v>557.19347166406953</v>
      </c>
      <c r="N6011" s="10">
        <v>8.8227632675743267E-2</v>
      </c>
      <c r="O6011" s="10">
        <v>5.8870519588774661E-3</v>
      </c>
      <c r="P6011" s="10">
        <v>5.8870519588774661E-3</v>
      </c>
      <c r="Q6011" s="10">
        <v>0</v>
      </c>
    </row>
    <row r="6012" spans="1:17" x14ac:dyDescent="0.2">
      <c r="A6012" s="9" t="str">
        <f t="shared" si="93"/>
        <v>201115A17Q433</v>
      </c>
      <c r="B6012" s="10">
        <v>2011</v>
      </c>
      <c r="C6012" s="10" t="s">
        <v>0</v>
      </c>
      <c r="D6012" s="10" t="s">
        <v>43</v>
      </c>
      <c r="E6012" s="10">
        <v>33</v>
      </c>
      <c r="F6012" s="10">
        <v>88745</v>
      </c>
      <c r="G6012" s="10">
        <v>0.23078233223572159</v>
      </c>
      <c r="H6012" s="10">
        <v>0.19847878753732603</v>
      </c>
      <c r="I6012" s="10">
        <v>0.15267339005014366</v>
      </c>
      <c r="J6012" s="10">
        <v>5.3445264521944896E-2</v>
      </c>
      <c r="K6012" s="10">
        <v>6.1085131556707417E-2</v>
      </c>
      <c r="L6012" s="10">
        <v>0.8702124063327511</v>
      </c>
      <c r="M6012" s="10">
        <v>536.28371097497973</v>
      </c>
      <c r="N6012" s="10">
        <v>8.3948391458673721E-2</v>
      </c>
      <c r="O6012" s="10">
        <v>3.8142993971491353E-2</v>
      </c>
      <c r="P6012" s="10">
        <v>3.8142993971491353E-2</v>
      </c>
      <c r="Q6012" s="10">
        <v>0</v>
      </c>
    </row>
    <row r="6013" spans="1:17" x14ac:dyDescent="0.2">
      <c r="A6013" s="9" t="str">
        <f t="shared" si="93"/>
        <v>201115A17Q533</v>
      </c>
      <c r="B6013" s="10">
        <v>2011</v>
      </c>
      <c r="C6013" s="10" t="s">
        <v>0</v>
      </c>
      <c r="D6013" s="10" t="s">
        <v>45</v>
      </c>
      <c r="E6013" s="10">
        <v>33</v>
      </c>
      <c r="F6013" s="10">
        <v>69775</v>
      </c>
      <c r="G6013" s="10">
        <v>0.3331692913385827</v>
      </c>
      <c r="H6013" s="10">
        <v>0.11648871372268005</v>
      </c>
      <c r="I6013" s="10">
        <v>7.7678251522751707E-2</v>
      </c>
      <c r="J6013" s="10">
        <v>3.8810462199928342E-2</v>
      </c>
      <c r="K6013" s="10">
        <v>4.8513077749910427E-2</v>
      </c>
      <c r="L6013" s="10">
        <v>0.9320816911501254</v>
      </c>
      <c r="M6013" s="10">
        <v>685.73099630996307</v>
      </c>
      <c r="N6013" s="10">
        <v>5.8258688642063773E-2</v>
      </c>
      <c r="O6013" s="10">
        <v>9.7169473307058395E-3</v>
      </c>
      <c r="P6013" s="10">
        <v>9.7169473307058395E-3</v>
      </c>
      <c r="Q6013" s="10">
        <v>0</v>
      </c>
    </row>
    <row r="6014" spans="1:17" x14ac:dyDescent="0.2">
      <c r="A6014" s="9" t="str">
        <f t="shared" si="93"/>
        <v>201115A29Q133</v>
      </c>
      <c r="B6014" s="10">
        <v>2011</v>
      </c>
      <c r="C6014" s="10" t="s">
        <v>3</v>
      </c>
      <c r="D6014" s="10" t="s">
        <v>37</v>
      </c>
      <c r="E6014" s="10">
        <v>33</v>
      </c>
      <c r="F6014" s="10">
        <v>300779</v>
      </c>
      <c r="G6014" s="10">
        <v>0.45561272176168971</v>
      </c>
      <c r="H6014" s="10">
        <v>0.38061500304210066</v>
      </c>
      <c r="I6014" s="10">
        <v>0.20720196556275539</v>
      </c>
      <c r="J6014" s="10">
        <v>0.28381635686002016</v>
      </c>
      <c r="K6014" s="10">
        <v>0.42794875972059221</v>
      </c>
      <c r="L6014" s="10">
        <v>0.39412325993503533</v>
      </c>
      <c r="M6014" s="10">
        <v>484.99088604345172</v>
      </c>
      <c r="N6014" s="10">
        <v>0.11936006170643562</v>
      </c>
      <c r="O6014" s="10">
        <v>3.3785603383214916E-2</v>
      </c>
      <c r="P6014" s="10">
        <v>3.3785603383214916E-2</v>
      </c>
      <c r="Q6014" s="10">
        <v>0</v>
      </c>
    </row>
    <row r="6015" spans="1:17" x14ac:dyDescent="0.2">
      <c r="A6015" s="9" t="str">
        <f t="shared" si="93"/>
        <v>201115A29Q233</v>
      </c>
      <c r="B6015" s="10">
        <v>2011</v>
      </c>
      <c r="C6015" s="10" t="s">
        <v>3</v>
      </c>
      <c r="D6015" s="10" t="s">
        <v>39</v>
      </c>
      <c r="E6015" s="10">
        <v>33</v>
      </c>
      <c r="F6015" s="10">
        <v>485727</v>
      </c>
      <c r="G6015" s="10">
        <v>0.22904666284578623</v>
      </c>
      <c r="H6015" s="10">
        <v>0.49930722401678307</v>
      </c>
      <c r="I6015" s="10">
        <v>0.3849425706209455</v>
      </c>
      <c r="J6015" s="10">
        <v>0.19665367583025031</v>
      </c>
      <c r="K6015" s="10">
        <v>0.28173233112427354</v>
      </c>
      <c r="L6015" s="10">
        <v>0.37795922400854803</v>
      </c>
      <c r="M6015" s="10">
        <v>593.68362418907134</v>
      </c>
      <c r="N6015" s="10">
        <v>0.17016348689696065</v>
      </c>
      <c r="O6015" s="10">
        <v>5.4398870147222618E-2</v>
      </c>
      <c r="P6015" s="10">
        <v>5.3005083102236443E-2</v>
      </c>
      <c r="Q6015" s="10">
        <v>1.3937870449861754E-3</v>
      </c>
    </row>
    <row r="6016" spans="1:17" x14ac:dyDescent="0.2">
      <c r="A6016" s="9" t="str">
        <f t="shared" si="93"/>
        <v>201115A29Q333</v>
      </c>
      <c r="B6016" s="10">
        <v>2011</v>
      </c>
      <c r="C6016" s="10" t="s">
        <v>3</v>
      </c>
      <c r="D6016" s="10" t="s">
        <v>41</v>
      </c>
      <c r="E6016" s="10">
        <v>33</v>
      </c>
      <c r="F6016" s="10">
        <v>494531</v>
      </c>
      <c r="G6016" s="10">
        <v>0.15946697512079813</v>
      </c>
      <c r="H6016" s="10">
        <v>0.60137180480091235</v>
      </c>
      <c r="I6016" s="10">
        <v>0.50547286216637577</v>
      </c>
      <c r="J6016" s="10">
        <v>0.13698433465242826</v>
      </c>
      <c r="K6016" s="10">
        <v>0.20137868000186035</v>
      </c>
      <c r="L6016" s="10">
        <v>0.3520527530124502</v>
      </c>
      <c r="M6016" s="10">
        <v>720.21686028835234</v>
      </c>
      <c r="N6016" s="10">
        <v>0.24384720068104931</v>
      </c>
      <c r="O6016" s="10">
        <v>7.6723198343481E-2</v>
      </c>
      <c r="P6016" s="10">
        <v>7.2614254718106647E-2</v>
      </c>
      <c r="Q6016" s="10">
        <v>4.1089436253743446E-3</v>
      </c>
    </row>
    <row r="6017" spans="1:17" x14ac:dyDescent="0.2">
      <c r="A6017" s="9" t="str">
        <f t="shared" si="93"/>
        <v>201115A29Q433</v>
      </c>
      <c r="B6017" s="10">
        <v>2011</v>
      </c>
      <c r="C6017" s="10" t="s">
        <v>3</v>
      </c>
      <c r="D6017" s="10" t="s">
        <v>43</v>
      </c>
      <c r="E6017" s="10">
        <v>33</v>
      </c>
      <c r="F6017" s="10">
        <v>543295</v>
      </c>
      <c r="G6017" s="10">
        <v>8.5616066124894155E-2</v>
      </c>
      <c r="H6017" s="10">
        <v>0.72817714133205713</v>
      </c>
      <c r="I6017" s="10">
        <v>0.66583347904913537</v>
      </c>
      <c r="J6017" s="10">
        <v>8.4791871819177425E-2</v>
      </c>
      <c r="K6017" s="10">
        <v>0.12095454587286833</v>
      </c>
      <c r="L6017" s="10">
        <v>0.33416283970955007</v>
      </c>
      <c r="M6017" s="10">
        <v>864.24241728957497</v>
      </c>
      <c r="N6017" s="10">
        <v>0.26466918655331478</v>
      </c>
      <c r="O6017" s="10">
        <v>5.4922717128287543E-2</v>
      </c>
      <c r="P6017" s="10">
        <v>4.9930245458583128E-2</v>
      </c>
      <c r="Q6017" s="10">
        <v>4.9924716697044144E-3</v>
      </c>
    </row>
    <row r="6018" spans="1:17" x14ac:dyDescent="0.2">
      <c r="A6018" s="9" t="str">
        <f t="shared" si="93"/>
        <v>201115A29Q533</v>
      </c>
      <c r="B6018" s="10">
        <v>2011</v>
      </c>
      <c r="C6018" s="10" t="s">
        <v>3</v>
      </c>
      <c r="D6018" s="10" t="s">
        <v>45</v>
      </c>
      <c r="E6018" s="10">
        <v>33</v>
      </c>
      <c r="F6018" s="10">
        <v>506732</v>
      </c>
      <c r="G6018" s="10">
        <v>9.8166713457283186E-2</v>
      </c>
      <c r="H6018" s="10">
        <v>0.65372425660901623</v>
      </c>
      <c r="I6018" s="10">
        <v>0.58955029483040344</v>
      </c>
      <c r="J6018" s="10">
        <v>8.9570029127822998E-2</v>
      </c>
      <c r="K6018" s="10">
        <v>0.13101600056834778</v>
      </c>
      <c r="L6018" s="10">
        <v>0.44120560769795475</v>
      </c>
      <c r="M6018" s="10">
        <v>1855.7637107356131</v>
      </c>
      <c r="N6018" s="10">
        <v>0.20989201392452025</v>
      </c>
      <c r="O6018" s="10">
        <v>6.5523787722109511E-2</v>
      </c>
      <c r="P6018" s="10">
        <v>5.3489813155672035E-2</v>
      </c>
      <c r="Q6018" s="10">
        <v>1.2033974566437487E-2</v>
      </c>
    </row>
    <row r="6019" spans="1:17" x14ac:dyDescent="0.2">
      <c r="A6019" s="9" t="str">
        <f t="shared" si="93"/>
        <v>201118A24Q133</v>
      </c>
      <c r="B6019" s="10">
        <v>2011</v>
      </c>
      <c r="C6019" s="10" t="s">
        <v>1</v>
      </c>
      <c r="D6019" s="10" t="s">
        <v>37</v>
      </c>
      <c r="E6019" s="10">
        <v>33</v>
      </c>
      <c r="F6019" s="10">
        <v>132098</v>
      </c>
      <c r="G6019" s="10">
        <v>0.47779873698023456</v>
      </c>
      <c r="H6019" s="10">
        <v>0.46151342185347244</v>
      </c>
      <c r="I6019" s="10">
        <v>0.24100289179245712</v>
      </c>
      <c r="J6019" s="10">
        <v>0.32310103105270327</v>
      </c>
      <c r="K6019" s="10">
        <v>0.50258141682690127</v>
      </c>
      <c r="L6019" s="10">
        <v>0.2923132825629457</v>
      </c>
      <c r="M6019" s="10">
        <v>501.23611634627468</v>
      </c>
      <c r="N6019" s="10">
        <v>0.15895017335614467</v>
      </c>
      <c r="O6019" s="10">
        <v>4.6155127254008388E-2</v>
      </c>
      <c r="P6019" s="10">
        <v>4.6155127254008388E-2</v>
      </c>
      <c r="Q6019" s="10">
        <v>0</v>
      </c>
    </row>
    <row r="6020" spans="1:17" x14ac:dyDescent="0.2">
      <c r="A6020" s="9" t="str">
        <f t="shared" ref="A6020:A6083" si="94">B6020&amp;C6020&amp;D6020&amp;E6020</f>
        <v>201118A24Q233</v>
      </c>
      <c r="B6020" s="10">
        <v>2011</v>
      </c>
      <c r="C6020" s="10" t="s">
        <v>1</v>
      </c>
      <c r="D6020" s="10" t="s">
        <v>39</v>
      </c>
      <c r="E6020" s="10">
        <v>33</v>
      </c>
      <c r="F6020" s="10">
        <v>224241</v>
      </c>
      <c r="G6020" s="10">
        <v>0.23809077562240341</v>
      </c>
      <c r="H6020" s="10">
        <v>0.57104632961858004</v>
      </c>
      <c r="I6020" s="10">
        <v>0.43508546608336568</v>
      </c>
      <c r="J6020" s="10">
        <v>0.25676838758300219</v>
      </c>
      <c r="K6020" s="10">
        <v>0.35345900169906486</v>
      </c>
      <c r="L6020" s="10">
        <v>0.2749140433729782</v>
      </c>
      <c r="M6020" s="10">
        <v>578.4162805953016</v>
      </c>
      <c r="N6020" s="10">
        <v>0.18129155685178</v>
      </c>
      <c r="O6020" s="10">
        <v>3.021302973140505E-2</v>
      </c>
      <c r="P6020" s="10">
        <v>3.021302973140505E-2</v>
      </c>
      <c r="Q6020" s="10">
        <v>0</v>
      </c>
    </row>
    <row r="6021" spans="1:17" x14ac:dyDescent="0.2">
      <c r="A6021" s="9" t="str">
        <f t="shared" si="94"/>
        <v>201118A24Q333</v>
      </c>
      <c r="B6021" s="10">
        <v>2011</v>
      </c>
      <c r="C6021" s="10" t="s">
        <v>1</v>
      </c>
      <c r="D6021" s="10" t="s">
        <v>41</v>
      </c>
      <c r="E6021" s="10">
        <v>33</v>
      </c>
      <c r="F6021" s="10">
        <v>224230</v>
      </c>
      <c r="G6021" s="10">
        <v>0.18340681724422442</v>
      </c>
      <c r="H6021" s="10">
        <v>0.69186103554386125</v>
      </c>
      <c r="I6021" s="10">
        <v>0.56496900503946845</v>
      </c>
      <c r="J6021" s="10">
        <v>0.1601213040181956</v>
      </c>
      <c r="K6021" s="10">
        <v>0.25681220175712438</v>
      </c>
      <c r="L6021" s="10">
        <v>0.25678098381126524</v>
      </c>
      <c r="M6021" s="10">
        <v>686.48684511734018</v>
      </c>
      <c r="N6021" s="10">
        <v>0.25683450028988092</v>
      </c>
      <c r="O6021" s="10">
        <v>6.3443785398920746E-2</v>
      </c>
      <c r="P6021" s="10">
        <v>6.0424564063684606E-2</v>
      </c>
      <c r="Q6021" s="10">
        <v>3.0192213352361412E-3</v>
      </c>
    </row>
    <row r="6022" spans="1:17" x14ac:dyDescent="0.2">
      <c r="A6022" s="9" t="str">
        <f t="shared" si="94"/>
        <v>201118A24Q433</v>
      </c>
      <c r="B6022" s="10">
        <v>2011</v>
      </c>
      <c r="C6022" s="10" t="s">
        <v>1</v>
      </c>
      <c r="D6022" s="10" t="s">
        <v>43</v>
      </c>
      <c r="E6022" s="10">
        <v>33</v>
      </c>
      <c r="F6022" s="10">
        <v>266895</v>
      </c>
      <c r="G6022" s="10">
        <v>9.5401349973291902E-2</v>
      </c>
      <c r="H6022" s="10">
        <v>0.77157683733303362</v>
      </c>
      <c r="I6022" s="10">
        <v>0.69796736544333915</v>
      </c>
      <c r="J6022" s="10">
        <v>0.11166563629891905</v>
      </c>
      <c r="K6022" s="10">
        <v>0.14720770340396036</v>
      </c>
      <c r="L6022" s="10">
        <v>0.31982614886003857</v>
      </c>
      <c r="M6022" s="10">
        <v>825.253875802538</v>
      </c>
      <c r="N6022" s="10">
        <v>0.26463749497590311</v>
      </c>
      <c r="O6022" s="10">
        <v>4.5797225571620144E-2</v>
      </c>
      <c r="P6022" s="10">
        <v>4.0711149175296842E-2</v>
      </c>
      <c r="Q6022" s="10">
        <v>5.0860763963232998E-3</v>
      </c>
    </row>
    <row r="6023" spans="1:17" x14ac:dyDescent="0.2">
      <c r="A6023" s="9" t="str">
        <f t="shared" si="94"/>
        <v>201118A24Q533</v>
      </c>
      <c r="B6023" s="10">
        <v>2011</v>
      </c>
      <c r="C6023" s="10" t="s">
        <v>1</v>
      </c>
      <c r="D6023" s="10" t="s">
        <v>45</v>
      </c>
      <c r="E6023" s="10">
        <v>33</v>
      </c>
      <c r="F6023" s="10">
        <v>231008</v>
      </c>
      <c r="G6023" s="10">
        <v>0.13490521343284606</v>
      </c>
      <c r="H6023" s="10">
        <v>0.63046734312231612</v>
      </c>
      <c r="I6023" s="10">
        <v>0.5454140116359607</v>
      </c>
      <c r="J6023" s="10">
        <v>0.10557643025349771</v>
      </c>
      <c r="K6023" s="10">
        <v>0.15836680980745255</v>
      </c>
      <c r="L6023" s="10">
        <v>0.4809790137138108</v>
      </c>
      <c r="M6023" s="10">
        <v>1461.2417794356918</v>
      </c>
      <c r="N6023" s="10">
        <v>0.19647804405042249</v>
      </c>
      <c r="O6023" s="10">
        <v>4.4002805097658956E-2</v>
      </c>
      <c r="P6023" s="10">
        <v>3.8132878515029785E-2</v>
      </c>
      <c r="Q6023" s="10">
        <v>5.8699265826291733E-3</v>
      </c>
    </row>
    <row r="6024" spans="1:17" x14ac:dyDescent="0.2">
      <c r="A6024" s="9" t="str">
        <f t="shared" si="94"/>
        <v>201125A29Q133</v>
      </c>
      <c r="B6024" s="10">
        <v>2011</v>
      </c>
      <c r="C6024" s="10" t="s">
        <v>2</v>
      </c>
      <c r="D6024" s="10" t="s">
        <v>37</v>
      </c>
      <c r="E6024" s="10">
        <v>33</v>
      </c>
      <c r="F6024" s="10">
        <v>76553</v>
      </c>
      <c r="G6024" s="10">
        <v>0.39677593195716865</v>
      </c>
      <c r="H6024" s="10">
        <v>0.55750917664885768</v>
      </c>
      <c r="I6024" s="10">
        <v>0.33630295350933342</v>
      </c>
      <c r="J6024" s="10">
        <v>0.41594712160202735</v>
      </c>
      <c r="K6024" s="10">
        <v>0.63715334474155161</v>
      </c>
      <c r="L6024" s="10">
        <v>3.5387248050370329E-2</v>
      </c>
      <c r="M6024" s="10">
        <v>508.12254806758597</v>
      </c>
      <c r="N6024" s="10">
        <v>0.15044478988413257</v>
      </c>
      <c r="O6024" s="10">
        <v>2.6543701749114992E-2</v>
      </c>
      <c r="P6024" s="10">
        <v>2.6543701749114992E-2</v>
      </c>
      <c r="Q6024" s="10">
        <v>0</v>
      </c>
    </row>
    <row r="6025" spans="1:17" x14ac:dyDescent="0.2">
      <c r="A6025" s="9" t="str">
        <f t="shared" si="94"/>
        <v>201125A29Q233</v>
      </c>
      <c r="B6025" s="10">
        <v>2011</v>
      </c>
      <c r="C6025" s="10" t="s">
        <v>2</v>
      </c>
      <c r="D6025" s="10" t="s">
        <v>39</v>
      </c>
      <c r="E6025" s="10">
        <v>33</v>
      </c>
      <c r="F6025" s="10">
        <v>134127</v>
      </c>
      <c r="G6025" s="10">
        <v>0.15752060265938622</v>
      </c>
      <c r="H6025" s="10">
        <v>0.73732358138182463</v>
      </c>
      <c r="I6025" s="10">
        <v>0.62117992648758269</v>
      </c>
      <c r="J6025" s="10">
        <v>0.24751914230542696</v>
      </c>
      <c r="K6025" s="10">
        <v>0.36366279719966899</v>
      </c>
      <c r="L6025" s="10">
        <v>5.5551827745345832E-2</v>
      </c>
      <c r="M6025" s="10">
        <v>638.90438926029503</v>
      </c>
      <c r="N6025" s="10">
        <v>0.28283641623237676</v>
      </c>
      <c r="O6025" s="10">
        <v>0.13133820930908766</v>
      </c>
      <c r="P6025" s="10">
        <v>0.12629075428511782</v>
      </c>
      <c r="Q6025" s="10">
        <v>5.0474550239698194E-3</v>
      </c>
    </row>
    <row r="6026" spans="1:17" x14ac:dyDescent="0.2">
      <c r="A6026" s="9" t="str">
        <f t="shared" si="94"/>
        <v>201125A29Q333</v>
      </c>
      <c r="B6026" s="10">
        <v>2011</v>
      </c>
      <c r="C6026" s="10" t="s">
        <v>2</v>
      </c>
      <c r="D6026" s="10" t="s">
        <v>41</v>
      </c>
      <c r="E6026" s="10">
        <v>33</v>
      </c>
      <c r="F6026" s="10">
        <v>155133</v>
      </c>
      <c r="G6026" s="10">
        <v>0.11352973093741023</v>
      </c>
      <c r="H6026" s="10">
        <v>0.80784874913783655</v>
      </c>
      <c r="I6026" s="10">
        <v>0.71613389801009453</v>
      </c>
      <c r="J6026" s="10">
        <v>0.14848549309302342</v>
      </c>
      <c r="K6026" s="10">
        <v>0.21400346799198108</v>
      </c>
      <c r="L6026" s="10">
        <v>0.10914505617760245</v>
      </c>
      <c r="M6026" s="10">
        <v>776.5713977100886</v>
      </c>
      <c r="N6026" s="10">
        <v>0.34060451354644078</v>
      </c>
      <c r="O6026" s="10">
        <v>0.14850483133827103</v>
      </c>
      <c r="P6026" s="10">
        <v>0.13977039056809318</v>
      </c>
      <c r="Q6026" s="10">
        <v>8.7344407701778481E-3</v>
      </c>
    </row>
    <row r="6027" spans="1:17" x14ac:dyDescent="0.2">
      <c r="A6027" s="9" t="str">
        <f t="shared" si="94"/>
        <v>201125A29Q433</v>
      </c>
      <c r="B6027" s="10">
        <v>2011</v>
      </c>
      <c r="C6027" s="10" t="s">
        <v>2</v>
      </c>
      <c r="D6027" s="10" t="s">
        <v>43</v>
      </c>
      <c r="E6027" s="10">
        <v>33</v>
      </c>
      <c r="F6027" s="10">
        <v>187655</v>
      </c>
      <c r="G6027" s="10">
        <v>5.904539405245509E-2</v>
      </c>
      <c r="H6027" s="10">
        <v>0.91695398470597644</v>
      </c>
      <c r="I6027" s="10">
        <v>0.8628120753510431</v>
      </c>
      <c r="J6027" s="10">
        <v>6.1394580480136421E-2</v>
      </c>
      <c r="K6027" s="10">
        <v>0.1119288055207695</v>
      </c>
      <c r="L6027" s="10">
        <v>0.1010471343689217</v>
      </c>
      <c r="M6027" s="10">
        <v>936.54420020875671</v>
      </c>
      <c r="N6027" s="10">
        <v>0.35017985132290641</v>
      </c>
      <c r="O6027" s="10">
        <v>7.580400202499267E-2</v>
      </c>
      <c r="P6027" s="10">
        <v>6.8583304468306197E-2</v>
      </c>
      <c r="Q6027" s="10">
        <v>7.2206975566864728E-3</v>
      </c>
    </row>
    <row r="6028" spans="1:17" x14ac:dyDescent="0.2">
      <c r="A6028" s="9" t="str">
        <f t="shared" si="94"/>
        <v>201125A29Q533</v>
      </c>
      <c r="B6028" s="10">
        <v>2011</v>
      </c>
      <c r="C6028" s="10" t="s">
        <v>2</v>
      </c>
      <c r="D6028" s="10" t="s">
        <v>45</v>
      </c>
      <c r="E6028" s="10">
        <v>33</v>
      </c>
      <c r="F6028" s="10">
        <v>205949</v>
      </c>
      <c r="G6028" s="10">
        <v>5.7258918711829268E-2</v>
      </c>
      <c r="H6028" s="10">
        <v>0.86182501493088093</v>
      </c>
      <c r="I6028" s="10">
        <v>0.81247784645713261</v>
      </c>
      <c r="J6028" s="10">
        <v>8.8813249882252407E-2</v>
      </c>
      <c r="K6028" s="10">
        <v>0.12828904243283532</v>
      </c>
      <c r="L6028" s="10">
        <v>0.23028516768714585</v>
      </c>
      <c r="M6028" s="10">
        <v>2190.7287678764587</v>
      </c>
      <c r="N6028" s="10">
        <v>0.27631112556992266</v>
      </c>
      <c r="O6028" s="10">
        <v>0.10857056844170158</v>
      </c>
      <c r="P6028" s="10">
        <v>8.5545450572714607E-2</v>
      </c>
      <c r="Q6028" s="10">
        <v>2.3025117868986981E-2</v>
      </c>
    </row>
    <row r="6029" spans="1:17" x14ac:dyDescent="0.2">
      <c r="A6029" s="9" t="str">
        <f t="shared" si="94"/>
        <v>201130EMAQ133</v>
      </c>
      <c r="B6029" s="10">
        <v>2011</v>
      </c>
      <c r="C6029" s="10" t="s">
        <v>4</v>
      </c>
      <c r="D6029" s="10" t="s">
        <v>37</v>
      </c>
      <c r="E6029" s="10">
        <v>33</v>
      </c>
      <c r="F6029" s="10">
        <v>425423</v>
      </c>
      <c r="G6029" s="10">
        <v>0.29112337509897623</v>
      </c>
      <c r="H6029" s="10">
        <v>0.59076025508728958</v>
      </c>
      <c r="I6029" s="10">
        <v>0.41877613575194572</v>
      </c>
      <c r="J6029" s="10">
        <v>0.4028719650794621</v>
      </c>
      <c r="K6029" s="10">
        <v>0.57167101919736352</v>
      </c>
      <c r="L6029" s="10">
        <v>1.7514332793478492E-2</v>
      </c>
      <c r="M6029" s="10">
        <v>543.03438540164018</v>
      </c>
      <c r="N6029" s="10">
        <v>0.21337116234900322</v>
      </c>
      <c r="O6029" s="10">
        <v>0.14649184458762221</v>
      </c>
      <c r="P6029" s="10">
        <v>0.1433067793701798</v>
      </c>
      <c r="Q6029" s="10">
        <v>3.1850652174424043E-3</v>
      </c>
    </row>
    <row r="6030" spans="1:17" x14ac:dyDescent="0.2">
      <c r="A6030" s="9" t="str">
        <f t="shared" si="94"/>
        <v>201130EMAQ233</v>
      </c>
      <c r="B6030" s="10">
        <v>2011</v>
      </c>
      <c r="C6030" s="10" t="s">
        <v>4</v>
      </c>
      <c r="D6030" s="10" t="s">
        <v>39</v>
      </c>
      <c r="E6030" s="10">
        <v>33</v>
      </c>
      <c r="F6030" s="10">
        <v>852210</v>
      </c>
      <c r="G6030" s="10">
        <v>0.10622174800945366</v>
      </c>
      <c r="H6030" s="10">
        <v>0.61366564579153027</v>
      </c>
      <c r="I6030" s="10">
        <v>0.54848100820220369</v>
      </c>
      <c r="J6030" s="10">
        <v>0.37918001431572029</v>
      </c>
      <c r="K6030" s="10">
        <v>0.44197908966099902</v>
      </c>
      <c r="L6030" s="10">
        <v>1.6691895190152663E-2</v>
      </c>
      <c r="M6030" s="10">
        <v>698.05928702390349</v>
      </c>
      <c r="N6030" s="10">
        <v>0.26433732617505196</v>
      </c>
      <c r="O6030" s="10">
        <v>0.14728931805146817</v>
      </c>
      <c r="P6030" s="10">
        <v>0.14330862096523972</v>
      </c>
      <c r="Q6030" s="10">
        <v>3.9806970862284567E-3</v>
      </c>
    </row>
    <row r="6031" spans="1:17" x14ac:dyDescent="0.2">
      <c r="A6031" s="9" t="str">
        <f t="shared" si="94"/>
        <v>201130EMAQ333</v>
      </c>
      <c r="B6031" s="10">
        <v>2011</v>
      </c>
      <c r="C6031" s="10" t="s">
        <v>4</v>
      </c>
      <c r="D6031" s="10" t="s">
        <v>41</v>
      </c>
      <c r="E6031" s="10">
        <v>33</v>
      </c>
      <c r="F6031" s="10">
        <v>1218019</v>
      </c>
      <c r="G6031" s="10">
        <v>5.312949270897515E-2</v>
      </c>
      <c r="H6031" s="10">
        <v>0.57563634064821645</v>
      </c>
      <c r="I6031" s="10">
        <v>0.5450530738847259</v>
      </c>
      <c r="J6031" s="10">
        <v>0.42102463097866288</v>
      </c>
      <c r="K6031" s="10">
        <v>0.45049461461602813</v>
      </c>
      <c r="L6031" s="10">
        <v>2.3360883533015495E-2</v>
      </c>
      <c r="M6031" s="10">
        <v>845.20026962501038</v>
      </c>
      <c r="N6031" s="10">
        <v>0.27283046099827069</v>
      </c>
      <c r="O6031" s="10">
        <v>0.14866059980405436</v>
      </c>
      <c r="P6031" s="10">
        <v>0.13808167250777537</v>
      </c>
      <c r="Q6031" s="10">
        <v>1.0578927296279005E-2</v>
      </c>
    </row>
    <row r="6032" spans="1:17" x14ac:dyDescent="0.2">
      <c r="A6032" s="9" t="str">
        <f t="shared" si="94"/>
        <v>201130EMAQ433</v>
      </c>
      <c r="B6032" s="10">
        <v>2011</v>
      </c>
      <c r="C6032" s="10" t="s">
        <v>4</v>
      </c>
      <c r="D6032" s="10" t="s">
        <v>43</v>
      </c>
      <c r="E6032" s="10">
        <v>33</v>
      </c>
      <c r="F6032" s="10">
        <v>1499126</v>
      </c>
      <c r="G6032" s="10">
        <v>2.8255990689175964E-2</v>
      </c>
      <c r="H6032" s="10">
        <v>0.65567670762831143</v>
      </c>
      <c r="I6032" s="10">
        <v>0.63714991268245635</v>
      </c>
      <c r="J6032" s="10">
        <v>0.3407078524420229</v>
      </c>
      <c r="K6032" s="10">
        <v>0.35787919094192217</v>
      </c>
      <c r="L6032" s="10">
        <v>2.2595165449735378E-2</v>
      </c>
      <c r="M6032" s="10">
        <v>1094.3893828101443</v>
      </c>
      <c r="N6032" s="10">
        <v>0.3033318473513929</v>
      </c>
      <c r="O6032" s="10">
        <v>0.17539480849518968</v>
      </c>
      <c r="P6032" s="10">
        <v>0.16318884605938944</v>
      </c>
      <c r="Q6032" s="10">
        <v>1.2205962435800242E-2</v>
      </c>
    </row>
    <row r="6033" spans="1:17" x14ac:dyDescent="0.2">
      <c r="A6033" s="9" t="str">
        <f t="shared" si="94"/>
        <v>201130EMAQ533</v>
      </c>
      <c r="B6033" s="10">
        <v>2011</v>
      </c>
      <c r="C6033" s="10" t="s">
        <v>4</v>
      </c>
      <c r="D6033" s="10" t="s">
        <v>45</v>
      </c>
      <c r="E6033" s="10">
        <v>33</v>
      </c>
      <c r="F6033" s="10">
        <v>2029594</v>
      </c>
      <c r="G6033" s="10">
        <v>1.6769436686189101E-2</v>
      </c>
      <c r="H6033" s="10">
        <v>0.63684165404509474</v>
      </c>
      <c r="I6033" s="10">
        <v>0.62616217824845755</v>
      </c>
      <c r="J6033" s="10">
        <v>0.36015429686922606</v>
      </c>
      <c r="K6033" s="10">
        <v>0.3708337726658632</v>
      </c>
      <c r="L6033" s="10">
        <v>3.0705648518866334E-2</v>
      </c>
      <c r="M6033" s="10">
        <v>3444.7283317136889</v>
      </c>
      <c r="N6033" s="10">
        <v>0.28570837320173392</v>
      </c>
      <c r="O6033" s="10">
        <v>0.18424275988202565</v>
      </c>
      <c r="P6033" s="10">
        <v>0.14653029127993086</v>
      </c>
      <c r="Q6033" s="10">
        <v>3.7712468602094804E-2</v>
      </c>
    </row>
    <row r="6034" spans="1:17" x14ac:dyDescent="0.2">
      <c r="A6034" s="9" t="str">
        <f t="shared" si="94"/>
        <v>201115A17Q135</v>
      </c>
      <c r="B6034" s="10">
        <v>2011</v>
      </c>
      <c r="C6034" s="10" t="s">
        <v>0</v>
      </c>
      <c r="D6034" s="10" t="s">
        <v>37</v>
      </c>
      <c r="E6034" s="10">
        <v>35</v>
      </c>
      <c r="F6034" s="10">
        <v>94472</v>
      </c>
      <c r="G6034" s="10">
        <v>0.46156101135947236</v>
      </c>
      <c r="H6034" s="10">
        <v>0.1444343297484969</v>
      </c>
      <c r="I6034" s="10">
        <v>7.7769074434753158E-2</v>
      </c>
      <c r="J6034" s="10">
        <v>0.13331992548056568</v>
      </c>
      <c r="K6034" s="10">
        <v>0.14442374460157506</v>
      </c>
      <c r="L6034" s="10">
        <v>0.83335803200948433</v>
      </c>
      <c r="M6034" s="10">
        <v>304.2466312780727</v>
      </c>
      <c r="N6034" s="10">
        <v>4.4447031924803114E-2</v>
      </c>
      <c r="O6034" s="10">
        <v>0</v>
      </c>
      <c r="P6034" s="10">
        <v>0</v>
      </c>
      <c r="Q6034" s="10">
        <v>0</v>
      </c>
    </row>
    <row r="6035" spans="1:17" x14ac:dyDescent="0.2">
      <c r="A6035" s="9" t="str">
        <f t="shared" si="94"/>
        <v>201115A17Q235</v>
      </c>
      <c r="B6035" s="10">
        <v>2011</v>
      </c>
      <c r="C6035" s="10" t="s">
        <v>0</v>
      </c>
      <c r="D6035" s="10" t="s">
        <v>39</v>
      </c>
      <c r="E6035" s="10">
        <v>35</v>
      </c>
      <c r="F6035" s="10">
        <v>185790</v>
      </c>
      <c r="G6035" s="10">
        <v>0.37498759305210916</v>
      </c>
      <c r="H6035" s="10">
        <v>0.27113945852844612</v>
      </c>
      <c r="I6035" s="10">
        <v>0.16946552559341191</v>
      </c>
      <c r="J6035" s="10">
        <v>0.10735776952473222</v>
      </c>
      <c r="K6035" s="10">
        <v>0.12994240809516119</v>
      </c>
      <c r="L6035" s="10">
        <v>0.79661445718284085</v>
      </c>
      <c r="M6035" s="10">
        <v>454.74584722883912</v>
      </c>
      <c r="N6035" s="10">
        <v>7.9105441627644116E-2</v>
      </c>
      <c r="O6035" s="10">
        <v>5.6515420636202166E-3</v>
      </c>
      <c r="P6035" s="10">
        <v>5.6515420636202166E-3</v>
      </c>
      <c r="Q6035" s="10">
        <v>0</v>
      </c>
    </row>
    <row r="6036" spans="1:17" x14ac:dyDescent="0.2">
      <c r="A6036" s="9" t="str">
        <f t="shared" si="94"/>
        <v>201115A17Q335</v>
      </c>
      <c r="B6036" s="10">
        <v>2011</v>
      </c>
      <c r="C6036" s="10" t="s">
        <v>0</v>
      </c>
      <c r="D6036" s="10" t="s">
        <v>41</v>
      </c>
      <c r="E6036" s="10">
        <v>35</v>
      </c>
      <c r="F6036" s="10">
        <v>202583</v>
      </c>
      <c r="G6036" s="10">
        <v>0.38985951881156145</v>
      </c>
      <c r="H6036" s="10">
        <v>0.30570186047200409</v>
      </c>
      <c r="I6036" s="10">
        <v>0.18652108024858946</v>
      </c>
      <c r="J6036" s="10">
        <v>7.2543105788738446E-2</v>
      </c>
      <c r="K6036" s="10">
        <v>8.2909227329045376E-2</v>
      </c>
      <c r="L6036" s="10">
        <v>0.88600721679509142</v>
      </c>
      <c r="M6036" s="10">
        <v>475.85425819086436</v>
      </c>
      <c r="N6036" s="10">
        <v>0.10362172541624914</v>
      </c>
      <c r="O6036" s="10">
        <v>1.5549182310460404E-2</v>
      </c>
      <c r="P6036" s="10">
        <v>1.5549182310460404E-2</v>
      </c>
      <c r="Q6036" s="10">
        <v>0</v>
      </c>
    </row>
    <row r="6037" spans="1:17" x14ac:dyDescent="0.2">
      <c r="A6037" s="9" t="str">
        <f t="shared" si="94"/>
        <v>201115A17Q435</v>
      </c>
      <c r="B6037" s="10">
        <v>2011</v>
      </c>
      <c r="C6037" s="10" t="s">
        <v>0</v>
      </c>
      <c r="D6037" s="10" t="s">
        <v>43</v>
      </c>
      <c r="E6037" s="10">
        <v>35</v>
      </c>
      <c r="F6037" s="10">
        <v>220426</v>
      </c>
      <c r="G6037" s="10">
        <v>0.33783105228598281</v>
      </c>
      <c r="H6037" s="10">
        <v>0.35235861468247848</v>
      </c>
      <c r="I6037" s="10">
        <v>0.23332093310226562</v>
      </c>
      <c r="J6037" s="10">
        <v>6.1907397493943549E-2</v>
      </c>
      <c r="K6037" s="10">
        <v>9.9997277998058312E-2</v>
      </c>
      <c r="L6037" s="10">
        <v>0.86667180822588985</v>
      </c>
      <c r="M6037" s="10">
        <v>566.3459070581373</v>
      </c>
      <c r="N6037" s="10">
        <v>0.11904675492001851</v>
      </c>
      <c r="O6037" s="10">
        <v>9.5224701260286891E-3</v>
      </c>
      <c r="P6037" s="10">
        <v>9.5224701260286891E-3</v>
      </c>
      <c r="Q6037" s="10">
        <v>0</v>
      </c>
    </row>
    <row r="6038" spans="1:17" x14ac:dyDescent="0.2">
      <c r="A6038" s="9" t="str">
        <f t="shared" si="94"/>
        <v>201115A17Q535</v>
      </c>
      <c r="B6038" s="10">
        <v>2011</v>
      </c>
      <c r="C6038" s="10" t="s">
        <v>0</v>
      </c>
      <c r="D6038" s="10" t="s">
        <v>45</v>
      </c>
      <c r="E6038" s="10">
        <v>35</v>
      </c>
      <c r="F6038" s="10">
        <v>148001</v>
      </c>
      <c r="G6038" s="10">
        <v>0.28134583891618281</v>
      </c>
      <c r="H6038" s="10">
        <v>0.22692414240444322</v>
      </c>
      <c r="I6038" s="10">
        <v>0.16307997918932982</v>
      </c>
      <c r="J6038" s="10">
        <v>5.6736103134438283E-2</v>
      </c>
      <c r="K6038" s="10">
        <v>5.6736103134438283E-2</v>
      </c>
      <c r="L6038" s="10">
        <v>0.86527793731123437</v>
      </c>
      <c r="M6038" s="10">
        <v>645.01321677162741</v>
      </c>
      <c r="N6038" s="10">
        <v>5.6709076290025071E-2</v>
      </c>
      <c r="O6038" s="10">
        <v>7.0877899473652207E-3</v>
      </c>
      <c r="P6038" s="10">
        <v>7.0877899473652207E-3</v>
      </c>
      <c r="Q6038" s="10">
        <v>0</v>
      </c>
    </row>
    <row r="6039" spans="1:17" x14ac:dyDescent="0.2">
      <c r="A6039" s="9" t="str">
        <f t="shared" si="94"/>
        <v>201115A29Q135</v>
      </c>
      <c r="B6039" s="10">
        <v>2011</v>
      </c>
      <c r="C6039" s="10" t="s">
        <v>3</v>
      </c>
      <c r="D6039" s="10" t="s">
        <v>37</v>
      </c>
      <c r="E6039" s="10">
        <v>35</v>
      </c>
      <c r="F6039" s="10">
        <v>329589</v>
      </c>
      <c r="G6039" s="10">
        <v>0.54839760532041748</v>
      </c>
      <c r="H6039" s="10">
        <v>0.49362691109229978</v>
      </c>
      <c r="I6039" s="10">
        <v>0.22292309512756797</v>
      </c>
      <c r="J6039" s="10">
        <v>0.24520539217024839</v>
      </c>
      <c r="K6039" s="10">
        <v>0.47131730731304744</v>
      </c>
      <c r="L6039" s="10">
        <v>0.33760835464775829</v>
      </c>
      <c r="M6039" s="10">
        <v>486.06716753092974</v>
      </c>
      <c r="N6039" s="10">
        <v>0.11147520093206995</v>
      </c>
      <c r="O6039" s="10">
        <v>4.140308080670168E-2</v>
      </c>
      <c r="P6039" s="10">
        <v>4.140308080670168E-2</v>
      </c>
      <c r="Q6039" s="10">
        <v>0</v>
      </c>
    </row>
    <row r="6040" spans="1:17" x14ac:dyDescent="0.2">
      <c r="A6040" s="9" t="str">
        <f t="shared" si="94"/>
        <v>201115A29Q235</v>
      </c>
      <c r="B6040" s="10">
        <v>2011</v>
      </c>
      <c r="C6040" s="10" t="s">
        <v>3</v>
      </c>
      <c r="D6040" s="10" t="s">
        <v>39</v>
      </c>
      <c r="E6040" s="10">
        <v>35</v>
      </c>
      <c r="F6040" s="10">
        <v>661277</v>
      </c>
      <c r="G6040" s="10">
        <v>0.25513308728413653</v>
      </c>
      <c r="H6040" s="10">
        <v>0.54126031904935445</v>
      </c>
      <c r="I6040" s="10">
        <v>0.40316690282589596</v>
      </c>
      <c r="J6040" s="10">
        <v>0.25555856320422454</v>
      </c>
      <c r="K6040" s="10">
        <v>0.35714685373905336</v>
      </c>
      <c r="L6040" s="10">
        <v>0.28253969214111485</v>
      </c>
      <c r="M6040" s="10">
        <v>690.08276288891807</v>
      </c>
      <c r="N6040" s="10">
        <v>0.14944534312389054</v>
      </c>
      <c r="O6040" s="10">
        <v>4.1335720387502502E-2</v>
      </c>
      <c r="P6040" s="10">
        <v>4.1335720387502502E-2</v>
      </c>
      <c r="Q6040" s="10">
        <v>0</v>
      </c>
    </row>
    <row r="6041" spans="1:17" x14ac:dyDescent="0.2">
      <c r="A6041" s="9" t="str">
        <f t="shared" si="94"/>
        <v>201115A29Q335</v>
      </c>
      <c r="B6041" s="10">
        <v>2011</v>
      </c>
      <c r="C6041" s="10" t="s">
        <v>3</v>
      </c>
      <c r="D6041" s="10" t="s">
        <v>41</v>
      </c>
      <c r="E6041" s="10">
        <v>35</v>
      </c>
      <c r="F6041" s="10">
        <v>908988</v>
      </c>
      <c r="G6041" s="10">
        <v>0.16695237253689141</v>
      </c>
      <c r="H6041" s="10">
        <v>0.68475601438082789</v>
      </c>
      <c r="I6041" s="10">
        <v>0.57043437317104295</v>
      </c>
      <c r="J6041" s="10">
        <v>0.13625592417061611</v>
      </c>
      <c r="K6041" s="10">
        <v>0.21015788987313364</v>
      </c>
      <c r="L6041" s="10">
        <v>0.3210218396722509</v>
      </c>
      <c r="M6041" s="10">
        <v>774.75465075465081</v>
      </c>
      <c r="N6041" s="10">
        <v>0.23005205201236209</v>
      </c>
      <c r="O6041" s="10">
        <v>4.2776048584815263E-2</v>
      </c>
      <c r="P6041" s="10">
        <v>4.2776048584815263E-2</v>
      </c>
      <c r="Q6041" s="10">
        <v>0</v>
      </c>
    </row>
    <row r="6042" spans="1:17" x14ac:dyDescent="0.2">
      <c r="A6042" s="9" t="str">
        <f t="shared" si="94"/>
        <v>201115A29Q435</v>
      </c>
      <c r="B6042" s="10">
        <v>2011</v>
      </c>
      <c r="C6042" s="10" t="s">
        <v>3</v>
      </c>
      <c r="D6042" s="10" t="s">
        <v>43</v>
      </c>
      <c r="E6042" s="10">
        <v>35</v>
      </c>
      <c r="F6042" s="10">
        <v>1295266</v>
      </c>
      <c r="G6042" s="10">
        <v>9.0719807923169263E-2</v>
      </c>
      <c r="H6042" s="10">
        <v>0.80388893092229707</v>
      </c>
      <c r="I6042" s="10">
        <v>0.73096028151746439</v>
      </c>
      <c r="J6042" s="10">
        <v>7.7795603374133188E-2</v>
      </c>
      <c r="K6042" s="10">
        <v>0.12479367172457241</v>
      </c>
      <c r="L6042" s="10">
        <v>0.28524797223118648</v>
      </c>
      <c r="M6042" s="10">
        <v>932.89730224717675</v>
      </c>
      <c r="N6042" s="10">
        <v>0.25769147032347023</v>
      </c>
      <c r="O6042" s="10">
        <v>3.8896257602685474E-2</v>
      </c>
      <c r="P6042" s="10">
        <v>3.646432470241634E-2</v>
      </c>
      <c r="Q6042" s="10">
        <v>2.4319329002691339E-3</v>
      </c>
    </row>
    <row r="6043" spans="1:17" x14ac:dyDescent="0.2">
      <c r="A6043" s="9" t="str">
        <f t="shared" si="94"/>
        <v>201115A29Q535</v>
      </c>
      <c r="B6043" s="10">
        <v>2011</v>
      </c>
      <c r="C6043" s="10" t="s">
        <v>3</v>
      </c>
      <c r="D6043" s="10" t="s">
        <v>45</v>
      </c>
      <c r="E6043" s="10">
        <v>35</v>
      </c>
      <c r="F6043" s="10">
        <v>1335135</v>
      </c>
      <c r="G6043" s="10">
        <v>4.3864063930587102E-2</v>
      </c>
      <c r="H6043" s="10">
        <v>0.80659858366382431</v>
      </c>
      <c r="I6043" s="10">
        <v>0.77121789182367328</v>
      </c>
      <c r="J6043" s="10">
        <v>4.8742636512412604E-2</v>
      </c>
      <c r="K6043" s="10">
        <v>6.5252577454714314E-2</v>
      </c>
      <c r="L6043" s="10">
        <v>0.33570388013197167</v>
      </c>
      <c r="M6043" s="10">
        <v>1990.8839328723486</v>
      </c>
      <c r="N6043" s="10">
        <v>0.27279263894662337</v>
      </c>
      <c r="O6043" s="10">
        <v>8.8830717492987599E-2</v>
      </c>
      <c r="P6043" s="10">
        <v>7.3893651203810848E-2</v>
      </c>
      <c r="Q6043" s="10">
        <v>1.4937066289176749E-2</v>
      </c>
    </row>
    <row r="6044" spans="1:17" x14ac:dyDescent="0.2">
      <c r="A6044" s="9" t="str">
        <f t="shared" si="94"/>
        <v>201118A24Q135</v>
      </c>
      <c r="B6044" s="10">
        <v>2011</v>
      </c>
      <c r="C6044" s="10" t="s">
        <v>1</v>
      </c>
      <c r="D6044" s="10" t="s">
        <v>37</v>
      </c>
      <c r="E6044" s="10">
        <v>35</v>
      </c>
      <c r="F6044" s="10">
        <v>134351</v>
      </c>
      <c r="G6044" s="10">
        <v>0.62857959494773519</v>
      </c>
      <c r="H6044" s="10">
        <v>0.54686604491220758</v>
      </c>
      <c r="I6044" s="10">
        <v>0.20311720791062218</v>
      </c>
      <c r="J6044" s="10">
        <v>0.33592604446561619</v>
      </c>
      <c r="K6044" s="10">
        <v>0.63279022858036038</v>
      </c>
      <c r="L6044" s="10">
        <v>0.17971581901139552</v>
      </c>
      <c r="M6044" s="10">
        <v>543.96489427974643</v>
      </c>
      <c r="N6044" s="10">
        <v>6.2507908389219283E-2</v>
      </c>
      <c r="O6044" s="10">
        <v>7.8153493461157707E-3</v>
      </c>
      <c r="P6044" s="10">
        <v>7.8153493461157707E-3</v>
      </c>
      <c r="Q6044" s="10">
        <v>0</v>
      </c>
    </row>
    <row r="6045" spans="1:17" x14ac:dyDescent="0.2">
      <c r="A6045" s="9" t="str">
        <f t="shared" si="94"/>
        <v>201118A24Q235</v>
      </c>
      <c r="B6045" s="10">
        <v>2011</v>
      </c>
      <c r="C6045" s="10" t="s">
        <v>1</v>
      </c>
      <c r="D6045" s="10" t="s">
        <v>39</v>
      </c>
      <c r="E6045" s="10">
        <v>35</v>
      </c>
      <c r="F6045" s="10">
        <v>262406</v>
      </c>
      <c r="G6045" s="10">
        <v>0.28312997164797576</v>
      </c>
      <c r="H6045" s="10">
        <v>0.66400158532960374</v>
      </c>
      <c r="I6045" s="10">
        <v>0.47600283530102205</v>
      </c>
      <c r="J6045" s="10">
        <v>0.27600740836718674</v>
      </c>
      <c r="K6045" s="10">
        <v>0.42800850590306622</v>
      </c>
      <c r="L6045" s="10">
        <v>0.12799631105996051</v>
      </c>
      <c r="M6045" s="10">
        <v>659.15598129793602</v>
      </c>
      <c r="N6045" s="10">
        <v>0.13654120608975462</v>
      </c>
      <c r="O6045" s="10">
        <v>3.2128467957621185E-2</v>
      </c>
      <c r="P6045" s="10">
        <v>3.2128467957621185E-2</v>
      </c>
      <c r="Q6045" s="10">
        <v>0</v>
      </c>
    </row>
    <row r="6046" spans="1:17" x14ac:dyDescent="0.2">
      <c r="A6046" s="9" t="str">
        <f t="shared" si="94"/>
        <v>201118A24Q335</v>
      </c>
      <c r="B6046" s="10">
        <v>2011</v>
      </c>
      <c r="C6046" s="10" t="s">
        <v>1</v>
      </c>
      <c r="D6046" s="10" t="s">
        <v>41</v>
      </c>
      <c r="E6046" s="10">
        <v>35</v>
      </c>
      <c r="F6046" s="10">
        <v>424050</v>
      </c>
      <c r="G6046" s="10">
        <v>0.18182958516261985</v>
      </c>
      <c r="H6046" s="10">
        <v>0.789600282985497</v>
      </c>
      <c r="I6046" s="10">
        <v>0.64602759108595686</v>
      </c>
      <c r="J6046" s="10">
        <v>0.14108713595094918</v>
      </c>
      <c r="K6046" s="10">
        <v>0.2549510670911449</v>
      </c>
      <c r="L6046" s="10">
        <v>0.20297370593090439</v>
      </c>
      <c r="M6046" s="10">
        <v>741.58427876823339</v>
      </c>
      <c r="N6046" s="10">
        <v>0.27046808510638298</v>
      </c>
      <c r="O6046" s="10">
        <v>3.7217494089834519E-2</v>
      </c>
      <c r="P6046" s="10">
        <v>3.7217494089834519E-2</v>
      </c>
      <c r="Q6046" s="10">
        <v>0</v>
      </c>
    </row>
    <row r="6047" spans="1:17" x14ac:dyDescent="0.2">
      <c r="A6047" s="9" t="str">
        <f t="shared" si="94"/>
        <v>201118A24Q435</v>
      </c>
      <c r="B6047" s="10">
        <v>2011</v>
      </c>
      <c r="C6047" s="10" t="s">
        <v>1</v>
      </c>
      <c r="D6047" s="10" t="s">
        <v>43</v>
      </c>
      <c r="E6047" s="10">
        <v>35</v>
      </c>
      <c r="F6047" s="10">
        <v>645538</v>
      </c>
      <c r="G6047" s="10">
        <v>7.7627195052371326E-2</v>
      </c>
      <c r="H6047" s="10">
        <v>0.8796817538239422</v>
      </c>
      <c r="I6047" s="10">
        <v>0.81139452673583889</v>
      </c>
      <c r="J6047" s="10">
        <v>8.7802731984794075E-2</v>
      </c>
      <c r="K6047" s="10">
        <v>0.13983375107274862</v>
      </c>
      <c r="L6047" s="10">
        <v>0.2113740786754614</v>
      </c>
      <c r="M6047" s="10">
        <v>882.5102408235424</v>
      </c>
      <c r="N6047" s="10">
        <v>0.26665974737350862</v>
      </c>
      <c r="O6047" s="10">
        <v>3.4143613544051626E-2</v>
      </c>
      <c r="P6047" s="10">
        <v>3.089051302944211E-2</v>
      </c>
      <c r="Q6047" s="10">
        <v>3.2531005146095196E-3</v>
      </c>
    </row>
    <row r="6048" spans="1:17" x14ac:dyDescent="0.2">
      <c r="A6048" s="9" t="str">
        <f t="shared" si="94"/>
        <v>201118A24Q535</v>
      </c>
      <c r="B6048" s="10">
        <v>2011</v>
      </c>
      <c r="C6048" s="10" t="s">
        <v>1</v>
      </c>
      <c r="D6048" s="10" t="s">
        <v>45</v>
      </c>
      <c r="E6048" s="10">
        <v>35</v>
      </c>
      <c r="F6048" s="10">
        <v>590947</v>
      </c>
      <c r="G6048" s="10">
        <v>5.9606130964398679E-2</v>
      </c>
      <c r="H6048" s="10">
        <v>0.80462038050789664</v>
      </c>
      <c r="I6048" s="10">
        <v>0.75666007273071867</v>
      </c>
      <c r="J6048" s="10">
        <v>5.8612701308239146E-2</v>
      </c>
      <c r="K6048" s="10">
        <v>8.3479567541590027E-2</v>
      </c>
      <c r="L6048" s="10">
        <v>0.39787662853013889</v>
      </c>
      <c r="M6048" s="10">
        <v>1371.0263761724359</v>
      </c>
      <c r="N6048" s="10">
        <v>0.26287128964187989</v>
      </c>
      <c r="O6048" s="10">
        <v>5.5062467530929173E-2</v>
      </c>
      <c r="P6048" s="10">
        <v>4.7956923378915536E-2</v>
      </c>
      <c r="Q6048" s="10">
        <v>7.1055441520136327E-3</v>
      </c>
    </row>
    <row r="6049" spans="1:17" x14ac:dyDescent="0.2">
      <c r="A6049" s="9" t="str">
        <f t="shared" si="94"/>
        <v>201125A29Q135</v>
      </c>
      <c r="B6049" s="10">
        <v>2011</v>
      </c>
      <c r="C6049" s="10" t="s">
        <v>2</v>
      </c>
      <c r="D6049" s="10" t="s">
        <v>37</v>
      </c>
      <c r="E6049" s="10">
        <v>35</v>
      </c>
      <c r="F6049" s="10">
        <v>100766</v>
      </c>
      <c r="G6049" s="10">
        <v>0.48612673167762677</v>
      </c>
      <c r="H6049" s="10">
        <v>0.75002480995573906</v>
      </c>
      <c r="I6049" s="10">
        <v>0.38541770041482248</v>
      </c>
      <c r="J6049" s="10">
        <v>0.22914475120576386</v>
      </c>
      <c r="K6049" s="10">
        <v>0.56250124049778694</v>
      </c>
      <c r="L6049" s="10">
        <v>8.3341603318579677E-2</v>
      </c>
      <c r="M6049" s="10">
        <v>479.78100780183843</v>
      </c>
      <c r="N6049" s="10">
        <v>0.23960462854534267</v>
      </c>
      <c r="O6049" s="10">
        <v>0.1250024809955739</v>
      </c>
      <c r="P6049" s="10">
        <v>0.1250024809955739</v>
      </c>
      <c r="Q6049" s="10">
        <v>0</v>
      </c>
    </row>
    <row r="6050" spans="1:17" x14ac:dyDescent="0.2">
      <c r="A6050" s="9" t="str">
        <f t="shared" si="94"/>
        <v>201125A29Q235</v>
      </c>
      <c r="B6050" s="10">
        <v>2011</v>
      </c>
      <c r="C6050" s="10" t="s">
        <v>2</v>
      </c>
      <c r="D6050" s="10" t="s">
        <v>39</v>
      </c>
      <c r="E6050" s="10">
        <v>35</v>
      </c>
      <c r="F6050" s="10">
        <v>213081</v>
      </c>
      <c r="G6050" s="10">
        <v>0.173250318805791</v>
      </c>
      <c r="H6050" s="10">
        <v>0.62563062872804243</v>
      </c>
      <c r="I6050" s="10">
        <v>0.51723992284624154</v>
      </c>
      <c r="J6050" s="10">
        <v>0.35959564672589295</v>
      </c>
      <c r="K6050" s="10">
        <v>0.46798635260769378</v>
      </c>
      <c r="L6050" s="10">
        <v>2.4624438593774198E-2</v>
      </c>
      <c r="M6050" s="10">
        <v>792.36126989311708</v>
      </c>
      <c r="N6050" s="10">
        <v>0.22660396750531489</v>
      </c>
      <c r="O6050" s="10">
        <v>8.3742802033029695E-2</v>
      </c>
      <c r="P6050" s="10">
        <v>8.3742802033029695E-2</v>
      </c>
      <c r="Q6050" s="10">
        <v>0</v>
      </c>
    </row>
    <row r="6051" spans="1:17" x14ac:dyDescent="0.2">
      <c r="A6051" s="9" t="str">
        <f t="shared" si="94"/>
        <v>201125A29Q335</v>
      </c>
      <c r="B6051" s="10">
        <v>2011</v>
      </c>
      <c r="C6051" s="10" t="s">
        <v>2</v>
      </c>
      <c r="D6051" s="10" t="s">
        <v>41</v>
      </c>
      <c r="E6051" s="10">
        <v>35</v>
      </c>
      <c r="F6051" s="10">
        <v>282355</v>
      </c>
      <c r="G6051" s="10">
        <v>8.3708873379860424E-2</v>
      </c>
      <c r="H6051" s="10">
        <v>0.79925979706397976</v>
      </c>
      <c r="I6051" s="10">
        <v>0.73235465991393811</v>
      </c>
      <c r="J6051" s="10">
        <v>0.17471268438667634</v>
      </c>
      <c r="K6051" s="10">
        <v>0.23418391740893557</v>
      </c>
      <c r="L6051" s="10">
        <v>9.2946822262754331E-2</v>
      </c>
      <c r="M6051" s="10">
        <v>873.31743751934391</v>
      </c>
      <c r="N6051" s="10">
        <v>0.26021497759912166</v>
      </c>
      <c r="O6051" s="10">
        <v>7.0638026597722725E-2</v>
      </c>
      <c r="P6051" s="10">
        <v>7.0638026597722725E-2</v>
      </c>
      <c r="Q6051" s="10">
        <v>0</v>
      </c>
    </row>
    <row r="6052" spans="1:17" x14ac:dyDescent="0.2">
      <c r="A6052" s="9" t="str">
        <f t="shared" si="94"/>
        <v>201125A29Q435</v>
      </c>
      <c r="B6052" s="10">
        <v>2011</v>
      </c>
      <c r="C6052" s="10" t="s">
        <v>2</v>
      </c>
      <c r="D6052" s="10" t="s">
        <v>43</v>
      </c>
      <c r="E6052" s="10">
        <v>35</v>
      </c>
      <c r="F6052" s="10">
        <v>429302</v>
      </c>
      <c r="G6052" s="10">
        <v>6.10063353996457E-2</v>
      </c>
      <c r="H6052" s="10">
        <v>0.92175904142072485</v>
      </c>
      <c r="I6052" s="10">
        <v>0.86552590018215614</v>
      </c>
      <c r="J6052" s="10">
        <v>7.0905795919888562E-2</v>
      </c>
      <c r="K6052" s="10">
        <v>0.11490978378856842</v>
      </c>
      <c r="L6052" s="10">
        <v>9.7798286520910688E-2</v>
      </c>
      <c r="M6052" s="10">
        <v>1054.6604480423714</v>
      </c>
      <c r="N6052" s="10">
        <v>0.31539335945325203</v>
      </c>
      <c r="O6052" s="10">
        <v>6.1124802586524168E-2</v>
      </c>
      <c r="P6052" s="10">
        <v>5.867897191254641E-2</v>
      </c>
      <c r="Q6052" s="10">
        <v>2.4458306739777594E-3</v>
      </c>
    </row>
    <row r="6053" spans="1:17" x14ac:dyDescent="0.2">
      <c r="A6053" s="9" t="str">
        <f t="shared" si="94"/>
        <v>201125A29Q535</v>
      </c>
      <c r="B6053" s="10">
        <v>2011</v>
      </c>
      <c r="C6053" s="10" t="s">
        <v>2</v>
      </c>
      <c r="D6053" s="10" t="s">
        <v>45</v>
      </c>
      <c r="E6053" s="10">
        <v>35</v>
      </c>
      <c r="F6053" s="10">
        <v>596187</v>
      </c>
      <c r="G6053" s="10">
        <v>1.6636582165907951E-2</v>
      </c>
      <c r="H6053" s="10">
        <v>0.95246122441448744</v>
      </c>
      <c r="I6053" s="10">
        <v>0.93661552499467449</v>
      </c>
      <c r="J6053" s="10">
        <v>3.6974975972303994E-2</v>
      </c>
      <c r="K6053" s="10">
        <v>4.929996796307199E-2</v>
      </c>
      <c r="L6053" s="10">
        <v>0.14261297210439006</v>
      </c>
      <c r="M6053" s="10">
        <v>2545.4180870991659</v>
      </c>
      <c r="N6053" s="10">
        <v>0.33626865396259897</v>
      </c>
      <c r="O6053" s="10">
        <v>0.14259452151757754</v>
      </c>
      <c r="P6053" s="10">
        <v>0.11618669981062989</v>
      </c>
      <c r="Q6053" s="10">
        <v>2.6407821706947651E-2</v>
      </c>
    </row>
    <row r="6054" spans="1:17" x14ac:dyDescent="0.2">
      <c r="A6054" s="9" t="str">
        <f t="shared" si="94"/>
        <v>201130EMAQ135</v>
      </c>
      <c r="B6054" s="10">
        <v>2011</v>
      </c>
      <c r="C6054" s="10" t="s">
        <v>4</v>
      </c>
      <c r="D6054" s="10" t="s">
        <v>37</v>
      </c>
      <c r="E6054" s="10">
        <v>35</v>
      </c>
      <c r="F6054" s="10">
        <v>541620</v>
      </c>
      <c r="G6054" s="10">
        <v>0.33704645935732458</v>
      </c>
      <c r="H6054" s="10">
        <v>0.52326169639230458</v>
      </c>
      <c r="I6054" s="10">
        <v>0.34689819430597096</v>
      </c>
      <c r="J6054" s="10">
        <v>0.46317159632214466</v>
      </c>
      <c r="K6054" s="10">
        <v>0.63565784129094194</v>
      </c>
      <c r="L6054" s="10">
        <v>2.3258003766478342E-2</v>
      </c>
      <c r="M6054" s="10">
        <v>602.65032173593704</v>
      </c>
      <c r="N6054" s="10">
        <v>0.13565784129094199</v>
      </c>
      <c r="O6054" s="10">
        <v>7.3636497913666402E-2</v>
      </c>
      <c r="P6054" s="10">
        <v>6.9759240796130134E-2</v>
      </c>
      <c r="Q6054" s="10">
        <v>3.87725711753628E-3</v>
      </c>
    </row>
    <row r="6055" spans="1:17" x14ac:dyDescent="0.2">
      <c r="A6055" s="9" t="str">
        <f t="shared" si="94"/>
        <v>201130EMAQ235</v>
      </c>
      <c r="B6055" s="10">
        <v>2011</v>
      </c>
      <c r="C6055" s="10" t="s">
        <v>4</v>
      </c>
      <c r="D6055" s="10" t="s">
        <v>39</v>
      </c>
      <c r="E6055" s="10">
        <v>35</v>
      </c>
      <c r="F6055" s="10">
        <v>1105275</v>
      </c>
      <c r="G6055" s="10">
        <v>9.5680491641795429E-2</v>
      </c>
      <c r="H6055" s="10">
        <v>0.61538531134785457</v>
      </c>
      <c r="I6055" s="10">
        <v>0.55650494220895252</v>
      </c>
      <c r="J6055" s="10">
        <v>0.37986473954445726</v>
      </c>
      <c r="K6055" s="10">
        <v>0.43589513921874645</v>
      </c>
      <c r="L6055" s="10">
        <v>2.1843432629888488E-2</v>
      </c>
      <c r="M6055" s="10">
        <v>777.69291860879127</v>
      </c>
      <c r="N6055" s="10">
        <v>0.25357650153122946</v>
      </c>
      <c r="O6055" s="10">
        <v>0.12774413391991107</v>
      </c>
      <c r="P6055" s="10">
        <v>0.12583781682644976</v>
      </c>
      <c r="Q6055" s="10">
        <v>1.9063170934613051E-3</v>
      </c>
    </row>
    <row r="6056" spans="1:17" x14ac:dyDescent="0.2">
      <c r="A6056" s="9" t="str">
        <f t="shared" si="94"/>
        <v>201130EMAQ335</v>
      </c>
      <c r="B6056" s="10">
        <v>2011</v>
      </c>
      <c r="C6056" s="10" t="s">
        <v>4</v>
      </c>
      <c r="D6056" s="10" t="s">
        <v>41</v>
      </c>
      <c r="E6056" s="10">
        <v>35</v>
      </c>
      <c r="F6056" s="10">
        <v>1816975</v>
      </c>
      <c r="G6056" s="10">
        <v>6.3386997049126551E-2</v>
      </c>
      <c r="H6056" s="10">
        <v>0.61063140659612813</v>
      </c>
      <c r="I6056" s="10">
        <v>0.57192531542811542</v>
      </c>
      <c r="J6056" s="10">
        <v>0.38185775808693018</v>
      </c>
      <c r="K6056" s="10">
        <v>0.41825286533936901</v>
      </c>
      <c r="L6056" s="10">
        <v>2.4841838770483907E-2</v>
      </c>
      <c r="M6056" s="10">
        <v>953.05982732439418</v>
      </c>
      <c r="N6056" s="10">
        <v>0.23076893407593688</v>
      </c>
      <c r="O6056" s="10">
        <v>0.12319464249899166</v>
      </c>
      <c r="P6056" s="10">
        <v>0.11047035720346735</v>
      </c>
      <c r="Q6056" s="10">
        <v>1.2724285295524322E-2</v>
      </c>
    </row>
    <row r="6057" spans="1:17" x14ac:dyDescent="0.2">
      <c r="A6057" s="9" t="str">
        <f t="shared" si="94"/>
        <v>201130EMAQ435</v>
      </c>
      <c r="B6057" s="10">
        <v>2011</v>
      </c>
      <c r="C6057" s="10" t="s">
        <v>4</v>
      </c>
      <c r="D6057" s="10" t="s">
        <v>43</v>
      </c>
      <c r="E6057" s="10">
        <v>35</v>
      </c>
      <c r="F6057" s="10">
        <v>2807854</v>
      </c>
      <c r="G6057" s="10">
        <v>2.6042611373140335E-2</v>
      </c>
      <c r="H6057" s="10">
        <v>0.64598622293039454</v>
      </c>
      <c r="I6057" s="10">
        <v>0.62916305477421541</v>
      </c>
      <c r="J6057" s="10">
        <v>0.35027533482866274</v>
      </c>
      <c r="K6057" s="10">
        <v>0.36560269871581641</v>
      </c>
      <c r="L6057" s="10">
        <v>3.6262213063784653E-2</v>
      </c>
      <c r="M6057" s="10">
        <v>1168.3838949211988</v>
      </c>
      <c r="N6057" s="10">
        <v>0.26038160851535502</v>
      </c>
      <c r="O6057" s="10">
        <v>0.13430787791521356</v>
      </c>
      <c r="P6057" s="10">
        <v>0.12570270747089465</v>
      </c>
      <c r="Q6057" s="10">
        <v>8.6051704443189086E-3</v>
      </c>
    </row>
    <row r="6058" spans="1:17" x14ac:dyDescent="0.2">
      <c r="A6058" s="9" t="str">
        <f t="shared" si="94"/>
        <v>201130EMAQ535</v>
      </c>
      <c r="B6058" s="10">
        <v>2011</v>
      </c>
      <c r="C6058" s="10" t="s">
        <v>4</v>
      </c>
      <c r="D6058" s="10" t="s">
        <v>45</v>
      </c>
      <c r="E6058" s="10">
        <v>35</v>
      </c>
      <c r="F6058" s="10">
        <v>3801833</v>
      </c>
      <c r="G6058" s="10">
        <v>1.0453795720372491E-2</v>
      </c>
      <c r="H6058" s="10">
        <v>0.71314652695160463</v>
      </c>
      <c r="I6058" s="10">
        <v>0.7056914388401595</v>
      </c>
      <c r="J6058" s="10">
        <v>0.28105495428126381</v>
      </c>
      <c r="K6058" s="10">
        <v>0.28795767725725985</v>
      </c>
      <c r="L6058" s="10">
        <v>3.1474817541959368E-2</v>
      </c>
      <c r="M6058" s="10">
        <v>3437.2111236223504</v>
      </c>
      <c r="N6058" s="10">
        <v>0.31115070020171848</v>
      </c>
      <c r="O6058" s="10">
        <v>0.20844813541257598</v>
      </c>
      <c r="P6058" s="10">
        <v>0.16013249398382307</v>
      </c>
      <c r="Q6058" s="10">
        <v>4.8315641428752922E-2</v>
      </c>
    </row>
    <row r="6059" spans="1:17" x14ac:dyDescent="0.2">
      <c r="A6059" s="9" t="str">
        <f t="shared" si="94"/>
        <v>201115A17Q141</v>
      </c>
      <c r="B6059" s="10">
        <v>2011</v>
      </c>
      <c r="C6059" s="10" t="s">
        <v>0</v>
      </c>
      <c r="D6059" s="10" t="s">
        <v>37</v>
      </c>
      <c r="E6059" s="10">
        <v>41</v>
      </c>
      <c r="F6059" s="10">
        <v>15289</v>
      </c>
      <c r="G6059" s="10">
        <v>0.20015698587127159</v>
      </c>
      <c r="H6059" s="10">
        <v>0.16665576558309897</v>
      </c>
      <c r="I6059" s="10">
        <v>0.13329844986591668</v>
      </c>
      <c r="J6059" s="10">
        <v>0.19994767479887501</v>
      </c>
      <c r="K6059" s="10">
        <v>0.19994767479887501</v>
      </c>
      <c r="L6059" s="10">
        <v>0.76669500948394276</v>
      </c>
      <c r="M6059" s="10">
        <v>81.91952894995093</v>
      </c>
      <c r="N6059" s="10">
        <v>0</v>
      </c>
      <c r="O6059" s="10">
        <v>0</v>
      </c>
      <c r="P6059" s="10">
        <v>0</v>
      </c>
      <c r="Q6059" s="10">
        <v>0</v>
      </c>
    </row>
    <row r="6060" spans="1:17" x14ac:dyDescent="0.2">
      <c r="A6060" s="9" t="str">
        <f t="shared" si="94"/>
        <v>201115A17Q241</v>
      </c>
      <c r="B6060" s="10">
        <v>2011</v>
      </c>
      <c r="C6060" s="10" t="s">
        <v>0</v>
      </c>
      <c r="D6060" s="10" t="s">
        <v>39</v>
      </c>
      <c r="E6060" s="10">
        <v>41</v>
      </c>
      <c r="F6060" s="10">
        <v>32110</v>
      </c>
      <c r="G6060" s="10">
        <v>0.36009102322661646</v>
      </c>
      <c r="H6060" s="10">
        <v>0.39688570538772966</v>
      </c>
      <c r="I6060" s="10">
        <v>0.25397072563064466</v>
      </c>
      <c r="J6060" s="10">
        <v>0.12703207723450638</v>
      </c>
      <c r="K6060" s="10">
        <v>0.17468078480224231</v>
      </c>
      <c r="L6060" s="10">
        <v>0.73008408595453134</v>
      </c>
      <c r="M6060" s="10">
        <v>405.67811158798281</v>
      </c>
      <c r="N6060" s="10">
        <v>0.15870445344129555</v>
      </c>
      <c r="O6060" s="10">
        <v>6.3469324198069138E-2</v>
      </c>
      <c r="P6060" s="10">
        <v>6.3469324198069138E-2</v>
      </c>
      <c r="Q6060" s="10">
        <v>0</v>
      </c>
    </row>
    <row r="6061" spans="1:17" x14ac:dyDescent="0.2">
      <c r="A6061" s="9" t="str">
        <f t="shared" si="94"/>
        <v>201115A17Q341</v>
      </c>
      <c r="B6061" s="10">
        <v>2011</v>
      </c>
      <c r="C6061" s="10" t="s">
        <v>0</v>
      </c>
      <c r="D6061" s="10" t="s">
        <v>41</v>
      </c>
      <c r="E6061" s="10">
        <v>41</v>
      </c>
      <c r="F6061" s="10">
        <v>38730</v>
      </c>
      <c r="G6061" s="10">
        <v>0.32259493670886075</v>
      </c>
      <c r="H6061" s="10">
        <v>0.40795249160857217</v>
      </c>
      <c r="I6061" s="10">
        <v>0.27634908339788278</v>
      </c>
      <c r="J6061" s="10">
        <v>7.8931061192873742E-2</v>
      </c>
      <c r="K6061" s="10">
        <v>9.2099147947327653E-2</v>
      </c>
      <c r="L6061" s="10">
        <v>0.80263361735089078</v>
      </c>
      <c r="M6061" s="10">
        <v>518.35373259833693</v>
      </c>
      <c r="N6061" s="10">
        <v>0.10526723470178156</v>
      </c>
      <c r="O6061" s="10">
        <v>1.3168086754453912E-2</v>
      </c>
      <c r="P6061" s="10">
        <v>1.3168086754453912E-2</v>
      </c>
      <c r="Q6061" s="10">
        <v>0</v>
      </c>
    </row>
    <row r="6062" spans="1:17" x14ac:dyDescent="0.2">
      <c r="A6062" s="9" t="str">
        <f t="shared" si="94"/>
        <v>201115A17Q441</v>
      </c>
      <c r="B6062" s="10">
        <v>2011</v>
      </c>
      <c r="C6062" s="10" t="s">
        <v>0</v>
      </c>
      <c r="D6062" s="10" t="s">
        <v>43</v>
      </c>
      <c r="E6062" s="10">
        <v>41</v>
      </c>
      <c r="F6062" s="10">
        <v>43831</v>
      </c>
      <c r="G6062" s="10">
        <v>0.10002943485086342</v>
      </c>
      <c r="H6062" s="10">
        <v>0.46505897652346512</v>
      </c>
      <c r="I6062" s="10">
        <v>0.41853938992950196</v>
      </c>
      <c r="J6062" s="10">
        <v>8.1380757911067511E-2</v>
      </c>
      <c r="K6062" s="10">
        <v>9.3016358285231915E-2</v>
      </c>
      <c r="L6062" s="10">
        <v>0.80230886815267732</v>
      </c>
      <c r="M6062" s="10">
        <v>525.17388934314522</v>
      </c>
      <c r="N6062" s="10">
        <v>0.13951312997650064</v>
      </c>
      <c r="O6062" s="10">
        <v>2.3271200748328807E-2</v>
      </c>
      <c r="P6062" s="10">
        <v>2.3271200748328807E-2</v>
      </c>
      <c r="Q6062" s="10">
        <v>0</v>
      </c>
    </row>
    <row r="6063" spans="1:17" x14ac:dyDescent="0.2">
      <c r="A6063" s="9" t="str">
        <f t="shared" si="94"/>
        <v>201115A17Q541</v>
      </c>
      <c r="B6063" s="10">
        <v>2011</v>
      </c>
      <c r="C6063" s="10" t="s">
        <v>0</v>
      </c>
      <c r="D6063" s="10" t="s">
        <v>45</v>
      </c>
      <c r="E6063" s="10">
        <v>41</v>
      </c>
      <c r="F6063" s="10">
        <v>42812</v>
      </c>
      <c r="G6063" s="10">
        <v>3.7055874445978347E-2</v>
      </c>
      <c r="H6063" s="10">
        <v>0.32147528730262542</v>
      </c>
      <c r="I6063" s="10">
        <v>0.30956273941885454</v>
      </c>
      <c r="J6063" s="10">
        <v>8.3364477249369337E-2</v>
      </c>
      <c r="K6063" s="10">
        <v>9.5277025133140236E-2</v>
      </c>
      <c r="L6063" s="10">
        <v>0.85711949920583019</v>
      </c>
      <c r="M6063" s="10">
        <v>505.91775447068591</v>
      </c>
      <c r="N6063" s="10">
        <v>8.3364477249369337E-2</v>
      </c>
      <c r="O6063" s="10">
        <v>1.1912547883770906E-2</v>
      </c>
      <c r="P6063" s="10">
        <v>1.1912547883770906E-2</v>
      </c>
      <c r="Q6063" s="10">
        <v>0</v>
      </c>
    </row>
    <row r="6064" spans="1:17" x14ac:dyDescent="0.2">
      <c r="A6064" s="9" t="str">
        <f t="shared" si="94"/>
        <v>201115A29Q141</v>
      </c>
      <c r="B6064" s="10">
        <v>2011</v>
      </c>
      <c r="C6064" s="10" t="s">
        <v>3</v>
      </c>
      <c r="D6064" s="10" t="s">
        <v>37</v>
      </c>
      <c r="E6064" s="10">
        <v>41</v>
      </c>
      <c r="F6064" s="10">
        <v>52502</v>
      </c>
      <c r="G6064" s="10">
        <v>0.40003922914725643</v>
      </c>
      <c r="H6064" s="10">
        <v>0.3884232981600701</v>
      </c>
      <c r="I6064" s="10">
        <v>0.23303874138128072</v>
      </c>
      <c r="J6064" s="10">
        <v>0.34945335415793682</v>
      </c>
      <c r="K6064" s="10">
        <v>0.48541007961601462</v>
      </c>
      <c r="L6064" s="10">
        <v>0.32036874785722447</v>
      </c>
      <c r="M6064" s="10">
        <v>424.94417654270535</v>
      </c>
      <c r="N6064" s="10">
        <v>8.7406194049750488E-2</v>
      </c>
      <c r="O6064" s="10">
        <v>4.8550531408327303E-2</v>
      </c>
      <c r="P6064" s="10">
        <v>4.8550531408327303E-2</v>
      </c>
      <c r="Q6064" s="10">
        <v>0</v>
      </c>
    </row>
    <row r="6065" spans="1:17" x14ac:dyDescent="0.2">
      <c r="A6065" s="9" t="str">
        <f t="shared" si="94"/>
        <v>201115A29Q241</v>
      </c>
      <c r="B6065" s="10">
        <v>2011</v>
      </c>
      <c r="C6065" s="10" t="s">
        <v>3</v>
      </c>
      <c r="D6065" s="10" t="s">
        <v>39</v>
      </c>
      <c r="E6065" s="10">
        <v>41</v>
      </c>
      <c r="F6065" s="10">
        <v>105511</v>
      </c>
      <c r="G6065" s="10">
        <v>0.23439080459770115</v>
      </c>
      <c r="H6065" s="10">
        <v>0.61841893262313885</v>
      </c>
      <c r="I6065" s="10">
        <v>0.47346722142714975</v>
      </c>
      <c r="J6065" s="10">
        <v>0.20769398451346305</v>
      </c>
      <c r="K6065" s="10">
        <v>0.31399569713110481</v>
      </c>
      <c r="L6065" s="10">
        <v>0.32364398024850488</v>
      </c>
      <c r="M6065" s="10">
        <v>605.39584834654499</v>
      </c>
      <c r="N6065" s="10">
        <v>0.19903430410849318</v>
      </c>
      <c r="O6065" s="10">
        <v>8.2522237671663404E-2</v>
      </c>
      <c r="P6065" s="10">
        <v>7.7665187329765142E-2</v>
      </c>
      <c r="Q6065" s="10">
        <v>4.8570503418982492E-3</v>
      </c>
    </row>
    <row r="6066" spans="1:17" x14ac:dyDescent="0.2">
      <c r="A6066" s="9" t="str">
        <f t="shared" si="94"/>
        <v>201115A29Q341</v>
      </c>
      <c r="B6066" s="10">
        <v>2011</v>
      </c>
      <c r="C6066" s="10" t="s">
        <v>3</v>
      </c>
      <c r="D6066" s="10" t="s">
        <v>41</v>
      </c>
      <c r="E6066" s="10">
        <v>41</v>
      </c>
      <c r="F6066" s="10">
        <v>145771</v>
      </c>
      <c r="G6066" s="10">
        <v>0.18270906573980938</v>
      </c>
      <c r="H6066" s="10">
        <v>0.68882699576733375</v>
      </c>
      <c r="I6066" s="10">
        <v>0.56297205891432456</v>
      </c>
      <c r="J6066" s="10">
        <v>0.15036598500387593</v>
      </c>
      <c r="K6066" s="10">
        <v>0.21329345343038053</v>
      </c>
      <c r="L6066" s="10">
        <v>0.30764692565736668</v>
      </c>
      <c r="M6066" s="10">
        <v>768.09710595259855</v>
      </c>
      <c r="N6066" s="10">
        <v>0.18532492745470636</v>
      </c>
      <c r="O6066" s="10">
        <v>3.8471300876031581E-2</v>
      </c>
      <c r="P6066" s="10">
        <v>3.8471300876031581E-2</v>
      </c>
      <c r="Q6066" s="10">
        <v>0</v>
      </c>
    </row>
    <row r="6067" spans="1:17" x14ac:dyDescent="0.2">
      <c r="A6067" s="9" t="str">
        <f t="shared" si="94"/>
        <v>201115A29Q441</v>
      </c>
      <c r="B6067" s="10">
        <v>2011</v>
      </c>
      <c r="C6067" s="10" t="s">
        <v>3</v>
      </c>
      <c r="D6067" s="10" t="s">
        <v>43</v>
      </c>
      <c r="E6067" s="10">
        <v>41</v>
      </c>
      <c r="F6067" s="10">
        <v>226301</v>
      </c>
      <c r="G6067" s="10">
        <v>6.093610730668058E-2</v>
      </c>
      <c r="H6067" s="10">
        <v>0.813058713836881</v>
      </c>
      <c r="I6067" s="10">
        <v>0.76351408080388505</v>
      </c>
      <c r="J6067" s="10">
        <v>7.8824220838617592E-2</v>
      </c>
      <c r="K6067" s="10">
        <v>0.11260666103994238</v>
      </c>
      <c r="L6067" s="10">
        <v>0.34009129433807184</v>
      </c>
      <c r="M6067" s="10">
        <v>895.70400037040463</v>
      </c>
      <c r="N6067" s="10">
        <v>0.25900901896147166</v>
      </c>
      <c r="O6067" s="10">
        <v>3.8289711490448561E-2</v>
      </c>
      <c r="P6067" s="10">
        <v>3.6036075845886674E-2</v>
      </c>
      <c r="Q6067" s="10">
        <v>2.2536356445618886E-3</v>
      </c>
    </row>
    <row r="6068" spans="1:17" x14ac:dyDescent="0.2">
      <c r="A6068" s="9" t="str">
        <f t="shared" si="94"/>
        <v>201115A29Q541</v>
      </c>
      <c r="B6068" s="10">
        <v>2011</v>
      </c>
      <c r="C6068" s="10" t="s">
        <v>3</v>
      </c>
      <c r="D6068" s="10" t="s">
        <v>45</v>
      </c>
      <c r="E6068" s="10">
        <v>41</v>
      </c>
      <c r="F6068" s="10">
        <v>269627</v>
      </c>
      <c r="G6068" s="10">
        <v>2.4509874637545261E-2</v>
      </c>
      <c r="H6068" s="10">
        <v>0.77127661547248605</v>
      </c>
      <c r="I6068" s="10">
        <v>0.75237272231638519</v>
      </c>
      <c r="J6068" s="10">
        <v>6.9952193215071193E-2</v>
      </c>
      <c r="K6068" s="10">
        <v>8.1297496170635725E-2</v>
      </c>
      <c r="L6068" s="10">
        <v>0.39506429252263314</v>
      </c>
      <c r="M6068" s="10">
        <v>1710.9314009661837</v>
      </c>
      <c r="N6068" s="10">
        <v>0.28545731696009674</v>
      </c>
      <c r="O6068" s="10">
        <v>0.10019768049935651</v>
      </c>
      <c r="P6068" s="10">
        <v>7.1847404006275331E-2</v>
      </c>
      <c r="Q6068" s="10">
        <v>2.8350276493081184E-2</v>
      </c>
    </row>
    <row r="6069" spans="1:17" x14ac:dyDescent="0.2">
      <c r="A6069" s="9" t="str">
        <f t="shared" si="94"/>
        <v>201118A24Q141</v>
      </c>
      <c r="B6069" s="10">
        <v>2011</v>
      </c>
      <c r="C6069" s="10" t="s">
        <v>1</v>
      </c>
      <c r="D6069" s="10" t="s">
        <v>37</v>
      </c>
      <c r="E6069" s="10">
        <v>41</v>
      </c>
      <c r="F6069" s="10">
        <v>24470</v>
      </c>
      <c r="G6069" s="10">
        <v>0.42859811338376763</v>
      </c>
      <c r="H6069" s="10">
        <v>0.43755619125459749</v>
      </c>
      <c r="I6069" s="10">
        <v>0.25002043318348999</v>
      </c>
      <c r="J6069" s="10">
        <v>0.41659174499387003</v>
      </c>
      <c r="K6069" s="10">
        <v>0.58328565590518999</v>
      </c>
      <c r="L6069" s="10">
        <v>0.18753575807110748</v>
      </c>
      <c r="M6069" s="10">
        <v>422.93069630598234</v>
      </c>
      <c r="N6069" s="10">
        <v>6.2525541479362484E-2</v>
      </c>
      <c r="O6069" s="10">
        <v>2.0841847159787496E-2</v>
      </c>
      <c r="P6069" s="10">
        <v>2.0841847159787496E-2</v>
      </c>
      <c r="Q6069" s="10">
        <v>0</v>
      </c>
    </row>
    <row r="6070" spans="1:17" x14ac:dyDescent="0.2">
      <c r="A6070" s="9" t="str">
        <f t="shared" si="94"/>
        <v>201118A24Q241</v>
      </c>
      <c r="B6070" s="10">
        <v>2011</v>
      </c>
      <c r="C6070" s="10" t="s">
        <v>1</v>
      </c>
      <c r="D6070" s="10" t="s">
        <v>39</v>
      </c>
      <c r="E6070" s="10">
        <v>41</v>
      </c>
      <c r="F6070" s="10">
        <v>41794</v>
      </c>
      <c r="G6070" s="10">
        <v>0.26312166580622959</v>
      </c>
      <c r="H6070" s="10">
        <v>0.69519548260515862</v>
      </c>
      <c r="I6070" s="10">
        <v>0.51227448916112361</v>
      </c>
      <c r="J6070" s="10">
        <v>0.23158826625831458</v>
      </c>
      <c r="K6070" s="10">
        <v>0.39012776953629708</v>
      </c>
      <c r="L6070" s="10">
        <v>0.21955304589175481</v>
      </c>
      <c r="M6070" s="10">
        <v>630.48482017748711</v>
      </c>
      <c r="N6070" s="10">
        <v>0.19512370196678949</v>
      </c>
      <c r="O6070" s="10">
        <v>7.3168397377614006E-2</v>
      </c>
      <c r="P6070" s="10">
        <v>7.3168397377614006E-2</v>
      </c>
      <c r="Q6070" s="10">
        <v>0</v>
      </c>
    </row>
    <row r="6071" spans="1:17" x14ac:dyDescent="0.2">
      <c r="A6071" s="9" t="str">
        <f t="shared" si="94"/>
        <v>201118A24Q341</v>
      </c>
      <c r="B6071" s="10">
        <v>2011</v>
      </c>
      <c r="C6071" s="10" t="s">
        <v>1</v>
      </c>
      <c r="D6071" s="10" t="s">
        <v>41</v>
      </c>
      <c r="E6071" s="10">
        <v>41</v>
      </c>
      <c r="F6071" s="10">
        <v>62191</v>
      </c>
      <c r="G6071" s="10">
        <v>0.14429591279551843</v>
      </c>
      <c r="H6071" s="10">
        <v>0.79508288980720687</v>
      </c>
      <c r="I6071" s="10">
        <v>0.68035567847437728</v>
      </c>
      <c r="J6071" s="10">
        <v>0.15574600826486149</v>
      </c>
      <c r="K6071" s="10">
        <v>0.2458715891366918</v>
      </c>
      <c r="L6071" s="10">
        <v>0.16391439275779454</v>
      </c>
      <c r="M6071" s="10">
        <v>764.03429287199845</v>
      </c>
      <c r="N6071" s="10">
        <v>0.19676480519689343</v>
      </c>
      <c r="O6071" s="10">
        <v>3.2802173947998906E-2</v>
      </c>
      <c r="P6071" s="10">
        <v>3.2802173947998906E-2</v>
      </c>
      <c r="Q6071" s="10">
        <v>0</v>
      </c>
    </row>
    <row r="6072" spans="1:17" x14ac:dyDescent="0.2">
      <c r="A6072" s="9" t="str">
        <f t="shared" si="94"/>
        <v>201118A24Q441</v>
      </c>
      <c r="B6072" s="10">
        <v>2011</v>
      </c>
      <c r="C6072" s="10" t="s">
        <v>1</v>
      </c>
      <c r="D6072" s="10" t="s">
        <v>43</v>
      </c>
      <c r="E6072" s="10">
        <v>41</v>
      </c>
      <c r="F6072" s="10">
        <v>114683</v>
      </c>
      <c r="G6072" s="10">
        <v>7.0678345653078609E-2</v>
      </c>
      <c r="H6072" s="10">
        <v>0.88000837090065664</v>
      </c>
      <c r="I6072" s="10">
        <v>0.81781083508453734</v>
      </c>
      <c r="J6072" s="10">
        <v>7.9994419399562269E-2</v>
      </c>
      <c r="K6072" s="10">
        <v>0.12442123069679029</v>
      </c>
      <c r="L6072" s="10">
        <v>0.3022243924557258</v>
      </c>
      <c r="M6072" s="10">
        <v>865.90993613323519</v>
      </c>
      <c r="N6072" s="10">
        <v>0.27999790727483587</v>
      </c>
      <c r="O6072" s="10">
        <v>2.2217765492705981E-2</v>
      </c>
      <c r="P6072" s="10">
        <v>2.2217765492705981E-2</v>
      </c>
      <c r="Q6072" s="10">
        <v>0</v>
      </c>
    </row>
    <row r="6073" spans="1:17" x14ac:dyDescent="0.2">
      <c r="A6073" s="9" t="str">
        <f t="shared" si="94"/>
        <v>201118A24Q541</v>
      </c>
      <c r="B6073" s="10">
        <v>2011</v>
      </c>
      <c r="C6073" s="10" t="s">
        <v>1</v>
      </c>
      <c r="D6073" s="10" t="s">
        <v>45</v>
      </c>
      <c r="E6073" s="10">
        <v>41</v>
      </c>
      <c r="F6073" s="10">
        <v>123856</v>
      </c>
      <c r="G6073" s="10">
        <v>4.082245535356771E-2</v>
      </c>
      <c r="H6073" s="10">
        <v>0.80654954140291957</v>
      </c>
      <c r="I6073" s="10">
        <v>0.77362420875855831</v>
      </c>
      <c r="J6073" s="10">
        <v>7.8211794341816299E-2</v>
      </c>
      <c r="K6073" s="10">
        <v>9.4682534556258885E-2</v>
      </c>
      <c r="L6073" s="10">
        <v>0.41564397364681566</v>
      </c>
      <c r="M6073" s="10">
        <v>1391.9137635934794</v>
      </c>
      <c r="N6073" s="10">
        <v>0.26337843947810358</v>
      </c>
      <c r="O6073" s="10">
        <v>7.4069887611419707E-2</v>
      </c>
      <c r="P6073" s="10">
        <v>5.7615295181501096E-2</v>
      </c>
      <c r="Q6073" s="10">
        <v>1.6454592429918615E-2</v>
      </c>
    </row>
    <row r="6074" spans="1:17" x14ac:dyDescent="0.2">
      <c r="A6074" s="9" t="str">
        <f t="shared" si="94"/>
        <v>201125A29Q141</v>
      </c>
      <c r="B6074" s="10">
        <v>2011</v>
      </c>
      <c r="C6074" s="10" t="s">
        <v>2</v>
      </c>
      <c r="D6074" s="10" t="s">
        <v>37</v>
      </c>
      <c r="E6074" s="10">
        <v>41</v>
      </c>
      <c r="F6074" s="10">
        <v>12743</v>
      </c>
      <c r="G6074" s="10">
        <v>0.4285514149621743</v>
      </c>
      <c r="H6074" s="10">
        <v>0.56015067095660365</v>
      </c>
      <c r="I6074" s="10">
        <v>0.32009730832613986</v>
      </c>
      <c r="J6074" s="10">
        <v>0.39990583065212271</v>
      </c>
      <c r="K6074" s="10">
        <v>0.63995919328258655</v>
      </c>
      <c r="L6074" s="10">
        <v>3.9943498391273639E-2</v>
      </c>
      <c r="M6074" s="10">
        <v>599.35033096347149</v>
      </c>
      <c r="N6074" s="10">
        <v>0.24005336263046378</v>
      </c>
      <c r="O6074" s="10">
        <v>0.16000941693478773</v>
      </c>
      <c r="P6074" s="10">
        <v>0.16000941693478773</v>
      </c>
      <c r="Q6074" s="10">
        <v>0</v>
      </c>
    </row>
    <row r="6075" spans="1:17" x14ac:dyDescent="0.2">
      <c r="A6075" s="9" t="str">
        <f t="shared" si="94"/>
        <v>201125A29Q241</v>
      </c>
      <c r="B6075" s="10">
        <v>2011</v>
      </c>
      <c r="C6075" s="10" t="s">
        <v>2</v>
      </c>
      <c r="D6075" s="10" t="s">
        <v>39</v>
      </c>
      <c r="E6075" s="10">
        <v>41</v>
      </c>
      <c r="F6075" s="10">
        <v>31607</v>
      </c>
      <c r="G6075" s="10">
        <v>0.13048484073173852</v>
      </c>
      <c r="H6075" s="10">
        <v>0.74195589584585697</v>
      </c>
      <c r="I6075" s="10">
        <v>0.64514189894643592</v>
      </c>
      <c r="J6075" s="10">
        <v>0.25804410415414308</v>
      </c>
      <c r="K6075" s="10">
        <v>0.35485810105356408</v>
      </c>
      <c r="L6075" s="10">
        <v>4.8375359888632265E-2</v>
      </c>
      <c r="M6075" s="10">
        <v>658.92648717571478</v>
      </c>
      <c r="N6075" s="10">
        <v>0.24593221429030807</v>
      </c>
      <c r="O6075" s="10">
        <v>0.11476622290822561</v>
      </c>
      <c r="P6075" s="10">
        <v>9.8366454434368769E-2</v>
      </c>
      <c r="Q6075" s="10">
        <v>1.6399768473856841E-2</v>
      </c>
    </row>
    <row r="6076" spans="1:17" x14ac:dyDescent="0.2">
      <c r="A6076" s="9" t="str">
        <f t="shared" si="94"/>
        <v>201125A29Q341</v>
      </c>
      <c r="B6076" s="10">
        <v>2011</v>
      </c>
      <c r="C6076" s="10" t="s">
        <v>2</v>
      </c>
      <c r="D6076" s="10" t="s">
        <v>41</v>
      </c>
      <c r="E6076" s="10">
        <v>41</v>
      </c>
      <c r="F6076" s="10">
        <v>44850</v>
      </c>
      <c r="G6076" s="10">
        <v>0.17387100443635536</v>
      </c>
      <c r="H6076" s="10">
        <v>0.78403567447045708</v>
      </c>
      <c r="I6076" s="10">
        <v>0.64771460423634342</v>
      </c>
      <c r="J6076" s="10">
        <v>0.20459308807134893</v>
      </c>
      <c r="K6076" s="10">
        <v>0.27277591973244147</v>
      </c>
      <c r="L6076" s="10">
        <v>7.9509476031215165E-2</v>
      </c>
      <c r="M6076" s="10">
        <v>866.02857142857147</v>
      </c>
      <c r="N6076" s="10">
        <v>0.23859531772575251</v>
      </c>
      <c r="O6076" s="10">
        <v>6.8182831661092527E-2</v>
      </c>
      <c r="P6076" s="10">
        <v>6.8182831661092527E-2</v>
      </c>
      <c r="Q6076" s="10">
        <v>0</v>
      </c>
    </row>
    <row r="6077" spans="1:17" x14ac:dyDescent="0.2">
      <c r="A6077" s="9" t="str">
        <f t="shared" si="94"/>
        <v>201125A29Q441</v>
      </c>
      <c r="B6077" s="10">
        <v>2011</v>
      </c>
      <c r="C6077" s="10" t="s">
        <v>2</v>
      </c>
      <c r="D6077" s="10" t="s">
        <v>43</v>
      </c>
      <c r="E6077" s="10">
        <v>41</v>
      </c>
      <c r="F6077" s="10">
        <v>67787</v>
      </c>
      <c r="G6077" s="10">
        <v>3.2541075131599935E-2</v>
      </c>
      <c r="H6077" s="10">
        <v>0.92480859161786189</v>
      </c>
      <c r="I6077" s="10">
        <v>0.89471432575567589</v>
      </c>
      <c r="J6077" s="10">
        <v>7.519140838213817E-2</v>
      </c>
      <c r="K6077" s="10">
        <v>0.10528567424432413</v>
      </c>
      <c r="L6077" s="10">
        <v>0.10528567424432413</v>
      </c>
      <c r="M6077" s="10">
        <v>1053.8528936521022</v>
      </c>
      <c r="N6077" s="10">
        <v>0.30076563352855268</v>
      </c>
      <c r="O6077" s="10">
        <v>7.519140838213817E-2</v>
      </c>
      <c r="P6077" s="10">
        <v>6.766784191659167E-2</v>
      </c>
      <c r="Q6077" s="10">
        <v>7.5235664655464909E-3</v>
      </c>
    </row>
    <row r="6078" spans="1:17" x14ac:dyDescent="0.2">
      <c r="A6078" s="9" t="str">
        <f t="shared" si="94"/>
        <v>201125A29Q541</v>
      </c>
      <c r="B6078" s="10">
        <v>2011</v>
      </c>
      <c r="C6078" s="10" t="s">
        <v>2</v>
      </c>
      <c r="D6078" s="10" t="s">
        <v>45</v>
      </c>
      <c r="E6078" s="10">
        <v>41</v>
      </c>
      <c r="F6078" s="10">
        <v>102959</v>
      </c>
      <c r="G6078" s="10">
        <v>5.3977815011983284E-3</v>
      </c>
      <c r="H6078" s="10">
        <v>0.9158791363552482</v>
      </c>
      <c r="I6078" s="10">
        <v>0.91093542089569635</v>
      </c>
      <c r="J6078" s="10">
        <v>5.4439145679348093E-2</v>
      </c>
      <c r="K6078" s="10">
        <v>5.9382861138899949E-2</v>
      </c>
      <c r="L6078" s="10">
        <v>0.17817772122883865</v>
      </c>
      <c r="M6078" s="10">
        <v>2207.126880551024</v>
      </c>
      <c r="N6078" s="10">
        <v>0.39605085519478628</v>
      </c>
      <c r="O6078" s="10">
        <v>0.16833885332996629</v>
      </c>
      <c r="P6078" s="10">
        <v>0.11388999504657193</v>
      </c>
      <c r="Q6078" s="10">
        <v>5.4448858283394359E-2</v>
      </c>
    </row>
    <row r="6079" spans="1:17" x14ac:dyDescent="0.2">
      <c r="A6079" s="9" t="str">
        <f t="shared" si="94"/>
        <v>201130EMAQ141</v>
      </c>
      <c r="B6079" s="10">
        <v>2011</v>
      </c>
      <c r="C6079" s="10" t="s">
        <v>4</v>
      </c>
      <c r="D6079" s="10" t="s">
        <v>37</v>
      </c>
      <c r="E6079" s="10">
        <v>41</v>
      </c>
      <c r="F6079" s="10">
        <v>69830</v>
      </c>
      <c r="G6079" s="10">
        <v>0.16901058215677064</v>
      </c>
      <c r="H6079" s="10">
        <v>0.51830158957468142</v>
      </c>
      <c r="I6079" s="10">
        <v>0.43070313618788486</v>
      </c>
      <c r="J6079" s="10">
        <v>0.47439495918659602</v>
      </c>
      <c r="K6079" s="10">
        <v>0.56199341257339253</v>
      </c>
      <c r="L6079" s="10">
        <v>2.1896033223542891E-2</v>
      </c>
      <c r="M6079" s="10">
        <v>542.46026732278233</v>
      </c>
      <c r="N6079" s="10">
        <v>0.15445758799769185</v>
      </c>
      <c r="O6079" s="10">
        <v>0.11031448355452972</v>
      </c>
      <c r="P6079" s="10">
        <v>0.11031448355452972</v>
      </c>
      <c r="Q6079" s="10">
        <v>0</v>
      </c>
    </row>
    <row r="6080" spans="1:17" x14ac:dyDescent="0.2">
      <c r="A6080" s="9" t="str">
        <f t="shared" si="94"/>
        <v>201130EMAQ241</v>
      </c>
      <c r="B6080" s="10">
        <v>2011</v>
      </c>
      <c r="C6080" s="10" t="s">
        <v>4</v>
      </c>
      <c r="D6080" s="10" t="s">
        <v>39</v>
      </c>
      <c r="E6080" s="10">
        <v>41</v>
      </c>
      <c r="F6080" s="10">
        <v>174320</v>
      </c>
      <c r="G6080" s="10">
        <v>4.5670772676371783E-2</v>
      </c>
      <c r="H6080" s="10">
        <v>0.64034534189995407</v>
      </c>
      <c r="I6080" s="10">
        <v>0.61110027535566769</v>
      </c>
      <c r="J6080" s="10">
        <v>0.35672900413033504</v>
      </c>
      <c r="K6080" s="10">
        <v>0.38597407067462136</v>
      </c>
      <c r="L6080" s="10">
        <v>2.3388022028453418E-2</v>
      </c>
      <c r="M6080" s="10">
        <v>672.56757441775324</v>
      </c>
      <c r="N6080" s="10">
        <v>0.233874483708123</v>
      </c>
      <c r="O6080" s="10">
        <v>0.12278568150527765</v>
      </c>
      <c r="P6080" s="10">
        <v>0.12278568150527765</v>
      </c>
      <c r="Q6080" s="10">
        <v>0</v>
      </c>
    </row>
    <row r="6081" spans="1:17" x14ac:dyDescent="0.2">
      <c r="A6081" s="9" t="str">
        <f t="shared" si="94"/>
        <v>201130EMAQ341</v>
      </c>
      <c r="B6081" s="10">
        <v>2011</v>
      </c>
      <c r="C6081" s="10" t="s">
        <v>4</v>
      </c>
      <c r="D6081" s="10" t="s">
        <v>41</v>
      </c>
      <c r="E6081" s="10">
        <v>41</v>
      </c>
      <c r="F6081" s="10">
        <v>294091</v>
      </c>
      <c r="G6081" s="10">
        <v>8.2188393644240902E-3</v>
      </c>
      <c r="H6081" s="10">
        <v>0.63257971172188199</v>
      </c>
      <c r="I6081" s="10">
        <v>0.62738064068604615</v>
      </c>
      <c r="J6081" s="10">
        <v>0.36395877466498466</v>
      </c>
      <c r="K6081" s="10">
        <v>0.3674236885861859</v>
      </c>
      <c r="L6081" s="10">
        <v>1.3866456300940865E-2</v>
      </c>
      <c r="M6081" s="10">
        <v>886.30261182502556</v>
      </c>
      <c r="N6081" s="10">
        <v>0.24478423331210125</v>
      </c>
      <c r="O6081" s="10">
        <v>0.14583368814739373</v>
      </c>
      <c r="P6081" s="10">
        <v>0.14062217922821982</v>
      </c>
      <c r="Q6081" s="10">
        <v>5.2115089191739246E-3</v>
      </c>
    </row>
    <row r="6082" spans="1:17" x14ac:dyDescent="0.2">
      <c r="A6082" s="9" t="str">
        <f t="shared" si="94"/>
        <v>201130EMAQ441</v>
      </c>
      <c r="B6082" s="10">
        <v>2011</v>
      </c>
      <c r="C6082" s="10" t="s">
        <v>4</v>
      </c>
      <c r="D6082" s="10" t="s">
        <v>43</v>
      </c>
      <c r="E6082" s="10">
        <v>41</v>
      </c>
      <c r="F6082" s="10">
        <v>422040</v>
      </c>
      <c r="G6082" s="10">
        <v>1.6464443395799531E-2</v>
      </c>
      <c r="H6082" s="10">
        <v>0.7330916500805611</v>
      </c>
      <c r="I6082" s="10">
        <v>0.72102170410387645</v>
      </c>
      <c r="J6082" s="10">
        <v>0.26207705430764855</v>
      </c>
      <c r="K6082" s="10">
        <v>0.27294095346412661</v>
      </c>
      <c r="L6082" s="10">
        <v>4.8303478343284995E-2</v>
      </c>
      <c r="M6082" s="10">
        <v>1166.5492145908643</v>
      </c>
      <c r="N6082" s="10">
        <v>0.28778666337707071</v>
      </c>
      <c r="O6082" s="10">
        <v>0.16807304800833153</v>
      </c>
      <c r="P6082" s="10">
        <v>0.15356165975930597</v>
      </c>
      <c r="Q6082" s="10">
        <v>1.4511388249025576E-2</v>
      </c>
    </row>
    <row r="6083" spans="1:17" x14ac:dyDescent="0.2">
      <c r="A6083" s="9" t="str">
        <f t="shared" si="94"/>
        <v>201130EMAQ541</v>
      </c>
      <c r="B6083" s="10">
        <v>2011</v>
      </c>
      <c r="C6083" s="10" t="s">
        <v>4</v>
      </c>
      <c r="D6083" s="10" t="s">
        <v>45</v>
      </c>
      <c r="E6083" s="10">
        <v>41</v>
      </c>
      <c r="F6083" s="10">
        <v>666680</v>
      </c>
      <c r="G6083" s="10">
        <v>8.1188264750230565E-3</v>
      </c>
      <c r="H6083" s="10">
        <v>0.75304943901121979</v>
      </c>
      <c r="I6083" s="10">
        <v>0.74693556128877425</v>
      </c>
      <c r="J6083" s="10">
        <v>0.24312863742725146</v>
      </c>
      <c r="K6083" s="10">
        <v>0.248477530449391</v>
      </c>
      <c r="L6083" s="10">
        <v>3.5939281214375715E-2</v>
      </c>
      <c r="M6083" s="10">
        <v>3028.859328027761</v>
      </c>
      <c r="N6083" s="10">
        <v>0.33257034859302814</v>
      </c>
      <c r="O6083" s="10">
        <v>0.24539809203815924</v>
      </c>
      <c r="P6083" s="10">
        <v>0.16590118197636047</v>
      </c>
      <c r="Q6083" s="10">
        <v>7.9496910061798765E-2</v>
      </c>
    </row>
    <row r="6084" spans="1:17" x14ac:dyDescent="0.2">
      <c r="A6084" s="9" t="str">
        <f t="shared" ref="A6084:A6147" si="95">B6084&amp;C6084&amp;D6084&amp;E6084</f>
        <v>201115A17Q143</v>
      </c>
      <c r="B6084" s="10">
        <v>2011</v>
      </c>
      <c r="C6084" s="10" t="s">
        <v>0</v>
      </c>
      <c r="D6084" s="10" t="s">
        <v>37</v>
      </c>
      <c r="E6084" s="10">
        <v>43</v>
      </c>
      <c r="F6084" s="10">
        <v>24042</v>
      </c>
      <c r="G6084" s="10">
        <v>0.3600282236726054</v>
      </c>
      <c r="H6084" s="10">
        <v>0.2357956908743033</v>
      </c>
      <c r="I6084" s="10">
        <v>0.15090258713917312</v>
      </c>
      <c r="J6084" s="10">
        <v>0.14154396472839198</v>
      </c>
      <c r="K6084" s="10">
        <v>0.15098577489393561</v>
      </c>
      <c r="L6084" s="10">
        <v>0.78304633557940273</v>
      </c>
      <c r="M6084" s="10">
        <v>347.55788313120178</v>
      </c>
      <c r="N6084" s="10">
        <v>3.8492517698927468E-2</v>
      </c>
      <c r="O6084" s="10">
        <v>9.6231294247318671E-3</v>
      </c>
      <c r="P6084" s="10">
        <v>9.6231294247318671E-3</v>
      </c>
      <c r="Q6084" s="10">
        <v>0</v>
      </c>
    </row>
    <row r="6085" spans="1:17" x14ac:dyDescent="0.2">
      <c r="A6085" s="9" t="str">
        <f t="shared" si="95"/>
        <v>201115A17Q243</v>
      </c>
      <c r="B6085" s="10">
        <v>2011</v>
      </c>
      <c r="C6085" s="10" t="s">
        <v>0</v>
      </c>
      <c r="D6085" s="10" t="s">
        <v>39</v>
      </c>
      <c r="E6085" s="10">
        <v>43</v>
      </c>
      <c r="F6085" s="10">
        <v>39010</v>
      </c>
      <c r="G6085" s="10">
        <v>0.35267162372471034</v>
      </c>
      <c r="H6085" s="10">
        <v>0.29648807997949245</v>
      </c>
      <c r="I6085" s="10">
        <v>0.19192514739810304</v>
      </c>
      <c r="J6085" s="10">
        <v>0.11627787746731608</v>
      </c>
      <c r="K6085" s="10">
        <v>0.14529607792873622</v>
      </c>
      <c r="L6085" s="10">
        <v>0.790745962573699</v>
      </c>
      <c r="M6085" s="10">
        <v>443.8927474288767</v>
      </c>
      <c r="N6085" s="10">
        <v>9.3053063317098186E-2</v>
      </c>
      <c r="O6085" s="10">
        <v>2.3276083055626763E-2</v>
      </c>
      <c r="P6085" s="10">
        <v>2.3276083055626763E-2</v>
      </c>
      <c r="Q6085" s="10">
        <v>0</v>
      </c>
    </row>
    <row r="6086" spans="1:17" x14ac:dyDescent="0.2">
      <c r="A6086" s="9" t="str">
        <f t="shared" si="95"/>
        <v>201115A17Q343</v>
      </c>
      <c r="B6086" s="10">
        <v>2011</v>
      </c>
      <c r="C6086" s="10" t="s">
        <v>0</v>
      </c>
      <c r="D6086" s="10" t="s">
        <v>41</v>
      </c>
      <c r="E6086" s="10">
        <v>43</v>
      </c>
      <c r="F6086" s="10">
        <v>49453</v>
      </c>
      <c r="G6086" s="10">
        <v>0.28367440942291244</v>
      </c>
      <c r="H6086" s="10">
        <v>0.30730188259559582</v>
      </c>
      <c r="I6086" s="10">
        <v>0.220128202535741</v>
      </c>
      <c r="J6086" s="10">
        <v>8.25632418660142E-2</v>
      </c>
      <c r="K6086" s="10">
        <v>9.6333892787090772E-2</v>
      </c>
      <c r="L6086" s="10">
        <v>0.82569308232058725</v>
      </c>
      <c r="M6086" s="10">
        <v>441.65735807459123</v>
      </c>
      <c r="N6086" s="10">
        <v>9.1763897033547009E-2</v>
      </c>
      <c r="O6086" s="10">
        <v>1.3770650921076578E-2</v>
      </c>
      <c r="P6086" s="10">
        <v>1.3770650921076578E-2</v>
      </c>
      <c r="Q6086" s="10">
        <v>0</v>
      </c>
    </row>
    <row r="6087" spans="1:17" x14ac:dyDescent="0.2">
      <c r="A6087" s="9" t="str">
        <f t="shared" si="95"/>
        <v>201115A17Q443</v>
      </c>
      <c r="B6087" s="10">
        <v>2011</v>
      </c>
      <c r="C6087" s="10" t="s">
        <v>0</v>
      </c>
      <c r="D6087" s="10" t="s">
        <v>43</v>
      </c>
      <c r="E6087" s="10">
        <v>43</v>
      </c>
      <c r="F6087" s="10">
        <v>47409</v>
      </c>
      <c r="G6087" s="10">
        <v>9.5265588914549656E-2</v>
      </c>
      <c r="H6087" s="10">
        <v>0.40186462486025859</v>
      </c>
      <c r="I6087" s="10">
        <v>0.36358075470902151</v>
      </c>
      <c r="J6087" s="10">
        <v>5.7436351747558477E-2</v>
      </c>
      <c r="K6087" s="10">
        <v>6.2224472146638822E-2</v>
      </c>
      <c r="L6087" s="10">
        <v>0.81819907612478648</v>
      </c>
      <c r="M6087" s="10">
        <v>588.80762313627656</v>
      </c>
      <c r="N6087" s="10">
        <v>0.1435381467653821</v>
      </c>
      <c r="O6087" s="10">
        <v>4.7881203990803433E-3</v>
      </c>
      <c r="P6087" s="10">
        <v>4.7881203990803433E-3</v>
      </c>
      <c r="Q6087" s="10">
        <v>0</v>
      </c>
    </row>
    <row r="6088" spans="1:17" x14ac:dyDescent="0.2">
      <c r="A6088" s="9" t="str">
        <f t="shared" si="95"/>
        <v>201115A17Q543</v>
      </c>
      <c r="B6088" s="10">
        <v>2011</v>
      </c>
      <c r="C6088" s="10" t="s">
        <v>0</v>
      </c>
      <c r="D6088" s="10" t="s">
        <v>45</v>
      </c>
      <c r="E6088" s="10">
        <v>43</v>
      </c>
      <c r="F6088" s="10">
        <v>36060</v>
      </c>
      <c r="G6088" s="10">
        <v>0.11752497081333506</v>
      </c>
      <c r="H6088" s="10">
        <v>0.21378258458125346</v>
      </c>
      <c r="I6088" s="10">
        <v>0.18865779256794232</v>
      </c>
      <c r="J6088" s="10">
        <v>3.1475318912922906E-2</v>
      </c>
      <c r="K6088" s="10">
        <v>3.7742651136993897E-2</v>
      </c>
      <c r="L6088" s="10">
        <v>0.93078202995008319</v>
      </c>
      <c r="M6088" s="10">
        <v>552.37321769807443</v>
      </c>
      <c r="N6088" s="10">
        <v>8.1752634498058793E-2</v>
      </c>
      <c r="O6088" s="10">
        <v>1.8857459789240156E-2</v>
      </c>
      <c r="P6088" s="10">
        <v>1.8857459789240156E-2</v>
      </c>
      <c r="Q6088" s="10">
        <v>0</v>
      </c>
    </row>
    <row r="6089" spans="1:17" x14ac:dyDescent="0.2">
      <c r="A6089" s="9" t="str">
        <f t="shared" si="95"/>
        <v>201115A29Q143</v>
      </c>
      <c r="B6089" s="10">
        <v>2011</v>
      </c>
      <c r="C6089" s="10" t="s">
        <v>3</v>
      </c>
      <c r="D6089" s="10" t="s">
        <v>37</v>
      </c>
      <c r="E6089" s="10">
        <v>43</v>
      </c>
      <c r="F6089" s="10">
        <v>75766</v>
      </c>
      <c r="G6089" s="10">
        <v>0.39568983989959289</v>
      </c>
      <c r="H6089" s="10">
        <v>0.4311564554021593</v>
      </c>
      <c r="I6089" s="10">
        <v>0.2605522265924029</v>
      </c>
      <c r="J6089" s="10">
        <v>0.31140617163371431</v>
      </c>
      <c r="K6089" s="10">
        <v>0.44909326082939577</v>
      </c>
      <c r="L6089" s="10">
        <v>0.32329804925692263</v>
      </c>
      <c r="M6089" s="10">
        <v>490.45251000455903</v>
      </c>
      <c r="N6089" s="10">
        <v>8.1353816738146137E-2</v>
      </c>
      <c r="O6089" s="10">
        <v>3.3128410765737658E-2</v>
      </c>
      <c r="P6089" s="10">
        <v>3.0114322892462124E-2</v>
      </c>
      <c r="Q6089" s="10">
        <v>3.0140878732755299E-3</v>
      </c>
    </row>
    <row r="6090" spans="1:17" x14ac:dyDescent="0.2">
      <c r="A6090" s="9" t="str">
        <f t="shared" si="95"/>
        <v>201115A29Q243</v>
      </c>
      <c r="B6090" s="10">
        <v>2011</v>
      </c>
      <c r="C6090" s="10" t="s">
        <v>3</v>
      </c>
      <c r="D6090" s="10" t="s">
        <v>39</v>
      </c>
      <c r="E6090" s="10">
        <v>43</v>
      </c>
      <c r="F6090" s="10">
        <v>129541</v>
      </c>
      <c r="G6090" s="10">
        <v>0.21125957647974861</v>
      </c>
      <c r="H6090" s="10">
        <v>0.55519874016720572</v>
      </c>
      <c r="I6090" s="10">
        <v>0.43790768945739189</v>
      </c>
      <c r="J6090" s="10">
        <v>0.22593619008653631</v>
      </c>
      <c r="K6090" s="10">
        <v>0.29945731467257469</v>
      </c>
      <c r="L6090" s="10">
        <v>0.34671648358434781</v>
      </c>
      <c r="M6090" s="10">
        <v>657.1236624535054</v>
      </c>
      <c r="N6090" s="10">
        <v>0.17165221821662641</v>
      </c>
      <c r="O6090" s="10">
        <v>3.329447819609236E-2</v>
      </c>
      <c r="P6090" s="10">
        <v>3.329447819609236E-2</v>
      </c>
      <c r="Q6090" s="10">
        <v>0</v>
      </c>
    </row>
    <row r="6091" spans="1:17" x14ac:dyDescent="0.2">
      <c r="A6091" s="9" t="str">
        <f t="shared" si="95"/>
        <v>201115A29Q343</v>
      </c>
      <c r="B6091" s="10">
        <v>2011</v>
      </c>
      <c r="C6091" s="10" t="s">
        <v>3</v>
      </c>
      <c r="D6091" s="10" t="s">
        <v>41</v>
      </c>
      <c r="E6091" s="10">
        <v>43</v>
      </c>
      <c r="F6091" s="10">
        <v>195750</v>
      </c>
      <c r="G6091" s="10">
        <v>0.12543877841018197</v>
      </c>
      <c r="H6091" s="10">
        <v>0.66508812260536398</v>
      </c>
      <c r="I6091" s="10">
        <v>0.58166028097062583</v>
      </c>
      <c r="J6091" s="10">
        <v>0.14368837803320561</v>
      </c>
      <c r="K6091" s="10">
        <v>0.19235249042145594</v>
      </c>
      <c r="L6091" s="10">
        <v>0.31750191570881225</v>
      </c>
      <c r="M6091" s="10">
        <v>738.30665729843668</v>
      </c>
      <c r="N6091" s="10">
        <v>0.20328629362608552</v>
      </c>
      <c r="O6091" s="10">
        <v>4.5310707848599051E-2</v>
      </c>
      <c r="P6091" s="10">
        <v>4.4148369654268389E-2</v>
      </c>
      <c r="Q6091" s="10">
        <v>1.162338194330657E-3</v>
      </c>
    </row>
    <row r="6092" spans="1:17" x14ac:dyDescent="0.2">
      <c r="A6092" s="9" t="str">
        <f t="shared" si="95"/>
        <v>201115A29Q443</v>
      </c>
      <c r="B6092" s="10">
        <v>2011</v>
      </c>
      <c r="C6092" s="10" t="s">
        <v>3</v>
      </c>
      <c r="D6092" s="10" t="s">
        <v>43</v>
      </c>
      <c r="E6092" s="10">
        <v>43</v>
      </c>
      <c r="F6092" s="10">
        <v>255860</v>
      </c>
      <c r="G6092" s="10">
        <v>5.5061640875742286E-2</v>
      </c>
      <c r="H6092" s="10">
        <v>0.8049362932853904</v>
      </c>
      <c r="I6092" s="10">
        <v>0.76061518017665908</v>
      </c>
      <c r="J6092" s="10">
        <v>6.7392323927147654E-2</v>
      </c>
      <c r="K6092" s="10">
        <v>8.9548972094113971E-2</v>
      </c>
      <c r="L6092" s="10">
        <v>0.31562182443523801</v>
      </c>
      <c r="M6092" s="10">
        <v>872.47728031817314</v>
      </c>
      <c r="N6092" s="10">
        <v>0.26620976165049115</v>
      </c>
      <c r="O6092" s="10">
        <v>3.9040342991710775E-2</v>
      </c>
      <c r="P6092" s="10">
        <v>3.2828312463570819E-2</v>
      </c>
      <c r="Q6092" s="10">
        <v>6.2120305281399505E-3</v>
      </c>
    </row>
    <row r="6093" spans="1:17" x14ac:dyDescent="0.2">
      <c r="A6093" s="9" t="str">
        <f t="shared" si="95"/>
        <v>201115A29Q543</v>
      </c>
      <c r="B6093" s="10">
        <v>2011</v>
      </c>
      <c r="C6093" s="10" t="s">
        <v>3</v>
      </c>
      <c r="D6093" s="10" t="s">
        <v>45</v>
      </c>
      <c r="E6093" s="10">
        <v>43</v>
      </c>
      <c r="F6093" s="10">
        <v>272215</v>
      </c>
      <c r="G6093" s="10">
        <v>4.4068125890428703E-2</v>
      </c>
      <c r="H6093" s="10">
        <v>0.79418107011002337</v>
      </c>
      <c r="I6093" s="10">
        <v>0.75918299873261941</v>
      </c>
      <c r="J6093" s="10">
        <v>3.2500045919585621E-2</v>
      </c>
      <c r="K6093" s="10">
        <v>4.6665319692155101E-2</v>
      </c>
      <c r="L6093" s="10">
        <v>0.46995573351946074</v>
      </c>
      <c r="M6093" s="10">
        <v>1652.7171406312755</v>
      </c>
      <c r="N6093" s="10">
        <v>0.28001395955402897</v>
      </c>
      <c r="O6093" s="10">
        <v>8.2526679279246187E-2</v>
      </c>
      <c r="P6093" s="10">
        <v>6.0856308432672701E-2</v>
      </c>
      <c r="Q6093" s="10">
        <v>2.1670370846573479E-2</v>
      </c>
    </row>
    <row r="6094" spans="1:17" x14ac:dyDescent="0.2">
      <c r="A6094" s="9" t="str">
        <f t="shared" si="95"/>
        <v>201118A24Q143</v>
      </c>
      <c r="B6094" s="10">
        <v>2011</v>
      </c>
      <c r="C6094" s="10" t="s">
        <v>1</v>
      </c>
      <c r="D6094" s="10" t="s">
        <v>37</v>
      </c>
      <c r="E6094" s="10">
        <v>43</v>
      </c>
      <c r="F6094" s="10">
        <v>28585</v>
      </c>
      <c r="G6094" s="10">
        <v>0.44049308927904368</v>
      </c>
      <c r="H6094" s="10">
        <v>0.46825258002448839</v>
      </c>
      <c r="I6094" s="10">
        <v>0.26199055448661884</v>
      </c>
      <c r="J6094" s="10">
        <v>0.40479272345635825</v>
      </c>
      <c r="K6094" s="10">
        <v>0.59520727654364181</v>
      </c>
      <c r="L6094" s="10">
        <v>0.15868462480321846</v>
      </c>
      <c r="M6094" s="10">
        <v>522.13179329683533</v>
      </c>
      <c r="N6094" s="10">
        <v>8.7318523701241907E-2</v>
      </c>
      <c r="O6094" s="10">
        <v>2.378870036732552E-2</v>
      </c>
      <c r="P6094" s="10">
        <v>2.378870036732552E-2</v>
      </c>
      <c r="Q6094" s="10">
        <v>0</v>
      </c>
    </row>
    <row r="6095" spans="1:17" x14ac:dyDescent="0.2">
      <c r="A6095" s="9" t="str">
        <f t="shared" si="95"/>
        <v>201118A24Q243</v>
      </c>
      <c r="B6095" s="10">
        <v>2011</v>
      </c>
      <c r="C6095" s="10" t="s">
        <v>1</v>
      </c>
      <c r="D6095" s="10" t="s">
        <v>39</v>
      </c>
      <c r="E6095" s="10">
        <v>43</v>
      </c>
      <c r="F6095" s="10">
        <v>53085</v>
      </c>
      <c r="G6095" s="10">
        <v>0.22445124145376036</v>
      </c>
      <c r="H6095" s="10">
        <v>0.62820005651313926</v>
      </c>
      <c r="I6095" s="10">
        <v>0.48719977394744279</v>
      </c>
      <c r="J6095" s="10">
        <v>0.28635207685786945</v>
      </c>
      <c r="K6095" s="10">
        <v>0.39316191014410851</v>
      </c>
      <c r="L6095" s="10">
        <v>0.21367617971178299</v>
      </c>
      <c r="M6095" s="10">
        <v>630.64926729304409</v>
      </c>
      <c r="N6095" s="10">
        <v>0.19231421305453517</v>
      </c>
      <c r="O6095" s="10">
        <v>1.7104643496279551E-2</v>
      </c>
      <c r="P6095" s="10">
        <v>1.7104643496279551E-2</v>
      </c>
      <c r="Q6095" s="10">
        <v>0</v>
      </c>
    </row>
    <row r="6096" spans="1:17" x14ac:dyDescent="0.2">
      <c r="A6096" s="9" t="str">
        <f t="shared" si="95"/>
        <v>201118A24Q343</v>
      </c>
      <c r="B6096" s="10">
        <v>2011</v>
      </c>
      <c r="C6096" s="10" t="s">
        <v>1</v>
      </c>
      <c r="D6096" s="10" t="s">
        <v>41</v>
      </c>
      <c r="E6096" s="10">
        <v>43</v>
      </c>
      <c r="F6096" s="10">
        <v>90500</v>
      </c>
      <c r="G6096" s="10">
        <v>0.10819913845442193</v>
      </c>
      <c r="H6096" s="10">
        <v>0.76439779005524866</v>
      </c>
      <c r="I6096" s="10">
        <v>0.68169060773480661</v>
      </c>
      <c r="J6096" s="10">
        <v>0.16793370165745855</v>
      </c>
      <c r="K6096" s="10">
        <v>0.22056353591160222</v>
      </c>
      <c r="L6096" s="10">
        <v>0.19293922651933701</v>
      </c>
      <c r="M6096" s="10">
        <v>709.36821033180422</v>
      </c>
      <c r="N6096" s="10">
        <v>0.2356243093922652</v>
      </c>
      <c r="O6096" s="10">
        <v>4.7635359116022097E-2</v>
      </c>
      <c r="P6096" s="10">
        <v>4.7635359116022097E-2</v>
      </c>
      <c r="Q6096" s="10">
        <v>0</v>
      </c>
    </row>
    <row r="6097" spans="1:17" x14ac:dyDescent="0.2">
      <c r="A6097" s="9" t="str">
        <f t="shared" si="95"/>
        <v>201118A24Q443</v>
      </c>
      <c r="B6097" s="10">
        <v>2011</v>
      </c>
      <c r="C6097" s="10" t="s">
        <v>1</v>
      </c>
      <c r="D6097" s="10" t="s">
        <v>43</v>
      </c>
      <c r="E6097" s="10">
        <v>43</v>
      </c>
      <c r="F6097" s="10">
        <v>129294</v>
      </c>
      <c r="G6097" s="10">
        <v>5.9635037775869024E-2</v>
      </c>
      <c r="H6097" s="10">
        <v>0.88243847355639082</v>
      </c>
      <c r="I6097" s="10">
        <v>0.82981422185097531</v>
      </c>
      <c r="J6097" s="10">
        <v>6.6685229012947239E-2</v>
      </c>
      <c r="K6097" s="10">
        <v>9.2989620554704777E-2</v>
      </c>
      <c r="L6097" s="10">
        <v>0.25090104722570267</v>
      </c>
      <c r="M6097" s="10">
        <v>810.04458943051543</v>
      </c>
      <c r="N6097" s="10">
        <v>0.30000618744876018</v>
      </c>
      <c r="O6097" s="10">
        <v>2.8067814438411682E-2</v>
      </c>
      <c r="P6097" s="10">
        <v>2.2800748681299984E-2</v>
      </c>
      <c r="Q6097" s="10">
        <v>5.2670657571116993E-3</v>
      </c>
    </row>
    <row r="6098" spans="1:17" x14ac:dyDescent="0.2">
      <c r="A6098" s="9" t="str">
        <f t="shared" si="95"/>
        <v>201118A24Q543</v>
      </c>
      <c r="B6098" s="10">
        <v>2011</v>
      </c>
      <c r="C6098" s="10" t="s">
        <v>1</v>
      </c>
      <c r="D6098" s="10" t="s">
        <v>45</v>
      </c>
      <c r="E6098" s="10">
        <v>43</v>
      </c>
      <c r="F6098" s="10">
        <v>124533</v>
      </c>
      <c r="G6098" s="10">
        <v>5.7398666731545908E-2</v>
      </c>
      <c r="H6098" s="10">
        <v>0.82512265825122655</v>
      </c>
      <c r="I6098" s="10">
        <v>0.77776171777761716</v>
      </c>
      <c r="J6098" s="10">
        <v>3.4601270346012701E-2</v>
      </c>
      <c r="K6098" s="10">
        <v>4.7352910473529103E-2</v>
      </c>
      <c r="L6098" s="10">
        <v>0.52821340528213401</v>
      </c>
      <c r="M6098" s="10">
        <v>1304.1915814035124</v>
      </c>
      <c r="N6098" s="10">
        <v>0.29694137296941375</v>
      </c>
      <c r="O6098" s="10">
        <v>6.37903206379032E-2</v>
      </c>
      <c r="P6098" s="10">
        <v>4.9207840492078402E-2</v>
      </c>
      <c r="Q6098" s="10">
        <v>1.4582480145824802E-2</v>
      </c>
    </row>
    <row r="6099" spans="1:17" x14ac:dyDescent="0.2">
      <c r="A6099" s="9" t="str">
        <f t="shared" si="95"/>
        <v>201125A29Q143</v>
      </c>
      <c r="B6099" s="10">
        <v>2011</v>
      </c>
      <c r="C6099" s="10" t="s">
        <v>2</v>
      </c>
      <c r="D6099" s="10" t="s">
        <v>37</v>
      </c>
      <c r="E6099" s="10">
        <v>43</v>
      </c>
      <c r="F6099" s="10">
        <v>23139</v>
      </c>
      <c r="G6099" s="10">
        <v>0.36648791596268271</v>
      </c>
      <c r="H6099" s="10">
        <v>0.58831410173300491</v>
      </c>
      <c r="I6099" s="10">
        <v>0.37270409265741822</v>
      </c>
      <c r="J6099" s="10">
        <v>0.37253122433985913</v>
      </c>
      <c r="K6099" s="10">
        <v>0.57833095639396692</v>
      </c>
      <c r="L6099" s="10">
        <v>4.8964950948614895E-2</v>
      </c>
      <c r="M6099" s="10">
        <v>523.05635435992576</v>
      </c>
      <c r="N6099" s="10">
        <v>0.11768010717835689</v>
      </c>
      <c r="O6099" s="10">
        <v>6.8628722070962447E-2</v>
      </c>
      <c r="P6099" s="10">
        <v>5.8818445049483553E-2</v>
      </c>
      <c r="Q6099" s="10">
        <v>9.810277021478889E-3</v>
      </c>
    </row>
    <row r="6100" spans="1:17" x14ac:dyDescent="0.2">
      <c r="A6100" s="9" t="str">
        <f t="shared" si="95"/>
        <v>201125A29Q243</v>
      </c>
      <c r="B6100" s="10">
        <v>2011</v>
      </c>
      <c r="C6100" s="10" t="s">
        <v>2</v>
      </c>
      <c r="D6100" s="10" t="s">
        <v>39</v>
      </c>
      <c r="E6100" s="10">
        <v>43</v>
      </c>
      <c r="F6100" s="10">
        <v>37446</v>
      </c>
      <c r="G6100" s="10">
        <v>0.13440959751175621</v>
      </c>
      <c r="H6100" s="10">
        <v>0.72122523099930569</v>
      </c>
      <c r="I6100" s="10">
        <v>0.62428563798536563</v>
      </c>
      <c r="J6100" s="10">
        <v>0.2545265181861881</v>
      </c>
      <c r="K6100" s="10">
        <v>0.32721786038562195</v>
      </c>
      <c r="L6100" s="10">
        <v>7.2744752443518662E-2</v>
      </c>
      <c r="M6100" s="10">
        <v>754.70535141378275</v>
      </c>
      <c r="N6100" s="10">
        <v>0.22424290979009773</v>
      </c>
      <c r="O6100" s="10">
        <v>6.6682689739892109E-2</v>
      </c>
      <c r="P6100" s="10">
        <v>6.6682689739892109E-2</v>
      </c>
      <c r="Q6100" s="10">
        <v>0</v>
      </c>
    </row>
    <row r="6101" spans="1:17" x14ac:dyDescent="0.2">
      <c r="A6101" s="9" t="str">
        <f t="shared" si="95"/>
        <v>201125A29Q343</v>
      </c>
      <c r="B6101" s="10">
        <v>2011</v>
      </c>
      <c r="C6101" s="10" t="s">
        <v>2</v>
      </c>
      <c r="D6101" s="10" t="s">
        <v>41</v>
      </c>
      <c r="E6101" s="10">
        <v>43</v>
      </c>
      <c r="F6101" s="10">
        <v>55797</v>
      </c>
      <c r="G6101" s="10">
        <v>9.8982888074035269E-2</v>
      </c>
      <c r="H6101" s="10">
        <v>0.821119415022313</v>
      </c>
      <c r="I6101" s="10">
        <v>0.73984264386974208</v>
      </c>
      <c r="J6101" s="10">
        <v>0.15853898955140958</v>
      </c>
      <c r="K6101" s="10">
        <v>0.23169704464397728</v>
      </c>
      <c r="L6101" s="10">
        <v>6.9125580228327682E-2</v>
      </c>
      <c r="M6101" s="10">
        <v>859.78200624984856</v>
      </c>
      <c r="N6101" s="10">
        <v>0.25005872468062806</v>
      </c>
      <c r="O6101" s="10">
        <v>6.9692644056158867E-2</v>
      </c>
      <c r="P6101" s="10">
        <v>6.559095097844353E-2</v>
      </c>
      <c r="Q6101" s="10">
        <v>4.1016930777153385E-3</v>
      </c>
    </row>
    <row r="6102" spans="1:17" x14ac:dyDescent="0.2">
      <c r="A6102" s="9" t="str">
        <f t="shared" si="95"/>
        <v>201125A29Q443</v>
      </c>
      <c r="B6102" s="10">
        <v>2011</v>
      </c>
      <c r="C6102" s="10" t="s">
        <v>2</v>
      </c>
      <c r="D6102" s="10" t="s">
        <v>43</v>
      </c>
      <c r="E6102" s="10">
        <v>43</v>
      </c>
      <c r="F6102" s="10">
        <v>79157</v>
      </c>
      <c r="G6102" s="10">
        <v>3.7373806744042302E-2</v>
      </c>
      <c r="H6102" s="10">
        <v>0.91975441211769016</v>
      </c>
      <c r="I6102" s="10">
        <v>0.88537968846722337</v>
      </c>
      <c r="J6102" s="10">
        <v>7.4510150713139711E-2</v>
      </c>
      <c r="K6102" s="10">
        <v>0.1002943517313693</v>
      </c>
      <c r="L6102" s="10">
        <v>0.12033048245891077</v>
      </c>
      <c r="M6102" s="10">
        <v>1037.8219707779235</v>
      </c>
      <c r="N6102" s="10">
        <v>0.28453059673128089</v>
      </c>
      <c r="O6102" s="10">
        <v>7.7587735968579749E-2</v>
      </c>
      <c r="P6102" s="10">
        <v>6.609654123907259E-2</v>
      </c>
      <c r="Q6102" s="10">
        <v>1.1491194729507158E-2</v>
      </c>
    </row>
    <row r="6103" spans="1:17" x14ac:dyDescent="0.2">
      <c r="A6103" s="9" t="str">
        <f t="shared" si="95"/>
        <v>201125A29Q543</v>
      </c>
      <c r="B6103" s="10">
        <v>2011</v>
      </c>
      <c r="C6103" s="10" t="s">
        <v>2</v>
      </c>
      <c r="D6103" s="10" t="s">
        <v>45</v>
      </c>
      <c r="E6103" s="10">
        <v>43</v>
      </c>
      <c r="F6103" s="10">
        <v>111622</v>
      </c>
      <c r="G6103" s="10">
        <v>2.5755741364307062E-2</v>
      </c>
      <c r="H6103" s="10">
        <v>0.94716095393381228</v>
      </c>
      <c r="I6103" s="10">
        <v>0.92276612137392267</v>
      </c>
      <c r="J6103" s="10">
        <v>3.0486821594309366E-2</v>
      </c>
      <c r="K6103" s="10">
        <v>4.8780706312375695E-2</v>
      </c>
      <c r="L6103" s="10">
        <v>0.25608750963071797</v>
      </c>
      <c r="M6103" s="10">
        <v>2053.1285909845537</v>
      </c>
      <c r="N6103" s="10">
        <v>0.32517783232696063</v>
      </c>
      <c r="O6103" s="10">
        <v>0.12399885327265235</v>
      </c>
      <c r="P6103" s="10">
        <v>8.7420042643923238E-2</v>
      </c>
      <c r="Q6103" s="10">
        <v>3.6578810628729107E-2</v>
      </c>
    </row>
    <row r="6104" spans="1:17" x14ac:dyDescent="0.2">
      <c r="A6104" s="9" t="str">
        <f t="shared" si="95"/>
        <v>201130EMAQ143</v>
      </c>
      <c r="B6104" s="10">
        <v>2011</v>
      </c>
      <c r="C6104" s="10" t="s">
        <v>4</v>
      </c>
      <c r="D6104" s="10" t="s">
        <v>37</v>
      </c>
      <c r="E6104" s="10">
        <v>43</v>
      </c>
      <c r="F6104" s="10">
        <v>102749</v>
      </c>
      <c r="G6104" s="10">
        <v>0.18926592935289796</v>
      </c>
      <c r="H6104" s="10">
        <v>0.4901556219525251</v>
      </c>
      <c r="I6104" s="10">
        <v>0.39738586263613274</v>
      </c>
      <c r="J6104" s="10">
        <v>0.50101704152838467</v>
      </c>
      <c r="K6104" s="10">
        <v>0.58936826635782347</v>
      </c>
      <c r="L6104" s="10">
        <v>1.9873672736474321E-2</v>
      </c>
      <c r="M6104" s="10">
        <v>542.78009355636652</v>
      </c>
      <c r="N6104" s="10">
        <v>0.17293931336513646</v>
      </c>
      <c r="O6104" s="10">
        <v>8.8654492844294983E-2</v>
      </c>
      <c r="P6104" s="10">
        <v>8.6435442246031127E-2</v>
      </c>
      <c r="Q6104" s="10">
        <v>2.2190505982638618E-3</v>
      </c>
    </row>
    <row r="6105" spans="1:17" x14ac:dyDescent="0.2">
      <c r="A6105" s="9" t="str">
        <f t="shared" si="95"/>
        <v>201130EMAQ243</v>
      </c>
      <c r="B6105" s="10">
        <v>2011</v>
      </c>
      <c r="C6105" s="10" t="s">
        <v>4</v>
      </c>
      <c r="D6105" s="10" t="s">
        <v>39</v>
      </c>
      <c r="E6105" s="10">
        <v>43</v>
      </c>
      <c r="F6105" s="10">
        <v>221383</v>
      </c>
      <c r="G6105" s="10">
        <v>6.5476061622830747E-2</v>
      </c>
      <c r="H6105" s="10">
        <v>0.62599657606952652</v>
      </c>
      <c r="I6105" s="10">
        <v>0.58500878567911718</v>
      </c>
      <c r="J6105" s="10">
        <v>0.37297805161191239</v>
      </c>
      <c r="K6105" s="10">
        <v>0.41191509736519966</v>
      </c>
      <c r="L6105" s="10">
        <v>1.6392405920960508E-2</v>
      </c>
      <c r="M6105" s="10">
        <v>701.79716008678804</v>
      </c>
      <c r="N6105" s="10">
        <v>0.22140496167956122</v>
      </c>
      <c r="O6105" s="10">
        <v>0.1307753078348044</v>
      </c>
      <c r="P6105" s="10">
        <v>0.12150848134829828</v>
      </c>
      <c r="Q6105" s="10">
        <v>9.2668264865061207E-3</v>
      </c>
    </row>
    <row r="6106" spans="1:17" x14ac:dyDescent="0.2">
      <c r="A6106" s="9" t="str">
        <f t="shared" si="95"/>
        <v>201130EMAQ343</v>
      </c>
      <c r="B6106" s="10">
        <v>2011</v>
      </c>
      <c r="C6106" s="10" t="s">
        <v>4</v>
      </c>
      <c r="D6106" s="10" t="s">
        <v>41</v>
      </c>
      <c r="E6106" s="10">
        <v>43</v>
      </c>
      <c r="F6106" s="10">
        <v>411934</v>
      </c>
      <c r="G6106" s="10">
        <v>4.4168444676847447E-2</v>
      </c>
      <c r="H6106" s="10">
        <v>0.63601693475168353</v>
      </c>
      <c r="I6106" s="10">
        <v>0.60792505595556567</v>
      </c>
      <c r="J6106" s="10">
        <v>0.35847732889249251</v>
      </c>
      <c r="K6106" s="10">
        <v>0.38546708938810587</v>
      </c>
      <c r="L6106" s="10">
        <v>2.2578859720246446E-2</v>
      </c>
      <c r="M6106" s="10">
        <v>844.13888389737451</v>
      </c>
      <c r="N6106" s="10">
        <v>0.22301375477562491</v>
      </c>
      <c r="O6106" s="10">
        <v>0.11733033418395976</v>
      </c>
      <c r="P6106" s="10">
        <v>0.1084817050261775</v>
      </c>
      <c r="Q6106" s="10">
        <v>8.8486291577822562E-3</v>
      </c>
    </row>
    <row r="6107" spans="1:17" x14ac:dyDescent="0.2">
      <c r="A6107" s="9" t="str">
        <f t="shared" si="95"/>
        <v>201130EMAQ443</v>
      </c>
      <c r="B6107" s="10">
        <v>2011</v>
      </c>
      <c r="C6107" s="10" t="s">
        <v>4</v>
      </c>
      <c r="D6107" s="10" t="s">
        <v>43</v>
      </c>
      <c r="E6107" s="10">
        <v>43</v>
      </c>
      <c r="F6107" s="10">
        <v>567296</v>
      </c>
      <c r="G6107" s="10">
        <v>1.5968818437793304E-2</v>
      </c>
      <c r="H6107" s="10">
        <v>0.67611969765342961</v>
      </c>
      <c r="I6107" s="10">
        <v>0.66532286495938631</v>
      </c>
      <c r="J6107" s="10">
        <v>0.3226816335740072</v>
      </c>
      <c r="K6107" s="10">
        <v>0.33187789090703973</v>
      </c>
      <c r="L6107" s="10">
        <v>2.1588377143501807E-2</v>
      </c>
      <c r="M6107" s="10">
        <v>1048.6802045385298</v>
      </c>
      <c r="N6107" s="10">
        <v>0.25652978800975529</v>
      </c>
      <c r="O6107" s="10">
        <v>0.13689104572178978</v>
      </c>
      <c r="P6107" s="10">
        <v>0.11962635347753908</v>
      </c>
      <c r="Q6107" s="10">
        <v>1.7264692244250708E-2</v>
      </c>
    </row>
    <row r="6108" spans="1:17" x14ac:dyDescent="0.2">
      <c r="A6108" s="9" t="str">
        <f t="shared" si="95"/>
        <v>201130EMAQ543</v>
      </c>
      <c r="B6108" s="10">
        <v>2011</v>
      </c>
      <c r="C6108" s="10" t="s">
        <v>4</v>
      </c>
      <c r="D6108" s="10" t="s">
        <v>45</v>
      </c>
      <c r="E6108" s="10">
        <v>43</v>
      </c>
      <c r="F6108" s="10">
        <v>812929</v>
      </c>
      <c r="G6108" s="10">
        <v>1.2370959910489983E-2</v>
      </c>
      <c r="H6108" s="10">
        <v>0.69923449649354374</v>
      </c>
      <c r="I6108" s="10">
        <v>0.69058429456939041</v>
      </c>
      <c r="J6108" s="10">
        <v>0.2979731317249108</v>
      </c>
      <c r="K6108" s="10">
        <v>0.3052296079977464</v>
      </c>
      <c r="L6108" s="10">
        <v>4.9662393640773059E-2</v>
      </c>
      <c r="M6108" s="10">
        <v>3138.4300351267198</v>
      </c>
      <c r="N6108" s="10">
        <v>0.32141414937309787</v>
      </c>
      <c r="O6108" s="10">
        <v>0.21555731746954132</v>
      </c>
      <c r="P6108" s="10">
        <v>0.15496252376121578</v>
      </c>
      <c r="Q6108" s="10">
        <v>6.0594793708325538E-2</v>
      </c>
    </row>
    <row r="6109" spans="1:17" x14ac:dyDescent="0.2">
      <c r="A6109" s="9" t="str">
        <f t="shared" si="95"/>
        <v>201115A17Q153</v>
      </c>
      <c r="B6109" s="10">
        <v>2011</v>
      </c>
      <c r="C6109" s="10" t="s">
        <v>0</v>
      </c>
      <c r="D6109" s="10" t="s">
        <v>37</v>
      </c>
      <c r="E6109" s="10">
        <v>53</v>
      </c>
      <c r="F6109" s="10">
        <v>13818</v>
      </c>
      <c r="G6109" s="10">
        <v>0.5714285714285714</v>
      </c>
      <c r="H6109" s="10">
        <v>0.15552178318135765</v>
      </c>
      <c r="I6109" s="10">
        <v>6.6652192792010415E-2</v>
      </c>
      <c r="J6109" s="10">
        <v>0.13330438558402083</v>
      </c>
      <c r="K6109" s="10">
        <v>0.15552178318135765</v>
      </c>
      <c r="L6109" s="10">
        <v>0.84447821681864232</v>
      </c>
      <c r="M6109" s="10">
        <v>440</v>
      </c>
      <c r="N6109" s="10">
        <v>6.6652192792010415E-2</v>
      </c>
      <c r="O6109" s="10">
        <v>0</v>
      </c>
      <c r="P6109" s="10">
        <v>0</v>
      </c>
      <c r="Q6109" s="10">
        <v>0</v>
      </c>
    </row>
    <row r="6110" spans="1:17" x14ac:dyDescent="0.2">
      <c r="A6110" s="9" t="str">
        <f t="shared" si="95"/>
        <v>201115A17Q253</v>
      </c>
      <c r="B6110" s="10">
        <v>2011</v>
      </c>
      <c r="C6110" s="10" t="s">
        <v>0</v>
      </c>
      <c r="D6110" s="10" t="s">
        <v>39</v>
      </c>
      <c r="E6110" s="10">
        <v>53</v>
      </c>
      <c r="F6110" s="10">
        <v>22725</v>
      </c>
      <c r="G6110" s="10">
        <v>0.61132211973232053</v>
      </c>
      <c r="H6110" s="10">
        <v>0.2433003300330033</v>
      </c>
      <c r="I6110" s="10">
        <v>9.4565456545654569E-2</v>
      </c>
      <c r="J6110" s="10">
        <v>0.12158415841584158</v>
      </c>
      <c r="K6110" s="10">
        <v>0.12158415841584158</v>
      </c>
      <c r="L6110" s="10">
        <v>0.83788778877887793</v>
      </c>
      <c r="M6110" s="10">
        <v>467.28571428571428</v>
      </c>
      <c r="N6110" s="10">
        <v>5.4037403740374038E-2</v>
      </c>
      <c r="O6110" s="10">
        <v>1.3509350935093509E-2</v>
      </c>
      <c r="P6110" s="10">
        <v>1.3509350935093509E-2</v>
      </c>
      <c r="Q6110" s="10">
        <v>0</v>
      </c>
    </row>
    <row r="6111" spans="1:17" x14ac:dyDescent="0.2">
      <c r="A6111" s="9" t="str">
        <f t="shared" si="95"/>
        <v>201115A17Q353</v>
      </c>
      <c r="B6111" s="10">
        <v>2011</v>
      </c>
      <c r="C6111" s="10" t="s">
        <v>0</v>
      </c>
      <c r="D6111" s="10" t="s">
        <v>41</v>
      </c>
      <c r="E6111" s="10">
        <v>53</v>
      </c>
      <c r="F6111" s="10">
        <v>28862</v>
      </c>
      <c r="G6111" s="10">
        <v>0.37503392130257801</v>
      </c>
      <c r="H6111" s="10">
        <v>0.25535305938604391</v>
      </c>
      <c r="I6111" s="10">
        <v>0.1595870002078858</v>
      </c>
      <c r="J6111" s="10">
        <v>4.2547294019818445E-2</v>
      </c>
      <c r="K6111" s="10">
        <v>5.3184117524773061E-2</v>
      </c>
      <c r="L6111" s="10">
        <v>0.90423394082184183</v>
      </c>
      <c r="M6111" s="10">
        <v>394.5562310030395</v>
      </c>
      <c r="N6111" s="10">
        <v>9.5766059178158128E-2</v>
      </c>
      <c r="O6111" s="10">
        <v>0</v>
      </c>
      <c r="P6111" s="10">
        <v>0</v>
      </c>
      <c r="Q6111" s="10">
        <v>0</v>
      </c>
    </row>
    <row r="6112" spans="1:17" x14ac:dyDescent="0.2">
      <c r="A6112" s="9" t="str">
        <f t="shared" si="95"/>
        <v>201115A17Q453</v>
      </c>
      <c r="B6112" s="10">
        <v>2011</v>
      </c>
      <c r="C6112" s="10" t="s">
        <v>0</v>
      </c>
      <c r="D6112" s="10" t="s">
        <v>43</v>
      </c>
      <c r="E6112" s="10">
        <v>53</v>
      </c>
      <c r="F6112" s="10">
        <v>27024</v>
      </c>
      <c r="G6112" s="10">
        <v>0.17400538015007788</v>
      </c>
      <c r="H6112" s="10">
        <v>0.26136027235050324</v>
      </c>
      <c r="I6112" s="10">
        <v>0.21588217880402605</v>
      </c>
      <c r="J6112" s="10">
        <v>6.8235642391947904E-2</v>
      </c>
      <c r="K6112" s="10">
        <v>7.959591474245116E-2</v>
      </c>
      <c r="L6112" s="10">
        <v>0.85224245115452935</v>
      </c>
      <c r="M6112" s="10">
        <v>519.64192663695576</v>
      </c>
      <c r="N6112" s="10">
        <v>9.0882178804026048E-2</v>
      </c>
      <c r="O6112" s="10">
        <v>1.1360272350503256E-2</v>
      </c>
      <c r="P6112" s="10">
        <v>1.1360272350503256E-2</v>
      </c>
      <c r="Q6112" s="10">
        <v>0</v>
      </c>
    </row>
    <row r="6113" spans="1:17" x14ac:dyDescent="0.2">
      <c r="A6113" s="9" t="str">
        <f t="shared" si="95"/>
        <v>201115A17Q553</v>
      </c>
      <c r="B6113" s="10">
        <v>2011</v>
      </c>
      <c r="C6113" s="10" t="s">
        <v>0</v>
      </c>
      <c r="D6113" s="10" t="s">
        <v>45</v>
      </c>
      <c r="E6113" s="10">
        <v>53</v>
      </c>
      <c r="F6113" s="10">
        <v>34701</v>
      </c>
      <c r="G6113" s="10">
        <v>0.36363636363636365</v>
      </c>
      <c r="H6113" s="10">
        <v>9.7317080199417885E-2</v>
      </c>
      <c r="I6113" s="10">
        <v>6.19290510359932E-2</v>
      </c>
      <c r="J6113" s="10">
        <v>2.6541021872568515E-2</v>
      </c>
      <c r="K6113" s="10">
        <v>2.6541021872568515E-2</v>
      </c>
      <c r="L6113" s="10">
        <v>0.97345897812743154</v>
      </c>
      <c r="M6113" s="10">
        <v>562.14285714285711</v>
      </c>
      <c r="N6113" s="10">
        <v>3.5388029163424685E-2</v>
      </c>
      <c r="O6113" s="10">
        <v>0</v>
      </c>
      <c r="P6113" s="10">
        <v>0</v>
      </c>
      <c r="Q6113" s="10">
        <v>0</v>
      </c>
    </row>
    <row r="6114" spans="1:17" x14ac:dyDescent="0.2">
      <c r="A6114" s="9" t="str">
        <f t="shared" si="95"/>
        <v>201115A29Q153</v>
      </c>
      <c r="B6114" s="10">
        <v>2011</v>
      </c>
      <c r="C6114" s="10" t="s">
        <v>3</v>
      </c>
      <c r="D6114" s="10" t="s">
        <v>37</v>
      </c>
      <c r="E6114" s="10">
        <v>53</v>
      </c>
      <c r="F6114" s="10">
        <v>69087</v>
      </c>
      <c r="G6114" s="10">
        <v>0.38538521559181738</v>
      </c>
      <c r="H6114" s="10">
        <v>0.42666492972628717</v>
      </c>
      <c r="I6114" s="10">
        <v>0.26223457379825438</v>
      </c>
      <c r="J6114" s="10">
        <v>0.31554416894640092</v>
      </c>
      <c r="K6114" s="10">
        <v>0.43107965319090424</v>
      </c>
      <c r="L6114" s="10">
        <v>0.37335533457814063</v>
      </c>
      <c r="M6114" s="10">
        <v>550.10029254291544</v>
      </c>
      <c r="N6114" s="10">
        <v>0.12556774202970514</v>
      </c>
      <c r="O6114" s="10">
        <v>2.6915718604413417E-2</v>
      </c>
      <c r="P6114" s="10">
        <v>2.6915718604413417E-2</v>
      </c>
      <c r="Q6114" s="10">
        <v>0</v>
      </c>
    </row>
    <row r="6115" spans="1:17" x14ac:dyDescent="0.2">
      <c r="A6115" s="9" t="str">
        <f t="shared" si="95"/>
        <v>201115A29Q253</v>
      </c>
      <c r="B6115" s="10">
        <v>2011</v>
      </c>
      <c r="C6115" s="10" t="s">
        <v>3</v>
      </c>
      <c r="D6115" s="10" t="s">
        <v>39</v>
      </c>
      <c r="E6115" s="10">
        <v>53</v>
      </c>
      <c r="F6115" s="10">
        <v>94886</v>
      </c>
      <c r="G6115" s="10">
        <v>0.25292884680166189</v>
      </c>
      <c r="H6115" s="10">
        <v>0.56313892460426196</v>
      </c>
      <c r="I6115" s="10">
        <v>0.42070484581497797</v>
      </c>
      <c r="J6115" s="10">
        <v>0.22972830554560209</v>
      </c>
      <c r="K6115" s="10">
        <v>0.31387138250110658</v>
      </c>
      <c r="L6115" s="10">
        <v>0.33662500263474066</v>
      </c>
      <c r="M6115" s="10">
        <v>654.53851549387514</v>
      </c>
      <c r="N6115" s="10">
        <v>0.19738422949644838</v>
      </c>
      <c r="O6115" s="10">
        <v>4.2060999515207725E-2</v>
      </c>
      <c r="P6115" s="10">
        <v>4.2060999515207725E-2</v>
      </c>
      <c r="Q6115" s="10">
        <v>0</v>
      </c>
    </row>
    <row r="6116" spans="1:17" x14ac:dyDescent="0.2">
      <c r="A6116" s="9" t="str">
        <f t="shared" si="95"/>
        <v>201115A29Q353</v>
      </c>
      <c r="B6116" s="10">
        <v>2011</v>
      </c>
      <c r="C6116" s="10" t="s">
        <v>3</v>
      </c>
      <c r="D6116" s="10" t="s">
        <v>41</v>
      </c>
      <c r="E6116" s="10">
        <v>53</v>
      </c>
      <c r="F6116" s="10">
        <v>129265</v>
      </c>
      <c r="G6116" s="10">
        <v>0.14593184979137691</v>
      </c>
      <c r="H6116" s="10">
        <v>0.66746605809770632</v>
      </c>
      <c r="I6116" s="10">
        <v>0.57006150156654933</v>
      </c>
      <c r="J6116" s="10">
        <v>0.12114648203303292</v>
      </c>
      <c r="K6116" s="10">
        <v>0.18527830425869338</v>
      </c>
      <c r="L6116" s="10">
        <v>0.3966889722662747</v>
      </c>
      <c r="M6116" s="10">
        <v>715.65967783522638</v>
      </c>
      <c r="N6116" s="10">
        <v>0.26903332868065571</v>
      </c>
      <c r="O6116" s="10">
        <v>3.570930070255432E-2</v>
      </c>
      <c r="P6116" s="10">
        <v>3.3328680655717369E-2</v>
      </c>
      <c r="Q6116" s="10">
        <v>2.3806200468369548E-3</v>
      </c>
    </row>
    <row r="6117" spans="1:17" x14ac:dyDescent="0.2">
      <c r="A6117" s="9" t="str">
        <f t="shared" si="95"/>
        <v>201115A29Q453</v>
      </c>
      <c r="B6117" s="10">
        <v>2011</v>
      </c>
      <c r="C6117" s="10" t="s">
        <v>3</v>
      </c>
      <c r="D6117" s="10" t="s">
        <v>43</v>
      </c>
      <c r="E6117" s="10">
        <v>53</v>
      </c>
      <c r="F6117" s="10">
        <v>159359</v>
      </c>
      <c r="G6117" s="10">
        <v>8.6525234109554983E-2</v>
      </c>
      <c r="H6117" s="10">
        <v>0.75722111710038342</v>
      </c>
      <c r="I6117" s="10">
        <v>0.69170238267057393</v>
      </c>
      <c r="J6117" s="10">
        <v>6.9371670253954909E-2</v>
      </c>
      <c r="K6117" s="10">
        <v>0.1117665145991127</v>
      </c>
      <c r="L6117" s="10">
        <v>0.35837950790353856</v>
      </c>
      <c r="M6117" s="10">
        <v>903.72956300066221</v>
      </c>
      <c r="N6117" s="10">
        <v>0.28708764487728966</v>
      </c>
      <c r="O6117" s="10">
        <v>3.8535633381233565E-2</v>
      </c>
      <c r="P6117" s="10">
        <v>3.2756229645015345E-2</v>
      </c>
      <c r="Q6117" s="10">
        <v>5.7794037362182242E-3</v>
      </c>
    </row>
    <row r="6118" spans="1:17" x14ac:dyDescent="0.2">
      <c r="A6118" s="9" t="str">
        <f t="shared" si="95"/>
        <v>201115A29Q553</v>
      </c>
      <c r="B6118" s="10">
        <v>2011</v>
      </c>
      <c r="C6118" s="10" t="s">
        <v>3</v>
      </c>
      <c r="D6118" s="10" t="s">
        <v>45</v>
      </c>
      <c r="E6118" s="10">
        <v>53</v>
      </c>
      <c r="F6118" s="10">
        <v>236124</v>
      </c>
      <c r="G6118" s="10">
        <v>0.12007949737145789</v>
      </c>
      <c r="H6118" s="10">
        <v>0.66058511629482819</v>
      </c>
      <c r="I6118" s="10">
        <v>0.58126238755907911</v>
      </c>
      <c r="J6118" s="10">
        <v>7.6726635157798442E-2</v>
      </c>
      <c r="K6118" s="10">
        <v>0.12484118514001118</v>
      </c>
      <c r="L6118" s="10">
        <v>0.47334874896240958</v>
      </c>
      <c r="M6118" s="10">
        <v>2381.5254426229508</v>
      </c>
      <c r="N6118" s="10">
        <v>0.23145465941623891</v>
      </c>
      <c r="O6118" s="10">
        <v>6.2420592570005588E-2</v>
      </c>
      <c r="P6118" s="10">
        <v>4.6818620724703969E-2</v>
      </c>
      <c r="Q6118" s="10">
        <v>1.5601971845301621E-2</v>
      </c>
    </row>
    <row r="6119" spans="1:17" x14ac:dyDescent="0.2">
      <c r="A6119" s="9" t="str">
        <f t="shared" si="95"/>
        <v>201118A24Q153</v>
      </c>
      <c r="B6119" s="10">
        <v>2011</v>
      </c>
      <c r="C6119" s="10" t="s">
        <v>1</v>
      </c>
      <c r="D6119" s="10" t="s">
        <v>37</v>
      </c>
      <c r="E6119" s="10">
        <v>53</v>
      </c>
      <c r="F6119" s="10">
        <v>32544</v>
      </c>
      <c r="G6119" s="10">
        <v>0.45837008889190473</v>
      </c>
      <c r="H6119" s="10">
        <v>0.45283308751229107</v>
      </c>
      <c r="I6119" s="10">
        <v>0.24526794493608653</v>
      </c>
      <c r="J6119" s="10">
        <v>0.31130162241887904</v>
      </c>
      <c r="K6119" s="10">
        <v>0.4528023598820059</v>
      </c>
      <c r="L6119" s="10">
        <v>0.36796337266470008</v>
      </c>
      <c r="M6119" s="10">
        <v>506.57692307692309</v>
      </c>
      <c r="N6119" s="10">
        <v>0.12263397246804326</v>
      </c>
      <c r="O6119" s="10">
        <v>9.4333824975417896E-3</v>
      </c>
      <c r="P6119" s="10">
        <v>9.4333824975417896E-3</v>
      </c>
      <c r="Q6119" s="10">
        <v>0</v>
      </c>
    </row>
    <row r="6120" spans="1:17" x14ac:dyDescent="0.2">
      <c r="A6120" s="9" t="str">
        <f t="shared" si="95"/>
        <v>201118A24Q253</v>
      </c>
      <c r="B6120" s="10">
        <v>2011</v>
      </c>
      <c r="C6120" s="10" t="s">
        <v>1</v>
      </c>
      <c r="D6120" s="10" t="s">
        <v>39</v>
      </c>
      <c r="E6120" s="10">
        <v>53</v>
      </c>
      <c r="F6120" s="10">
        <v>45753</v>
      </c>
      <c r="G6120" s="10">
        <v>0.26806996340685535</v>
      </c>
      <c r="H6120" s="10">
        <v>0.6510392761130418</v>
      </c>
      <c r="I6120" s="10">
        <v>0.4765152011889931</v>
      </c>
      <c r="J6120" s="10">
        <v>0.26168775817979151</v>
      </c>
      <c r="K6120" s="10">
        <v>0.38919852250125675</v>
      </c>
      <c r="L6120" s="10">
        <v>0.21482744300920159</v>
      </c>
      <c r="M6120" s="10">
        <v>641.09489955049992</v>
      </c>
      <c r="N6120" s="10">
        <v>0.22144995956549296</v>
      </c>
      <c r="O6120" s="10">
        <v>4.6969597622013859E-2</v>
      </c>
      <c r="P6120" s="10">
        <v>4.6969597622013859E-2</v>
      </c>
      <c r="Q6120" s="10">
        <v>0</v>
      </c>
    </row>
    <row r="6121" spans="1:17" x14ac:dyDescent="0.2">
      <c r="A6121" s="9" t="str">
        <f t="shared" si="95"/>
        <v>201118A24Q353</v>
      </c>
      <c r="B6121" s="10">
        <v>2011</v>
      </c>
      <c r="C6121" s="10" t="s">
        <v>1</v>
      </c>
      <c r="D6121" s="10" t="s">
        <v>41</v>
      </c>
      <c r="E6121" s="10">
        <v>53</v>
      </c>
      <c r="F6121" s="10">
        <v>61411</v>
      </c>
      <c r="G6121" s="10">
        <v>0.12929239221941602</v>
      </c>
      <c r="H6121" s="10">
        <v>0.73501489961081889</v>
      </c>
      <c r="I6121" s="10">
        <v>0.63998306492322221</v>
      </c>
      <c r="J6121" s="10">
        <v>0.16000390809464102</v>
      </c>
      <c r="K6121" s="10">
        <v>0.23500675774698343</v>
      </c>
      <c r="L6121" s="10">
        <v>0.32002409991695296</v>
      </c>
      <c r="M6121" s="10">
        <v>685.35446033280743</v>
      </c>
      <c r="N6121" s="10">
        <v>0.34670398009950248</v>
      </c>
      <c r="O6121" s="10">
        <v>3.5169547001832939E-2</v>
      </c>
      <c r="P6121" s="10">
        <v>3.0145326001571091E-2</v>
      </c>
      <c r="Q6121" s="10">
        <v>5.0242210002618484E-3</v>
      </c>
    </row>
    <row r="6122" spans="1:17" x14ac:dyDescent="0.2">
      <c r="A6122" s="9" t="str">
        <f t="shared" si="95"/>
        <v>201118A24Q453</v>
      </c>
      <c r="B6122" s="10">
        <v>2011</v>
      </c>
      <c r="C6122" s="10" t="s">
        <v>1</v>
      </c>
      <c r="D6122" s="10" t="s">
        <v>43</v>
      </c>
      <c r="E6122" s="10">
        <v>53</v>
      </c>
      <c r="F6122" s="10">
        <v>75835</v>
      </c>
      <c r="G6122" s="10">
        <v>9.2241529242493708E-2</v>
      </c>
      <c r="H6122" s="10">
        <v>0.83400804377925764</v>
      </c>
      <c r="I6122" s="10">
        <v>0.75707786642051822</v>
      </c>
      <c r="J6122" s="10">
        <v>6.8833652007648183E-2</v>
      </c>
      <c r="K6122" s="10">
        <v>0.11742599063756841</v>
      </c>
      <c r="L6122" s="10">
        <v>0.31579086173930243</v>
      </c>
      <c r="M6122" s="10">
        <v>823.93369097591142</v>
      </c>
      <c r="N6122" s="10">
        <v>0.31174259906375684</v>
      </c>
      <c r="O6122" s="10">
        <v>2.8337838728819148E-2</v>
      </c>
      <c r="P6122" s="10">
        <v>2.024131337772796E-2</v>
      </c>
      <c r="Q6122" s="10">
        <v>8.0965253510911842E-3</v>
      </c>
    </row>
    <row r="6123" spans="1:17" x14ac:dyDescent="0.2">
      <c r="A6123" s="9" t="str">
        <f t="shared" si="95"/>
        <v>201118A24Q553</v>
      </c>
      <c r="B6123" s="10">
        <v>2011</v>
      </c>
      <c r="C6123" s="10" t="s">
        <v>1</v>
      </c>
      <c r="D6123" s="10" t="s">
        <v>45</v>
      </c>
      <c r="E6123" s="10">
        <v>53</v>
      </c>
      <c r="F6123" s="10">
        <v>100098</v>
      </c>
      <c r="G6123" s="10">
        <v>0.15688559660270124</v>
      </c>
      <c r="H6123" s="10">
        <v>0.62576674858638537</v>
      </c>
      <c r="I6123" s="10">
        <v>0.52759295890027769</v>
      </c>
      <c r="J6123" s="10">
        <v>0.10124078403164899</v>
      </c>
      <c r="K6123" s="10">
        <v>0.14726567963395873</v>
      </c>
      <c r="L6123" s="10">
        <v>0.5521289136646087</v>
      </c>
      <c r="M6123" s="10">
        <v>1599.2806422904318</v>
      </c>
      <c r="N6123" s="10">
        <v>0.20550860157046094</v>
      </c>
      <c r="O6123" s="10">
        <v>3.98809167016324E-2</v>
      </c>
      <c r="P6123" s="10">
        <v>3.3746928010549661E-2</v>
      </c>
      <c r="Q6123" s="10">
        <v>6.1339886910827387E-3</v>
      </c>
    </row>
    <row r="6124" spans="1:17" x14ac:dyDescent="0.2">
      <c r="A6124" s="9" t="str">
        <f t="shared" si="95"/>
        <v>201125A29Q153</v>
      </c>
      <c r="B6124" s="10">
        <v>2011</v>
      </c>
      <c r="C6124" s="10" t="s">
        <v>2</v>
      </c>
      <c r="D6124" s="10" t="s">
        <v>37</v>
      </c>
      <c r="E6124" s="10">
        <v>53</v>
      </c>
      <c r="F6124" s="10">
        <v>22725</v>
      </c>
      <c r="G6124" s="10">
        <v>0.26820744976570565</v>
      </c>
      <c r="H6124" s="10">
        <v>0.55405940594059411</v>
      </c>
      <c r="I6124" s="10">
        <v>0.40545654565456546</v>
      </c>
      <c r="J6124" s="10">
        <v>0.43243124312431241</v>
      </c>
      <c r="K6124" s="10">
        <v>0.56752475247524747</v>
      </c>
      <c r="L6124" s="10">
        <v>9.4609460946094612E-2</v>
      </c>
      <c r="M6124" s="10">
        <v>598.80942044714561</v>
      </c>
      <c r="N6124" s="10">
        <v>0.16670435529826783</v>
      </c>
      <c r="O6124" s="10">
        <v>6.9467685767265155E-2</v>
      </c>
      <c r="P6124" s="10">
        <v>6.9467685767265155E-2</v>
      </c>
      <c r="Q6124" s="10">
        <v>0</v>
      </c>
    </row>
    <row r="6125" spans="1:17" x14ac:dyDescent="0.2">
      <c r="A6125" s="9" t="str">
        <f t="shared" si="95"/>
        <v>201125A29Q253</v>
      </c>
      <c r="B6125" s="10">
        <v>2011</v>
      </c>
      <c r="C6125" s="10" t="s">
        <v>2</v>
      </c>
      <c r="D6125" s="10" t="s">
        <v>39</v>
      </c>
      <c r="E6125" s="10">
        <v>53</v>
      </c>
      <c r="F6125" s="10">
        <v>26408</v>
      </c>
      <c r="G6125" s="10">
        <v>0.11866651948338669</v>
      </c>
      <c r="H6125" s="10">
        <v>0.68607997576491975</v>
      </c>
      <c r="I6125" s="10">
        <v>0.60466525295365037</v>
      </c>
      <c r="J6125" s="10">
        <v>0.26741896395031811</v>
      </c>
      <c r="K6125" s="10">
        <v>0.34883368676158738</v>
      </c>
      <c r="L6125" s="10">
        <v>0.11629051802484096</v>
      </c>
      <c r="M6125" s="10">
        <v>698.09462675350699</v>
      </c>
      <c r="N6125" s="10">
        <v>0.27904422902150866</v>
      </c>
      <c r="O6125" s="10">
        <v>5.8126325355952739E-2</v>
      </c>
      <c r="P6125" s="10">
        <v>5.8126325355952739E-2</v>
      </c>
      <c r="Q6125" s="10">
        <v>0</v>
      </c>
    </row>
    <row r="6126" spans="1:17" x14ac:dyDescent="0.2">
      <c r="A6126" s="9" t="str">
        <f t="shared" si="95"/>
        <v>201125A29Q353</v>
      </c>
      <c r="B6126" s="10">
        <v>2011</v>
      </c>
      <c r="C6126" s="10" t="s">
        <v>2</v>
      </c>
      <c r="D6126" s="10" t="s">
        <v>41</v>
      </c>
      <c r="E6126" s="10">
        <v>53</v>
      </c>
      <c r="F6126" s="10">
        <v>38992</v>
      </c>
      <c r="G6126" s="10">
        <v>0.1181748193769987</v>
      </c>
      <c r="H6126" s="10">
        <v>0.86612638489946658</v>
      </c>
      <c r="I6126" s="10">
        <v>0.76377205580631924</v>
      </c>
      <c r="J6126" s="10">
        <v>0.11812679524004924</v>
      </c>
      <c r="K6126" s="10">
        <v>0.20473430447271235</v>
      </c>
      <c r="L6126" s="10">
        <v>0.14174702503077555</v>
      </c>
      <c r="M6126" s="10">
        <v>805.31610758537317</v>
      </c>
      <c r="N6126" s="10">
        <v>0.27556934755847351</v>
      </c>
      <c r="O6126" s="10">
        <v>6.2987279441936814E-2</v>
      </c>
      <c r="P6126" s="10">
        <v>6.2987279441936814E-2</v>
      </c>
      <c r="Q6126" s="10">
        <v>0</v>
      </c>
    </row>
    <row r="6127" spans="1:17" x14ac:dyDescent="0.2">
      <c r="A6127" s="9" t="str">
        <f t="shared" si="95"/>
        <v>201125A29Q453</v>
      </c>
      <c r="B6127" s="10">
        <v>2011</v>
      </c>
      <c r="C6127" s="10" t="s">
        <v>2</v>
      </c>
      <c r="D6127" s="10" t="s">
        <v>43</v>
      </c>
      <c r="E6127" s="10">
        <v>53</v>
      </c>
      <c r="F6127" s="10">
        <v>56500</v>
      </c>
      <c r="G6127" s="10">
        <v>6.7077045274027011E-2</v>
      </c>
      <c r="H6127" s="10">
        <v>0.89132743362831857</v>
      </c>
      <c r="I6127" s="10">
        <v>0.83153982300884954</v>
      </c>
      <c r="J6127" s="10">
        <v>7.0637168141592918E-2</v>
      </c>
      <c r="K6127" s="10">
        <v>0.11955752212389381</v>
      </c>
      <c r="L6127" s="10">
        <v>0.17932743362831857</v>
      </c>
      <c r="M6127" s="10">
        <v>1048.9359754799711</v>
      </c>
      <c r="N6127" s="10">
        <v>0.34784070796460176</v>
      </c>
      <c r="O6127" s="10">
        <v>6.5221238938053094E-2</v>
      </c>
      <c r="P6127" s="10">
        <v>5.978761061946903E-2</v>
      </c>
      <c r="Q6127" s="10">
        <v>5.4336283185840708E-3</v>
      </c>
    </row>
    <row r="6128" spans="1:17" x14ac:dyDescent="0.2">
      <c r="A6128" s="9" t="str">
        <f t="shared" si="95"/>
        <v>201125A29Q553</v>
      </c>
      <c r="B6128" s="10">
        <v>2011</v>
      </c>
      <c r="C6128" s="10" t="s">
        <v>2</v>
      </c>
      <c r="D6128" s="10" t="s">
        <v>45</v>
      </c>
      <c r="E6128" s="10">
        <v>53</v>
      </c>
      <c r="F6128" s="10">
        <v>101325</v>
      </c>
      <c r="G6128" s="10">
        <v>8.5310954259989996E-2</v>
      </c>
      <c r="H6128" s="10">
        <v>0.88788551690106099</v>
      </c>
      <c r="I6128" s="10">
        <v>0.81213915618060695</v>
      </c>
      <c r="J6128" s="10">
        <v>6.9696521095484826E-2</v>
      </c>
      <c r="K6128" s="10">
        <v>0.13635331852948435</v>
      </c>
      <c r="L6128" s="10">
        <v>0.22424870466321242</v>
      </c>
      <c r="M6128" s="10">
        <v>2931.0573824279986</v>
      </c>
      <c r="N6128" s="10">
        <v>0.32423390081421172</v>
      </c>
      <c r="O6128" s="10">
        <v>0.10606464347396991</v>
      </c>
      <c r="P6128" s="10">
        <v>7.5766099185788305E-2</v>
      </c>
      <c r="Q6128" s="10">
        <v>3.0298544288181593E-2</v>
      </c>
    </row>
    <row r="6129" spans="1:17" x14ac:dyDescent="0.2">
      <c r="A6129" s="9" t="str">
        <f t="shared" si="95"/>
        <v>201130EMAQ153</v>
      </c>
      <c r="B6129" s="10">
        <v>2011</v>
      </c>
      <c r="C6129" s="10" t="s">
        <v>4</v>
      </c>
      <c r="D6129" s="10" t="s">
        <v>37</v>
      </c>
      <c r="E6129" s="10">
        <v>53</v>
      </c>
      <c r="F6129" s="10">
        <v>81374</v>
      </c>
      <c r="G6129" s="10">
        <v>0.24062874911245502</v>
      </c>
      <c r="H6129" s="10">
        <v>0.5019170742497604</v>
      </c>
      <c r="I6129" s="10">
        <v>0.38114139651485734</v>
      </c>
      <c r="J6129" s="10">
        <v>0.48676481431415441</v>
      </c>
      <c r="K6129" s="10">
        <v>0.60375549929953054</v>
      </c>
      <c r="L6129" s="10">
        <v>3.019391943372576E-2</v>
      </c>
      <c r="M6129" s="10">
        <v>606.48431404159282</v>
      </c>
      <c r="N6129" s="10">
        <v>0.20001474672499817</v>
      </c>
      <c r="O6129" s="10">
        <v>0.10942069948632241</v>
      </c>
      <c r="P6129" s="10">
        <v>0.10942069948632241</v>
      </c>
      <c r="Q6129" s="10">
        <v>0</v>
      </c>
    </row>
    <row r="6130" spans="1:17" x14ac:dyDescent="0.2">
      <c r="A6130" s="9" t="str">
        <f t="shared" si="95"/>
        <v>201130EMAQ253</v>
      </c>
      <c r="B6130" s="10">
        <v>2011</v>
      </c>
      <c r="C6130" s="10" t="s">
        <v>4</v>
      </c>
      <c r="D6130" s="10" t="s">
        <v>39</v>
      </c>
      <c r="E6130" s="10">
        <v>53</v>
      </c>
      <c r="F6130" s="10">
        <v>137873</v>
      </c>
      <c r="G6130" s="10">
        <v>7.4823602388152277E-2</v>
      </c>
      <c r="H6130" s="10">
        <v>0.65479825636636613</v>
      </c>
      <c r="I6130" s="10">
        <v>0.6058038919875538</v>
      </c>
      <c r="J6130" s="10">
        <v>0.33629499611961733</v>
      </c>
      <c r="K6130" s="10">
        <v>0.38306267361992558</v>
      </c>
      <c r="L6130" s="10">
        <v>3.786092998629173E-2</v>
      </c>
      <c r="M6130" s="10">
        <v>715.44942770940088</v>
      </c>
      <c r="N6130" s="10">
        <v>0.27740986019131714</v>
      </c>
      <c r="O6130" s="10">
        <v>0.14765516286728012</v>
      </c>
      <c r="P6130" s="10">
        <v>0.14541851536146994</v>
      </c>
      <c r="Q6130" s="10">
        <v>2.2366475058101837E-3</v>
      </c>
    </row>
    <row r="6131" spans="1:17" x14ac:dyDescent="0.2">
      <c r="A6131" s="9" t="str">
        <f t="shared" si="95"/>
        <v>201130EMAQ353</v>
      </c>
      <c r="B6131" s="10">
        <v>2011</v>
      </c>
      <c r="C6131" s="10" t="s">
        <v>4</v>
      </c>
      <c r="D6131" s="10" t="s">
        <v>41</v>
      </c>
      <c r="E6131" s="10">
        <v>53</v>
      </c>
      <c r="F6131" s="10">
        <v>205737</v>
      </c>
      <c r="G6131" s="10">
        <v>5.0622822868214394E-2</v>
      </c>
      <c r="H6131" s="10">
        <v>0.70744202549857338</v>
      </c>
      <c r="I6131" s="10">
        <v>0.67162931315222829</v>
      </c>
      <c r="J6131" s="10">
        <v>0.28359993584041759</v>
      </c>
      <c r="K6131" s="10">
        <v>0.31792045183899831</v>
      </c>
      <c r="L6131" s="10">
        <v>5.3733650242785695E-2</v>
      </c>
      <c r="M6131" s="10">
        <v>898.57963945317306</v>
      </c>
      <c r="N6131" s="10">
        <v>0.33631407292021614</v>
      </c>
      <c r="O6131" s="10">
        <v>0.14946210387966705</v>
      </c>
      <c r="P6131" s="10">
        <v>0.1419899722533223</v>
      </c>
      <c r="Q6131" s="10">
        <v>7.4721316263447399E-3</v>
      </c>
    </row>
    <row r="6132" spans="1:17" x14ac:dyDescent="0.2">
      <c r="A6132" s="9" t="str">
        <f t="shared" si="95"/>
        <v>201130EMAQ453</v>
      </c>
      <c r="B6132" s="10">
        <v>2011</v>
      </c>
      <c r="C6132" s="10" t="s">
        <v>4</v>
      </c>
      <c r="D6132" s="10" t="s">
        <v>43</v>
      </c>
      <c r="E6132" s="10">
        <v>53</v>
      </c>
      <c r="F6132" s="10">
        <v>280349</v>
      </c>
      <c r="G6132" s="10">
        <v>2.5184906425045957E-2</v>
      </c>
      <c r="H6132" s="10">
        <v>0.73931777891128558</v>
      </c>
      <c r="I6132" s="10">
        <v>0.72069812983103199</v>
      </c>
      <c r="J6132" s="10">
        <v>0.25301320853650272</v>
      </c>
      <c r="K6132" s="10">
        <v>0.27163285761675626</v>
      </c>
      <c r="L6132" s="10">
        <v>4.9288565323935524E-2</v>
      </c>
      <c r="M6132" s="10">
        <v>1170.3490128534449</v>
      </c>
      <c r="N6132" s="10">
        <v>0.36075302990265745</v>
      </c>
      <c r="O6132" s="10">
        <v>0.16229351311588977</v>
      </c>
      <c r="P6132" s="10">
        <v>0.1502238949871805</v>
      </c>
      <c r="Q6132" s="10">
        <v>1.2069618128709264E-2</v>
      </c>
    </row>
    <row r="6133" spans="1:17" x14ac:dyDescent="0.2">
      <c r="A6133" s="9" t="str">
        <f t="shared" si="95"/>
        <v>201130EMAQ553</v>
      </c>
      <c r="B6133" s="10">
        <v>2011</v>
      </c>
      <c r="C6133" s="10" t="s">
        <v>4</v>
      </c>
      <c r="D6133" s="10" t="s">
        <v>45</v>
      </c>
      <c r="E6133" s="10">
        <v>53</v>
      </c>
      <c r="F6133" s="10">
        <v>586484</v>
      </c>
      <c r="G6133" s="10">
        <v>2.5187562102883396E-2</v>
      </c>
      <c r="H6133" s="10">
        <v>0.74816704292018199</v>
      </c>
      <c r="I6133" s="10">
        <v>0.72932253906329925</v>
      </c>
      <c r="J6133" s="10">
        <v>0.24241070515137667</v>
      </c>
      <c r="K6133" s="10">
        <v>0.25759099992497664</v>
      </c>
      <c r="L6133" s="10">
        <v>7.6967146588824253E-2</v>
      </c>
      <c r="M6133" s="10">
        <v>5426.9250986589859</v>
      </c>
      <c r="N6133" s="10">
        <v>0.28510420400430131</v>
      </c>
      <c r="O6133" s="10">
        <v>0.15670029187362383</v>
      </c>
      <c r="P6133" s="10">
        <v>0.10534418898390428</v>
      </c>
      <c r="Q6133" s="10">
        <v>5.1356102889719563E-2</v>
      </c>
    </row>
    <row r="6134" spans="1:17" x14ac:dyDescent="0.2">
      <c r="A6134" s="9" t="str">
        <f t="shared" si="95"/>
        <v>201115A17CHEFE0</v>
      </c>
      <c r="B6134" s="10">
        <v>2011</v>
      </c>
      <c r="C6134" s="10" t="s">
        <v>0</v>
      </c>
      <c r="D6134" s="10" t="s">
        <v>98</v>
      </c>
      <c r="E6134" s="10">
        <v>0</v>
      </c>
      <c r="F6134" s="10">
        <v>55187</v>
      </c>
      <c r="G6134" s="10">
        <v>0.26475772650710955</v>
      </c>
      <c r="H6134" s="10">
        <v>0.4625908275499665</v>
      </c>
      <c r="I6134" s="10">
        <v>0.340116331744795</v>
      </c>
      <c r="J6134" s="10">
        <v>0.24418794281261891</v>
      </c>
      <c r="K6134" s="10">
        <v>0.34187399206334823</v>
      </c>
      <c r="L6134" s="10">
        <v>0.47837352999800675</v>
      </c>
      <c r="M6134" s="10">
        <v>554.63376784605839</v>
      </c>
      <c r="N6134" s="10">
        <v>0.16152354721220577</v>
      </c>
      <c r="O6134" s="10">
        <v>5.9343686013010308E-2</v>
      </c>
      <c r="P6134" s="10">
        <v>5.9343686013010308E-2</v>
      </c>
      <c r="Q6134" s="10">
        <v>0</v>
      </c>
    </row>
    <row r="6135" spans="1:17" x14ac:dyDescent="0.2">
      <c r="A6135" s="9" t="str">
        <f t="shared" si="95"/>
        <v>201115A17CONJU0</v>
      </c>
      <c r="B6135" s="10">
        <v>2011</v>
      </c>
      <c r="C6135" s="10" t="s">
        <v>0</v>
      </c>
      <c r="D6135" s="10" t="s">
        <v>100</v>
      </c>
      <c r="E6135" s="10">
        <v>0</v>
      </c>
      <c r="F6135" s="10">
        <v>63148</v>
      </c>
      <c r="G6135" s="10">
        <v>0.24273539804614425</v>
      </c>
      <c r="H6135" s="10">
        <v>0.38093051244695003</v>
      </c>
      <c r="I6135" s="10">
        <v>0.28846519288021788</v>
      </c>
      <c r="J6135" s="10">
        <v>0.46972192310128585</v>
      </c>
      <c r="K6135" s="10">
        <v>0.52630328751504407</v>
      </c>
      <c r="L6135" s="10">
        <v>0.27532146702983468</v>
      </c>
      <c r="M6135" s="10">
        <v>611.54984628897671</v>
      </c>
      <c r="N6135" s="10">
        <v>0.12619560397795654</v>
      </c>
      <c r="O6135" s="10">
        <v>4.2123265978336606E-2</v>
      </c>
      <c r="P6135" s="10">
        <v>4.2123265978336606E-2</v>
      </c>
      <c r="Q6135" s="10">
        <v>0</v>
      </c>
    </row>
    <row r="6136" spans="1:17" x14ac:dyDescent="0.2">
      <c r="A6136" s="9" t="str">
        <f t="shared" si="95"/>
        <v>201115A17FILHO0</v>
      </c>
      <c r="B6136" s="10">
        <v>2011</v>
      </c>
      <c r="C6136" s="10" t="s">
        <v>0</v>
      </c>
      <c r="D6136" s="10" t="s">
        <v>102</v>
      </c>
      <c r="E6136" s="10">
        <v>0</v>
      </c>
      <c r="F6136" s="10">
        <v>2507502</v>
      </c>
      <c r="G6136" s="10">
        <v>0.33733305126084651</v>
      </c>
      <c r="H6136" s="10">
        <v>0.22809832255368093</v>
      </c>
      <c r="I6136" s="10">
        <v>0.15115321941916696</v>
      </c>
      <c r="J6136" s="10">
        <v>6.6752090327345706E-2</v>
      </c>
      <c r="K6136" s="10">
        <v>8.0267533186414206E-2</v>
      </c>
      <c r="L6136" s="10">
        <v>0.88262940567943715</v>
      </c>
      <c r="M6136" s="10">
        <v>448.07416333212075</v>
      </c>
      <c r="N6136" s="10">
        <v>7.8240592824472113E-2</v>
      </c>
      <c r="O6136" s="10">
        <v>1.2854954171218831E-2</v>
      </c>
      <c r="P6136" s="10">
        <v>1.2854954171218831E-2</v>
      </c>
      <c r="Q6136" s="10">
        <v>0</v>
      </c>
    </row>
    <row r="6137" spans="1:17" x14ac:dyDescent="0.2">
      <c r="A6137" s="9" t="str">
        <f t="shared" si="95"/>
        <v>201115A17OUTRO0</v>
      </c>
      <c r="B6137" s="10">
        <v>2011</v>
      </c>
      <c r="C6137" s="10" t="s">
        <v>0</v>
      </c>
      <c r="D6137" s="10" t="s">
        <v>104</v>
      </c>
      <c r="E6137" s="10">
        <v>0</v>
      </c>
      <c r="F6137" s="10">
        <v>325272</v>
      </c>
      <c r="G6137" s="10">
        <v>0.32941272563914076</v>
      </c>
      <c r="H6137" s="10">
        <v>0.26347487641112671</v>
      </c>
      <c r="I6137" s="10">
        <v>0.17668289923510169</v>
      </c>
      <c r="J6137" s="10">
        <v>9.3423350303745795E-2</v>
      </c>
      <c r="K6137" s="10">
        <v>0.10732556137632504</v>
      </c>
      <c r="L6137" s="10">
        <v>0.82320334981184973</v>
      </c>
      <c r="M6137" s="10">
        <v>450.10856093642417</v>
      </c>
      <c r="N6137" s="10">
        <v>0.11006173294965445</v>
      </c>
      <c r="O6137" s="10">
        <v>1.8031063233232496E-2</v>
      </c>
      <c r="P6137" s="10">
        <v>1.8031063233232496E-2</v>
      </c>
      <c r="Q6137" s="10">
        <v>0</v>
      </c>
    </row>
    <row r="6138" spans="1:17" x14ac:dyDescent="0.2">
      <c r="A6138" s="9" t="str">
        <f t="shared" si="95"/>
        <v>201115A29CHEFE0</v>
      </c>
      <c r="B6138" s="10">
        <v>2011</v>
      </c>
      <c r="C6138" s="10" t="s">
        <v>3</v>
      </c>
      <c r="D6138" s="10" t="s">
        <v>98</v>
      </c>
      <c r="E6138" s="10">
        <v>0</v>
      </c>
      <c r="F6138" s="10">
        <v>2576412</v>
      </c>
      <c r="G6138" s="10">
        <v>9.1865596831152141E-2</v>
      </c>
      <c r="H6138" s="10">
        <v>0.85915955988405579</v>
      </c>
      <c r="I6138" s="10">
        <v>0.780232354142117</v>
      </c>
      <c r="J6138" s="10">
        <v>0.11270285963580359</v>
      </c>
      <c r="K6138" s="10">
        <v>0.18251040594439089</v>
      </c>
      <c r="L6138" s="10">
        <v>0.12244741912395998</v>
      </c>
      <c r="M6138" s="10">
        <v>1365.7966975503143</v>
      </c>
      <c r="N6138" s="10">
        <v>0.30743386569493275</v>
      </c>
      <c r="O6138" s="10">
        <v>0.11283924587702007</v>
      </c>
      <c r="P6138" s="10">
        <v>0.1006527784204761</v>
      </c>
      <c r="Q6138" s="10">
        <v>1.2186467456543981E-2</v>
      </c>
    </row>
    <row r="6139" spans="1:17" x14ac:dyDescent="0.2">
      <c r="A6139" s="9" t="str">
        <f t="shared" si="95"/>
        <v>201115A29CONJU0</v>
      </c>
      <c r="B6139" s="10">
        <v>2011</v>
      </c>
      <c r="C6139" s="10" t="s">
        <v>3</v>
      </c>
      <c r="D6139" s="10" t="s">
        <v>100</v>
      </c>
      <c r="E6139" s="10">
        <v>0</v>
      </c>
      <c r="F6139" s="10">
        <v>2232234</v>
      </c>
      <c r="G6139" s="10">
        <v>0.13767820879742465</v>
      </c>
      <c r="H6139" s="10">
        <v>0.68981880931837791</v>
      </c>
      <c r="I6139" s="10">
        <v>0.59484579125665138</v>
      </c>
      <c r="J6139" s="10">
        <v>0.28187322655241343</v>
      </c>
      <c r="K6139" s="10">
        <v>0.36608572398771816</v>
      </c>
      <c r="L6139" s="10">
        <v>9.5954098002270366E-2</v>
      </c>
      <c r="M6139" s="10">
        <v>1112.8152146605628</v>
      </c>
      <c r="N6139" s="10">
        <v>0.23345751803038978</v>
      </c>
      <c r="O6139" s="10">
        <v>8.0382658012737043E-2</v>
      </c>
      <c r="P6139" s="10">
        <v>6.962247463597418E-2</v>
      </c>
      <c r="Q6139" s="10">
        <v>1.0760183376762864E-2</v>
      </c>
    </row>
    <row r="6140" spans="1:17" x14ac:dyDescent="0.2">
      <c r="A6140" s="9" t="str">
        <f t="shared" si="95"/>
        <v>201115A29FILHO0</v>
      </c>
      <c r="B6140" s="10">
        <v>2011</v>
      </c>
      <c r="C6140" s="10" t="s">
        <v>3</v>
      </c>
      <c r="D6140" s="10" t="s">
        <v>102</v>
      </c>
      <c r="E6140" s="10">
        <v>0</v>
      </c>
      <c r="F6140" s="10">
        <v>8570139</v>
      </c>
      <c r="G6140" s="10">
        <v>0.16190354334263557</v>
      </c>
      <c r="H6140" s="10">
        <v>0.60736447798571291</v>
      </c>
      <c r="I6140" s="10">
        <v>0.50903001689937588</v>
      </c>
      <c r="J6140" s="10">
        <v>9.8979608148712636E-2</v>
      </c>
      <c r="K6140" s="10">
        <v>0.15490553887165656</v>
      </c>
      <c r="L6140" s="10">
        <v>0.48262542766225847</v>
      </c>
      <c r="M6140" s="10">
        <v>987.61296917619438</v>
      </c>
      <c r="N6140" s="10">
        <v>0.19582279716205037</v>
      </c>
      <c r="O6140" s="10">
        <v>3.8562386895679764E-2</v>
      </c>
      <c r="P6140" s="10">
        <v>3.5624942805864895E-2</v>
      </c>
      <c r="Q6140" s="10">
        <v>2.9374440898148682E-3</v>
      </c>
    </row>
    <row r="6141" spans="1:17" x14ac:dyDescent="0.2">
      <c r="A6141" s="9" t="str">
        <f t="shared" si="95"/>
        <v>201115A29OUTRO0</v>
      </c>
      <c r="B6141" s="10">
        <v>2011</v>
      </c>
      <c r="C6141" s="10" t="s">
        <v>3</v>
      </c>
      <c r="D6141" s="10" t="s">
        <v>104</v>
      </c>
      <c r="E6141" s="10">
        <v>0</v>
      </c>
      <c r="F6141" s="10">
        <v>1548246</v>
      </c>
      <c r="G6141" s="10">
        <v>0.14485218853229284</v>
      </c>
      <c r="H6141" s="10">
        <v>0.67769721349191281</v>
      </c>
      <c r="I6141" s="10">
        <v>0.57953128895537276</v>
      </c>
      <c r="J6141" s="10">
        <v>0.11464650966319306</v>
      </c>
      <c r="K6141" s="10">
        <v>0.17462147488189861</v>
      </c>
      <c r="L6141" s="10">
        <v>0.38406428952504962</v>
      </c>
      <c r="M6141" s="10">
        <v>931.34768864339412</v>
      </c>
      <c r="N6141" s="10">
        <v>0.23976616119143856</v>
      </c>
      <c r="O6141" s="10">
        <v>4.3834119384128879E-2</v>
      </c>
      <c r="P6141" s="10">
        <v>4.0052420610161434E-2</v>
      </c>
      <c r="Q6141" s="10">
        <v>3.7816987739674444E-3</v>
      </c>
    </row>
    <row r="6142" spans="1:17" x14ac:dyDescent="0.2">
      <c r="A6142" s="9" t="str">
        <f t="shared" si="95"/>
        <v>201118A24CHEFE0</v>
      </c>
      <c r="B6142" s="10">
        <v>2011</v>
      </c>
      <c r="C6142" s="10" t="s">
        <v>1</v>
      </c>
      <c r="D6142" s="10" t="s">
        <v>98</v>
      </c>
      <c r="E6142" s="10">
        <v>0</v>
      </c>
      <c r="F6142" s="10">
        <v>945511</v>
      </c>
      <c r="G6142" s="10">
        <v>0.12457419293282757</v>
      </c>
      <c r="H6142" s="10">
        <v>0.82028236583180947</v>
      </c>
      <c r="I6142" s="10">
        <v>0.71809635213128142</v>
      </c>
      <c r="J6142" s="10">
        <v>0.1365029068937326</v>
      </c>
      <c r="K6142" s="10">
        <v>0.22606294374153235</v>
      </c>
      <c r="L6142" s="10">
        <v>0.14576985355009089</v>
      </c>
      <c r="M6142" s="10">
        <v>979.94881221806065</v>
      </c>
      <c r="N6142" s="10">
        <v>0.29437332236465485</v>
      </c>
      <c r="O6142" s="10">
        <v>8.3740771680455253E-2</v>
      </c>
      <c r="P6142" s="10">
        <v>7.8069145079148347E-2</v>
      </c>
      <c r="Q6142" s="10">
        <v>5.6716266013069122E-3</v>
      </c>
    </row>
    <row r="6143" spans="1:17" x14ac:dyDescent="0.2">
      <c r="A6143" s="9" t="str">
        <f t="shared" si="95"/>
        <v>201118A24CONJU0</v>
      </c>
      <c r="B6143" s="10">
        <v>2011</v>
      </c>
      <c r="C6143" s="10" t="s">
        <v>1</v>
      </c>
      <c r="D6143" s="10" t="s">
        <v>100</v>
      </c>
      <c r="E6143" s="10">
        <v>0</v>
      </c>
      <c r="F6143" s="10">
        <v>838429</v>
      </c>
      <c r="G6143" s="10">
        <v>0.16537026895010287</v>
      </c>
      <c r="H6143" s="10">
        <v>0.64462464919510176</v>
      </c>
      <c r="I6143" s="10">
        <v>0.5380228975858421</v>
      </c>
      <c r="J6143" s="10">
        <v>0.31910632862174376</v>
      </c>
      <c r="K6143" s="10">
        <v>0.41276959647149608</v>
      </c>
      <c r="L6143" s="10">
        <v>0.11451059064035238</v>
      </c>
      <c r="M6143" s="10">
        <v>842.02679260572063</v>
      </c>
      <c r="N6143" s="10">
        <v>0.20029276248628422</v>
      </c>
      <c r="O6143" s="10">
        <v>4.9302778736273777E-2</v>
      </c>
      <c r="P6143" s="10">
        <v>4.4099438951499571E-2</v>
      </c>
      <c r="Q6143" s="10">
        <v>5.2033397847742018E-3</v>
      </c>
    </row>
    <row r="6144" spans="1:17" x14ac:dyDescent="0.2">
      <c r="A6144" s="9" t="str">
        <f t="shared" si="95"/>
        <v>201118A24FILHO0</v>
      </c>
      <c r="B6144" s="10">
        <v>2011</v>
      </c>
      <c r="C6144" s="10" t="s">
        <v>1</v>
      </c>
      <c r="D6144" s="10" t="s">
        <v>102</v>
      </c>
      <c r="E6144" s="10">
        <v>0</v>
      </c>
      <c r="F6144" s="10">
        <v>4258902</v>
      </c>
      <c r="G6144" s="10">
        <v>0.16217219897734073</v>
      </c>
      <c r="H6144" s="10">
        <v>0.72268814825980965</v>
      </c>
      <c r="I6144" s="10">
        <v>0.60548822208165387</v>
      </c>
      <c r="J6144" s="10">
        <v>0.11722622403614828</v>
      </c>
      <c r="K6144" s="10">
        <v>0.19265693364158179</v>
      </c>
      <c r="L6144" s="10">
        <v>0.3751962360251539</v>
      </c>
      <c r="M6144" s="10">
        <v>884.22073075054948</v>
      </c>
      <c r="N6144" s="10">
        <v>0.22136454727251928</v>
      </c>
      <c r="O6144" s="10">
        <v>3.766372789017209E-2</v>
      </c>
      <c r="P6144" s="10">
        <v>3.4337666523294529E-2</v>
      </c>
      <c r="Q6144" s="10">
        <v>3.3260613668775591E-3</v>
      </c>
    </row>
    <row r="6145" spans="1:17" x14ac:dyDescent="0.2">
      <c r="A6145" s="9" t="str">
        <f t="shared" si="95"/>
        <v>201118A24OUTRO0</v>
      </c>
      <c r="B6145" s="10">
        <v>2011</v>
      </c>
      <c r="C6145" s="10" t="s">
        <v>1</v>
      </c>
      <c r="D6145" s="10" t="s">
        <v>104</v>
      </c>
      <c r="E6145" s="10">
        <v>0</v>
      </c>
      <c r="F6145" s="10">
        <v>826388</v>
      </c>
      <c r="G6145" s="10">
        <v>0.15136807081018219</v>
      </c>
      <c r="H6145" s="10">
        <v>0.74918803274006884</v>
      </c>
      <c r="I6145" s="10">
        <v>0.63578488555012902</v>
      </c>
      <c r="J6145" s="10">
        <v>0.12749096066254592</v>
      </c>
      <c r="K6145" s="10">
        <v>0.20483356486299414</v>
      </c>
      <c r="L6145" s="10">
        <v>0.31898938513143948</v>
      </c>
      <c r="M6145" s="10">
        <v>866.09423920360666</v>
      </c>
      <c r="N6145" s="10">
        <v>0.26649830346036002</v>
      </c>
      <c r="O6145" s="10">
        <v>3.8772344225714794E-2</v>
      </c>
      <c r="P6145" s="10">
        <v>3.584635788515806E-2</v>
      </c>
      <c r="Q6145" s="10">
        <v>2.9259863405567362E-3</v>
      </c>
    </row>
    <row r="6146" spans="1:17" x14ac:dyDescent="0.2">
      <c r="A6146" s="9" t="str">
        <f t="shared" si="95"/>
        <v>201125A29CHEFE0</v>
      </c>
      <c r="B6146" s="10">
        <v>2011</v>
      </c>
      <c r="C6146" s="10" t="s">
        <v>2</v>
      </c>
      <c r="D6146" s="10" t="s">
        <v>98</v>
      </c>
      <c r="E6146" s="10">
        <v>0</v>
      </c>
      <c r="F6146" s="10">
        <v>1575714</v>
      </c>
      <c r="G6146" s="10">
        <v>7.0779944408021891E-2</v>
      </c>
      <c r="H6146" s="10">
        <v>0.89637713442921751</v>
      </c>
      <c r="I6146" s="10">
        <v>0.83293161068569554</v>
      </c>
      <c r="J6146" s="10">
        <v>9.3816517464463733E-2</v>
      </c>
      <c r="K6146" s="10">
        <v>0.15079513160383165</v>
      </c>
      <c r="L6146" s="10">
        <v>9.5986962100990406E-2</v>
      </c>
      <c r="M6146" s="10">
        <v>1575.8059723145361</v>
      </c>
      <c r="N6146" s="10">
        <v>0.32038389365499914</v>
      </c>
      <c r="O6146" s="10">
        <v>0.13216399770141832</v>
      </c>
      <c r="P6146" s="10">
        <v>0.11564357744745554</v>
      </c>
      <c r="Q6146" s="10">
        <v>1.6520420253962765E-2</v>
      </c>
    </row>
    <row r="6147" spans="1:17" x14ac:dyDescent="0.2">
      <c r="A6147" s="9" t="str">
        <f t="shared" si="95"/>
        <v>201125A29CONJU0</v>
      </c>
      <c r="B6147" s="10">
        <v>2011</v>
      </c>
      <c r="C6147" s="10" t="s">
        <v>2</v>
      </c>
      <c r="D6147" s="10" t="s">
        <v>100</v>
      </c>
      <c r="E6147" s="10">
        <v>0</v>
      </c>
      <c r="F6147" s="10">
        <v>1330657</v>
      </c>
      <c r="G6147" s="10">
        <v>0.11974141554992772</v>
      </c>
      <c r="H6147" s="10">
        <v>0.73295372135719428</v>
      </c>
      <c r="I6147" s="10">
        <v>0.64518880522929656</v>
      </c>
      <c r="J6147" s="10">
        <v>0.24949855597648379</v>
      </c>
      <c r="K6147" s="10">
        <v>0.32906752078108786</v>
      </c>
      <c r="L6147" s="10">
        <v>7.5749798783608394E-2</v>
      </c>
      <c r="M6147" s="10">
        <v>1268.0205557303286</v>
      </c>
      <c r="N6147" s="10">
        <v>0.25943253666934812</v>
      </c>
      <c r="O6147" s="10">
        <v>0.10176900002255419</v>
      </c>
      <c r="P6147" s="10">
        <v>8.6999015133859103E-2</v>
      </c>
      <c r="Q6147" s="10">
        <v>1.476998488869509E-2</v>
      </c>
    </row>
    <row r="6148" spans="1:17" x14ac:dyDescent="0.2">
      <c r="A6148" s="9" t="str">
        <f t="shared" ref="A6148:A6211" si="96">B6148&amp;C6148&amp;D6148&amp;E6148</f>
        <v>201125A29FILHO0</v>
      </c>
      <c r="B6148" s="10">
        <v>2011</v>
      </c>
      <c r="C6148" s="10" t="s">
        <v>2</v>
      </c>
      <c r="D6148" s="10" t="s">
        <v>102</v>
      </c>
      <c r="E6148" s="10">
        <v>0</v>
      </c>
      <c r="F6148" s="10">
        <v>1803735</v>
      </c>
      <c r="G6148" s="10">
        <v>9.6861673298473755E-2</v>
      </c>
      <c r="H6148" s="10">
        <v>0.86231236850202497</v>
      </c>
      <c r="I6148" s="10">
        <v>0.77878734958294871</v>
      </c>
      <c r="J6148" s="10">
        <v>0.10069827330511411</v>
      </c>
      <c r="K6148" s="10">
        <v>0.16952822892498068</v>
      </c>
      <c r="L6148" s="10">
        <v>0.18020829002042982</v>
      </c>
      <c r="M6148" s="10">
        <v>1337.9572726853346</v>
      </c>
      <c r="N6148" s="10">
        <v>0.2989980457789046</v>
      </c>
      <c r="O6148" s="10">
        <v>7.6424241214323271E-2</v>
      </c>
      <c r="P6148" s="10">
        <v>7.0320350295794989E-2</v>
      </c>
      <c r="Q6148" s="10">
        <v>6.1038909185282784E-3</v>
      </c>
    </row>
    <row r="6149" spans="1:17" x14ac:dyDescent="0.2">
      <c r="A6149" s="9" t="str">
        <f t="shared" si="96"/>
        <v>201125A29OUTRO0</v>
      </c>
      <c r="B6149" s="10">
        <v>2011</v>
      </c>
      <c r="C6149" s="10" t="s">
        <v>2</v>
      </c>
      <c r="D6149" s="10" t="s">
        <v>104</v>
      </c>
      <c r="E6149" s="10">
        <v>0</v>
      </c>
      <c r="F6149" s="10">
        <v>396586</v>
      </c>
      <c r="G6149" s="10">
        <v>8.7215936310503714E-2</v>
      </c>
      <c r="H6149" s="10">
        <v>0.86846484747318364</v>
      </c>
      <c r="I6149" s="10">
        <v>0.79272087264805113</v>
      </c>
      <c r="J6149" s="10">
        <v>0.10528863852985229</v>
      </c>
      <c r="K6149" s="10">
        <v>0.16686166430484181</v>
      </c>
      <c r="L6149" s="10">
        <v>0.1594912578860575</v>
      </c>
      <c r="M6149" s="10">
        <v>1132.7368222599675</v>
      </c>
      <c r="N6149" s="10">
        <v>0.29044393901953169</v>
      </c>
      <c r="O6149" s="10">
        <v>7.5544774651651853E-2</v>
      </c>
      <c r="P6149" s="10">
        <v>6.6878306344651597E-2</v>
      </c>
      <c r="Q6149" s="10">
        <v>8.6664683070002465E-3</v>
      </c>
    </row>
    <row r="6150" spans="1:17" x14ac:dyDescent="0.2">
      <c r="A6150" s="9" t="str">
        <f t="shared" si="96"/>
        <v>201130EMACHEFE0</v>
      </c>
      <c r="B6150" s="10">
        <v>2011</v>
      </c>
      <c r="C6150" s="10" t="s">
        <v>4</v>
      </c>
      <c r="D6150" s="10" t="s">
        <v>98</v>
      </c>
      <c r="E6150" s="10">
        <v>0</v>
      </c>
      <c r="F6150" s="10">
        <v>17965183</v>
      </c>
      <c r="G6150" s="10">
        <v>3.7652875286199886E-2</v>
      </c>
      <c r="H6150" s="10">
        <v>0.68786507768943961</v>
      </c>
      <c r="I6150" s="10">
        <v>0.66196497970546697</v>
      </c>
      <c r="J6150" s="10">
        <v>0.30798817913516385</v>
      </c>
      <c r="K6150" s="10">
        <v>0.33308366522066601</v>
      </c>
      <c r="L6150" s="10">
        <v>2.8765807729317312E-2</v>
      </c>
      <c r="M6150" s="10">
        <v>2132.8124558269528</v>
      </c>
      <c r="N6150" s="10">
        <v>0.30415121253679489</v>
      </c>
      <c r="O6150" s="10">
        <v>0.19720095007882854</v>
      </c>
      <c r="P6150" s="10">
        <v>0.16604108716873464</v>
      </c>
      <c r="Q6150" s="10">
        <v>3.1159862910093882E-2</v>
      </c>
    </row>
    <row r="6151" spans="1:17" x14ac:dyDescent="0.2">
      <c r="A6151" s="9" t="str">
        <f t="shared" si="96"/>
        <v>201130EMACONJU0</v>
      </c>
      <c r="B6151" s="10">
        <v>2011</v>
      </c>
      <c r="C6151" s="10" t="s">
        <v>4</v>
      </c>
      <c r="D6151" s="10" t="s">
        <v>100</v>
      </c>
      <c r="E6151" s="10">
        <v>0</v>
      </c>
      <c r="F6151" s="10">
        <v>10371042</v>
      </c>
      <c r="G6151" s="10">
        <v>5.8005660499443619E-2</v>
      </c>
      <c r="H6151" s="10">
        <v>0.60352325253335204</v>
      </c>
      <c r="I6151" s="10">
        <v>0.56851548764338244</v>
      </c>
      <c r="J6151" s="10">
        <v>0.38795889554781476</v>
      </c>
      <c r="K6151" s="10">
        <v>0.42061501631176501</v>
      </c>
      <c r="L6151" s="10">
        <v>3.3426631576653529E-2</v>
      </c>
      <c r="M6151" s="10">
        <v>1669.5103384484757</v>
      </c>
      <c r="N6151" s="10">
        <v>0.24306432849674986</v>
      </c>
      <c r="O6151" s="10">
        <v>0.14452829365620889</v>
      </c>
      <c r="P6151" s="10">
        <v>0.12195897554479844</v>
      </c>
      <c r="Q6151" s="10">
        <v>2.2569318111410438E-2</v>
      </c>
    </row>
    <row r="6152" spans="1:17" x14ac:dyDescent="0.2">
      <c r="A6152" s="9" t="str">
        <f t="shared" si="96"/>
        <v>201130EMAFILHO0</v>
      </c>
      <c r="B6152" s="10">
        <v>2011</v>
      </c>
      <c r="C6152" s="10" t="s">
        <v>4</v>
      </c>
      <c r="D6152" s="10" t="s">
        <v>102</v>
      </c>
      <c r="E6152" s="10">
        <v>0</v>
      </c>
      <c r="F6152" s="10">
        <v>2444723</v>
      </c>
      <c r="G6152" s="10">
        <v>8.2333276687270612E-2</v>
      </c>
      <c r="H6152" s="10">
        <v>0.80635106717611771</v>
      </c>
      <c r="I6152" s="10">
        <v>0.73996154165523043</v>
      </c>
      <c r="J6152" s="10">
        <v>0.18613847049338514</v>
      </c>
      <c r="K6152" s="10">
        <v>0.24684596168972928</v>
      </c>
      <c r="L6152" s="10">
        <v>6.8685082113597334E-2</v>
      </c>
      <c r="M6152" s="10">
        <v>1519.4872046192224</v>
      </c>
      <c r="N6152" s="10">
        <v>0.32127877665004956</v>
      </c>
      <c r="O6152" s="10">
        <v>0.14140890249403773</v>
      </c>
      <c r="P6152" s="10">
        <v>0.12686492013888603</v>
      </c>
      <c r="Q6152" s="10">
        <v>1.4543982355151695E-2</v>
      </c>
    </row>
    <row r="6153" spans="1:17" x14ac:dyDescent="0.2">
      <c r="A6153" s="9" t="str">
        <f t="shared" si="96"/>
        <v>201130EMAOUTRO0</v>
      </c>
      <c r="B6153" s="10">
        <v>2011</v>
      </c>
      <c r="C6153" s="10" t="s">
        <v>4</v>
      </c>
      <c r="D6153" s="10" t="s">
        <v>104</v>
      </c>
      <c r="E6153" s="10">
        <v>0</v>
      </c>
      <c r="F6153" s="10">
        <v>1911949</v>
      </c>
      <c r="G6153" s="10">
        <v>5.8222195305063458E-2</v>
      </c>
      <c r="H6153" s="10">
        <v>0.45770729240162789</v>
      </c>
      <c r="I6153" s="10">
        <v>0.43105856903086848</v>
      </c>
      <c r="J6153" s="10">
        <v>0.53330763529780345</v>
      </c>
      <c r="K6153" s="10">
        <v>0.55820108172341421</v>
      </c>
      <c r="L6153" s="10">
        <v>3.3658847594784172E-2</v>
      </c>
      <c r="M6153" s="10">
        <v>1240.417337880624</v>
      </c>
      <c r="N6153" s="10">
        <v>0.17278949113115191</v>
      </c>
      <c r="O6153" s="10">
        <v>8.7370892289226412E-2</v>
      </c>
      <c r="P6153" s="10">
        <v>7.7785382831233971E-2</v>
      </c>
      <c r="Q6153" s="10">
        <v>9.5855094579924364E-3</v>
      </c>
    </row>
    <row r="6154" spans="1:17" x14ac:dyDescent="0.2">
      <c r="A6154" s="9" t="str">
        <f t="shared" si="96"/>
        <v>201115A17CHEFE15</v>
      </c>
      <c r="B6154" s="10">
        <v>2011</v>
      </c>
      <c r="C6154" s="10" t="s">
        <v>0</v>
      </c>
      <c r="D6154" s="10" t="s">
        <v>98</v>
      </c>
      <c r="E6154" s="10">
        <v>15</v>
      </c>
      <c r="F6154" s="10">
        <v>2991</v>
      </c>
      <c r="G6154" s="10">
        <v>0</v>
      </c>
      <c r="H6154" s="10">
        <v>0.3126044801069876</v>
      </c>
      <c r="I6154" s="10">
        <v>0.3126044801069876</v>
      </c>
      <c r="J6154" s="10">
        <v>0.31227014376462719</v>
      </c>
      <c r="K6154" s="10">
        <v>0.31227014376462719</v>
      </c>
      <c r="L6154" s="10">
        <v>0.43764627214978269</v>
      </c>
      <c r="M6154" s="10">
        <v>808</v>
      </c>
      <c r="N6154" s="10">
        <v>0.18756268806419257</v>
      </c>
      <c r="O6154" s="10">
        <v>0.12504179204279506</v>
      </c>
      <c r="P6154" s="10">
        <v>0.12504179204279506</v>
      </c>
      <c r="Q6154" s="10">
        <v>0</v>
      </c>
    </row>
    <row r="6155" spans="1:17" x14ac:dyDescent="0.2">
      <c r="A6155" s="9" t="str">
        <f t="shared" si="96"/>
        <v>201115A17CONJU15</v>
      </c>
      <c r="B6155" s="10">
        <v>2011</v>
      </c>
      <c r="C6155" s="10" t="s">
        <v>0</v>
      </c>
      <c r="D6155" s="10" t="s">
        <v>100</v>
      </c>
      <c r="E6155" s="10">
        <v>15</v>
      </c>
      <c r="F6155" s="10">
        <v>3553</v>
      </c>
      <c r="G6155" s="10">
        <v>0</v>
      </c>
      <c r="H6155" s="10">
        <v>0.21052631578947367</v>
      </c>
      <c r="I6155" s="10">
        <v>0.21052631578947367</v>
      </c>
      <c r="J6155" s="10">
        <v>0.47368421052631576</v>
      </c>
      <c r="K6155" s="10">
        <v>0.47368421052631576</v>
      </c>
      <c r="L6155" s="10">
        <v>0.42105263157894735</v>
      </c>
      <c r="M6155" s="10">
        <v>435</v>
      </c>
      <c r="N6155" s="10">
        <v>0.21052631578947367</v>
      </c>
      <c r="O6155" s="10">
        <v>0.15789473684210525</v>
      </c>
      <c r="P6155" s="10">
        <v>0.15789473684210525</v>
      </c>
      <c r="Q6155" s="10">
        <v>0</v>
      </c>
    </row>
    <row r="6156" spans="1:17" x14ac:dyDescent="0.2">
      <c r="A6156" s="9" t="str">
        <f t="shared" si="96"/>
        <v>201115A17FILHO15</v>
      </c>
      <c r="B6156" s="10">
        <v>2011</v>
      </c>
      <c r="C6156" s="10" t="s">
        <v>0</v>
      </c>
      <c r="D6156" s="10" t="s">
        <v>102</v>
      </c>
      <c r="E6156" s="10">
        <v>15</v>
      </c>
      <c r="F6156" s="10">
        <v>92544</v>
      </c>
      <c r="G6156" s="10">
        <v>0.35387526740167846</v>
      </c>
      <c r="H6156" s="10">
        <v>0.13133212309820194</v>
      </c>
      <c r="I6156" s="10">
        <v>8.4856932918395578E-2</v>
      </c>
      <c r="J6156" s="10">
        <v>5.6546075380359613E-2</v>
      </c>
      <c r="K6156" s="10">
        <v>6.2608056708160442E-2</v>
      </c>
      <c r="L6156" s="10">
        <v>0.91921680497925307</v>
      </c>
      <c r="M6156" s="10">
        <v>303.7582833289851</v>
      </c>
      <c r="N6156" s="10">
        <v>5.6578492392807746E-2</v>
      </c>
      <c r="O6156" s="10">
        <v>6.06198132780083E-3</v>
      </c>
      <c r="P6156" s="10">
        <v>6.06198132780083E-3</v>
      </c>
      <c r="Q6156" s="10">
        <v>0</v>
      </c>
    </row>
    <row r="6157" spans="1:17" x14ac:dyDescent="0.2">
      <c r="A6157" s="9" t="str">
        <f t="shared" si="96"/>
        <v>201115A17OUTRO15</v>
      </c>
      <c r="B6157" s="10">
        <v>2011</v>
      </c>
      <c r="C6157" s="10" t="s">
        <v>0</v>
      </c>
      <c r="D6157" s="10" t="s">
        <v>104</v>
      </c>
      <c r="E6157" s="10">
        <v>15</v>
      </c>
      <c r="F6157" s="10">
        <v>22062</v>
      </c>
      <c r="G6157" s="10">
        <v>0.52380952380952384</v>
      </c>
      <c r="H6157" s="10">
        <v>0.17799836823497417</v>
      </c>
      <c r="I6157" s="10">
        <v>8.4761127730940078E-2</v>
      </c>
      <c r="J6157" s="10">
        <v>5.9332789411658052E-2</v>
      </c>
      <c r="K6157" s="10">
        <v>7.6285014957846065E-2</v>
      </c>
      <c r="L6157" s="10">
        <v>0.88981053394977794</v>
      </c>
      <c r="M6157" s="10">
        <v>320</v>
      </c>
      <c r="N6157" s="10">
        <v>1.6952225546188016E-2</v>
      </c>
      <c r="O6157" s="10">
        <v>0</v>
      </c>
      <c r="P6157" s="10">
        <v>0</v>
      </c>
      <c r="Q6157" s="10">
        <v>0</v>
      </c>
    </row>
    <row r="6158" spans="1:17" x14ac:dyDescent="0.2">
      <c r="A6158" s="9" t="str">
        <f t="shared" si="96"/>
        <v>201115A29CHEFE15</v>
      </c>
      <c r="B6158" s="10">
        <v>2011</v>
      </c>
      <c r="C6158" s="10" t="s">
        <v>3</v>
      </c>
      <c r="D6158" s="10" t="s">
        <v>98</v>
      </c>
      <c r="E6158" s="10">
        <v>15</v>
      </c>
      <c r="F6158" s="10">
        <v>97771</v>
      </c>
      <c r="G6158" s="10">
        <v>0.10979470942702482</v>
      </c>
      <c r="H6158" s="10">
        <v>0.80113735156641541</v>
      </c>
      <c r="I6158" s="10">
        <v>0.71317670884004458</v>
      </c>
      <c r="J6158" s="10">
        <v>0.15106728989168566</v>
      </c>
      <c r="K6158" s="10">
        <v>0.21417393705700055</v>
      </c>
      <c r="L6158" s="10">
        <v>0.16632743860653978</v>
      </c>
      <c r="M6158" s="10">
        <v>955.01287364429948</v>
      </c>
      <c r="N6158" s="10">
        <v>0.32627288314835157</v>
      </c>
      <c r="O6158" s="10">
        <v>0.17082661683624753</v>
      </c>
      <c r="P6158" s="10">
        <v>0.16698666283355751</v>
      </c>
      <c r="Q6158" s="10">
        <v>3.8399540026900214E-3</v>
      </c>
    </row>
    <row r="6159" spans="1:17" x14ac:dyDescent="0.2">
      <c r="A6159" s="9" t="str">
        <f t="shared" si="96"/>
        <v>201115A29CONJU15</v>
      </c>
      <c r="B6159" s="10">
        <v>2011</v>
      </c>
      <c r="C6159" s="10" t="s">
        <v>3</v>
      </c>
      <c r="D6159" s="10" t="s">
        <v>100</v>
      </c>
      <c r="E6159" s="10">
        <v>15</v>
      </c>
      <c r="F6159" s="10">
        <v>81893</v>
      </c>
      <c r="G6159" s="10">
        <v>0.15674325860494587</v>
      </c>
      <c r="H6159" s="10">
        <v>0.65525747011344071</v>
      </c>
      <c r="I6159" s="10">
        <v>0.5525502790226271</v>
      </c>
      <c r="J6159" s="10">
        <v>0.28538458720525561</v>
      </c>
      <c r="K6159" s="10">
        <v>0.36070237993479298</v>
      </c>
      <c r="L6159" s="10">
        <v>0.15296789713406519</v>
      </c>
      <c r="M6159" s="10">
        <v>818.13827307217628</v>
      </c>
      <c r="N6159" s="10">
        <v>0.29225941167132724</v>
      </c>
      <c r="O6159" s="10">
        <v>0.12330724237724836</v>
      </c>
      <c r="P6159" s="10">
        <v>0.11874030747438731</v>
      </c>
      <c r="Q6159" s="10">
        <v>4.5669349028610506E-3</v>
      </c>
    </row>
    <row r="6160" spans="1:17" x14ac:dyDescent="0.2">
      <c r="A6160" s="9" t="str">
        <f t="shared" si="96"/>
        <v>201115A29FILHO15</v>
      </c>
      <c r="B6160" s="10">
        <v>2011</v>
      </c>
      <c r="C6160" s="10" t="s">
        <v>3</v>
      </c>
      <c r="D6160" s="10" t="s">
        <v>102</v>
      </c>
      <c r="E6160" s="10">
        <v>15</v>
      </c>
      <c r="F6160" s="10">
        <v>307913</v>
      </c>
      <c r="G6160" s="10">
        <v>0.24127363055681011</v>
      </c>
      <c r="H6160" s="10">
        <v>0.50335646757363284</v>
      </c>
      <c r="I6160" s="10">
        <v>0.38190982517789118</v>
      </c>
      <c r="J6160" s="10">
        <v>9.9560590166702934E-2</v>
      </c>
      <c r="K6160" s="10">
        <v>0.16817737477794054</v>
      </c>
      <c r="L6160" s="10">
        <v>0.55920990669442339</v>
      </c>
      <c r="M6160" s="10">
        <v>801.19093664309423</v>
      </c>
      <c r="N6160" s="10">
        <v>0.18785584917685236</v>
      </c>
      <c r="O6160" s="10">
        <v>7.1730739841125837E-2</v>
      </c>
      <c r="P6160" s="10">
        <v>6.9909832574080039E-2</v>
      </c>
      <c r="Q6160" s="10">
        <v>1.8209072670458055E-3</v>
      </c>
    </row>
    <row r="6161" spans="1:17" x14ac:dyDescent="0.2">
      <c r="A6161" s="9" t="str">
        <f t="shared" si="96"/>
        <v>201115A29OUTRO15</v>
      </c>
      <c r="B6161" s="10">
        <v>2011</v>
      </c>
      <c r="C6161" s="10" t="s">
        <v>3</v>
      </c>
      <c r="D6161" s="10" t="s">
        <v>104</v>
      </c>
      <c r="E6161" s="10">
        <v>15</v>
      </c>
      <c r="F6161" s="10">
        <v>90304</v>
      </c>
      <c r="G6161" s="10">
        <v>0.25682059392753837</v>
      </c>
      <c r="H6161" s="10">
        <v>0.53212482282069451</v>
      </c>
      <c r="I6161" s="10">
        <v>0.39546420978029767</v>
      </c>
      <c r="J6161" s="10">
        <v>0.14283974131821403</v>
      </c>
      <c r="K6161" s="10">
        <v>0.22565999291282779</v>
      </c>
      <c r="L6161" s="10">
        <v>0.49069808646350105</v>
      </c>
      <c r="M6161" s="10">
        <v>706.95833839795796</v>
      </c>
      <c r="N6161" s="10">
        <v>0.16979314316087882</v>
      </c>
      <c r="O6161" s="10">
        <v>6.0052710843373491E-2</v>
      </c>
      <c r="P6161" s="10">
        <v>6.0052710843373491E-2</v>
      </c>
      <c r="Q6161" s="10">
        <v>0</v>
      </c>
    </row>
    <row r="6162" spans="1:17" x14ac:dyDescent="0.2">
      <c r="A6162" s="9" t="str">
        <f t="shared" si="96"/>
        <v>201118A24CHEFE15</v>
      </c>
      <c r="B6162" s="10">
        <v>2011</v>
      </c>
      <c r="C6162" s="10" t="s">
        <v>1</v>
      </c>
      <c r="D6162" s="10" t="s">
        <v>98</v>
      </c>
      <c r="E6162" s="10">
        <v>15</v>
      </c>
      <c r="F6162" s="10">
        <v>35334</v>
      </c>
      <c r="G6162" s="10">
        <v>0.16221491307333646</v>
      </c>
      <c r="H6162" s="10">
        <v>0.78301352804664059</v>
      </c>
      <c r="I6162" s="10">
        <v>0.6559970566593083</v>
      </c>
      <c r="J6162" s="10">
        <v>0.14289353031074886</v>
      </c>
      <c r="K6162" s="10">
        <v>0.22227882492783155</v>
      </c>
      <c r="L6162" s="10">
        <v>0.19576045734986133</v>
      </c>
      <c r="M6162" s="10">
        <v>719.53983994432849</v>
      </c>
      <c r="N6162" s="10">
        <v>0.3068149657553631</v>
      </c>
      <c r="O6162" s="10">
        <v>0.15342163355408389</v>
      </c>
      <c r="P6162" s="10">
        <v>0.15342163355408389</v>
      </c>
      <c r="Q6162" s="10">
        <v>0</v>
      </c>
    </row>
    <row r="6163" spans="1:17" x14ac:dyDescent="0.2">
      <c r="A6163" s="9" t="str">
        <f t="shared" si="96"/>
        <v>201118A24CONJU15</v>
      </c>
      <c r="B6163" s="10">
        <v>2011</v>
      </c>
      <c r="C6163" s="10" t="s">
        <v>1</v>
      </c>
      <c r="D6163" s="10" t="s">
        <v>100</v>
      </c>
      <c r="E6163" s="10">
        <v>15</v>
      </c>
      <c r="F6163" s="10">
        <v>30474</v>
      </c>
      <c r="G6163" s="10">
        <v>0.22674386545354289</v>
      </c>
      <c r="H6163" s="10">
        <v>0.5950974601299468</v>
      </c>
      <c r="I6163" s="10">
        <v>0.46016276169849707</v>
      </c>
      <c r="J6163" s="10">
        <v>0.35581151145238565</v>
      </c>
      <c r="K6163" s="10">
        <v>0.44782437487694426</v>
      </c>
      <c r="L6163" s="10">
        <v>0.1472402703944346</v>
      </c>
      <c r="M6163" s="10">
        <v>634.65484650890176</v>
      </c>
      <c r="N6163" s="10">
        <v>0.22701319157314431</v>
      </c>
      <c r="O6163" s="10">
        <v>6.1363785522084401E-2</v>
      </c>
      <c r="P6163" s="10">
        <v>6.1363785522084401E-2</v>
      </c>
      <c r="Q6163" s="10">
        <v>0</v>
      </c>
    </row>
    <row r="6164" spans="1:17" x14ac:dyDescent="0.2">
      <c r="A6164" s="9" t="str">
        <f t="shared" si="96"/>
        <v>201118A24FILHO15</v>
      </c>
      <c r="B6164" s="10">
        <v>2011</v>
      </c>
      <c r="C6164" s="10" t="s">
        <v>1</v>
      </c>
      <c r="D6164" s="10" t="s">
        <v>102</v>
      </c>
      <c r="E6164" s="10">
        <v>15</v>
      </c>
      <c r="F6164" s="10">
        <v>149186</v>
      </c>
      <c r="G6164" s="10">
        <v>0.27545215538733514</v>
      </c>
      <c r="H6164" s="10">
        <v>0.59150322416312517</v>
      </c>
      <c r="I6164" s="10">
        <v>0.42857238614883436</v>
      </c>
      <c r="J6164" s="10">
        <v>0.12028608582574772</v>
      </c>
      <c r="K6164" s="10">
        <v>0.20802220047457537</v>
      </c>
      <c r="L6164" s="10">
        <v>0.5</v>
      </c>
      <c r="M6164" s="10">
        <v>695.37804324569652</v>
      </c>
      <c r="N6164" s="10">
        <v>0.21582695185873732</v>
      </c>
      <c r="O6164" s="10">
        <v>8.2805924871979006E-2</v>
      </c>
      <c r="P6164" s="10">
        <v>8.0302552366123256E-2</v>
      </c>
      <c r="Q6164" s="10">
        <v>2.5033725058557438E-3</v>
      </c>
    </row>
    <row r="6165" spans="1:17" x14ac:dyDescent="0.2">
      <c r="A6165" s="9" t="str">
        <f t="shared" si="96"/>
        <v>201118A24OUTRO15</v>
      </c>
      <c r="B6165" s="10">
        <v>2011</v>
      </c>
      <c r="C6165" s="10" t="s">
        <v>1</v>
      </c>
      <c r="D6165" s="10" t="s">
        <v>104</v>
      </c>
      <c r="E6165" s="10">
        <v>15</v>
      </c>
      <c r="F6165" s="10">
        <v>47301</v>
      </c>
      <c r="G6165" s="10">
        <v>0.29932690558486447</v>
      </c>
      <c r="H6165" s="10">
        <v>0.58106593940931484</v>
      </c>
      <c r="I6165" s="10">
        <v>0.40713726982516224</v>
      </c>
      <c r="J6165" s="10">
        <v>0.16202617280818588</v>
      </c>
      <c r="K6165" s="10">
        <v>0.27665377053339252</v>
      </c>
      <c r="L6165" s="10">
        <v>0.44271791294052981</v>
      </c>
      <c r="M6165" s="10">
        <v>618.61448467966579</v>
      </c>
      <c r="N6165" s="10">
        <v>0.18578888395594173</v>
      </c>
      <c r="O6165" s="10">
        <v>6.3254476649542299E-2</v>
      </c>
      <c r="P6165" s="10">
        <v>6.3254476649542299E-2</v>
      </c>
      <c r="Q6165" s="10">
        <v>0</v>
      </c>
    </row>
    <row r="6166" spans="1:17" x14ac:dyDescent="0.2">
      <c r="A6166" s="9" t="str">
        <f t="shared" si="96"/>
        <v>201125A29CHEFE15</v>
      </c>
      <c r="B6166" s="10">
        <v>2011</v>
      </c>
      <c r="C6166" s="10" t="s">
        <v>2</v>
      </c>
      <c r="D6166" s="10" t="s">
        <v>98</v>
      </c>
      <c r="E6166" s="10">
        <v>15</v>
      </c>
      <c r="F6166" s="10">
        <v>59446</v>
      </c>
      <c r="G6166" s="10">
        <v>8.2693158508627282E-2</v>
      </c>
      <c r="H6166" s="10">
        <v>0.83649026006796079</v>
      </c>
      <c r="I6166" s="10">
        <v>0.76731823840123814</v>
      </c>
      <c r="J6166" s="10">
        <v>0.147814823537328</v>
      </c>
      <c r="K6166" s="10">
        <v>0.20442081889445884</v>
      </c>
      <c r="L6166" s="10">
        <v>0.13518150926891634</v>
      </c>
      <c r="M6166" s="10">
        <v>1080.8419501801945</v>
      </c>
      <c r="N6166" s="10">
        <v>0.3449349945828819</v>
      </c>
      <c r="O6166" s="10">
        <v>0.18355566088840736</v>
      </c>
      <c r="P6166" s="10">
        <v>0.17722440411700974</v>
      </c>
      <c r="Q6166" s="10">
        <v>6.3312567713976163E-3</v>
      </c>
    </row>
    <row r="6167" spans="1:17" x14ac:dyDescent="0.2">
      <c r="A6167" s="9" t="str">
        <f t="shared" si="96"/>
        <v>201125A29CONJU15</v>
      </c>
      <c r="B6167" s="10">
        <v>2011</v>
      </c>
      <c r="C6167" s="10" t="s">
        <v>2</v>
      </c>
      <c r="D6167" s="10" t="s">
        <v>100</v>
      </c>
      <c r="E6167" s="10">
        <v>15</v>
      </c>
      <c r="F6167" s="10">
        <v>47866</v>
      </c>
      <c r="G6167" s="10">
        <v>0.12361262867329921</v>
      </c>
      <c r="H6167" s="10">
        <v>0.7265700079388292</v>
      </c>
      <c r="I6167" s="10">
        <v>0.63675677934233066</v>
      </c>
      <c r="J6167" s="10">
        <v>0.22657000793882923</v>
      </c>
      <c r="K6167" s="10">
        <v>0.29684953829440519</v>
      </c>
      <c r="L6167" s="10">
        <v>0.13671499603058537</v>
      </c>
      <c r="M6167" s="10">
        <v>913.20768470892801</v>
      </c>
      <c r="N6167" s="10">
        <v>0.33986545773618015</v>
      </c>
      <c r="O6167" s="10">
        <v>0.16017632557556513</v>
      </c>
      <c r="P6167" s="10">
        <v>0.15236284627919608</v>
      </c>
      <c r="Q6167" s="10">
        <v>7.8134792963690299E-3</v>
      </c>
    </row>
    <row r="6168" spans="1:17" x14ac:dyDescent="0.2">
      <c r="A6168" s="9" t="str">
        <f t="shared" si="96"/>
        <v>201125A29FILHO15</v>
      </c>
      <c r="B6168" s="10">
        <v>2011</v>
      </c>
      <c r="C6168" s="10" t="s">
        <v>2</v>
      </c>
      <c r="D6168" s="10" t="s">
        <v>102</v>
      </c>
      <c r="E6168" s="10">
        <v>15</v>
      </c>
      <c r="F6168" s="10">
        <v>66183</v>
      </c>
      <c r="G6168" s="10">
        <v>0.16095764947245017</v>
      </c>
      <c r="H6168" s="10">
        <v>0.82486439115785015</v>
      </c>
      <c r="I6168" s="10">
        <v>0.69209615762355892</v>
      </c>
      <c r="J6168" s="10">
        <v>0.11298974056781953</v>
      </c>
      <c r="K6168" s="10">
        <v>0.22597948113563907</v>
      </c>
      <c r="L6168" s="10">
        <v>0.1892782134384963</v>
      </c>
      <c r="M6168" s="10">
        <v>1050.3558211256745</v>
      </c>
      <c r="N6168" s="10">
        <v>0.30879144190557001</v>
      </c>
      <c r="O6168" s="10">
        <v>0.13881144311776472</v>
      </c>
      <c r="P6168" s="10">
        <v>0.13597793805685193</v>
      </c>
      <c r="Q6168" s="10">
        <v>2.8335050609127827E-3</v>
      </c>
    </row>
    <row r="6169" spans="1:17" x14ac:dyDescent="0.2">
      <c r="A6169" s="9" t="str">
        <f t="shared" si="96"/>
        <v>201125A29OUTRO15</v>
      </c>
      <c r="B6169" s="10">
        <v>2011</v>
      </c>
      <c r="C6169" s="10" t="s">
        <v>2</v>
      </c>
      <c r="D6169" s="10" t="s">
        <v>104</v>
      </c>
      <c r="E6169" s="10">
        <v>15</v>
      </c>
      <c r="F6169" s="10">
        <v>20941</v>
      </c>
      <c r="G6169" s="10">
        <v>0.12361035995432967</v>
      </c>
      <c r="H6169" s="10">
        <v>0.79466119096509236</v>
      </c>
      <c r="I6169" s="10">
        <v>0.69643283510816101</v>
      </c>
      <c r="J6169" s="10">
        <v>0.18747910797001099</v>
      </c>
      <c r="K6169" s="10">
        <v>0.26784776276204575</v>
      </c>
      <c r="L6169" s="10">
        <v>0.17859701064896613</v>
      </c>
      <c r="M6169" s="10">
        <v>867.75627692764817</v>
      </c>
      <c r="N6169" s="10">
        <v>0.29468506757079416</v>
      </c>
      <c r="O6169" s="10">
        <v>0.116088056921828</v>
      </c>
      <c r="P6169" s="10">
        <v>0.116088056921828</v>
      </c>
      <c r="Q6169" s="10">
        <v>0</v>
      </c>
    </row>
    <row r="6170" spans="1:17" x14ac:dyDescent="0.2">
      <c r="A6170" s="9" t="str">
        <f t="shared" si="96"/>
        <v>201130EMACHEFE15</v>
      </c>
      <c r="B6170" s="10">
        <v>2011</v>
      </c>
      <c r="C6170" s="10" t="s">
        <v>4</v>
      </c>
      <c r="D6170" s="10" t="s">
        <v>98</v>
      </c>
      <c r="E6170" s="10">
        <v>15</v>
      </c>
      <c r="F6170" s="10">
        <v>530026</v>
      </c>
      <c r="G6170" s="10">
        <v>4.9331868936481789E-2</v>
      </c>
      <c r="H6170" s="10">
        <v>0.70087882481236774</v>
      </c>
      <c r="I6170" s="10">
        <v>0.66630316248636856</v>
      </c>
      <c r="J6170" s="10">
        <v>0.29312524291261183</v>
      </c>
      <c r="K6170" s="10">
        <v>0.32699527947685586</v>
      </c>
      <c r="L6170" s="10">
        <v>3.5630327568836245E-2</v>
      </c>
      <c r="M6170" s="10">
        <v>1475.4047181427757</v>
      </c>
      <c r="N6170" s="10">
        <v>0.34804928519103107</v>
      </c>
      <c r="O6170" s="10">
        <v>0.25415367071209022</v>
      </c>
      <c r="P6170" s="10">
        <v>0.2343878622189664</v>
      </c>
      <c r="Q6170" s="10">
        <v>1.9765808493123788E-2</v>
      </c>
    </row>
    <row r="6171" spans="1:17" x14ac:dyDescent="0.2">
      <c r="A6171" s="9" t="str">
        <f t="shared" si="96"/>
        <v>201130EMACONJU15</v>
      </c>
      <c r="B6171" s="10">
        <v>2011</v>
      </c>
      <c r="C6171" s="10" t="s">
        <v>4</v>
      </c>
      <c r="D6171" s="10" t="s">
        <v>100</v>
      </c>
      <c r="E6171" s="10">
        <v>15</v>
      </c>
      <c r="F6171" s="10">
        <v>320064</v>
      </c>
      <c r="G6171" s="10">
        <v>7.6445779981837117E-2</v>
      </c>
      <c r="H6171" s="10">
        <v>0.65711545190961806</v>
      </c>
      <c r="I6171" s="10">
        <v>0.60688174865026989</v>
      </c>
      <c r="J6171" s="10">
        <v>0.3335364177164567</v>
      </c>
      <c r="K6171" s="10">
        <v>0.37968343831233753</v>
      </c>
      <c r="L6171" s="10">
        <v>4.6725029994001202E-2</v>
      </c>
      <c r="M6171" s="10">
        <v>1300.808301972859</v>
      </c>
      <c r="N6171" s="10">
        <v>0.29647065447572812</v>
      </c>
      <c r="O6171" s="10">
        <v>0.2064149444307159</v>
      </c>
      <c r="P6171" s="10">
        <v>0.18886987747543721</v>
      </c>
      <c r="Q6171" s="10">
        <v>1.7545066955278691E-2</v>
      </c>
    </row>
    <row r="6172" spans="1:17" x14ac:dyDescent="0.2">
      <c r="A6172" s="9" t="str">
        <f t="shared" si="96"/>
        <v>201130EMAFILHO15</v>
      </c>
      <c r="B6172" s="10">
        <v>2011</v>
      </c>
      <c r="C6172" s="10" t="s">
        <v>4</v>
      </c>
      <c r="D6172" s="10" t="s">
        <v>102</v>
      </c>
      <c r="E6172" s="10">
        <v>15</v>
      </c>
      <c r="F6172" s="10">
        <v>96089</v>
      </c>
      <c r="G6172" s="10">
        <v>0.13941466927270857</v>
      </c>
      <c r="H6172" s="10">
        <v>0.80933301418476622</v>
      </c>
      <c r="I6172" s="10">
        <v>0.69650011968071268</v>
      </c>
      <c r="J6172" s="10">
        <v>0.18093642352402461</v>
      </c>
      <c r="K6172" s="10">
        <v>0.28210305029712041</v>
      </c>
      <c r="L6172" s="10">
        <v>8.367242868590577E-2</v>
      </c>
      <c r="M6172" s="10">
        <v>1042.4116301367558</v>
      </c>
      <c r="N6172" s="10">
        <v>0.3457033902732069</v>
      </c>
      <c r="O6172" s="10">
        <v>0.17185394138849711</v>
      </c>
      <c r="P6172" s="10">
        <v>0.15427049051872746</v>
      </c>
      <c r="Q6172" s="10">
        <v>1.7583450869769628E-2</v>
      </c>
    </row>
    <row r="6173" spans="1:17" x14ac:dyDescent="0.2">
      <c r="A6173" s="9" t="str">
        <f t="shared" si="96"/>
        <v>201130EMAOUTRO15</v>
      </c>
      <c r="B6173" s="10">
        <v>2011</v>
      </c>
      <c r="C6173" s="10" t="s">
        <v>4</v>
      </c>
      <c r="D6173" s="10" t="s">
        <v>104</v>
      </c>
      <c r="E6173" s="10">
        <v>15</v>
      </c>
      <c r="F6173" s="10">
        <v>80209</v>
      </c>
      <c r="G6173" s="10">
        <v>8.4436731880096039E-2</v>
      </c>
      <c r="H6173" s="10">
        <v>0.52446732910271909</v>
      </c>
      <c r="I6173" s="10">
        <v>0.48018302185540274</v>
      </c>
      <c r="J6173" s="10">
        <v>0.46154421573638871</v>
      </c>
      <c r="K6173" s="10">
        <v>0.50116570459674104</v>
      </c>
      <c r="L6173" s="10">
        <v>3.4971137902230422E-2</v>
      </c>
      <c r="M6173" s="10">
        <v>938.45150205077039</v>
      </c>
      <c r="N6173" s="10">
        <v>0.21212083432033813</v>
      </c>
      <c r="O6173" s="10">
        <v>0.13285292174194915</v>
      </c>
      <c r="P6173" s="10">
        <v>0.12585869416150308</v>
      </c>
      <c r="Q6173" s="10">
        <v>6.9942275804460849E-3</v>
      </c>
    </row>
    <row r="6174" spans="1:17" x14ac:dyDescent="0.2">
      <c r="A6174" s="9" t="str">
        <f t="shared" si="96"/>
        <v>201115A17CHEFE23</v>
      </c>
      <c r="B6174" s="10">
        <v>2011</v>
      </c>
      <c r="C6174" s="10" t="s">
        <v>0</v>
      </c>
      <c r="D6174" s="10" t="s">
        <v>98</v>
      </c>
      <c r="E6174" s="10">
        <v>23</v>
      </c>
      <c r="F6174" s="10">
        <v>5732</v>
      </c>
      <c r="G6174" s="10">
        <v>0.3996860282574568</v>
      </c>
      <c r="H6174" s="10">
        <v>0.55565247732030709</v>
      </c>
      <c r="I6174" s="10">
        <v>0.33356594556873692</v>
      </c>
      <c r="J6174" s="10">
        <v>5.5652477320307051E-2</v>
      </c>
      <c r="K6174" s="10">
        <v>0.22226099092812282</v>
      </c>
      <c r="L6174" s="10">
        <v>0.55547801814375442</v>
      </c>
      <c r="M6174" s="10">
        <v>413.19560669456069</v>
      </c>
      <c r="N6174" s="10">
        <v>0.16678297278436846</v>
      </c>
      <c r="O6174" s="10">
        <v>0.1113049546406141</v>
      </c>
      <c r="P6174" s="10">
        <v>0.1113049546406141</v>
      </c>
      <c r="Q6174" s="10">
        <v>0</v>
      </c>
    </row>
    <row r="6175" spans="1:17" x14ac:dyDescent="0.2">
      <c r="A6175" s="9" t="str">
        <f t="shared" si="96"/>
        <v>201115A17CONJU23</v>
      </c>
      <c r="B6175" s="10">
        <v>2011</v>
      </c>
      <c r="C6175" s="10" t="s">
        <v>0</v>
      </c>
      <c r="D6175" s="10" t="s">
        <v>100</v>
      </c>
      <c r="E6175" s="10">
        <v>23</v>
      </c>
      <c r="F6175" s="10">
        <v>7961</v>
      </c>
      <c r="G6175" s="10">
        <v>0.33333333333333331</v>
      </c>
      <c r="H6175" s="10">
        <v>0.24004522044969226</v>
      </c>
      <c r="I6175" s="10">
        <v>0.16003014696646151</v>
      </c>
      <c r="J6175" s="10">
        <v>0.51990955910061554</v>
      </c>
      <c r="K6175" s="10">
        <v>0.51990955910061554</v>
      </c>
      <c r="L6175" s="10">
        <v>0.36000502449441024</v>
      </c>
      <c r="M6175" s="10">
        <v>247.55886970172685</v>
      </c>
      <c r="N6175" s="10">
        <v>3.994473056148725E-2</v>
      </c>
      <c r="O6175" s="10">
        <v>0</v>
      </c>
      <c r="P6175" s="10">
        <v>0</v>
      </c>
      <c r="Q6175" s="10">
        <v>0</v>
      </c>
    </row>
    <row r="6176" spans="1:17" x14ac:dyDescent="0.2">
      <c r="A6176" s="9" t="str">
        <f t="shared" si="96"/>
        <v>201115A17FILHO23</v>
      </c>
      <c r="B6176" s="10">
        <v>2011</v>
      </c>
      <c r="C6176" s="10" t="s">
        <v>0</v>
      </c>
      <c r="D6176" s="10" t="s">
        <v>102</v>
      </c>
      <c r="E6176" s="10">
        <v>23</v>
      </c>
      <c r="F6176" s="10">
        <v>157284</v>
      </c>
      <c r="G6176" s="10">
        <v>0.23796881426915453</v>
      </c>
      <c r="H6176" s="10">
        <v>0.17003000940973018</v>
      </c>
      <c r="I6176" s="10">
        <v>0.1295681696803235</v>
      </c>
      <c r="J6176" s="10">
        <v>7.690547035934997E-2</v>
      </c>
      <c r="K6176" s="10">
        <v>8.297728948907708E-2</v>
      </c>
      <c r="L6176" s="10">
        <v>0.89070089773912164</v>
      </c>
      <c r="M6176" s="10">
        <v>283.49815987045486</v>
      </c>
      <c r="N6176" s="10">
        <v>6.0743623000432338E-2</v>
      </c>
      <c r="O6176" s="10">
        <v>1.8215457389181355E-2</v>
      </c>
      <c r="P6176" s="10">
        <v>1.8215457389181355E-2</v>
      </c>
      <c r="Q6176" s="10">
        <v>0</v>
      </c>
    </row>
    <row r="6177" spans="1:17" x14ac:dyDescent="0.2">
      <c r="A6177" s="9" t="str">
        <f t="shared" si="96"/>
        <v>201115A17OUTRO23</v>
      </c>
      <c r="B6177" s="10">
        <v>2011</v>
      </c>
      <c r="C6177" s="10" t="s">
        <v>0</v>
      </c>
      <c r="D6177" s="10" t="s">
        <v>104</v>
      </c>
      <c r="E6177" s="10">
        <v>23</v>
      </c>
      <c r="F6177" s="10">
        <v>28661</v>
      </c>
      <c r="G6177" s="10">
        <v>0.15986437272384779</v>
      </c>
      <c r="H6177" s="10">
        <v>0.2778339904399707</v>
      </c>
      <c r="I6177" s="10">
        <v>0.23341823383692126</v>
      </c>
      <c r="J6177" s="10">
        <v>0.1000662921740344</v>
      </c>
      <c r="K6177" s="10">
        <v>0.1000662921740344</v>
      </c>
      <c r="L6177" s="10">
        <v>0.81099752276612824</v>
      </c>
      <c r="M6177" s="10">
        <v>259.31270553064275</v>
      </c>
      <c r="N6177" s="10">
        <v>0.14451693939499669</v>
      </c>
      <c r="O6177" s="10">
        <v>5.554586371724643E-2</v>
      </c>
      <c r="P6177" s="10">
        <v>5.554586371724643E-2</v>
      </c>
      <c r="Q6177" s="10">
        <v>0</v>
      </c>
    </row>
    <row r="6178" spans="1:17" x14ac:dyDescent="0.2">
      <c r="A6178" s="9" t="str">
        <f t="shared" si="96"/>
        <v>201115A29CHEFE23</v>
      </c>
      <c r="B6178" s="10">
        <v>2011</v>
      </c>
      <c r="C6178" s="10" t="s">
        <v>3</v>
      </c>
      <c r="D6178" s="10" t="s">
        <v>98</v>
      </c>
      <c r="E6178" s="10">
        <v>23</v>
      </c>
      <c r="F6178" s="10">
        <v>197732</v>
      </c>
      <c r="G6178" s="10">
        <v>7.7790888936565827E-2</v>
      </c>
      <c r="H6178" s="10">
        <v>0.84860315983250056</v>
      </c>
      <c r="I6178" s="10">
        <v>0.78258956567475169</v>
      </c>
      <c r="J6178" s="10">
        <v>0.11597515829506605</v>
      </c>
      <c r="K6178" s="10">
        <v>0.17554568810308904</v>
      </c>
      <c r="L6178" s="10">
        <v>9.6620678494123355E-2</v>
      </c>
      <c r="M6178" s="10">
        <v>806.84824612485522</v>
      </c>
      <c r="N6178" s="10">
        <v>0.31500197875125574</v>
      </c>
      <c r="O6178" s="10">
        <v>0.10337706880980649</v>
      </c>
      <c r="P6178" s="10">
        <v>9.8531665093813101E-2</v>
      </c>
      <c r="Q6178" s="10">
        <v>4.8454037159933842E-3</v>
      </c>
    </row>
    <row r="6179" spans="1:17" x14ac:dyDescent="0.2">
      <c r="A6179" s="9" t="str">
        <f t="shared" si="96"/>
        <v>201115A29CONJU23</v>
      </c>
      <c r="B6179" s="10">
        <v>2011</v>
      </c>
      <c r="C6179" s="10" t="s">
        <v>3</v>
      </c>
      <c r="D6179" s="10" t="s">
        <v>100</v>
      </c>
      <c r="E6179" s="10">
        <v>23</v>
      </c>
      <c r="F6179" s="10">
        <v>176106</v>
      </c>
      <c r="G6179" s="10">
        <v>0.12756894511695641</v>
      </c>
      <c r="H6179" s="10">
        <v>0.62388561434590528</v>
      </c>
      <c r="I6179" s="10">
        <v>0.54429718465015386</v>
      </c>
      <c r="J6179" s="10">
        <v>0.33089162209124051</v>
      </c>
      <c r="K6179" s="10">
        <v>0.39962295435703499</v>
      </c>
      <c r="L6179" s="10">
        <v>9.9462823526739574E-2</v>
      </c>
      <c r="M6179" s="10">
        <v>679.51279098978398</v>
      </c>
      <c r="N6179" s="10">
        <v>0.2209877807358864</v>
      </c>
      <c r="O6179" s="10">
        <v>8.3344710674221223E-2</v>
      </c>
      <c r="P6179" s="10">
        <v>7.791203040025485E-2</v>
      </c>
      <c r="Q6179" s="10">
        <v>5.4326802739663683E-3</v>
      </c>
    </row>
    <row r="6180" spans="1:17" x14ac:dyDescent="0.2">
      <c r="A6180" s="9" t="str">
        <f t="shared" si="96"/>
        <v>201115A29FILHO23</v>
      </c>
      <c r="B6180" s="10">
        <v>2011</v>
      </c>
      <c r="C6180" s="10" t="s">
        <v>3</v>
      </c>
      <c r="D6180" s="10" t="s">
        <v>102</v>
      </c>
      <c r="E6180" s="10">
        <v>23</v>
      </c>
      <c r="F6180" s="10">
        <v>540965</v>
      </c>
      <c r="G6180" s="10">
        <v>0.13526990417985227</v>
      </c>
      <c r="H6180" s="10">
        <v>0.54383740168033057</v>
      </c>
      <c r="I6180" s="10">
        <v>0.47027256846561238</v>
      </c>
      <c r="J6180" s="10">
        <v>0.13419537308328636</v>
      </c>
      <c r="K6180" s="10">
        <v>0.18069560877321084</v>
      </c>
      <c r="L6180" s="10">
        <v>0.4949932065845295</v>
      </c>
      <c r="M6180" s="10">
        <v>666.53446637644856</v>
      </c>
      <c r="N6180" s="10">
        <v>0.18598800292070652</v>
      </c>
      <c r="O6180" s="10">
        <v>3.7664174207203791E-2</v>
      </c>
      <c r="P6180" s="10">
        <v>3.5900659007514352E-2</v>
      </c>
      <c r="Q6180" s="10">
        <v>1.7635151996894438E-3</v>
      </c>
    </row>
    <row r="6181" spans="1:17" x14ac:dyDescent="0.2">
      <c r="A6181" s="9" t="str">
        <f t="shared" si="96"/>
        <v>201115A29OUTRO23</v>
      </c>
      <c r="B6181" s="10">
        <v>2011</v>
      </c>
      <c r="C6181" s="10" t="s">
        <v>3</v>
      </c>
      <c r="D6181" s="10" t="s">
        <v>104</v>
      </c>
      <c r="E6181" s="10">
        <v>23</v>
      </c>
      <c r="F6181" s="10">
        <v>106683</v>
      </c>
      <c r="G6181" s="10">
        <v>0.1049839412709337</v>
      </c>
      <c r="H6181" s="10">
        <v>0.6537498945473974</v>
      </c>
      <c r="I6181" s="10">
        <v>0.58511665401235435</v>
      </c>
      <c r="J6181" s="10">
        <v>0.11045808610556508</v>
      </c>
      <c r="K6181" s="10">
        <v>0.15522623098338068</v>
      </c>
      <c r="L6181" s="10">
        <v>0.40893113242034812</v>
      </c>
      <c r="M6181" s="10">
        <v>632.11946408022357</v>
      </c>
      <c r="N6181" s="10">
        <v>0.22984917934441287</v>
      </c>
      <c r="O6181" s="10">
        <v>7.1642154795047014E-2</v>
      </c>
      <c r="P6181" s="10">
        <v>7.1642154795047014E-2</v>
      </c>
      <c r="Q6181" s="10">
        <v>0</v>
      </c>
    </row>
    <row r="6182" spans="1:17" x14ac:dyDescent="0.2">
      <c r="A6182" s="9" t="str">
        <f t="shared" si="96"/>
        <v>201118A24CHEFE23</v>
      </c>
      <c r="B6182" s="10">
        <v>2011</v>
      </c>
      <c r="C6182" s="10" t="s">
        <v>1</v>
      </c>
      <c r="D6182" s="10" t="s">
        <v>98</v>
      </c>
      <c r="E6182" s="10">
        <v>23</v>
      </c>
      <c r="F6182" s="10">
        <v>78329</v>
      </c>
      <c r="G6182" s="10">
        <v>0.12629875795117462</v>
      </c>
      <c r="H6182" s="10">
        <v>0.80482324554124274</v>
      </c>
      <c r="I6182" s="10">
        <v>0.70317506925915052</v>
      </c>
      <c r="J6182" s="10">
        <v>0.14232276679135442</v>
      </c>
      <c r="K6182" s="10">
        <v>0.23176601258793039</v>
      </c>
      <c r="L6182" s="10">
        <v>0.13416486869486396</v>
      </c>
      <c r="M6182" s="10">
        <v>651.34780771844748</v>
      </c>
      <c r="N6182" s="10">
        <v>0.30188437379823102</v>
      </c>
      <c r="O6182" s="10">
        <v>8.9719266760671712E-2</v>
      </c>
      <c r="P6182" s="10">
        <v>8.9719266760671712E-2</v>
      </c>
      <c r="Q6182" s="10">
        <v>0</v>
      </c>
    </row>
    <row r="6183" spans="1:17" x14ac:dyDescent="0.2">
      <c r="A6183" s="9" t="str">
        <f t="shared" si="96"/>
        <v>201118A24CONJU23</v>
      </c>
      <c r="B6183" s="10">
        <v>2011</v>
      </c>
      <c r="C6183" s="10" t="s">
        <v>1</v>
      </c>
      <c r="D6183" s="10" t="s">
        <v>100</v>
      </c>
      <c r="E6183" s="10">
        <v>23</v>
      </c>
      <c r="F6183" s="10">
        <v>73242</v>
      </c>
      <c r="G6183" s="10">
        <v>0.18986384266263237</v>
      </c>
      <c r="H6183" s="10">
        <v>0.59564184484312277</v>
      </c>
      <c r="I6183" s="10">
        <v>0.48255099533054807</v>
      </c>
      <c r="J6183" s="10">
        <v>0.34780590371644687</v>
      </c>
      <c r="K6183" s="10">
        <v>0.44783047977936158</v>
      </c>
      <c r="L6183" s="10">
        <v>0.11740531389093689</v>
      </c>
      <c r="M6183" s="10">
        <v>615.19808708065671</v>
      </c>
      <c r="N6183" s="10">
        <v>0.18770226537216828</v>
      </c>
      <c r="O6183" s="10">
        <v>5.2424441884701883E-2</v>
      </c>
      <c r="P6183" s="10">
        <v>5.2424441884701883E-2</v>
      </c>
      <c r="Q6183" s="10">
        <v>0</v>
      </c>
    </row>
    <row r="6184" spans="1:17" x14ac:dyDescent="0.2">
      <c r="A6184" s="9" t="str">
        <f t="shared" si="96"/>
        <v>201118A24FILHO23</v>
      </c>
      <c r="B6184" s="10">
        <v>2011</v>
      </c>
      <c r="C6184" s="10" t="s">
        <v>1</v>
      </c>
      <c r="D6184" s="10" t="s">
        <v>102</v>
      </c>
      <c r="E6184" s="10">
        <v>23</v>
      </c>
      <c r="F6184" s="10">
        <v>275436</v>
      </c>
      <c r="G6184" s="10">
        <v>0.13787943565626337</v>
      </c>
      <c r="H6184" s="10">
        <v>0.66237528863329409</v>
      </c>
      <c r="I6184" s="10">
        <v>0.57104735764388093</v>
      </c>
      <c r="J6184" s="10">
        <v>0.15147620499862036</v>
      </c>
      <c r="K6184" s="10">
        <v>0.21621719746147924</v>
      </c>
      <c r="L6184" s="10">
        <v>0.39536589262115335</v>
      </c>
      <c r="M6184" s="10">
        <v>599.6092038922252</v>
      </c>
      <c r="N6184" s="10">
        <v>0.22424447058481825</v>
      </c>
      <c r="O6184" s="10">
        <v>3.9294064682902745E-2</v>
      </c>
      <c r="P6184" s="10">
        <v>3.6984998329920561E-2</v>
      </c>
      <c r="Q6184" s="10">
        <v>2.3090663529821811E-3</v>
      </c>
    </row>
    <row r="6185" spans="1:17" x14ac:dyDescent="0.2">
      <c r="A6185" s="9" t="str">
        <f t="shared" si="96"/>
        <v>201118A24OUTRO23</v>
      </c>
      <c r="B6185" s="10">
        <v>2011</v>
      </c>
      <c r="C6185" s="10" t="s">
        <v>1</v>
      </c>
      <c r="D6185" s="10" t="s">
        <v>104</v>
      </c>
      <c r="E6185" s="10">
        <v>23</v>
      </c>
      <c r="F6185" s="10">
        <v>52861</v>
      </c>
      <c r="G6185" s="10">
        <v>0.10763545013164569</v>
      </c>
      <c r="H6185" s="10">
        <v>0.78316717428728178</v>
      </c>
      <c r="I6185" s="10">
        <v>0.69887062295454117</v>
      </c>
      <c r="J6185" s="10">
        <v>0.10841641285635913</v>
      </c>
      <c r="K6185" s="10">
        <v>0.17464671496944817</v>
      </c>
      <c r="L6185" s="10">
        <v>0.31927129641890994</v>
      </c>
      <c r="M6185" s="10">
        <v>608.29339503112431</v>
      </c>
      <c r="N6185" s="10">
        <v>0.26501579614460569</v>
      </c>
      <c r="O6185" s="10">
        <v>5.4198747658954619E-2</v>
      </c>
      <c r="P6185" s="10">
        <v>5.4198747658954619E-2</v>
      </c>
      <c r="Q6185" s="10">
        <v>0</v>
      </c>
    </row>
    <row r="6186" spans="1:17" x14ac:dyDescent="0.2">
      <c r="A6186" s="9" t="str">
        <f t="shared" si="96"/>
        <v>201125A29CHEFE23</v>
      </c>
      <c r="B6186" s="10">
        <v>2011</v>
      </c>
      <c r="C6186" s="10" t="s">
        <v>2</v>
      </c>
      <c r="D6186" s="10" t="s">
        <v>98</v>
      </c>
      <c r="E6186" s="10">
        <v>23</v>
      </c>
      <c r="F6186" s="10">
        <v>113671</v>
      </c>
      <c r="G6186" s="10">
        <v>3.7589839519543172E-2</v>
      </c>
      <c r="H6186" s="10">
        <v>0.89354364789612128</v>
      </c>
      <c r="I6186" s="10">
        <v>0.85995548556799883</v>
      </c>
      <c r="J6186" s="10">
        <v>0.10086125748871744</v>
      </c>
      <c r="K6186" s="10">
        <v>0.13444941981683983</v>
      </c>
      <c r="L6186" s="10">
        <v>4.7611088140334823E-2</v>
      </c>
      <c r="M6186" s="10">
        <v>902.39409203980097</v>
      </c>
      <c r="N6186" s="10">
        <v>0.33152480767873527</v>
      </c>
      <c r="O6186" s="10">
        <v>0.11237560872326911</v>
      </c>
      <c r="P6186" s="10">
        <v>0.10395052579575129</v>
      </c>
      <c r="Q6186" s="10">
        <v>8.4250829275178199E-3</v>
      </c>
    </row>
    <row r="6187" spans="1:17" x14ac:dyDescent="0.2">
      <c r="A6187" s="9" t="str">
        <f t="shared" si="96"/>
        <v>201125A29CONJU23</v>
      </c>
      <c r="B6187" s="10">
        <v>2011</v>
      </c>
      <c r="C6187" s="10" t="s">
        <v>2</v>
      </c>
      <c r="D6187" s="10" t="s">
        <v>100</v>
      </c>
      <c r="E6187" s="10">
        <v>23</v>
      </c>
      <c r="F6187" s="10">
        <v>94903</v>
      </c>
      <c r="G6187" s="10">
        <v>7.9212845662412754E-2</v>
      </c>
      <c r="H6187" s="10">
        <v>0.67788162650285033</v>
      </c>
      <c r="I6187" s="10">
        <v>0.62418469384529462</v>
      </c>
      <c r="J6187" s="10">
        <v>0.30198202375056638</v>
      </c>
      <c r="K6187" s="10">
        <v>0.35232816665437339</v>
      </c>
      <c r="L6187" s="10">
        <v>6.375983899349863E-2</v>
      </c>
      <c r="M6187" s="10">
        <v>726.83003865827106</v>
      </c>
      <c r="N6187" s="10">
        <v>0.26175147255618897</v>
      </c>
      <c r="O6187" s="10">
        <v>0.11409544482260835</v>
      </c>
      <c r="P6187" s="10">
        <v>0.10403253848666533</v>
      </c>
      <c r="Q6187" s="10">
        <v>1.0062906335943015E-2</v>
      </c>
    </row>
    <row r="6188" spans="1:17" x14ac:dyDescent="0.2">
      <c r="A6188" s="9" t="str">
        <f t="shared" si="96"/>
        <v>201125A29FILHO23</v>
      </c>
      <c r="B6188" s="10">
        <v>2011</v>
      </c>
      <c r="C6188" s="10" t="s">
        <v>2</v>
      </c>
      <c r="D6188" s="10" t="s">
        <v>102</v>
      </c>
      <c r="E6188" s="10">
        <v>23</v>
      </c>
      <c r="F6188" s="10">
        <v>108245</v>
      </c>
      <c r="G6188" s="10">
        <v>9.7362725262315902E-2</v>
      </c>
      <c r="H6188" s="10">
        <v>0.78536652963185372</v>
      </c>
      <c r="I6188" s="10">
        <v>0.70890110397708905</v>
      </c>
      <c r="J6188" s="10">
        <v>0.17346759665573466</v>
      </c>
      <c r="K6188" s="10">
        <v>0.23229710379232296</v>
      </c>
      <c r="L6188" s="10">
        <v>0.17352302646773524</v>
      </c>
      <c r="M6188" s="10">
        <v>908.06089238149502</v>
      </c>
      <c r="N6188" s="10">
        <v>0.27062681879070627</v>
      </c>
      <c r="O6188" s="10">
        <v>6.1776525474617767E-2</v>
      </c>
      <c r="P6188" s="10">
        <v>5.8838745438588386E-2</v>
      </c>
      <c r="Q6188" s="10">
        <v>2.9377800360293779E-3</v>
      </c>
    </row>
    <row r="6189" spans="1:17" x14ac:dyDescent="0.2">
      <c r="A6189" s="9" t="str">
        <f t="shared" si="96"/>
        <v>201125A29OUTRO23</v>
      </c>
      <c r="B6189" s="10">
        <v>2011</v>
      </c>
      <c r="C6189" s="10" t="s">
        <v>2</v>
      </c>
      <c r="D6189" s="10" t="s">
        <v>104</v>
      </c>
      <c r="E6189" s="10">
        <v>23</v>
      </c>
      <c r="F6189" s="10">
        <v>25161</v>
      </c>
      <c r="G6189" s="10">
        <v>7.815719752722991E-2</v>
      </c>
      <c r="H6189" s="10">
        <v>0.81006319303684271</v>
      </c>
      <c r="I6189" s="10">
        <v>0.74675092404912369</v>
      </c>
      <c r="J6189" s="10">
        <v>0.12658479392710942</v>
      </c>
      <c r="K6189" s="10">
        <v>0.17725845554628195</v>
      </c>
      <c r="L6189" s="10">
        <v>0.1393028893923135</v>
      </c>
      <c r="M6189" s="10">
        <v>820.47353369967482</v>
      </c>
      <c r="N6189" s="10">
        <v>0.25316958785421884</v>
      </c>
      <c r="O6189" s="10">
        <v>0.12662453797543818</v>
      </c>
      <c r="P6189" s="10">
        <v>0.12662453797543818</v>
      </c>
      <c r="Q6189" s="10">
        <v>0</v>
      </c>
    </row>
    <row r="6190" spans="1:17" x14ac:dyDescent="0.2">
      <c r="A6190" s="9" t="str">
        <f t="shared" si="96"/>
        <v>201130EMACHEFE23</v>
      </c>
      <c r="B6190" s="10">
        <v>2011</v>
      </c>
      <c r="C6190" s="10" t="s">
        <v>4</v>
      </c>
      <c r="D6190" s="10" t="s">
        <v>98</v>
      </c>
      <c r="E6190" s="10">
        <v>23</v>
      </c>
      <c r="F6190" s="10">
        <v>994135</v>
      </c>
      <c r="G6190" s="10">
        <v>2.6566414573040813E-2</v>
      </c>
      <c r="H6190" s="10">
        <v>0.6873754570556313</v>
      </c>
      <c r="I6190" s="10">
        <v>0.66911435569615796</v>
      </c>
      <c r="J6190" s="10">
        <v>0.30942175861427273</v>
      </c>
      <c r="K6190" s="10">
        <v>0.32640234978146832</v>
      </c>
      <c r="L6190" s="10">
        <v>2.2099614237502955E-2</v>
      </c>
      <c r="M6190" s="10">
        <v>1306.2073241661035</v>
      </c>
      <c r="N6190" s="10">
        <v>0.3417016946688794</v>
      </c>
      <c r="O6190" s="10">
        <v>0.23852050601835589</v>
      </c>
      <c r="P6190" s="10">
        <v>0.21312268078285063</v>
      </c>
      <c r="Q6190" s="10">
        <v>2.539782523550527E-2</v>
      </c>
    </row>
    <row r="6191" spans="1:17" x14ac:dyDescent="0.2">
      <c r="A6191" s="9" t="str">
        <f t="shared" si="96"/>
        <v>201130EMACONJU23</v>
      </c>
      <c r="B6191" s="10">
        <v>2011</v>
      </c>
      <c r="C6191" s="10" t="s">
        <v>4</v>
      </c>
      <c r="D6191" s="10" t="s">
        <v>100</v>
      </c>
      <c r="E6191" s="10">
        <v>23</v>
      </c>
      <c r="F6191" s="10">
        <v>575705</v>
      </c>
      <c r="G6191" s="10">
        <v>3.1077225153434109E-2</v>
      </c>
      <c r="H6191" s="10">
        <v>0.60509809711571028</v>
      </c>
      <c r="I6191" s="10">
        <v>0.58629332731173078</v>
      </c>
      <c r="J6191" s="10">
        <v>0.38936955558836556</v>
      </c>
      <c r="K6191" s="10">
        <v>0.40651722670464907</v>
      </c>
      <c r="L6191" s="10">
        <v>2.6546582016831535E-2</v>
      </c>
      <c r="M6191" s="10">
        <v>1166.082007369567</v>
      </c>
      <c r="N6191" s="10">
        <v>0.27643545269326264</v>
      </c>
      <c r="O6191" s="10">
        <v>0.18171062498586341</v>
      </c>
      <c r="P6191" s="10">
        <v>0.16177496611564351</v>
      </c>
      <c r="Q6191" s="10">
        <v>1.993565887021987E-2</v>
      </c>
    </row>
    <row r="6192" spans="1:17" x14ac:dyDescent="0.2">
      <c r="A6192" s="9" t="str">
        <f t="shared" si="96"/>
        <v>201130EMAFILHO23</v>
      </c>
      <c r="B6192" s="10">
        <v>2011</v>
      </c>
      <c r="C6192" s="10" t="s">
        <v>4</v>
      </c>
      <c r="D6192" s="10" t="s">
        <v>102</v>
      </c>
      <c r="E6192" s="10">
        <v>23</v>
      </c>
      <c r="F6192" s="10">
        <v>164301</v>
      </c>
      <c r="G6192" s="10">
        <v>6.4506052982592404E-2</v>
      </c>
      <c r="H6192" s="10">
        <v>0.7209572674542456</v>
      </c>
      <c r="I6192" s="10">
        <v>0.67445115976165693</v>
      </c>
      <c r="J6192" s="10">
        <v>0.27323631627318151</v>
      </c>
      <c r="K6192" s="10">
        <v>0.31586539339383207</v>
      </c>
      <c r="L6192" s="10">
        <v>6.0054412328592037E-2</v>
      </c>
      <c r="M6192" s="10">
        <v>1119.4652529740979</v>
      </c>
      <c r="N6192" s="10">
        <v>0.27487220300590776</v>
      </c>
      <c r="O6192" s="10">
        <v>0.13061924148275122</v>
      </c>
      <c r="P6192" s="10">
        <v>0.12283204260920139</v>
      </c>
      <c r="Q6192" s="10">
        <v>7.7871988735498483E-3</v>
      </c>
    </row>
    <row r="6193" spans="1:17" x14ac:dyDescent="0.2">
      <c r="A6193" s="9" t="str">
        <f t="shared" si="96"/>
        <v>201130EMAOUTRO23</v>
      </c>
      <c r="B6193" s="10">
        <v>2011</v>
      </c>
      <c r="C6193" s="10" t="s">
        <v>4</v>
      </c>
      <c r="D6193" s="10" t="s">
        <v>104</v>
      </c>
      <c r="E6193" s="10">
        <v>23</v>
      </c>
      <c r="F6193" s="10">
        <v>113689</v>
      </c>
      <c r="G6193" s="10">
        <v>6.9772536419730552E-2</v>
      </c>
      <c r="H6193" s="10">
        <v>0.48182321948473467</v>
      </c>
      <c r="I6193" s="10">
        <v>0.44820519135536419</v>
      </c>
      <c r="J6193" s="10">
        <v>0.50976787552005909</v>
      </c>
      <c r="K6193" s="10">
        <v>0.54338590364942962</v>
      </c>
      <c r="L6193" s="10">
        <v>4.2026933124576699E-2</v>
      </c>
      <c r="M6193" s="10">
        <v>1016.2553953069726</v>
      </c>
      <c r="N6193" s="10">
        <v>0.17086085725092137</v>
      </c>
      <c r="O6193" s="10">
        <v>7.8433269709470579E-2</v>
      </c>
      <c r="P6193" s="10">
        <v>7.2839060946969361E-2</v>
      </c>
      <c r="Q6193" s="10">
        <v>5.5942087625012096E-3</v>
      </c>
    </row>
    <row r="6194" spans="1:17" x14ac:dyDescent="0.2">
      <c r="A6194" s="9" t="str">
        <f t="shared" si="96"/>
        <v>201115A17CHEFE26</v>
      </c>
      <c r="B6194" s="10">
        <v>2011</v>
      </c>
      <c r="C6194" s="10" t="s">
        <v>0</v>
      </c>
      <c r="D6194" s="10" t="s">
        <v>98</v>
      </c>
      <c r="E6194" s="10">
        <v>26</v>
      </c>
      <c r="F6194" s="10">
        <v>1902</v>
      </c>
      <c r="G6194" s="10">
        <v>0</v>
      </c>
      <c r="H6194" s="10">
        <v>0.28548895899053628</v>
      </c>
      <c r="I6194" s="10">
        <v>0.28548895899053628</v>
      </c>
      <c r="J6194" s="10">
        <v>0.57150368033648791</v>
      </c>
      <c r="K6194" s="10">
        <v>0.57150368033648791</v>
      </c>
      <c r="L6194" s="10">
        <v>0.28548895899053628</v>
      </c>
      <c r="M6194" s="10">
        <v>522.45856353591159</v>
      </c>
      <c r="N6194" s="10">
        <v>0.28548895899053628</v>
      </c>
      <c r="O6194" s="10">
        <v>0</v>
      </c>
      <c r="P6194" s="10">
        <v>0</v>
      </c>
      <c r="Q6194" s="10">
        <v>0</v>
      </c>
    </row>
    <row r="6195" spans="1:17" x14ac:dyDescent="0.2">
      <c r="A6195" s="9" t="str">
        <f t="shared" si="96"/>
        <v>201115A17CONJU26</v>
      </c>
      <c r="B6195" s="10">
        <v>2011</v>
      </c>
      <c r="C6195" s="10" t="s">
        <v>0</v>
      </c>
      <c r="D6195" s="10" t="s">
        <v>100</v>
      </c>
      <c r="E6195" s="10">
        <v>26</v>
      </c>
      <c r="F6195" s="10">
        <v>6796</v>
      </c>
      <c r="G6195" s="10">
        <v>0.42879663688912245</v>
      </c>
      <c r="H6195" s="10">
        <v>0.28001765744555623</v>
      </c>
      <c r="I6195" s="10">
        <v>0.15994702766333138</v>
      </c>
      <c r="J6195" s="10">
        <v>0.52001177163037082</v>
      </c>
      <c r="K6195" s="10">
        <v>0.600058858151854</v>
      </c>
      <c r="L6195" s="10">
        <v>0.27987051206592112</v>
      </c>
      <c r="M6195" s="10">
        <v>637.67249310027603</v>
      </c>
      <c r="N6195" s="10">
        <v>7.9899941141848146E-2</v>
      </c>
      <c r="O6195" s="10">
        <v>0</v>
      </c>
      <c r="P6195" s="10">
        <v>0</v>
      </c>
      <c r="Q6195" s="10">
        <v>0</v>
      </c>
    </row>
    <row r="6196" spans="1:17" x14ac:dyDescent="0.2">
      <c r="A6196" s="9" t="str">
        <f t="shared" si="96"/>
        <v>201115A17FILHO26</v>
      </c>
      <c r="B6196" s="10">
        <v>2011</v>
      </c>
      <c r="C6196" s="10" t="s">
        <v>0</v>
      </c>
      <c r="D6196" s="10" t="s">
        <v>102</v>
      </c>
      <c r="E6196" s="10">
        <v>26</v>
      </c>
      <c r="F6196" s="10">
        <v>153313</v>
      </c>
      <c r="G6196" s="10">
        <v>0.41930698943870892</v>
      </c>
      <c r="H6196" s="10">
        <v>0.10993196923939914</v>
      </c>
      <c r="I6196" s="10">
        <v>6.3836726174557934E-2</v>
      </c>
      <c r="J6196" s="10">
        <v>9.9280556769484649E-2</v>
      </c>
      <c r="K6196" s="10">
        <v>0.11345417544500466</v>
      </c>
      <c r="L6196" s="10">
        <v>0.85994012249450469</v>
      </c>
      <c r="M6196" s="10">
        <v>371.47881808472766</v>
      </c>
      <c r="N6196" s="10">
        <v>5.3191836308727897E-2</v>
      </c>
      <c r="O6196" s="10">
        <v>1.7728437901547815E-2</v>
      </c>
      <c r="P6196" s="10">
        <v>1.7728437901547815E-2</v>
      </c>
      <c r="Q6196" s="10">
        <v>0</v>
      </c>
    </row>
    <row r="6197" spans="1:17" x14ac:dyDescent="0.2">
      <c r="A6197" s="9" t="str">
        <f t="shared" si="96"/>
        <v>201115A17OUTRO26</v>
      </c>
      <c r="B6197" s="10">
        <v>2011</v>
      </c>
      <c r="C6197" s="10" t="s">
        <v>0</v>
      </c>
      <c r="D6197" s="10" t="s">
        <v>104</v>
      </c>
      <c r="E6197" s="10">
        <v>26</v>
      </c>
      <c r="F6197" s="10">
        <v>31799</v>
      </c>
      <c r="G6197" s="10">
        <v>0.52944997834560414</v>
      </c>
      <c r="H6197" s="10">
        <v>0.14522469260039625</v>
      </c>
      <c r="I6197" s="10">
        <v>6.8335482247869436E-2</v>
      </c>
      <c r="J6197" s="10">
        <v>0.16239504386930406</v>
      </c>
      <c r="K6197" s="10">
        <v>0.17091732444416491</v>
      </c>
      <c r="L6197" s="10">
        <v>0.79489921066700209</v>
      </c>
      <c r="M6197" s="10">
        <v>426.19696272434425</v>
      </c>
      <c r="N6197" s="10">
        <v>4.270574546369383E-2</v>
      </c>
      <c r="O6197" s="10">
        <v>1.7076008679518223E-2</v>
      </c>
      <c r="P6197" s="10">
        <v>1.7076008679518223E-2</v>
      </c>
      <c r="Q6197" s="10">
        <v>0</v>
      </c>
    </row>
    <row r="6198" spans="1:17" x14ac:dyDescent="0.2">
      <c r="A6198" s="9" t="str">
        <f t="shared" si="96"/>
        <v>201115A29CHEFE26</v>
      </c>
      <c r="B6198" s="10">
        <v>2011</v>
      </c>
      <c r="C6198" s="10" t="s">
        <v>3</v>
      </c>
      <c r="D6198" s="10" t="s">
        <v>98</v>
      </c>
      <c r="E6198" s="10">
        <v>26</v>
      </c>
      <c r="F6198" s="10">
        <v>151406</v>
      </c>
      <c r="G6198" s="10">
        <v>0.1152867281181173</v>
      </c>
      <c r="H6198" s="10">
        <v>0.80967729152081158</v>
      </c>
      <c r="I6198" s="10">
        <v>0.71633224574983823</v>
      </c>
      <c r="J6198" s="10">
        <v>0.16696828395175883</v>
      </c>
      <c r="K6198" s="10">
        <v>0.25133746350871167</v>
      </c>
      <c r="L6198" s="10">
        <v>0.10052441779057633</v>
      </c>
      <c r="M6198" s="10">
        <v>942.98452657500923</v>
      </c>
      <c r="N6198" s="10">
        <v>0.29729819305060251</v>
      </c>
      <c r="O6198" s="10">
        <v>0.10450610491707653</v>
      </c>
      <c r="P6198" s="10">
        <v>9.550450080205751E-2</v>
      </c>
      <c r="Q6198" s="10">
        <v>9.0016041150190237E-3</v>
      </c>
    </row>
    <row r="6199" spans="1:17" x14ac:dyDescent="0.2">
      <c r="A6199" s="9" t="str">
        <f t="shared" si="96"/>
        <v>201115A29CONJU26</v>
      </c>
      <c r="B6199" s="10">
        <v>2011</v>
      </c>
      <c r="C6199" s="10" t="s">
        <v>3</v>
      </c>
      <c r="D6199" s="10" t="s">
        <v>100</v>
      </c>
      <c r="E6199" s="10">
        <v>26</v>
      </c>
      <c r="F6199" s="10">
        <v>145430</v>
      </c>
      <c r="G6199" s="10">
        <v>0.22217543164309247</v>
      </c>
      <c r="H6199" s="10">
        <v>0.55516743450457262</v>
      </c>
      <c r="I6199" s="10">
        <v>0.43182287010933096</v>
      </c>
      <c r="J6199" s="10">
        <v>0.39999312383964797</v>
      </c>
      <c r="K6199" s="10">
        <v>0.50838203946916039</v>
      </c>
      <c r="L6199" s="10">
        <v>0.10276421646152788</v>
      </c>
      <c r="M6199" s="10">
        <v>861.31367869511382</v>
      </c>
      <c r="N6199" s="10">
        <v>0.19667534686341778</v>
      </c>
      <c r="O6199" s="10">
        <v>5.4320120144945507E-2</v>
      </c>
      <c r="P6199" s="10">
        <v>5.4320120144945507E-2</v>
      </c>
      <c r="Q6199" s="10">
        <v>0</v>
      </c>
    </row>
    <row r="6200" spans="1:17" x14ac:dyDescent="0.2">
      <c r="A6200" s="9" t="str">
        <f t="shared" si="96"/>
        <v>201115A29FILHO26</v>
      </c>
      <c r="B6200" s="10">
        <v>2011</v>
      </c>
      <c r="C6200" s="10" t="s">
        <v>3</v>
      </c>
      <c r="D6200" s="10" t="s">
        <v>102</v>
      </c>
      <c r="E6200" s="10">
        <v>26</v>
      </c>
      <c r="F6200" s="10">
        <v>533350</v>
      </c>
      <c r="G6200" s="10">
        <v>0.21643099395953116</v>
      </c>
      <c r="H6200" s="10">
        <v>0.4898059435642636</v>
      </c>
      <c r="I6200" s="10">
        <v>0.38379675635136401</v>
      </c>
      <c r="J6200" s="10">
        <v>0.1697196962594919</v>
      </c>
      <c r="K6200" s="10">
        <v>0.23443892378363176</v>
      </c>
      <c r="L6200" s="10">
        <v>0.47759445017343211</v>
      </c>
      <c r="M6200" s="10">
        <v>777.36302796613927</v>
      </c>
      <c r="N6200" s="10">
        <v>0.16524223471987215</v>
      </c>
      <c r="O6200" s="10">
        <v>3.6720705037536723E-2</v>
      </c>
      <c r="P6200" s="10">
        <v>3.6212336656174141E-2</v>
      </c>
      <c r="Q6200" s="10">
        <v>5.083683813625773E-4</v>
      </c>
    </row>
    <row r="6201" spans="1:17" x14ac:dyDescent="0.2">
      <c r="A6201" s="9" t="str">
        <f t="shared" si="96"/>
        <v>201115A29OUTRO26</v>
      </c>
      <c r="B6201" s="10">
        <v>2011</v>
      </c>
      <c r="C6201" s="10" t="s">
        <v>3</v>
      </c>
      <c r="D6201" s="10" t="s">
        <v>104</v>
      </c>
      <c r="E6201" s="10">
        <v>26</v>
      </c>
      <c r="F6201" s="10">
        <v>110898</v>
      </c>
      <c r="G6201" s="10">
        <v>0.20773496374235745</v>
      </c>
      <c r="H6201" s="10">
        <v>0.50734909556529428</v>
      </c>
      <c r="I6201" s="10">
        <v>0.40195494959332001</v>
      </c>
      <c r="J6201" s="10">
        <v>0.19609911810853217</v>
      </c>
      <c r="K6201" s="10">
        <v>0.25001352594275822</v>
      </c>
      <c r="L6201" s="10">
        <v>0.43624772313296906</v>
      </c>
      <c r="M6201" s="10">
        <v>719.61555441100734</v>
      </c>
      <c r="N6201" s="10">
        <v>0.15443019711807246</v>
      </c>
      <c r="O6201" s="10">
        <v>3.1876138433515486E-2</v>
      </c>
      <c r="P6201" s="10">
        <v>3.1876138433515486E-2</v>
      </c>
      <c r="Q6201" s="10">
        <v>0</v>
      </c>
    </row>
    <row r="6202" spans="1:17" x14ac:dyDescent="0.2">
      <c r="A6202" s="9" t="str">
        <f t="shared" si="96"/>
        <v>201118A24CHEFE26</v>
      </c>
      <c r="B6202" s="10">
        <v>2011</v>
      </c>
      <c r="C6202" s="10" t="s">
        <v>1</v>
      </c>
      <c r="D6202" s="10" t="s">
        <v>98</v>
      </c>
      <c r="E6202" s="10">
        <v>26</v>
      </c>
      <c r="F6202" s="10">
        <v>51380</v>
      </c>
      <c r="G6202" s="10">
        <v>0.13100946292208945</v>
      </c>
      <c r="H6202" s="10">
        <v>0.76716621253405992</v>
      </c>
      <c r="I6202" s="10">
        <v>0.66666017905799924</v>
      </c>
      <c r="J6202" s="10">
        <v>0.17989490073958739</v>
      </c>
      <c r="K6202" s="10">
        <v>0.2698131568703776</v>
      </c>
      <c r="L6202" s="10">
        <v>0.14285714285714285</v>
      </c>
      <c r="M6202" s="10">
        <v>806.77479175533529</v>
      </c>
      <c r="N6202" s="10">
        <v>0.28877173656463923</v>
      </c>
      <c r="O6202" s="10">
        <v>8.0199071524116775E-2</v>
      </c>
      <c r="P6202" s="10">
        <v>8.0199071524116775E-2</v>
      </c>
      <c r="Q6202" s="10">
        <v>0</v>
      </c>
    </row>
    <row r="6203" spans="1:17" x14ac:dyDescent="0.2">
      <c r="A6203" s="9" t="str">
        <f t="shared" si="96"/>
        <v>201118A24CONJU26</v>
      </c>
      <c r="B6203" s="10">
        <v>2011</v>
      </c>
      <c r="C6203" s="10" t="s">
        <v>1</v>
      </c>
      <c r="D6203" s="10" t="s">
        <v>100</v>
      </c>
      <c r="E6203" s="10">
        <v>26</v>
      </c>
      <c r="F6203" s="10">
        <v>50557</v>
      </c>
      <c r="G6203" s="10">
        <v>0.2603364371383684</v>
      </c>
      <c r="H6203" s="10">
        <v>0.51618964732875761</v>
      </c>
      <c r="I6203" s="10">
        <v>0.38180667365547799</v>
      </c>
      <c r="J6203" s="10">
        <v>0.45158929525090491</v>
      </c>
      <c r="K6203" s="10">
        <v>0.56447178432264578</v>
      </c>
      <c r="L6203" s="10">
        <v>9.6722511224954011E-2</v>
      </c>
      <c r="M6203" s="10">
        <v>652.75182481751824</v>
      </c>
      <c r="N6203" s="10">
        <v>0.17846276225514568</v>
      </c>
      <c r="O6203" s="10">
        <v>4.3273341950879986E-2</v>
      </c>
      <c r="P6203" s="10">
        <v>4.3273341950879986E-2</v>
      </c>
      <c r="Q6203" s="10">
        <v>0</v>
      </c>
    </row>
    <row r="6204" spans="1:17" x14ac:dyDescent="0.2">
      <c r="A6204" s="9" t="str">
        <f t="shared" si="96"/>
        <v>201118A24FILHO26</v>
      </c>
      <c r="B6204" s="10">
        <v>2011</v>
      </c>
      <c r="C6204" s="10" t="s">
        <v>1</v>
      </c>
      <c r="D6204" s="10" t="s">
        <v>102</v>
      </c>
      <c r="E6204" s="10">
        <v>26</v>
      </c>
      <c r="F6204" s="10">
        <v>265312</v>
      </c>
      <c r="G6204" s="10">
        <v>0.22454208671631964</v>
      </c>
      <c r="H6204" s="10">
        <v>0.58399921601736826</v>
      </c>
      <c r="I6204" s="10">
        <v>0.45286681341213364</v>
      </c>
      <c r="J6204" s="10">
        <v>0.2069601073453142</v>
      </c>
      <c r="K6204" s="10">
        <v>0.28686226028223377</v>
      </c>
      <c r="L6204" s="10">
        <v>0.38119270896152452</v>
      </c>
      <c r="M6204" s="10">
        <v>676.801449086405</v>
      </c>
      <c r="N6204" s="10">
        <v>0.18855159208780606</v>
      </c>
      <c r="O6204" s="10">
        <v>3.2791581232661925E-2</v>
      </c>
      <c r="P6204" s="10">
        <v>3.2791581232661925E-2</v>
      </c>
      <c r="Q6204" s="10">
        <v>0</v>
      </c>
    </row>
    <row r="6205" spans="1:17" x14ac:dyDescent="0.2">
      <c r="A6205" s="9" t="str">
        <f t="shared" si="96"/>
        <v>201118A24OUTRO26</v>
      </c>
      <c r="B6205" s="10">
        <v>2011</v>
      </c>
      <c r="C6205" s="10" t="s">
        <v>1</v>
      </c>
      <c r="D6205" s="10" t="s">
        <v>104</v>
      </c>
      <c r="E6205" s="10">
        <v>26</v>
      </c>
      <c r="F6205" s="10">
        <v>55179</v>
      </c>
      <c r="G6205" s="10">
        <v>0.19495541560142171</v>
      </c>
      <c r="H6205" s="10">
        <v>0.58127186067163228</v>
      </c>
      <c r="I6205" s="10">
        <v>0.46794976349698253</v>
      </c>
      <c r="J6205" s="10">
        <v>0.23650301745229163</v>
      </c>
      <c r="K6205" s="10">
        <v>0.29561971039707136</v>
      </c>
      <c r="L6205" s="10">
        <v>0.35464578915891914</v>
      </c>
      <c r="M6205" s="10">
        <v>631.89394451962107</v>
      </c>
      <c r="N6205" s="10">
        <v>0.18720890193733122</v>
      </c>
      <c r="O6205" s="10">
        <v>2.9576469308976241E-2</v>
      </c>
      <c r="P6205" s="10">
        <v>2.9576469308976241E-2</v>
      </c>
      <c r="Q6205" s="10">
        <v>0</v>
      </c>
    </row>
    <row r="6206" spans="1:17" x14ac:dyDescent="0.2">
      <c r="A6206" s="9" t="str">
        <f t="shared" si="96"/>
        <v>201125A29CHEFE26</v>
      </c>
      <c r="B6206" s="10">
        <v>2011</v>
      </c>
      <c r="C6206" s="10" t="s">
        <v>2</v>
      </c>
      <c r="D6206" s="10" t="s">
        <v>98</v>
      </c>
      <c r="E6206" s="10">
        <v>26</v>
      </c>
      <c r="F6206" s="10">
        <v>98124</v>
      </c>
      <c r="G6206" s="10">
        <v>0.1085441123078785</v>
      </c>
      <c r="H6206" s="10">
        <v>0.84209775386245977</v>
      </c>
      <c r="I6206" s="10">
        <v>0.75069300069300071</v>
      </c>
      <c r="J6206" s="10">
        <v>0.1523582405935347</v>
      </c>
      <c r="K6206" s="10">
        <v>0.23545717663364721</v>
      </c>
      <c r="L6206" s="10">
        <v>7.4772736537442416E-2</v>
      </c>
      <c r="M6206" s="10">
        <v>1013.4085008375209</v>
      </c>
      <c r="N6206" s="10">
        <v>0.30194447841506666</v>
      </c>
      <c r="O6206" s="10">
        <v>0.11912478088948678</v>
      </c>
      <c r="P6206" s="10">
        <v>0.10528514940279646</v>
      </c>
      <c r="Q6206" s="10">
        <v>1.3839631486690309E-2</v>
      </c>
    </row>
    <row r="6207" spans="1:17" x14ac:dyDescent="0.2">
      <c r="A6207" s="9" t="str">
        <f t="shared" si="96"/>
        <v>201125A29CONJU26</v>
      </c>
      <c r="B6207" s="10">
        <v>2011</v>
      </c>
      <c r="C6207" s="10" t="s">
        <v>2</v>
      </c>
      <c r="D6207" s="10" t="s">
        <v>100</v>
      </c>
      <c r="E6207" s="10">
        <v>26</v>
      </c>
      <c r="F6207" s="10">
        <v>88077</v>
      </c>
      <c r="G6207" s="10">
        <v>0.19583601956843263</v>
      </c>
      <c r="H6207" s="10">
        <v>0.59877152945717949</v>
      </c>
      <c r="I6207" s="10">
        <v>0.48151049649738298</v>
      </c>
      <c r="J6207" s="10">
        <v>0.36111584182022549</v>
      </c>
      <c r="K6207" s="10">
        <v>0.46911225405043316</v>
      </c>
      <c r="L6207" s="10">
        <v>9.2566731382767345E-2</v>
      </c>
      <c r="M6207" s="10">
        <v>965.27591762210352</v>
      </c>
      <c r="N6207" s="10">
        <v>0.21608365407541127</v>
      </c>
      <c r="O6207" s="10">
        <v>6.4818284001498694E-2</v>
      </c>
      <c r="P6207" s="10">
        <v>6.4818284001498694E-2</v>
      </c>
      <c r="Q6207" s="10">
        <v>0</v>
      </c>
    </row>
    <row r="6208" spans="1:17" x14ac:dyDescent="0.2">
      <c r="A6208" s="9" t="str">
        <f t="shared" si="96"/>
        <v>201125A29FILHO26</v>
      </c>
      <c r="B6208" s="10">
        <v>2011</v>
      </c>
      <c r="C6208" s="10" t="s">
        <v>2</v>
      </c>
      <c r="D6208" s="10" t="s">
        <v>102</v>
      </c>
      <c r="E6208" s="10">
        <v>26</v>
      </c>
      <c r="F6208" s="10">
        <v>114725</v>
      </c>
      <c r="G6208" s="10">
        <v>0.16415106996712953</v>
      </c>
      <c r="H6208" s="10">
        <v>0.77962083242536495</v>
      </c>
      <c r="I6208" s="10">
        <v>0.65164523861407719</v>
      </c>
      <c r="J6208" s="10">
        <v>0.17772935280017432</v>
      </c>
      <c r="K6208" s="10">
        <v>0.27488341686641971</v>
      </c>
      <c r="L6208" s="10">
        <v>0.18958378731749836</v>
      </c>
      <c r="M6208" s="10">
        <v>997.12666347238746</v>
      </c>
      <c r="N6208" s="10">
        <v>0.26130376661162225</v>
      </c>
      <c r="O6208" s="10">
        <v>7.1269429372755627E-2</v>
      </c>
      <c r="P6208" s="10">
        <v>6.8901645216813884E-2</v>
      </c>
      <c r="Q6208" s="10">
        <v>2.3677841559417404E-3</v>
      </c>
    </row>
    <row r="6209" spans="1:17" x14ac:dyDescent="0.2">
      <c r="A6209" s="9" t="str">
        <f t="shared" si="96"/>
        <v>201125A29OUTRO26</v>
      </c>
      <c r="B6209" s="10">
        <v>2011</v>
      </c>
      <c r="C6209" s="10" t="s">
        <v>2</v>
      </c>
      <c r="D6209" s="10" t="s">
        <v>104</v>
      </c>
      <c r="E6209" s="10">
        <v>26</v>
      </c>
      <c r="F6209" s="10">
        <v>23920</v>
      </c>
      <c r="G6209" s="10">
        <v>0.15276926221132231</v>
      </c>
      <c r="H6209" s="10">
        <v>0.81822742474916388</v>
      </c>
      <c r="I6209" s="10">
        <v>0.69322742474916388</v>
      </c>
      <c r="J6209" s="10">
        <v>0.14770066889632108</v>
      </c>
      <c r="K6209" s="10">
        <v>0.2499581939799331</v>
      </c>
      <c r="L6209" s="10">
        <v>0.14770066889632108</v>
      </c>
      <c r="M6209" s="10">
        <v>900.99859550561803</v>
      </c>
      <c r="N6209" s="10">
        <v>0.22734113712374582</v>
      </c>
      <c r="O6209" s="10">
        <v>5.6856187290969896E-2</v>
      </c>
      <c r="P6209" s="10">
        <v>5.6856187290969896E-2</v>
      </c>
      <c r="Q6209" s="10">
        <v>0</v>
      </c>
    </row>
    <row r="6210" spans="1:17" x14ac:dyDescent="0.2">
      <c r="A6210" s="9" t="str">
        <f t="shared" si="96"/>
        <v>201130EMACHEFE26</v>
      </c>
      <c r="B6210" s="10">
        <v>2011</v>
      </c>
      <c r="C6210" s="10" t="s">
        <v>4</v>
      </c>
      <c r="D6210" s="10" t="s">
        <v>98</v>
      </c>
      <c r="E6210" s="10">
        <v>26</v>
      </c>
      <c r="F6210" s="10">
        <v>1097968</v>
      </c>
      <c r="G6210" s="10">
        <v>6.851937421611988E-2</v>
      </c>
      <c r="H6210" s="10">
        <v>0.60708144499657546</v>
      </c>
      <c r="I6210" s="10">
        <v>0.56548460428719238</v>
      </c>
      <c r="J6210" s="10">
        <v>0.38128160383544873</v>
      </c>
      <c r="K6210" s="10">
        <v>0.42188752313364325</v>
      </c>
      <c r="L6210" s="10">
        <v>3.3674934060009036E-2</v>
      </c>
      <c r="M6210" s="10">
        <v>1470.8993442759133</v>
      </c>
      <c r="N6210" s="10">
        <v>0.26972031546662772</v>
      </c>
      <c r="O6210" s="10">
        <v>0.16128961589017088</v>
      </c>
      <c r="P6210" s="10">
        <v>0.14416989192347013</v>
      </c>
      <c r="Q6210" s="10">
        <v>1.7119723966700744E-2</v>
      </c>
    </row>
    <row r="6211" spans="1:17" x14ac:dyDescent="0.2">
      <c r="A6211" s="9" t="str">
        <f t="shared" si="96"/>
        <v>201130EMACONJU26</v>
      </c>
      <c r="B6211" s="10">
        <v>2011</v>
      </c>
      <c r="C6211" s="10" t="s">
        <v>4</v>
      </c>
      <c r="D6211" s="10" t="s">
        <v>100</v>
      </c>
      <c r="E6211" s="10">
        <v>26</v>
      </c>
      <c r="F6211" s="10">
        <v>607566</v>
      </c>
      <c r="G6211" s="10">
        <v>9.918040052639833E-2</v>
      </c>
      <c r="H6211" s="10">
        <v>0.48276895020458682</v>
      </c>
      <c r="I6211" s="10">
        <v>0.43488773236158706</v>
      </c>
      <c r="J6211" s="10">
        <v>0.49486640134569743</v>
      </c>
      <c r="K6211" s="10">
        <v>0.54051411698482144</v>
      </c>
      <c r="L6211" s="10">
        <v>4.4734234634591141E-2</v>
      </c>
      <c r="M6211" s="10">
        <v>1224.0409218565762</v>
      </c>
      <c r="N6211" s="10">
        <v>0.20815124140860933</v>
      </c>
      <c r="O6211" s="10">
        <v>0.11549101423692643</v>
      </c>
      <c r="P6211" s="10">
        <v>0.10609523558605881</v>
      </c>
      <c r="Q6211" s="10">
        <v>9.3957786508676189E-3</v>
      </c>
    </row>
    <row r="6212" spans="1:17" x14ac:dyDescent="0.2">
      <c r="A6212" s="9" t="str">
        <f t="shared" ref="A6212:A6275" si="97">B6212&amp;C6212&amp;D6212&amp;E6212</f>
        <v>201130EMAFILHO26</v>
      </c>
      <c r="B6212" s="10">
        <v>2011</v>
      </c>
      <c r="C6212" s="10" t="s">
        <v>4</v>
      </c>
      <c r="D6212" s="10" t="s">
        <v>102</v>
      </c>
      <c r="E6212" s="10">
        <v>26</v>
      </c>
      <c r="F6212" s="10">
        <v>193561</v>
      </c>
      <c r="G6212" s="10">
        <v>0.14568836303338811</v>
      </c>
      <c r="H6212" s="10">
        <v>0.71348567118376116</v>
      </c>
      <c r="I6212" s="10">
        <v>0.60953911170122077</v>
      </c>
      <c r="J6212" s="10">
        <v>0.26123030982480977</v>
      </c>
      <c r="K6212" s="10">
        <v>0.35674541875687765</v>
      </c>
      <c r="L6212" s="10">
        <v>9.1309716316820014E-2</v>
      </c>
      <c r="M6212" s="10">
        <v>1068.0207793012946</v>
      </c>
      <c r="N6212" s="10">
        <v>0.25702491720956183</v>
      </c>
      <c r="O6212" s="10">
        <v>0.10814678576779413</v>
      </c>
      <c r="P6212" s="10">
        <v>0.10113090963572208</v>
      </c>
      <c r="Q6212" s="10">
        <v>7.0158761320720598E-3</v>
      </c>
    </row>
    <row r="6213" spans="1:17" x14ac:dyDescent="0.2">
      <c r="A6213" s="9" t="str">
        <f t="shared" si="97"/>
        <v>201130EMAOUTRO26</v>
      </c>
      <c r="B6213" s="10">
        <v>2011</v>
      </c>
      <c r="C6213" s="10" t="s">
        <v>4</v>
      </c>
      <c r="D6213" s="10" t="s">
        <v>104</v>
      </c>
      <c r="E6213" s="10">
        <v>26</v>
      </c>
      <c r="F6213" s="10">
        <v>130765</v>
      </c>
      <c r="G6213" s="10">
        <v>0.12087712206952304</v>
      </c>
      <c r="H6213" s="10">
        <v>0.3783887125759951</v>
      </c>
      <c r="I6213" s="10">
        <v>0.33265017397621688</v>
      </c>
      <c r="J6213" s="10">
        <v>0.59665812717470268</v>
      </c>
      <c r="K6213" s="10">
        <v>0.64031659847818601</v>
      </c>
      <c r="L6213" s="10">
        <v>3.9505984017129965E-2</v>
      </c>
      <c r="M6213" s="10">
        <v>938.01994663627181</v>
      </c>
      <c r="N6213" s="10">
        <v>0.14136045577945169</v>
      </c>
      <c r="O6213" s="10">
        <v>6.6539211562727033E-2</v>
      </c>
      <c r="P6213" s="10">
        <v>6.0299009673842392E-2</v>
      </c>
      <c r="Q6213" s="10">
        <v>6.2402018888846403E-3</v>
      </c>
    </row>
    <row r="6214" spans="1:17" x14ac:dyDescent="0.2">
      <c r="A6214" s="9" t="str">
        <f t="shared" si="97"/>
        <v>201115A17CHEFE29</v>
      </c>
      <c r="B6214" s="10">
        <v>2011</v>
      </c>
      <c r="C6214" s="10" t="s">
        <v>0</v>
      </c>
      <c r="D6214" s="10" t="s">
        <v>98</v>
      </c>
      <c r="E6214" s="10">
        <v>29</v>
      </c>
      <c r="F6214" s="10">
        <v>5403</v>
      </c>
      <c r="G6214" s="10">
        <v>0</v>
      </c>
      <c r="H6214" s="10">
        <v>0.4997223764575236</v>
      </c>
      <c r="I6214" s="10">
        <v>0.4997223764575236</v>
      </c>
      <c r="J6214" s="10">
        <v>0.22228391634277253</v>
      </c>
      <c r="K6214" s="10">
        <v>0.22228391634277253</v>
      </c>
      <c r="L6214" s="10">
        <v>0.55561724967610582</v>
      </c>
      <c r="M6214" s="10">
        <v>324.44444444444446</v>
      </c>
      <c r="N6214" s="10">
        <v>0.27762354247640197</v>
      </c>
      <c r="O6214" s="10">
        <v>0.1110494169905608</v>
      </c>
      <c r="P6214" s="10">
        <v>0.1110494169905608</v>
      </c>
      <c r="Q6214" s="10">
        <v>0</v>
      </c>
    </row>
    <row r="6215" spans="1:17" x14ac:dyDescent="0.2">
      <c r="A6215" s="9" t="str">
        <f t="shared" si="97"/>
        <v>201115A17CONJU29</v>
      </c>
      <c r="B6215" s="10">
        <v>2011</v>
      </c>
      <c r="C6215" s="10" t="s">
        <v>0</v>
      </c>
      <c r="D6215" s="10" t="s">
        <v>100</v>
      </c>
      <c r="E6215" s="10">
        <v>29</v>
      </c>
      <c r="F6215" s="10">
        <v>2402</v>
      </c>
      <c r="G6215" s="10">
        <v>0.39973351099267157</v>
      </c>
      <c r="H6215" s="10">
        <v>0.62489592006661121</v>
      </c>
      <c r="I6215" s="10">
        <v>0.37510407993338885</v>
      </c>
      <c r="J6215" s="10">
        <v>0.24979184013322231</v>
      </c>
      <c r="K6215" s="10">
        <v>0.49958368026644462</v>
      </c>
      <c r="L6215" s="10">
        <v>0.12531223980016654</v>
      </c>
      <c r="M6215" s="10">
        <v>288.23529411764707</v>
      </c>
      <c r="N6215" s="10">
        <v>0</v>
      </c>
      <c r="O6215" s="10">
        <v>0</v>
      </c>
      <c r="P6215" s="10">
        <v>0</v>
      </c>
      <c r="Q6215" s="10">
        <v>0</v>
      </c>
    </row>
    <row r="6216" spans="1:17" x14ac:dyDescent="0.2">
      <c r="A6216" s="9" t="str">
        <f t="shared" si="97"/>
        <v>201115A17FILHO29</v>
      </c>
      <c r="B6216" s="10">
        <v>2011</v>
      </c>
      <c r="C6216" s="10" t="s">
        <v>0</v>
      </c>
      <c r="D6216" s="10" t="s">
        <v>102</v>
      </c>
      <c r="E6216" s="10">
        <v>29</v>
      </c>
      <c r="F6216" s="10">
        <v>158521</v>
      </c>
      <c r="G6216" s="10">
        <v>0.46695121464757272</v>
      </c>
      <c r="H6216" s="10">
        <v>0.31628617028658662</v>
      </c>
      <c r="I6216" s="10">
        <v>0.16859595889503598</v>
      </c>
      <c r="J6216" s="10">
        <v>6.2496451574239373E-2</v>
      </c>
      <c r="K6216" s="10">
        <v>7.7636401486238418E-2</v>
      </c>
      <c r="L6216" s="10">
        <v>0.89963474870837301</v>
      </c>
      <c r="M6216" s="10">
        <v>270.75732986297174</v>
      </c>
      <c r="N6216" s="10">
        <v>0.10986556986140637</v>
      </c>
      <c r="O6216" s="10">
        <v>2.8393714397461536E-2</v>
      </c>
      <c r="P6216" s="10">
        <v>2.8393714397461536E-2</v>
      </c>
      <c r="Q6216" s="10">
        <v>0</v>
      </c>
    </row>
    <row r="6217" spans="1:17" x14ac:dyDescent="0.2">
      <c r="A6217" s="9" t="str">
        <f t="shared" si="97"/>
        <v>201115A17OUTRO29</v>
      </c>
      <c r="B6217" s="10">
        <v>2011</v>
      </c>
      <c r="C6217" s="10" t="s">
        <v>0</v>
      </c>
      <c r="D6217" s="10" t="s">
        <v>104</v>
      </c>
      <c r="E6217" s="10">
        <v>29</v>
      </c>
      <c r="F6217" s="10">
        <v>22515</v>
      </c>
      <c r="G6217" s="10">
        <v>0.58336804109398865</v>
      </c>
      <c r="H6217" s="10">
        <v>0.31992005329780149</v>
      </c>
      <c r="I6217" s="10">
        <v>0.13328891849877858</v>
      </c>
      <c r="J6217" s="10">
        <v>6.6666666666666666E-2</v>
      </c>
      <c r="K6217" s="10">
        <v>9.331556739951144E-2</v>
      </c>
      <c r="L6217" s="10">
        <v>0.86671108150122145</v>
      </c>
      <c r="M6217" s="10">
        <v>161.10699740836728</v>
      </c>
      <c r="N6217" s="10">
        <v>7.9991117033089046E-2</v>
      </c>
      <c r="O6217" s="10">
        <v>3.9973351099267154E-2</v>
      </c>
      <c r="P6217" s="10">
        <v>3.9973351099267154E-2</v>
      </c>
      <c r="Q6217" s="10">
        <v>0</v>
      </c>
    </row>
    <row r="6218" spans="1:17" x14ac:dyDescent="0.2">
      <c r="A6218" s="9" t="str">
        <f t="shared" si="97"/>
        <v>201115A29CHEFE29</v>
      </c>
      <c r="B6218" s="10">
        <v>2011</v>
      </c>
      <c r="C6218" s="10" t="s">
        <v>3</v>
      </c>
      <c r="D6218" s="10" t="s">
        <v>98</v>
      </c>
      <c r="E6218" s="10">
        <v>29</v>
      </c>
      <c r="F6218" s="10">
        <v>184058</v>
      </c>
      <c r="G6218" s="10">
        <v>0.14827970469424712</v>
      </c>
      <c r="H6218" s="10">
        <v>0.85808821132469115</v>
      </c>
      <c r="I6218" s="10">
        <v>0.73085114474785118</v>
      </c>
      <c r="J6218" s="10">
        <v>0.10112029903617338</v>
      </c>
      <c r="K6218" s="10">
        <v>0.21205272251138227</v>
      </c>
      <c r="L6218" s="10">
        <v>0.14680698475480555</v>
      </c>
      <c r="M6218" s="10">
        <v>1107.1036588603897</v>
      </c>
      <c r="N6218" s="10">
        <v>0.30885185951087846</v>
      </c>
      <c r="O6218" s="10">
        <v>0.12256337139063334</v>
      </c>
      <c r="P6218" s="10">
        <v>0.10622666768249546</v>
      </c>
      <c r="Q6218" s="10">
        <v>1.6336703708137876E-2</v>
      </c>
    </row>
    <row r="6219" spans="1:17" x14ac:dyDescent="0.2">
      <c r="A6219" s="9" t="str">
        <f t="shared" si="97"/>
        <v>201115A29CONJU29</v>
      </c>
      <c r="B6219" s="10">
        <v>2011</v>
      </c>
      <c r="C6219" s="10" t="s">
        <v>3</v>
      </c>
      <c r="D6219" s="10" t="s">
        <v>100</v>
      </c>
      <c r="E6219" s="10">
        <v>29</v>
      </c>
      <c r="F6219" s="10">
        <v>145921</v>
      </c>
      <c r="G6219" s="10">
        <v>0.22728446625286086</v>
      </c>
      <c r="H6219" s="10">
        <v>0.76953282940769319</v>
      </c>
      <c r="I6219" s="10">
        <v>0.59462997101171178</v>
      </c>
      <c r="J6219" s="10">
        <v>0.1851960992591882</v>
      </c>
      <c r="K6219" s="10">
        <v>0.33953988802160073</v>
      </c>
      <c r="L6219" s="10">
        <v>0.12757588009950591</v>
      </c>
      <c r="M6219" s="10">
        <v>756.20632352246423</v>
      </c>
      <c r="N6219" s="10">
        <v>0.24792700297961065</v>
      </c>
      <c r="O6219" s="10">
        <v>9.0909090909090912E-2</v>
      </c>
      <c r="P6219" s="10">
        <v>8.0580232726171722E-2</v>
      </c>
      <c r="Q6219" s="10">
        <v>1.0328858182919193E-2</v>
      </c>
    </row>
    <row r="6220" spans="1:17" x14ac:dyDescent="0.2">
      <c r="A6220" s="9" t="str">
        <f t="shared" si="97"/>
        <v>201115A29FILHO29</v>
      </c>
      <c r="B6220" s="10">
        <v>2011</v>
      </c>
      <c r="C6220" s="10" t="s">
        <v>3</v>
      </c>
      <c r="D6220" s="10" t="s">
        <v>102</v>
      </c>
      <c r="E6220" s="10">
        <v>29</v>
      </c>
      <c r="F6220" s="10">
        <v>529316</v>
      </c>
      <c r="G6220" s="10">
        <v>0.26927559414990859</v>
      </c>
      <c r="H6220" s="10">
        <v>0.66138185885180123</v>
      </c>
      <c r="I6220" s="10">
        <v>0.48328786584951144</v>
      </c>
      <c r="J6220" s="10">
        <v>7.9406252597692115E-2</v>
      </c>
      <c r="K6220" s="10">
        <v>0.17073166123827732</v>
      </c>
      <c r="L6220" s="10">
        <v>0.4979917478406094</v>
      </c>
      <c r="M6220" s="10">
        <v>745.43503853679965</v>
      </c>
      <c r="N6220" s="10">
        <v>0.20873731381632143</v>
      </c>
      <c r="O6220" s="10">
        <v>4.4810661306289627E-2</v>
      </c>
      <c r="P6220" s="10">
        <v>4.1973036900452662E-2</v>
      </c>
      <c r="Q6220" s="10">
        <v>2.8376244058369669E-3</v>
      </c>
    </row>
    <row r="6221" spans="1:17" x14ac:dyDescent="0.2">
      <c r="A6221" s="9" t="str">
        <f t="shared" si="97"/>
        <v>201115A29OUTRO29</v>
      </c>
      <c r="B6221" s="10">
        <v>2011</v>
      </c>
      <c r="C6221" s="10" t="s">
        <v>3</v>
      </c>
      <c r="D6221" s="10" t="s">
        <v>104</v>
      </c>
      <c r="E6221" s="10">
        <v>29</v>
      </c>
      <c r="F6221" s="10">
        <v>109289</v>
      </c>
      <c r="G6221" s="10">
        <v>0.23046697112819911</v>
      </c>
      <c r="H6221" s="10">
        <v>0.7032455233372068</v>
      </c>
      <c r="I6221" s="10">
        <v>0.54117065761421557</v>
      </c>
      <c r="J6221" s="10">
        <v>8.2441965797106748E-2</v>
      </c>
      <c r="K6221" s="10">
        <v>0.18132657449514589</v>
      </c>
      <c r="L6221" s="10">
        <v>0.40935501285582265</v>
      </c>
      <c r="M6221" s="10">
        <v>726.54000418526789</v>
      </c>
      <c r="N6221" s="10">
        <v>0.1895433209197632</v>
      </c>
      <c r="O6221" s="10">
        <v>4.1211832846855583E-2</v>
      </c>
      <c r="P6221" s="10">
        <v>3.8457667285820167E-2</v>
      </c>
      <c r="Q6221" s="10">
        <v>2.7541655610354198E-3</v>
      </c>
    </row>
    <row r="6222" spans="1:17" x14ac:dyDescent="0.2">
      <c r="A6222" s="9" t="str">
        <f t="shared" si="97"/>
        <v>201118A24CHEFE29</v>
      </c>
      <c r="B6222" s="10">
        <v>2011</v>
      </c>
      <c r="C6222" s="10" t="s">
        <v>1</v>
      </c>
      <c r="D6222" s="10" t="s">
        <v>98</v>
      </c>
      <c r="E6222" s="10">
        <v>29</v>
      </c>
      <c r="F6222" s="10">
        <v>58256</v>
      </c>
      <c r="G6222" s="10">
        <v>0.21333274135902502</v>
      </c>
      <c r="H6222" s="10">
        <v>0.7732594067563856</v>
      </c>
      <c r="I6222" s="10">
        <v>0.60829785773139244</v>
      </c>
      <c r="J6222" s="10">
        <v>0.16489288656962373</v>
      </c>
      <c r="K6222" s="10">
        <v>0.30923853336995333</v>
      </c>
      <c r="L6222" s="10">
        <v>0.15974320241691842</v>
      </c>
      <c r="M6222" s="10">
        <v>790.56322571304474</v>
      </c>
      <c r="N6222" s="10">
        <v>0.30929003021148038</v>
      </c>
      <c r="O6222" s="10">
        <v>8.2497940126338917E-2</v>
      </c>
      <c r="P6222" s="10">
        <v>7.7348255973633623E-2</v>
      </c>
      <c r="Q6222" s="10">
        <v>5.1496841527053005E-3</v>
      </c>
    </row>
    <row r="6223" spans="1:17" x14ac:dyDescent="0.2">
      <c r="A6223" s="9" t="str">
        <f t="shared" si="97"/>
        <v>201118A24CONJU29</v>
      </c>
      <c r="B6223" s="10">
        <v>2011</v>
      </c>
      <c r="C6223" s="10" t="s">
        <v>1</v>
      </c>
      <c r="D6223" s="10" t="s">
        <v>100</v>
      </c>
      <c r="E6223" s="10">
        <v>29</v>
      </c>
      <c r="F6223" s="10">
        <v>50750</v>
      </c>
      <c r="G6223" s="10">
        <v>0.29318214439500501</v>
      </c>
      <c r="H6223" s="10">
        <v>0.68640394088669954</v>
      </c>
      <c r="I6223" s="10">
        <v>0.48516256157635468</v>
      </c>
      <c r="J6223" s="10">
        <v>0.22482758620689655</v>
      </c>
      <c r="K6223" s="10">
        <v>0.40242364532019703</v>
      </c>
      <c r="L6223" s="10">
        <v>0.20711330049261084</v>
      </c>
      <c r="M6223" s="10">
        <v>619.24141376295745</v>
      </c>
      <c r="N6223" s="10">
        <v>0.20832507433102082</v>
      </c>
      <c r="O6223" s="10">
        <v>0.10118929633300297</v>
      </c>
      <c r="P6223" s="10">
        <v>8.9296333002973238E-2</v>
      </c>
      <c r="Q6223" s="10">
        <v>1.1892963330029732E-2</v>
      </c>
    </row>
    <row r="6224" spans="1:17" x14ac:dyDescent="0.2">
      <c r="A6224" s="9" t="str">
        <f t="shared" si="97"/>
        <v>201118A24FILHO29</v>
      </c>
      <c r="B6224" s="10">
        <v>2011</v>
      </c>
      <c r="C6224" s="10" t="s">
        <v>1</v>
      </c>
      <c r="D6224" s="10" t="s">
        <v>102</v>
      </c>
      <c r="E6224" s="10">
        <v>29</v>
      </c>
      <c r="F6224" s="10">
        <v>255500</v>
      </c>
      <c r="G6224" s="10">
        <v>0.25378225672554927</v>
      </c>
      <c r="H6224" s="10">
        <v>0.77791389432485325</v>
      </c>
      <c r="I6224" s="10">
        <v>0.58049315068493146</v>
      </c>
      <c r="J6224" s="10">
        <v>8.5776908023483367E-2</v>
      </c>
      <c r="K6224" s="10">
        <v>0.20564383561643837</v>
      </c>
      <c r="L6224" s="10">
        <v>0.39478669275929551</v>
      </c>
      <c r="M6224" s="10">
        <v>691.61879600312511</v>
      </c>
      <c r="N6224" s="10">
        <v>0.23499804305283759</v>
      </c>
      <c r="O6224" s="10">
        <v>4.7017612524461842E-2</v>
      </c>
      <c r="P6224" s="10">
        <v>4.4661448140900194E-2</v>
      </c>
      <c r="Q6224" s="10">
        <v>2.3561643835616438E-3</v>
      </c>
    </row>
    <row r="6225" spans="1:17" x14ac:dyDescent="0.2">
      <c r="A6225" s="9" t="str">
        <f t="shared" si="97"/>
        <v>201118A24OUTRO29</v>
      </c>
      <c r="B6225" s="10">
        <v>2011</v>
      </c>
      <c r="C6225" s="10" t="s">
        <v>1</v>
      </c>
      <c r="D6225" s="10" t="s">
        <v>104</v>
      </c>
      <c r="E6225" s="10">
        <v>29</v>
      </c>
      <c r="F6225" s="10">
        <v>55550</v>
      </c>
      <c r="G6225" s="10">
        <v>0.22860065661131465</v>
      </c>
      <c r="H6225" s="10">
        <v>0.75668766876687665</v>
      </c>
      <c r="I6225" s="10">
        <v>0.58370837083708371</v>
      </c>
      <c r="J6225" s="10">
        <v>9.1917191719171912E-2</v>
      </c>
      <c r="K6225" s="10">
        <v>0.21621962196219621</v>
      </c>
      <c r="L6225" s="10">
        <v>0.3567776777677768</v>
      </c>
      <c r="M6225" s="10">
        <v>646.00735271013355</v>
      </c>
      <c r="N6225" s="10">
        <v>0.20534653465346533</v>
      </c>
      <c r="O6225" s="10">
        <v>2.1620162016201622E-2</v>
      </c>
      <c r="P6225" s="10">
        <v>2.1620162016201622E-2</v>
      </c>
      <c r="Q6225" s="10">
        <v>0</v>
      </c>
    </row>
    <row r="6226" spans="1:17" x14ac:dyDescent="0.2">
      <c r="A6226" s="9" t="str">
        <f t="shared" si="97"/>
        <v>201125A29CHEFE29</v>
      </c>
      <c r="B6226" s="10">
        <v>2011</v>
      </c>
      <c r="C6226" s="10" t="s">
        <v>2</v>
      </c>
      <c r="D6226" s="10" t="s">
        <v>98</v>
      </c>
      <c r="E6226" s="10">
        <v>29</v>
      </c>
      <c r="F6226" s="10">
        <v>120399</v>
      </c>
      <c r="G6226" s="10">
        <v>0.12531876469040121</v>
      </c>
      <c r="H6226" s="10">
        <v>0.91521524265151699</v>
      </c>
      <c r="I6226" s="10">
        <v>0.80052159901660314</v>
      </c>
      <c r="J6226" s="10">
        <v>6.4826119818270911E-2</v>
      </c>
      <c r="K6226" s="10">
        <v>0.1645694731683818</v>
      </c>
      <c r="L6226" s="10">
        <v>0.12220201164461499</v>
      </c>
      <c r="M6226" s="10">
        <v>1245.0252902243556</v>
      </c>
      <c r="N6226" s="10">
        <v>0.31004421352384282</v>
      </c>
      <c r="O6226" s="10">
        <v>0.14251575783312101</v>
      </c>
      <c r="P6226" s="10">
        <v>0.12001765210368114</v>
      </c>
      <c r="Q6226" s="10">
        <v>2.2498105729439877E-2</v>
      </c>
    </row>
    <row r="6227" spans="1:17" x14ac:dyDescent="0.2">
      <c r="A6227" s="9" t="str">
        <f t="shared" si="97"/>
        <v>201125A29CONJU29</v>
      </c>
      <c r="B6227" s="10">
        <v>2011</v>
      </c>
      <c r="C6227" s="10" t="s">
        <v>2</v>
      </c>
      <c r="D6227" s="10" t="s">
        <v>100</v>
      </c>
      <c r="E6227" s="10">
        <v>29</v>
      </c>
      <c r="F6227" s="10">
        <v>92769</v>
      </c>
      <c r="G6227" s="10">
        <v>0.1936541373181489</v>
      </c>
      <c r="H6227" s="10">
        <v>0.81875410967025619</v>
      </c>
      <c r="I6227" s="10">
        <v>0.66019898888637363</v>
      </c>
      <c r="J6227" s="10">
        <v>0.1618428569888648</v>
      </c>
      <c r="K6227" s="10">
        <v>0.30099494443186842</v>
      </c>
      <c r="L6227" s="10">
        <v>8.4122928995677429E-2</v>
      </c>
      <c r="M6227" s="10">
        <v>818.33058280052217</v>
      </c>
      <c r="N6227" s="10">
        <v>0.2759735695205961</v>
      </c>
      <c r="O6227" s="10">
        <v>8.7661810985303179E-2</v>
      </c>
      <c r="P6227" s="10">
        <v>7.791800495301128E-2</v>
      </c>
      <c r="Q6227" s="10">
        <v>9.7438060322919025E-3</v>
      </c>
    </row>
    <row r="6228" spans="1:17" x14ac:dyDescent="0.2">
      <c r="A6228" s="9" t="str">
        <f t="shared" si="97"/>
        <v>201125A29FILHO29</v>
      </c>
      <c r="B6228" s="10">
        <v>2011</v>
      </c>
      <c r="C6228" s="10" t="s">
        <v>2</v>
      </c>
      <c r="D6228" s="10" t="s">
        <v>102</v>
      </c>
      <c r="E6228" s="10">
        <v>29</v>
      </c>
      <c r="F6228" s="10">
        <v>115295</v>
      </c>
      <c r="G6228" s="10">
        <v>0.20175915402480604</v>
      </c>
      <c r="H6228" s="10">
        <v>0.87761828353354443</v>
      </c>
      <c r="I6228" s="10">
        <v>0.70055076109111414</v>
      </c>
      <c r="J6228" s="10">
        <v>8.853809792271998E-2</v>
      </c>
      <c r="K6228" s="10">
        <v>0.22136259161281929</v>
      </c>
      <c r="L6228" s="10">
        <v>0.1744741749425387</v>
      </c>
      <c r="M6228" s="10">
        <v>1003.8754242694908</v>
      </c>
      <c r="N6228" s="10">
        <v>0.28648250140942799</v>
      </c>
      <c r="O6228" s="10">
        <v>6.2491868684678431E-2</v>
      </c>
      <c r="P6228" s="10">
        <v>5.4685805975974673E-2</v>
      </c>
      <c r="Q6228" s="10">
        <v>7.8060627087037596E-3</v>
      </c>
    </row>
    <row r="6229" spans="1:17" x14ac:dyDescent="0.2">
      <c r="A6229" s="9" t="str">
        <f t="shared" si="97"/>
        <v>201125A29OUTRO29</v>
      </c>
      <c r="B6229" s="10">
        <v>2011</v>
      </c>
      <c r="C6229" s="10" t="s">
        <v>2</v>
      </c>
      <c r="D6229" s="10" t="s">
        <v>104</v>
      </c>
      <c r="E6229" s="10">
        <v>29</v>
      </c>
      <c r="F6229" s="10">
        <v>31224</v>
      </c>
      <c r="G6229" s="10">
        <v>0.14127443881245474</v>
      </c>
      <c r="H6229" s="10">
        <v>0.88457596720471432</v>
      </c>
      <c r="I6229" s="10">
        <v>0.75960799385088396</v>
      </c>
      <c r="J6229" s="10">
        <v>7.6960030745580318E-2</v>
      </c>
      <c r="K6229" s="10">
        <v>0.18271201639764284</v>
      </c>
      <c r="L6229" s="10">
        <v>0.17310402254675891</v>
      </c>
      <c r="M6229" s="10">
        <v>905.79261986151289</v>
      </c>
      <c r="N6229" s="10">
        <v>0.24042403279528568</v>
      </c>
      <c r="O6229" s="10">
        <v>7.6960030745580318E-2</v>
      </c>
      <c r="P6229" s="10">
        <v>6.7320010248526768E-2</v>
      </c>
      <c r="Q6229" s="10">
        <v>9.6400204970535485E-3</v>
      </c>
    </row>
    <row r="6230" spans="1:17" x14ac:dyDescent="0.2">
      <c r="A6230" s="9" t="str">
        <f t="shared" si="97"/>
        <v>201130EMACHEFE29</v>
      </c>
      <c r="B6230" s="10">
        <v>2011</v>
      </c>
      <c r="C6230" s="10" t="s">
        <v>4</v>
      </c>
      <c r="D6230" s="10" t="s">
        <v>98</v>
      </c>
      <c r="E6230" s="10">
        <v>29</v>
      </c>
      <c r="F6230" s="10">
        <v>1096148</v>
      </c>
      <c r="G6230" s="10">
        <v>6.9624601312506515E-2</v>
      </c>
      <c r="H6230" s="10">
        <v>0.73566343231023545</v>
      </c>
      <c r="I6230" s="10">
        <v>0.68444315913544518</v>
      </c>
      <c r="J6230" s="10">
        <v>0.25831000923232994</v>
      </c>
      <c r="K6230" s="10">
        <v>0.3070661990899039</v>
      </c>
      <c r="L6230" s="10">
        <v>4.4641781949152852E-2</v>
      </c>
      <c r="M6230" s="10">
        <v>1640.8003639913802</v>
      </c>
      <c r="N6230" s="10">
        <v>0.31536909358379955</v>
      </c>
      <c r="O6230" s="10">
        <v>0.21491898949208546</v>
      </c>
      <c r="P6230" s="10">
        <v>0.18472096380607214</v>
      </c>
      <c r="Q6230" s="10">
        <v>3.0198025686013309E-2</v>
      </c>
    </row>
    <row r="6231" spans="1:17" x14ac:dyDescent="0.2">
      <c r="A6231" s="9" t="str">
        <f t="shared" si="97"/>
        <v>201130EMACONJU29</v>
      </c>
      <c r="B6231" s="10">
        <v>2011</v>
      </c>
      <c r="C6231" s="10" t="s">
        <v>4</v>
      </c>
      <c r="D6231" s="10" t="s">
        <v>100</v>
      </c>
      <c r="E6231" s="10">
        <v>29</v>
      </c>
      <c r="F6231" s="10">
        <v>567770</v>
      </c>
      <c r="G6231" s="10">
        <v>0.10196870651394216</v>
      </c>
      <c r="H6231" s="10">
        <v>0.69486411751237298</v>
      </c>
      <c r="I6231" s="10">
        <v>0.62400972224668438</v>
      </c>
      <c r="J6231" s="10">
        <v>0.29244236222414005</v>
      </c>
      <c r="K6231" s="10">
        <v>0.35695440054951827</v>
      </c>
      <c r="L6231" s="10">
        <v>5.4474523134367792E-2</v>
      </c>
      <c r="M6231" s="10">
        <v>1420.2374553994189</v>
      </c>
      <c r="N6231" s="10">
        <v>0.27638311706668928</v>
      </c>
      <c r="O6231" s="10">
        <v>0.18036178723885449</v>
      </c>
      <c r="P6231" s="10">
        <v>0.15490098380120432</v>
      </c>
      <c r="Q6231" s="10">
        <v>2.5460803437650184E-2</v>
      </c>
    </row>
    <row r="6232" spans="1:17" x14ac:dyDescent="0.2">
      <c r="A6232" s="9" t="str">
        <f t="shared" si="97"/>
        <v>201130EMAFILHO29</v>
      </c>
      <c r="B6232" s="10">
        <v>2011</v>
      </c>
      <c r="C6232" s="10" t="s">
        <v>4</v>
      </c>
      <c r="D6232" s="10" t="s">
        <v>102</v>
      </c>
      <c r="E6232" s="10">
        <v>29</v>
      </c>
      <c r="F6232" s="10">
        <v>132418</v>
      </c>
      <c r="G6232" s="10">
        <v>0.12935135814437801</v>
      </c>
      <c r="H6232" s="10">
        <v>0.84129045900104216</v>
      </c>
      <c r="I6232" s="10">
        <v>0.73246839553535015</v>
      </c>
      <c r="J6232" s="10">
        <v>0.15191288193448022</v>
      </c>
      <c r="K6232" s="10">
        <v>0.24713407542781193</v>
      </c>
      <c r="L6232" s="10">
        <v>9.5236297180141677E-2</v>
      </c>
      <c r="M6232" s="10">
        <v>1247.5759106096291</v>
      </c>
      <c r="N6232" s="10">
        <v>0.31817012064972222</v>
      </c>
      <c r="O6232" s="10">
        <v>0.16134061974901226</v>
      </c>
      <c r="P6232" s="10">
        <v>0.13406954389258088</v>
      </c>
      <c r="Q6232" s="10">
        <v>2.7271075856431373E-2</v>
      </c>
    </row>
    <row r="6233" spans="1:17" x14ac:dyDescent="0.2">
      <c r="A6233" s="9" t="str">
        <f t="shared" si="97"/>
        <v>201130EMAOUTRO29</v>
      </c>
      <c r="B6233" s="10">
        <v>2011</v>
      </c>
      <c r="C6233" s="10" t="s">
        <v>4</v>
      </c>
      <c r="D6233" s="10" t="s">
        <v>104</v>
      </c>
      <c r="E6233" s="10">
        <v>29</v>
      </c>
      <c r="F6233" s="10">
        <v>96682</v>
      </c>
      <c r="G6233" s="10">
        <v>0.11239431623342071</v>
      </c>
      <c r="H6233" s="10">
        <v>0.52482364866262587</v>
      </c>
      <c r="I6233" s="10">
        <v>0.46583645352806108</v>
      </c>
      <c r="J6233" s="10">
        <v>0.45653792846651908</v>
      </c>
      <c r="K6233" s="10">
        <v>0.50930886824848476</v>
      </c>
      <c r="L6233" s="10">
        <v>5.2791626155851139E-2</v>
      </c>
      <c r="M6233" s="10">
        <v>1077.6381385520028</v>
      </c>
      <c r="N6233" s="10">
        <v>0.18068913997572136</v>
      </c>
      <c r="O6233" s="10">
        <v>8.4134839854328139E-2</v>
      </c>
      <c r="P6233" s="10">
        <v>6.8540479970118598E-2</v>
      </c>
      <c r="Q6233" s="10">
        <v>1.5594359884209543E-2</v>
      </c>
    </row>
    <row r="6234" spans="1:17" x14ac:dyDescent="0.2">
      <c r="A6234" s="9" t="str">
        <f t="shared" si="97"/>
        <v>201115A17CHEFE31</v>
      </c>
      <c r="B6234" s="10">
        <v>2011</v>
      </c>
      <c r="C6234" s="10" t="s">
        <v>0</v>
      </c>
      <c r="D6234" s="10" t="s">
        <v>98</v>
      </c>
      <c r="E6234" s="10">
        <v>31</v>
      </c>
      <c r="F6234" s="10">
        <v>4995</v>
      </c>
      <c r="G6234" s="10">
        <v>0.22237052856380138</v>
      </c>
      <c r="H6234" s="10">
        <v>0.7499499499499499</v>
      </c>
      <c r="I6234" s="10">
        <v>0.58318318318318318</v>
      </c>
      <c r="J6234" s="10">
        <v>0.16656656656656657</v>
      </c>
      <c r="K6234" s="10">
        <v>0.33333333333333331</v>
      </c>
      <c r="L6234" s="10">
        <v>0.41681681681681682</v>
      </c>
      <c r="M6234" s="10">
        <v>494.25677995193956</v>
      </c>
      <c r="N6234" s="10">
        <v>0.16656656656656657</v>
      </c>
      <c r="O6234" s="10">
        <v>0</v>
      </c>
      <c r="P6234" s="10">
        <v>0</v>
      </c>
      <c r="Q6234" s="10">
        <v>0</v>
      </c>
    </row>
    <row r="6235" spans="1:17" x14ac:dyDescent="0.2">
      <c r="A6235" s="9" t="str">
        <f t="shared" si="97"/>
        <v>201115A17CONJU31</v>
      </c>
      <c r="B6235" s="10">
        <v>2011</v>
      </c>
      <c r="C6235" s="10" t="s">
        <v>0</v>
      </c>
      <c r="D6235" s="10" t="s">
        <v>100</v>
      </c>
      <c r="E6235" s="10">
        <v>31</v>
      </c>
      <c r="F6235" s="10">
        <v>5410</v>
      </c>
      <c r="G6235" s="10">
        <v>0.5</v>
      </c>
      <c r="H6235" s="10">
        <v>0.15378927911275417</v>
      </c>
      <c r="I6235" s="10">
        <v>7.6894639556377084E-2</v>
      </c>
      <c r="J6235" s="10">
        <v>0.69242144177449172</v>
      </c>
      <c r="K6235" s="10">
        <v>0.76931608133086871</v>
      </c>
      <c r="L6235" s="10">
        <v>0.15378927911275417</v>
      </c>
      <c r="M6235" s="10">
        <v>545</v>
      </c>
      <c r="N6235" s="10">
        <v>7.6894639556377084E-2</v>
      </c>
      <c r="O6235" s="10">
        <v>0</v>
      </c>
      <c r="P6235" s="10">
        <v>0</v>
      </c>
      <c r="Q6235" s="10">
        <v>0</v>
      </c>
    </row>
    <row r="6236" spans="1:17" x14ac:dyDescent="0.2">
      <c r="A6236" s="9" t="str">
        <f t="shared" si="97"/>
        <v>201115A17FILHO31</v>
      </c>
      <c r="B6236" s="10">
        <v>2011</v>
      </c>
      <c r="C6236" s="10" t="s">
        <v>0</v>
      </c>
      <c r="D6236" s="10" t="s">
        <v>102</v>
      </c>
      <c r="E6236" s="10">
        <v>31</v>
      </c>
      <c r="F6236" s="10">
        <v>231892</v>
      </c>
      <c r="G6236" s="10">
        <v>0.30768574718198749</v>
      </c>
      <c r="H6236" s="10">
        <v>0.30337829679333483</v>
      </c>
      <c r="I6236" s="10">
        <v>0.21003311886567885</v>
      </c>
      <c r="J6236" s="10">
        <v>6.2852534800683077E-2</v>
      </c>
      <c r="K6236" s="10">
        <v>7.9010918876028499E-2</v>
      </c>
      <c r="L6236" s="10">
        <v>0.87790436927535231</v>
      </c>
      <c r="M6236" s="10">
        <v>405.32510799704983</v>
      </c>
      <c r="N6236" s="10">
        <v>0.12026719334862782</v>
      </c>
      <c r="O6236" s="10">
        <v>1.435582081313715E-2</v>
      </c>
      <c r="P6236" s="10">
        <v>1.435582081313715E-2</v>
      </c>
      <c r="Q6236" s="10">
        <v>0</v>
      </c>
    </row>
    <row r="6237" spans="1:17" x14ac:dyDescent="0.2">
      <c r="A6237" s="9" t="str">
        <f t="shared" si="97"/>
        <v>201115A17OUTRO31</v>
      </c>
      <c r="B6237" s="10">
        <v>2011</v>
      </c>
      <c r="C6237" s="10" t="s">
        <v>0</v>
      </c>
      <c r="D6237" s="10" t="s">
        <v>104</v>
      </c>
      <c r="E6237" s="10">
        <v>31</v>
      </c>
      <c r="F6237" s="10">
        <v>18313</v>
      </c>
      <c r="G6237" s="10">
        <v>0.31584271083575671</v>
      </c>
      <c r="H6237" s="10">
        <v>0.43187899306503574</v>
      </c>
      <c r="I6237" s="10">
        <v>0.29547316114235789</v>
      </c>
      <c r="J6237" s="10">
        <v>4.5432206629170538E-2</v>
      </c>
      <c r="K6237" s="10">
        <v>0.11363512259050948</v>
      </c>
      <c r="L6237" s="10">
        <v>0.79544585813356627</v>
      </c>
      <c r="M6237" s="10">
        <v>492.41340904127537</v>
      </c>
      <c r="N6237" s="10">
        <v>0.20455414186643367</v>
      </c>
      <c r="O6237" s="10">
        <v>0</v>
      </c>
      <c r="P6237" s="10">
        <v>0</v>
      </c>
      <c r="Q6237" s="10">
        <v>0</v>
      </c>
    </row>
    <row r="6238" spans="1:17" x14ac:dyDescent="0.2">
      <c r="A6238" s="9" t="str">
        <f t="shared" si="97"/>
        <v>201115A29CHEFE31</v>
      </c>
      <c r="B6238" s="10">
        <v>2011</v>
      </c>
      <c r="C6238" s="10" t="s">
        <v>3</v>
      </c>
      <c r="D6238" s="10" t="s">
        <v>98</v>
      </c>
      <c r="E6238" s="10">
        <v>31</v>
      </c>
      <c r="F6238" s="10">
        <v>202329</v>
      </c>
      <c r="G6238" s="10">
        <v>8.6542792142551936E-2</v>
      </c>
      <c r="H6238" s="10">
        <v>0.85596231879760187</v>
      </c>
      <c r="I6238" s="10">
        <v>0.7818849497600443</v>
      </c>
      <c r="J6238" s="10">
        <v>0.13168651058424646</v>
      </c>
      <c r="K6238" s="10">
        <v>0.19547370866262376</v>
      </c>
      <c r="L6238" s="10">
        <v>9.8745113157283432E-2</v>
      </c>
      <c r="M6238" s="10">
        <v>1297.5304732384357</v>
      </c>
      <c r="N6238" s="10">
        <v>0.30040676324204635</v>
      </c>
      <c r="O6238" s="10">
        <v>0.11521828309337762</v>
      </c>
      <c r="P6238" s="10">
        <v>9.671376816966426E-2</v>
      </c>
      <c r="Q6238" s="10">
        <v>1.8504514923713359E-2</v>
      </c>
    </row>
    <row r="6239" spans="1:17" x14ac:dyDescent="0.2">
      <c r="A6239" s="9" t="str">
        <f t="shared" si="97"/>
        <v>201115A29CONJU31</v>
      </c>
      <c r="B6239" s="10">
        <v>2011</v>
      </c>
      <c r="C6239" s="10" t="s">
        <v>3</v>
      </c>
      <c r="D6239" s="10" t="s">
        <v>100</v>
      </c>
      <c r="E6239" s="10">
        <v>31</v>
      </c>
      <c r="F6239" s="10">
        <v>161118</v>
      </c>
      <c r="G6239" s="10">
        <v>0.11470681921881591</v>
      </c>
      <c r="H6239" s="10">
        <v>0.72094365620228651</v>
      </c>
      <c r="I6239" s="10">
        <v>0.6382465025633387</v>
      </c>
      <c r="J6239" s="10">
        <v>0.26097022058367159</v>
      </c>
      <c r="K6239" s="10">
        <v>0.33591529189786368</v>
      </c>
      <c r="L6239" s="10">
        <v>8.7842450874514325E-2</v>
      </c>
      <c r="M6239" s="10">
        <v>1047.1557566576303</v>
      </c>
      <c r="N6239" s="10">
        <v>0.18600032274482056</v>
      </c>
      <c r="O6239" s="10">
        <v>7.2325872962673315E-2</v>
      </c>
      <c r="P6239" s="10">
        <v>6.7155749202447892E-2</v>
      </c>
      <c r="Q6239" s="10">
        <v>5.1701237602254247E-3</v>
      </c>
    </row>
    <row r="6240" spans="1:17" x14ac:dyDescent="0.2">
      <c r="A6240" s="9" t="str">
        <f t="shared" si="97"/>
        <v>201115A29FILHO31</v>
      </c>
      <c r="B6240" s="10">
        <v>2011</v>
      </c>
      <c r="C6240" s="10" t="s">
        <v>3</v>
      </c>
      <c r="D6240" s="10" t="s">
        <v>102</v>
      </c>
      <c r="E6240" s="10">
        <v>31</v>
      </c>
      <c r="F6240" s="10">
        <v>793484</v>
      </c>
      <c r="G6240" s="10">
        <v>0.143554476806904</v>
      </c>
      <c r="H6240" s="10">
        <v>0.6542286927020583</v>
      </c>
      <c r="I6240" s="10">
        <v>0.56031123500914948</v>
      </c>
      <c r="J6240" s="10">
        <v>8.9200286332175568E-2</v>
      </c>
      <c r="K6240" s="10">
        <v>0.13957055214723926</v>
      </c>
      <c r="L6240" s="10">
        <v>0.47114875662269184</v>
      </c>
      <c r="M6240" s="10">
        <v>903.35237859500239</v>
      </c>
      <c r="N6240" s="10">
        <v>0.2182400653321302</v>
      </c>
      <c r="O6240" s="10">
        <v>4.4594471974230103E-2</v>
      </c>
      <c r="P6240" s="10">
        <v>4.1971860806267046E-2</v>
      </c>
      <c r="Q6240" s="10">
        <v>2.6226111679630592E-3</v>
      </c>
    </row>
    <row r="6241" spans="1:17" x14ac:dyDescent="0.2">
      <c r="A6241" s="9" t="str">
        <f t="shared" si="97"/>
        <v>201115A29OUTRO31</v>
      </c>
      <c r="B6241" s="10">
        <v>2011</v>
      </c>
      <c r="C6241" s="10" t="s">
        <v>3</v>
      </c>
      <c r="D6241" s="10" t="s">
        <v>104</v>
      </c>
      <c r="E6241" s="10">
        <v>31</v>
      </c>
      <c r="F6241" s="10">
        <v>140718</v>
      </c>
      <c r="G6241" s="10">
        <v>0.12452820228574445</v>
      </c>
      <c r="H6241" s="10">
        <v>0.80772182663198733</v>
      </c>
      <c r="I6241" s="10">
        <v>0.70713767961454821</v>
      </c>
      <c r="J6241" s="10">
        <v>7.1000156341050891E-2</v>
      </c>
      <c r="K6241" s="10">
        <v>0.13313861766085361</v>
      </c>
      <c r="L6241" s="10">
        <v>0.31656930883042683</v>
      </c>
      <c r="M6241" s="10">
        <v>929.10774640268312</v>
      </c>
      <c r="N6241" s="10">
        <v>0.30768629457496555</v>
      </c>
      <c r="O6241" s="10">
        <v>4.7328699953097686E-2</v>
      </c>
      <c r="P6241" s="10">
        <v>3.2533151409201384E-2</v>
      </c>
      <c r="Q6241" s="10">
        <v>1.4795548543896303E-2</v>
      </c>
    </row>
    <row r="6242" spans="1:17" x14ac:dyDescent="0.2">
      <c r="A6242" s="9" t="str">
        <f t="shared" si="97"/>
        <v>201118A24CHEFE31</v>
      </c>
      <c r="B6242" s="10">
        <v>2011</v>
      </c>
      <c r="C6242" s="10" t="s">
        <v>1</v>
      </c>
      <c r="D6242" s="10" t="s">
        <v>98</v>
      </c>
      <c r="E6242" s="10">
        <v>31</v>
      </c>
      <c r="F6242" s="10">
        <v>80772</v>
      </c>
      <c r="G6242" s="10">
        <v>0.11876848251947701</v>
      </c>
      <c r="H6242" s="10">
        <v>0.8247536274946764</v>
      </c>
      <c r="I6242" s="10">
        <v>0.72679889070469961</v>
      </c>
      <c r="J6242" s="10">
        <v>0.14947011340563562</v>
      </c>
      <c r="K6242" s="10">
        <v>0.23196157084138067</v>
      </c>
      <c r="L6242" s="10">
        <v>0.12366909325013618</v>
      </c>
      <c r="M6242" s="10">
        <v>944.31787436200841</v>
      </c>
      <c r="N6242" s="10">
        <v>0.30407814589214083</v>
      </c>
      <c r="O6242" s="10">
        <v>0.11340563561630268</v>
      </c>
      <c r="P6242" s="10">
        <v>0.10310503639875204</v>
      </c>
      <c r="Q6242" s="10">
        <v>1.0300599217550636E-2</v>
      </c>
    </row>
    <row r="6243" spans="1:17" x14ac:dyDescent="0.2">
      <c r="A6243" s="9" t="str">
        <f t="shared" si="97"/>
        <v>201118A24CONJU31</v>
      </c>
      <c r="B6243" s="10">
        <v>2011</v>
      </c>
      <c r="C6243" s="10" t="s">
        <v>1</v>
      </c>
      <c r="D6243" s="10" t="s">
        <v>100</v>
      </c>
      <c r="E6243" s="10">
        <v>31</v>
      </c>
      <c r="F6243" s="10">
        <v>58288</v>
      </c>
      <c r="G6243" s="10">
        <v>0.15532237379036959</v>
      </c>
      <c r="H6243" s="10">
        <v>0.73574320614877853</v>
      </c>
      <c r="I6243" s="10">
        <v>0.62146582486961299</v>
      </c>
      <c r="J6243" s="10">
        <v>0.25710266264068077</v>
      </c>
      <c r="K6243" s="10">
        <v>0.36424306889925884</v>
      </c>
      <c r="L6243" s="10">
        <v>4.9993137524018669E-2</v>
      </c>
      <c r="M6243" s="10">
        <v>729.99711799276668</v>
      </c>
      <c r="N6243" s="10">
        <v>0.17854446884435904</v>
      </c>
      <c r="O6243" s="10">
        <v>2.8565056272303047E-2</v>
      </c>
      <c r="P6243" s="10">
        <v>2.8565056272303047E-2</v>
      </c>
      <c r="Q6243" s="10">
        <v>0</v>
      </c>
    </row>
    <row r="6244" spans="1:17" x14ac:dyDescent="0.2">
      <c r="A6244" s="9" t="str">
        <f t="shared" si="97"/>
        <v>201118A24FILHO31</v>
      </c>
      <c r="B6244" s="10">
        <v>2011</v>
      </c>
      <c r="C6244" s="10" t="s">
        <v>1</v>
      </c>
      <c r="D6244" s="10" t="s">
        <v>102</v>
      </c>
      <c r="E6244" s="10">
        <v>31</v>
      </c>
      <c r="F6244" s="10">
        <v>395070</v>
      </c>
      <c r="G6244" s="10">
        <v>0.14015759354461282</v>
      </c>
      <c r="H6244" s="10">
        <v>0.77448806540613058</v>
      </c>
      <c r="I6244" s="10">
        <v>0.66593768192978464</v>
      </c>
      <c r="J6244" s="10">
        <v>9.1685017844938876E-2</v>
      </c>
      <c r="K6244" s="10">
        <v>0.15913382438555193</v>
      </c>
      <c r="L6244" s="10">
        <v>0.35617485508897156</v>
      </c>
      <c r="M6244" s="10">
        <v>847.28467681636675</v>
      </c>
      <c r="N6244" s="10">
        <v>0.23391044625003163</v>
      </c>
      <c r="O6244" s="10">
        <v>4.4242792416533776E-2</v>
      </c>
      <c r="P6244" s="10">
        <v>3.8975371453160199E-2</v>
      </c>
      <c r="Q6244" s="10">
        <v>5.2674209633735798E-3</v>
      </c>
    </row>
    <row r="6245" spans="1:17" x14ac:dyDescent="0.2">
      <c r="A6245" s="9" t="str">
        <f t="shared" si="97"/>
        <v>201118A24OUTRO31</v>
      </c>
      <c r="B6245" s="10">
        <v>2011</v>
      </c>
      <c r="C6245" s="10" t="s">
        <v>1</v>
      </c>
      <c r="D6245" s="10" t="s">
        <v>104</v>
      </c>
      <c r="E6245" s="10">
        <v>31</v>
      </c>
      <c r="F6245" s="10">
        <v>87021</v>
      </c>
      <c r="G6245" s="10">
        <v>0.14283753739741442</v>
      </c>
      <c r="H6245" s="10">
        <v>0.83733811378862577</v>
      </c>
      <c r="I6245" s="10">
        <v>0.71773479964606246</v>
      </c>
      <c r="J6245" s="10">
        <v>7.6544742073752309E-2</v>
      </c>
      <c r="K6245" s="10">
        <v>0.15311246710564116</v>
      </c>
      <c r="L6245" s="10">
        <v>0.27753071097780996</v>
      </c>
      <c r="M6245" s="10">
        <v>878.27713466256614</v>
      </c>
      <c r="N6245" s="10">
        <v>0.32054331713034784</v>
      </c>
      <c r="O6245" s="10">
        <v>5.263097413268062E-2</v>
      </c>
      <c r="P6245" s="10">
        <v>4.3047080589742708E-2</v>
      </c>
      <c r="Q6245" s="10">
        <v>9.5838935429379112E-3</v>
      </c>
    </row>
    <row r="6246" spans="1:17" x14ac:dyDescent="0.2">
      <c r="A6246" s="9" t="str">
        <f t="shared" si="97"/>
        <v>201125A29CHEFE31</v>
      </c>
      <c r="B6246" s="10">
        <v>2011</v>
      </c>
      <c r="C6246" s="10" t="s">
        <v>2</v>
      </c>
      <c r="D6246" s="10" t="s">
        <v>98</v>
      </c>
      <c r="E6246" s="10">
        <v>31</v>
      </c>
      <c r="F6246" s="10">
        <v>116562</v>
      </c>
      <c r="G6246" s="10">
        <v>6.0715987668128725E-2</v>
      </c>
      <c r="H6246" s="10">
        <v>0.88213139788267192</v>
      </c>
      <c r="I6246" s="10">
        <v>0.82857191880715841</v>
      </c>
      <c r="J6246" s="10">
        <v>0.11786860211732812</v>
      </c>
      <c r="K6246" s="10">
        <v>0.16428166984094303</v>
      </c>
      <c r="L6246" s="10">
        <v>6.7843722654038194E-2</v>
      </c>
      <c r="M6246" s="10">
        <v>1539.2597357629008</v>
      </c>
      <c r="N6246" s="10">
        <v>0.30359808513923919</v>
      </c>
      <c r="O6246" s="10">
        <v>0.12141178085482404</v>
      </c>
      <c r="P6246" s="10">
        <v>9.6429368061632437E-2</v>
      </c>
      <c r="Q6246" s="10">
        <v>2.4982412793191605E-2</v>
      </c>
    </row>
    <row r="6247" spans="1:17" x14ac:dyDescent="0.2">
      <c r="A6247" s="9" t="str">
        <f t="shared" si="97"/>
        <v>201125A29CONJU31</v>
      </c>
      <c r="B6247" s="10">
        <v>2011</v>
      </c>
      <c r="C6247" s="10" t="s">
        <v>2</v>
      </c>
      <c r="D6247" s="10" t="s">
        <v>100</v>
      </c>
      <c r="E6247" s="10">
        <v>31</v>
      </c>
      <c r="F6247" s="10">
        <v>97420</v>
      </c>
      <c r="G6247" s="10">
        <v>8.6236885698509111E-2</v>
      </c>
      <c r="H6247" s="10">
        <v>0.74358447957298301</v>
      </c>
      <c r="I6247" s="10">
        <v>0.67946006980086227</v>
      </c>
      <c r="J6247" s="10">
        <v>0.23932457400944365</v>
      </c>
      <c r="K6247" s="10">
        <v>0.29489837815643605</v>
      </c>
      <c r="L6247" s="10">
        <v>0.10682611373434613</v>
      </c>
      <c r="M6247" s="10">
        <v>1224.3466712124969</v>
      </c>
      <c r="N6247" s="10">
        <v>0.19652022172038597</v>
      </c>
      <c r="O6247" s="10">
        <v>0.10252514884007391</v>
      </c>
      <c r="P6247" s="10">
        <v>9.3974543214945597E-2</v>
      </c>
      <c r="Q6247" s="10">
        <v>8.5506056251283095E-3</v>
      </c>
    </row>
    <row r="6248" spans="1:17" x14ac:dyDescent="0.2">
      <c r="A6248" s="9" t="str">
        <f t="shared" si="97"/>
        <v>201125A29FILHO31</v>
      </c>
      <c r="B6248" s="10">
        <v>2011</v>
      </c>
      <c r="C6248" s="10" t="s">
        <v>2</v>
      </c>
      <c r="D6248" s="10" t="s">
        <v>102</v>
      </c>
      <c r="E6248" s="10">
        <v>31</v>
      </c>
      <c r="F6248" s="10">
        <v>166522</v>
      </c>
      <c r="G6248" s="10">
        <v>6.9968905821054403E-2</v>
      </c>
      <c r="H6248" s="10">
        <v>0.85749630679429745</v>
      </c>
      <c r="I6248" s="10">
        <v>0.79749822846230534</v>
      </c>
      <c r="J6248" s="10">
        <v>0.11999615666398433</v>
      </c>
      <c r="K6248" s="10">
        <v>0.177490061373272</v>
      </c>
      <c r="L6248" s="10">
        <v>0.177490061373272</v>
      </c>
      <c r="M6248" s="10">
        <v>1204.4586262758462</v>
      </c>
      <c r="N6248" s="10">
        <v>0.31749558616879453</v>
      </c>
      <c r="O6248" s="10">
        <v>8.7537982969217276E-2</v>
      </c>
      <c r="P6248" s="10">
        <v>8.7537982969217276E-2</v>
      </c>
      <c r="Q6248" s="10">
        <v>0</v>
      </c>
    </row>
    <row r="6249" spans="1:17" x14ac:dyDescent="0.2">
      <c r="A6249" s="9" t="str">
        <f t="shared" si="97"/>
        <v>201125A29OUTRO31</v>
      </c>
      <c r="B6249" s="10">
        <v>2011</v>
      </c>
      <c r="C6249" s="10" t="s">
        <v>2</v>
      </c>
      <c r="D6249" s="10" t="s">
        <v>104</v>
      </c>
      <c r="E6249" s="10">
        <v>31</v>
      </c>
      <c r="F6249" s="10">
        <v>35384</v>
      </c>
      <c r="G6249" s="10">
        <v>3.7949279328589672E-2</v>
      </c>
      <c r="H6249" s="10">
        <v>0.92940312005426184</v>
      </c>
      <c r="I6249" s="10">
        <v>0.89413294144245992</v>
      </c>
      <c r="J6249" s="10">
        <v>7.0596879945738183E-2</v>
      </c>
      <c r="K6249" s="10">
        <v>9.4110332353606149E-2</v>
      </c>
      <c r="L6249" s="10">
        <v>0.1647354736604115</v>
      </c>
      <c r="M6249" s="10">
        <v>1093.9760451072632</v>
      </c>
      <c r="N6249" s="10">
        <v>0.32944268595975584</v>
      </c>
      <c r="O6249" s="10">
        <v>5.8783631019669907E-2</v>
      </c>
      <c r="P6249" s="10">
        <v>2.3513452407867962E-2</v>
      </c>
      <c r="Q6249" s="10">
        <v>3.5270178611801942E-2</v>
      </c>
    </row>
    <row r="6250" spans="1:17" x14ac:dyDescent="0.2">
      <c r="A6250" s="9" t="str">
        <f t="shared" si="97"/>
        <v>201130EMACHEFE31</v>
      </c>
      <c r="B6250" s="10">
        <v>2011</v>
      </c>
      <c r="C6250" s="10" t="s">
        <v>4</v>
      </c>
      <c r="D6250" s="10" t="s">
        <v>98</v>
      </c>
      <c r="E6250" s="10">
        <v>31</v>
      </c>
      <c r="F6250" s="10">
        <v>1453788</v>
      </c>
      <c r="G6250" s="10">
        <v>2.9169736507865446E-2</v>
      </c>
      <c r="H6250" s="10">
        <v>0.70675297911387358</v>
      </c>
      <c r="I6250" s="10">
        <v>0.68613718093697296</v>
      </c>
      <c r="J6250" s="10">
        <v>0.29038415504874165</v>
      </c>
      <c r="K6250" s="10">
        <v>0.31014081833114593</v>
      </c>
      <c r="L6250" s="10">
        <v>3.4647417642737453E-2</v>
      </c>
      <c r="M6250" s="10">
        <v>2103.6196909684168</v>
      </c>
      <c r="N6250" s="10">
        <v>0.29833892491433478</v>
      </c>
      <c r="O6250" s="10">
        <v>0.20396144393018895</v>
      </c>
      <c r="P6250" s="10">
        <v>0.16408861363932339</v>
      </c>
      <c r="Q6250" s="10">
        <v>3.9872830290865566E-2</v>
      </c>
    </row>
    <row r="6251" spans="1:17" x14ac:dyDescent="0.2">
      <c r="A6251" s="9" t="str">
        <f t="shared" si="97"/>
        <v>201130EMACONJU31</v>
      </c>
      <c r="B6251" s="10">
        <v>2011</v>
      </c>
      <c r="C6251" s="10" t="s">
        <v>4</v>
      </c>
      <c r="D6251" s="10" t="s">
        <v>100</v>
      </c>
      <c r="E6251" s="10">
        <v>31</v>
      </c>
      <c r="F6251" s="10">
        <v>829306</v>
      </c>
      <c r="G6251" s="10">
        <v>4.6566782753436627E-2</v>
      </c>
      <c r="H6251" s="10">
        <v>0.63604869613869908</v>
      </c>
      <c r="I6251" s="10">
        <v>0.60642995468500172</v>
      </c>
      <c r="J6251" s="10">
        <v>0.35591808090138016</v>
      </c>
      <c r="K6251" s="10">
        <v>0.38302628945166201</v>
      </c>
      <c r="L6251" s="10">
        <v>3.6643892604177469E-2</v>
      </c>
      <c r="M6251" s="10">
        <v>1521.3183286229148</v>
      </c>
      <c r="N6251" s="10">
        <v>0.25138003784763607</v>
      </c>
      <c r="O6251" s="10">
        <v>0.1443076986246116</v>
      </c>
      <c r="P6251" s="10">
        <v>0.11513941673097383</v>
      </c>
      <c r="Q6251" s="10">
        <v>2.9168281893637758E-2</v>
      </c>
    </row>
    <row r="6252" spans="1:17" x14ac:dyDescent="0.2">
      <c r="A6252" s="9" t="str">
        <f t="shared" si="97"/>
        <v>201130EMAFILHO31</v>
      </c>
      <c r="B6252" s="10">
        <v>2011</v>
      </c>
      <c r="C6252" s="10" t="s">
        <v>4</v>
      </c>
      <c r="D6252" s="10" t="s">
        <v>102</v>
      </c>
      <c r="E6252" s="10">
        <v>31</v>
      </c>
      <c r="F6252" s="10">
        <v>223552</v>
      </c>
      <c r="G6252" s="10">
        <v>6.6207076701173775E-2</v>
      </c>
      <c r="H6252" s="10">
        <v>0.78773171342685366</v>
      </c>
      <c r="I6252" s="10">
        <v>0.73557829945605502</v>
      </c>
      <c r="J6252" s="10">
        <v>0.20667674634984254</v>
      </c>
      <c r="K6252" s="10">
        <v>0.25696482250214714</v>
      </c>
      <c r="L6252" s="10">
        <v>5.4014278557114229E-2</v>
      </c>
      <c r="M6252" s="10">
        <v>1433.9827466897332</v>
      </c>
      <c r="N6252" s="10">
        <v>0.32960563985113084</v>
      </c>
      <c r="O6252" s="10">
        <v>0.15829426710563985</v>
      </c>
      <c r="P6252" s="10">
        <v>0.13966772831377039</v>
      </c>
      <c r="Q6252" s="10">
        <v>1.8626538791869453E-2</v>
      </c>
    </row>
    <row r="6253" spans="1:17" x14ac:dyDescent="0.2">
      <c r="A6253" s="9" t="str">
        <f t="shared" si="97"/>
        <v>201130EMAOUTRO31</v>
      </c>
      <c r="B6253" s="10">
        <v>2011</v>
      </c>
      <c r="C6253" s="10" t="s">
        <v>4</v>
      </c>
      <c r="D6253" s="10" t="s">
        <v>104</v>
      </c>
      <c r="E6253" s="10">
        <v>31</v>
      </c>
      <c r="F6253" s="10">
        <v>154849</v>
      </c>
      <c r="G6253" s="10">
        <v>5.5542210478554462E-2</v>
      </c>
      <c r="H6253" s="10">
        <v>0.48391658970997553</v>
      </c>
      <c r="I6253" s="10">
        <v>0.45703879263023978</v>
      </c>
      <c r="J6253" s="10">
        <v>0.51339692216288124</v>
      </c>
      <c r="K6253" s="10">
        <v>0.53489528508417883</v>
      </c>
      <c r="L6253" s="10">
        <v>4.3003183746746831E-2</v>
      </c>
      <c r="M6253" s="10">
        <v>1191.817088420152</v>
      </c>
      <c r="N6253" s="10">
        <v>0.18816395327060556</v>
      </c>
      <c r="O6253" s="10">
        <v>9.4085205587378679E-2</v>
      </c>
      <c r="P6253" s="10">
        <v>7.7959818920367588E-2</v>
      </c>
      <c r="Q6253" s="10">
        <v>1.6125386667011087E-2</v>
      </c>
    </row>
    <row r="6254" spans="1:17" x14ac:dyDescent="0.2">
      <c r="A6254" s="9" t="str">
        <f t="shared" si="97"/>
        <v>201115A17CHEFE33</v>
      </c>
      <c r="B6254" s="10">
        <v>2011</v>
      </c>
      <c r="C6254" s="10" t="s">
        <v>0</v>
      </c>
      <c r="D6254" s="10" t="s">
        <v>98</v>
      </c>
      <c r="E6254" s="10">
        <v>33</v>
      </c>
      <c r="F6254" s="10">
        <v>9488</v>
      </c>
      <c r="G6254" s="10">
        <v>0</v>
      </c>
      <c r="H6254" s="10">
        <v>0.28583473861720066</v>
      </c>
      <c r="I6254" s="10">
        <v>0.28583473861720066</v>
      </c>
      <c r="J6254" s="10">
        <v>0.42843591905564926</v>
      </c>
      <c r="K6254" s="10">
        <v>0.42843591905564926</v>
      </c>
      <c r="L6254" s="10">
        <v>0.42864671163575041</v>
      </c>
      <c r="M6254" s="10">
        <v>597.5</v>
      </c>
      <c r="N6254" s="10">
        <v>0.28583473861720066</v>
      </c>
      <c r="O6254" s="10">
        <v>0.14291736930860033</v>
      </c>
      <c r="P6254" s="10">
        <v>0.14291736930860033</v>
      </c>
      <c r="Q6254" s="10">
        <v>0</v>
      </c>
    </row>
    <row r="6255" spans="1:17" x14ac:dyDescent="0.2">
      <c r="A6255" s="9" t="str">
        <f t="shared" si="97"/>
        <v>201115A17CONJU33</v>
      </c>
      <c r="B6255" s="10">
        <v>2011</v>
      </c>
      <c r="C6255" s="10" t="s">
        <v>0</v>
      </c>
      <c r="D6255" s="10" t="s">
        <v>100</v>
      </c>
      <c r="E6255" s="10">
        <v>33</v>
      </c>
      <c r="F6255" s="10">
        <v>9484</v>
      </c>
      <c r="G6255" s="10">
        <v>0</v>
      </c>
      <c r="H6255" s="10">
        <v>0.21436102910164487</v>
      </c>
      <c r="I6255" s="10">
        <v>0.21436102910164487</v>
      </c>
      <c r="J6255" s="10">
        <v>0.642872205820329</v>
      </c>
      <c r="K6255" s="10">
        <v>0.642872205820329</v>
      </c>
      <c r="L6255" s="10">
        <v>0.2856389708983551</v>
      </c>
      <c r="M6255" s="10">
        <v>665.39203148057061</v>
      </c>
      <c r="N6255" s="10">
        <v>0.14287220582032897</v>
      </c>
      <c r="O6255" s="10">
        <v>0</v>
      </c>
      <c r="P6255" s="10">
        <v>0</v>
      </c>
      <c r="Q6255" s="10">
        <v>0</v>
      </c>
    </row>
    <row r="6256" spans="1:17" x14ac:dyDescent="0.2">
      <c r="A6256" s="9" t="str">
        <f t="shared" si="97"/>
        <v>201115A17FILHO33</v>
      </c>
      <c r="B6256" s="10">
        <v>2011</v>
      </c>
      <c r="C6256" s="10" t="s">
        <v>0</v>
      </c>
      <c r="D6256" s="10" t="s">
        <v>102</v>
      </c>
      <c r="E6256" s="10">
        <v>33</v>
      </c>
      <c r="F6256" s="10">
        <v>490467</v>
      </c>
      <c r="G6256" s="10">
        <v>0.41114045303196811</v>
      </c>
      <c r="H6256" s="10">
        <v>0.12430397967651238</v>
      </c>
      <c r="I6256" s="10">
        <v>7.3197585158634532E-2</v>
      </c>
      <c r="J6256" s="10">
        <v>4.8339643645749865E-2</v>
      </c>
      <c r="K6256" s="10">
        <v>6.629396065382584E-2</v>
      </c>
      <c r="L6256" s="10">
        <v>0.90332275158165587</v>
      </c>
      <c r="M6256" s="10">
        <v>452.67727918442381</v>
      </c>
      <c r="N6256" s="10">
        <v>4.971588302576932E-2</v>
      </c>
      <c r="O6256" s="10">
        <v>1.5189605009103569E-2</v>
      </c>
      <c r="P6256" s="10">
        <v>1.5189605009103569E-2</v>
      </c>
      <c r="Q6256" s="10">
        <v>0</v>
      </c>
    </row>
    <row r="6257" spans="1:17" x14ac:dyDescent="0.2">
      <c r="A6257" s="9" t="str">
        <f t="shared" si="97"/>
        <v>201115A17OUTRO33</v>
      </c>
      <c r="B6257" s="10">
        <v>2011</v>
      </c>
      <c r="C6257" s="10" t="s">
        <v>0</v>
      </c>
      <c r="D6257" s="10" t="s">
        <v>104</v>
      </c>
      <c r="E6257" s="10">
        <v>33</v>
      </c>
      <c r="F6257" s="10">
        <v>65708</v>
      </c>
      <c r="G6257" s="10">
        <v>0.46672573341208901</v>
      </c>
      <c r="H6257" s="10">
        <v>0.15459304803068119</v>
      </c>
      <c r="I6257" s="10">
        <v>8.2440494308151216E-2</v>
      </c>
      <c r="J6257" s="10">
        <v>5.1546234857247214E-2</v>
      </c>
      <c r="K6257" s="10">
        <v>6.1849394289888601E-2</v>
      </c>
      <c r="L6257" s="10">
        <v>0.87633164911426309</v>
      </c>
      <c r="M6257" s="10">
        <v>615.78021166625649</v>
      </c>
      <c r="N6257" s="10">
        <v>6.1834175442868448E-2</v>
      </c>
      <c r="O6257" s="10">
        <v>0</v>
      </c>
      <c r="P6257" s="10">
        <v>0</v>
      </c>
      <c r="Q6257" s="10">
        <v>0</v>
      </c>
    </row>
    <row r="6258" spans="1:17" x14ac:dyDescent="0.2">
      <c r="A6258" s="9" t="str">
        <f t="shared" si="97"/>
        <v>201115A29CHEFE33</v>
      </c>
      <c r="B6258" s="10">
        <v>2011</v>
      </c>
      <c r="C6258" s="10" t="s">
        <v>3</v>
      </c>
      <c r="D6258" s="10" t="s">
        <v>98</v>
      </c>
      <c r="E6258" s="10">
        <v>33</v>
      </c>
      <c r="F6258" s="10">
        <v>420693</v>
      </c>
      <c r="G6258" s="10">
        <v>7.4209688859919867E-2</v>
      </c>
      <c r="H6258" s="10">
        <v>0.86795121383051299</v>
      </c>
      <c r="I6258" s="10">
        <v>0.80354082430656082</v>
      </c>
      <c r="J6258" s="10">
        <v>0.10306565595339119</v>
      </c>
      <c r="K6258" s="10">
        <v>0.15942504391563445</v>
      </c>
      <c r="L6258" s="10">
        <v>0.1143256483944349</v>
      </c>
      <c r="M6258" s="10">
        <v>1201.928681508439</v>
      </c>
      <c r="N6258" s="10">
        <v>0.3268987123626968</v>
      </c>
      <c r="O6258" s="10">
        <v>0.11112141157566206</v>
      </c>
      <c r="P6258" s="10">
        <v>0.1014587834834428</v>
      </c>
      <c r="Q6258" s="10">
        <v>9.6626280922192664E-3</v>
      </c>
    </row>
    <row r="6259" spans="1:17" x14ac:dyDescent="0.2">
      <c r="A6259" s="9" t="str">
        <f t="shared" si="97"/>
        <v>201115A29CONJU33</v>
      </c>
      <c r="B6259" s="10">
        <v>2011</v>
      </c>
      <c r="C6259" s="10" t="s">
        <v>3</v>
      </c>
      <c r="D6259" s="10" t="s">
        <v>100</v>
      </c>
      <c r="E6259" s="10">
        <v>33</v>
      </c>
      <c r="F6259" s="10">
        <v>393598</v>
      </c>
      <c r="G6259" s="10">
        <v>0.14447619945793236</v>
      </c>
      <c r="H6259" s="10">
        <v>0.61961951026173911</v>
      </c>
      <c r="I6259" s="10">
        <v>0.53009923830913774</v>
      </c>
      <c r="J6259" s="10">
        <v>0.35800232724759778</v>
      </c>
      <c r="K6259" s="10">
        <v>0.44235997134131777</v>
      </c>
      <c r="L6259" s="10">
        <v>7.2279330687655935E-2</v>
      </c>
      <c r="M6259" s="10">
        <v>1072.1460367647792</v>
      </c>
      <c r="N6259" s="10">
        <v>0.22718103242394524</v>
      </c>
      <c r="O6259" s="10">
        <v>7.7457202526435606E-2</v>
      </c>
      <c r="P6259" s="10">
        <v>7.4012063069426162E-2</v>
      </c>
      <c r="Q6259" s="10">
        <v>3.4451394570094362E-3</v>
      </c>
    </row>
    <row r="6260" spans="1:17" x14ac:dyDescent="0.2">
      <c r="A6260" s="9" t="str">
        <f t="shared" si="97"/>
        <v>201115A29FILHO33</v>
      </c>
      <c r="B6260" s="10">
        <v>2011</v>
      </c>
      <c r="C6260" s="10" t="s">
        <v>3</v>
      </c>
      <c r="D6260" s="10" t="s">
        <v>102</v>
      </c>
      <c r="E6260" s="10">
        <v>33</v>
      </c>
      <c r="F6260" s="10">
        <v>1644121</v>
      </c>
      <c r="G6260" s="10">
        <v>0.18512592627196336</v>
      </c>
      <c r="H6260" s="10">
        <v>0.52079804345300618</v>
      </c>
      <c r="I6260" s="10">
        <v>0.4243848232581422</v>
      </c>
      <c r="J6260" s="10">
        <v>0.10053700427158342</v>
      </c>
      <c r="K6260" s="10">
        <v>0.16192786297358894</v>
      </c>
      <c r="L6260" s="10">
        <v>0.51669737203040411</v>
      </c>
      <c r="M6260" s="10">
        <v>932.4083916581958</v>
      </c>
      <c r="N6260" s="10">
        <v>0.17765751535039548</v>
      </c>
      <c r="O6260" s="10">
        <v>4.1632718627904956E-2</v>
      </c>
      <c r="P6260" s="10">
        <v>3.7924041174534191E-2</v>
      </c>
      <c r="Q6260" s="10">
        <v>3.708677453370759E-3</v>
      </c>
    </row>
    <row r="6261" spans="1:17" x14ac:dyDescent="0.2">
      <c r="A6261" s="9" t="str">
        <f t="shared" si="97"/>
        <v>201115A29OUTRO33</v>
      </c>
      <c r="B6261" s="10">
        <v>2011</v>
      </c>
      <c r="C6261" s="10" t="s">
        <v>3</v>
      </c>
      <c r="D6261" s="10" t="s">
        <v>104</v>
      </c>
      <c r="E6261" s="10">
        <v>33</v>
      </c>
      <c r="F6261" s="10">
        <v>247935</v>
      </c>
      <c r="G6261" s="10">
        <v>0.19402151959164188</v>
      </c>
      <c r="H6261" s="10">
        <v>0.5491560287978704</v>
      </c>
      <c r="I6261" s="10">
        <v>0.44260794159759614</v>
      </c>
      <c r="J6261" s="10">
        <v>0.12842882207030068</v>
      </c>
      <c r="K6261" s="10">
        <v>0.19400246032226187</v>
      </c>
      <c r="L6261" s="10">
        <v>0.49456510779034829</v>
      </c>
      <c r="M6261" s="10">
        <v>957.49364899254181</v>
      </c>
      <c r="N6261" s="10">
        <v>0.20219412345977777</v>
      </c>
      <c r="O6261" s="10">
        <v>3.2794885756347432E-2</v>
      </c>
      <c r="P6261" s="10">
        <v>2.733377699800351E-2</v>
      </c>
      <c r="Q6261" s="10">
        <v>5.4611087583439208E-3</v>
      </c>
    </row>
    <row r="6262" spans="1:17" x14ac:dyDescent="0.2">
      <c r="A6262" s="9" t="str">
        <f t="shared" si="97"/>
        <v>201118A24CHEFE33</v>
      </c>
      <c r="B6262" s="10">
        <v>2011</v>
      </c>
      <c r="C6262" s="10" t="s">
        <v>1</v>
      </c>
      <c r="D6262" s="10" t="s">
        <v>98</v>
      </c>
      <c r="E6262" s="10">
        <v>33</v>
      </c>
      <c r="F6262" s="10">
        <v>156493</v>
      </c>
      <c r="G6262" s="10">
        <v>0.12044421775016229</v>
      </c>
      <c r="H6262" s="10">
        <v>0.82684848523576138</v>
      </c>
      <c r="I6262" s="10">
        <v>0.72725936623363341</v>
      </c>
      <c r="J6262" s="10">
        <v>0.12554555155821667</v>
      </c>
      <c r="K6262" s="10">
        <v>0.2078239921274434</v>
      </c>
      <c r="L6262" s="10">
        <v>0.14715674183509805</v>
      </c>
      <c r="M6262" s="10">
        <v>1054.843620493637</v>
      </c>
      <c r="N6262" s="10">
        <v>0.29869067626028001</v>
      </c>
      <c r="O6262" s="10">
        <v>8.6585342475382285E-2</v>
      </c>
      <c r="P6262" s="10">
        <v>8.2252880320525523E-2</v>
      </c>
      <c r="Q6262" s="10">
        <v>4.3324621548567668E-3</v>
      </c>
    </row>
    <row r="6263" spans="1:17" x14ac:dyDescent="0.2">
      <c r="A6263" s="9" t="str">
        <f t="shared" si="97"/>
        <v>201118A24CONJU33</v>
      </c>
      <c r="B6263" s="10">
        <v>2011</v>
      </c>
      <c r="C6263" s="10" t="s">
        <v>1</v>
      </c>
      <c r="D6263" s="10" t="s">
        <v>100</v>
      </c>
      <c r="E6263" s="10">
        <v>33</v>
      </c>
      <c r="F6263" s="10">
        <v>152420</v>
      </c>
      <c r="G6263" s="10">
        <v>0.16398659358476411</v>
      </c>
      <c r="H6263" s="10">
        <v>0.54223199055242099</v>
      </c>
      <c r="I6263" s="10">
        <v>0.45331321348904341</v>
      </c>
      <c r="J6263" s="10">
        <v>0.43109828106547698</v>
      </c>
      <c r="K6263" s="10">
        <v>0.50668547434719857</v>
      </c>
      <c r="L6263" s="10">
        <v>8.4444298648471333E-2</v>
      </c>
      <c r="M6263" s="10">
        <v>787.43889873043997</v>
      </c>
      <c r="N6263" s="10">
        <v>0.1866487337619735</v>
      </c>
      <c r="O6263" s="10">
        <v>4.443642566592311E-2</v>
      </c>
      <c r="P6263" s="10">
        <v>4.443642566592311E-2</v>
      </c>
      <c r="Q6263" s="10">
        <v>0</v>
      </c>
    </row>
    <row r="6264" spans="1:17" x14ac:dyDescent="0.2">
      <c r="A6264" s="9" t="str">
        <f t="shared" si="97"/>
        <v>201118A24FILHO33</v>
      </c>
      <c r="B6264" s="10">
        <v>2011</v>
      </c>
      <c r="C6264" s="10" t="s">
        <v>1</v>
      </c>
      <c r="D6264" s="10" t="s">
        <v>102</v>
      </c>
      <c r="E6264" s="10">
        <v>33</v>
      </c>
      <c r="F6264" s="10">
        <v>823064</v>
      </c>
      <c r="G6264" s="10">
        <v>0.19350818905276154</v>
      </c>
      <c r="H6264" s="10">
        <v>0.63374294101066264</v>
      </c>
      <c r="I6264" s="10">
        <v>0.51110849217071819</v>
      </c>
      <c r="J6264" s="10">
        <v>0.13004092026865469</v>
      </c>
      <c r="K6264" s="10">
        <v>0.20987796817744428</v>
      </c>
      <c r="L6264" s="10">
        <v>0.41400182731841023</v>
      </c>
      <c r="M6264" s="10">
        <v>849.50160096031357</v>
      </c>
      <c r="N6264" s="10">
        <v>0.20429336102511472</v>
      </c>
      <c r="O6264" s="10">
        <v>4.036425717363866E-2</v>
      </c>
      <c r="P6264" s="10">
        <v>3.6246969184786704E-2</v>
      </c>
      <c r="Q6264" s="10">
        <v>4.1172879888519507E-3</v>
      </c>
    </row>
    <row r="6265" spans="1:17" x14ac:dyDescent="0.2">
      <c r="A6265" s="9" t="str">
        <f t="shared" si="97"/>
        <v>201118A24OUTRO33</v>
      </c>
      <c r="B6265" s="10">
        <v>2011</v>
      </c>
      <c r="C6265" s="10" t="s">
        <v>1</v>
      </c>
      <c r="D6265" s="10" t="s">
        <v>104</v>
      </c>
      <c r="E6265" s="10">
        <v>33</v>
      </c>
      <c r="F6265" s="10">
        <v>121938</v>
      </c>
      <c r="G6265" s="10">
        <v>0.19640974272458878</v>
      </c>
      <c r="H6265" s="10">
        <v>0.62221784841476813</v>
      </c>
      <c r="I6265" s="10">
        <v>0.50000820088897635</v>
      </c>
      <c r="J6265" s="10">
        <v>0.17777887122964128</v>
      </c>
      <c r="K6265" s="10">
        <v>0.2611163050074628</v>
      </c>
      <c r="L6265" s="10">
        <v>0.39448736243008742</v>
      </c>
      <c r="M6265" s="10">
        <v>880.32774663677128</v>
      </c>
      <c r="N6265" s="10">
        <v>0.22223589037051616</v>
      </c>
      <c r="O6265" s="10">
        <v>1.1120405451950992E-2</v>
      </c>
      <c r="P6265" s="10">
        <v>1.1120405451950992E-2</v>
      </c>
      <c r="Q6265" s="10">
        <v>0</v>
      </c>
    </row>
    <row r="6266" spans="1:17" x14ac:dyDescent="0.2">
      <c r="A6266" s="9" t="str">
        <f t="shared" si="97"/>
        <v>201125A29CHEFE33</v>
      </c>
      <c r="B6266" s="10">
        <v>2011</v>
      </c>
      <c r="C6266" s="10" t="s">
        <v>2</v>
      </c>
      <c r="D6266" s="10" t="s">
        <v>98</v>
      </c>
      <c r="E6266" s="10">
        <v>33</v>
      </c>
      <c r="F6266" s="10">
        <v>254712</v>
      </c>
      <c r="G6266" s="10">
        <v>4.9400728652165146E-2</v>
      </c>
      <c r="H6266" s="10">
        <v>0.91488818744307299</v>
      </c>
      <c r="I6266" s="10">
        <v>0.86969204434812653</v>
      </c>
      <c r="J6266" s="10">
        <v>7.7134175068312452E-2</v>
      </c>
      <c r="K6266" s="10">
        <v>0.11966848833191997</v>
      </c>
      <c r="L6266" s="10">
        <v>8.2446056722887032E-2</v>
      </c>
      <c r="M6266" s="10">
        <v>1285.5836621530834</v>
      </c>
      <c r="N6266" s="10">
        <v>0.34575913188228274</v>
      </c>
      <c r="O6266" s="10">
        <v>0.12501177800810326</v>
      </c>
      <c r="P6266" s="10">
        <v>0.11171440685951192</v>
      </c>
      <c r="Q6266" s="10">
        <v>1.329737114859135E-2</v>
      </c>
    </row>
    <row r="6267" spans="1:17" x14ac:dyDescent="0.2">
      <c r="A6267" s="9" t="str">
        <f t="shared" si="97"/>
        <v>201125A29CONJU33</v>
      </c>
      <c r="B6267" s="10">
        <v>2011</v>
      </c>
      <c r="C6267" s="10" t="s">
        <v>2</v>
      </c>
      <c r="D6267" s="10" t="s">
        <v>100</v>
      </c>
      <c r="E6267" s="10">
        <v>33</v>
      </c>
      <c r="F6267" s="10">
        <v>231694</v>
      </c>
      <c r="G6267" s="10">
        <v>0.13619261185545317</v>
      </c>
      <c r="H6267" s="10">
        <v>0.68711749117370324</v>
      </c>
      <c r="I6267" s="10">
        <v>0.59353716539919033</v>
      </c>
      <c r="J6267" s="10">
        <v>0.29825545762945954</v>
      </c>
      <c r="K6267" s="10">
        <v>0.39183578340397246</v>
      </c>
      <c r="L6267" s="10">
        <v>5.5543087002684573E-2</v>
      </c>
      <c r="M6267" s="10">
        <v>1225.9797774293472</v>
      </c>
      <c r="N6267" s="10">
        <v>0.25729626144828954</v>
      </c>
      <c r="O6267" s="10">
        <v>0.10235051404007009</v>
      </c>
      <c r="P6267" s="10">
        <v>9.6497967146322305E-2</v>
      </c>
      <c r="Q6267" s="10">
        <v>5.8525468937477877E-3</v>
      </c>
    </row>
    <row r="6268" spans="1:17" x14ac:dyDescent="0.2">
      <c r="A6268" s="9" t="str">
        <f t="shared" si="97"/>
        <v>201125A29FILHO33</v>
      </c>
      <c r="B6268" s="10">
        <v>2011</v>
      </c>
      <c r="C6268" s="10" t="s">
        <v>2</v>
      </c>
      <c r="D6268" s="10" t="s">
        <v>102</v>
      </c>
      <c r="E6268" s="10">
        <v>33</v>
      </c>
      <c r="F6268" s="10">
        <v>330590</v>
      </c>
      <c r="G6268" s="10">
        <v>0.11880062993967341</v>
      </c>
      <c r="H6268" s="10">
        <v>0.82784415741552986</v>
      </c>
      <c r="I6268" s="10">
        <v>0.72949575002268674</v>
      </c>
      <c r="J6268" s="10">
        <v>0.10452221785292962</v>
      </c>
      <c r="K6268" s="10">
        <v>0.18443086602740555</v>
      </c>
      <c r="L6268" s="10">
        <v>0.19877491757161439</v>
      </c>
      <c r="M6268" s="10">
        <v>1174.8917065121227</v>
      </c>
      <c r="N6268" s="10">
        <v>0.30121298284884601</v>
      </c>
      <c r="O6268" s="10">
        <v>8.4019480323058768E-2</v>
      </c>
      <c r="P6268" s="10">
        <v>7.5825040079857228E-2</v>
      </c>
      <c r="Q6268" s="10">
        <v>8.1944402432015482E-3</v>
      </c>
    </row>
    <row r="6269" spans="1:17" x14ac:dyDescent="0.2">
      <c r="A6269" s="9" t="str">
        <f t="shared" si="97"/>
        <v>201125A29OUTRO33</v>
      </c>
      <c r="B6269" s="10">
        <v>2011</v>
      </c>
      <c r="C6269" s="10" t="s">
        <v>2</v>
      </c>
      <c r="D6269" s="10" t="s">
        <v>104</v>
      </c>
      <c r="E6269" s="10">
        <v>33</v>
      </c>
      <c r="F6269" s="10">
        <v>60289</v>
      </c>
      <c r="G6269" s="10">
        <v>0.13514214463840399</v>
      </c>
      <c r="H6269" s="10">
        <v>0.83141203204564684</v>
      </c>
      <c r="I6269" s="10">
        <v>0.71905322695682461</v>
      </c>
      <c r="J6269" s="10">
        <v>0.11240856540994211</v>
      </c>
      <c r="K6269" s="10">
        <v>0.20229229212625852</v>
      </c>
      <c r="L6269" s="10">
        <v>0.28089701272205542</v>
      </c>
      <c r="M6269" s="10">
        <v>1123.7576077131666</v>
      </c>
      <c r="N6269" s="10">
        <v>0.31463451044137403</v>
      </c>
      <c r="O6269" s="10">
        <v>0.11237539186252882</v>
      </c>
      <c r="P6269" s="10">
        <v>8.9916900263729699E-2</v>
      </c>
      <c r="Q6269" s="10">
        <v>2.2458491598799118E-2</v>
      </c>
    </row>
    <row r="6270" spans="1:17" x14ac:dyDescent="0.2">
      <c r="A6270" s="9" t="str">
        <f t="shared" si="97"/>
        <v>201130EMACHEFE33</v>
      </c>
      <c r="B6270" s="10">
        <v>2011</v>
      </c>
      <c r="C6270" s="10" t="s">
        <v>4</v>
      </c>
      <c r="D6270" s="10" t="s">
        <v>98</v>
      </c>
      <c r="E6270" s="10">
        <v>33</v>
      </c>
      <c r="F6270" s="10">
        <v>3958231</v>
      </c>
      <c r="G6270" s="10">
        <v>4.0972603656298422E-2</v>
      </c>
      <c r="H6270" s="10">
        <v>0.6683169830158977</v>
      </c>
      <c r="I6270" s="10">
        <v>0.6409342961540142</v>
      </c>
      <c r="J6270" s="10">
        <v>0.32911520323093829</v>
      </c>
      <c r="K6270" s="10">
        <v>0.3558129881757785</v>
      </c>
      <c r="L6270" s="10">
        <v>2.1391374075944533E-2</v>
      </c>
      <c r="M6270" s="10">
        <v>2002.613389004408</v>
      </c>
      <c r="N6270" s="10">
        <v>0.31528759036101933</v>
      </c>
      <c r="O6270" s="10">
        <v>0.20071080378266129</v>
      </c>
      <c r="P6270" s="10">
        <v>0.17382484536807025</v>
      </c>
      <c r="Q6270" s="10">
        <v>2.6885958414591044E-2</v>
      </c>
    </row>
    <row r="6271" spans="1:17" x14ac:dyDescent="0.2">
      <c r="A6271" s="9" t="str">
        <f t="shared" si="97"/>
        <v>201130EMACONJU33</v>
      </c>
      <c r="B6271" s="10">
        <v>2011</v>
      </c>
      <c r="C6271" s="10" t="s">
        <v>4</v>
      </c>
      <c r="D6271" s="10" t="s">
        <v>100</v>
      </c>
      <c r="E6271" s="10">
        <v>33</v>
      </c>
      <c r="F6271" s="10">
        <v>2116964</v>
      </c>
      <c r="G6271" s="10">
        <v>6.6399747323057021E-2</v>
      </c>
      <c r="H6271" s="10">
        <v>0.56383528487021983</v>
      </c>
      <c r="I6271" s="10">
        <v>0.52639676442301331</v>
      </c>
      <c r="J6271" s="10">
        <v>0.43040457938821824</v>
      </c>
      <c r="K6271" s="10">
        <v>0.46624363947615549</v>
      </c>
      <c r="L6271" s="10">
        <v>2.3360812937773149E-2</v>
      </c>
      <c r="M6271" s="10">
        <v>1640.9254093462175</v>
      </c>
      <c r="N6271" s="10">
        <v>0.23623413848600802</v>
      </c>
      <c r="O6271" s="10">
        <v>0.13667906889711504</v>
      </c>
      <c r="P6271" s="10">
        <v>0.1149164148891029</v>
      </c>
      <c r="Q6271" s="10">
        <v>2.1762654008012149E-2</v>
      </c>
    </row>
    <row r="6272" spans="1:17" x14ac:dyDescent="0.2">
      <c r="A6272" s="9" t="str">
        <f t="shared" si="97"/>
        <v>201130EMAFILHO33</v>
      </c>
      <c r="B6272" s="10">
        <v>2011</v>
      </c>
      <c r="C6272" s="10" t="s">
        <v>4</v>
      </c>
      <c r="D6272" s="10" t="s">
        <v>102</v>
      </c>
      <c r="E6272" s="10">
        <v>33</v>
      </c>
      <c r="F6272" s="10">
        <v>470120</v>
      </c>
      <c r="G6272" s="10">
        <v>9.6834724211150067E-2</v>
      </c>
      <c r="H6272" s="10">
        <v>0.81844848123883263</v>
      </c>
      <c r="I6272" s="10">
        <v>0.73919424827703561</v>
      </c>
      <c r="J6272" s="10">
        <v>0.17434484812388326</v>
      </c>
      <c r="K6272" s="10">
        <v>0.24927252616353271</v>
      </c>
      <c r="L6272" s="10">
        <v>6.1971411554496723E-2</v>
      </c>
      <c r="M6272" s="10">
        <v>1577.2037304766193</v>
      </c>
      <c r="N6272" s="10">
        <v>0.33428060920616015</v>
      </c>
      <c r="O6272" s="10">
        <v>0.16570237386199269</v>
      </c>
      <c r="P6272" s="10">
        <v>0.149853228962818</v>
      </c>
      <c r="Q6272" s="10">
        <v>1.5849144899174678E-2</v>
      </c>
    </row>
    <row r="6273" spans="1:17" x14ac:dyDescent="0.2">
      <c r="A6273" s="9" t="str">
        <f t="shared" si="97"/>
        <v>201130EMAOUTRO33</v>
      </c>
      <c r="B6273" s="10">
        <v>2011</v>
      </c>
      <c r="C6273" s="10" t="s">
        <v>4</v>
      </c>
      <c r="D6273" s="10" t="s">
        <v>104</v>
      </c>
      <c r="E6273" s="10">
        <v>33</v>
      </c>
      <c r="F6273" s="10">
        <v>447766</v>
      </c>
      <c r="G6273" s="10">
        <v>5.5147298265419101E-2</v>
      </c>
      <c r="H6273" s="10">
        <v>0.41149171665557455</v>
      </c>
      <c r="I6273" s="10">
        <v>0.38879906022342026</v>
      </c>
      <c r="J6273" s="10">
        <v>0.5794321140953087</v>
      </c>
      <c r="K6273" s="10">
        <v>0.60212477052746305</v>
      </c>
      <c r="L6273" s="10">
        <v>2.4206840179915402E-2</v>
      </c>
      <c r="M6273" s="10">
        <v>1297.4957929610068</v>
      </c>
      <c r="N6273" s="10">
        <v>0.1618747292112398</v>
      </c>
      <c r="O6273" s="10">
        <v>7.8668322293340712E-2</v>
      </c>
      <c r="P6273" s="10">
        <v>7.412800435941988E-2</v>
      </c>
      <c r="Q6273" s="10">
        <v>4.5403179339208429E-3</v>
      </c>
    </row>
    <row r="6274" spans="1:17" x14ac:dyDescent="0.2">
      <c r="A6274" s="9" t="str">
        <f t="shared" si="97"/>
        <v>201115A17CHEFE35</v>
      </c>
      <c r="B6274" s="10">
        <v>2011</v>
      </c>
      <c r="C6274" s="10" t="s">
        <v>0</v>
      </c>
      <c r="D6274" s="10" t="s">
        <v>98</v>
      </c>
      <c r="E6274" s="10">
        <v>35</v>
      </c>
      <c r="F6274" s="10">
        <v>13645</v>
      </c>
      <c r="G6274" s="10">
        <v>0.50005954507562222</v>
      </c>
      <c r="H6274" s="10">
        <v>0.61539025283986803</v>
      </c>
      <c r="I6274" s="10">
        <v>0.30765848296079151</v>
      </c>
      <c r="J6274" s="10">
        <v>0.15382924148039576</v>
      </c>
      <c r="K6274" s="10">
        <v>0.38460974716013191</v>
      </c>
      <c r="L6274" s="10">
        <v>0.46156101135947236</v>
      </c>
      <c r="M6274" s="10">
        <v>631.66084471260717</v>
      </c>
      <c r="N6274" s="10">
        <v>7.6951264199340424E-2</v>
      </c>
      <c r="O6274" s="10">
        <v>0</v>
      </c>
      <c r="P6274" s="10">
        <v>0</v>
      </c>
      <c r="Q6274" s="10">
        <v>0</v>
      </c>
    </row>
    <row r="6275" spans="1:17" x14ac:dyDescent="0.2">
      <c r="A6275" s="9" t="str">
        <f t="shared" si="97"/>
        <v>201115A17CONJU35</v>
      </c>
      <c r="B6275" s="10">
        <v>2011</v>
      </c>
      <c r="C6275" s="10" t="s">
        <v>0</v>
      </c>
      <c r="D6275" s="10" t="s">
        <v>100</v>
      </c>
      <c r="E6275" s="10">
        <v>35</v>
      </c>
      <c r="F6275" s="10">
        <v>16792</v>
      </c>
      <c r="G6275" s="10">
        <v>0.22215163066497248</v>
      </c>
      <c r="H6275" s="10">
        <v>0.56241067174845161</v>
      </c>
      <c r="I6275" s="10">
        <v>0.43747022391615054</v>
      </c>
      <c r="J6275" s="10">
        <v>0.31258932825154834</v>
      </c>
      <c r="K6275" s="10">
        <v>0.37505955216769893</v>
      </c>
      <c r="L6275" s="10">
        <v>0.31252977608384946</v>
      </c>
      <c r="M6275" s="10">
        <v>718.52981214266265</v>
      </c>
      <c r="N6275" s="10">
        <v>0.18752977608384946</v>
      </c>
      <c r="O6275" s="10">
        <v>0.125</v>
      </c>
      <c r="P6275" s="10">
        <v>0.125</v>
      </c>
      <c r="Q6275" s="10">
        <v>0</v>
      </c>
    </row>
    <row r="6276" spans="1:17" x14ac:dyDescent="0.2">
      <c r="A6276" s="9" t="str">
        <f t="shared" ref="A6276:A6339" si="98">B6276&amp;C6276&amp;D6276&amp;E6276</f>
        <v>201115A17FILHO35</v>
      </c>
      <c r="B6276" s="10">
        <v>2011</v>
      </c>
      <c r="C6276" s="10" t="s">
        <v>0</v>
      </c>
      <c r="D6276" s="10" t="s">
        <v>102</v>
      </c>
      <c r="E6276" s="10">
        <v>35</v>
      </c>
      <c r="F6276" s="10">
        <v>780939</v>
      </c>
      <c r="G6276" s="10">
        <v>0.36981128330331137</v>
      </c>
      <c r="H6276" s="10">
        <v>0.25804704336702355</v>
      </c>
      <c r="I6276" s="10">
        <v>0.16261833510683932</v>
      </c>
      <c r="J6276" s="10">
        <v>7.6615459081951345E-2</v>
      </c>
      <c r="K6276" s="10">
        <v>9.1396383072173376E-2</v>
      </c>
      <c r="L6276" s="10">
        <v>0.87097199653237956</v>
      </c>
      <c r="M6276" s="10">
        <v>519.86878223552105</v>
      </c>
      <c r="N6276" s="10">
        <v>7.795359176581014E-2</v>
      </c>
      <c r="O6276" s="10">
        <v>6.7226761629269379E-3</v>
      </c>
      <c r="P6276" s="10">
        <v>6.7226761629269379E-3</v>
      </c>
      <c r="Q6276" s="10">
        <v>0</v>
      </c>
    </row>
    <row r="6277" spans="1:17" x14ac:dyDescent="0.2">
      <c r="A6277" s="9" t="str">
        <f t="shared" si="98"/>
        <v>201115A17OUTRO35</v>
      </c>
      <c r="B6277" s="10">
        <v>2011</v>
      </c>
      <c r="C6277" s="10" t="s">
        <v>0</v>
      </c>
      <c r="D6277" s="10" t="s">
        <v>104</v>
      </c>
      <c r="E6277" s="10">
        <v>35</v>
      </c>
      <c r="F6277" s="10">
        <v>87126</v>
      </c>
      <c r="G6277" s="10">
        <v>0.25005954608867265</v>
      </c>
      <c r="H6277" s="10">
        <v>0.33731607097766453</v>
      </c>
      <c r="I6277" s="10">
        <v>0.25296696738057528</v>
      </c>
      <c r="J6277" s="10">
        <v>8.4337625966990334E-2</v>
      </c>
      <c r="K6277" s="10">
        <v>8.4337625966990334E-2</v>
      </c>
      <c r="L6277" s="10">
        <v>0.83135918095631611</v>
      </c>
      <c r="M6277" s="10">
        <v>479.19663005867307</v>
      </c>
      <c r="N6277" s="10">
        <v>0.1806923306475679</v>
      </c>
      <c r="O6277" s="10">
        <v>1.2040033973785093E-2</v>
      </c>
      <c r="P6277" s="10">
        <v>1.2040033973785093E-2</v>
      </c>
      <c r="Q6277" s="10">
        <v>0</v>
      </c>
    </row>
    <row r="6278" spans="1:17" x14ac:dyDescent="0.2">
      <c r="A6278" s="9" t="str">
        <f t="shared" si="98"/>
        <v>201115A29CHEFE35</v>
      </c>
      <c r="B6278" s="10">
        <v>2011</v>
      </c>
      <c r="C6278" s="10" t="s">
        <v>3</v>
      </c>
      <c r="D6278" s="10" t="s">
        <v>98</v>
      </c>
      <c r="E6278" s="10">
        <v>35</v>
      </c>
      <c r="F6278" s="10">
        <v>796671</v>
      </c>
      <c r="G6278" s="10">
        <v>9.6587651559657706E-2</v>
      </c>
      <c r="H6278" s="10">
        <v>0.88669601378737273</v>
      </c>
      <c r="I6278" s="10">
        <v>0.80105212816834048</v>
      </c>
      <c r="J6278" s="10">
        <v>9.4857224625974831E-2</v>
      </c>
      <c r="K6278" s="10">
        <v>0.17259571391452683</v>
      </c>
      <c r="L6278" s="10">
        <v>0.1080446005942227</v>
      </c>
      <c r="M6278" s="10">
        <v>1745.4901667829452</v>
      </c>
      <c r="N6278" s="10">
        <v>0.31529419749579574</v>
      </c>
      <c r="O6278" s="10">
        <v>0.11872220727933616</v>
      </c>
      <c r="P6278" s="10">
        <v>0.10817071423364362</v>
      </c>
      <c r="Q6278" s="10">
        <v>1.0551493045692553E-2</v>
      </c>
    </row>
    <row r="6279" spans="1:17" x14ac:dyDescent="0.2">
      <c r="A6279" s="9" t="str">
        <f t="shared" si="98"/>
        <v>201115A29CONJU35</v>
      </c>
      <c r="B6279" s="10">
        <v>2011</v>
      </c>
      <c r="C6279" s="10" t="s">
        <v>3</v>
      </c>
      <c r="D6279" s="10" t="s">
        <v>100</v>
      </c>
      <c r="E6279" s="10">
        <v>35</v>
      </c>
      <c r="F6279" s="10">
        <v>710611</v>
      </c>
      <c r="G6279" s="10">
        <v>0.12628400901862322</v>
      </c>
      <c r="H6279" s="10">
        <v>0.72526037452276981</v>
      </c>
      <c r="I6279" s="10">
        <v>0.63367158684568636</v>
      </c>
      <c r="J6279" s="10">
        <v>0.25258122939273386</v>
      </c>
      <c r="K6279" s="10">
        <v>0.33382961986234383</v>
      </c>
      <c r="L6279" s="10">
        <v>8.2725992139159113E-2</v>
      </c>
      <c r="M6279" s="10">
        <v>1324.5612196523982</v>
      </c>
      <c r="N6279" s="10">
        <v>0.23042986950666397</v>
      </c>
      <c r="O6279" s="10">
        <v>8.2720363180417977E-2</v>
      </c>
      <c r="P6279" s="10">
        <v>6.3518577674705284E-2</v>
      </c>
      <c r="Q6279" s="10">
        <v>1.9201785505712689E-2</v>
      </c>
    </row>
    <row r="6280" spans="1:17" x14ac:dyDescent="0.2">
      <c r="A6280" s="9" t="str">
        <f t="shared" si="98"/>
        <v>201115A29FILHO35</v>
      </c>
      <c r="B6280" s="10">
        <v>2011</v>
      </c>
      <c r="C6280" s="10" t="s">
        <v>3</v>
      </c>
      <c r="D6280" s="10" t="s">
        <v>102</v>
      </c>
      <c r="E6280" s="10">
        <v>35</v>
      </c>
      <c r="F6280" s="10">
        <v>2866586</v>
      </c>
      <c r="G6280" s="10">
        <v>0.1403474042355822</v>
      </c>
      <c r="H6280" s="10">
        <v>0.66788228226887314</v>
      </c>
      <c r="I6280" s="10">
        <v>0.57414673761750035</v>
      </c>
      <c r="J6280" s="10">
        <v>9.1908283930780377E-2</v>
      </c>
      <c r="K6280" s="10">
        <v>0.14573084498424257</v>
      </c>
      <c r="L6280" s="10">
        <v>0.43024803721220994</v>
      </c>
      <c r="M6280" s="10">
        <v>1121.9839867793016</v>
      </c>
      <c r="N6280" s="10">
        <v>0.19999888328047527</v>
      </c>
      <c r="O6280" s="10">
        <v>3.2600532675213297E-2</v>
      </c>
      <c r="P6280" s="10">
        <v>3.1134838299012819E-2</v>
      </c>
      <c r="Q6280" s="10">
        <v>1.4656943762004736E-3</v>
      </c>
    </row>
    <row r="6281" spans="1:17" x14ac:dyDescent="0.2">
      <c r="A6281" s="9" t="str">
        <f t="shared" si="98"/>
        <v>201115A29OUTRO35</v>
      </c>
      <c r="B6281" s="10">
        <v>2011</v>
      </c>
      <c r="C6281" s="10" t="s">
        <v>3</v>
      </c>
      <c r="D6281" s="10" t="s">
        <v>104</v>
      </c>
      <c r="E6281" s="10">
        <v>35</v>
      </c>
      <c r="F6281" s="10">
        <v>516417</v>
      </c>
      <c r="G6281" s="10">
        <v>0.11467275734425454</v>
      </c>
      <c r="H6281" s="10">
        <v>0.76218830906031365</v>
      </c>
      <c r="I6281" s="10">
        <v>0.67478607404481261</v>
      </c>
      <c r="J6281" s="10">
        <v>0.10771721302745649</v>
      </c>
      <c r="K6281" s="10">
        <v>0.16259340804040145</v>
      </c>
      <c r="L6281" s="10">
        <v>0.30692250642407204</v>
      </c>
      <c r="M6281" s="10">
        <v>997.18737072369663</v>
      </c>
      <c r="N6281" s="10">
        <v>0.28453362302170532</v>
      </c>
      <c r="O6281" s="10">
        <v>4.0647383800300918E-2</v>
      </c>
      <c r="P6281" s="10">
        <v>3.8614143221466377E-2</v>
      </c>
      <c r="Q6281" s="10">
        <v>2.0332405788345467E-3</v>
      </c>
    </row>
    <row r="6282" spans="1:17" x14ac:dyDescent="0.2">
      <c r="A6282" s="9" t="str">
        <f t="shared" si="98"/>
        <v>201118A24CHEFE35</v>
      </c>
      <c r="B6282" s="10">
        <v>2011</v>
      </c>
      <c r="C6282" s="10" t="s">
        <v>1</v>
      </c>
      <c r="D6282" s="10" t="s">
        <v>98</v>
      </c>
      <c r="E6282" s="10">
        <v>35</v>
      </c>
      <c r="F6282" s="10">
        <v>278148</v>
      </c>
      <c r="G6282" s="10">
        <v>0.13043478260869565</v>
      </c>
      <c r="H6282" s="10">
        <v>0.86791204682399303</v>
      </c>
      <c r="I6282" s="10">
        <v>0.75470612767303735</v>
      </c>
      <c r="J6282" s="10">
        <v>0.10944173605418699</v>
      </c>
      <c r="K6282" s="10">
        <v>0.21510490817837985</v>
      </c>
      <c r="L6282" s="10">
        <v>0.11321670477587471</v>
      </c>
      <c r="M6282" s="10">
        <v>1093.5597826086957</v>
      </c>
      <c r="N6282" s="10">
        <v>0.30680009671633601</v>
      </c>
      <c r="O6282" s="10">
        <v>7.5738274046459927E-2</v>
      </c>
      <c r="P6282" s="10">
        <v>6.8166972814770174E-2</v>
      </c>
      <c r="Q6282" s="10">
        <v>7.5713012316897567E-3</v>
      </c>
    </row>
    <row r="6283" spans="1:17" x14ac:dyDescent="0.2">
      <c r="A6283" s="9" t="str">
        <f t="shared" si="98"/>
        <v>201118A24CONJU35</v>
      </c>
      <c r="B6283" s="10">
        <v>2011</v>
      </c>
      <c r="C6283" s="10" t="s">
        <v>1</v>
      </c>
      <c r="D6283" s="10" t="s">
        <v>100</v>
      </c>
      <c r="E6283" s="10">
        <v>35</v>
      </c>
      <c r="F6283" s="10">
        <v>255069</v>
      </c>
      <c r="G6283" s="10">
        <v>0.14546105392001202</v>
      </c>
      <c r="H6283" s="10">
        <v>0.67903586872571731</v>
      </c>
      <c r="I6283" s="10">
        <v>0.5802625956113836</v>
      </c>
      <c r="J6283" s="10">
        <v>0.2839270942372456</v>
      </c>
      <c r="K6283" s="10">
        <v>0.37446730100482617</v>
      </c>
      <c r="L6283" s="10">
        <v>0.10700633946108699</v>
      </c>
      <c r="M6283" s="10">
        <v>948.68716950392798</v>
      </c>
      <c r="N6283" s="10">
        <v>0.18930563886634597</v>
      </c>
      <c r="O6283" s="10">
        <v>4.1165331733766158E-2</v>
      </c>
      <c r="P6283" s="10">
        <v>3.2932265387012924E-2</v>
      </c>
      <c r="Q6283" s="10">
        <v>8.233066346753231E-3</v>
      </c>
    </row>
    <row r="6284" spans="1:17" x14ac:dyDescent="0.2">
      <c r="A6284" s="9" t="str">
        <f t="shared" si="98"/>
        <v>201118A24FILHO35</v>
      </c>
      <c r="B6284" s="10">
        <v>2011</v>
      </c>
      <c r="C6284" s="10" t="s">
        <v>1</v>
      </c>
      <c r="D6284" s="10" t="s">
        <v>102</v>
      </c>
      <c r="E6284" s="10">
        <v>35</v>
      </c>
      <c r="F6284" s="10">
        <v>1428578</v>
      </c>
      <c r="G6284" s="10">
        <v>0.13976936874457629</v>
      </c>
      <c r="H6284" s="10">
        <v>0.78324669706519345</v>
      </c>
      <c r="I6284" s="10">
        <v>0.67377280064511702</v>
      </c>
      <c r="J6284" s="10">
        <v>0.10727520653404994</v>
      </c>
      <c r="K6284" s="10">
        <v>0.18368475505012677</v>
      </c>
      <c r="L6284" s="10">
        <v>0.31667994327226096</v>
      </c>
      <c r="M6284" s="10">
        <v>989.24756633775564</v>
      </c>
      <c r="N6284" s="10">
        <v>0.21911934476941958</v>
      </c>
      <c r="O6284" s="10">
        <v>3.0147219529144086E-2</v>
      </c>
      <c r="P6284" s="10">
        <v>2.7940607819951693E-2</v>
      </c>
      <c r="Q6284" s="10">
        <v>2.2066117091923943E-3</v>
      </c>
    </row>
    <row r="6285" spans="1:17" x14ac:dyDescent="0.2">
      <c r="A6285" s="9" t="str">
        <f t="shared" si="98"/>
        <v>201118A24OUTRO35</v>
      </c>
      <c r="B6285" s="10">
        <v>2011</v>
      </c>
      <c r="C6285" s="10" t="s">
        <v>1</v>
      </c>
      <c r="D6285" s="10" t="s">
        <v>104</v>
      </c>
      <c r="E6285" s="10">
        <v>35</v>
      </c>
      <c r="F6285" s="10">
        <v>283390</v>
      </c>
      <c r="G6285" s="10">
        <v>0.12055054378107548</v>
      </c>
      <c r="H6285" s="10">
        <v>0.82964465930343345</v>
      </c>
      <c r="I6285" s="10">
        <v>0.72963054447933939</v>
      </c>
      <c r="J6285" s="10">
        <v>0.11479586435654046</v>
      </c>
      <c r="K6285" s="10">
        <v>0.18517590599527153</v>
      </c>
      <c r="L6285" s="10">
        <v>0.25555947634002613</v>
      </c>
      <c r="M6285" s="10">
        <v>953.13571499226884</v>
      </c>
      <c r="N6285" s="10">
        <v>0.31850453438724019</v>
      </c>
      <c r="O6285" s="10">
        <v>4.8149193690673629E-2</v>
      </c>
      <c r="P6285" s="10">
        <v>4.444405236599739E-2</v>
      </c>
      <c r="Q6285" s="10">
        <v>3.7051413246762411E-3</v>
      </c>
    </row>
    <row r="6286" spans="1:17" x14ac:dyDescent="0.2">
      <c r="A6286" s="9" t="str">
        <f t="shared" si="98"/>
        <v>201125A29CHEFE35</v>
      </c>
      <c r="B6286" s="10">
        <v>2011</v>
      </c>
      <c r="C6286" s="10" t="s">
        <v>2</v>
      </c>
      <c r="D6286" s="10" t="s">
        <v>98</v>
      </c>
      <c r="E6286" s="10">
        <v>35</v>
      </c>
      <c r="F6286" s="10">
        <v>504878</v>
      </c>
      <c r="G6286" s="10">
        <v>7.1272448532632496E-2</v>
      </c>
      <c r="H6286" s="10">
        <v>0.9043768989736134</v>
      </c>
      <c r="I6286" s="10">
        <v>0.83991974298741479</v>
      </c>
      <c r="J6286" s="10">
        <v>8.522851065009765E-2</v>
      </c>
      <c r="K6286" s="10">
        <v>0.1434465355986991</v>
      </c>
      <c r="L6286" s="10">
        <v>9.5640927115065416E-2</v>
      </c>
      <c r="M6286" s="10">
        <v>2064.9618968983518</v>
      </c>
      <c r="N6286" s="10">
        <v>0.32639766438624779</v>
      </c>
      <c r="O6286" s="10">
        <v>0.14552228459152508</v>
      </c>
      <c r="P6286" s="10">
        <v>0.1330499645458903</v>
      </c>
      <c r="Q6286" s="10">
        <v>1.2472320045634786E-2</v>
      </c>
    </row>
    <row r="6287" spans="1:17" x14ac:dyDescent="0.2">
      <c r="A6287" s="9" t="str">
        <f t="shared" si="98"/>
        <v>201125A29CONJU35</v>
      </c>
      <c r="B6287" s="10">
        <v>2011</v>
      </c>
      <c r="C6287" s="10" t="s">
        <v>2</v>
      </c>
      <c r="D6287" s="10" t="s">
        <v>100</v>
      </c>
      <c r="E6287" s="10">
        <v>35</v>
      </c>
      <c r="F6287" s="10">
        <v>438750</v>
      </c>
      <c r="G6287" s="10">
        <v>0.11358055858601342</v>
      </c>
      <c r="H6287" s="10">
        <v>0.75836581196581199</v>
      </c>
      <c r="I6287" s="10">
        <v>0.67223019943019946</v>
      </c>
      <c r="J6287" s="10">
        <v>0.23206153846153846</v>
      </c>
      <c r="K6287" s="10">
        <v>0.30862678062678062</v>
      </c>
      <c r="L6287" s="10">
        <v>5.9815384615384617E-2</v>
      </c>
      <c r="M6287" s="10">
        <v>1531.6320764998507</v>
      </c>
      <c r="N6287" s="10">
        <v>0.25597948717948715</v>
      </c>
      <c r="O6287" s="10">
        <v>0.10526039886039885</v>
      </c>
      <c r="P6287" s="10">
        <v>7.8947008547008549E-2</v>
      </c>
      <c r="Q6287" s="10">
        <v>2.6313390313390313E-2</v>
      </c>
    </row>
    <row r="6288" spans="1:17" x14ac:dyDescent="0.2">
      <c r="A6288" s="9" t="str">
        <f t="shared" si="98"/>
        <v>201125A29FILHO35</v>
      </c>
      <c r="B6288" s="10">
        <v>2011</v>
      </c>
      <c r="C6288" s="10" t="s">
        <v>2</v>
      </c>
      <c r="D6288" s="10" t="s">
        <v>102</v>
      </c>
      <c r="E6288" s="10">
        <v>35</v>
      </c>
      <c r="F6288" s="10">
        <v>657069</v>
      </c>
      <c r="G6288" s="10">
        <v>6.3601046299070513E-2</v>
      </c>
      <c r="H6288" s="10">
        <v>0.90415770642048243</v>
      </c>
      <c r="I6288" s="10">
        <v>0.84665233027277198</v>
      </c>
      <c r="J6288" s="10">
        <v>7.6673834863614024E-2</v>
      </c>
      <c r="K6288" s="10">
        <v>0.12779023207608334</v>
      </c>
      <c r="L6288" s="10">
        <v>0.15335527927812756</v>
      </c>
      <c r="M6288" s="10">
        <v>1500.9981480456154</v>
      </c>
      <c r="N6288" s="10">
        <v>0.30351150335809479</v>
      </c>
      <c r="O6288" s="10">
        <v>6.8686850239472561E-2</v>
      </c>
      <c r="P6288" s="10">
        <v>6.7088844550572319E-2</v>
      </c>
      <c r="Q6288" s="10">
        <v>1.5980056889002524E-3</v>
      </c>
    </row>
    <row r="6289" spans="1:17" x14ac:dyDescent="0.2">
      <c r="A6289" s="9" t="str">
        <f t="shared" si="98"/>
        <v>201125A29OUTRO35</v>
      </c>
      <c r="B6289" s="10">
        <v>2011</v>
      </c>
      <c r="C6289" s="10" t="s">
        <v>2</v>
      </c>
      <c r="D6289" s="10" t="s">
        <v>104</v>
      </c>
      <c r="E6289" s="10">
        <v>35</v>
      </c>
      <c r="F6289" s="10">
        <v>145901</v>
      </c>
      <c r="G6289" s="10">
        <v>7.3149761821772977E-2</v>
      </c>
      <c r="H6289" s="10">
        <v>0.88488084385987764</v>
      </c>
      <c r="I6289" s="10">
        <v>0.82015202089087802</v>
      </c>
      <c r="J6289" s="10">
        <v>0.10792934935332862</v>
      </c>
      <c r="K6289" s="10">
        <v>0.16546151157291589</v>
      </c>
      <c r="L6289" s="10">
        <v>9.3515465966648614E-2</v>
      </c>
      <c r="M6289" s="10">
        <v>1172.6959575580961</v>
      </c>
      <c r="N6289" s="10">
        <v>0.28056010582518282</v>
      </c>
      <c r="O6289" s="10">
        <v>4.3159402608618169E-2</v>
      </c>
      <c r="P6289" s="10">
        <v>4.3159402608618169E-2</v>
      </c>
      <c r="Q6289" s="10">
        <v>0</v>
      </c>
    </row>
    <row r="6290" spans="1:17" x14ac:dyDescent="0.2">
      <c r="A6290" s="9" t="str">
        <f t="shared" si="98"/>
        <v>201130EMACHEFE35</v>
      </c>
      <c r="B6290" s="10">
        <v>2011</v>
      </c>
      <c r="C6290" s="10" t="s">
        <v>4</v>
      </c>
      <c r="D6290" s="10" t="s">
        <v>98</v>
      </c>
      <c r="E6290" s="10">
        <v>35</v>
      </c>
      <c r="F6290" s="10">
        <v>5895903</v>
      </c>
      <c r="G6290" s="10">
        <v>3.4021128619396344E-2</v>
      </c>
      <c r="H6290" s="10">
        <v>0.69076356921068749</v>
      </c>
      <c r="I6290" s="10">
        <v>0.66726301297697743</v>
      </c>
      <c r="J6290" s="10">
        <v>0.3051407053338564</v>
      </c>
      <c r="K6290" s="10">
        <v>0.32810716187155725</v>
      </c>
      <c r="L6290" s="10">
        <v>2.4746506175559537E-2</v>
      </c>
      <c r="M6290" s="10">
        <v>2430.3987898377836</v>
      </c>
      <c r="N6290" s="10">
        <v>0.29186991938926993</v>
      </c>
      <c r="O6290" s="10">
        <v>0.18406798564845506</v>
      </c>
      <c r="P6290" s="10">
        <v>0.15056916421009209</v>
      </c>
      <c r="Q6290" s="10">
        <v>3.3498821438362969E-2</v>
      </c>
    </row>
    <row r="6291" spans="1:17" x14ac:dyDescent="0.2">
      <c r="A6291" s="9" t="str">
        <f t="shared" si="98"/>
        <v>201130EMACONJU35</v>
      </c>
      <c r="B6291" s="10">
        <v>2011</v>
      </c>
      <c r="C6291" s="10" t="s">
        <v>4</v>
      </c>
      <c r="D6291" s="10" t="s">
        <v>100</v>
      </c>
      <c r="E6291" s="10">
        <v>35</v>
      </c>
      <c r="F6291" s="10">
        <v>3581435</v>
      </c>
      <c r="G6291" s="10">
        <v>5.9437335615876004E-2</v>
      </c>
      <c r="H6291" s="10">
        <v>0.59173878626863252</v>
      </c>
      <c r="I6291" s="10">
        <v>0.55656740943225269</v>
      </c>
      <c r="J6291" s="10">
        <v>0.39976154809454867</v>
      </c>
      <c r="K6291" s="10">
        <v>0.43258749635271893</v>
      </c>
      <c r="L6291" s="10">
        <v>3.1067993695264608E-2</v>
      </c>
      <c r="M6291" s="10">
        <v>1835.5229175609593</v>
      </c>
      <c r="N6291" s="10">
        <v>0.23101789332711425</v>
      </c>
      <c r="O6291" s="10">
        <v>0.13779160620994668</v>
      </c>
      <c r="P6291" s="10">
        <v>0.11756305536974376</v>
      </c>
      <c r="Q6291" s="10">
        <v>2.022855084020294E-2</v>
      </c>
    </row>
    <row r="6292" spans="1:17" x14ac:dyDescent="0.2">
      <c r="A6292" s="9" t="str">
        <f t="shared" si="98"/>
        <v>201130EMAFILHO35</v>
      </c>
      <c r="B6292" s="10">
        <v>2011</v>
      </c>
      <c r="C6292" s="10" t="s">
        <v>4</v>
      </c>
      <c r="D6292" s="10" t="s">
        <v>102</v>
      </c>
      <c r="E6292" s="10">
        <v>35</v>
      </c>
      <c r="F6292" s="10">
        <v>851268</v>
      </c>
      <c r="G6292" s="10">
        <v>6.204484847631981E-2</v>
      </c>
      <c r="H6292" s="10">
        <v>0.83477236311008984</v>
      </c>
      <c r="I6292" s="10">
        <v>0.78297903832870497</v>
      </c>
      <c r="J6292" s="10">
        <v>0.16276190341936969</v>
      </c>
      <c r="K6292" s="10">
        <v>0.21085486591766636</v>
      </c>
      <c r="L6292" s="10">
        <v>5.7955896380458331E-2</v>
      </c>
      <c r="M6292" s="10">
        <v>1676.5966195317394</v>
      </c>
      <c r="N6292" s="10">
        <v>0.32798719087290956</v>
      </c>
      <c r="O6292" s="10">
        <v>0.13440303171269213</v>
      </c>
      <c r="P6292" s="10">
        <v>0.12083738611107195</v>
      </c>
      <c r="Q6292" s="10">
        <v>1.3565645601620172E-2</v>
      </c>
    </row>
    <row r="6293" spans="1:17" x14ac:dyDescent="0.2">
      <c r="A6293" s="9" t="str">
        <f t="shared" si="98"/>
        <v>201130EMAOUTRO35</v>
      </c>
      <c r="B6293" s="10">
        <v>2011</v>
      </c>
      <c r="C6293" s="10" t="s">
        <v>4</v>
      </c>
      <c r="D6293" s="10" t="s">
        <v>104</v>
      </c>
      <c r="E6293" s="10">
        <v>35</v>
      </c>
      <c r="F6293" s="10">
        <v>625579</v>
      </c>
      <c r="G6293" s="10">
        <v>4.6761640718439745E-2</v>
      </c>
      <c r="H6293" s="10">
        <v>0.46644628416235201</v>
      </c>
      <c r="I6293" s="10">
        <v>0.44463449060790083</v>
      </c>
      <c r="J6293" s="10">
        <v>0.52516308891442964</v>
      </c>
      <c r="K6293" s="10">
        <v>0.54529643738041078</v>
      </c>
      <c r="L6293" s="10">
        <v>3.5237755743079614E-2</v>
      </c>
      <c r="M6293" s="10">
        <v>1258.632847736427</v>
      </c>
      <c r="N6293" s="10">
        <v>0.17509302623981524</v>
      </c>
      <c r="O6293" s="10">
        <v>9.2597998331943279E-2</v>
      </c>
      <c r="P6293" s="10">
        <v>8.249342400718547E-2</v>
      </c>
      <c r="Q6293" s="10">
        <v>1.0104574324757811E-2</v>
      </c>
    </row>
    <row r="6294" spans="1:17" x14ac:dyDescent="0.2">
      <c r="A6294" s="9" t="str">
        <f t="shared" si="98"/>
        <v>201115A17CHEFE41</v>
      </c>
      <c r="B6294" s="10">
        <v>2011</v>
      </c>
      <c r="C6294" s="10" t="s">
        <v>0</v>
      </c>
      <c r="D6294" s="10" t="s">
        <v>98</v>
      </c>
      <c r="E6294" s="10">
        <v>41</v>
      </c>
      <c r="F6294" s="10">
        <v>1527</v>
      </c>
      <c r="G6294" s="10">
        <v>0</v>
      </c>
      <c r="H6294" s="10">
        <v>0.33333333333333331</v>
      </c>
      <c r="I6294" s="10">
        <v>0.33333333333333331</v>
      </c>
      <c r="J6294" s="10">
        <v>0.33333333333333331</v>
      </c>
      <c r="K6294" s="10">
        <v>0.33333333333333331</v>
      </c>
      <c r="L6294" s="10">
        <v>0.33333333333333331</v>
      </c>
      <c r="M6294" s="10">
        <v>790</v>
      </c>
      <c r="N6294" s="10">
        <v>0</v>
      </c>
      <c r="O6294" s="10">
        <v>0</v>
      </c>
      <c r="P6294" s="10">
        <v>0</v>
      </c>
      <c r="Q6294" s="10">
        <v>0</v>
      </c>
    </row>
    <row r="6295" spans="1:17" x14ac:dyDescent="0.2">
      <c r="A6295" s="9" t="str">
        <f t="shared" si="98"/>
        <v>201115A17CONJU41</v>
      </c>
      <c r="B6295" s="10">
        <v>2011</v>
      </c>
      <c r="C6295" s="10" t="s">
        <v>0</v>
      </c>
      <c r="D6295" s="10" t="s">
        <v>100</v>
      </c>
      <c r="E6295" s="10">
        <v>41</v>
      </c>
      <c r="F6295" s="10">
        <v>4077</v>
      </c>
      <c r="G6295" s="10">
        <v>0.2501226091221187</v>
      </c>
      <c r="H6295" s="10">
        <v>0.50012263919548683</v>
      </c>
      <c r="I6295" s="10">
        <v>0.37503065979887173</v>
      </c>
      <c r="J6295" s="10">
        <v>0.49987736080451312</v>
      </c>
      <c r="K6295" s="10">
        <v>0.62496934020112827</v>
      </c>
      <c r="L6295" s="10">
        <v>0.12509197939661515</v>
      </c>
      <c r="M6295" s="10">
        <v>716.80837148463047</v>
      </c>
      <c r="N6295" s="10">
        <v>0</v>
      </c>
      <c r="O6295" s="10">
        <v>0</v>
      </c>
      <c r="P6295" s="10">
        <v>0</v>
      </c>
      <c r="Q6295" s="10">
        <v>0</v>
      </c>
    </row>
    <row r="6296" spans="1:17" x14ac:dyDescent="0.2">
      <c r="A6296" s="9" t="str">
        <f t="shared" si="98"/>
        <v>201115A17FILHO41</v>
      </c>
      <c r="B6296" s="10">
        <v>2011</v>
      </c>
      <c r="C6296" s="10" t="s">
        <v>0</v>
      </c>
      <c r="D6296" s="10" t="s">
        <v>102</v>
      </c>
      <c r="E6296" s="10">
        <v>41</v>
      </c>
      <c r="F6296" s="10">
        <v>155957</v>
      </c>
      <c r="G6296" s="10">
        <v>0.17502697753507079</v>
      </c>
      <c r="H6296" s="10">
        <v>0.39217220131190006</v>
      </c>
      <c r="I6296" s="10">
        <v>0.32353148624300287</v>
      </c>
      <c r="J6296" s="10">
        <v>6.2100450765275046E-2</v>
      </c>
      <c r="K6296" s="10">
        <v>7.5180979372519344E-2</v>
      </c>
      <c r="L6296" s="10">
        <v>0.8529145854305995</v>
      </c>
      <c r="M6296" s="10">
        <v>454.68811314584696</v>
      </c>
      <c r="N6296" s="10">
        <v>0.12091153330725778</v>
      </c>
      <c r="O6296" s="10">
        <v>1.9607968863212297E-2</v>
      </c>
      <c r="P6296" s="10">
        <v>1.9607968863212297E-2</v>
      </c>
      <c r="Q6296" s="10">
        <v>0</v>
      </c>
    </row>
    <row r="6297" spans="1:17" x14ac:dyDescent="0.2">
      <c r="A6297" s="9" t="str">
        <f t="shared" si="98"/>
        <v>201115A17OUTRO41</v>
      </c>
      <c r="B6297" s="10">
        <v>2011</v>
      </c>
      <c r="C6297" s="10" t="s">
        <v>0</v>
      </c>
      <c r="D6297" s="10" t="s">
        <v>104</v>
      </c>
      <c r="E6297" s="10">
        <v>41</v>
      </c>
      <c r="F6297" s="10">
        <v>18856</v>
      </c>
      <c r="G6297" s="10">
        <v>0.30017657445556212</v>
      </c>
      <c r="H6297" s="10">
        <v>0.27031183708103523</v>
      </c>
      <c r="I6297" s="10">
        <v>0.18917055579126008</v>
      </c>
      <c r="J6297" s="10">
        <v>0.27031183708103523</v>
      </c>
      <c r="K6297" s="10">
        <v>0.2973589308442936</v>
      </c>
      <c r="L6297" s="10">
        <v>0.59455876113703865</v>
      </c>
      <c r="M6297" s="10">
        <v>649.21502663302499</v>
      </c>
      <c r="N6297" s="10">
        <v>8.1088247772592284E-2</v>
      </c>
      <c r="O6297" s="10">
        <v>5.4094187526516756E-2</v>
      </c>
      <c r="P6297" s="10">
        <v>5.4094187526516756E-2</v>
      </c>
      <c r="Q6297" s="10">
        <v>0</v>
      </c>
    </row>
    <row r="6298" spans="1:17" x14ac:dyDescent="0.2">
      <c r="A6298" s="9" t="str">
        <f t="shared" si="98"/>
        <v>201115A29CHEFE41</v>
      </c>
      <c r="B6298" s="10">
        <v>2011</v>
      </c>
      <c r="C6298" s="10" t="s">
        <v>3</v>
      </c>
      <c r="D6298" s="10" t="s">
        <v>98</v>
      </c>
      <c r="E6298" s="10">
        <v>41</v>
      </c>
      <c r="F6298" s="10">
        <v>158527</v>
      </c>
      <c r="G6298" s="10">
        <v>6.9350669807470622E-2</v>
      </c>
      <c r="H6298" s="10">
        <v>0.88102972995136475</v>
      </c>
      <c r="I6298" s="10">
        <v>0.8199297280589426</v>
      </c>
      <c r="J6298" s="10">
        <v>9.967387258952734E-2</v>
      </c>
      <c r="K6298" s="10">
        <v>0.15112882978924727</v>
      </c>
      <c r="L6298" s="10">
        <v>0.14791802027414888</v>
      </c>
      <c r="M6298" s="10">
        <v>1442.2017013128673</v>
      </c>
      <c r="N6298" s="10">
        <v>0.27423458087053376</v>
      </c>
      <c r="O6298" s="10">
        <v>0.11937247655330406</v>
      </c>
      <c r="P6298" s="10">
        <v>9.0344138009593844E-2</v>
      </c>
      <c r="Q6298" s="10">
        <v>2.902833854371021E-2</v>
      </c>
    </row>
    <row r="6299" spans="1:17" x14ac:dyDescent="0.2">
      <c r="A6299" s="9" t="str">
        <f t="shared" si="98"/>
        <v>201115A29CONJU41</v>
      </c>
      <c r="B6299" s="10">
        <v>2011</v>
      </c>
      <c r="C6299" s="10" t="s">
        <v>3</v>
      </c>
      <c r="D6299" s="10" t="s">
        <v>100</v>
      </c>
      <c r="E6299" s="10">
        <v>41</v>
      </c>
      <c r="F6299" s="10">
        <v>155959</v>
      </c>
      <c r="G6299" s="10">
        <v>0.10711970708291726</v>
      </c>
      <c r="H6299" s="10">
        <v>0.73200007694329916</v>
      </c>
      <c r="I6299" s="10">
        <v>0.65358844311646014</v>
      </c>
      <c r="J6299" s="10">
        <v>0.248392205643791</v>
      </c>
      <c r="K6299" s="10">
        <v>0.32027648292179356</v>
      </c>
      <c r="L6299" s="10">
        <v>0.10130226533896729</v>
      </c>
      <c r="M6299" s="10">
        <v>1104.8319063757258</v>
      </c>
      <c r="N6299" s="10">
        <v>0.25817041658384576</v>
      </c>
      <c r="O6299" s="10">
        <v>9.8038587064549015E-2</v>
      </c>
      <c r="P6299" s="10">
        <v>7.8430869651639215E-2</v>
      </c>
      <c r="Q6299" s="10">
        <v>1.9607717412909804E-2</v>
      </c>
    </row>
    <row r="6300" spans="1:17" x14ac:dyDescent="0.2">
      <c r="A6300" s="9" t="str">
        <f t="shared" si="98"/>
        <v>201115A29FILHO41</v>
      </c>
      <c r="B6300" s="10">
        <v>2011</v>
      </c>
      <c r="C6300" s="10" t="s">
        <v>3</v>
      </c>
      <c r="D6300" s="10" t="s">
        <v>102</v>
      </c>
      <c r="E6300" s="10">
        <v>41</v>
      </c>
      <c r="F6300" s="10">
        <v>457198</v>
      </c>
      <c r="G6300" s="10">
        <v>0.10083306040255398</v>
      </c>
      <c r="H6300" s="10">
        <v>0.67450207568712028</v>
      </c>
      <c r="I6300" s="10">
        <v>0.60648996714771286</v>
      </c>
      <c r="J6300" s="10">
        <v>8.1371747033014141E-2</v>
      </c>
      <c r="K6300" s="10">
        <v>0.11705650505907725</v>
      </c>
      <c r="L6300" s="10">
        <v>0.50609801442700975</v>
      </c>
      <c r="M6300" s="10">
        <v>1018.794456713781</v>
      </c>
      <c r="N6300" s="10">
        <v>0.21850051837497103</v>
      </c>
      <c r="O6300" s="10">
        <v>4.2360202800537185E-2</v>
      </c>
      <c r="P6300" s="10">
        <v>3.4560518637439357E-2</v>
      </c>
      <c r="Q6300" s="10">
        <v>7.7996841630978263E-3</v>
      </c>
    </row>
    <row r="6301" spans="1:17" x14ac:dyDescent="0.2">
      <c r="A6301" s="9" t="str">
        <f t="shared" si="98"/>
        <v>201115A29OUTRO41</v>
      </c>
      <c r="B6301" s="10">
        <v>2011</v>
      </c>
      <c r="C6301" s="10" t="s">
        <v>3</v>
      </c>
      <c r="D6301" s="10" t="s">
        <v>104</v>
      </c>
      <c r="E6301" s="10">
        <v>41</v>
      </c>
      <c r="F6301" s="10">
        <v>66768</v>
      </c>
      <c r="G6301" s="10">
        <v>0.16281881644385637</v>
      </c>
      <c r="H6301" s="10">
        <v>0.65651210160555951</v>
      </c>
      <c r="I6301" s="10">
        <v>0.54961957824107355</v>
      </c>
      <c r="J6301" s="10">
        <v>0.14503953989935298</v>
      </c>
      <c r="K6301" s="10">
        <v>0.21375509225976516</v>
      </c>
      <c r="L6301" s="10">
        <v>0.33584950874670499</v>
      </c>
      <c r="M6301" s="10">
        <v>1324.9441237523815</v>
      </c>
      <c r="N6301" s="10">
        <v>0.22137850467289719</v>
      </c>
      <c r="O6301" s="10">
        <v>5.3468727534148094E-2</v>
      </c>
      <c r="P6301" s="10">
        <v>5.3468727534148094E-2</v>
      </c>
      <c r="Q6301" s="10">
        <v>0</v>
      </c>
    </row>
    <row r="6302" spans="1:17" x14ac:dyDescent="0.2">
      <c r="A6302" s="9" t="str">
        <f t="shared" si="98"/>
        <v>201118A24CHEFE41</v>
      </c>
      <c r="B6302" s="10">
        <v>2011</v>
      </c>
      <c r="C6302" s="10" t="s">
        <v>1</v>
      </c>
      <c r="D6302" s="10" t="s">
        <v>98</v>
      </c>
      <c r="E6302" s="10">
        <v>41</v>
      </c>
      <c r="F6302" s="10">
        <v>64227</v>
      </c>
      <c r="G6302" s="10">
        <v>8.8265276682502739E-2</v>
      </c>
      <c r="H6302" s="10">
        <v>0.80948822146449317</v>
      </c>
      <c r="I6302" s="10">
        <v>0.73803851962570255</v>
      </c>
      <c r="J6302" s="10">
        <v>0.15080884986065052</v>
      </c>
      <c r="K6302" s="10">
        <v>0.21431796596446978</v>
      </c>
      <c r="L6302" s="10">
        <v>0.17458389773771155</v>
      </c>
      <c r="M6302" s="10">
        <v>1066.6527150753134</v>
      </c>
      <c r="N6302" s="10">
        <v>0.21433353574042069</v>
      </c>
      <c r="O6302" s="10">
        <v>5.5568530368847992E-2</v>
      </c>
      <c r="P6302" s="10">
        <v>5.5568530368847992E-2</v>
      </c>
      <c r="Q6302" s="10">
        <v>0</v>
      </c>
    </row>
    <row r="6303" spans="1:17" x14ac:dyDescent="0.2">
      <c r="A6303" s="9" t="str">
        <f t="shared" si="98"/>
        <v>201118A24CONJU41</v>
      </c>
      <c r="B6303" s="10">
        <v>2011</v>
      </c>
      <c r="C6303" s="10" t="s">
        <v>1</v>
      </c>
      <c r="D6303" s="10" t="s">
        <v>100</v>
      </c>
      <c r="E6303" s="10">
        <v>41</v>
      </c>
      <c r="F6303" s="10">
        <v>63712</v>
      </c>
      <c r="G6303" s="10">
        <v>0.12350088183421516</v>
      </c>
      <c r="H6303" s="10">
        <v>0.71195379206428933</v>
      </c>
      <c r="I6303" s="10">
        <v>0.62402687091913611</v>
      </c>
      <c r="J6303" s="10">
        <v>0.25602712204922151</v>
      </c>
      <c r="K6303" s="10">
        <v>0.34395404319437467</v>
      </c>
      <c r="L6303" s="10">
        <v>0.15205926670015069</v>
      </c>
      <c r="M6303" s="10">
        <v>894.4963529352583</v>
      </c>
      <c r="N6303" s="10">
        <v>0.24799095931692616</v>
      </c>
      <c r="O6303" s="10">
        <v>7.2011551983927669E-2</v>
      </c>
      <c r="P6303" s="10">
        <v>6.4006780512305378E-2</v>
      </c>
      <c r="Q6303" s="10">
        <v>8.004771471622301E-3</v>
      </c>
    </row>
    <row r="6304" spans="1:17" x14ac:dyDescent="0.2">
      <c r="A6304" s="9" t="str">
        <f t="shared" si="98"/>
        <v>201118A24FILHO41</v>
      </c>
      <c r="B6304" s="10">
        <v>2011</v>
      </c>
      <c r="C6304" s="10" t="s">
        <v>1</v>
      </c>
      <c r="D6304" s="10" t="s">
        <v>102</v>
      </c>
      <c r="E6304" s="10">
        <v>41</v>
      </c>
      <c r="F6304" s="10">
        <v>223763</v>
      </c>
      <c r="G6304" s="10">
        <v>9.3490354743154397E-2</v>
      </c>
      <c r="H6304" s="10">
        <v>0.80412311240017342</v>
      </c>
      <c r="I6304" s="10">
        <v>0.72894535736471178</v>
      </c>
      <c r="J6304" s="10">
        <v>9.3366642385023443E-2</v>
      </c>
      <c r="K6304" s="10">
        <v>0.14349110442745225</v>
      </c>
      <c r="L6304" s="10">
        <v>0.38268614560941711</v>
      </c>
      <c r="M6304" s="10">
        <v>988.85406616875582</v>
      </c>
      <c r="N6304" s="10">
        <v>0.23917269611151085</v>
      </c>
      <c r="O6304" s="10">
        <v>4.3268994427139426E-2</v>
      </c>
      <c r="P6304" s="10">
        <v>3.4165612724176918E-2</v>
      </c>
      <c r="Q6304" s="10">
        <v>9.10338170296251E-3</v>
      </c>
    </row>
    <row r="6305" spans="1:17" x14ac:dyDescent="0.2">
      <c r="A6305" s="9" t="str">
        <f t="shared" si="98"/>
        <v>201118A24OUTRO41</v>
      </c>
      <c r="B6305" s="10">
        <v>2011</v>
      </c>
      <c r="C6305" s="10" t="s">
        <v>1</v>
      </c>
      <c r="D6305" s="10" t="s">
        <v>104</v>
      </c>
      <c r="E6305" s="10">
        <v>41</v>
      </c>
      <c r="F6305" s="10">
        <v>35172</v>
      </c>
      <c r="G6305" s="10">
        <v>0.1886729594669628</v>
      </c>
      <c r="H6305" s="10">
        <v>0.76808256567724331</v>
      </c>
      <c r="I6305" s="10">
        <v>0.62316615489593996</v>
      </c>
      <c r="J6305" s="10">
        <v>0.10147276242465597</v>
      </c>
      <c r="K6305" s="10">
        <v>0.21741726373251449</v>
      </c>
      <c r="L6305" s="10">
        <v>0.26083248038212214</v>
      </c>
      <c r="M6305" s="10">
        <v>1326.5030146425495</v>
      </c>
      <c r="N6305" s="10">
        <v>0.21738883202547482</v>
      </c>
      <c r="O6305" s="10">
        <v>2.9000341180484477E-2</v>
      </c>
      <c r="P6305" s="10">
        <v>2.9000341180484477E-2</v>
      </c>
      <c r="Q6305" s="10">
        <v>0</v>
      </c>
    </row>
    <row r="6306" spans="1:17" x14ac:dyDescent="0.2">
      <c r="A6306" s="9" t="str">
        <f t="shared" si="98"/>
        <v>201125A29CHEFE41</v>
      </c>
      <c r="B6306" s="10">
        <v>2011</v>
      </c>
      <c r="C6306" s="10" t="s">
        <v>2</v>
      </c>
      <c r="D6306" s="10" t="s">
        <v>98</v>
      </c>
      <c r="E6306" s="10">
        <v>41</v>
      </c>
      <c r="F6306" s="10">
        <v>92773</v>
      </c>
      <c r="G6306" s="10">
        <v>5.8473963770693041E-2</v>
      </c>
      <c r="H6306" s="10">
        <v>0.93957293609131964</v>
      </c>
      <c r="I6306" s="10">
        <v>0.88463238226639218</v>
      </c>
      <c r="J6306" s="10">
        <v>6.0427063908680329E-2</v>
      </c>
      <c r="K6306" s="10">
        <v>0.1043838185679023</v>
      </c>
      <c r="L6306" s="10">
        <v>0.12640531189031293</v>
      </c>
      <c r="M6306" s="10">
        <v>1670.2417379275653</v>
      </c>
      <c r="N6306" s="10">
        <v>0.32047168993323505</v>
      </c>
      <c r="O6306" s="10">
        <v>0.16576346137171594</v>
      </c>
      <c r="P6306" s="10">
        <v>0.11604742911644846</v>
      </c>
      <c r="Q6306" s="10">
        <v>4.9716032255267495E-2</v>
      </c>
    </row>
    <row r="6307" spans="1:17" x14ac:dyDescent="0.2">
      <c r="A6307" s="9" t="str">
        <f t="shared" si="98"/>
        <v>201125A29CONJU41</v>
      </c>
      <c r="B6307" s="10">
        <v>2011</v>
      </c>
      <c r="C6307" s="10" t="s">
        <v>2</v>
      </c>
      <c r="D6307" s="10" t="s">
        <v>100</v>
      </c>
      <c r="E6307" s="10">
        <v>41</v>
      </c>
      <c r="F6307" s="10">
        <v>88170</v>
      </c>
      <c r="G6307" s="10">
        <v>9.16226053352905E-2</v>
      </c>
      <c r="H6307" s="10">
        <v>0.75720766700691844</v>
      </c>
      <c r="I6307" s="10">
        <v>0.68783032777588748</v>
      </c>
      <c r="J6307" s="10">
        <v>0.23124645571055916</v>
      </c>
      <c r="K6307" s="10">
        <v>0.28907791765906771</v>
      </c>
      <c r="L6307" s="10">
        <v>6.3525008506294653E-2</v>
      </c>
      <c r="M6307" s="10">
        <v>1255.0291143274021</v>
      </c>
      <c r="N6307" s="10">
        <v>0.27746399001928096</v>
      </c>
      <c r="O6307" s="10">
        <v>0.12137915390722467</v>
      </c>
      <c r="P6307" s="10">
        <v>9.2480435522286492E-2</v>
      </c>
      <c r="Q6307" s="10">
        <v>2.8898718384938189E-2</v>
      </c>
    </row>
    <row r="6308" spans="1:17" x14ac:dyDescent="0.2">
      <c r="A6308" s="9" t="str">
        <f t="shared" si="98"/>
        <v>201125A29FILHO41</v>
      </c>
      <c r="B6308" s="10">
        <v>2011</v>
      </c>
      <c r="C6308" s="10" t="s">
        <v>2</v>
      </c>
      <c r="D6308" s="10" t="s">
        <v>102</v>
      </c>
      <c r="E6308" s="10">
        <v>41</v>
      </c>
      <c r="F6308" s="10">
        <v>77478</v>
      </c>
      <c r="G6308" s="10">
        <v>5.3027375679933417E-2</v>
      </c>
      <c r="H6308" s="10">
        <v>0.86845298020083117</v>
      </c>
      <c r="I6308" s="10">
        <v>0.82240119775936393</v>
      </c>
      <c r="J6308" s="10">
        <v>8.5521051137096987E-2</v>
      </c>
      <c r="K6308" s="10">
        <v>0.12500322672242442</v>
      </c>
      <c r="L6308" s="10">
        <v>0.16440796096956556</v>
      </c>
      <c r="M6308" s="10">
        <v>1544.4706788372055</v>
      </c>
      <c r="N6308" s="10">
        <v>0.35523632515036524</v>
      </c>
      <c r="O6308" s="10">
        <v>8.5533958026794699E-2</v>
      </c>
      <c r="P6308" s="10">
        <v>6.5799323678979837E-2</v>
      </c>
      <c r="Q6308" s="10">
        <v>1.9734634347814865E-2</v>
      </c>
    </row>
    <row r="6309" spans="1:17" x14ac:dyDescent="0.2">
      <c r="A6309" s="9" t="str">
        <f t="shared" si="98"/>
        <v>201125A29OUTRO41</v>
      </c>
      <c r="B6309" s="10">
        <v>2011</v>
      </c>
      <c r="C6309" s="10" t="s">
        <v>2</v>
      </c>
      <c r="D6309" s="10" t="s">
        <v>104</v>
      </c>
      <c r="E6309" s="10">
        <v>41</v>
      </c>
      <c r="F6309" s="10">
        <v>12740</v>
      </c>
      <c r="G6309" s="10">
        <v>4.3507933799692887E-2</v>
      </c>
      <c r="H6309" s="10">
        <v>0.92009419152276295</v>
      </c>
      <c r="I6309" s="10">
        <v>0.88006279434850865</v>
      </c>
      <c r="J6309" s="10">
        <v>7.990580847723705E-2</v>
      </c>
      <c r="K6309" s="10">
        <v>7.990580847723705E-2</v>
      </c>
      <c r="L6309" s="10">
        <v>0.16004709576138149</v>
      </c>
      <c r="M6309" s="10">
        <v>1547.1220332648104</v>
      </c>
      <c r="N6309" s="10">
        <v>0.44003139717425432</v>
      </c>
      <c r="O6309" s="10">
        <v>0.12009419152276295</v>
      </c>
      <c r="P6309" s="10">
        <v>0.12009419152276295</v>
      </c>
      <c r="Q6309" s="10">
        <v>0</v>
      </c>
    </row>
    <row r="6310" spans="1:17" x14ac:dyDescent="0.2">
      <c r="A6310" s="9" t="str">
        <f t="shared" si="98"/>
        <v>201130EMACHEFE41</v>
      </c>
      <c r="B6310" s="10">
        <v>2011</v>
      </c>
      <c r="C6310" s="10" t="s">
        <v>4</v>
      </c>
      <c r="D6310" s="10" t="s">
        <v>98</v>
      </c>
      <c r="E6310" s="10">
        <v>41</v>
      </c>
      <c r="F6310" s="10">
        <v>946033</v>
      </c>
      <c r="G6310" s="10">
        <v>1.289002442527524E-2</v>
      </c>
      <c r="H6310" s="10">
        <v>0.75214923792299004</v>
      </c>
      <c r="I6310" s="10">
        <v>0.74245401587471049</v>
      </c>
      <c r="J6310" s="10">
        <v>0.24515740994235929</v>
      </c>
      <c r="K6310" s="10">
        <v>0.25485263199063879</v>
      </c>
      <c r="L6310" s="10">
        <v>3.2326567889280816E-2</v>
      </c>
      <c r="M6310" s="10">
        <v>2122.4973748290176</v>
      </c>
      <c r="N6310" s="10">
        <v>0.32577295151182944</v>
      </c>
      <c r="O6310" s="10">
        <v>0.23406954817600586</v>
      </c>
      <c r="P6310" s="10">
        <v>0.19038765563261498</v>
      </c>
      <c r="Q6310" s="10">
        <v>4.3681892543390895E-2</v>
      </c>
    </row>
    <row r="6311" spans="1:17" x14ac:dyDescent="0.2">
      <c r="A6311" s="9" t="str">
        <f t="shared" si="98"/>
        <v>201130EMACONJU41</v>
      </c>
      <c r="B6311" s="10">
        <v>2011</v>
      </c>
      <c r="C6311" s="10" t="s">
        <v>4</v>
      </c>
      <c r="D6311" s="10" t="s">
        <v>100</v>
      </c>
      <c r="E6311" s="10">
        <v>41</v>
      </c>
      <c r="F6311" s="10">
        <v>597349</v>
      </c>
      <c r="G6311" s="10">
        <v>2.6667713074870508E-2</v>
      </c>
      <c r="H6311" s="10">
        <v>0.63992741261808428</v>
      </c>
      <c r="I6311" s="10">
        <v>0.62286201198964086</v>
      </c>
      <c r="J6311" s="10">
        <v>0.35324743156848004</v>
      </c>
      <c r="K6311" s="10">
        <v>0.36860696175937352</v>
      </c>
      <c r="L6311" s="10">
        <v>3.5840019820908717E-2</v>
      </c>
      <c r="M6311" s="10">
        <v>1483.5414163197474</v>
      </c>
      <c r="N6311" s="10">
        <v>0.23057809560032103</v>
      </c>
      <c r="O6311" s="10">
        <v>0.14176017317903153</v>
      </c>
      <c r="P6311" s="10">
        <v>0.1101670634794308</v>
      </c>
      <c r="Q6311" s="10">
        <v>3.1593109699600733E-2</v>
      </c>
    </row>
    <row r="6312" spans="1:17" x14ac:dyDescent="0.2">
      <c r="A6312" s="9" t="str">
        <f t="shared" si="98"/>
        <v>201130EMAFILHO41</v>
      </c>
      <c r="B6312" s="10">
        <v>2011</v>
      </c>
      <c r="C6312" s="10" t="s">
        <v>4</v>
      </c>
      <c r="D6312" s="10" t="s">
        <v>102</v>
      </c>
      <c r="E6312" s="10">
        <v>41</v>
      </c>
      <c r="F6312" s="10">
        <v>93271</v>
      </c>
      <c r="G6312" s="10">
        <v>3.355192120302336E-2</v>
      </c>
      <c r="H6312" s="10">
        <v>0.8142080603831845</v>
      </c>
      <c r="I6312" s="10">
        <v>0.78688981569834138</v>
      </c>
      <c r="J6312" s="10">
        <v>0.18032400210140342</v>
      </c>
      <c r="K6312" s="10">
        <v>0.20217430927083446</v>
      </c>
      <c r="L6312" s="10">
        <v>5.466865370801214E-2</v>
      </c>
      <c r="M6312" s="10">
        <v>1664.5082107059075</v>
      </c>
      <c r="N6312" s="10">
        <v>0.34972285061809139</v>
      </c>
      <c r="O6312" s="10">
        <v>0.13113400735491204</v>
      </c>
      <c r="P6312" s="10">
        <v>0.12020885377019652</v>
      </c>
      <c r="Q6312" s="10">
        <v>1.0925153584715507E-2</v>
      </c>
    </row>
    <row r="6313" spans="1:17" x14ac:dyDescent="0.2">
      <c r="A6313" s="9" t="str">
        <f t="shared" si="98"/>
        <v>201130EMAOUTRO41</v>
      </c>
      <c r="B6313" s="10">
        <v>2011</v>
      </c>
      <c r="C6313" s="10" t="s">
        <v>4</v>
      </c>
      <c r="D6313" s="10" t="s">
        <v>104</v>
      </c>
      <c r="E6313" s="10">
        <v>41</v>
      </c>
      <c r="F6313" s="10">
        <v>77975</v>
      </c>
      <c r="G6313" s="10">
        <v>1.4502644599897628E-2</v>
      </c>
      <c r="H6313" s="10">
        <v>0.45099070214812442</v>
      </c>
      <c r="I6313" s="10">
        <v>0.44445014427701185</v>
      </c>
      <c r="J6313" s="10">
        <v>0.54900929785187558</v>
      </c>
      <c r="K6313" s="10">
        <v>0.5555498557229881</v>
      </c>
      <c r="L6313" s="10">
        <v>1.9608848990060917E-2</v>
      </c>
      <c r="M6313" s="10">
        <v>1423.3724756241133</v>
      </c>
      <c r="N6313" s="10">
        <v>0.19603719140750239</v>
      </c>
      <c r="O6313" s="10">
        <v>0.11760179544725874</v>
      </c>
      <c r="P6313" s="10">
        <v>9.8005771080474507E-2</v>
      </c>
      <c r="Q6313" s="10">
        <v>1.9596024366784225E-2</v>
      </c>
    </row>
    <row r="6314" spans="1:17" x14ac:dyDescent="0.2">
      <c r="A6314" s="9" t="str">
        <f t="shared" si="98"/>
        <v>201115A17CHEFE43</v>
      </c>
      <c r="B6314" s="10">
        <v>2011</v>
      </c>
      <c r="C6314" s="10" t="s">
        <v>0</v>
      </c>
      <c r="D6314" s="10" t="s">
        <v>98</v>
      </c>
      <c r="E6314" s="10">
        <v>43</v>
      </c>
      <c r="F6314" s="10">
        <v>6127</v>
      </c>
      <c r="G6314" s="10">
        <v>0.18196392785571142</v>
      </c>
      <c r="H6314" s="10">
        <v>0.40721397094826178</v>
      </c>
      <c r="I6314" s="10">
        <v>0.33311571731679451</v>
      </c>
      <c r="J6314" s="10">
        <v>0.29639301452586908</v>
      </c>
      <c r="K6314" s="10">
        <v>0.37049126815733641</v>
      </c>
      <c r="L6314" s="10">
        <v>0.48147543659213315</v>
      </c>
      <c r="M6314" s="10">
        <v>698.90249877511019</v>
      </c>
      <c r="N6314" s="10">
        <v>7.3935041619063169E-2</v>
      </c>
      <c r="O6314" s="10">
        <v>0</v>
      </c>
      <c r="P6314" s="10">
        <v>0</v>
      </c>
      <c r="Q6314" s="10">
        <v>0</v>
      </c>
    </row>
    <row r="6315" spans="1:17" x14ac:dyDescent="0.2">
      <c r="A6315" s="9" t="str">
        <f t="shared" si="98"/>
        <v>201115A17CONJU43</v>
      </c>
      <c r="B6315" s="10">
        <v>2011</v>
      </c>
      <c r="C6315" s="10" t="s">
        <v>0</v>
      </c>
      <c r="D6315" s="10" t="s">
        <v>100</v>
      </c>
      <c r="E6315" s="10">
        <v>43</v>
      </c>
      <c r="F6315" s="10">
        <v>5443</v>
      </c>
      <c r="G6315" s="10">
        <v>0.16678912564290962</v>
      </c>
      <c r="H6315" s="10">
        <v>0.50009186110600767</v>
      </c>
      <c r="I6315" s="10">
        <v>0.41668197685100128</v>
      </c>
      <c r="J6315" s="10">
        <v>0.41668197685100128</v>
      </c>
      <c r="K6315" s="10">
        <v>0.50009186110600767</v>
      </c>
      <c r="L6315" s="10">
        <v>0.16663604629799741</v>
      </c>
      <c r="M6315" s="10">
        <v>542.47354497354502</v>
      </c>
      <c r="N6315" s="10">
        <v>0.20815726621348521</v>
      </c>
      <c r="O6315" s="10">
        <v>0</v>
      </c>
      <c r="P6315" s="10">
        <v>0</v>
      </c>
      <c r="Q6315" s="10">
        <v>0</v>
      </c>
    </row>
    <row r="6316" spans="1:17" x14ac:dyDescent="0.2">
      <c r="A6316" s="9" t="str">
        <f t="shared" si="98"/>
        <v>201115A17FILHO43</v>
      </c>
      <c r="B6316" s="10">
        <v>2011</v>
      </c>
      <c r="C6316" s="10" t="s">
        <v>0</v>
      </c>
      <c r="D6316" s="10" t="s">
        <v>102</v>
      </c>
      <c r="E6316" s="10">
        <v>43</v>
      </c>
      <c r="F6316" s="10">
        <v>174194</v>
      </c>
      <c r="G6316" s="10">
        <v>0.22863978802918553</v>
      </c>
      <c r="H6316" s="10">
        <v>0.29032572878514762</v>
      </c>
      <c r="I6316" s="10">
        <v>0.22394571569629265</v>
      </c>
      <c r="J6316" s="10">
        <v>5.5995040012859223E-2</v>
      </c>
      <c r="K6316" s="10">
        <v>6.379094572717775E-2</v>
      </c>
      <c r="L6316" s="10">
        <v>0.87502439808489385</v>
      </c>
      <c r="M6316" s="10">
        <v>497.83278756156045</v>
      </c>
      <c r="N6316" s="10">
        <v>9.271271605435677E-2</v>
      </c>
      <c r="O6316" s="10">
        <v>1.4366211774998416E-2</v>
      </c>
      <c r="P6316" s="10">
        <v>1.4366211774998416E-2</v>
      </c>
      <c r="Q6316" s="10">
        <v>0</v>
      </c>
    </row>
    <row r="6317" spans="1:17" x14ac:dyDescent="0.2">
      <c r="A6317" s="9" t="str">
        <f t="shared" si="98"/>
        <v>201115A17OUTRO43</v>
      </c>
      <c r="B6317" s="10">
        <v>2011</v>
      </c>
      <c r="C6317" s="10" t="s">
        <v>0</v>
      </c>
      <c r="D6317" s="10" t="s">
        <v>104</v>
      </c>
      <c r="E6317" s="10">
        <v>43</v>
      </c>
      <c r="F6317" s="10">
        <v>16108</v>
      </c>
      <c r="G6317" s="10">
        <v>0.16657483930211203</v>
      </c>
      <c r="H6317" s="10">
        <v>0.3380307921529675</v>
      </c>
      <c r="I6317" s="10">
        <v>0.28172336727092129</v>
      </c>
      <c r="J6317" s="10">
        <v>0.1407996026818972</v>
      </c>
      <c r="K6317" s="10">
        <v>0.15489197914079961</v>
      </c>
      <c r="L6317" s="10">
        <v>0.74646138564688358</v>
      </c>
      <c r="M6317" s="10">
        <v>462.44653212711665</v>
      </c>
      <c r="N6317" s="10">
        <v>0.11273901167121927</v>
      </c>
      <c r="O6317" s="10">
        <v>2.8184752917804819E-2</v>
      </c>
      <c r="P6317" s="10">
        <v>2.8184752917804819E-2</v>
      </c>
      <c r="Q6317" s="10">
        <v>0</v>
      </c>
    </row>
    <row r="6318" spans="1:17" x14ac:dyDescent="0.2">
      <c r="A6318" s="9" t="str">
        <f t="shared" si="98"/>
        <v>201115A29CHEFE43</v>
      </c>
      <c r="B6318" s="10">
        <v>2011</v>
      </c>
      <c r="C6318" s="10" t="s">
        <v>3</v>
      </c>
      <c r="D6318" s="10" t="s">
        <v>98</v>
      </c>
      <c r="E6318" s="10">
        <v>43</v>
      </c>
      <c r="F6318" s="10">
        <v>204176</v>
      </c>
      <c r="G6318" s="10">
        <v>7.1509231712839558E-2</v>
      </c>
      <c r="H6318" s="10">
        <v>0.85442461405845938</v>
      </c>
      <c r="I6318" s="10">
        <v>0.79332536635059947</v>
      </c>
      <c r="J6318" s="10">
        <v>0.11334828775174359</v>
      </c>
      <c r="K6318" s="10">
        <v>0.17000039181882298</v>
      </c>
      <c r="L6318" s="10">
        <v>0.14777936682078208</v>
      </c>
      <c r="M6318" s="10">
        <v>1265.4335467700805</v>
      </c>
      <c r="N6318" s="10">
        <v>0.27170850472702995</v>
      </c>
      <c r="O6318" s="10">
        <v>9.131070772916032E-2</v>
      </c>
      <c r="P6318" s="10">
        <v>7.3487399495390779E-2</v>
      </c>
      <c r="Q6318" s="10">
        <v>1.7823308233769548E-2</v>
      </c>
    </row>
    <row r="6319" spans="1:17" x14ac:dyDescent="0.2">
      <c r="A6319" s="9" t="str">
        <f t="shared" si="98"/>
        <v>201115A29CONJU43</v>
      </c>
      <c r="B6319" s="10">
        <v>2011</v>
      </c>
      <c r="C6319" s="10" t="s">
        <v>3</v>
      </c>
      <c r="D6319" s="10" t="s">
        <v>100</v>
      </c>
      <c r="E6319" s="10">
        <v>43</v>
      </c>
      <c r="F6319" s="10">
        <v>162418</v>
      </c>
      <c r="G6319" s="10">
        <v>9.121333526411482E-2</v>
      </c>
      <c r="H6319" s="10">
        <v>0.76532157765764874</v>
      </c>
      <c r="I6319" s="10">
        <v>0.69551404400990036</v>
      </c>
      <c r="J6319" s="10">
        <v>0.21792535310125724</v>
      </c>
      <c r="K6319" s="10">
        <v>0.27656417392160965</v>
      </c>
      <c r="L6319" s="10">
        <v>0.11868758388848527</v>
      </c>
      <c r="M6319" s="10">
        <v>1155.0443367003368</v>
      </c>
      <c r="N6319" s="10">
        <v>0.2671603233225025</v>
      </c>
      <c r="O6319" s="10">
        <v>6.8561140877114013E-2</v>
      </c>
      <c r="P6319" s="10">
        <v>6.0169799803934866E-2</v>
      </c>
      <c r="Q6319" s="10">
        <v>8.3913410731791538E-3</v>
      </c>
    </row>
    <row r="6320" spans="1:17" x14ac:dyDescent="0.2">
      <c r="A6320" s="9" t="str">
        <f t="shared" si="98"/>
        <v>201115A29FILHO43</v>
      </c>
      <c r="B6320" s="10">
        <v>2011</v>
      </c>
      <c r="C6320" s="10" t="s">
        <v>3</v>
      </c>
      <c r="D6320" s="10" t="s">
        <v>102</v>
      </c>
      <c r="E6320" s="10">
        <v>43</v>
      </c>
      <c r="F6320" s="10">
        <v>528737</v>
      </c>
      <c r="G6320" s="10">
        <v>0.11901924160218209</v>
      </c>
      <c r="H6320" s="10">
        <v>0.63791639321628713</v>
      </c>
      <c r="I6320" s="10">
        <v>0.56199206789008527</v>
      </c>
      <c r="J6320" s="10">
        <v>8.1085681539215151E-2</v>
      </c>
      <c r="K6320" s="10">
        <v>0.11410966132500658</v>
      </c>
      <c r="L6320" s="10">
        <v>0.52852930663070674</v>
      </c>
      <c r="M6320" s="10">
        <v>979.36962918548352</v>
      </c>
      <c r="N6320" s="10">
        <v>0.2061126212416049</v>
      </c>
      <c r="O6320" s="10">
        <v>3.392682723686502E-2</v>
      </c>
      <c r="P6320" s="10">
        <v>2.7918695247253371E-2</v>
      </c>
      <c r="Q6320" s="10">
        <v>6.0081319896116486E-3</v>
      </c>
    </row>
    <row r="6321" spans="1:17" x14ac:dyDescent="0.2">
      <c r="A6321" s="9" t="str">
        <f t="shared" si="98"/>
        <v>201115A29OUTRO43</v>
      </c>
      <c r="B6321" s="10">
        <v>2011</v>
      </c>
      <c r="C6321" s="10" t="s">
        <v>3</v>
      </c>
      <c r="D6321" s="10" t="s">
        <v>104</v>
      </c>
      <c r="E6321" s="10">
        <v>43</v>
      </c>
      <c r="F6321" s="10">
        <v>73268</v>
      </c>
      <c r="G6321" s="10">
        <v>7.1702514629131742E-2</v>
      </c>
      <c r="H6321" s="10">
        <v>0.69039689905552215</v>
      </c>
      <c r="I6321" s="10">
        <v>0.64089370530108647</v>
      </c>
      <c r="J6321" s="10">
        <v>0.1114128951247475</v>
      </c>
      <c r="K6321" s="10">
        <v>0.13307310149041873</v>
      </c>
      <c r="L6321" s="10">
        <v>0.41178959436588963</v>
      </c>
      <c r="M6321" s="10">
        <v>1020.4249117203841</v>
      </c>
      <c r="N6321" s="10">
        <v>0.21369492820876781</v>
      </c>
      <c r="O6321" s="10">
        <v>3.408036250477698E-2</v>
      </c>
      <c r="P6321" s="10">
        <v>2.7883932958453896E-2</v>
      </c>
      <c r="Q6321" s="10">
        <v>6.1964295463230882E-3</v>
      </c>
    </row>
    <row r="6322" spans="1:17" x14ac:dyDescent="0.2">
      <c r="A6322" s="9" t="str">
        <f t="shared" si="98"/>
        <v>201118A24CHEFE43</v>
      </c>
      <c r="B6322" s="10">
        <v>2011</v>
      </c>
      <c r="C6322" s="10" t="s">
        <v>1</v>
      </c>
      <c r="D6322" s="10" t="s">
        <v>98</v>
      </c>
      <c r="E6322" s="10">
        <v>43</v>
      </c>
      <c r="F6322" s="10">
        <v>79626</v>
      </c>
      <c r="G6322" s="10">
        <v>7.9547881265444334E-2</v>
      </c>
      <c r="H6322" s="10">
        <v>0.82332403988646929</v>
      </c>
      <c r="I6322" s="10">
        <v>0.75783035691859446</v>
      </c>
      <c r="J6322" s="10">
        <v>0.13962775977695727</v>
      </c>
      <c r="K6322" s="10">
        <v>0.19656895988747394</v>
      </c>
      <c r="L6322" s="10">
        <v>0.18236505663979102</v>
      </c>
      <c r="M6322" s="10">
        <v>1081.4655056820086</v>
      </c>
      <c r="N6322" s="10">
        <v>0.27349107075578327</v>
      </c>
      <c r="O6322" s="10">
        <v>7.6922110868309343E-2</v>
      </c>
      <c r="P6322" s="10">
        <v>6.2667972772712424E-2</v>
      </c>
      <c r="Q6322" s="10">
        <v>1.4254138095596915E-2</v>
      </c>
    </row>
    <row r="6323" spans="1:17" x14ac:dyDescent="0.2">
      <c r="A6323" s="9" t="str">
        <f t="shared" si="98"/>
        <v>201118A24CONJU43</v>
      </c>
      <c r="B6323" s="10">
        <v>2011</v>
      </c>
      <c r="C6323" s="10" t="s">
        <v>1</v>
      </c>
      <c r="D6323" s="10" t="s">
        <v>100</v>
      </c>
      <c r="E6323" s="10">
        <v>43</v>
      </c>
      <c r="F6323" s="10">
        <v>66460</v>
      </c>
      <c r="G6323" s="10">
        <v>0.11709797223491092</v>
      </c>
      <c r="H6323" s="10">
        <v>0.7576136021667168</v>
      </c>
      <c r="I6323" s="10">
        <v>0.66889858561540771</v>
      </c>
      <c r="J6323" s="10">
        <v>0.22533854950346072</v>
      </c>
      <c r="K6323" s="10">
        <v>0.2969906710803491</v>
      </c>
      <c r="L6323" s="10">
        <v>0.12962684321396328</v>
      </c>
      <c r="M6323" s="10">
        <v>976.93050157950961</v>
      </c>
      <c r="N6323" s="10">
        <v>0.22873909118266628</v>
      </c>
      <c r="O6323" s="10">
        <v>4.4402648209449294E-2</v>
      </c>
      <c r="P6323" s="10">
        <v>4.0987059885645501E-2</v>
      </c>
      <c r="Q6323" s="10">
        <v>3.4155883238037917E-3</v>
      </c>
    </row>
    <row r="6324" spans="1:17" x14ac:dyDescent="0.2">
      <c r="A6324" s="9" t="str">
        <f t="shared" si="98"/>
        <v>201118A24FILHO43</v>
      </c>
      <c r="B6324" s="10">
        <v>2011</v>
      </c>
      <c r="C6324" s="10" t="s">
        <v>1</v>
      </c>
      <c r="D6324" s="10" t="s">
        <v>102</v>
      </c>
      <c r="E6324" s="10">
        <v>43</v>
      </c>
      <c r="F6324" s="10">
        <v>262446</v>
      </c>
      <c r="G6324" s="10">
        <v>0.1080564804238462</v>
      </c>
      <c r="H6324" s="10">
        <v>0.78391364318755097</v>
      </c>
      <c r="I6324" s="10">
        <v>0.69920669394846935</v>
      </c>
      <c r="J6324" s="10">
        <v>9.6808486317185249E-2</v>
      </c>
      <c r="K6324" s="10">
        <v>0.14002499561814621</v>
      </c>
      <c r="L6324" s="10">
        <v>0.39584143023707735</v>
      </c>
      <c r="M6324" s="10">
        <v>888.99443152578442</v>
      </c>
      <c r="N6324" s="10">
        <v>0.26620714356477143</v>
      </c>
      <c r="O6324" s="10">
        <v>3.4578541871470705E-2</v>
      </c>
      <c r="P6324" s="10">
        <v>2.8531583640063099E-2</v>
      </c>
      <c r="Q6324" s="10">
        <v>6.0469582314076039E-3</v>
      </c>
    </row>
    <row r="6325" spans="1:17" x14ac:dyDescent="0.2">
      <c r="A6325" s="9" t="str">
        <f t="shared" si="98"/>
        <v>201118A24OUTRO43</v>
      </c>
      <c r="B6325" s="10">
        <v>2011</v>
      </c>
      <c r="C6325" s="10" t="s">
        <v>1</v>
      </c>
      <c r="D6325" s="10" t="s">
        <v>104</v>
      </c>
      <c r="E6325" s="10">
        <v>43</v>
      </c>
      <c r="F6325" s="10">
        <v>39467</v>
      </c>
      <c r="G6325" s="10">
        <v>6.2444031135909621E-2</v>
      </c>
      <c r="H6325" s="10">
        <v>0.73565257050193833</v>
      </c>
      <c r="I6325" s="10">
        <v>0.68971545848430338</v>
      </c>
      <c r="J6325" s="10">
        <v>0.12063242709098741</v>
      </c>
      <c r="K6325" s="10">
        <v>0.14358831428788607</v>
      </c>
      <c r="L6325" s="10">
        <v>0.37357792586211264</v>
      </c>
      <c r="M6325" s="10">
        <v>813.04376918838068</v>
      </c>
      <c r="N6325" s="10">
        <v>0.25869713938226874</v>
      </c>
      <c r="O6325" s="10">
        <v>2.3006562444573948E-2</v>
      </c>
      <c r="P6325" s="10">
        <v>1.725492183343046E-2</v>
      </c>
      <c r="Q6325" s="10">
        <v>5.7516406111434871E-3</v>
      </c>
    </row>
    <row r="6326" spans="1:17" x14ac:dyDescent="0.2">
      <c r="A6326" s="9" t="str">
        <f t="shared" si="98"/>
        <v>201125A29CHEFE43</v>
      </c>
      <c r="B6326" s="10">
        <v>2011</v>
      </c>
      <c r="C6326" s="10" t="s">
        <v>2</v>
      </c>
      <c r="D6326" s="10" t="s">
        <v>98</v>
      </c>
      <c r="E6326" s="10">
        <v>43</v>
      </c>
      <c r="F6326" s="10">
        <v>118423</v>
      </c>
      <c r="G6326" s="10">
        <v>6.3966165413533838E-2</v>
      </c>
      <c r="H6326" s="10">
        <v>0.89847411398123678</v>
      </c>
      <c r="I6326" s="10">
        <v>0.84100217018653467</v>
      </c>
      <c r="J6326" s="10">
        <v>8.6207915692053064E-2</v>
      </c>
      <c r="K6326" s="10">
        <v>0.1417630021195207</v>
      </c>
      <c r="L6326" s="10">
        <v>0.10725956950930141</v>
      </c>
      <c r="M6326" s="10">
        <v>1388.3683629215304</v>
      </c>
      <c r="N6326" s="10">
        <v>0.28077715331993996</v>
      </c>
      <c r="O6326" s="10">
        <v>0.10576507387534013</v>
      </c>
      <c r="P6326" s="10">
        <v>8.4606973018335321E-2</v>
      </c>
      <c r="Q6326" s="10">
        <v>2.1158100857004807E-2</v>
      </c>
    </row>
    <row r="6327" spans="1:17" x14ac:dyDescent="0.2">
      <c r="A6327" s="9" t="str">
        <f t="shared" si="98"/>
        <v>201125A29CONJU43</v>
      </c>
      <c r="B6327" s="10">
        <v>2011</v>
      </c>
      <c r="C6327" s="10" t="s">
        <v>2</v>
      </c>
      <c r="D6327" s="10" t="s">
        <v>100</v>
      </c>
      <c r="E6327" s="10">
        <v>43</v>
      </c>
      <c r="F6327" s="10">
        <v>90515</v>
      </c>
      <c r="G6327" s="10">
        <v>7.002765727442474E-2</v>
      </c>
      <c r="H6327" s="10">
        <v>0.78693034303706566</v>
      </c>
      <c r="I6327" s="10">
        <v>0.7318234546760205</v>
      </c>
      <c r="J6327" s="10">
        <v>0.20053029884549523</v>
      </c>
      <c r="K6327" s="10">
        <v>0.24812462022869139</v>
      </c>
      <c r="L6327" s="10">
        <v>0.10777219245428935</v>
      </c>
      <c r="M6327" s="10">
        <v>1296.7593462968082</v>
      </c>
      <c r="N6327" s="10">
        <v>0.29899875952507532</v>
      </c>
      <c r="O6327" s="10">
        <v>9.0477139819245087E-2</v>
      </c>
      <c r="P6327" s="10">
        <v>7.7917331206804885E-2</v>
      </c>
      <c r="Q6327" s="10">
        <v>1.2559808612440191E-2</v>
      </c>
    </row>
    <row r="6328" spans="1:17" x14ac:dyDescent="0.2">
      <c r="A6328" s="9" t="str">
        <f t="shared" si="98"/>
        <v>201125A29FILHO43</v>
      </c>
      <c r="B6328" s="10">
        <v>2011</v>
      </c>
      <c r="C6328" s="10" t="s">
        <v>2</v>
      </c>
      <c r="D6328" s="10" t="s">
        <v>102</v>
      </c>
      <c r="E6328" s="10">
        <v>43</v>
      </c>
      <c r="F6328" s="10">
        <v>92097</v>
      </c>
      <c r="G6328" s="10">
        <v>7.8412486725445166E-2</v>
      </c>
      <c r="H6328" s="10">
        <v>0.87931202970780808</v>
      </c>
      <c r="I6328" s="10">
        <v>0.81036298685082031</v>
      </c>
      <c r="J6328" s="10">
        <v>8.3737798191037716E-2</v>
      </c>
      <c r="K6328" s="10">
        <v>0.13543329315830049</v>
      </c>
      <c r="L6328" s="10">
        <v>0.25127854327502525</v>
      </c>
      <c r="M6328" s="10">
        <v>1460.7690644190914</v>
      </c>
      <c r="N6328" s="10">
        <v>0.24879203448537954</v>
      </c>
      <c r="O6328" s="10">
        <v>6.8970759090958442E-2</v>
      </c>
      <c r="P6328" s="10">
        <v>5.1738927435204189E-2</v>
      </c>
      <c r="Q6328" s="10">
        <v>1.7231831655754259E-2</v>
      </c>
    </row>
    <row r="6329" spans="1:17" x14ac:dyDescent="0.2">
      <c r="A6329" s="9" t="str">
        <f t="shared" si="98"/>
        <v>201125A29OUTRO43</v>
      </c>
      <c r="B6329" s="10">
        <v>2011</v>
      </c>
      <c r="C6329" s="10" t="s">
        <v>2</v>
      </c>
      <c r="D6329" s="10" t="s">
        <v>104</v>
      </c>
      <c r="E6329" s="10">
        <v>43</v>
      </c>
      <c r="F6329" s="10">
        <v>17693</v>
      </c>
      <c r="G6329" s="10">
        <v>5.6317913691400184E-2</v>
      </c>
      <c r="H6329" s="10">
        <v>0.91024699033516077</v>
      </c>
      <c r="I6329" s="10">
        <v>0.8589837788956084</v>
      </c>
      <c r="J6329" s="10">
        <v>6.4093144181314649E-2</v>
      </c>
      <c r="K6329" s="10">
        <v>8.9753009664839206E-2</v>
      </c>
      <c r="L6329" s="10">
        <v>0.19233595207144069</v>
      </c>
      <c r="M6329" s="10">
        <v>1540.919357026587</v>
      </c>
      <c r="N6329" s="10">
        <v>0.20522240434069972</v>
      </c>
      <c r="O6329" s="10">
        <v>6.4149663708811394E-2</v>
      </c>
      <c r="P6329" s="10">
        <v>5.1319730967049115E-2</v>
      </c>
      <c r="Q6329" s="10">
        <v>1.2829932741762279E-2</v>
      </c>
    </row>
    <row r="6330" spans="1:17" x14ac:dyDescent="0.2">
      <c r="A6330" s="9" t="str">
        <f t="shared" si="98"/>
        <v>201130EMACHEFE43</v>
      </c>
      <c r="B6330" s="10">
        <v>2011</v>
      </c>
      <c r="C6330" s="10" t="s">
        <v>4</v>
      </c>
      <c r="D6330" s="10" t="s">
        <v>98</v>
      </c>
      <c r="E6330" s="10">
        <v>43</v>
      </c>
      <c r="F6330" s="10">
        <v>1248010</v>
      </c>
      <c r="G6330" s="10">
        <v>2.4689749013258978E-2</v>
      </c>
      <c r="H6330" s="10">
        <v>0.67013805979118757</v>
      </c>
      <c r="I6330" s="10">
        <v>0.65359251929071083</v>
      </c>
      <c r="J6330" s="10">
        <v>0.32858951450709528</v>
      </c>
      <c r="K6330" s="10">
        <v>0.34458938630299435</v>
      </c>
      <c r="L6330" s="10">
        <v>3.0168027499779648E-2</v>
      </c>
      <c r="M6330" s="10">
        <v>2051.4560840674631</v>
      </c>
      <c r="N6330" s="10">
        <v>0.28583870672004402</v>
      </c>
      <c r="O6330" s="10">
        <v>0.18678637430296091</v>
      </c>
      <c r="P6330" s="10">
        <v>0.15103009793530062</v>
      </c>
      <c r="Q6330" s="10">
        <v>3.5756276367660281E-2</v>
      </c>
    </row>
    <row r="6331" spans="1:17" x14ac:dyDescent="0.2">
      <c r="A6331" s="9" t="str">
        <f t="shared" si="98"/>
        <v>201130EMACONJU43</v>
      </c>
      <c r="B6331" s="10">
        <v>2011</v>
      </c>
      <c r="C6331" s="10" t="s">
        <v>4</v>
      </c>
      <c r="D6331" s="10" t="s">
        <v>100</v>
      </c>
      <c r="E6331" s="10">
        <v>43</v>
      </c>
      <c r="F6331" s="10">
        <v>732414</v>
      </c>
      <c r="G6331" s="10">
        <v>3.143216958482653E-2</v>
      </c>
      <c r="H6331" s="10">
        <v>0.66025635774302516</v>
      </c>
      <c r="I6331" s="10">
        <v>0.63950306793698641</v>
      </c>
      <c r="J6331" s="10">
        <v>0.33386035766656563</v>
      </c>
      <c r="K6331" s="10">
        <v>0.35275540882615569</v>
      </c>
      <c r="L6331" s="10">
        <v>2.9417788300059804E-2</v>
      </c>
      <c r="M6331" s="10">
        <v>1605.8182058502887</v>
      </c>
      <c r="N6331" s="10">
        <v>0.25177594244714602</v>
      </c>
      <c r="O6331" s="10">
        <v>0.14030561266250385</v>
      </c>
      <c r="P6331" s="10">
        <v>0.10895868863588458</v>
      </c>
      <c r="Q6331" s="10">
        <v>3.1346924026619288E-2</v>
      </c>
    </row>
    <row r="6332" spans="1:17" x14ac:dyDescent="0.2">
      <c r="A6332" s="9" t="str">
        <f t="shared" si="98"/>
        <v>201130EMAFILHO43</v>
      </c>
      <c r="B6332" s="10">
        <v>2011</v>
      </c>
      <c r="C6332" s="10" t="s">
        <v>4</v>
      </c>
      <c r="D6332" s="10" t="s">
        <v>102</v>
      </c>
      <c r="E6332" s="10">
        <v>43</v>
      </c>
      <c r="F6332" s="10">
        <v>127718</v>
      </c>
      <c r="G6332" s="10">
        <v>5.6082563421190869E-2</v>
      </c>
      <c r="H6332" s="10">
        <v>0.76018258976808284</v>
      </c>
      <c r="I6332" s="10">
        <v>0.71754960146572921</v>
      </c>
      <c r="J6332" s="10">
        <v>0.22737593761255265</v>
      </c>
      <c r="K6332" s="10">
        <v>0.25935263627679733</v>
      </c>
      <c r="L6332" s="10">
        <v>9.2367559780140621E-2</v>
      </c>
      <c r="M6332" s="10">
        <v>1366.9861434787101</v>
      </c>
      <c r="N6332" s="10">
        <v>0.30784133781992457</v>
      </c>
      <c r="O6332" s="10">
        <v>0.12277729408350394</v>
      </c>
      <c r="P6332" s="10">
        <v>0.11032151289110603</v>
      </c>
      <c r="Q6332" s="10">
        <v>1.2455781192397895E-2</v>
      </c>
    </row>
    <row r="6333" spans="1:17" x14ac:dyDescent="0.2">
      <c r="A6333" s="9" t="str">
        <f t="shared" si="98"/>
        <v>201130EMAOUTRO43</v>
      </c>
      <c r="B6333" s="10">
        <v>2011</v>
      </c>
      <c r="C6333" s="10" t="s">
        <v>4</v>
      </c>
      <c r="D6333" s="10" t="s">
        <v>104</v>
      </c>
      <c r="E6333" s="10">
        <v>43</v>
      </c>
      <c r="F6333" s="10">
        <v>112271</v>
      </c>
      <c r="G6333" s="10">
        <v>5.0678696252946437E-2</v>
      </c>
      <c r="H6333" s="10">
        <v>0.43833224964594597</v>
      </c>
      <c r="I6333" s="10">
        <v>0.41611814270826841</v>
      </c>
      <c r="J6333" s="10">
        <v>0.56166775035405403</v>
      </c>
      <c r="K6333" s="10">
        <v>0.58186887085712247</v>
      </c>
      <c r="L6333" s="10">
        <v>1.0082746212289906E-2</v>
      </c>
      <c r="M6333" s="10">
        <v>1289.1535120930025</v>
      </c>
      <c r="N6333" s="10">
        <v>0.14140784352147928</v>
      </c>
      <c r="O6333" s="10">
        <v>7.8782588558042599E-2</v>
      </c>
      <c r="P6333" s="10">
        <v>6.2616347943814515E-2</v>
      </c>
      <c r="Q6333" s="10">
        <v>1.6166240614228073E-2</v>
      </c>
    </row>
    <row r="6334" spans="1:17" x14ac:dyDescent="0.2">
      <c r="A6334" s="9" t="str">
        <f t="shared" si="98"/>
        <v>201115A17CHEFE53</v>
      </c>
      <c r="B6334" s="10">
        <v>2011</v>
      </c>
      <c r="C6334" s="10" t="s">
        <v>0</v>
      </c>
      <c r="D6334" s="10" t="s">
        <v>98</v>
      </c>
      <c r="E6334" s="10">
        <v>53</v>
      </c>
      <c r="F6334" s="10">
        <v>3377</v>
      </c>
      <c r="G6334" s="10">
        <v>0</v>
      </c>
      <c r="H6334" s="10">
        <v>9.0909090909090912E-2</v>
      </c>
      <c r="I6334" s="10">
        <v>9.0909090909090912E-2</v>
      </c>
      <c r="J6334" s="10">
        <v>0.18181818181818182</v>
      </c>
      <c r="K6334" s="10">
        <v>0.18181818181818182</v>
      </c>
      <c r="L6334" s="10">
        <v>0.72727272727272729</v>
      </c>
      <c r="M6334" s="10">
        <v>800</v>
      </c>
      <c r="N6334" s="10">
        <v>9.0909090909090912E-2</v>
      </c>
      <c r="O6334" s="10">
        <v>9.0909090909090912E-2</v>
      </c>
      <c r="P6334" s="10">
        <v>9.0909090909090912E-2</v>
      </c>
      <c r="Q6334" s="10">
        <v>0</v>
      </c>
    </row>
    <row r="6335" spans="1:17" x14ac:dyDescent="0.2">
      <c r="A6335" s="9" t="str">
        <f t="shared" si="98"/>
        <v>201115A17CONJU53</v>
      </c>
      <c r="B6335" s="10">
        <v>2011</v>
      </c>
      <c r="C6335" s="10" t="s">
        <v>0</v>
      </c>
      <c r="D6335" s="10" t="s">
        <v>100</v>
      </c>
      <c r="E6335" s="10">
        <v>53</v>
      </c>
      <c r="F6335" s="10">
        <v>1230</v>
      </c>
      <c r="G6335" s="10">
        <v>0.33405639913232105</v>
      </c>
      <c r="H6335" s="10">
        <v>0.74959349593495939</v>
      </c>
      <c r="I6335" s="10">
        <v>0.49918699186991872</v>
      </c>
      <c r="J6335" s="10">
        <v>0.25040650406504067</v>
      </c>
      <c r="K6335" s="10">
        <v>0.25040650406504067</v>
      </c>
      <c r="L6335" s="10">
        <v>0.5</v>
      </c>
      <c r="M6335" s="10">
        <v>590</v>
      </c>
      <c r="N6335" s="10">
        <v>0.24959349593495936</v>
      </c>
      <c r="O6335" s="10">
        <v>0</v>
      </c>
      <c r="P6335" s="10">
        <v>0</v>
      </c>
      <c r="Q6335" s="10">
        <v>0</v>
      </c>
    </row>
    <row r="6336" spans="1:17" x14ac:dyDescent="0.2">
      <c r="A6336" s="9" t="str">
        <f t="shared" si="98"/>
        <v>201115A17FILHO53</v>
      </c>
      <c r="B6336" s="10">
        <v>2011</v>
      </c>
      <c r="C6336" s="10" t="s">
        <v>0</v>
      </c>
      <c r="D6336" s="10" t="s">
        <v>102</v>
      </c>
      <c r="E6336" s="10">
        <v>53</v>
      </c>
      <c r="F6336" s="10">
        <v>112391</v>
      </c>
      <c r="G6336" s="10">
        <v>0.38574618533680682</v>
      </c>
      <c r="H6336" s="10">
        <v>0.1912608660835832</v>
      </c>
      <c r="I6336" s="10">
        <v>0.11748271658762713</v>
      </c>
      <c r="J6336" s="10">
        <v>6.5565748147093622E-2</v>
      </c>
      <c r="K6336" s="10">
        <v>6.8297283590323069E-2</v>
      </c>
      <c r="L6336" s="10">
        <v>0.90163803151497901</v>
      </c>
      <c r="M6336" s="10">
        <v>465.54725840654345</v>
      </c>
      <c r="N6336" s="10">
        <v>6.8306181099910129E-2</v>
      </c>
      <c r="O6336" s="10">
        <v>0</v>
      </c>
      <c r="P6336" s="10">
        <v>0</v>
      </c>
      <c r="Q6336" s="10">
        <v>0</v>
      </c>
    </row>
    <row r="6337" spans="1:17" x14ac:dyDescent="0.2">
      <c r="A6337" s="9" t="str">
        <f t="shared" si="98"/>
        <v>201115A17OUTRO53</v>
      </c>
      <c r="B6337" s="10">
        <v>2011</v>
      </c>
      <c r="C6337" s="10" t="s">
        <v>0</v>
      </c>
      <c r="D6337" s="10" t="s">
        <v>104</v>
      </c>
      <c r="E6337" s="10">
        <v>53</v>
      </c>
      <c r="F6337" s="10">
        <v>14124</v>
      </c>
      <c r="G6337" s="10">
        <v>0.30786573146292584</v>
      </c>
      <c r="H6337" s="10">
        <v>0.28263947890116115</v>
      </c>
      <c r="I6337" s="10">
        <v>0.19562446898895497</v>
      </c>
      <c r="J6337" s="10">
        <v>4.3472104219767771E-2</v>
      </c>
      <c r="K6337" s="10">
        <v>8.6944208439535542E-2</v>
      </c>
      <c r="L6337" s="10">
        <v>0.86958368734069669</v>
      </c>
      <c r="M6337" s="10">
        <v>483.88888888888891</v>
      </c>
      <c r="N6337" s="10">
        <v>8.6944208439535542E-2</v>
      </c>
      <c r="O6337" s="10">
        <v>2.1736052109883885E-2</v>
      </c>
      <c r="P6337" s="10">
        <v>2.1736052109883885E-2</v>
      </c>
      <c r="Q6337" s="10">
        <v>0</v>
      </c>
    </row>
    <row r="6338" spans="1:17" x14ac:dyDescent="0.2">
      <c r="A6338" s="9" t="str">
        <f t="shared" si="98"/>
        <v>201115A29CHEFE53</v>
      </c>
      <c r="B6338" s="10">
        <v>2011</v>
      </c>
      <c r="C6338" s="10" t="s">
        <v>3</v>
      </c>
      <c r="D6338" s="10" t="s">
        <v>98</v>
      </c>
      <c r="E6338" s="10">
        <v>53</v>
      </c>
      <c r="F6338" s="10">
        <v>163049</v>
      </c>
      <c r="G6338" s="10">
        <v>9.1124214143465193E-2</v>
      </c>
      <c r="H6338" s="10">
        <v>0.78531607062907471</v>
      </c>
      <c r="I6338" s="10">
        <v>0.71375476083876621</v>
      </c>
      <c r="J6338" s="10">
        <v>0.1487773614066937</v>
      </c>
      <c r="K6338" s="10">
        <v>0.21280719292973277</v>
      </c>
      <c r="L6338" s="10">
        <v>0.18457028255309754</v>
      </c>
      <c r="M6338" s="10">
        <v>1615.4162451496675</v>
      </c>
      <c r="N6338" s="10">
        <v>0.29167694661008586</v>
      </c>
      <c r="O6338" s="10">
        <v>7.9542090200335536E-2</v>
      </c>
      <c r="P6338" s="10">
        <v>7.1967827889075298E-2</v>
      </c>
      <c r="Q6338" s="10">
        <v>7.5742623112602389E-3</v>
      </c>
    </row>
    <row r="6339" spans="1:17" x14ac:dyDescent="0.2">
      <c r="A6339" s="9" t="str">
        <f t="shared" si="98"/>
        <v>201115A29CONJU53</v>
      </c>
      <c r="B6339" s="10">
        <v>2011</v>
      </c>
      <c r="C6339" s="10" t="s">
        <v>3</v>
      </c>
      <c r="D6339" s="10" t="s">
        <v>100</v>
      </c>
      <c r="E6339" s="10">
        <v>53</v>
      </c>
      <c r="F6339" s="10">
        <v>99180</v>
      </c>
      <c r="G6339" s="10">
        <v>0.12831966799717567</v>
      </c>
      <c r="H6339" s="10">
        <v>0.69970760233918128</v>
      </c>
      <c r="I6339" s="10">
        <v>0.6099213551119177</v>
      </c>
      <c r="J6339" s="10">
        <v>0.26005242992538818</v>
      </c>
      <c r="K6339" s="10">
        <v>0.33744706594071383</v>
      </c>
      <c r="L6339" s="10">
        <v>0.14240774349667271</v>
      </c>
      <c r="M6339" s="10">
        <v>1393.3693943673672</v>
      </c>
      <c r="N6339" s="10">
        <v>0.26935874168179069</v>
      </c>
      <c r="O6339" s="10">
        <v>6.1927808025811652E-2</v>
      </c>
      <c r="P6339" s="10">
        <v>5.2641661625327685E-2</v>
      </c>
      <c r="Q6339" s="10">
        <v>9.2861464004839692E-3</v>
      </c>
    </row>
    <row r="6340" spans="1:17" x14ac:dyDescent="0.2">
      <c r="A6340" s="9" t="str">
        <f t="shared" ref="A6340:A6403" si="99">B6340&amp;C6340&amp;D6340&amp;E6340</f>
        <v>201115A29FILHO53</v>
      </c>
      <c r="B6340" s="10">
        <v>2011</v>
      </c>
      <c r="C6340" s="10" t="s">
        <v>3</v>
      </c>
      <c r="D6340" s="10" t="s">
        <v>102</v>
      </c>
      <c r="E6340" s="10">
        <v>53</v>
      </c>
      <c r="F6340" s="10">
        <v>368469</v>
      </c>
      <c r="G6340" s="10">
        <v>0.1997274096745654</v>
      </c>
      <c r="H6340" s="10">
        <v>0.5674968586231135</v>
      </c>
      <c r="I6340" s="10">
        <v>0.45415218105186594</v>
      </c>
      <c r="J6340" s="10">
        <v>8.9163538859442726E-2</v>
      </c>
      <c r="K6340" s="10">
        <v>0.14666362706224947</v>
      </c>
      <c r="L6340" s="10">
        <v>0.57084856527957573</v>
      </c>
      <c r="M6340" s="10">
        <v>1307.736387234507</v>
      </c>
      <c r="N6340" s="10">
        <v>0.19997883132638025</v>
      </c>
      <c r="O6340" s="10">
        <v>2.7500278178082822E-2</v>
      </c>
      <c r="P6340" s="10">
        <v>2.0001682638159518E-2</v>
      </c>
      <c r="Q6340" s="10">
        <v>7.4985955399233042E-3</v>
      </c>
    </row>
    <row r="6341" spans="1:17" x14ac:dyDescent="0.2">
      <c r="A6341" s="9" t="str">
        <f t="shared" si="99"/>
        <v>201115A29OUTRO53</v>
      </c>
      <c r="B6341" s="10">
        <v>2011</v>
      </c>
      <c r="C6341" s="10" t="s">
        <v>3</v>
      </c>
      <c r="D6341" s="10" t="s">
        <v>104</v>
      </c>
      <c r="E6341" s="10">
        <v>53</v>
      </c>
      <c r="F6341" s="10">
        <v>85966</v>
      </c>
      <c r="G6341" s="10">
        <v>0.10664153563811318</v>
      </c>
      <c r="H6341" s="10">
        <v>0.70356885280227066</v>
      </c>
      <c r="I6341" s="10">
        <v>0.62853918991229085</v>
      </c>
      <c r="J6341" s="10">
        <v>7.8565944675802066E-2</v>
      </c>
      <c r="K6341" s="10">
        <v>0.12857408742991416</v>
      </c>
      <c r="L6341" s="10">
        <v>0.41073214991973572</v>
      </c>
      <c r="M6341" s="10">
        <v>1026.3405844032154</v>
      </c>
      <c r="N6341" s="10">
        <v>0.26426726845497056</v>
      </c>
      <c r="O6341" s="10">
        <v>5.7138868855128769E-2</v>
      </c>
      <c r="P6341" s="10">
        <v>4.9996510248237674E-2</v>
      </c>
      <c r="Q6341" s="10">
        <v>7.1423586068910961E-3</v>
      </c>
    </row>
    <row r="6342" spans="1:17" x14ac:dyDescent="0.2">
      <c r="A6342" s="9" t="str">
        <f t="shared" si="99"/>
        <v>201118A24CHEFE53</v>
      </c>
      <c r="B6342" s="10">
        <v>2011</v>
      </c>
      <c r="C6342" s="10" t="s">
        <v>1</v>
      </c>
      <c r="D6342" s="10" t="s">
        <v>98</v>
      </c>
      <c r="E6342" s="10">
        <v>53</v>
      </c>
      <c r="F6342" s="10">
        <v>62946</v>
      </c>
      <c r="G6342" s="10">
        <v>0.1013335093741748</v>
      </c>
      <c r="H6342" s="10">
        <v>0.72195214946144315</v>
      </c>
      <c r="I6342" s="10">
        <v>0.64879420455628634</v>
      </c>
      <c r="J6342" s="10">
        <v>0.17561084103835034</v>
      </c>
      <c r="K6342" s="10">
        <v>0.24389158961649668</v>
      </c>
      <c r="L6342" s="10">
        <v>0.21466018492040798</v>
      </c>
      <c r="M6342" s="10">
        <v>920.6870602858919</v>
      </c>
      <c r="N6342" s="10">
        <v>0.29901499066077042</v>
      </c>
      <c r="O6342" s="10">
        <v>6.8615399351841508E-2</v>
      </c>
      <c r="P6342" s="10">
        <v>6.3714299398138538E-2</v>
      </c>
      <c r="Q6342" s="10">
        <v>4.9010999537029646E-3</v>
      </c>
    </row>
    <row r="6343" spans="1:17" x14ac:dyDescent="0.2">
      <c r="A6343" s="9" t="str">
        <f t="shared" si="99"/>
        <v>201118A24CONJU53</v>
      </c>
      <c r="B6343" s="10">
        <v>2011</v>
      </c>
      <c r="C6343" s="10" t="s">
        <v>1</v>
      </c>
      <c r="D6343" s="10" t="s">
        <v>100</v>
      </c>
      <c r="E6343" s="10">
        <v>53</v>
      </c>
      <c r="F6343" s="10">
        <v>37457</v>
      </c>
      <c r="G6343" s="10">
        <v>0.13156203128347976</v>
      </c>
      <c r="H6343" s="10">
        <v>0.6229810182342419</v>
      </c>
      <c r="I6343" s="10">
        <v>0.54102037002429448</v>
      </c>
      <c r="J6343" s="10">
        <v>0.33603865766078439</v>
      </c>
      <c r="K6343" s="10">
        <v>0.40160717622874231</v>
      </c>
      <c r="L6343" s="10">
        <v>0.16392129641989481</v>
      </c>
      <c r="M6343" s="10">
        <v>1022.9048501853894</v>
      </c>
      <c r="N6343" s="10">
        <v>0.25413140400993139</v>
      </c>
      <c r="O6343" s="10">
        <v>4.9176388925968442E-2</v>
      </c>
      <c r="P6343" s="10">
        <v>2.4588194462984221E-2</v>
      </c>
      <c r="Q6343" s="10">
        <v>2.4588194462984221E-2</v>
      </c>
    </row>
    <row r="6344" spans="1:17" x14ac:dyDescent="0.2">
      <c r="A6344" s="9" t="str">
        <f t="shared" si="99"/>
        <v>201118A24FILHO53</v>
      </c>
      <c r="B6344" s="10">
        <v>2011</v>
      </c>
      <c r="C6344" s="10" t="s">
        <v>1</v>
      </c>
      <c r="D6344" s="10" t="s">
        <v>102</v>
      </c>
      <c r="E6344" s="10">
        <v>53</v>
      </c>
      <c r="F6344" s="10">
        <v>180547</v>
      </c>
      <c r="G6344" s="10">
        <v>0.20762977376162522</v>
      </c>
      <c r="H6344" s="10">
        <v>0.67178075514962865</v>
      </c>
      <c r="I6344" s="10">
        <v>0.5322990689404975</v>
      </c>
      <c r="J6344" s="10">
        <v>0.11054739209180989</v>
      </c>
      <c r="K6344" s="10">
        <v>0.19048779542169075</v>
      </c>
      <c r="L6344" s="10">
        <v>0.49320121630378794</v>
      </c>
      <c r="M6344" s="10">
        <v>1037.2965161480113</v>
      </c>
      <c r="N6344" s="10">
        <v>0.23126942015098562</v>
      </c>
      <c r="O6344" s="10">
        <v>2.2116124887148498E-2</v>
      </c>
      <c r="P6344" s="10">
        <v>2.0415736622596888E-2</v>
      </c>
      <c r="Q6344" s="10">
        <v>1.7003882645516125E-3</v>
      </c>
    </row>
    <row r="6345" spans="1:17" x14ac:dyDescent="0.2">
      <c r="A6345" s="9" t="str">
        <f t="shared" si="99"/>
        <v>201118A24OUTRO53</v>
      </c>
      <c r="B6345" s="10">
        <v>2011</v>
      </c>
      <c r="C6345" s="10" t="s">
        <v>1</v>
      </c>
      <c r="D6345" s="10" t="s">
        <v>104</v>
      </c>
      <c r="E6345" s="10">
        <v>53</v>
      </c>
      <c r="F6345" s="10">
        <v>48509</v>
      </c>
      <c r="G6345" s="10">
        <v>0.12716683228442088</v>
      </c>
      <c r="H6345" s="10">
        <v>0.74683048506462724</v>
      </c>
      <c r="I6345" s="10">
        <v>0.65185841802552102</v>
      </c>
      <c r="J6345" s="10">
        <v>9.4930837576532187E-2</v>
      </c>
      <c r="K6345" s="10">
        <v>0.15823867735884062</v>
      </c>
      <c r="L6345" s="10">
        <v>0.36710713475849843</v>
      </c>
      <c r="M6345" s="10">
        <v>862.35</v>
      </c>
      <c r="N6345" s="10">
        <v>0.259477622709188</v>
      </c>
      <c r="O6345" s="10">
        <v>3.7972335030612876E-2</v>
      </c>
      <c r="P6345" s="10">
        <v>3.1643612525510727E-2</v>
      </c>
      <c r="Q6345" s="10">
        <v>6.328722505102146E-3</v>
      </c>
    </row>
    <row r="6346" spans="1:17" x14ac:dyDescent="0.2">
      <c r="A6346" s="9" t="str">
        <f t="shared" si="99"/>
        <v>201125A29CHEFE53</v>
      </c>
      <c r="B6346" s="10">
        <v>2011</v>
      </c>
      <c r="C6346" s="10" t="s">
        <v>2</v>
      </c>
      <c r="D6346" s="10" t="s">
        <v>98</v>
      </c>
      <c r="E6346" s="10">
        <v>53</v>
      </c>
      <c r="F6346" s="10">
        <v>96726</v>
      </c>
      <c r="G6346" s="10">
        <v>8.5826427200038885E-2</v>
      </c>
      <c r="H6346" s="10">
        <v>0.85079502925790373</v>
      </c>
      <c r="I6346" s="10">
        <v>0.77777433161714538</v>
      </c>
      <c r="J6346" s="10">
        <v>0.1301614870872361</v>
      </c>
      <c r="K6346" s="10">
        <v>0.19366044290056447</v>
      </c>
      <c r="L6346" s="10">
        <v>0.14604139528151686</v>
      </c>
      <c r="M6346" s="10">
        <v>1991.7417783353799</v>
      </c>
      <c r="N6346" s="10">
        <v>0.29394872648576659</v>
      </c>
      <c r="O6346" s="10">
        <v>8.626394206758782E-2</v>
      </c>
      <c r="P6346" s="10">
        <v>7.668137173297819E-2</v>
      </c>
      <c r="Q6346" s="10">
        <v>9.5825703346096216E-3</v>
      </c>
    </row>
    <row r="6347" spans="1:17" x14ac:dyDescent="0.2">
      <c r="A6347" s="9" t="str">
        <f t="shared" si="99"/>
        <v>201125A29CONJU53</v>
      </c>
      <c r="B6347" s="10">
        <v>2011</v>
      </c>
      <c r="C6347" s="10" t="s">
        <v>2</v>
      </c>
      <c r="D6347" s="10" t="s">
        <v>100</v>
      </c>
      <c r="E6347" s="10">
        <v>53</v>
      </c>
      <c r="F6347" s="10">
        <v>60493</v>
      </c>
      <c r="G6347" s="10">
        <v>0.12244129375276916</v>
      </c>
      <c r="H6347" s="10">
        <v>0.74620203990544365</v>
      </c>
      <c r="I6347" s="10">
        <v>0.65483609673846566</v>
      </c>
      <c r="J6347" s="10">
        <v>0.21319822128180119</v>
      </c>
      <c r="K6347" s="10">
        <v>0.2994891970971848</v>
      </c>
      <c r="L6347" s="10">
        <v>0.1218157472765444</v>
      </c>
      <c r="M6347" s="10">
        <v>1592.470704061798</v>
      </c>
      <c r="N6347" s="10">
        <v>0.27918932769080718</v>
      </c>
      <c r="O6347" s="10">
        <v>7.1082604598879204E-2</v>
      </c>
      <c r="P6347" s="10">
        <v>7.1082604598879204E-2</v>
      </c>
      <c r="Q6347" s="10">
        <v>0</v>
      </c>
    </row>
    <row r="6348" spans="1:17" x14ac:dyDescent="0.2">
      <c r="A6348" s="9" t="str">
        <f t="shared" si="99"/>
        <v>201125A29FILHO53</v>
      </c>
      <c r="B6348" s="10">
        <v>2011</v>
      </c>
      <c r="C6348" s="10" t="s">
        <v>2</v>
      </c>
      <c r="D6348" s="10" t="s">
        <v>102</v>
      </c>
      <c r="E6348" s="10">
        <v>53</v>
      </c>
      <c r="F6348" s="10">
        <v>75531</v>
      </c>
      <c r="G6348" s="10">
        <v>0.12498303704708916</v>
      </c>
      <c r="H6348" s="10">
        <v>0.87806331175279029</v>
      </c>
      <c r="I6348" s="10">
        <v>0.76832029233030141</v>
      </c>
      <c r="J6348" s="10">
        <v>7.3162012948325847E-2</v>
      </c>
      <c r="K6348" s="10">
        <v>0.15851769472137267</v>
      </c>
      <c r="L6348" s="10">
        <v>0.26423587665991449</v>
      </c>
      <c r="M6348" s="10">
        <v>1960.1944916454263</v>
      </c>
      <c r="N6348" s="10">
        <v>0.321113185314639</v>
      </c>
      <c r="O6348" s="10">
        <v>8.1291125498139841E-2</v>
      </c>
      <c r="P6348" s="10">
        <v>4.87746752988839E-2</v>
      </c>
      <c r="Q6348" s="10">
        <v>3.2516450199255933E-2</v>
      </c>
    </row>
    <row r="6349" spans="1:17" x14ac:dyDescent="0.2">
      <c r="A6349" s="9" t="str">
        <f t="shared" si="99"/>
        <v>201125A29OUTRO53</v>
      </c>
      <c r="B6349" s="10">
        <v>2011</v>
      </c>
      <c r="C6349" s="10" t="s">
        <v>2</v>
      </c>
      <c r="D6349" s="10" t="s">
        <v>104</v>
      </c>
      <c r="E6349" s="10">
        <v>53</v>
      </c>
      <c r="F6349" s="10">
        <v>23333</v>
      </c>
      <c r="G6349" s="10">
        <v>3.0301534817154419E-2</v>
      </c>
      <c r="H6349" s="10">
        <v>0.86842669180988297</v>
      </c>
      <c r="I6349" s="10">
        <v>0.84211203017185965</v>
      </c>
      <c r="J6349" s="10">
        <v>6.5786654095058503E-2</v>
      </c>
      <c r="K6349" s="10">
        <v>9.2101315733081904E-2</v>
      </c>
      <c r="L6349" s="10">
        <v>0.2236746239231989</v>
      </c>
      <c r="M6349" s="10">
        <v>1369.5664827948515</v>
      </c>
      <c r="N6349" s="10">
        <v>0.38156259375133933</v>
      </c>
      <c r="O6349" s="10">
        <v>0.1184159773711053</v>
      </c>
      <c r="P6349" s="10">
        <v>0.1052586465520936</v>
      </c>
      <c r="Q6349" s="10">
        <v>1.3157330819011701E-2</v>
      </c>
    </row>
    <row r="6350" spans="1:17" x14ac:dyDescent="0.2">
      <c r="A6350" s="9" t="str">
        <f t="shared" si="99"/>
        <v>201130EMACHEFE53</v>
      </c>
      <c r="B6350" s="10">
        <v>2011</v>
      </c>
      <c r="C6350" s="10" t="s">
        <v>4</v>
      </c>
      <c r="D6350" s="10" t="s">
        <v>98</v>
      </c>
      <c r="E6350" s="10">
        <v>53</v>
      </c>
      <c r="F6350" s="10">
        <v>744941</v>
      </c>
      <c r="G6350" s="10">
        <v>3.7779989859222145E-2</v>
      </c>
      <c r="H6350" s="10">
        <v>0.72012145928335269</v>
      </c>
      <c r="I6350" s="10">
        <v>0.69291527785421936</v>
      </c>
      <c r="J6350" s="10">
        <v>0.27163359245900009</v>
      </c>
      <c r="K6350" s="10">
        <v>0.29718997880369047</v>
      </c>
      <c r="L6350" s="10">
        <v>5.4827160808708343E-2</v>
      </c>
      <c r="M6350" s="10">
        <v>3661.8044447253201</v>
      </c>
      <c r="N6350" s="10">
        <v>0.30962907516505295</v>
      </c>
      <c r="O6350" s="10">
        <v>0.17113808441663345</v>
      </c>
      <c r="P6350" s="10">
        <v>0.13848425938890024</v>
      </c>
      <c r="Q6350" s="10">
        <v>3.2653825027733202E-2</v>
      </c>
    </row>
    <row r="6351" spans="1:17" x14ac:dyDescent="0.2">
      <c r="A6351" s="9" t="str">
        <f t="shared" si="99"/>
        <v>201130EMACONJU53</v>
      </c>
      <c r="B6351" s="10">
        <v>2011</v>
      </c>
      <c r="C6351" s="10" t="s">
        <v>4</v>
      </c>
      <c r="D6351" s="10" t="s">
        <v>100</v>
      </c>
      <c r="E6351" s="10">
        <v>53</v>
      </c>
      <c r="F6351" s="10">
        <v>442469</v>
      </c>
      <c r="G6351" s="10">
        <v>3.8069691095751833E-2</v>
      </c>
      <c r="H6351" s="10">
        <v>0.69256377282928294</v>
      </c>
      <c r="I6351" s="10">
        <v>0.66619808393356372</v>
      </c>
      <c r="J6351" s="10">
        <v>0.29911022015101624</v>
      </c>
      <c r="K6351" s="10">
        <v>0.32339440729181029</v>
      </c>
      <c r="L6351" s="10">
        <v>5.4821919727709736E-2</v>
      </c>
      <c r="M6351" s="10">
        <v>2731.9547045472714</v>
      </c>
      <c r="N6351" s="10">
        <v>0.28352740152312411</v>
      </c>
      <c r="O6351" s="10">
        <v>0.14871394461984136</v>
      </c>
      <c r="P6351" s="10">
        <v>0.12091975874438447</v>
      </c>
      <c r="Q6351" s="10">
        <v>2.779418587545688E-2</v>
      </c>
    </row>
    <row r="6352" spans="1:17" x14ac:dyDescent="0.2">
      <c r="A6352" s="9" t="str">
        <f t="shared" si="99"/>
        <v>201130EMAFILHO53</v>
      </c>
      <c r="B6352" s="10">
        <v>2011</v>
      </c>
      <c r="C6352" s="10" t="s">
        <v>4</v>
      </c>
      <c r="D6352" s="10" t="s">
        <v>102</v>
      </c>
      <c r="E6352" s="10">
        <v>53</v>
      </c>
      <c r="F6352" s="10">
        <v>92425</v>
      </c>
      <c r="G6352" s="10">
        <v>0.10226487713411625</v>
      </c>
      <c r="H6352" s="10">
        <v>0.87707871246956992</v>
      </c>
      <c r="I6352" s="10">
        <v>0.7873843657019205</v>
      </c>
      <c r="J6352" s="10">
        <v>0.10299161482282933</v>
      </c>
      <c r="K6352" s="10">
        <v>0.17939951311874494</v>
      </c>
      <c r="L6352" s="10">
        <v>0.1328969434676765</v>
      </c>
      <c r="M6352" s="10">
        <v>2145.9508372245191</v>
      </c>
      <c r="N6352" s="10">
        <v>0.35877738707059781</v>
      </c>
      <c r="O6352" s="10">
        <v>0.10630240735731675</v>
      </c>
      <c r="P6352" s="10">
        <v>8.6361915066269945E-2</v>
      </c>
      <c r="Q6352" s="10">
        <v>1.9940492291046795E-2</v>
      </c>
    </row>
    <row r="6353" spans="1:17" x14ac:dyDescent="0.2">
      <c r="A6353" s="9" t="str">
        <f t="shared" si="99"/>
        <v>201130EMAOUTRO53</v>
      </c>
      <c r="B6353" s="10">
        <v>2011</v>
      </c>
      <c r="C6353" s="10" t="s">
        <v>4</v>
      </c>
      <c r="D6353" s="10" t="s">
        <v>104</v>
      </c>
      <c r="E6353" s="10">
        <v>53</v>
      </c>
      <c r="F6353" s="10">
        <v>72164</v>
      </c>
      <c r="G6353" s="10">
        <v>2.1577171773966827E-2</v>
      </c>
      <c r="H6353" s="10">
        <v>0.59148605953106814</v>
      </c>
      <c r="I6353" s="10">
        <v>0.57872346322265955</v>
      </c>
      <c r="J6353" s="10">
        <v>0.40425974169946233</v>
      </c>
      <c r="K6353" s="10">
        <v>0.41702233800787097</v>
      </c>
      <c r="L6353" s="10">
        <v>5.9558782772573579E-2</v>
      </c>
      <c r="M6353" s="10">
        <v>1812.3223498640955</v>
      </c>
      <c r="N6353" s="10">
        <v>0.21704728119283853</v>
      </c>
      <c r="O6353" s="10">
        <v>6.8094894961476637E-2</v>
      </c>
      <c r="P6353" s="10">
        <v>5.9572640097555571E-2</v>
      </c>
      <c r="Q6353" s="10">
        <v>8.5222548639210683E-3</v>
      </c>
    </row>
    <row r="6354" spans="1:17" x14ac:dyDescent="0.2">
      <c r="A6354" s="9" t="str">
        <f t="shared" si="99"/>
        <v>201115A17AGCC0</v>
      </c>
      <c r="B6354" s="10">
        <v>2011</v>
      </c>
      <c r="C6354" s="10" t="s">
        <v>0</v>
      </c>
      <c r="D6354" s="10" t="s">
        <v>23</v>
      </c>
      <c r="E6354" s="10">
        <v>0</v>
      </c>
      <c r="F6354" s="10">
        <v>416</v>
      </c>
      <c r="G6354" s="10">
        <v>0</v>
      </c>
      <c r="H6354" s="10">
        <v>1</v>
      </c>
      <c r="I6354" s="10">
        <v>1</v>
      </c>
      <c r="J6354" s="10">
        <v>0</v>
      </c>
      <c r="K6354" s="10">
        <v>0</v>
      </c>
      <c r="L6354" s="10">
        <v>1</v>
      </c>
      <c r="M6354" s="10">
        <v>545</v>
      </c>
    </row>
    <row r="6355" spans="1:17" x14ac:dyDescent="0.2">
      <c r="A6355" s="9" t="str">
        <f t="shared" si="99"/>
        <v>201115A17AGSC0</v>
      </c>
      <c r="B6355" s="10">
        <v>2011</v>
      </c>
      <c r="C6355" s="10" t="s">
        <v>0</v>
      </c>
      <c r="D6355" s="10" t="s">
        <v>28</v>
      </c>
      <c r="E6355" s="10">
        <v>0</v>
      </c>
      <c r="F6355" s="10">
        <v>3780</v>
      </c>
      <c r="G6355" s="10">
        <v>0</v>
      </c>
      <c r="H6355" s="10">
        <v>1</v>
      </c>
      <c r="I6355" s="10">
        <v>1</v>
      </c>
      <c r="J6355" s="10">
        <v>0</v>
      </c>
      <c r="K6355" s="10">
        <v>0</v>
      </c>
      <c r="L6355" s="10">
        <v>0.77142857142857146</v>
      </c>
      <c r="M6355" s="10">
        <v>455.77734839476813</v>
      </c>
    </row>
    <row r="6356" spans="1:17" x14ac:dyDescent="0.2">
      <c r="A6356" s="9" t="str">
        <f t="shared" si="99"/>
        <v>201115A17AUTO0</v>
      </c>
      <c r="B6356" s="10">
        <v>2011</v>
      </c>
      <c r="C6356" s="10" t="s">
        <v>0</v>
      </c>
      <c r="D6356" s="10" t="s">
        <v>34</v>
      </c>
      <c r="E6356" s="10">
        <v>0</v>
      </c>
      <c r="F6356" s="10">
        <v>4346</v>
      </c>
      <c r="G6356" s="10">
        <v>0</v>
      </c>
      <c r="H6356" s="10">
        <v>1</v>
      </c>
      <c r="I6356" s="10">
        <v>1</v>
      </c>
      <c r="J6356" s="10">
        <v>0</v>
      </c>
      <c r="K6356" s="10">
        <v>0</v>
      </c>
      <c r="L6356" s="10">
        <v>0.70524620340543032</v>
      </c>
      <c r="M6356" s="10">
        <v>0</v>
      </c>
    </row>
    <row r="6357" spans="1:17" x14ac:dyDescent="0.2">
      <c r="A6357" s="9" t="str">
        <f t="shared" si="99"/>
        <v>201115A17CCA10</v>
      </c>
      <c r="B6357" s="10">
        <v>2011</v>
      </c>
      <c r="C6357" s="10" t="s">
        <v>0</v>
      </c>
      <c r="D6357" s="10" t="s">
        <v>24</v>
      </c>
      <c r="E6357" s="10">
        <v>0</v>
      </c>
      <c r="F6357" s="10">
        <v>37226</v>
      </c>
      <c r="G6357" s="10">
        <v>0</v>
      </c>
      <c r="H6357" s="10">
        <v>1</v>
      </c>
      <c r="I6357" s="10">
        <v>1</v>
      </c>
      <c r="J6357" s="10">
        <v>0</v>
      </c>
      <c r="K6357" s="10">
        <v>0</v>
      </c>
      <c r="L6357" s="10">
        <v>0.7076774297533982</v>
      </c>
      <c r="M6357" s="10">
        <v>627.48034861774181</v>
      </c>
    </row>
    <row r="6358" spans="1:17" x14ac:dyDescent="0.2">
      <c r="A6358" s="9" t="str">
        <f t="shared" si="99"/>
        <v>201115A17CCA20</v>
      </c>
      <c r="B6358" s="10">
        <v>2011</v>
      </c>
      <c r="C6358" s="10" t="s">
        <v>0</v>
      </c>
      <c r="D6358" s="10" t="s">
        <v>25</v>
      </c>
      <c r="E6358" s="10">
        <v>0</v>
      </c>
      <c r="F6358" s="10">
        <v>87549</v>
      </c>
      <c r="G6358" s="10">
        <v>0</v>
      </c>
      <c r="H6358" s="10">
        <v>1</v>
      </c>
      <c r="I6358" s="10">
        <v>1</v>
      </c>
      <c r="J6358" s="10">
        <v>0</v>
      </c>
      <c r="K6358" s="10">
        <v>0</v>
      </c>
      <c r="L6358" s="10">
        <v>0.72876903219911138</v>
      </c>
      <c r="M6358" s="10">
        <v>596.95204907917775</v>
      </c>
    </row>
    <row r="6359" spans="1:17" x14ac:dyDescent="0.2">
      <c r="A6359" s="9" t="str">
        <f t="shared" si="99"/>
        <v>201115A17CONT0</v>
      </c>
      <c r="B6359" s="10">
        <v>2011</v>
      </c>
      <c r="C6359" s="10" t="s">
        <v>0</v>
      </c>
      <c r="D6359" s="10" t="s">
        <v>31</v>
      </c>
      <c r="E6359" s="10">
        <v>0</v>
      </c>
      <c r="F6359" s="10">
        <v>44028</v>
      </c>
      <c r="G6359" s="10">
        <v>0</v>
      </c>
      <c r="H6359" s="10">
        <v>1</v>
      </c>
      <c r="I6359" s="10">
        <v>1</v>
      </c>
      <c r="J6359" s="10">
        <v>0</v>
      </c>
      <c r="K6359" s="10">
        <v>0</v>
      </c>
      <c r="L6359" s="10">
        <v>0.64000181702552916</v>
      </c>
      <c r="M6359" s="10">
        <v>476.08994584412528</v>
      </c>
    </row>
    <row r="6360" spans="1:17" x14ac:dyDescent="0.2">
      <c r="A6360" s="9" t="str">
        <f t="shared" si="99"/>
        <v>201115A17INAT0</v>
      </c>
      <c r="B6360" s="10">
        <v>2011</v>
      </c>
      <c r="C6360" s="10" t="s">
        <v>0</v>
      </c>
      <c r="D6360" s="10" t="s">
        <v>54</v>
      </c>
      <c r="E6360" s="10">
        <v>0</v>
      </c>
      <c r="F6360" s="10">
        <v>2477636</v>
      </c>
      <c r="G6360" s="10">
        <v>1</v>
      </c>
      <c r="H6360" s="10">
        <v>9.4351631958851101E-2</v>
      </c>
      <c r="I6360" s="10">
        <v>0</v>
      </c>
      <c r="J6360" s="10">
        <v>9.7232603982183016E-2</v>
      </c>
      <c r="K6360" s="10">
        <v>0.116354056850966</v>
      </c>
      <c r="L6360" s="10">
        <v>0.883645943149034</v>
      </c>
    </row>
    <row r="6361" spans="1:17" x14ac:dyDescent="0.2">
      <c r="A6361" s="9" t="str">
        <f t="shared" si="99"/>
        <v>201115A17SCA10</v>
      </c>
      <c r="B6361" s="10">
        <v>2011</v>
      </c>
      <c r="C6361" s="10" t="s">
        <v>0</v>
      </c>
      <c r="D6361" s="10" t="s">
        <v>29</v>
      </c>
      <c r="E6361" s="10">
        <v>0</v>
      </c>
      <c r="F6361" s="10">
        <v>167582</v>
      </c>
      <c r="G6361" s="10">
        <v>0</v>
      </c>
      <c r="H6361" s="10">
        <v>1</v>
      </c>
      <c r="I6361" s="10">
        <v>1</v>
      </c>
      <c r="J6361" s="10">
        <v>0</v>
      </c>
      <c r="K6361" s="10">
        <v>0</v>
      </c>
      <c r="L6361" s="10">
        <v>0.67408194197467508</v>
      </c>
      <c r="M6361" s="10">
        <v>445.73401204561435</v>
      </c>
    </row>
    <row r="6362" spans="1:17" x14ac:dyDescent="0.2">
      <c r="A6362" s="9" t="str">
        <f t="shared" si="99"/>
        <v>201115A17SCA20</v>
      </c>
      <c r="B6362" s="10">
        <v>2011</v>
      </c>
      <c r="C6362" s="10" t="s">
        <v>0</v>
      </c>
      <c r="D6362" s="10" t="s">
        <v>30</v>
      </c>
      <c r="E6362" s="10">
        <v>0</v>
      </c>
      <c r="F6362" s="10">
        <v>80319</v>
      </c>
      <c r="G6362" s="10">
        <v>0</v>
      </c>
      <c r="H6362" s="10">
        <v>1</v>
      </c>
      <c r="I6362" s="10">
        <v>1</v>
      </c>
      <c r="J6362" s="10">
        <v>0</v>
      </c>
      <c r="K6362" s="10">
        <v>0</v>
      </c>
      <c r="L6362" s="10">
        <v>0.77339110297687974</v>
      </c>
      <c r="M6362" s="10">
        <v>477.90128852669631</v>
      </c>
    </row>
    <row r="6363" spans="1:17" x14ac:dyDescent="0.2">
      <c r="A6363" s="9" t="str">
        <f t="shared" si="99"/>
        <v>201115A17SREM0</v>
      </c>
      <c r="B6363" s="10">
        <v>2011</v>
      </c>
      <c r="C6363" s="10" t="s">
        <v>0</v>
      </c>
      <c r="D6363" s="10" t="s">
        <v>35</v>
      </c>
      <c r="E6363" s="10">
        <v>0</v>
      </c>
      <c r="F6363" s="10">
        <v>25718</v>
      </c>
      <c r="G6363" s="10">
        <v>0</v>
      </c>
      <c r="H6363" s="10">
        <v>1</v>
      </c>
      <c r="I6363" s="10">
        <v>1</v>
      </c>
      <c r="J6363" s="10">
        <v>0</v>
      </c>
      <c r="K6363" s="10">
        <v>0</v>
      </c>
      <c r="L6363" s="10">
        <v>0.8648028618088498</v>
      </c>
      <c r="M6363" s="10">
        <v>0</v>
      </c>
    </row>
    <row r="6364" spans="1:17" x14ac:dyDescent="0.2">
      <c r="A6364" s="9" t="str">
        <f t="shared" si="99"/>
        <v>201115A17TDOM0</v>
      </c>
      <c r="B6364" s="10">
        <v>2011</v>
      </c>
      <c r="C6364" s="10" t="s">
        <v>0</v>
      </c>
      <c r="D6364" s="10" t="s">
        <v>33</v>
      </c>
      <c r="E6364" s="10">
        <v>0</v>
      </c>
      <c r="F6364" s="10">
        <v>22056</v>
      </c>
      <c r="G6364" s="10">
        <v>0</v>
      </c>
      <c r="H6364" s="10">
        <v>1</v>
      </c>
      <c r="I6364" s="10">
        <v>1</v>
      </c>
      <c r="J6364" s="10">
        <v>0</v>
      </c>
      <c r="K6364" s="10">
        <v>0</v>
      </c>
      <c r="L6364" s="10">
        <v>0.58464816829887556</v>
      </c>
      <c r="M6364" s="10">
        <v>269.43616270867625</v>
      </c>
    </row>
    <row r="6365" spans="1:17" x14ac:dyDescent="0.2">
      <c r="A6365" s="9" t="str">
        <f t="shared" si="99"/>
        <v>201115A29AGCC0</v>
      </c>
      <c r="B6365" s="10">
        <v>2011</v>
      </c>
      <c r="C6365" s="10" t="s">
        <v>3</v>
      </c>
      <c r="D6365" s="10" t="s">
        <v>23</v>
      </c>
      <c r="E6365" s="10">
        <v>0</v>
      </c>
      <c r="F6365" s="10">
        <v>7617</v>
      </c>
      <c r="G6365" s="10">
        <v>0</v>
      </c>
      <c r="H6365" s="10">
        <v>1</v>
      </c>
      <c r="I6365" s="10">
        <v>1</v>
      </c>
      <c r="J6365" s="10">
        <v>0</v>
      </c>
      <c r="K6365" s="10">
        <v>0</v>
      </c>
      <c r="L6365" s="10">
        <v>0.12629644216883287</v>
      </c>
      <c r="M6365" s="10">
        <v>978.13369418132606</v>
      </c>
    </row>
    <row r="6366" spans="1:17" x14ac:dyDescent="0.2">
      <c r="A6366" s="9" t="str">
        <f t="shared" si="99"/>
        <v>201115A29AGSC0</v>
      </c>
      <c r="B6366" s="10">
        <v>2011</v>
      </c>
      <c r="C6366" s="10" t="s">
        <v>3</v>
      </c>
      <c r="D6366" s="10" t="s">
        <v>28</v>
      </c>
      <c r="E6366" s="10">
        <v>0</v>
      </c>
      <c r="F6366" s="10">
        <v>16748</v>
      </c>
      <c r="G6366" s="10">
        <v>0</v>
      </c>
      <c r="H6366" s="10">
        <v>1</v>
      </c>
      <c r="I6366" s="10">
        <v>1</v>
      </c>
      <c r="J6366" s="10">
        <v>0</v>
      </c>
      <c r="K6366" s="10">
        <v>0</v>
      </c>
      <c r="L6366" s="10">
        <v>0.31538094100788155</v>
      </c>
      <c r="M6366" s="10">
        <v>514.90111437668384</v>
      </c>
    </row>
    <row r="6367" spans="1:17" x14ac:dyDescent="0.2">
      <c r="A6367" s="9" t="str">
        <f t="shared" si="99"/>
        <v>201115A29AUTO0</v>
      </c>
      <c r="B6367" s="10">
        <v>2011</v>
      </c>
      <c r="C6367" s="10" t="s">
        <v>3</v>
      </c>
      <c r="D6367" s="10" t="s">
        <v>34</v>
      </c>
      <c r="E6367" s="10">
        <v>0</v>
      </c>
      <c r="F6367" s="10">
        <v>17177</v>
      </c>
      <c r="G6367" s="10">
        <v>0</v>
      </c>
      <c r="H6367" s="10">
        <v>1</v>
      </c>
      <c r="I6367" s="10">
        <v>1</v>
      </c>
      <c r="J6367" s="10">
        <v>0</v>
      </c>
      <c r="K6367" s="10">
        <v>0</v>
      </c>
      <c r="L6367" s="10">
        <v>0.39354951388484599</v>
      </c>
      <c r="M6367" s="10">
        <v>0</v>
      </c>
    </row>
    <row r="6368" spans="1:17" x14ac:dyDescent="0.2">
      <c r="A6368" s="9" t="str">
        <f t="shared" si="99"/>
        <v>201115A29CCA10</v>
      </c>
      <c r="B6368" s="10">
        <v>2011</v>
      </c>
      <c r="C6368" s="10" t="s">
        <v>3</v>
      </c>
      <c r="D6368" s="10" t="s">
        <v>24</v>
      </c>
      <c r="E6368" s="10">
        <v>0</v>
      </c>
      <c r="F6368" s="10">
        <v>1456974</v>
      </c>
      <c r="G6368" s="10">
        <v>0</v>
      </c>
      <c r="H6368" s="10">
        <v>1</v>
      </c>
      <c r="I6368" s="10">
        <v>1</v>
      </c>
      <c r="J6368" s="10">
        <v>0</v>
      </c>
      <c r="K6368" s="10">
        <v>0</v>
      </c>
      <c r="L6368" s="10">
        <v>0.18779470326855524</v>
      </c>
      <c r="M6368" s="10">
        <v>1018.2667406682092</v>
      </c>
    </row>
    <row r="6369" spans="1:13" x14ac:dyDescent="0.2">
      <c r="A6369" s="9" t="str">
        <f t="shared" si="99"/>
        <v>201115A29CCA20</v>
      </c>
      <c r="B6369" s="10">
        <v>2011</v>
      </c>
      <c r="C6369" s="10" t="s">
        <v>3</v>
      </c>
      <c r="D6369" s="10" t="s">
        <v>25</v>
      </c>
      <c r="E6369" s="10">
        <v>0</v>
      </c>
      <c r="F6369" s="10">
        <v>3927047</v>
      </c>
      <c r="G6369" s="10">
        <v>0</v>
      </c>
      <c r="H6369" s="10">
        <v>1</v>
      </c>
      <c r="I6369" s="10">
        <v>1</v>
      </c>
      <c r="J6369" s="10">
        <v>0</v>
      </c>
      <c r="K6369" s="10">
        <v>0</v>
      </c>
      <c r="L6369" s="10">
        <v>0.18223285843026579</v>
      </c>
      <c r="M6369" s="10">
        <v>1189.9247967186354</v>
      </c>
    </row>
    <row r="6370" spans="1:13" x14ac:dyDescent="0.2">
      <c r="A6370" s="9" t="str">
        <f t="shared" si="99"/>
        <v>201115A29CONT0</v>
      </c>
      <c r="B6370" s="10">
        <v>2011</v>
      </c>
      <c r="C6370" s="10" t="s">
        <v>3</v>
      </c>
      <c r="D6370" s="10" t="s">
        <v>31</v>
      </c>
      <c r="E6370" s="10">
        <v>0</v>
      </c>
      <c r="F6370" s="10">
        <v>781377</v>
      </c>
      <c r="G6370" s="10">
        <v>0</v>
      </c>
      <c r="H6370" s="10">
        <v>1</v>
      </c>
      <c r="I6370" s="10">
        <v>1</v>
      </c>
      <c r="J6370" s="10">
        <v>0</v>
      </c>
      <c r="K6370" s="10">
        <v>0</v>
      </c>
      <c r="L6370" s="10">
        <v>0.13982622984807588</v>
      </c>
      <c r="M6370" s="10">
        <v>1138.4385584798456</v>
      </c>
    </row>
    <row r="6371" spans="1:13" x14ac:dyDescent="0.2">
      <c r="A6371" s="9" t="str">
        <f t="shared" si="99"/>
        <v>201115A29EMPR0</v>
      </c>
      <c r="B6371" s="10">
        <v>2011</v>
      </c>
      <c r="C6371" s="10" t="s">
        <v>3</v>
      </c>
      <c r="D6371" s="10" t="s">
        <v>32</v>
      </c>
      <c r="E6371" s="10">
        <v>0</v>
      </c>
      <c r="F6371" s="10">
        <v>86364</v>
      </c>
      <c r="G6371" s="10">
        <v>0</v>
      </c>
      <c r="H6371" s="10">
        <v>1</v>
      </c>
      <c r="I6371" s="10">
        <v>1</v>
      </c>
      <c r="J6371" s="10">
        <v>0</v>
      </c>
      <c r="K6371" s="10">
        <v>0</v>
      </c>
      <c r="L6371" s="10">
        <v>0.13854152193043398</v>
      </c>
      <c r="M6371" s="10">
        <v>3365.1342532737676</v>
      </c>
    </row>
    <row r="6372" spans="1:13" x14ac:dyDescent="0.2">
      <c r="A6372" s="9" t="str">
        <f t="shared" si="99"/>
        <v>201115A29INAT0</v>
      </c>
      <c r="B6372" s="10">
        <v>2011</v>
      </c>
      <c r="C6372" s="10" t="s">
        <v>3</v>
      </c>
      <c r="D6372" s="10" t="s">
        <v>54</v>
      </c>
      <c r="E6372" s="10">
        <v>0</v>
      </c>
      <c r="F6372" s="10">
        <v>6329281</v>
      </c>
      <c r="G6372" s="10">
        <v>1</v>
      </c>
      <c r="H6372" s="10">
        <v>0.22278612689182231</v>
      </c>
      <c r="I6372" s="10">
        <v>0</v>
      </c>
      <c r="J6372" s="10">
        <v>0.30735655440167692</v>
      </c>
      <c r="K6372" s="10">
        <v>0.45587010594094335</v>
      </c>
      <c r="L6372" s="10">
        <v>0.54412989405905665</v>
      </c>
    </row>
    <row r="6373" spans="1:13" x14ac:dyDescent="0.2">
      <c r="A6373" s="9" t="str">
        <f t="shared" si="99"/>
        <v>201115A29MILI0</v>
      </c>
      <c r="B6373" s="10">
        <v>2011</v>
      </c>
      <c r="C6373" s="10" t="s">
        <v>3</v>
      </c>
      <c r="D6373" s="10" t="s">
        <v>26</v>
      </c>
      <c r="E6373" s="10">
        <v>0</v>
      </c>
      <c r="F6373" s="10">
        <v>61013</v>
      </c>
      <c r="G6373" s="10">
        <v>0</v>
      </c>
      <c r="H6373" s="10">
        <v>1</v>
      </c>
      <c r="I6373" s="10">
        <v>1</v>
      </c>
      <c r="J6373" s="10">
        <v>0</v>
      </c>
      <c r="K6373" s="10">
        <v>0</v>
      </c>
      <c r="L6373" s="10">
        <v>0.18222346057397604</v>
      </c>
      <c r="M6373" s="10">
        <v>1424.4908923010066</v>
      </c>
    </row>
    <row r="6374" spans="1:13" x14ac:dyDescent="0.2">
      <c r="A6374" s="9" t="str">
        <f t="shared" si="99"/>
        <v>201115A29PUBL0</v>
      </c>
      <c r="B6374" s="10">
        <v>2011</v>
      </c>
      <c r="C6374" s="10" t="s">
        <v>3</v>
      </c>
      <c r="D6374" s="10" t="s">
        <v>27</v>
      </c>
      <c r="E6374" s="10">
        <v>0</v>
      </c>
      <c r="F6374" s="10">
        <v>252088</v>
      </c>
      <c r="G6374" s="10">
        <v>0</v>
      </c>
      <c r="H6374" s="10">
        <v>1</v>
      </c>
      <c r="I6374" s="10">
        <v>1</v>
      </c>
      <c r="J6374" s="10">
        <v>0</v>
      </c>
      <c r="K6374" s="10">
        <v>0</v>
      </c>
      <c r="L6374" s="10">
        <v>0.22813065278791533</v>
      </c>
      <c r="M6374" s="10">
        <v>2187.8283169288447</v>
      </c>
    </row>
    <row r="6375" spans="1:13" x14ac:dyDescent="0.2">
      <c r="A6375" s="9" t="str">
        <f t="shared" si="99"/>
        <v>201115A29SCA10</v>
      </c>
      <c r="B6375" s="10">
        <v>2011</v>
      </c>
      <c r="C6375" s="10" t="s">
        <v>3</v>
      </c>
      <c r="D6375" s="10" t="s">
        <v>29</v>
      </c>
      <c r="E6375" s="10">
        <v>0</v>
      </c>
      <c r="F6375" s="10">
        <v>1049777</v>
      </c>
      <c r="G6375" s="10">
        <v>0</v>
      </c>
      <c r="H6375" s="10">
        <v>1</v>
      </c>
      <c r="I6375" s="10">
        <v>1</v>
      </c>
      <c r="J6375" s="10">
        <v>0</v>
      </c>
      <c r="K6375" s="10">
        <v>0</v>
      </c>
      <c r="L6375" s="10">
        <v>0.31128039574119076</v>
      </c>
      <c r="M6375" s="10">
        <v>753.84352467385031</v>
      </c>
    </row>
    <row r="6376" spans="1:13" x14ac:dyDescent="0.2">
      <c r="A6376" s="9" t="str">
        <f t="shared" si="99"/>
        <v>201115A29SCA20</v>
      </c>
      <c r="B6376" s="10">
        <v>2011</v>
      </c>
      <c r="C6376" s="10" t="s">
        <v>3</v>
      </c>
      <c r="D6376" s="10" t="s">
        <v>30</v>
      </c>
      <c r="E6376" s="10">
        <v>0</v>
      </c>
      <c r="F6376" s="10">
        <v>548466</v>
      </c>
      <c r="G6376" s="10">
        <v>0</v>
      </c>
      <c r="H6376" s="10">
        <v>1</v>
      </c>
      <c r="I6376" s="10">
        <v>1</v>
      </c>
      <c r="J6376" s="10">
        <v>0</v>
      </c>
      <c r="K6376" s="10">
        <v>0</v>
      </c>
      <c r="L6376" s="10">
        <v>0.40338325438586897</v>
      </c>
      <c r="M6376" s="10">
        <v>833.58463635482235</v>
      </c>
    </row>
    <row r="6377" spans="1:13" x14ac:dyDescent="0.2">
      <c r="A6377" s="9" t="str">
        <f t="shared" si="99"/>
        <v>201115A29SREM0</v>
      </c>
      <c r="B6377" s="10">
        <v>2011</v>
      </c>
      <c r="C6377" s="10" t="s">
        <v>3</v>
      </c>
      <c r="D6377" s="10" t="s">
        <v>35</v>
      </c>
      <c r="E6377" s="10">
        <v>0</v>
      </c>
      <c r="F6377" s="10">
        <v>86260</v>
      </c>
      <c r="G6377" s="10">
        <v>0</v>
      </c>
      <c r="H6377" s="10">
        <v>1</v>
      </c>
      <c r="I6377" s="10">
        <v>1</v>
      </c>
      <c r="J6377" s="10">
        <v>0</v>
      </c>
      <c r="K6377" s="10">
        <v>0</v>
      </c>
      <c r="L6377" s="10">
        <v>0.43083700440528633</v>
      </c>
      <c r="M6377" s="10">
        <v>11.710178530025503</v>
      </c>
    </row>
    <row r="6378" spans="1:13" x14ac:dyDescent="0.2">
      <c r="A6378" s="9" t="str">
        <f t="shared" si="99"/>
        <v>201115A29TDOM0</v>
      </c>
      <c r="B6378" s="10">
        <v>2011</v>
      </c>
      <c r="C6378" s="10" t="s">
        <v>3</v>
      </c>
      <c r="D6378" s="10" t="s">
        <v>33</v>
      </c>
      <c r="E6378" s="10">
        <v>0</v>
      </c>
      <c r="F6378" s="10">
        <v>297809</v>
      </c>
      <c r="G6378" s="10">
        <v>0</v>
      </c>
      <c r="H6378" s="10">
        <v>1</v>
      </c>
      <c r="I6378" s="10">
        <v>1</v>
      </c>
      <c r="J6378" s="10">
        <v>0</v>
      </c>
      <c r="K6378" s="10">
        <v>0</v>
      </c>
      <c r="L6378" s="10">
        <v>0.12666843513795756</v>
      </c>
      <c r="M6378" s="10">
        <v>542.39077969128277</v>
      </c>
    </row>
    <row r="6379" spans="1:13" x14ac:dyDescent="0.2">
      <c r="A6379" s="9" t="str">
        <f t="shared" si="99"/>
        <v>201118A24AGCC0</v>
      </c>
      <c r="B6379" s="10">
        <v>2011</v>
      </c>
      <c r="C6379" s="10" t="s">
        <v>1</v>
      </c>
      <c r="D6379" s="10" t="s">
        <v>23</v>
      </c>
      <c r="E6379" s="10">
        <v>0</v>
      </c>
      <c r="F6379" s="10">
        <v>4899</v>
      </c>
      <c r="G6379" s="10">
        <v>0</v>
      </c>
      <c r="H6379" s="10">
        <v>1</v>
      </c>
      <c r="I6379" s="10">
        <v>1</v>
      </c>
      <c r="J6379" s="10">
        <v>0</v>
      </c>
      <c r="K6379" s="10">
        <v>0</v>
      </c>
      <c r="L6379" s="10">
        <v>6.511532965911411E-2</v>
      </c>
      <c r="M6379" s="10">
        <v>780.14833047945206</v>
      </c>
    </row>
    <row r="6380" spans="1:13" x14ac:dyDescent="0.2">
      <c r="A6380" s="9" t="str">
        <f t="shared" si="99"/>
        <v>201118A24AGSC0</v>
      </c>
      <c r="B6380" s="10">
        <v>2011</v>
      </c>
      <c r="C6380" s="10" t="s">
        <v>1</v>
      </c>
      <c r="D6380" s="10" t="s">
        <v>28</v>
      </c>
      <c r="E6380" s="10">
        <v>0</v>
      </c>
      <c r="F6380" s="10">
        <v>7117</v>
      </c>
      <c r="G6380" s="10">
        <v>0</v>
      </c>
      <c r="H6380" s="10">
        <v>1</v>
      </c>
      <c r="I6380" s="10">
        <v>1</v>
      </c>
      <c r="J6380" s="10">
        <v>0</v>
      </c>
      <c r="K6380" s="10">
        <v>0</v>
      </c>
      <c r="L6380" s="10">
        <v>0.2739918504988057</v>
      </c>
      <c r="M6380" s="10">
        <v>526.58634256006746</v>
      </c>
    </row>
    <row r="6381" spans="1:13" x14ac:dyDescent="0.2">
      <c r="A6381" s="9" t="str">
        <f t="shared" si="99"/>
        <v>201118A24AUTO0</v>
      </c>
      <c r="B6381" s="10">
        <v>2011</v>
      </c>
      <c r="C6381" s="10" t="s">
        <v>1</v>
      </c>
      <c r="D6381" s="10" t="s">
        <v>34</v>
      </c>
      <c r="E6381" s="10">
        <v>0</v>
      </c>
      <c r="F6381" s="10">
        <v>5768</v>
      </c>
      <c r="G6381" s="10">
        <v>0</v>
      </c>
      <c r="H6381" s="10">
        <v>1</v>
      </c>
      <c r="I6381" s="10">
        <v>1</v>
      </c>
      <c r="J6381" s="10">
        <v>0</v>
      </c>
      <c r="K6381" s="10">
        <v>0</v>
      </c>
      <c r="L6381" s="10">
        <v>0.51993758668515955</v>
      </c>
      <c r="M6381" s="10">
        <v>0</v>
      </c>
    </row>
    <row r="6382" spans="1:13" x14ac:dyDescent="0.2">
      <c r="A6382" s="9" t="str">
        <f t="shared" si="99"/>
        <v>201118A24CCA10</v>
      </c>
      <c r="B6382" s="10">
        <v>2011</v>
      </c>
      <c r="C6382" s="10" t="s">
        <v>1</v>
      </c>
      <c r="D6382" s="10" t="s">
        <v>24</v>
      </c>
      <c r="E6382" s="10">
        <v>0</v>
      </c>
      <c r="F6382" s="10">
        <v>738384</v>
      </c>
      <c r="G6382" s="10">
        <v>0</v>
      </c>
      <c r="H6382" s="10">
        <v>1</v>
      </c>
      <c r="I6382" s="10">
        <v>1</v>
      </c>
      <c r="J6382" s="10">
        <v>0</v>
      </c>
      <c r="K6382" s="10">
        <v>0</v>
      </c>
      <c r="L6382" s="10">
        <v>0.21999528700513554</v>
      </c>
      <c r="M6382" s="10">
        <v>888.2097928146635</v>
      </c>
    </row>
    <row r="6383" spans="1:13" x14ac:dyDescent="0.2">
      <c r="A6383" s="9" t="str">
        <f t="shared" si="99"/>
        <v>201118A24CCA20</v>
      </c>
      <c r="B6383" s="10">
        <v>2011</v>
      </c>
      <c r="C6383" s="10" t="s">
        <v>1</v>
      </c>
      <c r="D6383" s="10" t="s">
        <v>25</v>
      </c>
      <c r="E6383" s="10">
        <v>0</v>
      </c>
      <c r="F6383" s="10">
        <v>2007976</v>
      </c>
      <c r="G6383" s="10">
        <v>0</v>
      </c>
      <c r="H6383" s="10">
        <v>1</v>
      </c>
      <c r="I6383" s="10">
        <v>1</v>
      </c>
      <c r="J6383" s="10">
        <v>0</v>
      </c>
      <c r="K6383" s="10">
        <v>0</v>
      </c>
      <c r="L6383" s="10">
        <v>0.21344229213894986</v>
      </c>
      <c r="M6383" s="10">
        <v>975.72890056800622</v>
      </c>
    </row>
    <row r="6384" spans="1:13" x14ac:dyDescent="0.2">
      <c r="A6384" s="9" t="str">
        <f t="shared" si="99"/>
        <v>201118A24CONT0</v>
      </c>
      <c r="B6384" s="10">
        <v>2011</v>
      </c>
      <c r="C6384" s="10" t="s">
        <v>1</v>
      </c>
      <c r="D6384" s="10" t="s">
        <v>31</v>
      </c>
      <c r="E6384" s="10">
        <v>0</v>
      </c>
      <c r="F6384" s="10">
        <v>286375</v>
      </c>
      <c r="G6384" s="10">
        <v>0</v>
      </c>
      <c r="H6384" s="10">
        <v>1</v>
      </c>
      <c r="I6384" s="10">
        <v>1</v>
      </c>
      <c r="J6384" s="10">
        <v>0</v>
      </c>
      <c r="K6384" s="10">
        <v>0</v>
      </c>
      <c r="L6384" s="10">
        <v>0.1752108249672632</v>
      </c>
      <c r="M6384" s="10">
        <v>883.13009203785384</v>
      </c>
    </row>
    <row r="6385" spans="1:13" x14ac:dyDescent="0.2">
      <c r="A6385" s="9" t="str">
        <f t="shared" si="99"/>
        <v>201118A24EMPR0</v>
      </c>
      <c r="B6385" s="10">
        <v>2011</v>
      </c>
      <c r="C6385" s="10" t="s">
        <v>1</v>
      </c>
      <c r="D6385" s="10" t="s">
        <v>32</v>
      </c>
      <c r="E6385" s="10">
        <v>0</v>
      </c>
      <c r="F6385" s="10">
        <v>26285</v>
      </c>
      <c r="G6385" s="10">
        <v>0</v>
      </c>
      <c r="H6385" s="10">
        <v>1</v>
      </c>
      <c r="I6385" s="10">
        <v>1</v>
      </c>
      <c r="J6385" s="10">
        <v>0</v>
      </c>
      <c r="K6385" s="10">
        <v>0</v>
      </c>
      <c r="L6385" s="10">
        <v>0.22301692980787521</v>
      </c>
      <c r="M6385" s="10">
        <v>2533.5595138491349</v>
      </c>
    </row>
    <row r="6386" spans="1:13" x14ac:dyDescent="0.2">
      <c r="A6386" s="9" t="str">
        <f t="shared" si="99"/>
        <v>201118A24INAT0</v>
      </c>
      <c r="B6386" s="10">
        <v>2011</v>
      </c>
      <c r="C6386" s="10" t="s">
        <v>1</v>
      </c>
      <c r="D6386" s="10" t="s">
        <v>54</v>
      </c>
      <c r="E6386" s="10">
        <v>0</v>
      </c>
      <c r="F6386" s="10">
        <v>2635048</v>
      </c>
      <c r="G6386" s="10">
        <v>1</v>
      </c>
      <c r="H6386" s="10">
        <v>0.29557488136838495</v>
      </c>
      <c r="I6386" s="10">
        <v>0</v>
      </c>
      <c r="J6386" s="10">
        <v>0.37996461544533533</v>
      </c>
      <c r="K6386" s="10">
        <v>0.5880735379393468</v>
      </c>
      <c r="L6386" s="10">
        <v>0.41192646206065314</v>
      </c>
    </row>
    <row r="6387" spans="1:13" x14ac:dyDescent="0.2">
      <c r="A6387" s="9" t="str">
        <f t="shared" si="99"/>
        <v>201118A24MILI0</v>
      </c>
      <c r="B6387" s="10">
        <v>2011</v>
      </c>
      <c r="C6387" s="10" t="s">
        <v>1</v>
      </c>
      <c r="D6387" s="10" t="s">
        <v>26</v>
      </c>
      <c r="E6387" s="10">
        <v>0</v>
      </c>
      <c r="F6387" s="10">
        <v>47880</v>
      </c>
      <c r="G6387" s="10">
        <v>0</v>
      </c>
      <c r="H6387" s="10">
        <v>1</v>
      </c>
      <c r="I6387" s="10">
        <v>1</v>
      </c>
      <c r="J6387" s="10">
        <v>0</v>
      </c>
      <c r="K6387" s="10">
        <v>0</v>
      </c>
      <c r="L6387" s="10">
        <v>0.15624477861319966</v>
      </c>
      <c r="M6387" s="10">
        <v>1127.1489113263274</v>
      </c>
    </row>
    <row r="6388" spans="1:13" x14ac:dyDescent="0.2">
      <c r="A6388" s="9" t="str">
        <f t="shared" si="99"/>
        <v>201118A24PUBL0</v>
      </c>
      <c r="B6388" s="10">
        <v>2011</v>
      </c>
      <c r="C6388" s="10" t="s">
        <v>1</v>
      </c>
      <c r="D6388" s="10" t="s">
        <v>27</v>
      </c>
      <c r="E6388" s="10">
        <v>0</v>
      </c>
      <c r="F6388" s="10">
        <v>86651</v>
      </c>
      <c r="G6388" s="10">
        <v>0</v>
      </c>
      <c r="H6388" s="10">
        <v>1</v>
      </c>
      <c r="I6388" s="10">
        <v>1</v>
      </c>
      <c r="J6388" s="10">
        <v>0</v>
      </c>
      <c r="K6388" s="10">
        <v>0</v>
      </c>
      <c r="L6388" s="10">
        <v>0.28627482660327058</v>
      </c>
      <c r="M6388" s="10">
        <v>1375.7423240518997</v>
      </c>
    </row>
    <row r="6389" spans="1:13" x14ac:dyDescent="0.2">
      <c r="A6389" s="9" t="str">
        <f t="shared" si="99"/>
        <v>201118A24SCA10</v>
      </c>
      <c r="B6389" s="10">
        <v>2011</v>
      </c>
      <c r="C6389" s="10" t="s">
        <v>1</v>
      </c>
      <c r="D6389" s="10" t="s">
        <v>29</v>
      </c>
      <c r="E6389" s="10">
        <v>0</v>
      </c>
      <c r="F6389" s="10">
        <v>561064</v>
      </c>
      <c r="G6389" s="10">
        <v>0</v>
      </c>
      <c r="H6389" s="10">
        <v>1</v>
      </c>
      <c r="I6389" s="10">
        <v>1</v>
      </c>
      <c r="J6389" s="10">
        <v>0</v>
      </c>
      <c r="K6389" s="10">
        <v>0</v>
      </c>
      <c r="L6389" s="10">
        <v>0.30290483795075074</v>
      </c>
      <c r="M6389" s="10">
        <v>694.60216792127676</v>
      </c>
    </row>
    <row r="6390" spans="1:13" x14ac:dyDescent="0.2">
      <c r="A6390" s="9" t="str">
        <f t="shared" si="99"/>
        <v>201118A24SCA20</v>
      </c>
      <c r="B6390" s="10">
        <v>2011</v>
      </c>
      <c r="C6390" s="10" t="s">
        <v>1</v>
      </c>
      <c r="D6390" s="10" t="s">
        <v>30</v>
      </c>
      <c r="E6390" s="10">
        <v>0</v>
      </c>
      <c r="F6390" s="10">
        <v>300321</v>
      </c>
      <c r="G6390" s="10">
        <v>0</v>
      </c>
      <c r="H6390" s="10">
        <v>1</v>
      </c>
      <c r="I6390" s="10">
        <v>1</v>
      </c>
      <c r="J6390" s="10">
        <v>0</v>
      </c>
      <c r="K6390" s="10">
        <v>0</v>
      </c>
      <c r="L6390" s="10">
        <v>0.41869199956047032</v>
      </c>
      <c r="M6390" s="10">
        <v>742.3963543193845</v>
      </c>
    </row>
    <row r="6391" spans="1:13" x14ac:dyDescent="0.2">
      <c r="A6391" s="9" t="str">
        <f t="shared" si="99"/>
        <v>201118A24SREM0</v>
      </c>
      <c r="B6391" s="10">
        <v>2011</v>
      </c>
      <c r="C6391" s="10" t="s">
        <v>1</v>
      </c>
      <c r="D6391" s="10" t="s">
        <v>35</v>
      </c>
      <c r="E6391" s="10">
        <v>0</v>
      </c>
      <c r="F6391" s="10">
        <v>40613</v>
      </c>
      <c r="G6391" s="10">
        <v>0</v>
      </c>
      <c r="H6391" s="10">
        <v>1</v>
      </c>
      <c r="I6391" s="10">
        <v>1</v>
      </c>
      <c r="J6391" s="10">
        <v>0</v>
      </c>
      <c r="K6391" s="10">
        <v>0</v>
      </c>
      <c r="L6391" s="10">
        <v>0.27483810602516434</v>
      </c>
      <c r="M6391" s="10">
        <v>12.580208307684732</v>
      </c>
    </row>
    <row r="6392" spans="1:13" x14ac:dyDescent="0.2">
      <c r="A6392" s="9" t="str">
        <f t="shared" si="99"/>
        <v>201118A24TDOM0</v>
      </c>
      <c r="B6392" s="10">
        <v>2011</v>
      </c>
      <c r="C6392" s="10" t="s">
        <v>1</v>
      </c>
      <c r="D6392" s="10" t="s">
        <v>33</v>
      </c>
      <c r="E6392" s="10">
        <v>0</v>
      </c>
      <c r="F6392" s="10">
        <v>115825</v>
      </c>
      <c r="G6392" s="10">
        <v>0</v>
      </c>
      <c r="H6392" s="10">
        <v>1</v>
      </c>
      <c r="I6392" s="10">
        <v>1</v>
      </c>
      <c r="J6392" s="10">
        <v>0</v>
      </c>
      <c r="K6392" s="10">
        <v>0</v>
      </c>
      <c r="L6392" s="10">
        <v>0.15021800129505719</v>
      </c>
      <c r="M6392" s="10">
        <v>474.3591163185904</v>
      </c>
    </row>
    <row r="6393" spans="1:13" x14ac:dyDescent="0.2">
      <c r="A6393" s="9" t="str">
        <f t="shared" si="99"/>
        <v>201125A29AGCC0</v>
      </c>
      <c r="B6393" s="10">
        <v>2011</v>
      </c>
      <c r="C6393" s="10" t="s">
        <v>2</v>
      </c>
      <c r="D6393" s="10" t="s">
        <v>23</v>
      </c>
      <c r="E6393" s="10">
        <v>0</v>
      </c>
      <c r="F6393" s="10">
        <v>2302</v>
      </c>
      <c r="G6393" s="10">
        <v>0</v>
      </c>
      <c r="H6393" s="10">
        <v>1</v>
      </c>
      <c r="I6393" s="10">
        <v>1</v>
      </c>
      <c r="J6393" s="10">
        <v>0</v>
      </c>
      <c r="K6393" s="10">
        <v>0</v>
      </c>
      <c r="L6393" s="10">
        <v>9.8609904430929624E-2</v>
      </c>
      <c r="M6393" s="10">
        <v>1458.2254561251086</v>
      </c>
    </row>
    <row r="6394" spans="1:13" x14ac:dyDescent="0.2">
      <c r="A6394" s="9" t="str">
        <f t="shared" si="99"/>
        <v>201125A29AGSC0</v>
      </c>
      <c r="B6394" s="10">
        <v>2011</v>
      </c>
      <c r="C6394" s="10" t="s">
        <v>2</v>
      </c>
      <c r="D6394" s="10" t="s">
        <v>28</v>
      </c>
      <c r="E6394" s="10">
        <v>0</v>
      </c>
      <c r="F6394" s="10">
        <v>5851</v>
      </c>
      <c r="G6394" s="10">
        <v>0</v>
      </c>
      <c r="H6394" s="10">
        <v>1</v>
      </c>
      <c r="I6394" s="10">
        <v>1</v>
      </c>
      <c r="J6394" s="10">
        <v>0</v>
      </c>
      <c r="K6394" s="10">
        <v>0</v>
      </c>
      <c r="L6394" s="10">
        <v>7.1098957443172101E-2</v>
      </c>
      <c r="M6394" s="10">
        <v>534.68039651341655</v>
      </c>
    </row>
    <row r="6395" spans="1:13" x14ac:dyDescent="0.2">
      <c r="A6395" s="9" t="str">
        <f t="shared" si="99"/>
        <v>201125A29AUTO0</v>
      </c>
      <c r="B6395" s="10">
        <v>2011</v>
      </c>
      <c r="C6395" s="10" t="s">
        <v>2</v>
      </c>
      <c r="D6395" s="10" t="s">
        <v>34</v>
      </c>
      <c r="E6395" s="10">
        <v>0</v>
      </c>
      <c r="F6395" s="10">
        <v>7063</v>
      </c>
      <c r="G6395" s="10">
        <v>0</v>
      </c>
      <c r="H6395" s="10">
        <v>1</v>
      </c>
      <c r="I6395" s="10">
        <v>1</v>
      </c>
      <c r="J6395" s="10">
        <v>0</v>
      </c>
      <c r="K6395" s="10">
        <v>0</v>
      </c>
      <c r="L6395" s="10">
        <v>9.8541696163103501E-2</v>
      </c>
      <c r="M6395" s="10">
        <v>0</v>
      </c>
    </row>
    <row r="6396" spans="1:13" x14ac:dyDescent="0.2">
      <c r="A6396" s="9" t="str">
        <f t="shared" si="99"/>
        <v>201125A29CCA10</v>
      </c>
      <c r="B6396" s="10">
        <v>2011</v>
      </c>
      <c r="C6396" s="10" t="s">
        <v>2</v>
      </c>
      <c r="D6396" s="10" t="s">
        <v>24</v>
      </c>
      <c r="E6396" s="10">
        <v>0</v>
      </c>
      <c r="F6396" s="10">
        <v>681364</v>
      </c>
      <c r="G6396" s="10">
        <v>0</v>
      </c>
      <c r="H6396" s="10">
        <v>1</v>
      </c>
      <c r="I6396" s="10">
        <v>1</v>
      </c>
      <c r="J6396" s="10">
        <v>0</v>
      </c>
      <c r="K6396" s="10">
        <v>0</v>
      </c>
      <c r="L6396" s="10">
        <v>0.12449586417832466</v>
      </c>
      <c r="M6396" s="10">
        <v>1182.9251356148131</v>
      </c>
    </row>
    <row r="6397" spans="1:13" x14ac:dyDescent="0.2">
      <c r="A6397" s="9" t="str">
        <f t="shared" si="99"/>
        <v>201125A29CCA20</v>
      </c>
      <c r="B6397" s="10">
        <v>2011</v>
      </c>
      <c r="C6397" s="10" t="s">
        <v>2</v>
      </c>
      <c r="D6397" s="10" t="s">
        <v>25</v>
      </c>
      <c r="E6397" s="10">
        <v>0</v>
      </c>
      <c r="F6397" s="10">
        <v>1831522</v>
      </c>
      <c r="G6397" s="10">
        <v>0</v>
      </c>
      <c r="H6397" s="10">
        <v>1</v>
      </c>
      <c r="I6397" s="10">
        <v>1</v>
      </c>
      <c r="J6397" s="10">
        <v>0</v>
      </c>
      <c r="K6397" s="10">
        <v>0</v>
      </c>
      <c r="L6397" s="10">
        <v>0.12189151973058472</v>
      </c>
      <c r="M6397" s="10">
        <v>1457.1001577396348</v>
      </c>
    </row>
    <row r="6398" spans="1:13" x14ac:dyDescent="0.2">
      <c r="A6398" s="9" t="str">
        <f t="shared" si="99"/>
        <v>201125A29CONT0</v>
      </c>
      <c r="B6398" s="10">
        <v>2011</v>
      </c>
      <c r="C6398" s="10" t="s">
        <v>2</v>
      </c>
      <c r="D6398" s="10" t="s">
        <v>31</v>
      </c>
      <c r="E6398" s="10">
        <v>0</v>
      </c>
      <c r="F6398" s="10">
        <v>450974</v>
      </c>
      <c r="G6398" s="10">
        <v>0</v>
      </c>
      <c r="H6398" s="10">
        <v>1</v>
      </c>
      <c r="I6398" s="10">
        <v>1</v>
      </c>
      <c r="J6398" s="10">
        <v>0</v>
      </c>
      <c r="K6398" s="10">
        <v>0</v>
      </c>
      <c r="L6398" s="10">
        <v>6.8525014745861174E-2</v>
      </c>
      <c r="M6398" s="10">
        <v>1366.5332807904952</v>
      </c>
    </row>
    <row r="6399" spans="1:13" x14ac:dyDescent="0.2">
      <c r="A6399" s="9" t="str">
        <f t="shared" si="99"/>
        <v>201125A29EMPR0</v>
      </c>
      <c r="B6399" s="10">
        <v>2011</v>
      </c>
      <c r="C6399" s="10" t="s">
        <v>2</v>
      </c>
      <c r="D6399" s="10" t="s">
        <v>32</v>
      </c>
      <c r="E6399" s="10">
        <v>0</v>
      </c>
      <c r="F6399" s="10">
        <v>60079</v>
      </c>
      <c r="G6399" s="10">
        <v>0</v>
      </c>
      <c r="H6399" s="10">
        <v>1</v>
      </c>
      <c r="I6399" s="10">
        <v>1</v>
      </c>
      <c r="J6399" s="10">
        <v>0</v>
      </c>
      <c r="K6399" s="10">
        <v>0</v>
      </c>
      <c r="L6399" s="10">
        <v>0.10158291582749381</v>
      </c>
      <c r="M6399" s="10">
        <v>3705.9310257705911</v>
      </c>
    </row>
    <row r="6400" spans="1:13" x14ac:dyDescent="0.2">
      <c r="A6400" s="9" t="str">
        <f t="shared" si="99"/>
        <v>201125A29INAT0</v>
      </c>
      <c r="B6400" s="10">
        <v>2011</v>
      </c>
      <c r="C6400" s="10" t="s">
        <v>2</v>
      </c>
      <c r="D6400" s="10" t="s">
        <v>54</v>
      </c>
      <c r="E6400" s="10">
        <v>0</v>
      </c>
      <c r="F6400" s="10">
        <v>1216597</v>
      </c>
      <c r="G6400" s="10">
        <v>1</v>
      </c>
      <c r="H6400" s="10">
        <v>0.32669240512675929</v>
      </c>
      <c r="I6400" s="10">
        <v>0</v>
      </c>
      <c r="J6400" s="10">
        <v>0.57801720701267556</v>
      </c>
      <c r="K6400" s="10">
        <v>0.86096299760726025</v>
      </c>
      <c r="L6400" s="10">
        <v>0.13903700239273975</v>
      </c>
    </row>
    <row r="6401" spans="1:13" x14ac:dyDescent="0.2">
      <c r="A6401" s="9" t="str">
        <f t="shared" si="99"/>
        <v>201125A29MILI0</v>
      </c>
      <c r="B6401" s="10">
        <v>2011</v>
      </c>
      <c r="C6401" s="10" t="s">
        <v>2</v>
      </c>
      <c r="D6401" s="10" t="s">
        <v>26</v>
      </c>
      <c r="E6401" s="10">
        <v>0</v>
      </c>
      <c r="F6401" s="10">
        <v>13133</v>
      </c>
      <c r="G6401" s="10">
        <v>0</v>
      </c>
      <c r="H6401" s="10">
        <v>1</v>
      </c>
      <c r="I6401" s="10">
        <v>1</v>
      </c>
      <c r="J6401" s="10">
        <v>0</v>
      </c>
      <c r="K6401" s="10">
        <v>0</v>
      </c>
      <c r="L6401" s="10">
        <v>0.27693596284169647</v>
      </c>
      <c r="M6401" s="10">
        <v>2548.8096268721324</v>
      </c>
    </row>
    <row r="6402" spans="1:13" x14ac:dyDescent="0.2">
      <c r="A6402" s="9" t="str">
        <f t="shared" si="99"/>
        <v>201125A29PUBL0</v>
      </c>
      <c r="B6402" s="10">
        <v>2011</v>
      </c>
      <c r="C6402" s="10" t="s">
        <v>2</v>
      </c>
      <c r="D6402" s="10" t="s">
        <v>27</v>
      </c>
      <c r="E6402" s="10">
        <v>0</v>
      </c>
      <c r="F6402" s="10">
        <v>165437</v>
      </c>
      <c r="G6402" s="10">
        <v>0</v>
      </c>
      <c r="H6402" s="10">
        <v>1</v>
      </c>
      <c r="I6402" s="10">
        <v>1</v>
      </c>
      <c r="J6402" s="10">
        <v>0</v>
      </c>
      <c r="K6402" s="10">
        <v>0</v>
      </c>
      <c r="L6402" s="10">
        <v>0.19767645689900082</v>
      </c>
      <c r="M6402" s="10">
        <v>2628.9310186383641</v>
      </c>
    </row>
    <row r="6403" spans="1:13" x14ac:dyDescent="0.2">
      <c r="A6403" s="9" t="str">
        <f t="shared" si="99"/>
        <v>201125A29SCA10</v>
      </c>
      <c r="B6403" s="10">
        <v>2011</v>
      </c>
      <c r="C6403" s="10" t="s">
        <v>2</v>
      </c>
      <c r="D6403" s="10" t="s">
        <v>29</v>
      </c>
      <c r="E6403" s="10">
        <v>0</v>
      </c>
      <c r="F6403" s="10">
        <v>321131</v>
      </c>
      <c r="G6403" s="10">
        <v>0</v>
      </c>
      <c r="H6403" s="10">
        <v>1</v>
      </c>
      <c r="I6403" s="10">
        <v>1</v>
      </c>
      <c r="J6403" s="10">
        <v>0</v>
      </c>
      <c r="K6403" s="10">
        <v>0</v>
      </c>
      <c r="L6403" s="10">
        <v>0.13658600384266856</v>
      </c>
      <c r="M6403" s="10">
        <v>1020.3012772424812</v>
      </c>
    </row>
    <row r="6404" spans="1:13" x14ac:dyDescent="0.2">
      <c r="A6404" s="9" t="str">
        <f t="shared" ref="A6404:A6467" si="100">B6404&amp;C6404&amp;D6404&amp;E6404</f>
        <v>201125A29SCA20</v>
      </c>
      <c r="B6404" s="10">
        <v>2011</v>
      </c>
      <c r="C6404" s="10" t="s">
        <v>2</v>
      </c>
      <c r="D6404" s="10" t="s">
        <v>30</v>
      </c>
      <c r="E6404" s="10">
        <v>0</v>
      </c>
      <c r="F6404" s="10">
        <v>167826</v>
      </c>
      <c r="G6404" s="10">
        <v>0</v>
      </c>
      <c r="H6404" s="10">
        <v>1</v>
      </c>
      <c r="I6404" s="10">
        <v>1</v>
      </c>
      <c r="J6404" s="10">
        <v>0</v>
      </c>
      <c r="K6404" s="10">
        <v>0</v>
      </c>
      <c r="L6404" s="10">
        <v>0.19890839321678405</v>
      </c>
      <c r="M6404" s="10">
        <v>1173.0248076827015</v>
      </c>
    </row>
    <row r="6405" spans="1:13" x14ac:dyDescent="0.2">
      <c r="A6405" s="9" t="str">
        <f t="shared" si="100"/>
        <v>201125A29SREM0</v>
      </c>
      <c r="B6405" s="10">
        <v>2011</v>
      </c>
      <c r="C6405" s="10" t="s">
        <v>2</v>
      </c>
      <c r="D6405" s="10" t="s">
        <v>35</v>
      </c>
      <c r="E6405" s="10">
        <v>0</v>
      </c>
      <c r="F6405" s="10">
        <v>19929</v>
      </c>
      <c r="G6405" s="10">
        <v>0</v>
      </c>
      <c r="H6405" s="10">
        <v>1</v>
      </c>
      <c r="I6405" s="10">
        <v>1</v>
      </c>
      <c r="J6405" s="10">
        <v>0</v>
      </c>
      <c r="K6405" s="10">
        <v>0</v>
      </c>
      <c r="L6405" s="10">
        <v>0.18871995584324353</v>
      </c>
      <c r="M6405" s="10">
        <v>25.048923679060664</v>
      </c>
    </row>
    <row r="6406" spans="1:13" x14ac:dyDescent="0.2">
      <c r="A6406" s="9" t="str">
        <f t="shared" si="100"/>
        <v>201125A29TDOM0</v>
      </c>
      <c r="B6406" s="10">
        <v>2011</v>
      </c>
      <c r="C6406" s="10" t="s">
        <v>2</v>
      </c>
      <c r="D6406" s="10" t="s">
        <v>33</v>
      </c>
      <c r="E6406" s="10">
        <v>0</v>
      </c>
      <c r="F6406" s="10">
        <v>159928</v>
      </c>
      <c r="G6406" s="10">
        <v>0</v>
      </c>
      <c r="H6406" s="10">
        <v>1</v>
      </c>
      <c r="I6406" s="10">
        <v>1</v>
      </c>
      <c r="J6406" s="10">
        <v>0</v>
      </c>
      <c r="K6406" s="10">
        <v>0</v>
      </c>
      <c r="L6406" s="10">
        <v>4.6452153469061078E-2</v>
      </c>
      <c r="M6406" s="10">
        <v>627.19591488285323</v>
      </c>
    </row>
    <row r="6407" spans="1:13" x14ac:dyDescent="0.2">
      <c r="A6407" s="9" t="str">
        <f t="shared" si="100"/>
        <v>201130EMAAGCC0</v>
      </c>
      <c r="B6407" s="10">
        <v>2011</v>
      </c>
      <c r="C6407" s="10" t="s">
        <v>4</v>
      </c>
      <c r="D6407" s="10" t="s">
        <v>23</v>
      </c>
      <c r="E6407" s="10">
        <v>0</v>
      </c>
      <c r="F6407" s="10">
        <v>31401</v>
      </c>
      <c r="G6407" s="10">
        <v>0</v>
      </c>
      <c r="H6407" s="10">
        <v>1</v>
      </c>
      <c r="I6407" s="10">
        <v>1</v>
      </c>
      <c r="J6407" s="10">
        <v>0</v>
      </c>
      <c r="K6407" s="10">
        <v>0</v>
      </c>
      <c r="L6407" s="10">
        <v>1.3247985732938441E-2</v>
      </c>
      <c r="M6407" s="10">
        <v>928.1308616839616</v>
      </c>
    </row>
    <row r="6408" spans="1:13" x14ac:dyDescent="0.2">
      <c r="A6408" s="9" t="str">
        <f t="shared" si="100"/>
        <v>201130EMAAGSC0</v>
      </c>
      <c r="B6408" s="10">
        <v>2011</v>
      </c>
      <c r="C6408" s="10" t="s">
        <v>4</v>
      </c>
      <c r="D6408" s="10" t="s">
        <v>28</v>
      </c>
      <c r="E6408" s="10">
        <v>0</v>
      </c>
      <c r="F6408" s="10">
        <v>41240</v>
      </c>
      <c r="G6408" s="10">
        <v>0</v>
      </c>
      <c r="H6408" s="10">
        <v>1</v>
      </c>
      <c r="I6408" s="10">
        <v>1</v>
      </c>
      <c r="J6408" s="10">
        <v>0</v>
      </c>
      <c r="K6408" s="10">
        <v>0</v>
      </c>
      <c r="L6408" s="10">
        <v>7.4442289039767214E-3</v>
      </c>
      <c r="M6408" s="10">
        <v>607.4672589586221</v>
      </c>
    </row>
    <row r="6409" spans="1:13" x14ac:dyDescent="0.2">
      <c r="A6409" s="9" t="str">
        <f t="shared" si="100"/>
        <v>201130EMAAUTO0</v>
      </c>
      <c r="B6409" s="10">
        <v>2011</v>
      </c>
      <c r="C6409" s="10" t="s">
        <v>4</v>
      </c>
      <c r="D6409" s="10" t="s">
        <v>34</v>
      </c>
      <c r="E6409" s="10">
        <v>0</v>
      </c>
      <c r="F6409" s="10">
        <v>119251</v>
      </c>
      <c r="G6409" s="10">
        <v>0</v>
      </c>
      <c r="H6409" s="10">
        <v>1</v>
      </c>
      <c r="I6409" s="10">
        <v>1</v>
      </c>
      <c r="J6409" s="10">
        <v>0</v>
      </c>
      <c r="K6409" s="10">
        <v>0</v>
      </c>
      <c r="L6409" s="10">
        <v>6.5575970012830085E-3</v>
      </c>
      <c r="M6409" s="10">
        <v>0</v>
      </c>
    </row>
    <row r="6410" spans="1:13" x14ac:dyDescent="0.2">
      <c r="A6410" s="9" t="str">
        <f t="shared" si="100"/>
        <v>201130EMACCA10</v>
      </c>
      <c r="B6410" s="10">
        <v>2011</v>
      </c>
      <c r="C6410" s="10" t="s">
        <v>4</v>
      </c>
      <c r="D6410" s="10" t="s">
        <v>24</v>
      </c>
      <c r="E6410" s="10">
        <v>0</v>
      </c>
      <c r="F6410" s="10">
        <v>2490290</v>
      </c>
      <c r="G6410" s="10">
        <v>0</v>
      </c>
      <c r="H6410" s="10">
        <v>1</v>
      </c>
      <c r="I6410" s="10">
        <v>1</v>
      </c>
      <c r="J6410" s="10">
        <v>0</v>
      </c>
      <c r="K6410" s="10">
        <v>0</v>
      </c>
      <c r="L6410" s="10">
        <v>4.9177405041179942E-2</v>
      </c>
      <c r="M6410" s="10">
        <v>1643.5983771931874</v>
      </c>
    </row>
    <row r="6411" spans="1:13" x14ac:dyDescent="0.2">
      <c r="A6411" s="9" t="str">
        <f t="shared" si="100"/>
        <v>201130EMACCA20</v>
      </c>
      <c r="B6411" s="10">
        <v>2011</v>
      </c>
      <c r="C6411" s="10" t="s">
        <v>4</v>
      </c>
      <c r="D6411" s="10" t="s">
        <v>25</v>
      </c>
      <c r="E6411" s="10">
        <v>0</v>
      </c>
      <c r="F6411" s="10">
        <v>6502350</v>
      </c>
      <c r="G6411" s="10">
        <v>0</v>
      </c>
      <c r="H6411" s="10">
        <v>1</v>
      </c>
      <c r="I6411" s="10">
        <v>1</v>
      </c>
      <c r="J6411" s="10">
        <v>0</v>
      </c>
      <c r="K6411" s="10">
        <v>0</v>
      </c>
      <c r="L6411" s="10">
        <v>4.669927026382769E-2</v>
      </c>
      <c r="M6411" s="10">
        <v>1897.2851636851769</v>
      </c>
    </row>
    <row r="6412" spans="1:13" x14ac:dyDescent="0.2">
      <c r="A6412" s="9" t="str">
        <f t="shared" si="100"/>
        <v>201130EMACONT0</v>
      </c>
      <c r="B6412" s="10">
        <v>2011</v>
      </c>
      <c r="C6412" s="10" t="s">
        <v>4</v>
      </c>
      <c r="D6412" s="10" t="s">
        <v>31</v>
      </c>
      <c r="E6412" s="10">
        <v>0</v>
      </c>
      <c r="F6412" s="10">
        <v>4700649</v>
      </c>
      <c r="G6412" s="10">
        <v>0</v>
      </c>
      <c r="H6412" s="10">
        <v>1</v>
      </c>
      <c r="I6412" s="10">
        <v>1</v>
      </c>
      <c r="J6412" s="10">
        <v>0</v>
      </c>
      <c r="K6412" s="10">
        <v>0</v>
      </c>
      <c r="L6412" s="10">
        <v>2.1639352353260158E-2</v>
      </c>
      <c r="M6412" s="10">
        <v>1601.6333811083548</v>
      </c>
    </row>
    <row r="6413" spans="1:13" x14ac:dyDescent="0.2">
      <c r="A6413" s="9" t="str">
        <f t="shared" si="100"/>
        <v>201130EMAEMPR0</v>
      </c>
      <c r="B6413" s="10">
        <v>2011</v>
      </c>
      <c r="C6413" s="10" t="s">
        <v>4</v>
      </c>
      <c r="D6413" s="10" t="s">
        <v>32</v>
      </c>
      <c r="E6413" s="10">
        <v>0</v>
      </c>
      <c r="F6413" s="10">
        <v>846645</v>
      </c>
      <c r="G6413" s="10">
        <v>0</v>
      </c>
      <c r="H6413" s="10">
        <v>1</v>
      </c>
      <c r="I6413" s="10">
        <v>1</v>
      </c>
      <c r="J6413" s="10">
        <v>0</v>
      </c>
      <c r="K6413" s="10">
        <v>0</v>
      </c>
      <c r="L6413" s="10">
        <v>1.7937860614543284E-2</v>
      </c>
      <c r="M6413" s="10">
        <v>5646.6774332773111</v>
      </c>
    </row>
    <row r="6414" spans="1:13" x14ac:dyDescent="0.2">
      <c r="A6414" s="9" t="str">
        <f t="shared" si="100"/>
        <v>201130EMAINAT0</v>
      </c>
      <c r="B6414" s="10">
        <v>2011</v>
      </c>
      <c r="C6414" s="10" t="s">
        <v>4</v>
      </c>
      <c r="D6414" s="10" t="s">
        <v>54</v>
      </c>
      <c r="E6414" s="10">
        <v>0</v>
      </c>
      <c r="F6414" s="10">
        <v>12271314</v>
      </c>
      <c r="G6414" s="10">
        <v>1</v>
      </c>
      <c r="H6414" s="10">
        <v>8.4882678415693705E-2</v>
      </c>
      <c r="I6414" s="10">
        <v>0</v>
      </c>
      <c r="J6414" s="10">
        <v>0.89895148962857607</v>
      </c>
      <c r="K6414" s="10">
        <v>0.97926326390148599</v>
      </c>
      <c r="L6414" s="10">
        <v>2.073673609851398E-2</v>
      </c>
    </row>
    <row r="6415" spans="1:13" x14ac:dyDescent="0.2">
      <c r="A6415" s="9" t="str">
        <f t="shared" si="100"/>
        <v>201130EMAMILI0</v>
      </c>
      <c r="B6415" s="10">
        <v>2011</v>
      </c>
      <c r="C6415" s="10" t="s">
        <v>4</v>
      </c>
      <c r="D6415" s="10" t="s">
        <v>26</v>
      </c>
      <c r="E6415" s="10">
        <v>0</v>
      </c>
      <c r="F6415" s="10">
        <v>50727</v>
      </c>
      <c r="G6415" s="10">
        <v>0</v>
      </c>
      <c r="H6415" s="10">
        <v>1</v>
      </c>
      <c r="I6415" s="10">
        <v>1</v>
      </c>
      <c r="J6415" s="10">
        <v>0</v>
      </c>
      <c r="K6415" s="10">
        <v>0</v>
      </c>
      <c r="L6415" s="10">
        <v>0.11216906184083426</v>
      </c>
      <c r="M6415" s="10">
        <v>3954.7645986966213</v>
      </c>
    </row>
    <row r="6416" spans="1:13" x14ac:dyDescent="0.2">
      <c r="A6416" s="9" t="str">
        <f t="shared" si="100"/>
        <v>201130EMAPUBL0</v>
      </c>
      <c r="B6416" s="10">
        <v>2011</v>
      </c>
      <c r="C6416" s="10" t="s">
        <v>4</v>
      </c>
      <c r="D6416" s="10" t="s">
        <v>27</v>
      </c>
      <c r="E6416" s="10">
        <v>0</v>
      </c>
      <c r="F6416" s="10">
        <v>1711970</v>
      </c>
      <c r="G6416" s="10">
        <v>0</v>
      </c>
      <c r="H6416" s="10">
        <v>1</v>
      </c>
      <c r="I6416" s="10">
        <v>1</v>
      </c>
      <c r="J6416" s="10">
        <v>0</v>
      </c>
      <c r="K6416" s="10">
        <v>0</v>
      </c>
      <c r="L6416" s="10">
        <v>6.6376747256085097E-2</v>
      </c>
      <c r="M6416" s="10">
        <v>3656.1066193949937</v>
      </c>
    </row>
    <row r="6417" spans="1:13" x14ac:dyDescent="0.2">
      <c r="A6417" s="9" t="str">
        <f t="shared" si="100"/>
        <v>201130EMASCA10</v>
      </c>
      <c r="B6417" s="10">
        <v>2011</v>
      </c>
      <c r="C6417" s="10" t="s">
        <v>4</v>
      </c>
      <c r="D6417" s="10" t="s">
        <v>29</v>
      </c>
      <c r="E6417" s="10">
        <v>0</v>
      </c>
      <c r="F6417" s="10">
        <v>1245593</v>
      </c>
      <c r="G6417" s="10">
        <v>0</v>
      </c>
      <c r="H6417" s="10">
        <v>1</v>
      </c>
      <c r="I6417" s="10">
        <v>1</v>
      </c>
      <c r="J6417" s="10">
        <v>0</v>
      </c>
      <c r="K6417" s="10">
        <v>0</v>
      </c>
      <c r="L6417" s="10">
        <v>5.5470767738739699E-2</v>
      </c>
      <c r="M6417" s="10">
        <v>1316.3013907614011</v>
      </c>
    </row>
    <row r="6418" spans="1:13" x14ac:dyDescent="0.2">
      <c r="A6418" s="9" t="str">
        <f t="shared" si="100"/>
        <v>201130EMASCA20</v>
      </c>
      <c r="B6418" s="10">
        <v>2011</v>
      </c>
      <c r="C6418" s="10" t="s">
        <v>4</v>
      </c>
      <c r="D6418" s="10" t="s">
        <v>30</v>
      </c>
      <c r="E6418" s="10">
        <v>0</v>
      </c>
      <c r="F6418" s="10">
        <v>606770</v>
      </c>
      <c r="G6418" s="10">
        <v>0</v>
      </c>
      <c r="H6418" s="10">
        <v>1</v>
      </c>
      <c r="I6418" s="10">
        <v>1</v>
      </c>
      <c r="J6418" s="10">
        <v>0</v>
      </c>
      <c r="K6418" s="10">
        <v>0</v>
      </c>
      <c r="L6418" s="10">
        <v>5.5760831946206964E-2</v>
      </c>
      <c r="M6418" s="10">
        <v>2030.5115038711754</v>
      </c>
    </row>
    <row r="6419" spans="1:13" x14ac:dyDescent="0.2">
      <c r="A6419" s="9" t="str">
        <f t="shared" si="100"/>
        <v>201130EMASREM0</v>
      </c>
      <c r="B6419" s="10">
        <v>2011</v>
      </c>
      <c r="C6419" s="10" t="s">
        <v>4</v>
      </c>
      <c r="D6419" s="10" t="s">
        <v>35</v>
      </c>
      <c r="E6419" s="10">
        <v>0</v>
      </c>
      <c r="F6419" s="10">
        <v>129558</v>
      </c>
      <c r="G6419" s="10">
        <v>0</v>
      </c>
      <c r="H6419" s="10">
        <v>1</v>
      </c>
      <c r="I6419" s="10">
        <v>1</v>
      </c>
      <c r="J6419" s="10">
        <v>0</v>
      </c>
      <c r="K6419" s="10">
        <v>0</v>
      </c>
      <c r="L6419" s="10">
        <v>3.0696676392040632E-2</v>
      </c>
      <c r="M6419" s="10">
        <v>40.106863335340158</v>
      </c>
    </row>
    <row r="6420" spans="1:13" x14ac:dyDescent="0.2">
      <c r="A6420" s="9" t="str">
        <f t="shared" si="100"/>
        <v>201130EMATDOM0</v>
      </c>
      <c r="B6420" s="10">
        <v>2011</v>
      </c>
      <c r="C6420" s="10" t="s">
        <v>4</v>
      </c>
      <c r="D6420" s="10" t="s">
        <v>33</v>
      </c>
      <c r="E6420" s="10">
        <v>0</v>
      </c>
      <c r="F6420" s="10">
        <v>1904680</v>
      </c>
      <c r="G6420" s="10">
        <v>0</v>
      </c>
      <c r="H6420" s="10">
        <v>1</v>
      </c>
      <c r="I6420" s="10">
        <v>1</v>
      </c>
      <c r="J6420" s="10">
        <v>0</v>
      </c>
      <c r="K6420" s="10">
        <v>0</v>
      </c>
      <c r="L6420" s="10">
        <v>3.6891236323161894E-2</v>
      </c>
      <c r="M6420" s="10">
        <v>643.94471778916625</v>
      </c>
    </row>
    <row r="6421" spans="1:13" x14ac:dyDescent="0.2">
      <c r="A6421" s="9" t="str">
        <f t="shared" si="100"/>
        <v>201115A17CCA115</v>
      </c>
      <c r="B6421" s="10">
        <v>2011</v>
      </c>
      <c r="C6421" s="10" t="s">
        <v>0</v>
      </c>
      <c r="D6421" s="10" t="s">
        <v>24</v>
      </c>
      <c r="E6421" s="10">
        <v>15</v>
      </c>
      <c r="F6421" s="10">
        <v>187</v>
      </c>
      <c r="G6421" s="10">
        <v>0</v>
      </c>
      <c r="H6421" s="10">
        <v>1</v>
      </c>
      <c r="I6421" s="10">
        <v>1</v>
      </c>
      <c r="J6421" s="10">
        <v>0</v>
      </c>
      <c r="K6421" s="10">
        <v>0</v>
      </c>
      <c r="L6421" s="10">
        <v>0</v>
      </c>
      <c r="M6421" s="10">
        <v>545</v>
      </c>
    </row>
    <row r="6422" spans="1:13" x14ac:dyDescent="0.2">
      <c r="A6422" s="9" t="str">
        <f t="shared" si="100"/>
        <v>201115A17CCA215</v>
      </c>
      <c r="B6422" s="10">
        <v>2011</v>
      </c>
      <c r="C6422" s="10" t="s">
        <v>0</v>
      </c>
      <c r="D6422" s="10" t="s">
        <v>25</v>
      </c>
      <c r="E6422" s="10">
        <v>15</v>
      </c>
      <c r="F6422" s="10">
        <v>374</v>
      </c>
      <c r="G6422" s="10">
        <v>0</v>
      </c>
      <c r="H6422" s="10">
        <v>1</v>
      </c>
      <c r="I6422" s="10">
        <v>1</v>
      </c>
      <c r="J6422" s="10">
        <v>0</v>
      </c>
      <c r="K6422" s="10">
        <v>0</v>
      </c>
      <c r="L6422" s="10">
        <v>0.5</v>
      </c>
      <c r="M6422" s="10">
        <v>447.5</v>
      </c>
    </row>
    <row r="6423" spans="1:13" x14ac:dyDescent="0.2">
      <c r="A6423" s="9" t="str">
        <f t="shared" si="100"/>
        <v>201115A17CONT15</v>
      </c>
      <c r="B6423" s="10">
        <v>2011</v>
      </c>
      <c r="C6423" s="10" t="s">
        <v>0</v>
      </c>
      <c r="D6423" s="10" t="s">
        <v>31</v>
      </c>
      <c r="E6423" s="10">
        <v>15</v>
      </c>
      <c r="F6423" s="10">
        <v>1496</v>
      </c>
      <c r="G6423" s="10">
        <v>0</v>
      </c>
      <c r="H6423" s="10">
        <v>1</v>
      </c>
      <c r="I6423" s="10">
        <v>1</v>
      </c>
      <c r="J6423" s="10">
        <v>0</v>
      </c>
      <c r="K6423" s="10">
        <v>0</v>
      </c>
      <c r="L6423" s="10">
        <v>0.5</v>
      </c>
      <c r="M6423" s="10">
        <v>420</v>
      </c>
    </row>
    <row r="6424" spans="1:13" x14ac:dyDescent="0.2">
      <c r="A6424" s="9" t="str">
        <f t="shared" si="100"/>
        <v>201115A17INAT15</v>
      </c>
      <c r="B6424" s="10">
        <v>2011</v>
      </c>
      <c r="C6424" s="10" t="s">
        <v>0</v>
      </c>
      <c r="D6424" s="10" t="s">
        <v>54</v>
      </c>
      <c r="E6424" s="10">
        <v>15</v>
      </c>
      <c r="F6424" s="10">
        <v>109744</v>
      </c>
      <c r="G6424" s="10">
        <v>1</v>
      </c>
      <c r="H6424" s="10">
        <v>5.7934830150167663E-2</v>
      </c>
      <c r="I6424" s="10">
        <v>0</v>
      </c>
      <c r="J6424" s="10">
        <v>8.345786557807261E-2</v>
      </c>
      <c r="K6424" s="10">
        <v>9.1977693541332561E-2</v>
      </c>
      <c r="L6424" s="10">
        <v>0.90802230645866744</v>
      </c>
    </row>
    <row r="6425" spans="1:13" x14ac:dyDescent="0.2">
      <c r="A6425" s="9" t="str">
        <f t="shared" si="100"/>
        <v>201115A17SCA115</v>
      </c>
      <c r="B6425" s="10">
        <v>2011</v>
      </c>
      <c r="C6425" s="10" t="s">
        <v>0</v>
      </c>
      <c r="D6425" s="10" t="s">
        <v>29</v>
      </c>
      <c r="E6425" s="10">
        <v>15</v>
      </c>
      <c r="F6425" s="10">
        <v>5236</v>
      </c>
      <c r="G6425" s="10">
        <v>0</v>
      </c>
      <c r="H6425" s="10">
        <v>1</v>
      </c>
      <c r="I6425" s="10">
        <v>1</v>
      </c>
      <c r="J6425" s="10">
        <v>0</v>
      </c>
      <c r="K6425" s="10">
        <v>0</v>
      </c>
      <c r="L6425" s="10">
        <v>0.9285714285714286</v>
      </c>
      <c r="M6425" s="10">
        <v>355.10714285714283</v>
      </c>
    </row>
    <row r="6426" spans="1:13" x14ac:dyDescent="0.2">
      <c r="A6426" s="9" t="str">
        <f t="shared" si="100"/>
        <v>201115A17SCA215</v>
      </c>
      <c r="B6426" s="10">
        <v>2011</v>
      </c>
      <c r="C6426" s="10" t="s">
        <v>0</v>
      </c>
      <c r="D6426" s="10" t="s">
        <v>30</v>
      </c>
      <c r="E6426" s="10">
        <v>15</v>
      </c>
      <c r="F6426" s="10">
        <v>935</v>
      </c>
      <c r="G6426" s="10">
        <v>0</v>
      </c>
      <c r="H6426" s="10">
        <v>1</v>
      </c>
      <c r="I6426" s="10">
        <v>1</v>
      </c>
      <c r="J6426" s="10">
        <v>0</v>
      </c>
      <c r="K6426" s="10">
        <v>0</v>
      </c>
      <c r="L6426" s="10">
        <v>0.8</v>
      </c>
      <c r="M6426" s="10">
        <v>793</v>
      </c>
    </row>
    <row r="6427" spans="1:13" x14ac:dyDescent="0.2">
      <c r="A6427" s="9" t="str">
        <f t="shared" si="100"/>
        <v>201115A17SREM15</v>
      </c>
      <c r="B6427" s="10">
        <v>2011</v>
      </c>
      <c r="C6427" s="10" t="s">
        <v>0</v>
      </c>
      <c r="D6427" s="10" t="s">
        <v>35</v>
      </c>
      <c r="E6427" s="10">
        <v>15</v>
      </c>
      <c r="F6427" s="10">
        <v>748</v>
      </c>
      <c r="G6427" s="10">
        <v>0</v>
      </c>
      <c r="H6427" s="10">
        <v>1</v>
      </c>
      <c r="I6427" s="10">
        <v>1</v>
      </c>
      <c r="J6427" s="10">
        <v>0</v>
      </c>
      <c r="K6427" s="10">
        <v>0</v>
      </c>
      <c r="L6427" s="10">
        <v>1</v>
      </c>
      <c r="M6427" s="10">
        <v>0</v>
      </c>
    </row>
    <row r="6428" spans="1:13" x14ac:dyDescent="0.2">
      <c r="A6428" s="9" t="str">
        <f t="shared" si="100"/>
        <v>201115A17TDOM15</v>
      </c>
      <c r="B6428" s="10">
        <v>2011</v>
      </c>
      <c r="C6428" s="10" t="s">
        <v>0</v>
      </c>
      <c r="D6428" s="10" t="s">
        <v>33</v>
      </c>
      <c r="E6428" s="10">
        <v>15</v>
      </c>
      <c r="F6428" s="10">
        <v>2430</v>
      </c>
      <c r="G6428" s="10">
        <v>0</v>
      </c>
      <c r="H6428" s="10">
        <v>1</v>
      </c>
      <c r="I6428" s="10">
        <v>1</v>
      </c>
      <c r="J6428" s="10">
        <v>0</v>
      </c>
      <c r="K6428" s="10">
        <v>0</v>
      </c>
      <c r="L6428" s="10">
        <v>0.23086419753086421</v>
      </c>
      <c r="M6428" s="10">
        <v>227.78939688715954</v>
      </c>
    </row>
    <row r="6429" spans="1:13" x14ac:dyDescent="0.2">
      <c r="A6429" s="9" t="str">
        <f t="shared" si="100"/>
        <v>201115A29AGCC15</v>
      </c>
      <c r="B6429" s="10">
        <v>2011</v>
      </c>
      <c r="C6429" s="10" t="s">
        <v>3</v>
      </c>
      <c r="D6429" s="10" t="s">
        <v>23</v>
      </c>
      <c r="E6429" s="10">
        <v>15</v>
      </c>
      <c r="F6429" s="10">
        <v>187</v>
      </c>
      <c r="G6429" s="10">
        <v>0</v>
      </c>
      <c r="H6429" s="10">
        <v>1</v>
      </c>
      <c r="I6429" s="10">
        <v>1</v>
      </c>
      <c r="J6429" s="10">
        <v>0</v>
      </c>
      <c r="K6429" s="10">
        <v>0</v>
      </c>
      <c r="L6429" s="10">
        <v>0</v>
      </c>
      <c r="M6429" s="10">
        <v>615</v>
      </c>
    </row>
    <row r="6430" spans="1:13" x14ac:dyDescent="0.2">
      <c r="A6430" s="9" t="str">
        <f t="shared" si="100"/>
        <v>201115A29AGSC15</v>
      </c>
      <c r="B6430" s="10">
        <v>2011</v>
      </c>
      <c r="C6430" s="10" t="s">
        <v>3</v>
      </c>
      <c r="D6430" s="10" t="s">
        <v>28</v>
      </c>
      <c r="E6430" s="10">
        <v>15</v>
      </c>
      <c r="F6430" s="10">
        <v>187</v>
      </c>
      <c r="G6430" s="10">
        <v>0</v>
      </c>
      <c r="H6430" s="10">
        <v>1</v>
      </c>
      <c r="I6430" s="10">
        <v>1</v>
      </c>
      <c r="J6430" s="10">
        <v>0</v>
      </c>
      <c r="K6430" s="10">
        <v>0</v>
      </c>
      <c r="L6430" s="10">
        <v>0</v>
      </c>
      <c r="M6430" s="10">
        <v>800</v>
      </c>
    </row>
    <row r="6431" spans="1:13" x14ac:dyDescent="0.2">
      <c r="A6431" s="9" t="str">
        <f t="shared" si="100"/>
        <v>201115A29AUTO15</v>
      </c>
      <c r="B6431" s="10">
        <v>2011</v>
      </c>
      <c r="C6431" s="10" t="s">
        <v>3</v>
      </c>
      <c r="D6431" s="10" t="s">
        <v>34</v>
      </c>
      <c r="E6431" s="10">
        <v>15</v>
      </c>
      <c r="F6431" s="10">
        <v>935</v>
      </c>
      <c r="G6431" s="10">
        <v>0</v>
      </c>
      <c r="H6431" s="10">
        <v>1</v>
      </c>
      <c r="I6431" s="10">
        <v>1</v>
      </c>
      <c r="J6431" s="10">
        <v>0</v>
      </c>
      <c r="K6431" s="10">
        <v>0</v>
      </c>
      <c r="L6431" s="10">
        <v>0.4</v>
      </c>
      <c r="M6431" s="10">
        <v>0</v>
      </c>
    </row>
    <row r="6432" spans="1:13" x14ac:dyDescent="0.2">
      <c r="A6432" s="9" t="str">
        <f t="shared" si="100"/>
        <v>201115A29CCA115</v>
      </c>
      <c r="B6432" s="10">
        <v>2011</v>
      </c>
      <c r="C6432" s="10" t="s">
        <v>3</v>
      </c>
      <c r="D6432" s="10" t="s">
        <v>24</v>
      </c>
      <c r="E6432" s="10">
        <v>15</v>
      </c>
      <c r="F6432" s="10">
        <v>27108</v>
      </c>
      <c r="G6432" s="10">
        <v>0</v>
      </c>
      <c r="H6432" s="10">
        <v>1</v>
      </c>
      <c r="I6432" s="10">
        <v>1</v>
      </c>
      <c r="J6432" s="10">
        <v>0</v>
      </c>
      <c r="K6432" s="10">
        <v>0</v>
      </c>
      <c r="L6432" s="10">
        <v>0.15172642762284197</v>
      </c>
      <c r="M6432" s="10">
        <v>897.56765181251444</v>
      </c>
    </row>
    <row r="6433" spans="1:13" x14ac:dyDescent="0.2">
      <c r="A6433" s="9" t="str">
        <f t="shared" si="100"/>
        <v>201115A29CCA215</v>
      </c>
      <c r="B6433" s="10">
        <v>2011</v>
      </c>
      <c r="C6433" s="10" t="s">
        <v>3</v>
      </c>
      <c r="D6433" s="10" t="s">
        <v>25</v>
      </c>
      <c r="E6433" s="10">
        <v>15</v>
      </c>
      <c r="F6433" s="10">
        <v>88615</v>
      </c>
      <c r="G6433" s="10">
        <v>0</v>
      </c>
      <c r="H6433" s="10">
        <v>1</v>
      </c>
      <c r="I6433" s="10">
        <v>1</v>
      </c>
      <c r="J6433" s="10">
        <v>0</v>
      </c>
      <c r="K6433" s="10">
        <v>0</v>
      </c>
      <c r="L6433" s="10">
        <v>0.18353551881735597</v>
      </c>
      <c r="M6433" s="10">
        <v>922.177925906935</v>
      </c>
    </row>
    <row r="6434" spans="1:13" x14ac:dyDescent="0.2">
      <c r="A6434" s="9" t="str">
        <f t="shared" si="100"/>
        <v>201115A29CONT15</v>
      </c>
      <c r="B6434" s="10">
        <v>2011</v>
      </c>
      <c r="C6434" s="10" t="s">
        <v>3</v>
      </c>
      <c r="D6434" s="10" t="s">
        <v>31</v>
      </c>
      <c r="E6434" s="10">
        <v>15</v>
      </c>
      <c r="F6434" s="10">
        <v>52911</v>
      </c>
      <c r="G6434" s="10">
        <v>0</v>
      </c>
      <c r="H6434" s="10">
        <v>1</v>
      </c>
      <c r="I6434" s="10">
        <v>1</v>
      </c>
      <c r="J6434" s="10">
        <v>0</v>
      </c>
      <c r="K6434" s="10">
        <v>0</v>
      </c>
      <c r="L6434" s="10">
        <v>0.14133167016310408</v>
      </c>
      <c r="M6434" s="10">
        <v>776.46679595794626</v>
      </c>
    </row>
    <row r="6435" spans="1:13" x14ac:dyDescent="0.2">
      <c r="A6435" s="9" t="str">
        <f t="shared" si="100"/>
        <v>201115A29EMPR15</v>
      </c>
      <c r="B6435" s="10">
        <v>2011</v>
      </c>
      <c r="C6435" s="10" t="s">
        <v>3</v>
      </c>
      <c r="D6435" s="10" t="s">
        <v>32</v>
      </c>
      <c r="E6435" s="10">
        <v>15</v>
      </c>
      <c r="F6435" s="10">
        <v>1308</v>
      </c>
      <c r="G6435" s="10">
        <v>0</v>
      </c>
      <c r="H6435" s="10">
        <v>1</v>
      </c>
      <c r="I6435" s="10">
        <v>1</v>
      </c>
      <c r="J6435" s="10">
        <v>0</v>
      </c>
      <c r="K6435" s="10">
        <v>0</v>
      </c>
      <c r="L6435" s="10">
        <v>0.28593272171253825</v>
      </c>
      <c r="M6435" s="10">
        <v>5003.9250669045496</v>
      </c>
    </row>
    <row r="6436" spans="1:13" x14ac:dyDescent="0.2">
      <c r="A6436" s="9" t="str">
        <f t="shared" si="100"/>
        <v>201115A29INAT15</v>
      </c>
      <c r="B6436" s="10">
        <v>2011</v>
      </c>
      <c r="C6436" s="10" t="s">
        <v>3</v>
      </c>
      <c r="D6436" s="10" t="s">
        <v>54</v>
      </c>
      <c r="E6436" s="10">
        <v>15</v>
      </c>
      <c r="F6436" s="10">
        <v>309596</v>
      </c>
      <c r="G6436" s="10">
        <v>1</v>
      </c>
      <c r="H6436" s="10">
        <v>0.21559387072184394</v>
      </c>
      <c r="I6436" s="10">
        <v>0</v>
      </c>
      <c r="J6436" s="10">
        <v>0.26387937828654118</v>
      </c>
      <c r="K6436" s="10">
        <v>0.39613237897130454</v>
      </c>
      <c r="L6436" s="10">
        <v>0.60386762102869551</v>
      </c>
    </row>
    <row r="6437" spans="1:13" x14ac:dyDescent="0.2">
      <c r="A6437" s="9" t="str">
        <f t="shared" si="100"/>
        <v>201115A29MILI15</v>
      </c>
      <c r="B6437" s="10">
        <v>2011</v>
      </c>
      <c r="C6437" s="10" t="s">
        <v>3</v>
      </c>
      <c r="D6437" s="10" t="s">
        <v>26</v>
      </c>
      <c r="E6437" s="10">
        <v>15</v>
      </c>
      <c r="F6437" s="10">
        <v>3552</v>
      </c>
      <c r="G6437" s="10">
        <v>0</v>
      </c>
      <c r="H6437" s="10">
        <v>1</v>
      </c>
      <c r="I6437" s="10">
        <v>1</v>
      </c>
      <c r="J6437" s="10">
        <v>0</v>
      </c>
      <c r="K6437" s="10">
        <v>0</v>
      </c>
      <c r="L6437" s="10">
        <v>5.2646396396396393E-2</v>
      </c>
      <c r="M6437" s="10">
        <v>1177.835867117117</v>
      </c>
    </row>
    <row r="6438" spans="1:13" x14ac:dyDescent="0.2">
      <c r="A6438" s="9" t="str">
        <f t="shared" si="100"/>
        <v>201115A29PUBL15</v>
      </c>
      <c r="B6438" s="10">
        <v>2011</v>
      </c>
      <c r="C6438" s="10" t="s">
        <v>3</v>
      </c>
      <c r="D6438" s="10" t="s">
        <v>27</v>
      </c>
      <c r="E6438" s="10">
        <v>15</v>
      </c>
      <c r="F6438" s="10">
        <v>8600</v>
      </c>
      <c r="G6438" s="10">
        <v>0</v>
      </c>
      <c r="H6438" s="10">
        <v>1</v>
      </c>
      <c r="I6438" s="10">
        <v>1</v>
      </c>
      <c r="J6438" s="10">
        <v>0</v>
      </c>
      <c r="K6438" s="10">
        <v>0</v>
      </c>
      <c r="L6438" s="10">
        <v>0.30441860465116277</v>
      </c>
      <c r="M6438" s="10">
        <v>1834.90257259297</v>
      </c>
    </row>
    <row r="6439" spans="1:13" x14ac:dyDescent="0.2">
      <c r="A6439" s="9" t="str">
        <f t="shared" si="100"/>
        <v>201115A29SCA115</v>
      </c>
      <c r="B6439" s="10">
        <v>2011</v>
      </c>
      <c r="C6439" s="10" t="s">
        <v>3</v>
      </c>
      <c r="D6439" s="10" t="s">
        <v>29</v>
      </c>
      <c r="E6439" s="10">
        <v>15</v>
      </c>
      <c r="F6439" s="10">
        <v>48052</v>
      </c>
      <c r="G6439" s="10">
        <v>0</v>
      </c>
      <c r="H6439" s="10">
        <v>1</v>
      </c>
      <c r="I6439" s="10">
        <v>1</v>
      </c>
      <c r="J6439" s="10">
        <v>0</v>
      </c>
      <c r="K6439" s="10">
        <v>0</v>
      </c>
      <c r="L6439" s="10">
        <v>0.35411637392824441</v>
      </c>
      <c r="M6439" s="10">
        <v>675.18509463205919</v>
      </c>
    </row>
    <row r="6440" spans="1:13" x14ac:dyDescent="0.2">
      <c r="A6440" s="9" t="str">
        <f t="shared" si="100"/>
        <v>201115A29SCA215</v>
      </c>
      <c r="B6440" s="10">
        <v>2011</v>
      </c>
      <c r="C6440" s="10" t="s">
        <v>3</v>
      </c>
      <c r="D6440" s="10" t="s">
        <v>30</v>
      </c>
      <c r="E6440" s="10">
        <v>15</v>
      </c>
      <c r="F6440" s="10">
        <v>15704</v>
      </c>
      <c r="G6440" s="10">
        <v>0</v>
      </c>
      <c r="H6440" s="10">
        <v>1</v>
      </c>
      <c r="I6440" s="10">
        <v>1</v>
      </c>
      <c r="J6440" s="10">
        <v>0</v>
      </c>
      <c r="K6440" s="10">
        <v>0</v>
      </c>
      <c r="L6440" s="10">
        <v>0.35723382577687213</v>
      </c>
      <c r="M6440" s="10">
        <v>639.35694692086133</v>
      </c>
    </row>
    <row r="6441" spans="1:13" x14ac:dyDescent="0.2">
      <c r="A6441" s="9" t="str">
        <f t="shared" si="100"/>
        <v>201115A29SREM15</v>
      </c>
      <c r="B6441" s="10">
        <v>2011</v>
      </c>
      <c r="C6441" s="10" t="s">
        <v>3</v>
      </c>
      <c r="D6441" s="10" t="s">
        <v>35</v>
      </c>
      <c r="E6441" s="10">
        <v>15</v>
      </c>
      <c r="F6441" s="10">
        <v>2618</v>
      </c>
      <c r="G6441" s="10">
        <v>0</v>
      </c>
      <c r="H6441" s="10">
        <v>1</v>
      </c>
      <c r="I6441" s="10">
        <v>1</v>
      </c>
      <c r="J6441" s="10">
        <v>0</v>
      </c>
      <c r="K6441" s="10">
        <v>0</v>
      </c>
      <c r="L6441" s="10">
        <v>0.42857142857142855</v>
      </c>
      <c r="M6441" s="10">
        <v>0</v>
      </c>
    </row>
    <row r="6442" spans="1:13" x14ac:dyDescent="0.2">
      <c r="A6442" s="9" t="str">
        <f t="shared" si="100"/>
        <v>201115A29TDOM15</v>
      </c>
      <c r="B6442" s="10">
        <v>2011</v>
      </c>
      <c r="C6442" s="10" t="s">
        <v>3</v>
      </c>
      <c r="D6442" s="10" t="s">
        <v>33</v>
      </c>
      <c r="E6442" s="10">
        <v>15</v>
      </c>
      <c r="F6442" s="10">
        <v>17760</v>
      </c>
      <c r="G6442" s="10">
        <v>0</v>
      </c>
      <c r="H6442" s="10">
        <v>1</v>
      </c>
      <c r="I6442" s="10">
        <v>1</v>
      </c>
      <c r="J6442" s="10">
        <v>0</v>
      </c>
      <c r="K6442" s="10">
        <v>0</v>
      </c>
      <c r="L6442" s="10">
        <v>0.17894144144144145</v>
      </c>
      <c r="M6442" s="10">
        <v>409.98174312460026</v>
      </c>
    </row>
    <row r="6443" spans="1:13" x14ac:dyDescent="0.2">
      <c r="A6443" s="9" t="str">
        <f t="shared" si="100"/>
        <v>201118A24AUTO15</v>
      </c>
      <c r="B6443" s="10">
        <v>2011</v>
      </c>
      <c r="C6443" s="10" t="s">
        <v>1</v>
      </c>
      <c r="D6443" s="10" t="s">
        <v>34</v>
      </c>
      <c r="E6443" s="10">
        <v>15</v>
      </c>
      <c r="F6443" s="10">
        <v>374</v>
      </c>
      <c r="G6443" s="10">
        <v>0</v>
      </c>
      <c r="H6443" s="10">
        <v>1</v>
      </c>
      <c r="I6443" s="10">
        <v>1</v>
      </c>
      <c r="J6443" s="10">
        <v>0</v>
      </c>
      <c r="K6443" s="10">
        <v>0</v>
      </c>
      <c r="L6443" s="10">
        <v>0.5</v>
      </c>
      <c r="M6443" s="10">
        <v>0</v>
      </c>
    </row>
    <row r="6444" spans="1:13" x14ac:dyDescent="0.2">
      <c r="A6444" s="9" t="str">
        <f t="shared" si="100"/>
        <v>201118A24CCA115</v>
      </c>
      <c r="B6444" s="10">
        <v>2011</v>
      </c>
      <c r="C6444" s="10" t="s">
        <v>1</v>
      </c>
      <c r="D6444" s="10" t="s">
        <v>24</v>
      </c>
      <c r="E6444" s="10">
        <v>15</v>
      </c>
      <c r="F6444" s="10">
        <v>10469</v>
      </c>
      <c r="G6444" s="10">
        <v>0</v>
      </c>
      <c r="H6444" s="10">
        <v>1</v>
      </c>
      <c r="I6444" s="10">
        <v>1</v>
      </c>
      <c r="J6444" s="10">
        <v>0</v>
      </c>
      <c r="K6444" s="10">
        <v>0</v>
      </c>
      <c r="L6444" s="10">
        <v>0.17862260005731206</v>
      </c>
      <c r="M6444" s="10">
        <v>756.21099554234775</v>
      </c>
    </row>
    <row r="6445" spans="1:13" x14ac:dyDescent="0.2">
      <c r="A6445" s="9" t="str">
        <f t="shared" si="100"/>
        <v>201118A24CCA215</v>
      </c>
      <c r="B6445" s="10">
        <v>2011</v>
      </c>
      <c r="C6445" s="10" t="s">
        <v>1</v>
      </c>
      <c r="D6445" s="10" t="s">
        <v>25</v>
      </c>
      <c r="E6445" s="10">
        <v>15</v>
      </c>
      <c r="F6445" s="10">
        <v>40379</v>
      </c>
      <c r="G6445" s="10">
        <v>0</v>
      </c>
      <c r="H6445" s="10">
        <v>1</v>
      </c>
      <c r="I6445" s="10">
        <v>1</v>
      </c>
      <c r="J6445" s="10">
        <v>0</v>
      </c>
      <c r="K6445" s="10">
        <v>0</v>
      </c>
      <c r="L6445" s="10">
        <v>0.22685059065355753</v>
      </c>
      <c r="M6445" s="10">
        <v>722.69796469419464</v>
      </c>
    </row>
    <row r="6446" spans="1:13" x14ac:dyDescent="0.2">
      <c r="A6446" s="9" t="str">
        <f t="shared" si="100"/>
        <v>201118A24CONT15</v>
      </c>
      <c r="B6446" s="10">
        <v>2011</v>
      </c>
      <c r="C6446" s="10" t="s">
        <v>1</v>
      </c>
      <c r="D6446" s="10" t="s">
        <v>31</v>
      </c>
      <c r="E6446" s="10">
        <v>15</v>
      </c>
      <c r="F6446" s="10">
        <v>22248</v>
      </c>
      <c r="G6446" s="10">
        <v>0</v>
      </c>
      <c r="H6446" s="10">
        <v>1</v>
      </c>
      <c r="I6446" s="10">
        <v>1</v>
      </c>
      <c r="J6446" s="10">
        <v>0</v>
      </c>
      <c r="K6446" s="10">
        <v>0</v>
      </c>
      <c r="L6446" s="10">
        <v>0.21004135203164329</v>
      </c>
      <c r="M6446" s="10">
        <v>648.42765042979943</v>
      </c>
    </row>
    <row r="6447" spans="1:13" x14ac:dyDescent="0.2">
      <c r="A6447" s="9" t="str">
        <f t="shared" si="100"/>
        <v>201118A24EMPR15</v>
      </c>
      <c r="B6447" s="10">
        <v>2011</v>
      </c>
      <c r="C6447" s="10" t="s">
        <v>1</v>
      </c>
      <c r="D6447" s="10" t="s">
        <v>32</v>
      </c>
      <c r="E6447" s="10">
        <v>15</v>
      </c>
      <c r="F6447" s="10">
        <v>373</v>
      </c>
      <c r="G6447" s="10">
        <v>0</v>
      </c>
      <c r="H6447" s="10">
        <v>1</v>
      </c>
      <c r="I6447" s="10">
        <v>1</v>
      </c>
      <c r="J6447" s="10">
        <v>0</v>
      </c>
      <c r="K6447" s="10">
        <v>0</v>
      </c>
      <c r="L6447" s="10">
        <v>0</v>
      </c>
      <c r="M6447" s="10">
        <v>10326.005361930294</v>
      </c>
    </row>
    <row r="6448" spans="1:13" x14ac:dyDescent="0.2">
      <c r="A6448" s="9" t="str">
        <f t="shared" si="100"/>
        <v>201118A24INAT15</v>
      </c>
      <c r="B6448" s="10">
        <v>2011</v>
      </c>
      <c r="C6448" s="10" t="s">
        <v>1</v>
      </c>
      <c r="D6448" s="10" t="s">
        <v>54</v>
      </c>
      <c r="E6448" s="10">
        <v>15</v>
      </c>
      <c r="F6448" s="10">
        <v>141898</v>
      </c>
      <c r="G6448" s="10">
        <v>1</v>
      </c>
      <c r="H6448" s="10">
        <v>0.28988428307657615</v>
      </c>
      <c r="I6448" s="10">
        <v>0</v>
      </c>
      <c r="J6448" s="10">
        <v>0.29247064793020339</v>
      </c>
      <c r="K6448" s="10">
        <v>0.46245190207050135</v>
      </c>
      <c r="L6448" s="10">
        <v>0.53754809792949865</v>
      </c>
    </row>
    <row r="6449" spans="1:13" x14ac:dyDescent="0.2">
      <c r="A6449" s="9" t="str">
        <f t="shared" si="100"/>
        <v>201118A24MILI15</v>
      </c>
      <c r="B6449" s="10">
        <v>2011</v>
      </c>
      <c r="C6449" s="10" t="s">
        <v>1</v>
      </c>
      <c r="D6449" s="10" t="s">
        <v>26</v>
      </c>
      <c r="E6449" s="10">
        <v>15</v>
      </c>
      <c r="F6449" s="10">
        <v>2430</v>
      </c>
      <c r="G6449" s="10">
        <v>0</v>
      </c>
      <c r="H6449" s="10">
        <v>1</v>
      </c>
      <c r="I6449" s="10">
        <v>1</v>
      </c>
      <c r="J6449" s="10">
        <v>0</v>
      </c>
      <c r="K6449" s="10">
        <v>0</v>
      </c>
      <c r="L6449" s="10">
        <v>7.695473251028806E-2</v>
      </c>
      <c r="M6449" s="10">
        <v>875.17407407407404</v>
      </c>
    </row>
    <row r="6450" spans="1:13" x14ac:dyDescent="0.2">
      <c r="A6450" s="9" t="str">
        <f t="shared" si="100"/>
        <v>201118A24PUBL15</v>
      </c>
      <c r="B6450" s="10">
        <v>2011</v>
      </c>
      <c r="C6450" s="10" t="s">
        <v>1</v>
      </c>
      <c r="D6450" s="10" t="s">
        <v>27</v>
      </c>
      <c r="E6450" s="10">
        <v>15</v>
      </c>
      <c r="F6450" s="10">
        <v>1870</v>
      </c>
      <c r="G6450" s="10">
        <v>0</v>
      </c>
      <c r="H6450" s="10">
        <v>1</v>
      </c>
      <c r="I6450" s="10">
        <v>1</v>
      </c>
      <c r="J6450" s="10">
        <v>0</v>
      </c>
      <c r="K6450" s="10">
        <v>0</v>
      </c>
      <c r="L6450" s="10">
        <v>0.5</v>
      </c>
      <c r="M6450" s="10">
        <v>943.7</v>
      </c>
    </row>
    <row r="6451" spans="1:13" x14ac:dyDescent="0.2">
      <c r="A6451" s="9" t="str">
        <f t="shared" si="100"/>
        <v>201118A24SCA115</v>
      </c>
      <c r="B6451" s="10">
        <v>2011</v>
      </c>
      <c r="C6451" s="10" t="s">
        <v>1</v>
      </c>
      <c r="D6451" s="10" t="s">
        <v>29</v>
      </c>
      <c r="E6451" s="10">
        <v>15</v>
      </c>
      <c r="F6451" s="10">
        <v>25615</v>
      </c>
      <c r="G6451" s="10">
        <v>0</v>
      </c>
      <c r="H6451" s="10">
        <v>1</v>
      </c>
      <c r="I6451" s="10">
        <v>1</v>
      </c>
      <c r="J6451" s="10">
        <v>0</v>
      </c>
      <c r="K6451" s="10">
        <v>0</v>
      </c>
      <c r="L6451" s="10">
        <v>0.32117899668163186</v>
      </c>
      <c r="M6451" s="10">
        <v>583.46586443012848</v>
      </c>
    </row>
    <row r="6452" spans="1:13" x14ac:dyDescent="0.2">
      <c r="A6452" s="9" t="str">
        <f t="shared" si="100"/>
        <v>201118A24SCA215</v>
      </c>
      <c r="B6452" s="10">
        <v>2011</v>
      </c>
      <c r="C6452" s="10" t="s">
        <v>1</v>
      </c>
      <c r="D6452" s="10" t="s">
        <v>30</v>
      </c>
      <c r="E6452" s="10">
        <v>15</v>
      </c>
      <c r="F6452" s="10">
        <v>8413</v>
      </c>
      <c r="G6452" s="10">
        <v>0</v>
      </c>
      <c r="H6452" s="10">
        <v>1</v>
      </c>
      <c r="I6452" s="10">
        <v>1</v>
      </c>
      <c r="J6452" s="10">
        <v>0</v>
      </c>
      <c r="K6452" s="10">
        <v>0</v>
      </c>
      <c r="L6452" s="10">
        <v>0.42232259598240818</v>
      </c>
      <c r="M6452" s="10">
        <v>600.65095161089687</v>
      </c>
    </row>
    <row r="6453" spans="1:13" x14ac:dyDescent="0.2">
      <c r="A6453" s="9" t="str">
        <f t="shared" si="100"/>
        <v>201118A24SREM15</v>
      </c>
      <c r="B6453" s="10">
        <v>2011</v>
      </c>
      <c r="C6453" s="10" t="s">
        <v>1</v>
      </c>
      <c r="D6453" s="10" t="s">
        <v>35</v>
      </c>
      <c r="E6453" s="10">
        <v>15</v>
      </c>
      <c r="F6453" s="10">
        <v>1309</v>
      </c>
      <c r="G6453" s="10">
        <v>0</v>
      </c>
      <c r="H6453" s="10">
        <v>1</v>
      </c>
      <c r="I6453" s="10">
        <v>1</v>
      </c>
      <c r="J6453" s="10">
        <v>0</v>
      </c>
      <c r="K6453" s="10">
        <v>0</v>
      </c>
      <c r="L6453" s="10">
        <v>0.14285714285714285</v>
      </c>
      <c r="M6453" s="10">
        <v>0</v>
      </c>
    </row>
    <row r="6454" spans="1:13" x14ac:dyDescent="0.2">
      <c r="A6454" s="9" t="str">
        <f t="shared" si="100"/>
        <v>201118A24TDOM15</v>
      </c>
      <c r="B6454" s="10">
        <v>2011</v>
      </c>
      <c r="C6454" s="10" t="s">
        <v>1</v>
      </c>
      <c r="D6454" s="10" t="s">
        <v>33</v>
      </c>
      <c r="E6454" s="10">
        <v>15</v>
      </c>
      <c r="F6454" s="10">
        <v>6730</v>
      </c>
      <c r="G6454" s="10">
        <v>0</v>
      </c>
      <c r="H6454" s="10">
        <v>1</v>
      </c>
      <c r="I6454" s="10">
        <v>1</v>
      </c>
      <c r="J6454" s="10">
        <v>0</v>
      </c>
      <c r="K6454" s="10">
        <v>0</v>
      </c>
      <c r="L6454" s="10">
        <v>0.24992570579494799</v>
      </c>
      <c r="M6454" s="10">
        <v>366.82347696879646</v>
      </c>
    </row>
    <row r="6455" spans="1:13" x14ac:dyDescent="0.2">
      <c r="A6455" s="9" t="str">
        <f t="shared" si="100"/>
        <v>201125A29AGCC15</v>
      </c>
      <c r="B6455" s="10">
        <v>2011</v>
      </c>
      <c r="C6455" s="10" t="s">
        <v>2</v>
      </c>
      <c r="D6455" s="10" t="s">
        <v>23</v>
      </c>
      <c r="E6455" s="10">
        <v>15</v>
      </c>
      <c r="F6455" s="10">
        <v>187</v>
      </c>
      <c r="G6455" s="10">
        <v>0</v>
      </c>
      <c r="H6455" s="10">
        <v>1</v>
      </c>
      <c r="I6455" s="10">
        <v>1</v>
      </c>
      <c r="J6455" s="10">
        <v>0</v>
      </c>
      <c r="K6455" s="10">
        <v>0</v>
      </c>
      <c r="L6455" s="10">
        <v>0</v>
      </c>
      <c r="M6455" s="10">
        <v>615</v>
      </c>
    </row>
    <row r="6456" spans="1:13" x14ac:dyDescent="0.2">
      <c r="A6456" s="9" t="str">
        <f t="shared" si="100"/>
        <v>201125A29AGSC15</v>
      </c>
      <c r="B6456" s="10">
        <v>2011</v>
      </c>
      <c r="C6456" s="10" t="s">
        <v>2</v>
      </c>
      <c r="D6456" s="10" t="s">
        <v>28</v>
      </c>
      <c r="E6456" s="10">
        <v>15</v>
      </c>
      <c r="F6456" s="10">
        <v>187</v>
      </c>
      <c r="G6456" s="10">
        <v>0</v>
      </c>
      <c r="H6456" s="10">
        <v>1</v>
      </c>
      <c r="I6456" s="10">
        <v>1</v>
      </c>
      <c r="J6456" s="10">
        <v>0</v>
      </c>
      <c r="K6456" s="10">
        <v>0</v>
      </c>
      <c r="L6456" s="10">
        <v>0</v>
      </c>
      <c r="M6456" s="10">
        <v>800</v>
      </c>
    </row>
    <row r="6457" spans="1:13" x14ac:dyDescent="0.2">
      <c r="A6457" s="9" t="str">
        <f t="shared" si="100"/>
        <v>201125A29AUTO15</v>
      </c>
      <c r="B6457" s="10">
        <v>2011</v>
      </c>
      <c r="C6457" s="10" t="s">
        <v>2</v>
      </c>
      <c r="D6457" s="10" t="s">
        <v>34</v>
      </c>
      <c r="E6457" s="10">
        <v>15</v>
      </c>
      <c r="F6457" s="10">
        <v>561</v>
      </c>
      <c r="G6457" s="10">
        <v>0</v>
      </c>
      <c r="H6457" s="10">
        <v>1</v>
      </c>
      <c r="I6457" s="10">
        <v>1</v>
      </c>
      <c r="J6457" s="10">
        <v>0</v>
      </c>
      <c r="K6457" s="10">
        <v>0</v>
      </c>
      <c r="L6457" s="10">
        <v>0.33333333333333331</v>
      </c>
      <c r="M6457" s="10">
        <v>0</v>
      </c>
    </row>
    <row r="6458" spans="1:13" x14ac:dyDescent="0.2">
      <c r="A6458" s="9" t="str">
        <f t="shared" si="100"/>
        <v>201125A29CCA115</v>
      </c>
      <c r="B6458" s="10">
        <v>2011</v>
      </c>
      <c r="C6458" s="10" t="s">
        <v>2</v>
      </c>
      <c r="D6458" s="10" t="s">
        <v>24</v>
      </c>
      <c r="E6458" s="10">
        <v>15</v>
      </c>
      <c r="F6458" s="10">
        <v>16452</v>
      </c>
      <c r="G6458" s="10">
        <v>0</v>
      </c>
      <c r="H6458" s="10">
        <v>1</v>
      </c>
      <c r="I6458" s="10">
        <v>1</v>
      </c>
      <c r="J6458" s="10">
        <v>0</v>
      </c>
      <c r="K6458" s="10">
        <v>0</v>
      </c>
      <c r="L6458" s="10">
        <v>0.1363360077802091</v>
      </c>
      <c r="M6458" s="10">
        <v>992.63423331635249</v>
      </c>
    </row>
    <row r="6459" spans="1:13" x14ac:dyDescent="0.2">
      <c r="A6459" s="9" t="str">
        <f t="shared" si="100"/>
        <v>201125A29CCA215</v>
      </c>
      <c r="B6459" s="10">
        <v>2011</v>
      </c>
      <c r="C6459" s="10" t="s">
        <v>2</v>
      </c>
      <c r="D6459" s="10" t="s">
        <v>25</v>
      </c>
      <c r="E6459" s="10">
        <v>15</v>
      </c>
      <c r="F6459" s="10">
        <v>47862</v>
      </c>
      <c r="G6459" s="10">
        <v>0</v>
      </c>
      <c r="H6459" s="10">
        <v>1</v>
      </c>
      <c r="I6459" s="10">
        <v>1</v>
      </c>
      <c r="J6459" s="10">
        <v>0</v>
      </c>
      <c r="K6459" s="10">
        <v>0</v>
      </c>
      <c r="L6459" s="10">
        <v>0.14451966069115374</v>
      </c>
      <c r="M6459" s="10">
        <v>1095.5974664356866</v>
      </c>
    </row>
    <row r="6460" spans="1:13" x14ac:dyDescent="0.2">
      <c r="A6460" s="9" t="str">
        <f t="shared" si="100"/>
        <v>201125A29CONT15</v>
      </c>
      <c r="B6460" s="10">
        <v>2011</v>
      </c>
      <c r="C6460" s="10" t="s">
        <v>2</v>
      </c>
      <c r="D6460" s="10" t="s">
        <v>31</v>
      </c>
      <c r="E6460" s="10">
        <v>15</v>
      </c>
      <c r="F6460" s="10">
        <v>29167</v>
      </c>
      <c r="G6460" s="10">
        <v>0</v>
      </c>
      <c r="H6460" s="10">
        <v>1</v>
      </c>
      <c r="I6460" s="10">
        <v>1</v>
      </c>
      <c r="J6460" s="10">
        <v>0</v>
      </c>
      <c r="K6460" s="10">
        <v>0</v>
      </c>
      <c r="L6460" s="10">
        <v>7.0524908286762431E-2</v>
      </c>
      <c r="M6460" s="10">
        <v>894.20148862956319</v>
      </c>
    </row>
    <row r="6461" spans="1:13" x14ac:dyDescent="0.2">
      <c r="A6461" s="9" t="str">
        <f t="shared" si="100"/>
        <v>201125A29EMPR15</v>
      </c>
      <c r="B6461" s="10">
        <v>2011</v>
      </c>
      <c r="C6461" s="10" t="s">
        <v>2</v>
      </c>
      <c r="D6461" s="10" t="s">
        <v>32</v>
      </c>
      <c r="E6461" s="10">
        <v>15</v>
      </c>
      <c r="F6461" s="10">
        <v>935</v>
      </c>
      <c r="G6461" s="10">
        <v>0</v>
      </c>
      <c r="H6461" s="10">
        <v>1</v>
      </c>
      <c r="I6461" s="10">
        <v>1</v>
      </c>
      <c r="J6461" s="10">
        <v>0</v>
      </c>
      <c r="K6461" s="10">
        <v>0</v>
      </c>
      <c r="L6461" s="10">
        <v>0.4</v>
      </c>
      <c r="M6461" s="10">
        <v>2350</v>
      </c>
    </row>
    <row r="6462" spans="1:13" x14ac:dyDescent="0.2">
      <c r="A6462" s="9" t="str">
        <f t="shared" si="100"/>
        <v>201125A29INAT15</v>
      </c>
      <c r="B6462" s="10">
        <v>2011</v>
      </c>
      <c r="C6462" s="10" t="s">
        <v>2</v>
      </c>
      <c r="D6462" s="10" t="s">
        <v>54</v>
      </c>
      <c r="E6462" s="10">
        <v>15</v>
      </c>
      <c r="F6462" s="10">
        <v>57954</v>
      </c>
      <c r="G6462" s="10">
        <v>1</v>
      </c>
      <c r="H6462" s="10">
        <v>0.33224626427856574</v>
      </c>
      <c r="I6462" s="10">
        <v>0</v>
      </c>
      <c r="J6462" s="10">
        <v>0.53552817752010218</v>
      </c>
      <c r="K6462" s="10">
        <v>0.80971115022259033</v>
      </c>
      <c r="L6462" s="10">
        <v>0.19028884977740967</v>
      </c>
    </row>
    <row r="6463" spans="1:13" x14ac:dyDescent="0.2">
      <c r="A6463" s="9" t="str">
        <f t="shared" si="100"/>
        <v>201125A29MILI15</v>
      </c>
      <c r="B6463" s="10">
        <v>2011</v>
      </c>
      <c r="C6463" s="10" t="s">
        <v>2</v>
      </c>
      <c r="D6463" s="10" t="s">
        <v>26</v>
      </c>
      <c r="E6463" s="10">
        <v>15</v>
      </c>
      <c r="F6463" s="10">
        <v>1122</v>
      </c>
      <c r="G6463" s="10">
        <v>0</v>
      </c>
      <c r="H6463" s="10">
        <v>1</v>
      </c>
      <c r="I6463" s="10">
        <v>1</v>
      </c>
      <c r="J6463" s="10">
        <v>0</v>
      </c>
      <c r="K6463" s="10">
        <v>0</v>
      </c>
      <c r="L6463" s="10">
        <v>0</v>
      </c>
      <c r="M6463" s="10">
        <v>1833.3333333333333</v>
      </c>
    </row>
    <row r="6464" spans="1:13" x14ac:dyDescent="0.2">
      <c r="A6464" s="9" t="str">
        <f t="shared" si="100"/>
        <v>201125A29PUBL15</v>
      </c>
      <c r="B6464" s="10">
        <v>2011</v>
      </c>
      <c r="C6464" s="10" t="s">
        <v>2</v>
      </c>
      <c r="D6464" s="10" t="s">
        <v>27</v>
      </c>
      <c r="E6464" s="10">
        <v>15</v>
      </c>
      <c r="F6464" s="10">
        <v>6730</v>
      </c>
      <c r="G6464" s="10">
        <v>0</v>
      </c>
      <c r="H6464" s="10">
        <v>1</v>
      </c>
      <c r="I6464" s="10">
        <v>1</v>
      </c>
      <c r="J6464" s="10">
        <v>0</v>
      </c>
      <c r="K6464" s="10">
        <v>0</v>
      </c>
      <c r="L6464" s="10">
        <v>0.25007429420505201</v>
      </c>
      <c r="M6464" s="10">
        <v>2113.4964894684053</v>
      </c>
    </row>
    <row r="6465" spans="1:13" x14ac:dyDescent="0.2">
      <c r="A6465" s="9" t="str">
        <f t="shared" si="100"/>
        <v>201125A29SCA115</v>
      </c>
      <c r="B6465" s="10">
        <v>2011</v>
      </c>
      <c r="C6465" s="10" t="s">
        <v>2</v>
      </c>
      <c r="D6465" s="10" t="s">
        <v>29</v>
      </c>
      <c r="E6465" s="10">
        <v>15</v>
      </c>
      <c r="F6465" s="10">
        <v>17201</v>
      </c>
      <c r="G6465" s="10">
        <v>0</v>
      </c>
      <c r="H6465" s="10">
        <v>1</v>
      </c>
      <c r="I6465" s="10">
        <v>1</v>
      </c>
      <c r="J6465" s="10">
        <v>0</v>
      </c>
      <c r="K6465" s="10">
        <v>0</v>
      </c>
      <c r="L6465" s="10">
        <v>0.22830068019301203</v>
      </c>
      <c r="M6465" s="10">
        <v>923.08658444500372</v>
      </c>
    </row>
    <row r="6466" spans="1:13" x14ac:dyDescent="0.2">
      <c r="A6466" s="9" t="str">
        <f t="shared" si="100"/>
        <v>201125A29SCA215</v>
      </c>
      <c r="B6466" s="10">
        <v>2011</v>
      </c>
      <c r="C6466" s="10" t="s">
        <v>2</v>
      </c>
      <c r="D6466" s="10" t="s">
        <v>30</v>
      </c>
      <c r="E6466" s="10">
        <v>15</v>
      </c>
      <c r="F6466" s="10">
        <v>6356</v>
      </c>
      <c r="G6466" s="10">
        <v>0</v>
      </c>
      <c r="H6466" s="10">
        <v>1</v>
      </c>
      <c r="I6466" s="10">
        <v>1</v>
      </c>
      <c r="J6466" s="10">
        <v>0</v>
      </c>
      <c r="K6466" s="10">
        <v>0</v>
      </c>
      <c r="L6466" s="10">
        <v>0.20594713656387664</v>
      </c>
      <c r="M6466" s="10">
        <v>669.22521398002857</v>
      </c>
    </row>
    <row r="6467" spans="1:13" x14ac:dyDescent="0.2">
      <c r="A6467" s="9" t="str">
        <f t="shared" si="100"/>
        <v>201125A29SREM15</v>
      </c>
      <c r="B6467" s="10">
        <v>2011</v>
      </c>
      <c r="C6467" s="10" t="s">
        <v>2</v>
      </c>
      <c r="D6467" s="10" t="s">
        <v>35</v>
      </c>
      <c r="E6467" s="10">
        <v>15</v>
      </c>
      <c r="F6467" s="10">
        <v>561</v>
      </c>
      <c r="G6467" s="10">
        <v>0</v>
      </c>
      <c r="H6467" s="10">
        <v>1</v>
      </c>
      <c r="I6467" s="10">
        <v>1</v>
      </c>
      <c r="J6467" s="10">
        <v>0</v>
      </c>
      <c r="K6467" s="10">
        <v>0</v>
      </c>
      <c r="L6467" s="10">
        <v>0.33333333333333331</v>
      </c>
      <c r="M6467" s="10">
        <v>0</v>
      </c>
    </row>
    <row r="6468" spans="1:13" x14ac:dyDescent="0.2">
      <c r="A6468" s="9" t="str">
        <f t="shared" ref="A6468:A6531" si="101">B6468&amp;C6468&amp;D6468&amp;E6468</f>
        <v>201125A29TDOM15</v>
      </c>
      <c r="B6468" s="10">
        <v>2011</v>
      </c>
      <c r="C6468" s="10" t="s">
        <v>2</v>
      </c>
      <c r="D6468" s="10" t="s">
        <v>33</v>
      </c>
      <c r="E6468" s="10">
        <v>15</v>
      </c>
      <c r="F6468" s="10">
        <v>8600</v>
      </c>
      <c r="G6468" s="10">
        <v>0</v>
      </c>
      <c r="H6468" s="10">
        <v>1</v>
      </c>
      <c r="I6468" s="10">
        <v>1</v>
      </c>
      <c r="J6468" s="10">
        <v>0</v>
      </c>
      <c r="K6468" s="10">
        <v>0</v>
      </c>
      <c r="L6468" s="10">
        <v>0.10872093023255813</v>
      </c>
      <c r="M6468" s="10">
        <v>489.03114227980507</v>
      </c>
    </row>
    <row r="6469" spans="1:13" x14ac:dyDescent="0.2">
      <c r="A6469" s="9" t="str">
        <f t="shared" si="101"/>
        <v>201130EMAAGCC15</v>
      </c>
      <c r="B6469" s="10">
        <v>2011</v>
      </c>
      <c r="C6469" s="10" t="s">
        <v>4</v>
      </c>
      <c r="D6469" s="10" t="s">
        <v>23</v>
      </c>
      <c r="E6469" s="10">
        <v>15</v>
      </c>
      <c r="F6469" s="10">
        <v>935</v>
      </c>
      <c r="G6469" s="10">
        <v>0</v>
      </c>
      <c r="H6469" s="10">
        <v>1</v>
      </c>
      <c r="I6469" s="10">
        <v>1</v>
      </c>
      <c r="J6469" s="10">
        <v>0</v>
      </c>
      <c r="K6469" s="10">
        <v>0</v>
      </c>
      <c r="L6469" s="10">
        <v>0</v>
      </c>
      <c r="M6469" s="10">
        <v>1818</v>
      </c>
    </row>
    <row r="6470" spans="1:13" x14ac:dyDescent="0.2">
      <c r="A6470" s="9" t="str">
        <f t="shared" si="101"/>
        <v>201130EMAAGSC15</v>
      </c>
      <c r="B6470" s="10">
        <v>2011</v>
      </c>
      <c r="C6470" s="10" t="s">
        <v>4</v>
      </c>
      <c r="D6470" s="10" t="s">
        <v>28</v>
      </c>
      <c r="E6470" s="10">
        <v>15</v>
      </c>
      <c r="F6470" s="10">
        <v>1122</v>
      </c>
      <c r="G6470" s="10">
        <v>0</v>
      </c>
      <c r="H6470" s="10">
        <v>1</v>
      </c>
      <c r="I6470" s="10">
        <v>1</v>
      </c>
      <c r="J6470" s="10">
        <v>0</v>
      </c>
      <c r="K6470" s="10">
        <v>0</v>
      </c>
      <c r="L6470" s="10">
        <v>0</v>
      </c>
      <c r="M6470" s="10">
        <v>589.16666666666663</v>
      </c>
    </row>
    <row r="6471" spans="1:13" x14ac:dyDescent="0.2">
      <c r="A6471" s="9" t="str">
        <f t="shared" si="101"/>
        <v>201130EMAAUTO15</v>
      </c>
      <c r="B6471" s="10">
        <v>2011</v>
      </c>
      <c r="C6471" s="10" t="s">
        <v>4</v>
      </c>
      <c r="D6471" s="10" t="s">
        <v>34</v>
      </c>
      <c r="E6471" s="10">
        <v>15</v>
      </c>
      <c r="F6471" s="10">
        <v>2805</v>
      </c>
      <c r="G6471" s="10">
        <v>0</v>
      </c>
      <c r="H6471" s="10">
        <v>1</v>
      </c>
      <c r="I6471" s="10">
        <v>1</v>
      </c>
      <c r="J6471" s="10">
        <v>0</v>
      </c>
      <c r="K6471" s="10">
        <v>0</v>
      </c>
      <c r="L6471" s="10">
        <v>0</v>
      </c>
      <c r="M6471" s="10">
        <v>0</v>
      </c>
    </row>
    <row r="6472" spans="1:13" x14ac:dyDescent="0.2">
      <c r="A6472" s="9" t="str">
        <f t="shared" si="101"/>
        <v>201130EMACCA115</v>
      </c>
      <c r="B6472" s="10">
        <v>2011</v>
      </c>
      <c r="C6472" s="10" t="s">
        <v>4</v>
      </c>
      <c r="D6472" s="10" t="s">
        <v>24</v>
      </c>
      <c r="E6472" s="10">
        <v>15</v>
      </c>
      <c r="F6472" s="10">
        <v>51040</v>
      </c>
      <c r="G6472" s="10">
        <v>0</v>
      </c>
      <c r="H6472" s="10">
        <v>1</v>
      </c>
      <c r="I6472" s="10">
        <v>1</v>
      </c>
      <c r="J6472" s="10">
        <v>0</v>
      </c>
      <c r="K6472" s="10">
        <v>0</v>
      </c>
      <c r="L6472" s="10">
        <v>6.5948275862068972E-2</v>
      </c>
      <c r="M6472" s="10">
        <v>1321.5161624489967</v>
      </c>
    </row>
    <row r="6473" spans="1:13" x14ac:dyDescent="0.2">
      <c r="A6473" s="9" t="str">
        <f t="shared" si="101"/>
        <v>201130EMACCA215</v>
      </c>
      <c r="B6473" s="10">
        <v>2011</v>
      </c>
      <c r="C6473" s="10" t="s">
        <v>4</v>
      </c>
      <c r="D6473" s="10" t="s">
        <v>25</v>
      </c>
      <c r="E6473" s="10">
        <v>15</v>
      </c>
      <c r="F6473" s="10">
        <v>151055</v>
      </c>
      <c r="G6473" s="10">
        <v>0</v>
      </c>
      <c r="H6473" s="10">
        <v>1</v>
      </c>
      <c r="I6473" s="10">
        <v>1</v>
      </c>
      <c r="J6473" s="10">
        <v>0</v>
      </c>
      <c r="K6473" s="10">
        <v>0</v>
      </c>
      <c r="L6473" s="10">
        <v>6.1878123862169405E-2</v>
      </c>
      <c r="M6473" s="10">
        <v>1123.866476819999</v>
      </c>
    </row>
    <row r="6474" spans="1:13" x14ac:dyDescent="0.2">
      <c r="A6474" s="9" t="str">
        <f t="shared" si="101"/>
        <v>201130EMACONT15</v>
      </c>
      <c r="B6474" s="10">
        <v>2011</v>
      </c>
      <c r="C6474" s="10" t="s">
        <v>4</v>
      </c>
      <c r="D6474" s="10" t="s">
        <v>31</v>
      </c>
      <c r="E6474" s="10">
        <v>15</v>
      </c>
      <c r="F6474" s="10">
        <v>209385</v>
      </c>
      <c r="G6474" s="10">
        <v>0</v>
      </c>
      <c r="H6474" s="10">
        <v>1</v>
      </c>
      <c r="I6474" s="10">
        <v>1</v>
      </c>
      <c r="J6474" s="10">
        <v>0</v>
      </c>
      <c r="K6474" s="10">
        <v>0</v>
      </c>
      <c r="L6474" s="10">
        <v>2.7685841870239033E-2</v>
      </c>
      <c r="M6474" s="10">
        <v>1095.1958512234235</v>
      </c>
    </row>
    <row r="6475" spans="1:13" x14ac:dyDescent="0.2">
      <c r="A6475" s="9" t="str">
        <f t="shared" si="101"/>
        <v>201130EMAEMPR15</v>
      </c>
      <c r="B6475" s="10">
        <v>2011</v>
      </c>
      <c r="C6475" s="10" t="s">
        <v>4</v>
      </c>
      <c r="D6475" s="10" t="s">
        <v>32</v>
      </c>
      <c r="E6475" s="10">
        <v>15</v>
      </c>
      <c r="F6475" s="10">
        <v>18322</v>
      </c>
      <c r="G6475" s="10">
        <v>0</v>
      </c>
      <c r="H6475" s="10">
        <v>1</v>
      </c>
      <c r="I6475" s="10">
        <v>1</v>
      </c>
      <c r="J6475" s="10">
        <v>0</v>
      </c>
      <c r="K6475" s="10">
        <v>0</v>
      </c>
      <c r="L6475" s="10">
        <v>5.1031546774369607E-2</v>
      </c>
      <c r="M6475" s="10">
        <v>5124.4416687641578</v>
      </c>
    </row>
    <row r="6476" spans="1:13" x14ac:dyDescent="0.2">
      <c r="A6476" s="9" t="str">
        <f t="shared" si="101"/>
        <v>201130EMAINAT15</v>
      </c>
      <c r="B6476" s="10">
        <v>2011</v>
      </c>
      <c r="C6476" s="10" t="s">
        <v>4</v>
      </c>
      <c r="D6476" s="10" t="s">
        <v>54</v>
      </c>
      <c r="E6476" s="10">
        <v>15</v>
      </c>
      <c r="F6476" s="10">
        <v>373548</v>
      </c>
      <c r="G6476" s="10">
        <v>1</v>
      </c>
      <c r="H6476" s="10">
        <v>0.1306338141283048</v>
      </c>
      <c r="I6476" s="10">
        <v>0</v>
      </c>
      <c r="J6476" s="10">
        <v>0.84734224249627887</v>
      </c>
      <c r="K6476" s="10">
        <v>0.96947112553139092</v>
      </c>
      <c r="L6476" s="10">
        <v>3.0528874468609121E-2</v>
      </c>
    </row>
    <row r="6477" spans="1:13" x14ac:dyDescent="0.2">
      <c r="A6477" s="9" t="str">
        <f t="shared" si="101"/>
        <v>201130EMAMILI15</v>
      </c>
      <c r="B6477" s="10">
        <v>2011</v>
      </c>
      <c r="C6477" s="10" t="s">
        <v>4</v>
      </c>
      <c r="D6477" s="10" t="s">
        <v>26</v>
      </c>
      <c r="E6477" s="10">
        <v>15</v>
      </c>
      <c r="F6477" s="10">
        <v>3740</v>
      </c>
      <c r="G6477" s="10">
        <v>0</v>
      </c>
      <c r="H6477" s="10">
        <v>1</v>
      </c>
      <c r="I6477" s="10">
        <v>1</v>
      </c>
      <c r="J6477" s="10">
        <v>0</v>
      </c>
      <c r="K6477" s="10">
        <v>0</v>
      </c>
      <c r="L6477" s="10">
        <v>0.1</v>
      </c>
      <c r="M6477" s="10">
        <v>3794.6111111111113</v>
      </c>
    </row>
    <row r="6478" spans="1:13" x14ac:dyDescent="0.2">
      <c r="A6478" s="9" t="str">
        <f t="shared" si="101"/>
        <v>201130EMAPUBL15</v>
      </c>
      <c r="B6478" s="10">
        <v>2011</v>
      </c>
      <c r="C6478" s="10" t="s">
        <v>4</v>
      </c>
      <c r="D6478" s="10" t="s">
        <v>27</v>
      </c>
      <c r="E6478" s="10">
        <v>15</v>
      </c>
      <c r="F6478" s="10">
        <v>69168</v>
      </c>
      <c r="G6478" s="10">
        <v>0</v>
      </c>
      <c r="H6478" s="10">
        <v>1</v>
      </c>
      <c r="I6478" s="10">
        <v>1</v>
      </c>
      <c r="J6478" s="10">
        <v>0</v>
      </c>
      <c r="K6478" s="10">
        <v>0</v>
      </c>
      <c r="L6478" s="10">
        <v>8.3795975017349061E-2</v>
      </c>
      <c r="M6478" s="10">
        <v>2754.3194635059263</v>
      </c>
    </row>
    <row r="6479" spans="1:13" x14ac:dyDescent="0.2">
      <c r="A6479" s="9" t="str">
        <f t="shared" si="101"/>
        <v>201130EMASCA115</v>
      </c>
      <c r="B6479" s="10">
        <v>2011</v>
      </c>
      <c r="C6479" s="10" t="s">
        <v>4</v>
      </c>
      <c r="D6479" s="10" t="s">
        <v>29</v>
      </c>
      <c r="E6479" s="10">
        <v>15</v>
      </c>
      <c r="F6479" s="10">
        <v>53844</v>
      </c>
      <c r="G6479" s="10">
        <v>0</v>
      </c>
      <c r="H6479" s="10">
        <v>1</v>
      </c>
      <c r="I6479" s="10">
        <v>1</v>
      </c>
      <c r="J6479" s="10">
        <v>0</v>
      </c>
      <c r="K6479" s="10">
        <v>0</v>
      </c>
      <c r="L6479" s="10">
        <v>6.2513929128593715E-2</v>
      </c>
      <c r="M6479" s="10">
        <v>1175.6399826316931</v>
      </c>
    </row>
    <row r="6480" spans="1:13" x14ac:dyDescent="0.2">
      <c r="A6480" s="9" t="str">
        <f t="shared" si="101"/>
        <v>201130EMASCA215</v>
      </c>
      <c r="B6480" s="10">
        <v>2011</v>
      </c>
      <c r="C6480" s="10" t="s">
        <v>4</v>
      </c>
      <c r="D6480" s="10" t="s">
        <v>30</v>
      </c>
      <c r="E6480" s="10">
        <v>15</v>
      </c>
      <c r="F6480" s="10">
        <v>20752</v>
      </c>
      <c r="G6480" s="10">
        <v>0</v>
      </c>
      <c r="H6480" s="10">
        <v>1</v>
      </c>
      <c r="I6480" s="10">
        <v>1</v>
      </c>
      <c r="J6480" s="10">
        <v>0</v>
      </c>
      <c r="K6480" s="10">
        <v>0</v>
      </c>
      <c r="L6480" s="10">
        <v>7.2089437162683109E-2</v>
      </c>
      <c r="M6480" s="10">
        <v>1271.499150169966</v>
      </c>
    </row>
    <row r="6481" spans="1:13" x14ac:dyDescent="0.2">
      <c r="A6481" s="9" t="str">
        <f t="shared" si="101"/>
        <v>201130EMASREM15</v>
      </c>
      <c r="B6481" s="10">
        <v>2011</v>
      </c>
      <c r="C6481" s="10" t="s">
        <v>4</v>
      </c>
      <c r="D6481" s="10" t="s">
        <v>35</v>
      </c>
      <c r="E6481" s="10">
        <v>15</v>
      </c>
      <c r="F6481" s="10">
        <v>4675</v>
      </c>
      <c r="G6481" s="10">
        <v>0</v>
      </c>
      <c r="H6481" s="10">
        <v>1</v>
      </c>
      <c r="I6481" s="10">
        <v>1</v>
      </c>
      <c r="J6481" s="10">
        <v>0</v>
      </c>
      <c r="K6481" s="10">
        <v>0</v>
      </c>
      <c r="L6481" s="10">
        <v>0.08</v>
      </c>
      <c r="M6481" s="10">
        <v>12</v>
      </c>
    </row>
    <row r="6482" spans="1:13" x14ac:dyDescent="0.2">
      <c r="A6482" s="9" t="str">
        <f t="shared" si="101"/>
        <v>201130EMATDOM15</v>
      </c>
      <c r="B6482" s="10">
        <v>2011</v>
      </c>
      <c r="C6482" s="10" t="s">
        <v>4</v>
      </c>
      <c r="D6482" s="10" t="s">
        <v>33</v>
      </c>
      <c r="E6482" s="10">
        <v>15</v>
      </c>
      <c r="F6482" s="10">
        <v>64876</v>
      </c>
      <c r="G6482" s="10">
        <v>0</v>
      </c>
      <c r="H6482" s="10">
        <v>1</v>
      </c>
      <c r="I6482" s="10">
        <v>1</v>
      </c>
      <c r="J6482" s="10">
        <v>0</v>
      </c>
      <c r="K6482" s="10">
        <v>0</v>
      </c>
      <c r="L6482" s="10">
        <v>3.7456070041309575E-2</v>
      </c>
      <c r="M6482" s="10">
        <v>490.11021790388173</v>
      </c>
    </row>
    <row r="6483" spans="1:13" x14ac:dyDescent="0.2">
      <c r="A6483" s="9" t="str">
        <f t="shared" si="101"/>
        <v>201115A17AGSC23</v>
      </c>
      <c r="B6483" s="10">
        <v>2011</v>
      </c>
      <c r="C6483" s="10" t="s">
        <v>0</v>
      </c>
      <c r="D6483" s="10" t="s">
        <v>28</v>
      </c>
      <c r="E6483" s="10">
        <v>23</v>
      </c>
      <c r="F6483" s="10">
        <v>955</v>
      </c>
      <c r="G6483" s="10">
        <v>0</v>
      </c>
      <c r="H6483" s="10">
        <v>1</v>
      </c>
      <c r="I6483" s="10">
        <v>1</v>
      </c>
      <c r="J6483" s="10">
        <v>0</v>
      </c>
      <c r="K6483" s="10">
        <v>0</v>
      </c>
      <c r="L6483" s="10">
        <v>0.33298429319371725</v>
      </c>
      <c r="M6483" s="10">
        <v>421.56020942408378</v>
      </c>
    </row>
    <row r="6484" spans="1:13" x14ac:dyDescent="0.2">
      <c r="A6484" s="9" t="str">
        <f t="shared" si="101"/>
        <v>201115A17CCA123</v>
      </c>
      <c r="B6484" s="10">
        <v>2011</v>
      </c>
      <c r="C6484" s="10" t="s">
        <v>0</v>
      </c>
      <c r="D6484" s="10" t="s">
        <v>24</v>
      </c>
      <c r="E6484" s="10">
        <v>23</v>
      </c>
      <c r="F6484" s="10">
        <v>637</v>
      </c>
      <c r="G6484" s="10">
        <v>0</v>
      </c>
      <c r="H6484" s="10">
        <v>1</v>
      </c>
      <c r="I6484" s="10">
        <v>1</v>
      </c>
      <c r="J6484" s="10">
        <v>0</v>
      </c>
      <c r="K6484" s="10">
        <v>0</v>
      </c>
      <c r="L6484" s="10">
        <v>1</v>
      </c>
      <c r="M6484" s="10">
        <v>485.25902668759812</v>
      </c>
    </row>
    <row r="6485" spans="1:13" x14ac:dyDescent="0.2">
      <c r="A6485" s="9" t="str">
        <f t="shared" si="101"/>
        <v>201115A17CCA223</v>
      </c>
      <c r="B6485" s="10">
        <v>2011</v>
      </c>
      <c r="C6485" s="10" t="s">
        <v>0</v>
      </c>
      <c r="D6485" s="10" t="s">
        <v>25</v>
      </c>
      <c r="E6485" s="10">
        <v>23</v>
      </c>
      <c r="F6485" s="10">
        <v>954</v>
      </c>
      <c r="G6485" s="10">
        <v>0</v>
      </c>
      <c r="H6485" s="10">
        <v>1</v>
      </c>
      <c r="I6485" s="10">
        <v>1</v>
      </c>
      <c r="J6485" s="10">
        <v>0</v>
      </c>
      <c r="K6485" s="10">
        <v>0</v>
      </c>
      <c r="L6485" s="10">
        <v>0.66666666666666663</v>
      </c>
      <c r="M6485" s="10">
        <v>448.33333333333331</v>
      </c>
    </row>
    <row r="6486" spans="1:13" x14ac:dyDescent="0.2">
      <c r="A6486" s="9" t="str">
        <f t="shared" si="101"/>
        <v>201115A17CONT23</v>
      </c>
      <c r="B6486" s="10">
        <v>2011</v>
      </c>
      <c r="C6486" s="10" t="s">
        <v>0</v>
      </c>
      <c r="D6486" s="10" t="s">
        <v>31</v>
      </c>
      <c r="E6486" s="10">
        <v>23</v>
      </c>
      <c r="F6486" s="10">
        <v>5095</v>
      </c>
      <c r="G6486" s="10">
        <v>0</v>
      </c>
      <c r="H6486" s="10">
        <v>1</v>
      </c>
      <c r="I6486" s="10">
        <v>1</v>
      </c>
      <c r="J6486" s="10">
        <v>0</v>
      </c>
      <c r="K6486" s="10">
        <v>0</v>
      </c>
      <c r="L6486" s="10">
        <v>0.56231599607458294</v>
      </c>
      <c r="M6486" s="10">
        <v>370.67517173699707</v>
      </c>
    </row>
    <row r="6487" spans="1:13" x14ac:dyDescent="0.2">
      <c r="A6487" s="9" t="str">
        <f t="shared" si="101"/>
        <v>201115A17INAT23</v>
      </c>
      <c r="B6487" s="10">
        <v>2011</v>
      </c>
      <c r="C6487" s="10" t="s">
        <v>0</v>
      </c>
      <c r="D6487" s="10" t="s">
        <v>54</v>
      </c>
      <c r="E6487" s="10">
        <v>23</v>
      </c>
      <c r="F6487" s="10">
        <v>169383</v>
      </c>
      <c r="G6487" s="10">
        <v>1</v>
      </c>
      <c r="H6487" s="10">
        <v>5.6363389478282948E-2</v>
      </c>
      <c r="I6487" s="10">
        <v>0</v>
      </c>
      <c r="J6487" s="10">
        <v>0.11466321885903544</v>
      </c>
      <c r="K6487" s="10">
        <v>0.1259394390228063</v>
      </c>
      <c r="L6487" s="10">
        <v>0.87406056097719365</v>
      </c>
    </row>
    <row r="6488" spans="1:13" x14ac:dyDescent="0.2">
      <c r="A6488" s="9" t="str">
        <f t="shared" si="101"/>
        <v>201115A17SCA123</v>
      </c>
      <c r="B6488" s="10">
        <v>2011</v>
      </c>
      <c r="C6488" s="10" t="s">
        <v>0</v>
      </c>
      <c r="D6488" s="10" t="s">
        <v>29</v>
      </c>
      <c r="E6488" s="10">
        <v>23</v>
      </c>
      <c r="F6488" s="10">
        <v>9238</v>
      </c>
      <c r="G6488" s="10">
        <v>0</v>
      </c>
      <c r="H6488" s="10">
        <v>1</v>
      </c>
      <c r="I6488" s="10">
        <v>1</v>
      </c>
      <c r="J6488" s="10">
        <v>0</v>
      </c>
      <c r="K6488" s="10">
        <v>0</v>
      </c>
      <c r="L6488" s="10">
        <v>0.6552284044165404</v>
      </c>
      <c r="M6488" s="10">
        <v>330.28924009525872</v>
      </c>
    </row>
    <row r="6489" spans="1:13" x14ac:dyDescent="0.2">
      <c r="A6489" s="9" t="str">
        <f t="shared" si="101"/>
        <v>201115A17SCA223</v>
      </c>
      <c r="B6489" s="10">
        <v>2011</v>
      </c>
      <c r="C6489" s="10" t="s">
        <v>0</v>
      </c>
      <c r="D6489" s="10" t="s">
        <v>30</v>
      </c>
      <c r="E6489" s="10">
        <v>23</v>
      </c>
      <c r="F6489" s="10">
        <v>5096</v>
      </c>
      <c r="G6489" s="10">
        <v>0</v>
      </c>
      <c r="H6489" s="10">
        <v>1</v>
      </c>
      <c r="I6489" s="10">
        <v>1</v>
      </c>
      <c r="J6489" s="10">
        <v>0</v>
      </c>
      <c r="K6489" s="10">
        <v>0</v>
      </c>
      <c r="L6489" s="10">
        <v>0.875</v>
      </c>
      <c r="M6489" s="10">
        <v>343.68700941915228</v>
      </c>
    </row>
    <row r="6490" spans="1:13" x14ac:dyDescent="0.2">
      <c r="A6490" s="9" t="str">
        <f t="shared" si="101"/>
        <v>201115A17SREM23</v>
      </c>
      <c r="B6490" s="10">
        <v>2011</v>
      </c>
      <c r="C6490" s="10" t="s">
        <v>0</v>
      </c>
      <c r="D6490" s="10" t="s">
        <v>35</v>
      </c>
      <c r="E6490" s="10">
        <v>23</v>
      </c>
      <c r="F6490" s="10">
        <v>4139</v>
      </c>
      <c r="G6490" s="10">
        <v>0</v>
      </c>
      <c r="H6490" s="10">
        <v>1</v>
      </c>
      <c r="I6490" s="10">
        <v>1</v>
      </c>
      <c r="J6490" s="10">
        <v>0</v>
      </c>
      <c r="K6490" s="10">
        <v>0</v>
      </c>
      <c r="L6490" s="10">
        <v>1</v>
      </c>
      <c r="M6490" s="10">
        <v>0</v>
      </c>
    </row>
    <row r="6491" spans="1:13" x14ac:dyDescent="0.2">
      <c r="A6491" s="9" t="str">
        <f t="shared" si="101"/>
        <v>201115A17TDOM23</v>
      </c>
      <c r="B6491" s="10">
        <v>2011</v>
      </c>
      <c r="C6491" s="10" t="s">
        <v>0</v>
      </c>
      <c r="D6491" s="10" t="s">
        <v>33</v>
      </c>
      <c r="E6491" s="10">
        <v>23</v>
      </c>
      <c r="F6491" s="10">
        <v>4141</v>
      </c>
      <c r="G6491" s="10">
        <v>0</v>
      </c>
      <c r="H6491" s="10">
        <v>1</v>
      </c>
      <c r="I6491" s="10">
        <v>1</v>
      </c>
      <c r="J6491" s="10">
        <v>0</v>
      </c>
      <c r="K6491" s="10">
        <v>0</v>
      </c>
      <c r="L6491" s="10">
        <v>0.53827577879739197</v>
      </c>
      <c r="M6491" s="10">
        <v>190.04829751267809</v>
      </c>
    </row>
    <row r="6492" spans="1:13" x14ac:dyDescent="0.2">
      <c r="A6492" s="9" t="str">
        <f t="shared" si="101"/>
        <v>201115A29AGCC23</v>
      </c>
      <c r="B6492" s="10">
        <v>2011</v>
      </c>
      <c r="C6492" s="10" t="s">
        <v>3</v>
      </c>
      <c r="D6492" s="10" t="s">
        <v>23</v>
      </c>
      <c r="E6492" s="10">
        <v>23</v>
      </c>
      <c r="F6492" s="10">
        <v>956</v>
      </c>
      <c r="G6492" s="10">
        <v>0</v>
      </c>
      <c r="H6492" s="10">
        <v>1</v>
      </c>
      <c r="I6492" s="10">
        <v>1</v>
      </c>
      <c r="J6492" s="10">
        <v>0</v>
      </c>
      <c r="K6492" s="10">
        <v>0</v>
      </c>
      <c r="L6492" s="10">
        <v>0.33368200836820083</v>
      </c>
      <c r="M6492" s="10">
        <v>545</v>
      </c>
    </row>
    <row r="6493" spans="1:13" x14ac:dyDescent="0.2">
      <c r="A6493" s="9" t="str">
        <f t="shared" si="101"/>
        <v>201115A29AGSC23</v>
      </c>
      <c r="B6493" s="10">
        <v>2011</v>
      </c>
      <c r="C6493" s="10" t="s">
        <v>3</v>
      </c>
      <c r="D6493" s="10" t="s">
        <v>28</v>
      </c>
      <c r="E6493" s="10">
        <v>23</v>
      </c>
      <c r="F6493" s="10">
        <v>6048</v>
      </c>
      <c r="G6493" s="10">
        <v>0</v>
      </c>
      <c r="H6493" s="10">
        <v>1</v>
      </c>
      <c r="I6493" s="10">
        <v>1</v>
      </c>
      <c r="J6493" s="10">
        <v>0</v>
      </c>
      <c r="K6493" s="10">
        <v>0</v>
      </c>
      <c r="L6493" s="10">
        <v>0.2630621693121693</v>
      </c>
      <c r="M6493" s="10">
        <v>441.1491402116402</v>
      </c>
    </row>
    <row r="6494" spans="1:13" x14ac:dyDescent="0.2">
      <c r="A6494" s="9" t="str">
        <f t="shared" si="101"/>
        <v>201115A29AUTO23</v>
      </c>
      <c r="B6494" s="10">
        <v>2011</v>
      </c>
      <c r="C6494" s="10" t="s">
        <v>3</v>
      </c>
      <c r="D6494" s="10" t="s">
        <v>34</v>
      </c>
      <c r="E6494" s="10">
        <v>23</v>
      </c>
      <c r="F6494" s="10">
        <v>2228</v>
      </c>
      <c r="G6494" s="10">
        <v>0</v>
      </c>
      <c r="H6494" s="10">
        <v>1</v>
      </c>
      <c r="I6494" s="10">
        <v>1</v>
      </c>
      <c r="J6494" s="10">
        <v>0</v>
      </c>
      <c r="K6494" s="10">
        <v>0</v>
      </c>
      <c r="L6494" s="10">
        <v>0.28545780969479356</v>
      </c>
      <c r="M6494" s="10">
        <v>0</v>
      </c>
    </row>
    <row r="6495" spans="1:13" x14ac:dyDescent="0.2">
      <c r="A6495" s="9" t="str">
        <f t="shared" si="101"/>
        <v>201115A29CCA123</v>
      </c>
      <c r="B6495" s="10">
        <v>2011</v>
      </c>
      <c r="C6495" s="10" t="s">
        <v>3</v>
      </c>
      <c r="D6495" s="10" t="s">
        <v>24</v>
      </c>
      <c r="E6495" s="10">
        <v>23</v>
      </c>
      <c r="F6495" s="10">
        <v>69084</v>
      </c>
      <c r="G6495" s="10">
        <v>0</v>
      </c>
      <c r="H6495" s="10">
        <v>1</v>
      </c>
      <c r="I6495" s="10">
        <v>1</v>
      </c>
      <c r="J6495" s="10">
        <v>0</v>
      </c>
      <c r="K6495" s="10">
        <v>0</v>
      </c>
      <c r="L6495" s="10">
        <v>0.15211915928434949</v>
      </c>
      <c r="M6495" s="10">
        <v>765.70144783555156</v>
      </c>
    </row>
    <row r="6496" spans="1:13" x14ac:dyDescent="0.2">
      <c r="A6496" s="9" t="str">
        <f t="shared" si="101"/>
        <v>201115A29CCA223</v>
      </c>
      <c r="B6496" s="10">
        <v>2011</v>
      </c>
      <c r="C6496" s="10" t="s">
        <v>3</v>
      </c>
      <c r="D6496" s="10" t="s">
        <v>25</v>
      </c>
      <c r="E6496" s="10">
        <v>23</v>
      </c>
      <c r="F6496" s="10">
        <v>221924</v>
      </c>
      <c r="G6496" s="10">
        <v>0</v>
      </c>
      <c r="H6496" s="10">
        <v>1</v>
      </c>
      <c r="I6496" s="10">
        <v>1</v>
      </c>
      <c r="J6496" s="10">
        <v>0</v>
      </c>
      <c r="K6496" s="10">
        <v>0</v>
      </c>
      <c r="L6496" s="10">
        <v>0.15064166110920857</v>
      </c>
      <c r="M6496" s="10">
        <v>764.91164940558679</v>
      </c>
    </row>
    <row r="6497" spans="1:13" x14ac:dyDescent="0.2">
      <c r="A6497" s="9" t="str">
        <f t="shared" si="101"/>
        <v>201115A29CONT23</v>
      </c>
      <c r="B6497" s="10">
        <v>2011</v>
      </c>
      <c r="C6497" s="10" t="s">
        <v>3</v>
      </c>
      <c r="D6497" s="10" t="s">
        <v>31</v>
      </c>
      <c r="E6497" s="10">
        <v>23</v>
      </c>
      <c r="F6497" s="10">
        <v>60180</v>
      </c>
      <c r="G6497" s="10">
        <v>0</v>
      </c>
      <c r="H6497" s="10">
        <v>1</v>
      </c>
      <c r="I6497" s="10">
        <v>1</v>
      </c>
      <c r="J6497" s="10">
        <v>0</v>
      </c>
      <c r="K6497" s="10">
        <v>0</v>
      </c>
      <c r="L6497" s="10">
        <v>0.12163509471585245</v>
      </c>
      <c r="M6497" s="10">
        <v>658.71615947870487</v>
      </c>
    </row>
    <row r="6498" spans="1:13" x14ac:dyDescent="0.2">
      <c r="A6498" s="9" t="str">
        <f t="shared" si="101"/>
        <v>201115A29EMPR23</v>
      </c>
      <c r="B6498" s="10">
        <v>2011</v>
      </c>
      <c r="C6498" s="10" t="s">
        <v>3</v>
      </c>
      <c r="D6498" s="10" t="s">
        <v>32</v>
      </c>
      <c r="E6498" s="10">
        <v>23</v>
      </c>
      <c r="F6498" s="10">
        <v>2864</v>
      </c>
      <c r="G6498" s="10">
        <v>0</v>
      </c>
      <c r="H6498" s="10">
        <v>1</v>
      </c>
      <c r="I6498" s="10">
        <v>1</v>
      </c>
      <c r="J6498" s="10">
        <v>0</v>
      </c>
      <c r="K6498" s="10">
        <v>0</v>
      </c>
      <c r="L6498" s="10">
        <v>0.11103351955307263</v>
      </c>
      <c r="M6498" s="10">
        <v>2456.6417910447763</v>
      </c>
    </row>
    <row r="6499" spans="1:13" x14ac:dyDescent="0.2">
      <c r="A6499" s="9" t="str">
        <f t="shared" si="101"/>
        <v>201115A29INAT23</v>
      </c>
      <c r="B6499" s="10">
        <v>2011</v>
      </c>
      <c r="C6499" s="10" t="s">
        <v>3</v>
      </c>
      <c r="D6499" s="10" t="s">
        <v>54</v>
      </c>
      <c r="E6499" s="10">
        <v>23</v>
      </c>
      <c r="F6499" s="10">
        <v>454066</v>
      </c>
      <c r="G6499" s="10">
        <v>1</v>
      </c>
      <c r="H6499" s="10">
        <v>0.16338373716596266</v>
      </c>
      <c r="I6499" s="10">
        <v>0</v>
      </c>
      <c r="J6499" s="10">
        <v>0.3646672510163721</v>
      </c>
      <c r="K6499" s="10">
        <v>0.48318306149326307</v>
      </c>
      <c r="L6499" s="10">
        <v>0.51681693850673693</v>
      </c>
    </row>
    <row r="6500" spans="1:13" x14ac:dyDescent="0.2">
      <c r="A6500" s="9" t="str">
        <f t="shared" si="101"/>
        <v>201115A29MILI23</v>
      </c>
      <c r="B6500" s="10">
        <v>2011</v>
      </c>
      <c r="C6500" s="10" t="s">
        <v>3</v>
      </c>
      <c r="D6500" s="10" t="s">
        <v>26</v>
      </c>
      <c r="E6500" s="10">
        <v>23</v>
      </c>
      <c r="F6500" s="10">
        <v>637</v>
      </c>
      <c r="G6500" s="10">
        <v>0</v>
      </c>
      <c r="H6500" s="10">
        <v>1</v>
      </c>
      <c r="I6500" s="10">
        <v>1</v>
      </c>
      <c r="J6500" s="10">
        <v>0</v>
      </c>
      <c r="K6500" s="10">
        <v>0</v>
      </c>
      <c r="L6500" s="10">
        <v>0.49921507064364207</v>
      </c>
      <c r="M6500" s="10">
        <v>2000</v>
      </c>
    </row>
    <row r="6501" spans="1:13" x14ac:dyDescent="0.2">
      <c r="A6501" s="9" t="str">
        <f t="shared" si="101"/>
        <v>201115A29PUBL23</v>
      </c>
      <c r="B6501" s="10">
        <v>2011</v>
      </c>
      <c r="C6501" s="10" t="s">
        <v>3</v>
      </c>
      <c r="D6501" s="10" t="s">
        <v>27</v>
      </c>
      <c r="E6501" s="10">
        <v>23</v>
      </c>
      <c r="F6501" s="10">
        <v>13696</v>
      </c>
      <c r="G6501" s="10">
        <v>0</v>
      </c>
      <c r="H6501" s="10">
        <v>1</v>
      </c>
      <c r="I6501" s="10">
        <v>1</v>
      </c>
      <c r="J6501" s="10">
        <v>0</v>
      </c>
      <c r="K6501" s="10">
        <v>0</v>
      </c>
      <c r="L6501" s="10">
        <v>0.20933119158878505</v>
      </c>
      <c r="M6501" s="10">
        <v>1693.5559126924802</v>
      </c>
    </row>
    <row r="6502" spans="1:13" x14ac:dyDescent="0.2">
      <c r="A6502" s="9" t="str">
        <f t="shared" si="101"/>
        <v>201115A29SCA123</v>
      </c>
      <c r="B6502" s="10">
        <v>2011</v>
      </c>
      <c r="C6502" s="10" t="s">
        <v>3</v>
      </c>
      <c r="D6502" s="10" t="s">
        <v>29</v>
      </c>
      <c r="E6502" s="10">
        <v>23</v>
      </c>
      <c r="F6502" s="10">
        <v>94256</v>
      </c>
      <c r="G6502" s="10">
        <v>0</v>
      </c>
      <c r="H6502" s="10">
        <v>1</v>
      </c>
      <c r="I6502" s="10">
        <v>1</v>
      </c>
      <c r="J6502" s="10">
        <v>0</v>
      </c>
      <c r="K6502" s="10">
        <v>0</v>
      </c>
      <c r="L6502" s="10">
        <v>0.30070234255644201</v>
      </c>
      <c r="M6502" s="10">
        <v>621.81795401260456</v>
      </c>
    </row>
    <row r="6503" spans="1:13" x14ac:dyDescent="0.2">
      <c r="A6503" s="9" t="str">
        <f t="shared" si="101"/>
        <v>201115A29SCA223</v>
      </c>
      <c r="B6503" s="10">
        <v>2011</v>
      </c>
      <c r="C6503" s="10" t="s">
        <v>3</v>
      </c>
      <c r="D6503" s="10" t="s">
        <v>30</v>
      </c>
      <c r="E6503" s="10">
        <v>23</v>
      </c>
      <c r="F6503" s="10">
        <v>50640</v>
      </c>
      <c r="G6503" s="10">
        <v>0</v>
      </c>
      <c r="H6503" s="10">
        <v>1</v>
      </c>
      <c r="I6503" s="10">
        <v>1</v>
      </c>
      <c r="J6503" s="10">
        <v>0</v>
      </c>
      <c r="K6503" s="10">
        <v>0</v>
      </c>
      <c r="L6503" s="10">
        <v>0.30175750394944706</v>
      </c>
      <c r="M6503" s="10">
        <v>650.11384682643779</v>
      </c>
    </row>
    <row r="6504" spans="1:13" x14ac:dyDescent="0.2">
      <c r="A6504" s="9" t="str">
        <f t="shared" si="101"/>
        <v>201115A29SREM23</v>
      </c>
      <c r="B6504" s="10">
        <v>2011</v>
      </c>
      <c r="C6504" s="10" t="s">
        <v>3</v>
      </c>
      <c r="D6504" s="10" t="s">
        <v>35</v>
      </c>
      <c r="E6504" s="10">
        <v>23</v>
      </c>
      <c r="F6504" s="10">
        <v>14970</v>
      </c>
      <c r="G6504" s="10">
        <v>0</v>
      </c>
      <c r="H6504" s="10">
        <v>1</v>
      </c>
      <c r="I6504" s="10">
        <v>1</v>
      </c>
      <c r="J6504" s="10">
        <v>0</v>
      </c>
      <c r="K6504" s="10">
        <v>0</v>
      </c>
      <c r="L6504" s="10">
        <v>0.51048764195056784</v>
      </c>
      <c r="M6504" s="10">
        <v>0</v>
      </c>
    </row>
    <row r="6505" spans="1:13" x14ac:dyDescent="0.2">
      <c r="A6505" s="9" t="str">
        <f t="shared" si="101"/>
        <v>201115A29TDOM23</v>
      </c>
      <c r="B6505" s="10">
        <v>2011</v>
      </c>
      <c r="C6505" s="10" t="s">
        <v>3</v>
      </c>
      <c r="D6505" s="10" t="s">
        <v>33</v>
      </c>
      <c r="E6505" s="10">
        <v>23</v>
      </c>
      <c r="F6505" s="10">
        <v>28981</v>
      </c>
      <c r="G6505" s="10">
        <v>0</v>
      </c>
      <c r="H6505" s="10">
        <v>1</v>
      </c>
      <c r="I6505" s="10">
        <v>1</v>
      </c>
      <c r="J6505" s="10">
        <v>0</v>
      </c>
      <c r="K6505" s="10">
        <v>0</v>
      </c>
      <c r="L6505" s="10">
        <v>0.16483213139643216</v>
      </c>
      <c r="M6505" s="10">
        <v>389.34581167358618</v>
      </c>
    </row>
    <row r="6506" spans="1:13" x14ac:dyDescent="0.2">
      <c r="A6506" s="9" t="str">
        <f t="shared" si="101"/>
        <v>201118A24AGCC23</v>
      </c>
      <c r="B6506" s="10">
        <v>2011</v>
      </c>
      <c r="C6506" s="10" t="s">
        <v>1</v>
      </c>
      <c r="D6506" s="10" t="s">
        <v>23</v>
      </c>
      <c r="E6506" s="10">
        <v>23</v>
      </c>
      <c r="F6506" s="10">
        <v>638</v>
      </c>
      <c r="G6506" s="10">
        <v>0</v>
      </c>
      <c r="H6506" s="10">
        <v>1</v>
      </c>
      <c r="I6506" s="10">
        <v>1</v>
      </c>
      <c r="J6506" s="10">
        <v>0</v>
      </c>
      <c r="K6506" s="10">
        <v>0</v>
      </c>
      <c r="L6506" s="10">
        <v>0.5</v>
      </c>
      <c r="M6506" s="10">
        <v>545</v>
      </c>
    </row>
    <row r="6507" spans="1:13" x14ac:dyDescent="0.2">
      <c r="A6507" s="9" t="str">
        <f t="shared" si="101"/>
        <v>201118A24AGSC23</v>
      </c>
      <c r="B6507" s="10">
        <v>2011</v>
      </c>
      <c r="C6507" s="10" t="s">
        <v>1</v>
      </c>
      <c r="D6507" s="10" t="s">
        <v>28</v>
      </c>
      <c r="E6507" s="10">
        <v>23</v>
      </c>
      <c r="F6507" s="10">
        <v>3184</v>
      </c>
      <c r="G6507" s="10">
        <v>0</v>
      </c>
      <c r="H6507" s="10">
        <v>1</v>
      </c>
      <c r="I6507" s="10">
        <v>1</v>
      </c>
      <c r="J6507" s="10">
        <v>0</v>
      </c>
      <c r="K6507" s="10">
        <v>0</v>
      </c>
      <c r="L6507" s="10">
        <v>0.39981155778894473</v>
      </c>
      <c r="M6507" s="10">
        <v>424.1677135678392</v>
      </c>
    </row>
    <row r="6508" spans="1:13" x14ac:dyDescent="0.2">
      <c r="A6508" s="9" t="str">
        <f t="shared" si="101"/>
        <v>201118A24AUTO23</v>
      </c>
      <c r="B6508" s="10">
        <v>2011</v>
      </c>
      <c r="C6508" s="10" t="s">
        <v>1</v>
      </c>
      <c r="D6508" s="10" t="s">
        <v>34</v>
      </c>
      <c r="E6508" s="10">
        <v>23</v>
      </c>
      <c r="F6508" s="10">
        <v>954</v>
      </c>
      <c r="G6508" s="10">
        <v>0</v>
      </c>
      <c r="H6508" s="10">
        <v>1</v>
      </c>
      <c r="I6508" s="10">
        <v>1</v>
      </c>
      <c r="J6508" s="10">
        <v>0</v>
      </c>
      <c r="K6508" s="10">
        <v>0</v>
      </c>
      <c r="L6508" s="10">
        <v>0.66666666666666663</v>
      </c>
      <c r="M6508" s="10">
        <v>0</v>
      </c>
    </row>
    <row r="6509" spans="1:13" x14ac:dyDescent="0.2">
      <c r="A6509" s="9" t="str">
        <f t="shared" si="101"/>
        <v>201118A24CCA123</v>
      </c>
      <c r="B6509" s="10">
        <v>2011</v>
      </c>
      <c r="C6509" s="10" t="s">
        <v>1</v>
      </c>
      <c r="D6509" s="10" t="s">
        <v>24</v>
      </c>
      <c r="E6509" s="10">
        <v>23</v>
      </c>
      <c r="F6509" s="10">
        <v>35020</v>
      </c>
      <c r="G6509" s="10">
        <v>0</v>
      </c>
      <c r="H6509" s="10">
        <v>1</v>
      </c>
      <c r="I6509" s="10">
        <v>1</v>
      </c>
      <c r="J6509" s="10">
        <v>0</v>
      </c>
      <c r="K6509" s="10">
        <v>0</v>
      </c>
      <c r="L6509" s="10">
        <v>0.17278697886921759</v>
      </c>
      <c r="M6509" s="10">
        <v>661.05288032045189</v>
      </c>
    </row>
    <row r="6510" spans="1:13" x14ac:dyDescent="0.2">
      <c r="A6510" s="9" t="str">
        <f t="shared" si="101"/>
        <v>201118A24CCA223</v>
      </c>
      <c r="B6510" s="10">
        <v>2011</v>
      </c>
      <c r="C6510" s="10" t="s">
        <v>1</v>
      </c>
      <c r="D6510" s="10" t="s">
        <v>25</v>
      </c>
      <c r="E6510" s="10">
        <v>23</v>
      </c>
      <c r="F6510" s="10">
        <v>117497</v>
      </c>
      <c r="G6510" s="10">
        <v>0</v>
      </c>
      <c r="H6510" s="10">
        <v>1</v>
      </c>
      <c r="I6510" s="10">
        <v>1</v>
      </c>
      <c r="J6510" s="10">
        <v>0</v>
      </c>
      <c r="K6510" s="10">
        <v>0</v>
      </c>
      <c r="L6510" s="10">
        <v>0.21407355081406335</v>
      </c>
      <c r="M6510" s="10">
        <v>699.39105767585147</v>
      </c>
    </row>
    <row r="6511" spans="1:13" x14ac:dyDescent="0.2">
      <c r="A6511" s="9" t="str">
        <f t="shared" si="101"/>
        <v>201118A24CONT23</v>
      </c>
      <c r="B6511" s="10">
        <v>2011</v>
      </c>
      <c r="C6511" s="10" t="s">
        <v>1</v>
      </c>
      <c r="D6511" s="10" t="s">
        <v>31</v>
      </c>
      <c r="E6511" s="10">
        <v>23</v>
      </c>
      <c r="F6511" s="10">
        <v>23874</v>
      </c>
      <c r="G6511" s="10">
        <v>0</v>
      </c>
      <c r="H6511" s="10">
        <v>1</v>
      </c>
      <c r="I6511" s="10">
        <v>1</v>
      </c>
      <c r="J6511" s="10">
        <v>0</v>
      </c>
      <c r="K6511" s="10">
        <v>0</v>
      </c>
      <c r="L6511" s="10">
        <v>0.10660132361564882</v>
      </c>
      <c r="M6511" s="10">
        <v>518.24545763287483</v>
      </c>
    </row>
    <row r="6512" spans="1:13" x14ac:dyDescent="0.2">
      <c r="A6512" s="9" t="str">
        <f t="shared" si="101"/>
        <v>201118A24EMPR23</v>
      </c>
      <c r="B6512" s="10">
        <v>2011</v>
      </c>
      <c r="C6512" s="10" t="s">
        <v>1</v>
      </c>
      <c r="D6512" s="10" t="s">
        <v>32</v>
      </c>
      <c r="E6512" s="10">
        <v>23</v>
      </c>
      <c r="F6512" s="10">
        <v>636</v>
      </c>
      <c r="G6512" s="10">
        <v>0</v>
      </c>
      <c r="H6512" s="10">
        <v>1</v>
      </c>
      <c r="I6512" s="10">
        <v>1</v>
      </c>
      <c r="J6512" s="10">
        <v>0</v>
      </c>
      <c r="K6512" s="10">
        <v>0</v>
      </c>
      <c r="L6512" s="10">
        <v>0.5</v>
      </c>
      <c r="M6512" s="10">
        <v>2300</v>
      </c>
    </row>
    <row r="6513" spans="1:13" x14ac:dyDescent="0.2">
      <c r="A6513" s="9" t="str">
        <f t="shared" si="101"/>
        <v>201118A24INAT23</v>
      </c>
      <c r="B6513" s="10">
        <v>2011</v>
      </c>
      <c r="C6513" s="10" t="s">
        <v>1</v>
      </c>
      <c r="D6513" s="10" t="s">
        <v>54</v>
      </c>
      <c r="E6513" s="10">
        <v>23</v>
      </c>
      <c r="F6513" s="10">
        <v>195216</v>
      </c>
      <c r="G6513" s="10">
        <v>1</v>
      </c>
      <c r="H6513" s="10">
        <v>0.23489877878862389</v>
      </c>
      <c r="I6513" s="10">
        <v>0</v>
      </c>
      <c r="J6513" s="10">
        <v>0.4306767887878043</v>
      </c>
      <c r="K6513" s="10">
        <v>0.61337185476600276</v>
      </c>
      <c r="L6513" s="10">
        <v>0.38662814523399719</v>
      </c>
    </row>
    <row r="6514" spans="1:13" x14ac:dyDescent="0.2">
      <c r="A6514" s="9" t="str">
        <f t="shared" si="101"/>
        <v>201118A24MILI23</v>
      </c>
      <c r="B6514" s="10">
        <v>2011</v>
      </c>
      <c r="C6514" s="10" t="s">
        <v>1</v>
      </c>
      <c r="D6514" s="10" t="s">
        <v>26</v>
      </c>
      <c r="E6514" s="10">
        <v>23</v>
      </c>
      <c r="F6514" s="10">
        <v>319</v>
      </c>
      <c r="G6514" s="10">
        <v>0</v>
      </c>
      <c r="H6514" s="10">
        <v>1</v>
      </c>
      <c r="I6514" s="10">
        <v>1</v>
      </c>
      <c r="J6514" s="10">
        <v>0</v>
      </c>
      <c r="K6514" s="10">
        <v>0</v>
      </c>
      <c r="L6514" s="10">
        <v>0</v>
      </c>
    </row>
    <row r="6515" spans="1:13" x14ac:dyDescent="0.2">
      <c r="A6515" s="9" t="str">
        <f t="shared" si="101"/>
        <v>201118A24PUBL23</v>
      </c>
      <c r="B6515" s="10">
        <v>2011</v>
      </c>
      <c r="C6515" s="10" t="s">
        <v>1</v>
      </c>
      <c r="D6515" s="10" t="s">
        <v>27</v>
      </c>
      <c r="E6515" s="10">
        <v>23</v>
      </c>
      <c r="F6515" s="10">
        <v>1910</v>
      </c>
      <c r="G6515" s="10">
        <v>0</v>
      </c>
      <c r="H6515" s="10">
        <v>1</v>
      </c>
      <c r="I6515" s="10">
        <v>1</v>
      </c>
      <c r="J6515" s="10">
        <v>0</v>
      </c>
      <c r="K6515" s="10">
        <v>0</v>
      </c>
      <c r="L6515" s="10">
        <v>0.5</v>
      </c>
      <c r="M6515" s="10">
        <v>1500.261780104712</v>
      </c>
    </row>
    <row r="6516" spans="1:13" x14ac:dyDescent="0.2">
      <c r="A6516" s="9" t="str">
        <f t="shared" si="101"/>
        <v>201118A24SCA123</v>
      </c>
      <c r="B6516" s="10">
        <v>2011</v>
      </c>
      <c r="C6516" s="10" t="s">
        <v>1</v>
      </c>
      <c r="D6516" s="10" t="s">
        <v>29</v>
      </c>
      <c r="E6516" s="10">
        <v>23</v>
      </c>
      <c r="F6516" s="10">
        <v>53482</v>
      </c>
      <c r="G6516" s="10">
        <v>0</v>
      </c>
      <c r="H6516" s="10">
        <v>1</v>
      </c>
      <c r="I6516" s="10">
        <v>1</v>
      </c>
      <c r="J6516" s="10">
        <v>0</v>
      </c>
      <c r="K6516" s="10">
        <v>0</v>
      </c>
      <c r="L6516" s="10">
        <v>0.3512396694214876</v>
      </c>
      <c r="M6516" s="10">
        <v>546.93968357339872</v>
      </c>
    </row>
    <row r="6517" spans="1:13" x14ac:dyDescent="0.2">
      <c r="A6517" s="9" t="str">
        <f t="shared" si="101"/>
        <v>201118A24SCA223</v>
      </c>
      <c r="B6517" s="10">
        <v>2011</v>
      </c>
      <c r="C6517" s="10" t="s">
        <v>1</v>
      </c>
      <c r="D6517" s="10" t="s">
        <v>30</v>
      </c>
      <c r="E6517" s="10">
        <v>23</v>
      </c>
      <c r="F6517" s="10">
        <v>28346</v>
      </c>
      <c r="G6517" s="10">
        <v>0</v>
      </c>
      <c r="H6517" s="10">
        <v>1</v>
      </c>
      <c r="I6517" s="10">
        <v>1</v>
      </c>
      <c r="J6517" s="10">
        <v>0</v>
      </c>
      <c r="K6517" s="10">
        <v>0</v>
      </c>
      <c r="L6517" s="10">
        <v>0.30321738516898328</v>
      </c>
      <c r="M6517" s="10">
        <v>567.82674468388757</v>
      </c>
    </row>
    <row r="6518" spans="1:13" x14ac:dyDescent="0.2">
      <c r="A6518" s="9" t="str">
        <f t="shared" si="101"/>
        <v>201118A24SREM23</v>
      </c>
      <c r="B6518" s="10">
        <v>2011</v>
      </c>
      <c r="C6518" s="10" t="s">
        <v>1</v>
      </c>
      <c r="D6518" s="10" t="s">
        <v>35</v>
      </c>
      <c r="E6518" s="10">
        <v>23</v>
      </c>
      <c r="F6518" s="10">
        <v>6052</v>
      </c>
      <c r="G6518" s="10">
        <v>0</v>
      </c>
      <c r="H6518" s="10">
        <v>1</v>
      </c>
      <c r="I6518" s="10">
        <v>1</v>
      </c>
      <c r="J6518" s="10">
        <v>0</v>
      </c>
      <c r="K6518" s="10">
        <v>0</v>
      </c>
      <c r="L6518" s="10">
        <v>0.47356245869134173</v>
      </c>
      <c r="M6518" s="10">
        <v>0</v>
      </c>
    </row>
    <row r="6519" spans="1:13" x14ac:dyDescent="0.2">
      <c r="A6519" s="9" t="str">
        <f t="shared" si="101"/>
        <v>201118A24TDOM23</v>
      </c>
      <c r="B6519" s="10">
        <v>2011</v>
      </c>
      <c r="C6519" s="10" t="s">
        <v>1</v>
      </c>
      <c r="D6519" s="10" t="s">
        <v>33</v>
      </c>
      <c r="E6519" s="10">
        <v>23</v>
      </c>
      <c r="F6519" s="10">
        <v>12103</v>
      </c>
      <c r="G6519" s="10">
        <v>0</v>
      </c>
      <c r="H6519" s="10">
        <v>1</v>
      </c>
      <c r="I6519" s="10">
        <v>1</v>
      </c>
      <c r="J6519" s="10">
        <v>0</v>
      </c>
      <c r="K6519" s="10">
        <v>0</v>
      </c>
      <c r="L6519" s="10">
        <v>0.15789473684210525</v>
      </c>
      <c r="M6519" s="10">
        <v>394.37156077005699</v>
      </c>
    </row>
    <row r="6520" spans="1:13" x14ac:dyDescent="0.2">
      <c r="A6520" s="9" t="str">
        <f t="shared" si="101"/>
        <v>201125A29AGCC23</v>
      </c>
      <c r="B6520" s="10">
        <v>2011</v>
      </c>
      <c r="C6520" s="10" t="s">
        <v>2</v>
      </c>
      <c r="D6520" s="10" t="s">
        <v>23</v>
      </c>
      <c r="E6520" s="10">
        <v>23</v>
      </c>
      <c r="F6520" s="10">
        <v>318</v>
      </c>
      <c r="G6520" s="10">
        <v>0</v>
      </c>
      <c r="H6520" s="10">
        <v>1</v>
      </c>
      <c r="I6520" s="10">
        <v>1</v>
      </c>
      <c r="J6520" s="10">
        <v>0</v>
      </c>
      <c r="K6520" s="10">
        <v>0</v>
      </c>
      <c r="L6520" s="10">
        <v>0</v>
      </c>
      <c r="M6520" s="10">
        <v>545</v>
      </c>
    </row>
    <row r="6521" spans="1:13" x14ac:dyDescent="0.2">
      <c r="A6521" s="9" t="str">
        <f t="shared" si="101"/>
        <v>201125A29AGSC23</v>
      </c>
      <c r="B6521" s="10">
        <v>2011</v>
      </c>
      <c r="C6521" s="10" t="s">
        <v>2</v>
      </c>
      <c r="D6521" s="10" t="s">
        <v>28</v>
      </c>
      <c r="E6521" s="10">
        <v>23</v>
      </c>
      <c r="F6521" s="10">
        <v>1909</v>
      </c>
      <c r="G6521" s="10">
        <v>0</v>
      </c>
      <c r="H6521" s="10">
        <v>1</v>
      </c>
      <c r="I6521" s="10">
        <v>1</v>
      </c>
      <c r="J6521" s="10">
        <v>0</v>
      </c>
      <c r="K6521" s="10">
        <v>0</v>
      </c>
      <c r="L6521" s="10">
        <v>0</v>
      </c>
      <c r="M6521" s="10">
        <v>479.27187008905184</v>
      </c>
    </row>
    <row r="6522" spans="1:13" x14ac:dyDescent="0.2">
      <c r="A6522" s="9" t="str">
        <f t="shared" si="101"/>
        <v>201125A29AUTO23</v>
      </c>
      <c r="B6522" s="10">
        <v>2011</v>
      </c>
      <c r="C6522" s="10" t="s">
        <v>2</v>
      </c>
      <c r="D6522" s="10" t="s">
        <v>34</v>
      </c>
      <c r="E6522" s="10">
        <v>23</v>
      </c>
      <c r="F6522" s="10">
        <v>1274</v>
      </c>
      <c r="G6522" s="10">
        <v>0</v>
      </c>
      <c r="H6522" s="10">
        <v>1</v>
      </c>
      <c r="I6522" s="10">
        <v>1</v>
      </c>
      <c r="J6522" s="10">
        <v>0</v>
      </c>
      <c r="K6522" s="10">
        <v>0</v>
      </c>
      <c r="L6522" s="10">
        <v>0</v>
      </c>
      <c r="M6522" s="10">
        <v>0</v>
      </c>
    </row>
    <row r="6523" spans="1:13" x14ac:dyDescent="0.2">
      <c r="A6523" s="9" t="str">
        <f t="shared" si="101"/>
        <v>201125A29CCA123</v>
      </c>
      <c r="B6523" s="10">
        <v>2011</v>
      </c>
      <c r="C6523" s="10" t="s">
        <v>2</v>
      </c>
      <c r="D6523" s="10" t="s">
        <v>24</v>
      </c>
      <c r="E6523" s="10">
        <v>23</v>
      </c>
      <c r="F6523" s="10">
        <v>33427</v>
      </c>
      <c r="G6523" s="10">
        <v>0</v>
      </c>
      <c r="H6523" s="10">
        <v>1</v>
      </c>
      <c r="I6523" s="10">
        <v>1</v>
      </c>
      <c r="J6523" s="10">
        <v>0</v>
      </c>
      <c r="K6523" s="10">
        <v>0</v>
      </c>
      <c r="L6523" s="10">
        <v>0.11430879229365483</v>
      </c>
      <c r="M6523" s="10">
        <v>880.77746232142317</v>
      </c>
    </row>
    <row r="6524" spans="1:13" x14ac:dyDescent="0.2">
      <c r="A6524" s="9" t="str">
        <f t="shared" si="101"/>
        <v>201125A29CCA223</v>
      </c>
      <c r="B6524" s="10">
        <v>2011</v>
      </c>
      <c r="C6524" s="10" t="s">
        <v>2</v>
      </c>
      <c r="D6524" s="10" t="s">
        <v>25</v>
      </c>
      <c r="E6524" s="10">
        <v>23</v>
      </c>
      <c r="F6524" s="10">
        <v>103473</v>
      </c>
      <c r="G6524" s="10">
        <v>0</v>
      </c>
      <c r="H6524" s="10">
        <v>1</v>
      </c>
      <c r="I6524" s="10">
        <v>1</v>
      </c>
      <c r="J6524" s="10">
        <v>0</v>
      </c>
      <c r="K6524" s="10">
        <v>0</v>
      </c>
      <c r="L6524" s="10">
        <v>7.385501531800566E-2</v>
      </c>
      <c r="M6524" s="10">
        <v>843.27513243142118</v>
      </c>
    </row>
    <row r="6525" spans="1:13" x14ac:dyDescent="0.2">
      <c r="A6525" s="9" t="str">
        <f t="shared" si="101"/>
        <v>201125A29CONT23</v>
      </c>
      <c r="B6525" s="10">
        <v>2011</v>
      </c>
      <c r="C6525" s="10" t="s">
        <v>2</v>
      </c>
      <c r="D6525" s="10" t="s">
        <v>31</v>
      </c>
      <c r="E6525" s="10">
        <v>23</v>
      </c>
      <c r="F6525" s="10">
        <v>31211</v>
      </c>
      <c r="G6525" s="10">
        <v>0</v>
      </c>
      <c r="H6525" s="10">
        <v>1</v>
      </c>
      <c r="I6525" s="10">
        <v>1</v>
      </c>
      <c r="J6525" s="10">
        <v>0</v>
      </c>
      <c r="K6525" s="10">
        <v>0</v>
      </c>
      <c r="L6525" s="10">
        <v>6.119637307359585E-2</v>
      </c>
      <c r="M6525" s="10">
        <v>813.33036610235331</v>
      </c>
    </row>
    <row r="6526" spans="1:13" x14ac:dyDescent="0.2">
      <c r="A6526" s="9" t="str">
        <f t="shared" si="101"/>
        <v>201125A29EMPR23</v>
      </c>
      <c r="B6526" s="10">
        <v>2011</v>
      </c>
      <c r="C6526" s="10" t="s">
        <v>2</v>
      </c>
      <c r="D6526" s="10" t="s">
        <v>32</v>
      </c>
      <c r="E6526" s="10">
        <v>23</v>
      </c>
      <c r="F6526" s="10">
        <v>2228</v>
      </c>
      <c r="G6526" s="10">
        <v>0</v>
      </c>
      <c r="H6526" s="10">
        <v>1</v>
      </c>
      <c r="I6526" s="10">
        <v>1</v>
      </c>
      <c r="J6526" s="10">
        <v>0</v>
      </c>
      <c r="K6526" s="10">
        <v>0</v>
      </c>
      <c r="L6526" s="10">
        <v>0</v>
      </c>
      <c r="M6526" s="10">
        <v>2508.8010471204188</v>
      </c>
    </row>
    <row r="6527" spans="1:13" x14ac:dyDescent="0.2">
      <c r="A6527" s="9" t="str">
        <f t="shared" si="101"/>
        <v>201125A29INAT23</v>
      </c>
      <c r="B6527" s="10">
        <v>2011</v>
      </c>
      <c r="C6527" s="10" t="s">
        <v>2</v>
      </c>
      <c r="D6527" s="10" t="s">
        <v>54</v>
      </c>
      <c r="E6527" s="10">
        <v>23</v>
      </c>
      <c r="F6527" s="10">
        <v>89467</v>
      </c>
      <c r="G6527" s="10">
        <v>1</v>
      </c>
      <c r="H6527" s="10">
        <v>0.20995450836621324</v>
      </c>
      <c r="I6527" s="10">
        <v>0</v>
      </c>
      <c r="J6527" s="10">
        <v>0.69395419540165648</v>
      </c>
      <c r="K6527" s="10">
        <v>0.87546246101914671</v>
      </c>
      <c r="L6527" s="10">
        <v>0.12453753898085328</v>
      </c>
    </row>
    <row r="6528" spans="1:13" x14ac:dyDescent="0.2">
      <c r="A6528" s="9" t="str">
        <f t="shared" si="101"/>
        <v>201125A29MILI23</v>
      </c>
      <c r="B6528" s="10">
        <v>2011</v>
      </c>
      <c r="C6528" s="10" t="s">
        <v>2</v>
      </c>
      <c r="D6528" s="10" t="s">
        <v>26</v>
      </c>
      <c r="E6528" s="10">
        <v>23</v>
      </c>
      <c r="F6528" s="10">
        <v>318</v>
      </c>
      <c r="G6528" s="10">
        <v>0</v>
      </c>
      <c r="H6528" s="10">
        <v>1</v>
      </c>
      <c r="I6528" s="10">
        <v>1</v>
      </c>
      <c r="J6528" s="10">
        <v>0</v>
      </c>
      <c r="K6528" s="10">
        <v>0</v>
      </c>
      <c r="L6528" s="10">
        <v>1</v>
      </c>
      <c r="M6528" s="10">
        <v>2000</v>
      </c>
    </row>
    <row r="6529" spans="1:13" x14ac:dyDescent="0.2">
      <c r="A6529" s="9" t="str">
        <f t="shared" si="101"/>
        <v>201125A29PUBL23</v>
      </c>
      <c r="B6529" s="10">
        <v>2011</v>
      </c>
      <c r="C6529" s="10" t="s">
        <v>2</v>
      </c>
      <c r="D6529" s="10" t="s">
        <v>27</v>
      </c>
      <c r="E6529" s="10">
        <v>23</v>
      </c>
      <c r="F6529" s="10">
        <v>11786</v>
      </c>
      <c r="G6529" s="10">
        <v>0</v>
      </c>
      <c r="H6529" s="10">
        <v>1</v>
      </c>
      <c r="I6529" s="10">
        <v>1</v>
      </c>
      <c r="J6529" s="10">
        <v>0</v>
      </c>
      <c r="K6529" s="10">
        <v>0</v>
      </c>
      <c r="L6529" s="10">
        <v>0.16222637026981165</v>
      </c>
      <c r="M6529" s="10">
        <v>1725.7491280083711</v>
      </c>
    </row>
    <row r="6530" spans="1:13" x14ac:dyDescent="0.2">
      <c r="A6530" s="9" t="str">
        <f t="shared" si="101"/>
        <v>201125A29SCA123</v>
      </c>
      <c r="B6530" s="10">
        <v>2011</v>
      </c>
      <c r="C6530" s="10" t="s">
        <v>2</v>
      </c>
      <c r="D6530" s="10" t="s">
        <v>29</v>
      </c>
      <c r="E6530" s="10">
        <v>23</v>
      </c>
      <c r="F6530" s="10">
        <v>31536</v>
      </c>
      <c r="G6530" s="10">
        <v>0</v>
      </c>
      <c r="H6530" s="10">
        <v>1</v>
      </c>
      <c r="I6530" s="10">
        <v>1</v>
      </c>
      <c r="J6530" s="10">
        <v>0</v>
      </c>
      <c r="K6530" s="10">
        <v>0</v>
      </c>
      <c r="L6530" s="10">
        <v>0.11114282090309488</v>
      </c>
      <c r="M6530" s="10">
        <v>831.17827245053275</v>
      </c>
    </row>
    <row r="6531" spans="1:13" x14ac:dyDescent="0.2">
      <c r="A6531" s="9" t="str">
        <f t="shared" si="101"/>
        <v>201125A29SCA223</v>
      </c>
      <c r="B6531" s="10">
        <v>2011</v>
      </c>
      <c r="C6531" s="10" t="s">
        <v>2</v>
      </c>
      <c r="D6531" s="10" t="s">
        <v>30</v>
      </c>
      <c r="E6531" s="10">
        <v>23</v>
      </c>
      <c r="F6531" s="10">
        <v>17198</v>
      </c>
      <c r="G6531" s="10">
        <v>0</v>
      </c>
      <c r="H6531" s="10">
        <v>1</v>
      </c>
      <c r="I6531" s="10">
        <v>1</v>
      </c>
      <c r="J6531" s="10">
        <v>0</v>
      </c>
      <c r="K6531" s="10">
        <v>0</v>
      </c>
      <c r="L6531" s="10">
        <v>0.12949180137225258</v>
      </c>
      <c r="M6531" s="10">
        <v>875.01756018141646</v>
      </c>
    </row>
    <row r="6532" spans="1:13" x14ac:dyDescent="0.2">
      <c r="A6532" s="9" t="str">
        <f t="shared" ref="A6532:A6595" si="102">B6532&amp;C6532&amp;D6532&amp;E6532</f>
        <v>201125A29SREM23</v>
      </c>
      <c r="B6532" s="10">
        <v>2011</v>
      </c>
      <c r="C6532" s="10" t="s">
        <v>2</v>
      </c>
      <c r="D6532" s="10" t="s">
        <v>35</v>
      </c>
      <c r="E6532" s="10">
        <v>23</v>
      </c>
      <c r="F6532" s="10">
        <v>4779</v>
      </c>
      <c r="G6532" s="10">
        <v>0</v>
      </c>
      <c r="H6532" s="10">
        <v>1</v>
      </c>
      <c r="I6532" s="10">
        <v>1</v>
      </c>
      <c r="J6532" s="10">
        <v>0</v>
      </c>
      <c r="K6532" s="10">
        <v>0</v>
      </c>
      <c r="L6532" s="10">
        <v>0.13329148357396944</v>
      </c>
      <c r="M6532" s="10">
        <v>0</v>
      </c>
    </row>
    <row r="6533" spans="1:13" x14ac:dyDescent="0.2">
      <c r="A6533" s="9" t="str">
        <f t="shared" si="102"/>
        <v>201125A29TDOM23</v>
      </c>
      <c r="B6533" s="10">
        <v>2011</v>
      </c>
      <c r="C6533" s="10" t="s">
        <v>2</v>
      </c>
      <c r="D6533" s="10" t="s">
        <v>33</v>
      </c>
      <c r="E6533" s="10">
        <v>23</v>
      </c>
      <c r="F6533" s="10">
        <v>12737</v>
      </c>
      <c r="G6533" s="10">
        <v>0</v>
      </c>
      <c r="H6533" s="10">
        <v>1</v>
      </c>
      <c r="I6533" s="10">
        <v>1</v>
      </c>
      <c r="J6533" s="10">
        <v>0</v>
      </c>
      <c r="K6533" s="10">
        <v>0</v>
      </c>
      <c r="L6533" s="10">
        <v>5.0011776713511813E-2</v>
      </c>
      <c r="M6533" s="10">
        <v>450.90184394878816</v>
      </c>
    </row>
    <row r="6534" spans="1:13" x14ac:dyDescent="0.2">
      <c r="A6534" s="9" t="str">
        <f t="shared" si="102"/>
        <v>201130EMAAGCC23</v>
      </c>
      <c r="B6534" s="10">
        <v>2011</v>
      </c>
      <c r="C6534" s="10" t="s">
        <v>4</v>
      </c>
      <c r="D6534" s="10" t="s">
        <v>23</v>
      </c>
      <c r="E6534" s="10">
        <v>23</v>
      </c>
      <c r="F6534" s="10">
        <v>2549</v>
      </c>
      <c r="G6534" s="10">
        <v>0</v>
      </c>
      <c r="H6534" s="10">
        <v>1</v>
      </c>
      <c r="I6534" s="10">
        <v>1</v>
      </c>
      <c r="J6534" s="10">
        <v>0</v>
      </c>
      <c r="K6534" s="10">
        <v>0</v>
      </c>
      <c r="L6534" s="10">
        <v>0</v>
      </c>
      <c r="M6534" s="10">
        <v>652.08003138485685</v>
      </c>
    </row>
    <row r="6535" spans="1:13" x14ac:dyDescent="0.2">
      <c r="A6535" s="9" t="str">
        <f t="shared" si="102"/>
        <v>201130EMAAGSC23</v>
      </c>
      <c r="B6535" s="10">
        <v>2011</v>
      </c>
      <c r="C6535" s="10" t="s">
        <v>4</v>
      </c>
      <c r="D6535" s="10" t="s">
        <v>28</v>
      </c>
      <c r="E6535" s="10">
        <v>23</v>
      </c>
      <c r="F6535" s="10">
        <v>10507</v>
      </c>
      <c r="G6535" s="10">
        <v>0</v>
      </c>
      <c r="H6535" s="10">
        <v>1</v>
      </c>
      <c r="I6535" s="10">
        <v>1</v>
      </c>
      <c r="J6535" s="10">
        <v>0</v>
      </c>
      <c r="K6535" s="10">
        <v>0</v>
      </c>
      <c r="L6535" s="10">
        <v>0</v>
      </c>
      <c r="M6535" s="10">
        <v>384.2167126677453</v>
      </c>
    </row>
    <row r="6536" spans="1:13" x14ac:dyDescent="0.2">
      <c r="A6536" s="9" t="str">
        <f t="shared" si="102"/>
        <v>201130EMAAUTO23</v>
      </c>
      <c r="B6536" s="10">
        <v>2011</v>
      </c>
      <c r="C6536" s="10" t="s">
        <v>4</v>
      </c>
      <c r="D6536" s="10" t="s">
        <v>34</v>
      </c>
      <c r="E6536" s="10">
        <v>23</v>
      </c>
      <c r="F6536" s="10">
        <v>7640</v>
      </c>
      <c r="G6536" s="10">
        <v>0</v>
      </c>
      <c r="H6536" s="10">
        <v>1</v>
      </c>
      <c r="I6536" s="10">
        <v>1</v>
      </c>
      <c r="J6536" s="10">
        <v>0</v>
      </c>
      <c r="K6536" s="10">
        <v>0</v>
      </c>
      <c r="L6536" s="10">
        <v>0</v>
      </c>
      <c r="M6536" s="10">
        <v>0</v>
      </c>
    </row>
    <row r="6537" spans="1:13" x14ac:dyDescent="0.2">
      <c r="A6537" s="9" t="str">
        <f t="shared" si="102"/>
        <v>201130EMACCA123</v>
      </c>
      <c r="B6537" s="10">
        <v>2011</v>
      </c>
      <c r="C6537" s="10" t="s">
        <v>4</v>
      </c>
      <c r="D6537" s="10" t="s">
        <v>24</v>
      </c>
      <c r="E6537" s="10">
        <v>23</v>
      </c>
      <c r="F6537" s="10">
        <v>102524</v>
      </c>
      <c r="G6537" s="10">
        <v>0</v>
      </c>
      <c r="H6537" s="10">
        <v>1</v>
      </c>
      <c r="I6537" s="10">
        <v>1</v>
      </c>
      <c r="J6537" s="10">
        <v>0</v>
      </c>
      <c r="K6537" s="10">
        <v>0</v>
      </c>
      <c r="L6537" s="10">
        <v>4.0351527447231868E-2</v>
      </c>
      <c r="M6537" s="10">
        <v>1210.2309234567902</v>
      </c>
    </row>
    <row r="6538" spans="1:13" x14ac:dyDescent="0.2">
      <c r="A6538" s="9" t="str">
        <f t="shared" si="102"/>
        <v>201130EMACCA223</v>
      </c>
      <c r="B6538" s="10">
        <v>2011</v>
      </c>
      <c r="C6538" s="10" t="s">
        <v>4</v>
      </c>
      <c r="D6538" s="10" t="s">
        <v>25</v>
      </c>
      <c r="E6538" s="10">
        <v>23</v>
      </c>
      <c r="F6538" s="10">
        <v>307598</v>
      </c>
      <c r="G6538" s="10">
        <v>0</v>
      </c>
      <c r="H6538" s="10">
        <v>1</v>
      </c>
      <c r="I6538" s="10">
        <v>1</v>
      </c>
      <c r="J6538" s="10">
        <v>0</v>
      </c>
      <c r="K6538" s="10">
        <v>0</v>
      </c>
      <c r="L6538" s="10">
        <v>4.4512643125117851E-2</v>
      </c>
      <c r="M6538" s="10">
        <v>1241.8661515296922</v>
      </c>
    </row>
    <row r="6539" spans="1:13" x14ac:dyDescent="0.2">
      <c r="A6539" s="9" t="str">
        <f t="shared" si="102"/>
        <v>201130EMACONT23</v>
      </c>
      <c r="B6539" s="10">
        <v>2011</v>
      </c>
      <c r="C6539" s="10" t="s">
        <v>4</v>
      </c>
      <c r="D6539" s="10" t="s">
        <v>31</v>
      </c>
      <c r="E6539" s="10">
        <v>23</v>
      </c>
      <c r="F6539" s="10">
        <v>332452</v>
      </c>
      <c r="G6539" s="10">
        <v>0</v>
      </c>
      <c r="H6539" s="10">
        <v>1</v>
      </c>
      <c r="I6539" s="10">
        <v>1</v>
      </c>
      <c r="J6539" s="10">
        <v>0</v>
      </c>
      <c r="K6539" s="10">
        <v>0</v>
      </c>
      <c r="L6539" s="10">
        <v>1.2446909629059233E-2</v>
      </c>
      <c r="M6539" s="10">
        <v>936.37369545778336</v>
      </c>
    </row>
    <row r="6540" spans="1:13" x14ac:dyDescent="0.2">
      <c r="A6540" s="9" t="str">
        <f t="shared" si="102"/>
        <v>201130EMAEMPR23</v>
      </c>
      <c r="B6540" s="10">
        <v>2011</v>
      </c>
      <c r="C6540" s="10" t="s">
        <v>4</v>
      </c>
      <c r="D6540" s="10" t="s">
        <v>32</v>
      </c>
      <c r="E6540" s="10">
        <v>23</v>
      </c>
      <c r="F6540" s="10">
        <v>38526</v>
      </c>
      <c r="G6540" s="10">
        <v>0</v>
      </c>
      <c r="H6540" s="10">
        <v>1</v>
      </c>
      <c r="I6540" s="10">
        <v>1</v>
      </c>
      <c r="J6540" s="10">
        <v>0</v>
      </c>
      <c r="K6540" s="10">
        <v>0</v>
      </c>
      <c r="L6540" s="10">
        <v>8.2541660177542445E-3</v>
      </c>
      <c r="M6540" s="10">
        <v>4096.2984713729847</v>
      </c>
    </row>
    <row r="6541" spans="1:13" x14ac:dyDescent="0.2">
      <c r="A6541" s="9" t="str">
        <f t="shared" si="102"/>
        <v>201130EMAINAT23</v>
      </c>
      <c r="B6541" s="10">
        <v>2011</v>
      </c>
      <c r="C6541" s="10" t="s">
        <v>4</v>
      </c>
      <c r="D6541" s="10" t="s">
        <v>54</v>
      </c>
      <c r="E6541" s="10">
        <v>23</v>
      </c>
      <c r="F6541" s="10">
        <v>683339</v>
      </c>
      <c r="G6541" s="10">
        <v>1</v>
      </c>
      <c r="H6541" s="10">
        <v>5.918438725142279E-2</v>
      </c>
      <c r="I6541" s="10">
        <v>0</v>
      </c>
      <c r="J6541" s="10">
        <v>0.9287001034625566</v>
      </c>
      <c r="K6541" s="10">
        <v>0.98369330595795057</v>
      </c>
      <c r="L6541" s="10">
        <v>1.6306694042049406E-2</v>
      </c>
    </row>
    <row r="6542" spans="1:13" x14ac:dyDescent="0.2">
      <c r="A6542" s="9" t="str">
        <f t="shared" si="102"/>
        <v>201130EMAMILI23</v>
      </c>
      <c r="B6542" s="10">
        <v>2011</v>
      </c>
      <c r="C6542" s="10" t="s">
        <v>4</v>
      </c>
      <c r="D6542" s="10" t="s">
        <v>26</v>
      </c>
      <c r="E6542" s="10">
        <v>23</v>
      </c>
      <c r="F6542" s="10">
        <v>955</v>
      </c>
      <c r="G6542" s="10">
        <v>0</v>
      </c>
      <c r="H6542" s="10">
        <v>1</v>
      </c>
      <c r="I6542" s="10">
        <v>1</v>
      </c>
      <c r="J6542" s="10">
        <v>0</v>
      </c>
      <c r="K6542" s="10">
        <v>0</v>
      </c>
      <c r="L6542" s="10">
        <v>0</v>
      </c>
      <c r="M6542" s="10">
        <v>2567.329842931937</v>
      </c>
    </row>
    <row r="6543" spans="1:13" x14ac:dyDescent="0.2">
      <c r="A6543" s="9" t="str">
        <f t="shared" si="102"/>
        <v>201130EMAPUBL23</v>
      </c>
      <c r="B6543" s="10">
        <v>2011</v>
      </c>
      <c r="C6543" s="10" t="s">
        <v>4</v>
      </c>
      <c r="D6543" s="10" t="s">
        <v>27</v>
      </c>
      <c r="E6543" s="10">
        <v>23</v>
      </c>
      <c r="F6543" s="10">
        <v>89483</v>
      </c>
      <c r="G6543" s="10">
        <v>0</v>
      </c>
      <c r="H6543" s="10">
        <v>1</v>
      </c>
      <c r="I6543" s="10">
        <v>1</v>
      </c>
      <c r="J6543" s="10">
        <v>0</v>
      </c>
      <c r="K6543" s="10">
        <v>0</v>
      </c>
      <c r="L6543" s="10">
        <v>7.8271850519093009E-2</v>
      </c>
      <c r="M6543" s="10">
        <v>3115.6008724349385</v>
      </c>
    </row>
    <row r="6544" spans="1:13" x14ac:dyDescent="0.2">
      <c r="A6544" s="9" t="str">
        <f t="shared" si="102"/>
        <v>201130EMASCA123</v>
      </c>
      <c r="B6544" s="10">
        <v>2011</v>
      </c>
      <c r="C6544" s="10" t="s">
        <v>4</v>
      </c>
      <c r="D6544" s="10" t="s">
        <v>29</v>
      </c>
      <c r="E6544" s="10">
        <v>23</v>
      </c>
      <c r="F6544" s="10">
        <v>96480</v>
      </c>
      <c r="G6544" s="10">
        <v>0</v>
      </c>
      <c r="H6544" s="10">
        <v>1</v>
      </c>
      <c r="I6544" s="10">
        <v>1</v>
      </c>
      <c r="J6544" s="10">
        <v>0</v>
      </c>
      <c r="K6544" s="10">
        <v>0</v>
      </c>
      <c r="L6544" s="10">
        <v>7.2616086235489222E-2</v>
      </c>
      <c r="M6544" s="10">
        <v>916.32459088712892</v>
      </c>
    </row>
    <row r="6545" spans="1:13" x14ac:dyDescent="0.2">
      <c r="A6545" s="9" t="str">
        <f t="shared" si="102"/>
        <v>201130EMASCA223</v>
      </c>
      <c r="B6545" s="10">
        <v>2011</v>
      </c>
      <c r="C6545" s="10" t="s">
        <v>4</v>
      </c>
      <c r="D6545" s="10" t="s">
        <v>30</v>
      </c>
      <c r="E6545" s="10">
        <v>23</v>
      </c>
      <c r="F6545" s="10">
        <v>43620</v>
      </c>
      <c r="G6545" s="10">
        <v>0</v>
      </c>
      <c r="H6545" s="10">
        <v>1</v>
      </c>
      <c r="I6545" s="10">
        <v>1</v>
      </c>
      <c r="J6545" s="10">
        <v>0</v>
      </c>
      <c r="K6545" s="10">
        <v>0</v>
      </c>
      <c r="L6545" s="10">
        <v>4.3810178817056393E-2</v>
      </c>
      <c r="M6545" s="10">
        <v>1001.9299596193355</v>
      </c>
    </row>
    <row r="6546" spans="1:13" x14ac:dyDescent="0.2">
      <c r="A6546" s="9" t="str">
        <f t="shared" si="102"/>
        <v>201130EMASREM23</v>
      </c>
      <c r="B6546" s="10">
        <v>2011</v>
      </c>
      <c r="C6546" s="10" t="s">
        <v>4</v>
      </c>
      <c r="D6546" s="10" t="s">
        <v>35</v>
      </c>
      <c r="E6546" s="10">
        <v>23</v>
      </c>
      <c r="F6546" s="10">
        <v>16238</v>
      </c>
      <c r="G6546" s="10">
        <v>0</v>
      </c>
      <c r="H6546" s="10">
        <v>1</v>
      </c>
      <c r="I6546" s="10">
        <v>1</v>
      </c>
      <c r="J6546" s="10">
        <v>0</v>
      </c>
      <c r="K6546" s="10">
        <v>0</v>
      </c>
      <c r="L6546" s="10">
        <v>1.9583692572976968E-2</v>
      </c>
      <c r="M6546" s="10">
        <v>0</v>
      </c>
    </row>
    <row r="6547" spans="1:13" x14ac:dyDescent="0.2">
      <c r="A6547" s="9" t="str">
        <f t="shared" si="102"/>
        <v>201130EMATDOM23</v>
      </c>
      <c r="B6547" s="10">
        <v>2011</v>
      </c>
      <c r="C6547" s="10" t="s">
        <v>4</v>
      </c>
      <c r="D6547" s="10" t="s">
        <v>33</v>
      </c>
      <c r="E6547" s="10">
        <v>23</v>
      </c>
      <c r="F6547" s="10">
        <v>110508</v>
      </c>
      <c r="G6547" s="10">
        <v>0</v>
      </c>
      <c r="H6547" s="10">
        <v>1</v>
      </c>
      <c r="I6547" s="10">
        <v>1</v>
      </c>
      <c r="J6547" s="10">
        <v>0</v>
      </c>
      <c r="K6547" s="10">
        <v>0</v>
      </c>
      <c r="L6547" s="10">
        <v>2.0188583631954249E-2</v>
      </c>
      <c r="M6547" s="10">
        <v>460.20187310573311</v>
      </c>
    </row>
    <row r="6548" spans="1:13" x14ac:dyDescent="0.2">
      <c r="A6548" s="9" t="str">
        <f t="shared" si="102"/>
        <v>201115A17AUTO26</v>
      </c>
      <c r="B6548" s="10">
        <v>2011</v>
      </c>
      <c r="C6548" s="10" t="s">
        <v>0</v>
      </c>
      <c r="D6548" s="10" t="s">
        <v>34</v>
      </c>
      <c r="E6548" s="10">
        <v>26</v>
      </c>
      <c r="F6548" s="10">
        <v>544</v>
      </c>
      <c r="G6548" s="10">
        <v>0</v>
      </c>
      <c r="H6548" s="10">
        <v>1</v>
      </c>
      <c r="I6548" s="10">
        <v>1</v>
      </c>
      <c r="J6548" s="10">
        <v>0</v>
      </c>
      <c r="K6548" s="10">
        <v>0</v>
      </c>
      <c r="L6548" s="10">
        <v>0</v>
      </c>
      <c r="M6548" s="10">
        <v>0</v>
      </c>
    </row>
    <row r="6549" spans="1:13" x14ac:dyDescent="0.2">
      <c r="A6549" s="9" t="str">
        <f t="shared" si="102"/>
        <v>201115A17CCA126</v>
      </c>
      <c r="B6549" s="10">
        <v>2011</v>
      </c>
      <c r="C6549" s="10" t="s">
        <v>0</v>
      </c>
      <c r="D6549" s="10" t="s">
        <v>24</v>
      </c>
      <c r="E6549" s="10">
        <v>26</v>
      </c>
      <c r="F6549" s="10">
        <v>544</v>
      </c>
      <c r="G6549" s="10">
        <v>0</v>
      </c>
      <c r="H6549" s="10">
        <v>1</v>
      </c>
      <c r="I6549" s="10">
        <v>1</v>
      </c>
      <c r="J6549" s="10">
        <v>0</v>
      </c>
      <c r="K6549" s="10">
        <v>0</v>
      </c>
      <c r="L6549" s="10">
        <v>0.5</v>
      </c>
      <c r="M6549" s="10">
        <v>650</v>
      </c>
    </row>
    <row r="6550" spans="1:13" x14ac:dyDescent="0.2">
      <c r="A6550" s="9" t="str">
        <f t="shared" si="102"/>
        <v>201115A17CCA226</v>
      </c>
      <c r="B6550" s="10">
        <v>2011</v>
      </c>
      <c r="C6550" s="10" t="s">
        <v>0</v>
      </c>
      <c r="D6550" s="10" t="s">
        <v>25</v>
      </c>
      <c r="E6550" s="10">
        <v>26</v>
      </c>
      <c r="F6550" s="10">
        <v>544</v>
      </c>
      <c r="G6550" s="10">
        <v>0</v>
      </c>
      <c r="H6550" s="10">
        <v>1</v>
      </c>
      <c r="I6550" s="10">
        <v>1</v>
      </c>
      <c r="J6550" s="10">
        <v>0</v>
      </c>
      <c r="K6550" s="10">
        <v>0</v>
      </c>
      <c r="L6550" s="10">
        <v>0</v>
      </c>
      <c r="M6550" s="10">
        <v>644</v>
      </c>
    </row>
    <row r="6551" spans="1:13" x14ac:dyDescent="0.2">
      <c r="A6551" s="9" t="str">
        <f t="shared" si="102"/>
        <v>201115A17CONT26</v>
      </c>
      <c r="B6551" s="10">
        <v>2011</v>
      </c>
      <c r="C6551" s="10" t="s">
        <v>0</v>
      </c>
      <c r="D6551" s="10" t="s">
        <v>31</v>
      </c>
      <c r="E6551" s="10">
        <v>26</v>
      </c>
      <c r="F6551" s="10">
        <v>3261</v>
      </c>
      <c r="G6551" s="10">
        <v>0</v>
      </c>
      <c r="H6551" s="10">
        <v>1</v>
      </c>
      <c r="I6551" s="10">
        <v>1</v>
      </c>
      <c r="J6551" s="10">
        <v>0</v>
      </c>
      <c r="K6551" s="10">
        <v>0</v>
      </c>
      <c r="L6551" s="10">
        <v>0.41643667586629868</v>
      </c>
      <c r="M6551" s="10">
        <v>440.17298490982699</v>
      </c>
    </row>
    <row r="6552" spans="1:13" x14ac:dyDescent="0.2">
      <c r="A6552" s="9" t="str">
        <f t="shared" si="102"/>
        <v>201115A17INAT26</v>
      </c>
      <c r="B6552" s="10">
        <v>2011</v>
      </c>
      <c r="C6552" s="10" t="s">
        <v>0</v>
      </c>
      <c r="D6552" s="10" t="s">
        <v>54</v>
      </c>
      <c r="E6552" s="10">
        <v>26</v>
      </c>
      <c r="F6552" s="10">
        <v>180220</v>
      </c>
      <c r="G6552" s="10">
        <v>1</v>
      </c>
      <c r="H6552" s="10">
        <v>5.7307734990567086E-2</v>
      </c>
      <c r="I6552" s="10">
        <v>0</v>
      </c>
      <c r="J6552" s="10">
        <v>0.13875263566751747</v>
      </c>
      <c r="K6552" s="10">
        <v>0.15533237154588836</v>
      </c>
      <c r="L6552" s="10">
        <v>0.8446676284541117</v>
      </c>
    </row>
    <row r="6553" spans="1:13" x14ac:dyDescent="0.2">
      <c r="A6553" s="9" t="str">
        <f t="shared" si="102"/>
        <v>201115A17SCA126</v>
      </c>
      <c r="B6553" s="10">
        <v>2011</v>
      </c>
      <c r="C6553" s="10" t="s">
        <v>0</v>
      </c>
      <c r="D6553" s="10" t="s">
        <v>29</v>
      </c>
      <c r="E6553" s="10">
        <v>26</v>
      </c>
      <c r="F6553" s="10">
        <v>6794</v>
      </c>
      <c r="G6553" s="10">
        <v>0</v>
      </c>
      <c r="H6553" s="10">
        <v>1</v>
      </c>
      <c r="I6553" s="10">
        <v>1</v>
      </c>
      <c r="J6553" s="10">
        <v>0</v>
      </c>
      <c r="K6553" s="10">
        <v>0</v>
      </c>
      <c r="L6553" s="10">
        <v>0.71989991168678247</v>
      </c>
      <c r="M6553" s="10">
        <v>410.43311999999997</v>
      </c>
    </row>
    <row r="6554" spans="1:13" x14ac:dyDescent="0.2">
      <c r="A6554" s="9" t="str">
        <f t="shared" si="102"/>
        <v>201115A17SCA226</v>
      </c>
      <c r="B6554" s="10">
        <v>2011</v>
      </c>
      <c r="C6554" s="10" t="s">
        <v>0</v>
      </c>
      <c r="D6554" s="10" t="s">
        <v>30</v>
      </c>
      <c r="E6554" s="10">
        <v>26</v>
      </c>
      <c r="F6554" s="10">
        <v>1088</v>
      </c>
      <c r="G6554" s="10">
        <v>0</v>
      </c>
      <c r="H6554" s="10">
        <v>1</v>
      </c>
      <c r="I6554" s="10">
        <v>1</v>
      </c>
      <c r="J6554" s="10">
        <v>0</v>
      </c>
      <c r="K6554" s="10">
        <v>0</v>
      </c>
      <c r="L6554" s="10">
        <v>0.5</v>
      </c>
      <c r="M6554" s="10">
        <v>436.25</v>
      </c>
    </row>
    <row r="6555" spans="1:13" x14ac:dyDescent="0.2">
      <c r="A6555" s="9" t="str">
        <f t="shared" si="102"/>
        <v>201115A17TDOM26</v>
      </c>
      <c r="B6555" s="10">
        <v>2011</v>
      </c>
      <c r="C6555" s="10" t="s">
        <v>0</v>
      </c>
      <c r="D6555" s="10" t="s">
        <v>33</v>
      </c>
      <c r="E6555" s="10">
        <v>26</v>
      </c>
      <c r="F6555" s="10">
        <v>815</v>
      </c>
      <c r="G6555" s="10">
        <v>0</v>
      </c>
      <c r="H6555" s="10">
        <v>1</v>
      </c>
      <c r="I6555" s="10">
        <v>1</v>
      </c>
      <c r="J6555" s="10">
        <v>0</v>
      </c>
      <c r="K6555" s="10">
        <v>0</v>
      </c>
      <c r="L6555" s="10">
        <v>0.33251533742331291</v>
      </c>
      <c r="M6555" s="10">
        <v>331.88957055214723</v>
      </c>
    </row>
    <row r="6556" spans="1:13" x14ac:dyDescent="0.2">
      <c r="A6556" s="9" t="str">
        <f t="shared" si="102"/>
        <v>201115A29AGCC26</v>
      </c>
      <c r="B6556" s="10">
        <v>2011</v>
      </c>
      <c r="C6556" s="10" t="s">
        <v>3</v>
      </c>
      <c r="D6556" s="10" t="s">
        <v>23</v>
      </c>
      <c r="E6556" s="10">
        <v>26</v>
      </c>
      <c r="F6556" s="10">
        <v>543</v>
      </c>
      <c r="G6556" s="10">
        <v>0</v>
      </c>
      <c r="H6556" s="10">
        <v>1</v>
      </c>
      <c r="I6556" s="10">
        <v>1</v>
      </c>
      <c r="J6556" s="10">
        <v>0</v>
      </c>
      <c r="K6556" s="10">
        <v>0</v>
      </c>
      <c r="L6556" s="10">
        <v>0</v>
      </c>
      <c r="M6556" s="10">
        <v>545</v>
      </c>
    </row>
    <row r="6557" spans="1:13" x14ac:dyDescent="0.2">
      <c r="A6557" s="9" t="str">
        <f t="shared" si="102"/>
        <v>201115A29AGSC26</v>
      </c>
      <c r="B6557" s="10">
        <v>2011</v>
      </c>
      <c r="C6557" s="10" t="s">
        <v>3</v>
      </c>
      <c r="D6557" s="10" t="s">
        <v>28</v>
      </c>
      <c r="E6557" s="10">
        <v>26</v>
      </c>
      <c r="F6557" s="10">
        <v>272</v>
      </c>
      <c r="G6557" s="10">
        <v>0</v>
      </c>
      <c r="H6557" s="10">
        <v>1</v>
      </c>
      <c r="I6557" s="10">
        <v>1</v>
      </c>
      <c r="J6557" s="10">
        <v>0</v>
      </c>
      <c r="K6557" s="10">
        <v>0</v>
      </c>
      <c r="L6557" s="10">
        <v>0</v>
      </c>
      <c r="M6557" s="10">
        <v>350</v>
      </c>
    </row>
    <row r="6558" spans="1:13" x14ac:dyDescent="0.2">
      <c r="A6558" s="9" t="str">
        <f t="shared" si="102"/>
        <v>201115A29AUTO26</v>
      </c>
      <c r="B6558" s="10">
        <v>2011</v>
      </c>
      <c r="C6558" s="10" t="s">
        <v>3</v>
      </c>
      <c r="D6558" s="10" t="s">
        <v>34</v>
      </c>
      <c r="E6558" s="10">
        <v>26</v>
      </c>
      <c r="F6558" s="10">
        <v>816</v>
      </c>
      <c r="G6558" s="10">
        <v>0</v>
      </c>
      <c r="H6558" s="10">
        <v>1</v>
      </c>
      <c r="I6558" s="10">
        <v>1</v>
      </c>
      <c r="J6558" s="10">
        <v>0</v>
      </c>
      <c r="K6558" s="10">
        <v>0</v>
      </c>
      <c r="L6558" s="10">
        <v>0</v>
      </c>
      <c r="M6558" s="10">
        <v>0</v>
      </c>
    </row>
    <row r="6559" spans="1:13" x14ac:dyDescent="0.2">
      <c r="A6559" s="9" t="str">
        <f t="shared" si="102"/>
        <v>201115A29CCA126</v>
      </c>
      <c r="B6559" s="10">
        <v>2011</v>
      </c>
      <c r="C6559" s="10" t="s">
        <v>3</v>
      </c>
      <c r="D6559" s="10" t="s">
        <v>24</v>
      </c>
      <c r="E6559" s="10">
        <v>26</v>
      </c>
      <c r="F6559" s="10">
        <v>72037</v>
      </c>
      <c r="G6559" s="10">
        <v>0</v>
      </c>
      <c r="H6559" s="10">
        <v>1</v>
      </c>
      <c r="I6559" s="10">
        <v>1</v>
      </c>
      <c r="J6559" s="10">
        <v>0</v>
      </c>
      <c r="K6559" s="10">
        <v>0</v>
      </c>
      <c r="L6559" s="10">
        <v>0.18490497938559353</v>
      </c>
      <c r="M6559" s="10">
        <v>828.45314596984292</v>
      </c>
    </row>
    <row r="6560" spans="1:13" x14ac:dyDescent="0.2">
      <c r="A6560" s="9" t="str">
        <f t="shared" si="102"/>
        <v>201115A29CCA226</v>
      </c>
      <c r="B6560" s="10">
        <v>2011</v>
      </c>
      <c r="C6560" s="10" t="s">
        <v>3</v>
      </c>
      <c r="D6560" s="10" t="s">
        <v>25</v>
      </c>
      <c r="E6560" s="10">
        <v>26</v>
      </c>
      <c r="F6560" s="10">
        <v>179671</v>
      </c>
      <c r="G6560" s="10">
        <v>0</v>
      </c>
      <c r="H6560" s="10">
        <v>1</v>
      </c>
      <c r="I6560" s="10">
        <v>1</v>
      </c>
      <c r="J6560" s="10">
        <v>0</v>
      </c>
      <c r="K6560" s="10">
        <v>0</v>
      </c>
      <c r="L6560" s="10">
        <v>0.13614884984221159</v>
      </c>
      <c r="M6560" s="10">
        <v>813.0249507510083</v>
      </c>
    </row>
    <row r="6561" spans="1:13" x14ac:dyDescent="0.2">
      <c r="A6561" s="9" t="str">
        <f t="shared" si="102"/>
        <v>201115A29CONT26</v>
      </c>
      <c r="B6561" s="10">
        <v>2011</v>
      </c>
      <c r="C6561" s="10" t="s">
        <v>3</v>
      </c>
      <c r="D6561" s="10" t="s">
        <v>31</v>
      </c>
      <c r="E6561" s="10">
        <v>26</v>
      </c>
      <c r="F6561" s="10">
        <v>45132</v>
      </c>
      <c r="G6561" s="10">
        <v>0</v>
      </c>
      <c r="H6561" s="10">
        <v>1</v>
      </c>
      <c r="I6561" s="10">
        <v>1</v>
      </c>
      <c r="J6561" s="10">
        <v>0</v>
      </c>
      <c r="K6561" s="10">
        <v>0</v>
      </c>
      <c r="L6561" s="10">
        <v>0.13252237879996454</v>
      </c>
      <c r="M6561" s="10">
        <v>875.75067996373525</v>
      </c>
    </row>
    <row r="6562" spans="1:13" x14ac:dyDescent="0.2">
      <c r="A6562" s="9" t="str">
        <f t="shared" si="102"/>
        <v>201115A29EMPR26</v>
      </c>
      <c r="B6562" s="10">
        <v>2011</v>
      </c>
      <c r="C6562" s="10" t="s">
        <v>3</v>
      </c>
      <c r="D6562" s="10" t="s">
        <v>32</v>
      </c>
      <c r="E6562" s="10">
        <v>26</v>
      </c>
      <c r="F6562" s="10">
        <v>1629</v>
      </c>
      <c r="G6562" s="10">
        <v>0</v>
      </c>
      <c r="H6562" s="10">
        <v>1</v>
      </c>
      <c r="I6562" s="10">
        <v>1</v>
      </c>
      <c r="J6562" s="10">
        <v>0</v>
      </c>
      <c r="K6562" s="10">
        <v>0</v>
      </c>
      <c r="L6562" s="10">
        <v>0.16697360343769183</v>
      </c>
      <c r="M6562" s="10">
        <v>2598.3063328424155</v>
      </c>
    </row>
    <row r="6563" spans="1:13" x14ac:dyDescent="0.2">
      <c r="A6563" s="9" t="str">
        <f t="shared" si="102"/>
        <v>201115A29INAT26</v>
      </c>
      <c r="B6563" s="10">
        <v>2011</v>
      </c>
      <c r="C6563" s="10" t="s">
        <v>3</v>
      </c>
      <c r="D6563" s="10" t="s">
        <v>54</v>
      </c>
      <c r="E6563" s="10">
        <v>26</v>
      </c>
      <c r="F6563" s="10">
        <v>520553</v>
      </c>
      <c r="G6563" s="10">
        <v>1</v>
      </c>
      <c r="H6563" s="10">
        <v>0.19267778689201676</v>
      </c>
      <c r="I6563" s="10">
        <v>0</v>
      </c>
      <c r="J6563" s="10">
        <v>0.37598092797467308</v>
      </c>
      <c r="K6563" s="10">
        <v>0.50859758756553131</v>
      </c>
      <c r="L6563" s="10">
        <v>0.49140241243446875</v>
      </c>
    </row>
    <row r="6564" spans="1:13" x14ac:dyDescent="0.2">
      <c r="A6564" s="9" t="str">
        <f t="shared" si="102"/>
        <v>201115A29MILI26</v>
      </c>
      <c r="B6564" s="10">
        <v>2011</v>
      </c>
      <c r="C6564" s="10" t="s">
        <v>3</v>
      </c>
      <c r="D6564" s="10" t="s">
        <v>26</v>
      </c>
      <c r="E6564" s="10">
        <v>26</v>
      </c>
      <c r="F6564" s="10">
        <v>3807</v>
      </c>
      <c r="G6564" s="10">
        <v>0</v>
      </c>
      <c r="H6564" s="10">
        <v>1</v>
      </c>
      <c r="I6564" s="10">
        <v>1</v>
      </c>
      <c r="J6564" s="10">
        <v>0</v>
      </c>
      <c r="K6564" s="10">
        <v>0</v>
      </c>
      <c r="L6564" s="10">
        <v>0.28578933543472551</v>
      </c>
      <c r="M6564" s="10">
        <v>1655.3846153846155</v>
      </c>
    </row>
    <row r="6565" spans="1:13" x14ac:dyDescent="0.2">
      <c r="A6565" s="9" t="str">
        <f t="shared" si="102"/>
        <v>201115A29PUBL26</v>
      </c>
      <c r="B6565" s="10">
        <v>2011</v>
      </c>
      <c r="C6565" s="10" t="s">
        <v>3</v>
      </c>
      <c r="D6565" s="10" t="s">
        <v>27</v>
      </c>
      <c r="E6565" s="10">
        <v>26</v>
      </c>
      <c r="F6565" s="10">
        <v>13864</v>
      </c>
      <c r="G6565" s="10">
        <v>0</v>
      </c>
      <c r="H6565" s="10">
        <v>1</v>
      </c>
      <c r="I6565" s="10">
        <v>1</v>
      </c>
      <c r="J6565" s="10">
        <v>0</v>
      </c>
      <c r="K6565" s="10">
        <v>0</v>
      </c>
      <c r="L6565" s="10">
        <v>0.25490478938257355</v>
      </c>
      <c r="M6565" s="10">
        <v>2245.3587977457732</v>
      </c>
    </row>
    <row r="6566" spans="1:13" x14ac:dyDescent="0.2">
      <c r="A6566" s="9" t="str">
        <f t="shared" si="102"/>
        <v>201115A29SCA126</v>
      </c>
      <c r="B6566" s="10">
        <v>2011</v>
      </c>
      <c r="C6566" s="10" t="s">
        <v>3</v>
      </c>
      <c r="D6566" s="10" t="s">
        <v>29</v>
      </c>
      <c r="E6566" s="10">
        <v>26</v>
      </c>
      <c r="F6566" s="10">
        <v>60086</v>
      </c>
      <c r="G6566" s="10">
        <v>0</v>
      </c>
      <c r="H6566" s="10">
        <v>1</v>
      </c>
      <c r="I6566" s="10">
        <v>1</v>
      </c>
      <c r="J6566" s="10">
        <v>0</v>
      </c>
      <c r="K6566" s="10">
        <v>0</v>
      </c>
      <c r="L6566" s="10">
        <v>0.29409513031321771</v>
      </c>
      <c r="M6566" s="10">
        <v>641.0230244404803</v>
      </c>
    </row>
    <row r="6567" spans="1:13" x14ac:dyDescent="0.2">
      <c r="A6567" s="9" t="str">
        <f t="shared" si="102"/>
        <v>201115A29SCA226</v>
      </c>
      <c r="B6567" s="10">
        <v>2011</v>
      </c>
      <c r="C6567" s="10" t="s">
        <v>3</v>
      </c>
      <c r="D6567" s="10" t="s">
        <v>30</v>
      </c>
      <c r="E6567" s="10">
        <v>26</v>
      </c>
      <c r="F6567" s="10">
        <v>20658</v>
      </c>
      <c r="G6567" s="10">
        <v>0</v>
      </c>
      <c r="H6567" s="10">
        <v>1</v>
      </c>
      <c r="I6567" s="10">
        <v>1</v>
      </c>
      <c r="J6567" s="10">
        <v>0</v>
      </c>
      <c r="K6567" s="10">
        <v>0</v>
      </c>
      <c r="L6567" s="10">
        <v>0.39447187530254624</v>
      </c>
      <c r="M6567" s="10">
        <v>623.88737057865137</v>
      </c>
    </row>
    <row r="6568" spans="1:13" x14ac:dyDescent="0.2">
      <c r="A6568" s="9" t="str">
        <f t="shared" si="102"/>
        <v>201115A29SREM26</v>
      </c>
      <c r="B6568" s="10">
        <v>2011</v>
      </c>
      <c r="C6568" s="10" t="s">
        <v>3</v>
      </c>
      <c r="D6568" s="10" t="s">
        <v>35</v>
      </c>
      <c r="E6568" s="10">
        <v>26</v>
      </c>
      <c r="F6568" s="10">
        <v>1632</v>
      </c>
      <c r="G6568" s="10">
        <v>0</v>
      </c>
      <c r="H6568" s="10">
        <v>1</v>
      </c>
      <c r="I6568" s="10">
        <v>1</v>
      </c>
      <c r="J6568" s="10">
        <v>0</v>
      </c>
      <c r="K6568" s="10">
        <v>0</v>
      </c>
      <c r="L6568" s="10">
        <v>0.16666666666666666</v>
      </c>
      <c r="M6568" s="10">
        <v>0</v>
      </c>
    </row>
    <row r="6569" spans="1:13" x14ac:dyDescent="0.2">
      <c r="A6569" s="9" t="str">
        <f t="shared" si="102"/>
        <v>201115A29TDOM26</v>
      </c>
      <c r="B6569" s="10">
        <v>2011</v>
      </c>
      <c r="C6569" s="10" t="s">
        <v>3</v>
      </c>
      <c r="D6569" s="10" t="s">
        <v>33</v>
      </c>
      <c r="E6569" s="10">
        <v>26</v>
      </c>
      <c r="F6569" s="10">
        <v>19296</v>
      </c>
      <c r="G6569" s="10">
        <v>0</v>
      </c>
      <c r="H6569" s="10">
        <v>1</v>
      </c>
      <c r="I6569" s="10">
        <v>1</v>
      </c>
      <c r="J6569" s="10">
        <v>0</v>
      </c>
      <c r="K6569" s="10">
        <v>0</v>
      </c>
      <c r="L6569" s="10">
        <v>0.14091003316749584</v>
      </c>
      <c r="M6569" s="10">
        <v>495.07374507227331</v>
      </c>
    </row>
    <row r="6570" spans="1:13" x14ac:dyDescent="0.2">
      <c r="A6570" s="9" t="str">
        <f t="shared" si="102"/>
        <v>201118A24AGCC26</v>
      </c>
      <c r="B6570" s="10">
        <v>2011</v>
      </c>
      <c r="C6570" s="10" t="s">
        <v>1</v>
      </c>
      <c r="D6570" s="10" t="s">
        <v>23</v>
      </c>
      <c r="E6570" s="10">
        <v>26</v>
      </c>
      <c r="F6570" s="10">
        <v>543</v>
      </c>
      <c r="G6570" s="10">
        <v>0</v>
      </c>
      <c r="H6570" s="10">
        <v>1</v>
      </c>
      <c r="I6570" s="10">
        <v>1</v>
      </c>
      <c r="J6570" s="10">
        <v>0</v>
      </c>
      <c r="K6570" s="10">
        <v>0</v>
      </c>
      <c r="L6570" s="10">
        <v>0</v>
      </c>
      <c r="M6570" s="10">
        <v>545</v>
      </c>
    </row>
    <row r="6571" spans="1:13" x14ac:dyDescent="0.2">
      <c r="A6571" s="9" t="str">
        <f t="shared" si="102"/>
        <v>201118A24AGSC26</v>
      </c>
      <c r="B6571" s="10">
        <v>2011</v>
      </c>
      <c r="C6571" s="10" t="s">
        <v>1</v>
      </c>
      <c r="D6571" s="10" t="s">
        <v>28</v>
      </c>
      <c r="E6571" s="10">
        <v>26</v>
      </c>
      <c r="F6571" s="10">
        <v>272</v>
      </c>
      <c r="G6571" s="10">
        <v>0</v>
      </c>
      <c r="H6571" s="10">
        <v>1</v>
      </c>
      <c r="I6571" s="10">
        <v>1</v>
      </c>
      <c r="J6571" s="10">
        <v>0</v>
      </c>
      <c r="K6571" s="10">
        <v>0</v>
      </c>
      <c r="L6571" s="10">
        <v>0</v>
      </c>
      <c r="M6571" s="10">
        <v>350</v>
      </c>
    </row>
    <row r="6572" spans="1:13" x14ac:dyDescent="0.2">
      <c r="A6572" s="9" t="str">
        <f t="shared" si="102"/>
        <v>201118A24CCA126</v>
      </c>
      <c r="B6572" s="10">
        <v>2011</v>
      </c>
      <c r="C6572" s="10" t="s">
        <v>1</v>
      </c>
      <c r="D6572" s="10" t="s">
        <v>24</v>
      </c>
      <c r="E6572" s="10">
        <v>26</v>
      </c>
      <c r="F6572" s="10">
        <v>33709</v>
      </c>
      <c r="G6572" s="10">
        <v>0</v>
      </c>
      <c r="H6572" s="10">
        <v>1</v>
      </c>
      <c r="I6572" s="10">
        <v>1</v>
      </c>
      <c r="J6572" s="10">
        <v>0</v>
      </c>
      <c r="K6572" s="10">
        <v>0</v>
      </c>
      <c r="L6572" s="10">
        <v>0.23391379156901718</v>
      </c>
      <c r="M6572" s="10">
        <v>793.55647872138013</v>
      </c>
    </row>
    <row r="6573" spans="1:13" x14ac:dyDescent="0.2">
      <c r="A6573" s="9" t="str">
        <f t="shared" si="102"/>
        <v>201118A24CCA226</v>
      </c>
      <c r="B6573" s="10">
        <v>2011</v>
      </c>
      <c r="C6573" s="10" t="s">
        <v>1</v>
      </c>
      <c r="D6573" s="10" t="s">
        <v>25</v>
      </c>
      <c r="E6573" s="10">
        <v>26</v>
      </c>
      <c r="F6573" s="10">
        <v>85346</v>
      </c>
      <c r="G6573" s="10">
        <v>0</v>
      </c>
      <c r="H6573" s="10">
        <v>1</v>
      </c>
      <c r="I6573" s="10">
        <v>1</v>
      </c>
      <c r="J6573" s="10">
        <v>0</v>
      </c>
      <c r="K6573" s="10">
        <v>0</v>
      </c>
      <c r="L6573" s="10">
        <v>0.15607058327279544</v>
      </c>
      <c r="M6573" s="10">
        <v>713.22536691762912</v>
      </c>
    </row>
    <row r="6574" spans="1:13" x14ac:dyDescent="0.2">
      <c r="A6574" s="9" t="str">
        <f t="shared" si="102"/>
        <v>201118A24CONT26</v>
      </c>
      <c r="B6574" s="10">
        <v>2011</v>
      </c>
      <c r="C6574" s="10" t="s">
        <v>1</v>
      </c>
      <c r="D6574" s="10" t="s">
        <v>31</v>
      </c>
      <c r="E6574" s="10">
        <v>26</v>
      </c>
      <c r="F6574" s="10">
        <v>16585</v>
      </c>
      <c r="G6574" s="10">
        <v>0</v>
      </c>
      <c r="H6574" s="10">
        <v>1</v>
      </c>
      <c r="I6574" s="10">
        <v>1</v>
      </c>
      <c r="J6574" s="10">
        <v>0</v>
      </c>
      <c r="K6574" s="10">
        <v>0</v>
      </c>
      <c r="L6574" s="10">
        <v>0.21314440759722642</v>
      </c>
      <c r="M6574" s="10">
        <v>580.16005993733825</v>
      </c>
    </row>
    <row r="6575" spans="1:13" x14ac:dyDescent="0.2">
      <c r="A6575" s="9" t="str">
        <f t="shared" si="102"/>
        <v>201118A24INAT26</v>
      </c>
      <c r="B6575" s="10">
        <v>2011</v>
      </c>
      <c r="C6575" s="10" t="s">
        <v>1</v>
      </c>
      <c r="D6575" s="10" t="s">
        <v>54</v>
      </c>
      <c r="E6575" s="10">
        <v>26</v>
      </c>
      <c r="F6575" s="10">
        <v>222900</v>
      </c>
      <c r="G6575" s="10">
        <v>1</v>
      </c>
      <c r="H6575" s="10">
        <v>0.23778375953342307</v>
      </c>
      <c r="I6575" s="10">
        <v>0</v>
      </c>
      <c r="J6575" s="10">
        <v>0.44877972184836251</v>
      </c>
      <c r="K6575" s="10">
        <v>0.60484970838941232</v>
      </c>
      <c r="L6575" s="10">
        <v>0.39515029161058773</v>
      </c>
    </row>
    <row r="6576" spans="1:13" x14ac:dyDescent="0.2">
      <c r="A6576" s="9" t="str">
        <f t="shared" si="102"/>
        <v>201118A24MILI26</v>
      </c>
      <c r="B6576" s="10">
        <v>2011</v>
      </c>
      <c r="C6576" s="10" t="s">
        <v>1</v>
      </c>
      <c r="D6576" s="10" t="s">
        <v>26</v>
      </c>
      <c r="E6576" s="10">
        <v>26</v>
      </c>
      <c r="F6576" s="10">
        <v>2991</v>
      </c>
      <c r="G6576" s="10">
        <v>0</v>
      </c>
      <c r="H6576" s="10">
        <v>1</v>
      </c>
      <c r="I6576" s="10">
        <v>1</v>
      </c>
      <c r="J6576" s="10">
        <v>0</v>
      </c>
      <c r="K6576" s="10">
        <v>0</v>
      </c>
      <c r="L6576" s="10">
        <v>0.36375794048813104</v>
      </c>
      <c r="M6576" s="10">
        <v>1582</v>
      </c>
    </row>
    <row r="6577" spans="1:13" x14ac:dyDescent="0.2">
      <c r="A6577" s="9" t="str">
        <f t="shared" si="102"/>
        <v>201118A24PUBL26</v>
      </c>
      <c r="B6577" s="10">
        <v>2011</v>
      </c>
      <c r="C6577" s="10" t="s">
        <v>1</v>
      </c>
      <c r="D6577" s="10" t="s">
        <v>27</v>
      </c>
      <c r="E6577" s="10">
        <v>26</v>
      </c>
      <c r="F6577" s="10">
        <v>3806</v>
      </c>
      <c r="G6577" s="10">
        <v>0</v>
      </c>
      <c r="H6577" s="10">
        <v>1</v>
      </c>
      <c r="I6577" s="10">
        <v>1</v>
      </c>
      <c r="J6577" s="10">
        <v>0</v>
      </c>
      <c r="K6577" s="10">
        <v>0</v>
      </c>
      <c r="L6577" s="10">
        <v>0.2141355754072517</v>
      </c>
      <c r="M6577" s="10">
        <v>1304.236559139785</v>
      </c>
    </row>
    <row r="6578" spans="1:13" x14ac:dyDescent="0.2">
      <c r="A6578" s="9" t="str">
        <f t="shared" si="102"/>
        <v>201118A24SCA126</v>
      </c>
      <c r="B6578" s="10">
        <v>2011</v>
      </c>
      <c r="C6578" s="10" t="s">
        <v>1</v>
      </c>
      <c r="D6578" s="10" t="s">
        <v>29</v>
      </c>
      <c r="E6578" s="10">
        <v>26</v>
      </c>
      <c r="F6578" s="10">
        <v>33715</v>
      </c>
      <c r="G6578" s="10">
        <v>0</v>
      </c>
      <c r="H6578" s="10">
        <v>1</v>
      </c>
      <c r="I6578" s="10">
        <v>1</v>
      </c>
      <c r="J6578" s="10">
        <v>0</v>
      </c>
      <c r="K6578" s="10">
        <v>0</v>
      </c>
      <c r="L6578" s="10">
        <v>0.2984131692125167</v>
      </c>
      <c r="M6578" s="10">
        <v>578.17384165763633</v>
      </c>
    </row>
    <row r="6579" spans="1:13" x14ac:dyDescent="0.2">
      <c r="A6579" s="9" t="str">
        <f t="shared" si="102"/>
        <v>201118A24SCA226</v>
      </c>
      <c r="B6579" s="10">
        <v>2011</v>
      </c>
      <c r="C6579" s="10" t="s">
        <v>1</v>
      </c>
      <c r="D6579" s="10" t="s">
        <v>30</v>
      </c>
      <c r="E6579" s="10">
        <v>26</v>
      </c>
      <c r="F6579" s="10">
        <v>13045</v>
      </c>
      <c r="G6579" s="10">
        <v>0</v>
      </c>
      <c r="H6579" s="10">
        <v>1</v>
      </c>
      <c r="I6579" s="10">
        <v>1</v>
      </c>
      <c r="J6579" s="10">
        <v>0</v>
      </c>
      <c r="K6579" s="10">
        <v>0</v>
      </c>
      <c r="L6579" s="10">
        <v>0.43717899578382524</v>
      </c>
      <c r="M6579" s="10">
        <v>599.84320120421478</v>
      </c>
    </row>
    <row r="6580" spans="1:13" x14ac:dyDescent="0.2">
      <c r="A6580" s="9" t="str">
        <f t="shared" si="102"/>
        <v>201118A24SREM26</v>
      </c>
      <c r="B6580" s="10">
        <v>2011</v>
      </c>
      <c r="C6580" s="10" t="s">
        <v>1</v>
      </c>
      <c r="D6580" s="10" t="s">
        <v>35</v>
      </c>
      <c r="E6580" s="10">
        <v>26</v>
      </c>
      <c r="F6580" s="10">
        <v>1360</v>
      </c>
      <c r="G6580" s="10">
        <v>0</v>
      </c>
      <c r="H6580" s="10">
        <v>1</v>
      </c>
      <c r="I6580" s="10">
        <v>1</v>
      </c>
      <c r="J6580" s="10">
        <v>0</v>
      </c>
      <c r="K6580" s="10">
        <v>0</v>
      </c>
      <c r="L6580" s="10">
        <v>0.2</v>
      </c>
      <c r="M6580" s="10">
        <v>0</v>
      </c>
    </row>
    <row r="6581" spans="1:13" x14ac:dyDescent="0.2">
      <c r="A6581" s="9" t="str">
        <f t="shared" si="102"/>
        <v>201118A24TDOM26</v>
      </c>
      <c r="B6581" s="10">
        <v>2011</v>
      </c>
      <c r="C6581" s="10" t="s">
        <v>1</v>
      </c>
      <c r="D6581" s="10" t="s">
        <v>33</v>
      </c>
      <c r="E6581" s="10">
        <v>26</v>
      </c>
      <c r="F6581" s="10">
        <v>7340</v>
      </c>
      <c r="G6581" s="10">
        <v>0</v>
      </c>
      <c r="H6581" s="10">
        <v>1</v>
      </c>
      <c r="I6581" s="10">
        <v>1</v>
      </c>
      <c r="J6581" s="10">
        <v>0</v>
      </c>
      <c r="K6581" s="10">
        <v>0</v>
      </c>
      <c r="L6581" s="10">
        <v>0.29645776566757492</v>
      </c>
      <c r="M6581" s="10">
        <v>439.6525885558583</v>
      </c>
    </row>
    <row r="6582" spans="1:13" x14ac:dyDescent="0.2">
      <c r="A6582" s="9" t="str">
        <f t="shared" si="102"/>
        <v>201125A29AUTO26</v>
      </c>
      <c r="B6582" s="10">
        <v>2011</v>
      </c>
      <c r="C6582" s="10" t="s">
        <v>2</v>
      </c>
      <c r="D6582" s="10" t="s">
        <v>34</v>
      </c>
      <c r="E6582" s="10">
        <v>26</v>
      </c>
      <c r="F6582" s="10">
        <v>272</v>
      </c>
      <c r="G6582" s="10">
        <v>0</v>
      </c>
      <c r="H6582" s="10">
        <v>1</v>
      </c>
      <c r="I6582" s="10">
        <v>1</v>
      </c>
      <c r="J6582" s="10">
        <v>0</v>
      </c>
      <c r="K6582" s="10">
        <v>0</v>
      </c>
      <c r="L6582" s="10">
        <v>0</v>
      </c>
      <c r="M6582" s="10">
        <v>0</v>
      </c>
    </row>
    <row r="6583" spans="1:13" x14ac:dyDescent="0.2">
      <c r="A6583" s="9" t="str">
        <f t="shared" si="102"/>
        <v>201125A29CCA126</v>
      </c>
      <c r="B6583" s="10">
        <v>2011</v>
      </c>
      <c r="C6583" s="10" t="s">
        <v>2</v>
      </c>
      <c r="D6583" s="10" t="s">
        <v>24</v>
      </c>
      <c r="E6583" s="10">
        <v>26</v>
      </c>
      <c r="F6583" s="10">
        <v>37784</v>
      </c>
      <c r="G6583" s="10">
        <v>0</v>
      </c>
      <c r="H6583" s="10">
        <v>1</v>
      </c>
      <c r="I6583" s="10">
        <v>1</v>
      </c>
      <c r="J6583" s="10">
        <v>0</v>
      </c>
      <c r="K6583" s="10">
        <v>0</v>
      </c>
      <c r="L6583" s="10">
        <v>0.13664514080033877</v>
      </c>
      <c r="M6583" s="10">
        <v>864.89485870151293</v>
      </c>
    </row>
    <row r="6584" spans="1:13" x14ac:dyDescent="0.2">
      <c r="A6584" s="9" t="str">
        <f t="shared" si="102"/>
        <v>201125A29CCA226</v>
      </c>
      <c r="B6584" s="10">
        <v>2011</v>
      </c>
      <c r="C6584" s="10" t="s">
        <v>2</v>
      </c>
      <c r="D6584" s="10" t="s">
        <v>25</v>
      </c>
      <c r="E6584" s="10">
        <v>26</v>
      </c>
      <c r="F6584" s="10">
        <v>93781</v>
      </c>
      <c r="G6584" s="10">
        <v>0</v>
      </c>
      <c r="H6584" s="10">
        <v>1</v>
      </c>
      <c r="I6584" s="10">
        <v>1</v>
      </c>
      <c r="J6584" s="10">
        <v>0</v>
      </c>
      <c r="K6584" s="10">
        <v>0</v>
      </c>
      <c r="L6584" s="10">
        <v>0.11880871391859758</v>
      </c>
      <c r="M6584" s="10">
        <v>904.25268791683482</v>
      </c>
    </row>
    <row r="6585" spans="1:13" x14ac:dyDescent="0.2">
      <c r="A6585" s="9" t="str">
        <f t="shared" si="102"/>
        <v>201125A29CONT26</v>
      </c>
      <c r="B6585" s="10">
        <v>2011</v>
      </c>
      <c r="C6585" s="10" t="s">
        <v>2</v>
      </c>
      <c r="D6585" s="10" t="s">
        <v>31</v>
      </c>
      <c r="E6585" s="10">
        <v>26</v>
      </c>
      <c r="F6585" s="10">
        <v>25286</v>
      </c>
      <c r="G6585" s="10">
        <v>0</v>
      </c>
      <c r="H6585" s="10">
        <v>1</v>
      </c>
      <c r="I6585" s="10">
        <v>1</v>
      </c>
      <c r="J6585" s="10">
        <v>0</v>
      </c>
      <c r="K6585" s="10">
        <v>0</v>
      </c>
      <c r="L6585" s="10">
        <v>4.3027762398164991E-2</v>
      </c>
      <c r="M6585" s="10">
        <v>1136.2112138074131</v>
      </c>
    </row>
    <row r="6586" spans="1:13" x14ac:dyDescent="0.2">
      <c r="A6586" s="9" t="str">
        <f t="shared" si="102"/>
        <v>201125A29EMPR26</v>
      </c>
      <c r="B6586" s="10">
        <v>2011</v>
      </c>
      <c r="C6586" s="10" t="s">
        <v>2</v>
      </c>
      <c r="D6586" s="10" t="s">
        <v>32</v>
      </c>
      <c r="E6586" s="10">
        <v>26</v>
      </c>
      <c r="F6586" s="10">
        <v>1629</v>
      </c>
      <c r="G6586" s="10">
        <v>0</v>
      </c>
      <c r="H6586" s="10">
        <v>1</v>
      </c>
      <c r="I6586" s="10">
        <v>1</v>
      </c>
      <c r="J6586" s="10">
        <v>0</v>
      </c>
      <c r="K6586" s="10">
        <v>0</v>
      </c>
      <c r="L6586" s="10">
        <v>0.16697360343769183</v>
      </c>
      <c r="M6586" s="10">
        <v>2598.3063328424155</v>
      </c>
    </row>
    <row r="6587" spans="1:13" x14ac:dyDescent="0.2">
      <c r="A6587" s="9" t="str">
        <f t="shared" si="102"/>
        <v>201125A29INAT26</v>
      </c>
      <c r="B6587" s="10">
        <v>2011</v>
      </c>
      <c r="C6587" s="10" t="s">
        <v>2</v>
      </c>
      <c r="D6587" s="10" t="s">
        <v>54</v>
      </c>
      <c r="E6587" s="10">
        <v>26</v>
      </c>
      <c r="F6587" s="10">
        <v>117433</v>
      </c>
      <c r="G6587" s="10">
        <v>1</v>
      </c>
      <c r="H6587" s="10">
        <v>0.31480929551318626</v>
      </c>
      <c r="I6587" s="10">
        <v>0</v>
      </c>
      <c r="J6587" s="10">
        <v>0.60186659627191674</v>
      </c>
      <c r="K6587" s="10">
        <v>0.86804390588676095</v>
      </c>
      <c r="L6587" s="10">
        <v>0.13195609411323903</v>
      </c>
    </row>
    <row r="6588" spans="1:13" x14ac:dyDescent="0.2">
      <c r="A6588" s="9" t="str">
        <f t="shared" si="102"/>
        <v>201125A29MILI26</v>
      </c>
      <c r="B6588" s="10">
        <v>2011</v>
      </c>
      <c r="C6588" s="10" t="s">
        <v>2</v>
      </c>
      <c r="D6588" s="10" t="s">
        <v>26</v>
      </c>
      <c r="E6588" s="10">
        <v>26</v>
      </c>
      <c r="F6588" s="10">
        <v>816</v>
      </c>
      <c r="G6588" s="10">
        <v>0</v>
      </c>
      <c r="H6588" s="10">
        <v>1</v>
      </c>
      <c r="I6588" s="10">
        <v>1</v>
      </c>
      <c r="J6588" s="10">
        <v>0</v>
      </c>
      <c r="K6588" s="10">
        <v>0</v>
      </c>
      <c r="L6588" s="10">
        <v>0</v>
      </c>
      <c r="M6588" s="10">
        <v>1900</v>
      </c>
    </row>
    <row r="6589" spans="1:13" x14ac:dyDescent="0.2">
      <c r="A6589" s="9" t="str">
        <f t="shared" si="102"/>
        <v>201125A29PUBL26</v>
      </c>
      <c r="B6589" s="10">
        <v>2011</v>
      </c>
      <c r="C6589" s="10" t="s">
        <v>2</v>
      </c>
      <c r="D6589" s="10" t="s">
        <v>27</v>
      </c>
      <c r="E6589" s="10">
        <v>26</v>
      </c>
      <c r="F6589" s="10">
        <v>10058</v>
      </c>
      <c r="G6589" s="10">
        <v>0</v>
      </c>
      <c r="H6589" s="10">
        <v>1</v>
      </c>
      <c r="I6589" s="10">
        <v>1</v>
      </c>
      <c r="J6589" s="10">
        <v>0</v>
      </c>
      <c r="K6589" s="10">
        <v>0</v>
      </c>
      <c r="L6589" s="10">
        <v>0.27033207397096837</v>
      </c>
      <c r="M6589" s="10">
        <v>2605.229603981822</v>
      </c>
    </row>
    <row r="6590" spans="1:13" x14ac:dyDescent="0.2">
      <c r="A6590" s="9" t="str">
        <f t="shared" si="102"/>
        <v>201125A29SCA126</v>
      </c>
      <c r="B6590" s="10">
        <v>2011</v>
      </c>
      <c r="C6590" s="10" t="s">
        <v>2</v>
      </c>
      <c r="D6590" s="10" t="s">
        <v>29</v>
      </c>
      <c r="E6590" s="10">
        <v>26</v>
      </c>
      <c r="F6590" s="10">
        <v>19577</v>
      </c>
      <c r="G6590" s="10">
        <v>0</v>
      </c>
      <c r="H6590" s="10">
        <v>1</v>
      </c>
      <c r="I6590" s="10">
        <v>1</v>
      </c>
      <c r="J6590" s="10">
        <v>0</v>
      </c>
      <c r="K6590" s="10">
        <v>0</v>
      </c>
      <c r="L6590" s="10">
        <v>0.13888746999029472</v>
      </c>
      <c r="M6590" s="10">
        <v>830.85741767568175</v>
      </c>
    </row>
    <row r="6591" spans="1:13" x14ac:dyDescent="0.2">
      <c r="A6591" s="9" t="str">
        <f t="shared" si="102"/>
        <v>201125A29SCA226</v>
      </c>
      <c r="B6591" s="10">
        <v>2011</v>
      </c>
      <c r="C6591" s="10" t="s">
        <v>2</v>
      </c>
      <c r="D6591" s="10" t="s">
        <v>30</v>
      </c>
      <c r="E6591" s="10">
        <v>26</v>
      </c>
      <c r="F6591" s="10">
        <v>6525</v>
      </c>
      <c r="G6591" s="10">
        <v>0</v>
      </c>
      <c r="H6591" s="10">
        <v>1</v>
      </c>
      <c r="I6591" s="10">
        <v>1</v>
      </c>
      <c r="J6591" s="10">
        <v>0</v>
      </c>
      <c r="K6591" s="10">
        <v>0</v>
      </c>
      <c r="L6591" s="10">
        <v>0.29149425287356323</v>
      </c>
      <c r="M6591" s="10">
        <v>706.09262665106166</v>
      </c>
    </row>
    <row r="6592" spans="1:13" x14ac:dyDescent="0.2">
      <c r="A6592" s="9" t="str">
        <f t="shared" si="102"/>
        <v>201125A29SREM26</v>
      </c>
      <c r="B6592" s="10">
        <v>2011</v>
      </c>
      <c r="C6592" s="10" t="s">
        <v>2</v>
      </c>
      <c r="D6592" s="10" t="s">
        <v>35</v>
      </c>
      <c r="E6592" s="10">
        <v>26</v>
      </c>
      <c r="F6592" s="10">
        <v>272</v>
      </c>
      <c r="G6592" s="10">
        <v>0</v>
      </c>
      <c r="H6592" s="10">
        <v>1</v>
      </c>
      <c r="I6592" s="10">
        <v>1</v>
      </c>
      <c r="J6592" s="10">
        <v>0</v>
      </c>
      <c r="K6592" s="10">
        <v>0</v>
      </c>
      <c r="L6592" s="10">
        <v>0</v>
      </c>
      <c r="M6592" s="10">
        <v>0</v>
      </c>
    </row>
    <row r="6593" spans="1:13" x14ac:dyDescent="0.2">
      <c r="A6593" s="9" t="str">
        <f t="shared" si="102"/>
        <v>201125A29TDOM26</v>
      </c>
      <c r="B6593" s="10">
        <v>2011</v>
      </c>
      <c r="C6593" s="10" t="s">
        <v>2</v>
      </c>
      <c r="D6593" s="10" t="s">
        <v>33</v>
      </c>
      <c r="E6593" s="10">
        <v>26</v>
      </c>
      <c r="F6593" s="10">
        <v>11141</v>
      </c>
      <c r="G6593" s="10">
        <v>0</v>
      </c>
      <c r="H6593" s="10">
        <v>1</v>
      </c>
      <c r="I6593" s="10">
        <v>1</v>
      </c>
      <c r="J6593" s="10">
        <v>0</v>
      </c>
      <c r="K6593" s="10">
        <v>0</v>
      </c>
      <c r="L6593" s="10">
        <v>2.4414325464500494E-2</v>
      </c>
      <c r="M6593" s="10">
        <v>544.73210671573133</v>
      </c>
    </row>
    <row r="6594" spans="1:13" x14ac:dyDescent="0.2">
      <c r="A6594" s="9" t="str">
        <f t="shared" si="102"/>
        <v>201130EMAAGCC26</v>
      </c>
      <c r="B6594" s="10">
        <v>2011</v>
      </c>
      <c r="C6594" s="10" t="s">
        <v>4</v>
      </c>
      <c r="D6594" s="10" t="s">
        <v>23</v>
      </c>
      <c r="E6594" s="10">
        <v>26</v>
      </c>
      <c r="F6594" s="10">
        <v>5440</v>
      </c>
      <c r="G6594" s="10">
        <v>0</v>
      </c>
      <c r="H6594" s="10">
        <v>1</v>
      </c>
      <c r="I6594" s="10">
        <v>1</v>
      </c>
      <c r="J6594" s="10">
        <v>0</v>
      </c>
      <c r="K6594" s="10">
        <v>0</v>
      </c>
      <c r="L6594" s="10">
        <v>0</v>
      </c>
      <c r="M6594" s="10">
        <v>681.0526315789474</v>
      </c>
    </row>
    <row r="6595" spans="1:13" x14ac:dyDescent="0.2">
      <c r="A6595" s="9" t="str">
        <f t="shared" si="102"/>
        <v>201130EMAAGSC26</v>
      </c>
      <c r="B6595" s="10">
        <v>2011</v>
      </c>
      <c r="C6595" s="10" t="s">
        <v>4</v>
      </c>
      <c r="D6595" s="10" t="s">
        <v>28</v>
      </c>
      <c r="E6595" s="10">
        <v>26</v>
      </c>
      <c r="F6595" s="10">
        <v>2719</v>
      </c>
      <c r="G6595" s="10">
        <v>0</v>
      </c>
      <c r="H6595" s="10">
        <v>1</v>
      </c>
      <c r="I6595" s="10">
        <v>1</v>
      </c>
      <c r="J6595" s="10">
        <v>0</v>
      </c>
      <c r="K6595" s="10">
        <v>0</v>
      </c>
      <c r="L6595" s="10">
        <v>0</v>
      </c>
      <c r="M6595" s="10">
        <v>418.95365943361531</v>
      </c>
    </row>
    <row r="6596" spans="1:13" x14ac:dyDescent="0.2">
      <c r="A6596" s="9" t="str">
        <f t="shared" ref="A6596:A6659" si="103">B6596&amp;C6596&amp;D6596&amp;E6596</f>
        <v>201130EMAAUTO26</v>
      </c>
      <c r="B6596" s="10">
        <v>2011</v>
      </c>
      <c r="C6596" s="10" t="s">
        <v>4</v>
      </c>
      <c r="D6596" s="10" t="s">
        <v>34</v>
      </c>
      <c r="E6596" s="10">
        <v>26</v>
      </c>
      <c r="F6596" s="10">
        <v>1902</v>
      </c>
      <c r="G6596" s="10">
        <v>0</v>
      </c>
      <c r="H6596" s="10">
        <v>1</v>
      </c>
      <c r="I6596" s="10">
        <v>1</v>
      </c>
      <c r="J6596" s="10">
        <v>0</v>
      </c>
      <c r="K6596" s="10">
        <v>0</v>
      </c>
      <c r="L6596" s="10">
        <v>0.14300736067297581</v>
      </c>
      <c r="M6596" s="10">
        <v>0</v>
      </c>
    </row>
    <row r="6597" spans="1:13" x14ac:dyDescent="0.2">
      <c r="A6597" s="9" t="str">
        <f t="shared" si="103"/>
        <v>201130EMACCA126</v>
      </c>
      <c r="B6597" s="10">
        <v>2011</v>
      </c>
      <c r="C6597" s="10" t="s">
        <v>4</v>
      </c>
      <c r="D6597" s="10" t="s">
        <v>24</v>
      </c>
      <c r="E6597" s="10">
        <v>26</v>
      </c>
      <c r="F6597" s="10">
        <v>147063</v>
      </c>
      <c r="G6597" s="10">
        <v>0</v>
      </c>
      <c r="H6597" s="10">
        <v>1</v>
      </c>
      <c r="I6597" s="10">
        <v>1</v>
      </c>
      <c r="J6597" s="10">
        <v>0</v>
      </c>
      <c r="K6597" s="10">
        <v>0</v>
      </c>
      <c r="L6597" s="10">
        <v>4.2498793034277824E-2</v>
      </c>
      <c r="M6597" s="10">
        <v>1185.1895901757473</v>
      </c>
    </row>
    <row r="6598" spans="1:13" x14ac:dyDescent="0.2">
      <c r="A6598" s="9" t="str">
        <f t="shared" si="103"/>
        <v>201130EMACCA226</v>
      </c>
      <c r="B6598" s="10">
        <v>2011</v>
      </c>
      <c r="C6598" s="10" t="s">
        <v>4</v>
      </c>
      <c r="D6598" s="10" t="s">
        <v>25</v>
      </c>
      <c r="E6598" s="10">
        <v>26</v>
      </c>
      <c r="F6598" s="10">
        <v>299858</v>
      </c>
      <c r="G6598" s="10">
        <v>0</v>
      </c>
      <c r="H6598" s="10">
        <v>1</v>
      </c>
      <c r="I6598" s="10">
        <v>1</v>
      </c>
      <c r="J6598" s="10">
        <v>0</v>
      </c>
      <c r="K6598" s="10">
        <v>0</v>
      </c>
      <c r="L6598" s="10">
        <v>4.7152318764215065E-2</v>
      </c>
      <c r="M6598" s="10">
        <v>1274.1942059571202</v>
      </c>
    </row>
    <row r="6599" spans="1:13" x14ac:dyDescent="0.2">
      <c r="A6599" s="9" t="str">
        <f t="shared" si="103"/>
        <v>201130EMACONT26</v>
      </c>
      <c r="B6599" s="10">
        <v>2011</v>
      </c>
      <c r="C6599" s="10" t="s">
        <v>4</v>
      </c>
      <c r="D6599" s="10" t="s">
        <v>31</v>
      </c>
      <c r="E6599" s="10">
        <v>26</v>
      </c>
      <c r="F6599" s="10">
        <v>249832</v>
      </c>
      <c r="G6599" s="10">
        <v>0</v>
      </c>
      <c r="H6599" s="10">
        <v>1</v>
      </c>
      <c r="I6599" s="10">
        <v>1</v>
      </c>
      <c r="J6599" s="10">
        <v>0</v>
      </c>
      <c r="K6599" s="10">
        <v>0</v>
      </c>
      <c r="L6599" s="10">
        <v>3.1561209132537064E-2</v>
      </c>
      <c r="M6599" s="10">
        <v>1096.6910746879894</v>
      </c>
    </row>
    <row r="6600" spans="1:13" x14ac:dyDescent="0.2">
      <c r="A6600" s="9" t="str">
        <f t="shared" si="103"/>
        <v>201130EMAEMPR26</v>
      </c>
      <c r="B6600" s="10">
        <v>2011</v>
      </c>
      <c r="C6600" s="10" t="s">
        <v>4</v>
      </c>
      <c r="D6600" s="10" t="s">
        <v>32</v>
      </c>
      <c r="E6600" s="10">
        <v>26</v>
      </c>
      <c r="F6600" s="10">
        <v>26635</v>
      </c>
      <c r="G6600" s="10">
        <v>0</v>
      </c>
      <c r="H6600" s="10">
        <v>1</v>
      </c>
      <c r="I6600" s="10">
        <v>1</v>
      </c>
      <c r="J6600" s="10">
        <v>0</v>
      </c>
      <c r="K6600" s="10">
        <v>0</v>
      </c>
      <c r="L6600" s="10">
        <v>5.1023089919279146E-2</v>
      </c>
      <c r="M6600" s="10">
        <v>4548.971869032649</v>
      </c>
    </row>
    <row r="6601" spans="1:13" x14ac:dyDescent="0.2">
      <c r="A6601" s="9" t="str">
        <f t="shared" si="103"/>
        <v>201130EMAINAT26</v>
      </c>
      <c r="B6601" s="10">
        <v>2011</v>
      </c>
      <c r="C6601" s="10" t="s">
        <v>4</v>
      </c>
      <c r="D6601" s="10" t="s">
        <v>54</v>
      </c>
      <c r="E6601" s="10">
        <v>26</v>
      </c>
      <c r="F6601" s="10">
        <v>983271</v>
      </c>
      <c r="G6601" s="10">
        <v>1</v>
      </c>
      <c r="H6601" s="10">
        <v>0.10258006185476842</v>
      </c>
      <c r="I6601" s="10">
        <v>0</v>
      </c>
      <c r="J6601" s="10">
        <v>0.86231059392578446</v>
      </c>
      <c r="K6601" s="10">
        <v>0.96046766354341784</v>
      </c>
      <c r="L6601" s="10">
        <v>3.9532336456582162E-2</v>
      </c>
    </row>
    <row r="6602" spans="1:13" x14ac:dyDescent="0.2">
      <c r="A6602" s="9" t="str">
        <f t="shared" si="103"/>
        <v>201130EMAMILI26</v>
      </c>
      <c r="B6602" s="10">
        <v>2011</v>
      </c>
      <c r="C6602" s="10" t="s">
        <v>4</v>
      </c>
      <c r="D6602" s="10" t="s">
        <v>26</v>
      </c>
      <c r="E6602" s="10">
        <v>26</v>
      </c>
      <c r="F6602" s="10">
        <v>2989</v>
      </c>
      <c r="G6602" s="10">
        <v>0</v>
      </c>
      <c r="H6602" s="10">
        <v>1</v>
      </c>
      <c r="I6602" s="10">
        <v>1</v>
      </c>
      <c r="J6602" s="10">
        <v>0</v>
      </c>
      <c r="K6602" s="10">
        <v>0</v>
      </c>
      <c r="L6602" s="10">
        <v>9.1000334560053533E-2</v>
      </c>
      <c r="M6602" s="10">
        <v>2740.0772911299227</v>
      </c>
    </row>
    <row r="6603" spans="1:13" x14ac:dyDescent="0.2">
      <c r="A6603" s="9" t="str">
        <f t="shared" si="103"/>
        <v>201130EMAPUBL26</v>
      </c>
      <c r="B6603" s="10">
        <v>2011</v>
      </c>
      <c r="C6603" s="10" t="s">
        <v>4</v>
      </c>
      <c r="D6603" s="10" t="s">
        <v>27</v>
      </c>
      <c r="E6603" s="10">
        <v>26</v>
      </c>
      <c r="F6603" s="10">
        <v>108190</v>
      </c>
      <c r="G6603" s="10">
        <v>0</v>
      </c>
      <c r="H6603" s="10">
        <v>1</v>
      </c>
      <c r="I6603" s="10">
        <v>1</v>
      </c>
      <c r="J6603" s="10">
        <v>0</v>
      </c>
      <c r="K6603" s="10">
        <v>0</v>
      </c>
      <c r="L6603" s="10">
        <v>7.2862556613365381E-2</v>
      </c>
      <c r="M6603" s="10">
        <v>2806.0464892974278</v>
      </c>
    </row>
    <row r="6604" spans="1:13" x14ac:dyDescent="0.2">
      <c r="A6604" s="9" t="str">
        <f t="shared" si="103"/>
        <v>201130EMASCA126</v>
      </c>
      <c r="B6604" s="10">
        <v>2011</v>
      </c>
      <c r="C6604" s="10" t="s">
        <v>4</v>
      </c>
      <c r="D6604" s="10" t="s">
        <v>29</v>
      </c>
      <c r="E6604" s="10">
        <v>26</v>
      </c>
      <c r="F6604" s="10">
        <v>69315</v>
      </c>
      <c r="G6604" s="10">
        <v>0</v>
      </c>
      <c r="H6604" s="10">
        <v>1</v>
      </c>
      <c r="I6604" s="10">
        <v>1</v>
      </c>
      <c r="J6604" s="10">
        <v>0</v>
      </c>
      <c r="K6604" s="10">
        <v>0</v>
      </c>
      <c r="L6604" s="10">
        <v>7.4543749549159627E-2</v>
      </c>
      <c r="M6604" s="10">
        <v>1109.6588112798265</v>
      </c>
    </row>
    <row r="6605" spans="1:13" x14ac:dyDescent="0.2">
      <c r="A6605" s="9" t="str">
        <f t="shared" si="103"/>
        <v>201130EMASCA226</v>
      </c>
      <c r="B6605" s="10">
        <v>2011</v>
      </c>
      <c r="C6605" s="10" t="s">
        <v>4</v>
      </c>
      <c r="D6605" s="10" t="s">
        <v>30</v>
      </c>
      <c r="E6605" s="10">
        <v>26</v>
      </c>
      <c r="F6605" s="10">
        <v>23374</v>
      </c>
      <c r="G6605" s="10">
        <v>0</v>
      </c>
      <c r="H6605" s="10">
        <v>1</v>
      </c>
      <c r="I6605" s="10">
        <v>1</v>
      </c>
      <c r="J6605" s="10">
        <v>0</v>
      </c>
      <c r="K6605" s="10">
        <v>0</v>
      </c>
      <c r="L6605" s="10">
        <v>6.977838624112262E-2</v>
      </c>
      <c r="M6605" s="10">
        <v>1070.157327586207</v>
      </c>
    </row>
    <row r="6606" spans="1:13" x14ac:dyDescent="0.2">
      <c r="A6606" s="9" t="str">
        <f t="shared" si="103"/>
        <v>201130EMASREM26</v>
      </c>
      <c r="B6606" s="10">
        <v>2011</v>
      </c>
      <c r="C6606" s="10" t="s">
        <v>4</v>
      </c>
      <c r="D6606" s="10" t="s">
        <v>35</v>
      </c>
      <c r="E6606" s="10">
        <v>26</v>
      </c>
      <c r="F6606" s="10">
        <v>3531</v>
      </c>
      <c r="G6606" s="10">
        <v>0</v>
      </c>
      <c r="H6606" s="10">
        <v>1</v>
      </c>
      <c r="I6606" s="10">
        <v>1</v>
      </c>
      <c r="J6606" s="10">
        <v>0</v>
      </c>
      <c r="K6606" s="10">
        <v>0</v>
      </c>
      <c r="L6606" s="10">
        <v>0</v>
      </c>
      <c r="M6606" s="10">
        <v>0</v>
      </c>
    </row>
    <row r="6607" spans="1:13" x14ac:dyDescent="0.2">
      <c r="A6607" s="9" t="str">
        <f t="shared" si="103"/>
        <v>201130EMATDOM26</v>
      </c>
      <c r="B6607" s="10">
        <v>2011</v>
      </c>
      <c r="C6607" s="10" t="s">
        <v>4</v>
      </c>
      <c r="D6607" s="10" t="s">
        <v>33</v>
      </c>
      <c r="E6607" s="10">
        <v>26</v>
      </c>
      <c r="F6607" s="10">
        <v>103021</v>
      </c>
      <c r="G6607" s="10">
        <v>0</v>
      </c>
      <c r="H6607" s="10">
        <v>1</v>
      </c>
      <c r="I6607" s="10">
        <v>1</v>
      </c>
      <c r="J6607" s="10">
        <v>0</v>
      </c>
      <c r="K6607" s="10">
        <v>0</v>
      </c>
      <c r="L6607" s="10">
        <v>3.1682860775958298E-2</v>
      </c>
      <c r="M6607" s="10">
        <v>485.24114697751662</v>
      </c>
    </row>
    <row r="6608" spans="1:13" x14ac:dyDescent="0.2">
      <c r="A6608" s="9" t="str">
        <f t="shared" si="103"/>
        <v>201115A17AGSC29</v>
      </c>
      <c r="B6608" s="10">
        <v>2011</v>
      </c>
      <c r="C6608" s="10" t="s">
        <v>0</v>
      </c>
      <c r="D6608" s="10" t="s">
        <v>28</v>
      </c>
      <c r="E6608" s="10">
        <v>29</v>
      </c>
      <c r="F6608" s="10">
        <v>300</v>
      </c>
      <c r="G6608" s="10">
        <v>0</v>
      </c>
      <c r="H6608" s="10">
        <v>1</v>
      </c>
      <c r="I6608" s="10">
        <v>1</v>
      </c>
      <c r="J6608" s="10">
        <v>0</v>
      </c>
      <c r="K6608" s="10">
        <v>0</v>
      </c>
      <c r="L6608" s="10">
        <v>1</v>
      </c>
      <c r="M6608" s="10">
        <v>200</v>
      </c>
    </row>
    <row r="6609" spans="1:13" x14ac:dyDescent="0.2">
      <c r="A6609" s="9" t="str">
        <f t="shared" si="103"/>
        <v>201115A17AUTO29</v>
      </c>
      <c r="B6609" s="10">
        <v>2011</v>
      </c>
      <c r="C6609" s="10" t="s">
        <v>0</v>
      </c>
      <c r="D6609" s="10" t="s">
        <v>34</v>
      </c>
      <c r="E6609" s="10">
        <v>29</v>
      </c>
      <c r="F6609" s="10">
        <v>602</v>
      </c>
      <c r="G6609" s="10">
        <v>0</v>
      </c>
      <c r="H6609" s="10">
        <v>1</v>
      </c>
      <c r="I6609" s="10">
        <v>1</v>
      </c>
      <c r="J6609" s="10">
        <v>0</v>
      </c>
      <c r="K6609" s="10">
        <v>0</v>
      </c>
      <c r="L6609" s="10">
        <v>1</v>
      </c>
      <c r="M6609" s="10">
        <v>0</v>
      </c>
    </row>
    <row r="6610" spans="1:13" x14ac:dyDescent="0.2">
      <c r="A6610" s="9" t="str">
        <f t="shared" si="103"/>
        <v>201115A17CCA129</v>
      </c>
      <c r="B6610" s="10">
        <v>2011</v>
      </c>
      <c r="C6610" s="10" t="s">
        <v>0</v>
      </c>
      <c r="D6610" s="10" t="s">
        <v>24</v>
      </c>
      <c r="E6610" s="10">
        <v>29</v>
      </c>
      <c r="F6610" s="10">
        <v>901</v>
      </c>
      <c r="G6610" s="10">
        <v>0</v>
      </c>
      <c r="H6610" s="10">
        <v>1</v>
      </c>
      <c r="I6610" s="10">
        <v>1</v>
      </c>
      <c r="J6610" s="10">
        <v>0</v>
      </c>
      <c r="K6610" s="10">
        <v>0</v>
      </c>
      <c r="L6610" s="10">
        <v>0.66703662597114322</v>
      </c>
      <c r="M6610" s="10">
        <v>570.63817980022202</v>
      </c>
    </row>
    <row r="6611" spans="1:13" x14ac:dyDescent="0.2">
      <c r="A6611" s="9" t="str">
        <f t="shared" si="103"/>
        <v>201115A17CCA229</v>
      </c>
      <c r="B6611" s="10">
        <v>2011</v>
      </c>
      <c r="C6611" s="10" t="s">
        <v>0</v>
      </c>
      <c r="D6611" s="10" t="s">
        <v>25</v>
      </c>
      <c r="E6611" s="10">
        <v>29</v>
      </c>
      <c r="F6611" s="10">
        <v>1500</v>
      </c>
      <c r="G6611" s="10">
        <v>0</v>
      </c>
      <c r="H6611" s="10">
        <v>1</v>
      </c>
      <c r="I6611" s="10">
        <v>1</v>
      </c>
      <c r="J6611" s="10">
        <v>0</v>
      </c>
      <c r="K6611" s="10">
        <v>0</v>
      </c>
      <c r="L6611" s="10">
        <v>0.6</v>
      </c>
      <c r="M6611" s="10">
        <v>477.4</v>
      </c>
    </row>
    <row r="6612" spans="1:13" x14ac:dyDescent="0.2">
      <c r="A6612" s="9" t="str">
        <f t="shared" si="103"/>
        <v>201115A17CONT29</v>
      </c>
      <c r="B6612" s="10">
        <v>2011</v>
      </c>
      <c r="C6612" s="10" t="s">
        <v>0</v>
      </c>
      <c r="D6612" s="10" t="s">
        <v>31</v>
      </c>
      <c r="E6612" s="10">
        <v>29</v>
      </c>
      <c r="F6612" s="10">
        <v>6001</v>
      </c>
      <c r="G6612" s="10">
        <v>0</v>
      </c>
      <c r="H6612" s="10">
        <v>1</v>
      </c>
      <c r="I6612" s="10">
        <v>1</v>
      </c>
      <c r="J6612" s="10">
        <v>0</v>
      </c>
      <c r="K6612" s="10">
        <v>0</v>
      </c>
      <c r="L6612" s="10">
        <v>0.75004165972337944</v>
      </c>
      <c r="M6612" s="10">
        <v>239.90001851508981</v>
      </c>
    </row>
    <row r="6613" spans="1:13" x14ac:dyDescent="0.2">
      <c r="A6613" s="9" t="str">
        <f t="shared" si="103"/>
        <v>201115A17INAT29</v>
      </c>
      <c r="B6613" s="10">
        <v>2011</v>
      </c>
      <c r="C6613" s="10" t="s">
        <v>0</v>
      </c>
      <c r="D6613" s="10" t="s">
        <v>54</v>
      </c>
      <c r="E6613" s="10">
        <v>29</v>
      </c>
      <c r="F6613" s="10">
        <v>155513</v>
      </c>
      <c r="G6613" s="10">
        <v>1</v>
      </c>
      <c r="H6613" s="10">
        <v>0.18142534707709324</v>
      </c>
      <c r="I6613" s="10">
        <v>0</v>
      </c>
      <c r="J6613" s="10">
        <v>8.4938236674747453E-2</v>
      </c>
      <c r="K6613" s="10">
        <v>0.10808742677461049</v>
      </c>
      <c r="L6613" s="10">
        <v>0.89191257322538953</v>
      </c>
    </row>
    <row r="6614" spans="1:13" x14ac:dyDescent="0.2">
      <c r="A6614" s="9" t="str">
        <f t="shared" si="103"/>
        <v>201115A17SCA129</v>
      </c>
      <c r="B6614" s="10">
        <v>2011</v>
      </c>
      <c r="C6614" s="10" t="s">
        <v>0</v>
      </c>
      <c r="D6614" s="10" t="s">
        <v>29</v>
      </c>
      <c r="E6614" s="10">
        <v>29</v>
      </c>
      <c r="F6614" s="10">
        <v>13815</v>
      </c>
      <c r="G6614" s="10">
        <v>0</v>
      </c>
      <c r="H6614" s="10">
        <v>1</v>
      </c>
      <c r="I6614" s="10">
        <v>1</v>
      </c>
      <c r="J6614" s="10">
        <v>0</v>
      </c>
      <c r="K6614" s="10">
        <v>0</v>
      </c>
      <c r="L6614" s="10">
        <v>0.84777415852334415</v>
      </c>
      <c r="M6614" s="10">
        <v>306.71668516463188</v>
      </c>
    </row>
    <row r="6615" spans="1:13" x14ac:dyDescent="0.2">
      <c r="A6615" s="9" t="str">
        <f t="shared" si="103"/>
        <v>201115A17SCA229</v>
      </c>
      <c r="B6615" s="10">
        <v>2011</v>
      </c>
      <c r="C6615" s="10" t="s">
        <v>0</v>
      </c>
      <c r="D6615" s="10" t="s">
        <v>30</v>
      </c>
      <c r="E6615" s="10">
        <v>29</v>
      </c>
      <c r="F6615" s="10">
        <v>3906</v>
      </c>
      <c r="G6615" s="10">
        <v>0</v>
      </c>
      <c r="H6615" s="10">
        <v>1</v>
      </c>
      <c r="I6615" s="10">
        <v>1</v>
      </c>
      <c r="J6615" s="10">
        <v>0</v>
      </c>
      <c r="K6615" s="10">
        <v>0</v>
      </c>
      <c r="L6615" s="10">
        <v>0.76932923707117251</v>
      </c>
      <c r="M6615" s="10">
        <v>325.50819252432154</v>
      </c>
    </row>
    <row r="6616" spans="1:13" x14ac:dyDescent="0.2">
      <c r="A6616" s="9" t="str">
        <f t="shared" si="103"/>
        <v>201115A17SREM29</v>
      </c>
      <c r="B6616" s="10">
        <v>2011</v>
      </c>
      <c r="C6616" s="10" t="s">
        <v>0</v>
      </c>
      <c r="D6616" s="10" t="s">
        <v>35</v>
      </c>
      <c r="E6616" s="10">
        <v>29</v>
      </c>
      <c r="F6616" s="10">
        <v>2703</v>
      </c>
      <c r="G6616" s="10">
        <v>0</v>
      </c>
      <c r="H6616" s="10">
        <v>1</v>
      </c>
      <c r="I6616" s="10">
        <v>1</v>
      </c>
      <c r="J6616" s="10">
        <v>0</v>
      </c>
      <c r="K6616" s="10">
        <v>0</v>
      </c>
      <c r="L6616" s="10">
        <v>1</v>
      </c>
      <c r="M6616" s="10">
        <v>0</v>
      </c>
    </row>
    <row r="6617" spans="1:13" x14ac:dyDescent="0.2">
      <c r="A6617" s="9" t="str">
        <f t="shared" si="103"/>
        <v>201115A17TDOM29</v>
      </c>
      <c r="B6617" s="10">
        <v>2011</v>
      </c>
      <c r="C6617" s="10" t="s">
        <v>0</v>
      </c>
      <c r="D6617" s="10" t="s">
        <v>33</v>
      </c>
      <c r="E6617" s="10">
        <v>29</v>
      </c>
      <c r="F6617" s="10">
        <v>3600</v>
      </c>
      <c r="G6617" s="10">
        <v>0</v>
      </c>
      <c r="H6617" s="10">
        <v>1</v>
      </c>
      <c r="I6617" s="10">
        <v>1</v>
      </c>
      <c r="J6617" s="10">
        <v>0</v>
      </c>
      <c r="K6617" s="10">
        <v>0</v>
      </c>
      <c r="L6617" s="10">
        <v>0.66666666666666663</v>
      </c>
      <c r="M6617" s="10">
        <v>178.33333333333334</v>
      </c>
    </row>
    <row r="6618" spans="1:13" x14ac:dyDescent="0.2">
      <c r="A6618" s="9" t="str">
        <f t="shared" si="103"/>
        <v>201115A29AGSC29</v>
      </c>
      <c r="B6618" s="10">
        <v>2011</v>
      </c>
      <c r="C6618" s="10" t="s">
        <v>3</v>
      </c>
      <c r="D6618" s="10" t="s">
        <v>28</v>
      </c>
      <c r="E6618" s="10">
        <v>29</v>
      </c>
      <c r="F6618" s="10">
        <v>600</v>
      </c>
      <c r="G6618" s="10">
        <v>0</v>
      </c>
      <c r="H6618" s="10">
        <v>1</v>
      </c>
      <c r="I6618" s="10">
        <v>1</v>
      </c>
      <c r="J6618" s="10">
        <v>0</v>
      </c>
      <c r="K6618" s="10">
        <v>0</v>
      </c>
      <c r="L6618" s="10">
        <v>0.5</v>
      </c>
      <c r="M6618" s="10">
        <v>190</v>
      </c>
    </row>
    <row r="6619" spans="1:13" x14ac:dyDescent="0.2">
      <c r="A6619" s="9" t="str">
        <f t="shared" si="103"/>
        <v>201115A29AUTO29</v>
      </c>
      <c r="B6619" s="10">
        <v>2011</v>
      </c>
      <c r="C6619" s="10" t="s">
        <v>3</v>
      </c>
      <c r="D6619" s="10" t="s">
        <v>34</v>
      </c>
      <c r="E6619" s="10">
        <v>29</v>
      </c>
      <c r="F6619" s="10">
        <v>3305</v>
      </c>
      <c r="G6619" s="10">
        <v>0</v>
      </c>
      <c r="H6619" s="10">
        <v>1</v>
      </c>
      <c r="I6619" s="10">
        <v>1</v>
      </c>
      <c r="J6619" s="10">
        <v>0</v>
      </c>
      <c r="K6619" s="10">
        <v>0</v>
      </c>
      <c r="L6619" s="10">
        <v>0.45476550680786687</v>
      </c>
      <c r="M6619" s="10">
        <v>0</v>
      </c>
    </row>
    <row r="6620" spans="1:13" x14ac:dyDescent="0.2">
      <c r="A6620" s="9" t="str">
        <f t="shared" si="103"/>
        <v>201115A29CCA129</v>
      </c>
      <c r="B6620" s="10">
        <v>2011</v>
      </c>
      <c r="C6620" s="10" t="s">
        <v>3</v>
      </c>
      <c r="D6620" s="10" t="s">
        <v>24</v>
      </c>
      <c r="E6620" s="10">
        <v>29</v>
      </c>
      <c r="F6620" s="10">
        <v>63647</v>
      </c>
      <c r="G6620" s="10">
        <v>0</v>
      </c>
      <c r="H6620" s="10">
        <v>1</v>
      </c>
      <c r="I6620" s="10">
        <v>1</v>
      </c>
      <c r="J6620" s="10">
        <v>0</v>
      </c>
      <c r="K6620" s="10">
        <v>0</v>
      </c>
      <c r="L6620" s="10">
        <v>0.15562398856191179</v>
      </c>
      <c r="M6620" s="10">
        <v>824.59751843023344</v>
      </c>
    </row>
    <row r="6621" spans="1:13" x14ac:dyDescent="0.2">
      <c r="A6621" s="9" t="str">
        <f t="shared" si="103"/>
        <v>201115A29CCA229</v>
      </c>
      <c r="B6621" s="10">
        <v>2011</v>
      </c>
      <c r="C6621" s="10" t="s">
        <v>3</v>
      </c>
      <c r="D6621" s="10" t="s">
        <v>25</v>
      </c>
      <c r="E6621" s="10">
        <v>29</v>
      </c>
      <c r="F6621" s="10">
        <v>217982</v>
      </c>
      <c r="G6621" s="10">
        <v>0</v>
      </c>
      <c r="H6621" s="10">
        <v>1</v>
      </c>
      <c r="I6621" s="10">
        <v>1</v>
      </c>
      <c r="J6621" s="10">
        <v>0</v>
      </c>
      <c r="K6621" s="10">
        <v>0</v>
      </c>
      <c r="L6621" s="10">
        <v>0.16114633318347388</v>
      </c>
      <c r="M6621" s="10">
        <v>946.47441540642058</v>
      </c>
    </row>
    <row r="6622" spans="1:13" x14ac:dyDescent="0.2">
      <c r="A6622" s="9" t="str">
        <f t="shared" si="103"/>
        <v>201115A29CONT29</v>
      </c>
      <c r="B6622" s="10">
        <v>2011</v>
      </c>
      <c r="C6622" s="10" t="s">
        <v>3</v>
      </c>
      <c r="D6622" s="10" t="s">
        <v>31</v>
      </c>
      <c r="E6622" s="10">
        <v>29</v>
      </c>
      <c r="F6622" s="10">
        <v>57650</v>
      </c>
      <c r="G6622" s="10">
        <v>0</v>
      </c>
      <c r="H6622" s="10">
        <v>1</v>
      </c>
      <c r="I6622" s="10">
        <v>1</v>
      </c>
      <c r="J6622" s="10">
        <v>0</v>
      </c>
      <c r="K6622" s="10">
        <v>0</v>
      </c>
      <c r="L6622" s="10">
        <v>0.19269731136166521</v>
      </c>
      <c r="M6622" s="10">
        <v>625.65752758825545</v>
      </c>
    </row>
    <row r="6623" spans="1:13" x14ac:dyDescent="0.2">
      <c r="A6623" s="9" t="str">
        <f t="shared" si="103"/>
        <v>201115A29EMPR29</v>
      </c>
      <c r="B6623" s="10">
        <v>2011</v>
      </c>
      <c r="C6623" s="10" t="s">
        <v>3</v>
      </c>
      <c r="D6623" s="10" t="s">
        <v>32</v>
      </c>
      <c r="E6623" s="10">
        <v>29</v>
      </c>
      <c r="F6623" s="10">
        <v>6306</v>
      </c>
      <c r="G6623" s="10">
        <v>0</v>
      </c>
      <c r="H6623" s="10">
        <v>1</v>
      </c>
      <c r="I6623" s="10">
        <v>1</v>
      </c>
      <c r="J6623" s="10">
        <v>0</v>
      </c>
      <c r="K6623" s="10">
        <v>0</v>
      </c>
      <c r="L6623" s="10">
        <v>0.23818585474151602</v>
      </c>
      <c r="M6623" s="10">
        <v>6268.0806310254166</v>
      </c>
    </row>
    <row r="6624" spans="1:13" x14ac:dyDescent="0.2">
      <c r="A6624" s="9" t="str">
        <f t="shared" si="103"/>
        <v>201115A29INAT29</v>
      </c>
      <c r="B6624" s="10">
        <v>2011</v>
      </c>
      <c r="C6624" s="10" t="s">
        <v>3</v>
      </c>
      <c r="D6624" s="10" t="s">
        <v>54</v>
      </c>
      <c r="E6624" s="10">
        <v>29</v>
      </c>
      <c r="F6624" s="10">
        <v>432340</v>
      </c>
      <c r="G6624" s="10">
        <v>1</v>
      </c>
      <c r="H6624" s="10">
        <v>0.37221168524772169</v>
      </c>
      <c r="I6624" s="10">
        <v>0</v>
      </c>
      <c r="J6624" s="10">
        <v>0.22361335985566916</v>
      </c>
      <c r="K6624" s="10">
        <v>0.45974001942915299</v>
      </c>
      <c r="L6624" s="10">
        <v>0.54025998057084701</v>
      </c>
    </row>
    <row r="6625" spans="1:13" x14ac:dyDescent="0.2">
      <c r="A6625" s="9" t="str">
        <f t="shared" si="103"/>
        <v>201115A29MILI29</v>
      </c>
      <c r="B6625" s="10">
        <v>2011</v>
      </c>
      <c r="C6625" s="10" t="s">
        <v>3</v>
      </c>
      <c r="D6625" s="10" t="s">
        <v>26</v>
      </c>
      <c r="E6625" s="10">
        <v>29</v>
      </c>
      <c r="F6625" s="10">
        <v>3002</v>
      </c>
      <c r="G6625" s="10">
        <v>0</v>
      </c>
      <c r="H6625" s="10">
        <v>1</v>
      </c>
      <c r="I6625" s="10">
        <v>1</v>
      </c>
      <c r="J6625" s="10">
        <v>0</v>
      </c>
      <c r="K6625" s="10">
        <v>0</v>
      </c>
      <c r="L6625" s="10">
        <v>0.30013324450366424</v>
      </c>
      <c r="M6625" s="10">
        <v>1636.6255829447036</v>
      </c>
    </row>
    <row r="6626" spans="1:13" x14ac:dyDescent="0.2">
      <c r="A6626" s="9" t="str">
        <f t="shared" si="103"/>
        <v>201115A29PUBL29</v>
      </c>
      <c r="B6626" s="10">
        <v>2011</v>
      </c>
      <c r="C6626" s="10" t="s">
        <v>3</v>
      </c>
      <c r="D6626" s="10" t="s">
        <v>27</v>
      </c>
      <c r="E6626" s="10">
        <v>29</v>
      </c>
      <c r="F6626" s="10">
        <v>9005</v>
      </c>
      <c r="G6626" s="10">
        <v>0</v>
      </c>
      <c r="H6626" s="10">
        <v>1</v>
      </c>
      <c r="I6626" s="10">
        <v>1</v>
      </c>
      <c r="J6626" s="10">
        <v>0</v>
      </c>
      <c r="K6626" s="10">
        <v>0</v>
      </c>
      <c r="L6626" s="10">
        <v>0.26662965019433649</v>
      </c>
      <c r="M6626" s="10">
        <v>1763.0258472142448</v>
      </c>
    </row>
    <row r="6627" spans="1:13" x14ac:dyDescent="0.2">
      <c r="A6627" s="9" t="str">
        <f t="shared" si="103"/>
        <v>201115A29SCA129</v>
      </c>
      <c r="B6627" s="10">
        <v>2011</v>
      </c>
      <c r="C6627" s="10" t="s">
        <v>3</v>
      </c>
      <c r="D6627" s="10" t="s">
        <v>29</v>
      </c>
      <c r="E6627" s="10">
        <v>29</v>
      </c>
      <c r="F6627" s="10">
        <v>96984</v>
      </c>
      <c r="G6627" s="10">
        <v>0</v>
      </c>
      <c r="H6627" s="10">
        <v>1</v>
      </c>
      <c r="I6627" s="10">
        <v>1</v>
      </c>
      <c r="J6627" s="10">
        <v>0</v>
      </c>
      <c r="K6627" s="10">
        <v>0</v>
      </c>
      <c r="L6627" s="10">
        <v>0.34670667326569332</v>
      </c>
      <c r="M6627" s="10">
        <v>606.2544255061888</v>
      </c>
    </row>
    <row r="6628" spans="1:13" x14ac:dyDescent="0.2">
      <c r="A6628" s="9" t="str">
        <f t="shared" si="103"/>
        <v>201115A29SCA229</v>
      </c>
      <c r="B6628" s="10">
        <v>2011</v>
      </c>
      <c r="C6628" s="10" t="s">
        <v>3</v>
      </c>
      <c r="D6628" s="10" t="s">
        <v>30</v>
      </c>
      <c r="E6628" s="10">
        <v>29</v>
      </c>
      <c r="F6628" s="10">
        <v>35430</v>
      </c>
      <c r="G6628" s="10">
        <v>0</v>
      </c>
      <c r="H6628" s="10">
        <v>1</v>
      </c>
      <c r="I6628" s="10">
        <v>1</v>
      </c>
      <c r="J6628" s="10">
        <v>0</v>
      </c>
      <c r="K6628" s="10">
        <v>0</v>
      </c>
      <c r="L6628" s="10">
        <v>0.3899237933954276</v>
      </c>
      <c r="M6628" s="10">
        <v>619.13896066609243</v>
      </c>
    </row>
    <row r="6629" spans="1:13" x14ac:dyDescent="0.2">
      <c r="A6629" s="9" t="str">
        <f t="shared" si="103"/>
        <v>201115A29SREM29</v>
      </c>
      <c r="B6629" s="10">
        <v>2011</v>
      </c>
      <c r="C6629" s="10" t="s">
        <v>3</v>
      </c>
      <c r="D6629" s="10" t="s">
        <v>35</v>
      </c>
      <c r="E6629" s="10">
        <v>29</v>
      </c>
      <c r="F6629" s="10">
        <v>7206</v>
      </c>
      <c r="G6629" s="10">
        <v>0</v>
      </c>
      <c r="H6629" s="10">
        <v>1</v>
      </c>
      <c r="I6629" s="10">
        <v>1</v>
      </c>
      <c r="J6629" s="10">
        <v>0</v>
      </c>
      <c r="K6629" s="10">
        <v>0</v>
      </c>
      <c r="L6629" s="10">
        <v>0.66680543991118513</v>
      </c>
      <c r="M6629" s="10">
        <v>0</v>
      </c>
    </row>
    <row r="6630" spans="1:13" x14ac:dyDescent="0.2">
      <c r="A6630" s="9" t="str">
        <f t="shared" si="103"/>
        <v>201115A29TDOM29</v>
      </c>
      <c r="B6630" s="10">
        <v>2011</v>
      </c>
      <c r="C6630" s="10" t="s">
        <v>3</v>
      </c>
      <c r="D6630" s="10" t="s">
        <v>33</v>
      </c>
      <c r="E6630" s="10">
        <v>29</v>
      </c>
      <c r="F6630" s="10">
        <v>34227</v>
      </c>
      <c r="G6630" s="10">
        <v>0</v>
      </c>
      <c r="H6630" s="10">
        <v>1</v>
      </c>
      <c r="I6630" s="10">
        <v>1</v>
      </c>
      <c r="J6630" s="10">
        <v>0</v>
      </c>
      <c r="K6630" s="10">
        <v>0</v>
      </c>
      <c r="L6630" s="10">
        <v>0.15779939813597452</v>
      </c>
      <c r="M6630" s="10">
        <v>406.15563495427847</v>
      </c>
    </row>
    <row r="6631" spans="1:13" x14ac:dyDescent="0.2">
      <c r="A6631" s="9" t="str">
        <f t="shared" si="103"/>
        <v>201118A24AGSC29</v>
      </c>
      <c r="B6631" s="10">
        <v>2011</v>
      </c>
      <c r="C6631" s="10" t="s">
        <v>1</v>
      </c>
      <c r="D6631" s="10" t="s">
        <v>28</v>
      </c>
      <c r="E6631" s="10">
        <v>29</v>
      </c>
      <c r="F6631" s="10">
        <v>300</v>
      </c>
      <c r="G6631" s="10">
        <v>0</v>
      </c>
      <c r="H6631" s="10">
        <v>1</v>
      </c>
      <c r="I6631" s="10">
        <v>1</v>
      </c>
      <c r="J6631" s="10">
        <v>0</v>
      </c>
      <c r="K6631" s="10">
        <v>0</v>
      </c>
      <c r="L6631" s="10">
        <v>0</v>
      </c>
      <c r="M6631" s="10">
        <v>180</v>
      </c>
    </row>
    <row r="6632" spans="1:13" x14ac:dyDescent="0.2">
      <c r="A6632" s="9" t="str">
        <f t="shared" si="103"/>
        <v>201118A24AUTO29</v>
      </c>
      <c r="B6632" s="10">
        <v>2011</v>
      </c>
      <c r="C6632" s="10" t="s">
        <v>1</v>
      </c>
      <c r="D6632" s="10" t="s">
        <v>34</v>
      </c>
      <c r="E6632" s="10">
        <v>29</v>
      </c>
      <c r="F6632" s="10">
        <v>1502</v>
      </c>
      <c r="G6632" s="10">
        <v>0</v>
      </c>
      <c r="H6632" s="10">
        <v>1</v>
      </c>
      <c r="I6632" s="10">
        <v>1</v>
      </c>
      <c r="J6632" s="10">
        <v>0</v>
      </c>
      <c r="K6632" s="10">
        <v>0</v>
      </c>
      <c r="L6632" s="10">
        <v>0.59986684420772307</v>
      </c>
      <c r="M6632" s="10">
        <v>0</v>
      </c>
    </row>
    <row r="6633" spans="1:13" x14ac:dyDescent="0.2">
      <c r="A6633" s="9" t="str">
        <f t="shared" si="103"/>
        <v>201118A24CCA129</v>
      </c>
      <c r="B6633" s="10">
        <v>2011</v>
      </c>
      <c r="C6633" s="10" t="s">
        <v>1</v>
      </c>
      <c r="D6633" s="10" t="s">
        <v>24</v>
      </c>
      <c r="E6633" s="10">
        <v>29</v>
      </c>
      <c r="F6633" s="10">
        <v>26715</v>
      </c>
      <c r="G6633" s="10">
        <v>0</v>
      </c>
      <c r="H6633" s="10">
        <v>1</v>
      </c>
      <c r="I6633" s="10">
        <v>1</v>
      </c>
      <c r="J6633" s="10">
        <v>0</v>
      </c>
      <c r="K6633" s="10">
        <v>0</v>
      </c>
      <c r="L6633" s="10">
        <v>0.16848212614635971</v>
      </c>
      <c r="M6633" s="10">
        <v>676.163503649635</v>
      </c>
    </row>
    <row r="6634" spans="1:13" x14ac:dyDescent="0.2">
      <c r="A6634" s="9" t="str">
        <f t="shared" si="103"/>
        <v>201118A24CCA229</v>
      </c>
      <c r="B6634" s="10">
        <v>2011</v>
      </c>
      <c r="C6634" s="10" t="s">
        <v>1</v>
      </c>
      <c r="D6634" s="10" t="s">
        <v>25</v>
      </c>
      <c r="E6634" s="10">
        <v>29</v>
      </c>
      <c r="F6634" s="10">
        <v>99092</v>
      </c>
      <c r="G6634" s="10">
        <v>0</v>
      </c>
      <c r="H6634" s="10">
        <v>1</v>
      </c>
      <c r="I6634" s="10">
        <v>1</v>
      </c>
      <c r="J6634" s="10">
        <v>0</v>
      </c>
      <c r="K6634" s="10">
        <v>0</v>
      </c>
      <c r="L6634" s="10">
        <v>0.23931296169216484</v>
      </c>
      <c r="M6634" s="10">
        <v>843.84049758686763</v>
      </c>
    </row>
    <row r="6635" spans="1:13" x14ac:dyDescent="0.2">
      <c r="A6635" s="9" t="str">
        <f t="shared" si="103"/>
        <v>201118A24CONT29</v>
      </c>
      <c r="B6635" s="10">
        <v>2011</v>
      </c>
      <c r="C6635" s="10" t="s">
        <v>1</v>
      </c>
      <c r="D6635" s="10" t="s">
        <v>31</v>
      </c>
      <c r="E6635" s="10">
        <v>29</v>
      </c>
      <c r="F6635" s="10">
        <v>21623</v>
      </c>
      <c r="G6635" s="10">
        <v>0</v>
      </c>
      <c r="H6635" s="10">
        <v>1</v>
      </c>
      <c r="I6635" s="10">
        <v>1</v>
      </c>
      <c r="J6635" s="10">
        <v>0</v>
      </c>
      <c r="K6635" s="10">
        <v>0</v>
      </c>
      <c r="L6635" s="10">
        <v>0.19446885261064606</v>
      </c>
      <c r="M6635" s="10">
        <v>590.38531062696222</v>
      </c>
    </row>
    <row r="6636" spans="1:13" x14ac:dyDescent="0.2">
      <c r="A6636" s="9" t="str">
        <f t="shared" si="103"/>
        <v>201118A24EMPR29</v>
      </c>
      <c r="B6636" s="10">
        <v>2011</v>
      </c>
      <c r="C6636" s="10" t="s">
        <v>1</v>
      </c>
      <c r="D6636" s="10" t="s">
        <v>32</v>
      </c>
      <c r="E6636" s="10">
        <v>29</v>
      </c>
      <c r="F6636" s="10">
        <v>1502</v>
      </c>
      <c r="G6636" s="10">
        <v>0</v>
      </c>
      <c r="H6636" s="10">
        <v>1</v>
      </c>
      <c r="I6636" s="10">
        <v>1</v>
      </c>
      <c r="J6636" s="10">
        <v>0</v>
      </c>
      <c r="K6636" s="10">
        <v>0</v>
      </c>
      <c r="L6636" s="10">
        <v>0.40013315579227698</v>
      </c>
      <c r="M6636" s="10">
        <v>1674.6044962531223</v>
      </c>
    </row>
    <row r="6637" spans="1:13" x14ac:dyDescent="0.2">
      <c r="A6637" s="9" t="str">
        <f t="shared" si="103"/>
        <v>201118A24INAT29</v>
      </c>
      <c r="B6637" s="10">
        <v>2011</v>
      </c>
      <c r="C6637" s="10" t="s">
        <v>1</v>
      </c>
      <c r="D6637" s="10" t="s">
        <v>54</v>
      </c>
      <c r="E6637" s="10">
        <v>29</v>
      </c>
      <c r="F6637" s="10">
        <v>179256</v>
      </c>
      <c r="G6637" s="10">
        <v>1</v>
      </c>
      <c r="H6637" s="10">
        <v>0.44558062212701388</v>
      </c>
      <c r="I6637" s="10">
        <v>0</v>
      </c>
      <c r="J6637" s="10">
        <v>0.2679854509751417</v>
      </c>
      <c r="K6637" s="10">
        <v>0.57454701655732587</v>
      </c>
      <c r="L6637" s="10">
        <v>0.42545298344267418</v>
      </c>
    </row>
    <row r="6638" spans="1:13" x14ac:dyDescent="0.2">
      <c r="A6638" s="9" t="str">
        <f t="shared" si="103"/>
        <v>201118A24MILI29</v>
      </c>
      <c r="B6638" s="10">
        <v>2011</v>
      </c>
      <c r="C6638" s="10" t="s">
        <v>1</v>
      </c>
      <c r="D6638" s="10" t="s">
        <v>26</v>
      </c>
      <c r="E6638" s="10">
        <v>29</v>
      </c>
      <c r="F6638" s="10">
        <v>2102</v>
      </c>
      <c r="G6638" s="10">
        <v>0</v>
      </c>
      <c r="H6638" s="10">
        <v>1</v>
      </c>
      <c r="I6638" s="10">
        <v>1</v>
      </c>
      <c r="J6638" s="10">
        <v>0</v>
      </c>
      <c r="K6638" s="10">
        <v>0</v>
      </c>
      <c r="L6638" s="10">
        <v>0.28591817316841106</v>
      </c>
      <c r="M6638" s="10">
        <v>1629.3292102759276</v>
      </c>
    </row>
    <row r="6639" spans="1:13" x14ac:dyDescent="0.2">
      <c r="A6639" s="9" t="str">
        <f t="shared" si="103"/>
        <v>201118A24PUBL29</v>
      </c>
      <c r="B6639" s="10">
        <v>2011</v>
      </c>
      <c r="C6639" s="10" t="s">
        <v>1</v>
      </c>
      <c r="D6639" s="10" t="s">
        <v>27</v>
      </c>
      <c r="E6639" s="10">
        <v>29</v>
      </c>
      <c r="F6639" s="10">
        <v>2400</v>
      </c>
      <c r="G6639" s="10">
        <v>0</v>
      </c>
      <c r="H6639" s="10">
        <v>1</v>
      </c>
      <c r="I6639" s="10">
        <v>1</v>
      </c>
      <c r="J6639" s="10">
        <v>0</v>
      </c>
      <c r="K6639" s="10">
        <v>0</v>
      </c>
      <c r="L6639" s="10">
        <v>0.25</v>
      </c>
      <c r="M6639" s="10">
        <v>1315.5</v>
      </c>
    </row>
    <row r="6640" spans="1:13" x14ac:dyDescent="0.2">
      <c r="A6640" s="9" t="str">
        <f t="shared" si="103"/>
        <v>201118A24SCA129</v>
      </c>
      <c r="B6640" s="10">
        <v>2011</v>
      </c>
      <c r="C6640" s="10" t="s">
        <v>1</v>
      </c>
      <c r="D6640" s="10" t="s">
        <v>29</v>
      </c>
      <c r="E6640" s="10">
        <v>29</v>
      </c>
      <c r="F6640" s="10">
        <v>50137</v>
      </c>
      <c r="G6640" s="10">
        <v>0</v>
      </c>
      <c r="H6640" s="10">
        <v>1</v>
      </c>
      <c r="I6640" s="10">
        <v>1</v>
      </c>
      <c r="J6640" s="10">
        <v>0</v>
      </c>
      <c r="K6640" s="10">
        <v>0</v>
      </c>
      <c r="L6640" s="10">
        <v>0.34120509803139398</v>
      </c>
      <c r="M6640" s="10">
        <v>544.44170984455957</v>
      </c>
    </row>
    <row r="6641" spans="1:13" x14ac:dyDescent="0.2">
      <c r="A6641" s="9" t="str">
        <f t="shared" si="103"/>
        <v>201118A24SCA229</v>
      </c>
      <c r="B6641" s="10">
        <v>2011</v>
      </c>
      <c r="C6641" s="10" t="s">
        <v>1</v>
      </c>
      <c r="D6641" s="10" t="s">
        <v>30</v>
      </c>
      <c r="E6641" s="10">
        <v>29</v>
      </c>
      <c r="F6641" s="10">
        <v>19814</v>
      </c>
      <c r="G6641" s="10">
        <v>0</v>
      </c>
      <c r="H6641" s="10">
        <v>1</v>
      </c>
      <c r="I6641" s="10">
        <v>1</v>
      </c>
      <c r="J6641" s="10">
        <v>0</v>
      </c>
      <c r="K6641" s="10">
        <v>0</v>
      </c>
      <c r="L6641" s="10">
        <v>0.43943676188553549</v>
      </c>
      <c r="M6641" s="10">
        <v>547.83637831836074</v>
      </c>
    </row>
    <row r="6642" spans="1:13" x14ac:dyDescent="0.2">
      <c r="A6642" s="9" t="str">
        <f t="shared" si="103"/>
        <v>201118A24SREM29</v>
      </c>
      <c r="B6642" s="10">
        <v>2011</v>
      </c>
      <c r="C6642" s="10" t="s">
        <v>1</v>
      </c>
      <c r="D6642" s="10" t="s">
        <v>35</v>
      </c>
      <c r="E6642" s="10">
        <v>29</v>
      </c>
      <c r="F6642" s="10">
        <v>3002</v>
      </c>
      <c r="G6642" s="10">
        <v>0</v>
      </c>
      <c r="H6642" s="10">
        <v>1</v>
      </c>
      <c r="I6642" s="10">
        <v>1</v>
      </c>
      <c r="J6642" s="10">
        <v>0</v>
      </c>
      <c r="K6642" s="10">
        <v>0</v>
      </c>
      <c r="L6642" s="10">
        <v>0.5</v>
      </c>
      <c r="M6642" s="10">
        <v>0</v>
      </c>
    </row>
    <row r="6643" spans="1:13" x14ac:dyDescent="0.2">
      <c r="A6643" s="9" t="str">
        <f t="shared" si="103"/>
        <v>201118A24TDOM29</v>
      </c>
      <c r="B6643" s="10">
        <v>2011</v>
      </c>
      <c r="C6643" s="10" t="s">
        <v>1</v>
      </c>
      <c r="D6643" s="10" t="s">
        <v>33</v>
      </c>
      <c r="E6643" s="10">
        <v>29</v>
      </c>
      <c r="F6643" s="10">
        <v>12311</v>
      </c>
      <c r="G6643" s="10">
        <v>0</v>
      </c>
      <c r="H6643" s="10">
        <v>1</v>
      </c>
      <c r="I6643" s="10">
        <v>1</v>
      </c>
      <c r="J6643" s="10">
        <v>0</v>
      </c>
      <c r="K6643" s="10">
        <v>0</v>
      </c>
      <c r="L6643" s="10">
        <v>0.14629193404272603</v>
      </c>
      <c r="M6643" s="10">
        <v>395.8475661827498</v>
      </c>
    </row>
    <row r="6644" spans="1:13" x14ac:dyDescent="0.2">
      <c r="A6644" s="9" t="str">
        <f t="shared" si="103"/>
        <v>201125A29AUTO29</v>
      </c>
      <c r="B6644" s="10">
        <v>2011</v>
      </c>
      <c r="C6644" s="10" t="s">
        <v>2</v>
      </c>
      <c r="D6644" s="10" t="s">
        <v>34</v>
      </c>
      <c r="E6644" s="10">
        <v>29</v>
      </c>
      <c r="F6644" s="10">
        <v>1201</v>
      </c>
      <c r="G6644" s="10">
        <v>0</v>
      </c>
      <c r="H6644" s="10">
        <v>1</v>
      </c>
      <c r="I6644" s="10">
        <v>1</v>
      </c>
      <c r="J6644" s="10">
        <v>0</v>
      </c>
      <c r="K6644" s="10">
        <v>0</v>
      </c>
      <c r="L6644" s="10">
        <v>0</v>
      </c>
      <c r="M6644" s="10">
        <v>0</v>
      </c>
    </row>
    <row r="6645" spans="1:13" x14ac:dyDescent="0.2">
      <c r="A6645" s="9" t="str">
        <f t="shared" si="103"/>
        <v>201125A29CCA129</v>
      </c>
      <c r="B6645" s="10">
        <v>2011</v>
      </c>
      <c r="C6645" s="10" t="s">
        <v>2</v>
      </c>
      <c r="D6645" s="10" t="s">
        <v>24</v>
      </c>
      <c r="E6645" s="10">
        <v>29</v>
      </c>
      <c r="F6645" s="10">
        <v>36031</v>
      </c>
      <c r="G6645" s="10">
        <v>0</v>
      </c>
      <c r="H6645" s="10">
        <v>1</v>
      </c>
      <c r="I6645" s="10">
        <v>1</v>
      </c>
      <c r="J6645" s="10">
        <v>0</v>
      </c>
      <c r="K6645" s="10">
        <v>0</v>
      </c>
      <c r="L6645" s="10">
        <v>0.13330187893758152</v>
      </c>
      <c r="M6645" s="10">
        <v>941.98108085416027</v>
      </c>
    </row>
    <row r="6646" spans="1:13" x14ac:dyDescent="0.2">
      <c r="A6646" s="9" t="str">
        <f t="shared" si="103"/>
        <v>201125A29CCA229</v>
      </c>
      <c r="B6646" s="10">
        <v>2011</v>
      </c>
      <c r="C6646" s="10" t="s">
        <v>2</v>
      </c>
      <c r="D6646" s="10" t="s">
        <v>25</v>
      </c>
      <c r="E6646" s="10">
        <v>29</v>
      </c>
      <c r="F6646" s="10">
        <v>117390</v>
      </c>
      <c r="G6646" s="10">
        <v>0</v>
      </c>
      <c r="H6646" s="10">
        <v>1</v>
      </c>
      <c r="I6646" s="10">
        <v>1</v>
      </c>
      <c r="J6646" s="10">
        <v>0</v>
      </c>
      <c r="K6646" s="10">
        <v>0</v>
      </c>
      <c r="L6646" s="10">
        <v>8.9556180253854673E-2</v>
      </c>
      <c r="M6646" s="10">
        <v>1039.9416601272997</v>
      </c>
    </row>
    <row r="6647" spans="1:13" x14ac:dyDescent="0.2">
      <c r="A6647" s="9" t="str">
        <f t="shared" si="103"/>
        <v>201125A29CONT29</v>
      </c>
      <c r="B6647" s="10">
        <v>2011</v>
      </c>
      <c r="C6647" s="10" t="s">
        <v>2</v>
      </c>
      <c r="D6647" s="10" t="s">
        <v>31</v>
      </c>
      <c r="E6647" s="10">
        <v>29</v>
      </c>
      <c r="F6647" s="10">
        <v>30026</v>
      </c>
      <c r="G6647" s="10">
        <v>0</v>
      </c>
      <c r="H6647" s="10">
        <v>1</v>
      </c>
      <c r="I6647" s="10">
        <v>1</v>
      </c>
      <c r="J6647" s="10">
        <v>0</v>
      </c>
      <c r="K6647" s="10">
        <v>0</v>
      </c>
      <c r="L6647" s="10">
        <v>8.0030640111903015E-2</v>
      </c>
      <c r="M6647" s="10">
        <v>722.64883609146466</v>
      </c>
    </row>
    <row r="6648" spans="1:13" x14ac:dyDescent="0.2">
      <c r="A6648" s="9" t="str">
        <f t="shared" si="103"/>
        <v>201125A29EMPR29</v>
      </c>
      <c r="B6648" s="10">
        <v>2011</v>
      </c>
      <c r="C6648" s="10" t="s">
        <v>2</v>
      </c>
      <c r="D6648" s="10" t="s">
        <v>32</v>
      </c>
      <c r="E6648" s="10">
        <v>29</v>
      </c>
      <c r="F6648" s="10">
        <v>4804</v>
      </c>
      <c r="G6648" s="10">
        <v>0</v>
      </c>
      <c r="H6648" s="10">
        <v>1</v>
      </c>
      <c r="I6648" s="10">
        <v>1</v>
      </c>
      <c r="J6648" s="10">
        <v>0</v>
      </c>
      <c r="K6648" s="10">
        <v>0</v>
      </c>
      <c r="L6648" s="10">
        <v>0.18755203996669442</v>
      </c>
      <c r="M6648" s="10">
        <v>7492.9396092362349</v>
      </c>
    </row>
    <row r="6649" spans="1:13" x14ac:dyDescent="0.2">
      <c r="A6649" s="9" t="str">
        <f t="shared" si="103"/>
        <v>201125A29INAT29</v>
      </c>
      <c r="B6649" s="10">
        <v>2011</v>
      </c>
      <c r="C6649" s="10" t="s">
        <v>2</v>
      </c>
      <c r="D6649" s="10" t="s">
        <v>54</v>
      </c>
      <c r="E6649" s="10">
        <v>29</v>
      </c>
      <c r="F6649" s="10">
        <v>97571</v>
      </c>
      <c r="G6649" s="10">
        <v>1</v>
      </c>
      <c r="H6649" s="10">
        <v>0.54150311055539047</v>
      </c>
      <c r="I6649" s="10">
        <v>0</v>
      </c>
      <c r="J6649" s="10">
        <v>0.36312018940053908</v>
      </c>
      <c r="K6649" s="10">
        <v>0.80929784464646259</v>
      </c>
      <c r="L6649" s="10">
        <v>0.19070215535353743</v>
      </c>
    </row>
    <row r="6650" spans="1:13" x14ac:dyDescent="0.2">
      <c r="A6650" s="9" t="str">
        <f t="shared" si="103"/>
        <v>201125A29MILI29</v>
      </c>
      <c r="B6650" s="10">
        <v>2011</v>
      </c>
      <c r="C6650" s="10" t="s">
        <v>2</v>
      </c>
      <c r="D6650" s="10" t="s">
        <v>26</v>
      </c>
      <c r="E6650" s="10">
        <v>29</v>
      </c>
      <c r="F6650" s="10">
        <v>900</v>
      </c>
      <c r="G6650" s="10">
        <v>0</v>
      </c>
      <c r="H6650" s="10">
        <v>1</v>
      </c>
      <c r="I6650" s="10">
        <v>1</v>
      </c>
      <c r="J6650" s="10">
        <v>0</v>
      </c>
      <c r="K6650" s="10">
        <v>0</v>
      </c>
      <c r="L6650" s="10">
        <v>0.33333333333333331</v>
      </c>
      <c r="M6650" s="10">
        <v>1653.6666666666667</v>
      </c>
    </row>
    <row r="6651" spans="1:13" x14ac:dyDescent="0.2">
      <c r="A6651" s="9" t="str">
        <f t="shared" si="103"/>
        <v>201125A29PUBL29</v>
      </c>
      <c r="B6651" s="10">
        <v>2011</v>
      </c>
      <c r="C6651" s="10" t="s">
        <v>2</v>
      </c>
      <c r="D6651" s="10" t="s">
        <v>27</v>
      </c>
      <c r="E6651" s="10">
        <v>29</v>
      </c>
      <c r="F6651" s="10">
        <v>6605</v>
      </c>
      <c r="G6651" s="10">
        <v>0</v>
      </c>
      <c r="H6651" s="10">
        <v>1</v>
      </c>
      <c r="I6651" s="10">
        <v>1</v>
      </c>
      <c r="J6651" s="10">
        <v>0</v>
      </c>
      <c r="K6651" s="10">
        <v>0</v>
      </c>
      <c r="L6651" s="10">
        <v>0.27267221801665403</v>
      </c>
      <c r="M6651" s="10">
        <v>1933.3766851704995</v>
      </c>
    </row>
    <row r="6652" spans="1:13" x14ac:dyDescent="0.2">
      <c r="A6652" s="9" t="str">
        <f t="shared" si="103"/>
        <v>201125A29SCA129</v>
      </c>
      <c r="B6652" s="10">
        <v>2011</v>
      </c>
      <c r="C6652" s="10" t="s">
        <v>2</v>
      </c>
      <c r="D6652" s="10" t="s">
        <v>29</v>
      </c>
      <c r="E6652" s="10">
        <v>29</v>
      </c>
      <c r="F6652" s="10">
        <v>33032</v>
      </c>
      <c r="G6652" s="10">
        <v>0</v>
      </c>
      <c r="H6652" s="10">
        <v>1</v>
      </c>
      <c r="I6652" s="10">
        <v>1</v>
      </c>
      <c r="J6652" s="10">
        <v>0</v>
      </c>
      <c r="K6652" s="10">
        <v>0</v>
      </c>
      <c r="L6652" s="10">
        <v>0.14549527730685397</v>
      </c>
      <c r="M6652" s="10">
        <v>825.80427611104199</v>
      </c>
    </row>
    <row r="6653" spans="1:13" x14ac:dyDescent="0.2">
      <c r="A6653" s="9" t="str">
        <f t="shared" si="103"/>
        <v>201125A29SCA229</v>
      </c>
      <c r="B6653" s="10">
        <v>2011</v>
      </c>
      <c r="C6653" s="10" t="s">
        <v>2</v>
      </c>
      <c r="D6653" s="10" t="s">
        <v>30</v>
      </c>
      <c r="E6653" s="10">
        <v>29</v>
      </c>
      <c r="F6653" s="10">
        <v>11710</v>
      </c>
      <c r="G6653" s="10">
        <v>0</v>
      </c>
      <c r="H6653" s="10">
        <v>1</v>
      </c>
      <c r="I6653" s="10">
        <v>1</v>
      </c>
      <c r="J6653" s="10">
        <v>0</v>
      </c>
      <c r="K6653" s="10">
        <v>0</v>
      </c>
      <c r="L6653" s="10">
        <v>0.17959009393680614</v>
      </c>
      <c r="M6653" s="10">
        <v>849.53600360036</v>
      </c>
    </row>
    <row r="6654" spans="1:13" x14ac:dyDescent="0.2">
      <c r="A6654" s="9" t="str">
        <f t="shared" si="103"/>
        <v>201125A29SREM29</v>
      </c>
      <c r="B6654" s="10">
        <v>2011</v>
      </c>
      <c r="C6654" s="10" t="s">
        <v>2</v>
      </c>
      <c r="D6654" s="10" t="s">
        <v>35</v>
      </c>
      <c r="E6654" s="10">
        <v>29</v>
      </c>
      <c r="F6654" s="10">
        <v>1501</v>
      </c>
      <c r="G6654" s="10">
        <v>0</v>
      </c>
      <c r="H6654" s="10">
        <v>1</v>
      </c>
      <c r="I6654" s="10">
        <v>1</v>
      </c>
      <c r="J6654" s="10">
        <v>0</v>
      </c>
      <c r="K6654" s="10">
        <v>0</v>
      </c>
      <c r="L6654" s="10">
        <v>0.40039973351099267</v>
      </c>
      <c r="M6654" s="10">
        <v>0</v>
      </c>
    </row>
    <row r="6655" spans="1:13" x14ac:dyDescent="0.2">
      <c r="A6655" s="9" t="str">
        <f t="shared" si="103"/>
        <v>201125A29TDOM29</v>
      </c>
      <c r="B6655" s="10">
        <v>2011</v>
      </c>
      <c r="C6655" s="10" t="s">
        <v>2</v>
      </c>
      <c r="D6655" s="10" t="s">
        <v>33</v>
      </c>
      <c r="E6655" s="10">
        <v>29</v>
      </c>
      <c r="F6655" s="10">
        <v>18316</v>
      </c>
      <c r="G6655" s="10">
        <v>0</v>
      </c>
      <c r="H6655" s="10">
        <v>1</v>
      </c>
      <c r="I6655" s="10">
        <v>1</v>
      </c>
      <c r="J6655" s="10">
        <v>0</v>
      </c>
      <c r="K6655" s="10">
        <v>0</v>
      </c>
      <c r="L6655" s="10">
        <v>6.5516488316226251E-2</v>
      </c>
      <c r="M6655" s="10">
        <v>459.26399864529242</v>
      </c>
    </row>
    <row r="6656" spans="1:13" x14ac:dyDescent="0.2">
      <c r="A6656" s="9" t="str">
        <f t="shared" si="103"/>
        <v>201130EMAAGCC29</v>
      </c>
      <c r="B6656" s="10">
        <v>2011</v>
      </c>
      <c r="C6656" s="10" t="s">
        <v>4</v>
      </c>
      <c r="D6656" s="10" t="s">
        <v>23</v>
      </c>
      <c r="E6656" s="10">
        <v>29</v>
      </c>
      <c r="F6656" s="10">
        <v>300</v>
      </c>
      <c r="G6656" s="10">
        <v>0</v>
      </c>
      <c r="H6656" s="10">
        <v>1</v>
      </c>
      <c r="I6656" s="10">
        <v>1</v>
      </c>
      <c r="J6656" s="10">
        <v>0</v>
      </c>
      <c r="K6656" s="10">
        <v>0</v>
      </c>
      <c r="L6656" s="10">
        <v>0</v>
      </c>
      <c r="M6656" s="10">
        <v>545</v>
      </c>
    </row>
    <row r="6657" spans="1:13" x14ac:dyDescent="0.2">
      <c r="A6657" s="9" t="str">
        <f t="shared" si="103"/>
        <v>201130EMAAGSC29</v>
      </c>
      <c r="B6657" s="10">
        <v>2011</v>
      </c>
      <c r="C6657" s="10" t="s">
        <v>4</v>
      </c>
      <c r="D6657" s="10" t="s">
        <v>28</v>
      </c>
      <c r="E6657" s="10">
        <v>29</v>
      </c>
      <c r="F6657" s="10">
        <v>1202</v>
      </c>
      <c r="G6657" s="10">
        <v>0</v>
      </c>
      <c r="H6657" s="10">
        <v>1</v>
      </c>
      <c r="I6657" s="10">
        <v>1</v>
      </c>
      <c r="J6657" s="10">
        <v>0</v>
      </c>
      <c r="K6657" s="10">
        <v>0</v>
      </c>
      <c r="L6657" s="10">
        <v>0</v>
      </c>
      <c r="M6657" s="10">
        <v>267.36272878535772</v>
      </c>
    </row>
    <row r="6658" spans="1:13" x14ac:dyDescent="0.2">
      <c r="A6658" s="9" t="str">
        <f t="shared" si="103"/>
        <v>201130EMAAUTO29</v>
      </c>
      <c r="B6658" s="10">
        <v>2011</v>
      </c>
      <c r="C6658" s="10" t="s">
        <v>4</v>
      </c>
      <c r="D6658" s="10" t="s">
        <v>34</v>
      </c>
      <c r="E6658" s="10">
        <v>29</v>
      </c>
      <c r="F6658" s="10">
        <v>8706</v>
      </c>
      <c r="G6658" s="10">
        <v>0</v>
      </c>
      <c r="H6658" s="10">
        <v>1</v>
      </c>
      <c r="I6658" s="10">
        <v>1</v>
      </c>
      <c r="J6658" s="10">
        <v>0</v>
      </c>
      <c r="K6658" s="10">
        <v>0</v>
      </c>
      <c r="L6658" s="10">
        <v>0</v>
      </c>
      <c r="M6658" s="10">
        <v>0</v>
      </c>
    </row>
    <row r="6659" spans="1:13" x14ac:dyDescent="0.2">
      <c r="A6659" s="9" t="str">
        <f t="shared" si="103"/>
        <v>201130EMACCA129</v>
      </c>
      <c r="B6659" s="10">
        <v>2011</v>
      </c>
      <c r="C6659" s="10" t="s">
        <v>4</v>
      </c>
      <c r="D6659" s="10" t="s">
        <v>24</v>
      </c>
      <c r="E6659" s="10">
        <v>29</v>
      </c>
      <c r="F6659" s="10">
        <v>116178</v>
      </c>
      <c r="G6659" s="10">
        <v>0</v>
      </c>
      <c r="H6659" s="10">
        <v>1</v>
      </c>
      <c r="I6659" s="10">
        <v>1</v>
      </c>
      <c r="J6659" s="10">
        <v>0</v>
      </c>
      <c r="K6659" s="10">
        <v>0</v>
      </c>
      <c r="L6659" s="10">
        <v>6.9806675962746825E-2</v>
      </c>
      <c r="M6659" s="10">
        <v>1387.4057940199336</v>
      </c>
    </row>
    <row r="6660" spans="1:13" x14ac:dyDescent="0.2">
      <c r="A6660" s="9" t="str">
        <f t="shared" ref="A6660:A6723" si="104">B6660&amp;C6660&amp;D6660&amp;E6660</f>
        <v>201130EMACCA229</v>
      </c>
      <c r="B6660" s="10">
        <v>2011</v>
      </c>
      <c r="C6660" s="10" t="s">
        <v>4</v>
      </c>
      <c r="D6660" s="10" t="s">
        <v>25</v>
      </c>
      <c r="E6660" s="10">
        <v>29</v>
      </c>
      <c r="F6660" s="10">
        <v>385206</v>
      </c>
      <c r="G6660" s="10">
        <v>0</v>
      </c>
      <c r="H6660" s="10">
        <v>1</v>
      </c>
      <c r="I6660" s="10">
        <v>1</v>
      </c>
      <c r="J6660" s="10">
        <v>0</v>
      </c>
      <c r="K6660" s="10">
        <v>0</v>
      </c>
      <c r="L6660" s="10">
        <v>5.7670441270385196E-2</v>
      </c>
      <c r="M6660" s="10">
        <v>1493.1741519894319</v>
      </c>
    </row>
    <row r="6661" spans="1:13" x14ac:dyDescent="0.2">
      <c r="A6661" s="9" t="str">
        <f t="shared" si="104"/>
        <v>201130EMACONT29</v>
      </c>
      <c r="B6661" s="10">
        <v>2011</v>
      </c>
      <c r="C6661" s="10" t="s">
        <v>4</v>
      </c>
      <c r="D6661" s="10" t="s">
        <v>31</v>
      </c>
      <c r="E6661" s="10">
        <v>29</v>
      </c>
      <c r="F6661" s="10">
        <v>314026</v>
      </c>
      <c r="G6661" s="10">
        <v>0</v>
      </c>
      <c r="H6661" s="10">
        <v>1</v>
      </c>
      <c r="I6661" s="10">
        <v>1</v>
      </c>
      <c r="J6661" s="10">
        <v>0</v>
      </c>
      <c r="K6661" s="10">
        <v>0</v>
      </c>
      <c r="L6661" s="10">
        <v>3.8242056390235202E-2</v>
      </c>
      <c r="M6661" s="10">
        <v>1043.2886519924525</v>
      </c>
    </row>
    <row r="6662" spans="1:13" x14ac:dyDescent="0.2">
      <c r="A6662" s="9" t="str">
        <f t="shared" si="104"/>
        <v>201130EMAEMPR29</v>
      </c>
      <c r="B6662" s="10">
        <v>2011</v>
      </c>
      <c r="C6662" s="10" t="s">
        <v>4</v>
      </c>
      <c r="D6662" s="10" t="s">
        <v>32</v>
      </c>
      <c r="E6662" s="10">
        <v>29</v>
      </c>
      <c r="F6662" s="10">
        <v>52545</v>
      </c>
      <c r="G6662" s="10">
        <v>0</v>
      </c>
      <c r="H6662" s="10">
        <v>1</v>
      </c>
      <c r="I6662" s="10">
        <v>1</v>
      </c>
      <c r="J6662" s="10">
        <v>0</v>
      </c>
      <c r="K6662" s="10">
        <v>0</v>
      </c>
      <c r="L6662" s="10">
        <v>2.8585022361785138E-2</v>
      </c>
      <c r="M6662" s="10">
        <v>6260.9012631493442</v>
      </c>
    </row>
    <row r="6663" spans="1:13" x14ac:dyDescent="0.2">
      <c r="A6663" s="9" t="str">
        <f t="shared" si="104"/>
        <v>201130EMAINAT29</v>
      </c>
      <c r="B6663" s="10">
        <v>2011</v>
      </c>
      <c r="C6663" s="10" t="s">
        <v>4</v>
      </c>
      <c r="D6663" s="10" t="s">
        <v>54</v>
      </c>
      <c r="E6663" s="10">
        <v>29</v>
      </c>
      <c r="F6663" s="10">
        <v>646443</v>
      </c>
      <c r="G6663" s="10">
        <v>1</v>
      </c>
      <c r="H6663" s="10">
        <v>0.18019686190429782</v>
      </c>
      <c r="I6663" s="10">
        <v>0</v>
      </c>
      <c r="J6663" s="10">
        <v>0.79425564202876353</v>
      </c>
      <c r="K6663" s="10">
        <v>0.96098805308433999</v>
      </c>
      <c r="L6663" s="10">
        <v>3.9011946915660005E-2</v>
      </c>
    </row>
    <row r="6664" spans="1:13" x14ac:dyDescent="0.2">
      <c r="A6664" s="9" t="str">
        <f t="shared" si="104"/>
        <v>201130EMAMILI29</v>
      </c>
      <c r="B6664" s="10">
        <v>2011</v>
      </c>
      <c r="C6664" s="10" t="s">
        <v>4</v>
      </c>
      <c r="D6664" s="10" t="s">
        <v>26</v>
      </c>
      <c r="E6664" s="10">
        <v>29</v>
      </c>
      <c r="F6664" s="10">
        <v>1801</v>
      </c>
      <c r="G6664" s="10">
        <v>0</v>
      </c>
      <c r="H6664" s="10">
        <v>1</v>
      </c>
      <c r="I6664" s="10">
        <v>1</v>
      </c>
      <c r="J6664" s="10">
        <v>0</v>
      </c>
      <c r="K6664" s="10">
        <v>0</v>
      </c>
      <c r="L6664" s="10">
        <v>0.16657412548584119</v>
      </c>
      <c r="M6664" s="10">
        <v>4015.5469183786786</v>
      </c>
    </row>
    <row r="6665" spans="1:13" x14ac:dyDescent="0.2">
      <c r="A6665" s="9" t="str">
        <f t="shared" si="104"/>
        <v>201130EMAPUBL29</v>
      </c>
      <c r="B6665" s="10">
        <v>2011</v>
      </c>
      <c r="C6665" s="10" t="s">
        <v>4</v>
      </c>
      <c r="D6665" s="10" t="s">
        <v>27</v>
      </c>
      <c r="E6665" s="10">
        <v>29</v>
      </c>
      <c r="F6665" s="10">
        <v>104487</v>
      </c>
      <c r="G6665" s="10">
        <v>0</v>
      </c>
      <c r="H6665" s="10">
        <v>1</v>
      </c>
      <c r="I6665" s="10">
        <v>1</v>
      </c>
      <c r="J6665" s="10">
        <v>0</v>
      </c>
      <c r="K6665" s="10">
        <v>0</v>
      </c>
      <c r="L6665" s="10">
        <v>6.8927234967029391E-2</v>
      </c>
      <c r="M6665" s="10">
        <v>3017.1607035522493</v>
      </c>
    </row>
    <row r="6666" spans="1:13" x14ac:dyDescent="0.2">
      <c r="A6666" s="9" t="str">
        <f t="shared" si="104"/>
        <v>201130EMASCA129</v>
      </c>
      <c r="B6666" s="10">
        <v>2011</v>
      </c>
      <c r="C6666" s="10" t="s">
        <v>4</v>
      </c>
      <c r="D6666" s="10" t="s">
        <v>29</v>
      </c>
      <c r="E6666" s="10">
        <v>29</v>
      </c>
      <c r="F6666" s="10">
        <v>87666</v>
      </c>
      <c r="G6666" s="10">
        <v>0</v>
      </c>
      <c r="H6666" s="10">
        <v>1</v>
      </c>
      <c r="I6666" s="10">
        <v>1</v>
      </c>
      <c r="J6666" s="10">
        <v>0</v>
      </c>
      <c r="K6666" s="10">
        <v>0</v>
      </c>
      <c r="L6666" s="10">
        <v>8.5620422968995968E-2</v>
      </c>
      <c r="M6666" s="10">
        <v>934.25450253029931</v>
      </c>
    </row>
    <row r="6667" spans="1:13" x14ac:dyDescent="0.2">
      <c r="A6667" s="9" t="str">
        <f t="shared" si="104"/>
        <v>201130EMASCA229</v>
      </c>
      <c r="B6667" s="10">
        <v>2011</v>
      </c>
      <c r="C6667" s="10" t="s">
        <v>4</v>
      </c>
      <c r="D6667" s="10" t="s">
        <v>30</v>
      </c>
      <c r="E6667" s="10">
        <v>29</v>
      </c>
      <c r="F6667" s="10">
        <v>34233</v>
      </c>
      <c r="G6667" s="10">
        <v>0</v>
      </c>
      <c r="H6667" s="10">
        <v>1</v>
      </c>
      <c r="I6667" s="10">
        <v>1</v>
      </c>
      <c r="J6667" s="10">
        <v>0</v>
      </c>
      <c r="K6667" s="10">
        <v>0</v>
      </c>
      <c r="L6667" s="10">
        <v>0.12274705693336839</v>
      </c>
      <c r="M6667" s="10">
        <v>1600.6729869194767</v>
      </c>
    </row>
    <row r="6668" spans="1:13" x14ac:dyDescent="0.2">
      <c r="A6668" s="9" t="str">
        <f t="shared" si="104"/>
        <v>201130EMASREM29</v>
      </c>
      <c r="B6668" s="10">
        <v>2011</v>
      </c>
      <c r="C6668" s="10" t="s">
        <v>4</v>
      </c>
      <c r="D6668" s="10" t="s">
        <v>35</v>
      </c>
      <c r="E6668" s="10">
        <v>29</v>
      </c>
      <c r="F6668" s="10">
        <v>6906</v>
      </c>
      <c r="G6668" s="10">
        <v>0</v>
      </c>
      <c r="H6668" s="10">
        <v>1</v>
      </c>
      <c r="I6668" s="10">
        <v>1</v>
      </c>
      <c r="J6668" s="10">
        <v>0</v>
      </c>
      <c r="K6668" s="10">
        <v>0</v>
      </c>
      <c r="L6668" s="10">
        <v>4.3585288155227338E-2</v>
      </c>
      <c r="M6668" s="10">
        <v>19.613379669852304</v>
      </c>
    </row>
    <row r="6669" spans="1:13" x14ac:dyDescent="0.2">
      <c r="A6669" s="9" t="str">
        <f t="shared" si="104"/>
        <v>201130EMATDOM29</v>
      </c>
      <c r="B6669" s="10">
        <v>2011</v>
      </c>
      <c r="C6669" s="10" t="s">
        <v>4</v>
      </c>
      <c r="D6669" s="10" t="s">
        <v>33</v>
      </c>
      <c r="E6669" s="10">
        <v>29</v>
      </c>
      <c r="F6669" s="10">
        <v>128515</v>
      </c>
      <c r="G6669" s="10">
        <v>0</v>
      </c>
      <c r="H6669" s="10">
        <v>1</v>
      </c>
      <c r="I6669" s="10">
        <v>1</v>
      </c>
      <c r="J6669" s="10">
        <v>0</v>
      </c>
      <c r="K6669" s="10">
        <v>0</v>
      </c>
      <c r="L6669" s="10">
        <v>7.0124110026066999E-2</v>
      </c>
      <c r="M6669" s="10">
        <v>460.28917740056056</v>
      </c>
    </row>
    <row r="6670" spans="1:13" x14ac:dyDescent="0.2">
      <c r="A6670" s="9" t="str">
        <f t="shared" si="104"/>
        <v>201115A17AGCC31</v>
      </c>
      <c r="B6670" s="10">
        <v>2011</v>
      </c>
      <c r="C6670" s="10" t="s">
        <v>0</v>
      </c>
      <c r="D6670" s="10" t="s">
        <v>23</v>
      </c>
      <c r="E6670" s="10">
        <v>31</v>
      </c>
      <c r="F6670" s="10">
        <v>416</v>
      </c>
      <c r="G6670" s="10">
        <v>0</v>
      </c>
      <c r="H6670" s="10">
        <v>1</v>
      </c>
      <c r="I6670" s="10">
        <v>1</v>
      </c>
      <c r="J6670" s="10">
        <v>0</v>
      </c>
      <c r="K6670" s="10">
        <v>0</v>
      </c>
      <c r="L6670" s="10">
        <v>1</v>
      </c>
      <c r="M6670" s="10">
        <v>545</v>
      </c>
    </row>
    <row r="6671" spans="1:13" x14ac:dyDescent="0.2">
      <c r="A6671" s="9" t="str">
        <f t="shared" si="104"/>
        <v>201115A17AGSC31</v>
      </c>
      <c r="B6671" s="10">
        <v>2011</v>
      </c>
      <c r="C6671" s="10" t="s">
        <v>0</v>
      </c>
      <c r="D6671" s="10" t="s">
        <v>28</v>
      </c>
      <c r="E6671" s="10">
        <v>31</v>
      </c>
      <c r="F6671" s="10">
        <v>1249</v>
      </c>
      <c r="G6671" s="10">
        <v>0</v>
      </c>
      <c r="H6671" s="10">
        <v>1</v>
      </c>
      <c r="I6671" s="10">
        <v>1</v>
      </c>
      <c r="J6671" s="10">
        <v>0</v>
      </c>
      <c r="K6671" s="10">
        <v>0</v>
      </c>
      <c r="L6671" s="10">
        <v>1</v>
      </c>
      <c r="M6671" s="10">
        <v>495.41416566626651</v>
      </c>
    </row>
    <row r="6672" spans="1:13" x14ac:dyDescent="0.2">
      <c r="A6672" s="9" t="str">
        <f t="shared" si="104"/>
        <v>201115A17CCA131</v>
      </c>
      <c r="B6672" s="10">
        <v>2011</v>
      </c>
      <c r="C6672" s="10" t="s">
        <v>0</v>
      </c>
      <c r="D6672" s="10" t="s">
        <v>24</v>
      </c>
      <c r="E6672" s="10">
        <v>31</v>
      </c>
      <c r="F6672" s="10">
        <v>6242</v>
      </c>
      <c r="G6672" s="10">
        <v>0</v>
      </c>
      <c r="H6672" s="10">
        <v>1</v>
      </c>
      <c r="I6672" s="10">
        <v>1</v>
      </c>
      <c r="J6672" s="10">
        <v>0</v>
      </c>
      <c r="K6672" s="10">
        <v>0</v>
      </c>
      <c r="L6672" s="10">
        <v>0.73341877603332262</v>
      </c>
      <c r="M6672" s="10">
        <v>468.85564709921044</v>
      </c>
    </row>
    <row r="6673" spans="1:13" x14ac:dyDescent="0.2">
      <c r="A6673" s="9" t="str">
        <f t="shared" si="104"/>
        <v>201115A17CCA231</v>
      </c>
      <c r="B6673" s="10">
        <v>2011</v>
      </c>
      <c r="C6673" s="10" t="s">
        <v>0</v>
      </c>
      <c r="D6673" s="10" t="s">
        <v>25</v>
      </c>
      <c r="E6673" s="10">
        <v>31</v>
      </c>
      <c r="F6673" s="10">
        <v>10826</v>
      </c>
      <c r="G6673" s="10">
        <v>0</v>
      </c>
      <c r="H6673" s="10">
        <v>1</v>
      </c>
      <c r="I6673" s="10">
        <v>1</v>
      </c>
      <c r="J6673" s="10">
        <v>0</v>
      </c>
      <c r="K6673" s="10">
        <v>0</v>
      </c>
      <c r="L6673" s="10">
        <v>0.88453722519859601</v>
      </c>
      <c r="M6673" s="10">
        <v>531.36375392573439</v>
      </c>
    </row>
    <row r="6674" spans="1:13" x14ac:dyDescent="0.2">
      <c r="A6674" s="9" t="str">
        <f t="shared" si="104"/>
        <v>201115A17CONT31</v>
      </c>
      <c r="B6674" s="10">
        <v>2011</v>
      </c>
      <c r="C6674" s="10" t="s">
        <v>0</v>
      </c>
      <c r="D6674" s="10" t="s">
        <v>31</v>
      </c>
      <c r="E6674" s="10">
        <v>31</v>
      </c>
      <c r="F6674" s="10">
        <v>3329</v>
      </c>
      <c r="G6674" s="10">
        <v>0</v>
      </c>
      <c r="H6674" s="10">
        <v>1</v>
      </c>
      <c r="I6674" s="10">
        <v>1</v>
      </c>
      <c r="J6674" s="10">
        <v>0</v>
      </c>
      <c r="K6674" s="10">
        <v>0</v>
      </c>
      <c r="L6674" s="10">
        <v>0.87503754881345752</v>
      </c>
      <c r="M6674" s="10">
        <v>338.05497146290179</v>
      </c>
    </row>
    <row r="6675" spans="1:13" x14ac:dyDescent="0.2">
      <c r="A6675" s="9" t="str">
        <f t="shared" si="104"/>
        <v>201115A17INAT31</v>
      </c>
      <c r="B6675" s="10">
        <v>2011</v>
      </c>
      <c r="C6675" s="10" t="s">
        <v>0</v>
      </c>
      <c r="D6675" s="10" t="s">
        <v>54</v>
      </c>
      <c r="E6675" s="10">
        <v>31</v>
      </c>
      <c r="F6675" s="10">
        <v>203165</v>
      </c>
      <c r="G6675" s="10">
        <v>1</v>
      </c>
      <c r="H6675" s="10">
        <v>0.12498707946742796</v>
      </c>
      <c r="I6675" s="10">
        <v>0</v>
      </c>
      <c r="J6675" s="10">
        <v>9.8368321315187163E-2</v>
      </c>
      <c r="K6675" s="10">
        <v>0.12910688356754363</v>
      </c>
      <c r="L6675" s="10">
        <v>0.87089311643245637</v>
      </c>
    </row>
    <row r="6676" spans="1:13" x14ac:dyDescent="0.2">
      <c r="A6676" s="9" t="str">
        <f t="shared" si="104"/>
        <v>201115A17SCA131</v>
      </c>
      <c r="B6676" s="10">
        <v>2011</v>
      </c>
      <c r="C6676" s="10" t="s">
        <v>0</v>
      </c>
      <c r="D6676" s="10" t="s">
        <v>29</v>
      </c>
      <c r="E6676" s="10">
        <v>31</v>
      </c>
      <c r="F6676" s="10">
        <v>23312</v>
      </c>
      <c r="G6676" s="10">
        <v>0</v>
      </c>
      <c r="H6676" s="10">
        <v>1</v>
      </c>
      <c r="I6676" s="10">
        <v>1</v>
      </c>
      <c r="J6676" s="10">
        <v>0</v>
      </c>
      <c r="K6676" s="10">
        <v>0</v>
      </c>
      <c r="L6676" s="10">
        <v>0.69642244337680159</v>
      </c>
      <c r="M6676" s="10">
        <v>412.32133653636163</v>
      </c>
    </row>
    <row r="6677" spans="1:13" x14ac:dyDescent="0.2">
      <c r="A6677" s="9" t="str">
        <f t="shared" si="104"/>
        <v>201115A17SCA231</v>
      </c>
      <c r="B6677" s="10">
        <v>2011</v>
      </c>
      <c r="C6677" s="10" t="s">
        <v>0</v>
      </c>
      <c r="D6677" s="10" t="s">
        <v>30</v>
      </c>
      <c r="E6677" s="10">
        <v>31</v>
      </c>
      <c r="F6677" s="10">
        <v>7493</v>
      </c>
      <c r="G6677" s="10">
        <v>0</v>
      </c>
      <c r="H6677" s="10">
        <v>1</v>
      </c>
      <c r="I6677" s="10">
        <v>1</v>
      </c>
      <c r="J6677" s="10">
        <v>0</v>
      </c>
      <c r="K6677" s="10">
        <v>0</v>
      </c>
      <c r="L6677" s="10">
        <v>0.72227412251434675</v>
      </c>
      <c r="M6677" s="10">
        <v>427.26225801893457</v>
      </c>
    </row>
    <row r="6678" spans="1:13" x14ac:dyDescent="0.2">
      <c r="A6678" s="9" t="str">
        <f t="shared" si="104"/>
        <v>201115A17SREM31</v>
      </c>
      <c r="B6678" s="10">
        <v>2011</v>
      </c>
      <c r="C6678" s="10" t="s">
        <v>0</v>
      </c>
      <c r="D6678" s="10" t="s">
        <v>35</v>
      </c>
      <c r="E6678" s="10">
        <v>31</v>
      </c>
      <c r="F6678" s="10">
        <v>2496</v>
      </c>
      <c r="G6678" s="10">
        <v>0</v>
      </c>
      <c r="H6678" s="10">
        <v>1</v>
      </c>
      <c r="I6678" s="10">
        <v>1</v>
      </c>
      <c r="J6678" s="10">
        <v>0</v>
      </c>
      <c r="K6678" s="10">
        <v>0</v>
      </c>
      <c r="L6678" s="10">
        <v>0.83333333333333337</v>
      </c>
      <c r="M6678" s="10">
        <v>0</v>
      </c>
    </row>
    <row r="6679" spans="1:13" x14ac:dyDescent="0.2">
      <c r="A6679" s="9" t="str">
        <f t="shared" si="104"/>
        <v>201115A17TDOM31</v>
      </c>
      <c r="B6679" s="10">
        <v>2011</v>
      </c>
      <c r="C6679" s="10" t="s">
        <v>0</v>
      </c>
      <c r="D6679" s="10" t="s">
        <v>33</v>
      </c>
      <c r="E6679" s="10">
        <v>31</v>
      </c>
      <c r="F6679" s="10">
        <v>2082</v>
      </c>
      <c r="G6679" s="10">
        <v>0</v>
      </c>
      <c r="H6679" s="10">
        <v>1</v>
      </c>
      <c r="I6679" s="10">
        <v>1</v>
      </c>
      <c r="J6679" s="10">
        <v>0</v>
      </c>
      <c r="K6679" s="10">
        <v>0</v>
      </c>
      <c r="L6679" s="10">
        <v>0.80019212295869357</v>
      </c>
      <c r="M6679" s="10">
        <v>266.21021021021022</v>
      </c>
    </row>
    <row r="6680" spans="1:13" x14ac:dyDescent="0.2">
      <c r="A6680" s="9" t="str">
        <f t="shared" si="104"/>
        <v>201115A29AGCC31</v>
      </c>
      <c r="B6680" s="10">
        <v>2011</v>
      </c>
      <c r="C6680" s="10" t="s">
        <v>3</v>
      </c>
      <c r="D6680" s="10" t="s">
        <v>23</v>
      </c>
      <c r="E6680" s="10">
        <v>31</v>
      </c>
      <c r="F6680" s="10">
        <v>2915</v>
      </c>
      <c r="G6680" s="10">
        <v>0</v>
      </c>
      <c r="H6680" s="10">
        <v>1</v>
      </c>
      <c r="I6680" s="10">
        <v>1</v>
      </c>
      <c r="J6680" s="10">
        <v>0</v>
      </c>
      <c r="K6680" s="10">
        <v>0</v>
      </c>
      <c r="L6680" s="10">
        <v>0.14271012006861064</v>
      </c>
      <c r="M6680" s="10">
        <v>1273.0102915951973</v>
      </c>
    </row>
    <row r="6681" spans="1:13" x14ac:dyDescent="0.2">
      <c r="A6681" s="9" t="str">
        <f t="shared" si="104"/>
        <v>201115A29AGSC31</v>
      </c>
      <c r="B6681" s="10">
        <v>2011</v>
      </c>
      <c r="C6681" s="10" t="s">
        <v>3</v>
      </c>
      <c r="D6681" s="10" t="s">
        <v>28</v>
      </c>
      <c r="E6681" s="10">
        <v>31</v>
      </c>
      <c r="F6681" s="10">
        <v>5828</v>
      </c>
      <c r="G6681" s="10">
        <v>0</v>
      </c>
      <c r="H6681" s="10">
        <v>1</v>
      </c>
      <c r="I6681" s="10">
        <v>1</v>
      </c>
      <c r="J6681" s="10">
        <v>0</v>
      </c>
      <c r="K6681" s="10">
        <v>0</v>
      </c>
      <c r="L6681" s="10">
        <v>0.28568977350720659</v>
      </c>
      <c r="M6681" s="10">
        <v>599.73669623059868</v>
      </c>
    </row>
    <row r="6682" spans="1:13" x14ac:dyDescent="0.2">
      <c r="A6682" s="9" t="str">
        <f t="shared" si="104"/>
        <v>201115A29AUTO31</v>
      </c>
      <c r="B6682" s="10">
        <v>2011</v>
      </c>
      <c r="C6682" s="10" t="s">
        <v>3</v>
      </c>
      <c r="D6682" s="10" t="s">
        <v>34</v>
      </c>
      <c r="E6682" s="10">
        <v>31</v>
      </c>
      <c r="F6682" s="10">
        <v>833</v>
      </c>
      <c r="G6682" s="10">
        <v>0</v>
      </c>
      <c r="H6682" s="10">
        <v>1</v>
      </c>
      <c r="I6682" s="10">
        <v>1</v>
      </c>
      <c r="J6682" s="10">
        <v>0</v>
      </c>
      <c r="K6682" s="10">
        <v>0</v>
      </c>
      <c r="L6682" s="10">
        <v>0</v>
      </c>
      <c r="M6682" s="10">
        <v>0</v>
      </c>
    </row>
    <row r="6683" spans="1:13" x14ac:dyDescent="0.2">
      <c r="A6683" s="9" t="str">
        <f t="shared" si="104"/>
        <v>201115A29CCA131</v>
      </c>
      <c r="B6683" s="10">
        <v>2011</v>
      </c>
      <c r="C6683" s="10" t="s">
        <v>3</v>
      </c>
      <c r="D6683" s="10" t="s">
        <v>24</v>
      </c>
      <c r="E6683" s="10">
        <v>31</v>
      </c>
      <c r="F6683" s="10">
        <v>135295</v>
      </c>
      <c r="G6683" s="10">
        <v>0</v>
      </c>
      <c r="H6683" s="10">
        <v>1</v>
      </c>
      <c r="I6683" s="10">
        <v>1</v>
      </c>
      <c r="J6683" s="10">
        <v>0</v>
      </c>
      <c r="K6683" s="10">
        <v>0</v>
      </c>
      <c r="L6683" s="10">
        <v>0.23385934439558004</v>
      </c>
      <c r="M6683" s="10">
        <v>918.4141859377354</v>
      </c>
    </row>
    <row r="6684" spans="1:13" x14ac:dyDescent="0.2">
      <c r="A6684" s="9" t="str">
        <f t="shared" si="104"/>
        <v>201115A29CCA231</v>
      </c>
      <c r="B6684" s="10">
        <v>2011</v>
      </c>
      <c r="C6684" s="10" t="s">
        <v>3</v>
      </c>
      <c r="D6684" s="10" t="s">
        <v>25</v>
      </c>
      <c r="E6684" s="10">
        <v>31</v>
      </c>
      <c r="F6684" s="10">
        <v>382175</v>
      </c>
      <c r="G6684" s="10">
        <v>0</v>
      </c>
      <c r="H6684" s="10">
        <v>1</v>
      </c>
      <c r="I6684" s="10">
        <v>1</v>
      </c>
      <c r="J6684" s="10">
        <v>0</v>
      </c>
      <c r="K6684" s="10">
        <v>0</v>
      </c>
      <c r="L6684" s="10">
        <v>0.17428926538889253</v>
      </c>
      <c r="M6684" s="10">
        <v>1025.9164286820589</v>
      </c>
    </row>
    <row r="6685" spans="1:13" x14ac:dyDescent="0.2">
      <c r="A6685" s="9" t="str">
        <f t="shared" si="104"/>
        <v>201115A29CONT31</v>
      </c>
      <c r="B6685" s="10">
        <v>2011</v>
      </c>
      <c r="C6685" s="10" t="s">
        <v>3</v>
      </c>
      <c r="D6685" s="10" t="s">
        <v>31</v>
      </c>
      <c r="E6685" s="10">
        <v>31</v>
      </c>
      <c r="F6685" s="10">
        <v>68270</v>
      </c>
      <c r="G6685" s="10">
        <v>0</v>
      </c>
      <c r="H6685" s="10">
        <v>1</v>
      </c>
      <c r="I6685" s="10">
        <v>1</v>
      </c>
      <c r="J6685" s="10">
        <v>0</v>
      </c>
      <c r="K6685" s="10">
        <v>0</v>
      </c>
      <c r="L6685" s="10">
        <v>0.18287681265563205</v>
      </c>
      <c r="M6685" s="10">
        <v>1085.7030290496039</v>
      </c>
    </row>
    <row r="6686" spans="1:13" x14ac:dyDescent="0.2">
      <c r="A6686" s="9" t="str">
        <f t="shared" si="104"/>
        <v>201115A29EMPR31</v>
      </c>
      <c r="B6686" s="10">
        <v>2011</v>
      </c>
      <c r="C6686" s="10" t="s">
        <v>3</v>
      </c>
      <c r="D6686" s="10" t="s">
        <v>32</v>
      </c>
      <c r="E6686" s="10">
        <v>31</v>
      </c>
      <c r="F6686" s="10">
        <v>8740</v>
      </c>
      <c r="G6686" s="10">
        <v>0</v>
      </c>
      <c r="H6686" s="10">
        <v>1</v>
      </c>
      <c r="I6686" s="10">
        <v>1</v>
      </c>
      <c r="J6686" s="10">
        <v>0</v>
      </c>
      <c r="K6686" s="10">
        <v>0</v>
      </c>
      <c r="L6686" s="10">
        <v>0.14290617848970252</v>
      </c>
      <c r="M6686" s="10">
        <v>3394.8744443109454</v>
      </c>
    </row>
    <row r="6687" spans="1:13" x14ac:dyDescent="0.2">
      <c r="A6687" s="9" t="str">
        <f t="shared" si="104"/>
        <v>201115A29INAT31</v>
      </c>
      <c r="B6687" s="10">
        <v>2011</v>
      </c>
      <c r="C6687" s="10" t="s">
        <v>3</v>
      </c>
      <c r="D6687" s="10" t="s">
        <v>54</v>
      </c>
      <c r="E6687" s="10">
        <v>31</v>
      </c>
      <c r="F6687" s="10">
        <v>492513</v>
      </c>
      <c r="G6687" s="10">
        <v>1</v>
      </c>
      <c r="H6687" s="10">
        <v>0.23753281639266374</v>
      </c>
      <c r="I6687" s="10">
        <v>0</v>
      </c>
      <c r="J6687" s="10">
        <v>0.30346610140239955</v>
      </c>
      <c r="K6687" s="10">
        <v>0.45309260872301849</v>
      </c>
      <c r="L6687" s="10">
        <v>0.54690739127698151</v>
      </c>
    </row>
    <row r="6688" spans="1:13" x14ac:dyDescent="0.2">
      <c r="A6688" s="9" t="str">
        <f t="shared" si="104"/>
        <v>201115A29MILI31</v>
      </c>
      <c r="B6688" s="10">
        <v>2011</v>
      </c>
      <c r="C6688" s="10" t="s">
        <v>3</v>
      </c>
      <c r="D6688" s="10" t="s">
        <v>26</v>
      </c>
      <c r="E6688" s="10">
        <v>31</v>
      </c>
      <c r="F6688" s="10">
        <v>833</v>
      </c>
      <c r="G6688" s="10">
        <v>0</v>
      </c>
      <c r="H6688" s="10">
        <v>1</v>
      </c>
      <c r="I6688" s="10">
        <v>1</v>
      </c>
      <c r="J6688" s="10">
        <v>0</v>
      </c>
      <c r="K6688" s="10">
        <v>0</v>
      </c>
      <c r="L6688" s="10">
        <v>0</v>
      </c>
      <c r="M6688" s="10">
        <v>1150.6602641056422</v>
      </c>
    </row>
    <row r="6689" spans="1:13" x14ac:dyDescent="0.2">
      <c r="A6689" s="9" t="str">
        <f t="shared" si="104"/>
        <v>201115A29PUBL31</v>
      </c>
      <c r="B6689" s="10">
        <v>2011</v>
      </c>
      <c r="C6689" s="10" t="s">
        <v>3</v>
      </c>
      <c r="D6689" s="10" t="s">
        <v>27</v>
      </c>
      <c r="E6689" s="10">
        <v>31</v>
      </c>
      <c r="F6689" s="10">
        <v>27066</v>
      </c>
      <c r="G6689" s="10">
        <v>0</v>
      </c>
      <c r="H6689" s="10">
        <v>1</v>
      </c>
      <c r="I6689" s="10">
        <v>1</v>
      </c>
      <c r="J6689" s="10">
        <v>0</v>
      </c>
      <c r="K6689" s="10">
        <v>0</v>
      </c>
      <c r="L6689" s="10">
        <v>0.27691568757851176</v>
      </c>
      <c r="M6689" s="10">
        <v>1803.746217882014</v>
      </c>
    </row>
    <row r="6690" spans="1:13" x14ac:dyDescent="0.2">
      <c r="A6690" s="9" t="str">
        <f t="shared" si="104"/>
        <v>201115A29SCA131</v>
      </c>
      <c r="B6690" s="10">
        <v>2011</v>
      </c>
      <c r="C6690" s="10" t="s">
        <v>3</v>
      </c>
      <c r="D6690" s="10" t="s">
        <v>29</v>
      </c>
      <c r="E6690" s="10">
        <v>31</v>
      </c>
      <c r="F6690" s="10">
        <v>96160</v>
      </c>
      <c r="G6690" s="10">
        <v>0</v>
      </c>
      <c r="H6690" s="10">
        <v>1</v>
      </c>
      <c r="I6690" s="10">
        <v>1</v>
      </c>
      <c r="J6690" s="10">
        <v>0</v>
      </c>
      <c r="K6690" s="10">
        <v>0</v>
      </c>
      <c r="L6690" s="10">
        <v>0.35066555740432614</v>
      </c>
      <c r="M6690" s="10">
        <v>831.11036562781101</v>
      </c>
    </row>
    <row r="6691" spans="1:13" x14ac:dyDescent="0.2">
      <c r="A6691" s="9" t="str">
        <f t="shared" si="104"/>
        <v>201115A29SCA231</v>
      </c>
      <c r="B6691" s="10">
        <v>2011</v>
      </c>
      <c r="C6691" s="10" t="s">
        <v>3</v>
      </c>
      <c r="D6691" s="10" t="s">
        <v>30</v>
      </c>
      <c r="E6691" s="10">
        <v>31</v>
      </c>
      <c r="F6691" s="10">
        <v>45796</v>
      </c>
      <c r="G6691" s="10">
        <v>0</v>
      </c>
      <c r="H6691" s="10">
        <v>1</v>
      </c>
      <c r="I6691" s="10">
        <v>1</v>
      </c>
      <c r="J6691" s="10">
        <v>0</v>
      </c>
      <c r="K6691" s="10">
        <v>0</v>
      </c>
      <c r="L6691" s="10">
        <v>0.47263953183684165</v>
      </c>
      <c r="M6691" s="10">
        <v>836.63037911577419</v>
      </c>
    </row>
    <row r="6692" spans="1:13" x14ac:dyDescent="0.2">
      <c r="A6692" s="9" t="str">
        <f t="shared" si="104"/>
        <v>201115A29SREM31</v>
      </c>
      <c r="B6692" s="10">
        <v>2011</v>
      </c>
      <c r="C6692" s="10" t="s">
        <v>3</v>
      </c>
      <c r="D6692" s="10" t="s">
        <v>35</v>
      </c>
      <c r="E6692" s="10">
        <v>31</v>
      </c>
      <c r="F6692" s="10">
        <v>5828</v>
      </c>
      <c r="G6692" s="10">
        <v>0</v>
      </c>
      <c r="H6692" s="10">
        <v>1</v>
      </c>
      <c r="I6692" s="10">
        <v>1</v>
      </c>
      <c r="J6692" s="10">
        <v>0</v>
      </c>
      <c r="K6692" s="10">
        <v>0</v>
      </c>
      <c r="L6692" s="10">
        <v>0.49982841455044613</v>
      </c>
      <c r="M6692" s="10">
        <v>112.06588881262869</v>
      </c>
    </row>
    <row r="6693" spans="1:13" x14ac:dyDescent="0.2">
      <c r="A6693" s="9" t="str">
        <f t="shared" si="104"/>
        <v>201115A29TDOM31</v>
      </c>
      <c r="B6693" s="10">
        <v>2011</v>
      </c>
      <c r="C6693" s="10" t="s">
        <v>3</v>
      </c>
      <c r="D6693" s="10" t="s">
        <v>33</v>
      </c>
      <c r="E6693" s="10">
        <v>31</v>
      </c>
      <c r="F6693" s="10">
        <v>25397</v>
      </c>
      <c r="G6693" s="10">
        <v>0</v>
      </c>
      <c r="H6693" s="10">
        <v>1</v>
      </c>
      <c r="I6693" s="10">
        <v>1</v>
      </c>
      <c r="J6693" s="10">
        <v>0</v>
      </c>
      <c r="K6693" s="10">
        <v>0</v>
      </c>
      <c r="L6693" s="10">
        <v>0.13119659802338859</v>
      </c>
      <c r="M6693" s="10">
        <v>509.84465979210665</v>
      </c>
    </row>
    <row r="6694" spans="1:13" x14ac:dyDescent="0.2">
      <c r="A6694" s="9" t="str">
        <f t="shared" si="104"/>
        <v>201118A24AGCC31</v>
      </c>
      <c r="B6694" s="10">
        <v>2011</v>
      </c>
      <c r="C6694" s="10" t="s">
        <v>1</v>
      </c>
      <c r="D6694" s="10" t="s">
        <v>23</v>
      </c>
      <c r="E6694" s="10">
        <v>31</v>
      </c>
      <c r="F6694" s="10">
        <v>1666</v>
      </c>
      <c r="G6694" s="10">
        <v>0</v>
      </c>
      <c r="H6694" s="10">
        <v>1</v>
      </c>
      <c r="I6694" s="10">
        <v>1</v>
      </c>
      <c r="J6694" s="10">
        <v>0</v>
      </c>
      <c r="K6694" s="10">
        <v>0</v>
      </c>
      <c r="L6694" s="10">
        <v>0</v>
      </c>
      <c r="M6694" s="10">
        <v>672.5</v>
      </c>
    </row>
    <row r="6695" spans="1:13" x14ac:dyDescent="0.2">
      <c r="A6695" s="9" t="str">
        <f t="shared" si="104"/>
        <v>201118A24AGSC31</v>
      </c>
      <c r="B6695" s="10">
        <v>2011</v>
      </c>
      <c r="C6695" s="10" t="s">
        <v>1</v>
      </c>
      <c r="D6695" s="10" t="s">
        <v>28</v>
      </c>
      <c r="E6695" s="10">
        <v>31</v>
      </c>
      <c r="F6695" s="10">
        <v>1665</v>
      </c>
      <c r="G6695" s="10">
        <v>0</v>
      </c>
      <c r="H6695" s="10">
        <v>1</v>
      </c>
      <c r="I6695" s="10">
        <v>1</v>
      </c>
      <c r="J6695" s="10">
        <v>0</v>
      </c>
      <c r="K6695" s="10">
        <v>0</v>
      </c>
      <c r="L6695" s="10">
        <v>0</v>
      </c>
      <c r="M6695" s="10">
        <v>700.18018018018017</v>
      </c>
    </row>
    <row r="6696" spans="1:13" x14ac:dyDescent="0.2">
      <c r="A6696" s="9" t="str">
        <f t="shared" si="104"/>
        <v>201118A24AUTO31</v>
      </c>
      <c r="B6696" s="10">
        <v>2011</v>
      </c>
      <c r="C6696" s="10" t="s">
        <v>1</v>
      </c>
      <c r="D6696" s="10" t="s">
        <v>34</v>
      </c>
      <c r="E6696" s="10">
        <v>31</v>
      </c>
      <c r="F6696" s="10">
        <v>416</v>
      </c>
      <c r="G6696" s="10">
        <v>0</v>
      </c>
      <c r="H6696" s="10">
        <v>1</v>
      </c>
      <c r="I6696" s="10">
        <v>1</v>
      </c>
      <c r="J6696" s="10">
        <v>0</v>
      </c>
      <c r="K6696" s="10">
        <v>0</v>
      </c>
      <c r="L6696" s="10">
        <v>0</v>
      </c>
      <c r="M6696" s="10">
        <v>0</v>
      </c>
    </row>
    <row r="6697" spans="1:13" x14ac:dyDescent="0.2">
      <c r="A6697" s="9" t="str">
        <f t="shared" si="104"/>
        <v>201118A24CCA131</v>
      </c>
      <c r="B6697" s="10">
        <v>2011</v>
      </c>
      <c r="C6697" s="10" t="s">
        <v>1</v>
      </c>
      <c r="D6697" s="10" t="s">
        <v>24</v>
      </c>
      <c r="E6697" s="10">
        <v>31</v>
      </c>
      <c r="F6697" s="10">
        <v>74935</v>
      </c>
      <c r="G6697" s="10">
        <v>0</v>
      </c>
      <c r="H6697" s="10">
        <v>1</v>
      </c>
      <c r="I6697" s="10">
        <v>1</v>
      </c>
      <c r="J6697" s="10">
        <v>0</v>
      </c>
      <c r="K6697" s="10">
        <v>0</v>
      </c>
      <c r="L6697" s="10">
        <v>0.25555481417228265</v>
      </c>
      <c r="M6697" s="10">
        <v>789.5633115937809</v>
      </c>
    </row>
    <row r="6698" spans="1:13" x14ac:dyDescent="0.2">
      <c r="A6698" s="9" t="str">
        <f t="shared" si="104"/>
        <v>201118A24CCA231</v>
      </c>
      <c r="B6698" s="10">
        <v>2011</v>
      </c>
      <c r="C6698" s="10" t="s">
        <v>1</v>
      </c>
      <c r="D6698" s="10" t="s">
        <v>25</v>
      </c>
      <c r="E6698" s="10">
        <v>31</v>
      </c>
      <c r="F6698" s="10">
        <v>211078</v>
      </c>
      <c r="G6698" s="10">
        <v>0</v>
      </c>
      <c r="H6698" s="10">
        <v>1</v>
      </c>
      <c r="I6698" s="10">
        <v>1</v>
      </c>
      <c r="J6698" s="10">
        <v>0</v>
      </c>
      <c r="K6698" s="10">
        <v>0</v>
      </c>
      <c r="L6698" s="10">
        <v>0.16962923658552762</v>
      </c>
      <c r="M6698" s="10">
        <v>887.56572885493779</v>
      </c>
    </row>
    <row r="6699" spans="1:13" x14ac:dyDescent="0.2">
      <c r="A6699" s="9" t="str">
        <f t="shared" si="104"/>
        <v>201118A24CONT31</v>
      </c>
      <c r="B6699" s="10">
        <v>2011</v>
      </c>
      <c r="C6699" s="10" t="s">
        <v>1</v>
      </c>
      <c r="D6699" s="10" t="s">
        <v>31</v>
      </c>
      <c r="E6699" s="10">
        <v>31</v>
      </c>
      <c r="F6699" s="10">
        <v>29137</v>
      </c>
      <c r="G6699" s="10">
        <v>0</v>
      </c>
      <c r="H6699" s="10">
        <v>1</v>
      </c>
      <c r="I6699" s="10">
        <v>1</v>
      </c>
      <c r="J6699" s="10">
        <v>0</v>
      </c>
      <c r="K6699" s="10">
        <v>0</v>
      </c>
      <c r="L6699" s="10">
        <v>0.17143151319627964</v>
      </c>
      <c r="M6699" s="10">
        <v>834.87104523950325</v>
      </c>
    </row>
    <row r="6700" spans="1:13" x14ac:dyDescent="0.2">
      <c r="A6700" s="9" t="str">
        <f t="shared" si="104"/>
        <v>201118A24EMPR31</v>
      </c>
      <c r="B6700" s="10">
        <v>2011</v>
      </c>
      <c r="C6700" s="10" t="s">
        <v>1</v>
      </c>
      <c r="D6700" s="10" t="s">
        <v>32</v>
      </c>
      <c r="E6700" s="10">
        <v>31</v>
      </c>
      <c r="F6700" s="10">
        <v>3747</v>
      </c>
      <c r="G6700" s="10">
        <v>0</v>
      </c>
      <c r="H6700" s="10">
        <v>1</v>
      </c>
      <c r="I6700" s="10">
        <v>1</v>
      </c>
      <c r="J6700" s="10">
        <v>0</v>
      </c>
      <c r="K6700" s="10">
        <v>0</v>
      </c>
      <c r="L6700" s="10">
        <v>0.33333333333333331</v>
      </c>
      <c r="M6700" s="10">
        <v>2938.5285285285286</v>
      </c>
    </row>
    <row r="6701" spans="1:13" x14ac:dyDescent="0.2">
      <c r="A6701" s="9" t="str">
        <f t="shared" si="104"/>
        <v>201118A24INAT31</v>
      </c>
      <c r="B6701" s="10">
        <v>2011</v>
      </c>
      <c r="C6701" s="10" t="s">
        <v>1</v>
      </c>
      <c r="D6701" s="10" t="s">
        <v>54</v>
      </c>
      <c r="E6701" s="10">
        <v>31</v>
      </c>
      <c r="F6701" s="10">
        <v>200672</v>
      </c>
      <c r="G6701" s="10">
        <v>1</v>
      </c>
      <c r="H6701" s="10">
        <v>0.33819366927124861</v>
      </c>
      <c r="I6701" s="10">
        <v>0</v>
      </c>
      <c r="J6701" s="10">
        <v>0.34853890926487002</v>
      </c>
      <c r="K6701" s="10">
        <v>0.57885504704193913</v>
      </c>
      <c r="L6701" s="10">
        <v>0.42114495295806093</v>
      </c>
    </row>
    <row r="6702" spans="1:13" x14ac:dyDescent="0.2">
      <c r="A6702" s="9" t="str">
        <f t="shared" si="104"/>
        <v>201118A24MILI31</v>
      </c>
      <c r="B6702" s="10">
        <v>2011</v>
      </c>
      <c r="C6702" s="10" t="s">
        <v>1</v>
      </c>
      <c r="D6702" s="10" t="s">
        <v>26</v>
      </c>
      <c r="E6702" s="10">
        <v>31</v>
      </c>
      <c r="F6702" s="10">
        <v>833</v>
      </c>
      <c r="G6702" s="10">
        <v>0</v>
      </c>
      <c r="H6702" s="10">
        <v>1</v>
      </c>
      <c r="I6702" s="10">
        <v>1</v>
      </c>
      <c r="J6702" s="10">
        <v>0</v>
      </c>
      <c r="K6702" s="10">
        <v>0</v>
      </c>
      <c r="L6702" s="10">
        <v>0</v>
      </c>
      <c r="M6702" s="10">
        <v>1150.6602641056422</v>
      </c>
    </row>
    <row r="6703" spans="1:13" x14ac:dyDescent="0.2">
      <c r="A6703" s="9" t="str">
        <f t="shared" si="104"/>
        <v>201118A24PUBL31</v>
      </c>
      <c r="B6703" s="10">
        <v>2011</v>
      </c>
      <c r="C6703" s="10" t="s">
        <v>1</v>
      </c>
      <c r="D6703" s="10" t="s">
        <v>27</v>
      </c>
      <c r="E6703" s="10">
        <v>31</v>
      </c>
      <c r="F6703" s="10">
        <v>7498</v>
      </c>
      <c r="G6703" s="10">
        <v>0</v>
      </c>
      <c r="H6703" s="10">
        <v>1</v>
      </c>
      <c r="I6703" s="10">
        <v>1</v>
      </c>
      <c r="J6703" s="10">
        <v>0</v>
      </c>
      <c r="K6703" s="10">
        <v>0</v>
      </c>
      <c r="L6703" s="10">
        <v>0.44465190717524672</v>
      </c>
      <c r="M6703" s="10">
        <v>1242.2442812764755</v>
      </c>
    </row>
    <row r="6704" spans="1:13" x14ac:dyDescent="0.2">
      <c r="A6704" s="9" t="str">
        <f t="shared" si="104"/>
        <v>201118A24SCA131</v>
      </c>
      <c r="B6704" s="10">
        <v>2011</v>
      </c>
      <c r="C6704" s="10" t="s">
        <v>1</v>
      </c>
      <c r="D6704" s="10" t="s">
        <v>29</v>
      </c>
      <c r="E6704" s="10">
        <v>31</v>
      </c>
      <c r="F6704" s="10">
        <v>47871</v>
      </c>
      <c r="G6704" s="10">
        <v>0</v>
      </c>
      <c r="H6704" s="10">
        <v>1</v>
      </c>
      <c r="I6704" s="10">
        <v>1</v>
      </c>
      <c r="J6704" s="10">
        <v>0</v>
      </c>
      <c r="K6704" s="10">
        <v>0</v>
      </c>
      <c r="L6704" s="10">
        <v>0.28697959098410308</v>
      </c>
      <c r="M6704" s="10">
        <v>823.92217890633231</v>
      </c>
    </row>
    <row r="6705" spans="1:13" x14ac:dyDescent="0.2">
      <c r="A6705" s="9" t="str">
        <f t="shared" si="104"/>
        <v>201118A24SCA231</v>
      </c>
      <c r="B6705" s="10">
        <v>2011</v>
      </c>
      <c r="C6705" s="10" t="s">
        <v>1</v>
      </c>
      <c r="D6705" s="10" t="s">
        <v>30</v>
      </c>
      <c r="E6705" s="10">
        <v>31</v>
      </c>
      <c r="F6705" s="10">
        <v>27895</v>
      </c>
      <c r="G6705" s="10">
        <v>0</v>
      </c>
      <c r="H6705" s="10">
        <v>1</v>
      </c>
      <c r="I6705" s="10">
        <v>1</v>
      </c>
      <c r="J6705" s="10">
        <v>0</v>
      </c>
      <c r="K6705" s="10">
        <v>0</v>
      </c>
      <c r="L6705" s="10">
        <v>0.50733106291450081</v>
      </c>
      <c r="M6705" s="10">
        <v>733.81237802131807</v>
      </c>
    </row>
    <row r="6706" spans="1:13" x14ac:dyDescent="0.2">
      <c r="A6706" s="9" t="str">
        <f t="shared" si="104"/>
        <v>201118A24SREM31</v>
      </c>
      <c r="B6706" s="10">
        <v>2011</v>
      </c>
      <c r="C6706" s="10" t="s">
        <v>1</v>
      </c>
      <c r="D6706" s="10" t="s">
        <v>35</v>
      </c>
      <c r="E6706" s="10">
        <v>31</v>
      </c>
      <c r="F6706" s="10">
        <v>1666</v>
      </c>
      <c r="G6706" s="10">
        <v>0</v>
      </c>
      <c r="H6706" s="10">
        <v>1</v>
      </c>
      <c r="I6706" s="10">
        <v>1</v>
      </c>
      <c r="J6706" s="10">
        <v>0</v>
      </c>
      <c r="K6706" s="10">
        <v>0</v>
      </c>
      <c r="L6706" s="10">
        <v>0</v>
      </c>
      <c r="M6706" s="10">
        <v>92.388955582232896</v>
      </c>
    </row>
    <row r="6707" spans="1:13" x14ac:dyDescent="0.2">
      <c r="A6707" s="9" t="str">
        <f t="shared" si="104"/>
        <v>201118A24TDOM31</v>
      </c>
      <c r="B6707" s="10">
        <v>2011</v>
      </c>
      <c r="C6707" s="10" t="s">
        <v>1</v>
      </c>
      <c r="D6707" s="10" t="s">
        <v>33</v>
      </c>
      <c r="E6707" s="10">
        <v>31</v>
      </c>
      <c r="F6707" s="10">
        <v>12072</v>
      </c>
      <c r="G6707" s="10">
        <v>0</v>
      </c>
      <c r="H6707" s="10">
        <v>1</v>
      </c>
      <c r="I6707" s="10">
        <v>1</v>
      </c>
      <c r="J6707" s="10">
        <v>0</v>
      </c>
      <c r="K6707" s="10">
        <v>0</v>
      </c>
      <c r="L6707" s="10">
        <v>6.9002650762094109E-2</v>
      </c>
      <c r="M6707" s="10">
        <v>462.82189430336308</v>
      </c>
    </row>
    <row r="6708" spans="1:13" x14ac:dyDescent="0.2">
      <c r="A6708" s="9" t="str">
        <f t="shared" si="104"/>
        <v>201125A29AGCC31</v>
      </c>
      <c r="B6708" s="10">
        <v>2011</v>
      </c>
      <c r="C6708" s="10" t="s">
        <v>2</v>
      </c>
      <c r="D6708" s="10" t="s">
        <v>23</v>
      </c>
      <c r="E6708" s="10">
        <v>31</v>
      </c>
      <c r="F6708" s="10">
        <v>833</v>
      </c>
      <c r="G6708" s="10">
        <v>0</v>
      </c>
      <c r="H6708" s="10">
        <v>1</v>
      </c>
      <c r="I6708" s="10">
        <v>1</v>
      </c>
      <c r="J6708" s="10">
        <v>0</v>
      </c>
      <c r="K6708" s="10">
        <v>0</v>
      </c>
      <c r="L6708" s="10">
        <v>0</v>
      </c>
      <c r="M6708" s="10">
        <v>2837.5990396158463</v>
      </c>
    </row>
    <row r="6709" spans="1:13" x14ac:dyDescent="0.2">
      <c r="A6709" s="9" t="str">
        <f t="shared" si="104"/>
        <v>201125A29AGSC31</v>
      </c>
      <c r="B6709" s="10">
        <v>2011</v>
      </c>
      <c r="C6709" s="10" t="s">
        <v>2</v>
      </c>
      <c r="D6709" s="10" t="s">
        <v>28</v>
      </c>
      <c r="E6709" s="10">
        <v>31</v>
      </c>
      <c r="F6709" s="10">
        <v>2914</v>
      </c>
      <c r="G6709" s="10">
        <v>0</v>
      </c>
      <c r="H6709" s="10">
        <v>1</v>
      </c>
      <c r="I6709" s="10">
        <v>1</v>
      </c>
      <c r="J6709" s="10">
        <v>0</v>
      </c>
      <c r="K6709" s="10">
        <v>0</v>
      </c>
      <c r="L6709" s="10">
        <v>0.14275909402882636</v>
      </c>
      <c r="M6709" s="10">
        <v>572.16712422786543</v>
      </c>
    </row>
    <row r="6710" spans="1:13" x14ac:dyDescent="0.2">
      <c r="A6710" s="9" t="str">
        <f t="shared" si="104"/>
        <v>201125A29AUTO31</v>
      </c>
      <c r="B6710" s="10">
        <v>2011</v>
      </c>
      <c r="C6710" s="10" t="s">
        <v>2</v>
      </c>
      <c r="D6710" s="10" t="s">
        <v>34</v>
      </c>
      <c r="E6710" s="10">
        <v>31</v>
      </c>
      <c r="F6710" s="10">
        <v>417</v>
      </c>
      <c r="G6710" s="10">
        <v>0</v>
      </c>
      <c r="H6710" s="10">
        <v>1</v>
      </c>
      <c r="I6710" s="10">
        <v>1</v>
      </c>
      <c r="J6710" s="10">
        <v>0</v>
      </c>
      <c r="K6710" s="10">
        <v>0</v>
      </c>
      <c r="L6710" s="10">
        <v>0</v>
      </c>
      <c r="M6710" s="10">
        <v>0</v>
      </c>
    </row>
    <row r="6711" spans="1:13" x14ac:dyDescent="0.2">
      <c r="A6711" s="9" t="str">
        <f t="shared" si="104"/>
        <v>201125A29CCA131</v>
      </c>
      <c r="B6711" s="10">
        <v>2011</v>
      </c>
      <c r="C6711" s="10" t="s">
        <v>2</v>
      </c>
      <c r="D6711" s="10" t="s">
        <v>24</v>
      </c>
      <c r="E6711" s="10">
        <v>31</v>
      </c>
      <c r="F6711" s="10">
        <v>54118</v>
      </c>
      <c r="G6711" s="10">
        <v>0</v>
      </c>
      <c r="H6711" s="10">
        <v>1</v>
      </c>
      <c r="I6711" s="10">
        <v>1</v>
      </c>
      <c r="J6711" s="10">
        <v>0</v>
      </c>
      <c r="K6711" s="10">
        <v>0</v>
      </c>
      <c r="L6711" s="10">
        <v>0.14619904652795743</v>
      </c>
      <c r="M6711" s="10">
        <v>1140.613529377579</v>
      </c>
    </row>
    <row r="6712" spans="1:13" x14ac:dyDescent="0.2">
      <c r="A6712" s="9" t="str">
        <f t="shared" si="104"/>
        <v>201125A29CCA231</v>
      </c>
      <c r="B6712" s="10">
        <v>2011</v>
      </c>
      <c r="C6712" s="10" t="s">
        <v>2</v>
      </c>
      <c r="D6712" s="10" t="s">
        <v>25</v>
      </c>
      <c r="E6712" s="10">
        <v>31</v>
      </c>
      <c r="F6712" s="10">
        <v>160271</v>
      </c>
      <c r="G6712" s="10">
        <v>0</v>
      </c>
      <c r="H6712" s="10">
        <v>1</v>
      </c>
      <c r="I6712" s="10">
        <v>1</v>
      </c>
      <c r="J6712" s="10">
        <v>0</v>
      </c>
      <c r="K6712" s="10">
        <v>0</v>
      </c>
      <c r="L6712" s="10">
        <v>0.13245066169175959</v>
      </c>
      <c r="M6712" s="10">
        <v>1243.1670551266986</v>
      </c>
    </row>
    <row r="6713" spans="1:13" x14ac:dyDescent="0.2">
      <c r="A6713" s="9" t="str">
        <f t="shared" si="104"/>
        <v>201125A29CONT31</v>
      </c>
      <c r="B6713" s="10">
        <v>2011</v>
      </c>
      <c r="C6713" s="10" t="s">
        <v>2</v>
      </c>
      <c r="D6713" s="10" t="s">
        <v>31</v>
      </c>
      <c r="E6713" s="10">
        <v>31</v>
      </c>
      <c r="F6713" s="10">
        <v>35804</v>
      </c>
      <c r="G6713" s="10">
        <v>0</v>
      </c>
      <c r="H6713" s="10">
        <v>1</v>
      </c>
      <c r="I6713" s="10">
        <v>1</v>
      </c>
      <c r="J6713" s="10">
        <v>0</v>
      </c>
      <c r="K6713" s="10">
        <v>0</v>
      </c>
      <c r="L6713" s="10">
        <v>0.12783487878449334</v>
      </c>
      <c r="M6713" s="10">
        <v>1371.3381886490315</v>
      </c>
    </row>
    <row r="6714" spans="1:13" x14ac:dyDescent="0.2">
      <c r="A6714" s="9" t="str">
        <f t="shared" si="104"/>
        <v>201125A29EMPR31</v>
      </c>
      <c r="B6714" s="10">
        <v>2011</v>
      </c>
      <c r="C6714" s="10" t="s">
        <v>2</v>
      </c>
      <c r="D6714" s="10" t="s">
        <v>32</v>
      </c>
      <c r="E6714" s="10">
        <v>31</v>
      </c>
      <c r="F6714" s="10">
        <v>4993</v>
      </c>
      <c r="G6714" s="10">
        <v>0</v>
      </c>
      <c r="H6714" s="10">
        <v>1</v>
      </c>
      <c r="I6714" s="10">
        <v>1</v>
      </c>
      <c r="J6714" s="10">
        <v>0</v>
      </c>
      <c r="K6714" s="10">
        <v>0</v>
      </c>
      <c r="L6714" s="10">
        <v>0</v>
      </c>
      <c r="M6714" s="10">
        <v>3699.2269176847585</v>
      </c>
    </row>
    <row r="6715" spans="1:13" x14ac:dyDescent="0.2">
      <c r="A6715" s="9" t="str">
        <f t="shared" si="104"/>
        <v>201125A29INAT31</v>
      </c>
      <c r="B6715" s="10">
        <v>2011</v>
      </c>
      <c r="C6715" s="10" t="s">
        <v>2</v>
      </c>
      <c r="D6715" s="10" t="s">
        <v>54</v>
      </c>
      <c r="E6715" s="10">
        <v>31</v>
      </c>
      <c r="F6715" s="10">
        <v>88676</v>
      </c>
      <c r="G6715" s="10">
        <v>1</v>
      </c>
      <c r="H6715" s="10">
        <v>0.26759213315891561</v>
      </c>
      <c r="I6715" s="10">
        <v>0</v>
      </c>
      <c r="J6715" s="10">
        <v>0.67136542018133427</v>
      </c>
      <c r="K6715" s="10">
        <v>0.91077630926067932</v>
      </c>
      <c r="L6715" s="10">
        <v>8.9223690739320669E-2</v>
      </c>
    </row>
    <row r="6716" spans="1:13" x14ac:dyDescent="0.2">
      <c r="A6716" s="9" t="str">
        <f t="shared" si="104"/>
        <v>201125A29PUBL31</v>
      </c>
      <c r="B6716" s="10">
        <v>2011</v>
      </c>
      <c r="C6716" s="10" t="s">
        <v>2</v>
      </c>
      <c r="D6716" s="10" t="s">
        <v>27</v>
      </c>
      <c r="E6716" s="10">
        <v>31</v>
      </c>
      <c r="F6716" s="10">
        <v>19568</v>
      </c>
      <c r="G6716" s="10">
        <v>0</v>
      </c>
      <c r="H6716" s="10">
        <v>1</v>
      </c>
      <c r="I6716" s="10">
        <v>1</v>
      </c>
      <c r="J6716" s="10">
        <v>0</v>
      </c>
      <c r="K6716" s="10">
        <v>0</v>
      </c>
      <c r="L6716" s="10">
        <v>0.21264309076042517</v>
      </c>
      <c r="M6716" s="10">
        <v>2025.85059204647</v>
      </c>
    </row>
    <row r="6717" spans="1:13" x14ac:dyDescent="0.2">
      <c r="A6717" s="9" t="str">
        <f t="shared" si="104"/>
        <v>201125A29SCA131</v>
      </c>
      <c r="B6717" s="10">
        <v>2011</v>
      </c>
      <c r="C6717" s="10" t="s">
        <v>2</v>
      </c>
      <c r="D6717" s="10" t="s">
        <v>29</v>
      </c>
      <c r="E6717" s="10">
        <v>31</v>
      </c>
      <c r="F6717" s="10">
        <v>24977</v>
      </c>
      <c r="G6717" s="10">
        <v>0</v>
      </c>
      <c r="H6717" s="10">
        <v>1</v>
      </c>
      <c r="I6717" s="10">
        <v>1</v>
      </c>
      <c r="J6717" s="10">
        <v>0</v>
      </c>
      <c r="K6717" s="10">
        <v>0</v>
      </c>
      <c r="L6717" s="10">
        <v>0.15001801657524924</v>
      </c>
      <c r="M6717" s="10">
        <v>1242.3462414578587</v>
      </c>
    </row>
    <row r="6718" spans="1:13" x14ac:dyDescent="0.2">
      <c r="A6718" s="9" t="str">
        <f t="shared" si="104"/>
        <v>201125A29SCA231</v>
      </c>
      <c r="B6718" s="10">
        <v>2011</v>
      </c>
      <c r="C6718" s="10" t="s">
        <v>2</v>
      </c>
      <c r="D6718" s="10" t="s">
        <v>30</v>
      </c>
      <c r="E6718" s="10">
        <v>31</v>
      </c>
      <c r="F6718" s="10">
        <v>10408</v>
      </c>
      <c r="G6718" s="10">
        <v>0</v>
      </c>
      <c r="H6718" s="10">
        <v>1</v>
      </c>
      <c r="I6718" s="10">
        <v>1</v>
      </c>
      <c r="J6718" s="10">
        <v>0</v>
      </c>
      <c r="K6718" s="10">
        <v>0</v>
      </c>
      <c r="L6718" s="10">
        <v>0.1999423520368947</v>
      </c>
      <c r="M6718" s="10">
        <v>1378.1927363566488</v>
      </c>
    </row>
    <row r="6719" spans="1:13" x14ac:dyDescent="0.2">
      <c r="A6719" s="9" t="str">
        <f t="shared" si="104"/>
        <v>201125A29SREM31</v>
      </c>
      <c r="B6719" s="10">
        <v>2011</v>
      </c>
      <c r="C6719" s="10" t="s">
        <v>2</v>
      </c>
      <c r="D6719" s="10" t="s">
        <v>35</v>
      </c>
      <c r="E6719" s="10">
        <v>31</v>
      </c>
      <c r="F6719" s="10">
        <v>1666</v>
      </c>
      <c r="G6719" s="10">
        <v>0</v>
      </c>
      <c r="H6719" s="10">
        <v>1</v>
      </c>
      <c r="I6719" s="10">
        <v>1</v>
      </c>
      <c r="J6719" s="10">
        <v>0</v>
      </c>
      <c r="K6719" s="10">
        <v>0</v>
      </c>
      <c r="L6719" s="10">
        <v>0.5</v>
      </c>
      <c r="M6719" s="10">
        <v>299.63985594237693</v>
      </c>
    </row>
    <row r="6720" spans="1:13" x14ac:dyDescent="0.2">
      <c r="A6720" s="9" t="str">
        <f t="shared" si="104"/>
        <v>201125A29TDOM31</v>
      </c>
      <c r="B6720" s="10">
        <v>2011</v>
      </c>
      <c r="C6720" s="10" t="s">
        <v>2</v>
      </c>
      <c r="D6720" s="10" t="s">
        <v>33</v>
      </c>
      <c r="E6720" s="10">
        <v>31</v>
      </c>
      <c r="F6720" s="10">
        <v>11243</v>
      </c>
      <c r="G6720" s="10">
        <v>0</v>
      </c>
      <c r="H6720" s="10">
        <v>1</v>
      </c>
      <c r="I6720" s="10">
        <v>1</v>
      </c>
      <c r="J6720" s="10">
        <v>0</v>
      </c>
      <c r="K6720" s="10">
        <v>0</v>
      </c>
      <c r="L6720" s="10">
        <v>7.4090545228141957E-2</v>
      </c>
      <c r="M6720" s="10">
        <v>597.94263809347865</v>
      </c>
    </row>
    <row r="6721" spans="1:13" x14ac:dyDescent="0.2">
      <c r="A6721" s="9" t="str">
        <f t="shared" si="104"/>
        <v>201130EMAAGCC31</v>
      </c>
      <c r="B6721" s="10">
        <v>2011</v>
      </c>
      <c r="C6721" s="10" t="s">
        <v>4</v>
      </c>
      <c r="D6721" s="10" t="s">
        <v>23</v>
      </c>
      <c r="E6721" s="10">
        <v>31</v>
      </c>
      <c r="F6721" s="10">
        <v>8743</v>
      </c>
      <c r="G6721" s="10">
        <v>0</v>
      </c>
      <c r="H6721" s="10">
        <v>1</v>
      </c>
      <c r="I6721" s="10">
        <v>1</v>
      </c>
      <c r="J6721" s="10">
        <v>0</v>
      </c>
      <c r="K6721" s="10">
        <v>0</v>
      </c>
      <c r="L6721" s="10">
        <v>4.7580921880361435E-2</v>
      </c>
      <c r="M6721" s="10">
        <v>649.74779823859092</v>
      </c>
    </row>
    <row r="6722" spans="1:13" x14ac:dyDescent="0.2">
      <c r="A6722" s="9" t="str">
        <f t="shared" si="104"/>
        <v>201130EMAAGSC31</v>
      </c>
      <c r="B6722" s="10">
        <v>2011</v>
      </c>
      <c r="C6722" s="10" t="s">
        <v>4</v>
      </c>
      <c r="D6722" s="10" t="s">
        <v>28</v>
      </c>
      <c r="E6722" s="10">
        <v>31</v>
      </c>
      <c r="F6722" s="10">
        <v>7495</v>
      </c>
      <c r="G6722" s="10">
        <v>0</v>
      </c>
      <c r="H6722" s="10">
        <v>1</v>
      </c>
      <c r="I6722" s="10">
        <v>1</v>
      </c>
      <c r="J6722" s="10">
        <v>0</v>
      </c>
      <c r="K6722" s="10">
        <v>0</v>
      </c>
      <c r="L6722" s="10">
        <v>0</v>
      </c>
      <c r="M6722" s="10">
        <v>575.39411676422037</v>
      </c>
    </row>
    <row r="6723" spans="1:13" x14ac:dyDescent="0.2">
      <c r="A6723" s="9" t="str">
        <f t="shared" si="104"/>
        <v>201130EMAAUTO31</v>
      </c>
      <c r="B6723" s="10">
        <v>2011</v>
      </c>
      <c r="C6723" s="10" t="s">
        <v>4</v>
      </c>
      <c r="D6723" s="10" t="s">
        <v>34</v>
      </c>
      <c r="E6723" s="10">
        <v>31</v>
      </c>
      <c r="F6723" s="10">
        <v>25402</v>
      </c>
      <c r="G6723" s="10">
        <v>0</v>
      </c>
      <c r="H6723" s="10">
        <v>1</v>
      </c>
      <c r="I6723" s="10">
        <v>1</v>
      </c>
      <c r="J6723" s="10">
        <v>0</v>
      </c>
      <c r="K6723" s="10">
        <v>0</v>
      </c>
      <c r="L6723" s="10">
        <v>0</v>
      </c>
      <c r="M6723" s="10">
        <v>0</v>
      </c>
    </row>
    <row r="6724" spans="1:13" x14ac:dyDescent="0.2">
      <c r="A6724" s="9" t="str">
        <f t="shared" ref="A6724:A6787" si="105">B6724&amp;C6724&amp;D6724&amp;E6724</f>
        <v>201130EMACCA131</v>
      </c>
      <c r="B6724" s="10">
        <v>2011</v>
      </c>
      <c r="C6724" s="10" t="s">
        <v>4</v>
      </c>
      <c r="D6724" s="10" t="s">
        <v>24</v>
      </c>
      <c r="E6724" s="10">
        <v>31</v>
      </c>
      <c r="F6724" s="10">
        <v>186916</v>
      </c>
      <c r="G6724" s="10">
        <v>0</v>
      </c>
      <c r="H6724" s="10">
        <v>1</v>
      </c>
      <c r="I6724" s="10">
        <v>1</v>
      </c>
      <c r="J6724" s="10">
        <v>0</v>
      </c>
      <c r="K6724" s="10">
        <v>0</v>
      </c>
      <c r="L6724" s="10">
        <v>6.0139313916411648E-2</v>
      </c>
      <c r="M6724" s="10">
        <v>1532.514019845546</v>
      </c>
    </row>
    <row r="6725" spans="1:13" x14ac:dyDescent="0.2">
      <c r="A6725" s="9" t="str">
        <f t="shared" si="105"/>
        <v>201130EMACCA231</v>
      </c>
      <c r="B6725" s="10">
        <v>2011</v>
      </c>
      <c r="C6725" s="10" t="s">
        <v>4</v>
      </c>
      <c r="D6725" s="10" t="s">
        <v>25</v>
      </c>
      <c r="E6725" s="10">
        <v>31</v>
      </c>
      <c r="F6725" s="10">
        <v>548727</v>
      </c>
      <c r="G6725" s="10">
        <v>0</v>
      </c>
      <c r="H6725" s="10">
        <v>1</v>
      </c>
      <c r="I6725" s="10">
        <v>1</v>
      </c>
      <c r="J6725" s="10">
        <v>0</v>
      </c>
      <c r="K6725" s="10">
        <v>0</v>
      </c>
      <c r="L6725" s="10">
        <v>5.3862849832430337E-2</v>
      </c>
      <c r="M6725" s="10">
        <v>1703.9264377143556</v>
      </c>
    </row>
    <row r="6726" spans="1:13" x14ac:dyDescent="0.2">
      <c r="A6726" s="9" t="str">
        <f t="shared" si="105"/>
        <v>201130EMACONT31</v>
      </c>
      <c r="B6726" s="10">
        <v>2011</v>
      </c>
      <c r="C6726" s="10" t="s">
        <v>4</v>
      </c>
      <c r="D6726" s="10" t="s">
        <v>31</v>
      </c>
      <c r="E6726" s="10">
        <v>31</v>
      </c>
      <c r="F6726" s="10">
        <v>376777</v>
      </c>
      <c r="G6726" s="10">
        <v>0</v>
      </c>
      <c r="H6726" s="10">
        <v>1</v>
      </c>
      <c r="I6726" s="10">
        <v>1</v>
      </c>
      <c r="J6726" s="10">
        <v>0</v>
      </c>
      <c r="K6726" s="10">
        <v>0</v>
      </c>
      <c r="L6726" s="10">
        <v>1.8780339564251534E-2</v>
      </c>
      <c r="M6726" s="10">
        <v>1709.1766803193336</v>
      </c>
    </row>
    <row r="6727" spans="1:13" x14ac:dyDescent="0.2">
      <c r="A6727" s="9" t="str">
        <f t="shared" si="105"/>
        <v>201130EMAEMPR31</v>
      </c>
      <c r="B6727" s="10">
        <v>2011</v>
      </c>
      <c r="C6727" s="10" t="s">
        <v>4</v>
      </c>
      <c r="D6727" s="10" t="s">
        <v>32</v>
      </c>
      <c r="E6727" s="10">
        <v>31</v>
      </c>
      <c r="F6727" s="10">
        <v>88681</v>
      </c>
      <c r="G6727" s="10">
        <v>0</v>
      </c>
      <c r="H6727" s="10">
        <v>1</v>
      </c>
      <c r="I6727" s="10">
        <v>1</v>
      </c>
      <c r="J6727" s="10">
        <v>0</v>
      </c>
      <c r="K6727" s="10">
        <v>0</v>
      </c>
      <c r="L6727" s="10">
        <v>4.2275120939096314E-2</v>
      </c>
      <c r="M6727" s="10">
        <v>5335.2441192492452</v>
      </c>
    </row>
    <row r="6728" spans="1:13" x14ac:dyDescent="0.2">
      <c r="A6728" s="9" t="str">
        <f t="shared" si="105"/>
        <v>201130EMAINAT31</v>
      </c>
      <c r="B6728" s="10">
        <v>2011</v>
      </c>
      <c r="C6728" s="10" t="s">
        <v>4</v>
      </c>
      <c r="D6728" s="10" t="s">
        <v>54</v>
      </c>
      <c r="E6728" s="10">
        <v>31</v>
      </c>
      <c r="F6728" s="10">
        <v>925869</v>
      </c>
      <c r="G6728" s="10">
        <v>1</v>
      </c>
      <c r="H6728" s="10">
        <v>7.5988071746650981E-2</v>
      </c>
      <c r="I6728" s="10">
        <v>0</v>
      </c>
      <c r="J6728" s="10">
        <v>0.91052189888634349</v>
      </c>
      <c r="K6728" s="10">
        <v>0.98156218644322257</v>
      </c>
      <c r="L6728" s="10">
        <v>1.8437813556777472E-2</v>
      </c>
    </row>
    <row r="6729" spans="1:13" x14ac:dyDescent="0.2">
      <c r="A6729" s="9" t="str">
        <f t="shared" si="105"/>
        <v>201130EMAMILI31</v>
      </c>
      <c r="B6729" s="10">
        <v>2011</v>
      </c>
      <c r="C6729" s="10" t="s">
        <v>4</v>
      </c>
      <c r="D6729" s="10" t="s">
        <v>26</v>
      </c>
      <c r="E6729" s="10">
        <v>31</v>
      </c>
      <c r="F6729" s="10">
        <v>416</v>
      </c>
      <c r="G6729" s="10">
        <v>0</v>
      </c>
      <c r="H6729" s="10">
        <v>1</v>
      </c>
      <c r="I6729" s="10">
        <v>1</v>
      </c>
      <c r="J6729" s="10">
        <v>0</v>
      </c>
      <c r="K6729" s="10">
        <v>0</v>
      </c>
      <c r="L6729" s="10">
        <v>0</v>
      </c>
    </row>
    <row r="6730" spans="1:13" x14ac:dyDescent="0.2">
      <c r="A6730" s="9" t="str">
        <f t="shared" si="105"/>
        <v>201130EMAPUBL31</v>
      </c>
      <c r="B6730" s="10">
        <v>2011</v>
      </c>
      <c r="C6730" s="10" t="s">
        <v>4</v>
      </c>
      <c r="D6730" s="10" t="s">
        <v>27</v>
      </c>
      <c r="E6730" s="10">
        <v>31</v>
      </c>
      <c r="F6730" s="10">
        <v>148202</v>
      </c>
      <c r="G6730" s="10">
        <v>0</v>
      </c>
      <c r="H6730" s="10">
        <v>1</v>
      </c>
      <c r="I6730" s="10">
        <v>1</v>
      </c>
      <c r="J6730" s="10">
        <v>0</v>
      </c>
      <c r="K6730" s="10">
        <v>0</v>
      </c>
      <c r="L6730" s="10">
        <v>8.1442895507483029E-2</v>
      </c>
      <c r="M6730" s="10">
        <v>3540.4259572637316</v>
      </c>
    </row>
    <row r="6731" spans="1:13" x14ac:dyDescent="0.2">
      <c r="A6731" s="9" t="str">
        <f t="shared" si="105"/>
        <v>201130EMASCA131</v>
      </c>
      <c r="B6731" s="10">
        <v>2011</v>
      </c>
      <c r="C6731" s="10" t="s">
        <v>4</v>
      </c>
      <c r="D6731" s="10" t="s">
        <v>29</v>
      </c>
      <c r="E6731" s="10">
        <v>31</v>
      </c>
      <c r="F6731" s="10">
        <v>108647</v>
      </c>
      <c r="G6731" s="10">
        <v>0</v>
      </c>
      <c r="H6731" s="10">
        <v>1</v>
      </c>
      <c r="I6731" s="10">
        <v>1</v>
      </c>
      <c r="J6731" s="10">
        <v>0</v>
      </c>
      <c r="K6731" s="10">
        <v>0</v>
      </c>
      <c r="L6731" s="10">
        <v>6.5119147330345059E-2</v>
      </c>
      <c r="M6731" s="10">
        <v>1306.002305043864</v>
      </c>
    </row>
    <row r="6732" spans="1:13" x14ac:dyDescent="0.2">
      <c r="A6732" s="9" t="str">
        <f t="shared" si="105"/>
        <v>201130EMASCA231</v>
      </c>
      <c r="B6732" s="10">
        <v>2011</v>
      </c>
      <c r="C6732" s="10" t="s">
        <v>4</v>
      </c>
      <c r="D6732" s="10" t="s">
        <v>30</v>
      </c>
      <c r="E6732" s="10">
        <v>31</v>
      </c>
      <c r="F6732" s="10">
        <v>42463</v>
      </c>
      <c r="G6732" s="10">
        <v>0</v>
      </c>
      <c r="H6732" s="10">
        <v>1</v>
      </c>
      <c r="I6732" s="10">
        <v>1</v>
      </c>
      <c r="J6732" s="10">
        <v>0</v>
      </c>
      <c r="K6732" s="10">
        <v>0</v>
      </c>
      <c r="L6732" s="10">
        <v>6.8647999434802057E-2</v>
      </c>
      <c r="M6732" s="10">
        <v>1988.2483634251928</v>
      </c>
    </row>
    <row r="6733" spans="1:13" x14ac:dyDescent="0.2">
      <c r="A6733" s="9" t="str">
        <f t="shared" si="105"/>
        <v>201130EMASREM31</v>
      </c>
      <c r="B6733" s="10">
        <v>2011</v>
      </c>
      <c r="C6733" s="10" t="s">
        <v>4</v>
      </c>
      <c r="D6733" s="10" t="s">
        <v>35</v>
      </c>
      <c r="E6733" s="10">
        <v>31</v>
      </c>
      <c r="F6733" s="10">
        <v>9575</v>
      </c>
      <c r="G6733" s="10">
        <v>0</v>
      </c>
      <c r="H6733" s="10">
        <v>1</v>
      </c>
      <c r="I6733" s="10">
        <v>1</v>
      </c>
      <c r="J6733" s="10">
        <v>0</v>
      </c>
      <c r="K6733" s="10">
        <v>0</v>
      </c>
      <c r="L6733" s="10">
        <v>4.3446475195822454E-2</v>
      </c>
      <c r="M6733" s="10">
        <v>4.3446475195822458</v>
      </c>
    </row>
    <row r="6734" spans="1:13" x14ac:dyDescent="0.2">
      <c r="A6734" s="9" t="str">
        <f t="shared" si="105"/>
        <v>201130EMATDOM31</v>
      </c>
      <c r="B6734" s="10">
        <v>2011</v>
      </c>
      <c r="C6734" s="10" t="s">
        <v>4</v>
      </c>
      <c r="D6734" s="10" t="s">
        <v>33</v>
      </c>
      <c r="E6734" s="10">
        <v>31</v>
      </c>
      <c r="F6734" s="10">
        <v>179834</v>
      </c>
      <c r="G6734" s="10">
        <v>0</v>
      </c>
      <c r="H6734" s="10">
        <v>1</v>
      </c>
      <c r="I6734" s="10">
        <v>1</v>
      </c>
      <c r="J6734" s="10">
        <v>0</v>
      </c>
      <c r="K6734" s="10">
        <v>0</v>
      </c>
      <c r="L6734" s="10">
        <v>4.3973887029149103E-2</v>
      </c>
      <c r="M6734" s="10">
        <v>623.18204233891925</v>
      </c>
    </row>
    <row r="6735" spans="1:13" x14ac:dyDescent="0.2">
      <c r="A6735" s="9" t="str">
        <f t="shared" si="105"/>
        <v>201115A17AUTO33</v>
      </c>
      <c r="B6735" s="10">
        <v>2011</v>
      </c>
      <c r="C6735" s="10" t="s">
        <v>0</v>
      </c>
      <c r="D6735" s="10" t="s">
        <v>34</v>
      </c>
      <c r="E6735" s="10">
        <v>33</v>
      </c>
      <c r="F6735" s="10">
        <v>678</v>
      </c>
      <c r="G6735" s="10">
        <v>0</v>
      </c>
      <c r="H6735" s="10">
        <v>1</v>
      </c>
      <c r="I6735" s="10">
        <v>1</v>
      </c>
      <c r="J6735" s="10">
        <v>0</v>
      </c>
      <c r="K6735" s="10">
        <v>0</v>
      </c>
      <c r="L6735" s="10">
        <v>1</v>
      </c>
      <c r="M6735" s="10">
        <v>0</v>
      </c>
    </row>
    <row r="6736" spans="1:13" x14ac:dyDescent="0.2">
      <c r="A6736" s="9" t="str">
        <f t="shared" si="105"/>
        <v>201115A17CCA133</v>
      </c>
      <c r="B6736" s="10">
        <v>2011</v>
      </c>
      <c r="C6736" s="10" t="s">
        <v>0</v>
      </c>
      <c r="D6736" s="10" t="s">
        <v>24</v>
      </c>
      <c r="E6736" s="10">
        <v>33</v>
      </c>
      <c r="F6736" s="10">
        <v>4065</v>
      </c>
      <c r="G6736" s="10">
        <v>0</v>
      </c>
      <c r="H6736" s="10">
        <v>1</v>
      </c>
      <c r="I6736" s="10">
        <v>1</v>
      </c>
      <c r="J6736" s="10">
        <v>0</v>
      </c>
      <c r="K6736" s="10">
        <v>0</v>
      </c>
      <c r="L6736" s="10">
        <v>0.5001230012300123</v>
      </c>
      <c r="M6736" s="10">
        <v>662.68929889298897</v>
      </c>
    </row>
    <row r="6737" spans="1:13" x14ac:dyDescent="0.2">
      <c r="A6737" s="9" t="str">
        <f t="shared" si="105"/>
        <v>201115A17CCA233</v>
      </c>
      <c r="B6737" s="10">
        <v>2011</v>
      </c>
      <c r="C6737" s="10" t="s">
        <v>0</v>
      </c>
      <c r="D6737" s="10" t="s">
        <v>25</v>
      </c>
      <c r="E6737" s="10">
        <v>33</v>
      </c>
      <c r="F6737" s="10">
        <v>4742</v>
      </c>
      <c r="G6737" s="10">
        <v>0</v>
      </c>
      <c r="H6737" s="10">
        <v>1</v>
      </c>
      <c r="I6737" s="10">
        <v>1</v>
      </c>
      <c r="J6737" s="10">
        <v>0</v>
      </c>
      <c r="K6737" s="10">
        <v>0</v>
      </c>
      <c r="L6737" s="10">
        <v>0.714255588359342</v>
      </c>
      <c r="M6737" s="10">
        <v>482.09200492004919</v>
      </c>
    </row>
    <row r="6738" spans="1:13" x14ac:dyDescent="0.2">
      <c r="A6738" s="9" t="str">
        <f t="shared" si="105"/>
        <v>201115A17CONT33</v>
      </c>
      <c r="B6738" s="10">
        <v>2011</v>
      </c>
      <c r="C6738" s="10" t="s">
        <v>0</v>
      </c>
      <c r="D6738" s="10" t="s">
        <v>31</v>
      </c>
      <c r="E6738" s="10">
        <v>33</v>
      </c>
      <c r="F6738" s="10">
        <v>8806</v>
      </c>
      <c r="G6738" s="10">
        <v>0</v>
      </c>
      <c r="H6738" s="10">
        <v>1</v>
      </c>
      <c r="I6738" s="10">
        <v>1</v>
      </c>
      <c r="J6738" s="10">
        <v>0</v>
      </c>
      <c r="K6738" s="10">
        <v>0</v>
      </c>
      <c r="L6738" s="10">
        <v>0.61537588008176247</v>
      </c>
      <c r="M6738" s="10">
        <v>545.75800590506469</v>
      </c>
    </row>
    <row r="6739" spans="1:13" x14ac:dyDescent="0.2">
      <c r="A6739" s="9" t="str">
        <f t="shared" si="105"/>
        <v>201115A17INAT33</v>
      </c>
      <c r="B6739" s="10">
        <v>2011</v>
      </c>
      <c r="C6739" s="10" t="s">
        <v>0</v>
      </c>
      <c r="D6739" s="10" t="s">
        <v>54</v>
      </c>
      <c r="E6739" s="10">
        <v>33</v>
      </c>
      <c r="F6739" s="10">
        <v>529084</v>
      </c>
      <c r="G6739" s="10">
        <v>1</v>
      </c>
      <c r="H6739" s="10">
        <v>5.6336989967566586E-2</v>
      </c>
      <c r="I6739" s="10">
        <v>0</v>
      </c>
      <c r="J6739" s="10">
        <v>7.0419819915174153E-2</v>
      </c>
      <c r="K6739" s="10">
        <v>8.8343249843125096E-2</v>
      </c>
      <c r="L6739" s="10">
        <v>0.91165675015687486</v>
      </c>
    </row>
    <row r="6740" spans="1:13" x14ac:dyDescent="0.2">
      <c r="A6740" s="9" t="str">
        <f t="shared" si="105"/>
        <v>201115A17SCA133</v>
      </c>
      <c r="B6740" s="10">
        <v>2011</v>
      </c>
      <c r="C6740" s="10" t="s">
        <v>0</v>
      </c>
      <c r="D6740" s="10" t="s">
        <v>29</v>
      </c>
      <c r="E6740" s="10">
        <v>33</v>
      </c>
      <c r="F6740" s="10">
        <v>19643</v>
      </c>
      <c r="G6740" s="10">
        <v>0</v>
      </c>
      <c r="H6740" s="10">
        <v>1</v>
      </c>
      <c r="I6740" s="10">
        <v>1</v>
      </c>
      <c r="J6740" s="10">
        <v>0</v>
      </c>
      <c r="K6740" s="10">
        <v>0</v>
      </c>
      <c r="L6740" s="10">
        <v>0.41378608155577051</v>
      </c>
      <c r="M6740" s="10">
        <v>513.19904038806283</v>
      </c>
    </row>
    <row r="6741" spans="1:13" x14ac:dyDescent="0.2">
      <c r="A6741" s="9" t="str">
        <f t="shared" si="105"/>
        <v>201115A17SCA233</v>
      </c>
      <c r="B6741" s="10">
        <v>2011</v>
      </c>
      <c r="C6741" s="10" t="s">
        <v>0</v>
      </c>
      <c r="D6741" s="10" t="s">
        <v>30</v>
      </c>
      <c r="E6741" s="10">
        <v>33</v>
      </c>
      <c r="F6741" s="10">
        <v>3389</v>
      </c>
      <c r="G6741" s="10">
        <v>0</v>
      </c>
      <c r="H6741" s="10">
        <v>1</v>
      </c>
      <c r="I6741" s="10">
        <v>1</v>
      </c>
      <c r="J6741" s="10">
        <v>0</v>
      </c>
      <c r="K6741" s="10">
        <v>0</v>
      </c>
      <c r="L6741" s="10">
        <v>0.79994098554145765</v>
      </c>
      <c r="M6741" s="10">
        <v>422.01829448214812</v>
      </c>
    </row>
    <row r="6742" spans="1:13" x14ac:dyDescent="0.2">
      <c r="A6742" s="9" t="str">
        <f t="shared" si="105"/>
        <v>201115A17SREM33</v>
      </c>
      <c r="B6742" s="10">
        <v>2011</v>
      </c>
      <c r="C6742" s="10" t="s">
        <v>0</v>
      </c>
      <c r="D6742" s="10" t="s">
        <v>35</v>
      </c>
      <c r="E6742" s="10">
        <v>33</v>
      </c>
      <c r="F6742" s="10">
        <v>1354</v>
      </c>
      <c r="G6742" s="10">
        <v>0</v>
      </c>
      <c r="H6742" s="10">
        <v>1</v>
      </c>
      <c r="I6742" s="10">
        <v>1</v>
      </c>
      <c r="J6742" s="10">
        <v>0</v>
      </c>
      <c r="K6742" s="10">
        <v>0</v>
      </c>
      <c r="L6742" s="10">
        <v>1</v>
      </c>
      <c r="M6742" s="10">
        <v>0</v>
      </c>
    </row>
    <row r="6743" spans="1:13" x14ac:dyDescent="0.2">
      <c r="A6743" s="9" t="str">
        <f t="shared" si="105"/>
        <v>201115A17TDOM33</v>
      </c>
      <c r="B6743" s="10">
        <v>2011</v>
      </c>
      <c r="C6743" s="10" t="s">
        <v>0</v>
      </c>
      <c r="D6743" s="10" t="s">
        <v>33</v>
      </c>
      <c r="E6743" s="10">
        <v>33</v>
      </c>
      <c r="F6743" s="10">
        <v>3386</v>
      </c>
      <c r="G6743" s="10">
        <v>0</v>
      </c>
      <c r="H6743" s="10">
        <v>1</v>
      </c>
      <c r="I6743" s="10">
        <v>1</v>
      </c>
      <c r="J6743" s="10">
        <v>0</v>
      </c>
      <c r="K6743" s="10">
        <v>0</v>
      </c>
      <c r="L6743" s="10">
        <v>0.40017720023626696</v>
      </c>
      <c r="M6743" s="10">
        <v>325.93325457767276</v>
      </c>
    </row>
    <row r="6744" spans="1:13" x14ac:dyDescent="0.2">
      <c r="A6744" s="9" t="str">
        <f t="shared" si="105"/>
        <v>201115A29AGCC33</v>
      </c>
      <c r="B6744" s="10">
        <v>2011</v>
      </c>
      <c r="C6744" s="10" t="s">
        <v>3</v>
      </c>
      <c r="D6744" s="10" t="s">
        <v>23</v>
      </c>
      <c r="E6744" s="10">
        <v>33</v>
      </c>
      <c r="F6744" s="10">
        <v>677</v>
      </c>
      <c r="G6744" s="10">
        <v>0</v>
      </c>
      <c r="H6744" s="10">
        <v>1</v>
      </c>
      <c r="I6744" s="10">
        <v>1</v>
      </c>
      <c r="J6744" s="10">
        <v>0</v>
      </c>
      <c r="K6744" s="10">
        <v>0</v>
      </c>
      <c r="L6744" s="10">
        <v>0</v>
      </c>
      <c r="M6744" s="10">
        <v>545</v>
      </c>
    </row>
    <row r="6745" spans="1:13" x14ac:dyDescent="0.2">
      <c r="A6745" s="9" t="str">
        <f t="shared" si="105"/>
        <v>201115A29AGSC33</v>
      </c>
      <c r="B6745" s="10">
        <v>2011</v>
      </c>
      <c r="C6745" s="10" t="s">
        <v>3</v>
      </c>
      <c r="D6745" s="10" t="s">
        <v>28</v>
      </c>
      <c r="E6745" s="10">
        <v>33</v>
      </c>
      <c r="F6745" s="10">
        <v>677</v>
      </c>
      <c r="G6745" s="10">
        <v>0</v>
      </c>
      <c r="H6745" s="10">
        <v>1</v>
      </c>
      <c r="I6745" s="10">
        <v>1</v>
      </c>
      <c r="J6745" s="10">
        <v>0</v>
      </c>
      <c r="K6745" s="10">
        <v>0</v>
      </c>
      <c r="L6745" s="10">
        <v>1</v>
      </c>
      <c r="M6745" s="10">
        <v>545</v>
      </c>
    </row>
    <row r="6746" spans="1:13" x14ac:dyDescent="0.2">
      <c r="A6746" s="9" t="str">
        <f t="shared" si="105"/>
        <v>201115A29AUTO33</v>
      </c>
      <c r="B6746" s="10">
        <v>2011</v>
      </c>
      <c r="C6746" s="10" t="s">
        <v>3</v>
      </c>
      <c r="D6746" s="10" t="s">
        <v>34</v>
      </c>
      <c r="E6746" s="10">
        <v>33</v>
      </c>
      <c r="F6746" s="10">
        <v>678</v>
      </c>
      <c r="G6746" s="10">
        <v>0</v>
      </c>
      <c r="H6746" s="10">
        <v>1</v>
      </c>
      <c r="I6746" s="10">
        <v>1</v>
      </c>
      <c r="J6746" s="10">
        <v>0</v>
      </c>
      <c r="K6746" s="10">
        <v>0</v>
      </c>
      <c r="L6746" s="10">
        <v>1</v>
      </c>
      <c r="M6746" s="10">
        <v>0</v>
      </c>
    </row>
    <row r="6747" spans="1:13" x14ac:dyDescent="0.2">
      <c r="A6747" s="9" t="str">
        <f t="shared" si="105"/>
        <v>201115A29CCA133</v>
      </c>
      <c r="B6747" s="10">
        <v>2011</v>
      </c>
      <c r="C6747" s="10" t="s">
        <v>3</v>
      </c>
      <c r="D6747" s="10" t="s">
        <v>24</v>
      </c>
      <c r="E6747" s="10">
        <v>33</v>
      </c>
      <c r="F6747" s="10">
        <v>248615</v>
      </c>
      <c r="G6747" s="10">
        <v>0</v>
      </c>
      <c r="H6747" s="10">
        <v>1</v>
      </c>
      <c r="I6747" s="10">
        <v>1</v>
      </c>
      <c r="J6747" s="10">
        <v>0</v>
      </c>
      <c r="K6747" s="10">
        <v>0</v>
      </c>
      <c r="L6747" s="10">
        <v>0.16078675864288156</v>
      </c>
      <c r="M6747" s="10">
        <v>914.74928899683096</v>
      </c>
    </row>
    <row r="6748" spans="1:13" x14ac:dyDescent="0.2">
      <c r="A6748" s="9" t="str">
        <f t="shared" si="105"/>
        <v>201115A29CCA233</v>
      </c>
      <c r="B6748" s="10">
        <v>2011</v>
      </c>
      <c r="C6748" s="10" t="s">
        <v>3</v>
      </c>
      <c r="D6748" s="10" t="s">
        <v>25</v>
      </c>
      <c r="E6748" s="10">
        <v>33</v>
      </c>
      <c r="F6748" s="10">
        <v>564963</v>
      </c>
      <c r="G6748" s="10">
        <v>0</v>
      </c>
      <c r="H6748" s="10">
        <v>1</v>
      </c>
      <c r="I6748" s="10">
        <v>1</v>
      </c>
      <c r="J6748" s="10">
        <v>0</v>
      </c>
      <c r="K6748" s="10">
        <v>0</v>
      </c>
      <c r="L6748" s="10">
        <v>0.19664473602696106</v>
      </c>
      <c r="M6748" s="10">
        <v>1143.029312549068</v>
      </c>
    </row>
    <row r="6749" spans="1:13" x14ac:dyDescent="0.2">
      <c r="A6749" s="9" t="str">
        <f t="shared" si="105"/>
        <v>201115A29CONT33</v>
      </c>
      <c r="B6749" s="10">
        <v>2011</v>
      </c>
      <c r="C6749" s="10" t="s">
        <v>3</v>
      </c>
      <c r="D6749" s="10" t="s">
        <v>31</v>
      </c>
      <c r="E6749" s="10">
        <v>33</v>
      </c>
      <c r="F6749" s="10">
        <v>140917</v>
      </c>
      <c r="G6749" s="10">
        <v>0</v>
      </c>
      <c r="H6749" s="10">
        <v>1</v>
      </c>
      <c r="I6749" s="10">
        <v>1</v>
      </c>
      <c r="J6749" s="10">
        <v>0</v>
      </c>
      <c r="K6749" s="10">
        <v>0</v>
      </c>
      <c r="L6749" s="10">
        <v>0.13460405770772865</v>
      </c>
      <c r="M6749" s="10">
        <v>968.62019809671779</v>
      </c>
    </row>
    <row r="6750" spans="1:13" x14ac:dyDescent="0.2">
      <c r="A6750" s="9" t="str">
        <f t="shared" si="105"/>
        <v>201115A29EMPR33</v>
      </c>
      <c r="B6750" s="10">
        <v>2011</v>
      </c>
      <c r="C6750" s="10" t="s">
        <v>3</v>
      </c>
      <c r="D6750" s="10" t="s">
        <v>32</v>
      </c>
      <c r="E6750" s="10">
        <v>33</v>
      </c>
      <c r="F6750" s="10">
        <v>12870</v>
      </c>
      <c r="G6750" s="10">
        <v>0</v>
      </c>
      <c r="H6750" s="10">
        <v>1</v>
      </c>
      <c r="I6750" s="10">
        <v>1</v>
      </c>
      <c r="J6750" s="10">
        <v>0</v>
      </c>
      <c r="K6750" s="10">
        <v>0</v>
      </c>
      <c r="L6750" s="10">
        <v>5.2602952602952606E-2</v>
      </c>
      <c r="M6750" s="10">
        <v>2525.3906339703108</v>
      </c>
    </row>
    <row r="6751" spans="1:13" x14ac:dyDescent="0.2">
      <c r="A6751" s="9" t="str">
        <f t="shared" si="105"/>
        <v>201115A29INAT33</v>
      </c>
      <c r="B6751" s="10">
        <v>2011</v>
      </c>
      <c r="C6751" s="10" t="s">
        <v>3</v>
      </c>
      <c r="D6751" s="10" t="s">
        <v>54</v>
      </c>
      <c r="E6751" s="10">
        <v>33</v>
      </c>
      <c r="F6751" s="10">
        <v>1352179</v>
      </c>
      <c r="G6751" s="10">
        <v>1</v>
      </c>
      <c r="H6751" s="10">
        <v>0.18286336350438812</v>
      </c>
      <c r="I6751" s="10">
        <v>0</v>
      </c>
      <c r="J6751" s="10">
        <v>0.28206694527869464</v>
      </c>
      <c r="K6751" s="10">
        <v>0.41082578563932731</v>
      </c>
      <c r="L6751" s="10">
        <v>0.58917421436067263</v>
      </c>
    </row>
    <row r="6752" spans="1:13" x14ac:dyDescent="0.2">
      <c r="A6752" s="9" t="str">
        <f t="shared" si="105"/>
        <v>201115A29MILI33</v>
      </c>
      <c r="B6752" s="10">
        <v>2011</v>
      </c>
      <c r="C6752" s="10" t="s">
        <v>3</v>
      </c>
      <c r="D6752" s="10" t="s">
        <v>26</v>
      </c>
      <c r="E6752" s="10">
        <v>33</v>
      </c>
      <c r="F6752" s="10">
        <v>29131</v>
      </c>
      <c r="G6752" s="10">
        <v>0</v>
      </c>
      <c r="H6752" s="10">
        <v>1</v>
      </c>
      <c r="I6752" s="10">
        <v>1</v>
      </c>
      <c r="J6752" s="10">
        <v>0</v>
      </c>
      <c r="K6752" s="10">
        <v>0</v>
      </c>
      <c r="L6752" s="10">
        <v>0.1628505715560743</v>
      </c>
      <c r="M6752" s="10">
        <v>1424.1452644526446</v>
      </c>
    </row>
    <row r="6753" spans="1:13" x14ac:dyDescent="0.2">
      <c r="A6753" s="9" t="str">
        <f t="shared" si="105"/>
        <v>201115A29PUBL33</v>
      </c>
      <c r="B6753" s="10">
        <v>2011</v>
      </c>
      <c r="C6753" s="10" t="s">
        <v>3</v>
      </c>
      <c r="D6753" s="10" t="s">
        <v>27</v>
      </c>
      <c r="E6753" s="10">
        <v>33</v>
      </c>
      <c r="F6753" s="10">
        <v>55543</v>
      </c>
      <c r="G6753" s="10">
        <v>0</v>
      </c>
      <c r="H6753" s="10">
        <v>1</v>
      </c>
      <c r="I6753" s="10">
        <v>1</v>
      </c>
      <c r="J6753" s="10">
        <v>0</v>
      </c>
      <c r="K6753" s="10">
        <v>0</v>
      </c>
      <c r="L6753" s="10">
        <v>0.17073258556433754</v>
      </c>
      <c r="M6753" s="10">
        <v>1876.3111745107037</v>
      </c>
    </row>
    <row r="6754" spans="1:13" x14ac:dyDescent="0.2">
      <c r="A6754" s="9" t="str">
        <f t="shared" si="105"/>
        <v>201115A29SCA133</v>
      </c>
      <c r="B6754" s="10">
        <v>2011</v>
      </c>
      <c r="C6754" s="10" t="s">
        <v>3</v>
      </c>
      <c r="D6754" s="10" t="s">
        <v>29</v>
      </c>
      <c r="E6754" s="10">
        <v>33</v>
      </c>
      <c r="F6754" s="10">
        <v>168673</v>
      </c>
      <c r="G6754" s="10">
        <v>0</v>
      </c>
      <c r="H6754" s="10">
        <v>1</v>
      </c>
      <c r="I6754" s="10">
        <v>1</v>
      </c>
      <c r="J6754" s="10">
        <v>0</v>
      </c>
      <c r="K6754" s="10">
        <v>0</v>
      </c>
      <c r="L6754" s="10">
        <v>0.21286750102268887</v>
      </c>
      <c r="M6754" s="10">
        <v>789.81429516792014</v>
      </c>
    </row>
    <row r="6755" spans="1:13" x14ac:dyDescent="0.2">
      <c r="A6755" s="9" t="str">
        <f t="shared" si="105"/>
        <v>201115A29SCA233</v>
      </c>
      <c r="B6755" s="10">
        <v>2011</v>
      </c>
      <c r="C6755" s="10" t="s">
        <v>3</v>
      </c>
      <c r="D6755" s="10" t="s">
        <v>30</v>
      </c>
      <c r="E6755" s="10">
        <v>33</v>
      </c>
      <c r="F6755" s="10">
        <v>63686</v>
      </c>
      <c r="G6755" s="10">
        <v>0</v>
      </c>
      <c r="H6755" s="10">
        <v>1</v>
      </c>
      <c r="I6755" s="10">
        <v>1</v>
      </c>
      <c r="J6755" s="10">
        <v>0</v>
      </c>
      <c r="K6755" s="10">
        <v>0</v>
      </c>
      <c r="L6755" s="10">
        <v>0.32980560876801807</v>
      </c>
      <c r="M6755" s="10">
        <v>704.69628943122916</v>
      </c>
    </row>
    <row r="6756" spans="1:13" x14ac:dyDescent="0.2">
      <c r="A6756" s="9" t="str">
        <f t="shared" si="105"/>
        <v>201115A29SREM33</v>
      </c>
      <c r="B6756" s="10">
        <v>2011</v>
      </c>
      <c r="C6756" s="10" t="s">
        <v>3</v>
      </c>
      <c r="D6756" s="10" t="s">
        <v>35</v>
      </c>
      <c r="E6756" s="10">
        <v>33</v>
      </c>
      <c r="F6756" s="10">
        <v>9482</v>
      </c>
      <c r="G6756" s="10">
        <v>0</v>
      </c>
      <c r="H6756" s="10">
        <v>1</v>
      </c>
      <c r="I6756" s="10">
        <v>1</v>
      </c>
      <c r="J6756" s="10">
        <v>0</v>
      </c>
      <c r="K6756" s="10">
        <v>0</v>
      </c>
      <c r="L6756" s="10">
        <v>0.35699219573929553</v>
      </c>
      <c r="M6756" s="10">
        <v>0</v>
      </c>
    </row>
    <row r="6757" spans="1:13" x14ac:dyDescent="0.2">
      <c r="A6757" s="9" t="str">
        <f t="shared" si="105"/>
        <v>201115A29TDOM33</v>
      </c>
      <c r="B6757" s="10">
        <v>2011</v>
      </c>
      <c r="C6757" s="10" t="s">
        <v>3</v>
      </c>
      <c r="D6757" s="10" t="s">
        <v>33</v>
      </c>
      <c r="E6757" s="10">
        <v>33</v>
      </c>
      <c r="F6757" s="10">
        <v>57578</v>
      </c>
      <c r="G6757" s="10">
        <v>0</v>
      </c>
      <c r="H6757" s="10">
        <v>1</v>
      </c>
      <c r="I6757" s="10">
        <v>1</v>
      </c>
      <c r="J6757" s="10">
        <v>0</v>
      </c>
      <c r="K6757" s="10">
        <v>0</v>
      </c>
      <c r="L6757" s="10">
        <v>9.4081072631908014E-2</v>
      </c>
      <c r="M6757" s="10">
        <v>514.74655981441447</v>
      </c>
    </row>
    <row r="6758" spans="1:13" x14ac:dyDescent="0.2">
      <c r="A6758" s="9" t="str">
        <f t="shared" si="105"/>
        <v>201118A24AGCC33</v>
      </c>
      <c r="B6758" s="10">
        <v>2011</v>
      </c>
      <c r="C6758" s="10" t="s">
        <v>1</v>
      </c>
      <c r="D6758" s="10" t="s">
        <v>23</v>
      </c>
      <c r="E6758" s="10">
        <v>33</v>
      </c>
      <c r="F6758" s="10">
        <v>677</v>
      </c>
      <c r="G6758" s="10">
        <v>0</v>
      </c>
      <c r="H6758" s="10">
        <v>1</v>
      </c>
      <c r="I6758" s="10">
        <v>1</v>
      </c>
      <c r="J6758" s="10">
        <v>0</v>
      </c>
      <c r="K6758" s="10">
        <v>0</v>
      </c>
      <c r="L6758" s="10">
        <v>0</v>
      </c>
      <c r="M6758" s="10">
        <v>545</v>
      </c>
    </row>
    <row r="6759" spans="1:13" x14ac:dyDescent="0.2">
      <c r="A6759" s="9" t="str">
        <f t="shared" si="105"/>
        <v>201118A24AGSC33</v>
      </c>
      <c r="B6759" s="10">
        <v>2011</v>
      </c>
      <c r="C6759" s="10" t="s">
        <v>1</v>
      </c>
      <c r="D6759" s="10" t="s">
        <v>28</v>
      </c>
      <c r="E6759" s="10">
        <v>33</v>
      </c>
      <c r="F6759" s="10">
        <v>677</v>
      </c>
      <c r="G6759" s="10">
        <v>0</v>
      </c>
      <c r="H6759" s="10">
        <v>1</v>
      </c>
      <c r="I6759" s="10">
        <v>1</v>
      </c>
      <c r="J6759" s="10">
        <v>0</v>
      </c>
      <c r="K6759" s="10">
        <v>0</v>
      </c>
      <c r="L6759" s="10">
        <v>1</v>
      </c>
      <c r="M6759" s="10">
        <v>545</v>
      </c>
    </row>
    <row r="6760" spans="1:13" x14ac:dyDescent="0.2">
      <c r="A6760" s="9" t="str">
        <f t="shared" si="105"/>
        <v>201118A24CCA133</v>
      </c>
      <c r="B6760" s="10">
        <v>2011</v>
      </c>
      <c r="C6760" s="10" t="s">
        <v>1</v>
      </c>
      <c r="D6760" s="10" t="s">
        <v>24</v>
      </c>
      <c r="E6760" s="10">
        <v>33</v>
      </c>
      <c r="F6760" s="10">
        <v>115167</v>
      </c>
      <c r="G6760" s="10">
        <v>0</v>
      </c>
      <c r="H6760" s="10">
        <v>1</v>
      </c>
      <c r="I6760" s="10">
        <v>1</v>
      </c>
      <c r="J6760" s="10">
        <v>0</v>
      </c>
      <c r="K6760" s="10">
        <v>0</v>
      </c>
      <c r="L6760" s="10">
        <v>0.19417020500664253</v>
      </c>
      <c r="M6760" s="10">
        <v>804.62303465483251</v>
      </c>
    </row>
    <row r="6761" spans="1:13" x14ac:dyDescent="0.2">
      <c r="A6761" s="9" t="str">
        <f t="shared" si="105"/>
        <v>201118A24CCA233</v>
      </c>
      <c r="B6761" s="10">
        <v>2011</v>
      </c>
      <c r="C6761" s="10" t="s">
        <v>1</v>
      </c>
      <c r="D6761" s="10" t="s">
        <v>25</v>
      </c>
      <c r="E6761" s="10">
        <v>33</v>
      </c>
      <c r="F6761" s="10">
        <v>277060</v>
      </c>
      <c r="G6761" s="10">
        <v>0</v>
      </c>
      <c r="H6761" s="10">
        <v>1</v>
      </c>
      <c r="I6761" s="10">
        <v>1</v>
      </c>
      <c r="J6761" s="10">
        <v>0</v>
      </c>
      <c r="K6761" s="10">
        <v>0</v>
      </c>
      <c r="L6761" s="10">
        <v>0.25184075651483434</v>
      </c>
      <c r="M6761" s="10">
        <v>993.32303764556627</v>
      </c>
    </row>
    <row r="6762" spans="1:13" x14ac:dyDescent="0.2">
      <c r="A6762" s="9" t="str">
        <f t="shared" si="105"/>
        <v>201118A24CONT33</v>
      </c>
      <c r="B6762" s="10">
        <v>2011</v>
      </c>
      <c r="C6762" s="10" t="s">
        <v>1</v>
      </c>
      <c r="D6762" s="10" t="s">
        <v>31</v>
      </c>
      <c r="E6762" s="10">
        <v>33</v>
      </c>
      <c r="F6762" s="10">
        <v>50810</v>
      </c>
      <c r="G6762" s="10">
        <v>0</v>
      </c>
      <c r="H6762" s="10">
        <v>1</v>
      </c>
      <c r="I6762" s="10">
        <v>1</v>
      </c>
      <c r="J6762" s="10">
        <v>0</v>
      </c>
      <c r="K6762" s="10">
        <v>0</v>
      </c>
      <c r="L6762" s="10">
        <v>0.14670340484156663</v>
      </c>
      <c r="M6762" s="10">
        <v>824.70304766866377</v>
      </c>
    </row>
    <row r="6763" spans="1:13" x14ac:dyDescent="0.2">
      <c r="A6763" s="9" t="str">
        <f t="shared" si="105"/>
        <v>201118A24EMPR33</v>
      </c>
      <c r="B6763" s="10">
        <v>2011</v>
      </c>
      <c r="C6763" s="10" t="s">
        <v>1</v>
      </c>
      <c r="D6763" s="10" t="s">
        <v>32</v>
      </c>
      <c r="E6763" s="10">
        <v>33</v>
      </c>
      <c r="F6763" s="10">
        <v>4064</v>
      </c>
      <c r="G6763" s="10">
        <v>0</v>
      </c>
      <c r="H6763" s="10">
        <v>1</v>
      </c>
      <c r="I6763" s="10">
        <v>1</v>
      </c>
      <c r="J6763" s="10">
        <v>0</v>
      </c>
      <c r="K6763" s="10">
        <v>0</v>
      </c>
      <c r="L6763" s="10">
        <v>0</v>
      </c>
      <c r="M6763" s="10">
        <v>2258.5600393700788</v>
      </c>
    </row>
    <row r="6764" spans="1:13" x14ac:dyDescent="0.2">
      <c r="A6764" s="9" t="str">
        <f t="shared" si="105"/>
        <v>201118A24INAT33</v>
      </c>
      <c r="B6764" s="10">
        <v>2011</v>
      </c>
      <c r="C6764" s="10" t="s">
        <v>1</v>
      </c>
      <c r="D6764" s="10" t="s">
        <v>54</v>
      </c>
      <c r="E6764" s="10">
        <v>33</v>
      </c>
      <c r="F6764" s="10">
        <v>589365</v>
      </c>
      <c r="G6764" s="10">
        <v>1</v>
      </c>
      <c r="H6764" s="10">
        <v>0.2459867823844307</v>
      </c>
      <c r="I6764" s="10">
        <v>0</v>
      </c>
      <c r="J6764" s="10">
        <v>0.36321294953042682</v>
      </c>
      <c r="K6764" s="10">
        <v>0.53334521052319017</v>
      </c>
      <c r="L6764" s="10">
        <v>0.46665478947680977</v>
      </c>
    </row>
    <row r="6765" spans="1:13" x14ac:dyDescent="0.2">
      <c r="A6765" s="9" t="str">
        <f t="shared" si="105"/>
        <v>201118A24MILI33</v>
      </c>
      <c r="B6765" s="10">
        <v>2011</v>
      </c>
      <c r="C6765" s="10" t="s">
        <v>1</v>
      </c>
      <c r="D6765" s="10" t="s">
        <v>26</v>
      </c>
      <c r="E6765" s="10">
        <v>33</v>
      </c>
      <c r="F6765" s="10">
        <v>23034</v>
      </c>
      <c r="G6765" s="10">
        <v>0</v>
      </c>
      <c r="H6765" s="10">
        <v>1</v>
      </c>
      <c r="I6765" s="10">
        <v>1</v>
      </c>
      <c r="J6765" s="10">
        <v>0</v>
      </c>
      <c r="K6765" s="10">
        <v>0</v>
      </c>
      <c r="L6765" s="10">
        <v>0.14713032907875315</v>
      </c>
      <c r="M6765" s="10">
        <v>1136.7316266286646</v>
      </c>
    </row>
    <row r="6766" spans="1:13" x14ac:dyDescent="0.2">
      <c r="A6766" s="9" t="str">
        <f t="shared" si="105"/>
        <v>201118A24PUBL33</v>
      </c>
      <c r="B6766" s="10">
        <v>2011</v>
      </c>
      <c r="C6766" s="10" t="s">
        <v>1</v>
      </c>
      <c r="D6766" s="10" t="s">
        <v>27</v>
      </c>
      <c r="E6766" s="10">
        <v>33</v>
      </c>
      <c r="F6766" s="10">
        <v>26413</v>
      </c>
      <c r="G6766" s="10">
        <v>0</v>
      </c>
      <c r="H6766" s="10">
        <v>1</v>
      </c>
      <c r="I6766" s="10">
        <v>1</v>
      </c>
      <c r="J6766" s="10">
        <v>0</v>
      </c>
      <c r="K6766" s="10">
        <v>0</v>
      </c>
      <c r="L6766" s="10">
        <v>0.15386362775905804</v>
      </c>
      <c r="M6766" s="10">
        <v>1359.3443665149091</v>
      </c>
    </row>
    <row r="6767" spans="1:13" x14ac:dyDescent="0.2">
      <c r="A6767" s="9" t="str">
        <f t="shared" si="105"/>
        <v>201118A24SCA133</v>
      </c>
      <c r="B6767" s="10">
        <v>2011</v>
      </c>
      <c r="C6767" s="10" t="s">
        <v>1</v>
      </c>
      <c r="D6767" s="10" t="s">
        <v>29</v>
      </c>
      <c r="E6767" s="10">
        <v>33</v>
      </c>
      <c r="F6767" s="10">
        <v>101613</v>
      </c>
      <c r="G6767" s="10">
        <v>0</v>
      </c>
      <c r="H6767" s="10">
        <v>1</v>
      </c>
      <c r="I6767" s="10">
        <v>1</v>
      </c>
      <c r="J6767" s="10">
        <v>0</v>
      </c>
      <c r="K6767" s="10">
        <v>0</v>
      </c>
      <c r="L6767" s="10">
        <v>0.24002834283014968</v>
      </c>
      <c r="M6767" s="10">
        <v>689.8349413216082</v>
      </c>
    </row>
    <row r="6768" spans="1:13" x14ac:dyDescent="0.2">
      <c r="A6768" s="9" t="str">
        <f t="shared" si="105"/>
        <v>201118A24SCA233</v>
      </c>
      <c r="B6768" s="10">
        <v>2011</v>
      </c>
      <c r="C6768" s="10" t="s">
        <v>1</v>
      </c>
      <c r="D6768" s="10" t="s">
        <v>30</v>
      </c>
      <c r="E6768" s="10">
        <v>33</v>
      </c>
      <c r="F6768" s="10">
        <v>35910</v>
      </c>
      <c r="G6768" s="10">
        <v>0</v>
      </c>
      <c r="H6768" s="10">
        <v>1</v>
      </c>
      <c r="I6768" s="10">
        <v>1</v>
      </c>
      <c r="J6768" s="10">
        <v>0</v>
      </c>
      <c r="K6768" s="10">
        <v>0</v>
      </c>
      <c r="L6768" s="10">
        <v>0.35847953216374268</v>
      </c>
      <c r="M6768" s="10">
        <v>667.28242165421091</v>
      </c>
    </row>
    <row r="6769" spans="1:13" x14ac:dyDescent="0.2">
      <c r="A6769" s="9" t="str">
        <f t="shared" si="105"/>
        <v>201118A24SREM33</v>
      </c>
      <c r="B6769" s="10">
        <v>2011</v>
      </c>
      <c r="C6769" s="10" t="s">
        <v>1</v>
      </c>
      <c r="D6769" s="10" t="s">
        <v>35</v>
      </c>
      <c r="E6769" s="10">
        <v>33</v>
      </c>
      <c r="F6769" s="10">
        <v>6773</v>
      </c>
      <c r="G6769" s="10">
        <v>0</v>
      </c>
      <c r="H6769" s="10">
        <v>1</v>
      </c>
      <c r="I6769" s="10">
        <v>1</v>
      </c>
      <c r="J6769" s="10">
        <v>0</v>
      </c>
      <c r="K6769" s="10">
        <v>0</v>
      </c>
      <c r="L6769" s="10">
        <v>0.29986711944485456</v>
      </c>
      <c r="M6769" s="10">
        <v>0</v>
      </c>
    </row>
    <row r="6770" spans="1:13" x14ac:dyDescent="0.2">
      <c r="A6770" s="9" t="str">
        <f t="shared" si="105"/>
        <v>201118A24TDOM33</v>
      </c>
      <c r="B6770" s="10">
        <v>2011</v>
      </c>
      <c r="C6770" s="10" t="s">
        <v>1</v>
      </c>
      <c r="D6770" s="10" t="s">
        <v>33</v>
      </c>
      <c r="E6770" s="10">
        <v>33</v>
      </c>
      <c r="F6770" s="10">
        <v>21674</v>
      </c>
      <c r="G6770" s="10">
        <v>0</v>
      </c>
      <c r="H6770" s="10">
        <v>1</v>
      </c>
      <c r="I6770" s="10">
        <v>1</v>
      </c>
      <c r="J6770" s="10">
        <v>0</v>
      </c>
      <c r="K6770" s="10">
        <v>0</v>
      </c>
      <c r="L6770" s="10">
        <v>0.12494232721232813</v>
      </c>
      <c r="M6770" s="10">
        <v>489.82321283992951</v>
      </c>
    </row>
    <row r="6771" spans="1:13" x14ac:dyDescent="0.2">
      <c r="A6771" s="9" t="str">
        <f t="shared" si="105"/>
        <v>201125A29CCA133</v>
      </c>
      <c r="B6771" s="10">
        <v>2011</v>
      </c>
      <c r="C6771" s="10" t="s">
        <v>2</v>
      </c>
      <c r="D6771" s="10" t="s">
        <v>24</v>
      </c>
      <c r="E6771" s="10">
        <v>33</v>
      </c>
      <c r="F6771" s="10">
        <v>129383</v>
      </c>
      <c r="G6771" s="10">
        <v>0</v>
      </c>
      <c r="H6771" s="10">
        <v>1</v>
      </c>
      <c r="I6771" s="10">
        <v>1</v>
      </c>
      <c r="J6771" s="10">
        <v>0</v>
      </c>
      <c r="K6771" s="10">
        <v>0</v>
      </c>
      <c r="L6771" s="10">
        <v>0.12040994566519558</v>
      </c>
      <c r="M6771" s="10">
        <v>1026.7021503655087</v>
      </c>
    </row>
    <row r="6772" spans="1:13" x14ac:dyDescent="0.2">
      <c r="A6772" s="9" t="str">
        <f t="shared" si="105"/>
        <v>201125A29CCA233</v>
      </c>
      <c r="B6772" s="10">
        <v>2011</v>
      </c>
      <c r="C6772" s="10" t="s">
        <v>2</v>
      </c>
      <c r="D6772" s="10" t="s">
        <v>25</v>
      </c>
      <c r="E6772" s="10">
        <v>33</v>
      </c>
      <c r="F6772" s="10">
        <v>283161</v>
      </c>
      <c r="G6772" s="10">
        <v>0</v>
      </c>
      <c r="H6772" s="10">
        <v>1</v>
      </c>
      <c r="I6772" s="10">
        <v>1</v>
      </c>
      <c r="J6772" s="10">
        <v>0</v>
      </c>
      <c r="K6772" s="10">
        <v>0</v>
      </c>
      <c r="L6772" s="10">
        <v>0.13396972040641189</v>
      </c>
      <c r="M6772" s="10">
        <v>1305.8430432429852</v>
      </c>
    </row>
    <row r="6773" spans="1:13" x14ac:dyDescent="0.2">
      <c r="A6773" s="9" t="str">
        <f t="shared" si="105"/>
        <v>201125A29CONT33</v>
      </c>
      <c r="B6773" s="10">
        <v>2011</v>
      </c>
      <c r="C6773" s="10" t="s">
        <v>2</v>
      </c>
      <c r="D6773" s="10" t="s">
        <v>31</v>
      </c>
      <c r="E6773" s="10">
        <v>33</v>
      </c>
      <c r="F6773" s="10">
        <v>81301</v>
      </c>
      <c r="G6773" s="10">
        <v>0</v>
      </c>
      <c r="H6773" s="10">
        <v>1</v>
      </c>
      <c r="I6773" s="10">
        <v>1</v>
      </c>
      <c r="J6773" s="10">
        <v>0</v>
      </c>
      <c r="K6773" s="10">
        <v>0</v>
      </c>
      <c r="L6773" s="10">
        <v>7.4968327572846577E-2</v>
      </c>
      <c r="M6773" s="10">
        <v>1108.8173484448416</v>
      </c>
    </row>
    <row r="6774" spans="1:13" x14ac:dyDescent="0.2">
      <c r="A6774" s="9" t="str">
        <f t="shared" si="105"/>
        <v>201125A29EMPR33</v>
      </c>
      <c r="B6774" s="10">
        <v>2011</v>
      </c>
      <c r="C6774" s="10" t="s">
        <v>2</v>
      </c>
      <c r="D6774" s="10" t="s">
        <v>32</v>
      </c>
      <c r="E6774" s="10">
        <v>33</v>
      </c>
      <c r="F6774" s="10">
        <v>8806</v>
      </c>
      <c r="G6774" s="10">
        <v>0</v>
      </c>
      <c r="H6774" s="10">
        <v>1</v>
      </c>
      <c r="I6774" s="10">
        <v>1</v>
      </c>
      <c r="J6774" s="10">
        <v>0</v>
      </c>
      <c r="K6774" s="10">
        <v>0</v>
      </c>
      <c r="L6774" s="10">
        <v>7.6879400408812179E-2</v>
      </c>
      <c r="M6774" s="10">
        <v>2658.7895190060276</v>
      </c>
    </row>
    <row r="6775" spans="1:13" x14ac:dyDescent="0.2">
      <c r="A6775" s="9" t="str">
        <f t="shared" si="105"/>
        <v>201125A29INAT33</v>
      </c>
      <c r="B6775" s="10">
        <v>2011</v>
      </c>
      <c r="C6775" s="10" t="s">
        <v>2</v>
      </c>
      <c r="D6775" s="10" t="s">
        <v>54</v>
      </c>
      <c r="E6775" s="10">
        <v>33</v>
      </c>
      <c r="F6775" s="10">
        <v>233730</v>
      </c>
      <c r="G6775" s="10">
        <v>1</v>
      </c>
      <c r="H6775" s="10">
        <v>0.31010567749112222</v>
      </c>
      <c r="I6775" s="10">
        <v>0</v>
      </c>
      <c r="J6775" s="10">
        <v>0.55654815385273604</v>
      </c>
      <c r="K6775" s="10">
        <v>0.83187438497411548</v>
      </c>
      <c r="L6775" s="10">
        <v>0.16812561502588458</v>
      </c>
    </row>
    <row r="6776" spans="1:13" x14ac:dyDescent="0.2">
      <c r="A6776" s="9" t="str">
        <f t="shared" si="105"/>
        <v>201125A29MILI33</v>
      </c>
      <c r="B6776" s="10">
        <v>2011</v>
      </c>
      <c r="C6776" s="10" t="s">
        <v>2</v>
      </c>
      <c r="D6776" s="10" t="s">
        <v>26</v>
      </c>
      <c r="E6776" s="10">
        <v>33</v>
      </c>
      <c r="F6776" s="10">
        <v>6097</v>
      </c>
      <c r="G6776" s="10">
        <v>0</v>
      </c>
      <c r="H6776" s="10">
        <v>1</v>
      </c>
      <c r="I6776" s="10">
        <v>1</v>
      </c>
      <c r="J6776" s="10">
        <v>0</v>
      </c>
      <c r="K6776" s="10">
        <v>0</v>
      </c>
      <c r="L6776" s="10">
        <v>0.22224044612104313</v>
      </c>
      <c r="M6776" s="10">
        <v>2615.0147617039224</v>
      </c>
    </row>
    <row r="6777" spans="1:13" x14ac:dyDescent="0.2">
      <c r="A6777" s="9" t="str">
        <f t="shared" si="105"/>
        <v>201125A29PUBL33</v>
      </c>
      <c r="B6777" s="10">
        <v>2011</v>
      </c>
      <c r="C6777" s="10" t="s">
        <v>2</v>
      </c>
      <c r="D6777" s="10" t="s">
        <v>27</v>
      </c>
      <c r="E6777" s="10">
        <v>33</v>
      </c>
      <c r="F6777" s="10">
        <v>29130</v>
      </c>
      <c r="G6777" s="10">
        <v>0</v>
      </c>
      <c r="H6777" s="10">
        <v>1</v>
      </c>
      <c r="I6777" s="10">
        <v>1</v>
      </c>
      <c r="J6777" s="10">
        <v>0</v>
      </c>
      <c r="K6777" s="10">
        <v>0</v>
      </c>
      <c r="L6777" s="10">
        <v>0.18602814967387574</v>
      </c>
      <c r="M6777" s="10">
        <v>2365.9455364773521</v>
      </c>
    </row>
    <row r="6778" spans="1:13" x14ac:dyDescent="0.2">
      <c r="A6778" s="9" t="str">
        <f t="shared" si="105"/>
        <v>201125A29SCA133</v>
      </c>
      <c r="B6778" s="10">
        <v>2011</v>
      </c>
      <c r="C6778" s="10" t="s">
        <v>2</v>
      </c>
      <c r="D6778" s="10" t="s">
        <v>29</v>
      </c>
      <c r="E6778" s="10">
        <v>33</v>
      </c>
      <c r="F6778" s="10">
        <v>47417</v>
      </c>
      <c r="G6778" s="10">
        <v>0</v>
      </c>
      <c r="H6778" s="10">
        <v>1</v>
      </c>
      <c r="I6778" s="10">
        <v>1</v>
      </c>
      <c r="J6778" s="10">
        <v>0</v>
      </c>
      <c r="K6778" s="10">
        <v>0</v>
      </c>
      <c r="L6778" s="10">
        <v>7.1430077820191076E-2</v>
      </c>
      <c r="M6778" s="10">
        <v>1129.5422692777893</v>
      </c>
    </row>
    <row r="6779" spans="1:13" x14ac:dyDescent="0.2">
      <c r="A6779" s="9" t="str">
        <f t="shared" si="105"/>
        <v>201125A29SCA233</v>
      </c>
      <c r="B6779" s="10">
        <v>2011</v>
      </c>
      <c r="C6779" s="10" t="s">
        <v>2</v>
      </c>
      <c r="D6779" s="10" t="s">
        <v>30</v>
      </c>
      <c r="E6779" s="10">
        <v>33</v>
      </c>
      <c r="F6779" s="10">
        <v>24387</v>
      </c>
      <c r="G6779" s="10">
        <v>0</v>
      </c>
      <c r="H6779" s="10">
        <v>1</v>
      </c>
      <c r="I6779" s="10">
        <v>1</v>
      </c>
      <c r="J6779" s="10">
        <v>0</v>
      </c>
      <c r="K6779" s="10">
        <v>0</v>
      </c>
      <c r="L6779" s="10">
        <v>0.22224955919137246</v>
      </c>
      <c r="M6779" s="10">
        <v>798.02605184316792</v>
      </c>
    </row>
    <row r="6780" spans="1:13" x14ac:dyDescent="0.2">
      <c r="A6780" s="9" t="str">
        <f t="shared" si="105"/>
        <v>201125A29SREM33</v>
      </c>
      <c r="B6780" s="10">
        <v>2011</v>
      </c>
      <c r="C6780" s="10" t="s">
        <v>2</v>
      </c>
      <c r="D6780" s="10" t="s">
        <v>35</v>
      </c>
      <c r="E6780" s="10">
        <v>33</v>
      </c>
      <c r="F6780" s="10">
        <v>1355</v>
      </c>
      <c r="G6780" s="10">
        <v>0</v>
      </c>
      <c r="H6780" s="10">
        <v>1</v>
      </c>
      <c r="I6780" s="10">
        <v>1</v>
      </c>
      <c r="J6780" s="10">
        <v>0</v>
      </c>
      <c r="K6780" s="10">
        <v>0</v>
      </c>
      <c r="L6780" s="10">
        <v>0</v>
      </c>
      <c r="M6780" s="10">
        <v>0</v>
      </c>
    </row>
    <row r="6781" spans="1:13" x14ac:dyDescent="0.2">
      <c r="A6781" s="9" t="str">
        <f t="shared" si="105"/>
        <v>201125A29TDOM33</v>
      </c>
      <c r="B6781" s="10">
        <v>2011</v>
      </c>
      <c r="C6781" s="10" t="s">
        <v>2</v>
      </c>
      <c r="D6781" s="10" t="s">
        <v>33</v>
      </c>
      <c r="E6781" s="10">
        <v>33</v>
      </c>
      <c r="F6781" s="10">
        <v>32518</v>
      </c>
      <c r="G6781" s="10">
        <v>0</v>
      </c>
      <c r="H6781" s="10">
        <v>1</v>
      </c>
      <c r="I6781" s="10">
        <v>1</v>
      </c>
      <c r="J6781" s="10">
        <v>0</v>
      </c>
      <c r="K6781" s="10">
        <v>0</v>
      </c>
      <c r="L6781" s="10">
        <v>4.1638477151116307E-2</v>
      </c>
      <c r="M6781" s="10">
        <v>550.50021526539149</v>
      </c>
    </row>
    <row r="6782" spans="1:13" x14ac:dyDescent="0.2">
      <c r="A6782" s="9" t="str">
        <f t="shared" si="105"/>
        <v>201130EMAAGCC33</v>
      </c>
      <c r="B6782" s="10">
        <v>2011</v>
      </c>
      <c r="C6782" s="10" t="s">
        <v>4</v>
      </c>
      <c r="D6782" s="10" t="s">
        <v>23</v>
      </c>
      <c r="E6782" s="10">
        <v>33</v>
      </c>
      <c r="F6782" s="10">
        <v>677</v>
      </c>
      <c r="G6782" s="10">
        <v>0</v>
      </c>
      <c r="H6782" s="10">
        <v>1</v>
      </c>
      <c r="I6782" s="10">
        <v>1</v>
      </c>
      <c r="J6782" s="10">
        <v>0</v>
      </c>
      <c r="K6782" s="10">
        <v>0</v>
      </c>
      <c r="L6782" s="10">
        <v>0</v>
      </c>
    </row>
    <row r="6783" spans="1:13" x14ac:dyDescent="0.2">
      <c r="A6783" s="9" t="str">
        <f t="shared" si="105"/>
        <v>201130EMAAGSC33</v>
      </c>
      <c r="B6783" s="10">
        <v>2011</v>
      </c>
      <c r="C6783" s="10" t="s">
        <v>4</v>
      </c>
      <c r="D6783" s="10" t="s">
        <v>28</v>
      </c>
      <c r="E6783" s="10">
        <v>33</v>
      </c>
      <c r="F6783" s="10">
        <v>1355</v>
      </c>
      <c r="G6783" s="10">
        <v>0</v>
      </c>
      <c r="H6783" s="10">
        <v>1</v>
      </c>
      <c r="I6783" s="10">
        <v>1</v>
      </c>
      <c r="J6783" s="10">
        <v>0</v>
      </c>
      <c r="K6783" s="10">
        <v>0</v>
      </c>
      <c r="L6783" s="10">
        <v>0</v>
      </c>
      <c r="M6783" s="10">
        <v>460.10332103321031</v>
      </c>
    </row>
    <row r="6784" spans="1:13" x14ac:dyDescent="0.2">
      <c r="A6784" s="9" t="str">
        <f t="shared" si="105"/>
        <v>201130EMAAUTO33</v>
      </c>
      <c r="B6784" s="10">
        <v>2011</v>
      </c>
      <c r="C6784" s="10" t="s">
        <v>4</v>
      </c>
      <c r="D6784" s="10" t="s">
        <v>34</v>
      </c>
      <c r="E6784" s="10">
        <v>33</v>
      </c>
      <c r="F6784" s="10">
        <v>4743</v>
      </c>
      <c r="G6784" s="10">
        <v>0</v>
      </c>
      <c r="H6784" s="10">
        <v>1</v>
      </c>
      <c r="I6784" s="10">
        <v>1</v>
      </c>
      <c r="J6784" s="10">
        <v>0</v>
      </c>
      <c r="K6784" s="10">
        <v>0</v>
      </c>
      <c r="L6784" s="10">
        <v>0</v>
      </c>
      <c r="M6784" s="10">
        <v>0</v>
      </c>
    </row>
    <row r="6785" spans="1:13" x14ac:dyDescent="0.2">
      <c r="A6785" s="9" t="str">
        <f t="shared" si="105"/>
        <v>201130EMACCA133</v>
      </c>
      <c r="B6785" s="10">
        <v>2011</v>
      </c>
      <c r="C6785" s="10" t="s">
        <v>4</v>
      </c>
      <c r="D6785" s="10" t="s">
        <v>24</v>
      </c>
      <c r="E6785" s="10">
        <v>33</v>
      </c>
      <c r="F6785" s="10">
        <v>567005</v>
      </c>
      <c r="G6785" s="10">
        <v>0</v>
      </c>
      <c r="H6785" s="10">
        <v>1</v>
      </c>
      <c r="I6785" s="10">
        <v>1</v>
      </c>
      <c r="J6785" s="10">
        <v>0</v>
      </c>
      <c r="K6785" s="10">
        <v>0</v>
      </c>
      <c r="L6785" s="10">
        <v>4.8983695029144361E-2</v>
      </c>
      <c r="M6785" s="10">
        <v>1749.1621964572009</v>
      </c>
    </row>
    <row r="6786" spans="1:13" x14ac:dyDescent="0.2">
      <c r="A6786" s="9" t="str">
        <f t="shared" si="105"/>
        <v>201130EMACCA233</v>
      </c>
      <c r="B6786" s="10">
        <v>2011</v>
      </c>
      <c r="C6786" s="10" t="s">
        <v>4</v>
      </c>
      <c r="D6786" s="10" t="s">
        <v>25</v>
      </c>
      <c r="E6786" s="10">
        <v>33</v>
      </c>
      <c r="F6786" s="10">
        <v>1220063</v>
      </c>
      <c r="G6786" s="10">
        <v>0</v>
      </c>
      <c r="H6786" s="10">
        <v>1</v>
      </c>
      <c r="I6786" s="10">
        <v>1</v>
      </c>
      <c r="J6786" s="10">
        <v>0</v>
      </c>
      <c r="K6786" s="10">
        <v>0</v>
      </c>
      <c r="L6786" s="10">
        <v>3.4978521600933725E-2</v>
      </c>
      <c r="M6786" s="10">
        <v>1931.5266499827071</v>
      </c>
    </row>
    <row r="6787" spans="1:13" x14ac:dyDescent="0.2">
      <c r="A6787" s="9" t="str">
        <f t="shared" si="105"/>
        <v>201130EMACONT33</v>
      </c>
      <c r="B6787" s="10">
        <v>2011</v>
      </c>
      <c r="C6787" s="10" t="s">
        <v>4</v>
      </c>
      <c r="D6787" s="10" t="s">
        <v>31</v>
      </c>
      <c r="E6787" s="10">
        <v>33</v>
      </c>
      <c r="F6787" s="10">
        <v>1034405</v>
      </c>
      <c r="G6787" s="10">
        <v>0</v>
      </c>
      <c r="H6787" s="10">
        <v>1</v>
      </c>
      <c r="I6787" s="10">
        <v>1</v>
      </c>
      <c r="J6787" s="10">
        <v>0</v>
      </c>
      <c r="K6787" s="10">
        <v>0</v>
      </c>
      <c r="L6787" s="10">
        <v>1.703008009435376E-2</v>
      </c>
      <c r="M6787" s="10">
        <v>1440.6503180723771</v>
      </c>
    </row>
    <row r="6788" spans="1:13" x14ac:dyDescent="0.2">
      <c r="A6788" s="9" t="str">
        <f t="shared" ref="A6788:A6851" si="106">B6788&amp;C6788&amp;D6788&amp;E6788</f>
        <v>201130EMAEMPR33</v>
      </c>
      <c r="B6788" s="10">
        <v>2011</v>
      </c>
      <c r="C6788" s="10" t="s">
        <v>4</v>
      </c>
      <c r="D6788" s="10" t="s">
        <v>32</v>
      </c>
      <c r="E6788" s="10">
        <v>33</v>
      </c>
      <c r="F6788" s="10">
        <v>161888</v>
      </c>
      <c r="G6788" s="10">
        <v>0</v>
      </c>
      <c r="H6788" s="10">
        <v>1</v>
      </c>
      <c r="I6788" s="10">
        <v>1</v>
      </c>
      <c r="J6788" s="10">
        <v>0</v>
      </c>
      <c r="K6788" s="10">
        <v>0</v>
      </c>
      <c r="L6788" s="10">
        <v>1.6733791263095474E-2</v>
      </c>
      <c r="M6788" s="10">
        <v>4624.9280312090195</v>
      </c>
    </row>
    <row r="6789" spans="1:13" x14ac:dyDescent="0.2">
      <c r="A6789" s="9" t="str">
        <f t="shared" si="106"/>
        <v>201130EMAINAT33</v>
      </c>
      <c r="B6789" s="10">
        <v>2011</v>
      </c>
      <c r="C6789" s="10" t="s">
        <v>4</v>
      </c>
      <c r="D6789" s="10" t="s">
        <v>54</v>
      </c>
      <c r="E6789" s="10">
        <v>33</v>
      </c>
      <c r="F6789" s="10">
        <v>2820151</v>
      </c>
      <c r="G6789" s="10">
        <v>1</v>
      </c>
      <c r="H6789" s="10">
        <v>8.335121062666502E-2</v>
      </c>
      <c r="I6789" s="10">
        <v>0</v>
      </c>
      <c r="J6789" s="10">
        <v>0.90607843338885041</v>
      </c>
      <c r="K6789" s="10">
        <v>0.98654646506516852</v>
      </c>
      <c r="L6789" s="10">
        <v>1.3453534934831504E-2</v>
      </c>
    </row>
    <row r="6790" spans="1:13" x14ac:dyDescent="0.2">
      <c r="A6790" s="9" t="str">
        <f t="shared" si="106"/>
        <v>201130EMAMILI33</v>
      </c>
      <c r="B6790" s="10">
        <v>2011</v>
      </c>
      <c r="C6790" s="10" t="s">
        <v>4</v>
      </c>
      <c r="D6790" s="10" t="s">
        <v>26</v>
      </c>
      <c r="E6790" s="10">
        <v>33</v>
      </c>
      <c r="F6790" s="10">
        <v>27779</v>
      </c>
      <c r="G6790" s="10">
        <v>0</v>
      </c>
      <c r="H6790" s="10">
        <v>1</v>
      </c>
      <c r="I6790" s="10">
        <v>1</v>
      </c>
      <c r="J6790" s="10">
        <v>0</v>
      </c>
      <c r="K6790" s="10">
        <v>0</v>
      </c>
      <c r="L6790" s="10">
        <v>0.14629756290723209</v>
      </c>
      <c r="M6790" s="10">
        <v>4148.8970441581232</v>
      </c>
    </row>
    <row r="6791" spans="1:13" x14ac:dyDescent="0.2">
      <c r="A6791" s="9" t="str">
        <f t="shared" si="106"/>
        <v>201130EMAPUBL33</v>
      </c>
      <c r="B6791" s="10">
        <v>2011</v>
      </c>
      <c r="C6791" s="10" t="s">
        <v>4</v>
      </c>
      <c r="D6791" s="10" t="s">
        <v>27</v>
      </c>
      <c r="E6791" s="10">
        <v>33</v>
      </c>
      <c r="F6791" s="10">
        <v>361072</v>
      </c>
      <c r="G6791" s="10">
        <v>0</v>
      </c>
      <c r="H6791" s="10">
        <v>1</v>
      </c>
      <c r="I6791" s="10">
        <v>1</v>
      </c>
      <c r="J6791" s="10">
        <v>0</v>
      </c>
      <c r="K6791" s="10">
        <v>0</v>
      </c>
      <c r="L6791" s="10">
        <v>4.8771436167855717E-2</v>
      </c>
      <c r="M6791" s="10">
        <v>3577.9978898561694</v>
      </c>
    </row>
    <row r="6792" spans="1:13" x14ac:dyDescent="0.2">
      <c r="A6792" s="9" t="str">
        <f t="shared" si="106"/>
        <v>201130EMASCA133</v>
      </c>
      <c r="B6792" s="10">
        <v>2011</v>
      </c>
      <c r="C6792" s="10" t="s">
        <v>4</v>
      </c>
      <c r="D6792" s="10" t="s">
        <v>29</v>
      </c>
      <c r="E6792" s="10">
        <v>33</v>
      </c>
      <c r="F6792" s="10">
        <v>247948</v>
      </c>
      <c r="G6792" s="10">
        <v>0</v>
      </c>
      <c r="H6792" s="10">
        <v>1</v>
      </c>
      <c r="I6792" s="10">
        <v>1</v>
      </c>
      <c r="J6792" s="10">
        <v>0</v>
      </c>
      <c r="K6792" s="10">
        <v>0</v>
      </c>
      <c r="L6792" s="10">
        <v>2.1855389033184378E-2</v>
      </c>
      <c r="M6792" s="10">
        <v>1415.259675523371</v>
      </c>
    </row>
    <row r="6793" spans="1:13" x14ac:dyDescent="0.2">
      <c r="A6793" s="9" t="str">
        <f t="shared" si="106"/>
        <v>201130EMASCA233</v>
      </c>
      <c r="B6793" s="10">
        <v>2011</v>
      </c>
      <c r="C6793" s="10" t="s">
        <v>4</v>
      </c>
      <c r="D6793" s="10" t="s">
        <v>30</v>
      </c>
      <c r="E6793" s="10">
        <v>33</v>
      </c>
      <c r="F6793" s="10">
        <v>102287</v>
      </c>
      <c r="G6793" s="10">
        <v>0</v>
      </c>
      <c r="H6793" s="10">
        <v>1</v>
      </c>
      <c r="I6793" s="10">
        <v>1</v>
      </c>
      <c r="J6793" s="10">
        <v>0</v>
      </c>
      <c r="K6793" s="10">
        <v>0</v>
      </c>
      <c r="L6793" s="10">
        <v>4.635975246121208E-2</v>
      </c>
      <c r="M6793" s="10">
        <v>1954.7309968032548</v>
      </c>
    </row>
    <row r="6794" spans="1:13" x14ac:dyDescent="0.2">
      <c r="A6794" s="9" t="str">
        <f t="shared" si="106"/>
        <v>201130EMASREM33</v>
      </c>
      <c r="B6794" s="10">
        <v>2011</v>
      </c>
      <c r="C6794" s="10" t="s">
        <v>4</v>
      </c>
      <c r="D6794" s="10" t="s">
        <v>35</v>
      </c>
      <c r="E6794" s="10">
        <v>33</v>
      </c>
      <c r="F6794" s="10">
        <v>14904</v>
      </c>
      <c r="G6794" s="10">
        <v>0</v>
      </c>
      <c r="H6794" s="10">
        <v>1</v>
      </c>
      <c r="I6794" s="10">
        <v>1</v>
      </c>
      <c r="J6794" s="10">
        <v>0</v>
      </c>
      <c r="K6794" s="10">
        <v>0</v>
      </c>
      <c r="L6794" s="10">
        <v>4.5424047235641439E-2</v>
      </c>
      <c r="M6794" s="10">
        <v>0</v>
      </c>
    </row>
    <row r="6795" spans="1:13" x14ac:dyDescent="0.2">
      <c r="A6795" s="9" t="str">
        <f t="shared" si="106"/>
        <v>201130EMATDOM33</v>
      </c>
      <c r="B6795" s="10">
        <v>2011</v>
      </c>
      <c r="C6795" s="10" t="s">
        <v>4</v>
      </c>
      <c r="D6795" s="10" t="s">
        <v>33</v>
      </c>
      <c r="E6795" s="10">
        <v>33</v>
      </c>
      <c r="F6795" s="10">
        <v>425417</v>
      </c>
      <c r="G6795" s="10">
        <v>0</v>
      </c>
      <c r="H6795" s="10">
        <v>1</v>
      </c>
      <c r="I6795" s="10">
        <v>1</v>
      </c>
      <c r="J6795" s="10">
        <v>0</v>
      </c>
      <c r="K6795" s="10">
        <v>0</v>
      </c>
      <c r="L6795" s="10">
        <v>3.0255020368250445E-2</v>
      </c>
      <c r="M6795" s="10">
        <v>661.91793682189711</v>
      </c>
    </row>
    <row r="6796" spans="1:13" x14ac:dyDescent="0.2">
      <c r="A6796" s="9" t="str">
        <f t="shared" si="106"/>
        <v>201115A17AGSC35</v>
      </c>
      <c r="B6796" s="10">
        <v>2011</v>
      </c>
      <c r="C6796" s="10" t="s">
        <v>0</v>
      </c>
      <c r="D6796" s="10" t="s">
        <v>28</v>
      </c>
      <c r="E6796" s="10">
        <v>35</v>
      </c>
      <c r="F6796" s="10">
        <v>1049</v>
      </c>
      <c r="G6796" s="10">
        <v>0</v>
      </c>
      <c r="H6796" s="10">
        <v>1</v>
      </c>
      <c r="I6796" s="10">
        <v>1</v>
      </c>
      <c r="J6796" s="10">
        <v>0</v>
      </c>
      <c r="K6796" s="10">
        <v>0</v>
      </c>
      <c r="L6796" s="10">
        <v>1</v>
      </c>
      <c r="M6796" s="10">
        <v>545</v>
      </c>
    </row>
    <row r="6797" spans="1:13" x14ac:dyDescent="0.2">
      <c r="A6797" s="9" t="str">
        <f t="shared" si="106"/>
        <v>201115A17AUTO35</v>
      </c>
      <c r="B6797" s="10">
        <v>2011</v>
      </c>
      <c r="C6797" s="10" t="s">
        <v>0</v>
      </c>
      <c r="D6797" s="10" t="s">
        <v>34</v>
      </c>
      <c r="E6797" s="10">
        <v>35</v>
      </c>
      <c r="F6797" s="10">
        <v>1050</v>
      </c>
      <c r="G6797" s="10">
        <v>0</v>
      </c>
      <c r="H6797" s="10">
        <v>1</v>
      </c>
      <c r="I6797" s="10">
        <v>1</v>
      </c>
      <c r="J6797" s="10">
        <v>0</v>
      </c>
      <c r="K6797" s="10">
        <v>0</v>
      </c>
      <c r="L6797" s="10">
        <v>1</v>
      </c>
      <c r="M6797" s="10">
        <v>0</v>
      </c>
    </row>
    <row r="6798" spans="1:13" x14ac:dyDescent="0.2">
      <c r="A6798" s="9" t="str">
        <f t="shared" si="106"/>
        <v>201115A17CCA135</v>
      </c>
      <c r="B6798" s="10">
        <v>2011</v>
      </c>
      <c r="C6798" s="10" t="s">
        <v>0</v>
      </c>
      <c r="D6798" s="10" t="s">
        <v>24</v>
      </c>
      <c r="E6798" s="10">
        <v>35</v>
      </c>
      <c r="F6798" s="10">
        <v>14697</v>
      </c>
      <c r="G6798" s="10">
        <v>0</v>
      </c>
      <c r="H6798" s="10">
        <v>1</v>
      </c>
      <c r="I6798" s="10">
        <v>1</v>
      </c>
      <c r="J6798" s="10">
        <v>0</v>
      </c>
      <c r="K6798" s="10">
        <v>0</v>
      </c>
      <c r="L6798" s="10">
        <v>0.785738586106008</v>
      </c>
      <c r="M6798" s="10">
        <v>684.2964550588556</v>
      </c>
    </row>
    <row r="6799" spans="1:13" x14ac:dyDescent="0.2">
      <c r="A6799" s="9" t="str">
        <f t="shared" si="106"/>
        <v>201115A17CCA235</v>
      </c>
      <c r="B6799" s="10">
        <v>2011</v>
      </c>
      <c r="C6799" s="10" t="s">
        <v>0</v>
      </c>
      <c r="D6799" s="10" t="s">
        <v>25</v>
      </c>
      <c r="E6799" s="10">
        <v>35</v>
      </c>
      <c r="F6799" s="10">
        <v>34629</v>
      </c>
      <c r="G6799" s="10">
        <v>0</v>
      </c>
      <c r="H6799" s="10">
        <v>1</v>
      </c>
      <c r="I6799" s="10">
        <v>1</v>
      </c>
      <c r="J6799" s="10">
        <v>0</v>
      </c>
      <c r="K6799" s="10">
        <v>0</v>
      </c>
      <c r="L6799" s="10">
        <v>0.69695919604955381</v>
      </c>
      <c r="M6799" s="10">
        <v>653.62206670637283</v>
      </c>
    </row>
    <row r="6800" spans="1:13" x14ac:dyDescent="0.2">
      <c r="A6800" s="9" t="str">
        <f t="shared" si="106"/>
        <v>201115A17CONT35</v>
      </c>
      <c r="B6800" s="10">
        <v>2011</v>
      </c>
      <c r="C6800" s="10" t="s">
        <v>0</v>
      </c>
      <c r="D6800" s="10" t="s">
        <v>31</v>
      </c>
      <c r="E6800" s="10">
        <v>35</v>
      </c>
      <c r="F6800" s="10">
        <v>8398</v>
      </c>
      <c r="G6800" s="10">
        <v>0</v>
      </c>
      <c r="H6800" s="10">
        <v>1</v>
      </c>
      <c r="I6800" s="10">
        <v>1</v>
      </c>
      <c r="J6800" s="10">
        <v>0</v>
      </c>
      <c r="K6800" s="10">
        <v>0</v>
      </c>
      <c r="L6800" s="10">
        <v>0.62514884496308643</v>
      </c>
      <c r="M6800" s="10">
        <v>668.72469635627533</v>
      </c>
    </row>
    <row r="6801" spans="1:13" x14ac:dyDescent="0.2">
      <c r="A6801" s="9" t="str">
        <f t="shared" si="106"/>
        <v>201115A17INAT35</v>
      </c>
      <c r="B6801" s="10">
        <v>2011</v>
      </c>
      <c r="C6801" s="10" t="s">
        <v>0</v>
      </c>
      <c r="D6801" s="10" t="s">
        <v>54</v>
      </c>
      <c r="E6801" s="10">
        <v>35</v>
      </c>
      <c r="F6801" s="10">
        <v>737923</v>
      </c>
      <c r="G6801" s="10">
        <v>1</v>
      </c>
      <c r="H6801" s="10">
        <v>0.11948401120442105</v>
      </c>
      <c r="I6801" s="10">
        <v>0</v>
      </c>
      <c r="J6801" s="10">
        <v>0.10099698749056474</v>
      </c>
      <c r="K6801" s="10">
        <v>0.12232848142692394</v>
      </c>
      <c r="L6801" s="10">
        <v>0.87767151857307601</v>
      </c>
    </row>
    <row r="6802" spans="1:13" x14ac:dyDescent="0.2">
      <c r="A6802" s="9" t="str">
        <f t="shared" si="106"/>
        <v>201115A17SCA135</v>
      </c>
      <c r="B6802" s="10">
        <v>2011</v>
      </c>
      <c r="C6802" s="10" t="s">
        <v>0</v>
      </c>
      <c r="D6802" s="10" t="s">
        <v>29</v>
      </c>
      <c r="E6802" s="10">
        <v>35</v>
      </c>
      <c r="F6802" s="10">
        <v>57724</v>
      </c>
      <c r="G6802" s="10">
        <v>0</v>
      </c>
      <c r="H6802" s="10">
        <v>1</v>
      </c>
      <c r="I6802" s="10">
        <v>1</v>
      </c>
      <c r="J6802" s="10">
        <v>0</v>
      </c>
      <c r="K6802" s="10">
        <v>0</v>
      </c>
      <c r="L6802" s="10">
        <v>0.690908460952117</v>
      </c>
      <c r="M6802" s="10">
        <v>482.84052134831461</v>
      </c>
    </row>
    <row r="6803" spans="1:13" x14ac:dyDescent="0.2">
      <c r="A6803" s="9" t="str">
        <f t="shared" si="106"/>
        <v>201115A17SCA235</v>
      </c>
      <c r="B6803" s="10">
        <v>2011</v>
      </c>
      <c r="C6803" s="10" t="s">
        <v>0</v>
      </c>
      <c r="D6803" s="10" t="s">
        <v>30</v>
      </c>
      <c r="E6803" s="10">
        <v>35</v>
      </c>
      <c r="F6803" s="10">
        <v>34636</v>
      </c>
      <c r="G6803" s="10">
        <v>0</v>
      </c>
      <c r="H6803" s="10">
        <v>1</v>
      </c>
      <c r="I6803" s="10">
        <v>1</v>
      </c>
      <c r="J6803" s="10">
        <v>0</v>
      </c>
      <c r="K6803" s="10">
        <v>0</v>
      </c>
      <c r="L6803" s="10">
        <v>0.78790853447280285</v>
      </c>
      <c r="M6803" s="10">
        <v>494.16266312507219</v>
      </c>
    </row>
    <row r="6804" spans="1:13" x14ac:dyDescent="0.2">
      <c r="A6804" s="9" t="str">
        <f t="shared" si="106"/>
        <v>201115A17SREM35</v>
      </c>
      <c r="B6804" s="10">
        <v>2011</v>
      </c>
      <c r="C6804" s="10" t="s">
        <v>0</v>
      </c>
      <c r="D6804" s="10" t="s">
        <v>35</v>
      </c>
      <c r="E6804" s="10">
        <v>35</v>
      </c>
      <c r="F6804" s="10">
        <v>6298</v>
      </c>
      <c r="G6804" s="10">
        <v>0</v>
      </c>
      <c r="H6804" s="10">
        <v>1</v>
      </c>
      <c r="I6804" s="10">
        <v>1</v>
      </c>
      <c r="J6804" s="10">
        <v>0</v>
      </c>
      <c r="K6804" s="10">
        <v>0</v>
      </c>
      <c r="L6804" s="10">
        <v>0.66671959352175292</v>
      </c>
      <c r="M6804" s="10">
        <v>0</v>
      </c>
    </row>
    <row r="6805" spans="1:13" x14ac:dyDescent="0.2">
      <c r="A6805" s="9" t="str">
        <f t="shared" si="106"/>
        <v>201115A17TDOM35</v>
      </c>
      <c r="B6805" s="10">
        <v>2011</v>
      </c>
      <c r="C6805" s="10" t="s">
        <v>0</v>
      </c>
      <c r="D6805" s="10" t="s">
        <v>33</v>
      </c>
      <c r="E6805" s="10">
        <v>35</v>
      </c>
      <c r="F6805" s="10">
        <v>2098</v>
      </c>
      <c r="G6805" s="10">
        <v>0</v>
      </c>
      <c r="H6805" s="10">
        <v>1</v>
      </c>
      <c r="I6805" s="10">
        <v>1</v>
      </c>
      <c r="J6805" s="10">
        <v>0</v>
      </c>
      <c r="K6805" s="10">
        <v>0</v>
      </c>
      <c r="L6805" s="10">
        <v>1</v>
      </c>
      <c r="M6805" s="10">
        <v>322.5</v>
      </c>
    </row>
    <row r="6806" spans="1:13" x14ac:dyDescent="0.2">
      <c r="A6806" s="9" t="str">
        <f t="shared" si="106"/>
        <v>201115A29AGSC35</v>
      </c>
      <c r="B6806" s="10">
        <v>2011</v>
      </c>
      <c r="C6806" s="10" t="s">
        <v>3</v>
      </c>
      <c r="D6806" s="10" t="s">
        <v>28</v>
      </c>
      <c r="E6806" s="10">
        <v>35</v>
      </c>
      <c r="F6806" s="10">
        <v>1049</v>
      </c>
      <c r="G6806" s="10">
        <v>0</v>
      </c>
      <c r="H6806" s="10">
        <v>1</v>
      </c>
      <c r="I6806" s="10">
        <v>1</v>
      </c>
      <c r="J6806" s="10">
        <v>0</v>
      </c>
      <c r="K6806" s="10">
        <v>0</v>
      </c>
      <c r="L6806" s="10">
        <v>1</v>
      </c>
      <c r="M6806" s="10">
        <v>545</v>
      </c>
    </row>
    <row r="6807" spans="1:13" x14ac:dyDescent="0.2">
      <c r="A6807" s="9" t="str">
        <f t="shared" si="106"/>
        <v>201115A29AUTO35</v>
      </c>
      <c r="B6807" s="10">
        <v>2011</v>
      </c>
      <c r="C6807" s="10" t="s">
        <v>3</v>
      </c>
      <c r="D6807" s="10" t="s">
        <v>34</v>
      </c>
      <c r="E6807" s="10">
        <v>35</v>
      </c>
      <c r="F6807" s="10">
        <v>3148</v>
      </c>
      <c r="G6807" s="10">
        <v>0</v>
      </c>
      <c r="H6807" s="10">
        <v>1</v>
      </c>
      <c r="I6807" s="10">
        <v>1</v>
      </c>
      <c r="J6807" s="10">
        <v>0</v>
      </c>
      <c r="K6807" s="10">
        <v>0</v>
      </c>
      <c r="L6807" s="10">
        <v>0.66677255400254132</v>
      </c>
      <c r="M6807" s="10">
        <v>0</v>
      </c>
    </row>
    <row r="6808" spans="1:13" x14ac:dyDescent="0.2">
      <c r="A6808" s="9" t="str">
        <f t="shared" si="106"/>
        <v>201115A29CCA135</v>
      </c>
      <c r="B6808" s="10">
        <v>2011</v>
      </c>
      <c r="C6808" s="10" t="s">
        <v>3</v>
      </c>
      <c r="D6808" s="10" t="s">
        <v>24</v>
      </c>
      <c r="E6808" s="10">
        <v>35</v>
      </c>
      <c r="F6808" s="10">
        <v>564692</v>
      </c>
      <c r="G6808" s="10">
        <v>0</v>
      </c>
      <c r="H6808" s="10">
        <v>1</v>
      </c>
      <c r="I6808" s="10">
        <v>1</v>
      </c>
      <c r="J6808" s="10">
        <v>0</v>
      </c>
      <c r="K6808" s="10">
        <v>0</v>
      </c>
      <c r="L6808" s="10">
        <v>0.18216124896403704</v>
      </c>
      <c r="M6808" s="10">
        <v>1129.630671362544</v>
      </c>
    </row>
    <row r="6809" spans="1:13" x14ac:dyDescent="0.2">
      <c r="A6809" s="9" t="str">
        <f t="shared" si="106"/>
        <v>201115A29CCA235</v>
      </c>
      <c r="B6809" s="10">
        <v>2011</v>
      </c>
      <c r="C6809" s="10" t="s">
        <v>3</v>
      </c>
      <c r="D6809" s="10" t="s">
        <v>25</v>
      </c>
      <c r="E6809" s="10">
        <v>35</v>
      </c>
      <c r="F6809" s="10">
        <v>1551377</v>
      </c>
      <c r="G6809" s="10">
        <v>0</v>
      </c>
      <c r="H6809" s="10">
        <v>1</v>
      </c>
      <c r="I6809" s="10">
        <v>1</v>
      </c>
      <c r="J6809" s="10">
        <v>0</v>
      </c>
      <c r="K6809" s="10">
        <v>0</v>
      </c>
      <c r="L6809" s="10">
        <v>0.17388294399104795</v>
      </c>
      <c r="M6809" s="10">
        <v>1400.4750925428393</v>
      </c>
    </row>
    <row r="6810" spans="1:13" x14ac:dyDescent="0.2">
      <c r="A6810" s="9" t="str">
        <f t="shared" si="106"/>
        <v>201115A29CONT35</v>
      </c>
      <c r="B6810" s="10">
        <v>2011</v>
      </c>
      <c r="C6810" s="10" t="s">
        <v>3</v>
      </c>
      <c r="D6810" s="10" t="s">
        <v>31</v>
      </c>
      <c r="E6810" s="10">
        <v>35</v>
      </c>
      <c r="F6810" s="10">
        <v>240359</v>
      </c>
      <c r="G6810" s="10">
        <v>0</v>
      </c>
      <c r="H6810" s="10">
        <v>1</v>
      </c>
      <c r="I6810" s="10">
        <v>1</v>
      </c>
      <c r="J6810" s="10">
        <v>0</v>
      </c>
      <c r="K6810" s="10">
        <v>0</v>
      </c>
      <c r="L6810" s="10">
        <v>0.10481820942839669</v>
      </c>
      <c r="M6810" s="10">
        <v>1518.7821334534367</v>
      </c>
    </row>
    <row r="6811" spans="1:13" x14ac:dyDescent="0.2">
      <c r="A6811" s="9" t="str">
        <f t="shared" si="106"/>
        <v>201115A29EMPR35</v>
      </c>
      <c r="B6811" s="10">
        <v>2011</v>
      </c>
      <c r="C6811" s="10" t="s">
        <v>3</v>
      </c>
      <c r="D6811" s="10" t="s">
        <v>32</v>
      </c>
      <c r="E6811" s="10">
        <v>35</v>
      </c>
      <c r="F6811" s="10">
        <v>27290</v>
      </c>
      <c r="G6811" s="10">
        <v>0</v>
      </c>
      <c r="H6811" s="10">
        <v>1</v>
      </c>
      <c r="I6811" s="10">
        <v>1</v>
      </c>
      <c r="J6811" s="10">
        <v>0</v>
      </c>
      <c r="K6811" s="10">
        <v>0</v>
      </c>
      <c r="L6811" s="10">
        <v>0.11535360938072554</v>
      </c>
      <c r="M6811" s="10">
        <v>3347.6248213744425</v>
      </c>
    </row>
    <row r="6812" spans="1:13" x14ac:dyDescent="0.2">
      <c r="A6812" s="9" t="str">
        <f t="shared" si="106"/>
        <v>201115A29INAT35</v>
      </c>
      <c r="B6812" s="10">
        <v>2011</v>
      </c>
      <c r="C6812" s="10" t="s">
        <v>3</v>
      </c>
      <c r="D6812" s="10" t="s">
        <v>54</v>
      </c>
      <c r="E6812" s="10">
        <v>35</v>
      </c>
      <c r="F6812" s="10">
        <v>1807504</v>
      </c>
      <c r="G6812" s="10">
        <v>1</v>
      </c>
      <c r="H6812" s="10">
        <v>0.24738589790119414</v>
      </c>
      <c r="I6812" s="10">
        <v>0</v>
      </c>
      <c r="J6812" s="10">
        <v>0.31764632332763854</v>
      </c>
      <c r="K6812" s="10">
        <v>0.48489021324434139</v>
      </c>
      <c r="L6812" s="10">
        <v>0.51510978675565866</v>
      </c>
    </row>
    <row r="6813" spans="1:13" x14ac:dyDescent="0.2">
      <c r="A6813" s="9" t="str">
        <f t="shared" si="106"/>
        <v>201115A29MILI35</v>
      </c>
      <c r="B6813" s="10">
        <v>2011</v>
      </c>
      <c r="C6813" s="10" t="s">
        <v>3</v>
      </c>
      <c r="D6813" s="10" t="s">
        <v>26</v>
      </c>
      <c r="E6813" s="10">
        <v>35</v>
      </c>
      <c r="F6813" s="10">
        <v>4198</v>
      </c>
      <c r="G6813" s="10">
        <v>0</v>
      </c>
      <c r="H6813" s="10">
        <v>1</v>
      </c>
      <c r="I6813" s="10">
        <v>1</v>
      </c>
      <c r="J6813" s="10">
        <v>0</v>
      </c>
      <c r="K6813" s="10">
        <v>0</v>
      </c>
      <c r="L6813" s="10">
        <v>0.2498808956646022</v>
      </c>
      <c r="M6813" s="10">
        <v>1387.2796569795141</v>
      </c>
    </row>
    <row r="6814" spans="1:13" x14ac:dyDescent="0.2">
      <c r="A6814" s="9" t="str">
        <f t="shared" si="106"/>
        <v>201115A29PUBL35</v>
      </c>
      <c r="B6814" s="10">
        <v>2011</v>
      </c>
      <c r="C6814" s="10" t="s">
        <v>3</v>
      </c>
      <c r="D6814" s="10" t="s">
        <v>27</v>
      </c>
      <c r="E6814" s="10">
        <v>35</v>
      </c>
      <c r="F6814" s="10">
        <v>73485</v>
      </c>
      <c r="G6814" s="10">
        <v>0</v>
      </c>
      <c r="H6814" s="10">
        <v>1</v>
      </c>
      <c r="I6814" s="10">
        <v>1</v>
      </c>
      <c r="J6814" s="10">
        <v>0</v>
      </c>
      <c r="K6814" s="10">
        <v>0</v>
      </c>
      <c r="L6814" s="10">
        <v>0.2000408246580935</v>
      </c>
      <c r="M6814" s="10">
        <v>1924.1622236439896</v>
      </c>
    </row>
    <row r="6815" spans="1:13" x14ac:dyDescent="0.2">
      <c r="A6815" s="9" t="str">
        <f t="shared" si="106"/>
        <v>201115A29SCA135</v>
      </c>
      <c r="B6815" s="10">
        <v>2011</v>
      </c>
      <c r="C6815" s="10" t="s">
        <v>3</v>
      </c>
      <c r="D6815" s="10" t="s">
        <v>29</v>
      </c>
      <c r="E6815" s="10">
        <v>35</v>
      </c>
      <c r="F6815" s="10">
        <v>307549</v>
      </c>
      <c r="G6815" s="10">
        <v>0</v>
      </c>
      <c r="H6815" s="10">
        <v>1</v>
      </c>
      <c r="I6815" s="10">
        <v>1</v>
      </c>
      <c r="J6815" s="10">
        <v>0</v>
      </c>
      <c r="K6815" s="10">
        <v>0</v>
      </c>
      <c r="L6815" s="10">
        <v>0.27985459227635273</v>
      </c>
      <c r="M6815" s="10">
        <v>789.48927522523911</v>
      </c>
    </row>
    <row r="6816" spans="1:13" x14ac:dyDescent="0.2">
      <c r="A6816" s="9" t="str">
        <f t="shared" si="106"/>
        <v>201115A29SCA235</v>
      </c>
      <c r="B6816" s="10">
        <v>2011</v>
      </c>
      <c r="C6816" s="10" t="s">
        <v>3</v>
      </c>
      <c r="D6816" s="10" t="s">
        <v>30</v>
      </c>
      <c r="E6816" s="10">
        <v>35</v>
      </c>
      <c r="F6816" s="10">
        <v>221469</v>
      </c>
      <c r="G6816" s="10">
        <v>0</v>
      </c>
      <c r="H6816" s="10">
        <v>1</v>
      </c>
      <c r="I6816" s="10">
        <v>1</v>
      </c>
      <c r="J6816" s="10">
        <v>0</v>
      </c>
      <c r="K6816" s="10">
        <v>0</v>
      </c>
      <c r="L6816" s="10">
        <v>0.39335527771381096</v>
      </c>
      <c r="M6816" s="10">
        <v>955.75573061828106</v>
      </c>
    </row>
    <row r="6817" spans="1:13" x14ac:dyDescent="0.2">
      <c r="A6817" s="9" t="str">
        <f t="shared" si="106"/>
        <v>201115A29SREM35</v>
      </c>
      <c r="B6817" s="10">
        <v>2011</v>
      </c>
      <c r="C6817" s="10" t="s">
        <v>3</v>
      </c>
      <c r="D6817" s="10" t="s">
        <v>35</v>
      </c>
      <c r="E6817" s="10">
        <v>35</v>
      </c>
      <c r="F6817" s="10">
        <v>23091</v>
      </c>
      <c r="G6817" s="10">
        <v>0</v>
      </c>
      <c r="H6817" s="10">
        <v>1</v>
      </c>
      <c r="I6817" s="10">
        <v>1</v>
      </c>
      <c r="J6817" s="10">
        <v>0</v>
      </c>
      <c r="K6817" s="10">
        <v>0</v>
      </c>
      <c r="L6817" s="10">
        <v>0.27274695768914298</v>
      </c>
      <c r="M6817" s="10">
        <v>0</v>
      </c>
    </row>
    <row r="6818" spans="1:13" x14ac:dyDescent="0.2">
      <c r="A6818" s="9" t="str">
        <f t="shared" si="106"/>
        <v>201115A29TDOM35</v>
      </c>
      <c r="B6818" s="10">
        <v>2011</v>
      </c>
      <c r="C6818" s="10" t="s">
        <v>3</v>
      </c>
      <c r="D6818" s="10" t="s">
        <v>33</v>
      </c>
      <c r="E6818" s="10">
        <v>35</v>
      </c>
      <c r="F6818" s="10">
        <v>62975</v>
      </c>
      <c r="G6818" s="10">
        <v>0</v>
      </c>
      <c r="H6818" s="10">
        <v>1</v>
      </c>
      <c r="I6818" s="10">
        <v>1</v>
      </c>
      <c r="J6818" s="10">
        <v>0</v>
      </c>
      <c r="K6818" s="10">
        <v>0</v>
      </c>
      <c r="L6818" s="10">
        <v>8.3318777292576418E-2</v>
      </c>
      <c r="M6818" s="10">
        <v>715.38479860700443</v>
      </c>
    </row>
    <row r="6819" spans="1:13" x14ac:dyDescent="0.2">
      <c r="A6819" s="9" t="str">
        <f t="shared" si="106"/>
        <v>201118A24AUTO35</v>
      </c>
      <c r="B6819" s="10">
        <v>2011</v>
      </c>
      <c r="C6819" s="10" t="s">
        <v>1</v>
      </c>
      <c r="D6819" s="10" t="s">
        <v>34</v>
      </c>
      <c r="E6819" s="10">
        <v>35</v>
      </c>
      <c r="F6819" s="10">
        <v>1049</v>
      </c>
      <c r="G6819" s="10">
        <v>0</v>
      </c>
      <c r="H6819" s="10">
        <v>1</v>
      </c>
      <c r="I6819" s="10">
        <v>1</v>
      </c>
      <c r="J6819" s="10">
        <v>0</v>
      </c>
      <c r="K6819" s="10">
        <v>0</v>
      </c>
      <c r="L6819" s="10">
        <v>1</v>
      </c>
      <c r="M6819" s="10">
        <v>0</v>
      </c>
    </row>
    <row r="6820" spans="1:13" x14ac:dyDescent="0.2">
      <c r="A6820" s="9" t="str">
        <f t="shared" si="106"/>
        <v>201118A24CCA135</v>
      </c>
      <c r="B6820" s="10">
        <v>2011</v>
      </c>
      <c r="C6820" s="10" t="s">
        <v>1</v>
      </c>
      <c r="D6820" s="10" t="s">
        <v>24</v>
      </c>
      <c r="E6820" s="10">
        <v>35</v>
      </c>
      <c r="F6820" s="10">
        <v>297035</v>
      </c>
      <c r="G6820" s="10">
        <v>0</v>
      </c>
      <c r="H6820" s="10">
        <v>1</v>
      </c>
      <c r="I6820" s="10">
        <v>1</v>
      </c>
      <c r="J6820" s="10">
        <v>0</v>
      </c>
      <c r="K6820" s="10">
        <v>0</v>
      </c>
      <c r="L6820" s="10">
        <v>0.21554025619876446</v>
      </c>
      <c r="M6820" s="10">
        <v>987.74675303976392</v>
      </c>
    </row>
    <row r="6821" spans="1:13" x14ac:dyDescent="0.2">
      <c r="A6821" s="9" t="str">
        <f t="shared" si="106"/>
        <v>201118A24CCA235</v>
      </c>
      <c r="B6821" s="10">
        <v>2011</v>
      </c>
      <c r="C6821" s="10" t="s">
        <v>1</v>
      </c>
      <c r="D6821" s="10" t="s">
        <v>25</v>
      </c>
      <c r="E6821" s="10">
        <v>35</v>
      </c>
      <c r="F6821" s="10">
        <v>801931</v>
      </c>
      <c r="G6821" s="10">
        <v>0</v>
      </c>
      <c r="H6821" s="10">
        <v>1</v>
      </c>
      <c r="I6821" s="10">
        <v>1</v>
      </c>
      <c r="J6821" s="10">
        <v>0</v>
      </c>
      <c r="K6821" s="10">
        <v>0</v>
      </c>
      <c r="L6821" s="10">
        <v>0.20550521179502976</v>
      </c>
      <c r="M6821" s="10">
        <v>1064.5266096352993</v>
      </c>
    </row>
    <row r="6822" spans="1:13" x14ac:dyDescent="0.2">
      <c r="A6822" s="9" t="str">
        <f t="shared" si="106"/>
        <v>201118A24CONT35</v>
      </c>
      <c r="B6822" s="10">
        <v>2011</v>
      </c>
      <c r="C6822" s="10" t="s">
        <v>1</v>
      </c>
      <c r="D6822" s="10" t="s">
        <v>31</v>
      </c>
      <c r="E6822" s="10">
        <v>35</v>
      </c>
      <c r="F6822" s="10">
        <v>79770</v>
      </c>
      <c r="G6822" s="10">
        <v>0</v>
      </c>
      <c r="H6822" s="10">
        <v>1</v>
      </c>
      <c r="I6822" s="10">
        <v>1</v>
      </c>
      <c r="J6822" s="10">
        <v>0</v>
      </c>
      <c r="K6822" s="10">
        <v>0</v>
      </c>
      <c r="L6822" s="10">
        <v>0.13159082361790148</v>
      </c>
      <c r="M6822" s="10">
        <v>1123.3663490803228</v>
      </c>
    </row>
    <row r="6823" spans="1:13" x14ac:dyDescent="0.2">
      <c r="A6823" s="9" t="str">
        <f t="shared" si="106"/>
        <v>201118A24EMPR35</v>
      </c>
      <c r="B6823" s="10">
        <v>2011</v>
      </c>
      <c r="C6823" s="10" t="s">
        <v>1</v>
      </c>
      <c r="D6823" s="10" t="s">
        <v>32</v>
      </c>
      <c r="E6823" s="10">
        <v>35</v>
      </c>
      <c r="F6823" s="10">
        <v>8398</v>
      </c>
      <c r="G6823" s="10">
        <v>0</v>
      </c>
      <c r="H6823" s="10">
        <v>1</v>
      </c>
      <c r="I6823" s="10">
        <v>1</v>
      </c>
      <c r="J6823" s="10">
        <v>0</v>
      </c>
      <c r="K6823" s="10">
        <v>0</v>
      </c>
      <c r="L6823" s="10">
        <v>0.12502976899261728</v>
      </c>
      <c r="M6823" s="10">
        <v>2883.425940625496</v>
      </c>
    </row>
    <row r="6824" spans="1:13" x14ac:dyDescent="0.2">
      <c r="A6824" s="9" t="str">
        <f t="shared" si="106"/>
        <v>201118A24INAT35</v>
      </c>
      <c r="B6824" s="10">
        <v>2011</v>
      </c>
      <c r="C6824" s="10" t="s">
        <v>1</v>
      </c>
      <c r="D6824" s="10" t="s">
        <v>54</v>
      </c>
      <c r="E6824" s="10">
        <v>35</v>
      </c>
      <c r="F6824" s="10">
        <v>717951</v>
      </c>
      <c r="G6824" s="10">
        <v>1</v>
      </c>
      <c r="H6824" s="10">
        <v>0.33625832403604144</v>
      </c>
      <c r="I6824" s="10">
        <v>0</v>
      </c>
      <c r="J6824" s="10">
        <v>0.40203997208723158</v>
      </c>
      <c r="K6824" s="10">
        <v>0.65496252529768739</v>
      </c>
      <c r="L6824" s="10">
        <v>0.34503747470231255</v>
      </c>
    </row>
    <row r="6825" spans="1:13" x14ac:dyDescent="0.2">
      <c r="A6825" s="9" t="str">
        <f t="shared" si="106"/>
        <v>201118A24MILI35</v>
      </c>
      <c r="B6825" s="10">
        <v>2011</v>
      </c>
      <c r="C6825" s="10" t="s">
        <v>1</v>
      </c>
      <c r="D6825" s="10" t="s">
        <v>26</v>
      </c>
      <c r="E6825" s="10">
        <v>35</v>
      </c>
      <c r="F6825" s="10">
        <v>3149</v>
      </c>
      <c r="G6825" s="10">
        <v>0</v>
      </c>
      <c r="H6825" s="10">
        <v>1</v>
      </c>
      <c r="I6825" s="10">
        <v>1</v>
      </c>
      <c r="J6825" s="10">
        <v>0</v>
      </c>
      <c r="K6825" s="10">
        <v>0</v>
      </c>
      <c r="L6825" s="10">
        <v>0</v>
      </c>
      <c r="M6825" s="10">
        <v>783.42330898698003</v>
      </c>
    </row>
    <row r="6826" spans="1:13" x14ac:dyDescent="0.2">
      <c r="A6826" s="9" t="str">
        <f t="shared" si="106"/>
        <v>201118A24PUBL35</v>
      </c>
      <c r="B6826" s="10">
        <v>2011</v>
      </c>
      <c r="C6826" s="10" t="s">
        <v>1</v>
      </c>
      <c r="D6826" s="10" t="s">
        <v>27</v>
      </c>
      <c r="E6826" s="10">
        <v>35</v>
      </c>
      <c r="F6826" s="10">
        <v>28347</v>
      </c>
      <c r="G6826" s="10">
        <v>0</v>
      </c>
      <c r="H6826" s="10">
        <v>1</v>
      </c>
      <c r="I6826" s="10">
        <v>1</v>
      </c>
      <c r="J6826" s="10">
        <v>0</v>
      </c>
      <c r="K6826" s="10">
        <v>0</v>
      </c>
      <c r="L6826" s="10">
        <v>0.25928669700497409</v>
      </c>
      <c r="M6826" s="10">
        <v>1089.9548453099094</v>
      </c>
    </row>
    <row r="6827" spans="1:13" x14ac:dyDescent="0.2">
      <c r="A6827" s="9" t="str">
        <f t="shared" si="106"/>
        <v>201118A24SCA135</v>
      </c>
      <c r="B6827" s="10">
        <v>2011</v>
      </c>
      <c r="C6827" s="10" t="s">
        <v>1</v>
      </c>
      <c r="D6827" s="10" t="s">
        <v>29</v>
      </c>
      <c r="E6827" s="10">
        <v>35</v>
      </c>
      <c r="F6827" s="10">
        <v>153256</v>
      </c>
      <c r="G6827" s="10">
        <v>0</v>
      </c>
      <c r="H6827" s="10">
        <v>1</v>
      </c>
      <c r="I6827" s="10">
        <v>1</v>
      </c>
      <c r="J6827" s="10">
        <v>0</v>
      </c>
      <c r="K6827" s="10">
        <v>0</v>
      </c>
      <c r="L6827" s="10">
        <v>0.23287179621026258</v>
      </c>
      <c r="M6827" s="10">
        <v>753.43129233592754</v>
      </c>
    </row>
    <row r="6828" spans="1:13" x14ac:dyDescent="0.2">
      <c r="A6828" s="9" t="str">
        <f t="shared" si="106"/>
        <v>201118A24SCA235</v>
      </c>
      <c r="B6828" s="10">
        <v>2011</v>
      </c>
      <c r="C6828" s="10" t="s">
        <v>1</v>
      </c>
      <c r="D6828" s="10" t="s">
        <v>30</v>
      </c>
      <c r="E6828" s="10">
        <v>35</v>
      </c>
      <c r="F6828" s="10">
        <v>118612</v>
      </c>
      <c r="G6828" s="10">
        <v>0</v>
      </c>
      <c r="H6828" s="10">
        <v>1</v>
      </c>
      <c r="I6828" s="10">
        <v>1</v>
      </c>
      <c r="J6828" s="10">
        <v>0</v>
      </c>
      <c r="K6828" s="10">
        <v>0</v>
      </c>
      <c r="L6828" s="10">
        <v>0.39820591508447711</v>
      </c>
      <c r="M6828" s="10">
        <v>827.39126563682498</v>
      </c>
    </row>
    <row r="6829" spans="1:13" x14ac:dyDescent="0.2">
      <c r="A6829" s="9" t="str">
        <f t="shared" si="106"/>
        <v>201118A24SREM35</v>
      </c>
      <c r="B6829" s="10">
        <v>2011</v>
      </c>
      <c r="C6829" s="10" t="s">
        <v>1</v>
      </c>
      <c r="D6829" s="10" t="s">
        <v>35</v>
      </c>
      <c r="E6829" s="10">
        <v>35</v>
      </c>
      <c r="F6829" s="10">
        <v>11547</v>
      </c>
      <c r="G6829" s="10">
        <v>0</v>
      </c>
      <c r="H6829" s="10">
        <v>1</v>
      </c>
      <c r="I6829" s="10">
        <v>1</v>
      </c>
      <c r="J6829" s="10">
        <v>0</v>
      </c>
      <c r="K6829" s="10">
        <v>0</v>
      </c>
      <c r="L6829" s="10">
        <v>9.093270979475189E-2</v>
      </c>
      <c r="M6829" s="10">
        <v>0</v>
      </c>
    </row>
    <row r="6830" spans="1:13" x14ac:dyDescent="0.2">
      <c r="A6830" s="9" t="str">
        <f t="shared" si="106"/>
        <v>201118A24TDOM35</v>
      </c>
      <c r="B6830" s="10">
        <v>2011</v>
      </c>
      <c r="C6830" s="10" t="s">
        <v>1</v>
      </c>
      <c r="D6830" s="10" t="s">
        <v>33</v>
      </c>
      <c r="E6830" s="10">
        <v>35</v>
      </c>
      <c r="F6830" s="10">
        <v>22041</v>
      </c>
      <c r="G6830" s="10">
        <v>0</v>
      </c>
      <c r="H6830" s="10">
        <v>1</v>
      </c>
      <c r="I6830" s="10">
        <v>1</v>
      </c>
      <c r="J6830" s="10">
        <v>0</v>
      </c>
      <c r="K6830" s="10">
        <v>0</v>
      </c>
      <c r="L6830" s="10">
        <v>9.5231613810625657E-2</v>
      </c>
      <c r="M6830" s="10">
        <v>550.55937217932001</v>
      </c>
    </row>
    <row r="6831" spans="1:13" x14ac:dyDescent="0.2">
      <c r="A6831" s="9" t="str">
        <f t="shared" si="106"/>
        <v>201125A29AUTO35</v>
      </c>
      <c r="B6831" s="10">
        <v>2011</v>
      </c>
      <c r="C6831" s="10" t="s">
        <v>2</v>
      </c>
      <c r="D6831" s="10" t="s">
        <v>34</v>
      </c>
      <c r="E6831" s="10">
        <v>35</v>
      </c>
      <c r="F6831" s="10">
        <v>1049</v>
      </c>
      <c r="G6831" s="10">
        <v>0</v>
      </c>
      <c r="H6831" s="10">
        <v>1</v>
      </c>
      <c r="I6831" s="10">
        <v>1</v>
      </c>
      <c r="J6831" s="10">
        <v>0</v>
      </c>
      <c r="K6831" s="10">
        <v>0</v>
      </c>
      <c r="L6831" s="10">
        <v>0</v>
      </c>
      <c r="M6831" s="10">
        <v>0</v>
      </c>
    </row>
    <row r="6832" spans="1:13" x14ac:dyDescent="0.2">
      <c r="A6832" s="9" t="str">
        <f t="shared" si="106"/>
        <v>201125A29CCA135</v>
      </c>
      <c r="B6832" s="10">
        <v>2011</v>
      </c>
      <c r="C6832" s="10" t="s">
        <v>2</v>
      </c>
      <c r="D6832" s="10" t="s">
        <v>24</v>
      </c>
      <c r="E6832" s="10">
        <v>35</v>
      </c>
      <c r="F6832" s="10">
        <v>252960</v>
      </c>
      <c r="G6832" s="10">
        <v>0</v>
      </c>
      <c r="H6832" s="10">
        <v>1</v>
      </c>
      <c r="I6832" s="10">
        <v>1</v>
      </c>
      <c r="J6832" s="10">
        <v>0</v>
      </c>
      <c r="K6832" s="10">
        <v>0</v>
      </c>
      <c r="L6832" s="10">
        <v>0.10789848197343453</v>
      </c>
      <c r="M6832" s="10">
        <v>1324.3695945578913</v>
      </c>
    </row>
    <row r="6833" spans="1:13" x14ac:dyDescent="0.2">
      <c r="A6833" s="9" t="str">
        <f t="shared" si="106"/>
        <v>201125A29CCA235</v>
      </c>
      <c r="B6833" s="10">
        <v>2011</v>
      </c>
      <c r="C6833" s="10" t="s">
        <v>2</v>
      </c>
      <c r="D6833" s="10" t="s">
        <v>25</v>
      </c>
      <c r="E6833" s="10">
        <v>35</v>
      </c>
      <c r="F6833" s="10">
        <v>714817</v>
      </c>
      <c r="G6833" s="10">
        <v>0</v>
      </c>
      <c r="H6833" s="10">
        <v>1</v>
      </c>
      <c r="I6833" s="10">
        <v>1</v>
      </c>
      <c r="J6833" s="10">
        <v>0</v>
      </c>
      <c r="K6833" s="10">
        <v>0</v>
      </c>
      <c r="L6833" s="10">
        <v>0.11306670098780527</v>
      </c>
      <c r="M6833" s="10">
        <v>1818.3853941992195</v>
      </c>
    </row>
    <row r="6834" spans="1:13" x14ac:dyDescent="0.2">
      <c r="A6834" s="9" t="str">
        <f t="shared" si="106"/>
        <v>201125A29CONT35</v>
      </c>
      <c r="B6834" s="10">
        <v>2011</v>
      </c>
      <c r="C6834" s="10" t="s">
        <v>2</v>
      </c>
      <c r="D6834" s="10" t="s">
        <v>31</v>
      </c>
      <c r="E6834" s="10">
        <v>35</v>
      </c>
      <c r="F6834" s="10">
        <v>152191</v>
      </c>
      <c r="G6834" s="10">
        <v>0</v>
      </c>
      <c r="H6834" s="10">
        <v>1</v>
      </c>
      <c r="I6834" s="10">
        <v>1</v>
      </c>
      <c r="J6834" s="10">
        <v>0</v>
      </c>
      <c r="K6834" s="10">
        <v>0</v>
      </c>
      <c r="L6834" s="10">
        <v>6.2073315767686654E-2</v>
      </c>
      <c r="M6834" s="10">
        <v>1770.7172460256968</v>
      </c>
    </row>
    <row r="6835" spans="1:13" x14ac:dyDescent="0.2">
      <c r="A6835" s="9" t="str">
        <f t="shared" si="106"/>
        <v>201125A29EMPR35</v>
      </c>
      <c r="B6835" s="10">
        <v>2011</v>
      </c>
      <c r="C6835" s="10" t="s">
        <v>2</v>
      </c>
      <c r="D6835" s="10" t="s">
        <v>32</v>
      </c>
      <c r="E6835" s="10">
        <v>35</v>
      </c>
      <c r="F6835" s="10">
        <v>18892</v>
      </c>
      <c r="G6835" s="10">
        <v>0</v>
      </c>
      <c r="H6835" s="10">
        <v>1</v>
      </c>
      <c r="I6835" s="10">
        <v>1</v>
      </c>
      <c r="J6835" s="10">
        <v>0</v>
      </c>
      <c r="K6835" s="10">
        <v>0</v>
      </c>
      <c r="L6835" s="10">
        <v>0.11105229726868515</v>
      </c>
      <c r="M6835" s="10">
        <v>3521.7339526021196</v>
      </c>
    </row>
    <row r="6836" spans="1:13" x14ac:dyDescent="0.2">
      <c r="A6836" s="9" t="str">
        <f t="shared" si="106"/>
        <v>201125A29INAT35</v>
      </c>
      <c r="B6836" s="10">
        <v>2011</v>
      </c>
      <c r="C6836" s="10" t="s">
        <v>2</v>
      </c>
      <c r="D6836" s="10" t="s">
        <v>54</v>
      </c>
      <c r="E6836" s="10">
        <v>35</v>
      </c>
      <c r="F6836" s="10">
        <v>351630</v>
      </c>
      <c r="G6836" s="10">
        <v>1</v>
      </c>
      <c r="H6836" s="10">
        <v>0.33434007337257915</v>
      </c>
      <c r="I6836" s="10">
        <v>0</v>
      </c>
      <c r="J6836" s="10">
        <v>0.59998862440633616</v>
      </c>
      <c r="K6836" s="10">
        <v>0.89850410943321102</v>
      </c>
      <c r="L6836" s="10">
        <v>0.10149589056678895</v>
      </c>
    </row>
    <row r="6837" spans="1:13" x14ac:dyDescent="0.2">
      <c r="A6837" s="9" t="str">
        <f t="shared" si="106"/>
        <v>201125A29MILI35</v>
      </c>
      <c r="B6837" s="10">
        <v>2011</v>
      </c>
      <c r="C6837" s="10" t="s">
        <v>2</v>
      </c>
      <c r="D6837" s="10" t="s">
        <v>26</v>
      </c>
      <c r="E6837" s="10">
        <v>35</v>
      </c>
      <c r="F6837" s="10">
        <v>1049</v>
      </c>
      <c r="G6837" s="10">
        <v>0</v>
      </c>
      <c r="H6837" s="10">
        <v>1</v>
      </c>
      <c r="I6837" s="10">
        <v>1</v>
      </c>
      <c r="J6837" s="10">
        <v>0</v>
      </c>
      <c r="K6837" s="10">
        <v>0</v>
      </c>
      <c r="L6837" s="10">
        <v>1</v>
      </c>
      <c r="M6837" s="10">
        <v>3200</v>
      </c>
    </row>
    <row r="6838" spans="1:13" x14ac:dyDescent="0.2">
      <c r="A6838" s="9" t="str">
        <f t="shared" si="106"/>
        <v>201125A29PUBL35</v>
      </c>
      <c r="B6838" s="10">
        <v>2011</v>
      </c>
      <c r="C6838" s="10" t="s">
        <v>2</v>
      </c>
      <c r="D6838" s="10" t="s">
        <v>27</v>
      </c>
      <c r="E6838" s="10">
        <v>35</v>
      </c>
      <c r="F6838" s="10">
        <v>45138</v>
      </c>
      <c r="G6838" s="10">
        <v>0</v>
      </c>
      <c r="H6838" s="10">
        <v>1</v>
      </c>
      <c r="I6838" s="10">
        <v>1</v>
      </c>
      <c r="J6838" s="10">
        <v>0</v>
      </c>
      <c r="K6838" s="10">
        <v>0</v>
      </c>
      <c r="L6838" s="10">
        <v>0.1628339758075236</v>
      </c>
      <c r="M6838" s="10">
        <v>2487.3535295798802</v>
      </c>
    </row>
    <row r="6839" spans="1:13" x14ac:dyDescent="0.2">
      <c r="A6839" s="9" t="str">
        <f t="shared" si="106"/>
        <v>201125A29SCA135</v>
      </c>
      <c r="B6839" s="10">
        <v>2011</v>
      </c>
      <c r="C6839" s="10" t="s">
        <v>2</v>
      </c>
      <c r="D6839" s="10" t="s">
        <v>29</v>
      </c>
      <c r="E6839" s="10">
        <v>35</v>
      </c>
      <c r="F6839" s="10">
        <v>96569</v>
      </c>
      <c r="G6839" s="10">
        <v>0</v>
      </c>
      <c r="H6839" s="10">
        <v>1</v>
      </c>
      <c r="I6839" s="10">
        <v>1</v>
      </c>
      <c r="J6839" s="10">
        <v>0</v>
      </c>
      <c r="K6839" s="10">
        <v>0</v>
      </c>
      <c r="L6839" s="10">
        <v>0.1087098344189129</v>
      </c>
      <c r="M6839" s="10">
        <v>1027.1803915691669</v>
      </c>
    </row>
    <row r="6840" spans="1:13" x14ac:dyDescent="0.2">
      <c r="A6840" s="9" t="str">
        <f t="shared" si="106"/>
        <v>201125A29SCA235</v>
      </c>
      <c r="B6840" s="10">
        <v>2011</v>
      </c>
      <c r="C6840" s="10" t="s">
        <v>2</v>
      </c>
      <c r="D6840" s="10" t="s">
        <v>30</v>
      </c>
      <c r="E6840" s="10">
        <v>35</v>
      </c>
      <c r="F6840" s="10">
        <v>68221</v>
      </c>
      <c r="G6840" s="10">
        <v>0</v>
      </c>
      <c r="H6840" s="10">
        <v>1</v>
      </c>
      <c r="I6840" s="10">
        <v>1</v>
      </c>
      <c r="J6840" s="10">
        <v>0</v>
      </c>
      <c r="K6840" s="10">
        <v>0</v>
      </c>
      <c r="L6840" s="10">
        <v>0.1846059131352516</v>
      </c>
      <c r="M6840" s="10">
        <v>1430.6779025632216</v>
      </c>
    </row>
    <row r="6841" spans="1:13" x14ac:dyDescent="0.2">
      <c r="A6841" s="9" t="str">
        <f t="shared" si="106"/>
        <v>201125A29SREM35</v>
      </c>
      <c r="B6841" s="10">
        <v>2011</v>
      </c>
      <c r="C6841" s="10" t="s">
        <v>2</v>
      </c>
      <c r="D6841" s="10" t="s">
        <v>35</v>
      </c>
      <c r="E6841" s="10">
        <v>35</v>
      </c>
      <c r="F6841" s="10">
        <v>5246</v>
      </c>
      <c r="G6841" s="10">
        <v>0</v>
      </c>
      <c r="H6841" s="10">
        <v>1</v>
      </c>
      <c r="I6841" s="10">
        <v>1</v>
      </c>
      <c r="J6841" s="10">
        <v>0</v>
      </c>
      <c r="K6841" s="10">
        <v>0</v>
      </c>
      <c r="L6841" s="10">
        <v>0.19996187571483034</v>
      </c>
      <c r="M6841" s="10">
        <v>0</v>
      </c>
    </row>
    <row r="6842" spans="1:13" x14ac:dyDescent="0.2">
      <c r="A6842" s="9" t="str">
        <f t="shared" si="106"/>
        <v>201125A29TDOM35</v>
      </c>
      <c r="B6842" s="10">
        <v>2011</v>
      </c>
      <c r="C6842" s="10" t="s">
        <v>2</v>
      </c>
      <c r="D6842" s="10" t="s">
        <v>33</v>
      </c>
      <c r="E6842" s="10">
        <v>35</v>
      </c>
      <c r="F6842" s="10">
        <v>38836</v>
      </c>
      <c r="G6842" s="10">
        <v>0</v>
      </c>
      <c r="H6842" s="10">
        <v>1</v>
      </c>
      <c r="I6842" s="10">
        <v>1</v>
      </c>
      <c r="J6842" s="10">
        <v>0</v>
      </c>
      <c r="K6842" s="10">
        <v>0</v>
      </c>
      <c r="L6842" s="10">
        <v>2.7036770007209804E-2</v>
      </c>
      <c r="M6842" s="10">
        <v>821.24588011123694</v>
      </c>
    </row>
    <row r="6843" spans="1:13" x14ac:dyDescent="0.2">
      <c r="A6843" s="9" t="str">
        <f t="shared" si="106"/>
        <v>201130EMAAGCC35</v>
      </c>
      <c r="B6843" s="10">
        <v>2011</v>
      </c>
      <c r="C6843" s="10" t="s">
        <v>4</v>
      </c>
      <c r="D6843" s="10" t="s">
        <v>23</v>
      </c>
      <c r="E6843" s="10">
        <v>35</v>
      </c>
      <c r="F6843" s="10">
        <v>5249</v>
      </c>
      <c r="G6843" s="10">
        <v>0</v>
      </c>
      <c r="H6843" s="10">
        <v>1</v>
      </c>
      <c r="I6843" s="10">
        <v>1</v>
      </c>
      <c r="J6843" s="10">
        <v>0</v>
      </c>
      <c r="K6843" s="10">
        <v>0</v>
      </c>
      <c r="L6843" s="10">
        <v>0</v>
      </c>
      <c r="M6843" s="10">
        <v>944.95141931796536</v>
      </c>
    </row>
    <row r="6844" spans="1:13" x14ac:dyDescent="0.2">
      <c r="A6844" s="9" t="str">
        <f t="shared" si="106"/>
        <v>201130EMAAGSC35</v>
      </c>
      <c r="B6844" s="10">
        <v>2011</v>
      </c>
      <c r="C6844" s="10" t="s">
        <v>4</v>
      </c>
      <c r="D6844" s="10" t="s">
        <v>28</v>
      </c>
      <c r="E6844" s="10">
        <v>35</v>
      </c>
      <c r="F6844" s="10">
        <v>5247</v>
      </c>
      <c r="G6844" s="10">
        <v>0</v>
      </c>
      <c r="H6844" s="10">
        <v>1</v>
      </c>
      <c r="I6844" s="10">
        <v>1</v>
      </c>
      <c r="J6844" s="10">
        <v>0</v>
      </c>
      <c r="K6844" s="10">
        <v>0</v>
      </c>
      <c r="L6844" s="10">
        <v>0</v>
      </c>
      <c r="M6844" s="10">
        <v>739.90851915380222</v>
      </c>
    </row>
    <row r="6845" spans="1:13" x14ac:dyDescent="0.2">
      <c r="A6845" s="9" t="str">
        <f t="shared" si="106"/>
        <v>201130EMAAUTO35</v>
      </c>
      <c r="B6845" s="10">
        <v>2011</v>
      </c>
      <c r="C6845" s="10" t="s">
        <v>4</v>
      </c>
      <c r="D6845" s="10" t="s">
        <v>34</v>
      </c>
      <c r="E6845" s="10">
        <v>35</v>
      </c>
      <c r="F6845" s="10">
        <v>18895</v>
      </c>
      <c r="G6845" s="10">
        <v>0</v>
      </c>
      <c r="H6845" s="10">
        <v>1</v>
      </c>
      <c r="I6845" s="10">
        <v>1</v>
      </c>
      <c r="J6845" s="10">
        <v>0</v>
      </c>
      <c r="K6845" s="10">
        <v>0</v>
      </c>
      <c r="L6845" s="10">
        <v>0</v>
      </c>
      <c r="M6845" s="10">
        <v>0</v>
      </c>
    </row>
    <row r="6846" spans="1:13" x14ac:dyDescent="0.2">
      <c r="A6846" s="9" t="str">
        <f t="shared" si="106"/>
        <v>201130EMACCA135</v>
      </c>
      <c r="B6846" s="10">
        <v>2011</v>
      </c>
      <c r="C6846" s="10" t="s">
        <v>4</v>
      </c>
      <c r="D6846" s="10" t="s">
        <v>24</v>
      </c>
      <c r="E6846" s="10">
        <v>35</v>
      </c>
      <c r="F6846" s="10">
        <v>862816</v>
      </c>
      <c r="G6846" s="10">
        <v>0</v>
      </c>
      <c r="H6846" s="10">
        <v>1</v>
      </c>
      <c r="I6846" s="10">
        <v>1</v>
      </c>
      <c r="J6846" s="10">
        <v>0</v>
      </c>
      <c r="K6846" s="10">
        <v>0</v>
      </c>
      <c r="L6846" s="10">
        <v>3.6499091347401993E-2</v>
      </c>
      <c r="M6846" s="10">
        <v>1694.4533228097105</v>
      </c>
    </row>
    <row r="6847" spans="1:13" x14ac:dyDescent="0.2">
      <c r="A6847" s="9" t="str">
        <f t="shared" si="106"/>
        <v>201130EMACCA235</v>
      </c>
      <c r="B6847" s="10">
        <v>2011</v>
      </c>
      <c r="C6847" s="10" t="s">
        <v>4</v>
      </c>
      <c r="D6847" s="10" t="s">
        <v>25</v>
      </c>
      <c r="E6847" s="10">
        <v>35</v>
      </c>
      <c r="F6847" s="10">
        <v>2485633</v>
      </c>
      <c r="G6847" s="10">
        <v>0</v>
      </c>
      <c r="H6847" s="10">
        <v>1</v>
      </c>
      <c r="I6847" s="10">
        <v>1</v>
      </c>
      <c r="J6847" s="10">
        <v>0</v>
      </c>
      <c r="K6847" s="10">
        <v>0</v>
      </c>
      <c r="L6847" s="10">
        <v>4.5185673025744347E-2</v>
      </c>
      <c r="M6847" s="10">
        <v>2265.0522466435941</v>
      </c>
    </row>
    <row r="6848" spans="1:13" x14ac:dyDescent="0.2">
      <c r="A6848" s="9" t="str">
        <f t="shared" si="106"/>
        <v>201130EMACONT35</v>
      </c>
      <c r="B6848" s="10">
        <v>2011</v>
      </c>
      <c r="C6848" s="10" t="s">
        <v>4</v>
      </c>
      <c r="D6848" s="10" t="s">
        <v>31</v>
      </c>
      <c r="E6848" s="10">
        <v>35</v>
      </c>
      <c r="F6848" s="10">
        <v>1462170</v>
      </c>
      <c r="G6848" s="10">
        <v>0</v>
      </c>
      <c r="H6848" s="10">
        <v>1</v>
      </c>
      <c r="I6848" s="10">
        <v>1</v>
      </c>
      <c r="J6848" s="10">
        <v>0</v>
      </c>
      <c r="K6848" s="10">
        <v>0</v>
      </c>
      <c r="L6848" s="10">
        <v>1.7945929679859387E-2</v>
      </c>
      <c r="M6848" s="10">
        <v>1995.5426056645761</v>
      </c>
    </row>
    <row r="6849" spans="1:13" x14ac:dyDescent="0.2">
      <c r="A6849" s="9" t="str">
        <f t="shared" si="106"/>
        <v>201130EMAEMPR35</v>
      </c>
      <c r="B6849" s="10">
        <v>2011</v>
      </c>
      <c r="C6849" s="10" t="s">
        <v>4</v>
      </c>
      <c r="D6849" s="10" t="s">
        <v>32</v>
      </c>
      <c r="E6849" s="10">
        <v>35</v>
      </c>
      <c r="F6849" s="10">
        <v>287604</v>
      </c>
      <c r="G6849" s="10">
        <v>0</v>
      </c>
      <c r="H6849" s="10">
        <v>1</v>
      </c>
      <c r="I6849" s="10">
        <v>1</v>
      </c>
      <c r="J6849" s="10">
        <v>0</v>
      </c>
      <c r="K6849" s="10">
        <v>0</v>
      </c>
      <c r="L6849" s="10">
        <v>3.6473762534596182E-3</v>
      </c>
      <c r="M6849" s="10">
        <v>6248.6553672316386</v>
      </c>
    </row>
    <row r="6850" spans="1:13" x14ac:dyDescent="0.2">
      <c r="A6850" s="9" t="str">
        <f t="shared" si="106"/>
        <v>201130EMAINAT35</v>
      </c>
      <c r="B6850" s="10">
        <v>2011</v>
      </c>
      <c r="C6850" s="10" t="s">
        <v>4</v>
      </c>
      <c r="D6850" s="10" t="s">
        <v>54</v>
      </c>
      <c r="E6850" s="10">
        <v>35</v>
      </c>
      <c r="F6850" s="10">
        <v>4082078</v>
      </c>
      <c r="G6850" s="10">
        <v>1</v>
      </c>
      <c r="H6850" s="10">
        <v>7.8944106408549763E-2</v>
      </c>
      <c r="I6850" s="10">
        <v>0</v>
      </c>
      <c r="J6850" s="10">
        <v>0.90588298410760404</v>
      </c>
      <c r="K6850" s="10">
        <v>0.98096900647170382</v>
      </c>
      <c r="L6850" s="10">
        <v>1.9030993528296129E-2</v>
      </c>
    </row>
    <row r="6851" spans="1:13" x14ac:dyDescent="0.2">
      <c r="A6851" s="9" t="str">
        <f t="shared" si="106"/>
        <v>201130EMAMILI35</v>
      </c>
      <c r="B6851" s="10">
        <v>2011</v>
      </c>
      <c r="C6851" s="10" t="s">
        <v>4</v>
      </c>
      <c r="D6851" s="10" t="s">
        <v>26</v>
      </c>
      <c r="E6851" s="10">
        <v>35</v>
      </c>
      <c r="F6851" s="10">
        <v>3149</v>
      </c>
      <c r="G6851" s="10">
        <v>0</v>
      </c>
      <c r="H6851" s="10">
        <v>1</v>
      </c>
      <c r="I6851" s="10">
        <v>1</v>
      </c>
      <c r="J6851" s="10">
        <v>0</v>
      </c>
      <c r="K6851" s="10">
        <v>0</v>
      </c>
      <c r="L6851" s="10">
        <v>0</v>
      </c>
      <c r="M6851" s="10">
        <v>4065.7351540171485</v>
      </c>
    </row>
    <row r="6852" spans="1:13" x14ac:dyDescent="0.2">
      <c r="A6852" s="9" t="str">
        <f t="shared" ref="A6852:A6915" si="107">B6852&amp;C6852&amp;D6852&amp;E6852</f>
        <v>201130EMAPUBL35</v>
      </c>
      <c r="B6852" s="10">
        <v>2011</v>
      </c>
      <c r="C6852" s="10" t="s">
        <v>4</v>
      </c>
      <c r="D6852" s="10" t="s">
        <v>27</v>
      </c>
      <c r="E6852" s="10">
        <v>35</v>
      </c>
      <c r="F6852" s="10">
        <v>464981</v>
      </c>
      <c r="G6852" s="10">
        <v>0</v>
      </c>
      <c r="H6852" s="10">
        <v>1</v>
      </c>
      <c r="I6852" s="10">
        <v>1</v>
      </c>
      <c r="J6852" s="10">
        <v>0</v>
      </c>
      <c r="K6852" s="10">
        <v>0</v>
      </c>
      <c r="L6852" s="10">
        <v>5.6430262741918487E-2</v>
      </c>
      <c r="M6852" s="10">
        <v>3038.6283399241015</v>
      </c>
    </row>
    <row r="6853" spans="1:13" x14ac:dyDescent="0.2">
      <c r="A6853" s="9" t="str">
        <f t="shared" si="107"/>
        <v>201130EMASCA135</v>
      </c>
      <c r="B6853" s="10">
        <v>2011</v>
      </c>
      <c r="C6853" s="10" t="s">
        <v>4</v>
      </c>
      <c r="D6853" s="10" t="s">
        <v>29</v>
      </c>
      <c r="E6853" s="10">
        <v>35</v>
      </c>
      <c r="F6853" s="10">
        <v>399901</v>
      </c>
      <c r="G6853" s="10">
        <v>0</v>
      </c>
      <c r="H6853" s="10">
        <v>1</v>
      </c>
      <c r="I6853" s="10">
        <v>1</v>
      </c>
      <c r="J6853" s="10">
        <v>0</v>
      </c>
      <c r="K6853" s="10">
        <v>0</v>
      </c>
      <c r="L6853" s="10">
        <v>4.7234190462139378E-2</v>
      </c>
      <c r="M6853" s="10">
        <v>1309.1811825481261</v>
      </c>
    </row>
    <row r="6854" spans="1:13" x14ac:dyDescent="0.2">
      <c r="A6854" s="9" t="str">
        <f t="shared" si="107"/>
        <v>201130EMASCA235</v>
      </c>
      <c r="B6854" s="10">
        <v>2011</v>
      </c>
      <c r="C6854" s="10" t="s">
        <v>4</v>
      </c>
      <c r="D6854" s="10" t="s">
        <v>30</v>
      </c>
      <c r="E6854" s="10">
        <v>35</v>
      </c>
      <c r="F6854" s="10">
        <v>248767</v>
      </c>
      <c r="G6854" s="10">
        <v>0</v>
      </c>
      <c r="H6854" s="10">
        <v>1</v>
      </c>
      <c r="I6854" s="10">
        <v>1</v>
      </c>
      <c r="J6854" s="10">
        <v>0</v>
      </c>
      <c r="K6854" s="10">
        <v>0</v>
      </c>
      <c r="L6854" s="10">
        <v>4.6416928290327897E-2</v>
      </c>
      <c r="M6854" s="10">
        <v>2460.7035431570562</v>
      </c>
    </row>
    <row r="6855" spans="1:13" x14ac:dyDescent="0.2">
      <c r="A6855" s="9" t="str">
        <f t="shared" si="107"/>
        <v>201130EMASREM35</v>
      </c>
      <c r="B6855" s="10">
        <v>2011</v>
      </c>
      <c r="C6855" s="10" t="s">
        <v>4</v>
      </c>
      <c r="D6855" s="10" t="s">
        <v>35</v>
      </c>
      <c r="E6855" s="10">
        <v>35</v>
      </c>
      <c r="F6855" s="10">
        <v>33590</v>
      </c>
      <c r="G6855" s="10">
        <v>0</v>
      </c>
      <c r="H6855" s="10">
        <v>1</v>
      </c>
      <c r="I6855" s="10">
        <v>1</v>
      </c>
      <c r="J6855" s="10">
        <v>0</v>
      </c>
      <c r="K6855" s="10">
        <v>0</v>
      </c>
      <c r="L6855" s="10">
        <v>3.1229532598987794E-2</v>
      </c>
      <c r="M6855" s="10">
        <v>93.777910092289375</v>
      </c>
    </row>
    <row r="6856" spans="1:13" x14ac:dyDescent="0.2">
      <c r="A6856" s="9" t="str">
        <f t="shared" si="107"/>
        <v>201130EMATDOM35</v>
      </c>
      <c r="B6856" s="10">
        <v>2011</v>
      </c>
      <c r="C6856" s="10" t="s">
        <v>4</v>
      </c>
      <c r="D6856" s="10" t="s">
        <v>33</v>
      </c>
      <c r="E6856" s="10">
        <v>35</v>
      </c>
      <c r="F6856" s="10">
        <v>585708</v>
      </c>
      <c r="G6856" s="10">
        <v>0</v>
      </c>
      <c r="H6856" s="10">
        <v>1</v>
      </c>
      <c r="I6856" s="10">
        <v>1</v>
      </c>
      <c r="J6856" s="10">
        <v>0</v>
      </c>
      <c r="K6856" s="10">
        <v>0</v>
      </c>
      <c r="L6856" s="10">
        <v>3.7638208800289563E-2</v>
      </c>
      <c r="M6856" s="10">
        <v>724.77239846648308</v>
      </c>
    </row>
    <row r="6857" spans="1:13" x14ac:dyDescent="0.2">
      <c r="A6857" s="9" t="str">
        <f t="shared" si="107"/>
        <v>201115A17AUTO41</v>
      </c>
      <c r="B6857" s="10">
        <v>2011</v>
      </c>
      <c r="C6857" s="10" t="s">
        <v>0</v>
      </c>
      <c r="D6857" s="10" t="s">
        <v>34</v>
      </c>
      <c r="E6857" s="10">
        <v>41</v>
      </c>
      <c r="F6857" s="10">
        <v>1019</v>
      </c>
      <c r="G6857" s="10">
        <v>0</v>
      </c>
      <c r="H6857" s="10">
        <v>1</v>
      </c>
      <c r="I6857" s="10">
        <v>1</v>
      </c>
      <c r="J6857" s="10">
        <v>0</v>
      </c>
      <c r="K6857" s="10">
        <v>0</v>
      </c>
      <c r="L6857" s="10">
        <v>0.49950932286555444</v>
      </c>
      <c r="M6857" s="10">
        <v>0</v>
      </c>
    </row>
    <row r="6858" spans="1:13" x14ac:dyDescent="0.2">
      <c r="A6858" s="9" t="str">
        <f t="shared" si="107"/>
        <v>201115A17CCA141</v>
      </c>
      <c r="B6858" s="10">
        <v>2011</v>
      </c>
      <c r="C6858" s="10" t="s">
        <v>0</v>
      </c>
      <c r="D6858" s="10" t="s">
        <v>24</v>
      </c>
      <c r="E6858" s="10">
        <v>41</v>
      </c>
      <c r="F6858" s="10">
        <v>5097</v>
      </c>
      <c r="G6858" s="10">
        <v>0</v>
      </c>
      <c r="H6858" s="10">
        <v>1</v>
      </c>
      <c r="I6858" s="10">
        <v>1</v>
      </c>
      <c r="J6858" s="10">
        <v>0</v>
      </c>
      <c r="K6858" s="10">
        <v>0</v>
      </c>
      <c r="L6858" s="10">
        <v>0.69982342554443788</v>
      </c>
      <c r="M6858" s="10">
        <v>694.27839546544578</v>
      </c>
    </row>
    <row r="6859" spans="1:13" x14ac:dyDescent="0.2">
      <c r="A6859" s="9" t="str">
        <f t="shared" si="107"/>
        <v>201115A17CCA241</v>
      </c>
      <c r="B6859" s="10">
        <v>2011</v>
      </c>
      <c r="C6859" s="10" t="s">
        <v>0</v>
      </c>
      <c r="D6859" s="10" t="s">
        <v>25</v>
      </c>
      <c r="E6859" s="10">
        <v>41</v>
      </c>
      <c r="F6859" s="10">
        <v>17836</v>
      </c>
      <c r="G6859" s="10">
        <v>0</v>
      </c>
      <c r="H6859" s="10">
        <v>1</v>
      </c>
      <c r="I6859" s="10">
        <v>1</v>
      </c>
      <c r="J6859" s="10">
        <v>0</v>
      </c>
      <c r="K6859" s="10">
        <v>0</v>
      </c>
      <c r="L6859" s="10">
        <v>0.77152949091724599</v>
      </c>
      <c r="M6859" s="10">
        <v>580.80412073642287</v>
      </c>
    </row>
    <row r="6860" spans="1:13" x14ac:dyDescent="0.2">
      <c r="A6860" s="9" t="str">
        <f t="shared" si="107"/>
        <v>201115A17CONT41</v>
      </c>
      <c r="B6860" s="10">
        <v>2011</v>
      </c>
      <c r="C6860" s="10" t="s">
        <v>0</v>
      </c>
      <c r="D6860" s="10" t="s">
        <v>31</v>
      </c>
      <c r="E6860" s="10">
        <v>41</v>
      </c>
      <c r="F6860" s="10">
        <v>4078</v>
      </c>
      <c r="G6860" s="10">
        <v>0</v>
      </c>
      <c r="H6860" s="10">
        <v>1</v>
      </c>
      <c r="I6860" s="10">
        <v>1</v>
      </c>
      <c r="J6860" s="10">
        <v>0</v>
      </c>
      <c r="K6860" s="10">
        <v>0</v>
      </c>
      <c r="L6860" s="10">
        <v>0.62481608631682195</v>
      </c>
      <c r="M6860" s="10">
        <v>481.27758705247669</v>
      </c>
    </row>
    <row r="6861" spans="1:13" x14ac:dyDescent="0.2">
      <c r="A6861" s="9" t="str">
        <f t="shared" si="107"/>
        <v>201115A17INAT41</v>
      </c>
      <c r="B6861" s="10">
        <v>2011</v>
      </c>
      <c r="C6861" s="10" t="s">
        <v>0</v>
      </c>
      <c r="D6861" s="10" t="s">
        <v>54</v>
      </c>
      <c r="E6861" s="10">
        <v>41</v>
      </c>
      <c r="F6861" s="10">
        <v>124355</v>
      </c>
      <c r="G6861" s="10">
        <v>1</v>
      </c>
      <c r="H6861" s="10">
        <v>0.10248884242692292</v>
      </c>
      <c r="I6861" s="10">
        <v>0</v>
      </c>
      <c r="J6861" s="10">
        <v>0.13935105142535484</v>
      </c>
      <c r="K6861" s="10">
        <v>0.16395802340074786</v>
      </c>
      <c r="L6861" s="10">
        <v>0.83604197659925217</v>
      </c>
    </row>
    <row r="6862" spans="1:13" x14ac:dyDescent="0.2">
      <c r="A6862" s="9" t="str">
        <f t="shared" si="107"/>
        <v>201115A17SCA141</v>
      </c>
      <c r="B6862" s="10">
        <v>2011</v>
      </c>
      <c r="C6862" s="10" t="s">
        <v>0</v>
      </c>
      <c r="D6862" s="10" t="s">
        <v>29</v>
      </c>
      <c r="E6862" s="10">
        <v>41</v>
      </c>
      <c r="F6862" s="10">
        <v>11211</v>
      </c>
      <c r="G6862" s="10">
        <v>0</v>
      </c>
      <c r="H6862" s="10">
        <v>1</v>
      </c>
      <c r="I6862" s="10">
        <v>1</v>
      </c>
      <c r="J6862" s="10">
        <v>0</v>
      </c>
      <c r="K6862" s="10">
        <v>0</v>
      </c>
      <c r="L6862" s="10">
        <v>0.63625011149763622</v>
      </c>
      <c r="M6862" s="10">
        <v>464.39702078315941</v>
      </c>
    </row>
    <row r="6863" spans="1:13" x14ac:dyDescent="0.2">
      <c r="A6863" s="9" t="str">
        <f t="shared" si="107"/>
        <v>201115A17SCA241</v>
      </c>
      <c r="B6863" s="10">
        <v>2011</v>
      </c>
      <c r="C6863" s="10" t="s">
        <v>0</v>
      </c>
      <c r="D6863" s="10" t="s">
        <v>30</v>
      </c>
      <c r="E6863" s="10">
        <v>41</v>
      </c>
      <c r="F6863" s="10">
        <v>10194</v>
      </c>
      <c r="G6863" s="10">
        <v>0</v>
      </c>
      <c r="H6863" s="10">
        <v>1</v>
      </c>
      <c r="I6863" s="10">
        <v>1</v>
      </c>
      <c r="J6863" s="10">
        <v>0</v>
      </c>
      <c r="K6863" s="10">
        <v>0</v>
      </c>
      <c r="L6863" s="10">
        <v>0.7999803806160487</v>
      </c>
      <c r="M6863" s="10">
        <v>509.09613795952083</v>
      </c>
    </row>
    <row r="6864" spans="1:13" x14ac:dyDescent="0.2">
      <c r="A6864" s="9" t="str">
        <f t="shared" si="107"/>
        <v>201115A17SREM41</v>
      </c>
      <c r="B6864" s="10">
        <v>2011</v>
      </c>
      <c r="C6864" s="10" t="s">
        <v>0</v>
      </c>
      <c r="D6864" s="10" t="s">
        <v>35</v>
      </c>
      <c r="E6864" s="10">
        <v>41</v>
      </c>
      <c r="F6864" s="10">
        <v>5098</v>
      </c>
      <c r="G6864" s="10">
        <v>0</v>
      </c>
      <c r="H6864" s="10">
        <v>1</v>
      </c>
      <c r="I6864" s="10">
        <v>1</v>
      </c>
      <c r="J6864" s="10">
        <v>0</v>
      </c>
      <c r="K6864" s="10">
        <v>0</v>
      </c>
      <c r="L6864" s="10">
        <v>0.90015692428403293</v>
      </c>
      <c r="M6864" s="10">
        <v>0</v>
      </c>
    </row>
    <row r="6865" spans="1:13" x14ac:dyDescent="0.2">
      <c r="A6865" s="9" t="str">
        <f t="shared" si="107"/>
        <v>201115A17TDOM41</v>
      </c>
      <c r="B6865" s="10">
        <v>2011</v>
      </c>
      <c r="C6865" s="10" t="s">
        <v>0</v>
      </c>
      <c r="D6865" s="10" t="s">
        <v>33</v>
      </c>
      <c r="E6865" s="10">
        <v>41</v>
      </c>
      <c r="F6865" s="10">
        <v>1529</v>
      </c>
      <c r="G6865" s="10">
        <v>0</v>
      </c>
      <c r="H6865" s="10">
        <v>1</v>
      </c>
      <c r="I6865" s="10">
        <v>1</v>
      </c>
      <c r="J6865" s="10">
        <v>0</v>
      </c>
      <c r="K6865" s="10">
        <v>0</v>
      </c>
      <c r="L6865" s="10">
        <v>0.66710268149117069</v>
      </c>
      <c r="M6865" s="10">
        <v>466.64486592544148</v>
      </c>
    </row>
    <row r="6866" spans="1:13" x14ac:dyDescent="0.2">
      <c r="A6866" s="9" t="str">
        <f t="shared" si="107"/>
        <v>201115A29AGCC41</v>
      </c>
      <c r="B6866" s="10">
        <v>2011</v>
      </c>
      <c r="C6866" s="10" t="s">
        <v>3</v>
      </c>
      <c r="D6866" s="10" t="s">
        <v>23</v>
      </c>
      <c r="E6866" s="10">
        <v>41</v>
      </c>
      <c r="F6866" s="10">
        <v>510</v>
      </c>
      <c r="G6866" s="10">
        <v>0</v>
      </c>
      <c r="H6866" s="10">
        <v>1</v>
      </c>
      <c r="I6866" s="10">
        <v>1</v>
      </c>
      <c r="J6866" s="10">
        <v>0</v>
      </c>
      <c r="K6866" s="10">
        <v>0</v>
      </c>
      <c r="L6866" s="10">
        <v>0</v>
      </c>
      <c r="M6866" s="10">
        <v>652</v>
      </c>
    </row>
    <row r="6867" spans="1:13" x14ac:dyDescent="0.2">
      <c r="A6867" s="9" t="str">
        <f t="shared" si="107"/>
        <v>201115A29AGSC41</v>
      </c>
      <c r="B6867" s="10">
        <v>2011</v>
      </c>
      <c r="C6867" s="10" t="s">
        <v>3</v>
      </c>
      <c r="D6867" s="10" t="s">
        <v>28</v>
      </c>
      <c r="E6867" s="10">
        <v>41</v>
      </c>
      <c r="F6867" s="10">
        <v>1019</v>
      </c>
      <c r="G6867" s="10">
        <v>0</v>
      </c>
      <c r="H6867" s="10">
        <v>1</v>
      </c>
      <c r="I6867" s="10">
        <v>1</v>
      </c>
      <c r="J6867" s="10">
        <v>0</v>
      </c>
      <c r="K6867" s="10">
        <v>0</v>
      </c>
      <c r="L6867" s="10">
        <v>0</v>
      </c>
      <c r="M6867" s="10">
        <v>699.90186457311086</v>
      </c>
    </row>
    <row r="6868" spans="1:13" x14ac:dyDescent="0.2">
      <c r="A6868" s="9" t="str">
        <f t="shared" si="107"/>
        <v>201115A29AUTO41</v>
      </c>
      <c r="B6868" s="10">
        <v>2011</v>
      </c>
      <c r="C6868" s="10" t="s">
        <v>3</v>
      </c>
      <c r="D6868" s="10" t="s">
        <v>34</v>
      </c>
      <c r="E6868" s="10">
        <v>41</v>
      </c>
      <c r="F6868" s="10">
        <v>3567</v>
      </c>
      <c r="G6868" s="10">
        <v>0</v>
      </c>
      <c r="H6868" s="10">
        <v>1</v>
      </c>
      <c r="I6868" s="10">
        <v>1</v>
      </c>
      <c r="J6868" s="10">
        <v>0</v>
      </c>
      <c r="K6868" s="10">
        <v>0</v>
      </c>
      <c r="L6868" s="10">
        <v>0.28539388842164282</v>
      </c>
      <c r="M6868" s="10">
        <v>0</v>
      </c>
    </row>
    <row r="6869" spans="1:13" x14ac:dyDescent="0.2">
      <c r="A6869" s="9" t="str">
        <f t="shared" si="107"/>
        <v>201115A29CCA141</v>
      </c>
      <c r="B6869" s="10">
        <v>2011</v>
      </c>
      <c r="C6869" s="10" t="s">
        <v>3</v>
      </c>
      <c r="D6869" s="10" t="s">
        <v>24</v>
      </c>
      <c r="E6869" s="10">
        <v>41</v>
      </c>
      <c r="F6869" s="10">
        <v>88685</v>
      </c>
      <c r="G6869" s="10">
        <v>0</v>
      </c>
      <c r="H6869" s="10">
        <v>1</v>
      </c>
      <c r="I6869" s="10">
        <v>1</v>
      </c>
      <c r="J6869" s="10">
        <v>0</v>
      </c>
      <c r="K6869" s="10">
        <v>0</v>
      </c>
      <c r="L6869" s="10">
        <v>0.21836838247730733</v>
      </c>
      <c r="M6869" s="10">
        <v>1050.9688156406528</v>
      </c>
    </row>
    <row r="6870" spans="1:13" x14ac:dyDescent="0.2">
      <c r="A6870" s="9" t="str">
        <f t="shared" si="107"/>
        <v>201115A29CCA241</v>
      </c>
      <c r="B6870" s="10">
        <v>2011</v>
      </c>
      <c r="C6870" s="10" t="s">
        <v>3</v>
      </c>
      <c r="D6870" s="10" t="s">
        <v>25</v>
      </c>
      <c r="E6870" s="10">
        <v>41</v>
      </c>
      <c r="F6870" s="10">
        <v>268109</v>
      </c>
      <c r="G6870" s="10">
        <v>0</v>
      </c>
      <c r="H6870" s="10">
        <v>1</v>
      </c>
      <c r="I6870" s="10">
        <v>1</v>
      </c>
      <c r="J6870" s="10">
        <v>0</v>
      </c>
      <c r="K6870" s="10">
        <v>0</v>
      </c>
      <c r="L6870" s="10">
        <v>0.2281310959348623</v>
      </c>
      <c r="M6870" s="10">
        <v>1302.7618227670646</v>
      </c>
    </row>
    <row r="6871" spans="1:13" x14ac:dyDescent="0.2">
      <c r="A6871" s="9" t="str">
        <f t="shared" si="107"/>
        <v>201115A29CONT41</v>
      </c>
      <c r="B6871" s="10">
        <v>2011</v>
      </c>
      <c r="C6871" s="10" t="s">
        <v>3</v>
      </c>
      <c r="D6871" s="10" t="s">
        <v>31</v>
      </c>
      <c r="E6871" s="10">
        <v>41</v>
      </c>
      <c r="F6871" s="10">
        <v>45879</v>
      </c>
      <c r="G6871" s="10">
        <v>0</v>
      </c>
      <c r="H6871" s="10">
        <v>1</v>
      </c>
      <c r="I6871" s="10">
        <v>1</v>
      </c>
      <c r="J6871" s="10">
        <v>0</v>
      </c>
      <c r="K6871" s="10">
        <v>0</v>
      </c>
      <c r="L6871" s="10">
        <v>0.21107696331655004</v>
      </c>
      <c r="M6871" s="10">
        <v>1285.87983945523</v>
      </c>
    </row>
    <row r="6872" spans="1:13" x14ac:dyDescent="0.2">
      <c r="A6872" s="9" t="str">
        <f t="shared" si="107"/>
        <v>201115A29EMPR41</v>
      </c>
      <c r="B6872" s="10">
        <v>2011</v>
      </c>
      <c r="C6872" s="10" t="s">
        <v>3</v>
      </c>
      <c r="D6872" s="10" t="s">
        <v>32</v>
      </c>
      <c r="E6872" s="10">
        <v>41</v>
      </c>
      <c r="F6872" s="10">
        <v>11211</v>
      </c>
      <c r="G6872" s="10">
        <v>0</v>
      </c>
      <c r="H6872" s="10">
        <v>1</v>
      </c>
      <c r="I6872" s="10">
        <v>1</v>
      </c>
      <c r="J6872" s="10">
        <v>0</v>
      </c>
      <c r="K6872" s="10">
        <v>0</v>
      </c>
      <c r="L6872" s="10">
        <v>0.13647310677013647</v>
      </c>
      <c r="M6872" s="10">
        <v>2753.1209119790692</v>
      </c>
    </row>
    <row r="6873" spans="1:13" x14ac:dyDescent="0.2">
      <c r="A6873" s="9" t="str">
        <f t="shared" si="107"/>
        <v>201115A29INAT41</v>
      </c>
      <c r="B6873" s="10">
        <v>2011</v>
      </c>
      <c r="C6873" s="10" t="s">
        <v>3</v>
      </c>
      <c r="D6873" s="10" t="s">
        <v>54</v>
      </c>
      <c r="E6873" s="10">
        <v>41</v>
      </c>
      <c r="F6873" s="10">
        <v>292555</v>
      </c>
      <c r="G6873" s="10">
        <v>1</v>
      </c>
      <c r="H6873" s="10">
        <v>0.20559211088513271</v>
      </c>
      <c r="I6873" s="10">
        <v>0</v>
      </c>
      <c r="J6873" s="10">
        <v>0.34669378407478935</v>
      </c>
      <c r="K6873" s="10">
        <v>0.48434653313052245</v>
      </c>
      <c r="L6873" s="10">
        <v>0.51565346686947755</v>
      </c>
    </row>
    <row r="6874" spans="1:13" x14ac:dyDescent="0.2">
      <c r="A6874" s="9" t="str">
        <f t="shared" si="107"/>
        <v>201115A29MILI41</v>
      </c>
      <c r="B6874" s="10">
        <v>2011</v>
      </c>
      <c r="C6874" s="10" t="s">
        <v>3</v>
      </c>
      <c r="D6874" s="10" t="s">
        <v>26</v>
      </c>
      <c r="E6874" s="10">
        <v>41</v>
      </c>
      <c r="F6874" s="10">
        <v>1528</v>
      </c>
      <c r="G6874" s="10">
        <v>0</v>
      </c>
      <c r="H6874" s="10">
        <v>1</v>
      </c>
      <c r="I6874" s="10">
        <v>1</v>
      </c>
      <c r="J6874" s="10">
        <v>0</v>
      </c>
      <c r="K6874" s="10">
        <v>0</v>
      </c>
      <c r="L6874" s="10">
        <v>0</v>
      </c>
      <c r="M6874" s="10">
        <v>1106.2827225130891</v>
      </c>
    </row>
    <row r="6875" spans="1:13" x14ac:dyDescent="0.2">
      <c r="A6875" s="9" t="str">
        <f t="shared" si="107"/>
        <v>201115A29PUBL41</v>
      </c>
      <c r="B6875" s="10">
        <v>2011</v>
      </c>
      <c r="C6875" s="10" t="s">
        <v>3</v>
      </c>
      <c r="D6875" s="10" t="s">
        <v>27</v>
      </c>
      <c r="E6875" s="10">
        <v>41</v>
      </c>
      <c r="F6875" s="10">
        <v>8665</v>
      </c>
      <c r="G6875" s="10">
        <v>0</v>
      </c>
      <c r="H6875" s="10">
        <v>1</v>
      </c>
      <c r="I6875" s="10">
        <v>1</v>
      </c>
      <c r="J6875" s="10">
        <v>0</v>
      </c>
      <c r="K6875" s="10">
        <v>0</v>
      </c>
      <c r="L6875" s="10">
        <v>0.23519907674552798</v>
      </c>
      <c r="M6875" s="10">
        <v>1890.5112521638778</v>
      </c>
    </row>
    <row r="6876" spans="1:13" x14ac:dyDescent="0.2">
      <c r="A6876" s="9" t="str">
        <f t="shared" si="107"/>
        <v>201115A29SCA141</v>
      </c>
      <c r="B6876" s="10">
        <v>2011</v>
      </c>
      <c r="C6876" s="10" t="s">
        <v>3</v>
      </c>
      <c r="D6876" s="10" t="s">
        <v>29</v>
      </c>
      <c r="E6876" s="10">
        <v>41</v>
      </c>
      <c r="F6876" s="10">
        <v>53522</v>
      </c>
      <c r="G6876" s="10">
        <v>0</v>
      </c>
      <c r="H6876" s="10">
        <v>1</v>
      </c>
      <c r="I6876" s="10">
        <v>1</v>
      </c>
      <c r="J6876" s="10">
        <v>0</v>
      </c>
      <c r="K6876" s="10">
        <v>0</v>
      </c>
      <c r="L6876" s="10">
        <v>0.39991031725271853</v>
      </c>
      <c r="M6876" s="10">
        <v>826.11786010714559</v>
      </c>
    </row>
    <row r="6877" spans="1:13" x14ac:dyDescent="0.2">
      <c r="A6877" s="9" t="str">
        <f t="shared" si="107"/>
        <v>201115A29SCA241</v>
      </c>
      <c r="B6877" s="10">
        <v>2011</v>
      </c>
      <c r="C6877" s="10" t="s">
        <v>3</v>
      </c>
      <c r="D6877" s="10" t="s">
        <v>30</v>
      </c>
      <c r="E6877" s="10">
        <v>41</v>
      </c>
      <c r="F6877" s="10">
        <v>29561</v>
      </c>
      <c r="G6877" s="10">
        <v>0</v>
      </c>
      <c r="H6877" s="10">
        <v>1</v>
      </c>
      <c r="I6877" s="10">
        <v>1</v>
      </c>
      <c r="J6877" s="10">
        <v>0</v>
      </c>
      <c r="K6877" s="10">
        <v>0</v>
      </c>
      <c r="L6877" s="10">
        <v>0.55174046886099926</v>
      </c>
      <c r="M6877" s="10">
        <v>767.19689511548654</v>
      </c>
    </row>
    <row r="6878" spans="1:13" x14ac:dyDescent="0.2">
      <c r="A6878" s="9" t="str">
        <f t="shared" si="107"/>
        <v>201115A29SREM41</v>
      </c>
      <c r="B6878" s="10">
        <v>2011</v>
      </c>
      <c r="C6878" s="10" t="s">
        <v>3</v>
      </c>
      <c r="D6878" s="10" t="s">
        <v>35</v>
      </c>
      <c r="E6878" s="10">
        <v>41</v>
      </c>
      <c r="F6878" s="10">
        <v>12236</v>
      </c>
      <c r="G6878" s="10">
        <v>0</v>
      </c>
      <c r="H6878" s="10">
        <v>1</v>
      </c>
      <c r="I6878" s="10">
        <v>1</v>
      </c>
      <c r="J6878" s="10">
        <v>0</v>
      </c>
      <c r="K6878" s="10">
        <v>0</v>
      </c>
      <c r="L6878" s="10">
        <v>0.54176201372997712</v>
      </c>
      <c r="M6878" s="10">
        <v>29.176201372997713</v>
      </c>
    </row>
    <row r="6879" spans="1:13" x14ac:dyDescent="0.2">
      <c r="A6879" s="9" t="str">
        <f t="shared" si="107"/>
        <v>201115A29TDOM41</v>
      </c>
      <c r="B6879" s="10">
        <v>2011</v>
      </c>
      <c r="C6879" s="10" t="s">
        <v>3</v>
      </c>
      <c r="D6879" s="10" t="s">
        <v>33</v>
      </c>
      <c r="E6879" s="10">
        <v>41</v>
      </c>
      <c r="F6879" s="10">
        <v>20896</v>
      </c>
      <c r="G6879" s="10">
        <v>0</v>
      </c>
      <c r="H6879" s="10">
        <v>1</v>
      </c>
      <c r="I6879" s="10">
        <v>1</v>
      </c>
      <c r="J6879" s="10">
        <v>0</v>
      </c>
      <c r="K6879" s="10">
        <v>0</v>
      </c>
      <c r="L6879" s="10">
        <v>0.1463916539050536</v>
      </c>
      <c r="M6879" s="10">
        <v>632.21142802450231</v>
      </c>
    </row>
    <row r="6880" spans="1:13" x14ac:dyDescent="0.2">
      <c r="A6880" s="9" t="str">
        <f t="shared" si="107"/>
        <v>201118A24AGSC41</v>
      </c>
      <c r="B6880" s="10">
        <v>2011</v>
      </c>
      <c r="C6880" s="10" t="s">
        <v>1</v>
      </c>
      <c r="D6880" s="10" t="s">
        <v>28</v>
      </c>
      <c r="E6880" s="10">
        <v>41</v>
      </c>
      <c r="F6880" s="10">
        <v>1019</v>
      </c>
      <c r="G6880" s="10">
        <v>0</v>
      </c>
      <c r="H6880" s="10">
        <v>1</v>
      </c>
      <c r="I6880" s="10">
        <v>1</v>
      </c>
      <c r="J6880" s="10">
        <v>0</v>
      </c>
      <c r="K6880" s="10">
        <v>0</v>
      </c>
      <c r="L6880" s="10">
        <v>0</v>
      </c>
      <c r="M6880" s="10">
        <v>699.90186457311086</v>
      </c>
    </row>
    <row r="6881" spans="1:13" x14ac:dyDescent="0.2">
      <c r="A6881" s="9" t="str">
        <f t="shared" si="107"/>
        <v>201118A24AUTO41</v>
      </c>
      <c r="B6881" s="10">
        <v>2011</v>
      </c>
      <c r="C6881" s="10" t="s">
        <v>1</v>
      </c>
      <c r="D6881" s="10" t="s">
        <v>34</v>
      </c>
      <c r="E6881" s="10">
        <v>41</v>
      </c>
      <c r="F6881" s="10">
        <v>1020</v>
      </c>
      <c r="G6881" s="10">
        <v>0</v>
      </c>
      <c r="H6881" s="10">
        <v>1</v>
      </c>
      <c r="I6881" s="10">
        <v>1</v>
      </c>
      <c r="J6881" s="10">
        <v>0</v>
      </c>
      <c r="K6881" s="10">
        <v>0</v>
      </c>
      <c r="L6881" s="10">
        <v>0</v>
      </c>
      <c r="M6881" s="10">
        <v>0</v>
      </c>
    </row>
    <row r="6882" spans="1:13" x14ac:dyDescent="0.2">
      <c r="A6882" s="9" t="str">
        <f t="shared" si="107"/>
        <v>201118A24CCA141</v>
      </c>
      <c r="B6882" s="10">
        <v>2011</v>
      </c>
      <c r="C6882" s="10" t="s">
        <v>1</v>
      </c>
      <c r="D6882" s="10" t="s">
        <v>24</v>
      </c>
      <c r="E6882" s="10">
        <v>41</v>
      </c>
      <c r="F6882" s="10">
        <v>43835</v>
      </c>
      <c r="G6882" s="10">
        <v>0</v>
      </c>
      <c r="H6882" s="10">
        <v>1</v>
      </c>
      <c r="I6882" s="10">
        <v>1</v>
      </c>
      <c r="J6882" s="10">
        <v>0</v>
      </c>
      <c r="K6882" s="10">
        <v>0</v>
      </c>
      <c r="L6882" s="10">
        <v>0.19762746663624958</v>
      </c>
      <c r="M6882" s="10">
        <v>935.57501868460383</v>
      </c>
    </row>
    <row r="6883" spans="1:13" x14ac:dyDescent="0.2">
      <c r="A6883" s="9" t="str">
        <f t="shared" si="107"/>
        <v>201118A24CCA241</v>
      </c>
      <c r="B6883" s="10">
        <v>2011</v>
      </c>
      <c r="C6883" s="10" t="s">
        <v>1</v>
      </c>
      <c r="D6883" s="10" t="s">
        <v>25</v>
      </c>
      <c r="E6883" s="10">
        <v>41</v>
      </c>
      <c r="F6883" s="10">
        <v>149860</v>
      </c>
      <c r="G6883" s="10">
        <v>0</v>
      </c>
      <c r="H6883" s="10">
        <v>1</v>
      </c>
      <c r="I6883" s="10">
        <v>1</v>
      </c>
      <c r="J6883" s="10">
        <v>0</v>
      </c>
      <c r="K6883" s="10">
        <v>0</v>
      </c>
      <c r="L6883" s="10">
        <v>0.24149873215000667</v>
      </c>
      <c r="M6883" s="10">
        <v>1160.6125759281606</v>
      </c>
    </row>
    <row r="6884" spans="1:13" x14ac:dyDescent="0.2">
      <c r="A6884" s="9" t="str">
        <f t="shared" si="107"/>
        <v>201118A24CONT41</v>
      </c>
      <c r="B6884" s="10">
        <v>2011</v>
      </c>
      <c r="C6884" s="10" t="s">
        <v>1</v>
      </c>
      <c r="D6884" s="10" t="s">
        <v>31</v>
      </c>
      <c r="E6884" s="10">
        <v>41</v>
      </c>
      <c r="F6884" s="10">
        <v>16312</v>
      </c>
      <c r="G6884" s="10">
        <v>0</v>
      </c>
      <c r="H6884" s="10">
        <v>1</v>
      </c>
      <c r="I6884" s="10">
        <v>1</v>
      </c>
      <c r="J6884" s="10">
        <v>0</v>
      </c>
      <c r="K6884" s="10">
        <v>0</v>
      </c>
      <c r="L6884" s="10">
        <v>0.40620402157920549</v>
      </c>
      <c r="M6884" s="10">
        <v>904.10137957220604</v>
      </c>
    </row>
    <row r="6885" spans="1:13" x14ac:dyDescent="0.2">
      <c r="A6885" s="9" t="str">
        <f t="shared" si="107"/>
        <v>201118A24EMPR41</v>
      </c>
      <c r="B6885" s="10">
        <v>2011</v>
      </c>
      <c r="C6885" s="10" t="s">
        <v>1</v>
      </c>
      <c r="D6885" s="10" t="s">
        <v>32</v>
      </c>
      <c r="E6885" s="10">
        <v>41</v>
      </c>
      <c r="F6885" s="10">
        <v>2547</v>
      </c>
      <c r="G6885" s="10">
        <v>0</v>
      </c>
      <c r="H6885" s="10">
        <v>1</v>
      </c>
      <c r="I6885" s="10">
        <v>1</v>
      </c>
      <c r="J6885" s="10">
        <v>0</v>
      </c>
      <c r="K6885" s="10">
        <v>0</v>
      </c>
      <c r="L6885" s="10">
        <v>0.20023557126030625</v>
      </c>
      <c r="M6885" s="10">
        <v>1700.0392618767178</v>
      </c>
    </row>
    <row r="6886" spans="1:13" x14ac:dyDescent="0.2">
      <c r="A6886" s="9" t="str">
        <f t="shared" si="107"/>
        <v>201118A24INAT41</v>
      </c>
      <c r="B6886" s="10">
        <v>2011</v>
      </c>
      <c r="C6886" s="10" t="s">
        <v>1</v>
      </c>
      <c r="D6886" s="10" t="s">
        <v>54</v>
      </c>
      <c r="E6886" s="10">
        <v>41</v>
      </c>
      <c r="F6886" s="10">
        <v>114685</v>
      </c>
      <c r="G6886" s="10">
        <v>1</v>
      </c>
      <c r="H6886" s="10">
        <v>0.27998430483498277</v>
      </c>
      <c r="I6886" s="10">
        <v>0</v>
      </c>
      <c r="J6886" s="10">
        <v>0.43997907311331036</v>
      </c>
      <c r="K6886" s="10">
        <v>0.65774948772725295</v>
      </c>
      <c r="L6886" s="10">
        <v>0.34225051227274711</v>
      </c>
    </row>
    <row r="6887" spans="1:13" x14ac:dyDescent="0.2">
      <c r="A6887" s="9" t="str">
        <f t="shared" si="107"/>
        <v>201118A24MILI41</v>
      </c>
      <c r="B6887" s="10">
        <v>2011</v>
      </c>
      <c r="C6887" s="10" t="s">
        <v>1</v>
      </c>
      <c r="D6887" s="10" t="s">
        <v>26</v>
      </c>
      <c r="E6887" s="10">
        <v>41</v>
      </c>
      <c r="F6887" s="10">
        <v>1528</v>
      </c>
      <c r="G6887" s="10">
        <v>0</v>
      </c>
      <c r="H6887" s="10">
        <v>1</v>
      </c>
      <c r="I6887" s="10">
        <v>1</v>
      </c>
      <c r="J6887" s="10">
        <v>0</v>
      </c>
      <c r="K6887" s="10">
        <v>0</v>
      </c>
      <c r="L6887" s="10">
        <v>0</v>
      </c>
      <c r="M6887" s="10">
        <v>1106.2827225130891</v>
      </c>
    </row>
    <row r="6888" spans="1:13" x14ac:dyDescent="0.2">
      <c r="A6888" s="9" t="str">
        <f t="shared" si="107"/>
        <v>201118A24PUBL41</v>
      </c>
      <c r="B6888" s="10">
        <v>2011</v>
      </c>
      <c r="C6888" s="10" t="s">
        <v>1</v>
      </c>
      <c r="D6888" s="10" t="s">
        <v>27</v>
      </c>
      <c r="E6888" s="10">
        <v>41</v>
      </c>
      <c r="F6888" s="10">
        <v>1529</v>
      </c>
      <c r="G6888" s="10">
        <v>0</v>
      </c>
      <c r="H6888" s="10">
        <v>1</v>
      </c>
      <c r="I6888" s="10">
        <v>1</v>
      </c>
      <c r="J6888" s="10">
        <v>0</v>
      </c>
      <c r="K6888" s="10">
        <v>0</v>
      </c>
      <c r="L6888" s="10">
        <v>0.33289731850882931</v>
      </c>
      <c r="M6888" s="10">
        <v>1187.0111183780248</v>
      </c>
    </row>
    <row r="6889" spans="1:13" x14ac:dyDescent="0.2">
      <c r="A6889" s="9" t="str">
        <f t="shared" si="107"/>
        <v>201118A24SCA141</v>
      </c>
      <c r="B6889" s="10">
        <v>2011</v>
      </c>
      <c r="C6889" s="10" t="s">
        <v>1</v>
      </c>
      <c r="D6889" s="10" t="s">
        <v>29</v>
      </c>
      <c r="E6889" s="10">
        <v>41</v>
      </c>
      <c r="F6889" s="10">
        <v>28036</v>
      </c>
      <c r="G6889" s="10">
        <v>0</v>
      </c>
      <c r="H6889" s="10">
        <v>1</v>
      </c>
      <c r="I6889" s="10">
        <v>1</v>
      </c>
      <c r="J6889" s="10">
        <v>0</v>
      </c>
      <c r="K6889" s="10">
        <v>0</v>
      </c>
      <c r="L6889" s="10">
        <v>0.45448708802967613</v>
      </c>
      <c r="M6889" s="10">
        <v>829.72481809102578</v>
      </c>
    </row>
    <row r="6890" spans="1:13" x14ac:dyDescent="0.2">
      <c r="A6890" s="9" t="str">
        <f t="shared" si="107"/>
        <v>201118A24SCA241</v>
      </c>
      <c r="B6890" s="10">
        <v>2011</v>
      </c>
      <c r="C6890" s="10" t="s">
        <v>1</v>
      </c>
      <c r="D6890" s="10" t="s">
        <v>30</v>
      </c>
      <c r="E6890" s="10">
        <v>41</v>
      </c>
      <c r="F6890" s="10">
        <v>13760</v>
      </c>
      <c r="G6890" s="10">
        <v>0</v>
      </c>
      <c r="H6890" s="10">
        <v>1</v>
      </c>
      <c r="I6890" s="10">
        <v>1</v>
      </c>
      <c r="J6890" s="10">
        <v>0</v>
      </c>
      <c r="K6890" s="10">
        <v>0</v>
      </c>
      <c r="L6890" s="10">
        <v>0.51853197674418605</v>
      </c>
      <c r="M6890" s="10">
        <v>829.95276162790697</v>
      </c>
    </row>
    <row r="6891" spans="1:13" x14ac:dyDescent="0.2">
      <c r="A6891" s="9" t="str">
        <f t="shared" si="107"/>
        <v>201118A24SREM41</v>
      </c>
      <c r="B6891" s="10">
        <v>2011</v>
      </c>
      <c r="C6891" s="10" t="s">
        <v>1</v>
      </c>
      <c r="D6891" s="10" t="s">
        <v>35</v>
      </c>
      <c r="E6891" s="10">
        <v>41</v>
      </c>
      <c r="F6891" s="10">
        <v>5099</v>
      </c>
      <c r="G6891" s="10">
        <v>0</v>
      </c>
      <c r="H6891" s="10">
        <v>1</v>
      </c>
      <c r="I6891" s="10">
        <v>1</v>
      </c>
      <c r="J6891" s="10">
        <v>0</v>
      </c>
      <c r="K6891" s="10">
        <v>0</v>
      </c>
      <c r="L6891" s="10">
        <v>0.40007844675426552</v>
      </c>
      <c r="M6891" s="10">
        <v>70.01372818199647</v>
      </c>
    </row>
    <row r="6892" spans="1:13" x14ac:dyDescent="0.2">
      <c r="A6892" s="9" t="str">
        <f t="shared" si="107"/>
        <v>201118A24TDOM41</v>
      </c>
      <c r="B6892" s="10">
        <v>2011</v>
      </c>
      <c r="C6892" s="10" t="s">
        <v>1</v>
      </c>
      <c r="D6892" s="10" t="s">
        <v>33</v>
      </c>
      <c r="E6892" s="10">
        <v>41</v>
      </c>
      <c r="F6892" s="10">
        <v>7644</v>
      </c>
      <c r="G6892" s="10">
        <v>0</v>
      </c>
      <c r="H6892" s="10">
        <v>1</v>
      </c>
      <c r="I6892" s="10">
        <v>1</v>
      </c>
      <c r="J6892" s="10">
        <v>0</v>
      </c>
      <c r="K6892" s="10">
        <v>0</v>
      </c>
      <c r="L6892" s="10">
        <v>0.26674515960230244</v>
      </c>
      <c r="M6892" s="10">
        <v>397.29722658294088</v>
      </c>
    </row>
    <row r="6893" spans="1:13" x14ac:dyDescent="0.2">
      <c r="A6893" s="9" t="str">
        <f t="shared" si="107"/>
        <v>201125A29AGCC41</v>
      </c>
      <c r="B6893" s="10">
        <v>2011</v>
      </c>
      <c r="C6893" s="10" t="s">
        <v>2</v>
      </c>
      <c r="D6893" s="10" t="s">
        <v>23</v>
      </c>
      <c r="E6893" s="10">
        <v>41</v>
      </c>
      <c r="F6893" s="10">
        <v>510</v>
      </c>
      <c r="G6893" s="10">
        <v>0</v>
      </c>
      <c r="H6893" s="10">
        <v>1</v>
      </c>
      <c r="I6893" s="10">
        <v>1</v>
      </c>
      <c r="J6893" s="10">
        <v>0</v>
      </c>
      <c r="K6893" s="10">
        <v>0</v>
      </c>
      <c r="L6893" s="10">
        <v>0</v>
      </c>
      <c r="M6893" s="10">
        <v>652</v>
      </c>
    </row>
    <row r="6894" spans="1:13" x14ac:dyDescent="0.2">
      <c r="A6894" s="9" t="str">
        <f t="shared" si="107"/>
        <v>201125A29AUTO41</v>
      </c>
      <c r="B6894" s="10">
        <v>2011</v>
      </c>
      <c r="C6894" s="10" t="s">
        <v>2</v>
      </c>
      <c r="D6894" s="10" t="s">
        <v>34</v>
      </c>
      <c r="E6894" s="10">
        <v>41</v>
      </c>
      <c r="F6894" s="10">
        <v>1528</v>
      </c>
      <c r="G6894" s="10">
        <v>0</v>
      </c>
      <c r="H6894" s="10">
        <v>1</v>
      </c>
      <c r="I6894" s="10">
        <v>1</v>
      </c>
      <c r="J6894" s="10">
        <v>0</v>
      </c>
      <c r="K6894" s="10">
        <v>0</v>
      </c>
      <c r="L6894" s="10">
        <v>0.33311518324607331</v>
      </c>
      <c r="M6894" s="10">
        <v>0</v>
      </c>
    </row>
    <row r="6895" spans="1:13" x14ac:dyDescent="0.2">
      <c r="A6895" s="9" t="str">
        <f t="shared" si="107"/>
        <v>201125A29CCA141</v>
      </c>
      <c r="B6895" s="10">
        <v>2011</v>
      </c>
      <c r="C6895" s="10" t="s">
        <v>2</v>
      </c>
      <c r="D6895" s="10" t="s">
        <v>24</v>
      </c>
      <c r="E6895" s="10">
        <v>41</v>
      </c>
      <c r="F6895" s="10">
        <v>39753</v>
      </c>
      <c r="G6895" s="10">
        <v>0</v>
      </c>
      <c r="H6895" s="10">
        <v>1</v>
      </c>
      <c r="I6895" s="10">
        <v>1</v>
      </c>
      <c r="J6895" s="10">
        <v>0</v>
      </c>
      <c r="K6895" s="10">
        <v>0</v>
      </c>
      <c r="L6895" s="10">
        <v>0.17950846476995447</v>
      </c>
      <c r="M6895" s="10">
        <v>1218.561501414265</v>
      </c>
    </row>
    <row r="6896" spans="1:13" x14ac:dyDescent="0.2">
      <c r="A6896" s="9" t="str">
        <f t="shared" si="107"/>
        <v>201125A29CCA241</v>
      </c>
      <c r="B6896" s="10">
        <v>2011</v>
      </c>
      <c r="C6896" s="10" t="s">
        <v>2</v>
      </c>
      <c r="D6896" s="10" t="s">
        <v>25</v>
      </c>
      <c r="E6896" s="10">
        <v>41</v>
      </c>
      <c r="F6896" s="10">
        <v>100413</v>
      </c>
      <c r="G6896" s="10">
        <v>0</v>
      </c>
      <c r="H6896" s="10">
        <v>1</v>
      </c>
      <c r="I6896" s="10">
        <v>1</v>
      </c>
      <c r="J6896" s="10">
        <v>0</v>
      </c>
      <c r="K6896" s="10">
        <v>0</v>
      </c>
      <c r="L6896" s="10">
        <v>0.11165884895382072</v>
      </c>
      <c r="M6896" s="10">
        <v>1649.6547746891908</v>
      </c>
    </row>
    <row r="6897" spans="1:13" x14ac:dyDescent="0.2">
      <c r="A6897" s="9" t="str">
        <f t="shared" si="107"/>
        <v>201125A29CONT41</v>
      </c>
      <c r="B6897" s="10">
        <v>2011</v>
      </c>
      <c r="C6897" s="10" t="s">
        <v>2</v>
      </c>
      <c r="D6897" s="10" t="s">
        <v>31</v>
      </c>
      <c r="E6897" s="10">
        <v>41</v>
      </c>
      <c r="F6897" s="10">
        <v>25489</v>
      </c>
      <c r="G6897" s="10">
        <v>0</v>
      </c>
      <c r="H6897" s="10">
        <v>1</v>
      </c>
      <c r="I6897" s="10">
        <v>1</v>
      </c>
      <c r="J6897" s="10">
        <v>0</v>
      </c>
      <c r="K6897" s="10">
        <v>0</v>
      </c>
      <c r="L6897" s="10">
        <v>2.000863117423202E-2</v>
      </c>
      <c r="M6897" s="10">
        <v>1666.5260125056193</v>
      </c>
    </row>
    <row r="6898" spans="1:13" x14ac:dyDescent="0.2">
      <c r="A6898" s="9" t="str">
        <f t="shared" si="107"/>
        <v>201125A29EMPR41</v>
      </c>
      <c r="B6898" s="10">
        <v>2011</v>
      </c>
      <c r="C6898" s="10" t="s">
        <v>2</v>
      </c>
      <c r="D6898" s="10" t="s">
        <v>32</v>
      </c>
      <c r="E6898" s="10">
        <v>41</v>
      </c>
      <c r="F6898" s="10">
        <v>8664</v>
      </c>
      <c r="G6898" s="10">
        <v>0</v>
      </c>
      <c r="H6898" s="10">
        <v>1</v>
      </c>
      <c r="I6898" s="10">
        <v>1</v>
      </c>
      <c r="J6898" s="10">
        <v>0</v>
      </c>
      <c r="K6898" s="10">
        <v>0</v>
      </c>
      <c r="L6898" s="10">
        <v>0.11772853185595568</v>
      </c>
      <c r="M6898" s="10">
        <v>3082.0232985898224</v>
      </c>
    </row>
    <row r="6899" spans="1:13" x14ac:dyDescent="0.2">
      <c r="A6899" s="9" t="str">
        <f t="shared" si="107"/>
        <v>201125A29INAT41</v>
      </c>
      <c r="B6899" s="10">
        <v>2011</v>
      </c>
      <c r="C6899" s="10" t="s">
        <v>2</v>
      </c>
      <c r="D6899" s="10" t="s">
        <v>54</v>
      </c>
      <c r="E6899" s="10">
        <v>41</v>
      </c>
      <c r="F6899" s="10">
        <v>53515</v>
      </c>
      <c r="G6899" s="10">
        <v>1</v>
      </c>
      <c r="H6899" s="10">
        <v>0.2857516584135289</v>
      </c>
      <c r="I6899" s="10">
        <v>0</v>
      </c>
      <c r="J6899" s="10">
        <v>0.62859011492105021</v>
      </c>
      <c r="K6899" s="10">
        <v>0.85723628889096515</v>
      </c>
      <c r="L6899" s="10">
        <v>0.14276371110903485</v>
      </c>
    </row>
    <row r="6900" spans="1:13" x14ac:dyDescent="0.2">
      <c r="A6900" s="9" t="str">
        <f t="shared" si="107"/>
        <v>201125A29PUBL41</v>
      </c>
      <c r="B6900" s="10">
        <v>2011</v>
      </c>
      <c r="C6900" s="10" t="s">
        <v>2</v>
      </c>
      <c r="D6900" s="10" t="s">
        <v>27</v>
      </c>
      <c r="E6900" s="10">
        <v>41</v>
      </c>
      <c r="F6900" s="10">
        <v>7136</v>
      </c>
      <c r="G6900" s="10">
        <v>0</v>
      </c>
      <c r="H6900" s="10">
        <v>1</v>
      </c>
      <c r="I6900" s="10">
        <v>1</v>
      </c>
      <c r="J6900" s="10">
        <v>0</v>
      </c>
      <c r="K6900" s="10">
        <v>0</v>
      </c>
      <c r="L6900" s="10">
        <v>0.21426569506726456</v>
      </c>
      <c r="M6900" s="10">
        <v>2041.2471973094171</v>
      </c>
    </row>
    <row r="6901" spans="1:13" x14ac:dyDescent="0.2">
      <c r="A6901" s="9" t="str">
        <f t="shared" si="107"/>
        <v>201125A29SCA141</v>
      </c>
      <c r="B6901" s="10">
        <v>2011</v>
      </c>
      <c r="C6901" s="10" t="s">
        <v>2</v>
      </c>
      <c r="D6901" s="10" t="s">
        <v>29</v>
      </c>
      <c r="E6901" s="10">
        <v>41</v>
      </c>
      <c r="F6901" s="10">
        <v>14275</v>
      </c>
      <c r="G6901" s="10">
        <v>0</v>
      </c>
      <c r="H6901" s="10">
        <v>1</v>
      </c>
      <c r="I6901" s="10">
        <v>1</v>
      </c>
      <c r="J6901" s="10">
        <v>0</v>
      </c>
      <c r="K6901" s="10">
        <v>0</v>
      </c>
      <c r="L6901" s="10">
        <v>0.10711033274956216</v>
      </c>
      <c r="M6901" s="10">
        <v>1113.3774064656739</v>
      </c>
    </row>
    <row r="6902" spans="1:13" x14ac:dyDescent="0.2">
      <c r="A6902" s="9" t="str">
        <f t="shared" si="107"/>
        <v>201125A29SCA241</v>
      </c>
      <c r="B6902" s="10">
        <v>2011</v>
      </c>
      <c r="C6902" s="10" t="s">
        <v>2</v>
      </c>
      <c r="D6902" s="10" t="s">
        <v>30</v>
      </c>
      <c r="E6902" s="10">
        <v>41</v>
      </c>
      <c r="F6902" s="10">
        <v>5607</v>
      </c>
      <c r="G6902" s="10">
        <v>0</v>
      </c>
      <c r="H6902" s="10">
        <v>1</v>
      </c>
      <c r="I6902" s="10">
        <v>1</v>
      </c>
      <c r="J6902" s="10">
        <v>0</v>
      </c>
      <c r="K6902" s="10">
        <v>0</v>
      </c>
      <c r="L6902" s="10">
        <v>0.18191546281433921</v>
      </c>
      <c r="M6902" s="10">
        <v>1058.9620117710006</v>
      </c>
    </row>
    <row r="6903" spans="1:13" x14ac:dyDescent="0.2">
      <c r="A6903" s="9" t="str">
        <f t="shared" si="107"/>
        <v>201125A29SREM41</v>
      </c>
      <c r="B6903" s="10">
        <v>2011</v>
      </c>
      <c r="C6903" s="10" t="s">
        <v>2</v>
      </c>
      <c r="D6903" s="10" t="s">
        <v>35</v>
      </c>
      <c r="E6903" s="10">
        <v>41</v>
      </c>
      <c r="F6903" s="10">
        <v>2039</v>
      </c>
      <c r="G6903" s="10">
        <v>0</v>
      </c>
      <c r="H6903" s="10">
        <v>1</v>
      </c>
      <c r="I6903" s="10">
        <v>1</v>
      </c>
      <c r="J6903" s="10">
        <v>0</v>
      </c>
      <c r="K6903" s="10">
        <v>0</v>
      </c>
      <c r="L6903" s="10">
        <v>0</v>
      </c>
      <c r="M6903" s="10">
        <v>0</v>
      </c>
    </row>
    <row r="6904" spans="1:13" x14ac:dyDescent="0.2">
      <c r="A6904" s="9" t="str">
        <f t="shared" si="107"/>
        <v>201125A29TDOM41</v>
      </c>
      <c r="B6904" s="10">
        <v>2011</v>
      </c>
      <c r="C6904" s="10" t="s">
        <v>2</v>
      </c>
      <c r="D6904" s="10" t="s">
        <v>33</v>
      </c>
      <c r="E6904" s="10">
        <v>41</v>
      </c>
      <c r="F6904" s="10">
        <v>11723</v>
      </c>
      <c r="G6904" s="10">
        <v>0</v>
      </c>
      <c r="H6904" s="10">
        <v>1</v>
      </c>
      <c r="I6904" s="10">
        <v>1</v>
      </c>
      <c r="J6904" s="10">
        <v>0</v>
      </c>
      <c r="K6904" s="10">
        <v>0</v>
      </c>
      <c r="L6904" s="10">
        <v>0</v>
      </c>
      <c r="M6904" s="10">
        <v>806.98200119423359</v>
      </c>
    </row>
    <row r="6905" spans="1:13" x14ac:dyDescent="0.2">
      <c r="A6905" s="9" t="str">
        <f t="shared" si="107"/>
        <v>201130EMAAGCC41</v>
      </c>
      <c r="B6905" s="10">
        <v>2011</v>
      </c>
      <c r="C6905" s="10" t="s">
        <v>4</v>
      </c>
      <c r="D6905" s="10" t="s">
        <v>23</v>
      </c>
      <c r="E6905" s="10">
        <v>41</v>
      </c>
      <c r="F6905" s="10">
        <v>4078</v>
      </c>
      <c r="G6905" s="10">
        <v>0</v>
      </c>
      <c r="H6905" s="10">
        <v>1</v>
      </c>
      <c r="I6905" s="10">
        <v>1</v>
      </c>
      <c r="J6905" s="10">
        <v>0</v>
      </c>
      <c r="K6905" s="10">
        <v>0</v>
      </c>
      <c r="L6905" s="10">
        <v>0</v>
      </c>
      <c r="M6905" s="10">
        <v>1965.0085826385482</v>
      </c>
    </row>
    <row r="6906" spans="1:13" x14ac:dyDescent="0.2">
      <c r="A6906" s="9" t="str">
        <f t="shared" si="107"/>
        <v>201130EMAAGSC41</v>
      </c>
      <c r="B6906" s="10">
        <v>2011</v>
      </c>
      <c r="C6906" s="10" t="s">
        <v>4</v>
      </c>
      <c r="D6906" s="10" t="s">
        <v>28</v>
      </c>
      <c r="E6906" s="10">
        <v>41</v>
      </c>
      <c r="F6906" s="10">
        <v>7644</v>
      </c>
      <c r="G6906" s="10">
        <v>0</v>
      </c>
      <c r="H6906" s="10">
        <v>1</v>
      </c>
      <c r="I6906" s="10">
        <v>1</v>
      </c>
      <c r="J6906" s="10">
        <v>0</v>
      </c>
      <c r="K6906" s="10">
        <v>0</v>
      </c>
      <c r="L6906" s="10">
        <v>0</v>
      </c>
      <c r="M6906" s="10">
        <v>985.03610675039249</v>
      </c>
    </row>
    <row r="6907" spans="1:13" x14ac:dyDescent="0.2">
      <c r="A6907" s="9" t="str">
        <f t="shared" si="107"/>
        <v>201130EMAAUTO41</v>
      </c>
      <c r="B6907" s="10">
        <v>2011</v>
      </c>
      <c r="C6907" s="10" t="s">
        <v>4</v>
      </c>
      <c r="D6907" s="10" t="s">
        <v>34</v>
      </c>
      <c r="E6907" s="10">
        <v>41</v>
      </c>
      <c r="F6907" s="10">
        <v>28035</v>
      </c>
      <c r="G6907" s="10">
        <v>0</v>
      </c>
      <c r="H6907" s="10">
        <v>1</v>
      </c>
      <c r="I6907" s="10">
        <v>1</v>
      </c>
      <c r="J6907" s="10">
        <v>0</v>
      </c>
      <c r="K6907" s="10">
        <v>0</v>
      </c>
      <c r="L6907" s="10">
        <v>1.8191546281433921E-2</v>
      </c>
      <c r="M6907" s="10">
        <v>0</v>
      </c>
    </row>
    <row r="6908" spans="1:13" x14ac:dyDescent="0.2">
      <c r="A6908" s="9" t="str">
        <f t="shared" si="107"/>
        <v>201130EMACCA141</v>
      </c>
      <c r="B6908" s="10">
        <v>2011</v>
      </c>
      <c r="C6908" s="10" t="s">
        <v>4</v>
      </c>
      <c r="D6908" s="10" t="s">
        <v>24</v>
      </c>
      <c r="E6908" s="10">
        <v>41</v>
      </c>
      <c r="F6908" s="10">
        <v>138655</v>
      </c>
      <c r="G6908" s="10">
        <v>0</v>
      </c>
      <c r="H6908" s="10">
        <v>1</v>
      </c>
      <c r="I6908" s="10">
        <v>1</v>
      </c>
      <c r="J6908" s="10">
        <v>0</v>
      </c>
      <c r="K6908" s="10">
        <v>0</v>
      </c>
      <c r="L6908" s="10">
        <v>5.8829468825502149E-2</v>
      </c>
      <c r="M6908" s="10">
        <v>1641.8941779676761</v>
      </c>
    </row>
    <row r="6909" spans="1:13" x14ac:dyDescent="0.2">
      <c r="A6909" s="9" t="str">
        <f t="shared" si="107"/>
        <v>201130EMACCA241</v>
      </c>
      <c r="B6909" s="10">
        <v>2011</v>
      </c>
      <c r="C6909" s="10" t="s">
        <v>4</v>
      </c>
      <c r="D6909" s="10" t="s">
        <v>25</v>
      </c>
      <c r="E6909" s="10">
        <v>41</v>
      </c>
      <c r="F6909" s="10">
        <v>402677</v>
      </c>
      <c r="G6909" s="10">
        <v>0</v>
      </c>
      <c r="H6909" s="10">
        <v>1</v>
      </c>
      <c r="I6909" s="10">
        <v>1</v>
      </c>
      <c r="J6909" s="10">
        <v>0</v>
      </c>
      <c r="K6909" s="10">
        <v>0</v>
      </c>
      <c r="L6909" s="10">
        <v>4.8093136682750691E-2</v>
      </c>
      <c r="M6909" s="10">
        <v>1695.6374973600039</v>
      </c>
    </row>
    <row r="6910" spans="1:13" x14ac:dyDescent="0.2">
      <c r="A6910" s="9" t="str">
        <f t="shared" si="107"/>
        <v>201130EMACONT41</v>
      </c>
      <c r="B6910" s="10">
        <v>2011</v>
      </c>
      <c r="C6910" s="10" t="s">
        <v>4</v>
      </c>
      <c r="D6910" s="10" t="s">
        <v>31</v>
      </c>
      <c r="E6910" s="10">
        <v>41</v>
      </c>
      <c r="F6910" s="10">
        <v>264525</v>
      </c>
      <c r="G6910" s="10">
        <v>0</v>
      </c>
      <c r="H6910" s="10">
        <v>1</v>
      </c>
      <c r="I6910" s="10">
        <v>1</v>
      </c>
      <c r="J6910" s="10">
        <v>0</v>
      </c>
      <c r="K6910" s="10">
        <v>0</v>
      </c>
      <c r="L6910" s="10">
        <v>2.313202910877989E-2</v>
      </c>
      <c r="M6910" s="10">
        <v>1867.1892763047256</v>
      </c>
    </row>
    <row r="6911" spans="1:13" x14ac:dyDescent="0.2">
      <c r="A6911" s="9" t="str">
        <f t="shared" si="107"/>
        <v>201130EMAEMPR41</v>
      </c>
      <c r="B6911" s="10">
        <v>2011</v>
      </c>
      <c r="C6911" s="10" t="s">
        <v>4</v>
      </c>
      <c r="D6911" s="10" t="s">
        <v>32</v>
      </c>
      <c r="E6911" s="10">
        <v>41</v>
      </c>
      <c r="F6911" s="10">
        <v>62683</v>
      </c>
      <c r="G6911" s="10">
        <v>0</v>
      </c>
      <c r="H6911" s="10">
        <v>1</v>
      </c>
      <c r="I6911" s="10">
        <v>1</v>
      </c>
      <c r="J6911" s="10">
        <v>0</v>
      </c>
      <c r="K6911" s="10">
        <v>0</v>
      </c>
      <c r="L6911" s="10">
        <v>8.1361772729448174E-3</v>
      </c>
      <c r="M6911" s="10">
        <v>5370.0146423506912</v>
      </c>
    </row>
    <row r="6912" spans="1:13" x14ac:dyDescent="0.2">
      <c r="A6912" s="9" t="str">
        <f t="shared" si="107"/>
        <v>201130EMAINAT41</v>
      </c>
      <c r="B6912" s="10">
        <v>2011</v>
      </c>
      <c r="C6912" s="10" t="s">
        <v>4</v>
      </c>
      <c r="D6912" s="10" t="s">
        <v>54</v>
      </c>
      <c r="E6912" s="10">
        <v>41</v>
      </c>
      <c r="F6912" s="10">
        <v>532126</v>
      </c>
      <c r="G6912" s="10">
        <v>1</v>
      </c>
      <c r="H6912" s="10">
        <v>4.2140395319905433E-2</v>
      </c>
      <c r="I6912" s="10">
        <v>0</v>
      </c>
      <c r="J6912" s="10">
        <v>0.9444511262370191</v>
      </c>
      <c r="K6912" s="10">
        <v>0.98371814194382534</v>
      </c>
      <c r="L6912" s="10">
        <v>1.6281858056174665E-2</v>
      </c>
    </row>
    <row r="6913" spans="1:13" x14ac:dyDescent="0.2">
      <c r="A6913" s="9" t="str">
        <f t="shared" si="107"/>
        <v>201130EMAMILI41</v>
      </c>
      <c r="B6913" s="10">
        <v>2011</v>
      </c>
      <c r="C6913" s="10" t="s">
        <v>4</v>
      </c>
      <c r="D6913" s="10" t="s">
        <v>26</v>
      </c>
      <c r="E6913" s="10">
        <v>41</v>
      </c>
      <c r="F6913" s="10">
        <v>1019</v>
      </c>
      <c r="G6913" s="10">
        <v>0</v>
      </c>
      <c r="H6913" s="10">
        <v>1</v>
      </c>
      <c r="I6913" s="10">
        <v>1</v>
      </c>
      <c r="J6913" s="10">
        <v>0</v>
      </c>
      <c r="K6913" s="10">
        <v>0</v>
      </c>
      <c r="L6913" s="10">
        <v>0</v>
      </c>
      <c r="M6913" s="10">
        <v>3598.6261040235527</v>
      </c>
    </row>
    <row r="6914" spans="1:13" x14ac:dyDescent="0.2">
      <c r="A6914" s="9" t="str">
        <f t="shared" si="107"/>
        <v>201130EMAPUBL41</v>
      </c>
      <c r="B6914" s="10">
        <v>2011</v>
      </c>
      <c r="C6914" s="10" t="s">
        <v>4</v>
      </c>
      <c r="D6914" s="10" t="s">
        <v>27</v>
      </c>
      <c r="E6914" s="10">
        <v>41</v>
      </c>
      <c r="F6914" s="10">
        <v>84596</v>
      </c>
      <c r="G6914" s="10">
        <v>0</v>
      </c>
      <c r="H6914" s="10">
        <v>1</v>
      </c>
      <c r="I6914" s="10">
        <v>1</v>
      </c>
      <c r="J6914" s="10">
        <v>0</v>
      </c>
      <c r="K6914" s="10">
        <v>0</v>
      </c>
      <c r="L6914" s="10">
        <v>9.6434819613220479E-2</v>
      </c>
      <c r="M6914" s="10">
        <v>3294.8210223722035</v>
      </c>
    </row>
    <row r="6915" spans="1:13" x14ac:dyDescent="0.2">
      <c r="A6915" s="9" t="str">
        <f t="shared" si="107"/>
        <v>201130EMASCA141</v>
      </c>
      <c r="B6915" s="10">
        <v>2011</v>
      </c>
      <c r="C6915" s="10" t="s">
        <v>4</v>
      </c>
      <c r="D6915" s="10" t="s">
        <v>29</v>
      </c>
      <c r="E6915" s="10">
        <v>41</v>
      </c>
      <c r="F6915" s="10">
        <v>46376</v>
      </c>
      <c r="G6915" s="10">
        <v>0</v>
      </c>
      <c r="H6915" s="10">
        <v>1</v>
      </c>
      <c r="I6915" s="10">
        <v>1</v>
      </c>
      <c r="J6915" s="10">
        <v>0</v>
      </c>
      <c r="K6915" s="10">
        <v>0</v>
      </c>
      <c r="L6915" s="10">
        <v>5.494221148870105E-2</v>
      </c>
      <c r="M6915" s="10">
        <v>1607.6877910988442</v>
      </c>
    </row>
    <row r="6916" spans="1:13" x14ac:dyDescent="0.2">
      <c r="A6916" s="9" t="str">
        <f t="shared" ref="A6916:A6979" si="108">B6916&amp;C6916&amp;D6916&amp;E6916</f>
        <v>201130EMASCA241</v>
      </c>
      <c r="B6916" s="10">
        <v>2011</v>
      </c>
      <c r="C6916" s="10" t="s">
        <v>4</v>
      </c>
      <c r="D6916" s="10" t="s">
        <v>30</v>
      </c>
      <c r="E6916" s="10">
        <v>41</v>
      </c>
      <c r="F6916" s="10">
        <v>24975</v>
      </c>
      <c r="G6916" s="10">
        <v>0</v>
      </c>
      <c r="H6916" s="10">
        <v>1</v>
      </c>
      <c r="I6916" s="10">
        <v>1</v>
      </c>
      <c r="J6916" s="10">
        <v>0</v>
      </c>
      <c r="K6916" s="10">
        <v>0</v>
      </c>
      <c r="L6916" s="10">
        <v>8.1601601601601598E-2</v>
      </c>
      <c r="M6916" s="10">
        <v>1484.9219620958752</v>
      </c>
    </row>
    <row r="6917" spans="1:13" x14ac:dyDescent="0.2">
      <c r="A6917" s="9" t="str">
        <f t="shared" si="108"/>
        <v>201130EMASREM41</v>
      </c>
      <c r="B6917" s="10">
        <v>2011</v>
      </c>
      <c r="C6917" s="10" t="s">
        <v>4</v>
      </c>
      <c r="D6917" s="10" t="s">
        <v>35</v>
      </c>
      <c r="E6917" s="10">
        <v>41</v>
      </c>
      <c r="F6917" s="10">
        <v>21921</v>
      </c>
      <c r="G6917" s="10">
        <v>0</v>
      </c>
      <c r="H6917" s="10">
        <v>1</v>
      </c>
      <c r="I6917" s="10">
        <v>1</v>
      </c>
      <c r="J6917" s="10">
        <v>0</v>
      </c>
      <c r="K6917" s="10">
        <v>0</v>
      </c>
      <c r="L6917" s="10">
        <v>0</v>
      </c>
      <c r="M6917" s="10">
        <v>44.16313124401259</v>
      </c>
    </row>
    <row r="6918" spans="1:13" x14ac:dyDescent="0.2">
      <c r="A6918" s="9" t="str">
        <f t="shared" si="108"/>
        <v>201130EMATDOM41</v>
      </c>
      <c r="B6918" s="10">
        <v>2011</v>
      </c>
      <c r="C6918" s="10" t="s">
        <v>4</v>
      </c>
      <c r="D6918" s="10" t="s">
        <v>33</v>
      </c>
      <c r="E6918" s="10">
        <v>41</v>
      </c>
      <c r="F6918" s="10">
        <v>93789</v>
      </c>
      <c r="G6918" s="10">
        <v>0</v>
      </c>
      <c r="H6918" s="10">
        <v>1</v>
      </c>
      <c r="I6918" s="10">
        <v>1</v>
      </c>
      <c r="J6918" s="10">
        <v>0</v>
      </c>
      <c r="K6918" s="10">
        <v>0</v>
      </c>
      <c r="L6918" s="10">
        <v>2.7178027273987354E-2</v>
      </c>
      <c r="M6918" s="10">
        <v>723.07220244458892</v>
      </c>
    </row>
    <row r="6919" spans="1:13" x14ac:dyDescent="0.2">
      <c r="A6919" s="9" t="str">
        <f t="shared" si="108"/>
        <v>201115A17AGSC43</v>
      </c>
      <c r="B6919" s="10">
        <v>2011</v>
      </c>
      <c r="C6919" s="10" t="s">
        <v>0</v>
      </c>
      <c r="D6919" s="10" t="s">
        <v>28</v>
      </c>
      <c r="E6919" s="10">
        <v>43</v>
      </c>
      <c r="F6919" s="10">
        <v>227</v>
      </c>
      <c r="G6919" s="10">
        <v>0</v>
      </c>
      <c r="H6919" s="10">
        <v>1</v>
      </c>
      <c r="I6919" s="10">
        <v>1</v>
      </c>
      <c r="J6919" s="10">
        <v>0</v>
      </c>
      <c r="K6919" s="10">
        <v>0</v>
      </c>
      <c r="L6919" s="10">
        <v>0</v>
      </c>
      <c r="M6919" s="10">
        <v>380</v>
      </c>
    </row>
    <row r="6920" spans="1:13" x14ac:dyDescent="0.2">
      <c r="A6920" s="9" t="str">
        <f t="shared" si="108"/>
        <v>201115A17AUTO43</v>
      </c>
      <c r="B6920" s="10">
        <v>2011</v>
      </c>
      <c r="C6920" s="10" t="s">
        <v>0</v>
      </c>
      <c r="D6920" s="10" t="s">
        <v>34</v>
      </c>
      <c r="E6920" s="10">
        <v>43</v>
      </c>
      <c r="F6920" s="10">
        <v>453</v>
      </c>
      <c r="G6920" s="10">
        <v>0</v>
      </c>
      <c r="H6920" s="10">
        <v>1</v>
      </c>
      <c r="I6920" s="10">
        <v>1</v>
      </c>
      <c r="J6920" s="10">
        <v>0</v>
      </c>
      <c r="K6920" s="10">
        <v>0</v>
      </c>
      <c r="L6920" s="10">
        <v>0.4988962472406181</v>
      </c>
      <c r="M6920" s="10">
        <v>0</v>
      </c>
    </row>
    <row r="6921" spans="1:13" x14ac:dyDescent="0.2">
      <c r="A6921" s="9" t="str">
        <f t="shared" si="108"/>
        <v>201115A17CCA143</v>
      </c>
      <c r="B6921" s="10">
        <v>2011</v>
      </c>
      <c r="C6921" s="10" t="s">
        <v>0</v>
      </c>
      <c r="D6921" s="10" t="s">
        <v>24</v>
      </c>
      <c r="E6921" s="10">
        <v>43</v>
      </c>
      <c r="F6921" s="10">
        <v>3628</v>
      </c>
      <c r="G6921" s="10">
        <v>0</v>
      </c>
      <c r="H6921" s="10">
        <v>1</v>
      </c>
      <c r="I6921" s="10">
        <v>1</v>
      </c>
      <c r="J6921" s="10">
        <v>0</v>
      </c>
      <c r="K6921" s="10">
        <v>0</v>
      </c>
      <c r="L6921" s="10">
        <v>0.6874310915104741</v>
      </c>
      <c r="M6921" s="10">
        <v>605.23980154355013</v>
      </c>
    </row>
    <row r="6922" spans="1:13" x14ac:dyDescent="0.2">
      <c r="A6922" s="9" t="str">
        <f t="shared" si="108"/>
        <v>201115A17CCA243</v>
      </c>
      <c r="B6922" s="10">
        <v>2011</v>
      </c>
      <c r="C6922" s="10" t="s">
        <v>0</v>
      </c>
      <c r="D6922" s="10" t="s">
        <v>25</v>
      </c>
      <c r="E6922" s="10">
        <v>43</v>
      </c>
      <c r="F6922" s="10">
        <v>13380</v>
      </c>
      <c r="G6922" s="10">
        <v>0</v>
      </c>
      <c r="H6922" s="10">
        <v>1</v>
      </c>
      <c r="I6922" s="10">
        <v>1</v>
      </c>
      <c r="J6922" s="10">
        <v>0</v>
      </c>
      <c r="K6922" s="10">
        <v>0</v>
      </c>
      <c r="L6922" s="10">
        <v>0.67795216741405084</v>
      </c>
      <c r="M6922" s="10">
        <v>598.27788337261461</v>
      </c>
    </row>
    <row r="6923" spans="1:13" x14ac:dyDescent="0.2">
      <c r="A6923" s="9" t="str">
        <f t="shared" si="108"/>
        <v>201115A17CONT43</v>
      </c>
      <c r="B6923" s="10">
        <v>2011</v>
      </c>
      <c r="C6923" s="10" t="s">
        <v>0</v>
      </c>
      <c r="D6923" s="10" t="s">
        <v>31</v>
      </c>
      <c r="E6923" s="10">
        <v>43</v>
      </c>
      <c r="F6923" s="10">
        <v>2950</v>
      </c>
      <c r="G6923" s="10">
        <v>0</v>
      </c>
      <c r="H6923" s="10">
        <v>1</v>
      </c>
      <c r="I6923" s="10">
        <v>1</v>
      </c>
      <c r="J6923" s="10">
        <v>0</v>
      </c>
      <c r="K6923" s="10">
        <v>0</v>
      </c>
      <c r="L6923" s="10">
        <v>0.76915254237288133</v>
      </c>
      <c r="M6923" s="10">
        <v>501.9004774146162</v>
      </c>
    </row>
    <row r="6924" spans="1:13" x14ac:dyDescent="0.2">
      <c r="A6924" s="9" t="str">
        <f t="shared" si="108"/>
        <v>201115A17INAT43</v>
      </c>
      <c r="B6924" s="10">
        <v>2011</v>
      </c>
      <c r="C6924" s="10" t="s">
        <v>0</v>
      </c>
      <c r="D6924" s="10" t="s">
        <v>54</v>
      </c>
      <c r="E6924" s="10">
        <v>43</v>
      </c>
      <c r="F6924" s="10">
        <v>154015</v>
      </c>
      <c r="G6924" s="10">
        <v>1</v>
      </c>
      <c r="H6924" s="10">
        <v>8.6861669317923579E-2</v>
      </c>
      <c r="I6924" s="10">
        <v>0</v>
      </c>
      <c r="J6924" s="10">
        <v>0.10457422978281336</v>
      </c>
      <c r="K6924" s="10">
        <v>0.12076096484108691</v>
      </c>
      <c r="L6924" s="10">
        <v>0.87923903515891311</v>
      </c>
    </row>
    <row r="6925" spans="1:13" x14ac:dyDescent="0.2">
      <c r="A6925" s="9" t="str">
        <f t="shared" si="108"/>
        <v>201115A17SCA143</v>
      </c>
      <c r="B6925" s="10">
        <v>2011</v>
      </c>
      <c r="C6925" s="10" t="s">
        <v>0</v>
      </c>
      <c r="D6925" s="10" t="s">
        <v>29</v>
      </c>
      <c r="E6925" s="10">
        <v>43</v>
      </c>
      <c r="F6925" s="10">
        <v>12932</v>
      </c>
      <c r="G6925" s="10">
        <v>0</v>
      </c>
      <c r="H6925" s="10">
        <v>1</v>
      </c>
      <c r="I6925" s="10">
        <v>1</v>
      </c>
      <c r="J6925" s="10">
        <v>0</v>
      </c>
      <c r="K6925" s="10">
        <v>0</v>
      </c>
      <c r="L6925" s="10">
        <v>0.68427157438911224</v>
      </c>
      <c r="M6925" s="10">
        <v>497.80196412001237</v>
      </c>
    </row>
    <row r="6926" spans="1:13" x14ac:dyDescent="0.2">
      <c r="A6926" s="9" t="str">
        <f t="shared" si="108"/>
        <v>201115A17SCA243</v>
      </c>
      <c r="B6926" s="10">
        <v>2011</v>
      </c>
      <c r="C6926" s="10" t="s">
        <v>0</v>
      </c>
      <c r="D6926" s="10" t="s">
        <v>30</v>
      </c>
      <c r="E6926" s="10">
        <v>43</v>
      </c>
      <c r="F6926" s="10">
        <v>10205</v>
      </c>
      <c r="G6926" s="10">
        <v>0</v>
      </c>
      <c r="H6926" s="10">
        <v>1</v>
      </c>
      <c r="I6926" s="10">
        <v>1</v>
      </c>
      <c r="J6926" s="10">
        <v>0</v>
      </c>
      <c r="K6926" s="10">
        <v>0</v>
      </c>
      <c r="L6926" s="10">
        <v>0.68897599216070549</v>
      </c>
      <c r="M6926" s="10">
        <v>548.27359137677604</v>
      </c>
    </row>
    <row r="6927" spans="1:13" x14ac:dyDescent="0.2">
      <c r="A6927" s="9" t="str">
        <f t="shared" si="108"/>
        <v>201115A17SREM43</v>
      </c>
      <c r="B6927" s="10">
        <v>2011</v>
      </c>
      <c r="C6927" s="10" t="s">
        <v>0</v>
      </c>
      <c r="D6927" s="10" t="s">
        <v>35</v>
      </c>
      <c r="E6927" s="10">
        <v>43</v>
      </c>
      <c r="F6927" s="10">
        <v>2268</v>
      </c>
      <c r="G6927" s="10">
        <v>0</v>
      </c>
      <c r="H6927" s="10">
        <v>1</v>
      </c>
      <c r="I6927" s="10">
        <v>1</v>
      </c>
      <c r="J6927" s="10">
        <v>0</v>
      </c>
      <c r="K6927" s="10">
        <v>0</v>
      </c>
      <c r="L6927" s="10">
        <v>0.80026455026455023</v>
      </c>
      <c r="M6927" s="10">
        <v>0</v>
      </c>
    </row>
    <row r="6928" spans="1:13" x14ac:dyDescent="0.2">
      <c r="A6928" s="9" t="str">
        <f t="shared" si="108"/>
        <v>201115A17TDOM43</v>
      </c>
      <c r="B6928" s="10">
        <v>2011</v>
      </c>
      <c r="C6928" s="10" t="s">
        <v>0</v>
      </c>
      <c r="D6928" s="10" t="s">
        <v>33</v>
      </c>
      <c r="E6928" s="10">
        <v>43</v>
      </c>
      <c r="F6928" s="10">
        <v>1361</v>
      </c>
      <c r="G6928" s="10">
        <v>0</v>
      </c>
      <c r="H6928" s="10">
        <v>1</v>
      </c>
      <c r="I6928" s="10">
        <v>1</v>
      </c>
      <c r="J6928" s="10">
        <v>0</v>
      </c>
      <c r="K6928" s="10">
        <v>0</v>
      </c>
      <c r="L6928" s="10">
        <v>0.5003673769287289</v>
      </c>
      <c r="M6928" s="10">
        <v>245.90374724467304</v>
      </c>
    </row>
    <row r="6929" spans="1:13" x14ac:dyDescent="0.2">
      <c r="A6929" s="9" t="str">
        <f t="shared" si="108"/>
        <v>201115A29AGCC43</v>
      </c>
      <c r="B6929" s="10">
        <v>2011</v>
      </c>
      <c r="C6929" s="10" t="s">
        <v>3</v>
      </c>
      <c r="D6929" s="10" t="s">
        <v>23</v>
      </c>
      <c r="E6929" s="10">
        <v>43</v>
      </c>
      <c r="F6929" s="10">
        <v>908</v>
      </c>
      <c r="G6929" s="10">
        <v>0</v>
      </c>
      <c r="H6929" s="10">
        <v>1</v>
      </c>
      <c r="I6929" s="10">
        <v>1</v>
      </c>
      <c r="J6929" s="10">
        <v>0</v>
      </c>
      <c r="K6929" s="10">
        <v>0</v>
      </c>
      <c r="L6929" s="10">
        <v>0.25</v>
      </c>
      <c r="M6929" s="10">
        <v>763.33333333333337</v>
      </c>
    </row>
    <row r="6930" spans="1:13" x14ac:dyDescent="0.2">
      <c r="A6930" s="9" t="str">
        <f t="shared" si="108"/>
        <v>201115A29AGSC43</v>
      </c>
      <c r="B6930" s="10">
        <v>2011</v>
      </c>
      <c r="C6930" s="10" t="s">
        <v>3</v>
      </c>
      <c r="D6930" s="10" t="s">
        <v>28</v>
      </c>
      <c r="E6930" s="10">
        <v>43</v>
      </c>
      <c r="F6930" s="10">
        <v>454</v>
      </c>
      <c r="G6930" s="10">
        <v>0</v>
      </c>
      <c r="H6930" s="10">
        <v>1</v>
      </c>
      <c r="I6930" s="10">
        <v>1</v>
      </c>
      <c r="J6930" s="10">
        <v>0</v>
      </c>
      <c r="K6930" s="10">
        <v>0</v>
      </c>
      <c r="L6930" s="10">
        <v>0</v>
      </c>
      <c r="M6930" s="10">
        <v>340</v>
      </c>
    </row>
    <row r="6931" spans="1:13" x14ac:dyDescent="0.2">
      <c r="A6931" s="9" t="str">
        <f t="shared" si="108"/>
        <v>201115A29AUTO43</v>
      </c>
      <c r="B6931" s="10">
        <v>2011</v>
      </c>
      <c r="C6931" s="10" t="s">
        <v>3</v>
      </c>
      <c r="D6931" s="10" t="s">
        <v>34</v>
      </c>
      <c r="E6931" s="10">
        <v>43</v>
      </c>
      <c r="F6931" s="10">
        <v>1360</v>
      </c>
      <c r="G6931" s="10">
        <v>0</v>
      </c>
      <c r="H6931" s="10">
        <v>1</v>
      </c>
      <c r="I6931" s="10">
        <v>1</v>
      </c>
      <c r="J6931" s="10">
        <v>0</v>
      </c>
      <c r="K6931" s="10">
        <v>0</v>
      </c>
      <c r="L6931" s="10">
        <v>0.33235294117647057</v>
      </c>
      <c r="M6931" s="10">
        <v>0</v>
      </c>
    </row>
    <row r="6932" spans="1:13" x14ac:dyDescent="0.2">
      <c r="A6932" s="9" t="str">
        <f t="shared" si="108"/>
        <v>201115A29CCA143</v>
      </c>
      <c r="B6932" s="10">
        <v>2011</v>
      </c>
      <c r="C6932" s="10" t="s">
        <v>3</v>
      </c>
      <c r="D6932" s="10" t="s">
        <v>24</v>
      </c>
      <c r="E6932" s="10">
        <v>43</v>
      </c>
      <c r="F6932" s="10">
        <v>102759</v>
      </c>
      <c r="G6932" s="10">
        <v>0</v>
      </c>
      <c r="H6932" s="10">
        <v>1</v>
      </c>
      <c r="I6932" s="10">
        <v>1</v>
      </c>
      <c r="J6932" s="10">
        <v>0</v>
      </c>
      <c r="K6932" s="10">
        <v>0</v>
      </c>
      <c r="L6932" s="10">
        <v>0.24060179643632187</v>
      </c>
      <c r="M6932" s="10">
        <v>987.74639859575495</v>
      </c>
    </row>
    <row r="6933" spans="1:13" x14ac:dyDescent="0.2">
      <c r="A6933" s="9" t="str">
        <f t="shared" si="108"/>
        <v>201115A29CCA243</v>
      </c>
      <c r="B6933" s="10">
        <v>2011</v>
      </c>
      <c r="C6933" s="10" t="s">
        <v>3</v>
      </c>
      <c r="D6933" s="10" t="s">
        <v>25</v>
      </c>
      <c r="E6933" s="10">
        <v>43</v>
      </c>
      <c r="F6933" s="10">
        <v>310981</v>
      </c>
      <c r="G6933" s="10">
        <v>0</v>
      </c>
      <c r="H6933" s="10">
        <v>1</v>
      </c>
      <c r="I6933" s="10">
        <v>1</v>
      </c>
      <c r="J6933" s="10">
        <v>0</v>
      </c>
      <c r="K6933" s="10">
        <v>0</v>
      </c>
      <c r="L6933" s="10">
        <v>0.20859152166852638</v>
      </c>
      <c r="M6933" s="10">
        <v>1111.7678568499778</v>
      </c>
    </row>
    <row r="6934" spans="1:13" x14ac:dyDescent="0.2">
      <c r="A6934" s="9" t="str">
        <f t="shared" si="108"/>
        <v>201115A29CONT43</v>
      </c>
      <c r="B6934" s="10">
        <v>2011</v>
      </c>
      <c r="C6934" s="10" t="s">
        <v>3</v>
      </c>
      <c r="D6934" s="10" t="s">
        <v>31</v>
      </c>
      <c r="E6934" s="10">
        <v>43</v>
      </c>
      <c r="F6934" s="10">
        <v>41522</v>
      </c>
      <c r="G6934" s="10">
        <v>0</v>
      </c>
      <c r="H6934" s="10">
        <v>1</v>
      </c>
      <c r="I6934" s="10">
        <v>1</v>
      </c>
      <c r="J6934" s="10">
        <v>0</v>
      </c>
      <c r="K6934" s="10">
        <v>0</v>
      </c>
      <c r="L6934" s="10">
        <v>0.14753624584557584</v>
      </c>
      <c r="M6934" s="10">
        <v>1390.1704128103422</v>
      </c>
    </row>
    <row r="6935" spans="1:13" x14ac:dyDescent="0.2">
      <c r="A6935" s="9" t="str">
        <f t="shared" si="108"/>
        <v>201115A29EMPR43</v>
      </c>
      <c r="B6935" s="10">
        <v>2011</v>
      </c>
      <c r="C6935" s="10" t="s">
        <v>3</v>
      </c>
      <c r="D6935" s="10" t="s">
        <v>32</v>
      </c>
      <c r="E6935" s="10">
        <v>43</v>
      </c>
      <c r="F6935" s="10">
        <v>8620</v>
      </c>
      <c r="G6935" s="10">
        <v>0</v>
      </c>
      <c r="H6935" s="10">
        <v>1</v>
      </c>
      <c r="I6935" s="10">
        <v>1</v>
      </c>
      <c r="J6935" s="10">
        <v>0</v>
      </c>
      <c r="K6935" s="10">
        <v>0</v>
      </c>
      <c r="L6935" s="10">
        <v>0.15777262180974477</v>
      </c>
      <c r="M6935" s="10">
        <v>3031.9802889324192</v>
      </c>
    </row>
    <row r="6936" spans="1:13" x14ac:dyDescent="0.2">
      <c r="A6936" s="9" t="str">
        <f t="shared" si="108"/>
        <v>201115A29INAT43</v>
      </c>
      <c r="B6936" s="10">
        <v>2011</v>
      </c>
      <c r="C6936" s="10" t="s">
        <v>3</v>
      </c>
      <c r="D6936" s="10" t="s">
        <v>54</v>
      </c>
      <c r="E6936" s="10">
        <v>43</v>
      </c>
      <c r="F6936" s="10">
        <v>349554</v>
      </c>
      <c r="G6936" s="10">
        <v>1</v>
      </c>
      <c r="H6936" s="10">
        <v>0.19334351773974837</v>
      </c>
      <c r="I6936" s="10">
        <v>0</v>
      </c>
      <c r="J6936" s="10">
        <v>0.31346801924738382</v>
      </c>
      <c r="K6936" s="10">
        <v>0.42829720157686652</v>
      </c>
      <c r="L6936" s="10">
        <v>0.57170279842313343</v>
      </c>
    </row>
    <row r="6937" spans="1:13" x14ac:dyDescent="0.2">
      <c r="A6937" s="9" t="str">
        <f t="shared" si="108"/>
        <v>201115A29MILI43</v>
      </c>
      <c r="B6937" s="10">
        <v>2011</v>
      </c>
      <c r="C6937" s="10" t="s">
        <v>3</v>
      </c>
      <c r="D6937" s="10" t="s">
        <v>26</v>
      </c>
      <c r="E6937" s="10">
        <v>43</v>
      </c>
      <c r="F6937" s="10">
        <v>7262</v>
      </c>
      <c r="G6937" s="10">
        <v>0</v>
      </c>
      <c r="H6937" s="10">
        <v>1</v>
      </c>
      <c r="I6937" s="10">
        <v>1</v>
      </c>
      <c r="J6937" s="10">
        <v>0</v>
      </c>
      <c r="K6937" s="10">
        <v>0</v>
      </c>
      <c r="L6937" s="10">
        <v>9.3775819333516933E-2</v>
      </c>
      <c r="M6937" s="10">
        <v>1241.6415981198591</v>
      </c>
    </row>
    <row r="6938" spans="1:13" x14ac:dyDescent="0.2">
      <c r="A6938" s="9" t="str">
        <f t="shared" si="108"/>
        <v>201115A29PUBL43</v>
      </c>
      <c r="B6938" s="10">
        <v>2011</v>
      </c>
      <c r="C6938" s="10" t="s">
        <v>3</v>
      </c>
      <c r="D6938" s="10" t="s">
        <v>27</v>
      </c>
      <c r="E6938" s="10">
        <v>43</v>
      </c>
      <c r="F6938" s="10">
        <v>13609</v>
      </c>
      <c r="G6938" s="10">
        <v>0</v>
      </c>
      <c r="H6938" s="10">
        <v>1</v>
      </c>
      <c r="I6938" s="10">
        <v>1</v>
      </c>
      <c r="J6938" s="10">
        <v>0</v>
      </c>
      <c r="K6938" s="10">
        <v>0</v>
      </c>
      <c r="L6938" s="10">
        <v>0.29994856345065768</v>
      </c>
      <c r="M6938" s="10">
        <v>2369.5949338713294</v>
      </c>
    </row>
    <row r="6939" spans="1:13" x14ac:dyDescent="0.2">
      <c r="A6939" s="9" t="str">
        <f t="shared" si="108"/>
        <v>201115A29SCA143</v>
      </c>
      <c r="B6939" s="10">
        <v>2011</v>
      </c>
      <c r="C6939" s="10" t="s">
        <v>3</v>
      </c>
      <c r="D6939" s="10" t="s">
        <v>29</v>
      </c>
      <c r="E6939" s="10">
        <v>43</v>
      </c>
      <c r="F6939" s="10">
        <v>71687</v>
      </c>
      <c r="G6939" s="10">
        <v>0</v>
      </c>
      <c r="H6939" s="10">
        <v>1</v>
      </c>
      <c r="I6939" s="10">
        <v>1</v>
      </c>
      <c r="J6939" s="10">
        <v>0</v>
      </c>
      <c r="K6939" s="10">
        <v>0</v>
      </c>
      <c r="L6939" s="10">
        <v>0.43985659882544953</v>
      </c>
      <c r="M6939" s="10">
        <v>821.08716244168966</v>
      </c>
    </row>
    <row r="6940" spans="1:13" x14ac:dyDescent="0.2">
      <c r="A6940" s="9" t="str">
        <f t="shared" si="108"/>
        <v>201115A29SCA243</v>
      </c>
      <c r="B6940" s="10">
        <v>2011</v>
      </c>
      <c r="C6940" s="10" t="s">
        <v>3</v>
      </c>
      <c r="D6940" s="10" t="s">
        <v>30</v>
      </c>
      <c r="E6940" s="10">
        <v>43</v>
      </c>
      <c r="F6940" s="10">
        <v>42187</v>
      </c>
      <c r="G6940" s="10">
        <v>0</v>
      </c>
      <c r="H6940" s="10">
        <v>1</v>
      </c>
      <c r="I6940" s="10">
        <v>1</v>
      </c>
      <c r="J6940" s="10">
        <v>0</v>
      </c>
      <c r="K6940" s="10">
        <v>0</v>
      </c>
      <c r="L6940" s="10">
        <v>0.48932135491976203</v>
      </c>
      <c r="M6940" s="10">
        <v>879.85725299347098</v>
      </c>
    </row>
    <row r="6941" spans="1:13" x14ac:dyDescent="0.2">
      <c r="A6941" s="9" t="str">
        <f t="shared" si="108"/>
        <v>201115A29SREM43</v>
      </c>
      <c r="B6941" s="10">
        <v>2011</v>
      </c>
      <c r="C6941" s="10" t="s">
        <v>3</v>
      </c>
      <c r="D6941" s="10" t="s">
        <v>35</v>
      </c>
      <c r="E6941" s="10">
        <v>43</v>
      </c>
      <c r="F6941" s="10">
        <v>6127</v>
      </c>
      <c r="G6941" s="10">
        <v>0</v>
      </c>
      <c r="H6941" s="10">
        <v>1</v>
      </c>
      <c r="I6941" s="10">
        <v>1</v>
      </c>
      <c r="J6941" s="10">
        <v>0</v>
      </c>
      <c r="K6941" s="10">
        <v>0</v>
      </c>
      <c r="L6941" s="10">
        <v>0.51852456340786679</v>
      </c>
      <c r="M6941" s="10">
        <v>0</v>
      </c>
    </row>
    <row r="6942" spans="1:13" x14ac:dyDescent="0.2">
      <c r="A6942" s="9" t="str">
        <f t="shared" si="108"/>
        <v>201115A29TDOM43</v>
      </c>
      <c r="B6942" s="10">
        <v>2011</v>
      </c>
      <c r="C6942" s="10" t="s">
        <v>3</v>
      </c>
      <c r="D6942" s="10" t="s">
        <v>33</v>
      </c>
      <c r="E6942" s="10">
        <v>43</v>
      </c>
      <c r="F6942" s="10">
        <v>10435</v>
      </c>
      <c r="G6942" s="10">
        <v>0</v>
      </c>
      <c r="H6942" s="10">
        <v>1</v>
      </c>
      <c r="I6942" s="10">
        <v>1</v>
      </c>
      <c r="J6942" s="10">
        <v>0</v>
      </c>
      <c r="K6942" s="10">
        <v>0</v>
      </c>
      <c r="L6942" s="10">
        <v>8.7014853857211305E-2</v>
      </c>
      <c r="M6942" s="10">
        <v>542.87509796238248</v>
      </c>
    </row>
    <row r="6943" spans="1:13" x14ac:dyDescent="0.2">
      <c r="A6943" s="9" t="str">
        <f t="shared" si="108"/>
        <v>201118A24AGCC43</v>
      </c>
      <c r="B6943" s="10">
        <v>2011</v>
      </c>
      <c r="C6943" s="10" t="s">
        <v>1</v>
      </c>
      <c r="D6943" s="10" t="s">
        <v>23</v>
      </c>
      <c r="E6943" s="10">
        <v>43</v>
      </c>
      <c r="F6943" s="10">
        <v>454</v>
      </c>
      <c r="G6943" s="10">
        <v>0</v>
      </c>
      <c r="H6943" s="10">
        <v>1</v>
      </c>
      <c r="I6943" s="10">
        <v>1</v>
      </c>
      <c r="J6943" s="10">
        <v>0</v>
      </c>
      <c r="K6943" s="10">
        <v>0</v>
      </c>
      <c r="L6943" s="10">
        <v>0</v>
      </c>
      <c r="M6943" s="10">
        <v>650</v>
      </c>
    </row>
    <row r="6944" spans="1:13" x14ac:dyDescent="0.2">
      <c r="A6944" s="9" t="str">
        <f t="shared" si="108"/>
        <v>201118A24AUTO43</v>
      </c>
      <c r="B6944" s="10">
        <v>2011</v>
      </c>
      <c r="C6944" s="10" t="s">
        <v>1</v>
      </c>
      <c r="D6944" s="10" t="s">
        <v>34</v>
      </c>
      <c r="E6944" s="10">
        <v>43</v>
      </c>
      <c r="F6944" s="10">
        <v>453</v>
      </c>
      <c r="G6944" s="10">
        <v>0</v>
      </c>
      <c r="H6944" s="10">
        <v>1</v>
      </c>
      <c r="I6944" s="10">
        <v>1</v>
      </c>
      <c r="J6944" s="10">
        <v>0</v>
      </c>
      <c r="K6944" s="10">
        <v>0</v>
      </c>
      <c r="L6944" s="10">
        <v>0.4988962472406181</v>
      </c>
      <c r="M6944" s="10">
        <v>0</v>
      </c>
    </row>
    <row r="6945" spans="1:13" x14ac:dyDescent="0.2">
      <c r="A6945" s="9" t="str">
        <f t="shared" si="108"/>
        <v>201118A24CCA143</v>
      </c>
      <c r="B6945" s="10">
        <v>2011</v>
      </c>
      <c r="C6945" s="10" t="s">
        <v>1</v>
      </c>
      <c r="D6945" s="10" t="s">
        <v>24</v>
      </c>
      <c r="E6945" s="10">
        <v>43</v>
      </c>
      <c r="F6945" s="10">
        <v>59435</v>
      </c>
      <c r="G6945" s="10">
        <v>0</v>
      </c>
      <c r="H6945" s="10">
        <v>1</v>
      </c>
      <c r="I6945" s="10">
        <v>1</v>
      </c>
      <c r="J6945" s="10">
        <v>0</v>
      </c>
      <c r="K6945" s="10">
        <v>0</v>
      </c>
      <c r="L6945" s="10">
        <v>0.26336333810044588</v>
      </c>
      <c r="M6945" s="10">
        <v>873.68519889970378</v>
      </c>
    </row>
    <row r="6946" spans="1:13" x14ac:dyDescent="0.2">
      <c r="A6946" s="9" t="str">
        <f t="shared" si="108"/>
        <v>201118A24CCA243</v>
      </c>
      <c r="B6946" s="10">
        <v>2011</v>
      </c>
      <c r="C6946" s="10" t="s">
        <v>1</v>
      </c>
      <c r="D6946" s="10" t="s">
        <v>25</v>
      </c>
      <c r="E6946" s="10">
        <v>43</v>
      </c>
      <c r="F6946" s="10">
        <v>156954</v>
      </c>
      <c r="G6946" s="10">
        <v>0</v>
      </c>
      <c r="H6946" s="10">
        <v>1</v>
      </c>
      <c r="I6946" s="10">
        <v>1</v>
      </c>
      <c r="J6946" s="10">
        <v>0</v>
      </c>
      <c r="K6946" s="10">
        <v>0</v>
      </c>
      <c r="L6946" s="10">
        <v>0.2210902557437211</v>
      </c>
      <c r="M6946" s="10">
        <v>944.97268919840269</v>
      </c>
    </row>
    <row r="6947" spans="1:13" x14ac:dyDescent="0.2">
      <c r="A6947" s="9" t="str">
        <f t="shared" si="108"/>
        <v>201118A24CONT43</v>
      </c>
      <c r="B6947" s="10">
        <v>2011</v>
      </c>
      <c r="C6947" s="10" t="s">
        <v>1</v>
      </c>
      <c r="D6947" s="10" t="s">
        <v>31</v>
      </c>
      <c r="E6947" s="10">
        <v>43</v>
      </c>
      <c r="F6947" s="10">
        <v>15883</v>
      </c>
      <c r="G6947" s="10">
        <v>0</v>
      </c>
      <c r="H6947" s="10">
        <v>1</v>
      </c>
      <c r="I6947" s="10">
        <v>1</v>
      </c>
      <c r="J6947" s="10">
        <v>0</v>
      </c>
      <c r="K6947" s="10">
        <v>0</v>
      </c>
      <c r="L6947" s="10">
        <v>0.14285714285714285</v>
      </c>
      <c r="M6947" s="10">
        <v>1367.0087506387329</v>
      </c>
    </row>
    <row r="6948" spans="1:13" x14ac:dyDescent="0.2">
      <c r="A6948" s="9" t="str">
        <f t="shared" si="108"/>
        <v>201118A24EMPR43</v>
      </c>
      <c r="B6948" s="10">
        <v>2011</v>
      </c>
      <c r="C6948" s="10" t="s">
        <v>1</v>
      </c>
      <c r="D6948" s="10" t="s">
        <v>32</v>
      </c>
      <c r="E6948" s="10">
        <v>43</v>
      </c>
      <c r="F6948" s="10">
        <v>3176</v>
      </c>
      <c r="G6948" s="10">
        <v>0</v>
      </c>
      <c r="H6948" s="10">
        <v>1</v>
      </c>
      <c r="I6948" s="10">
        <v>1</v>
      </c>
      <c r="J6948" s="10">
        <v>0</v>
      </c>
      <c r="K6948" s="10">
        <v>0</v>
      </c>
      <c r="L6948" s="10">
        <v>0.28526448362720402</v>
      </c>
      <c r="M6948" s="10">
        <v>1770.4166666666667</v>
      </c>
    </row>
    <row r="6949" spans="1:13" x14ac:dyDescent="0.2">
      <c r="A6949" s="9" t="str">
        <f t="shared" si="108"/>
        <v>201118A24INAT43</v>
      </c>
      <c r="B6949" s="10">
        <v>2011</v>
      </c>
      <c r="C6949" s="10" t="s">
        <v>1</v>
      </c>
      <c r="D6949" s="10" t="s">
        <v>54</v>
      </c>
      <c r="E6949" s="10">
        <v>43</v>
      </c>
      <c r="F6949" s="10">
        <v>132476</v>
      </c>
      <c r="G6949" s="10">
        <v>1</v>
      </c>
      <c r="H6949" s="10">
        <v>0.26536882152238894</v>
      </c>
      <c r="I6949" s="10">
        <v>0</v>
      </c>
      <c r="J6949" s="10">
        <v>0.42469579395513152</v>
      </c>
      <c r="K6949" s="10">
        <v>0.58732147709773841</v>
      </c>
      <c r="L6949" s="10">
        <v>0.41267852290226154</v>
      </c>
    </row>
    <row r="6950" spans="1:13" x14ac:dyDescent="0.2">
      <c r="A6950" s="9" t="str">
        <f t="shared" si="108"/>
        <v>201118A24MILI43</v>
      </c>
      <c r="B6950" s="10">
        <v>2011</v>
      </c>
      <c r="C6950" s="10" t="s">
        <v>1</v>
      </c>
      <c r="D6950" s="10" t="s">
        <v>26</v>
      </c>
      <c r="E6950" s="10">
        <v>43</v>
      </c>
      <c r="F6950" s="10">
        <v>6581</v>
      </c>
      <c r="G6950" s="10">
        <v>0</v>
      </c>
      <c r="H6950" s="10">
        <v>1</v>
      </c>
      <c r="I6950" s="10">
        <v>1</v>
      </c>
      <c r="J6950" s="10">
        <v>0</v>
      </c>
      <c r="K6950" s="10">
        <v>0</v>
      </c>
      <c r="L6950" s="10">
        <v>0.10347971432912931</v>
      </c>
      <c r="M6950" s="10">
        <v>1151.7305634246145</v>
      </c>
    </row>
    <row r="6951" spans="1:13" x14ac:dyDescent="0.2">
      <c r="A6951" s="9" t="str">
        <f t="shared" si="108"/>
        <v>201118A24PUBL43</v>
      </c>
      <c r="B6951" s="10">
        <v>2011</v>
      </c>
      <c r="C6951" s="10" t="s">
        <v>1</v>
      </c>
      <c r="D6951" s="10" t="s">
        <v>27</v>
      </c>
      <c r="E6951" s="10">
        <v>43</v>
      </c>
      <c r="F6951" s="10">
        <v>6123</v>
      </c>
      <c r="G6951" s="10">
        <v>0</v>
      </c>
      <c r="H6951" s="10">
        <v>1</v>
      </c>
      <c r="I6951" s="10">
        <v>1</v>
      </c>
      <c r="J6951" s="10">
        <v>0</v>
      </c>
      <c r="K6951" s="10">
        <v>0</v>
      </c>
      <c r="L6951" s="10">
        <v>0.51837334639882415</v>
      </c>
      <c r="M6951" s="10">
        <v>1813.4793401927159</v>
      </c>
    </row>
    <row r="6952" spans="1:13" x14ac:dyDescent="0.2">
      <c r="A6952" s="9" t="str">
        <f t="shared" si="108"/>
        <v>201118A24SCA143</v>
      </c>
      <c r="B6952" s="10">
        <v>2011</v>
      </c>
      <c r="C6952" s="10" t="s">
        <v>1</v>
      </c>
      <c r="D6952" s="10" t="s">
        <v>29</v>
      </c>
      <c r="E6952" s="10">
        <v>43</v>
      </c>
      <c r="F6952" s="10">
        <v>38787</v>
      </c>
      <c r="G6952" s="10">
        <v>0</v>
      </c>
      <c r="H6952" s="10">
        <v>1</v>
      </c>
      <c r="I6952" s="10">
        <v>1</v>
      </c>
      <c r="J6952" s="10">
        <v>0</v>
      </c>
      <c r="K6952" s="10">
        <v>0</v>
      </c>
      <c r="L6952" s="10">
        <v>0.44440147472091163</v>
      </c>
      <c r="M6952" s="10">
        <v>735.48514401752789</v>
      </c>
    </row>
    <row r="6953" spans="1:13" x14ac:dyDescent="0.2">
      <c r="A6953" s="9" t="str">
        <f t="shared" si="108"/>
        <v>201118A24SCA243</v>
      </c>
      <c r="B6953" s="10">
        <v>2011</v>
      </c>
      <c r="C6953" s="10" t="s">
        <v>1</v>
      </c>
      <c r="D6953" s="10" t="s">
        <v>30</v>
      </c>
      <c r="E6953" s="10">
        <v>43</v>
      </c>
      <c r="F6953" s="10">
        <v>21322</v>
      </c>
      <c r="G6953" s="10">
        <v>0</v>
      </c>
      <c r="H6953" s="10">
        <v>1</v>
      </c>
      <c r="I6953" s="10">
        <v>1</v>
      </c>
      <c r="J6953" s="10">
        <v>0</v>
      </c>
      <c r="K6953" s="10">
        <v>0</v>
      </c>
      <c r="L6953" s="10">
        <v>0.5319388425100835</v>
      </c>
      <c r="M6953" s="10">
        <v>802.93914126892855</v>
      </c>
    </row>
    <row r="6954" spans="1:13" x14ac:dyDescent="0.2">
      <c r="A6954" s="9" t="str">
        <f t="shared" si="108"/>
        <v>201118A24SREM43</v>
      </c>
      <c r="B6954" s="10">
        <v>2011</v>
      </c>
      <c r="C6954" s="10" t="s">
        <v>1</v>
      </c>
      <c r="D6954" s="10" t="s">
        <v>35</v>
      </c>
      <c r="E6954" s="10">
        <v>43</v>
      </c>
      <c r="F6954" s="10">
        <v>2270</v>
      </c>
      <c r="G6954" s="10">
        <v>0</v>
      </c>
      <c r="H6954" s="10">
        <v>1</v>
      </c>
      <c r="I6954" s="10">
        <v>1</v>
      </c>
      <c r="J6954" s="10">
        <v>0</v>
      </c>
      <c r="K6954" s="10">
        <v>0</v>
      </c>
      <c r="L6954" s="10">
        <v>0.4</v>
      </c>
      <c r="M6954" s="10">
        <v>0</v>
      </c>
    </row>
    <row r="6955" spans="1:13" x14ac:dyDescent="0.2">
      <c r="A6955" s="9" t="str">
        <f t="shared" si="108"/>
        <v>201118A24TDOM43</v>
      </c>
      <c r="B6955" s="10">
        <v>2011</v>
      </c>
      <c r="C6955" s="10" t="s">
        <v>1</v>
      </c>
      <c r="D6955" s="10" t="s">
        <v>33</v>
      </c>
      <c r="E6955" s="10">
        <v>43</v>
      </c>
      <c r="F6955" s="10">
        <v>4085</v>
      </c>
      <c r="G6955" s="10">
        <v>0</v>
      </c>
      <c r="H6955" s="10">
        <v>1</v>
      </c>
      <c r="I6955" s="10">
        <v>1</v>
      </c>
      <c r="J6955" s="10">
        <v>0</v>
      </c>
      <c r="K6955" s="10">
        <v>0</v>
      </c>
      <c r="L6955" s="10">
        <v>0</v>
      </c>
      <c r="M6955" s="10">
        <v>492.76801451529292</v>
      </c>
    </row>
    <row r="6956" spans="1:13" x14ac:dyDescent="0.2">
      <c r="A6956" s="9" t="str">
        <f t="shared" si="108"/>
        <v>201125A29AGCC43</v>
      </c>
      <c r="B6956" s="10">
        <v>2011</v>
      </c>
      <c r="C6956" s="10" t="s">
        <v>2</v>
      </c>
      <c r="D6956" s="10" t="s">
        <v>23</v>
      </c>
      <c r="E6956" s="10">
        <v>43</v>
      </c>
      <c r="F6956" s="10">
        <v>454</v>
      </c>
      <c r="G6956" s="10">
        <v>0</v>
      </c>
      <c r="H6956" s="10">
        <v>1</v>
      </c>
      <c r="I6956" s="10">
        <v>1</v>
      </c>
      <c r="J6956" s="10">
        <v>0</v>
      </c>
      <c r="K6956" s="10">
        <v>0</v>
      </c>
      <c r="L6956" s="10">
        <v>0.5</v>
      </c>
      <c r="M6956" s="10">
        <v>820</v>
      </c>
    </row>
    <row r="6957" spans="1:13" x14ac:dyDescent="0.2">
      <c r="A6957" s="9" t="str">
        <f t="shared" si="108"/>
        <v>201125A29AGSC43</v>
      </c>
      <c r="B6957" s="10">
        <v>2011</v>
      </c>
      <c r="C6957" s="10" t="s">
        <v>2</v>
      </c>
      <c r="D6957" s="10" t="s">
        <v>28</v>
      </c>
      <c r="E6957" s="10">
        <v>43</v>
      </c>
      <c r="F6957" s="10">
        <v>227</v>
      </c>
      <c r="G6957" s="10">
        <v>0</v>
      </c>
      <c r="H6957" s="10">
        <v>1</v>
      </c>
      <c r="I6957" s="10">
        <v>1</v>
      </c>
      <c r="J6957" s="10">
        <v>0</v>
      </c>
      <c r="K6957" s="10">
        <v>0</v>
      </c>
      <c r="L6957" s="10">
        <v>0</v>
      </c>
      <c r="M6957" s="10">
        <v>300</v>
      </c>
    </row>
    <row r="6958" spans="1:13" x14ac:dyDescent="0.2">
      <c r="A6958" s="9" t="str">
        <f t="shared" si="108"/>
        <v>201125A29AUTO43</v>
      </c>
      <c r="B6958" s="10">
        <v>2011</v>
      </c>
      <c r="C6958" s="10" t="s">
        <v>2</v>
      </c>
      <c r="D6958" s="10" t="s">
        <v>34</v>
      </c>
      <c r="E6958" s="10">
        <v>43</v>
      </c>
      <c r="F6958" s="10">
        <v>454</v>
      </c>
      <c r="G6958" s="10">
        <v>0</v>
      </c>
      <c r="H6958" s="10">
        <v>1</v>
      </c>
      <c r="I6958" s="10">
        <v>1</v>
      </c>
      <c r="J6958" s="10">
        <v>0</v>
      </c>
      <c r="K6958" s="10">
        <v>0</v>
      </c>
      <c r="L6958" s="10">
        <v>0</v>
      </c>
      <c r="M6958" s="10">
        <v>0</v>
      </c>
    </row>
    <row r="6959" spans="1:13" x14ac:dyDescent="0.2">
      <c r="A6959" s="9" t="str">
        <f t="shared" si="108"/>
        <v>201125A29CCA143</v>
      </c>
      <c r="B6959" s="10">
        <v>2011</v>
      </c>
      <c r="C6959" s="10" t="s">
        <v>2</v>
      </c>
      <c r="D6959" s="10" t="s">
        <v>24</v>
      </c>
      <c r="E6959" s="10">
        <v>43</v>
      </c>
      <c r="F6959" s="10">
        <v>39696</v>
      </c>
      <c r="G6959" s="10">
        <v>0</v>
      </c>
      <c r="H6959" s="10">
        <v>1</v>
      </c>
      <c r="I6959" s="10">
        <v>1</v>
      </c>
      <c r="J6959" s="10">
        <v>0</v>
      </c>
      <c r="K6959" s="10">
        <v>0</v>
      </c>
      <c r="L6959" s="10">
        <v>0.16568419991938735</v>
      </c>
      <c r="M6959" s="10">
        <v>1190.2928740847685</v>
      </c>
    </row>
    <row r="6960" spans="1:13" x14ac:dyDescent="0.2">
      <c r="A6960" s="9" t="str">
        <f t="shared" si="108"/>
        <v>201125A29CCA243</v>
      </c>
      <c r="B6960" s="10">
        <v>2011</v>
      </c>
      <c r="C6960" s="10" t="s">
        <v>2</v>
      </c>
      <c r="D6960" s="10" t="s">
        <v>25</v>
      </c>
      <c r="E6960" s="10">
        <v>43</v>
      </c>
      <c r="F6960" s="10">
        <v>140647</v>
      </c>
      <c r="G6960" s="10">
        <v>0</v>
      </c>
      <c r="H6960" s="10">
        <v>1</v>
      </c>
      <c r="I6960" s="10">
        <v>1</v>
      </c>
      <c r="J6960" s="10">
        <v>0</v>
      </c>
      <c r="K6960" s="10">
        <v>0</v>
      </c>
      <c r="L6960" s="10">
        <v>0.14999253450126915</v>
      </c>
      <c r="M6960" s="10">
        <v>1347.366478572518</v>
      </c>
    </row>
    <row r="6961" spans="1:13" x14ac:dyDescent="0.2">
      <c r="A6961" s="9" t="str">
        <f t="shared" si="108"/>
        <v>201125A29CONT43</v>
      </c>
      <c r="B6961" s="10">
        <v>2011</v>
      </c>
      <c r="C6961" s="10" t="s">
        <v>2</v>
      </c>
      <c r="D6961" s="10" t="s">
        <v>31</v>
      </c>
      <c r="E6961" s="10">
        <v>43</v>
      </c>
      <c r="F6961" s="10">
        <v>22689</v>
      </c>
      <c r="G6961" s="10">
        <v>0</v>
      </c>
      <c r="H6961" s="10">
        <v>1</v>
      </c>
      <c r="I6961" s="10">
        <v>1</v>
      </c>
      <c r="J6961" s="10">
        <v>0</v>
      </c>
      <c r="K6961" s="10">
        <v>0</v>
      </c>
      <c r="L6961" s="10">
        <v>6.9989862929172725E-2</v>
      </c>
      <c r="M6961" s="10">
        <v>1513.9908293638427</v>
      </c>
    </row>
    <row r="6962" spans="1:13" x14ac:dyDescent="0.2">
      <c r="A6962" s="9" t="str">
        <f t="shared" si="108"/>
        <v>201125A29EMPR43</v>
      </c>
      <c r="B6962" s="10">
        <v>2011</v>
      </c>
      <c r="C6962" s="10" t="s">
        <v>2</v>
      </c>
      <c r="D6962" s="10" t="s">
        <v>32</v>
      </c>
      <c r="E6962" s="10">
        <v>43</v>
      </c>
      <c r="F6962" s="10">
        <v>5444</v>
      </c>
      <c r="G6962" s="10">
        <v>0</v>
      </c>
      <c r="H6962" s="10">
        <v>1</v>
      </c>
      <c r="I6962" s="10">
        <v>1</v>
      </c>
      <c r="J6962" s="10">
        <v>0</v>
      </c>
      <c r="K6962" s="10">
        <v>0</v>
      </c>
      <c r="L6962" s="10">
        <v>8.3394562821454812E-2</v>
      </c>
      <c r="M6962" s="10">
        <v>3663.2255694342393</v>
      </c>
    </row>
    <row r="6963" spans="1:13" x14ac:dyDescent="0.2">
      <c r="A6963" s="9" t="str">
        <f t="shared" si="108"/>
        <v>201125A29INAT43</v>
      </c>
      <c r="B6963" s="10">
        <v>2011</v>
      </c>
      <c r="C6963" s="10" t="s">
        <v>2</v>
      </c>
      <c r="D6963" s="10" t="s">
        <v>54</v>
      </c>
      <c r="E6963" s="10">
        <v>43</v>
      </c>
      <c r="F6963" s="10">
        <v>63063</v>
      </c>
      <c r="G6963" s="10">
        <v>1</v>
      </c>
      <c r="H6963" s="10">
        <v>0.30209473066615922</v>
      </c>
      <c r="I6963" s="10">
        <v>0</v>
      </c>
      <c r="J6963" s="10">
        <v>0.58998144712430423</v>
      </c>
      <c r="K6963" s="10">
        <v>0.84531341674198812</v>
      </c>
      <c r="L6963" s="10">
        <v>0.15468658325801182</v>
      </c>
    </row>
    <row r="6964" spans="1:13" x14ac:dyDescent="0.2">
      <c r="A6964" s="9" t="str">
        <f t="shared" si="108"/>
        <v>201125A29MILI43</v>
      </c>
      <c r="B6964" s="10">
        <v>2011</v>
      </c>
      <c r="C6964" s="10" t="s">
        <v>2</v>
      </c>
      <c r="D6964" s="10" t="s">
        <v>26</v>
      </c>
      <c r="E6964" s="10">
        <v>43</v>
      </c>
      <c r="F6964" s="10">
        <v>681</v>
      </c>
      <c r="G6964" s="10">
        <v>0</v>
      </c>
      <c r="H6964" s="10">
        <v>1</v>
      </c>
      <c r="I6964" s="10">
        <v>1</v>
      </c>
      <c r="J6964" s="10">
        <v>0</v>
      </c>
      <c r="K6964" s="10">
        <v>0</v>
      </c>
      <c r="L6964" s="10">
        <v>0</v>
      </c>
      <c r="M6964" s="10">
        <v>2500</v>
      </c>
    </row>
    <row r="6965" spans="1:13" x14ac:dyDescent="0.2">
      <c r="A6965" s="9" t="str">
        <f t="shared" si="108"/>
        <v>201125A29PUBL43</v>
      </c>
      <c r="B6965" s="10">
        <v>2011</v>
      </c>
      <c r="C6965" s="10" t="s">
        <v>2</v>
      </c>
      <c r="D6965" s="10" t="s">
        <v>27</v>
      </c>
      <c r="E6965" s="10">
        <v>43</v>
      </c>
      <c r="F6965" s="10">
        <v>7486</v>
      </c>
      <c r="G6965" s="10">
        <v>0</v>
      </c>
      <c r="H6965" s="10">
        <v>1</v>
      </c>
      <c r="I6965" s="10">
        <v>1</v>
      </c>
      <c r="J6965" s="10">
        <v>0</v>
      </c>
      <c r="K6965" s="10">
        <v>0</v>
      </c>
      <c r="L6965" s="10">
        <v>0.12129308041677798</v>
      </c>
      <c r="M6965" s="10">
        <v>2838.6163911845729</v>
      </c>
    </row>
    <row r="6966" spans="1:13" x14ac:dyDescent="0.2">
      <c r="A6966" s="9" t="str">
        <f t="shared" si="108"/>
        <v>201125A29SCA143</v>
      </c>
      <c r="B6966" s="10">
        <v>2011</v>
      </c>
      <c r="C6966" s="10" t="s">
        <v>2</v>
      </c>
      <c r="D6966" s="10" t="s">
        <v>29</v>
      </c>
      <c r="E6966" s="10">
        <v>43</v>
      </c>
      <c r="F6966" s="10">
        <v>19968</v>
      </c>
      <c r="G6966" s="10">
        <v>0</v>
      </c>
      <c r="H6966" s="10">
        <v>1</v>
      </c>
      <c r="I6966" s="10">
        <v>1</v>
      </c>
      <c r="J6966" s="10">
        <v>0</v>
      </c>
      <c r="K6966" s="10">
        <v>0</v>
      </c>
      <c r="L6966" s="10">
        <v>0.27273637820512819</v>
      </c>
      <c r="M6966" s="10">
        <v>1195.1546020971582</v>
      </c>
    </row>
    <row r="6967" spans="1:13" x14ac:dyDescent="0.2">
      <c r="A6967" s="9" t="str">
        <f t="shared" si="108"/>
        <v>201125A29SCA243</v>
      </c>
      <c r="B6967" s="10">
        <v>2011</v>
      </c>
      <c r="C6967" s="10" t="s">
        <v>2</v>
      </c>
      <c r="D6967" s="10" t="s">
        <v>30</v>
      </c>
      <c r="E6967" s="10">
        <v>43</v>
      </c>
      <c r="F6967" s="10">
        <v>10660</v>
      </c>
      <c r="G6967" s="10">
        <v>0</v>
      </c>
      <c r="H6967" s="10">
        <v>1</v>
      </c>
      <c r="I6967" s="10">
        <v>1</v>
      </c>
      <c r="J6967" s="10">
        <v>0</v>
      </c>
      <c r="K6967" s="10">
        <v>0</v>
      </c>
      <c r="L6967" s="10">
        <v>0.21294559099437149</v>
      </c>
      <c r="M6967" s="10">
        <v>1357.9997124784359</v>
      </c>
    </row>
    <row r="6968" spans="1:13" x14ac:dyDescent="0.2">
      <c r="A6968" s="9" t="str">
        <f t="shared" si="108"/>
        <v>201125A29SREM43</v>
      </c>
      <c r="B6968" s="10">
        <v>2011</v>
      </c>
      <c r="C6968" s="10" t="s">
        <v>2</v>
      </c>
      <c r="D6968" s="10" t="s">
        <v>35</v>
      </c>
      <c r="E6968" s="10">
        <v>43</v>
      </c>
      <c r="F6968" s="10">
        <v>1589</v>
      </c>
      <c r="G6968" s="10">
        <v>0</v>
      </c>
      <c r="H6968" s="10">
        <v>1</v>
      </c>
      <c r="I6968" s="10">
        <v>1</v>
      </c>
      <c r="J6968" s="10">
        <v>0</v>
      </c>
      <c r="K6968" s="10">
        <v>0</v>
      </c>
      <c r="L6968" s="10">
        <v>0.2857142857142857</v>
      </c>
      <c r="M6968" s="10">
        <v>0</v>
      </c>
    </row>
    <row r="6969" spans="1:13" x14ac:dyDescent="0.2">
      <c r="A6969" s="9" t="str">
        <f t="shared" si="108"/>
        <v>201125A29TDOM43</v>
      </c>
      <c r="B6969" s="10">
        <v>2011</v>
      </c>
      <c r="C6969" s="10" t="s">
        <v>2</v>
      </c>
      <c r="D6969" s="10" t="s">
        <v>33</v>
      </c>
      <c r="E6969" s="10">
        <v>43</v>
      </c>
      <c r="F6969" s="10">
        <v>4989</v>
      </c>
      <c r="G6969" s="10">
        <v>0</v>
      </c>
      <c r="H6969" s="10">
        <v>1</v>
      </c>
      <c r="I6969" s="10">
        <v>1</v>
      </c>
      <c r="J6969" s="10">
        <v>0</v>
      </c>
      <c r="K6969" s="10">
        <v>0</v>
      </c>
      <c r="L6969" s="10">
        <v>4.5500100220485069E-2</v>
      </c>
      <c r="M6969" s="10">
        <v>662.63680096211669</v>
      </c>
    </row>
    <row r="6970" spans="1:13" x14ac:dyDescent="0.2">
      <c r="A6970" s="9" t="str">
        <f t="shared" si="108"/>
        <v>201130EMAAGCC43</v>
      </c>
      <c r="B6970" s="10">
        <v>2011</v>
      </c>
      <c r="C6970" s="10" t="s">
        <v>4</v>
      </c>
      <c r="D6970" s="10" t="s">
        <v>23</v>
      </c>
      <c r="E6970" s="10">
        <v>43</v>
      </c>
      <c r="F6970" s="10">
        <v>1588</v>
      </c>
      <c r="G6970" s="10">
        <v>0</v>
      </c>
      <c r="H6970" s="10">
        <v>1</v>
      </c>
      <c r="I6970" s="10">
        <v>1</v>
      </c>
      <c r="J6970" s="10">
        <v>0</v>
      </c>
      <c r="K6970" s="10">
        <v>0</v>
      </c>
      <c r="L6970" s="10">
        <v>0</v>
      </c>
      <c r="M6970" s="10">
        <v>735.67380352644841</v>
      </c>
    </row>
    <row r="6971" spans="1:13" x14ac:dyDescent="0.2">
      <c r="A6971" s="9" t="str">
        <f t="shared" si="108"/>
        <v>201130EMAAGSC43</v>
      </c>
      <c r="B6971" s="10">
        <v>2011</v>
      </c>
      <c r="C6971" s="10" t="s">
        <v>4</v>
      </c>
      <c r="D6971" s="10" t="s">
        <v>28</v>
      </c>
      <c r="E6971" s="10">
        <v>43</v>
      </c>
      <c r="F6971" s="10">
        <v>2721</v>
      </c>
      <c r="G6971" s="10">
        <v>0</v>
      </c>
      <c r="H6971" s="10">
        <v>1</v>
      </c>
      <c r="I6971" s="10">
        <v>1</v>
      </c>
      <c r="J6971" s="10">
        <v>0</v>
      </c>
      <c r="K6971" s="10">
        <v>0</v>
      </c>
      <c r="L6971" s="10">
        <v>0</v>
      </c>
      <c r="M6971" s="10">
        <v>577.06174200661519</v>
      </c>
    </row>
    <row r="6972" spans="1:13" x14ac:dyDescent="0.2">
      <c r="A6972" s="9" t="str">
        <f t="shared" si="108"/>
        <v>201130EMAAUTO43</v>
      </c>
      <c r="B6972" s="10">
        <v>2011</v>
      </c>
      <c r="C6972" s="10" t="s">
        <v>4</v>
      </c>
      <c r="D6972" s="10" t="s">
        <v>34</v>
      </c>
      <c r="E6972" s="10">
        <v>43</v>
      </c>
      <c r="F6972" s="10">
        <v>19281</v>
      </c>
      <c r="G6972" s="10">
        <v>0</v>
      </c>
      <c r="H6972" s="10">
        <v>1</v>
      </c>
      <c r="I6972" s="10">
        <v>1</v>
      </c>
      <c r="J6972" s="10">
        <v>0</v>
      </c>
      <c r="K6972" s="10">
        <v>0</v>
      </c>
      <c r="L6972" s="10">
        <v>0</v>
      </c>
      <c r="M6972" s="10">
        <v>0</v>
      </c>
    </row>
    <row r="6973" spans="1:13" x14ac:dyDescent="0.2">
      <c r="A6973" s="9" t="str">
        <f t="shared" si="108"/>
        <v>201130EMACCA143</v>
      </c>
      <c r="B6973" s="10">
        <v>2011</v>
      </c>
      <c r="C6973" s="10" t="s">
        <v>4</v>
      </c>
      <c r="D6973" s="10" t="s">
        <v>24</v>
      </c>
      <c r="E6973" s="10">
        <v>43</v>
      </c>
      <c r="F6973" s="10">
        <v>167632</v>
      </c>
      <c r="G6973" s="10">
        <v>0</v>
      </c>
      <c r="H6973" s="10">
        <v>1</v>
      </c>
      <c r="I6973" s="10">
        <v>1</v>
      </c>
      <c r="J6973" s="10">
        <v>0</v>
      </c>
      <c r="K6973" s="10">
        <v>0</v>
      </c>
      <c r="L6973" s="10">
        <v>6.492793738665649E-2</v>
      </c>
      <c r="M6973" s="10">
        <v>1527.5247591998025</v>
      </c>
    </row>
    <row r="6974" spans="1:13" x14ac:dyDescent="0.2">
      <c r="A6974" s="9" t="str">
        <f t="shared" si="108"/>
        <v>201130EMACCA243</v>
      </c>
      <c r="B6974" s="10">
        <v>2011</v>
      </c>
      <c r="C6974" s="10" t="s">
        <v>4</v>
      </c>
      <c r="D6974" s="10" t="s">
        <v>25</v>
      </c>
      <c r="E6974" s="10">
        <v>43</v>
      </c>
      <c r="F6974" s="10">
        <v>484742</v>
      </c>
      <c r="G6974" s="10">
        <v>0</v>
      </c>
      <c r="H6974" s="10">
        <v>1</v>
      </c>
      <c r="I6974" s="10">
        <v>1</v>
      </c>
      <c r="J6974" s="10">
        <v>0</v>
      </c>
      <c r="K6974" s="10">
        <v>0</v>
      </c>
      <c r="L6974" s="10">
        <v>4.5861509834097314E-2</v>
      </c>
      <c r="M6974" s="10">
        <v>1685.0843045990059</v>
      </c>
    </row>
    <row r="6975" spans="1:13" x14ac:dyDescent="0.2">
      <c r="A6975" s="9" t="str">
        <f t="shared" si="108"/>
        <v>201130EMACONT43</v>
      </c>
      <c r="B6975" s="10">
        <v>2011</v>
      </c>
      <c r="C6975" s="10" t="s">
        <v>4</v>
      </c>
      <c r="D6975" s="10" t="s">
        <v>31</v>
      </c>
      <c r="E6975" s="10">
        <v>43</v>
      </c>
      <c r="F6975" s="10">
        <v>288502</v>
      </c>
      <c r="G6975" s="10">
        <v>0</v>
      </c>
      <c r="H6975" s="10">
        <v>1</v>
      </c>
      <c r="I6975" s="10">
        <v>1</v>
      </c>
      <c r="J6975" s="10">
        <v>0</v>
      </c>
      <c r="K6975" s="10">
        <v>0</v>
      </c>
      <c r="L6975" s="10">
        <v>2.9081254202743829E-2</v>
      </c>
      <c r="M6975" s="10">
        <v>1766.5936051383301</v>
      </c>
    </row>
    <row r="6976" spans="1:13" x14ac:dyDescent="0.2">
      <c r="A6976" s="9" t="str">
        <f t="shared" si="108"/>
        <v>201130EMAEMPR43</v>
      </c>
      <c r="B6976" s="10">
        <v>2011</v>
      </c>
      <c r="C6976" s="10" t="s">
        <v>4</v>
      </c>
      <c r="D6976" s="10" t="s">
        <v>32</v>
      </c>
      <c r="E6976" s="10">
        <v>43</v>
      </c>
      <c r="F6976" s="10">
        <v>70767</v>
      </c>
      <c r="G6976" s="10">
        <v>0</v>
      </c>
      <c r="H6976" s="10">
        <v>1</v>
      </c>
      <c r="I6976" s="10">
        <v>1</v>
      </c>
      <c r="J6976" s="10">
        <v>0</v>
      </c>
      <c r="K6976" s="10">
        <v>0</v>
      </c>
      <c r="L6976" s="10">
        <v>1.2816708352763294E-2</v>
      </c>
      <c r="M6976" s="10">
        <v>5139.3941345531694</v>
      </c>
    </row>
    <row r="6977" spans="1:13" x14ac:dyDescent="0.2">
      <c r="A6977" s="9" t="str">
        <f t="shared" si="108"/>
        <v>201130EMAINAT43</v>
      </c>
      <c r="B6977" s="10">
        <v>2011</v>
      </c>
      <c r="C6977" s="10" t="s">
        <v>4</v>
      </c>
      <c r="D6977" s="10" t="s">
        <v>54</v>
      </c>
      <c r="E6977" s="10">
        <v>43</v>
      </c>
      <c r="F6977" s="10">
        <v>797980</v>
      </c>
      <c r="G6977" s="10">
        <v>1</v>
      </c>
      <c r="H6977" s="10">
        <v>5.4873555728213737E-2</v>
      </c>
      <c r="I6977" s="10">
        <v>0</v>
      </c>
      <c r="J6977" s="10">
        <v>0.93574525677335274</v>
      </c>
      <c r="K6977" s="10">
        <v>0.98607107947567607</v>
      </c>
      <c r="L6977" s="10">
        <v>1.3928920524323919E-2</v>
      </c>
    </row>
    <row r="6978" spans="1:13" x14ac:dyDescent="0.2">
      <c r="A6978" s="9" t="str">
        <f t="shared" si="108"/>
        <v>201130EMAMILI43</v>
      </c>
      <c r="B6978" s="10">
        <v>2011</v>
      </c>
      <c r="C6978" s="10" t="s">
        <v>4</v>
      </c>
      <c r="D6978" s="10" t="s">
        <v>26</v>
      </c>
      <c r="E6978" s="10">
        <v>43</v>
      </c>
      <c r="F6978" s="10">
        <v>1815</v>
      </c>
      <c r="G6978" s="10">
        <v>0</v>
      </c>
      <c r="H6978" s="10">
        <v>1</v>
      </c>
      <c r="I6978" s="10">
        <v>1</v>
      </c>
      <c r="J6978" s="10">
        <v>0</v>
      </c>
      <c r="K6978" s="10">
        <v>0</v>
      </c>
      <c r="L6978" s="10">
        <v>0.37465564738292012</v>
      </c>
      <c r="M6978" s="10">
        <v>3951.0192837465565</v>
      </c>
    </row>
    <row r="6979" spans="1:13" x14ac:dyDescent="0.2">
      <c r="A6979" s="9" t="str">
        <f t="shared" si="108"/>
        <v>201130EMAPUBL43</v>
      </c>
      <c r="B6979" s="10">
        <v>2011</v>
      </c>
      <c r="C6979" s="10" t="s">
        <v>4</v>
      </c>
      <c r="D6979" s="10" t="s">
        <v>27</v>
      </c>
      <c r="E6979" s="10">
        <v>43</v>
      </c>
      <c r="F6979" s="10">
        <v>106153</v>
      </c>
      <c r="G6979" s="10">
        <v>0</v>
      </c>
      <c r="H6979" s="10">
        <v>1</v>
      </c>
      <c r="I6979" s="10">
        <v>1</v>
      </c>
      <c r="J6979" s="10">
        <v>0</v>
      </c>
      <c r="K6979" s="10">
        <v>0</v>
      </c>
      <c r="L6979" s="10">
        <v>7.6898439045528622E-2</v>
      </c>
      <c r="M6979" s="10">
        <v>3678.2582470103976</v>
      </c>
    </row>
    <row r="6980" spans="1:13" x14ac:dyDescent="0.2">
      <c r="A6980" s="9" t="str">
        <f t="shared" ref="A6980:A7043" si="109">B6980&amp;C6980&amp;D6980&amp;E6980</f>
        <v>201130EMASCA143</v>
      </c>
      <c r="B6980" s="10">
        <v>2011</v>
      </c>
      <c r="C6980" s="10" t="s">
        <v>4</v>
      </c>
      <c r="D6980" s="10" t="s">
        <v>29</v>
      </c>
      <c r="E6980" s="10">
        <v>43</v>
      </c>
      <c r="F6980" s="10">
        <v>80759</v>
      </c>
      <c r="G6980" s="10">
        <v>0</v>
      </c>
      <c r="H6980" s="10">
        <v>1</v>
      </c>
      <c r="I6980" s="10">
        <v>1</v>
      </c>
      <c r="J6980" s="10">
        <v>0</v>
      </c>
      <c r="K6980" s="10">
        <v>0</v>
      </c>
      <c r="L6980" s="10">
        <v>7.0221275647296272E-2</v>
      </c>
      <c r="M6980" s="10">
        <v>1367.4100722135008</v>
      </c>
    </row>
    <row r="6981" spans="1:13" x14ac:dyDescent="0.2">
      <c r="A6981" s="9" t="str">
        <f t="shared" si="109"/>
        <v>201130EMASCA243</v>
      </c>
      <c r="B6981" s="10">
        <v>2011</v>
      </c>
      <c r="C6981" s="10" t="s">
        <v>4</v>
      </c>
      <c r="D6981" s="10" t="s">
        <v>30</v>
      </c>
      <c r="E6981" s="10">
        <v>43</v>
      </c>
      <c r="F6981" s="10">
        <v>46954</v>
      </c>
      <c r="G6981" s="10">
        <v>0</v>
      </c>
      <c r="H6981" s="10">
        <v>1</v>
      </c>
      <c r="I6981" s="10">
        <v>1</v>
      </c>
      <c r="J6981" s="10">
        <v>0</v>
      </c>
      <c r="K6981" s="10">
        <v>0</v>
      </c>
      <c r="L6981" s="10">
        <v>3.8654853686586874E-2</v>
      </c>
      <c r="M6981" s="10">
        <v>1487.1913148371532</v>
      </c>
    </row>
    <row r="6982" spans="1:13" x14ac:dyDescent="0.2">
      <c r="A6982" s="9" t="str">
        <f t="shared" si="109"/>
        <v>201130EMASREM43</v>
      </c>
      <c r="B6982" s="10">
        <v>2011</v>
      </c>
      <c r="C6982" s="10" t="s">
        <v>4</v>
      </c>
      <c r="D6982" s="10" t="s">
        <v>35</v>
      </c>
      <c r="E6982" s="10">
        <v>43</v>
      </c>
      <c r="F6982" s="10">
        <v>13612</v>
      </c>
      <c r="G6982" s="10">
        <v>0</v>
      </c>
      <c r="H6982" s="10">
        <v>1</v>
      </c>
      <c r="I6982" s="10">
        <v>1</v>
      </c>
      <c r="J6982" s="10">
        <v>0</v>
      </c>
      <c r="K6982" s="10">
        <v>0</v>
      </c>
      <c r="L6982" s="10">
        <v>1.6676461945342346E-2</v>
      </c>
      <c r="M6982" s="10">
        <v>0</v>
      </c>
    </row>
    <row r="6983" spans="1:13" x14ac:dyDescent="0.2">
      <c r="A6983" s="9" t="str">
        <f t="shared" si="109"/>
        <v>201130EMATDOM43</v>
      </c>
      <c r="B6983" s="10">
        <v>2011</v>
      </c>
      <c r="C6983" s="10" t="s">
        <v>4</v>
      </c>
      <c r="D6983" s="10" t="s">
        <v>33</v>
      </c>
      <c r="E6983" s="10">
        <v>43</v>
      </c>
      <c r="F6983" s="10">
        <v>131328</v>
      </c>
      <c r="G6983" s="10">
        <v>0</v>
      </c>
      <c r="H6983" s="10">
        <v>1</v>
      </c>
      <c r="I6983" s="10">
        <v>1</v>
      </c>
      <c r="J6983" s="10">
        <v>0</v>
      </c>
      <c r="K6983" s="10">
        <v>0</v>
      </c>
      <c r="L6983" s="10">
        <v>1.3820358187134504E-2</v>
      </c>
      <c r="M6983" s="10">
        <v>723.37276498683491</v>
      </c>
    </row>
    <row r="6984" spans="1:13" x14ac:dyDescent="0.2">
      <c r="A6984" s="9" t="str">
        <f t="shared" si="109"/>
        <v>201115A17CCA153</v>
      </c>
      <c r="B6984" s="10">
        <v>2011</v>
      </c>
      <c r="C6984" s="10" t="s">
        <v>0</v>
      </c>
      <c r="D6984" s="10" t="s">
        <v>24</v>
      </c>
      <c r="E6984" s="10">
        <v>53</v>
      </c>
      <c r="F6984" s="10">
        <v>1228</v>
      </c>
      <c r="G6984" s="10">
        <v>0</v>
      </c>
      <c r="H6984" s="10">
        <v>1</v>
      </c>
      <c r="I6984" s="10">
        <v>1</v>
      </c>
      <c r="J6984" s="10">
        <v>0</v>
      </c>
      <c r="K6984" s="10">
        <v>0</v>
      </c>
      <c r="L6984" s="10">
        <v>0.5</v>
      </c>
      <c r="M6984" s="10">
        <v>522.75</v>
      </c>
    </row>
    <row r="6985" spans="1:13" x14ac:dyDescent="0.2">
      <c r="A6985" s="9" t="str">
        <f t="shared" si="109"/>
        <v>201115A17CCA253</v>
      </c>
      <c r="B6985" s="10">
        <v>2011</v>
      </c>
      <c r="C6985" s="10" t="s">
        <v>0</v>
      </c>
      <c r="D6985" s="10" t="s">
        <v>25</v>
      </c>
      <c r="E6985" s="10">
        <v>53</v>
      </c>
      <c r="F6985" s="10">
        <v>2764</v>
      </c>
      <c r="G6985" s="10">
        <v>0</v>
      </c>
      <c r="H6985" s="10">
        <v>1</v>
      </c>
      <c r="I6985" s="10">
        <v>1</v>
      </c>
      <c r="J6985" s="10">
        <v>0</v>
      </c>
      <c r="K6985" s="10">
        <v>0</v>
      </c>
      <c r="L6985" s="10">
        <v>0.77785817655571632</v>
      </c>
      <c r="M6985" s="10">
        <v>556.34189580318377</v>
      </c>
    </row>
    <row r="6986" spans="1:13" x14ac:dyDescent="0.2">
      <c r="A6986" s="9" t="str">
        <f t="shared" si="109"/>
        <v>201115A17CONT53</v>
      </c>
      <c r="B6986" s="10">
        <v>2011</v>
      </c>
      <c r="C6986" s="10" t="s">
        <v>0</v>
      </c>
      <c r="D6986" s="10" t="s">
        <v>31</v>
      </c>
      <c r="E6986" s="10">
        <v>53</v>
      </c>
      <c r="F6986" s="10">
        <v>614</v>
      </c>
      <c r="G6986" s="10">
        <v>0</v>
      </c>
      <c r="H6986" s="10">
        <v>1</v>
      </c>
      <c r="I6986" s="10">
        <v>1</v>
      </c>
      <c r="J6986" s="10">
        <v>0</v>
      </c>
      <c r="K6986" s="10">
        <v>0</v>
      </c>
      <c r="L6986" s="10">
        <v>0.5</v>
      </c>
      <c r="M6986" s="10">
        <v>672.5</v>
      </c>
    </row>
    <row r="6987" spans="1:13" x14ac:dyDescent="0.2">
      <c r="A6987" s="9" t="str">
        <f t="shared" si="109"/>
        <v>201115A17INAT53</v>
      </c>
      <c r="B6987" s="10">
        <v>2011</v>
      </c>
      <c r="C6987" s="10" t="s">
        <v>0</v>
      </c>
      <c r="D6987" s="10" t="s">
        <v>54</v>
      </c>
      <c r="E6987" s="10">
        <v>53</v>
      </c>
      <c r="F6987" s="10">
        <v>114234</v>
      </c>
      <c r="G6987" s="10">
        <v>1</v>
      </c>
      <c r="H6987" s="10">
        <v>8.6042684314652382E-2</v>
      </c>
      <c r="I6987" s="10">
        <v>0</v>
      </c>
      <c r="J6987" s="10">
        <v>7.7954024195948671E-2</v>
      </c>
      <c r="K6987" s="10">
        <v>8.6016422431150097E-2</v>
      </c>
      <c r="L6987" s="10">
        <v>0.91398357756884996</v>
      </c>
    </row>
    <row r="6988" spans="1:13" x14ac:dyDescent="0.2">
      <c r="A6988" s="9" t="str">
        <f t="shared" si="109"/>
        <v>201115A17SCA153</v>
      </c>
      <c r="B6988" s="10">
        <v>2011</v>
      </c>
      <c r="C6988" s="10" t="s">
        <v>0</v>
      </c>
      <c r="D6988" s="10" t="s">
        <v>29</v>
      </c>
      <c r="E6988" s="10">
        <v>53</v>
      </c>
      <c r="F6988" s="10">
        <v>7677</v>
      </c>
      <c r="G6988" s="10">
        <v>0</v>
      </c>
      <c r="H6988" s="10">
        <v>1</v>
      </c>
      <c r="I6988" s="10">
        <v>1</v>
      </c>
      <c r="J6988" s="10">
        <v>0</v>
      </c>
      <c r="K6988" s="10">
        <v>0</v>
      </c>
      <c r="L6988" s="10">
        <v>0.67982284746645827</v>
      </c>
      <c r="M6988" s="10">
        <v>469.08545004559073</v>
      </c>
    </row>
    <row r="6989" spans="1:13" x14ac:dyDescent="0.2">
      <c r="A6989" s="9" t="str">
        <f t="shared" si="109"/>
        <v>201115A17SCA253</v>
      </c>
      <c r="B6989" s="10">
        <v>2011</v>
      </c>
      <c r="C6989" s="10" t="s">
        <v>0</v>
      </c>
      <c r="D6989" s="10" t="s">
        <v>30</v>
      </c>
      <c r="E6989" s="10">
        <v>53</v>
      </c>
      <c r="F6989" s="10">
        <v>3377</v>
      </c>
      <c r="G6989" s="10">
        <v>0</v>
      </c>
      <c r="H6989" s="10">
        <v>1</v>
      </c>
      <c r="I6989" s="10">
        <v>1</v>
      </c>
      <c r="J6989" s="10">
        <v>0</v>
      </c>
      <c r="K6989" s="10">
        <v>0</v>
      </c>
      <c r="L6989" s="10">
        <v>0.81818181818181823</v>
      </c>
      <c r="M6989" s="10">
        <v>476.18181818181819</v>
      </c>
    </row>
    <row r="6990" spans="1:13" x14ac:dyDescent="0.2">
      <c r="A6990" s="9" t="str">
        <f t="shared" si="109"/>
        <v>201115A17SREM53</v>
      </c>
      <c r="B6990" s="10">
        <v>2011</v>
      </c>
      <c r="C6990" s="10" t="s">
        <v>0</v>
      </c>
      <c r="D6990" s="10" t="s">
        <v>35</v>
      </c>
      <c r="E6990" s="10">
        <v>53</v>
      </c>
      <c r="F6990" s="10">
        <v>614</v>
      </c>
      <c r="G6990" s="10">
        <v>0</v>
      </c>
      <c r="H6990" s="10">
        <v>1</v>
      </c>
      <c r="I6990" s="10">
        <v>1</v>
      </c>
      <c r="J6990" s="10">
        <v>0</v>
      </c>
      <c r="K6990" s="10">
        <v>0</v>
      </c>
      <c r="L6990" s="10">
        <v>1</v>
      </c>
      <c r="M6990" s="10">
        <v>0</v>
      </c>
    </row>
    <row r="6991" spans="1:13" x14ac:dyDescent="0.2">
      <c r="A6991" s="9" t="str">
        <f t="shared" si="109"/>
        <v>201115A17TDOM53</v>
      </c>
      <c r="B6991" s="10">
        <v>2011</v>
      </c>
      <c r="C6991" s="10" t="s">
        <v>0</v>
      </c>
      <c r="D6991" s="10" t="s">
        <v>33</v>
      </c>
      <c r="E6991" s="10">
        <v>53</v>
      </c>
      <c r="F6991" s="10">
        <v>614</v>
      </c>
      <c r="G6991" s="10">
        <v>0</v>
      </c>
      <c r="H6991" s="10">
        <v>1</v>
      </c>
      <c r="I6991" s="10">
        <v>1</v>
      </c>
      <c r="J6991" s="10">
        <v>0</v>
      </c>
      <c r="K6991" s="10">
        <v>0</v>
      </c>
      <c r="L6991" s="10">
        <v>1</v>
      </c>
      <c r="M6991" s="10">
        <v>472.5</v>
      </c>
    </row>
    <row r="6992" spans="1:13" x14ac:dyDescent="0.2">
      <c r="A6992" s="9" t="str">
        <f t="shared" si="109"/>
        <v>201115A29AGCC53</v>
      </c>
      <c r="B6992" s="10">
        <v>2011</v>
      </c>
      <c r="C6992" s="10" t="s">
        <v>3</v>
      </c>
      <c r="D6992" s="10" t="s">
        <v>23</v>
      </c>
      <c r="E6992" s="10">
        <v>53</v>
      </c>
      <c r="F6992" s="10">
        <v>921</v>
      </c>
      <c r="G6992" s="10">
        <v>0</v>
      </c>
      <c r="H6992" s="10">
        <v>1</v>
      </c>
      <c r="I6992" s="10">
        <v>1</v>
      </c>
      <c r="J6992" s="10">
        <v>0</v>
      </c>
      <c r="K6992" s="10">
        <v>0</v>
      </c>
      <c r="L6992" s="10">
        <v>0</v>
      </c>
      <c r="M6992" s="10">
        <v>1481.3333333333333</v>
      </c>
    </row>
    <row r="6993" spans="1:13" x14ac:dyDescent="0.2">
      <c r="A6993" s="9" t="str">
        <f t="shared" si="109"/>
        <v>201115A29AGSC53</v>
      </c>
      <c r="B6993" s="10">
        <v>2011</v>
      </c>
      <c r="C6993" s="10" t="s">
        <v>3</v>
      </c>
      <c r="D6993" s="10" t="s">
        <v>28</v>
      </c>
      <c r="E6993" s="10">
        <v>53</v>
      </c>
      <c r="F6993" s="10">
        <v>614</v>
      </c>
      <c r="G6993" s="10">
        <v>0</v>
      </c>
      <c r="H6993" s="10">
        <v>1</v>
      </c>
      <c r="I6993" s="10">
        <v>1</v>
      </c>
      <c r="J6993" s="10">
        <v>0</v>
      </c>
      <c r="K6993" s="10">
        <v>0</v>
      </c>
      <c r="L6993" s="10">
        <v>0</v>
      </c>
      <c r="M6993" s="10">
        <v>535</v>
      </c>
    </row>
    <row r="6994" spans="1:13" x14ac:dyDescent="0.2">
      <c r="A6994" s="9" t="str">
        <f t="shared" si="109"/>
        <v>201115A29AUTO53</v>
      </c>
      <c r="B6994" s="10">
        <v>2011</v>
      </c>
      <c r="C6994" s="10" t="s">
        <v>3</v>
      </c>
      <c r="D6994" s="10" t="s">
        <v>34</v>
      </c>
      <c r="E6994" s="10">
        <v>53</v>
      </c>
      <c r="F6994" s="10">
        <v>307</v>
      </c>
      <c r="G6994" s="10">
        <v>0</v>
      </c>
      <c r="H6994" s="10">
        <v>1</v>
      </c>
      <c r="I6994" s="10">
        <v>1</v>
      </c>
      <c r="J6994" s="10">
        <v>0</v>
      </c>
      <c r="K6994" s="10">
        <v>0</v>
      </c>
      <c r="L6994" s="10">
        <v>0</v>
      </c>
      <c r="M6994" s="10">
        <v>0</v>
      </c>
    </row>
    <row r="6995" spans="1:13" x14ac:dyDescent="0.2">
      <c r="A6995" s="9" t="str">
        <f t="shared" si="109"/>
        <v>201115A29CCA153</v>
      </c>
      <c r="B6995" s="10">
        <v>2011</v>
      </c>
      <c r="C6995" s="10" t="s">
        <v>3</v>
      </c>
      <c r="D6995" s="10" t="s">
        <v>24</v>
      </c>
      <c r="E6995" s="10">
        <v>53</v>
      </c>
      <c r="F6995" s="10">
        <v>85052</v>
      </c>
      <c r="G6995" s="10">
        <v>0</v>
      </c>
      <c r="H6995" s="10">
        <v>1</v>
      </c>
      <c r="I6995" s="10">
        <v>1</v>
      </c>
      <c r="J6995" s="10">
        <v>0</v>
      </c>
      <c r="K6995" s="10">
        <v>0</v>
      </c>
      <c r="L6995" s="10">
        <v>0.20218219442223581</v>
      </c>
      <c r="M6995" s="10">
        <v>1262.5483928065703</v>
      </c>
    </row>
    <row r="6996" spans="1:13" x14ac:dyDescent="0.2">
      <c r="A6996" s="9" t="str">
        <f t="shared" si="109"/>
        <v>201115A29CCA253</v>
      </c>
      <c r="B6996" s="10">
        <v>2011</v>
      </c>
      <c r="C6996" s="10" t="s">
        <v>3</v>
      </c>
      <c r="D6996" s="10" t="s">
        <v>25</v>
      </c>
      <c r="E6996" s="10">
        <v>53</v>
      </c>
      <c r="F6996" s="10">
        <v>141250</v>
      </c>
      <c r="G6996" s="10">
        <v>0</v>
      </c>
      <c r="H6996" s="10">
        <v>1</v>
      </c>
      <c r="I6996" s="10">
        <v>1</v>
      </c>
      <c r="J6996" s="10">
        <v>0</v>
      </c>
      <c r="K6996" s="10">
        <v>0</v>
      </c>
      <c r="L6996" s="10">
        <v>0.23261592920353982</v>
      </c>
      <c r="M6996" s="10">
        <v>1166.322458774041</v>
      </c>
    </row>
    <row r="6997" spans="1:13" x14ac:dyDescent="0.2">
      <c r="A6997" s="9" t="str">
        <f t="shared" si="109"/>
        <v>201115A29CONT53</v>
      </c>
      <c r="B6997" s="10">
        <v>2011</v>
      </c>
      <c r="C6997" s="10" t="s">
        <v>3</v>
      </c>
      <c r="D6997" s="10" t="s">
        <v>31</v>
      </c>
      <c r="E6997" s="10">
        <v>53</v>
      </c>
      <c r="F6997" s="10">
        <v>28557</v>
      </c>
      <c r="G6997" s="10">
        <v>0</v>
      </c>
      <c r="H6997" s="10">
        <v>1</v>
      </c>
      <c r="I6997" s="10">
        <v>1</v>
      </c>
      <c r="J6997" s="10">
        <v>0</v>
      </c>
      <c r="K6997" s="10">
        <v>0</v>
      </c>
      <c r="L6997" s="10">
        <v>0.17200686346605035</v>
      </c>
      <c r="M6997" s="10">
        <v>1342.452683985925</v>
      </c>
    </row>
    <row r="6998" spans="1:13" x14ac:dyDescent="0.2">
      <c r="A6998" s="9" t="str">
        <f t="shared" si="109"/>
        <v>201115A29EMPR53</v>
      </c>
      <c r="B6998" s="10">
        <v>2011</v>
      </c>
      <c r="C6998" s="10" t="s">
        <v>3</v>
      </c>
      <c r="D6998" s="10" t="s">
        <v>32</v>
      </c>
      <c r="E6998" s="10">
        <v>53</v>
      </c>
      <c r="F6998" s="10">
        <v>5526</v>
      </c>
      <c r="G6998" s="10">
        <v>0</v>
      </c>
      <c r="H6998" s="10">
        <v>1</v>
      </c>
      <c r="I6998" s="10">
        <v>1</v>
      </c>
      <c r="J6998" s="10">
        <v>0</v>
      </c>
      <c r="K6998" s="10">
        <v>0</v>
      </c>
      <c r="L6998" s="10">
        <v>0.27777777777777779</v>
      </c>
      <c r="M6998" s="10">
        <v>4306.25</v>
      </c>
    </row>
    <row r="6999" spans="1:13" x14ac:dyDescent="0.2">
      <c r="A6999" s="9" t="str">
        <f t="shared" si="109"/>
        <v>201115A29INAT53</v>
      </c>
      <c r="B6999" s="10">
        <v>2011</v>
      </c>
      <c r="C6999" s="10" t="s">
        <v>3</v>
      </c>
      <c r="D6999" s="10" t="s">
        <v>54</v>
      </c>
      <c r="E6999" s="10">
        <v>53</v>
      </c>
      <c r="F6999" s="10">
        <v>318421</v>
      </c>
      <c r="G6999" s="10">
        <v>1</v>
      </c>
      <c r="H6999" s="10">
        <v>0.21602532496286364</v>
      </c>
      <c r="I6999" s="10">
        <v>0</v>
      </c>
      <c r="J6999" s="10">
        <v>0.2815706250529959</v>
      </c>
      <c r="K6999" s="10">
        <v>0.41850254851281793</v>
      </c>
      <c r="L6999" s="10">
        <v>0.58149745148718202</v>
      </c>
    </row>
    <row r="7000" spans="1:13" x14ac:dyDescent="0.2">
      <c r="A7000" s="9" t="str">
        <f t="shared" si="109"/>
        <v>201115A29MILI53</v>
      </c>
      <c r="B7000" s="10">
        <v>2011</v>
      </c>
      <c r="C7000" s="10" t="s">
        <v>3</v>
      </c>
      <c r="D7000" s="10" t="s">
        <v>26</v>
      </c>
      <c r="E7000" s="10">
        <v>53</v>
      </c>
      <c r="F7000" s="10">
        <v>7063</v>
      </c>
      <c r="G7000" s="10">
        <v>0</v>
      </c>
      <c r="H7000" s="10">
        <v>1</v>
      </c>
      <c r="I7000" s="10">
        <v>1</v>
      </c>
      <c r="J7000" s="10">
        <v>0</v>
      </c>
      <c r="K7000" s="10">
        <v>0</v>
      </c>
      <c r="L7000" s="10">
        <v>0.30440322809004672</v>
      </c>
      <c r="M7000" s="10">
        <v>1617.559252442305</v>
      </c>
    </row>
    <row r="7001" spans="1:13" x14ac:dyDescent="0.2">
      <c r="A7001" s="9" t="str">
        <f t="shared" si="109"/>
        <v>201115A29PUBL53</v>
      </c>
      <c r="B7001" s="10">
        <v>2011</v>
      </c>
      <c r="C7001" s="10" t="s">
        <v>3</v>
      </c>
      <c r="D7001" s="10" t="s">
        <v>27</v>
      </c>
      <c r="E7001" s="10">
        <v>53</v>
      </c>
      <c r="F7001" s="10">
        <v>28555</v>
      </c>
      <c r="G7001" s="10">
        <v>0</v>
      </c>
      <c r="H7001" s="10">
        <v>1</v>
      </c>
      <c r="I7001" s="10">
        <v>1</v>
      </c>
      <c r="J7001" s="10">
        <v>0</v>
      </c>
      <c r="K7001" s="10">
        <v>0</v>
      </c>
      <c r="L7001" s="10">
        <v>0.29035195237261424</v>
      </c>
      <c r="M7001" s="10">
        <v>4178.9752548853012</v>
      </c>
    </row>
    <row r="7002" spans="1:13" x14ac:dyDescent="0.2">
      <c r="A7002" s="9" t="str">
        <f t="shared" si="109"/>
        <v>201115A29SCA153</v>
      </c>
      <c r="B7002" s="10">
        <v>2011</v>
      </c>
      <c r="C7002" s="10" t="s">
        <v>3</v>
      </c>
      <c r="D7002" s="10" t="s">
        <v>29</v>
      </c>
      <c r="E7002" s="10">
        <v>53</v>
      </c>
      <c r="F7002" s="10">
        <v>52808</v>
      </c>
      <c r="G7002" s="10">
        <v>0</v>
      </c>
      <c r="H7002" s="10">
        <v>1</v>
      </c>
      <c r="I7002" s="10">
        <v>1</v>
      </c>
      <c r="J7002" s="10">
        <v>0</v>
      </c>
      <c r="K7002" s="10">
        <v>0</v>
      </c>
      <c r="L7002" s="10">
        <v>0.40694591728525981</v>
      </c>
      <c r="M7002" s="10">
        <v>831.47838572282069</v>
      </c>
    </row>
    <row r="7003" spans="1:13" x14ac:dyDescent="0.2">
      <c r="A7003" s="9" t="str">
        <f t="shared" si="109"/>
        <v>201115A29SCA253</v>
      </c>
      <c r="B7003" s="10">
        <v>2011</v>
      </c>
      <c r="C7003" s="10" t="s">
        <v>3</v>
      </c>
      <c r="D7003" s="10" t="s">
        <v>30</v>
      </c>
      <c r="E7003" s="10">
        <v>53</v>
      </c>
      <c r="F7003" s="10">
        <v>23335</v>
      </c>
      <c r="G7003" s="10">
        <v>0</v>
      </c>
      <c r="H7003" s="10">
        <v>1</v>
      </c>
      <c r="I7003" s="10">
        <v>1</v>
      </c>
      <c r="J7003" s="10">
        <v>0</v>
      </c>
      <c r="K7003" s="10">
        <v>0</v>
      </c>
      <c r="L7003" s="10">
        <v>0.5000642811227769</v>
      </c>
      <c r="M7003" s="10">
        <v>1053.5380758517249</v>
      </c>
    </row>
    <row r="7004" spans="1:13" x14ac:dyDescent="0.2">
      <c r="A7004" s="9" t="str">
        <f t="shared" si="109"/>
        <v>201115A29SREM53</v>
      </c>
      <c r="B7004" s="10">
        <v>2011</v>
      </c>
      <c r="C7004" s="10" t="s">
        <v>3</v>
      </c>
      <c r="D7004" s="10" t="s">
        <v>35</v>
      </c>
      <c r="E7004" s="10">
        <v>53</v>
      </c>
      <c r="F7004" s="10">
        <v>3070</v>
      </c>
      <c r="G7004" s="10">
        <v>0</v>
      </c>
      <c r="H7004" s="10">
        <v>1</v>
      </c>
      <c r="I7004" s="10">
        <v>1</v>
      </c>
      <c r="J7004" s="10">
        <v>0</v>
      </c>
      <c r="K7004" s="10">
        <v>0</v>
      </c>
      <c r="L7004" s="10">
        <v>0.3</v>
      </c>
      <c r="M7004" s="10">
        <v>0</v>
      </c>
    </row>
    <row r="7005" spans="1:13" x14ac:dyDescent="0.2">
      <c r="A7005" s="9" t="str">
        <f t="shared" si="109"/>
        <v>201115A29TDOM53</v>
      </c>
      <c r="B7005" s="10">
        <v>2011</v>
      </c>
      <c r="C7005" s="10" t="s">
        <v>3</v>
      </c>
      <c r="D7005" s="10" t="s">
        <v>33</v>
      </c>
      <c r="E7005" s="10">
        <v>53</v>
      </c>
      <c r="F7005" s="10">
        <v>20264</v>
      </c>
      <c r="G7005" s="10">
        <v>0</v>
      </c>
      <c r="H7005" s="10">
        <v>1</v>
      </c>
      <c r="I7005" s="10">
        <v>1</v>
      </c>
      <c r="J7005" s="10">
        <v>0</v>
      </c>
      <c r="K7005" s="10">
        <v>0</v>
      </c>
      <c r="L7005" s="10">
        <v>0.1818495854717726</v>
      </c>
      <c r="M7005" s="10">
        <v>641.55156928543227</v>
      </c>
    </row>
    <row r="7006" spans="1:13" x14ac:dyDescent="0.2">
      <c r="A7006" s="9" t="str">
        <f t="shared" si="109"/>
        <v>201118A24AGCC53</v>
      </c>
      <c r="B7006" s="10">
        <v>2011</v>
      </c>
      <c r="C7006" s="10" t="s">
        <v>1</v>
      </c>
      <c r="D7006" s="10" t="s">
        <v>23</v>
      </c>
      <c r="E7006" s="10">
        <v>53</v>
      </c>
      <c r="F7006" s="10">
        <v>921</v>
      </c>
      <c r="G7006" s="10">
        <v>0</v>
      </c>
      <c r="H7006" s="10">
        <v>1</v>
      </c>
      <c r="I7006" s="10">
        <v>1</v>
      </c>
      <c r="J7006" s="10">
        <v>0</v>
      </c>
      <c r="K7006" s="10">
        <v>0</v>
      </c>
      <c r="L7006" s="10">
        <v>0</v>
      </c>
      <c r="M7006" s="10">
        <v>1481.3333333333333</v>
      </c>
    </row>
    <row r="7007" spans="1:13" x14ac:dyDescent="0.2">
      <c r="A7007" s="9" t="str">
        <f t="shared" si="109"/>
        <v>201118A24CCA153</v>
      </c>
      <c r="B7007" s="10">
        <v>2011</v>
      </c>
      <c r="C7007" s="10" t="s">
        <v>1</v>
      </c>
      <c r="D7007" s="10" t="s">
        <v>24</v>
      </c>
      <c r="E7007" s="10">
        <v>53</v>
      </c>
      <c r="F7007" s="10">
        <v>42064</v>
      </c>
      <c r="G7007" s="10">
        <v>0</v>
      </c>
      <c r="H7007" s="10">
        <v>1</v>
      </c>
      <c r="I7007" s="10">
        <v>1</v>
      </c>
      <c r="J7007" s="10">
        <v>0</v>
      </c>
      <c r="K7007" s="10">
        <v>0</v>
      </c>
      <c r="L7007" s="10">
        <v>0.29200741726892354</v>
      </c>
      <c r="M7007" s="10">
        <v>985.92986877139595</v>
      </c>
    </row>
    <row r="7008" spans="1:13" x14ac:dyDescent="0.2">
      <c r="A7008" s="9" t="str">
        <f t="shared" si="109"/>
        <v>201118A24CCA253</v>
      </c>
      <c r="B7008" s="10">
        <v>2011</v>
      </c>
      <c r="C7008" s="10" t="s">
        <v>1</v>
      </c>
      <c r="D7008" s="10" t="s">
        <v>25</v>
      </c>
      <c r="E7008" s="10">
        <v>53</v>
      </c>
      <c r="F7008" s="10">
        <v>68779</v>
      </c>
      <c r="G7008" s="10">
        <v>0</v>
      </c>
      <c r="H7008" s="10">
        <v>1</v>
      </c>
      <c r="I7008" s="10">
        <v>1</v>
      </c>
      <c r="J7008" s="10">
        <v>0</v>
      </c>
      <c r="K7008" s="10">
        <v>0</v>
      </c>
      <c r="L7008" s="10">
        <v>0.23214934791142644</v>
      </c>
      <c r="M7008" s="10">
        <v>942.80808170122464</v>
      </c>
    </row>
    <row r="7009" spans="1:13" x14ac:dyDescent="0.2">
      <c r="A7009" s="9" t="str">
        <f t="shared" si="109"/>
        <v>201118A24CONT53</v>
      </c>
      <c r="B7009" s="10">
        <v>2011</v>
      </c>
      <c r="C7009" s="10" t="s">
        <v>1</v>
      </c>
      <c r="D7009" s="10" t="s">
        <v>31</v>
      </c>
      <c r="E7009" s="10">
        <v>53</v>
      </c>
      <c r="F7009" s="10">
        <v>10133</v>
      </c>
      <c r="G7009" s="10">
        <v>0</v>
      </c>
      <c r="H7009" s="10">
        <v>1</v>
      </c>
      <c r="I7009" s="10">
        <v>1</v>
      </c>
      <c r="J7009" s="10">
        <v>0</v>
      </c>
      <c r="K7009" s="10">
        <v>0</v>
      </c>
      <c r="L7009" s="10">
        <v>0.33326754169545053</v>
      </c>
      <c r="M7009" s="10">
        <v>1105.4561936814678</v>
      </c>
    </row>
    <row r="7010" spans="1:13" x14ac:dyDescent="0.2">
      <c r="A7010" s="9" t="str">
        <f t="shared" si="109"/>
        <v>201118A24EMPR53</v>
      </c>
      <c r="B7010" s="10">
        <v>2011</v>
      </c>
      <c r="C7010" s="10" t="s">
        <v>1</v>
      </c>
      <c r="D7010" s="10" t="s">
        <v>32</v>
      </c>
      <c r="E7010" s="10">
        <v>53</v>
      </c>
      <c r="F7010" s="10">
        <v>1842</v>
      </c>
      <c r="G7010" s="10">
        <v>0</v>
      </c>
      <c r="H7010" s="10">
        <v>1</v>
      </c>
      <c r="I7010" s="10">
        <v>1</v>
      </c>
      <c r="J7010" s="10">
        <v>0</v>
      </c>
      <c r="K7010" s="10">
        <v>0</v>
      </c>
      <c r="L7010" s="10">
        <v>0.66666666666666663</v>
      </c>
      <c r="M7010" s="10">
        <v>2560</v>
      </c>
    </row>
    <row r="7011" spans="1:13" x14ac:dyDescent="0.2">
      <c r="A7011" s="9" t="str">
        <f t="shared" si="109"/>
        <v>201118A24INAT53</v>
      </c>
      <c r="B7011" s="10">
        <v>2011</v>
      </c>
      <c r="C7011" s="10" t="s">
        <v>1</v>
      </c>
      <c r="D7011" s="10" t="s">
        <v>54</v>
      </c>
      <c r="E7011" s="10">
        <v>53</v>
      </c>
      <c r="F7011" s="10">
        <v>140629</v>
      </c>
      <c r="G7011" s="10">
        <v>1</v>
      </c>
      <c r="H7011" s="10">
        <v>0.26641019988764764</v>
      </c>
      <c r="I7011" s="10">
        <v>0</v>
      </c>
      <c r="J7011" s="10">
        <v>0.3427813608857348</v>
      </c>
      <c r="K7011" s="10">
        <v>0.51527778765404009</v>
      </c>
      <c r="L7011" s="10">
        <v>0.48472221234595991</v>
      </c>
    </row>
    <row r="7012" spans="1:13" x14ac:dyDescent="0.2">
      <c r="A7012" s="9" t="str">
        <f t="shared" si="109"/>
        <v>201118A24MILI53</v>
      </c>
      <c r="B7012" s="10">
        <v>2011</v>
      </c>
      <c r="C7012" s="10" t="s">
        <v>1</v>
      </c>
      <c r="D7012" s="10" t="s">
        <v>26</v>
      </c>
      <c r="E7012" s="10">
        <v>53</v>
      </c>
      <c r="F7012" s="10">
        <v>4913</v>
      </c>
      <c r="G7012" s="10">
        <v>0</v>
      </c>
      <c r="H7012" s="10">
        <v>1</v>
      </c>
      <c r="I7012" s="10">
        <v>1</v>
      </c>
      <c r="J7012" s="10">
        <v>0</v>
      </c>
      <c r="K7012" s="10">
        <v>0</v>
      </c>
      <c r="L7012" s="10">
        <v>0.31243639324241806</v>
      </c>
      <c r="M7012" s="10">
        <v>937.80195399959291</v>
      </c>
    </row>
    <row r="7013" spans="1:13" x14ac:dyDescent="0.2">
      <c r="A7013" s="9" t="str">
        <f t="shared" si="109"/>
        <v>201118A24PUBL53</v>
      </c>
      <c r="B7013" s="10">
        <v>2011</v>
      </c>
      <c r="C7013" s="10" t="s">
        <v>1</v>
      </c>
      <c r="D7013" s="10" t="s">
        <v>27</v>
      </c>
      <c r="E7013" s="10">
        <v>53</v>
      </c>
      <c r="F7013" s="10">
        <v>6755</v>
      </c>
      <c r="G7013" s="10">
        <v>0</v>
      </c>
      <c r="H7013" s="10">
        <v>1</v>
      </c>
      <c r="I7013" s="10">
        <v>1</v>
      </c>
      <c r="J7013" s="10">
        <v>0</v>
      </c>
      <c r="K7013" s="10">
        <v>0</v>
      </c>
      <c r="L7013" s="10">
        <v>0.45447816432272392</v>
      </c>
      <c r="M7013" s="10">
        <v>2563.3256846780164</v>
      </c>
    </row>
    <row r="7014" spans="1:13" x14ac:dyDescent="0.2">
      <c r="A7014" s="9" t="str">
        <f t="shared" si="109"/>
        <v>201118A24SCA153</v>
      </c>
      <c r="B7014" s="10">
        <v>2011</v>
      </c>
      <c r="C7014" s="10" t="s">
        <v>1</v>
      </c>
      <c r="D7014" s="10" t="s">
        <v>29</v>
      </c>
      <c r="E7014" s="10">
        <v>53</v>
      </c>
      <c r="F7014" s="10">
        <v>28552</v>
      </c>
      <c r="G7014" s="10">
        <v>0</v>
      </c>
      <c r="H7014" s="10">
        <v>1</v>
      </c>
      <c r="I7014" s="10">
        <v>1</v>
      </c>
      <c r="J7014" s="10">
        <v>0</v>
      </c>
      <c r="K7014" s="10">
        <v>0</v>
      </c>
      <c r="L7014" s="10">
        <v>0.41934015130288599</v>
      </c>
      <c r="M7014" s="10">
        <v>762.59191781802565</v>
      </c>
    </row>
    <row r="7015" spans="1:13" x14ac:dyDescent="0.2">
      <c r="A7015" s="9" t="str">
        <f t="shared" si="109"/>
        <v>201118A24SCA253</v>
      </c>
      <c r="B7015" s="10">
        <v>2011</v>
      </c>
      <c r="C7015" s="10" t="s">
        <v>1</v>
      </c>
      <c r="D7015" s="10" t="s">
        <v>30</v>
      </c>
      <c r="E7015" s="10">
        <v>53</v>
      </c>
      <c r="F7015" s="10">
        <v>13204</v>
      </c>
      <c r="G7015" s="10">
        <v>0</v>
      </c>
      <c r="H7015" s="10">
        <v>1</v>
      </c>
      <c r="I7015" s="10">
        <v>1</v>
      </c>
      <c r="J7015" s="10">
        <v>0</v>
      </c>
      <c r="K7015" s="10">
        <v>0</v>
      </c>
      <c r="L7015" s="10">
        <v>0.48848833686761589</v>
      </c>
      <c r="M7015" s="10">
        <v>908.89086640411995</v>
      </c>
    </row>
    <row r="7016" spans="1:13" x14ac:dyDescent="0.2">
      <c r="A7016" s="9" t="str">
        <f t="shared" si="109"/>
        <v>201118A24SREM53</v>
      </c>
      <c r="B7016" s="10">
        <v>2011</v>
      </c>
      <c r="C7016" s="10" t="s">
        <v>1</v>
      </c>
      <c r="D7016" s="10" t="s">
        <v>35</v>
      </c>
      <c r="E7016" s="10">
        <v>53</v>
      </c>
      <c r="F7016" s="10">
        <v>1535</v>
      </c>
      <c r="G7016" s="10">
        <v>0</v>
      </c>
      <c r="H7016" s="10">
        <v>1</v>
      </c>
      <c r="I7016" s="10">
        <v>1</v>
      </c>
      <c r="J7016" s="10">
        <v>0</v>
      </c>
      <c r="K7016" s="10">
        <v>0</v>
      </c>
      <c r="L7016" s="10">
        <v>0.2</v>
      </c>
      <c r="M7016" s="10">
        <v>0</v>
      </c>
    </row>
    <row r="7017" spans="1:13" x14ac:dyDescent="0.2">
      <c r="A7017" s="9" t="str">
        <f t="shared" si="109"/>
        <v>201118A24TDOM53</v>
      </c>
      <c r="B7017" s="10">
        <v>2011</v>
      </c>
      <c r="C7017" s="10" t="s">
        <v>1</v>
      </c>
      <c r="D7017" s="10" t="s">
        <v>33</v>
      </c>
      <c r="E7017" s="10">
        <v>53</v>
      </c>
      <c r="F7017" s="10">
        <v>9825</v>
      </c>
      <c r="G7017" s="10">
        <v>0</v>
      </c>
      <c r="H7017" s="10">
        <v>1</v>
      </c>
      <c r="I7017" s="10">
        <v>1</v>
      </c>
      <c r="J7017" s="10">
        <v>0</v>
      </c>
      <c r="K7017" s="10">
        <v>0</v>
      </c>
      <c r="L7017" s="10">
        <v>0.21882951653944022</v>
      </c>
      <c r="M7017" s="10">
        <v>644.75633587786263</v>
      </c>
    </row>
    <row r="7018" spans="1:13" x14ac:dyDescent="0.2">
      <c r="A7018" s="9" t="str">
        <f t="shared" si="109"/>
        <v>201125A29AGSC53</v>
      </c>
      <c r="B7018" s="10">
        <v>2011</v>
      </c>
      <c r="C7018" s="10" t="s">
        <v>2</v>
      </c>
      <c r="D7018" s="10" t="s">
        <v>28</v>
      </c>
      <c r="E7018" s="10">
        <v>53</v>
      </c>
      <c r="F7018" s="10">
        <v>614</v>
      </c>
      <c r="G7018" s="10">
        <v>0</v>
      </c>
      <c r="H7018" s="10">
        <v>1</v>
      </c>
      <c r="I7018" s="10">
        <v>1</v>
      </c>
      <c r="J7018" s="10">
        <v>0</v>
      </c>
      <c r="K7018" s="10">
        <v>0</v>
      </c>
      <c r="L7018" s="10">
        <v>0</v>
      </c>
      <c r="M7018" s="10">
        <v>535</v>
      </c>
    </row>
    <row r="7019" spans="1:13" x14ac:dyDescent="0.2">
      <c r="A7019" s="9" t="str">
        <f t="shared" si="109"/>
        <v>201125A29AUTO53</v>
      </c>
      <c r="B7019" s="10">
        <v>2011</v>
      </c>
      <c r="C7019" s="10" t="s">
        <v>2</v>
      </c>
      <c r="D7019" s="10" t="s">
        <v>34</v>
      </c>
      <c r="E7019" s="10">
        <v>53</v>
      </c>
      <c r="F7019" s="10">
        <v>307</v>
      </c>
      <c r="G7019" s="10">
        <v>0</v>
      </c>
      <c r="H7019" s="10">
        <v>1</v>
      </c>
      <c r="I7019" s="10">
        <v>1</v>
      </c>
      <c r="J7019" s="10">
        <v>0</v>
      </c>
      <c r="K7019" s="10">
        <v>0</v>
      </c>
      <c r="L7019" s="10">
        <v>0</v>
      </c>
      <c r="M7019" s="10">
        <v>0</v>
      </c>
    </row>
    <row r="7020" spans="1:13" x14ac:dyDescent="0.2">
      <c r="A7020" s="9" t="str">
        <f t="shared" si="109"/>
        <v>201125A29CCA153</v>
      </c>
      <c r="B7020" s="10">
        <v>2011</v>
      </c>
      <c r="C7020" s="10" t="s">
        <v>2</v>
      </c>
      <c r="D7020" s="10" t="s">
        <v>24</v>
      </c>
      <c r="E7020" s="10">
        <v>53</v>
      </c>
      <c r="F7020" s="10">
        <v>41760</v>
      </c>
      <c r="G7020" s="10">
        <v>0</v>
      </c>
      <c r="H7020" s="10">
        <v>1</v>
      </c>
      <c r="I7020" s="10">
        <v>1</v>
      </c>
      <c r="J7020" s="10">
        <v>0</v>
      </c>
      <c r="K7020" s="10">
        <v>0</v>
      </c>
      <c r="L7020" s="10">
        <v>0.10294540229885057</v>
      </c>
      <c r="M7020" s="10">
        <v>1565.1671813181511</v>
      </c>
    </row>
    <row r="7021" spans="1:13" x14ac:dyDescent="0.2">
      <c r="A7021" s="9" t="str">
        <f t="shared" si="109"/>
        <v>201125A29CCA253</v>
      </c>
      <c r="B7021" s="10">
        <v>2011</v>
      </c>
      <c r="C7021" s="10" t="s">
        <v>2</v>
      </c>
      <c r="D7021" s="10" t="s">
        <v>25</v>
      </c>
      <c r="E7021" s="10">
        <v>53</v>
      </c>
      <c r="F7021" s="10">
        <v>69707</v>
      </c>
      <c r="G7021" s="10">
        <v>0</v>
      </c>
      <c r="H7021" s="10">
        <v>1</v>
      </c>
      <c r="I7021" s="10">
        <v>1</v>
      </c>
      <c r="J7021" s="10">
        <v>0</v>
      </c>
      <c r="K7021" s="10">
        <v>0</v>
      </c>
      <c r="L7021" s="10">
        <v>0.21145652516963864</v>
      </c>
      <c r="M7021" s="10">
        <v>1409.1610951008645</v>
      </c>
    </row>
    <row r="7022" spans="1:13" x14ac:dyDescent="0.2">
      <c r="A7022" s="9" t="str">
        <f t="shared" si="109"/>
        <v>201125A29CONT53</v>
      </c>
      <c r="B7022" s="10">
        <v>2011</v>
      </c>
      <c r="C7022" s="10" t="s">
        <v>2</v>
      </c>
      <c r="D7022" s="10" t="s">
        <v>31</v>
      </c>
      <c r="E7022" s="10">
        <v>53</v>
      </c>
      <c r="F7022" s="10">
        <v>17810</v>
      </c>
      <c r="G7022" s="10">
        <v>0</v>
      </c>
      <c r="H7022" s="10">
        <v>1</v>
      </c>
      <c r="I7022" s="10">
        <v>1</v>
      </c>
      <c r="J7022" s="10">
        <v>0</v>
      </c>
      <c r="K7022" s="10">
        <v>0</v>
      </c>
      <c r="L7022" s="10">
        <v>6.8950028074115668E-2</v>
      </c>
      <c r="M7022" s="10">
        <v>1496.0630587956657</v>
      </c>
    </row>
    <row r="7023" spans="1:13" x14ac:dyDescent="0.2">
      <c r="A7023" s="9" t="str">
        <f t="shared" si="109"/>
        <v>201125A29EMPR53</v>
      </c>
      <c r="B7023" s="10">
        <v>2011</v>
      </c>
      <c r="C7023" s="10" t="s">
        <v>2</v>
      </c>
      <c r="D7023" s="10" t="s">
        <v>32</v>
      </c>
      <c r="E7023" s="10">
        <v>53</v>
      </c>
      <c r="F7023" s="10">
        <v>3684</v>
      </c>
      <c r="G7023" s="10">
        <v>0</v>
      </c>
      <c r="H7023" s="10">
        <v>1</v>
      </c>
      <c r="I7023" s="10">
        <v>1</v>
      </c>
      <c r="J7023" s="10">
        <v>0</v>
      </c>
      <c r="K7023" s="10">
        <v>0</v>
      </c>
      <c r="L7023" s="10">
        <v>8.3333333333333329E-2</v>
      </c>
      <c r="M7023" s="10">
        <v>5100</v>
      </c>
    </row>
    <row r="7024" spans="1:13" x14ac:dyDescent="0.2">
      <c r="A7024" s="9" t="str">
        <f t="shared" si="109"/>
        <v>201125A29INAT53</v>
      </c>
      <c r="B7024" s="10">
        <v>2011</v>
      </c>
      <c r="C7024" s="10" t="s">
        <v>2</v>
      </c>
      <c r="D7024" s="10" t="s">
        <v>54</v>
      </c>
      <c r="E7024" s="10">
        <v>53</v>
      </c>
      <c r="F7024" s="10">
        <v>63558</v>
      </c>
      <c r="G7024" s="10">
        <v>1</v>
      </c>
      <c r="H7024" s="10">
        <v>0.33816356713552975</v>
      </c>
      <c r="I7024" s="10">
        <v>0</v>
      </c>
      <c r="J7024" s="10">
        <v>0.5120991849963813</v>
      </c>
      <c r="K7024" s="10">
        <v>0.80196041410994678</v>
      </c>
      <c r="L7024" s="10">
        <v>0.19803958589005319</v>
      </c>
    </row>
    <row r="7025" spans="1:13" x14ac:dyDescent="0.2">
      <c r="A7025" s="9" t="str">
        <f t="shared" si="109"/>
        <v>201125A29MILI53</v>
      </c>
      <c r="B7025" s="10">
        <v>2011</v>
      </c>
      <c r="C7025" s="10" t="s">
        <v>2</v>
      </c>
      <c r="D7025" s="10" t="s">
        <v>26</v>
      </c>
      <c r="E7025" s="10">
        <v>53</v>
      </c>
      <c r="F7025" s="10">
        <v>2150</v>
      </c>
      <c r="G7025" s="10">
        <v>0</v>
      </c>
      <c r="H7025" s="10">
        <v>1</v>
      </c>
      <c r="I7025" s="10">
        <v>1</v>
      </c>
      <c r="J7025" s="10">
        <v>0</v>
      </c>
      <c r="K7025" s="10">
        <v>0</v>
      </c>
      <c r="L7025" s="10">
        <v>0.28604651162790695</v>
      </c>
      <c r="M7025" s="10">
        <v>3170.8837209302324</v>
      </c>
    </row>
    <row r="7026" spans="1:13" x14ac:dyDescent="0.2">
      <c r="A7026" s="9" t="str">
        <f t="shared" si="109"/>
        <v>201125A29PUBL53</v>
      </c>
      <c r="B7026" s="10">
        <v>2011</v>
      </c>
      <c r="C7026" s="10" t="s">
        <v>2</v>
      </c>
      <c r="D7026" s="10" t="s">
        <v>27</v>
      </c>
      <c r="E7026" s="10">
        <v>53</v>
      </c>
      <c r="F7026" s="10">
        <v>21800</v>
      </c>
      <c r="G7026" s="10">
        <v>0</v>
      </c>
      <c r="H7026" s="10">
        <v>1</v>
      </c>
      <c r="I7026" s="10">
        <v>1</v>
      </c>
      <c r="J7026" s="10">
        <v>0</v>
      </c>
      <c r="K7026" s="10">
        <v>0</v>
      </c>
      <c r="L7026" s="10">
        <v>0.23949541284403669</v>
      </c>
      <c r="M7026" s="10">
        <v>4686.7551295770718</v>
      </c>
    </row>
    <row r="7027" spans="1:13" x14ac:dyDescent="0.2">
      <c r="A7027" s="9" t="str">
        <f t="shared" si="109"/>
        <v>201125A29SCA153</v>
      </c>
      <c r="B7027" s="10">
        <v>2011</v>
      </c>
      <c r="C7027" s="10" t="s">
        <v>2</v>
      </c>
      <c r="D7027" s="10" t="s">
        <v>29</v>
      </c>
      <c r="E7027" s="10">
        <v>53</v>
      </c>
      <c r="F7027" s="10">
        <v>16579</v>
      </c>
      <c r="G7027" s="10">
        <v>0</v>
      </c>
      <c r="H7027" s="10">
        <v>1</v>
      </c>
      <c r="I7027" s="10">
        <v>1</v>
      </c>
      <c r="J7027" s="10">
        <v>0</v>
      </c>
      <c r="K7027" s="10">
        <v>0</v>
      </c>
      <c r="L7027" s="10">
        <v>0.25924362144882079</v>
      </c>
      <c r="M7027" s="10">
        <v>1120.7262168141592</v>
      </c>
    </row>
    <row r="7028" spans="1:13" x14ac:dyDescent="0.2">
      <c r="A7028" s="9" t="str">
        <f t="shared" si="109"/>
        <v>201125A29SCA253</v>
      </c>
      <c r="B7028" s="10">
        <v>2011</v>
      </c>
      <c r="C7028" s="10" t="s">
        <v>2</v>
      </c>
      <c r="D7028" s="10" t="s">
        <v>30</v>
      </c>
      <c r="E7028" s="10">
        <v>53</v>
      </c>
      <c r="F7028" s="10">
        <v>6754</v>
      </c>
      <c r="G7028" s="10">
        <v>0</v>
      </c>
      <c r="H7028" s="10">
        <v>1</v>
      </c>
      <c r="I7028" s="10">
        <v>1</v>
      </c>
      <c r="J7028" s="10">
        <v>0</v>
      </c>
      <c r="K7028" s="10">
        <v>0</v>
      </c>
      <c r="L7028" s="10">
        <v>0.36363636363636365</v>
      </c>
      <c r="M7028" s="10">
        <v>1625</v>
      </c>
    </row>
    <row r="7029" spans="1:13" x14ac:dyDescent="0.2">
      <c r="A7029" s="9" t="str">
        <f t="shared" si="109"/>
        <v>201125A29SREM53</v>
      </c>
      <c r="B7029" s="10">
        <v>2011</v>
      </c>
      <c r="C7029" s="10" t="s">
        <v>2</v>
      </c>
      <c r="D7029" s="10" t="s">
        <v>35</v>
      </c>
      <c r="E7029" s="10">
        <v>53</v>
      </c>
      <c r="F7029" s="10">
        <v>921</v>
      </c>
      <c r="G7029" s="10">
        <v>0</v>
      </c>
      <c r="H7029" s="10">
        <v>1</v>
      </c>
      <c r="I7029" s="10">
        <v>1</v>
      </c>
      <c r="J7029" s="10">
        <v>0</v>
      </c>
      <c r="K7029" s="10">
        <v>0</v>
      </c>
      <c r="L7029" s="10">
        <v>0</v>
      </c>
      <c r="M7029" s="10">
        <v>0</v>
      </c>
    </row>
    <row r="7030" spans="1:13" x14ac:dyDescent="0.2">
      <c r="A7030" s="9" t="str">
        <f t="shared" si="109"/>
        <v>201125A29TDOM53</v>
      </c>
      <c r="B7030" s="10">
        <v>2011</v>
      </c>
      <c r="C7030" s="10" t="s">
        <v>2</v>
      </c>
      <c r="D7030" s="10" t="s">
        <v>33</v>
      </c>
      <c r="E7030" s="10">
        <v>53</v>
      </c>
      <c r="F7030" s="10">
        <v>9825</v>
      </c>
      <c r="G7030" s="10">
        <v>0</v>
      </c>
      <c r="H7030" s="10">
        <v>1</v>
      </c>
      <c r="I7030" s="10">
        <v>1</v>
      </c>
      <c r="J7030" s="10">
        <v>0</v>
      </c>
      <c r="K7030" s="10">
        <v>0</v>
      </c>
      <c r="L7030" s="10">
        <v>9.3740458015267175E-2</v>
      </c>
      <c r="M7030" s="10">
        <v>648.9114503816794</v>
      </c>
    </row>
    <row r="7031" spans="1:13" x14ac:dyDescent="0.2">
      <c r="A7031" s="9" t="str">
        <f t="shared" si="109"/>
        <v>201130EMAAGCC53</v>
      </c>
      <c r="B7031" s="10">
        <v>2011</v>
      </c>
      <c r="C7031" s="10" t="s">
        <v>4</v>
      </c>
      <c r="D7031" s="10" t="s">
        <v>23</v>
      </c>
      <c r="E7031" s="10">
        <v>53</v>
      </c>
      <c r="F7031" s="10">
        <v>1842</v>
      </c>
      <c r="G7031" s="10">
        <v>0</v>
      </c>
      <c r="H7031" s="10">
        <v>1</v>
      </c>
      <c r="I7031" s="10">
        <v>1</v>
      </c>
      <c r="J7031" s="10">
        <v>0</v>
      </c>
      <c r="K7031" s="10">
        <v>0</v>
      </c>
      <c r="L7031" s="10">
        <v>0</v>
      </c>
      <c r="M7031" s="10">
        <v>757.83333333333337</v>
      </c>
    </row>
    <row r="7032" spans="1:13" x14ac:dyDescent="0.2">
      <c r="A7032" s="9" t="str">
        <f t="shared" si="109"/>
        <v>201130EMAAGSC53</v>
      </c>
      <c r="B7032" s="10">
        <v>2011</v>
      </c>
      <c r="C7032" s="10" t="s">
        <v>4</v>
      </c>
      <c r="D7032" s="10" t="s">
        <v>28</v>
      </c>
      <c r="E7032" s="10">
        <v>53</v>
      </c>
      <c r="F7032" s="10">
        <v>1228</v>
      </c>
      <c r="G7032" s="10">
        <v>0</v>
      </c>
      <c r="H7032" s="10">
        <v>1</v>
      </c>
      <c r="I7032" s="10">
        <v>1</v>
      </c>
      <c r="J7032" s="10">
        <v>0</v>
      </c>
      <c r="K7032" s="10">
        <v>0</v>
      </c>
      <c r="L7032" s="10">
        <v>0.25</v>
      </c>
      <c r="M7032" s="10">
        <v>772.5</v>
      </c>
    </row>
    <row r="7033" spans="1:13" x14ac:dyDescent="0.2">
      <c r="A7033" s="9" t="str">
        <f t="shared" si="109"/>
        <v>201130EMAAUTO53</v>
      </c>
      <c r="B7033" s="10">
        <v>2011</v>
      </c>
      <c r="C7033" s="10" t="s">
        <v>4</v>
      </c>
      <c r="D7033" s="10" t="s">
        <v>34</v>
      </c>
      <c r="E7033" s="10">
        <v>53</v>
      </c>
      <c r="F7033" s="10">
        <v>1842</v>
      </c>
      <c r="G7033" s="10">
        <v>0</v>
      </c>
      <c r="H7033" s="10">
        <v>1</v>
      </c>
      <c r="I7033" s="10">
        <v>1</v>
      </c>
      <c r="J7033" s="10">
        <v>0</v>
      </c>
      <c r="K7033" s="10">
        <v>0</v>
      </c>
      <c r="L7033" s="10">
        <v>0</v>
      </c>
      <c r="M7033" s="10">
        <v>0</v>
      </c>
    </row>
    <row r="7034" spans="1:13" x14ac:dyDescent="0.2">
      <c r="A7034" s="9" t="str">
        <f t="shared" si="109"/>
        <v>201130EMACCA153</v>
      </c>
      <c r="B7034" s="10">
        <v>2011</v>
      </c>
      <c r="C7034" s="10" t="s">
        <v>4</v>
      </c>
      <c r="D7034" s="10" t="s">
        <v>24</v>
      </c>
      <c r="E7034" s="10">
        <v>53</v>
      </c>
      <c r="F7034" s="10">
        <v>150461</v>
      </c>
      <c r="G7034" s="10">
        <v>0</v>
      </c>
      <c r="H7034" s="10">
        <v>1</v>
      </c>
      <c r="I7034" s="10">
        <v>1</v>
      </c>
      <c r="J7034" s="10">
        <v>0</v>
      </c>
      <c r="K7034" s="10">
        <v>0</v>
      </c>
      <c r="L7034" s="10">
        <v>7.3474189324808425E-2</v>
      </c>
      <c r="M7034" s="10">
        <v>2259.099668938919</v>
      </c>
    </row>
    <row r="7035" spans="1:13" x14ac:dyDescent="0.2">
      <c r="A7035" s="9" t="str">
        <f t="shared" si="109"/>
        <v>201130EMACCA253</v>
      </c>
      <c r="B7035" s="10">
        <v>2011</v>
      </c>
      <c r="C7035" s="10" t="s">
        <v>4</v>
      </c>
      <c r="D7035" s="10" t="s">
        <v>25</v>
      </c>
      <c r="E7035" s="10">
        <v>53</v>
      </c>
      <c r="F7035" s="10">
        <v>216791</v>
      </c>
      <c r="G7035" s="10">
        <v>0</v>
      </c>
      <c r="H7035" s="10">
        <v>1</v>
      </c>
      <c r="I7035" s="10">
        <v>1</v>
      </c>
      <c r="J7035" s="10">
        <v>0</v>
      </c>
      <c r="K7035" s="10">
        <v>0</v>
      </c>
      <c r="L7035" s="10">
        <v>8.3573580084044086E-2</v>
      </c>
      <c r="M7035" s="10">
        <v>1946.8288840572859</v>
      </c>
    </row>
    <row r="7036" spans="1:13" x14ac:dyDescent="0.2">
      <c r="A7036" s="9" t="str">
        <f t="shared" si="109"/>
        <v>201130EMACONT53</v>
      </c>
      <c r="B7036" s="10">
        <v>2011</v>
      </c>
      <c r="C7036" s="10" t="s">
        <v>4</v>
      </c>
      <c r="D7036" s="10" t="s">
        <v>31</v>
      </c>
      <c r="E7036" s="10">
        <v>53</v>
      </c>
      <c r="F7036" s="10">
        <v>168575</v>
      </c>
      <c r="G7036" s="10">
        <v>0</v>
      </c>
      <c r="H7036" s="10">
        <v>1</v>
      </c>
      <c r="I7036" s="10">
        <v>1</v>
      </c>
      <c r="J7036" s="10">
        <v>0</v>
      </c>
      <c r="K7036" s="10">
        <v>0</v>
      </c>
      <c r="L7036" s="10">
        <v>3.8255969153195908E-2</v>
      </c>
      <c r="M7036" s="10">
        <v>1899.7505991986291</v>
      </c>
    </row>
    <row r="7037" spans="1:13" x14ac:dyDescent="0.2">
      <c r="A7037" s="9" t="str">
        <f t="shared" si="109"/>
        <v>201130EMAEMPR53</v>
      </c>
      <c r="B7037" s="10">
        <v>2011</v>
      </c>
      <c r="C7037" s="10" t="s">
        <v>4</v>
      </c>
      <c r="D7037" s="10" t="s">
        <v>32</v>
      </c>
      <c r="E7037" s="10">
        <v>53</v>
      </c>
      <c r="F7037" s="10">
        <v>38994</v>
      </c>
      <c r="G7037" s="10">
        <v>0</v>
      </c>
      <c r="H7037" s="10">
        <v>1</v>
      </c>
      <c r="I7037" s="10">
        <v>1</v>
      </c>
      <c r="J7037" s="10">
        <v>0</v>
      </c>
      <c r="K7037" s="10">
        <v>0</v>
      </c>
      <c r="L7037" s="10">
        <v>5.5111042724521719E-2</v>
      </c>
      <c r="M7037" s="10">
        <v>8507.0884366996997</v>
      </c>
    </row>
    <row r="7038" spans="1:13" x14ac:dyDescent="0.2">
      <c r="A7038" s="9" t="str">
        <f t="shared" si="109"/>
        <v>201130EMAINAT53</v>
      </c>
      <c r="B7038" s="10">
        <v>2011</v>
      </c>
      <c r="C7038" s="10" t="s">
        <v>4</v>
      </c>
      <c r="D7038" s="10" t="s">
        <v>54</v>
      </c>
      <c r="E7038" s="10">
        <v>53</v>
      </c>
      <c r="F7038" s="10">
        <v>426509</v>
      </c>
      <c r="G7038" s="10">
        <v>1</v>
      </c>
      <c r="H7038" s="10">
        <v>9.6466897533229082E-2</v>
      </c>
      <c r="I7038" s="10">
        <v>0</v>
      </c>
      <c r="J7038" s="10">
        <v>0.87545632096860793</v>
      </c>
      <c r="K7038" s="10">
        <v>0.96400310427212554</v>
      </c>
      <c r="L7038" s="10">
        <v>3.5996895727874442E-2</v>
      </c>
    </row>
    <row r="7039" spans="1:13" x14ac:dyDescent="0.2">
      <c r="A7039" s="9" t="str">
        <f t="shared" si="109"/>
        <v>201130EMAMILI53</v>
      </c>
      <c r="B7039" s="10">
        <v>2011</v>
      </c>
      <c r="C7039" s="10" t="s">
        <v>4</v>
      </c>
      <c r="D7039" s="10" t="s">
        <v>26</v>
      </c>
      <c r="E7039" s="10">
        <v>53</v>
      </c>
      <c r="F7039" s="10">
        <v>7064</v>
      </c>
      <c r="G7039" s="10">
        <v>0</v>
      </c>
      <c r="H7039" s="10">
        <v>1</v>
      </c>
      <c r="I7039" s="10">
        <v>1</v>
      </c>
      <c r="J7039" s="10">
        <v>0</v>
      </c>
      <c r="K7039" s="10">
        <v>0</v>
      </c>
      <c r="L7039" s="10">
        <v>0</v>
      </c>
      <c r="M7039" s="10">
        <v>3985.6161018203343</v>
      </c>
    </row>
    <row r="7040" spans="1:13" x14ac:dyDescent="0.2">
      <c r="A7040" s="9" t="str">
        <f t="shared" si="109"/>
        <v>201130EMAPUBL53</v>
      </c>
      <c r="B7040" s="10">
        <v>2011</v>
      </c>
      <c r="C7040" s="10" t="s">
        <v>4</v>
      </c>
      <c r="D7040" s="10" t="s">
        <v>27</v>
      </c>
      <c r="E7040" s="10">
        <v>53</v>
      </c>
      <c r="F7040" s="10">
        <v>175638</v>
      </c>
      <c r="G7040" s="10">
        <v>0</v>
      </c>
      <c r="H7040" s="10">
        <v>1</v>
      </c>
      <c r="I7040" s="10">
        <v>1</v>
      </c>
      <c r="J7040" s="10">
        <v>0</v>
      </c>
      <c r="K7040" s="10">
        <v>0</v>
      </c>
      <c r="L7040" s="10">
        <v>7.6919573213086012E-2</v>
      </c>
      <c r="M7040" s="10">
        <v>7139.6591052000904</v>
      </c>
    </row>
    <row r="7041" spans="1:13" x14ac:dyDescent="0.2">
      <c r="A7041" s="9" t="str">
        <f t="shared" si="109"/>
        <v>201130EMASCA153</v>
      </c>
      <c r="B7041" s="10">
        <v>2011</v>
      </c>
      <c r="C7041" s="10" t="s">
        <v>4</v>
      </c>
      <c r="D7041" s="10" t="s">
        <v>29</v>
      </c>
      <c r="E7041" s="10">
        <v>53</v>
      </c>
      <c r="F7041" s="10">
        <v>54657</v>
      </c>
      <c r="G7041" s="10">
        <v>0</v>
      </c>
      <c r="H7041" s="10">
        <v>1</v>
      </c>
      <c r="I7041" s="10">
        <v>1</v>
      </c>
      <c r="J7041" s="10">
        <v>0</v>
      </c>
      <c r="K7041" s="10">
        <v>0</v>
      </c>
      <c r="L7041" s="10">
        <v>0.11795378451067567</v>
      </c>
      <c r="M7041" s="10">
        <v>2313.9225801676444</v>
      </c>
    </row>
    <row r="7042" spans="1:13" x14ac:dyDescent="0.2">
      <c r="A7042" s="9" t="str">
        <f t="shared" si="109"/>
        <v>201130EMASCA253</v>
      </c>
      <c r="B7042" s="10">
        <v>2011</v>
      </c>
      <c r="C7042" s="10" t="s">
        <v>4</v>
      </c>
      <c r="D7042" s="10" t="s">
        <v>30</v>
      </c>
      <c r="E7042" s="10">
        <v>53</v>
      </c>
      <c r="F7042" s="10">
        <v>19345</v>
      </c>
      <c r="G7042" s="10">
        <v>0</v>
      </c>
      <c r="H7042" s="10">
        <v>1</v>
      </c>
      <c r="I7042" s="10">
        <v>1</v>
      </c>
      <c r="J7042" s="10">
        <v>0</v>
      </c>
      <c r="K7042" s="10">
        <v>0</v>
      </c>
      <c r="L7042" s="10">
        <v>7.9452054794520555E-2</v>
      </c>
      <c r="M7042" s="10">
        <v>4012.4536864022211</v>
      </c>
    </row>
    <row r="7043" spans="1:13" x14ac:dyDescent="0.2">
      <c r="A7043" s="9" t="str">
        <f t="shared" si="109"/>
        <v>201130EMASREM53</v>
      </c>
      <c r="B7043" s="10">
        <v>2011</v>
      </c>
      <c r="C7043" s="10" t="s">
        <v>4</v>
      </c>
      <c r="D7043" s="10" t="s">
        <v>35</v>
      </c>
      <c r="E7043" s="10">
        <v>53</v>
      </c>
      <c r="F7043" s="10">
        <v>4606</v>
      </c>
      <c r="G7043" s="10">
        <v>0</v>
      </c>
      <c r="H7043" s="10">
        <v>1</v>
      </c>
      <c r="I7043" s="10">
        <v>1</v>
      </c>
      <c r="J7043" s="10">
        <v>0</v>
      </c>
      <c r="K7043" s="10">
        <v>0</v>
      </c>
      <c r="L7043" s="10">
        <v>0.13352149370386451</v>
      </c>
      <c r="M7043" s="10">
        <v>183.4379070777247</v>
      </c>
    </row>
    <row r="7044" spans="1:13" x14ac:dyDescent="0.2">
      <c r="A7044" s="9" t="str">
        <f t="shared" ref="A7044" si="110">B7044&amp;C7044&amp;D7044&amp;E7044</f>
        <v>201130EMATDOM53</v>
      </c>
      <c r="B7044" s="10">
        <v>2011</v>
      </c>
      <c r="C7044" s="10" t="s">
        <v>4</v>
      </c>
      <c r="D7044" s="10" t="s">
        <v>33</v>
      </c>
      <c r="E7044" s="10">
        <v>53</v>
      </c>
      <c r="F7044" s="10">
        <v>81684</v>
      </c>
      <c r="G7044" s="10">
        <v>0</v>
      </c>
      <c r="H7044" s="10">
        <v>1</v>
      </c>
      <c r="I7044" s="10">
        <v>1</v>
      </c>
      <c r="J7044" s="10">
        <v>0</v>
      </c>
      <c r="K7044" s="10">
        <v>0</v>
      </c>
      <c r="L7044" s="10">
        <v>7.5179961804025267E-2</v>
      </c>
      <c r="M7044" s="10">
        <v>660.27704928220749</v>
      </c>
    </row>
  </sheetData>
  <pageMargins left="0.78740157499999996" right="0.78740157499999996" top="0.984251969" bottom="0.984251969" header="0.5" footer="0.5"/>
  <headerFooter alignWithMargins="0">
    <oddHeader>&amp;A</oddHeader>
    <oddFooter>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1"/>
  <sheetViews>
    <sheetView workbookViewId="0">
      <selection activeCell="C122" sqref="C122"/>
    </sheetView>
  </sheetViews>
  <sheetFormatPr defaultRowHeight="12.75" x14ac:dyDescent="0.2"/>
  <sheetData>
    <row r="1" spans="1:17" x14ac:dyDescent="0.2">
      <c r="B1" s="10" t="s">
        <v>48</v>
      </c>
      <c r="C1" s="10" t="s">
        <v>49</v>
      </c>
      <c r="D1" s="10" t="s">
        <v>50</v>
      </c>
      <c r="E1" s="10" t="s">
        <v>79</v>
      </c>
      <c r="F1" s="10" t="s">
        <v>80</v>
      </c>
      <c r="G1" s="10" t="s">
        <v>81</v>
      </c>
      <c r="H1" s="10" t="s">
        <v>82</v>
      </c>
      <c r="I1" s="10" t="s">
        <v>83</v>
      </c>
      <c r="J1" s="10" t="s">
        <v>109</v>
      </c>
      <c r="K1" s="10" t="s">
        <v>110</v>
      </c>
      <c r="L1" s="10" t="s">
        <v>85</v>
      </c>
      <c r="M1" s="10" t="s">
        <v>106</v>
      </c>
      <c r="N1" s="10" t="s">
        <v>111</v>
      </c>
      <c r="O1" s="10" t="s">
        <v>112</v>
      </c>
      <c r="P1" s="10" t="s">
        <v>31</v>
      </c>
      <c r="Q1" s="10" t="s">
        <v>32</v>
      </c>
    </row>
    <row r="2" spans="1:17" x14ac:dyDescent="0.2">
      <c r="C2" s="10" t="s">
        <v>51</v>
      </c>
      <c r="D2" s="10" t="s">
        <v>201</v>
      </c>
    </row>
    <row r="3" spans="1:17" x14ac:dyDescent="0.2">
      <c r="A3" s="9" t="str">
        <f>B3&amp;C3&amp;D3&amp;E3</f>
        <v>200915A17HOM0</v>
      </c>
      <c r="B3" s="10">
        <v>2009</v>
      </c>
      <c r="C3" s="10" t="s">
        <v>0</v>
      </c>
      <c r="D3" s="10" t="s">
        <v>19</v>
      </c>
      <c r="E3" s="10">
        <v>0</v>
      </c>
      <c r="F3" s="10">
        <v>145538</v>
      </c>
      <c r="G3" s="10">
        <v>0.23720666715403171</v>
      </c>
      <c r="H3" s="10">
        <v>0.3759567947889898</v>
      </c>
      <c r="I3" s="10">
        <v>0.28677733650318132</v>
      </c>
      <c r="J3" s="10">
        <v>7.387074166197144E-2</v>
      </c>
      <c r="K3" s="10">
        <v>8.98115955970262E-2</v>
      </c>
      <c r="L3" s="10">
        <v>0.8380766535200429</v>
      </c>
      <c r="M3" s="10">
        <v>324.13238829273126</v>
      </c>
      <c r="N3" s="10">
        <v>0.19715813052261266</v>
      </c>
      <c r="O3" s="10">
        <v>3.6773900974315987E-2</v>
      </c>
      <c r="P3" s="10">
        <v>3.6773900974315987E-2</v>
      </c>
      <c r="Q3" s="10">
        <v>0</v>
      </c>
    </row>
    <row r="4" spans="1:17" x14ac:dyDescent="0.2">
      <c r="A4" s="9" t="str">
        <f t="shared" ref="A4:A67" si="0">B4&amp;C4&amp;D4&amp;E4</f>
        <v>200915A17MUL0</v>
      </c>
      <c r="B4" s="10">
        <v>2009</v>
      </c>
      <c r="C4" s="10" t="s">
        <v>0</v>
      </c>
      <c r="D4" s="10" t="s">
        <v>21</v>
      </c>
      <c r="E4" s="10">
        <v>0</v>
      </c>
      <c r="F4" s="10">
        <v>153840</v>
      </c>
      <c r="G4" s="10">
        <v>0.49710644238780427</v>
      </c>
      <c r="H4" s="10">
        <v>0.28867004680187208</v>
      </c>
      <c r="I4" s="10">
        <v>0.1451703068122725</v>
      </c>
      <c r="J4" s="10">
        <v>0.11393655746229849</v>
      </c>
      <c r="K4" s="10">
        <v>0.12670956838273531</v>
      </c>
      <c r="L4" s="10">
        <v>0.84215418616744675</v>
      </c>
      <c r="M4" s="10">
        <v>254.24282451976896</v>
      </c>
      <c r="N4" s="10">
        <v>6.5418616744669783E-2</v>
      </c>
      <c r="O4" s="10">
        <v>2.4518980759230369E-2</v>
      </c>
      <c r="P4" s="10">
        <v>2.4518980759230369E-2</v>
      </c>
      <c r="Q4" s="10">
        <v>0</v>
      </c>
    </row>
    <row r="5" spans="1:17" x14ac:dyDescent="0.2">
      <c r="A5" s="9" t="str">
        <f t="shared" si="0"/>
        <v>200915A29HOM0</v>
      </c>
      <c r="B5" s="10">
        <v>2009</v>
      </c>
      <c r="C5" s="10" t="s">
        <v>3</v>
      </c>
      <c r="D5" s="10" t="s">
        <v>19</v>
      </c>
      <c r="E5" s="10">
        <v>0</v>
      </c>
      <c r="F5" s="10">
        <v>708801</v>
      </c>
      <c r="G5" s="10">
        <v>0.14567223612344285</v>
      </c>
      <c r="H5" s="10">
        <v>0.78654657654264026</v>
      </c>
      <c r="I5" s="10">
        <v>0.67196857792243525</v>
      </c>
      <c r="J5" s="10">
        <v>6.3590485905070673E-2</v>
      </c>
      <c r="K5" s="10">
        <v>0.14615385700640943</v>
      </c>
      <c r="L5" s="10">
        <v>0.30178145911193693</v>
      </c>
      <c r="M5" s="10">
        <v>662.49730107501205</v>
      </c>
      <c r="N5" s="10">
        <v>0.29095049245133686</v>
      </c>
      <c r="O5" s="10">
        <v>8.846911897697661E-2</v>
      </c>
      <c r="P5" s="10">
        <v>8.1797288660710135E-2</v>
      </c>
      <c r="Q5" s="10">
        <v>6.6718303162664836E-3</v>
      </c>
    </row>
    <row r="6" spans="1:17" x14ac:dyDescent="0.2">
      <c r="A6" s="9" t="str">
        <f t="shared" si="0"/>
        <v>200915A29MUL0</v>
      </c>
      <c r="B6" s="10">
        <v>2009</v>
      </c>
      <c r="C6" s="10" t="s">
        <v>3</v>
      </c>
      <c r="D6" s="10" t="s">
        <v>21</v>
      </c>
      <c r="E6" s="10">
        <v>0</v>
      </c>
      <c r="F6" s="10">
        <v>761538</v>
      </c>
      <c r="G6" s="10">
        <v>0.27049804517163778</v>
      </c>
      <c r="H6" s="10">
        <v>0.61732704080426715</v>
      </c>
      <c r="I6" s="10">
        <v>0.45034128303512105</v>
      </c>
      <c r="J6" s="10">
        <v>0.21195527997289695</v>
      </c>
      <c r="K6" s="10">
        <v>0.32920221971851699</v>
      </c>
      <c r="L6" s="10">
        <v>0.3107986732113171</v>
      </c>
      <c r="M6" s="10">
        <v>535.70952828404427</v>
      </c>
      <c r="N6" s="10">
        <v>0.17091333590707228</v>
      </c>
      <c r="O6" s="10">
        <v>4.9614070473174024E-2</v>
      </c>
      <c r="P6" s="10">
        <v>4.8219524173448991E-2</v>
      </c>
      <c r="Q6" s="10">
        <v>1.3945462997250301E-3</v>
      </c>
    </row>
    <row r="7" spans="1:17" x14ac:dyDescent="0.2">
      <c r="A7" s="9" t="str">
        <f t="shared" si="0"/>
        <v>200918A24HOM0</v>
      </c>
      <c r="B7" s="10">
        <v>2009</v>
      </c>
      <c r="C7" s="10" t="s">
        <v>1</v>
      </c>
      <c r="D7" s="10" t="s">
        <v>19</v>
      </c>
      <c r="E7" s="10">
        <v>0</v>
      </c>
      <c r="F7" s="10">
        <v>328447</v>
      </c>
      <c r="G7" s="10">
        <v>0.17782067705526988</v>
      </c>
      <c r="H7" s="10">
        <v>0.85323659524976636</v>
      </c>
      <c r="I7" s="10">
        <v>0.70151348619411957</v>
      </c>
      <c r="J7" s="10">
        <v>7.5704756018474817E-2</v>
      </c>
      <c r="K7" s="10">
        <v>0.19387298407353393</v>
      </c>
      <c r="L7" s="10">
        <v>0.21874153211933736</v>
      </c>
      <c r="M7" s="10">
        <v>596.07946110168996</v>
      </c>
      <c r="N7" s="10">
        <v>0.29847737991213197</v>
      </c>
      <c r="O7" s="10">
        <v>7.6155361443398781E-2</v>
      </c>
      <c r="P7" s="10">
        <v>7.1652351825408661E-2</v>
      </c>
      <c r="Q7" s="10">
        <v>4.5030096179901171E-3</v>
      </c>
    </row>
    <row r="8" spans="1:17" x14ac:dyDescent="0.2">
      <c r="A8" s="9" t="str">
        <f t="shared" si="0"/>
        <v>200918A24MUL0</v>
      </c>
      <c r="B8" s="10">
        <v>2009</v>
      </c>
      <c r="C8" s="10" t="s">
        <v>1</v>
      </c>
      <c r="D8" s="10" t="s">
        <v>21</v>
      </c>
      <c r="E8" s="10">
        <v>0</v>
      </c>
      <c r="F8" s="10">
        <v>353621</v>
      </c>
      <c r="G8" s="10">
        <v>0.27951125711746361</v>
      </c>
      <c r="H8" s="10">
        <v>0.68090130393839732</v>
      </c>
      <c r="I8" s="10">
        <v>0.49058172450165571</v>
      </c>
      <c r="J8" s="10">
        <v>0.22213612879325606</v>
      </c>
      <c r="K8" s="10">
        <v>0.37355813144581346</v>
      </c>
      <c r="L8" s="10">
        <v>0.23816458864151169</v>
      </c>
      <c r="M8" s="10">
        <v>515.39654896853824</v>
      </c>
      <c r="N8" s="10">
        <v>0.18540754084174865</v>
      </c>
      <c r="O8" s="10">
        <v>4.5661880940328768E-2</v>
      </c>
      <c r="P8" s="10">
        <v>4.5034090169984248E-2</v>
      </c>
      <c r="Q8" s="10">
        <v>6.2779077034452139E-4</v>
      </c>
    </row>
    <row r="9" spans="1:17" x14ac:dyDescent="0.2">
      <c r="A9" s="9" t="str">
        <f t="shared" si="0"/>
        <v>200925A29HOM0</v>
      </c>
      <c r="B9" s="10">
        <v>2009</v>
      </c>
      <c r="C9" s="10" t="s">
        <v>2</v>
      </c>
      <c r="D9" s="10" t="s">
        <v>19</v>
      </c>
      <c r="E9" s="10">
        <v>0</v>
      </c>
      <c r="F9" s="10">
        <v>234816</v>
      </c>
      <c r="G9" s="10">
        <v>8.2684029369209058E-2</v>
      </c>
      <c r="H9" s="10">
        <v>0.94774632052330332</v>
      </c>
      <c r="I9" s="10">
        <v>0.86938283592259469</v>
      </c>
      <c r="J9" s="10">
        <v>4.0274086944671571E-2</v>
      </c>
      <c r="K9" s="10">
        <v>0.11432781411828837</v>
      </c>
      <c r="L9" s="10">
        <v>8.5539315889888251E-2</v>
      </c>
      <c r="M9" s="10">
        <v>807.23071180070599</v>
      </c>
      <c r="N9" s="10">
        <v>0.33855444262741891</v>
      </c>
      <c r="O9" s="10">
        <v>0.13773337421640774</v>
      </c>
      <c r="P9" s="10">
        <v>0.12389275006813846</v>
      </c>
      <c r="Q9" s="10">
        <v>1.3840624148269283E-2</v>
      </c>
    </row>
    <row r="10" spans="1:17" x14ac:dyDescent="0.2">
      <c r="A10" s="9" t="str">
        <f t="shared" si="0"/>
        <v>200925A29MUL0</v>
      </c>
      <c r="B10" s="10">
        <v>2009</v>
      </c>
      <c r="C10" s="10" t="s">
        <v>2</v>
      </c>
      <c r="D10" s="10" t="s">
        <v>21</v>
      </c>
      <c r="E10" s="10">
        <v>0</v>
      </c>
      <c r="F10" s="10">
        <v>254077</v>
      </c>
      <c r="G10" s="10">
        <v>0.20434439349368402</v>
      </c>
      <c r="H10" s="10">
        <v>0.7278423470050418</v>
      </c>
      <c r="I10" s="10">
        <v>0.579111844047277</v>
      </c>
      <c r="J10" s="10">
        <v>0.25713464815784193</v>
      </c>
      <c r="K10" s="10">
        <v>0.39007466240549127</v>
      </c>
      <c r="L10" s="10">
        <v>9.0161643911097822E-2</v>
      </c>
      <c r="M10" s="10">
        <v>604.22272358726684</v>
      </c>
      <c r="N10" s="10">
        <v>0.2146160415936901</v>
      </c>
      <c r="O10" s="10">
        <v>7.0309394396186983E-2</v>
      </c>
      <c r="P10" s="10">
        <v>6.7003310020190734E-2</v>
      </c>
      <c r="Q10" s="10">
        <v>3.3060843759962532E-3</v>
      </c>
    </row>
    <row r="11" spans="1:17" x14ac:dyDescent="0.2">
      <c r="A11" s="9" t="str">
        <f t="shared" si="0"/>
        <v>200930EMAHOM0</v>
      </c>
      <c r="B11" s="10">
        <v>2009</v>
      </c>
      <c r="C11" s="10" t="s">
        <v>4</v>
      </c>
      <c r="D11" s="10" t="s">
        <v>19</v>
      </c>
      <c r="E11" s="10">
        <v>0</v>
      </c>
      <c r="F11" s="10">
        <v>1087405</v>
      </c>
      <c r="G11" s="10">
        <v>5.7692793841412411E-2</v>
      </c>
      <c r="H11" s="10">
        <v>0.83668826242292427</v>
      </c>
      <c r="I11" s="10">
        <v>0.78841737898942899</v>
      </c>
      <c r="J11" s="10">
        <v>0.16085175256689091</v>
      </c>
      <c r="K11" s="10">
        <v>0.20837314524027387</v>
      </c>
      <c r="L11" s="10">
        <v>2.2026751762222907E-2</v>
      </c>
      <c r="M11" s="10">
        <v>907.82286333344598</v>
      </c>
      <c r="N11" s="10">
        <v>0.42163255837929792</v>
      </c>
      <c r="O11" s="10">
        <v>0.25403371307799372</v>
      </c>
      <c r="P11" s="10">
        <v>0.22797750988637117</v>
      </c>
      <c r="Q11" s="10">
        <v>2.6056203191622544E-2</v>
      </c>
    </row>
    <row r="12" spans="1:17" x14ac:dyDescent="0.2">
      <c r="A12" s="9" t="str">
        <f t="shared" si="0"/>
        <v>200930EMAMUL0</v>
      </c>
      <c r="B12" s="10">
        <v>2009</v>
      </c>
      <c r="C12" s="10" t="s">
        <v>4</v>
      </c>
      <c r="D12" s="10" t="s">
        <v>21</v>
      </c>
      <c r="E12" s="10">
        <v>0</v>
      </c>
      <c r="F12" s="10">
        <v>1277300</v>
      </c>
      <c r="G12" s="10">
        <v>0.10712864057361775</v>
      </c>
      <c r="H12" s="10">
        <v>0.61756674234713849</v>
      </c>
      <c r="I12" s="10">
        <v>0.55140765677601189</v>
      </c>
      <c r="J12" s="10">
        <v>0.37044468801377906</v>
      </c>
      <c r="K12" s="10">
        <v>0.43342597666953731</v>
      </c>
      <c r="L12" s="10">
        <v>4.5107648946997571E-2</v>
      </c>
      <c r="M12" s="10">
        <v>567.20022192049248</v>
      </c>
      <c r="N12" s="10">
        <v>0.18901510999765131</v>
      </c>
      <c r="O12" s="10">
        <v>0.12146872308776326</v>
      </c>
      <c r="P12" s="10">
        <v>0.11427699052689266</v>
      </c>
      <c r="Q12" s="10">
        <v>7.1917325608705862E-3</v>
      </c>
    </row>
    <row r="13" spans="1:17" x14ac:dyDescent="0.2">
      <c r="A13" s="9" t="str">
        <f t="shared" si="0"/>
        <v>200915A17HOM15</v>
      </c>
      <c r="B13" s="10">
        <v>2009</v>
      </c>
      <c r="C13" s="10" t="s">
        <v>0</v>
      </c>
      <c r="D13" s="10" t="s">
        <v>19</v>
      </c>
      <c r="E13" s="10">
        <v>15</v>
      </c>
      <c r="F13" s="10">
        <v>24818</v>
      </c>
      <c r="G13" s="10">
        <v>0.24124649859943978</v>
      </c>
      <c r="H13" s="10">
        <v>0.23015553227496172</v>
      </c>
      <c r="I13" s="10">
        <v>0.17463131598033685</v>
      </c>
      <c r="J13" s="10">
        <v>8.7275364654686119E-2</v>
      </c>
      <c r="K13" s="10">
        <v>9.5213151744701421E-2</v>
      </c>
      <c r="L13" s="10">
        <v>0.88097348698525269</v>
      </c>
      <c r="M13" s="10">
        <v>179.1904761904762</v>
      </c>
      <c r="N13" s="10">
        <v>0.13494238053026031</v>
      </c>
      <c r="O13" s="10">
        <v>3.1751148360061245E-2</v>
      </c>
      <c r="P13" s="10">
        <v>3.1751148360061245E-2</v>
      </c>
      <c r="Q13" s="10">
        <v>0</v>
      </c>
    </row>
    <row r="14" spans="1:17" x14ac:dyDescent="0.2">
      <c r="A14" s="9" t="str">
        <f t="shared" si="0"/>
        <v>200915A17MUL15</v>
      </c>
      <c r="B14" s="10">
        <v>2009</v>
      </c>
      <c r="C14" s="10" t="s">
        <v>0</v>
      </c>
      <c r="D14" s="10" t="s">
        <v>21</v>
      </c>
      <c r="E14" s="10">
        <v>15</v>
      </c>
      <c r="F14" s="10">
        <v>24616</v>
      </c>
      <c r="G14" s="10">
        <v>0.29170194750211687</v>
      </c>
      <c r="H14" s="10">
        <v>0.19190770230744231</v>
      </c>
      <c r="I14" s="10">
        <v>0.1359278518037049</v>
      </c>
      <c r="J14" s="10">
        <v>0.11204094897627559</v>
      </c>
      <c r="K14" s="10">
        <v>0.11204094897627559</v>
      </c>
      <c r="L14" s="10">
        <v>0.87195320116997077</v>
      </c>
      <c r="M14" s="10">
        <v>87.232815301852952</v>
      </c>
      <c r="N14" s="10">
        <v>3.9933376665583359E-2</v>
      </c>
      <c r="O14" s="10">
        <v>2.3927526811829705E-2</v>
      </c>
      <c r="P14" s="10">
        <v>2.3927526811829705E-2</v>
      </c>
      <c r="Q14" s="10">
        <v>0</v>
      </c>
    </row>
    <row r="15" spans="1:17" x14ac:dyDescent="0.2">
      <c r="A15" s="9" t="str">
        <f t="shared" si="0"/>
        <v>200915A29HOM15</v>
      </c>
      <c r="B15" s="10">
        <v>2009</v>
      </c>
      <c r="C15" s="10" t="s">
        <v>3</v>
      </c>
      <c r="D15" s="10" t="s">
        <v>19</v>
      </c>
      <c r="E15" s="10">
        <v>15</v>
      </c>
      <c r="F15" s="10">
        <v>118367</v>
      </c>
      <c r="G15" s="10">
        <v>0.10349936082006189</v>
      </c>
      <c r="H15" s="10">
        <v>0.70713121055699646</v>
      </c>
      <c r="I15" s="10">
        <v>0.63394358224843073</v>
      </c>
      <c r="J15" s="10">
        <v>7.486039183218296E-2</v>
      </c>
      <c r="K15" s="10">
        <v>0.11978000625174247</v>
      </c>
      <c r="L15" s="10">
        <v>0.39438356974494582</v>
      </c>
      <c r="M15" s="10">
        <v>539.66144772572977</v>
      </c>
      <c r="N15" s="10">
        <v>0.33943582248430726</v>
      </c>
      <c r="O15" s="10">
        <v>0.14142455245127442</v>
      </c>
      <c r="P15" s="10">
        <v>0.13644005508292006</v>
      </c>
      <c r="Q15" s="10">
        <v>4.9844973683543558E-3</v>
      </c>
    </row>
    <row r="16" spans="1:17" x14ac:dyDescent="0.2">
      <c r="A16" s="9" t="str">
        <f t="shared" si="0"/>
        <v>200915A29MUL15</v>
      </c>
      <c r="B16" s="10">
        <v>2009</v>
      </c>
      <c r="C16" s="10" t="s">
        <v>3</v>
      </c>
      <c r="D16" s="10" t="s">
        <v>21</v>
      </c>
      <c r="E16" s="10">
        <v>15</v>
      </c>
      <c r="F16" s="10">
        <v>124278</v>
      </c>
      <c r="G16" s="10">
        <v>0.20793801145980528</v>
      </c>
      <c r="H16" s="10">
        <v>0.51818503677239736</v>
      </c>
      <c r="I16" s="10">
        <v>0.41043467065771899</v>
      </c>
      <c r="J16" s="10">
        <v>0.23935048842112039</v>
      </c>
      <c r="K16" s="10">
        <v>0.31065836270297237</v>
      </c>
      <c r="L16" s="10">
        <v>0.39933053315952943</v>
      </c>
      <c r="M16" s="10">
        <v>416.16576237177782</v>
      </c>
      <c r="N16" s="10">
        <v>0.18859331498736703</v>
      </c>
      <c r="O16" s="10">
        <v>8.8744588744588751E-2</v>
      </c>
      <c r="P16" s="10">
        <v>8.8744588744588751E-2</v>
      </c>
      <c r="Q16" s="10">
        <v>0</v>
      </c>
    </row>
    <row r="17" spans="1:17" x14ac:dyDescent="0.2">
      <c r="A17" s="9" t="str">
        <f t="shared" si="0"/>
        <v>200918A24HOM15</v>
      </c>
      <c r="B17" s="10">
        <v>2009</v>
      </c>
      <c r="C17" s="10" t="s">
        <v>1</v>
      </c>
      <c r="D17" s="10" t="s">
        <v>19</v>
      </c>
      <c r="E17" s="10">
        <v>15</v>
      </c>
      <c r="F17" s="10">
        <v>52784</v>
      </c>
      <c r="G17" s="10">
        <v>0.11272618662418797</v>
      </c>
      <c r="H17" s="10">
        <v>0.76115868444983326</v>
      </c>
      <c r="I17" s="10">
        <v>0.67535616853591995</v>
      </c>
      <c r="J17" s="10">
        <v>8.5821461048802672E-2</v>
      </c>
      <c r="K17" s="10">
        <v>0.13807214307365867</v>
      </c>
      <c r="L17" s="10">
        <v>0.36569793876932405</v>
      </c>
      <c r="M17" s="10">
        <v>456.80965303918993</v>
      </c>
      <c r="N17" s="10">
        <v>0.36566004849954531</v>
      </c>
      <c r="O17" s="10">
        <v>0.15298196423158533</v>
      </c>
      <c r="P17" s="10">
        <v>0.14551758108517732</v>
      </c>
      <c r="Q17" s="10">
        <v>7.4643831464080027E-3</v>
      </c>
    </row>
    <row r="18" spans="1:17" x14ac:dyDescent="0.2">
      <c r="A18" s="9" t="str">
        <f t="shared" si="0"/>
        <v>200918A24MUL15</v>
      </c>
      <c r="B18" s="10">
        <v>2009</v>
      </c>
      <c r="C18" s="10" t="s">
        <v>1</v>
      </c>
      <c r="D18" s="10" t="s">
        <v>21</v>
      </c>
      <c r="E18" s="10">
        <v>15</v>
      </c>
      <c r="F18" s="10">
        <v>57319</v>
      </c>
      <c r="G18" s="10">
        <v>0.19739478957915832</v>
      </c>
      <c r="H18" s="10">
        <v>0.52233988729740577</v>
      </c>
      <c r="I18" s="10">
        <v>0.41923271515553306</v>
      </c>
      <c r="J18" s="10">
        <v>0.28524573003716047</v>
      </c>
      <c r="K18" s="10">
        <v>0.35742075053647132</v>
      </c>
      <c r="L18" s="10">
        <v>0.37453549433870098</v>
      </c>
      <c r="M18" s="10">
        <v>370.8288999783033</v>
      </c>
      <c r="N18" s="10">
        <v>0.20621434428374535</v>
      </c>
      <c r="O18" s="10">
        <v>9.6233360665747836E-2</v>
      </c>
      <c r="P18" s="10">
        <v>9.6233360665747836E-2</v>
      </c>
      <c r="Q18" s="10">
        <v>0</v>
      </c>
    </row>
    <row r="19" spans="1:17" x14ac:dyDescent="0.2">
      <c r="A19" s="9" t="str">
        <f t="shared" si="0"/>
        <v>200925A29HOM15</v>
      </c>
      <c r="B19" s="10">
        <v>2009</v>
      </c>
      <c r="C19" s="10" t="s">
        <v>2</v>
      </c>
      <c r="D19" s="10" t="s">
        <v>19</v>
      </c>
      <c r="E19" s="10">
        <v>15</v>
      </c>
      <c r="F19" s="10">
        <v>40765</v>
      </c>
      <c r="G19" s="10">
        <v>7.2886914207130019E-2</v>
      </c>
      <c r="H19" s="10">
        <v>0.92756040721206923</v>
      </c>
      <c r="I19" s="10">
        <v>0.85995339138967253</v>
      </c>
      <c r="J19" s="10">
        <v>5.3109284925794184E-2</v>
      </c>
      <c r="K19" s="10">
        <v>0.11105114681712253</v>
      </c>
      <c r="L19" s="10">
        <v>0.13528762418741566</v>
      </c>
      <c r="M19" s="10">
        <v>673.74147006006569</v>
      </c>
      <c r="N19" s="10">
        <v>0.42997669569483626</v>
      </c>
      <c r="O19" s="10">
        <v>0.19322948607874402</v>
      </c>
      <c r="P19" s="10">
        <v>0.18842143996075064</v>
      </c>
      <c r="Q19" s="10">
        <v>4.8080461179933771E-3</v>
      </c>
    </row>
    <row r="20" spans="1:17" x14ac:dyDescent="0.2">
      <c r="A20" s="9" t="str">
        <f t="shared" si="0"/>
        <v>200925A29MUL15</v>
      </c>
      <c r="B20" s="10">
        <v>2009</v>
      </c>
      <c r="C20" s="10" t="s">
        <v>2</v>
      </c>
      <c r="D20" s="10" t="s">
        <v>21</v>
      </c>
      <c r="E20" s="10">
        <v>15</v>
      </c>
      <c r="F20" s="10">
        <v>42343</v>
      </c>
      <c r="G20" s="10">
        <v>0.20524634269379519</v>
      </c>
      <c r="H20" s="10">
        <v>0.70224122050870275</v>
      </c>
      <c r="I20" s="10">
        <v>0.55810877831046457</v>
      </c>
      <c r="J20" s="10">
        <v>0.25123397019578209</v>
      </c>
      <c r="K20" s="10">
        <v>0.36282266254162437</v>
      </c>
      <c r="L20" s="10">
        <v>0.15813711829582222</v>
      </c>
      <c r="M20" s="10">
        <v>511.72913140311806</v>
      </c>
      <c r="N20" s="10">
        <v>0.2511631202323879</v>
      </c>
      <c r="O20" s="10">
        <v>0.11628840658432327</v>
      </c>
      <c r="P20" s="10">
        <v>0.11628840658432327</v>
      </c>
      <c r="Q20" s="10">
        <v>0</v>
      </c>
    </row>
    <row r="21" spans="1:17" x14ac:dyDescent="0.2">
      <c r="A21" s="9" t="str">
        <f t="shared" si="0"/>
        <v>200930EMAHOM15</v>
      </c>
      <c r="B21" s="10">
        <v>2009</v>
      </c>
      <c r="C21" s="10" t="s">
        <v>4</v>
      </c>
      <c r="D21" s="10" t="s">
        <v>19</v>
      </c>
      <c r="E21" s="10">
        <v>15</v>
      </c>
      <c r="F21" s="10">
        <v>164854</v>
      </c>
      <c r="G21" s="10">
        <v>4.8025414673675305E-2</v>
      </c>
      <c r="H21" s="10">
        <v>0.84588181057177869</v>
      </c>
      <c r="I21" s="10">
        <v>0.80525798585414976</v>
      </c>
      <c r="J21" s="10">
        <v>0.15053319907311924</v>
      </c>
      <c r="K21" s="10">
        <v>0.18996202700571416</v>
      </c>
      <c r="L21" s="10">
        <v>2.2698872942118479E-2</v>
      </c>
      <c r="M21" s="10">
        <v>965.88438372148028</v>
      </c>
      <c r="N21" s="10">
        <v>0.49939499334188653</v>
      </c>
      <c r="O21" s="10">
        <v>0.34850207648013815</v>
      </c>
      <c r="P21" s="10">
        <v>0.30179799466134827</v>
      </c>
      <c r="Q21" s="10">
        <v>4.6704081818789864E-2</v>
      </c>
    </row>
    <row r="22" spans="1:17" x14ac:dyDescent="0.2">
      <c r="A22" s="9" t="str">
        <f t="shared" si="0"/>
        <v>200930EMAMUL15</v>
      </c>
      <c r="B22" s="10">
        <v>2009</v>
      </c>
      <c r="C22" s="10" t="s">
        <v>4</v>
      </c>
      <c r="D22" s="10" t="s">
        <v>21</v>
      </c>
      <c r="E22" s="10">
        <v>15</v>
      </c>
      <c r="F22" s="10">
        <v>196963</v>
      </c>
      <c r="G22" s="10">
        <v>6.8338170710036644E-2</v>
      </c>
      <c r="H22" s="10">
        <v>0.59999593832344145</v>
      </c>
      <c r="I22" s="10">
        <v>0.5589933134649655</v>
      </c>
      <c r="J22" s="10">
        <v>0.38800180744606855</v>
      </c>
      <c r="K22" s="10">
        <v>0.42500368089438118</v>
      </c>
      <c r="L22" s="10">
        <v>3.9007326249092471E-2</v>
      </c>
      <c r="M22" s="10">
        <v>542.59969384941576</v>
      </c>
      <c r="N22" s="10">
        <v>0.25400202068408789</v>
      </c>
      <c r="O22" s="10">
        <v>0.18499921305016678</v>
      </c>
      <c r="P22" s="10">
        <v>0.1740022237679158</v>
      </c>
      <c r="Q22" s="10">
        <v>1.0996989282250982E-2</v>
      </c>
    </row>
    <row r="23" spans="1:17" x14ac:dyDescent="0.2">
      <c r="A23" s="9" t="str">
        <f t="shared" si="0"/>
        <v>200915A17HOM23</v>
      </c>
      <c r="B23" s="10">
        <v>2009</v>
      </c>
      <c r="C23" s="10" t="s">
        <v>0</v>
      </c>
      <c r="D23" s="10" t="s">
        <v>19</v>
      </c>
      <c r="E23" s="10">
        <v>23</v>
      </c>
      <c r="F23" s="10">
        <v>8449</v>
      </c>
      <c r="G23" s="10">
        <v>0.17671957671957672</v>
      </c>
      <c r="H23" s="10">
        <v>0.44739022369511183</v>
      </c>
      <c r="I23" s="10">
        <v>0.36832761273523495</v>
      </c>
      <c r="J23" s="10">
        <v>5.2550597703870279E-2</v>
      </c>
      <c r="K23" s="10">
        <v>7.8944253757841171E-2</v>
      </c>
      <c r="L23" s="10">
        <v>0.84199313528228192</v>
      </c>
      <c r="M23" s="10">
        <v>228.97172236503857</v>
      </c>
      <c r="N23" s="10">
        <v>0.23659604686945201</v>
      </c>
      <c r="O23" s="10">
        <v>7.8825896555805422E-2</v>
      </c>
      <c r="P23" s="10">
        <v>7.8825896555805422E-2</v>
      </c>
      <c r="Q23" s="10">
        <v>0</v>
      </c>
    </row>
    <row r="24" spans="1:17" x14ac:dyDescent="0.2">
      <c r="A24" s="9" t="str">
        <f t="shared" si="0"/>
        <v>200915A17MUL23</v>
      </c>
      <c r="B24" s="10">
        <v>2009</v>
      </c>
      <c r="C24" s="10" t="s">
        <v>0</v>
      </c>
      <c r="D24" s="10" t="s">
        <v>21</v>
      </c>
      <c r="E24" s="10">
        <v>23</v>
      </c>
      <c r="F24" s="10">
        <v>15332</v>
      </c>
      <c r="G24" s="10">
        <v>0.22230557639409854</v>
      </c>
      <c r="H24" s="10">
        <v>0.26082702843725541</v>
      </c>
      <c r="I24" s="10">
        <v>0.20284372554135141</v>
      </c>
      <c r="J24" s="10">
        <v>0.13038090268719019</v>
      </c>
      <c r="K24" s="10">
        <v>0.14486042264544743</v>
      </c>
      <c r="L24" s="10">
        <v>0.78267675450039131</v>
      </c>
      <c r="M24" s="10">
        <v>251.84405144694534</v>
      </c>
      <c r="N24" s="10">
        <v>0.11590138272893295</v>
      </c>
      <c r="O24" s="10">
        <v>0</v>
      </c>
      <c r="P24" s="10">
        <v>0</v>
      </c>
      <c r="Q24" s="10">
        <v>0</v>
      </c>
    </row>
    <row r="25" spans="1:17" x14ac:dyDescent="0.2">
      <c r="A25" s="9" t="str">
        <f t="shared" si="0"/>
        <v>200915A29HOM23</v>
      </c>
      <c r="B25" s="10">
        <v>2009</v>
      </c>
      <c r="C25" s="10" t="s">
        <v>3</v>
      </c>
      <c r="D25" s="10" t="s">
        <v>19</v>
      </c>
      <c r="E25" s="10">
        <v>23</v>
      </c>
      <c r="F25" s="10">
        <v>55578</v>
      </c>
      <c r="G25" s="10">
        <v>0.13364065562088009</v>
      </c>
      <c r="H25" s="10">
        <v>0.80794558998164745</v>
      </c>
      <c r="I25" s="10">
        <v>0.69997121163050124</v>
      </c>
      <c r="J25" s="10">
        <v>7.2006909208679692E-2</v>
      </c>
      <c r="K25" s="10">
        <v>0.15999136348915038</v>
      </c>
      <c r="L25" s="10">
        <v>0.24399942423261003</v>
      </c>
      <c r="M25" s="10">
        <v>527.76875819345548</v>
      </c>
      <c r="N25" s="10">
        <v>0.33192990032027059</v>
      </c>
      <c r="O25" s="10">
        <v>0.11995753715498939</v>
      </c>
      <c r="P25" s="10">
        <v>0.11995753715498939</v>
      </c>
      <c r="Q25" s="10">
        <v>0</v>
      </c>
    </row>
    <row r="26" spans="1:17" x14ac:dyDescent="0.2">
      <c r="A26" s="9" t="str">
        <f t="shared" si="0"/>
        <v>200915A29MUL23</v>
      </c>
      <c r="B26" s="10">
        <v>2009</v>
      </c>
      <c r="C26" s="10" t="s">
        <v>3</v>
      </c>
      <c r="D26" s="10" t="s">
        <v>21</v>
      </c>
      <c r="E26" s="10">
        <v>23</v>
      </c>
      <c r="F26" s="10">
        <v>60008</v>
      </c>
      <c r="G26" s="10">
        <v>0.22585045860907929</v>
      </c>
      <c r="H26" s="10">
        <v>0.57412345020663913</v>
      </c>
      <c r="I26" s="10">
        <v>0.44445740567924275</v>
      </c>
      <c r="J26" s="10">
        <v>0.23698506865751234</v>
      </c>
      <c r="K26" s="10">
        <v>0.3296060525263298</v>
      </c>
      <c r="L26" s="10">
        <v>0.31852419677376348</v>
      </c>
      <c r="M26" s="10">
        <v>433.94825840800871</v>
      </c>
      <c r="N26" s="10">
        <v>0.15926209838688174</v>
      </c>
      <c r="O26" s="10">
        <v>2.9629382748966804E-2</v>
      </c>
      <c r="P26" s="10">
        <v>2.2230369284095455E-2</v>
      </c>
      <c r="Q26" s="10">
        <v>7.3990134648713509E-3</v>
      </c>
    </row>
    <row r="27" spans="1:17" x14ac:dyDescent="0.2">
      <c r="A27" s="9" t="str">
        <f t="shared" si="0"/>
        <v>200918A24HOM23</v>
      </c>
      <c r="B27" s="10">
        <v>2009</v>
      </c>
      <c r="C27" s="10" t="s">
        <v>1</v>
      </c>
      <c r="D27" s="10" t="s">
        <v>19</v>
      </c>
      <c r="E27" s="10">
        <v>23</v>
      </c>
      <c r="F27" s="10">
        <v>27568</v>
      </c>
      <c r="G27" s="10">
        <v>0.18264780935080663</v>
      </c>
      <c r="H27" s="10">
        <v>0.83868978525827043</v>
      </c>
      <c r="I27" s="10">
        <v>0.68550493325594897</v>
      </c>
      <c r="J27" s="10">
        <v>8.8689785258270454E-2</v>
      </c>
      <c r="K27" s="10">
        <v>0.21771619268717354</v>
      </c>
      <c r="L27" s="10">
        <v>0.2015742890307603</v>
      </c>
      <c r="M27" s="10">
        <v>537.59075034395175</v>
      </c>
      <c r="N27" s="10">
        <v>0.29033662217063261</v>
      </c>
      <c r="O27" s="10">
        <v>0.1048316889146837</v>
      </c>
      <c r="P27" s="10">
        <v>0.1048316889146837</v>
      </c>
      <c r="Q27" s="10">
        <v>0</v>
      </c>
    </row>
    <row r="28" spans="1:17" x14ac:dyDescent="0.2">
      <c r="A28" s="9" t="str">
        <f t="shared" si="0"/>
        <v>200918A24MUL23</v>
      </c>
      <c r="B28" s="10">
        <v>2009</v>
      </c>
      <c r="C28" s="10" t="s">
        <v>1</v>
      </c>
      <c r="D28" s="10" t="s">
        <v>21</v>
      </c>
      <c r="E28" s="10">
        <v>23</v>
      </c>
      <c r="F28" s="10">
        <v>26003</v>
      </c>
      <c r="G28" s="10">
        <v>0.24674262342973999</v>
      </c>
      <c r="H28" s="10">
        <v>0.65819328539014732</v>
      </c>
      <c r="I28" s="10">
        <v>0.49578894742914281</v>
      </c>
      <c r="J28" s="10">
        <v>0.2648540553013114</v>
      </c>
      <c r="K28" s="10">
        <v>0.3759950774910587</v>
      </c>
      <c r="L28" s="10">
        <v>0.23081952082452026</v>
      </c>
      <c r="M28" s="10">
        <v>407.88605336642877</v>
      </c>
      <c r="N28" s="10">
        <v>0.16240433796100451</v>
      </c>
      <c r="O28" s="10">
        <v>3.4188362881206018E-2</v>
      </c>
      <c r="P28" s="10">
        <v>2.565088643618044E-2</v>
      </c>
      <c r="Q28" s="10">
        <v>8.5374764450255741E-3</v>
      </c>
    </row>
    <row r="29" spans="1:17" x14ac:dyDescent="0.2">
      <c r="A29" s="9" t="str">
        <f t="shared" si="0"/>
        <v>200925A29HOM23</v>
      </c>
      <c r="B29" s="10">
        <v>2009</v>
      </c>
      <c r="C29" s="10" t="s">
        <v>2</v>
      </c>
      <c r="D29" s="10" t="s">
        <v>19</v>
      </c>
      <c r="E29" s="10">
        <v>23</v>
      </c>
      <c r="F29" s="10">
        <v>19561</v>
      </c>
      <c r="G29" s="10">
        <v>6.1656390601566406E-2</v>
      </c>
      <c r="H29" s="10">
        <v>0.92035172025970047</v>
      </c>
      <c r="I29" s="10">
        <v>0.86360615510454475</v>
      </c>
      <c r="J29" s="10">
        <v>5.6898931547466898E-2</v>
      </c>
      <c r="K29" s="10">
        <v>0.11364449670262257</v>
      </c>
      <c r="L29" s="10">
        <v>4.5498696385665352E-2</v>
      </c>
      <c r="M29" s="10">
        <v>571.82489788669864</v>
      </c>
      <c r="N29" s="10">
        <v>0.43172639435611676</v>
      </c>
      <c r="O29" s="10">
        <v>0.1590409488267471</v>
      </c>
      <c r="P29" s="10">
        <v>0.1590409488267471</v>
      </c>
      <c r="Q29" s="10">
        <v>0</v>
      </c>
    </row>
    <row r="30" spans="1:17" x14ac:dyDescent="0.2">
      <c r="A30" s="9" t="str">
        <f t="shared" si="0"/>
        <v>200925A29MUL23</v>
      </c>
      <c r="B30" s="10">
        <v>2009</v>
      </c>
      <c r="C30" s="10" t="s">
        <v>2</v>
      </c>
      <c r="D30" s="10" t="s">
        <v>21</v>
      </c>
      <c r="E30" s="10">
        <v>23</v>
      </c>
      <c r="F30" s="10">
        <v>18673</v>
      </c>
      <c r="G30" s="10">
        <v>0.20010496326285801</v>
      </c>
      <c r="H30" s="10">
        <v>0.71429336475124516</v>
      </c>
      <c r="I30" s="10">
        <v>0.57135971723879397</v>
      </c>
      <c r="J30" s="10">
        <v>0.28570663524875489</v>
      </c>
      <c r="K30" s="10">
        <v>0.41669790606758422</v>
      </c>
      <c r="L30" s="10">
        <v>5.9551223691961655E-2</v>
      </c>
      <c r="M30" s="10">
        <v>518.52394788639981</v>
      </c>
      <c r="N30" s="10">
        <v>0.19048894125207519</v>
      </c>
      <c r="O30" s="10">
        <v>4.7608846998339852E-2</v>
      </c>
      <c r="P30" s="10">
        <v>3.5720023563433838E-2</v>
      </c>
      <c r="Q30" s="10">
        <v>1.1888823434906014E-2</v>
      </c>
    </row>
    <row r="31" spans="1:17" x14ac:dyDescent="0.2">
      <c r="A31" s="9" t="str">
        <f t="shared" si="0"/>
        <v>200930EMAHOM23</v>
      </c>
      <c r="B31" s="10">
        <v>2009</v>
      </c>
      <c r="C31" s="10" t="s">
        <v>4</v>
      </c>
      <c r="D31" s="10" t="s">
        <v>19</v>
      </c>
      <c r="E31" s="10">
        <v>23</v>
      </c>
      <c r="F31" s="10">
        <v>71788</v>
      </c>
      <c r="G31" s="10">
        <v>6.5747126436781614E-2</v>
      </c>
      <c r="H31" s="10">
        <v>0.84833119741460972</v>
      </c>
      <c r="I31" s="10">
        <v>0.79255585891792502</v>
      </c>
      <c r="J31" s="10">
        <v>0.14856243383295259</v>
      </c>
      <c r="K31" s="10">
        <v>0.20433777232963726</v>
      </c>
      <c r="L31" s="10">
        <v>1.5490054048030312E-2</v>
      </c>
      <c r="M31" s="10">
        <v>714.0517962162545</v>
      </c>
      <c r="N31" s="10">
        <v>0.46870078740157478</v>
      </c>
      <c r="O31" s="10">
        <v>0.30932227221597303</v>
      </c>
      <c r="P31" s="10">
        <v>0.28120078740157478</v>
      </c>
      <c r="Q31" s="10">
        <v>2.81214848143982E-2</v>
      </c>
    </row>
    <row r="32" spans="1:17" x14ac:dyDescent="0.2">
      <c r="A32" s="9" t="str">
        <f t="shared" si="0"/>
        <v>200930EMAMUL23</v>
      </c>
      <c r="B32" s="10">
        <v>2009</v>
      </c>
      <c r="C32" s="10" t="s">
        <v>4</v>
      </c>
      <c r="D32" s="10" t="s">
        <v>21</v>
      </c>
      <c r="E32" s="10">
        <v>23</v>
      </c>
      <c r="F32" s="10">
        <v>92466</v>
      </c>
      <c r="G32" s="10">
        <v>7.456296120910777E-2</v>
      </c>
      <c r="H32" s="10">
        <v>0.54811498280449034</v>
      </c>
      <c r="I32" s="10">
        <v>0.50724590660350832</v>
      </c>
      <c r="J32" s="10">
        <v>0.43024463045876321</v>
      </c>
      <c r="K32" s="10">
        <v>0.47111370665974522</v>
      </c>
      <c r="L32" s="10">
        <v>3.3666428741375209E-2</v>
      </c>
      <c r="M32" s="10">
        <v>489.86591476024989</v>
      </c>
      <c r="N32" s="10">
        <v>0.22603984167153332</v>
      </c>
      <c r="O32" s="10">
        <v>0.14910345424264054</v>
      </c>
      <c r="P32" s="10">
        <v>0.14190080678303377</v>
      </c>
      <c r="Q32" s="10">
        <v>7.202647459606774E-3</v>
      </c>
    </row>
    <row r="33" spans="1:17" x14ac:dyDescent="0.2">
      <c r="A33" s="9" t="str">
        <f t="shared" si="0"/>
        <v>200915A17HOM26</v>
      </c>
      <c r="B33" s="10">
        <v>2009</v>
      </c>
      <c r="C33" s="10" t="s">
        <v>0</v>
      </c>
      <c r="D33" s="10" t="s">
        <v>19</v>
      </c>
      <c r="E33" s="10">
        <v>26</v>
      </c>
      <c r="F33" s="10">
        <v>7317</v>
      </c>
      <c r="G33" s="10">
        <v>0.22232346241457859</v>
      </c>
      <c r="H33" s="10">
        <v>0.29998633319666529</v>
      </c>
      <c r="I33" s="10">
        <v>0.23329233292332924</v>
      </c>
      <c r="J33" s="10">
        <v>9.9904332376657107E-2</v>
      </c>
      <c r="K33" s="10">
        <v>0.13325133251332513</v>
      </c>
      <c r="L33" s="10">
        <v>0.70015033483668165</v>
      </c>
      <c r="M33" s="10">
        <v>170.06444053895723</v>
      </c>
      <c r="N33" s="10">
        <v>0.19994533278666121</v>
      </c>
      <c r="O33" s="10">
        <v>6.6694000273336065E-2</v>
      </c>
      <c r="P33" s="10">
        <v>6.6694000273336065E-2</v>
      </c>
      <c r="Q33" s="10">
        <v>0</v>
      </c>
    </row>
    <row r="34" spans="1:17" x14ac:dyDescent="0.2">
      <c r="A34" s="9" t="str">
        <f t="shared" si="0"/>
        <v>200915A17MUL26</v>
      </c>
      <c r="B34" s="10">
        <v>2009</v>
      </c>
      <c r="C34" s="10" t="s">
        <v>0</v>
      </c>
      <c r="D34" s="10" t="s">
        <v>21</v>
      </c>
      <c r="E34" s="10">
        <v>26</v>
      </c>
      <c r="F34" s="10">
        <v>6584</v>
      </c>
      <c r="G34" s="10">
        <v>0.60049220672682524</v>
      </c>
      <c r="H34" s="10">
        <v>0.18514580801944108</v>
      </c>
      <c r="I34" s="10">
        <v>7.3967193195625766E-2</v>
      </c>
      <c r="J34" s="10">
        <v>0.11102673147023086</v>
      </c>
      <c r="K34" s="10">
        <v>0.14808626974483596</v>
      </c>
      <c r="L34" s="10">
        <v>0.81485419198055897</v>
      </c>
      <c r="M34" s="10">
        <v>125.25667351129364</v>
      </c>
      <c r="N34" s="10">
        <v>3.7059538274605106E-2</v>
      </c>
      <c r="O34" s="10">
        <v>0</v>
      </c>
      <c r="P34" s="10">
        <v>0</v>
      </c>
      <c r="Q34" s="10">
        <v>0</v>
      </c>
    </row>
    <row r="35" spans="1:17" x14ac:dyDescent="0.2">
      <c r="A35" s="9" t="str">
        <f t="shared" si="0"/>
        <v>200915A29HOM26</v>
      </c>
      <c r="B35" s="10">
        <v>2009</v>
      </c>
      <c r="C35" s="10" t="s">
        <v>3</v>
      </c>
      <c r="D35" s="10" t="s">
        <v>19</v>
      </c>
      <c r="E35" s="10">
        <v>26</v>
      </c>
      <c r="F35" s="10">
        <v>27802</v>
      </c>
      <c r="G35" s="10">
        <v>0.16002405554644361</v>
      </c>
      <c r="H35" s="10">
        <v>0.65790230918638948</v>
      </c>
      <c r="I35" s="10">
        <v>0.55262211351701318</v>
      </c>
      <c r="J35" s="10">
        <v>0.10524422703402633</v>
      </c>
      <c r="K35" s="10">
        <v>0.18419538162722107</v>
      </c>
      <c r="L35" s="10">
        <v>0.35972232213509819</v>
      </c>
      <c r="M35" s="10">
        <v>659.88221678460422</v>
      </c>
      <c r="N35" s="10">
        <v>0.31576864973742896</v>
      </c>
      <c r="O35" s="10">
        <v>0.11402057405942019</v>
      </c>
      <c r="P35" s="10">
        <v>0.11402057405942019</v>
      </c>
      <c r="Q35" s="10">
        <v>0</v>
      </c>
    </row>
    <row r="36" spans="1:17" x14ac:dyDescent="0.2">
      <c r="A36" s="9" t="str">
        <f t="shared" si="0"/>
        <v>200915A29MUL26</v>
      </c>
      <c r="B36" s="10">
        <v>2009</v>
      </c>
      <c r="C36" s="10" t="s">
        <v>3</v>
      </c>
      <c r="D36" s="10" t="s">
        <v>21</v>
      </c>
      <c r="E36" s="10">
        <v>26</v>
      </c>
      <c r="F36" s="10">
        <v>33170</v>
      </c>
      <c r="G36" s="10">
        <v>0.44442546407015149</v>
      </c>
      <c r="H36" s="10">
        <v>0.52945432619837207</v>
      </c>
      <c r="I36" s="10">
        <v>0.2941513415737112</v>
      </c>
      <c r="J36" s="10">
        <v>0.24259873379559843</v>
      </c>
      <c r="K36" s="10">
        <v>0.40437141995779319</v>
      </c>
      <c r="L36" s="10">
        <v>0.33822731383780524</v>
      </c>
      <c r="M36" s="10">
        <v>435.95111202213798</v>
      </c>
      <c r="N36" s="10">
        <v>0.1102803738317757</v>
      </c>
      <c r="O36" s="10">
        <v>2.2037986132047032E-2</v>
      </c>
      <c r="P36" s="10">
        <v>2.2037986132047032E-2</v>
      </c>
      <c r="Q36" s="10">
        <v>0</v>
      </c>
    </row>
    <row r="37" spans="1:17" x14ac:dyDescent="0.2">
      <c r="A37" s="9" t="str">
        <f t="shared" si="0"/>
        <v>200918A24HOM26</v>
      </c>
      <c r="B37" s="10">
        <v>2009</v>
      </c>
      <c r="C37" s="10" t="s">
        <v>1</v>
      </c>
      <c r="D37" s="10" t="s">
        <v>19</v>
      </c>
      <c r="E37" s="10">
        <v>26</v>
      </c>
      <c r="F37" s="10">
        <v>10973</v>
      </c>
      <c r="G37" s="10">
        <v>0.23335611756664387</v>
      </c>
      <c r="H37" s="10">
        <v>0.66663628907317962</v>
      </c>
      <c r="I37" s="10">
        <v>0.51107263282602755</v>
      </c>
      <c r="J37" s="10">
        <v>0.13341839059509705</v>
      </c>
      <c r="K37" s="10">
        <v>0.24450924997721679</v>
      </c>
      <c r="L37" s="10">
        <v>0.35560010935933656</v>
      </c>
      <c r="M37" s="10">
        <v>496.7061340941512</v>
      </c>
      <c r="N37" s="10">
        <v>0.33327257814635924</v>
      </c>
      <c r="O37" s="10">
        <v>0.11099972660165862</v>
      </c>
      <c r="P37" s="10">
        <v>0.11099972660165862</v>
      </c>
      <c r="Q37" s="10">
        <v>0</v>
      </c>
    </row>
    <row r="38" spans="1:17" x14ac:dyDescent="0.2">
      <c r="A38" s="9" t="str">
        <f t="shared" si="0"/>
        <v>200918A24MUL26</v>
      </c>
      <c r="B38" s="10">
        <v>2009</v>
      </c>
      <c r="C38" s="10" t="s">
        <v>1</v>
      </c>
      <c r="D38" s="10" t="s">
        <v>21</v>
      </c>
      <c r="E38" s="10">
        <v>26</v>
      </c>
      <c r="F38" s="10">
        <v>16099</v>
      </c>
      <c r="G38" s="10">
        <v>0.52626469636500917</v>
      </c>
      <c r="H38" s="10">
        <v>0.57587427790545997</v>
      </c>
      <c r="I38" s="10">
        <v>0.27281197589912415</v>
      </c>
      <c r="J38" s="10">
        <v>0.2574694080377663</v>
      </c>
      <c r="K38" s="10">
        <v>0.46959438474439408</v>
      </c>
      <c r="L38" s="10">
        <v>0.28790608112305111</v>
      </c>
      <c r="M38" s="10">
        <v>410.27777777777777</v>
      </c>
      <c r="N38" s="10">
        <v>9.0937325299708063E-2</v>
      </c>
      <c r="O38" s="10">
        <v>1.5156220883284676E-2</v>
      </c>
      <c r="P38" s="10">
        <v>1.5156220883284676E-2</v>
      </c>
      <c r="Q38" s="10">
        <v>0</v>
      </c>
    </row>
    <row r="39" spans="1:17" x14ac:dyDescent="0.2">
      <c r="A39" s="9" t="str">
        <f t="shared" si="0"/>
        <v>200925A29HOM26</v>
      </c>
      <c r="B39" s="10">
        <v>2009</v>
      </c>
      <c r="C39" s="10" t="s">
        <v>2</v>
      </c>
      <c r="D39" s="10" t="s">
        <v>19</v>
      </c>
      <c r="E39" s="10">
        <v>26</v>
      </c>
      <c r="F39" s="10">
        <v>9512</v>
      </c>
      <c r="G39" s="10">
        <v>8.336180389477281E-2</v>
      </c>
      <c r="H39" s="10">
        <v>0.92314970563498744</v>
      </c>
      <c r="I39" s="10">
        <v>0.84619428090832638</v>
      </c>
      <c r="J39" s="10">
        <v>7.6850294365012617E-2</v>
      </c>
      <c r="K39" s="10">
        <v>0.15380571909167368</v>
      </c>
      <c r="L39" s="10">
        <v>0.10260723296888141</v>
      </c>
      <c r="M39" s="10">
        <v>884.22380220343325</v>
      </c>
      <c r="N39" s="10">
        <v>0.38467199327165685</v>
      </c>
      <c r="O39" s="10">
        <v>0.15391084945332212</v>
      </c>
      <c r="P39" s="10">
        <v>0.15391084945332212</v>
      </c>
      <c r="Q39" s="10">
        <v>0</v>
      </c>
    </row>
    <row r="40" spans="1:17" x14ac:dyDescent="0.2">
      <c r="A40" s="9" t="str">
        <f t="shared" si="0"/>
        <v>200925A29MUL26</v>
      </c>
      <c r="B40" s="10">
        <v>2009</v>
      </c>
      <c r="C40" s="10" t="s">
        <v>2</v>
      </c>
      <c r="D40" s="10" t="s">
        <v>21</v>
      </c>
      <c r="E40" s="10">
        <v>26</v>
      </c>
      <c r="F40" s="10">
        <v>10487</v>
      </c>
      <c r="G40" s="10">
        <v>0.31023755656108598</v>
      </c>
      <c r="H40" s="10">
        <v>0.6743587298560122</v>
      </c>
      <c r="I40" s="10">
        <v>0.46514732525984553</v>
      </c>
      <c r="J40" s="10">
        <v>0.30237436826547154</v>
      </c>
      <c r="K40" s="10">
        <v>0.46514732525984553</v>
      </c>
      <c r="L40" s="10">
        <v>0.11623915323734146</v>
      </c>
      <c r="M40" s="10">
        <v>490.08507585075853</v>
      </c>
      <c r="N40" s="10">
        <v>0.18594450271765042</v>
      </c>
      <c r="O40" s="10">
        <v>4.6438447601792693E-2</v>
      </c>
      <c r="P40" s="10">
        <v>4.6438447601792693E-2</v>
      </c>
      <c r="Q40" s="10">
        <v>0</v>
      </c>
    </row>
    <row r="41" spans="1:17" x14ac:dyDescent="0.2">
      <c r="A41" s="9" t="str">
        <f t="shared" si="0"/>
        <v>200930EMAHOM26</v>
      </c>
      <c r="B41" s="10">
        <v>2009</v>
      </c>
      <c r="C41" s="10" t="s">
        <v>4</v>
      </c>
      <c r="D41" s="10" t="s">
        <v>19</v>
      </c>
      <c r="E41" s="10">
        <v>26</v>
      </c>
      <c r="F41" s="10">
        <v>49500</v>
      </c>
      <c r="G41" s="10">
        <v>7.5608011444921311E-2</v>
      </c>
      <c r="H41" s="10">
        <v>0.84727272727272729</v>
      </c>
      <c r="I41" s="10">
        <v>0.78321212121212125</v>
      </c>
      <c r="J41" s="10">
        <v>0.15272727272727274</v>
      </c>
      <c r="K41" s="10">
        <v>0.21678787878787878</v>
      </c>
      <c r="L41" s="10">
        <v>1.4767676767676768E-2</v>
      </c>
      <c r="M41" s="10">
        <v>829.61952943715937</v>
      </c>
      <c r="N41" s="10">
        <v>0.48763636363636365</v>
      </c>
      <c r="O41" s="10">
        <v>0.24628282828282827</v>
      </c>
      <c r="P41" s="10">
        <v>0.21672727272727274</v>
      </c>
      <c r="Q41" s="10">
        <v>2.9555555555555557E-2</v>
      </c>
    </row>
    <row r="42" spans="1:17" x14ac:dyDescent="0.2">
      <c r="A42" s="9" t="str">
        <f t="shared" si="0"/>
        <v>200930EMAMUL26</v>
      </c>
      <c r="B42" s="10">
        <v>2009</v>
      </c>
      <c r="C42" s="10" t="s">
        <v>4</v>
      </c>
      <c r="D42" s="10" t="s">
        <v>21</v>
      </c>
      <c r="E42" s="10">
        <v>26</v>
      </c>
      <c r="F42" s="10">
        <v>64863</v>
      </c>
      <c r="G42" s="10">
        <v>0.20001757623692767</v>
      </c>
      <c r="H42" s="10">
        <v>0.52629388094907725</v>
      </c>
      <c r="I42" s="10">
        <v>0.4210258544933167</v>
      </c>
      <c r="J42" s="10">
        <v>0.45491266207236791</v>
      </c>
      <c r="K42" s="10">
        <v>0.55265713889274315</v>
      </c>
      <c r="L42" s="10">
        <v>6.017297997317423E-2</v>
      </c>
      <c r="M42" s="10">
        <v>550.71024907818492</v>
      </c>
      <c r="N42" s="10">
        <v>0.1090143841635447</v>
      </c>
      <c r="O42" s="10">
        <v>7.5204662134036357E-2</v>
      </c>
      <c r="P42" s="10">
        <v>6.3919337680958324E-2</v>
      </c>
      <c r="Q42" s="10">
        <v>1.1285324453078026E-2</v>
      </c>
    </row>
    <row r="43" spans="1:17" x14ac:dyDescent="0.2">
      <c r="A43" s="9" t="str">
        <f t="shared" si="0"/>
        <v>200915A17HOM29</v>
      </c>
      <c r="B43" s="10">
        <v>2009</v>
      </c>
      <c r="C43" s="10" t="s">
        <v>0</v>
      </c>
      <c r="D43" s="10" t="s">
        <v>19</v>
      </c>
      <c r="E43" s="10">
        <v>29</v>
      </c>
      <c r="F43" s="10">
        <v>8642</v>
      </c>
      <c r="G43" s="10">
        <v>0.2857142857142857</v>
      </c>
      <c r="H43" s="10">
        <v>0.388798889146031</v>
      </c>
      <c r="I43" s="10">
        <v>0.27771349224716502</v>
      </c>
      <c r="J43" s="10">
        <v>8.3314047674149502E-2</v>
      </c>
      <c r="K43" s="10">
        <v>0.111085396898866</v>
      </c>
      <c r="L43" s="10">
        <v>0.83337190465170097</v>
      </c>
      <c r="M43" s="10">
        <v>204.5</v>
      </c>
      <c r="N43" s="10">
        <v>0.166628095348299</v>
      </c>
      <c r="O43" s="10">
        <v>2.77713492247165E-2</v>
      </c>
      <c r="P43" s="10">
        <v>2.77713492247165E-2</v>
      </c>
      <c r="Q43" s="10">
        <v>0</v>
      </c>
    </row>
    <row r="44" spans="1:17" x14ac:dyDescent="0.2">
      <c r="A44" s="9" t="str">
        <f t="shared" si="0"/>
        <v>200915A17MUL29</v>
      </c>
      <c r="B44" s="10">
        <v>2009</v>
      </c>
      <c r="C44" s="10" t="s">
        <v>0</v>
      </c>
      <c r="D44" s="10" t="s">
        <v>21</v>
      </c>
      <c r="E44" s="10">
        <v>29</v>
      </c>
      <c r="F44" s="10">
        <v>8404</v>
      </c>
      <c r="G44" s="10">
        <v>0.72710068130204386</v>
      </c>
      <c r="H44" s="10">
        <v>0.31437410756782486</v>
      </c>
      <c r="I44" s="10">
        <v>8.5792479771537367E-2</v>
      </c>
      <c r="J44" s="10">
        <v>0.1142313184198001</v>
      </c>
      <c r="K44" s="10">
        <v>0.17134697762970014</v>
      </c>
      <c r="L44" s="10">
        <v>0.82865302237029981</v>
      </c>
      <c r="M44" s="10">
        <v>120.11095700416089</v>
      </c>
      <c r="N44" s="10">
        <v>8.5792479771537367E-2</v>
      </c>
      <c r="O44" s="10">
        <v>2.8557829604950024E-2</v>
      </c>
      <c r="P44" s="10">
        <v>2.8557829604950024E-2</v>
      </c>
      <c r="Q44" s="10">
        <v>0</v>
      </c>
    </row>
    <row r="45" spans="1:17" x14ac:dyDescent="0.2">
      <c r="A45" s="9" t="str">
        <f t="shared" si="0"/>
        <v>200915A29HOM29</v>
      </c>
      <c r="B45" s="10">
        <v>2009</v>
      </c>
      <c r="C45" s="10" t="s">
        <v>3</v>
      </c>
      <c r="D45" s="10" t="s">
        <v>19</v>
      </c>
      <c r="E45" s="10">
        <v>29</v>
      </c>
      <c r="F45" s="10">
        <v>33379</v>
      </c>
      <c r="G45" s="10">
        <v>0.1633502822596789</v>
      </c>
      <c r="H45" s="10">
        <v>0.74828484975583454</v>
      </c>
      <c r="I45" s="10">
        <v>0.62605230833757752</v>
      </c>
      <c r="J45" s="10">
        <v>8.6281793942299054E-2</v>
      </c>
      <c r="K45" s="10">
        <v>0.14380298990383175</v>
      </c>
      <c r="L45" s="10">
        <v>0.39557805806045715</v>
      </c>
      <c r="M45" s="10">
        <v>492.72842991817009</v>
      </c>
      <c r="N45" s="10">
        <v>0.35249707900176758</v>
      </c>
      <c r="O45" s="10">
        <v>0.15824320680667486</v>
      </c>
      <c r="P45" s="10">
        <v>0.14386290781629169</v>
      </c>
      <c r="Q45" s="10">
        <v>1.4380298990383174E-2</v>
      </c>
    </row>
    <row r="46" spans="1:17" x14ac:dyDescent="0.2">
      <c r="A46" s="9" t="str">
        <f t="shared" si="0"/>
        <v>200915A29MUL29</v>
      </c>
      <c r="B46" s="10">
        <v>2009</v>
      </c>
      <c r="C46" s="10" t="s">
        <v>3</v>
      </c>
      <c r="D46" s="10" t="s">
        <v>21</v>
      </c>
      <c r="E46" s="10">
        <v>29</v>
      </c>
      <c r="F46" s="10">
        <v>34576</v>
      </c>
      <c r="G46" s="10">
        <v>0.35106995702450045</v>
      </c>
      <c r="H46" s="10">
        <v>0.65279384544192498</v>
      </c>
      <c r="I46" s="10">
        <v>0.42361753817677</v>
      </c>
      <c r="J46" s="10">
        <v>0.17358861638130496</v>
      </c>
      <c r="K46" s="10">
        <v>0.29858861638130496</v>
      </c>
      <c r="L46" s="10">
        <v>0.38202799629801015</v>
      </c>
      <c r="M46" s="10">
        <v>403.20802894790739</v>
      </c>
      <c r="N46" s="10">
        <v>0.17361753817677</v>
      </c>
      <c r="O46" s="10">
        <v>5.5529847292919945E-2</v>
      </c>
      <c r="P46" s="10">
        <v>5.5529847292919945E-2</v>
      </c>
      <c r="Q46" s="10">
        <v>0</v>
      </c>
    </row>
    <row r="47" spans="1:17" x14ac:dyDescent="0.2">
      <c r="A47" s="9" t="str">
        <f t="shared" si="0"/>
        <v>200918A24HOM29</v>
      </c>
      <c r="B47" s="10">
        <v>2009</v>
      </c>
      <c r="C47" s="10" t="s">
        <v>1</v>
      </c>
      <c r="D47" s="10" t="s">
        <v>19</v>
      </c>
      <c r="E47" s="10">
        <v>29</v>
      </c>
      <c r="F47" s="10">
        <v>16329</v>
      </c>
      <c r="G47" s="10">
        <v>0.15244547956807114</v>
      </c>
      <c r="H47" s="10">
        <v>0.86772000734888843</v>
      </c>
      <c r="I47" s="10">
        <v>0.73544001469777698</v>
      </c>
      <c r="J47" s="10">
        <v>7.3488884806173063E-2</v>
      </c>
      <c r="K47" s="10">
        <v>0.11758221568987691</v>
      </c>
      <c r="L47" s="10">
        <v>0.33817135158307304</v>
      </c>
      <c r="M47" s="10">
        <v>483.80423016071279</v>
      </c>
      <c r="N47" s="10">
        <v>0.45587604874762694</v>
      </c>
      <c r="O47" s="10">
        <v>0.19113234123338846</v>
      </c>
      <c r="P47" s="10">
        <v>0.17643456427215384</v>
      </c>
      <c r="Q47" s="10">
        <v>1.4697776961234614E-2</v>
      </c>
    </row>
    <row r="48" spans="1:17" x14ac:dyDescent="0.2">
      <c r="A48" s="9" t="str">
        <f t="shared" si="0"/>
        <v>200918A24MUL29</v>
      </c>
      <c r="B48" s="10">
        <v>2009</v>
      </c>
      <c r="C48" s="10" t="s">
        <v>1</v>
      </c>
      <c r="D48" s="10" t="s">
        <v>21</v>
      </c>
      <c r="E48" s="10">
        <v>29</v>
      </c>
      <c r="F48" s="10">
        <v>15848</v>
      </c>
      <c r="G48" s="10">
        <v>0.36177565124933547</v>
      </c>
      <c r="H48" s="10">
        <v>0.7121403331650682</v>
      </c>
      <c r="I48" s="10">
        <v>0.4545053003533569</v>
      </c>
      <c r="J48" s="10">
        <v>0.22728419989904089</v>
      </c>
      <c r="K48" s="10">
        <v>0.34856133266027262</v>
      </c>
      <c r="L48" s="10">
        <v>0.28785966683493186</v>
      </c>
      <c r="M48" s="10">
        <v>386.77981396640291</v>
      </c>
      <c r="N48" s="10">
        <v>0.21214033316506814</v>
      </c>
      <c r="O48" s="10">
        <v>6.0575466935890963E-2</v>
      </c>
      <c r="P48" s="10">
        <v>6.0575466935890963E-2</v>
      </c>
      <c r="Q48" s="10">
        <v>0</v>
      </c>
    </row>
    <row r="49" spans="1:17" x14ac:dyDescent="0.2">
      <c r="A49" s="9" t="str">
        <f t="shared" si="0"/>
        <v>200925A29HOM29</v>
      </c>
      <c r="B49" s="10">
        <v>2009</v>
      </c>
      <c r="C49" s="10" t="s">
        <v>2</v>
      </c>
      <c r="D49" s="10" t="s">
        <v>19</v>
      </c>
      <c r="E49" s="10">
        <v>29</v>
      </c>
      <c r="F49" s="10">
        <v>8408</v>
      </c>
      <c r="G49" s="10">
        <v>0.1288936627282492</v>
      </c>
      <c r="H49" s="10">
        <v>0.88582302568981919</v>
      </c>
      <c r="I49" s="10">
        <v>0.77164605137963849</v>
      </c>
      <c r="J49" s="10">
        <v>0.11417697431018078</v>
      </c>
      <c r="K49" s="10">
        <v>0.22835394862036157</v>
      </c>
      <c r="L49" s="10">
        <v>5.7088487155090392E-2</v>
      </c>
      <c r="M49" s="10">
        <v>615.86636868064113</v>
      </c>
      <c r="N49" s="10">
        <v>0.3427687916270219</v>
      </c>
      <c r="O49" s="10">
        <v>0.22847288296860133</v>
      </c>
      <c r="P49" s="10">
        <v>0.19992863939105612</v>
      </c>
      <c r="Q49" s="10">
        <v>2.8544243577545196E-2</v>
      </c>
    </row>
    <row r="50" spans="1:17" x14ac:dyDescent="0.2">
      <c r="A50" s="9" t="str">
        <f t="shared" si="0"/>
        <v>200925A29MUL29</v>
      </c>
      <c r="B50" s="10">
        <v>2009</v>
      </c>
      <c r="C50" s="10" t="s">
        <v>2</v>
      </c>
      <c r="D50" s="10" t="s">
        <v>21</v>
      </c>
      <c r="E50" s="10">
        <v>29</v>
      </c>
      <c r="F50" s="10">
        <v>10324</v>
      </c>
      <c r="G50" s="10">
        <v>0.2221450885109337</v>
      </c>
      <c r="H50" s="10">
        <v>0.83717551336691209</v>
      </c>
      <c r="I50" s="10">
        <v>0.65120108485083306</v>
      </c>
      <c r="J50" s="10">
        <v>0.13948082138705928</v>
      </c>
      <c r="K50" s="10">
        <v>0.32545524990313834</v>
      </c>
      <c r="L50" s="10">
        <v>0.16301820999612554</v>
      </c>
      <c r="M50" s="10">
        <v>451.16956715751894</v>
      </c>
      <c r="N50" s="10">
        <v>0.18597442851607904</v>
      </c>
      <c r="O50" s="10">
        <v>6.9740410693529639E-2</v>
      </c>
      <c r="P50" s="10">
        <v>6.9740410693529639E-2</v>
      </c>
      <c r="Q50" s="10">
        <v>0</v>
      </c>
    </row>
    <row r="51" spans="1:17" x14ac:dyDescent="0.2">
      <c r="A51" s="9" t="str">
        <f t="shared" si="0"/>
        <v>200930EMAHOM29</v>
      </c>
      <c r="B51" s="10">
        <v>2009</v>
      </c>
      <c r="C51" s="10" t="s">
        <v>4</v>
      </c>
      <c r="D51" s="10" t="s">
        <v>19</v>
      </c>
      <c r="E51" s="10">
        <v>29</v>
      </c>
      <c r="F51" s="10">
        <v>49467</v>
      </c>
      <c r="G51" s="10">
        <v>2.6163170976322331E-2</v>
      </c>
      <c r="H51" s="10">
        <v>0.92720399458224678</v>
      </c>
      <c r="I51" s="10">
        <v>0.90294539794206241</v>
      </c>
      <c r="J51" s="10">
        <v>7.2796005417753246E-2</v>
      </c>
      <c r="K51" s="10">
        <v>9.7054602057937617E-2</v>
      </c>
      <c r="L51" s="10">
        <v>3.8854185618695289E-2</v>
      </c>
      <c r="M51" s="10">
        <v>628.49307472955229</v>
      </c>
      <c r="N51" s="10">
        <v>0.55823073968504255</v>
      </c>
      <c r="O51" s="10">
        <v>0.34465401176541938</v>
      </c>
      <c r="P51" s="10">
        <v>0.31554369579719815</v>
      </c>
      <c r="Q51" s="10">
        <v>2.9110315968221237E-2</v>
      </c>
    </row>
    <row r="52" spans="1:17" x14ac:dyDescent="0.2">
      <c r="A52" s="9" t="str">
        <f t="shared" si="0"/>
        <v>200930EMAMUL29</v>
      </c>
      <c r="B52" s="10">
        <v>2009</v>
      </c>
      <c r="C52" s="10" t="s">
        <v>4</v>
      </c>
      <c r="D52" s="10" t="s">
        <v>21</v>
      </c>
      <c r="E52" s="10">
        <v>29</v>
      </c>
      <c r="F52" s="10">
        <v>55482</v>
      </c>
      <c r="G52" s="10">
        <v>0.10118457573354481</v>
      </c>
      <c r="H52" s="10">
        <v>0.72729894380159332</v>
      </c>
      <c r="I52" s="10">
        <v>0.6537075087415738</v>
      </c>
      <c r="J52" s="10">
        <v>0.27270105619840668</v>
      </c>
      <c r="K52" s="10">
        <v>0.34629249125842615</v>
      </c>
      <c r="L52" s="10">
        <v>4.7619047619047616E-2</v>
      </c>
      <c r="M52" s="10">
        <v>422.93222126620225</v>
      </c>
      <c r="N52" s="10">
        <v>0.25981399372769548</v>
      </c>
      <c r="O52" s="10">
        <v>0.21650264950794854</v>
      </c>
      <c r="P52" s="10">
        <v>0.20785119498215637</v>
      </c>
      <c r="Q52" s="10">
        <v>8.6514545257921488E-3</v>
      </c>
    </row>
    <row r="53" spans="1:17" x14ac:dyDescent="0.2">
      <c r="A53" s="9" t="str">
        <f t="shared" si="0"/>
        <v>200915A17HOM31</v>
      </c>
      <c r="B53" s="10">
        <v>2009</v>
      </c>
      <c r="C53" s="10" t="s">
        <v>0</v>
      </c>
      <c r="D53" s="10" t="s">
        <v>19</v>
      </c>
      <c r="E53" s="10">
        <v>31</v>
      </c>
      <c r="F53" s="10">
        <v>13230</v>
      </c>
      <c r="G53" s="10">
        <v>0.38880421227656919</v>
      </c>
      <c r="H53" s="10">
        <v>0.54550264550264549</v>
      </c>
      <c r="I53" s="10">
        <v>0.33340891912320486</v>
      </c>
      <c r="J53" s="10">
        <v>6.0619803476946336E-2</v>
      </c>
      <c r="K53" s="10">
        <v>6.0619803476946336E-2</v>
      </c>
      <c r="L53" s="10">
        <v>0.87876039304610731</v>
      </c>
      <c r="M53" s="10">
        <v>290</v>
      </c>
      <c r="N53" s="10">
        <v>0.24247921390778535</v>
      </c>
      <c r="O53" s="10">
        <v>3.0309901738473168E-2</v>
      </c>
      <c r="P53" s="10">
        <v>3.0309901738473168E-2</v>
      </c>
      <c r="Q53" s="10">
        <v>0</v>
      </c>
    </row>
    <row r="54" spans="1:17" x14ac:dyDescent="0.2">
      <c r="A54" s="9" t="str">
        <f t="shared" si="0"/>
        <v>200915A17MUL31</v>
      </c>
      <c r="B54" s="10">
        <v>2009</v>
      </c>
      <c r="C54" s="10" t="s">
        <v>0</v>
      </c>
      <c r="D54" s="10" t="s">
        <v>21</v>
      </c>
      <c r="E54" s="10">
        <v>31</v>
      </c>
      <c r="F54" s="10">
        <v>10827</v>
      </c>
      <c r="G54" s="10">
        <v>0.54545454545454541</v>
      </c>
      <c r="H54" s="10">
        <v>0.40740740740740738</v>
      </c>
      <c r="I54" s="10">
        <v>0.18518518518518517</v>
      </c>
      <c r="J54" s="10">
        <v>3.7037037037037035E-2</v>
      </c>
      <c r="K54" s="10">
        <v>7.407407407407407E-2</v>
      </c>
      <c r="L54" s="10">
        <v>0.92592592592592593</v>
      </c>
      <c r="M54" s="10">
        <v>320</v>
      </c>
      <c r="N54" s="10">
        <v>3.7037037037037035E-2</v>
      </c>
      <c r="O54" s="10">
        <v>3.7037037037037035E-2</v>
      </c>
      <c r="P54" s="10">
        <v>3.7037037037037035E-2</v>
      </c>
      <c r="Q54" s="10">
        <v>0</v>
      </c>
    </row>
    <row r="55" spans="1:17" x14ac:dyDescent="0.2">
      <c r="A55" s="9" t="str">
        <f t="shared" si="0"/>
        <v>200915A29HOM31</v>
      </c>
      <c r="B55" s="10">
        <v>2009</v>
      </c>
      <c r="C55" s="10" t="s">
        <v>3</v>
      </c>
      <c r="D55" s="10" t="s">
        <v>19</v>
      </c>
      <c r="E55" s="10">
        <v>31</v>
      </c>
      <c r="F55" s="10">
        <v>60540</v>
      </c>
      <c r="G55" s="10">
        <v>0.14398595258999122</v>
      </c>
      <c r="H55" s="10">
        <v>0.82781631978856951</v>
      </c>
      <c r="I55" s="10">
        <v>0.70862239841427155</v>
      </c>
      <c r="J55" s="10">
        <v>7.9484638255698709E-2</v>
      </c>
      <c r="K55" s="10">
        <v>0.13909811694747273</v>
      </c>
      <c r="L55" s="10">
        <v>0.29795176742649487</v>
      </c>
      <c r="M55" s="10">
        <v>685.89644462222645</v>
      </c>
      <c r="N55" s="10">
        <v>0.29141063759497854</v>
      </c>
      <c r="O55" s="10">
        <v>5.2956722827882392E-2</v>
      </c>
      <c r="P55" s="10">
        <v>5.2956722827882392E-2</v>
      </c>
      <c r="Q55" s="10">
        <v>0</v>
      </c>
    </row>
    <row r="56" spans="1:17" x14ac:dyDescent="0.2">
      <c r="A56" s="9" t="str">
        <f t="shared" si="0"/>
        <v>200915A29MUL31</v>
      </c>
      <c r="B56" s="10">
        <v>2009</v>
      </c>
      <c r="C56" s="10" t="s">
        <v>3</v>
      </c>
      <c r="D56" s="10" t="s">
        <v>21</v>
      </c>
      <c r="E56" s="10">
        <v>31</v>
      </c>
      <c r="F56" s="10">
        <v>64545</v>
      </c>
      <c r="G56" s="10">
        <v>0.21664657215316177</v>
      </c>
      <c r="H56" s="10">
        <v>0.74530947401038039</v>
      </c>
      <c r="I56" s="10">
        <v>0.58384073127275549</v>
      </c>
      <c r="J56" s="10">
        <v>0.11804167634983345</v>
      </c>
      <c r="K56" s="10">
        <v>0.22980866062437058</v>
      </c>
      <c r="L56" s="10">
        <v>0.28570764582849173</v>
      </c>
      <c r="M56" s="10">
        <v>565.16879006517718</v>
      </c>
      <c r="N56" s="10">
        <v>0.1614687427376249</v>
      </c>
      <c r="O56" s="10">
        <v>4.3473545588349212E-2</v>
      </c>
      <c r="P56" s="10">
        <v>4.3473545588349212E-2</v>
      </c>
      <c r="Q56" s="10">
        <v>0</v>
      </c>
    </row>
    <row r="57" spans="1:17" x14ac:dyDescent="0.2">
      <c r="A57" s="9" t="str">
        <f t="shared" si="0"/>
        <v>200918A24HOM31</v>
      </c>
      <c r="B57" s="10">
        <v>2009</v>
      </c>
      <c r="C57" s="10" t="s">
        <v>1</v>
      </c>
      <c r="D57" s="10" t="s">
        <v>19</v>
      </c>
      <c r="E57" s="10">
        <v>31</v>
      </c>
      <c r="F57" s="10">
        <v>25258</v>
      </c>
      <c r="G57" s="10">
        <v>0.12498329695781925</v>
      </c>
      <c r="H57" s="10">
        <v>0.88886689365745508</v>
      </c>
      <c r="I57" s="10">
        <v>0.77777337873149099</v>
      </c>
      <c r="J57" s="10">
        <v>9.525694829360995E-2</v>
      </c>
      <c r="K57" s="10">
        <v>0.1746377385382849</v>
      </c>
      <c r="L57" s="10">
        <v>0.20627128038641224</v>
      </c>
      <c r="M57" s="10">
        <v>590.82713158564525</v>
      </c>
      <c r="N57" s="10">
        <v>0.38098820175785891</v>
      </c>
      <c r="O57" s="10">
        <v>4.7588882730224089E-2</v>
      </c>
      <c r="P57" s="10">
        <v>4.7588882730224089E-2</v>
      </c>
      <c r="Q57" s="10">
        <v>0</v>
      </c>
    </row>
    <row r="58" spans="1:17" x14ac:dyDescent="0.2">
      <c r="A58" s="9" t="str">
        <f t="shared" si="0"/>
        <v>200918A24MUL31</v>
      </c>
      <c r="B58" s="10">
        <v>2009</v>
      </c>
      <c r="C58" s="10" t="s">
        <v>1</v>
      </c>
      <c r="D58" s="10" t="s">
        <v>21</v>
      </c>
      <c r="E58" s="10">
        <v>31</v>
      </c>
      <c r="F58" s="10">
        <v>32870</v>
      </c>
      <c r="G58" s="10">
        <v>0.20892910336610068</v>
      </c>
      <c r="H58" s="10">
        <v>0.81703681168238518</v>
      </c>
      <c r="I58" s="10">
        <v>0.64633404320048682</v>
      </c>
      <c r="J58" s="10">
        <v>0.10979616671737147</v>
      </c>
      <c r="K58" s="10">
        <v>0.24390021296014602</v>
      </c>
      <c r="L58" s="10">
        <v>0.19510191664131427</v>
      </c>
      <c r="M58" s="10">
        <v>528.19175781999616</v>
      </c>
      <c r="N58" s="10">
        <v>0.19510191664131427</v>
      </c>
      <c r="O58" s="10">
        <v>4.8767873440827503E-2</v>
      </c>
      <c r="P58" s="10">
        <v>4.8767873440827503E-2</v>
      </c>
      <c r="Q58" s="10">
        <v>0</v>
      </c>
    </row>
    <row r="59" spans="1:17" x14ac:dyDescent="0.2">
      <c r="A59" s="9" t="str">
        <f t="shared" si="0"/>
        <v>200925A29HOM31</v>
      </c>
      <c r="B59" s="10">
        <v>2009</v>
      </c>
      <c r="C59" s="10" t="s">
        <v>2</v>
      </c>
      <c r="D59" s="10" t="s">
        <v>19</v>
      </c>
      <c r="E59" s="10">
        <v>31</v>
      </c>
      <c r="F59" s="10">
        <v>22052</v>
      </c>
      <c r="G59" s="10">
        <v>7.8442879499217522E-2</v>
      </c>
      <c r="H59" s="10">
        <v>0.92726283330310177</v>
      </c>
      <c r="I59" s="10">
        <v>0.85452566660620355</v>
      </c>
      <c r="J59" s="10">
        <v>7.2737166696898239E-2</v>
      </c>
      <c r="K59" s="10">
        <v>0.14547433339379648</v>
      </c>
      <c r="L59" s="10">
        <v>5.4507527661890078E-2</v>
      </c>
      <c r="M59" s="10">
        <v>881.84807243940793</v>
      </c>
      <c r="N59" s="10">
        <v>0.21816615272991111</v>
      </c>
      <c r="O59" s="10">
        <v>7.2691819336114641E-2</v>
      </c>
      <c r="P59" s="10">
        <v>7.2691819336114641E-2</v>
      </c>
      <c r="Q59" s="10">
        <v>0</v>
      </c>
    </row>
    <row r="60" spans="1:17" x14ac:dyDescent="0.2">
      <c r="A60" s="9" t="str">
        <f t="shared" si="0"/>
        <v>200925A29MUL31</v>
      </c>
      <c r="B60" s="10">
        <v>2009</v>
      </c>
      <c r="C60" s="10" t="s">
        <v>2</v>
      </c>
      <c r="D60" s="10" t="s">
        <v>21</v>
      </c>
      <c r="E60" s="10">
        <v>31</v>
      </c>
      <c r="F60" s="10">
        <v>20848</v>
      </c>
      <c r="G60" s="10">
        <v>0.14282320802898035</v>
      </c>
      <c r="H60" s="10">
        <v>0.80770337682271676</v>
      </c>
      <c r="I60" s="10">
        <v>0.69234458940905608</v>
      </c>
      <c r="J60" s="10">
        <v>0.17311013046815041</v>
      </c>
      <c r="K60" s="10">
        <v>0.28846891788181123</v>
      </c>
      <c r="L60" s="10">
        <v>9.6076362240982344E-2</v>
      </c>
      <c r="M60" s="10">
        <v>652.62290425384504</v>
      </c>
      <c r="N60" s="10">
        <v>0.1730621642363776</v>
      </c>
      <c r="O60" s="10">
        <v>3.8468917881811206E-2</v>
      </c>
      <c r="P60" s="10">
        <v>3.8468917881811206E-2</v>
      </c>
      <c r="Q60" s="10">
        <v>0</v>
      </c>
    </row>
    <row r="61" spans="1:17" x14ac:dyDescent="0.2">
      <c r="A61" s="9" t="str">
        <f t="shared" si="0"/>
        <v>200930EMAHOM31</v>
      </c>
      <c r="B61" s="10">
        <v>2009</v>
      </c>
      <c r="C61" s="10" t="s">
        <v>4</v>
      </c>
      <c r="D61" s="10" t="s">
        <v>19</v>
      </c>
      <c r="E61" s="10">
        <v>31</v>
      </c>
      <c r="F61" s="10">
        <v>83782</v>
      </c>
      <c r="G61" s="10">
        <v>3.5082856809429339E-2</v>
      </c>
      <c r="H61" s="10">
        <v>0.81821871046286787</v>
      </c>
      <c r="I61" s="10">
        <v>0.78951326060490323</v>
      </c>
      <c r="J61" s="10">
        <v>0.17699505860447351</v>
      </c>
      <c r="K61" s="10">
        <v>0.20570050846243823</v>
      </c>
      <c r="L61" s="10">
        <v>2.391921892530615E-2</v>
      </c>
      <c r="M61" s="10">
        <v>863.88794858061055</v>
      </c>
      <c r="N61" s="10">
        <v>0.34452507698550999</v>
      </c>
      <c r="O61" s="10">
        <v>0.23927573941896826</v>
      </c>
      <c r="P61" s="10">
        <v>0.21534458475567544</v>
      </c>
      <c r="Q61" s="10">
        <v>2.393115466329283E-2</v>
      </c>
    </row>
    <row r="62" spans="1:17" x14ac:dyDescent="0.2">
      <c r="A62" s="9" t="str">
        <f t="shared" si="0"/>
        <v>200930EMAMUL31</v>
      </c>
      <c r="B62" s="10">
        <v>2009</v>
      </c>
      <c r="C62" s="10" t="s">
        <v>4</v>
      </c>
      <c r="D62" s="10" t="s">
        <v>21</v>
      </c>
      <c r="E62" s="10">
        <v>31</v>
      </c>
      <c r="F62" s="10">
        <v>94619</v>
      </c>
      <c r="G62" s="10">
        <v>0.11951560024470972</v>
      </c>
      <c r="H62" s="10">
        <v>0.67374417400310715</v>
      </c>
      <c r="I62" s="10">
        <v>0.59322123463574972</v>
      </c>
      <c r="J62" s="10">
        <v>0.3135416776757311</v>
      </c>
      <c r="K62" s="10">
        <v>0.38135046872192691</v>
      </c>
      <c r="L62" s="10">
        <v>8.051237066551116E-2</v>
      </c>
      <c r="M62" s="10">
        <v>585.58617698091382</v>
      </c>
      <c r="N62" s="10">
        <v>0.17370718354664497</v>
      </c>
      <c r="O62" s="10">
        <v>0.11014701064268276</v>
      </c>
      <c r="P62" s="10">
        <v>0.10168148046375464</v>
      </c>
      <c r="Q62" s="10">
        <v>8.4655301789281229E-3</v>
      </c>
    </row>
    <row r="63" spans="1:17" x14ac:dyDescent="0.2">
      <c r="A63" s="9" t="str">
        <f t="shared" si="0"/>
        <v>200915A17HOM33</v>
      </c>
      <c r="B63" s="10">
        <v>2009</v>
      </c>
      <c r="C63" s="10" t="s">
        <v>0</v>
      </c>
      <c r="D63" s="10" t="s">
        <v>19</v>
      </c>
      <c r="E63" s="10">
        <v>33</v>
      </c>
      <c r="F63" s="10">
        <v>22233</v>
      </c>
      <c r="G63" s="10">
        <v>0</v>
      </c>
      <c r="H63" s="10">
        <v>0.19435073989115279</v>
      </c>
      <c r="I63" s="10">
        <v>0.19435073989115279</v>
      </c>
      <c r="J63" s="10">
        <v>0</v>
      </c>
      <c r="K63" s="10">
        <v>0</v>
      </c>
      <c r="L63" s="10">
        <v>0.97224845949714389</v>
      </c>
      <c r="M63" s="10">
        <v>444.93288590604027</v>
      </c>
      <c r="N63" s="10">
        <v>0.13880268069986057</v>
      </c>
      <c r="O63" s="10">
        <v>2.7796518688436109E-2</v>
      </c>
      <c r="P63" s="10">
        <v>2.7796518688436109E-2</v>
      </c>
      <c r="Q63" s="10">
        <v>0</v>
      </c>
    </row>
    <row r="64" spans="1:17" x14ac:dyDescent="0.2">
      <c r="A64" s="9" t="str">
        <f t="shared" si="0"/>
        <v>200915A17MUL33</v>
      </c>
      <c r="B64" s="10">
        <v>2009</v>
      </c>
      <c r="C64" s="10" t="s">
        <v>0</v>
      </c>
      <c r="D64" s="10" t="s">
        <v>21</v>
      </c>
      <c r="E64" s="10">
        <v>33</v>
      </c>
      <c r="F64" s="10">
        <v>18527</v>
      </c>
      <c r="G64" s="10">
        <v>0.42863752024057367</v>
      </c>
      <c r="H64" s="10">
        <v>0.23333513250931073</v>
      </c>
      <c r="I64" s="10">
        <v>0.13331893992551411</v>
      </c>
      <c r="J64" s="10">
        <v>9.9962217304474549E-2</v>
      </c>
      <c r="K64" s="10">
        <v>0.13331893992551411</v>
      </c>
      <c r="L64" s="10">
        <v>0.76671884277001134</v>
      </c>
      <c r="M64" s="10">
        <v>494.32145748987853</v>
      </c>
      <c r="N64" s="10">
        <v>6.6659469962757054E-2</v>
      </c>
      <c r="O64" s="10">
        <v>3.3356722621039565E-2</v>
      </c>
      <c r="P64" s="10">
        <v>3.3356722621039565E-2</v>
      </c>
      <c r="Q64" s="10">
        <v>0</v>
      </c>
    </row>
    <row r="65" spans="1:17" x14ac:dyDescent="0.2">
      <c r="A65" s="9" t="str">
        <f t="shared" si="0"/>
        <v>200915A29HOM33</v>
      </c>
      <c r="B65" s="10">
        <v>2009</v>
      </c>
      <c r="C65" s="10" t="s">
        <v>3</v>
      </c>
      <c r="D65" s="10" t="s">
        <v>19</v>
      </c>
      <c r="E65" s="10">
        <v>33</v>
      </c>
      <c r="F65" s="10">
        <v>105614</v>
      </c>
      <c r="G65" s="10">
        <v>0.13079002104896062</v>
      </c>
      <c r="H65" s="10">
        <v>0.76021171435605128</v>
      </c>
      <c r="I65" s="10">
        <v>0.66078360823375693</v>
      </c>
      <c r="J65" s="10">
        <v>2.9248016361467229E-2</v>
      </c>
      <c r="K65" s="10">
        <v>8.7744049084401685E-2</v>
      </c>
      <c r="L65" s="10">
        <v>0.31579146704035449</v>
      </c>
      <c r="M65" s="10">
        <v>684.49515696113895</v>
      </c>
      <c r="N65" s="10">
        <v>0.33330808415550967</v>
      </c>
      <c r="O65" s="10">
        <v>0.11112163160187097</v>
      </c>
      <c r="P65" s="10">
        <v>8.7725112201033947E-2</v>
      </c>
      <c r="Q65" s="10">
        <v>2.339651940083701E-2</v>
      </c>
    </row>
    <row r="66" spans="1:17" x14ac:dyDescent="0.2">
      <c r="A66" s="9" t="str">
        <f t="shared" si="0"/>
        <v>200915A29MUL33</v>
      </c>
      <c r="B66" s="10">
        <v>2009</v>
      </c>
      <c r="C66" s="10" t="s">
        <v>3</v>
      </c>
      <c r="D66" s="10" t="s">
        <v>21</v>
      </c>
      <c r="E66" s="10">
        <v>33</v>
      </c>
      <c r="F66" s="10">
        <v>116740</v>
      </c>
      <c r="G66" s="10">
        <v>0.20957446808510638</v>
      </c>
      <c r="H66" s="10">
        <v>0.55559362686311464</v>
      </c>
      <c r="I66" s="10">
        <v>0.43915538804180232</v>
      </c>
      <c r="J66" s="10">
        <v>0.25920849751584718</v>
      </c>
      <c r="K66" s="10">
        <v>0.35978242247729997</v>
      </c>
      <c r="L66" s="10">
        <v>0.25396607846496488</v>
      </c>
      <c r="M66" s="10">
        <v>655.99122878924504</v>
      </c>
      <c r="N66" s="10">
        <v>0.19576837416481069</v>
      </c>
      <c r="O66" s="10">
        <v>6.8785334932328246E-2</v>
      </c>
      <c r="P66" s="10">
        <v>6.3491519616241221E-2</v>
      </c>
      <c r="Q66" s="10">
        <v>5.293815316087031E-3</v>
      </c>
    </row>
    <row r="67" spans="1:17" x14ac:dyDescent="0.2">
      <c r="A67" s="9" t="str">
        <f t="shared" si="0"/>
        <v>200918A24HOM33</v>
      </c>
      <c r="B67" s="10">
        <v>2009</v>
      </c>
      <c r="C67" s="10" t="s">
        <v>1</v>
      </c>
      <c r="D67" s="10" t="s">
        <v>19</v>
      </c>
      <c r="E67" s="10">
        <v>33</v>
      </c>
      <c r="F67" s="10">
        <v>47557</v>
      </c>
      <c r="G67" s="10">
        <v>0.18183602374760807</v>
      </c>
      <c r="H67" s="10">
        <v>0.85711882583005661</v>
      </c>
      <c r="I67" s="10">
        <v>0.7012637466619005</v>
      </c>
      <c r="J67" s="10">
        <v>6.495363458586538E-2</v>
      </c>
      <c r="K67" s="10">
        <v>0.14290220156864394</v>
      </c>
      <c r="L67" s="10">
        <v>0.19479782156149464</v>
      </c>
      <c r="M67" s="10">
        <v>577.49800709970725</v>
      </c>
      <c r="N67" s="10">
        <v>0.37662173812477656</v>
      </c>
      <c r="O67" s="10">
        <v>0.1038963769792039</v>
      </c>
      <c r="P67" s="10">
        <v>9.0901444582290727E-2</v>
      </c>
      <c r="Q67" s="10">
        <v>1.2994932396913178E-2</v>
      </c>
    </row>
    <row r="68" spans="1:17" x14ac:dyDescent="0.2">
      <c r="A68" s="9" t="str">
        <f t="shared" ref="A68:A131" si="1">B68&amp;C68&amp;D68&amp;E68</f>
        <v>200918A24MUL33</v>
      </c>
      <c r="B68" s="10">
        <v>2009</v>
      </c>
      <c r="C68" s="10" t="s">
        <v>1</v>
      </c>
      <c r="D68" s="10" t="s">
        <v>21</v>
      </c>
      <c r="E68" s="10">
        <v>33</v>
      </c>
      <c r="F68" s="10">
        <v>57444</v>
      </c>
      <c r="G68" s="10">
        <v>0.26931938476866557</v>
      </c>
      <c r="H68" s="10">
        <v>0.55911844579068315</v>
      </c>
      <c r="I68" s="10">
        <v>0.40853700995752384</v>
      </c>
      <c r="J68" s="10">
        <v>0.27954181463686373</v>
      </c>
      <c r="K68" s="10">
        <v>0.4193823549892069</v>
      </c>
      <c r="L68" s="10">
        <v>0.25809484019218715</v>
      </c>
      <c r="M68" s="10">
        <v>616.97611658345704</v>
      </c>
      <c r="N68" s="10">
        <v>0.19354501775642366</v>
      </c>
      <c r="O68" s="10">
        <v>5.3739293921036137E-2</v>
      </c>
      <c r="P68" s="10">
        <v>5.3739293921036137E-2</v>
      </c>
      <c r="Q68" s="10">
        <v>0</v>
      </c>
    </row>
    <row r="69" spans="1:17" x14ac:dyDescent="0.2">
      <c r="A69" s="9" t="str">
        <f t="shared" si="1"/>
        <v>200925A29HOM33</v>
      </c>
      <c r="B69" s="10">
        <v>2009</v>
      </c>
      <c r="C69" s="10" t="s">
        <v>2</v>
      </c>
      <c r="D69" s="10" t="s">
        <v>19</v>
      </c>
      <c r="E69" s="10">
        <v>33</v>
      </c>
      <c r="F69" s="10">
        <v>35824</v>
      </c>
      <c r="G69" s="10">
        <v>8.7740726012611486E-2</v>
      </c>
      <c r="H69" s="10">
        <v>0.98274899508709246</v>
      </c>
      <c r="I69" s="10">
        <v>0.89652188476998662</v>
      </c>
      <c r="J69" s="10">
        <v>0</v>
      </c>
      <c r="K69" s="10">
        <v>6.897610540419831E-2</v>
      </c>
      <c r="L69" s="10">
        <v>6.9004019651630194E-2</v>
      </c>
      <c r="M69" s="10">
        <v>823.7128623470436</v>
      </c>
      <c r="N69" s="10">
        <v>0.39652188476998662</v>
      </c>
      <c r="O69" s="10">
        <v>0.1724263063867798</v>
      </c>
      <c r="P69" s="10">
        <v>0.12070120589548906</v>
      </c>
      <c r="Q69" s="10">
        <v>5.1725100491290754E-2</v>
      </c>
    </row>
    <row r="70" spans="1:17" x14ac:dyDescent="0.2">
      <c r="A70" s="9" t="str">
        <f t="shared" si="1"/>
        <v>200925A29MUL33</v>
      </c>
      <c r="B70" s="10">
        <v>2009</v>
      </c>
      <c r="C70" s="10" t="s">
        <v>2</v>
      </c>
      <c r="D70" s="10" t="s">
        <v>21</v>
      </c>
      <c r="E70" s="10">
        <v>33</v>
      </c>
      <c r="F70" s="10">
        <v>40769</v>
      </c>
      <c r="G70" s="10">
        <v>0.10873007494985749</v>
      </c>
      <c r="H70" s="10">
        <v>0.69707375702126617</v>
      </c>
      <c r="I70" s="10">
        <v>0.62128087517476516</v>
      </c>
      <c r="J70" s="10">
        <v>0.30292624297873383</v>
      </c>
      <c r="K70" s="10">
        <v>0.37871912482523484</v>
      </c>
      <c r="L70" s="10">
        <v>1.5134047928573181E-2</v>
      </c>
      <c r="M70" s="10">
        <v>708.56862989249987</v>
      </c>
      <c r="N70" s="10">
        <v>0.25757315607446835</v>
      </c>
      <c r="O70" s="10">
        <v>0.1060855061443744</v>
      </c>
      <c r="P70" s="10">
        <v>9.0926929775074203E-2</v>
      </c>
      <c r="Q70" s="10">
        <v>1.5158576369300203E-2</v>
      </c>
    </row>
    <row r="71" spans="1:17" x14ac:dyDescent="0.2">
      <c r="A71" s="9" t="str">
        <f t="shared" si="1"/>
        <v>200930EMAHOM33</v>
      </c>
      <c r="B71" s="10">
        <v>2009</v>
      </c>
      <c r="C71" s="10" t="s">
        <v>4</v>
      </c>
      <c r="D71" s="10" t="s">
        <v>19</v>
      </c>
      <c r="E71" s="10">
        <v>33</v>
      </c>
      <c r="F71" s="10">
        <v>230389</v>
      </c>
      <c r="G71" s="10">
        <v>4.7616687592237715E-2</v>
      </c>
      <c r="H71" s="10">
        <v>0.7882147151122666</v>
      </c>
      <c r="I71" s="10">
        <v>0.75068254126716116</v>
      </c>
      <c r="J71" s="10">
        <v>0.20642478590557709</v>
      </c>
      <c r="K71" s="10">
        <v>0.24127454001710152</v>
      </c>
      <c r="L71" s="10">
        <v>2.412875614721189E-2</v>
      </c>
      <c r="M71" s="10">
        <v>983.23600484493795</v>
      </c>
      <c r="N71" s="10">
        <v>0.46113312701561271</v>
      </c>
      <c r="O71" s="10">
        <v>0.25203894283147199</v>
      </c>
      <c r="P71" s="10">
        <v>0.23058392544782955</v>
      </c>
      <c r="Q71" s="10">
        <v>2.1455017383642448E-2</v>
      </c>
    </row>
    <row r="72" spans="1:17" x14ac:dyDescent="0.2">
      <c r="A72" s="9" t="str">
        <f t="shared" si="1"/>
        <v>200930EMAMUL33</v>
      </c>
      <c r="B72" s="10">
        <v>2009</v>
      </c>
      <c r="C72" s="10" t="s">
        <v>4</v>
      </c>
      <c r="D72" s="10" t="s">
        <v>21</v>
      </c>
      <c r="E72" s="10">
        <v>33</v>
      </c>
      <c r="F72" s="10">
        <v>256314</v>
      </c>
      <c r="G72" s="10">
        <v>7.4568784928598308E-2</v>
      </c>
      <c r="H72" s="10">
        <v>0.54941595074791072</v>
      </c>
      <c r="I72" s="10">
        <v>0.50844667088024842</v>
      </c>
      <c r="J72" s="10">
        <v>0.44335463533010294</v>
      </c>
      <c r="K72" s="10">
        <v>0.48191281006889986</v>
      </c>
      <c r="L72" s="10">
        <v>2.6510452023689693E-2</v>
      </c>
      <c r="M72" s="10">
        <v>602.51716685000702</v>
      </c>
      <c r="N72" s="10">
        <v>0.20723799714412791</v>
      </c>
      <c r="O72" s="10">
        <v>0.1253111418026327</v>
      </c>
      <c r="P72" s="10">
        <v>0.11567062275178101</v>
      </c>
      <c r="Q72" s="10">
        <v>9.6405190508516894E-3</v>
      </c>
    </row>
    <row r="73" spans="1:17" x14ac:dyDescent="0.2">
      <c r="A73" s="9" t="str">
        <f t="shared" si="1"/>
        <v>200915A17HOM35</v>
      </c>
      <c r="B73" s="10">
        <v>2009</v>
      </c>
      <c r="C73" s="10" t="s">
        <v>0</v>
      </c>
      <c r="D73" s="10" t="s">
        <v>19</v>
      </c>
      <c r="E73" s="10">
        <v>35</v>
      </c>
      <c r="F73" s="10">
        <v>51942</v>
      </c>
      <c r="G73" s="10">
        <v>0.23076615483045426</v>
      </c>
      <c r="H73" s="10">
        <v>0.48146009010049673</v>
      </c>
      <c r="I73" s="10">
        <v>0.37035539640368104</v>
      </c>
      <c r="J73" s="10">
        <v>9.2584036040198686E-2</v>
      </c>
      <c r="K73" s="10">
        <v>0.11110469369681568</v>
      </c>
      <c r="L73" s="10">
        <v>0.79631127026298565</v>
      </c>
      <c r="M73" s="10">
        <v>371.31381668946648</v>
      </c>
      <c r="N73" s="10">
        <v>0.25928920719263793</v>
      </c>
      <c r="O73" s="10">
        <v>3.7041315313233993E-2</v>
      </c>
      <c r="P73" s="10">
        <v>3.7041315313233993E-2</v>
      </c>
      <c r="Q73" s="10">
        <v>0</v>
      </c>
    </row>
    <row r="74" spans="1:17" x14ac:dyDescent="0.2">
      <c r="A74" s="9" t="str">
        <f t="shared" si="1"/>
        <v>200915A17MUL35</v>
      </c>
      <c r="B74" s="10">
        <v>2009</v>
      </c>
      <c r="C74" s="10" t="s">
        <v>0</v>
      </c>
      <c r="D74" s="10" t="s">
        <v>21</v>
      </c>
      <c r="E74" s="10">
        <v>35</v>
      </c>
      <c r="F74" s="10">
        <v>58673</v>
      </c>
      <c r="G74" s="10">
        <v>0.5714285714285714</v>
      </c>
      <c r="H74" s="10">
        <v>0.34431510234690571</v>
      </c>
      <c r="I74" s="10">
        <v>0.14756361529153103</v>
      </c>
      <c r="J74" s="10">
        <v>0.13115061442230669</v>
      </c>
      <c r="K74" s="10">
        <v>0.13115061442230669</v>
      </c>
      <c r="L74" s="10">
        <v>0.8524534283230788</v>
      </c>
      <c r="M74" s="10">
        <v>236.66666666666666</v>
      </c>
      <c r="N74" s="10">
        <v>6.5583829018458231E-2</v>
      </c>
      <c r="O74" s="10">
        <v>3.2791914509229116E-2</v>
      </c>
      <c r="P74" s="10">
        <v>3.2791914509229116E-2</v>
      </c>
      <c r="Q74" s="10">
        <v>0</v>
      </c>
    </row>
    <row r="75" spans="1:17" x14ac:dyDescent="0.2">
      <c r="A75" s="9" t="str">
        <f t="shared" si="1"/>
        <v>200915A29HOM35</v>
      </c>
      <c r="B75" s="10">
        <v>2009</v>
      </c>
      <c r="C75" s="10" t="s">
        <v>3</v>
      </c>
      <c r="D75" s="10" t="s">
        <v>19</v>
      </c>
      <c r="E75" s="10">
        <v>35</v>
      </c>
      <c r="F75" s="10">
        <v>273164</v>
      </c>
      <c r="G75" s="10">
        <v>0.16807328388331194</v>
      </c>
      <c r="H75" s="10">
        <v>0.83802404416394549</v>
      </c>
      <c r="I75" s="10">
        <v>0.69717459108813751</v>
      </c>
      <c r="J75" s="10">
        <v>5.6328798816827987E-2</v>
      </c>
      <c r="K75" s="10">
        <v>0.17253005520493184</v>
      </c>
      <c r="L75" s="10">
        <v>0.2535363371454511</v>
      </c>
      <c r="M75" s="10">
        <v>736.99762356630083</v>
      </c>
      <c r="N75" s="10">
        <v>0.23592786750816361</v>
      </c>
      <c r="O75" s="10">
        <v>4.9292732570909784E-2</v>
      </c>
      <c r="P75" s="10">
        <v>4.5774699447950679E-2</v>
      </c>
      <c r="Q75" s="10">
        <v>3.5180331229591015E-3</v>
      </c>
    </row>
    <row r="76" spans="1:17" x14ac:dyDescent="0.2">
      <c r="A76" s="9" t="str">
        <f t="shared" si="1"/>
        <v>200915A29MUL35</v>
      </c>
      <c r="B76" s="10">
        <v>2009</v>
      </c>
      <c r="C76" s="10" t="s">
        <v>3</v>
      </c>
      <c r="D76" s="10" t="s">
        <v>21</v>
      </c>
      <c r="E76" s="10">
        <v>35</v>
      </c>
      <c r="F76" s="10">
        <v>284686</v>
      </c>
      <c r="G76" s="10">
        <v>0.31499108447138452</v>
      </c>
      <c r="H76" s="10">
        <v>0.67569532748361349</v>
      </c>
      <c r="I76" s="10">
        <v>0.4628573235073028</v>
      </c>
      <c r="J76" s="10">
        <v>0.19593165803727616</v>
      </c>
      <c r="K76" s="10">
        <v>0.34795177845064384</v>
      </c>
      <c r="L76" s="10">
        <v>0.27704207442585865</v>
      </c>
      <c r="M76" s="10">
        <v>556.7241314125032</v>
      </c>
      <c r="N76" s="10">
        <v>0.16554730474979451</v>
      </c>
      <c r="O76" s="10">
        <v>3.7167264986687085E-2</v>
      </c>
      <c r="P76" s="10">
        <v>3.7167264986687085E-2</v>
      </c>
      <c r="Q76" s="10">
        <v>0</v>
      </c>
    </row>
    <row r="77" spans="1:17" x14ac:dyDescent="0.2">
      <c r="A77" s="9" t="str">
        <f t="shared" si="1"/>
        <v>200918A24HOM35</v>
      </c>
      <c r="B77" s="10">
        <v>2009</v>
      </c>
      <c r="C77" s="10" t="s">
        <v>1</v>
      </c>
      <c r="D77" s="10" t="s">
        <v>19</v>
      </c>
      <c r="E77" s="10">
        <v>35</v>
      </c>
      <c r="F77" s="10">
        <v>132737</v>
      </c>
      <c r="G77" s="10">
        <v>0.20967376814145935</v>
      </c>
      <c r="H77" s="10">
        <v>0.89855127055756867</v>
      </c>
      <c r="I77" s="10">
        <v>0.71014863979146736</v>
      </c>
      <c r="J77" s="10">
        <v>5.7964245086147795E-2</v>
      </c>
      <c r="K77" s="10">
        <v>0.23187204773348802</v>
      </c>
      <c r="L77" s="10">
        <v>0.15217309416364691</v>
      </c>
      <c r="M77" s="10">
        <v>681.25590886467955</v>
      </c>
      <c r="N77" s="10">
        <v>0.20290499257931097</v>
      </c>
      <c r="O77" s="10">
        <v>2.1742242178141739E-2</v>
      </c>
      <c r="P77" s="10">
        <v>2.1742242178141739E-2</v>
      </c>
      <c r="Q77" s="10">
        <v>0</v>
      </c>
    </row>
    <row r="78" spans="1:17" x14ac:dyDescent="0.2">
      <c r="A78" s="9" t="str">
        <f t="shared" si="1"/>
        <v>200918A24MUL35</v>
      </c>
      <c r="B78" s="10">
        <v>2009</v>
      </c>
      <c r="C78" s="10" t="s">
        <v>1</v>
      </c>
      <c r="D78" s="10" t="s">
        <v>21</v>
      </c>
      <c r="E78" s="10">
        <v>35</v>
      </c>
      <c r="F78" s="10">
        <v>128878</v>
      </c>
      <c r="G78" s="10">
        <v>0.304716355246611</v>
      </c>
      <c r="H78" s="10">
        <v>0.78360154564782192</v>
      </c>
      <c r="I78" s="10">
        <v>0.54482533869240679</v>
      </c>
      <c r="J78" s="10">
        <v>0.17909185431182978</v>
      </c>
      <c r="K78" s="10">
        <v>0.38802588494545232</v>
      </c>
      <c r="L78" s="10">
        <v>0.16417076615093343</v>
      </c>
      <c r="M78" s="10">
        <v>565.19967199671999</v>
      </c>
      <c r="N78" s="10">
        <v>0.18657955585902947</v>
      </c>
      <c r="O78" s="10">
        <v>2.9857694874222133E-2</v>
      </c>
      <c r="P78" s="10">
        <v>2.9857694874222133E-2</v>
      </c>
      <c r="Q78" s="10">
        <v>0</v>
      </c>
    </row>
    <row r="79" spans="1:17" x14ac:dyDescent="0.2">
      <c r="A79" s="9" t="str">
        <f t="shared" si="1"/>
        <v>200925A29HOM35</v>
      </c>
      <c r="B79" s="10">
        <v>2009</v>
      </c>
      <c r="C79" s="10" t="s">
        <v>2</v>
      </c>
      <c r="D79" s="10" t="s">
        <v>19</v>
      </c>
      <c r="E79" s="10">
        <v>35</v>
      </c>
      <c r="F79" s="10">
        <v>88485</v>
      </c>
      <c r="G79" s="10">
        <v>9.0927350275877547E-2</v>
      </c>
      <c r="H79" s="10">
        <v>0.95653500593320906</v>
      </c>
      <c r="I79" s="10">
        <v>0.86955981239758151</v>
      </c>
      <c r="J79" s="10">
        <v>3.2593094874837546E-2</v>
      </c>
      <c r="K79" s="10">
        <v>0.11956828841046505</v>
      </c>
      <c r="L79" s="10">
        <v>8.6975193535627507E-2</v>
      </c>
      <c r="M79" s="10">
        <v>897.37464942882548</v>
      </c>
      <c r="N79" s="10">
        <v>0.27175227439679039</v>
      </c>
      <c r="O79" s="10">
        <v>9.7813188676046783E-2</v>
      </c>
      <c r="P79" s="10">
        <v>8.6952590834604729E-2</v>
      </c>
      <c r="Q79" s="10">
        <v>1.0860597841442053E-2</v>
      </c>
    </row>
    <row r="80" spans="1:17" x14ac:dyDescent="0.2">
      <c r="A80" s="9" t="str">
        <f t="shared" si="1"/>
        <v>200925A29MUL35</v>
      </c>
      <c r="B80" s="10">
        <v>2009</v>
      </c>
      <c r="C80" s="10" t="s">
        <v>2</v>
      </c>
      <c r="D80" s="10" t="s">
        <v>21</v>
      </c>
      <c r="E80" s="10">
        <v>35</v>
      </c>
      <c r="F80" s="10">
        <v>97135</v>
      </c>
      <c r="G80" s="10">
        <v>0.25677954194182945</v>
      </c>
      <c r="H80" s="10">
        <v>0.73269161476295874</v>
      </c>
      <c r="I80" s="10">
        <v>0.54455139753950688</v>
      </c>
      <c r="J80" s="10">
        <v>0.25740464302259741</v>
      </c>
      <c r="K80" s="10">
        <v>0.4257373758171617</v>
      </c>
      <c r="L80" s="10">
        <v>7.9229937715550522E-2</v>
      </c>
      <c r="M80" s="10">
        <v>600.5611589913816</v>
      </c>
      <c r="N80" s="10">
        <v>0.19802336953724198</v>
      </c>
      <c r="O80" s="10">
        <v>4.9508416121892211E-2</v>
      </c>
      <c r="P80" s="10">
        <v>4.9508416121892211E-2</v>
      </c>
      <c r="Q80" s="10">
        <v>0</v>
      </c>
    </row>
    <row r="81" spans="1:17" x14ac:dyDescent="0.2">
      <c r="A81" s="9" t="str">
        <f t="shared" si="1"/>
        <v>200930EMAHOM35</v>
      </c>
      <c r="B81" s="10">
        <v>2009</v>
      </c>
      <c r="C81" s="10" t="s">
        <v>4</v>
      </c>
      <c r="D81" s="10" t="s">
        <v>19</v>
      </c>
      <c r="E81" s="10">
        <v>35</v>
      </c>
      <c r="F81" s="10">
        <v>385678</v>
      </c>
      <c r="G81" s="10">
        <v>7.5586210231703407E-2</v>
      </c>
      <c r="H81" s="10">
        <v>0.85785033110522246</v>
      </c>
      <c r="I81" s="10">
        <v>0.79300867563096678</v>
      </c>
      <c r="J81" s="10">
        <v>0.14214966889477751</v>
      </c>
      <c r="K81" s="10">
        <v>0.20699132436903322</v>
      </c>
      <c r="L81" s="10">
        <v>2.2446185678208247E-2</v>
      </c>
      <c r="M81" s="10">
        <v>911.71122716646732</v>
      </c>
      <c r="N81" s="10">
        <v>0.35659280539724847</v>
      </c>
      <c r="O81" s="10">
        <v>0.20198714990225006</v>
      </c>
      <c r="P81" s="10">
        <v>0.18452958167175726</v>
      </c>
      <c r="Q81" s="10">
        <v>1.7457568230492795E-2</v>
      </c>
    </row>
    <row r="82" spans="1:17" x14ac:dyDescent="0.2">
      <c r="A82" s="9" t="str">
        <f t="shared" si="1"/>
        <v>200930EMAMUL35</v>
      </c>
      <c r="B82" s="10">
        <v>2009</v>
      </c>
      <c r="C82" s="10" t="s">
        <v>4</v>
      </c>
      <c r="D82" s="10" t="s">
        <v>21</v>
      </c>
      <c r="E82" s="10">
        <v>35</v>
      </c>
      <c r="F82" s="10">
        <v>461668</v>
      </c>
      <c r="G82" s="10">
        <v>0.13564503220897128</v>
      </c>
      <c r="H82" s="10">
        <v>0.66039664867393888</v>
      </c>
      <c r="I82" s="10">
        <v>0.57081712399386575</v>
      </c>
      <c r="J82" s="10">
        <v>0.32710086035852604</v>
      </c>
      <c r="K82" s="10">
        <v>0.41459663654400997</v>
      </c>
      <c r="L82" s="10">
        <v>4.7915385081920343E-2</v>
      </c>
      <c r="M82" s="10">
        <v>589.8569608888821</v>
      </c>
      <c r="N82" s="10">
        <v>0.14999523467080239</v>
      </c>
      <c r="O82" s="10">
        <v>8.7493610126757757E-2</v>
      </c>
      <c r="P82" s="10">
        <v>8.5409861632168571E-2</v>
      </c>
      <c r="Q82" s="10">
        <v>2.0837484945891854E-3</v>
      </c>
    </row>
    <row r="83" spans="1:17" x14ac:dyDescent="0.2">
      <c r="A83" s="9" t="str">
        <f t="shared" si="1"/>
        <v>200915A17HOM41</v>
      </c>
      <c r="B83" s="10">
        <v>2009</v>
      </c>
      <c r="C83" s="10" t="s">
        <v>0</v>
      </c>
      <c r="D83" s="10" t="s">
        <v>19</v>
      </c>
      <c r="E83" s="10">
        <v>41</v>
      </c>
      <c r="F83" s="10">
        <v>1203</v>
      </c>
      <c r="G83" s="10">
        <v>0</v>
      </c>
      <c r="H83" s="10">
        <v>0.33333333333333331</v>
      </c>
      <c r="I83" s="10">
        <v>0.33333333333333331</v>
      </c>
      <c r="J83" s="10">
        <v>0.33333333333333331</v>
      </c>
      <c r="K83" s="10">
        <v>0.33333333333333331</v>
      </c>
      <c r="L83" s="10">
        <v>0.33333333333333331</v>
      </c>
      <c r="M83" s="10">
        <v>640</v>
      </c>
      <c r="N83" s="10">
        <v>0</v>
      </c>
      <c r="O83" s="10">
        <v>0</v>
      </c>
      <c r="P83" s="10">
        <v>0</v>
      </c>
      <c r="Q83" s="10">
        <v>0</v>
      </c>
    </row>
    <row r="84" spans="1:17" x14ac:dyDescent="0.2">
      <c r="A84" s="9" t="str">
        <f t="shared" si="1"/>
        <v>200915A17MUL41</v>
      </c>
      <c r="B84" s="10">
        <v>2009</v>
      </c>
      <c r="C84" s="10" t="s">
        <v>0</v>
      </c>
      <c r="D84" s="10" t="s">
        <v>21</v>
      </c>
      <c r="E84" s="10">
        <v>41</v>
      </c>
      <c r="F84" s="10">
        <v>1603</v>
      </c>
      <c r="G84" s="10">
        <v>0</v>
      </c>
      <c r="H84" s="10">
        <v>0.25015595757953835</v>
      </c>
      <c r="I84" s="10">
        <v>0.25015595757953835</v>
      </c>
      <c r="J84" s="10">
        <v>0</v>
      </c>
      <c r="K84" s="10">
        <v>0</v>
      </c>
      <c r="L84" s="10">
        <v>1</v>
      </c>
      <c r="M84" s="10">
        <v>300</v>
      </c>
      <c r="N84" s="10">
        <v>0.25015595757953835</v>
      </c>
      <c r="O84" s="10">
        <v>0</v>
      </c>
      <c r="P84" s="10">
        <v>0</v>
      </c>
      <c r="Q84" s="10">
        <v>0</v>
      </c>
    </row>
    <row r="85" spans="1:17" x14ac:dyDescent="0.2">
      <c r="A85" s="9" t="str">
        <f t="shared" si="1"/>
        <v>200915A29HOM41</v>
      </c>
      <c r="B85" s="10">
        <v>2009</v>
      </c>
      <c r="C85" s="10" t="s">
        <v>3</v>
      </c>
      <c r="D85" s="10" t="s">
        <v>19</v>
      </c>
      <c r="E85" s="10">
        <v>41</v>
      </c>
      <c r="F85" s="10">
        <v>4009</v>
      </c>
      <c r="G85" s="10">
        <v>0.12503897723729343</v>
      </c>
      <c r="H85" s="10">
        <v>0.79995011224744328</v>
      </c>
      <c r="I85" s="10">
        <v>0.69992516837116492</v>
      </c>
      <c r="J85" s="10">
        <v>0.10002494387627837</v>
      </c>
      <c r="K85" s="10">
        <v>0.20004988775255675</v>
      </c>
      <c r="L85" s="10">
        <v>0.30007483162883514</v>
      </c>
      <c r="M85" s="10">
        <v>1047.2701354240912</v>
      </c>
      <c r="N85" s="10">
        <v>0.39985033674232978</v>
      </c>
      <c r="O85" s="10">
        <v>0.10002494387627837</v>
      </c>
      <c r="P85" s="10">
        <v>0.10002494387627837</v>
      </c>
      <c r="Q85" s="10">
        <v>0</v>
      </c>
    </row>
    <row r="86" spans="1:17" x14ac:dyDescent="0.2">
      <c r="A86" s="9" t="str">
        <f t="shared" si="1"/>
        <v>200915A29MUL41</v>
      </c>
      <c r="B86" s="10">
        <v>2009</v>
      </c>
      <c r="C86" s="10" t="s">
        <v>3</v>
      </c>
      <c r="D86" s="10" t="s">
        <v>21</v>
      </c>
      <c r="E86" s="10">
        <v>41</v>
      </c>
      <c r="F86" s="10">
        <v>6410</v>
      </c>
      <c r="G86" s="10">
        <v>0</v>
      </c>
      <c r="H86" s="10">
        <v>0.56224648985959436</v>
      </c>
      <c r="I86" s="10">
        <v>0.56224648985959436</v>
      </c>
      <c r="J86" s="10">
        <v>0.25023400936037443</v>
      </c>
      <c r="K86" s="10">
        <v>0.25023400936037443</v>
      </c>
      <c r="L86" s="10">
        <v>0.5</v>
      </c>
      <c r="M86" s="10">
        <v>724.3479467258602</v>
      </c>
      <c r="N86" s="10">
        <v>0.1873634945397816</v>
      </c>
      <c r="O86" s="10">
        <v>0</v>
      </c>
      <c r="P86" s="10">
        <v>0</v>
      </c>
      <c r="Q86" s="10">
        <v>0</v>
      </c>
    </row>
    <row r="87" spans="1:17" x14ac:dyDescent="0.2">
      <c r="A87" s="9" t="str">
        <f t="shared" si="1"/>
        <v>200918A24HOM41</v>
      </c>
      <c r="B87" s="10">
        <v>2009</v>
      </c>
      <c r="C87" s="10" t="s">
        <v>1</v>
      </c>
      <c r="D87" s="10" t="s">
        <v>19</v>
      </c>
      <c r="E87" s="10">
        <v>41</v>
      </c>
      <c r="F87" s="10">
        <v>1202</v>
      </c>
      <c r="G87" s="10">
        <v>0.3336106489184692</v>
      </c>
      <c r="H87" s="10">
        <v>1</v>
      </c>
      <c r="I87" s="10">
        <v>0.66638935108153075</v>
      </c>
      <c r="J87" s="10">
        <v>0</v>
      </c>
      <c r="K87" s="10">
        <v>0.3336106489184692</v>
      </c>
      <c r="L87" s="10">
        <v>0.3336106489184692</v>
      </c>
      <c r="M87" s="10">
        <v>795.13108614232215</v>
      </c>
      <c r="N87" s="10">
        <v>0.33277870216306155</v>
      </c>
      <c r="O87" s="10">
        <v>0</v>
      </c>
      <c r="P87" s="10">
        <v>0</v>
      </c>
      <c r="Q87" s="10">
        <v>0</v>
      </c>
    </row>
    <row r="88" spans="1:17" x14ac:dyDescent="0.2">
      <c r="A88" s="9" t="str">
        <f t="shared" si="1"/>
        <v>200918A24MUL41</v>
      </c>
      <c r="B88" s="10">
        <v>2009</v>
      </c>
      <c r="C88" s="10" t="s">
        <v>1</v>
      </c>
      <c r="D88" s="10" t="s">
        <v>21</v>
      </c>
      <c r="E88" s="10">
        <v>41</v>
      </c>
      <c r="F88" s="10">
        <v>2404</v>
      </c>
      <c r="G88" s="10">
        <v>0</v>
      </c>
      <c r="H88" s="10">
        <v>0.49958402662229617</v>
      </c>
      <c r="I88" s="10">
        <v>0.49958402662229617</v>
      </c>
      <c r="J88" s="10">
        <v>0.50041597337770383</v>
      </c>
      <c r="K88" s="10">
        <v>0.50041597337770383</v>
      </c>
      <c r="L88" s="10">
        <v>0.16638935108153077</v>
      </c>
      <c r="M88" s="10">
        <v>500</v>
      </c>
      <c r="N88" s="10">
        <v>0.16638935108153077</v>
      </c>
      <c r="O88" s="10">
        <v>0</v>
      </c>
      <c r="P88" s="10">
        <v>0</v>
      </c>
      <c r="Q88" s="10">
        <v>0</v>
      </c>
    </row>
    <row r="89" spans="1:17" x14ac:dyDescent="0.2">
      <c r="A89" s="9" t="str">
        <f t="shared" si="1"/>
        <v>200925A29HOM41</v>
      </c>
      <c r="B89" s="10">
        <v>2009</v>
      </c>
      <c r="C89" s="10" t="s">
        <v>2</v>
      </c>
      <c r="D89" s="10" t="s">
        <v>19</v>
      </c>
      <c r="E89" s="10">
        <v>41</v>
      </c>
      <c r="F89" s="10">
        <v>1604</v>
      </c>
      <c r="G89" s="10">
        <v>0</v>
      </c>
      <c r="H89" s="10">
        <v>1</v>
      </c>
      <c r="I89" s="10">
        <v>1</v>
      </c>
      <c r="J89" s="10">
        <v>0</v>
      </c>
      <c r="K89" s="10">
        <v>0</v>
      </c>
      <c r="L89" s="10">
        <v>0.25</v>
      </c>
      <c r="M89" s="10">
        <v>1275</v>
      </c>
      <c r="N89" s="10">
        <v>0.75</v>
      </c>
      <c r="O89" s="10">
        <v>0.25</v>
      </c>
      <c r="P89" s="10">
        <v>0.25</v>
      </c>
      <c r="Q89" s="10">
        <v>0</v>
      </c>
    </row>
    <row r="90" spans="1:17" x14ac:dyDescent="0.2">
      <c r="A90" s="9" t="str">
        <f t="shared" si="1"/>
        <v>200925A29MUL41</v>
      </c>
      <c r="B90" s="10">
        <v>2009</v>
      </c>
      <c r="C90" s="10" t="s">
        <v>2</v>
      </c>
      <c r="D90" s="10" t="s">
        <v>21</v>
      </c>
      <c r="E90" s="10">
        <v>41</v>
      </c>
      <c r="F90" s="10">
        <v>2403</v>
      </c>
      <c r="G90" s="10">
        <v>0</v>
      </c>
      <c r="H90" s="10">
        <v>0.83312526009155219</v>
      </c>
      <c r="I90" s="10">
        <v>0.83312526009155219</v>
      </c>
      <c r="J90" s="10">
        <v>0.16687473990844778</v>
      </c>
      <c r="K90" s="10">
        <v>0.16687473990844778</v>
      </c>
      <c r="L90" s="10">
        <v>0.50020807324178107</v>
      </c>
      <c r="M90" s="10">
        <v>943.93106893106892</v>
      </c>
      <c r="N90" s="10">
        <v>0.16645859342488556</v>
      </c>
      <c r="O90" s="10">
        <v>0</v>
      </c>
      <c r="P90" s="10">
        <v>0</v>
      </c>
      <c r="Q90" s="10">
        <v>0</v>
      </c>
    </row>
    <row r="91" spans="1:17" x14ac:dyDescent="0.2">
      <c r="A91" s="9" t="str">
        <f t="shared" si="1"/>
        <v>200930EMAHOM41</v>
      </c>
      <c r="B91" s="10">
        <v>2009</v>
      </c>
      <c r="C91" s="10" t="s">
        <v>4</v>
      </c>
      <c r="D91" s="10" t="s">
        <v>19</v>
      </c>
      <c r="E91" s="10">
        <v>41</v>
      </c>
      <c r="F91" s="10">
        <v>8012</v>
      </c>
      <c r="G91" s="10">
        <v>0</v>
      </c>
      <c r="H91" s="10">
        <v>0.75</v>
      </c>
      <c r="I91" s="10">
        <v>0.75</v>
      </c>
      <c r="J91" s="10">
        <v>0.25</v>
      </c>
      <c r="K91" s="10">
        <v>0.25</v>
      </c>
      <c r="L91" s="10">
        <v>0</v>
      </c>
      <c r="M91" s="10">
        <v>1323.3616242303212</v>
      </c>
      <c r="N91" s="10">
        <v>0.15002496255616576</v>
      </c>
      <c r="O91" s="10">
        <v>0.15002496255616576</v>
      </c>
      <c r="P91" s="10">
        <v>0.15002496255616576</v>
      </c>
      <c r="Q91" s="10">
        <v>0</v>
      </c>
    </row>
    <row r="92" spans="1:17" x14ac:dyDescent="0.2">
      <c r="A92" s="9" t="str">
        <f t="shared" si="1"/>
        <v>200930EMAMUL41</v>
      </c>
      <c r="B92" s="10">
        <v>2009</v>
      </c>
      <c r="C92" s="10" t="s">
        <v>4</v>
      </c>
      <c r="D92" s="10" t="s">
        <v>21</v>
      </c>
      <c r="E92" s="10">
        <v>41</v>
      </c>
      <c r="F92" s="10">
        <v>6009</v>
      </c>
      <c r="G92" s="10">
        <v>0</v>
      </c>
      <c r="H92" s="10">
        <v>0.86686636711599263</v>
      </c>
      <c r="I92" s="10">
        <v>0.86686636711599263</v>
      </c>
      <c r="J92" s="10">
        <v>0.13313363288400731</v>
      </c>
      <c r="K92" s="10">
        <v>0.13313363288400731</v>
      </c>
      <c r="L92" s="10">
        <v>0.13330004992511232</v>
      </c>
      <c r="M92" s="10">
        <v>516.21827606066427</v>
      </c>
      <c r="N92" s="10">
        <v>0.26676651689132969</v>
      </c>
      <c r="O92" s="10">
        <v>0.13330004992511232</v>
      </c>
      <c r="P92" s="10">
        <v>0.13330004992511232</v>
      </c>
      <c r="Q92" s="10">
        <v>0</v>
      </c>
    </row>
    <row r="93" spans="1:17" x14ac:dyDescent="0.2">
      <c r="A93" s="9" t="str">
        <f t="shared" si="1"/>
        <v>200915A17HOM43</v>
      </c>
      <c r="B93" s="10">
        <v>2009</v>
      </c>
      <c r="C93" s="10" t="s">
        <v>0</v>
      </c>
      <c r="D93" s="10" t="s">
        <v>19</v>
      </c>
      <c r="E93" s="10">
        <v>43</v>
      </c>
      <c r="F93" s="10">
        <v>7032</v>
      </c>
      <c r="G93" s="10">
        <v>0.33357825128581925</v>
      </c>
      <c r="H93" s="10">
        <v>0.38708759954493743</v>
      </c>
      <c r="I93" s="10">
        <v>0.25796359499431171</v>
      </c>
      <c r="J93" s="10">
        <v>6.4562002275312849E-2</v>
      </c>
      <c r="K93" s="10">
        <v>0.1291240045506257</v>
      </c>
      <c r="L93" s="10">
        <v>0.74175199089874855</v>
      </c>
      <c r="M93" s="10">
        <v>378.04032766225583</v>
      </c>
      <c r="N93" s="10">
        <v>9.6843003412969281E-2</v>
      </c>
      <c r="O93" s="10">
        <v>3.2281001137656425E-2</v>
      </c>
      <c r="P93" s="10">
        <v>3.2281001137656425E-2</v>
      </c>
      <c r="Q93" s="10">
        <v>0</v>
      </c>
    </row>
    <row r="94" spans="1:17" x14ac:dyDescent="0.2">
      <c r="A94" s="9" t="str">
        <f t="shared" si="1"/>
        <v>200915A17MUL43</v>
      </c>
      <c r="B94" s="10">
        <v>2009</v>
      </c>
      <c r="C94" s="10" t="s">
        <v>0</v>
      </c>
      <c r="D94" s="10" t="s">
        <v>21</v>
      </c>
      <c r="E94" s="10">
        <v>43</v>
      </c>
      <c r="F94" s="10">
        <v>7256</v>
      </c>
      <c r="G94" s="10">
        <v>0.37465564738292012</v>
      </c>
      <c r="H94" s="10">
        <v>0.2501378169790518</v>
      </c>
      <c r="I94" s="10">
        <v>0.15642227122381477</v>
      </c>
      <c r="J94" s="10">
        <v>0.12513781697905182</v>
      </c>
      <c r="K94" s="10">
        <v>0.12513781697905182</v>
      </c>
      <c r="L94" s="10">
        <v>0.8435777287761852</v>
      </c>
      <c r="M94" s="10">
        <v>373</v>
      </c>
      <c r="N94" s="10">
        <v>6.2568908489525912E-2</v>
      </c>
      <c r="O94" s="10">
        <v>0</v>
      </c>
      <c r="P94" s="10">
        <v>0</v>
      </c>
      <c r="Q94" s="10">
        <v>0</v>
      </c>
    </row>
    <row r="95" spans="1:17" x14ac:dyDescent="0.2">
      <c r="A95" s="9" t="str">
        <f t="shared" si="1"/>
        <v>200915A29HOM43</v>
      </c>
      <c r="B95" s="10">
        <v>2009</v>
      </c>
      <c r="C95" s="10" t="s">
        <v>3</v>
      </c>
      <c r="D95" s="10" t="s">
        <v>19</v>
      </c>
      <c r="E95" s="10">
        <v>43</v>
      </c>
      <c r="F95" s="10">
        <v>26760</v>
      </c>
      <c r="G95" s="10">
        <v>0.14448799608035276</v>
      </c>
      <c r="H95" s="10">
        <v>0.76270553064275037</v>
      </c>
      <c r="I95" s="10">
        <v>0.65250373692077723</v>
      </c>
      <c r="J95" s="10">
        <v>8.4715994020926763E-2</v>
      </c>
      <c r="K95" s="10">
        <v>0.16950672645739912</v>
      </c>
      <c r="L95" s="10">
        <v>0.2797085201793722</v>
      </c>
      <c r="M95" s="10">
        <v>669.7433849821216</v>
      </c>
      <c r="N95" s="10">
        <v>0.29659940209267566</v>
      </c>
      <c r="O95" s="10">
        <v>7.623318385650224E-2</v>
      </c>
      <c r="P95" s="10">
        <v>6.7750373692077731E-2</v>
      </c>
      <c r="Q95" s="10">
        <v>8.4828101644245143E-3</v>
      </c>
    </row>
    <row r="96" spans="1:17" x14ac:dyDescent="0.2">
      <c r="A96" s="9" t="str">
        <f t="shared" si="1"/>
        <v>200915A29MUL43</v>
      </c>
      <c r="B96" s="10">
        <v>2009</v>
      </c>
      <c r="C96" s="10" t="s">
        <v>3</v>
      </c>
      <c r="D96" s="10" t="s">
        <v>21</v>
      </c>
      <c r="E96" s="10">
        <v>43</v>
      </c>
      <c r="F96" s="10">
        <v>31519</v>
      </c>
      <c r="G96" s="10">
        <v>0.22473246135552913</v>
      </c>
      <c r="H96" s="10">
        <v>0.64037564643548339</v>
      </c>
      <c r="I96" s="10">
        <v>0.49646245121989913</v>
      </c>
      <c r="J96" s="10">
        <v>0.17982804022970272</v>
      </c>
      <c r="K96" s="10">
        <v>0.26618864811700876</v>
      </c>
      <c r="L96" s="10">
        <v>0.35245407531964845</v>
      </c>
      <c r="M96" s="10">
        <v>603.24654907975457</v>
      </c>
      <c r="N96" s="10">
        <v>0.1799232209143691</v>
      </c>
      <c r="O96" s="10">
        <v>2.8808020559027887E-2</v>
      </c>
      <c r="P96" s="10">
        <v>2.8808020559027887E-2</v>
      </c>
      <c r="Q96" s="10">
        <v>0</v>
      </c>
    </row>
    <row r="97" spans="1:17" x14ac:dyDescent="0.2">
      <c r="A97" s="9" t="str">
        <f t="shared" si="1"/>
        <v>200918A24HOM43</v>
      </c>
      <c r="B97" s="10">
        <v>2009</v>
      </c>
      <c r="C97" s="10" t="s">
        <v>1</v>
      </c>
      <c r="D97" s="10" t="s">
        <v>19</v>
      </c>
      <c r="E97" s="10">
        <v>43</v>
      </c>
      <c r="F97" s="10">
        <v>12019</v>
      </c>
      <c r="G97" s="10">
        <v>0.15903397133981362</v>
      </c>
      <c r="H97" s="10">
        <v>0.83026874115983029</v>
      </c>
      <c r="I97" s="10">
        <v>0.69822780597387468</v>
      </c>
      <c r="J97" s="10">
        <v>0.15084449621432733</v>
      </c>
      <c r="K97" s="10">
        <v>0.26408187037191116</v>
      </c>
      <c r="L97" s="10">
        <v>0.15101089940926865</v>
      </c>
      <c r="M97" s="10">
        <v>634.788989669942</v>
      </c>
      <c r="N97" s="10">
        <v>0.37748564772443632</v>
      </c>
      <c r="O97" s="10">
        <v>5.6577086280056574E-2</v>
      </c>
      <c r="P97" s="10">
        <v>3.769032365421416E-2</v>
      </c>
      <c r="Q97" s="10">
        <v>1.8886762625842417E-2</v>
      </c>
    </row>
    <row r="98" spans="1:17" x14ac:dyDescent="0.2">
      <c r="A98" s="9" t="str">
        <f t="shared" si="1"/>
        <v>200918A24MUL43</v>
      </c>
      <c r="B98" s="10">
        <v>2009</v>
      </c>
      <c r="C98" s="10" t="s">
        <v>1</v>
      </c>
      <c r="D98" s="10" t="s">
        <v>21</v>
      </c>
      <c r="E98" s="10">
        <v>43</v>
      </c>
      <c r="F98" s="10">
        <v>14513</v>
      </c>
      <c r="G98" s="10">
        <v>0.27085630282984197</v>
      </c>
      <c r="H98" s="10">
        <v>0.74994832219389518</v>
      </c>
      <c r="I98" s="10">
        <v>0.54682009233101359</v>
      </c>
      <c r="J98" s="10">
        <v>0.17191483497553917</v>
      </c>
      <c r="K98" s="10">
        <v>0.29690622200785505</v>
      </c>
      <c r="L98" s="10">
        <v>0.29683731826638188</v>
      </c>
      <c r="M98" s="10">
        <v>526.12550403225805</v>
      </c>
      <c r="N98" s="10">
        <v>0.171845931234066</v>
      </c>
      <c r="O98" s="10">
        <v>0</v>
      </c>
      <c r="P98" s="10">
        <v>0</v>
      </c>
      <c r="Q98" s="10">
        <v>0</v>
      </c>
    </row>
    <row r="99" spans="1:17" x14ac:dyDescent="0.2">
      <c r="A99" s="9" t="str">
        <f t="shared" si="1"/>
        <v>200925A29HOM43</v>
      </c>
      <c r="B99" s="10">
        <v>2009</v>
      </c>
      <c r="C99" s="10" t="s">
        <v>2</v>
      </c>
      <c r="D99" s="10" t="s">
        <v>19</v>
      </c>
      <c r="E99" s="10">
        <v>43</v>
      </c>
      <c r="F99" s="10">
        <v>7709</v>
      </c>
      <c r="G99" s="10">
        <v>5.8892203917499025E-2</v>
      </c>
      <c r="H99" s="10">
        <v>1</v>
      </c>
      <c r="I99" s="10">
        <v>0.94110779608250095</v>
      </c>
      <c r="J99" s="10">
        <v>0</v>
      </c>
      <c r="K99" s="10">
        <v>5.8892203917499025E-2</v>
      </c>
      <c r="L99" s="10">
        <v>5.8892203917499025E-2</v>
      </c>
      <c r="M99" s="10">
        <v>771.79724328049622</v>
      </c>
      <c r="N99" s="10">
        <v>0.35270463095083671</v>
      </c>
      <c r="O99" s="10">
        <v>0.14697107277208457</v>
      </c>
      <c r="P99" s="10">
        <v>0.14697107277208457</v>
      </c>
      <c r="Q99" s="10">
        <v>0</v>
      </c>
    </row>
    <row r="100" spans="1:17" x14ac:dyDescent="0.2">
      <c r="A100" s="9" t="str">
        <f t="shared" si="1"/>
        <v>200925A29MUL43</v>
      </c>
      <c r="B100" s="10">
        <v>2009</v>
      </c>
      <c r="C100" s="10" t="s">
        <v>2</v>
      </c>
      <c r="D100" s="10" t="s">
        <v>21</v>
      </c>
      <c r="E100" s="10">
        <v>43</v>
      </c>
      <c r="F100" s="10">
        <v>9750</v>
      </c>
      <c r="G100" s="10">
        <v>0.12130928523714095</v>
      </c>
      <c r="H100" s="10">
        <v>0.76769230769230767</v>
      </c>
      <c r="I100" s="10">
        <v>0.6745641025641026</v>
      </c>
      <c r="J100" s="10">
        <v>0.2323076923076923</v>
      </c>
      <c r="K100" s="10">
        <v>0.32543589743589746</v>
      </c>
      <c r="L100" s="10">
        <v>6.974358974358974E-2</v>
      </c>
      <c r="M100" s="10">
        <v>736.03694693629313</v>
      </c>
      <c r="N100" s="10">
        <v>0.2792820512820513</v>
      </c>
      <c r="O100" s="10">
        <v>9.3128205128205133E-2</v>
      </c>
      <c r="P100" s="10">
        <v>9.3128205128205133E-2</v>
      </c>
      <c r="Q100" s="10">
        <v>0</v>
      </c>
    </row>
    <row r="101" spans="1:17" x14ac:dyDescent="0.2">
      <c r="A101" s="9" t="str">
        <f t="shared" si="1"/>
        <v>200930EMAHOM43</v>
      </c>
      <c r="B101" s="10">
        <v>2009</v>
      </c>
      <c r="C101" s="10" t="s">
        <v>4</v>
      </c>
      <c r="D101" s="10" t="s">
        <v>19</v>
      </c>
      <c r="E101" s="10">
        <v>43</v>
      </c>
      <c r="F101" s="10">
        <v>38096</v>
      </c>
      <c r="G101" s="10">
        <v>4.403657824761658E-2</v>
      </c>
      <c r="H101" s="10">
        <v>0.80948131037379256</v>
      </c>
      <c r="I101" s="10">
        <v>0.77383452330953384</v>
      </c>
      <c r="J101" s="10">
        <v>0.19051868962620747</v>
      </c>
      <c r="K101" s="10">
        <v>0.22616547669046619</v>
      </c>
      <c r="L101" s="10">
        <v>0</v>
      </c>
      <c r="M101" s="10">
        <v>1129.0432447811088</v>
      </c>
      <c r="N101" s="10">
        <v>0.38689101217975641</v>
      </c>
      <c r="O101" s="10">
        <v>0.24406761864762705</v>
      </c>
      <c r="P101" s="10">
        <v>0.19049244015119698</v>
      </c>
      <c r="Q101" s="10">
        <v>5.3575178496430072E-2</v>
      </c>
    </row>
    <row r="102" spans="1:17" x14ac:dyDescent="0.2">
      <c r="A102" s="9" t="str">
        <f t="shared" si="1"/>
        <v>200930EMAMUL43</v>
      </c>
      <c r="B102" s="10">
        <v>2009</v>
      </c>
      <c r="C102" s="10" t="s">
        <v>4</v>
      </c>
      <c r="D102" s="10" t="s">
        <v>21</v>
      </c>
      <c r="E102" s="10">
        <v>43</v>
      </c>
      <c r="F102" s="10">
        <v>42634</v>
      </c>
      <c r="G102" s="10">
        <v>6.7215058544538311E-2</v>
      </c>
      <c r="H102" s="10">
        <v>0.63301590280058173</v>
      </c>
      <c r="I102" s="10">
        <v>0.59046770183421682</v>
      </c>
      <c r="J102" s="10">
        <v>0.35635877468686966</v>
      </c>
      <c r="K102" s="10">
        <v>0.39890697565323452</v>
      </c>
      <c r="L102" s="10">
        <v>4.7896045409766851E-2</v>
      </c>
      <c r="M102" s="10">
        <v>596.41624529752028</v>
      </c>
      <c r="N102" s="10">
        <v>0.17031008115588497</v>
      </c>
      <c r="O102" s="10">
        <v>7.9842379321668155E-2</v>
      </c>
      <c r="P102" s="10">
        <v>5.8544823380400617E-2</v>
      </c>
      <c r="Q102" s="10">
        <v>2.1297555941267532E-2</v>
      </c>
    </row>
    <row r="103" spans="1:17" x14ac:dyDescent="0.2">
      <c r="A103" s="9" t="str">
        <f t="shared" si="1"/>
        <v>200915A17HOM53</v>
      </c>
      <c r="B103" s="10">
        <v>2009</v>
      </c>
      <c r="C103" s="10" t="s">
        <v>0</v>
      </c>
      <c r="D103" s="10" t="s">
        <v>19</v>
      </c>
      <c r="E103" s="10">
        <v>53</v>
      </c>
      <c r="F103" s="10">
        <v>672</v>
      </c>
      <c r="G103" s="10"/>
      <c r="H103" s="10">
        <v>0</v>
      </c>
      <c r="I103" s="10">
        <v>0</v>
      </c>
      <c r="J103" s="10">
        <v>0.33333333333333331</v>
      </c>
      <c r="K103" s="10">
        <v>0.33333333333333331</v>
      </c>
      <c r="L103" s="10">
        <v>0.66666666666666663</v>
      </c>
      <c r="M103" s="10"/>
      <c r="N103" s="10">
        <v>0</v>
      </c>
      <c r="O103" s="10">
        <v>0</v>
      </c>
      <c r="P103" s="10">
        <v>0</v>
      </c>
      <c r="Q103" s="10">
        <v>0</v>
      </c>
    </row>
    <row r="104" spans="1:17" x14ac:dyDescent="0.2">
      <c r="A104" s="9" t="str">
        <f t="shared" si="1"/>
        <v>200915A17MUL53</v>
      </c>
      <c r="B104" s="10">
        <v>2009</v>
      </c>
      <c r="C104" s="10" t="s">
        <v>0</v>
      </c>
      <c r="D104" s="10" t="s">
        <v>21</v>
      </c>
      <c r="E104" s="10">
        <v>53</v>
      </c>
      <c r="F104" s="10">
        <v>2018</v>
      </c>
      <c r="G104" s="10">
        <v>1</v>
      </c>
      <c r="H104" s="10">
        <v>0.33349851337958375</v>
      </c>
      <c r="I104" s="10">
        <v>0</v>
      </c>
      <c r="J104" s="10">
        <v>0.1110009910802775</v>
      </c>
      <c r="K104" s="10">
        <v>0.1110009910802775</v>
      </c>
      <c r="L104" s="10">
        <v>0.8889990089197225</v>
      </c>
      <c r="N104" s="10">
        <v>0</v>
      </c>
      <c r="O104" s="10">
        <v>0</v>
      </c>
      <c r="P104" s="10">
        <v>0</v>
      </c>
      <c r="Q104" s="10">
        <v>0</v>
      </c>
    </row>
    <row r="105" spans="1:17" x14ac:dyDescent="0.2">
      <c r="A105" s="9" t="str">
        <f t="shared" si="1"/>
        <v>200915A29HOM53</v>
      </c>
      <c r="B105" s="10">
        <v>2009</v>
      </c>
      <c r="C105" s="10" t="s">
        <v>3</v>
      </c>
      <c r="D105" s="10" t="s">
        <v>19</v>
      </c>
      <c r="E105" s="10">
        <v>53</v>
      </c>
      <c r="F105" s="10">
        <v>3588</v>
      </c>
      <c r="G105" s="10">
        <v>0</v>
      </c>
      <c r="H105" s="10">
        <v>0.75027870680044595</v>
      </c>
      <c r="I105" s="10">
        <v>0.75027870680044595</v>
      </c>
      <c r="J105" s="10">
        <v>0.12486064659977704</v>
      </c>
      <c r="K105" s="10">
        <v>0.12486064659977704</v>
      </c>
      <c r="L105" s="10">
        <v>0.31215161649944256</v>
      </c>
      <c r="M105" s="10">
        <v>761.60326894502225</v>
      </c>
      <c r="N105" s="10">
        <v>6.243032329988852E-2</v>
      </c>
      <c r="O105" s="10">
        <v>0</v>
      </c>
      <c r="P105" s="10">
        <v>0</v>
      </c>
      <c r="Q105" s="10">
        <v>0</v>
      </c>
    </row>
    <row r="106" spans="1:17" x14ac:dyDescent="0.2">
      <c r="A106" s="9" t="str">
        <f t="shared" si="1"/>
        <v>200915A29MUL53</v>
      </c>
      <c r="B106" s="10">
        <v>2009</v>
      </c>
      <c r="C106" s="10" t="s">
        <v>3</v>
      </c>
      <c r="D106" s="10" t="s">
        <v>21</v>
      </c>
      <c r="E106" s="10">
        <v>53</v>
      </c>
      <c r="F106" s="10">
        <v>5606</v>
      </c>
      <c r="G106" s="10">
        <v>0.55572065378900448</v>
      </c>
      <c r="H106" s="10">
        <v>0.36014983945772389</v>
      </c>
      <c r="I106" s="10">
        <v>0.16000713521227256</v>
      </c>
      <c r="J106" s="10">
        <v>0.43988583660363895</v>
      </c>
      <c r="K106" s="10">
        <v>0.48002140563681772</v>
      </c>
      <c r="L106" s="10">
        <v>0.39992864787727433</v>
      </c>
      <c r="M106" s="10">
        <v>641.10925306577485</v>
      </c>
      <c r="N106" s="10">
        <v>3.9957188726364612E-2</v>
      </c>
      <c r="O106" s="10">
        <v>0</v>
      </c>
      <c r="P106" s="10">
        <v>0</v>
      </c>
      <c r="Q106" s="10">
        <v>0</v>
      </c>
    </row>
    <row r="107" spans="1:17" x14ac:dyDescent="0.2">
      <c r="A107" s="9" t="str">
        <f t="shared" si="1"/>
        <v>200918A24HOM53</v>
      </c>
      <c r="B107" s="10">
        <v>2009</v>
      </c>
      <c r="C107" s="10" t="s">
        <v>1</v>
      </c>
      <c r="D107" s="10" t="s">
        <v>19</v>
      </c>
      <c r="E107" s="10">
        <v>53</v>
      </c>
      <c r="F107" s="10">
        <v>2020</v>
      </c>
      <c r="G107" s="10">
        <v>0</v>
      </c>
      <c r="H107" s="10">
        <v>0.88910891089108912</v>
      </c>
      <c r="I107" s="10">
        <v>0.88910891089108912</v>
      </c>
      <c r="J107" s="10">
        <v>0.11089108910891089</v>
      </c>
      <c r="K107" s="10">
        <v>0.11089108910891089</v>
      </c>
      <c r="L107" s="10">
        <v>0.33267326732673269</v>
      </c>
      <c r="M107" s="10">
        <v>771.75723830734967</v>
      </c>
      <c r="N107" s="10">
        <v>0.11089108910891089</v>
      </c>
      <c r="O107" s="10">
        <v>0</v>
      </c>
      <c r="P107" s="10">
        <v>0</v>
      </c>
      <c r="Q107" s="10">
        <v>0</v>
      </c>
    </row>
    <row r="108" spans="1:17" x14ac:dyDescent="0.2">
      <c r="A108" s="9" t="str">
        <f t="shared" si="1"/>
        <v>200918A24MUL53</v>
      </c>
      <c r="B108" s="10">
        <v>2009</v>
      </c>
      <c r="C108" s="10" t="s">
        <v>1</v>
      </c>
      <c r="D108" s="10" t="s">
        <v>21</v>
      </c>
      <c r="E108" s="10">
        <v>53</v>
      </c>
      <c r="F108" s="10">
        <v>2243</v>
      </c>
      <c r="G108" s="10">
        <v>0.19982158786797502</v>
      </c>
      <c r="H108" s="10">
        <v>0.4997770842621489</v>
      </c>
      <c r="I108" s="10">
        <v>0.39991083370485958</v>
      </c>
      <c r="J108" s="10">
        <v>0.50022291573785105</v>
      </c>
      <c r="K108" s="10">
        <v>0.50022291573785105</v>
      </c>
      <c r="L108" s="10">
        <v>0.19973250111457869</v>
      </c>
      <c r="M108" s="10">
        <v>641.10925306577485</v>
      </c>
      <c r="N108" s="10">
        <v>9.9866250557289343E-2</v>
      </c>
      <c r="O108" s="10">
        <v>0</v>
      </c>
      <c r="P108" s="10">
        <v>0</v>
      </c>
      <c r="Q108" s="10">
        <v>0</v>
      </c>
    </row>
    <row r="109" spans="1:17" x14ac:dyDescent="0.2">
      <c r="A109" s="9" t="str">
        <f t="shared" si="1"/>
        <v>200925A29HOM53</v>
      </c>
      <c r="B109" s="10">
        <v>2009</v>
      </c>
      <c r="C109" s="10" t="s">
        <v>2</v>
      </c>
      <c r="D109" s="10" t="s">
        <v>19</v>
      </c>
      <c r="E109" s="10">
        <v>53</v>
      </c>
      <c r="F109" s="10">
        <v>896</v>
      </c>
      <c r="G109" s="10">
        <v>0</v>
      </c>
      <c r="H109" s="10">
        <v>1</v>
      </c>
      <c r="I109" s="10">
        <v>1</v>
      </c>
      <c r="J109" s="10">
        <v>0</v>
      </c>
      <c r="K109" s="10">
        <v>0</v>
      </c>
      <c r="L109" s="10">
        <v>0</v>
      </c>
      <c r="M109" s="10">
        <v>741.25</v>
      </c>
      <c r="N109" s="10">
        <v>0</v>
      </c>
      <c r="O109" s="10">
        <v>0</v>
      </c>
      <c r="P109" s="10">
        <v>0</v>
      </c>
      <c r="Q109" s="10">
        <v>0</v>
      </c>
    </row>
    <row r="110" spans="1:17" x14ac:dyDescent="0.2">
      <c r="A110" s="9" t="str">
        <f t="shared" si="1"/>
        <v>200925A29MUL53</v>
      </c>
      <c r="B110" s="10">
        <v>2009</v>
      </c>
      <c r="C110" s="10" t="s">
        <v>2</v>
      </c>
      <c r="D110" s="10" t="s">
        <v>21</v>
      </c>
      <c r="E110" s="10">
        <v>53</v>
      </c>
      <c r="F110" s="10">
        <v>1345</v>
      </c>
      <c r="G110" s="10">
        <v>1</v>
      </c>
      <c r="H110" s="10">
        <v>0.16728624535315986</v>
      </c>
      <c r="I110" s="10">
        <v>0</v>
      </c>
      <c r="J110" s="10">
        <v>0.83271375464684017</v>
      </c>
      <c r="K110" s="10">
        <v>1</v>
      </c>
      <c r="L110" s="10">
        <v>0</v>
      </c>
      <c r="M110" s="10"/>
      <c r="N110" s="10">
        <v>0</v>
      </c>
      <c r="O110" s="10">
        <v>0</v>
      </c>
      <c r="P110" s="10">
        <v>0</v>
      </c>
      <c r="Q110" s="10">
        <v>0</v>
      </c>
    </row>
    <row r="111" spans="1:17" x14ac:dyDescent="0.2">
      <c r="A111" s="9" t="str">
        <f t="shared" si="1"/>
        <v>200930EMAHOM53</v>
      </c>
      <c r="B111" s="10">
        <v>2009</v>
      </c>
      <c r="C111" s="10" t="s">
        <v>4</v>
      </c>
      <c r="D111" s="10" t="s">
        <v>19</v>
      </c>
      <c r="E111" s="10">
        <v>53</v>
      </c>
      <c r="F111" s="10">
        <v>5839</v>
      </c>
      <c r="G111" s="10">
        <v>0</v>
      </c>
      <c r="H111" s="10">
        <v>0.65370782668265115</v>
      </c>
      <c r="I111" s="10">
        <v>0.65370782668265115</v>
      </c>
      <c r="J111" s="10">
        <v>0.30775817777016612</v>
      </c>
      <c r="K111" s="10">
        <v>0.30775817777016612</v>
      </c>
      <c r="L111" s="10">
        <v>3.8533995547182738E-2</v>
      </c>
      <c r="M111" s="10">
        <v>710.61566675399524</v>
      </c>
      <c r="N111" s="10">
        <v>0.38448364445966776</v>
      </c>
      <c r="O111" s="10">
        <v>0.1537934577838671</v>
      </c>
      <c r="P111" s="10">
        <v>0.1537934577838671</v>
      </c>
      <c r="Q111" s="10">
        <v>0</v>
      </c>
    </row>
    <row r="112" spans="1:17" x14ac:dyDescent="0.2">
      <c r="A112" s="9" t="str">
        <f t="shared" si="1"/>
        <v>200930EMAMUL53</v>
      </c>
      <c r="B112" s="10">
        <v>2009</v>
      </c>
      <c r="C112" s="10" t="s">
        <v>4</v>
      </c>
      <c r="D112" s="10" t="s">
        <v>21</v>
      </c>
      <c r="E112" s="10">
        <v>53</v>
      </c>
      <c r="F112" s="10">
        <v>6282</v>
      </c>
      <c r="G112" s="10">
        <v>0.11763164789101388</v>
      </c>
      <c r="H112" s="10">
        <v>0.6076090417064629</v>
      </c>
      <c r="I112" s="10">
        <v>0.53613498885705191</v>
      </c>
      <c r="J112" s="10">
        <v>0.32107609041706464</v>
      </c>
      <c r="K112" s="10">
        <v>0.39255014326647564</v>
      </c>
      <c r="L112" s="10">
        <v>0.14294810569882202</v>
      </c>
      <c r="M112" s="10">
        <v>541.23812351543938</v>
      </c>
      <c r="N112" s="10">
        <v>0.21442215854823304</v>
      </c>
      <c r="O112" s="10">
        <v>0.14294810569882202</v>
      </c>
      <c r="P112" s="10">
        <v>0.14294810569882202</v>
      </c>
      <c r="Q112" s="10">
        <v>0</v>
      </c>
    </row>
    <row r="113" spans="1:17" x14ac:dyDescent="0.2">
      <c r="A113" s="9" t="str">
        <f t="shared" si="1"/>
        <v>200915A17BRA0</v>
      </c>
      <c r="B113" s="10">
        <v>2009</v>
      </c>
      <c r="C113" s="10" t="s">
        <v>0</v>
      </c>
      <c r="D113" s="10" t="s">
        <v>92</v>
      </c>
      <c r="E113" s="10">
        <v>0</v>
      </c>
      <c r="F113" s="10">
        <v>88943</v>
      </c>
      <c r="G113" s="10">
        <v>0.34482520381373499</v>
      </c>
      <c r="H113" s="10">
        <v>0.32546687204164465</v>
      </c>
      <c r="I113" s="10">
        <v>0.21323769155526573</v>
      </c>
      <c r="J113" s="10">
        <v>9.063107833106597E-2</v>
      </c>
      <c r="K113" s="10">
        <v>0.10333584430477946</v>
      </c>
      <c r="L113" s="10">
        <v>0.83278054484332664</v>
      </c>
      <c r="M113" s="10">
        <v>408.3274987992956</v>
      </c>
      <c r="N113" s="10">
        <v>0.11204928999471572</v>
      </c>
      <c r="O113" s="10">
        <v>1.8427532239749054E-2</v>
      </c>
      <c r="P113" s="10">
        <v>1.8427532239749054E-2</v>
      </c>
      <c r="Q113" s="10">
        <v>0</v>
      </c>
    </row>
    <row r="114" spans="1:17" x14ac:dyDescent="0.2">
      <c r="A114" s="9" t="str">
        <f t="shared" si="1"/>
        <v>200915A17IND0</v>
      </c>
      <c r="B114" s="10">
        <v>2009</v>
      </c>
      <c r="C114" s="10" t="s">
        <v>0</v>
      </c>
      <c r="D114" s="10" t="s">
        <v>107</v>
      </c>
      <c r="E114" s="10">
        <v>0</v>
      </c>
      <c r="F114" s="10">
        <v>394</v>
      </c>
      <c r="G114" s="10"/>
      <c r="H114" s="10">
        <v>0</v>
      </c>
      <c r="I114" s="10">
        <v>0</v>
      </c>
      <c r="J114" s="10">
        <v>0</v>
      </c>
      <c r="K114" s="10">
        <v>0</v>
      </c>
      <c r="L114" s="10">
        <v>1</v>
      </c>
      <c r="M114" s="10"/>
      <c r="N114" s="10">
        <v>0</v>
      </c>
      <c r="O114" s="10">
        <v>0</v>
      </c>
      <c r="P114" s="10">
        <v>0</v>
      </c>
      <c r="Q114" s="10">
        <v>0</v>
      </c>
    </row>
    <row r="115" spans="1:17" x14ac:dyDescent="0.2">
      <c r="A115" s="9" t="str">
        <f t="shared" si="1"/>
        <v>200915A17NEG0</v>
      </c>
      <c r="B115" s="10">
        <v>2009</v>
      </c>
      <c r="C115" s="10" t="s">
        <v>0</v>
      </c>
      <c r="D115" s="10" t="s">
        <v>94</v>
      </c>
      <c r="E115" s="10">
        <v>0</v>
      </c>
      <c r="F115" s="10">
        <v>210041</v>
      </c>
      <c r="G115" s="10">
        <v>0.3572823004688146</v>
      </c>
      <c r="H115" s="10">
        <v>0.33411095928890072</v>
      </c>
      <c r="I115" s="10">
        <v>0.21473902714231982</v>
      </c>
      <c r="J115" s="10">
        <v>9.6257397365276304E-2</v>
      </c>
      <c r="K115" s="10">
        <v>0.11127827424169567</v>
      </c>
      <c r="L115" s="10">
        <v>0.84300208054617909</v>
      </c>
      <c r="M115" s="10">
        <v>252.71184435089316</v>
      </c>
      <c r="N115" s="10">
        <v>0.1370779990573269</v>
      </c>
      <c r="O115" s="10">
        <v>3.5635899657685884E-2</v>
      </c>
      <c r="P115" s="10">
        <v>3.5635899657685884E-2</v>
      </c>
      <c r="Q115" s="10">
        <v>0</v>
      </c>
    </row>
    <row r="116" spans="1:17" x14ac:dyDescent="0.2">
      <c r="A116" s="9" t="str">
        <f t="shared" si="1"/>
        <v>200915A29BRA0</v>
      </c>
      <c r="B116" s="10">
        <v>2009</v>
      </c>
      <c r="C116" s="10" t="s">
        <v>3</v>
      </c>
      <c r="D116" s="10" t="s">
        <v>92</v>
      </c>
      <c r="E116" s="10">
        <v>0</v>
      </c>
      <c r="F116" s="10">
        <v>520087</v>
      </c>
      <c r="G116" s="10">
        <v>0.1757553613386211</v>
      </c>
      <c r="H116" s="10">
        <v>0.72094284225523808</v>
      </c>
      <c r="I116" s="10">
        <v>0.59423327251017621</v>
      </c>
      <c r="J116" s="10">
        <v>0.13447750087966051</v>
      </c>
      <c r="K116" s="10">
        <v>0.22143987448253849</v>
      </c>
      <c r="L116" s="10">
        <v>0.2864943749795707</v>
      </c>
      <c r="M116" s="10">
        <v>691.21237234107355</v>
      </c>
      <c r="N116" s="10">
        <v>0.24212679801648571</v>
      </c>
      <c r="O116" s="10">
        <v>6.0572558052787322E-2</v>
      </c>
      <c r="P116" s="10">
        <v>5.227202371910853E-2</v>
      </c>
      <c r="Q116" s="10">
        <v>8.3005343336787878E-3</v>
      </c>
    </row>
    <row r="117" spans="1:17" x14ac:dyDescent="0.2">
      <c r="A117" s="9" t="str">
        <f t="shared" si="1"/>
        <v>200915A29IND0</v>
      </c>
      <c r="B117" s="10">
        <v>2009</v>
      </c>
      <c r="C117" s="10" t="s">
        <v>3</v>
      </c>
      <c r="D117" s="10" t="s">
        <v>107</v>
      </c>
      <c r="E117" s="10">
        <v>0</v>
      </c>
      <c r="F117" s="10">
        <v>814</v>
      </c>
      <c r="G117" s="10">
        <v>0</v>
      </c>
      <c r="H117" s="10">
        <v>0.51597051597051602</v>
      </c>
      <c r="I117" s="10">
        <v>0.51597051597051602</v>
      </c>
      <c r="J117" s="10">
        <v>0</v>
      </c>
      <c r="K117" s="10">
        <v>0</v>
      </c>
      <c r="L117" s="10">
        <v>0.48402948402948404</v>
      </c>
      <c r="M117" s="10">
        <v>520.45238095238096</v>
      </c>
      <c r="N117" s="10">
        <v>0.51597051597051602</v>
      </c>
      <c r="O117" s="10">
        <v>0.27395577395577397</v>
      </c>
      <c r="P117" s="10">
        <v>0.27395577395577397</v>
      </c>
      <c r="Q117" s="10">
        <v>0</v>
      </c>
    </row>
    <row r="118" spans="1:17" x14ac:dyDescent="0.2">
      <c r="A118" s="9" t="str">
        <f t="shared" si="1"/>
        <v>200915A29NEG0</v>
      </c>
      <c r="B118" s="10">
        <v>2009</v>
      </c>
      <c r="C118" s="10" t="s">
        <v>3</v>
      </c>
      <c r="D118" s="10" t="s">
        <v>94</v>
      </c>
      <c r="E118" s="10">
        <v>0</v>
      </c>
      <c r="F118" s="10">
        <v>949044</v>
      </c>
      <c r="G118" s="10">
        <v>0.21796991973687441</v>
      </c>
      <c r="H118" s="10">
        <v>0.68685540396441047</v>
      </c>
      <c r="I118" s="10">
        <v>0.53714158669144951</v>
      </c>
      <c r="J118" s="10">
        <v>0.1438763640041979</v>
      </c>
      <c r="K118" s="10">
        <v>0.25154998082280694</v>
      </c>
      <c r="L118" s="10">
        <v>0.31736357850637065</v>
      </c>
      <c r="M118" s="10">
        <v>560.75273343669915</v>
      </c>
      <c r="N118" s="10">
        <v>0.22131323732092506</v>
      </c>
      <c r="O118" s="10">
        <v>7.2456071583614667E-2</v>
      </c>
      <c r="P118" s="10">
        <v>7.0902929685030411E-2</v>
      </c>
      <c r="Q118" s="10">
        <v>1.5531418985842596E-3</v>
      </c>
    </row>
    <row r="119" spans="1:17" x14ac:dyDescent="0.2">
      <c r="A119" s="9" t="str">
        <f t="shared" si="1"/>
        <v>200918A24BRA0</v>
      </c>
      <c r="B119" s="10">
        <v>2009</v>
      </c>
      <c r="C119" s="10" t="s">
        <v>1</v>
      </c>
      <c r="D119" s="10" t="s">
        <v>92</v>
      </c>
      <c r="E119" s="10">
        <v>0</v>
      </c>
      <c r="F119" s="10">
        <v>239621</v>
      </c>
      <c r="G119" s="10">
        <v>0.20240911201551445</v>
      </c>
      <c r="H119" s="10">
        <v>0.76393554821989729</v>
      </c>
      <c r="I119" s="10">
        <v>0.60930803226762265</v>
      </c>
      <c r="J119" s="10">
        <v>0.14590540895831333</v>
      </c>
      <c r="K119" s="10">
        <v>0.26384582319579669</v>
      </c>
      <c r="L119" s="10">
        <v>0.23830549075414925</v>
      </c>
      <c r="M119" s="10">
        <v>620.19324043365975</v>
      </c>
      <c r="N119" s="10">
        <v>0.25400945660021451</v>
      </c>
      <c r="O119" s="10">
        <v>5.9059932142842241E-2</v>
      </c>
      <c r="P119" s="10">
        <v>5.45319483684652E-2</v>
      </c>
      <c r="Q119" s="10">
        <v>4.5279837743770375E-3</v>
      </c>
    </row>
    <row r="120" spans="1:17" x14ac:dyDescent="0.2">
      <c r="A120" s="9" t="str">
        <f t="shared" si="1"/>
        <v>200918A24IND0</v>
      </c>
      <c r="B120" s="10">
        <v>2009</v>
      </c>
      <c r="C120" s="10" t="s">
        <v>1</v>
      </c>
      <c r="D120" s="10" t="s">
        <v>107</v>
      </c>
      <c r="E120" s="10">
        <v>0</v>
      </c>
      <c r="F120" s="10">
        <v>223</v>
      </c>
      <c r="G120" s="10">
        <v>0</v>
      </c>
      <c r="H120" s="10">
        <v>1</v>
      </c>
      <c r="I120" s="10">
        <v>1</v>
      </c>
      <c r="J120" s="10">
        <v>0</v>
      </c>
      <c r="K120" s="10">
        <v>0</v>
      </c>
      <c r="L120" s="10">
        <v>0</v>
      </c>
      <c r="M120" s="10">
        <v>300</v>
      </c>
      <c r="N120" s="10">
        <v>1</v>
      </c>
      <c r="O120" s="10">
        <v>1</v>
      </c>
      <c r="P120" s="10">
        <v>1</v>
      </c>
      <c r="Q120" s="10">
        <v>0</v>
      </c>
    </row>
    <row r="121" spans="1:17" x14ac:dyDescent="0.2">
      <c r="A121" s="9" t="str">
        <f t="shared" si="1"/>
        <v>200918A24NEG0</v>
      </c>
      <c r="B121" s="10">
        <v>2009</v>
      </c>
      <c r="C121" s="10" t="s">
        <v>1</v>
      </c>
      <c r="D121" s="10" t="s">
        <v>94</v>
      </c>
      <c r="E121" s="10">
        <v>0</v>
      </c>
      <c r="F121" s="10">
        <v>442027</v>
      </c>
      <c r="G121" s="10">
        <v>0.23666193648922082</v>
      </c>
      <c r="H121" s="10">
        <v>0.76363887273854314</v>
      </c>
      <c r="I121" s="10">
        <v>0.5829146183377939</v>
      </c>
      <c r="J121" s="10">
        <v>0.15486610546414586</v>
      </c>
      <c r="K121" s="10">
        <v>0.29942741054279487</v>
      </c>
      <c r="L121" s="10">
        <v>0.22388225153667082</v>
      </c>
      <c r="M121" s="10">
        <v>529.27102471544458</v>
      </c>
      <c r="N121" s="10">
        <v>0.23190664823641996</v>
      </c>
      <c r="O121" s="10">
        <v>6.059584595511134E-2</v>
      </c>
      <c r="P121" s="10">
        <v>5.920226592493219E-2</v>
      </c>
      <c r="Q121" s="10">
        <v>1.3935800301791519E-3</v>
      </c>
    </row>
    <row r="122" spans="1:17" x14ac:dyDescent="0.2">
      <c r="A122" s="9" t="str">
        <f t="shared" si="1"/>
        <v>200925A29BRA0</v>
      </c>
      <c r="B122" s="10">
        <v>2009</v>
      </c>
      <c r="C122" s="10" t="s">
        <v>2</v>
      </c>
      <c r="D122" s="10" t="s">
        <v>92</v>
      </c>
      <c r="E122" s="10">
        <v>0</v>
      </c>
      <c r="F122" s="10">
        <v>191523</v>
      </c>
      <c r="G122" s="10">
        <v>0.11577784596501994</v>
      </c>
      <c r="H122" s="10">
        <v>0.85081165186426699</v>
      </c>
      <c r="I122" s="10">
        <v>0.75230651148948169</v>
      </c>
      <c r="J122" s="10">
        <v>0.14054186703424654</v>
      </c>
      <c r="K122" s="10">
        <v>0.22323167452473072</v>
      </c>
      <c r="L122" s="10">
        <v>9.309064707633026E-2</v>
      </c>
      <c r="M122" s="10">
        <v>801.34252968672877</v>
      </c>
      <c r="N122" s="10">
        <v>0.28766779968985451</v>
      </c>
      <c r="O122" s="10">
        <v>8.2037144363862308E-2</v>
      </c>
      <c r="P122" s="10">
        <v>6.5161886561927285E-2</v>
      </c>
      <c r="Q122" s="10">
        <v>1.6875257801935016E-2</v>
      </c>
    </row>
    <row r="123" spans="1:17" x14ac:dyDescent="0.2">
      <c r="A123" s="9" t="str">
        <f t="shared" si="1"/>
        <v>200925A29IND0</v>
      </c>
      <c r="B123" s="10">
        <v>2009</v>
      </c>
      <c r="C123" s="10" t="s">
        <v>2</v>
      </c>
      <c r="D123" s="10" t="s">
        <v>107</v>
      </c>
      <c r="E123" s="10">
        <v>0</v>
      </c>
      <c r="F123" s="10">
        <v>197</v>
      </c>
      <c r="G123" s="10">
        <v>0</v>
      </c>
      <c r="H123" s="10">
        <v>1</v>
      </c>
      <c r="I123" s="10">
        <v>1</v>
      </c>
      <c r="J123" s="10">
        <v>0</v>
      </c>
      <c r="K123" s="10">
        <v>0</v>
      </c>
      <c r="L123" s="10">
        <v>0</v>
      </c>
      <c r="M123" s="10">
        <v>770</v>
      </c>
      <c r="N123" s="10">
        <v>1</v>
      </c>
      <c r="O123" s="10">
        <v>0</v>
      </c>
      <c r="P123" s="10">
        <v>0</v>
      </c>
      <c r="Q123" s="10">
        <v>0</v>
      </c>
    </row>
    <row r="124" spans="1:17" x14ac:dyDescent="0.2">
      <c r="A124" s="9" t="str">
        <f t="shared" si="1"/>
        <v>200925A29NEG0</v>
      </c>
      <c r="B124" s="10">
        <v>2009</v>
      </c>
      <c r="C124" s="10" t="s">
        <v>2</v>
      </c>
      <c r="D124" s="10" t="s">
        <v>94</v>
      </c>
      <c r="E124" s="10">
        <v>0</v>
      </c>
      <c r="F124" s="10">
        <v>296976</v>
      </c>
      <c r="G124" s="10">
        <v>0.15207881046983165</v>
      </c>
      <c r="H124" s="10">
        <v>0.82205296050859333</v>
      </c>
      <c r="I124" s="10">
        <v>0.69703612413124294</v>
      </c>
      <c r="J124" s="10">
        <v>0.16119821130327031</v>
      </c>
      <c r="K124" s="10">
        <v>0.27949733311782771</v>
      </c>
      <c r="L124" s="10">
        <v>8.4737487204353215E-2</v>
      </c>
      <c r="M124" s="10">
        <v>667.8855355372807</v>
      </c>
      <c r="N124" s="10">
        <v>0.26512243413609182</v>
      </c>
      <c r="O124" s="10">
        <v>0.11615080006465169</v>
      </c>
      <c r="P124" s="10">
        <v>0.11326167771133021</v>
      </c>
      <c r="Q124" s="10">
        <v>2.8891223533214806E-3</v>
      </c>
    </row>
    <row r="125" spans="1:17" x14ac:dyDescent="0.2">
      <c r="A125" s="9" t="str">
        <f t="shared" si="1"/>
        <v>200930EMABRA0</v>
      </c>
      <c r="B125" s="10">
        <v>2009</v>
      </c>
      <c r="C125" s="10" t="s">
        <v>4</v>
      </c>
      <c r="D125" s="10" t="s">
        <v>92</v>
      </c>
      <c r="E125" s="10">
        <v>0</v>
      </c>
      <c r="F125" s="10">
        <v>844404</v>
      </c>
      <c r="G125" s="10">
        <v>7.8724881042975051E-2</v>
      </c>
      <c r="H125" s="10">
        <v>0.70807930800896257</v>
      </c>
      <c r="I125" s="10">
        <v>0.65233584871696482</v>
      </c>
      <c r="J125" s="10">
        <v>0.28588329756846248</v>
      </c>
      <c r="K125" s="10">
        <v>0.34025419112178529</v>
      </c>
      <c r="L125" s="10">
        <v>3.047119625203102E-2</v>
      </c>
      <c r="M125" s="10">
        <v>827.98234429923218</v>
      </c>
      <c r="N125" s="10">
        <v>0.30255849572438986</v>
      </c>
      <c r="O125" s="10">
        <v>0.1801134082043859</v>
      </c>
      <c r="P125" s="10">
        <v>0.15992404706428637</v>
      </c>
      <c r="Q125" s="10">
        <v>2.0189361140099525E-2</v>
      </c>
    </row>
    <row r="126" spans="1:17" x14ac:dyDescent="0.2">
      <c r="A126" s="9" t="str">
        <f t="shared" si="1"/>
        <v>200930EMAIND0</v>
      </c>
      <c r="B126" s="10">
        <v>2009</v>
      </c>
      <c r="C126" s="10" t="s">
        <v>4</v>
      </c>
      <c r="D126" s="10" t="s">
        <v>107</v>
      </c>
      <c r="E126" s="10">
        <v>0</v>
      </c>
      <c r="F126" s="10">
        <v>4618</v>
      </c>
      <c r="G126" s="10">
        <v>0.22937529804482595</v>
      </c>
      <c r="H126" s="10">
        <v>0.90818536162841057</v>
      </c>
      <c r="I126" s="10">
        <v>0.69987007362494591</v>
      </c>
      <c r="J126" s="10">
        <v>9.181463837158943E-2</v>
      </c>
      <c r="K126" s="10">
        <v>0.30012992637505415</v>
      </c>
      <c r="L126" s="10">
        <v>4.2659159809441315E-2</v>
      </c>
      <c r="M126" s="10">
        <v>423.46194503171245</v>
      </c>
      <c r="N126" s="10">
        <v>0.38544824599393679</v>
      </c>
      <c r="O126" s="10">
        <v>0.2574707665656128</v>
      </c>
      <c r="P126" s="10">
        <v>0.2148116067561715</v>
      </c>
      <c r="Q126" s="10">
        <v>4.2659159809441315E-2</v>
      </c>
    </row>
    <row r="127" spans="1:17" x14ac:dyDescent="0.2">
      <c r="A127" s="9" t="str">
        <f t="shared" si="1"/>
        <v>200930EMANEG0</v>
      </c>
      <c r="B127" s="10">
        <v>2009</v>
      </c>
      <c r="C127" s="10" t="s">
        <v>4</v>
      </c>
      <c r="D127" s="10" t="s">
        <v>94</v>
      </c>
      <c r="E127" s="10">
        <v>0</v>
      </c>
      <c r="F127" s="10">
        <v>1515289</v>
      </c>
      <c r="G127" s="10">
        <v>8.0980236173349485E-2</v>
      </c>
      <c r="H127" s="10">
        <v>0.72338939964587612</v>
      </c>
      <c r="I127" s="10">
        <v>0.66480915521725559</v>
      </c>
      <c r="J127" s="10">
        <v>0.26810397224555843</v>
      </c>
      <c r="K127" s="10">
        <v>0.32423253913939848</v>
      </c>
      <c r="L127" s="10">
        <v>3.6719728051876573E-2</v>
      </c>
      <c r="M127" s="10">
        <v>712.73483024705479</v>
      </c>
      <c r="N127" s="10">
        <v>0.29203493074929426</v>
      </c>
      <c r="O127" s="10">
        <v>0.18348746223814319</v>
      </c>
      <c r="P127" s="10">
        <v>0.17011539032966308</v>
      </c>
      <c r="Q127" s="10">
        <v>1.3372071908480117E-2</v>
      </c>
    </row>
    <row r="128" spans="1:17" x14ac:dyDescent="0.2">
      <c r="A128" s="9" t="str">
        <f t="shared" si="1"/>
        <v>200915A17BRA15</v>
      </c>
      <c r="B128" s="10">
        <v>2009</v>
      </c>
      <c r="C128" s="10" t="s">
        <v>0</v>
      </c>
      <c r="D128" s="10" t="s">
        <v>92</v>
      </c>
      <c r="E128" s="10">
        <v>15</v>
      </c>
      <c r="F128" s="10">
        <v>10829</v>
      </c>
      <c r="G128" s="10">
        <v>0.46150840171942165</v>
      </c>
      <c r="H128" s="10">
        <v>0.23630990857881615</v>
      </c>
      <c r="I128" s="10">
        <v>0.12725090036014405</v>
      </c>
      <c r="J128" s="10">
        <v>7.2675223935728131E-2</v>
      </c>
      <c r="K128" s="10">
        <v>9.0867116077200105E-2</v>
      </c>
      <c r="L128" s="10">
        <v>0.89094099178132791</v>
      </c>
      <c r="M128" s="10">
        <v>152.21698113207546</v>
      </c>
      <c r="N128" s="10">
        <v>0.10905900821867208</v>
      </c>
      <c r="O128" s="10">
        <v>3.629143965278419E-2</v>
      </c>
      <c r="P128" s="10">
        <v>3.629143965278419E-2</v>
      </c>
      <c r="Q128" s="10">
        <v>0</v>
      </c>
    </row>
    <row r="129" spans="1:17" x14ac:dyDescent="0.2">
      <c r="A129" s="9" t="str">
        <f t="shared" si="1"/>
        <v>200915A17IND15</v>
      </c>
      <c r="B129" s="10">
        <v>2009</v>
      </c>
      <c r="C129" s="10" t="s">
        <v>0</v>
      </c>
      <c r="D129" s="10" t="s">
        <v>107</v>
      </c>
      <c r="E129" s="10">
        <v>15</v>
      </c>
      <c r="F129" s="10">
        <v>394</v>
      </c>
      <c r="G129" s="10"/>
      <c r="H129" s="10">
        <v>0</v>
      </c>
      <c r="I129" s="10">
        <v>0</v>
      </c>
      <c r="J129" s="10">
        <v>0</v>
      </c>
      <c r="K129" s="10">
        <v>0</v>
      </c>
      <c r="L129" s="10">
        <v>1</v>
      </c>
      <c r="M129" s="10"/>
      <c r="N129" s="10">
        <v>0</v>
      </c>
      <c r="O129" s="10">
        <v>0</v>
      </c>
      <c r="P129" s="10">
        <v>0</v>
      </c>
      <c r="Q129" s="10">
        <v>0</v>
      </c>
    </row>
    <row r="130" spans="1:17" x14ac:dyDescent="0.2">
      <c r="A130" s="9" t="str">
        <f t="shared" si="1"/>
        <v>200915A17NEG15</v>
      </c>
      <c r="B130" s="10">
        <v>2009</v>
      </c>
      <c r="C130" s="10" t="s">
        <v>0</v>
      </c>
      <c r="D130" s="10" t="s">
        <v>94</v>
      </c>
      <c r="E130" s="10">
        <v>15</v>
      </c>
      <c r="F130" s="10">
        <v>38211</v>
      </c>
      <c r="G130" s="10">
        <v>0.19994921924590581</v>
      </c>
      <c r="H130" s="10">
        <v>0.20614482740572088</v>
      </c>
      <c r="I130" s="10">
        <v>0.16492633011436497</v>
      </c>
      <c r="J130" s="10">
        <v>0.1082672528852948</v>
      </c>
      <c r="K130" s="10">
        <v>0.1082672528852948</v>
      </c>
      <c r="L130" s="10">
        <v>0.87111041323179195</v>
      </c>
      <c r="M130" s="10">
        <v>134.87911547911548</v>
      </c>
      <c r="N130" s="10">
        <v>8.2463165057182486E-2</v>
      </c>
      <c r="O130" s="10">
        <v>2.5751746879170919E-2</v>
      </c>
      <c r="P130" s="10">
        <v>2.5751746879170919E-2</v>
      </c>
      <c r="Q130" s="10">
        <v>0</v>
      </c>
    </row>
    <row r="131" spans="1:17" x14ac:dyDescent="0.2">
      <c r="A131" s="9" t="str">
        <f t="shared" si="1"/>
        <v>200915A29BRA15</v>
      </c>
      <c r="B131" s="10">
        <v>2009</v>
      </c>
      <c r="C131" s="10" t="s">
        <v>3</v>
      </c>
      <c r="D131" s="10" t="s">
        <v>92</v>
      </c>
      <c r="E131" s="10">
        <v>15</v>
      </c>
      <c r="F131" s="10">
        <v>48054</v>
      </c>
      <c r="G131" s="10">
        <v>0.11761582370901368</v>
      </c>
      <c r="H131" s="10">
        <v>0.62704457485329002</v>
      </c>
      <c r="I131" s="10">
        <v>0.55329421067965201</v>
      </c>
      <c r="J131" s="10">
        <v>0.12704457485329004</v>
      </c>
      <c r="K131" s="10">
        <v>0.17213967619761103</v>
      </c>
      <c r="L131" s="10">
        <v>0.42212927123652555</v>
      </c>
      <c r="M131" s="10">
        <v>527.73701390288136</v>
      </c>
      <c r="N131" s="10">
        <v>0.27458692304490784</v>
      </c>
      <c r="O131" s="10">
        <v>9.8347692179631255E-2</v>
      </c>
      <c r="P131" s="10">
        <v>9.4268947434136593E-2</v>
      </c>
      <c r="Q131" s="10">
        <v>4.0787447454946517E-3</v>
      </c>
    </row>
    <row r="132" spans="1:17" x14ac:dyDescent="0.2">
      <c r="A132" s="9" t="str">
        <f t="shared" ref="A132:A195" si="2">B132&amp;C132&amp;D132&amp;E132</f>
        <v>200915A29IND15</v>
      </c>
      <c r="B132" s="10">
        <v>2009</v>
      </c>
      <c r="C132" s="10" t="s">
        <v>3</v>
      </c>
      <c r="D132" s="10" t="s">
        <v>107</v>
      </c>
      <c r="E132" s="10">
        <v>15</v>
      </c>
      <c r="F132" s="10">
        <v>591</v>
      </c>
      <c r="G132" s="10">
        <v>0</v>
      </c>
      <c r="H132" s="10">
        <v>0.33333333333333331</v>
      </c>
      <c r="I132" s="10">
        <v>0.33333333333333331</v>
      </c>
      <c r="J132" s="10">
        <v>0</v>
      </c>
      <c r="K132" s="10">
        <v>0</v>
      </c>
      <c r="L132" s="10">
        <v>0.66666666666666663</v>
      </c>
      <c r="M132" s="10">
        <v>770</v>
      </c>
      <c r="N132" s="10">
        <v>0.33333333333333331</v>
      </c>
      <c r="O132" s="10">
        <v>0</v>
      </c>
      <c r="P132" s="10">
        <v>0</v>
      </c>
      <c r="Q132" s="10">
        <v>0</v>
      </c>
    </row>
    <row r="133" spans="1:17" x14ac:dyDescent="0.2">
      <c r="A133" s="9" t="str">
        <f t="shared" si="2"/>
        <v>200915A29NEG15</v>
      </c>
      <c r="B133" s="10">
        <v>2009</v>
      </c>
      <c r="C133" s="10" t="s">
        <v>3</v>
      </c>
      <c r="D133" s="10" t="s">
        <v>94</v>
      </c>
      <c r="E133" s="10">
        <v>15</v>
      </c>
      <c r="F133" s="10">
        <v>193606</v>
      </c>
      <c r="G133" s="10">
        <v>0.15434028813140563</v>
      </c>
      <c r="H133" s="10">
        <v>0.6062673677468674</v>
      </c>
      <c r="I133" s="10">
        <v>0.51269588752414696</v>
      </c>
      <c r="J133" s="10">
        <v>0.16787702860448539</v>
      </c>
      <c r="K133" s="10">
        <v>0.2278854994163404</v>
      </c>
      <c r="L133" s="10">
        <v>0.39064388500356395</v>
      </c>
      <c r="M133" s="10">
        <v>478.50688119492662</v>
      </c>
      <c r="N133" s="10">
        <v>0.25941344793033272</v>
      </c>
      <c r="O133" s="10">
        <v>0.11902007169199302</v>
      </c>
      <c r="P133" s="10">
        <v>0.11698501079511998</v>
      </c>
      <c r="Q133" s="10">
        <v>2.0350608968730307E-3</v>
      </c>
    </row>
    <row r="134" spans="1:17" x14ac:dyDescent="0.2">
      <c r="A134" s="9" t="str">
        <f t="shared" si="2"/>
        <v>200918A24BRA15</v>
      </c>
      <c r="B134" s="10">
        <v>2009</v>
      </c>
      <c r="C134" s="10" t="s">
        <v>1</v>
      </c>
      <c r="D134" s="10" t="s">
        <v>92</v>
      </c>
      <c r="E134" s="10">
        <v>15</v>
      </c>
      <c r="F134" s="10">
        <v>18516</v>
      </c>
      <c r="G134" s="10">
        <v>0.15511204481792717</v>
      </c>
      <c r="H134" s="10">
        <v>0.61697990926766044</v>
      </c>
      <c r="I134" s="10">
        <v>0.52127889392957438</v>
      </c>
      <c r="J134" s="10">
        <v>0.17023115143659537</v>
      </c>
      <c r="K134" s="10">
        <v>0.24470728019010585</v>
      </c>
      <c r="L134" s="10">
        <v>0.42552387124648955</v>
      </c>
      <c r="M134" s="10">
        <v>419.47371389891697</v>
      </c>
      <c r="N134" s="10">
        <v>0.25529271980989415</v>
      </c>
      <c r="O134" s="10">
        <v>0.12767336357744652</v>
      </c>
      <c r="P134" s="10">
        <v>0.12767336357744652</v>
      </c>
      <c r="Q134" s="10">
        <v>0</v>
      </c>
    </row>
    <row r="135" spans="1:17" x14ac:dyDescent="0.2">
      <c r="A135" s="9" t="str">
        <f t="shared" si="2"/>
        <v>200918A24NEG15</v>
      </c>
      <c r="B135" s="10">
        <v>2009</v>
      </c>
      <c r="C135" s="10" t="s">
        <v>1</v>
      </c>
      <c r="D135" s="10" t="s">
        <v>94</v>
      </c>
      <c r="E135" s="10">
        <v>15</v>
      </c>
      <c r="F135" s="10">
        <v>91390</v>
      </c>
      <c r="G135" s="10">
        <v>0.14479622538293216</v>
      </c>
      <c r="H135" s="10">
        <v>0.64007002954371373</v>
      </c>
      <c r="I135" s="10">
        <v>0.54739030528504218</v>
      </c>
      <c r="J135" s="10">
        <v>0.19398183608709924</v>
      </c>
      <c r="K135" s="10">
        <v>0.25218295218295217</v>
      </c>
      <c r="L135" s="10">
        <v>0.35990808622387571</v>
      </c>
      <c r="M135" s="10">
        <v>422.744004127967</v>
      </c>
      <c r="N135" s="10">
        <v>0.28880621512200461</v>
      </c>
      <c r="O135" s="10">
        <v>0.12284713863661233</v>
      </c>
      <c r="P135" s="10">
        <v>0.11853594485173433</v>
      </c>
      <c r="Q135" s="10">
        <v>4.3111937848779956E-3</v>
      </c>
    </row>
    <row r="136" spans="1:17" x14ac:dyDescent="0.2">
      <c r="A136" s="9" t="str">
        <f t="shared" si="2"/>
        <v>200925A29BRA15</v>
      </c>
      <c r="B136" s="10">
        <v>2009</v>
      </c>
      <c r="C136" s="10" t="s">
        <v>2</v>
      </c>
      <c r="D136" s="10" t="s">
        <v>92</v>
      </c>
      <c r="E136" s="10">
        <v>15</v>
      </c>
      <c r="F136" s="10">
        <v>18709</v>
      </c>
      <c r="G136" s="10">
        <v>3.6596693293702395E-2</v>
      </c>
      <c r="H136" s="10">
        <v>0.86316745951146512</v>
      </c>
      <c r="I136" s="10">
        <v>0.83157838473461965</v>
      </c>
      <c r="J136" s="10">
        <v>0.11577315730397135</v>
      </c>
      <c r="K136" s="10">
        <v>0.14736223208081672</v>
      </c>
      <c r="L136" s="10">
        <v>0.14741568229194504</v>
      </c>
      <c r="M136" s="10">
        <v>629.09654841144584</v>
      </c>
      <c r="N136" s="10">
        <v>0.38949168849216953</v>
      </c>
      <c r="O136" s="10">
        <v>0.10524346571168956</v>
      </c>
      <c r="P136" s="10">
        <v>9.476722433053611E-2</v>
      </c>
      <c r="Q136" s="10">
        <v>1.0476241381153455E-2</v>
      </c>
    </row>
    <row r="137" spans="1:17" x14ac:dyDescent="0.2">
      <c r="A137" s="9" t="str">
        <f t="shared" si="2"/>
        <v>200925A29IND15</v>
      </c>
      <c r="B137" s="10">
        <v>2009</v>
      </c>
      <c r="C137" s="10" t="s">
        <v>2</v>
      </c>
      <c r="D137" s="10" t="s">
        <v>107</v>
      </c>
      <c r="E137" s="10">
        <v>15</v>
      </c>
      <c r="F137" s="10">
        <v>197</v>
      </c>
      <c r="G137" s="10">
        <v>0</v>
      </c>
      <c r="H137" s="10">
        <v>1</v>
      </c>
      <c r="I137" s="10">
        <v>1</v>
      </c>
      <c r="J137" s="10">
        <v>0</v>
      </c>
      <c r="K137" s="10">
        <v>0</v>
      </c>
      <c r="L137" s="10">
        <v>0</v>
      </c>
      <c r="M137" s="10">
        <v>770</v>
      </c>
      <c r="N137" s="10">
        <v>1</v>
      </c>
      <c r="O137" s="10">
        <v>0</v>
      </c>
      <c r="P137" s="10">
        <v>0</v>
      </c>
      <c r="Q137" s="10">
        <v>0</v>
      </c>
    </row>
    <row r="138" spans="1:17" x14ac:dyDescent="0.2">
      <c r="A138" s="9" t="str">
        <f t="shared" si="2"/>
        <v>200925A29NEG15</v>
      </c>
      <c r="B138" s="10">
        <v>2009</v>
      </c>
      <c r="C138" s="10" t="s">
        <v>2</v>
      </c>
      <c r="D138" s="10" t="s">
        <v>94</v>
      </c>
      <c r="E138" s="10">
        <v>15</v>
      </c>
      <c r="F138" s="10">
        <v>64005</v>
      </c>
      <c r="G138" s="10">
        <v>0.15824249078503647</v>
      </c>
      <c r="H138" s="10">
        <v>0.79687524412155297</v>
      </c>
      <c r="I138" s="10">
        <v>0.67077572064682445</v>
      </c>
      <c r="J138" s="10">
        <v>0.16619014139520349</v>
      </c>
      <c r="K138" s="10">
        <v>0.26460432778689164</v>
      </c>
      <c r="L138" s="10">
        <v>0.14769158659479728</v>
      </c>
      <c r="M138" s="10">
        <v>598.56188403621991</v>
      </c>
      <c r="N138" s="10">
        <v>0.32308413405202718</v>
      </c>
      <c r="O138" s="10">
        <v>0.16923677837668932</v>
      </c>
      <c r="P138" s="10">
        <v>0.16923677837668932</v>
      </c>
      <c r="Q138" s="10">
        <v>0</v>
      </c>
    </row>
    <row r="139" spans="1:17" x14ac:dyDescent="0.2">
      <c r="A139" s="9" t="str">
        <f t="shared" si="2"/>
        <v>200930EMABRA15</v>
      </c>
      <c r="B139" s="10">
        <v>2009</v>
      </c>
      <c r="C139" s="10" t="s">
        <v>4</v>
      </c>
      <c r="D139" s="10" t="s">
        <v>92</v>
      </c>
      <c r="E139" s="10">
        <v>15</v>
      </c>
      <c r="F139" s="10">
        <v>77797</v>
      </c>
      <c r="G139" s="10">
        <v>4.9134183709826834E-2</v>
      </c>
      <c r="H139" s="10">
        <v>0.72151882463334061</v>
      </c>
      <c r="I139" s="10">
        <v>0.68606758615370778</v>
      </c>
      <c r="J139" s="10">
        <v>0.27088448140673804</v>
      </c>
      <c r="K139" s="10">
        <v>0.30380348856639716</v>
      </c>
      <c r="L139" s="10">
        <v>3.0386775839685336E-2</v>
      </c>
      <c r="M139" s="10">
        <v>966.35089694958117</v>
      </c>
      <c r="N139" s="10">
        <v>0.37314432989690721</v>
      </c>
      <c r="O139" s="10">
        <v>0.24876288659793813</v>
      </c>
      <c r="P139" s="10">
        <v>0.19292525773195876</v>
      </c>
      <c r="Q139" s="10">
        <v>5.5837628865979379E-2</v>
      </c>
    </row>
    <row r="140" spans="1:17" x14ac:dyDescent="0.2">
      <c r="A140" s="9" t="str">
        <f t="shared" si="2"/>
        <v>200930EMAIND15</v>
      </c>
      <c r="B140" s="10">
        <v>2009</v>
      </c>
      <c r="C140" s="10" t="s">
        <v>4</v>
      </c>
      <c r="D140" s="10" t="s">
        <v>107</v>
      </c>
      <c r="E140" s="10">
        <v>15</v>
      </c>
      <c r="F140" s="10">
        <v>2167</v>
      </c>
      <c r="G140" s="10">
        <v>0</v>
      </c>
      <c r="H140" s="10">
        <v>0.90909090909090906</v>
      </c>
      <c r="I140" s="10">
        <v>0.90909090909090906</v>
      </c>
      <c r="J140" s="10">
        <v>9.0909090909090912E-2</v>
      </c>
      <c r="K140" s="10">
        <v>9.0909090909090912E-2</v>
      </c>
      <c r="L140" s="10">
        <v>9.0909090909090912E-2</v>
      </c>
      <c r="M140" s="10">
        <v>575.625</v>
      </c>
      <c r="N140" s="10">
        <v>0.63636363636363635</v>
      </c>
      <c r="O140" s="10">
        <v>0.36363636363636365</v>
      </c>
      <c r="P140" s="10">
        <v>0.27272727272727271</v>
      </c>
      <c r="Q140" s="10">
        <v>9.0909090909090912E-2</v>
      </c>
    </row>
    <row r="141" spans="1:17" x14ac:dyDescent="0.2">
      <c r="A141" s="9" t="str">
        <f t="shared" si="2"/>
        <v>200930EMANEG15</v>
      </c>
      <c r="B141" s="10">
        <v>2009</v>
      </c>
      <c r="C141" s="10" t="s">
        <v>4</v>
      </c>
      <c r="D141" s="10" t="s">
        <v>94</v>
      </c>
      <c r="E141" s="10">
        <v>15</v>
      </c>
      <c r="F141" s="10">
        <v>281459</v>
      </c>
      <c r="G141" s="10">
        <v>5.9348760596199431E-2</v>
      </c>
      <c r="H141" s="10">
        <v>0.7074849267566502</v>
      </c>
      <c r="I141" s="10">
        <v>0.66549657321315003</v>
      </c>
      <c r="J141" s="10">
        <v>0.28411598136851191</v>
      </c>
      <c r="K141" s="10">
        <v>0.3233046376203994</v>
      </c>
      <c r="L141" s="10">
        <v>3.149304161529743E-2</v>
      </c>
      <c r="M141" s="10">
        <v>721.98866002338139</v>
      </c>
      <c r="N141" s="10">
        <v>0.36202771071914897</v>
      </c>
      <c r="O141" s="10">
        <v>0.26189367247025025</v>
      </c>
      <c r="P141" s="10">
        <v>0.24298965736694836</v>
      </c>
      <c r="Q141" s="10">
        <v>1.8904015103301891E-2</v>
      </c>
    </row>
    <row r="142" spans="1:17" x14ac:dyDescent="0.2">
      <c r="A142" s="9" t="str">
        <f t="shared" si="2"/>
        <v>200915A17BRA23</v>
      </c>
      <c r="B142" s="10">
        <v>2009</v>
      </c>
      <c r="C142" s="10" t="s">
        <v>0</v>
      </c>
      <c r="D142" s="10" t="s">
        <v>92</v>
      </c>
      <c r="E142" s="10">
        <v>23</v>
      </c>
      <c r="F142" s="10">
        <v>5329</v>
      </c>
      <c r="G142" s="10">
        <v>0.14285714285714285</v>
      </c>
      <c r="H142" s="10">
        <v>0.29161193469694124</v>
      </c>
      <c r="I142" s="10">
        <v>0.24995308688309251</v>
      </c>
      <c r="J142" s="10">
        <v>0.20829423906924377</v>
      </c>
      <c r="K142" s="10">
        <v>0.24995308688309251</v>
      </c>
      <c r="L142" s="10">
        <v>0.66672921748920999</v>
      </c>
      <c r="M142" s="10">
        <v>210.83333333333334</v>
      </c>
      <c r="N142" s="10">
        <v>0.12497654344154625</v>
      </c>
      <c r="O142" s="10">
        <v>0</v>
      </c>
      <c r="P142" s="10">
        <v>0</v>
      </c>
      <c r="Q142" s="10">
        <v>0</v>
      </c>
    </row>
    <row r="143" spans="1:17" x14ac:dyDescent="0.2">
      <c r="A143" s="9" t="str">
        <f t="shared" si="2"/>
        <v>200915A17NEG23</v>
      </c>
      <c r="B143" s="10">
        <v>2009</v>
      </c>
      <c r="C143" s="10" t="s">
        <v>0</v>
      </c>
      <c r="D143" s="10" t="s">
        <v>94</v>
      </c>
      <c r="E143" s="10">
        <v>23</v>
      </c>
      <c r="F143" s="10">
        <v>18452</v>
      </c>
      <c r="G143" s="10">
        <v>0.21445783132530122</v>
      </c>
      <c r="H143" s="10">
        <v>0.33736180359852591</v>
      </c>
      <c r="I143" s="10">
        <v>0.26501192282679387</v>
      </c>
      <c r="J143" s="10">
        <v>7.224149143724258E-2</v>
      </c>
      <c r="K143" s="10">
        <v>8.4326902232820286E-2</v>
      </c>
      <c r="L143" s="10">
        <v>0.84332321699544766</v>
      </c>
      <c r="M143" s="10">
        <v>248.45910020449898</v>
      </c>
      <c r="N143" s="10">
        <v>0.16854541513115109</v>
      </c>
      <c r="O143" s="10">
        <v>3.6093648384998914E-2</v>
      </c>
      <c r="P143" s="10">
        <v>3.6093648384998914E-2</v>
      </c>
      <c r="Q143" s="10">
        <v>0</v>
      </c>
    </row>
    <row r="144" spans="1:17" x14ac:dyDescent="0.2">
      <c r="A144" s="9" t="str">
        <f t="shared" si="2"/>
        <v>200915A29BRA23</v>
      </c>
      <c r="B144" s="10">
        <v>2009</v>
      </c>
      <c r="C144" s="10" t="s">
        <v>3</v>
      </c>
      <c r="D144" s="10" t="s">
        <v>92</v>
      </c>
      <c r="E144" s="10">
        <v>23</v>
      </c>
      <c r="F144" s="10">
        <v>29998</v>
      </c>
      <c r="G144" s="10">
        <v>0.15215690110535068</v>
      </c>
      <c r="H144" s="10">
        <v>0.68157877191812788</v>
      </c>
      <c r="I144" s="10">
        <v>0.57787185812387487</v>
      </c>
      <c r="J144" s="10">
        <v>0.19251283418894594</v>
      </c>
      <c r="K144" s="10">
        <v>0.28881925461697444</v>
      </c>
      <c r="L144" s="10">
        <v>0.23698246549769986</v>
      </c>
      <c r="M144" s="10">
        <v>499.51595038938564</v>
      </c>
      <c r="N144" s="10">
        <v>0.19994666311087406</v>
      </c>
      <c r="O144" s="10">
        <v>5.1836789119274619E-2</v>
      </c>
      <c r="P144" s="10">
        <v>4.4436295753050206E-2</v>
      </c>
      <c r="Q144" s="10">
        <v>7.4004933662244147E-3</v>
      </c>
    </row>
    <row r="145" spans="1:17" x14ac:dyDescent="0.2">
      <c r="A145" s="9" t="str">
        <f t="shared" si="2"/>
        <v>200915A29IND23</v>
      </c>
      <c r="B145" s="10">
        <v>2009</v>
      </c>
      <c r="C145" s="10" t="s">
        <v>3</v>
      </c>
      <c r="D145" s="10" t="s">
        <v>107</v>
      </c>
      <c r="E145" s="10">
        <v>23</v>
      </c>
      <c r="F145" s="10">
        <v>223</v>
      </c>
      <c r="G145" s="10">
        <v>0</v>
      </c>
      <c r="H145" s="10">
        <v>1</v>
      </c>
      <c r="I145" s="10">
        <v>1</v>
      </c>
      <c r="J145" s="10">
        <v>0</v>
      </c>
      <c r="K145" s="10">
        <v>0</v>
      </c>
      <c r="L145" s="10">
        <v>0</v>
      </c>
      <c r="M145" s="10">
        <v>300</v>
      </c>
      <c r="N145" s="10">
        <v>1</v>
      </c>
      <c r="O145" s="10">
        <v>1</v>
      </c>
      <c r="P145" s="10">
        <v>1</v>
      </c>
      <c r="Q145" s="10">
        <v>0</v>
      </c>
    </row>
    <row r="146" spans="1:17" x14ac:dyDescent="0.2">
      <c r="A146" s="9" t="str">
        <f t="shared" si="2"/>
        <v>200915A29NEG23</v>
      </c>
      <c r="B146" s="10">
        <v>2009</v>
      </c>
      <c r="C146" s="10" t="s">
        <v>3</v>
      </c>
      <c r="D146" s="10" t="s">
        <v>94</v>
      </c>
      <c r="E146" s="10">
        <v>23</v>
      </c>
      <c r="F146" s="10">
        <v>85365</v>
      </c>
      <c r="G146" s="10">
        <v>0.18182902516741356</v>
      </c>
      <c r="H146" s="10">
        <v>0.6874831605458912</v>
      </c>
      <c r="I146" s="10">
        <v>0.5624787676448193</v>
      </c>
      <c r="J146" s="10">
        <v>0.14582088678029637</v>
      </c>
      <c r="K146" s="10">
        <v>0.23437005798629415</v>
      </c>
      <c r="L146" s="10">
        <v>0.29949042347566335</v>
      </c>
      <c r="M146" s="10">
        <v>486.91296651116295</v>
      </c>
      <c r="N146" s="10">
        <v>0.25518655186551864</v>
      </c>
      <c r="O146" s="10">
        <v>7.8099923856381426E-2</v>
      </c>
      <c r="P146" s="10">
        <v>7.5499326421835641E-2</v>
      </c>
      <c r="Q146" s="10">
        <v>2.600597434545774E-3</v>
      </c>
    </row>
    <row r="147" spans="1:17" x14ac:dyDescent="0.2">
      <c r="A147" s="9" t="str">
        <f t="shared" si="2"/>
        <v>200918A24BRA23</v>
      </c>
      <c r="B147" s="10">
        <v>2009</v>
      </c>
      <c r="C147" s="10" t="s">
        <v>1</v>
      </c>
      <c r="D147" s="10" t="s">
        <v>92</v>
      </c>
      <c r="E147" s="10">
        <v>23</v>
      </c>
      <c r="F147" s="10">
        <v>15110</v>
      </c>
      <c r="G147" s="10">
        <v>0.18367159518780421</v>
      </c>
      <c r="H147" s="10">
        <v>0.7206485771012574</v>
      </c>
      <c r="I147" s="10">
        <v>0.58828590337524822</v>
      </c>
      <c r="J147" s="10">
        <v>0.20575777630708139</v>
      </c>
      <c r="K147" s="10">
        <v>0.32342819324950361</v>
      </c>
      <c r="L147" s="10">
        <v>0.23534083388484447</v>
      </c>
      <c r="M147" s="10">
        <v>513.00899988750143</v>
      </c>
      <c r="N147" s="10">
        <v>0.20589013898080741</v>
      </c>
      <c r="O147" s="10">
        <v>7.3527465254798141E-2</v>
      </c>
      <c r="P147" s="10">
        <v>7.3527465254798141E-2</v>
      </c>
      <c r="Q147" s="10">
        <v>0</v>
      </c>
    </row>
    <row r="148" spans="1:17" x14ac:dyDescent="0.2">
      <c r="A148" s="9" t="str">
        <f t="shared" si="2"/>
        <v>200918A24IND23</v>
      </c>
      <c r="B148" s="10">
        <v>2009</v>
      </c>
      <c r="C148" s="10" t="s">
        <v>1</v>
      </c>
      <c r="D148" s="10" t="s">
        <v>107</v>
      </c>
      <c r="E148" s="10">
        <v>23</v>
      </c>
      <c r="F148" s="10">
        <v>223</v>
      </c>
      <c r="G148" s="10">
        <v>0</v>
      </c>
      <c r="H148" s="10">
        <v>1</v>
      </c>
      <c r="I148" s="10">
        <v>1</v>
      </c>
      <c r="J148" s="10">
        <v>0</v>
      </c>
      <c r="K148" s="10">
        <v>0</v>
      </c>
      <c r="L148" s="10">
        <v>0</v>
      </c>
      <c r="M148" s="10">
        <v>300</v>
      </c>
      <c r="N148" s="10">
        <v>1</v>
      </c>
      <c r="O148" s="10">
        <v>1</v>
      </c>
      <c r="P148" s="10">
        <v>1</v>
      </c>
      <c r="Q148" s="10">
        <v>0</v>
      </c>
    </row>
    <row r="149" spans="1:17" x14ac:dyDescent="0.2">
      <c r="A149" s="9" t="str">
        <f t="shared" si="2"/>
        <v>200918A24NEG23</v>
      </c>
      <c r="B149" s="10">
        <v>2009</v>
      </c>
      <c r="C149" s="10" t="s">
        <v>1</v>
      </c>
      <c r="D149" s="10" t="s">
        <v>94</v>
      </c>
      <c r="E149" s="10">
        <v>23</v>
      </c>
      <c r="F149" s="10">
        <v>38238</v>
      </c>
      <c r="G149" s="10">
        <v>0.22132948770773245</v>
      </c>
      <c r="H149" s="10">
        <v>0.76165071394947437</v>
      </c>
      <c r="I149" s="10">
        <v>0.59307495161880852</v>
      </c>
      <c r="J149" s="10">
        <v>0.16274386735707935</v>
      </c>
      <c r="K149" s="10">
        <v>0.28484753386683404</v>
      </c>
      <c r="L149" s="10">
        <v>0.20929441916418223</v>
      </c>
      <c r="M149" s="10">
        <v>475.8276743980951</v>
      </c>
      <c r="N149" s="10">
        <v>0.23256969506773367</v>
      </c>
      <c r="O149" s="10">
        <v>6.3941628746273335E-2</v>
      </c>
      <c r="P149" s="10">
        <v>5.8135885768084102E-2</v>
      </c>
      <c r="Q149" s="10">
        <v>5.8057429781892362E-3</v>
      </c>
    </row>
    <row r="150" spans="1:17" x14ac:dyDescent="0.2">
      <c r="A150" s="9" t="str">
        <f t="shared" si="2"/>
        <v>200925A29BRA23</v>
      </c>
      <c r="B150" s="10">
        <v>2009</v>
      </c>
      <c r="C150" s="10" t="s">
        <v>2</v>
      </c>
      <c r="D150" s="10" t="s">
        <v>92</v>
      </c>
      <c r="E150" s="10">
        <v>23</v>
      </c>
      <c r="F150" s="10">
        <v>9559</v>
      </c>
      <c r="G150" s="10">
        <v>0.11108334374609521</v>
      </c>
      <c r="H150" s="10">
        <v>0.83722146668061515</v>
      </c>
      <c r="I150" s="10">
        <v>0.74422010670572236</v>
      </c>
      <c r="J150" s="10">
        <v>0.16277853331938488</v>
      </c>
      <c r="K150" s="10">
        <v>0.25577989329427764</v>
      </c>
      <c r="L150" s="10">
        <v>0</v>
      </c>
      <c r="M150" s="10">
        <v>536.70818105144781</v>
      </c>
      <c r="N150" s="10">
        <v>0.23234647975729678</v>
      </c>
      <c r="O150" s="10">
        <v>4.644837326080134E-2</v>
      </c>
      <c r="P150" s="10">
        <v>2.322418663040067E-2</v>
      </c>
      <c r="Q150" s="10">
        <v>2.322418663040067E-2</v>
      </c>
    </row>
    <row r="151" spans="1:17" x14ac:dyDescent="0.2">
      <c r="A151" s="9" t="str">
        <f t="shared" si="2"/>
        <v>200925A29NEG23</v>
      </c>
      <c r="B151" s="10">
        <v>2009</v>
      </c>
      <c r="C151" s="10" t="s">
        <v>2</v>
      </c>
      <c r="D151" s="10" t="s">
        <v>94</v>
      </c>
      <c r="E151" s="10">
        <v>23</v>
      </c>
      <c r="F151" s="10">
        <v>28675</v>
      </c>
      <c r="G151" s="10">
        <v>0.12383237638186649</v>
      </c>
      <c r="H151" s="10">
        <v>0.81387968613775064</v>
      </c>
      <c r="I151" s="10">
        <v>0.71309503051438539</v>
      </c>
      <c r="J151" s="10">
        <v>0.17060156931124673</v>
      </c>
      <c r="K151" s="10">
        <v>0.26360941586748038</v>
      </c>
      <c r="L151" s="10">
        <v>6.9816913687881427E-2</v>
      </c>
      <c r="M151" s="10">
        <v>556.23180751173709</v>
      </c>
      <c r="N151" s="10">
        <v>0.34109851787271145</v>
      </c>
      <c r="O151" s="10">
        <v>0.12401046207497821</v>
      </c>
      <c r="P151" s="10">
        <v>0.12401046207497821</v>
      </c>
      <c r="Q151" s="10">
        <v>0</v>
      </c>
    </row>
    <row r="152" spans="1:17" x14ac:dyDescent="0.2">
      <c r="A152" s="9" t="str">
        <f t="shared" si="2"/>
        <v>200930EMABRA23</v>
      </c>
      <c r="B152" s="10">
        <v>2009</v>
      </c>
      <c r="C152" s="10" t="s">
        <v>4</v>
      </c>
      <c r="D152" s="10" t="s">
        <v>92</v>
      </c>
      <c r="E152" s="10">
        <v>23</v>
      </c>
      <c r="F152" s="10">
        <v>38681</v>
      </c>
      <c r="G152" s="10">
        <v>5.6083410409484571E-2</v>
      </c>
      <c r="H152" s="10">
        <v>0.61492722525270804</v>
      </c>
      <c r="I152" s="10">
        <v>0.58044000930689488</v>
      </c>
      <c r="J152" s="10">
        <v>0.35629895814482565</v>
      </c>
      <c r="K152" s="10">
        <v>0.39078617409063882</v>
      </c>
      <c r="L152" s="10">
        <v>3.4513068431529695E-2</v>
      </c>
      <c r="M152" s="10">
        <v>622.74966261808368</v>
      </c>
      <c r="N152" s="10">
        <v>0.32178588971329591</v>
      </c>
      <c r="O152" s="10">
        <v>0.21835009436157288</v>
      </c>
      <c r="P152" s="10">
        <v>0.20110648638866627</v>
      </c>
      <c r="Q152" s="10">
        <v>1.7243607972906597E-2</v>
      </c>
    </row>
    <row r="153" spans="1:17" x14ac:dyDescent="0.2">
      <c r="A153" s="9" t="str">
        <f t="shared" si="2"/>
        <v>200930EMANEG23</v>
      </c>
      <c r="B153" s="10">
        <v>2009</v>
      </c>
      <c r="C153" s="10" t="s">
        <v>4</v>
      </c>
      <c r="D153" s="10" t="s">
        <v>94</v>
      </c>
      <c r="E153" s="10">
        <v>23</v>
      </c>
      <c r="F153" s="10">
        <v>125573</v>
      </c>
      <c r="G153" s="10">
        <v>7.3454371497562537E-2</v>
      </c>
      <c r="H153" s="10">
        <v>0.69916303664004209</v>
      </c>
      <c r="I153" s="10">
        <v>0.64780645520932045</v>
      </c>
      <c r="J153" s="10">
        <v>0.29198952004013601</v>
      </c>
      <c r="K153" s="10">
        <v>0.34334610147085759</v>
      </c>
      <c r="L153" s="10">
        <v>2.3014501525009359E-2</v>
      </c>
      <c r="M153" s="10">
        <v>609.45587673343607</v>
      </c>
      <c r="N153" s="10">
        <v>0.33455826428085345</v>
      </c>
      <c r="O153" s="10">
        <v>0.21888635362875786</v>
      </c>
      <c r="P153" s="10">
        <v>0.20288219046475323</v>
      </c>
      <c r="Q153" s="10">
        <v>1.6004163164004645E-2</v>
      </c>
    </row>
    <row r="154" spans="1:17" x14ac:dyDescent="0.2">
      <c r="A154" s="9" t="str">
        <f t="shared" si="2"/>
        <v>200915A17BRA26</v>
      </c>
      <c r="B154" s="10">
        <v>2009</v>
      </c>
      <c r="C154" s="10" t="s">
        <v>0</v>
      </c>
      <c r="D154" s="10" t="s">
        <v>92</v>
      </c>
      <c r="E154" s="10">
        <v>26</v>
      </c>
      <c r="F154" s="10">
        <v>3657</v>
      </c>
      <c r="G154" s="10">
        <v>0.33356117566643884</v>
      </c>
      <c r="H154" s="10">
        <v>0.40005468963631391</v>
      </c>
      <c r="I154" s="10">
        <v>0.26661197703035278</v>
      </c>
      <c r="J154" s="10">
        <v>6.6447908121410992E-2</v>
      </c>
      <c r="K154" s="10">
        <v>0.13316926442439159</v>
      </c>
      <c r="L154" s="10">
        <v>0.60021875854525564</v>
      </c>
      <c r="M154" s="10">
        <v>215.15897435897435</v>
      </c>
      <c r="N154" s="10">
        <v>0.26661197703035278</v>
      </c>
      <c r="O154" s="10">
        <v>0</v>
      </c>
      <c r="P154" s="10">
        <v>0</v>
      </c>
      <c r="Q154" s="10">
        <v>0</v>
      </c>
    </row>
    <row r="155" spans="1:17" x14ac:dyDescent="0.2">
      <c r="A155" s="9" t="str">
        <f t="shared" si="2"/>
        <v>200915A17NEG26</v>
      </c>
      <c r="B155" s="10">
        <v>2009</v>
      </c>
      <c r="C155" s="10" t="s">
        <v>0</v>
      </c>
      <c r="D155" s="10" t="s">
        <v>94</v>
      </c>
      <c r="E155" s="10">
        <v>26</v>
      </c>
      <c r="F155" s="10">
        <v>10244</v>
      </c>
      <c r="G155" s="10">
        <v>0.37519220912352641</v>
      </c>
      <c r="H155" s="10">
        <v>0.19045294806716126</v>
      </c>
      <c r="I155" s="10">
        <v>0.11899648574775479</v>
      </c>
      <c r="J155" s="10">
        <v>0.11899648574775479</v>
      </c>
      <c r="K155" s="10">
        <v>0.14281530652089028</v>
      </c>
      <c r="L155" s="10">
        <v>0.80954705193283871</v>
      </c>
      <c r="M155" s="10">
        <v>116.09515996718622</v>
      </c>
      <c r="N155" s="10">
        <v>7.1456462319406486E-2</v>
      </c>
      <c r="O155" s="10">
        <v>4.7637641546270988E-2</v>
      </c>
      <c r="P155" s="10">
        <v>4.7637641546270988E-2</v>
      </c>
      <c r="Q155" s="10">
        <v>0</v>
      </c>
    </row>
    <row r="156" spans="1:17" x14ac:dyDescent="0.2">
      <c r="A156" s="9" t="str">
        <f t="shared" si="2"/>
        <v>200915A29BRA26</v>
      </c>
      <c r="B156" s="10">
        <v>2009</v>
      </c>
      <c r="C156" s="10" t="s">
        <v>3</v>
      </c>
      <c r="D156" s="10" t="s">
        <v>92</v>
      </c>
      <c r="E156" s="10">
        <v>26</v>
      </c>
      <c r="F156" s="10">
        <v>17802</v>
      </c>
      <c r="G156" s="10">
        <v>0.25572082379862698</v>
      </c>
      <c r="H156" s="10">
        <v>0.58914728682170547</v>
      </c>
      <c r="I156" s="10">
        <v>0.43849005729693291</v>
      </c>
      <c r="J156" s="10">
        <v>0.20542635658914729</v>
      </c>
      <c r="K156" s="10">
        <v>0.28760813391753737</v>
      </c>
      <c r="L156" s="10">
        <v>0.32872710931356025</v>
      </c>
      <c r="M156" s="10">
        <v>948.08515139494909</v>
      </c>
      <c r="N156" s="10">
        <v>0.21924502864846646</v>
      </c>
      <c r="O156" s="10">
        <v>5.4825300528030557E-2</v>
      </c>
      <c r="P156" s="10">
        <v>5.4825300528030557E-2</v>
      </c>
      <c r="Q156" s="10">
        <v>0</v>
      </c>
    </row>
    <row r="157" spans="1:17" x14ac:dyDescent="0.2">
      <c r="A157" s="9" t="str">
        <f t="shared" si="2"/>
        <v>200915A29NEG26</v>
      </c>
      <c r="B157" s="10">
        <v>2009</v>
      </c>
      <c r="C157" s="10" t="s">
        <v>3</v>
      </c>
      <c r="D157" s="10" t="s">
        <v>94</v>
      </c>
      <c r="E157" s="10">
        <v>26</v>
      </c>
      <c r="F157" s="10">
        <v>43170</v>
      </c>
      <c r="G157" s="10">
        <v>0.31736644983244627</v>
      </c>
      <c r="H157" s="10">
        <v>0.58756080611535788</v>
      </c>
      <c r="I157" s="10">
        <v>0.40108871901783644</v>
      </c>
      <c r="J157" s="10">
        <v>0.16946953903173501</v>
      </c>
      <c r="K157" s="10">
        <v>0.31072504053741024</v>
      </c>
      <c r="L157" s="10">
        <v>0.35598795459810051</v>
      </c>
      <c r="M157" s="10">
        <v>407.8132255269997</v>
      </c>
      <c r="N157" s="10">
        <v>0.19768357655779475</v>
      </c>
      <c r="O157" s="10">
        <v>6.7755385684503122E-2</v>
      </c>
      <c r="P157" s="10">
        <v>6.7755385684503122E-2</v>
      </c>
      <c r="Q157" s="10">
        <v>0</v>
      </c>
    </row>
    <row r="158" spans="1:17" x14ac:dyDescent="0.2">
      <c r="A158" s="9" t="str">
        <f t="shared" si="2"/>
        <v>200918A24BRA26</v>
      </c>
      <c r="B158" s="10">
        <v>2009</v>
      </c>
      <c r="C158" s="10" t="s">
        <v>1</v>
      </c>
      <c r="D158" s="10" t="s">
        <v>92</v>
      </c>
      <c r="E158" s="10">
        <v>26</v>
      </c>
      <c r="F158" s="10">
        <v>8047</v>
      </c>
      <c r="G158" s="10">
        <v>0.29394743187846634</v>
      </c>
      <c r="H158" s="10">
        <v>0.51534733441033931</v>
      </c>
      <c r="I158" s="10">
        <v>0.36386230893500682</v>
      </c>
      <c r="J158" s="10">
        <v>0.30297005095066487</v>
      </c>
      <c r="K158" s="10">
        <v>0.39381135827016278</v>
      </c>
      <c r="L158" s="10">
        <v>0.33329191002858211</v>
      </c>
      <c r="M158" s="10">
        <v>607.25</v>
      </c>
      <c r="N158" s="10">
        <v>0.18193115446750341</v>
      </c>
      <c r="O158" s="10">
        <v>0</v>
      </c>
      <c r="P158" s="10">
        <v>0</v>
      </c>
      <c r="Q158" s="10">
        <v>0</v>
      </c>
    </row>
    <row r="159" spans="1:17" x14ac:dyDescent="0.2">
      <c r="A159" s="9" t="str">
        <f t="shared" si="2"/>
        <v>200918A24NEG26</v>
      </c>
      <c r="B159" s="10">
        <v>2009</v>
      </c>
      <c r="C159" s="10" t="s">
        <v>1</v>
      </c>
      <c r="D159" s="10" t="s">
        <v>94</v>
      </c>
      <c r="E159" s="10">
        <v>26</v>
      </c>
      <c r="F159" s="10">
        <v>19025</v>
      </c>
      <c r="G159" s="10">
        <v>0.43146555189323899</v>
      </c>
      <c r="H159" s="10">
        <v>0.65382391590013145</v>
      </c>
      <c r="I159" s="10">
        <v>0.37172141918528251</v>
      </c>
      <c r="J159" s="10">
        <v>0.16667542706964519</v>
      </c>
      <c r="K159" s="10">
        <v>0.37182654402102494</v>
      </c>
      <c r="L159" s="10">
        <v>0.30775295663600527</v>
      </c>
      <c r="M159" s="10">
        <v>397.26244343891403</v>
      </c>
      <c r="N159" s="10">
        <v>0.19222076215505912</v>
      </c>
      <c r="O159" s="10">
        <v>7.6846254927726676E-2</v>
      </c>
      <c r="P159" s="10">
        <v>7.6846254927726676E-2</v>
      </c>
      <c r="Q159" s="10">
        <v>0</v>
      </c>
    </row>
    <row r="160" spans="1:17" x14ac:dyDescent="0.2">
      <c r="A160" s="9" t="str">
        <f t="shared" si="2"/>
        <v>200925A29BRA26</v>
      </c>
      <c r="B160" s="10">
        <v>2009</v>
      </c>
      <c r="C160" s="10" t="s">
        <v>2</v>
      </c>
      <c r="D160" s="10" t="s">
        <v>92</v>
      </c>
      <c r="E160" s="10">
        <v>26</v>
      </c>
      <c r="F160" s="10">
        <v>6098</v>
      </c>
      <c r="G160" s="10">
        <v>0.19987699876998771</v>
      </c>
      <c r="H160" s="10">
        <v>0.79993440472285993</v>
      </c>
      <c r="I160" s="10">
        <v>0.64004591669399802</v>
      </c>
      <c r="J160" s="10">
        <v>0.16005247622171204</v>
      </c>
      <c r="K160" s="10">
        <v>0.24007871433256806</v>
      </c>
      <c r="L160" s="10">
        <v>0.15988848802886191</v>
      </c>
      <c r="M160" s="10">
        <v>1416</v>
      </c>
      <c r="N160" s="10">
        <v>0.24007871433256806</v>
      </c>
      <c r="O160" s="10">
        <v>0.16005247622171204</v>
      </c>
      <c r="P160" s="10">
        <v>0.16005247622171204</v>
      </c>
      <c r="Q160" s="10">
        <v>0</v>
      </c>
    </row>
    <row r="161" spans="1:17" x14ac:dyDescent="0.2">
      <c r="A161" s="9" t="str">
        <f t="shared" si="2"/>
        <v>200925A29NEG26</v>
      </c>
      <c r="B161" s="10">
        <v>2009</v>
      </c>
      <c r="C161" s="10" t="s">
        <v>2</v>
      </c>
      <c r="D161" s="10" t="s">
        <v>94</v>
      </c>
      <c r="E161" s="10">
        <v>26</v>
      </c>
      <c r="F161" s="10">
        <v>13901</v>
      </c>
      <c r="G161" s="10">
        <v>0.17776765375854214</v>
      </c>
      <c r="H161" s="10">
        <v>0.78951154593194739</v>
      </c>
      <c r="I161" s="10">
        <v>0.64916193079634554</v>
      </c>
      <c r="J161" s="10">
        <v>0.21048845406805267</v>
      </c>
      <c r="K161" s="10">
        <v>0.3508380692036544</v>
      </c>
      <c r="L161" s="10">
        <v>8.7763470253938561E-2</v>
      </c>
      <c r="M161" s="10">
        <v>455.48825354609932</v>
      </c>
      <c r="N161" s="10">
        <v>0.29817998705129128</v>
      </c>
      <c r="O161" s="10">
        <v>7.0138838932450903E-2</v>
      </c>
      <c r="P161" s="10">
        <v>7.0138838932450903E-2</v>
      </c>
      <c r="Q161" s="10">
        <v>0</v>
      </c>
    </row>
    <row r="162" spans="1:17" x14ac:dyDescent="0.2">
      <c r="A162" s="9" t="str">
        <f t="shared" si="2"/>
        <v>200930EMABRA26</v>
      </c>
      <c r="B162" s="10">
        <v>2009</v>
      </c>
      <c r="C162" s="10" t="s">
        <v>4</v>
      </c>
      <c r="D162" s="10" t="s">
        <v>92</v>
      </c>
      <c r="E162" s="10">
        <v>26</v>
      </c>
      <c r="F162" s="10">
        <v>28531</v>
      </c>
      <c r="G162" s="10">
        <v>0.11268337761349197</v>
      </c>
      <c r="H162" s="10">
        <v>0.60684869089762017</v>
      </c>
      <c r="I162" s="10">
        <v>0.53846693070695029</v>
      </c>
      <c r="J162" s="10">
        <v>0.39315130910237989</v>
      </c>
      <c r="K162" s="10">
        <v>0.46153306929304966</v>
      </c>
      <c r="L162" s="10">
        <v>2.5656303669692616E-2</v>
      </c>
      <c r="M162" s="10">
        <v>997.22781661737031</v>
      </c>
      <c r="N162" s="10">
        <v>0.19666327853913287</v>
      </c>
      <c r="O162" s="10">
        <v>8.5521012232308721E-2</v>
      </c>
      <c r="P162" s="10">
        <v>7.6968911009077851E-2</v>
      </c>
      <c r="Q162" s="10">
        <v>8.5521012232308725E-3</v>
      </c>
    </row>
    <row r="163" spans="1:17" x14ac:dyDescent="0.2">
      <c r="A163" s="9" t="str">
        <f t="shared" si="2"/>
        <v>200930EMAIND26</v>
      </c>
      <c r="B163" s="10">
        <v>2009</v>
      </c>
      <c r="C163" s="10" t="s">
        <v>4</v>
      </c>
      <c r="D163" s="10" t="s">
        <v>107</v>
      </c>
      <c r="E163" s="10">
        <v>26</v>
      </c>
      <c r="F163" s="10">
        <v>244</v>
      </c>
      <c r="G163" s="10">
        <v>0</v>
      </c>
      <c r="H163" s="10">
        <v>1</v>
      </c>
      <c r="I163" s="10">
        <v>1</v>
      </c>
      <c r="J163" s="10">
        <v>0</v>
      </c>
      <c r="K163" s="10">
        <v>0</v>
      </c>
      <c r="L163" s="10">
        <v>0</v>
      </c>
      <c r="M163" s="10">
        <v>550</v>
      </c>
      <c r="N163" s="10">
        <v>0</v>
      </c>
      <c r="O163" s="10">
        <v>0</v>
      </c>
      <c r="P163" s="10">
        <v>0</v>
      </c>
      <c r="Q163" s="10">
        <v>0</v>
      </c>
    </row>
    <row r="164" spans="1:17" x14ac:dyDescent="0.2">
      <c r="A164" s="9" t="str">
        <f t="shared" si="2"/>
        <v>200930EMANEG26</v>
      </c>
      <c r="B164" s="10">
        <v>2009</v>
      </c>
      <c r="C164" s="10" t="s">
        <v>4</v>
      </c>
      <c r="D164" s="10" t="s">
        <v>94</v>
      </c>
      <c r="E164" s="10">
        <v>26</v>
      </c>
      <c r="F164" s="10">
        <v>85588</v>
      </c>
      <c r="G164" s="10">
        <v>0.13752798236470207</v>
      </c>
      <c r="H164" s="10">
        <v>0.68372902743375241</v>
      </c>
      <c r="I164" s="10">
        <v>0.58969715380660837</v>
      </c>
      <c r="J164" s="10">
        <v>0.30202832172734495</v>
      </c>
      <c r="K164" s="10">
        <v>0.39035846146656072</v>
      </c>
      <c r="L164" s="10">
        <v>4.5590503341589941E-2</v>
      </c>
      <c r="M164" s="10">
        <v>626.8585119538335</v>
      </c>
      <c r="N164" s="10">
        <v>0.29908398373603778</v>
      </c>
      <c r="O164" s="10">
        <v>0.17092349394774969</v>
      </c>
      <c r="P164" s="10">
        <v>0.1481282422769547</v>
      </c>
      <c r="Q164" s="10">
        <v>2.2795251670794971E-2</v>
      </c>
    </row>
    <row r="165" spans="1:17" x14ac:dyDescent="0.2">
      <c r="A165" s="9" t="str">
        <f t="shared" si="2"/>
        <v>200915A17BRA29</v>
      </c>
      <c r="B165" s="10">
        <v>2009</v>
      </c>
      <c r="C165" s="10" t="s">
        <v>0</v>
      </c>
      <c r="D165" s="10" t="s">
        <v>92</v>
      </c>
      <c r="E165" s="10">
        <v>29</v>
      </c>
      <c r="F165" s="10">
        <v>1920</v>
      </c>
      <c r="G165" s="10">
        <v>0.6</v>
      </c>
      <c r="H165" s="10">
        <v>0.625</v>
      </c>
      <c r="I165" s="10">
        <v>0.25</v>
      </c>
      <c r="J165" s="10">
        <v>0.25</v>
      </c>
      <c r="K165" s="10">
        <v>0.375</v>
      </c>
      <c r="L165" s="10">
        <v>0.625</v>
      </c>
      <c r="M165" s="10">
        <v>160</v>
      </c>
      <c r="N165" s="10">
        <v>0.25</v>
      </c>
      <c r="O165" s="10">
        <v>0</v>
      </c>
      <c r="P165" s="10">
        <v>0</v>
      </c>
      <c r="Q165" s="10">
        <v>0</v>
      </c>
    </row>
    <row r="166" spans="1:17" x14ac:dyDescent="0.2">
      <c r="A166" s="9" t="str">
        <f t="shared" si="2"/>
        <v>200915A17NEG29</v>
      </c>
      <c r="B166" s="10">
        <v>2009</v>
      </c>
      <c r="C166" s="10" t="s">
        <v>0</v>
      </c>
      <c r="D166" s="10" t="s">
        <v>94</v>
      </c>
      <c r="E166" s="10">
        <v>29</v>
      </c>
      <c r="F166" s="10">
        <v>15126</v>
      </c>
      <c r="G166" s="10">
        <v>0.45002082465639315</v>
      </c>
      <c r="H166" s="10">
        <v>0.31746661377760149</v>
      </c>
      <c r="I166" s="10">
        <v>0.1746000264445326</v>
      </c>
      <c r="J166" s="10">
        <v>7.9333597778659268E-2</v>
      </c>
      <c r="K166" s="10">
        <v>0.11106703689012297</v>
      </c>
      <c r="L166" s="10">
        <v>0.85719952399841337</v>
      </c>
      <c r="M166" s="10">
        <v>189.54941310109808</v>
      </c>
      <c r="N166" s="10">
        <v>0.11113314822160518</v>
      </c>
      <c r="O166" s="10">
        <v>3.1733439111463702E-2</v>
      </c>
      <c r="P166" s="10">
        <v>3.1733439111463702E-2</v>
      </c>
      <c r="Q166" s="10">
        <v>0</v>
      </c>
    </row>
    <row r="167" spans="1:17" x14ac:dyDescent="0.2">
      <c r="A167" s="9" t="str">
        <f t="shared" si="2"/>
        <v>200915A29BRA29</v>
      </c>
      <c r="B167" s="10">
        <v>2009</v>
      </c>
      <c r="C167" s="10" t="s">
        <v>3</v>
      </c>
      <c r="D167" s="10" t="s">
        <v>92</v>
      </c>
      <c r="E167" s="10">
        <v>29</v>
      </c>
      <c r="F167" s="10">
        <v>6963</v>
      </c>
      <c r="G167" s="10">
        <v>0.24984384759525297</v>
      </c>
      <c r="H167" s="10">
        <v>0.68978888410168027</v>
      </c>
      <c r="I167" s="10">
        <v>0.51744937526928048</v>
      </c>
      <c r="J167" s="10">
        <v>0.24127531236535976</v>
      </c>
      <c r="K167" s="10">
        <v>0.31021111589831968</v>
      </c>
      <c r="L167" s="10">
        <v>0.34496625017952032</v>
      </c>
      <c r="M167" s="10">
        <v>446.40438523452679</v>
      </c>
      <c r="N167" s="10">
        <v>0.34510986643688063</v>
      </c>
      <c r="O167" s="10">
        <v>0.13787160706591986</v>
      </c>
      <c r="P167" s="10">
        <v>0.1034037052994399</v>
      </c>
      <c r="Q167" s="10">
        <v>3.4467901766479965E-2</v>
      </c>
    </row>
    <row r="168" spans="1:17" x14ac:dyDescent="0.2">
      <c r="A168" s="9" t="str">
        <f t="shared" si="2"/>
        <v>200915A29NEG29</v>
      </c>
      <c r="B168" s="10">
        <v>2009</v>
      </c>
      <c r="C168" s="10" t="s">
        <v>3</v>
      </c>
      <c r="D168" s="10" t="s">
        <v>94</v>
      </c>
      <c r="E168" s="10">
        <v>29</v>
      </c>
      <c r="F168" s="10">
        <v>60992</v>
      </c>
      <c r="G168" s="10">
        <v>0.25275470815300033</v>
      </c>
      <c r="H168" s="10">
        <v>0.70082961699895063</v>
      </c>
      <c r="I168" s="10">
        <v>0.52369163168940192</v>
      </c>
      <c r="J168" s="10">
        <v>0.11808105981112277</v>
      </c>
      <c r="K168" s="10">
        <v>0.21255246589716684</v>
      </c>
      <c r="L168" s="10">
        <v>0.39367458027282265</v>
      </c>
      <c r="M168" s="10">
        <v>456.90300867223942</v>
      </c>
      <c r="N168" s="10">
        <v>0.25193467995802726</v>
      </c>
      <c r="O168" s="10">
        <v>0.10234129066107031</v>
      </c>
      <c r="P168" s="10">
        <v>9.840634837355719E-2</v>
      </c>
      <c r="Q168" s="10">
        <v>3.934942287513116E-3</v>
      </c>
    </row>
    <row r="169" spans="1:17" x14ac:dyDescent="0.2">
      <c r="A169" s="9" t="str">
        <f t="shared" si="2"/>
        <v>200918A24BRA29</v>
      </c>
      <c r="B169" s="10">
        <v>2009</v>
      </c>
      <c r="C169" s="10" t="s">
        <v>1</v>
      </c>
      <c r="D169" s="10" t="s">
        <v>92</v>
      </c>
      <c r="E169" s="10">
        <v>29</v>
      </c>
      <c r="F169" s="10">
        <v>3123</v>
      </c>
      <c r="G169" s="10">
        <v>0.11095700416088766</v>
      </c>
      <c r="H169" s="10">
        <v>0.69260326609029776</v>
      </c>
      <c r="I169" s="10">
        <v>0.61575408261287223</v>
      </c>
      <c r="J169" s="10">
        <v>0.23054755043227665</v>
      </c>
      <c r="K169" s="10">
        <v>0.23054755043227665</v>
      </c>
      <c r="L169" s="10">
        <v>0.38488632724943966</v>
      </c>
      <c r="M169" s="10">
        <v>578.05252210088406</v>
      </c>
      <c r="N169" s="10">
        <v>0.46205571565802112</v>
      </c>
      <c r="O169" s="10">
        <v>0.15369836695485112</v>
      </c>
      <c r="P169" s="10">
        <v>7.6849183477425559E-2</v>
      </c>
      <c r="Q169" s="10">
        <v>7.6849183477425559E-2</v>
      </c>
    </row>
    <row r="170" spans="1:17" x14ac:dyDescent="0.2">
      <c r="A170" s="9" t="str">
        <f t="shared" si="2"/>
        <v>200918A24NEG29</v>
      </c>
      <c r="B170" s="10">
        <v>2009</v>
      </c>
      <c r="C170" s="10" t="s">
        <v>1</v>
      </c>
      <c r="D170" s="10" t="s">
        <v>94</v>
      </c>
      <c r="E170" s="10">
        <v>29</v>
      </c>
      <c r="F170" s="10">
        <v>29054</v>
      </c>
      <c r="G170" s="10">
        <v>0.25772797527047914</v>
      </c>
      <c r="H170" s="10">
        <v>0.80167963103187168</v>
      </c>
      <c r="I170" s="10">
        <v>0.59506436291044262</v>
      </c>
      <c r="J170" s="10">
        <v>0.14049700557582434</v>
      </c>
      <c r="K170" s="10">
        <v>0.23143112824395953</v>
      </c>
      <c r="L170" s="10">
        <v>0.30570661526812143</v>
      </c>
      <c r="M170" s="10">
        <v>432.89866389033489</v>
      </c>
      <c r="N170" s="10">
        <v>0.32226199490603702</v>
      </c>
      <c r="O170" s="10">
        <v>0.12394162593790872</v>
      </c>
      <c r="P170" s="10">
        <v>0.12394162593790872</v>
      </c>
      <c r="Q170" s="10">
        <v>0</v>
      </c>
    </row>
    <row r="171" spans="1:17" x14ac:dyDescent="0.2">
      <c r="A171" s="9" t="str">
        <f t="shared" si="2"/>
        <v>200925A29BRA29</v>
      </c>
      <c r="B171" s="10">
        <v>2009</v>
      </c>
      <c r="C171" s="10" t="s">
        <v>2</v>
      </c>
      <c r="D171" s="10" t="s">
        <v>92</v>
      </c>
      <c r="E171" s="10">
        <v>29</v>
      </c>
      <c r="F171" s="10">
        <v>1920</v>
      </c>
      <c r="G171" s="10">
        <v>0.16666666666666666</v>
      </c>
      <c r="H171" s="10">
        <v>0.75</v>
      </c>
      <c r="I171" s="10">
        <v>0.625</v>
      </c>
      <c r="J171" s="10">
        <v>0.25</v>
      </c>
      <c r="K171" s="10">
        <v>0.375</v>
      </c>
      <c r="L171" s="10">
        <v>0</v>
      </c>
      <c r="M171" s="10">
        <v>350</v>
      </c>
      <c r="N171" s="10">
        <v>0.25</v>
      </c>
      <c r="O171" s="10">
        <v>0.25</v>
      </c>
      <c r="P171" s="10">
        <v>0.25</v>
      </c>
      <c r="Q171" s="10">
        <v>0</v>
      </c>
    </row>
    <row r="172" spans="1:17" x14ac:dyDescent="0.2">
      <c r="A172" s="9" t="str">
        <f t="shared" si="2"/>
        <v>200925A29NEG29</v>
      </c>
      <c r="B172" s="10">
        <v>2009</v>
      </c>
      <c r="C172" s="10" t="s">
        <v>2</v>
      </c>
      <c r="D172" s="10" t="s">
        <v>94</v>
      </c>
      <c r="E172" s="10">
        <v>29</v>
      </c>
      <c r="F172" s="10">
        <v>16812</v>
      </c>
      <c r="G172" s="10">
        <v>0.1801924783291243</v>
      </c>
      <c r="H172" s="10">
        <v>0.87146086128955513</v>
      </c>
      <c r="I172" s="10">
        <v>0.71443016892695699</v>
      </c>
      <c r="J172" s="10">
        <v>0.11420413990007137</v>
      </c>
      <c r="K172" s="10">
        <v>0.27123483226266953</v>
      </c>
      <c r="L172" s="10">
        <v>0.12865810135617417</v>
      </c>
      <c r="M172" s="10">
        <v>550.24177836982767</v>
      </c>
      <c r="N172" s="10">
        <v>0.25707827742088984</v>
      </c>
      <c r="O172" s="10">
        <v>0.12853913871044492</v>
      </c>
      <c r="P172" s="10">
        <v>0.114263621222936</v>
      </c>
      <c r="Q172" s="10">
        <v>1.4275517487508922E-2</v>
      </c>
    </row>
    <row r="173" spans="1:17" x14ac:dyDescent="0.2">
      <c r="A173" s="9" t="str">
        <f t="shared" si="2"/>
        <v>200930EMABRA29</v>
      </c>
      <c r="B173" s="10">
        <v>2009</v>
      </c>
      <c r="C173" s="10" t="s">
        <v>4</v>
      </c>
      <c r="D173" s="10" t="s">
        <v>92</v>
      </c>
      <c r="E173" s="10">
        <v>29</v>
      </c>
      <c r="F173" s="10">
        <v>10808</v>
      </c>
      <c r="G173" s="10">
        <v>0.125</v>
      </c>
      <c r="H173" s="10">
        <v>0.88897113249444859</v>
      </c>
      <c r="I173" s="10">
        <v>0.77784974093264247</v>
      </c>
      <c r="J173" s="10">
        <v>0.11102886750555144</v>
      </c>
      <c r="K173" s="10">
        <v>0.22215025906735753</v>
      </c>
      <c r="L173" s="10">
        <v>0</v>
      </c>
      <c r="M173" s="10">
        <v>544.23813488759367</v>
      </c>
      <c r="N173" s="10">
        <v>0.48889711324944485</v>
      </c>
      <c r="O173" s="10">
        <v>0.42209474463360475</v>
      </c>
      <c r="P173" s="10">
        <v>0.42209474463360475</v>
      </c>
      <c r="Q173" s="10">
        <v>0</v>
      </c>
    </row>
    <row r="174" spans="1:17" x14ac:dyDescent="0.2">
      <c r="A174" s="9" t="str">
        <f t="shared" si="2"/>
        <v>200930EMANEG29</v>
      </c>
      <c r="B174" s="10">
        <v>2009</v>
      </c>
      <c r="C174" s="10" t="s">
        <v>4</v>
      </c>
      <c r="D174" s="10" t="s">
        <v>94</v>
      </c>
      <c r="E174" s="10">
        <v>29</v>
      </c>
      <c r="F174" s="10">
        <v>94141</v>
      </c>
      <c r="G174" s="10">
        <v>5.3282861245268244E-2</v>
      </c>
      <c r="H174" s="10">
        <v>0.81377933100349475</v>
      </c>
      <c r="I174" s="10">
        <v>0.7704188398253683</v>
      </c>
      <c r="J174" s="10">
        <v>0.18622066899650525</v>
      </c>
      <c r="K174" s="10">
        <v>0.22958116017463168</v>
      </c>
      <c r="L174" s="10">
        <v>4.8480470783186923E-2</v>
      </c>
      <c r="M174" s="10">
        <v>535.21905637254906</v>
      </c>
      <c r="N174" s="10">
        <v>0.39031877715341878</v>
      </c>
      <c r="O174" s="10">
        <v>0.26023730361903952</v>
      </c>
      <c r="P174" s="10">
        <v>0.23984236411340437</v>
      </c>
      <c r="Q174" s="10">
        <v>2.0394939505635163E-2</v>
      </c>
    </row>
    <row r="175" spans="1:17" x14ac:dyDescent="0.2">
      <c r="A175" s="9" t="str">
        <f t="shared" si="2"/>
        <v>200915A17BRA31</v>
      </c>
      <c r="B175" s="10">
        <v>2009</v>
      </c>
      <c r="C175" s="10" t="s">
        <v>0</v>
      </c>
      <c r="D175" s="10" t="s">
        <v>92</v>
      </c>
      <c r="E175" s="10">
        <v>31</v>
      </c>
      <c r="F175" s="10">
        <v>4009</v>
      </c>
      <c r="G175" s="10">
        <v>0.75</v>
      </c>
      <c r="H175" s="10">
        <v>0.4000997755051135</v>
      </c>
      <c r="I175" s="10">
        <v>0.10002494387627837</v>
      </c>
      <c r="J175" s="10">
        <v>0.10002494387627837</v>
      </c>
      <c r="K175" s="10">
        <v>0.10002494387627837</v>
      </c>
      <c r="L175" s="10">
        <v>0.89997505612372164</v>
      </c>
      <c r="M175" s="10">
        <v>150</v>
      </c>
      <c r="N175" s="10">
        <v>0.10002494387627837</v>
      </c>
      <c r="O175" s="10">
        <v>0.10002494387627837</v>
      </c>
      <c r="P175" s="10">
        <v>0.10002494387627837</v>
      </c>
      <c r="Q175" s="10">
        <v>0</v>
      </c>
    </row>
    <row r="176" spans="1:17" x14ac:dyDescent="0.2">
      <c r="A176" s="9" t="str">
        <f t="shared" si="2"/>
        <v>200915A17NEG31</v>
      </c>
      <c r="B176" s="10">
        <v>2009</v>
      </c>
      <c r="C176" s="10" t="s">
        <v>0</v>
      </c>
      <c r="D176" s="10" t="s">
        <v>94</v>
      </c>
      <c r="E176" s="10">
        <v>31</v>
      </c>
      <c r="F176" s="10">
        <v>20048</v>
      </c>
      <c r="G176" s="10">
        <v>0.39994014365522745</v>
      </c>
      <c r="H176" s="10">
        <v>0.5</v>
      </c>
      <c r="I176" s="10">
        <v>0.30002992817238627</v>
      </c>
      <c r="J176" s="10">
        <v>4.0003990422984838E-2</v>
      </c>
      <c r="K176" s="10">
        <v>6.0005985634477253E-2</v>
      </c>
      <c r="L176" s="10">
        <v>0.89999002394253791</v>
      </c>
      <c r="M176" s="10">
        <v>309.33333333333331</v>
      </c>
      <c r="N176" s="10">
        <v>0.16001596169193935</v>
      </c>
      <c r="O176" s="10">
        <v>2.0001995211492419E-2</v>
      </c>
      <c r="P176" s="10">
        <v>2.0001995211492419E-2</v>
      </c>
      <c r="Q176" s="10">
        <v>0</v>
      </c>
    </row>
    <row r="177" spans="1:17" x14ac:dyDescent="0.2">
      <c r="A177" s="9" t="str">
        <f t="shared" si="2"/>
        <v>200915A29BRA31</v>
      </c>
      <c r="B177" s="10">
        <v>2009</v>
      </c>
      <c r="C177" s="10" t="s">
        <v>3</v>
      </c>
      <c r="D177" s="10" t="s">
        <v>92</v>
      </c>
      <c r="E177" s="10">
        <v>31</v>
      </c>
      <c r="F177" s="10">
        <v>30468</v>
      </c>
      <c r="G177" s="10">
        <v>0.16665973810018708</v>
      </c>
      <c r="H177" s="10">
        <v>0.78951687015885519</v>
      </c>
      <c r="I177" s="10">
        <v>0.65793619535250103</v>
      </c>
      <c r="J177" s="10">
        <v>7.8968097676250487E-2</v>
      </c>
      <c r="K177" s="10">
        <v>0.17106472364447944</v>
      </c>
      <c r="L177" s="10">
        <v>0.34203098332676907</v>
      </c>
      <c r="M177" s="10">
        <v>730.82886230593022</v>
      </c>
      <c r="N177" s="10">
        <v>0.2105487724826047</v>
      </c>
      <c r="O177" s="10">
        <v>6.5773926742812128E-2</v>
      </c>
      <c r="P177" s="10">
        <v>6.5773926742812128E-2</v>
      </c>
      <c r="Q177" s="10">
        <v>0</v>
      </c>
    </row>
    <row r="178" spans="1:17" x14ac:dyDescent="0.2">
      <c r="A178" s="9" t="str">
        <f t="shared" si="2"/>
        <v>200915A29NEG31</v>
      </c>
      <c r="B178" s="10">
        <v>2009</v>
      </c>
      <c r="C178" s="10" t="s">
        <v>3</v>
      </c>
      <c r="D178" s="10" t="s">
        <v>94</v>
      </c>
      <c r="E178" s="10">
        <v>31</v>
      </c>
      <c r="F178" s="10">
        <v>94617</v>
      </c>
      <c r="G178" s="10">
        <v>0.18376097186080062</v>
      </c>
      <c r="H178" s="10">
        <v>0.78386547871946899</v>
      </c>
      <c r="I178" s="10">
        <v>0.63982159654184767</v>
      </c>
      <c r="J178" s="10">
        <v>0.10595347559106714</v>
      </c>
      <c r="K178" s="10">
        <v>0.19068454928818288</v>
      </c>
      <c r="L178" s="10">
        <v>0.27540505406005261</v>
      </c>
      <c r="M178" s="10">
        <v>596.37108602025376</v>
      </c>
      <c r="N178" s="10">
        <v>0.22880666265047508</v>
      </c>
      <c r="O178" s="10">
        <v>4.2360252385934875E-2</v>
      </c>
      <c r="P178" s="10">
        <v>4.2360252385934875E-2</v>
      </c>
      <c r="Q178" s="10">
        <v>0</v>
      </c>
    </row>
    <row r="179" spans="1:17" x14ac:dyDescent="0.2">
      <c r="A179" s="9" t="str">
        <f t="shared" si="2"/>
        <v>200918A24BRA31</v>
      </c>
      <c r="B179" s="10">
        <v>2009</v>
      </c>
      <c r="C179" s="10" t="s">
        <v>1</v>
      </c>
      <c r="D179" s="10" t="s">
        <v>92</v>
      </c>
      <c r="E179" s="10">
        <v>31</v>
      </c>
      <c r="F179" s="10">
        <v>16036</v>
      </c>
      <c r="G179" s="10">
        <v>0.12495128225114974</v>
      </c>
      <c r="H179" s="10">
        <v>0.80001247193813918</v>
      </c>
      <c r="I179" s="10">
        <v>0.70004988775255672</v>
      </c>
      <c r="J179" s="10">
        <v>0.10002494387627837</v>
      </c>
      <c r="K179" s="10">
        <v>0.19998752806186082</v>
      </c>
      <c r="L179" s="10">
        <v>0.29995011224744328</v>
      </c>
      <c r="M179" s="10">
        <v>543.53247113163968</v>
      </c>
      <c r="N179" s="10">
        <v>0.25</v>
      </c>
      <c r="O179" s="10">
        <v>4.9950112247443251E-2</v>
      </c>
      <c r="P179" s="10">
        <v>4.9950112247443251E-2</v>
      </c>
      <c r="Q179" s="10">
        <v>0</v>
      </c>
    </row>
    <row r="180" spans="1:17" x14ac:dyDescent="0.2">
      <c r="A180" s="9" t="str">
        <f t="shared" si="2"/>
        <v>200918A24NEG31</v>
      </c>
      <c r="B180" s="10">
        <v>2009</v>
      </c>
      <c r="C180" s="10" t="s">
        <v>1</v>
      </c>
      <c r="D180" s="10" t="s">
        <v>94</v>
      </c>
      <c r="E180" s="10">
        <v>31</v>
      </c>
      <c r="F180" s="10">
        <v>42092</v>
      </c>
      <c r="G180" s="10">
        <v>0.186797521793958</v>
      </c>
      <c r="H180" s="10">
        <v>0.86662548702841391</v>
      </c>
      <c r="I180" s="10">
        <v>0.70474199372802437</v>
      </c>
      <c r="J180" s="10">
        <v>0.10479426019196046</v>
      </c>
      <c r="K180" s="10">
        <v>0.21906775634324813</v>
      </c>
      <c r="L180" s="10">
        <v>0.16185973581678229</v>
      </c>
      <c r="M180" s="10">
        <v>564.07392799352749</v>
      </c>
      <c r="N180" s="10">
        <v>0.28573125534543381</v>
      </c>
      <c r="O180" s="10">
        <v>4.7609997149101968E-2</v>
      </c>
      <c r="P180" s="10">
        <v>4.7609997149101968E-2</v>
      </c>
      <c r="Q180" s="10">
        <v>0</v>
      </c>
    </row>
    <row r="181" spans="1:17" x14ac:dyDescent="0.2">
      <c r="A181" s="9" t="str">
        <f t="shared" si="2"/>
        <v>200925A29BRA31</v>
      </c>
      <c r="B181" s="10">
        <v>2009</v>
      </c>
      <c r="C181" s="10" t="s">
        <v>2</v>
      </c>
      <c r="D181" s="10" t="s">
        <v>92</v>
      </c>
      <c r="E181" s="10">
        <v>31</v>
      </c>
      <c r="F181" s="10">
        <v>10423</v>
      </c>
      <c r="G181" s="10">
        <v>0.1250259821242985</v>
      </c>
      <c r="H181" s="10">
        <v>0.92315072435958934</v>
      </c>
      <c r="I181" s="10">
        <v>0.80773289839777418</v>
      </c>
      <c r="J181" s="10">
        <v>3.8472608653938409E-2</v>
      </c>
      <c r="K181" s="10">
        <v>0.15389043461575364</v>
      </c>
      <c r="L181" s="10">
        <v>0.19217115993475967</v>
      </c>
      <c r="M181" s="10">
        <v>999.3163083501604</v>
      </c>
      <c r="N181" s="10">
        <v>0.19236304326969203</v>
      </c>
      <c r="O181" s="10">
        <v>7.6945217307876818E-2</v>
      </c>
      <c r="P181" s="10">
        <v>7.6945217307876818E-2</v>
      </c>
      <c r="Q181" s="10">
        <v>0</v>
      </c>
    </row>
    <row r="182" spans="1:17" x14ac:dyDescent="0.2">
      <c r="A182" s="9" t="str">
        <f t="shared" si="2"/>
        <v>200925A29NEG31</v>
      </c>
      <c r="B182" s="10">
        <v>2009</v>
      </c>
      <c r="C182" s="10" t="s">
        <v>2</v>
      </c>
      <c r="D182" s="10" t="s">
        <v>94</v>
      </c>
      <c r="E182" s="10">
        <v>31</v>
      </c>
      <c r="F182" s="10">
        <v>32477</v>
      </c>
      <c r="G182" s="10">
        <v>0.10142779685523225</v>
      </c>
      <c r="H182" s="10">
        <v>0.85183360532068852</v>
      </c>
      <c r="I182" s="10">
        <v>0.76543399944576163</v>
      </c>
      <c r="J182" s="10">
        <v>0.1481663946793115</v>
      </c>
      <c r="K182" s="10">
        <v>0.23456600055423837</v>
      </c>
      <c r="L182" s="10">
        <v>3.7010807648489699E-2</v>
      </c>
      <c r="M182" s="10">
        <v>706.13455720009813</v>
      </c>
      <c r="N182" s="10">
        <v>0.19749361086307232</v>
      </c>
      <c r="O182" s="10">
        <v>4.9358007205098996E-2</v>
      </c>
      <c r="P182" s="10">
        <v>4.9358007205098996E-2</v>
      </c>
      <c r="Q182" s="10">
        <v>0</v>
      </c>
    </row>
    <row r="183" spans="1:17" x14ac:dyDescent="0.2">
      <c r="A183" s="9" t="str">
        <f t="shared" si="2"/>
        <v>200930EMABRA31</v>
      </c>
      <c r="B183" s="10">
        <v>2009</v>
      </c>
      <c r="C183" s="10" t="s">
        <v>4</v>
      </c>
      <c r="D183" s="10" t="s">
        <v>92</v>
      </c>
      <c r="E183" s="10">
        <v>31</v>
      </c>
      <c r="F183" s="10">
        <v>46503</v>
      </c>
      <c r="G183" s="10">
        <v>3.5273058074361006E-2</v>
      </c>
      <c r="H183" s="10">
        <v>0.7327914328107864</v>
      </c>
      <c r="I183" s="10">
        <v>0.70694363804485727</v>
      </c>
      <c r="J183" s="10">
        <v>0.25858546760424056</v>
      </c>
      <c r="K183" s="10">
        <v>0.28443326237016969</v>
      </c>
      <c r="L183" s="10">
        <v>3.4492398339892053E-2</v>
      </c>
      <c r="M183" s="10">
        <v>964.53171768183779</v>
      </c>
      <c r="N183" s="10">
        <v>0.30172246951809562</v>
      </c>
      <c r="O183" s="10">
        <v>0.19828828247639937</v>
      </c>
      <c r="P183" s="10">
        <v>0.17241898372148035</v>
      </c>
      <c r="Q183" s="10">
        <v>2.5869298754919036E-2</v>
      </c>
    </row>
    <row r="184" spans="1:17" x14ac:dyDescent="0.2">
      <c r="A184" s="9" t="str">
        <f t="shared" si="2"/>
        <v>200930EMAIND31</v>
      </c>
      <c r="B184" s="10">
        <v>2009</v>
      </c>
      <c r="C184" s="10" t="s">
        <v>4</v>
      </c>
      <c r="D184" s="10" t="s">
        <v>107</v>
      </c>
      <c r="E184" s="10">
        <v>31</v>
      </c>
      <c r="F184" s="10">
        <v>401</v>
      </c>
      <c r="G184" s="10">
        <v>0</v>
      </c>
      <c r="H184" s="10">
        <v>1</v>
      </c>
      <c r="I184" s="10">
        <v>1</v>
      </c>
      <c r="J184" s="10">
        <v>0</v>
      </c>
      <c r="K184" s="10">
        <v>0</v>
      </c>
      <c r="L184" s="10">
        <v>0</v>
      </c>
      <c r="M184" s="10">
        <v>400</v>
      </c>
      <c r="N184" s="10">
        <v>1</v>
      </c>
      <c r="O184" s="10">
        <v>1</v>
      </c>
      <c r="P184" s="10">
        <v>1</v>
      </c>
      <c r="Q184" s="10">
        <v>0</v>
      </c>
    </row>
    <row r="185" spans="1:17" x14ac:dyDescent="0.2">
      <c r="A185" s="9" t="str">
        <f t="shared" si="2"/>
        <v>200930EMANEG31</v>
      </c>
      <c r="B185" s="10">
        <v>2009</v>
      </c>
      <c r="C185" s="10" t="s">
        <v>4</v>
      </c>
      <c r="D185" s="10" t="s">
        <v>94</v>
      </c>
      <c r="E185" s="10">
        <v>31</v>
      </c>
      <c r="F185" s="10">
        <v>131497</v>
      </c>
      <c r="G185" s="10">
        <v>9.018329022826943E-2</v>
      </c>
      <c r="H185" s="10">
        <v>0.74391811220027837</v>
      </c>
      <c r="I185" s="10">
        <v>0.67682912918165439</v>
      </c>
      <c r="J185" s="10">
        <v>0.24693339011536386</v>
      </c>
      <c r="K185" s="10">
        <v>0.30487387544963002</v>
      </c>
      <c r="L185" s="10">
        <v>6.0974775089926006E-2</v>
      </c>
      <c r="M185" s="10">
        <v>653.40289072644021</v>
      </c>
      <c r="N185" s="10">
        <v>0.2347506026753462</v>
      </c>
      <c r="O185" s="10">
        <v>0.15853593618105355</v>
      </c>
      <c r="P185" s="10">
        <v>0.14634554400480621</v>
      </c>
      <c r="Q185" s="10">
        <v>1.2190392176247367E-2</v>
      </c>
    </row>
    <row r="186" spans="1:17" x14ac:dyDescent="0.2">
      <c r="A186" s="9" t="str">
        <f t="shared" si="2"/>
        <v>200915A17BRA33</v>
      </c>
      <c r="B186" s="10">
        <v>2009</v>
      </c>
      <c r="C186" s="10" t="s">
        <v>0</v>
      </c>
      <c r="D186" s="10" t="s">
        <v>92</v>
      </c>
      <c r="E186" s="10">
        <v>33</v>
      </c>
      <c r="F186" s="10">
        <v>17907</v>
      </c>
      <c r="G186" s="10">
        <v>0</v>
      </c>
      <c r="H186" s="10">
        <v>0.20679064053163568</v>
      </c>
      <c r="I186" s="10">
        <v>0.20679064053163568</v>
      </c>
      <c r="J186" s="10">
        <v>3.451164349137209E-2</v>
      </c>
      <c r="K186" s="10">
        <v>3.451164349137209E-2</v>
      </c>
      <c r="L186" s="10">
        <v>0.89657675769252243</v>
      </c>
      <c r="M186" s="10">
        <v>462.84337024034568</v>
      </c>
      <c r="N186" s="10">
        <v>0.13787904171553023</v>
      </c>
      <c r="O186" s="10">
        <v>3.451164349137209E-2</v>
      </c>
      <c r="P186" s="10">
        <v>3.451164349137209E-2</v>
      </c>
      <c r="Q186" s="10">
        <v>0</v>
      </c>
    </row>
    <row r="187" spans="1:17" x14ac:dyDescent="0.2">
      <c r="A187" s="9" t="str">
        <f t="shared" si="2"/>
        <v>200915A17NEG33</v>
      </c>
      <c r="B187" s="10">
        <v>2009</v>
      </c>
      <c r="C187" s="10" t="s">
        <v>0</v>
      </c>
      <c r="D187" s="10" t="s">
        <v>94</v>
      </c>
      <c r="E187" s="10">
        <v>33</v>
      </c>
      <c r="F187" s="10">
        <v>22853</v>
      </c>
      <c r="G187" s="10">
        <v>0.37502529852256627</v>
      </c>
      <c r="H187" s="10">
        <v>0.21620793768870608</v>
      </c>
      <c r="I187" s="10">
        <v>0.13512449131405066</v>
      </c>
      <c r="J187" s="10">
        <v>5.3997287008270251E-2</v>
      </c>
      <c r="K187" s="10">
        <v>8.1039688443530392E-2</v>
      </c>
      <c r="L187" s="10">
        <v>0.8649192666170743</v>
      </c>
      <c r="M187" s="10">
        <v>462.95984455958552</v>
      </c>
      <c r="N187" s="10">
        <v>8.1039688443530392E-2</v>
      </c>
      <c r="O187" s="10">
        <v>2.7042401435260141E-2</v>
      </c>
      <c r="P187" s="10">
        <v>2.7042401435260141E-2</v>
      </c>
      <c r="Q187" s="10">
        <v>0</v>
      </c>
    </row>
    <row r="188" spans="1:17" x14ac:dyDescent="0.2">
      <c r="A188" s="9" t="str">
        <f t="shared" si="2"/>
        <v>200915A29BRA33</v>
      </c>
      <c r="B188" s="10">
        <v>2009</v>
      </c>
      <c r="C188" s="10" t="s">
        <v>3</v>
      </c>
      <c r="D188" s="10" t="s">
        <v>92</v>
      </c>
      <c r="E188" s="10">
        <v>33</v>
      </c>
      <c r="F188" s="10">
        <v>113647</v>
      </c>
      <c r="G188" s="10">
        <v>0.13602393565350293</v>
      </c>
      <c r="H188" s="10">
        <v>0.67935801209006841</v>
      </c>
      <c r="I188" s="10">
        <v>0.58694906156783722</v>
      </c>
      <c r="J188" s="10">
        <v>0.13585928357105775</v>
      </c>
      <c r="K188" s="10">
        <v>0.20109637737907732</v>
      </c>
      <c r="L188" s="10">
        <v>0.27714765897911958</v>
      </c>
      <c r="M188" s="10">
        <v>698.23784882059749</v>
      </c>
      <c r="N188" s="10">
        <v>0.30977500505952643</v>
      </c>
      <c r="O188" s="10">
        <v>0.12500109989704963</v>
      </c>
      <c r="P188" s="10">
        <v>0.10325833501984215</v>
      </c>
      <c r="Q188" s="10">
        <v>2.1742764877207492E-2</v>
      </c>
    </row>
    <row r="189" spans="1:17" x14ac:dyDescent="0.2">
      <c r="A189" s="9" t="str">
        <f t="shared" si="2"/>
        <v>200915A29NEG33</v>
      </c>
      <c r="B189" s="10">
        <v>2009</v>
      </c>
      <c r="C189" s="10" t="s">
        <v>3</v>
      </c>
      <c r="D189" s="10" t="s">
        <v>94</v>
      </c>
      <c r="E189" s="10">
        <v>33</v>
      </c>
      <c r="F189" s="10">
        <v>108707</v>
      </c>
      <c r="G189" s="10">
        <v>0.20005298637072796</v>
      </c>
      <c r="H189" s="10">
        <v>0.62500114987995248</v>
      </c>
      <c r="I189" s="10">
        <v>0.49996780336132907</v>
      </c>
      <c r="J189" s="10">
        <v>0.1647456005593016</v>
      </c>
      <c r="K189" s="10">
        <v>0.26138151177017122</v>
      </c>
      <c r="L189" s="10">
        <v>0.2897973451571656</v>
      </c>
      <c r="M189" s="10">
        <v>642.97464581416739</v>
      </c>
      <c r="N189" s="10">
        <v>0.21020725436264454</v>
      </c>
      <c r="O189" s="10">
        <v>5.1146660288665866E-2</v>
      </c>
      <c r="P189" s="10">
        <v>4.5461653803342932E-2</v>
      </c>
      <c r="Q189" s="10">
        <v>5.6850064853229323E-3</v>
      </c>
    </row>
    <row r="190" spans="1:17" x14ac:dyDescent="0.2">
      <c r="A190" s="9" t="str">
        <f t="shared" si="2"/>
        <v>200918A24BRA33</v>
      </c>
      <c r="B190" s="10">
        <v>2009</v>
      </c>
      <c r="C190" s="10" t="s">
        <v>1</v>
      </c>
      <c r="D190" s="10" t="s">
        <v>92</v>
      </c>
      <c r="E190" s="10">
        <v>33</v>
      </c>
      <c r="F190" s="10">
        <v>50646</v>
      </c>
      <c r="G190" s="10">
        <v>0.19302332187597648</v>
      </c>
      <c r="H190" s="10">
        <v>0.69507957193065595</v>
      </c>
      <c r="I190" s="10">
        <v>0.56091300398846899</v>
      </c>
      <c r="J190" s="10">
        <v>0.17073411523121274</v>
      </c>
      <c r="K190" s="10">
        <v>0.2561307901907357</v>
      </c>
      <c r="L190" s="10">
        <v>0.24390869960115311</v>
      </c>
      <c r="M190" s="10">
        <v>626.58534140417169</v>
      </c>
      <c r="N190" s="10">
        <v>0.31708328397109348</v>
      </c>
      <c r="O190" s="10">
        <v>0.13410733325435376</v>
      </c>
      <c r="P190" s="10">
        <v>0.12190498756071555</v>
      </c>
      <c r="Q190" s="10">
        <v>1.2202345693638195E-2</v>
      </c>
    </row>
    <row r="191" spans="1:17" x14ac:dyDescent="0.2">
      <c r="A191" s="9" t="str">
        <f t="shared" si="2"/>
        <v>200918A24NEG33</v>
      </c>
      <c r="B191" s="10">
        <v>2009</v>
      </c>
      <c r="C191" s="10" t="s">
        <v>1</v>
      </c>
      <c r="D191" s="10" t="s">
        <v>94</v>
      </c>
      <c r="E191" s="10">
        <v>33</v>
      </c>
      <c r="F191" s="10">
        <v>54355</v>
      </c>
      <c r="G191" s="10">
        <v>0.24595907317461582</v>
      </c>
      <c r="H191" s="10">
        <v>0.69316530218011219</v>
      </c>
      <c r="I191" s="10">
        <v>0.5226750068990893</v>
      </c>
      <c r="J191" s="10">
        <v>0.19317450096587249</v>
      </c>
      <c r="K191" s="10">
        <v>0.32959249379081962</v>
      </c>
      <c r="L191" s="10">
        <v>0.21593229693680435</v>
      </c>
      <c r="M191" s="10">
        <v>563.57821189721926</v>
      </c>
      <c r="N191" s="10">
        <v>0.23861650262165393</v>
      </c>
      <c r="O191" s="10">
        <v>2.2739398399411279E-2</v>
      </c>
      <c r="P191" s="10">
        <v>2.2739398399411279E-2</v>
      </c>
      <c r="Q191" s="10">
        <v>0</v>
      </c>
    </row>
    <row r="192" spans="1:17" x14ac:dyDescent="0.2">
      <c r="A192" s="9" t="str">
        <f t="shared" si="2"/>
        <v>200925A29BRA33</v>
      </c>
      <c r="B192" s="10">
        <v>2009</v>
      </c>
      <c r="C192" s="10" t="s">
        <v>2</v>
      </c>
      <c r="D192" s="10" t="s">
        <v>92</v>
      </c>
      <c r="E192" s="10">
        <v>33</v>
      </c>
      <c r="F192" s="10">
        <v>45094</v>
      </c>
      <c r="G192" s="10">
        <v>9.6785984700138383E-2</v>
      </c>
      <c r="H192" s="10">
        <v>0.84935911651217455</v>
      </c>
      <c r="I192" s="10">
        <v>0.76715305805650424</v>
      </c>
      <c r="J192" s="10">
        <v>0.13693617776200825</v>
      </c>
      <c r="K192" s="10">
        <v>0.20543753049186145</v>
      </c>
      <c r="L192" s="10">
        <v>6.8501352729853193E-2</v>
      </c>
      <c r="M192" s="10">
        <v>780.08079021524077</v>
      </c>
      <c r="N192" s="10">
        <v>0.3698274715039695</v>
      </c>
      <c r="O192" s="10">
        <v>0.15070741118552358</v>
      </c>
      <c r="P192" s="10">
        <v>0.10961546990730474</v>
      </c>
      <c r="Q192" s="10">
        <v>4.109194127821883E-2</v>
      </c>
    </row>
    <row r="193" spans="1:17" x14ac:dyDescent="0.2">
      <c r="A193" s="9" t="str">
        <f t="shared" si="2"/>
        <v>200925A29NEG33</v>
      </c>
      <c r="B193" s="10">
        <v>2009</v>
      </c>
      <c r="C193" s="10" t="s">
        <v>2</v>
      </c>
      <c r="D193" s="10" t="s">
        <v>94</v>
      </c>
      <c r="E193" s="10">
        <v>33</v>
      </c>
      <c r="F193" s="10">
        <v>31499</v>
      </c>
      <c r="G193" s="10">
        <v>9.7614910756594536E-2</v>
      </c>
      <c r="H193" s="10">
        <v>0.80396203054065207</v>
      </c>
      <c r="I193" s="10">
        <v>0.72548334867773578</v>
      </c>
      <c r="J193" s="10">
        <v>0.19603796945934793</v>
      </c>
      <c r="K193" s="10">
        <v>0.27451665132226422</v>
      </c>
      <c r="L193" s="10">
        <v>0</v>
      </c>
      <c r="M193" s="10">
        <v>766.00713285489235</v>
      </c>
      <c r="N193" s="10">
        <v>0.25489698085653512</v>
      </c>
      <c r="O193" s="10">
        <v>0.11765452871519731</v>
      </c>
      <c r="P193" s="10">
        <v>9.803485824946824E-2</v>
      </c>
      <c r="Q193" s="10">
        <v>1.9619670465729072E-2</v>
      </c>
    </row>
    <row r="194" spans="1:17" x14ac:dyDescent="0.2">
      <c r="A194" s="9" t="str">
        <f t="shared" si="2"/>
        <v>200930EMABRA33</v>
      </c>
      <c r="B194" s="10">
        <v>2009</v>
      </c>
      <c r="C194" s="10" t="s">
        <v>4</v>
      </c>
      <c r="D194" s="10" t="s">
        <v>92</v>
      </c>
      <c r="E194" s="10">
        <v>33</v>
      </c>
      <c r="F194" s="10">
        <v>247061</v>
      </c>
      <c r="G194" s="10">
        <v>6.0146074254412658E-2</v>
      </c>
      <c r="H194" s="10">
        <v>0.66501795103233619</v>
      </c>
      <c r="I194" s="10">
        <v>0.62501973196902794</v>
      </c>
      <c r="J194" s="10">
        <v>0.33248064243243569</v>
      </c>
      <c r="K194" s="10">
        <v>0.37247886149574394</v>
      </c>
      <c r="L194" s="10">
        <v>2.7499281553948214E-2</v>
      </c>
      <c r="M194" s="10">
        <v>845.8959753861036</v>
      </c>
      <c r="N194" s="10">
        <v>0.38001546176855111</v>
      </c>
      <c r="O194" s="10">
        <v>0.21752117898008994</v>
      </c>
      <c r="P194" s="10">
        <v>0.19251520879458919</v>
      </c>
      <c r="Q194" s="10">
        <v>2.5005970185500746E-2</v>
      </c>
    </row>
    <row r="195" spans="1:17" x14ac:dyDescent="0.2">
      <c r="A195" s="9" t="str">
        <f t="shared" si="2"/>
        <v>200930EMAIND33</v>
      </c>
      <c r="B195" s="10">
        <v>2009</v>
      </c>
      <c r="C195" s="10" t="s">
        <v>4</v>
      </c>
      <c r="D195" s="10" t="s">
        <v>107</v>
      </c>
      <c r="E195" s="10">
        <v>33</v>
      </c>
      <c r="F195" s="10">
        <v>617</v>
      </c>
      <c r="G195" s="10">
        <v>0</v>
      </c>
      <c r="H195" s="10">
        <v>1</v>
      </c>
      <c r="I195" s="10">
        <v>1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</row>
    <row r="196" spans="1:17" x14ac:dyDescent="0.2">
      <c r="A196" s="9" t="str">
        <f t="shared" ref="A196:A259" si="3">B196&amp;C196&amp;D196&amp;E196</f>
        <v>200930EMANEG33</v>
      </c>
      <c r="B196" s="10">
        <v>2009</v>
      </c>
      <c r="C196" s="10" t="s">
        <v>4</v>
      </c>
      <c r="D196" s="10" t="s">
        <v>94</v>
      </c>
      <c r="E196" s="10">
        <v>33</v>
      </c>
      <c r="F196" s="10">
        <v>239025</v>
      </c>
      <c r="G196" s="10">
        <v>5.8830998971441631E-2</v>
      </c>
      <c r="H196" s="10">
        <v>0.65893525781821982</v>
      </c>
      <c r="I196" s="10">
        <v>0.62016943834326954</v>
      </c>
      <c r="J196" s="10">
        <v>0.33073109507373705</v>
      </c>
      <c r="K196" s="10">
        <v>0.36432590733186904</v>
      </c>
      <c r="L196" s="10">
        <v>2.3261165150088903E-2</v>
      </c>
      <c r="M196" s="10">
        <v>791.30997663647167</v>
      </c>
      <c r="N196" s="10">
        <v>0.27390858696789039</v>
      </c>
      <c r="O196" s="10">
        <v>0.15247359062859533</v>
      </c>
      <c r="P196" s="10">
        <v>0.14730258341177702</v>
      </c>
      <c r="Q196" s="10">
        <v>5.1710072168183246E-3</v>
      </c>
    </row>
    <row r="197" spans="1:17" x14ac:dyDescent="0.2">
      <c r="A197" s="9" t="str">
        <f t="shared" si="3"/>
        <v>200915A17BRA35</v>
      </c>
      <c r="B197" s="10">
        <v>2009</v>
      </c>
      <c r="C197" s="10" t="s">
        <v>0</v>
      </c>
      <c r="D197" s="10" t="s">
        <v>92</v>
      </c>
      <c r="E197" s="10">
        <v>35</v>
      </c>
      <c r="F197" s="10">
        <v>33666</v>
      </c>
      <c r="G197" s="10">
        <v>0.35719590078716768</v>
      </c>
      <c r="H197" s="10">
        <v>0.39998811857660549</v>
      </c>
      <c r="I197" s="10">
        <v>0.25711400225747044</v>
      </c>
      <c r="J197" s="10">
        <v>8.5724469791481017E-2</v>
      </c>
      <c r="K197" s="10">
        <v>8.5724469791481017E-2</v>
      </c>
      <c r="L197" s="10">
        <v>0.85712588368086495</v>
      </c>
      <c r="M197" s="10">
        <v>507.20656192236601</v>
      </c>
      <c r="N197" s="10">
        <v>8.5724469791481017E-2</v>
      </c>
      <c r="O197" s="10">
        <v>0</v>
      </c>
      <c r="P197" s="10">
        <v>0</v>
      </c>
      <c r="Q197" s="10">
        <v>0</v>
      </c>
    </row>
    <row r="198" spans="1:17" x14ac:dyDescent="0.2">
      <c r="A198" s="9" t="str">
        <f t="shared" si="3"/>
        <v>200915A17NEG35</v>
      </c>
      <c r="B198" s="10">
        <v>2009</v>
      </c>
      <c r="C198" s="10" t="s">
        <v>0</v>
      </c>
      <c r="D198" s="10" t="s">
        <v>94</v>
      </c>
      <c r="E198" s="10">
        <v>35</v>
      </c>
      <c r="F198" s="10">
        <v>76949</v>
      </c>
      <c r="G198" s="10">
        <v>0.39393271169354838</v>
      </c>
      <c r="H198" s="10">
        <v>0.41253297638695757</v>
      </c>
      <c r="I198" s="10">
        <v>0.25002274233583283</v>
      </c>
      <c r="J198" s="10">
        <v>0.12499187773720256</v>
      </c>
      <c r="K198" s="10">
        <v>0.137493664635018</v>
      </c>
      <c r="L198" s="10">
        <v>0.81251218339419617</v>
      </c>
      <c r="M198" s="10">
        <v>243.17119877441593</v>
      </c>
      <c r="N198" s="10">
        <v>0.18752680346723155</v>
      </c>
      <c r="O198" s="10">
        <v>5.0007147591261743E-2</v>
      </c>
      <c r="P198" s="10">
        <v>5.0007147591261743E-2</v>
      </c>
      <c r="Q198" s="10">
        <v>0</v>
      </c>
    </row>
    <row r="199" spans="1:17" x14ac:dyDescent="0.2">
      <c r="A199" s="9" t="str">
        <f t="shared" si="3"/>
        <v>200915A29BRA35</v>
      </c>
      <c r="B199" s="10">
        <v>2009</v>
      </c>
      <c r="C199" s="10" t="s">
        <v>3</v>
      </c>
      <c r="D199" s="10" t="s">
        <v>92</v>
      </c>
      <c r="E199" s="10">
        <v>35</v>
      </c>
      <c r="F199" s="10">
        <v>228913</v>
      </c>
      <c r="G199" s="10">
        <v>0.20429404300750703</v>
      </c>
      <c r="H199" s="10">
        <v>0.78151524815104423</v>
      </c>
      <c r="I199" s="10">
        <v>0.62185633843425236</v>
      </c>
      <c r="J199" s="10">
        <v>0.11763857884873292</v>
      </c>
      <c r="K199" s="10">
        <v>0.23107468776347345</v>
      </c>
      <c r="L199" s="10">
        <v>0.24791077833063216</v>
      </c>
      <c r="M199" s="10">
        <v>731.07802119203348</v>
      </c>
      <c r="N199" s="10">
        <v>0.21849348879268543</v>
      </c>
      <c r="O199" s="10">
        <v>2.1003612726232235E-2</v>
      </c>
      <c r="P199" s="10">
        <v>1.6805511264104702E-2</v>
      </c>
      <c r="Q199" s="10">
        <v>4.1981014621275334E-3</v>
      </c>
    </row>
    <row r="200" spans="1:17" x14ac:dyDescent="0.2">
      <c r="A200" s="9" t="str">
        <f t="shared" si="3"/>
        <v>200915A29NEG35</v>
      </c>
      <c r="B200" s="10">
        <v>2009</v>
      </c>
      <c r="C200" s="10" t="s">
        <v>3</v>
      </c>
      <c r="D200" s="10" t="s">
        <v>94</v>
      </c>
      <c r="E200" s="10">
        <v>35</v>
      </c>
      <c r="F200" s="10">
        <v>328937</v>
      </c>
      <c r="G200" s="10">
        <v>0.2579379486756333</v>
      </c>
      <c r="H200" s="10">
        <v>0.73685842577758054</v>
      </c>
      <c r="I200" s="10">
        <v>0.54679467496815504</v>
      </c>
      <c r="J200" s="10">
        <v>0.13448471895834158</v>
      </c>
      <c r="K200" s="10">
        <v>0.283610539404202</v>
      </c>
      <c r="L200" s="10">
        <v>0.27779483609323363</v>
      </c>
      <c r="M200" s="10">
        <v>609.43494659989483</v>
      </c>
      <c r="N200" s="10">
        <v>0.18714829891438178</v>
      </c>
      <c r="O200" s="10">
        <v>5.8485363458656216E-2</v>
      </c>
      <c r="P200" s="10">
        <v>5.8485363458656216E-2</v>
      </c>
      <c r="Q200" s="10">
        <v>0</v>
      </c>
    </row>
    <row r="201" spans="1:17" x14ac:dyDescent="0.2">
      <c r="A201" s="9" t="str">
        <f t="shared" si="3"/>
        <v>200918A24BRA35</v>
      </c>
      <c r="B201" s="10">
        <v>2009</v>
      </c>
      <c r="C201" s="10" t="s">
        <v>1</v>
      </c>
      <c r="D201" s="10" t="s">
        <v>92</v>
      </c>
      <c r="E201" s="10">
        <v>35</v>
      </c>
      <c r="F201" s="10">
        <v>108689</v>
      </c>
      <c r="G201" s="10">
        <v>0.23155129958960327</v>
      </c>
      <c r="H201" s="10">
        <v>0.84070145092879689</v>
      </c>
      <c r="I201" s="10">
        <v>0.64603593739936882</v>
      </c>
      <c r="J201" s="10">
        <v>0.10620209956849359</v>
      </c>
      <c r="K201" s="10">
        <v>0.26547304695047336</v>
      </c>
      <c r="L201" s="10">
        <v>0.18583297297794624</v>
      </c>
      <c r="M201" s="10">
        <v>671.95981048848228</v>
      </c>
      <c r="N201" s="10">
        <v>0.23894782360680475</v>
      </c>
      <c r="O201" s="10">
        <v>1.7701883355261343E-2</v>
      </c>
      <c r="P201" s="10">
        <v>1.7701883355261343E-2</v>
      </c>
      <c r="Q201" s="10">
        <v>0</v>
      </c>
    </row>
    <row r="202" spans="1:17" x14ac:dyDescent="0.2">
      <c r="A202" s="9" t="str">
        <f t="shared" si="3"/>
        <v>200918A24NEG35</v>
      </c>
      <c r="B202" s="10">
        <v>2009</v>
      </c>
      <c r="C202" s="10" t="s">
        <v>1</v>
      </c>
      <c r="D202" s="10" t="s">
        <v>94</v>
      </c>
      <c r="E202" s="10">
        <v>35</v>
      </c>
      <c r="F202" s="10">
        <v>152926</v>
      </c>
      <c r="G202" s="10">
        <v>0.26863482949916595</v>
      </c>
      <c r="H202" s="10">
        <v>0.84279324640675879</v>
      </c>
      <c r="I202" s="10">
        <v>0.61638962635523065</v>
      </c>
      <c r="J202" s="10">
        <v>0.12576017158625741</v>
      </c>
      <c r="K202" s="10">
        <v>0.33958908230124374</v>
      </c>
      <c r="L202" s="10">
        <v>0.13836103736447694</v>
      </c>
      <c r="M202" s="10">
        <v>601.36844466818422</v>
      </c>
      <c r="N202" s="10">
        <v>0.16353007336881892</v>
      </c>
      <c r="O202" s="10">
        <v>3.1453121117403192E-2</v>
      </c>
      <c r="P202" s="10">
        <v>3.1453121117403192E-2</v>
      </c>
      <c r="Q202" s="10">
        <v>0</v>
      </c>
    </row>
    <row r="203" spans="1:17" x14ac:dyDescent="0.2">
      <c r="A203" s="9" t="str">
        <f t="shared" si="3"/>
        <v>200925A29BRA35</v>
      </c>
      <c r="B203" s="10">
        <v>2009</v>
      </c>
      <c r="C203" s="10" t="s">
        <v>2</v>
      </c>
      <c r="D203" s="10" t="s">
        <v>92</v>
      </c>
      <c r="E203" s="10">
        <v>35</v>
      </c>
      <c r="F203" s="10">
        <v>86558</v>
      </c>
      <c r="G203" s="10">
        <v>0.14286100083718167</v>
      </c>
      <c r="H203" s="10">
        <v>0.85558816053975373</v>
      </c>
      <c r="I203" s="10">
        <v>0.73335797962060123</v>
      </c>
      <c r="J203" s="10">
        <v>0.1444118394602463</v>
      </c>
      <c r="K203" s="10">
        <v>0.24441415004967768</v>
      </c>
      <c r="L203" s="10">
        <v>8.8911481318884447E-2</v>
      </c>
      <c r="M203" s="10">
        <v>830.32872715076303</v>
      </c>
      <c r="N203" s="10">
        <v>0.24444880889114814</v>
      </c>
      <c r="O203" s="10">
        <v>3.331869960026803E-2</v>
      </c>
      <c r="P203" s="10">
        <v>2.2216317382564292E-2</v>
      </c>
      <c r="Q203" s="10">
        <v>1.1102382217703736E-2</v>
      </c>
    </row>
    <row r="204" spans="1:17" x14ac:dyDescent="0.2">
      <c r="A204" s="9" t="str">
        <f t="shared" si="3"/>
        <v>200925A29NEG35</v>
      </c>
      <c r="B204" s="10">
        <v>2009</v>
      </c>
      <c r="C204" s="10" t="s">
        <v>2</v>
      </c>
      <c r="D204" s="10" t="s">
        <v>94</v>
      </c>
      <c r="E204" s="10">
        <v>35</v>
      </c>
      <c r="F204" s="10">
        <v>99062</v>
      </c>
      <c r="G204" s="10">
        <v>0.18826681019192426</v>
      </c>
      <c r="H204" s="10">
        <v>0.82525085300115075</v>
      </c>
      <c r="I204" s="10">
        <v>0.66988350729845958</v>
      </c>
      <c r="J204" s="10">
        <v>0.1553269669499909</v>
      </c>
      <c r="K204" s="10">
        <v>0.31069431265268216</v>
      </c>
      <c r="L204" s="10">
        <v>7.7688720195433159E-2</v>
      </c>
      <c r="M204" s="10">
        <v>726.51102813750515</v>
      </c>
      <c r="N204" s="10">
        <v>0.22331469180917002</v>
      </c>
      <c r="O204" s="10">
        <v>0.10680180089237043</v>
      </c>
      <c r="P204" s="10">
        <v>0.10680180089237043</v>
      </c>
      <c r="Q204" s="10">
        <v>0</v>
      </c>
    </row>
    <row r="205" spans="1:17" x14ac:dyDescent="0.2">
      <c r="A205" s="9" t="str">
        <f t="shared" si="3"/>
        <v>200930EMABRA35</v>
      </c>
      <c r="B205" s="10">
        <v>2009</v>
      </c>
      <c r="C205" s="10" t="s">
        <v>4</v>
      </c>
      <c r="D205" s="10" t="s">
        <v>92</v>
      </c>
      <c r="E205" s="10">
        <v>35</v>
      </c>
      <c r="F205" s="10">
        <v>330863</v>
      </c>
      <c r="G205" s="10">
        <v>0.10937100200229878</v>
      </c>
      <c r="H205" s="10">
        <v>0.74416601433221607</v>
      </c>
      <c r="I205" s="10">
        <v>0.66277583168864451</v>
      </c>
      <c r="J205" s="10">
        <v>0.25001888999374361</v>
      </c>
      <c r="K205" s="10">
        <v>0.32850152480029499</v>
      </c>
      <c r="L205" s="10">
        <v>3.4884529246243912E-2</v>
      </c>
      <c r="M205" s="10">
        <v>759.0564440175682</v>
      </c>
      <c r="N205" s="10">
        <v>0.23256453577462574</v>
      </c>
      <c r="O205" s="10">
        <v>0.13081849587291416</v>
      </c>
      <c r="P205" s="10">
        <v>0.12500340019887385</v>
      </c>
      <c r="Q205" s="10">
        <v>5.8150956740403124E-3</v>
      </c>
    </row>
    <row r="206" spans="1:17" x14ac:dyDescent="0.2">
      <c r="A206" s="9" t="str">
        <f t="shared" si="3"/>
        <v>200930EMAIND35</v>
      </c>
      <c r="B206" s="10">
        <v>2009</v>
      </c>
      <c r="C206" s="10" t="s">
        <v>4</v>
      </c>
      <c r="D206" s="10" t="s">
        <v>107</v>
      </c>
      <c r="E206" s="10">
        <v>35</v>
      </c>
      <c r="F206" s="10">
        <v>962</v>
      </c>
      <c r="G206" s="10">
        <v>1</v>
      </c>
      <c r="H206" s="10">
        <v>1</v>
      </c>
      <c r="I206" s="10">
        <v>0</v>
      </c>
      <c r="J206" s="10">
        <v>0</v>
      </c>
      <c r="K206" s="10">
        <v>1</v>
      </c>
      <c r="L206" s="10">
        <v>0</v>
      </c>
      <c r="M206" s="10"/>
      <c r="N206" s="10">
        <v>0</v>
      </c>
      <c r="O206" s="10">
        <v>0</v>
      </c>
      <c r="P206" s="10">
        <v>0</v>
      </c>
      <c r="Q206" s="10">
        <v>0</v>
      </c>
    </row>
    <row r="207" spans="1:17" x14ac:dyDescent="0.2">
      <c r="A207" s="9" t="str">
        <f t="shared" si="3"/>
        <v>200930EMANEG35</v>
      </c>
      <c r="B207" s="10">
        <v>2009</v>
      </c>
      <c r="C207" s="10" t="s">
        <v>4</v>
      </c>
      <c r="D207" s="10" t="s">
        <v>94</v>
      </c>
      <c r="E207" s="10">
        <v>35</v>
      </c>
      <c r="F207" s="10">
        <v>515521</v>
      </c>
      <c r="G207" s="10">
        <v>9.9014564068777206E-2</v>
      </c>
      <c r="H207" s="10">
        <v>0.75372099293724215</v>
      </c>
      <c r="I207" s="10">
        <v>0.67909163739207523</v>
      </c>
      <c r="J207" s="10">
        <v>0.23881471365860946</v>
      </c>
      <c r="K207" s="10">
        <v>0.31344406920377638</v>
      </c>
      <c r="L207" s="10">
        <v>3.7313707879989368E-2</v>
      </c>
      <c r="M207" s="10">
        <v>761.4837547140994</v>
      </c>
      <c r="N207" s="10">
        <v>0.25184425076766997</v>
      </c>
      <c r="O207" s="10">
        <v>0.14550716653637777</v>
      </c>
      <c r="P207" s="10">
        <v>0.13431266621534332</v>
      </c>
      <c r="Q207" s="10">
        <v>1.1194500321034449E-2</v>
      </c>
    </row>
    <row r="208" spans="1:17" x14ac:dyDescent="0.2">
      <c r="A208" s="9" t="str">
        <f t="shared" si="3"/>
        <v>200915A17BRA41</v>
      </c>
      <c r="B208" s="10">
        <v>2009</v>
      </c>
      <c r="C208" s="10" t="s">
        <v>0</v>
      </c>
      <c r="D208" s="10" t="s">
        <v>92</v>
      </c>
      <c r="E208" s="10">
        <v>41</v>
      </c>
      <c r="F208" s="10">
        <v>1202</v>
      </c>
      <c r="G208" s="10"/>
      <c r="H208" s="10">
        <v>0</v>
      </c>
      <c r="I208" s="10">
        <v>0</v>
      </c>
      <c r="J208" s="10">
        <v>0.3336106489184692</v>
      </c>
      <c r="K208" s="10">
        <v>0.3336106489184692</v>
      </c>
      <c r="L208" s="10">
        <v>0.66638935108153075</v>
      </c>
      <c r="M208" s="10"/>
      <c r="N208" s="10">
        <v>0</v>
      </c>
      <c r="O208" s="10">
        <v>0</v>
      </c>
      <c r="P208" s="10">
        <v>0</v>
      </c>
      <c r="Q208" s="10">
        <v>0</v>
      </c>
    </row>
    <row r="209" spans="1:17" x14ac:dyDescent="0.2">
      <c r="A209" s="9" t="str">
        <f t="shared" si="3"/>
        <v>200915A17NEG41</v>
      </c>
      <c r="B209" s="10">
        <v>2009</v>
      </c>
      <c r="C209" s="10" t="s">
        <v>0</v>
      </c>
      <c r="D209" s="10" t="s">
        <v>94</v>
      </c>
      <c r="E209" s="10">
        <v>41</v>
      </c>
      <c r="F209" s="10">
        <v>1604</v>
      </c>
      <c r="G209" s="10">
        <v>0</v>
      </c>
      <c r="H209" s="10">
        <v>0.5</v>
      </c>
      <c r="I209" s="10">
        <v>0.5</v>
      </c>
      <c r="J209" s="10">
        <v>0</v>
      </c>
      <c r="K209" s="10">
        <v>0</v>
      </c>
      <c r="L209" s="10">
        <v>0.75</v>
      </c>
      <c r="M209" s="10">
        <v>470</v>
      </c>
      <c r="N209" s="10">
        <v>0.25</v>
      </c>
      <c r="O209" s="10">
        <v>0</v>
      </c>
      <c r="P209" s="10">
        <v>0</v>
      </c>
      <c r="Q209" s="10">
        <v>0</v>
      </c>
    </row>
    <row r="210" spans="1:17" x14ac:dyDescent="0.2">
      <c r="A210" s="9" t="str">
        <f t="shared" si="3"/>
        <v>200915A29BRA41</v>
      </c>
      <c r="B210" s="10">
        <v>2009</v>
      </c>
      <c r="C210" s="10" t="s">
        <v>3</v>
      </c>
      <c r="D210" s="10" t="s">
        <v>92</v>
      </c>
      <c r="E210" s="10">
        <v>41</v>
      </c>
      <c r="F210" s="10">
        <v>4809</v>
      </c>
      <c r="G210" s="10">
        <v>0</v>
      </c>
      <c r="H210" s="10">
        <v>0.49989602828030777</v>
      </c>
      <c r="I210" s="10">
        <v>0.49989602828030777</v>
      </c>
      <c r="J210" s="10">
        <v>0.33354127677271783</v>
      </c>
      <c r="K210" s="10">
        <v>0.33354127677271783</v>
      </c>
      <c r="L210" s="10">
        <v>0.41651070908712828</v>
      </c>
      <c r="M210" s="10">
        <v>795.25790349417639</v>
      </c>
      <c r="N210" s="10">
        <v>8.3385319193179458E-2</v>
      </c>
      <c r="O210" s="10">
        <v>0</v>
      </c>
      <c r="P210" s="10">
        <v>0</v>
      </c>
      <c r="Q210" s="10">
        <v>0</v>
      </c>
    </row>
    <row r="211" spans="1:17" x14ac:dyDescent="0.2">
      <c r="A211" s="9" t="str">
        <f t="shared" si="3"/>
        <v>200915A29NEG41</v>
      </c>
      <c r="B211" s="10">
        <v>2009</v>
      </c>
      <c r="C211" s="10" t="s">
        <v>3</v>
      </c>
      <c r="D211" s="10" t="s">
        <v>94</v>
      </c>
      <c r="E211" s="10">
        <v>41</v>
      </c>
      <c r="F211" s="10">
        <v>5610</v>
      </c>
      <c r="G211" s="10">
        <v>9.0991604265940551E-2</v>
      </c>
      <c r="H211" s="10">
        <v>0.78556149732620317</v>
      </c>
      <c r="I211" s="10">
        <v>0.71408199643493764</v>
      </c>
      <c r="J211" s="10">
        <v>7.147950089126559E-2</v>
      </c>
      <c r="K211" s="10">
        <v>0.14295900178253118</v>
      </c>
      <c r="L211" s="10">
        <v>0.428698752228164</v>
      </c>
      <c r="M211" s="10">
        <v>907.98552171742381</v>
      </c>
      <c r="N211" s="10">
        <v>0.42834224598930482</v>
      </c>
      <c r="O211" s="10">
        <v>7.147950089126559E-2</v>
      </c>
      <c r="P211" s="10">
        <v>7.147950089126559E-2</v>
      </c>
      <c r="Q211" s="10">
        <v>0</v>
      </c>
    </row>
    <row r="212" spans="1:17" x14ac:dyDescent="0.2">
      <c r="A212" s="9" t="str">
        <f t="shared" si="3"/>
        <v>200918A24BRA41</v>
      </c>
      <c r="B212" s="10">
        <v>2009</v>
      </c>
      <c r="C212" s="10" t="s">
        <v>1</v>
      </c>
      <c r="D212" s="10" t="s">
        <v>92</v>
      </c>
      <c r="E212" s="10">
        <v>41</v>
      </c>
      <c r="F212" s="10">
        <v>2004</v>
      </c>
      <c r="G212" s="10">
        <v>0</v>
      </c>
      <c r="H212" s="10">
        <v>0.59980039920159678</v>
      </c>
      <c r="I212" s="10">
        <v>0.59980039920159678</v>
      </c>
      <c r="J212" s="10">
        <v>0.40019960079840322</v>
      </c>
      <c r="K212" s="10">
        <v>0.40019960079840322</v>
      </c>
      <c r="L212" s="10">
        <v>0.39970059880239522</v>
      </c>
      <c r="M212" s="10">
        <v>700</v>
      </c>
      <c r="N212" s="10">
        <v>0</v>
      </c>
      <c r="O212" s="10">
        <v>0</v>
      </c>
      <c r="P212" s="10">
        <v>0</v>
      </c>
      <c r="Q212" s="10">
        <v>0</v>
      </c>
    </row>
    <row r="213" spans="1:17" x14ac:dyDescent="0.2">
      <c r="A213" s="9" t="str">
        <f t="shared" si="3"/>
        <v>200918A24NEG41</v>
      </c>
      <c r="B213" s="10">
        <v>2009</v>
      </c>
      <c r="C213" s="10" t="s">
        <v>1</v>
      </c>
      <c r="D213" s="10" t="s">
        <v>94</v>
      </c>
      <c r="E213" s="10">
        <v>41</v>
      </c>
      <c r="F213" s="10">
        <v>1602</v>
      </c>
      <c r="G213" s="10">
        <v>0.33388842631140714</v>
      </c>
      <c r="H213" s="10">
        <v>0.74968789013732839</v>
      </c>
      <c r="I213" s="10">
        <v>0.49937578027465668</v>
      </c>
      <c r="J213" s="10">
        <v>0.25031210986267166</v>
      </c>
      <c r="K213" s="10">
        <v>0.50062421972534332</v>
      </c>
      <c r="L213" s="10">
        <v>0</v>
      </c>
      <c r="M213" s="10">
        <v>495</v>
      </c>
      <c r="N213" s="10">
        <v>0.49937578027465668</v>
      </c>
      <c r="O213" s="10">
        <v>0</v>
      </c>
      <c r="P213" s="10">
        <v>0</v>
      </c>
      <c r="Q213" s="10">
        <v>0</v>
      </c>
    </row>
    <row r="214" spans="1:17" x14ac:dyDescent="0.2">
      <c r="A214" s="9" t="str">
        <f t="shared" si="3"/>
        <v>200925A29BRA41</v>
      </c>
      <c r="B214" s="10">
        <v>2009</v>
      </c>
      <c r="C214" s="10" t="s">
        <v>2</v>
      </c>
      <c r="D214" s="10" t="s">
        <v>92</v>
      </c>
      <c r="E214" s="10">
        <v>41</v>
      </c>
      <c r="F214" s="10">
        <v>1603</v>
      </c>
      <c r="G214" s="10">
        <v>0</v>
      </c>
      <c r="H214" s="10">
        <v>0.74984404242046165</v>
      </c>
      <c r="I214" s="10">
        <v>0.74984404242046165</v>
      </c>
      <c r="J214" s="10">
        <v>0.25015595757953835</v>
      </c>
      <c r="K214" s="10">
        <v>0.25015595757953835</v>
      </c>
      <c r="L214" s="10">
        <v>0.25015595757953835</v>
      </c>
      <c r="M214" s="10">
        <v>890.51580698835278</v>
      </c>
      <c r="N214" s="10">
        <v>0.25015595757953835</v>
      </c>
      <c r="O214" s="10">
        <v>0</v>
      </c>
      <c r="P214" s="10">
        <v>0</v>
      </c>
      <c r="Q214" s="10">
        <v>0</v>
      </c>
    </row>
    <row r="215" spans="1:17" x14ac:dyDescent="0.2">
      <c r="A215" s="9" t="str">
        <f t="shared" si="3"/>
        <v>200925A29NEG41</v>
      </c>
      <c r="B215" s="10">
        <v>2009</v>
      </c>
      <c r="C215" s="10" t="s">
        <v>2</v>
      </c>
      <c r="D215" s="10" t="s">
        <v>94</v>
      </c>
      <c r="E215" s="10">
        <v>41</v>
      </c>
      <c r="F215" s="10">
        <v>2404</v>
      </c>
      <c r="G215" s="10">
        <v>0</v>
      </c>
      <c r="H215" s="10">
        <v>1</v>
      </c>
      <c r="I215" s="10">
        <v>1</v>
      </c>
      <c r="J215" s="10">
        <v>0</v>
      </c>
      <c r="K215" s="10">
        <v>0</v>
      </c>
      <c r="L215" s="10">
        <v>0.5</v>
      </c>
      <c r="M215" s="10">
        <v>1191.5349417637271</v>
      </c>
      <c r="N215" s="10">
        <v>0.5</v>
      </c>
      <c r="O215" s="10">
        <v>0.1668053244592346</v>
      </c>
      <c r="P215" s="10">
        <v>0.1668053244592346</v>
      </c>
      <c r="Q215" s="10">
        <v>0</v>
      </c>
    </row>
    <row r="216" spans="1:17" x14ac:dyDescent="0.2">
      <c r="A216" s="9" t="str">
        <f t="shared" si="3"/>
        <v>200930EMABRA41</v>
      </c>
      <c r="B216" s="10">
        <v>2009</v>
      </c>
      <c r="C216" s="10" t="s">
        <v>4</v>
      </c>
      <c r="D216" s="10" t="s">
        <v>92</v>
      </c>
      <c r="E216" s="10">
        <v>41</v>
      </c>
      <c r="F216" s="10">
        <v>6809</v>
      </c>
      <c r="G216" s="10">
        <v>0</v>
      </c>
      <c r="H216" s="10">
        <v>0.76487002496695555</v>
      </c>
      <c r="I216" s="10">
        <v>0.76487002496695555</v>
      </c>
      <c r="J216" s="10">
        <v>0.2351299750330445</v>
      </c>
      <c r="K216" s="10">
        <v>0.2351299750330445</v>
      </c>
      <c r="L216" s="10">
        <v>0</v>
      </c>
      <c r="M216" s="10">
        <v>804.29147465437791</v>
      </c>
      <c r="N216" s="10">
        <v>0.11763841973858129</v>
      </c>
      <c r="O216" s="10">
        <v>5.8745777647231608E-2</v>
      </c>
      <c r="P216" s="10">
        <v>5.8745777647231608E-2</v>
      </c>
      <c r="Q216" s="10">
        <v>0</v>
      </c>
    </row>
    <row r="217" spans="1:17" x14ac:dyDescent="0.2">
      <c r="A217" s="9" t="str">
        <f t="shared" si="3"/>
        <v>200930EMANEG41</v>
      </c>
      <c r="B217" s="10">
        <v>2009</v>
      </c>
      <c r="C217" s="10" t="s">
        <v>4</v>
      </c>
      <c r="D217" s="10" t="s">
        <v>94</v>
      </c>
      <c r="E217" s="10">
        <v>41</v>
      </c>
      <c r="F217" s="10">
        <v>7212</v>
      </c>
      <c r="G217" s="10">
        <v>0</v>
      </c>
      <c r="H217" s="10">
        <v>0.83333333333333337</v>
      </c>
      <c r="I217" s="10">
        <v>0.83333333333333337</v>
      </c>
      <c r="J217" s="10">
        <v>0.16666666666666666</v>
      </c>
      <c r="K217" s="10">
        <v>0.16666666666666666</v>
      </c>
      <c r="L217" s="10">
        <v>0.1110648918469218</v>
      </c>
      <c r="M217" s="10">
        <v>1073.5958402662229</v>
      </c>
      <c r="N217" s="10">
        <v>0.27787021630615638</v>
      </c>
      <c r="O217" s="10">
        <v>0.22226844148641153</v>
      </c>
      <c r="P217" s="10">
        <v>0.22226844148641153</v>
      </c>
      <c r="Q217" s="10">
        <v>0</v>
      </c>
    </row>
    <row r="218" spans="1:17" x14ac:dyDescent="0.2">
      <c r="A218" s="9" t="str">
        <f t="shared" si="3"/>
        <v>200915A17BRA43</v>
      </c>
      <c r="B218" s="10">
        <v>2009</v>
      </c>
      <c r="C218" s="10" t="s">
        <v>0</v>
      </c>
      <c r="D218" s="10" t="s">
        <v>92</v>
      </c>
      <c r="E218" s="10">
        <v>43</v>
      </c>
      <c r="F218" s="10">
        <v>9751</v>
      </c>
      <c r="G218" s="10">
        <v>0.35716535433070867</v>
      </c>
      <c r="H218" s="10">
        <v>0.32560762998666803</v>
      </c>
      <c r="I218" s="10">
        <v>0.20931186544969746</v>
      </c>
      <c r="J218" s="10">
        <v>0.11639831812121834</v>
      </c>
      <c r="K218" s="10">
        <v>0.139677981745462</v>
      </c>
      <c r="L218" s="10">
        <v>0.76720336375756337</v>
      </c>
      <c r="M218" s="10">
        <v>391.42502756339582</v>
      </c>
      <c r="N218" s="10">
        <v>9.3118654496974665E-2</v>
      </c>
      <c r="O218" s="10">
        <v>2.3279663624243666E-2</v>
      </c>
      <c r="P218" s="10">
        <v>2.3279663624243666E-2</v>
      </c>
      <c r="Q218" s="10">
        <v>0</v>
      </c>
    </row>
    <row r="219" spans="1:17" x14ac:dyDescent="0.2">
      <c r="A219" s="9" t="str">
        <f t="shared" si="3"/>
        <v>200915A17NEG43</v>
      </c>
      <c r="B219" s="10">
        <v>2009</v>
      </c>
      <c r="C219" s="10" t="s">
        <v>0</v>
      </c>
      <c r="D219" s="10" t="s">
        <v>94</v>
      </c>
      <c r="E219" s="10">
        <v>43</v>
      </c>
      <c r="F219" s="10">
        <v>4537</v>
      </c>
      <c r="G219" s="10">
        <v>0.33333333333333331</v>
      </c>
      <c r="H219" s="10">
        <v>0.30019836896627727</v>
      </c>
      <c r="I219" s="10">
        <v>0.20013224597751819</v>
      </c>
      <c r="J219" s="10">
        <v>5.0033061494379548E-2</v>
      </c>
      <c r="K219" s="10">
        <v>0.1000661229887591</v>
      </c>
      <c r="L219" s="10">
        <v>0.84990081551686136</v>
      </c>
      <c r="M219" s="10">
        <v>345</v>
      </c>
      <c r="N219" s="10">
        <v>5.0033061494379548E-2</v>
      </c>
      <c r="O219" s="10">
        <v>0</v>
      </c>
      <c r="P219" s="10">
        <v>0</v>
      </c>
      <c r="Q219" s="10">
        <v>0</v>
      </c>
    </row>
    <row r="220" spans="1:17" x14ac:dyDescent="0.2">
      <c r="A220" s="9" t="str">
        <f t="shared" si="3"/>
        <v>200915A29BRA43</v>
      </c>
      <c r="B220" s="10">
        <v>2009</v>
      </c>
      <c r="C220" s="10" t="s">
        <v>3</v>
      </c>
      <c r="D220" s="10" t="s">
        <v>92</v>
      </c>
      <c r="E220" s="10">
        <v>43</v>
      </c>
      <c r="F220" s="10">
        <v>37864</v>
      </c>
      <c r="G220" s="10">
        <v>0.15048979432541076</v>
      </c>
      <c r="H220" s="10">
        <v>0.67671138812592435</v>
      </c>
      <c r="I220" s="10">
        <v>0.57487323050919081</v>
      </c>
      <c r="J220" s="10">
        <v>0.1616311007817452</v>
      </c>
      <c r="K220" s="10">
        <v>0.21556095499683076</v>
      </c>
      <c r="L220" s="10">
        <v>0.30535601098668919</v>
      </c>
      <c r="M220" s="10">
        <v>657.10604192355117</v>
      </c>
      <c r="N220" s="10">
        <v>0.22160891612085359</v>
      </c>
      <c r="O220" s="10">
        <v>5.9898584407352629E-2</v>
      </c>
      <c r="P220" s="10">
        <v>5.3903443904500317E-2</v>
      </c>
      <c r="Q220" s="10">
        <v>5.995140502852314E-3</v>
      </c>
    </row>
    <row r="221" spans="1:17" x14ac:dyDescent="0.2">
      <c r="A221" s="9" t="str">
        <f t="shared" si="3"/>
        <v>200915A29NEG43</v>
      </c>
      <c r="B221" s="10">
        <v>2009</v>
      </c>
      <c r="C221" s="10" t="s">
        <v>3</v>
      </c>
      <c r="D221" s="10" t="s">
        <v>94</v>
      </c>
      <c r="E221" s="10">
        <v>43</v>
      </c>
      <c r="F221" s="10">
        <v>20415</v>
      </c>
      <c r="G221" s="10">
        <v>0.24240197715583461</v>
      </c>
      <c r="H221" s="10">
        <v>0.73333333333333328</v>
      </c>
      <c r="I221" s="10">
        <v>0.55557188341905461</v>
      </c>
      <c r="J221" s="10">
        <v>8.8905216752387953E-2</v>
      </c>
      <c r="K221" s="10">
        <v>0.23335782512858191</v>
      </c>
      <c r="L221" s="10">
        <v>0.34445260837619396</v>
      </c>
      <c r="M221" s="10">
        <v>601.49515076706052</v>
      </c>
      <c r="N221" s="10">
        <v>0.25554739162380602</v>
      </c>
      <c r="O221" s="10">
        <v>3.3308841538084742E-2</v>
      </c>
      <c r="P221" s="10">
        <v>3.3308841538084742E-2</v>
      </c>
      <c r="Q221" s="10">
        <v>0</v>
      </c>
    </row>
    <row r="222" spans="1:17" x14ac:dyDescent="0.2">
      <c r="A222" s="9" t="str">
        <f t="shared" si="3"/>
        <v>200918A24BRA43</v>
      </c>
      <c r="B222" s="10">
        <v>2009</v>
      </c>
      <c r="C222" s="10" t="s">
        <v>1</v>
      </c>
      <c r="D222" s="10" t="s">
        <v>92</v>
      </c>
      <c r="E222" s="10">
        <v>43</v>
      </c>
      <c r="F222" s="10">
        <v>16778</v>
      </c>
      <c r="G222" s="10">
        <v>0.15519732339746026</v>
      </c>
      <c r="H222" s="10">
        <v>0.78382405531052568</v>
      </c>
      <c r="I222" s="10">
        <v>0.6621766599117892</v>
      </c>
      <c r="J222" s="10">
        <v>0.17564668017642152</v>
      </c>
      <c r="K222" s="10">
        <v>0.24323518893789486</v>
      </c>
      <c r="L222" s="10">
        <v>0.18917630230063179</v>
      </c>
      <c r="M222" s="10">
        <v>595.88372747747746</v>
      </c>
      <c r="N222" s="10">
        <v>0.24329479079747288</v>
      </c>
      <c r="O222" s="10">
        <v>4.0529264513052804E-2</v>
      </c>
      <c r="P222" s="10">
        <v>2.6999642388842532E-2</v>
      </c>
      <c r="Q222" s="10">
        <v>1.3529622124210276E-2</v>
      </c>
    </row>
    <row r="223" spans="1:17" x14ac:dyDescent="0.2">
      <c r="A223" s="9" t="str">
        <f t="shared" si="3"/>
        <v>200918A24NEG43</v>
      </c>
      <c r="B223" s="10">
        <v>2009</v>
      </c>
      <c r="C223" s="10" t="s">
        <v>1</v>
      </c>
      <c r="D223" s="10" t="s">
        <v>94</v>
      </c>
      <c r="E223" s="10">
        <v>43</v>
      </c>
      <c r="F223" s="10">
        <v>9754</v>
      </c>
      <c r="G223" s="10">
        <v>0.32339211618257263</v>
      </c>
      <c r="H223" s="10">
        <v>0.79064998974779577</v>
      </c>
      <c r="I223" s="10">
        <v>0.53496001640352675</v>
      </c>
      <c r="J223" s="10">
        <v>0.1395324994873898</v>
      </c>
      <c r="K223" s="10">
        <v>0.34877998769735491</v>
      </c>
      <c r="L223" s="10">
        <v>0.30233750256305103</v>
      </c>
      <c r="M223" s="10">
        <v>548.97470295132234</v>
      </c>
      <c r="N223" s="10">
        <v>0.30233750256305103</v>
      </c>
      <c r="O223" s="10">
        <v>0</v>
      </c>
      <c r="P223" s="10">
        <v>0</v>
      </c>
      <c r="Q223" s="10">
        <v>0</v>
      </c>
    </row>
    <row r="224" spans="1:17" x14ac:dyDescent="0.2">
      <c r="A224" s="9" t="str">
        <f t="shared" si="3"/>
        <v>200925A29BRA43</v>
      </c>
      <c r="B224" s="10">
        <v>2009</v>
      </c>
      <c r="C224" s="10" t="s">
        <v>2</v>
      </c>
      <c r="D224" s="10" t="s">
        <v>92</v>
      </c>
      <c r="E224" s="10">
        <v>43</v>
      </c>
      <c r="F224" s="10">
        <v>11335</v>
      </c>
      <c r="G224" s="10">
        <v>7.3249435301710228E-2</v>
      </c>
      <c r="H224" s="10">
        <v>0.8202029113365682</v>
      </c>
      <c r="I224" s="10">
        <v>0.76012351124834587</v>
      </c>
      <c r="J224" s="10">
        <v>0.17979708866343186</v>
      </c>
      <c r="K224" s="10">
        <v>0.23987648875165418</v>
      </c>
      <c r="L224" s="10">
        <v>8.0017644464049409E-2</v>
      </c>
      <c r="M224" s="10">
        <v>788.75998142989783</v>
      </c>
      <c r="N224" s="10">
        <v>0.30004411116012353</v>
      </c>
      <c r="O224" s="10">
        <v>0.12007057785619762</v>
      </c>
      <c r="P224" s="10">
        <v>0.12007057785619762</v>
      </c>
      <c r="Q224" s="10">
        <v>0</v>
      </c>
    </row>
    <row r="225" spans="1:17" x14ac:dyDescent="0.2">
      <c r="A225" s="9" t="str">
        <f t="shared" si="3"/>
        <v>200925A29NEG43</v>
      </c>
      <c r="B225" s="10">
        <v>2009</v>
      </c>
      <c r="C225" s="10" t="s">
        <v>2</v>
      </c>
      <c r="D225" s="10" t="s">
        <v>94</v>
      </c>
      <c r="E225" s="10">
        <v>43</v>
      </c>
      <c r="F225" s="10">
        <v>6124</v>
      </c>
      <c r="G225" s="10">
        <v>0.11548244870273019</v>
      </c>
      <c r="H225" s="10">
        <v>0.9629327237099935</v>
      </c>
      <c r="I225" s="10">
        <v>0.85173089483997388</v>
      </c>
      <c r="J225" s="10">
        <v>3.7067276290006529E-2</v>
      </c>
      <c r="K225" s="10">
        <v>0.14826910516002612</v>
      </c>
      <c r="L225" s="10">
        <v>3.7067276290006529E-2</v>
      </c>
      <c r="M225" s="10">
        <v>698.68634969325149</v>
      </c>
      <c r="N225" s="10">
        <v>0.33327890267798826</v>
      </c>
      <c r="O225" s="10">
        <v>0.11103853690398433</v>
      </c>
      <c r="P225" s="10">
        <v>0.11103853690398433</v>
      </c>
      <c r="Q225" s="10">
        <v>0</v>
      </c>
    </row>
    <row r="226" spans="1:17" x14ac:dyDescent="0.2">
      <c r="A226" s="9" t="str">
        <f t="shared" si="3"/>
        <v>200930EMABRA43</v>
      </c>
      <c r="B226" s="10">
        <v>2009</v>
      </c>
      <c r="C226" s="10" t="s">
        <v>4</v>
      </c>
      <c r="D226" s="10" t="s">
        <v>92</v>
      </c>
      <c r="E226" s="10">
        <v>43</v>
      </c>
      <c r="F226" s="10">
        <v>55107</v>
      </c>
      <c r="G226" s="10">
        <v>4.5166915794718487E-2</v>
      </c>
      <c r="H226" s="10">
        <v>0.72840111056671564</v>
      </c>
      <c r="I226" s="10">
        <v>0.69550147894096936</v>
      </c>
      <c r="J226" s="10">
        <v>0.26747963053695539</v>
      </c>
      <c r="K226" s="10">
        <v>0.30037926216270167</v>
      </c>
      <c r="L226" s="10">
        <v>2.0596294481644802E-2</v>
      </c>
      <c r="M226" s="10">
        <v>973.14636557990377</v>
      </c>
      <c r="N226" s="10">
        <v>0.3045711071188778</v>
      </c>
      <c r="O226" s="10">
        <v>0.18522147821510879</v>
      </c>
      <c r="P226" s="10">
        <v>0.13994592338541384</v>
      </c>
      <c r="Q226" s="10">
        <v>4.5275554829694954E-2</v>
      </c>
    </row>
    <row r="227" spans="1:17" x14ac:dyDescent="0.2">
      <c r="A227" s="9" t="str">
        <f t="shared" si="3"/>
        <v>200930EMAIND43</v>
      </c>
      <c r="B227" s="10">
        <v>2009</v>
      </c>
      <c r="C227" s="10" t="s">
        <v>4</v>
      </c>
      <c r="D227" s="10" t="s">
        <v>107</v>
      </c>
      <c r="E227" s="10">
        <v>43</v>
      </c>
      <c r="F227" s="10">
        <v>227</v>
      </c>
      <c r="G227" s="10"/>
      <c r="H227" s="10">
        <v>0</v>
      </c>
      <c r="I227" s="10">
        <v>0</v>
      </c>
      <c r="J227" s="10">
        <v>1</v>
      </c>
      <c r="K227" s="10">
        <v>1</v>
      </c>
      <c r="L227" s="10">
        <v>0</v>
      </c>
      <c r="M227" s="10"/>
      <c r="N227" s="10">
        <v>0</v>
      </c>
      <c r="O227" s="10">
        <v>0</v>
      </c>
      <c r="P227" s="10">
        <v>0</v>
      </c>
      <c r="Q227" s="10">
        <v>0</v>
      </c>
    </row>
    <row r="228" spans="1:17" x14ac:dyDescent="0.2">
      <c r="A228" s="9" t="str">
        <f t="shared" si="3"/>
        <v>200930EMANEG43</v>
      </c>
      <c r="B228" s="10">
        <v>2009</v>
      </c>
      <c r="C228" s="10" t="s">
        <v>4</v>
      </c>
      <c r="D228" s="10" t="s">
        <v>94</v>
      </c>
      <c r="E228" s="10">
        <v>43</v>
      </c>
      <c r="F228" s="10">
        <v>25396</v>
      </c>
      <c r="G228" s="10">
        <v>7.684043876512496E-2</v>
      </c>
      <c r="H228" s="10">
        <v>0.69640888328870687</v>
      </c>
      <c r="I228" s="10">
        <v>0.64289651913687196</v>
      </c>
      <c r="J228" s="10">
        <v>0.29469207749251852</v>
      </c>
      <c r="K228" s="10">
        <v>0.34820444164435344</v>
      </c>
      <c r="L228" s="10">
        <v>3.5714285714285712E-2</v>
      </c>
      <c r="M228" s="10">
        <v>653.46536964980544</v>
      </c>
      <c r="N228" s="10">
        <v>0.20538667506693967</v>
      </c>
      <c r="O228" s="10">
        <v>9.824381792408253E-2</v>
      </c>
      <c r="P228" s="10">
        <v>8.0366986927075126E-2</v>
      </c>
      <c r="Q228" s="10">
        <v>1.7876830997007404E-2</v>
      </c>
    </row>
    <row r="229" spans="1:17" x14ac:dyDescent="0.2">
      <c r="A229" s="9" t="str">
        <f t="shared" si="3"/>
        <v>200915A17BRA53</v>
      </c>
      <c r="B229" s="10">
        <v>2009</v>
      </c>
      <c r="C229" s="10" t="s">
        <v>0</v>
      </c>
      <c r="D229" s="10" t="s">
        <v>92</v>
      </c>
      <c r="E229" s="10">
        <v>53</v>
      </c>
      <c r="F229" s="10">
        <v>673</v>
      </c>
      <c r="G229" s="10">
        <v>1</v>
      </c>
      <c r="H229" s="10">
        <v>0.33283803863298661</v>
      </c>
      <c r="I229" s="10">
        <v>0</v>
      </c>
      <c r="J229" s="10">
        <v>0</v>
      </c>
      <c r="K229" s="10">
        <v>0</v>
      </c>
      <c r="L229" s="10">
        <v>1</v>
      </c>
      <c r="M229" s="10"/>
      <c r="N229" s="10">
        <v>0</v>
      </c>
      <c r="O229" s="10">
        <v>0</v>
      </c>
      <c r="P229" s="10">
        <v>0</v>
      </c>
      <c r="Q229" s="10">
        <v>0</v>
      </c>
    </row>
    <row r="230" spans="1:17" x14ac:dyDescent="0.2">
      <c r="A230" s="9" t="str">
        <f t="shared" si="3"/>
        <v>200915A17NEG53</v>
      </c>
      <c r="B230" s="10">
        <v>2009</v>
      </c>
      <c r="C230" s="10" t="s">
        <v>0</v>
      </c>
      <c r="D230" s="10" t="s">
        <v>94</v>
      </c>
      <c r="E230" s="10">
        <v>53</v>
      </c>
      <c r="F230" s="10">
        <v>2017</v>
      </c>
      <c r="G230" s="10">
        <v>1</v>
      </c>
      <c r="H230" s="10">
        <v>0.2226078334159643</v>
      </c>
      <c r="I230" s="10">
        <v>0</v>
      </c>
      <c r="J230" s="10">
        <v>0.22211204759543876</v>
      </c>
      <c r="K230" s="10">
        <v>0.22211204759543876</v>
      </c>
      <c r="L230" s="10">
        <v>0.77788795240456121</v>
      </c>
      <c r="M230" s="10"/>
      <c r="N230" s="10">
        <v>0</v>
      </c>
      <c r="O230" s="10">
        <v>0</v>
      </c>
      <c r="P230" s="10">
        <v>0</v>
      </c>
      <c r="Q230" s="10">
        <v>0</v>
      </c>
    </row>
    <row r="231" spans="1:17" x14ac:dyDescent="0.2">
      <c r="A231" s="9" t="str">
        <f t="shared" si="3"/>
        <v>200915A29BRA53</v>
      </c>
      <c r="B231" s="10">
        <v>2009</v>
      </c>
      <c r="C231" s="10" t="s">
        <v>3</v>
      </c>
      <c r="D231" s="10" t="s">
        <v>92</v>
      </c>
      <c r="E231" s="10">
        <v>53</v>
      </c>
      <c r="F231" s="10">
        <v>1569</v>
      </c>
      <c r="G231" s="10">
        <v>0.5</v>
      </c>
      <c r="H231" s="10">
        <v>0.57106437221159978</v>
      </c>
      <c r="I231" s="10">
        <v>0.28553218610579989</v>
      </c>
      <c r="J231" s="10">
        <v>0.14276609305289995</v>
      </c>
      <c r="K231" s="10">
        <v>0.14276609305289995</v>
      </c>
      <c r="L231" s="10">
        <v>0.71446781389420011</v>
      </c>
      <c r="M231" s="10">
        <v>1050</v>
      </c>
      <c r="N231" s="10">
        <v>0</v>
      </c>
      <c r="O231" s="10">
        <v>0</v>
      </c>
      <c r="P231" s="10">
        <v>0</v>
      </c>
      <c r="Q231" s="10">
        <v>0</v>
      </c>
    </row>
    <row r="232" spans="1:17" x14ac:dyDescent="0.2">
      <c r="A232" s="9" t="str">
        <f t="shared" si="3"/>
        <v>200915A29NEG53</v>
      </c>
      <c r="B232" s="10">
        <v>2009</v>
      </c>
      <c r="C232" s="10" t="s">
        <v>3</v>
      </c>
      <c r="D232" s="10" t="s">
        <v>94</v>
      </c>
      <c r="E232" s="10">
        <v>53</v>
      </c>
      <c r="F232" s="10">
        <v>7625</v>
      </c>
      <c r="G232" s="10">
        <v>0.17667103538663173</v>
      </c>
      <c r="H232" s="10">
        <v>0.50032786885245906</v>
      </c>
      <c r="I232" s="10">
        <v>0.41193442622950821</v>
      </c>
      <c r="J232" s="10">
        <v>0.35278688524590163</v>
      </c>
      <c r="K232" s="10">
        <v>0.38229508196721312</v>
      </c>
      <c r="L232" s="10">
        <v>0.29390163934426228</v>
      </c>
      <c r="M232" s="10">
        <v>686.05889843998727</v>
      </c>
      <c r="N232" s="10">
        <v>5.8754098360655739E-2</v>
      </c>
      <c r="O232" s="10">
        <v>0</v>
      </c>
      <c r="P232" s="10">
        <v>0</v>
      </c>
      <c r="Q232" s="10">
        <v>0</v>
      </c>
    </row>
    <row r="233" spans="1:17" x14ac:dyDescent="0.2">
      <c r="A233" s="9" t="str">
        <f t="shared" si="3"/>
        <v>200918A24BRA53</v>
      </c>
      <c r="B233" s="10">
        <v>2009</v>
      </c>
      <c r="C233" s="10" t="s">
        <v>1</v>
      </c>
      <c r="D233" s="10" t="s">
        <v>92</v>
      </c>
      <c r="E233" s="10">
        <v>53</v>
      </c>
      <c r="F233" s="10">
        <v>672</v>
      </c>
      <c r="G233" s="10">
        <v>0.33333333333333331</v>
      </c>
      <c r="H233" s="10">
        <v>1</v>
      </c>
      <c r="I233" s="10">
        <v>0.66666666666666663</v>
      </c>
      <c r="J233" s="10">
        <v>0</v>
      </c>
      <c r="K233" s="10">
        <v>0</v>
      </c>
      <c r="L233" s="10">
        <v>0.66666666666666663</v>
      </c>
      <c r="M233" s="10">
        <v>1050</v>
      </c>
      <c r="N233" s="10">
        <v>0</v>
      </c>
      <c r="O233" s="10">
        <v>0</v>
      </c>
      <c r="P233" s="10">
        <v>0</v>
      </c>
      <c r="Q233" s="10">
        <v>0</v>
      </c>
    </row>
    <row r="234" spans="1:17" x14ac:dyDescent="0.2">
      <c r="A234" s="9" t="str">
        <f t="shared" si="3"/>
        <v>200918A24NEG53</v>
      </c>
      <c r="B234" s="10">
        <v>2009</v>
      </c>
      <c r="C234" s="10" t="s">
        <v>1</v>
      </c>
      <c r="D234" s="10" t="s">
        <v>94</v>
      </c>
      <c r="E234" s="10">
        <v>53</v>
      </c>
      <c r="F234" s="10">
        <v>3591</v>
      </c>
      <c r="G234" s="10">
        <v>0</v>
      </c>
      <c r="H234" s="10">
        <v>0.62517404622667783</v>
      </c>
      <c r="I234" s="10">
        <v>0.62517404622667783</v>
      </c>
      <c r="J234" s="10">
        <v>0.37482595377332217</v>
      </c>
      <c r="K234" s="10">
        <v>0.37482595377332217</v>
      </c>
      <c r="L234" s="10">
        <v>0.1871345029239766</v>
      </c>
      <c r="M234" s="10">
        <v>664.03162583518929</v>
      </c>
      <c r="N234" s="10">
        <v>0.12475633528265107</v>
      </c>
      <c r="O234" s="10">
        <v>0</v>
      </c>
      <c r="P234" s="10">
        <v>0</v>
      </c>
      <c r="Q234" s="10">
        <v>0</v>
      </c>
    </row>
    <row r="235" spans="1:17" x14ac:dyDescent="0.2">
      <c r="A235" s="9" t="str">
        <f t="shared" si="3"/>
        <v>200925A29BRA53</v>
      </c>
      <c r="B235" s="10">
        <v>2009</v>
      </c>
      <c r="C235" s="10" t="s">
        <v>2</v>
      </c>
      <c r="D235" s="10" t="s">
        <v>92</v>
      </c>
      <c r="E235" s="10">
        <v>53</v>
      </c>
      <c r="F235" s="10">
        <v>224</v>
      </c>
      <c r="G235" s="10"/>
      <c r="H235" s="10">
        <v>0</v>
      </c>
      <c r="I235" s="10">
        <v>0</v>
      </c>
      <c r="J235" s="10">
        <v>1</v>
      </c>
      <c r="K235" s="10">
        <v>1</v>
      </c>
      <c r="L235" s="10">
        <v>0</v>
      </c>
      <c r="M235" s="10"/>
      <c r="N235" s="10">
        <v>0</v>
      </c>
      <c r="O235" s="10">
        <v>0</v>
      </c>
      <c r="P235" s="10">
        <v>0</v>
      </c>
      <c r="Q235" s="10">
        <v>0</v>
      </c>
    </row>
    <row r="236" spans="1:17" x14ac:dyDescent="0.2">
      <c r="A236" s="9" t="str">
        <f t="shared" si="3"/>
        <v>200925A29NEG53</v>
      </c>
      <c r="B236" s="10">
        <v>2009</v>
      </c>
      <c r="C236" s="10" t="s">
        <v>2</v>
      </c>
      <c r="D236" s="10" t="s">
        <v>94</v>
      </c>
      <c r="E236" s="10">
        <v>53</v>
      </c>
      <c r="F236" s="10">
        <v>2017</v>
      </c>
      <c r="G236" s="10">
        <v>0.20071364852809992</v>
      </c>
      <c r="H236" s="10">
        <v>0.55577590480912242</v>
      </c>
      <c r="I236" s="10">
        <v>0.44422409519087752</v>
      </c>
      <c r="J236" s="10">
        <v>0.44422409519087752</v>
      </c>
      <c r="K236" s="10">
        <v>0.55577590480912242</v>
      </c>
      <c r="L236" s="10">
        <v>0</v>
      </c>
      <c r="M236" s="10">
        <v>741.25</v>
      </c>
      <c r="N236" s="10">
        <v>0</v>
      </c>
      <c r="O236" s="10">
        <v>0</v>
      </c>
      <c r="P236" s="10">
        <v>0</v>
      </c>
      <c r="Q236" s="10">
        <v>0</v>
      </c>
    </row>
    <row r="237" spans="1:17" x14ac:dyDescent="0.2">
      <c r="A237" s="9" t="str">
        <f t="shared" si="3"/>
        <v>200930EMABRA53</v>
      </c>
      <c r="B237" s="10">
        <v>2009</v>
      </c>
      <c r="C237" s="10" t="s">
        <v>4</v>
      </c>
      <c r="D237" s="10" t="s">
        <v>92</v>
      </c>
      <c r="E237" s="10">
        <v>53</v>
      </c>
      <c r="F237" s="10">
        <v>2244</v>
      </c>
      <c r="G237" s="10">
        <v>0</v>
      </c>
      <c r="H237" s="10">
        <v>0.50044563279857401</v>
      </c>
      <c r="I237" s="10">
        <v>0.50044563279857401</v>
      </c>
      <c r="J237" s="10">
        <v>0.3997326203208556</v>
      </c>
      <c r="K237" s="10">
        <v>0.3997326203208556</v>
      </c>
      <c r="L237" s="10">
        <v>9.9821746880570411E-2</v>
      </c>
      <c r="M237" s="10">
        <v>649.82190560997333</v>
      </c>
      <c r="N237" s="10">
        <v>0.30035650623885918</v>
      </c>
      <c r="O237" s="10">
        <v>0.20008912655971481</v>
      </c>
      <c r="P237" s="10">
        <v>0.20008912655971481</v>
      </c>
      <c r="Q237" s="10">
        <v>0</v>
      </c>
    </row>
    <row r="238" spans="1:17" x14ac:dyDescent="0.2">
      <c r="A238" s="9" t="str">
        <f t="shared" si="3"/>
        <v>200930EMANEG53</v>
      </c>
      <c r="B238" s="10">
        <v>2009</v>
      </c>
      <c r="C238" s="10" t="s">
        <v>4</v>
      </c>
      <c r="D238" s="10" t="s">
        <v>94</v>
      </c>
      <c r="E238" s="10">
        <v>53</v>
      </c>
      <c r="F238" s="10">
        <v>9877</v>
      </c>
      <c r="G238" s="10">
        <v>6.8960221164183683E-2</v>
      </c>
      <c r="H238" s="10">
        <v>0.65920826161790014</v>
      </c>
      <c r="I238" s="10">
        <v>0.61374911410347266</v>
      </c>
      <c r="J238" s="10">
        <v>0.29533259086767238</v>
      </c>
      <c r="K238" s="10">
        <v>0.34079173838209981</v>
      </c>
      <c r="L238" s="10">
        <v>9.101954034625899E-2</v>
      </c>
      <c r="M238" s="10">
        <v>627.77301220719232</v>
      </c>
      <c r="N238" s="10">
        <v>0.29543383618507646</v>
      </c>
      <c r="O238" s="10">
        <v>0.13637744254328238</v>
      </c>
      <c r="P238" s="10">
        <v>0.13637744254328238</v>
      </c>
      <c r="Q238" s="10">
        <v>0</v>
      </c>
    </row>
    <row r="239" spans="1:17" x14ac:dyDescent="0.2">
      <c r="A239" s="9" t="str">
        <f t="shared" si="3"/>
        <v>200915A17EDU10</v>
      </c>
      <c r="B239" s="10">
        <v>2009</v>
      </c>
      <c r="C239" s="10" t="s">
        <v>0</v>
      </c>
      <c r="D239" s="10" t="s">
        <v>9</v>
      </c>
      <c r="E239" s="10">
        <v>0</v>
      </c>
      <c r="F239" s="10">
        <v>146797</v>
      </c>
      <c r="G239" s="10">
        <v>0.36954277286135695</v>
      </c>
      <c r="H239" s="10">
        <v>0.27711737978296558</v>
      </c>
      <c r="I239" s="10">
        <v>0.17471065484989476</v>
      </c>
      <c r="J239" s="10">
        <v>0.12357200760233519</v>
      </c>
      <c r="K239" s="10">
        <v>0.14955346498906652</v>
      </c>
      <c r="L239" s="10">
        <v>0.78673951102542972</v>
      </c>
      <c r="M239" s="10">
        <v>256.55398292197918</v>
      </c>
      <c r="N239" s="10">
        <v>0.11646014564330334</v>
      </c>
      <c r="O239" s="10">
        <v>2.7677677336730315E-2</v>
      </c>
      <c r="P239" s="10">
        <v>2.7677677336730315E-2</v>
      </c>
      <c r="Q239" s="10">
        <v>0</v>
      </c>
    </row>
    <row r="240" spans="1:17" x14ac:dyDescent="0.2">
      <c r="A240" s="9" t="str">
        <f t="shared" si="3"/>
        <v>200915A17EDU20</v>
      </c>
      <c r="B240" s="10">
        <v>2009</v>
      </c>
      <c r="C240" s="10" t="s">
        <v>0</v>
      </c>
      <c r="D240" s="10" t="s">
        <v>11</v>
      </c>
      <c r="E240" s="10">
        <v>0</v>
      </c>
      <c r="F240" s="10">
        <v>81467</v>
      </c>
      <c r="G240" s="10">
        <v>0.27986372861699044</v>
      </c>
      <c r="H240" s="10">
        <v>0.33868928523205716</v>
      </c>
      <c r="I240" s="10">
        <v>0.24390243902439024</v>
      </c>
      <c r="J240" s="10">
        <v>8.3604404237298535E-2</v>
      </c>
      <c r="K240" s="10">
        <v>8.6390808548246531E-2</v>
      </c>
      <c r="L240" s="10">
        <v>0.88621159487890799</v>
      </c>
      <c r="M240" s="10">
        <v>300.8938084953204</v>
      </c>
      <c r="N240" s="10">
        <v>0.15576859341819388</v>
      </c>
      <c r="O240" s="10">
        <v>3.1165993592497575E-2</v>
      </c>
      <c r="P240" s="10">
        <v>3.1165993592497575E-2</v>
      </c>
      <c r="Q240" s="10">
        <v>0</v>
      </c>
    </row>
    <row r="241" spans="1:17" x14ac:dyDescent="0.2">
      <c r="A241" s="9" t="str">
        <f t="shared" si="3"/>
        <v>200915A17EDU30</v>
      </c>
      <c r="B241" s="10">
        <v>2009</v>
      </c>
      <c r="C241" s="10" t="s">
        <v>0</v>
      </c>
      <c r="D241" s="10" t="s">
        <v>13</v>
      </c>
      <c r="E241" s="10">
        <v>0</v>
      </c>
      <c r="F241" s="10">
        <v>64256</v>
      </c>
      <c r="G241" s="10">
        <v>0.43703808982376352</v>
      </c>
      <c r="H241" s="10">
        <v>0.43799800796812749</v>
      </c>
      <c r="I241" s="10">
        <v>0.2465761952191235</v>
      </c>
      <c r="J241" s="10">
        <v>3.4876120517928287E-2</v>
      </c>
      <c r="K241" s="10">
        <v>3.8673431274900395E-2</v>
      </c>
      <c r="L241" s="10">
        <v>0.94282246015936255</v>
      </c>
      <c r="M241" s="10">
        <v>358.00705550329258</v>
      </c>
      <c r="N241" s="10">
        <v>0.12857943227091634</v>
      </c>
      <c r="O241" s="10">
        <v>3.9249252988047809E-2</v>
      </c>
      <c r="P241" s="10">
        <v>3.9249252988047809E-2</v>
      </c>
      <c r="Q241" s="10">
        <v>0</v>
      </c>
    </row>
    <row r="242" spans="1:17" x14ac:dyDescent="0.2">
      <c r="A242" s="9" t="str">
        <f t="shared" si="3"/>
        <v>200915A17EDU40</v>
      </c>
      <c r="B242" s="10">
        <v>2009</v>
      </c>
      <c r="C242" s="10" t="s">
        <v>0</v>
      </c>
      <c r="D242" s="10" t="s">
        <v>15</v>
      </c>
      <c r="E242" s="10">
        <v>0</v>
      </c>
      <c r="F242" s="10">
        <v>6240</v>
      </c>
      <c r="G242" s="10">
        <v>0</v>
      </c>
      <c r="H242" s="10">
        <v>0.4341346153846154</v>
      </c>
      <c r="I242" s="10">
        <v>0.4341346153846154</v>
      </c>
      <c r="J242" s="10">
        <v>0.17419871794871794</v>
      </c>
      <c r="K242" s="10">
        <v>0.17419871794871794</v>
      </c>
      <c r="L242" s="10">
        <v>0.42323717948717948</v>
      </c>
      <c r="M242" s="10">
        <v>368.47139165743818</v>
      </c>
      <c r="N242" s="10">
        <v>0.11378205128205128</v>
      </c>
      <c r="O242" s="10">
        <v>0</v>
      </c>
      <c r="P242" s="10">
        <v>0</v>
      </c>
      <c r="Q242" s="10">
        <v>0</v>
      </c>
    </row>
    <row r="243" spans="1:17" x14ac:dyDescent="0.2">
      <c r="A243" s="9" t="str">
        <f t="shared" si="3"/>
        <v>200915A17EDU50</v>
      </c>
      <c r="B243" s="10">
        <v>2009</v>
      </c>
      <c r="C243" s="10" t="s">
        <v>0</v>
      </c>
      <c r="D243" s="10" t="s">
        <v>17</v>
      </c>
      <c r="E243" s="10">
        <v>0</v>
      </c>
      <c r="F243" s="10">
        <v>618</v>
      </c>
      <c r="G243" s="10"/>
      <c r="H243" s="10">
        <v>0</v>
      </c>
      <c r="I243" s="10">
        <v>0</v>
      </c>
      <c r="J243" s="10">
        <v>0</v>
      </c>
      <c r="K243" s="10">
        <v>0</v>
      </c>
      <c r="L243" s="10">
        <v>1</v>
      </c>
      <c r="M243" s="10"/>
      <c r="N243" s="10">
        <v>0</v>
      </c>
      <c r="O243" s="10">
        <v>0</v>
      </c>
      <c r="P243" s="10">
        <v>0</v>
      </c>
      <c r="Q243" s="10">
        <v>0</v>
      </c>
    </row>
    <row r="244" spans="1:17" x14ac:dyDescent="0.2">
      <c r="A244" s="9" t="str">
        <f t="shared" si="3"/>
        <v>200915A29EDU10</v>
      </c>
      <c r="B244" s="10">
        <v>2009</v>
      </c>
      <c r="C244" s="10" t="s">
        <v>3</v>
      </c>
      <c r="D244" s="10" t="s">
        <v>9</v>
      </c>
      <c r="E244" s="10">
        <v>0</v>
      </c>
      <c r="F244" s="10">
        <v>448675</v>
      </c>
      <c r="G244" s="10">
        <v>0.20606512073118013</v>
      </c>
      <c r="H244" s="10">
        <v>0.5774513846325291</v>
      </c>
      <c r="I244" s="10">
        <v>0.45845879534183986</v>
      </c>
      <c r="J244" s="10">
        <v>0.20491669916977767</v>
      </c>
      <c r="K244" s="10">
        <v>0.28833788376887504</v>
      </c>
      <c r="L244" s="10">
        <v>0.32979105142920823</v>
      </c>
      <c r="M244" s="10">
        <v>519.99460503864293</v>
      </c>
      <c r="N244" s="10">
        <v>0.21832283947177802</v>
      </c>
      <c r="O244" s="10">
        <v>9.2603777790159922E-2</v>
      </c>
      <c r="P244" s="10">
        <v>8.8879478464367306E-2</v>
      </c>
      <c r="Q244" s="10">
        <v>3.7242993257926116E-3</v>
      </c>
    </row>
    <row r="245" spans="1:17" x14ac:dyDescent="0.2">
      <c r="A245" s="9" t="str">
        <f t="shared" si="3"/>
        <v>200915A29EDU20</v>
      </c>
      <c r="B245" s="10">
        <v>2009</v>
      </c>
      <c r="C245" s="10" t="s">
        <v>3</v>
      </c>
      <c r="D245" s="10" t="s">
        <v>11</v>
      </c>
      <c r="E245" s="10">
        <v>0</v>
      </c>
      <c r="F245" s="10">
        <v>239753</v>
      </c>
      <c r="G245" s="10">
        <v>0.20341738531220102</v>
      </c>
      <c r="H245" s="10">
        <v>0.62343745438013287</v>
      </c>
      <c r="I245" s="10">
        <v>0.49661943750443166</v>
      </c>
      <c r="J245" s="10">
        <v>0.14155818696742065</v>
      </c>
      <c r="K245" s="10">
        <v>0.22249982273423063</v>
      </c>
      <c r="L245" s="10">
        <v>0.39272084186642087</v>
      </c>
      <c r="M245" s="10">
        <v>514.15603383329903</v>
      </c>
      <c r="N245" s="10">
        <v>0.22868952630415471</v>
      </c>
      <c r="O245" s="10">
        <v>7.2628913923913366E-2</v>
      </c>
      <c r="P245" s="10">
        <v>6.7473608255162604E-2</v>
      </c>
      <c r="Q245" s="10">
        <v>5.1553056687507559E-3</v>
      </c>
    </row>
    <row r="246" spans="1:17" x14ac:dyDescent="0.2">
      <c r="A246" s="9" t="str">
        <f t="shared" si="3"/>
        <v>200915A29EDU30</v>
      </c>
      <c r="B246" s="10">
        <v>2009</v>
      </c>
      <c r="C246" s="10" t="s">
        <v>3</v>
      </c>
      <c r="D246" s="10" t="s">
        <v>13</v>
      </c>
      <c r="E246" s="10">
        <v>0</v>
      </c>
      <c r="F246" s="10">
        <v>258420</v>
      </c>
      <c r="G246" s="10">
        <v>0.27867866465013341</v>
      </c>
      <c r="H246" s="10">
        <v>0.66268477672006809</v>
      </c>
      <c r="I246" s="10">
        <v>0.47800866805974768</v>
      </c>
      <c r="J246" s="10">
        <v>9.5282872842659239E-2</v>
      </c>
      <c r="K246" s="10">
        <v>0.17994350282485877</v>
      </c>
      <c r="L246" s="10">
        <v>0.52072208033433942</v>
      </c>
      <c r="M246" s="10">
        <v>541.48717648142406</v>
      </c>
      <c r="N246" s="10">
        <v>0.18245878801950313</v>
      </c>
      <c r="O246" s="10">
        <v>5.8141784691587338E-2</v>
      </c>
      <c r="P246" s="10">
        <v>5.5572324123519853E-2</v>
      </c>
      <c r="Q246" s="10">
        <v>2.5694605680674871E-3</v>
      </c>
    </row>
    <row r="247" spans="1:17" x14ac:dyDescent="0.2">
      <c r="A247" s="9" t="str">
        <f t="shared" si="3"/>
        <v>200915A29EDU40</v>
      </c>
      <c r="B247" s="10">
        <v>2009</v>
      </c>
      <c r="C247" s="10" t="s">
        <v>3</v>
      </c>
      <c r="D247" s="10" t="s">
        <v>15</v>
      </c>
      <c r="E247" s="10">
        <v>0</v>
      </c>
      <c r="F247" s="10">
        <v>449592</v>
      </c>
      <c r="G247" s="10">
        <v>0.18155962661711691</v>
      </c>
      <c r="H247" s="10">
        <v>0.85947481271908754</v>
      </c>
      <c r="I247" s="10">
        <v>0.70342888663499348</v>
      </c>
      <c r="J247" s="10">
        <v>0.12314498478620615</v>
      </c>
      <c r="K247" s="10">
        <v>0.26837666150643252</v>
      </c>
      <c r="L247" s="10">
        <v>6.8030569938966889E-2</v>
      </c>
      <c r="M247" s="10">
        <v>635.75495809987899</v>
      </c>
      <c r="N247" s="10">
        <v>0.25915941564796524</v>
      </c>
      <c r="O247" s="10">
        <v>5.1302069431840423E-2</v>
      </c>
      <c r="P247" s="10">
        <v>4.6364259150518693E-2</v>
      </c>
      <c r="Q247" s="10">
        <v>4.9378102813217315E-3</v>
      </c>
    </row>
    <row r="248" spans="1:17" x14ac:dyDescent="0.2">
      <c r="A248" s="9" t="str">
        <f t="shared" si="3"/>
        <v>200915A29EDU50</v>
      </c>
      <c r="B248" s="10">
        <v>2009</v>
      </c>
      <c r="C248" s="10" t="s">
        <v>3</v>
      </c>
      <c r="D248" s="10" t="s">
        <v>17</v>
      </c>
      <c r="E248" s="10">
        <v>0</v>
      </c>
      <c r="F248" s="10">
        <v>73899</v>
      </c>
      <c r="G248" s="10">
        <v>0.109185667752443</v>
      </c>
      <c r="H248" s="10">
        <v>0.83086374646476946</v>
      </c>
      <c r="I248" s="10">
        <v>0.74014533349571709</v>
      </c>
      <c r="J248" s="10">
        <v>8.3492334131720324E-3</v>
      </c>
      <c r="K248" s="10">
        <v>5.9784300193507355E-2</v>
      </c>
      <c r="L248" s="10">
        <v>0.58609724082869863</v>
      </c>
      <c r="M248" s="10">
        <v>1185.0096184546614</v>
      </c>
      <c r="N248" s="10">
        <v>0.26970595001285541</v>
      </c>
      <c r="O248" s="10">
        <v>4.652295700889051E-2</v>
      </c>
      <c r="P248" s="10">
        <v>4.652295700889051E-2</v>
      </c>
      <c r="Q248" s="10">
        <v>0</v>
      </c>
    </row>
    <row r="249" spans="1:17" x14ac:dyDescent="0.2">
      <c r="A249" s="9" t="str">
        <f t="shared" si="3"/>
        <v>200918A24EDU10</v>
      </c>
      <c r="B249" s="10">
        <v>2009</v>
      </c>
      <c r="C249" s="10" t="s">
        <v>1</v>
      </c>
      <c r="D249" s="10" t="s">
        <v>9</v>
      </c>
      <c r="E249" s="10">
        <v>0</v>
      </c>
      <c r="F249" s="10">
        <v>155833</v>
      </c>
      <c r="G249" s="10">
        <v>0.21799844840961985</v>
      </c>
      <c r="H249" s="10">
        <v>0.68654906213703126</v>
      </c>
      <c r="I249" s="10">
        <v>0.5368824318340788</v>
      </c>
      <c r="J249" s="10">
        <v>0.26611179916962391</v>
      </c>
      <c r="K249" s="10">
        <v>0.38678585408738841</v>
      </c>
      <c r="L249" s="10">
        <v>0.14350618931805201</v>
      </c>
      <c r="M249" s="10">
        <v>485.19721090800715</v>
      </c>
      <c r="N249" s="10">
        <v>0.25385508846008226</v>
      </c>
      <c r="O249" s="10">
        <v>8.6522110207722366E-2</v>
      </c>
      <c r="P249" s="10">
        <v>8.6522110207722366E-2</v>
      </c>
      <c r="Q249" s="10">
        <v>0</v>
      </c>
    </row>
    <row r="250" spans="1:17" x14ac:dyDescent="0.2">
      <c r="A250" s="9" t="str">
        <f t="shared" si="3"/>
        <v>200918A24EDU20</v>
      </c>
      <c r="B250" s="10">
        <v>2009</v>
      </c>
      <c r="C250" s="10" t="s">
        <v>1</v>
      </c>
      <c r="D250" s="10" t="s">
        <v>11</v>
      </c>
      <c r="E250" s="10">
        <v>0</v>
      </c>
      <c r="F250" s="10">
        <v>94465</v>
      </c>
      <c r="G250" s="10">
        <v>0.22681615771497746</v>
      </c>
      <c r="H250" s="10">
        <v>0.73456835865135239</v>
      </c>
      <c r="I250" s="10">
        <v>0.56795638596305509</v>
      </c>
      <c r="J250" s="10">
        <v>0.19174297358810141</v>
      </c>
      <c r="K250" s="10">
        <v>0.32383422431588421</v>
      </c>
      <c r="L250" s="10">
        <v>0.19179590324458795</v>
      </c>
      <c r="M250" s="10">
        <v>520.46556925745745</v>
      </c>
      <c r="N250" s="10">
        <v>0.23208595776213412</v>
      </c>
      <c r="O250" s="10">
        <v>7.4958979516222934E-2</v>
      </c>
      <c r="P250" s="10">
        <v>7.4958979516222934E-2</v>
      </c>
      <c r="Q250" s="10">
        <v>0</v>
      </c>
    </row>
    <row r="251" spans="1:17" x14ac:dyDescent="0.2">
      <c r="A251" s="9" t="str">
        <f t="shared" si="3"/>
        <v>200918A24EDU30</v>
      </c>
      <c r="B251" s="10">
        <v>2009</v>
      </c>
      <c r="C251" s="10" t="s">
        <v>1</v>
      </c>
      <c r="D251" s="10" t="s">
        <v>13</v>
      </c>
      <c r="E251" s="10">
        <v>0</v>
      </c>
      <c r="F251" s="10">
        <v>141421</v>
      </c>
      <c r="G251" s="10">
        <v>0.25674027636392954</v>
      </c>
      <c r="H251" s="10">
        <v>0.70157190233416533</v>
      </c>
      <c r="I251" s="10">
        <v>0.52145013823972397</v>
      </c>
      <c r="J251" s="10">
        <v>0.1043338683788122</v>
      </c>
      <c r="K251" s="10">
        <v>0.20646862912863012</v>
      </c>
      <c r="L251" s="10">
        <v>0.47915090403829702</v>
      </c>
      <c r="M251" s="10">
        <v>536.9818858249613</v>
      </c>
      <c r="N251" s="10">
        <v>0.2106264274754103</v>
      </c>
      <c r="O251" s="10">
        <v>6.2784169253505495E-2</v>
      </c>
      <c r="P251" s="10">
        <v>5.8088968399318347E-2</v>
      </c>
      <c r="Q251" s="10">
        <v>4.695200854187143E-3</v>
      </c>
    </row>
    <row r="252" spans="1:17" x14ac:dyDescent="0.2">
      <c r="A252" s="9" t="str">
        <f t="shared" si="3"/>
        <v>200918A24EDU40</v>
      </c>
      <c r="B252" s="10">
        <v>2009</v>
      </c>
      <c r="C252" s="10" t="s">
        <v>1</v>
      </c>
      <c r="D252" s="10" t="s">
        <v>15</v>
      </c>
      <c r="E252" s="10">
        <v>0</v>
      </c>
      <c r="F252" s="10">
        <v>251658</v>
      </c>
      <c r="G252" s="10">
        <v>0.21967049196870039</v>
      </c>
      <c r="H252" s="10">
        <v>0.86634241708986004</v>
      </c>
      <c r="I252" s="10">
        <v>0.67603255211437741</v>
      </c>
      <c r="J252" s="10">
        <v>0.11388471655977557</v>
      </c>
      <c r="K252" s="10">
        <v>0.28662708914479174</v>
      </c>
      <c r="L252" s="10">
        <v>8.6979154249020502E-2</v>
      </c>
      <c r="M252" s="10">
        <v>583.5619109718474</v>
      </c>
      <c r="N252" s="10">
        <v>0.25881553536942992</v>
      </c>
      <c r="O252" s="10">
        <v>4.4790946443188775E-2</v>
      </c>
      <c r="P252" s="10">
        <v>4.0670274737937995E-2</v>
      </c>
      <c r="Q252" s="10">
        <v>4.1206717052507773E-3</v>
      </c>
    </row>
    <row r="253" spans="1:17" x14ac:dyDescent="0.2">
      <c r="A253" s="9" t="str">
        <f t="shared" si="3"/>
        <v>200918A24EDU50</v>
      </c>
      <c r="B253" s="10">
        <v>2009</v>
      </c>
      <c r="C253" s="10" t="s">
        <v>1</v>
      </c>
      <c r="D253" s="10" t="s">
        <v>17</v>
      </c>
      <c r="E253" s="10">
        <v>0</v>
      </c>
      <c r="F253" s="10">
        <v>38691</v>
      </c>
      <c r="G253" s="10">
        <v>0.17170795782099463</v>
      </c>
      <c r="H253" s="10">
        <v>0.70835594841177529</v>
      </c>
      <c r="I253" s="10">
        <v>0.58672559509963562</v>
      </c>
      <c r="J253" s="10">
        <v>1.0855237652167171E-2</v>
      </c>
      <c r="K253" s="10">
        <v>9.2502132278824534E-2</v>
      </c>
      <c r="L253" s="10">
        <v>0.67025923341345528</v>
      </c>
      <c r="M253" s="10">
        <v>858.05841796329082</v>
      </c>
      <c r="N253" s="10">
        <v>0.18596055930319713</v>
      </c>
      <c r="O253" s="10">
        <v>1.1501382750510455E-2</v>
      </c>
      <c r="P253" s="10">
        <v>1.1501382750510455E-2</v>
      </c>
      <c r="Q253" s="10">
        <v>0</v>
      </c>
    </row>
    <row r="254" spans="1:17" x14ac:dyDescent="0.2">
      <c r="A254" s="9" t="str">
        <f t="shared" si="3"/>
        <v>200925A29EDU10</v>
      </c>
      <c r="B254" s="10">
        <v>2009</v>
      </c>
      <c r="C254" s="10" t="s">
        <v>2</v>
      </c>
      <c r="D254" s="10" t="s">
        <v>9</v>
      </c>
      <c r="E254" s="10">
        <v>0</v>
      </c>
      <c r="F254" s="10">
        <v>146045</v>
      </c>
      <c r="G254" s="10">
        <v>0.13492070615054613</v>
      </c>
      <c r="H254" s="10">
        <v>0.7629223869355336</v>
      </c>
      <c r="I254" s="10">
        <v>0.65998835975213122</v>
      </c>
      <c r="J254" s="10">
        <v>0.22138382005546237</v>
      </c>
      <c r="K254" s="10">
        <v>0.32279092060666231</v>
      </c>
      <c r="L254" s="10">
        <v>6.9259474819404976E-2</v>
      </c>
      <c r="M254" s="10">
        <v>622.68167803620349</v>
      </c>
      <c r="N254" s="10">
        <v>0.2827963983703653</v>
      </c>
      <c r="O254" s="10">
        <v>0.16435345270293403</v>
      </c>
      <c r="P254" s="10">
        <v>0.15291177376835907</v>
      </c>
      <c r="Q254" s="10">
        <v>1.1441678934574959E-2</v>
      </c>
    </row>
    <row r="255" spans="1:17" x14ac:dyDescent="0.2">
      <c r="A255" s="9" t="str">
        <f t="shared" si="3"/>
        <v>200925A29EDU20</v>
      </c>
      <c r="B255" s="10">
        <v>2009</v>
      </c>
      <c r="C255" s="10" t="s">
        <v>2</v>
      </c>
      <c r="D255" s="10" t="s">
        <v>11</v>
      </c>
      <c r="E255" s="10">
        <v>0</v>
      </c>
      <c r="F255" s="10">
        <v>63821</v>
      </c>
      <c r="G255" s="10">
        <v>0.13229690595945739</v>
      </c>
      <c r="H255" s="10">
        <v>0.82242522053869416</v>
      </c>
      <c r="I255" s="10">
        <v>0.71362090847840054</v>
      </c>
      <c r="J255" s="10">
        <v>0.14125444602873663</v>
      </c>
      <c r="K255" s="10">
        <v>0.24625123391986964</v>
      </c>
      <c r="L255" s="10">
        <v>6.0183951990724058E-2</v>
      </c>
      <c r="M255" s="10">
        <v>600.16210972748604</v>
      </c>
      <c r="N255" s="10">
        <v>0.31674527193243601</v>
      </c>
      <c r="O255" s="10">
        <v>0.12210714341674371</v>
      </c>
      <c r="P255" s="10">
        <v>0.10274047727237116</v>
      </c>
      <c r="Q255" s="10">
        <v>1.9366666144372543E-2</v>
      </c>
    </row>
    <row r="256" spans="1:17" x14ac:dyDescent="0.2">
      <c r="A256" s="9" t="str">
        <f t="shared" si="3"/>
        <v>200925A29EDU30</v>
      </c>
      <c r="B256" s="10">
        <v>2009</v>
      </c>
      <c r="C256" s="10" t="s">
        <v>2</v>
      </c>
      <c r="D256" s="10" t="s">
        <v>13</v>
      </c>
      <c r="E256" s="10">
        <v>0</v>
      </c>
      <c r="F256" s="10">
        <v>52743</v>
      </c>
      <c r="G256" s="10">
        <v>0.22672590567327408</v>
      </c>
      <c r="H256" s="10">
        <v>0.83214834196007048</v>
      </c>
      <c r="I256" s="10">
        <v>0.64347875547466016</v>
      </c>
      <c r="J256" s="10">
        <v>0.14460686726200633</v>
      </c>
      <c r="K256" s="10">
        <v>0.28092827484215915</v>
      </c>
      <c r="L256" s="10">
        <v>0.11794930132908632</v>
      </c>
      <c r="M256" s="10">
        <v>634.65015253203171</v>
      </c>
      <c r="N256" s="10">
        <v>0.17257266367100849</v>
      </c>
      <c r="O256" s="10">
        <v>6.8710539787270347E-2</v>
      </c>
      <c r="P256" s="10">
        <v>6.8710539787270347E-2</v>
      </c>
      <c r="Q256" s="10">
        <v>0</v>
      </c>
    </row>
    <row r="257" spans="1:17" x14ac:dyDescent="0.2">
      <c r="A257" s="9" t="str">
        <f t="shared" si="3"/>
        <v>200925A29EDU40</v>
      </c>
      <c r="B257" s="10">
        <v>2009</v>
      </c>
      <c r="C257" s="10" t="s">
        <v>2</v>
      </c>
      <c r="D257" s="10" t="s">
        <v>15</v>
      </c>
      <c r="E257" s="10">
        <v>0</v>
      </c>
      <c r="F257" s="10">
        <v>191694</v>
      </c>
      <c r="G257" s="10">
        <v>0.13437790466073563</v>
      </c>
      <c r="H257" s="10">
        <v>0.86430456873976236</v>
      </c>
      <c r="I257" s="10">
        <v>0.74816113180381227</v>
      </c>
      <c r="J257" s="10">
        <v>0.13364007219839955</v>
      </c>
      <c r="K257" s="10">
        <v>0.24748296764635305</v>
      </c>
      <c r="L257" s="10">
        <v>3.1592016442872496E-2</v>
      </c>
      <c r="M257" s="10">
        <v>702.72825985946201</v>
      </c>
      <c r="N257" s="10">
        <v>0.26434317193026385</v>
      </c>
      <c r="O257" s="10">
        <v>6.1519922376287207E-2</v>
      </c>
      <c r="P257" s="10">
        <v>5.5348628543407725E-2</v>
      </c>
      <c r="Q257" s="10">
        <v>6.1712938328794854E-3</v>
      </c>
    </row>
    <row r="258" spans="1:17" x14ac:dyDescent="0.2">
      <c r="A258" s="9" t="str">
        <f t="shared" si="3"/>
        <v>200925A29EDU50</v>
      </c>
      <c r="B258" s="10">
        <v>2009</v>
      </c>
      <c r="C258" s="10" t="s">
        <v>2</v>
      </c>
      <c r="D258" s="10" t="s">
        <v>17</v>
      </c>
      <c r="E258" s="10">
        <v>0</v>
      </c>
      <c r="F258" s="10">
        <v>34590</v>
      </c>
      <c r="G258" s="10">
        <v>5.8776806989674343E-2</v>
      </c>
      <c r="H258" s="10">
        <v>0.98274067649609709</v>
      </c>
      <c r="I258" s="10">
        <v>0.92497831743278403</v>
      </c>
      <c r="J258" s="10">
        <v>5.6952876553917316E-3</v>
      </c>
      <c r="K258" s="10">
        <v>2.4255565192252096E-2</v>
      </c>
      <c r="L258" s="10">
        <v>0.48456201214223765</v>
      </c>
      <c r="M258" s="10">
        <v>1430.011869021853</v>
      </c>
      <c r="N258" s="10">
        <v>0.36819890141659439</v>
      </c>
      <c r="O258" s="10">
        <v>8.6527898236484532E-2</v>
      </c>
      <c r="P258" s="10">
        <v>8.6527898236484532E-2</v>
      </c>
      <c r="Q258" s="10">
        <v>0</v>
      </c>
    </row>
    <row r="259" spans="1:17" x14ac:dyDescent="0.2">
      <c r="A259" s="9" t="str">
        <f t="shared" si="3"/>
        <v>200930EMAEDU10</v>
      </c>
      <c r="B259" s="10">
        <v>2009</v>
      </c>
      <c r="C259" s="10" t="s">
        <v>4</v>
      </c>
      <c r="D259" s="10" t="s">
        <v>9</v>
      </c>
      <c r="E259" s="10">
        <v>0</v>
      </c>
      <c r="F259" s="10">
        <v>1453855</v>
      </c>
      <c r="G259" s="10">
        <v>8.0425793627992404E-2</v>
      </c>
      <c r="H259" s="10">
        <v>0.646417971530861</v>
      </c>
      <c r="I259" s="10">
        <v>0.59442929315509452</v>
      </c>
      <c r="J259" s="10">
        <v>0.34516922251531273</v>
      </c>
      <c r="K259" s="10">
        <v>0.39588267055517917</v>
      </c>
      <c r="L259" s="10">
        <v>3.0699072465961187E-2</v>
      </c>
      <c r="M259" s="10">
        <v>615.24856017333536</v>
      </c>
      <c r="N259" s="10">
        <v>0.2830904821419723</v>
      </c>
      <c r="O259" s="10">
        <v>0.18187342740892048</v>
      </c>
      <c r="P259" s="10">
        <v>0.17022455361812946</v>
      </c>
      <c r="Q259" s="10">
        <v>1.1648873790791017E-2</v>
      </c>
    </row>
    <row r="260" spans="1:17" x14ac:dyDescent="0.2">
      <c r="A260" s="9" t="str">
        <f t="shared" ref="A260:A323" si="4">B260&amp;C260&amp;D260&amp;E260</f>
        <v>200930EMAEDU20</v>
      </c>
      <c r="B260" s="10">
        <v>2009</v>
      </c>
      <c r="C260" s="10" t="s">
        <v>4</v>
      </c>
      <c r="D260" s="10" t="s">
        <v>11</v>
      </c>
      <c r="E260" s="10">
        <v>0</v>
      </c>
      <c r="F260" s="10">
        <v>290169</v>
      </c>
      <c r="G260" s="10">
        <v>7.7028045806606493E-2</v>
      </c>
      <c r="H260" s="10">
        <v>0.81825763606725732</v>
      </c>
      <c r="I260" s="10">
        <v>0.75522884939466306</v>
      </c>
      <c r="J260" s="10">
        <v>0.17816858451454154</v>
      </c>
      <c r="K260" s="10">
        <v>0.23616582060799052</v>
      </c>
      <c r="L260" s="10">
        <v>1.755873301420896E-2</v>
      </c>
      <c r="M260" s="10">
        <v>803.43517197172093</v>
      </c>
      <c r="N260" s="10">
        <v>0.31707863850979662</v>
      </c>
      <c r="O260" s="10">
        <v>0.20021245262065135</v>
      </c>
      <c r="P260" s="10">
        <v>0.18167458190634841</v>
      </c>
      <c r="Q260" s="10">
        <v>1.8537870714302958E-2</v>
      </c>
    </row>
    <row r="261" spans="1:17" x14ac:dyDescent="0.2">
      <c r="A261" s="9" t="str">
        <f t="shared" si="4"/>
        <v>200930EMAEDU30</v>
      </c>
      <c r="B261" s="10">
        <v>2009</v>
      </c>
      <c r="C261" s="10" t="s">
        <v>4</v>
      </c>
      <c r="D261" s="10" t="s">
        <v>13</v>
      </c>
      <c r="E261" s="10">
        <v>0</v>
      </c>
      <c r="F261" s="10">
        <v>138704</v>
      </c>
      <c r="G261" s="10">
        <v>8.667963912966567E-2</v>
      </c>
      <c r="H261" s="10">
        <v>0.81511708386203718</v>
      </c>
      <c r="I261" s="10">
        <v>0.74446302918445029</v>
      </c>
      <c r="J261" s="10">
        <v>0.15853183758218942</v>
      </c>
      <c r="K261" s="10">
        <v>0.2248745530049602</v>
      </c>
      <c r="L261" s="10">
        <v>0.10983821663398316</v>
      </c>
      <c r="M261" s="10">
        <v>753.10324047308757</v>
      </c>
      <c r="N261" s="10">
        <v>0.3094647594878302</v>
      </c>
      <c r="O261" s="10">
        <v>0.17266985811512287</v>
      </c>
      <c r="P261" s="10">
        <v>0.15426375591186989</v>
      </c>
      <c r="Q261" s="10">
        <v>1.8406102203252971E-2</v>
      </c>
    </row>
    <row r="262" spans="1:17" x14ac:dyDescent="0.2">
      <c r="A262" s="9" t="str">
        <f t="shared" si="4"/>
        <v>200930EMAEDU40</v>
      </c>
      <c r="B262" s="10">
        <v>2009</v>
      </c>
      <c r="C262" s="10" t="s">
        <v>4</v>
      </c>
      <c r="D262" s="10" t="s">
        <v>15</v>
      </c>
      <c r="E262" s="10">
        <v>0</v>
      </c>
      <c r="F262" s="10">
        <v>401063</v>
      </c>
      <c r="G262" s="10">
        <v>8.821693639754713E-2</v>
      </c>
      <c r="H262" s="10">
        <v>0.84289251314631364</v>
      </c>
      <c r="I262" s="10">
        <v>0.76853511792411666</v>
      </c>
      <c r="J262" s="10">
        <v>0.15661629220346929</v>
      </c>
      <c r="K262" s="10">
        <v>0.23097368742566629</v>
      </c>
      <c r="L262" s="10">
        <v>8.6844211507917709E-3</v>
      </c>
      <c r="M262" s="10">
        <v>893.97507941208141</v>
      </c>
      <c r="N262" s="10">
        <v>0.3230489972897026</v>
      </c>
      <c r="O262" s="10">
        <v>0.18069480355954051</v>
      </c>
      <c r="P262" s="10">
        <v>0.15941635104709234</v>
      </c>
      <c r="Q262" s="10">
        <v>2.127845251244817E-2</v>
      </c>
    </row>
    <row r="263" spans="1:17" x14ac:dyDescent="0.2">
      <c r="A263" s="9" t="str">
        <f t="shared" si="4"/>
        <v>200930EMAEDU50</v>
      </c>
      <c r="B263" s="10">
        <v>2009</v>
      </c>
      <c r="C263" s="10" t="s">
        <v>4</v>
      </c>
      <c r="D263" s="10" t="s">
        <v>17</v>
      </c>
      <c r="E263" s="10">
        <v>0</v>
      </c>
      <c r="F263" s="10">
        <v>80914</v>
      </c>
      <c r="G263" s="10">
        <v>4.9791586644473848E-2</v>
      </c>
      <c r="H263" s="10">
        <v>0.86873717774427173</v>
      </c>
      <c r="I263" s="10">
        <v>0.82548137528734211</v>
      </c>
      <c r="J263" s="10">
        <v>0.12053538324640976</v>
      </c>
      <c r="K263" s="10">
        <v>0.15190201942803469</v>
      </c>
      <c r="L263" s="10">
        <v>0.16218454161208196</v>
      </c>
      <c r="M263" s="10">
        <v>1743.187584092118</v>
      </c>
      <c r="N263" s="10">
        <v>0.29301480584324097</v>
      </c>
      <c r="O263" s="10">
        <v>0.15305138789331882</v>
      </c>
      <c r="P263" s="10">
        <v>0.10233086981239341</v>
      </c>
      <c r="Q263" s="10">
        <v>5.0720518080925425E-2</v>
      </c>
    </row>
    <row r="264" spans="1:17" x14ac:dyDescent="0.2">
      <c r="A264" s="9" t="str">
        <f t="shared" si="4"/>
        <v>200915A17EDU115</v>
      </c>
      <c r="B264" s="10">
        <v>2009</v>
      </c>
      <c r="C264" s="10" t="s">
        <v>0</v>
      </c>
      <c r="D264" s="10" t="s">
        <v>9</v>
      </c>
      <c r="E264" s="10">
        <v>15</v>
      </c>
      <c r="F264" s="10">
        <v>27183</v>
      </c>
      <c r="G264" s="10">
        <v>0.21432456935630101</v>
      </c>
      <c r="H264" s="10">
        <v>0.20288415553838796</v>
      </c>
      <c r="I264" s="10">
        <v>0.15940109627340618</v>
      </c>
      <c r="J264" s="10">
        <v>0.15215391972924255</v>
      </c>
      <c r="K264" s="10">
        <v>0.15940109627340618</v>
      </c>
      <c r="L264" s="10">
        <v>0.81161019754993935</v>
      </c>
      <c r="M264" s="10">
        <v>143.41910916224325</v>
      </c>
      <c r="N264" s="10">
        <v>0.10142368392009712</v>
      </c>
      <c r="O264" s="10">
        <v>2.8951918478460802E-2</v>
      </c>
      <c r="P264" s="10">
        <v>2.8951918478460802E-2</v>
      </c>
      <c r="Q264" s="10">
        <v>0</v>
      </c>
    </row>
    <row r="265" spans="1:17" x14ac:dyDescent="0.2">
      <c r="A265" s="9" t="str">
        <f t="shared" si="4"/>
        <v>200915A17EDU215</v>
      </c>
      <c r="B265" s="10">
        <v>2009</v>
      </c>
      <c r="C265" s="10" t="s">
        <v>0</v>
      </c>
      <c r="D265" s="10" t="s">
        <v>11</v>
      </c>
      <c r="E265" s="10">
        <v>15</v>
      </c>
      <c r="F265" s="10">
        <v>11024</v>
      </c>
      <c r="G265" s="10">
        <v>0.19986449864498645</v>
      </c>
      <c r="H265" s="10">
        <v>0.26777939042089988</v>
      </c>
      <c r="I265" s="10">
        <v>0.21425979680696661</v>
      </c>
      <c r="J265" s="10">
        <v>3.5740203193033379E-2</v>
      </c>
      <c r="K265" s="10">
        <v>3.5740203193033379E-2</v>
      </c>
      <c r="L265" s="10">
        <v>0.94638969521044991</v>
      </c>
      <c r="M265" s="10">
        <v>152.60785219399537</v>
      </c>
      <c r="N265" s="10">
        <v>0.1071298984034833</v>
      </c>
      <c r="O265" s="10">
        <v>3.5649492017416545E-2</v>
      </c>
      <c r="P265" s="10">
        <v>3.5649492017416545E-2</v>
      </c>
      <c r="Q265" s="10">
        <v>0</v>
      </c>
    </row>
    <row r="266" spans="1:17" x14ac:dyDescent="0.2">
      <c r="A266" s="9" t="str">
        <f t="shared" si="4"/>
        <v>200915A17EDU315</v>
      </c>
      <c r="B266" s="10">
        <v>2009</v>
      </c>
      <c r="C266" s="10" t="s">
        <v>0</v>
      </c>
      <c r="D266" s="10" t="s">
        <v>13</v>
      </c>
      <c r="E266" s="10">
        <v>15</v>
      </c>
      <c r="F266" s="10">
        <v>10242</v>
      </c>
      <c r="G266" s="10">
        <v>0.5553047404063205</v>
      </c>
      <c r="H266" s="10">
        <v>0.17301308338215193</v>
      </c>
      <c r="I266" s="10">
        <v>7.6938098027728954E-2</v>
      </c>
      <c r="J266" s="10">
        <v>1.9234524506932239E-2</v>
      </c>
      <c r="K266" s="10">
        <v>1.9234524506932239E-2</v>
      </c>
      <c r="L266" s="10">
        <v>0.98076547549306781</v>
      </c>
      <c r="M266" s="10">
        <v>103.25</v>
      </c>
      <c r="N266" s="10">
        <v>3.8469049013864477E-2</v>
      </c>
      <c r="O266" s="10">
        <v>1.9234524506932239E-2</v>
      </c>
      <c r="P266" s="10">
        <v>1.9234524506932239E-2</v>
      </c>
      <c r="Q266" s="10">
        <v>0</v>
      </c>
    </row>
    <row r="267" spans="1:17" x14ac:dyDescent="0.2">
      <c r="A267" s="9" t="str">
        <f t="shared" si="4"/>
        <v>200915A17EDU415</v>
      </c>
      <c r="B267" s="10">
        <v>2009</v>
      </c>
      <c r="C267" s="10" t="s">
        <v>0</v>
      </c>
      <c r="D267" s="10" t="s">
        <v>15</v>
      </c>
      <c r="E267" s="10">
        <v>15</v>
      </c>
      <c r="F267" s="10">
        <v>985</v>
      </c>
      <c r="G267" s="10">
        <v>0</v>
      </c>
      <c r="H267" s="10">
        <v>0.2</v>
      </c>
      <c r="I267" s="10">
        <v>0.2</v>
      </c>
      <c r="J267" s="10">
        <v>0.2</v>
      </c>
      <c r="K267" s="10">
        <v>0.2</v>
      </c>
      <c r="L267" s="10">
        <v>0.8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</row>
    <row r="268" spans="1:17" x14ac:dyDescent="0.2">
      <c r="A268" s="9" t="str">
        <f t="shared" si="4"/>
        <v>200915A29EDU115</v>
      </c>
      <c r="B268" s="10">
        <v>2009</v>
      </c>
      <c r="C268" s="10" t="s">
        <v>3</v>
      </c>
      <c r="D268" s="10" t="s">
        <v>9</v>
      </c>
      <c r="E268" s="10">
        <v>15</v>
      </c>
      <c r="F268" s="10">
        <v>76223</v>
      </c>
      <c r="G268" s="10">
        <v>0.12372402240485787</v>
      </c>
      <c r="H268" s="10">
        <v>0.50123978326751772</v>
      </c>
      <c r="I268" s="10">
        <v>0.4392243810923212</v>
      </c>
      <c r="J268" s="10">
        <v>0.22481403250987234</v>
      </c>
      <c r="K268" s="10">
        <v>0.27132230429135562</v>
      </c>
      <c r="L268" s="10">
        <v>0.39023654277580255</v>
      </c>
      <c r="M268" s="10">
        <v>368.14407841876908</v>
      </c>
      <c r="N268" s="10">
        <v>0.25063301103341512</v>
      </c>
      <c r="O268" s="10">
        <v>0.12660220668302219</v>
      </c>
      <c r="P268" s="10">
        <v>0.12403080435039293</v>
      </c>
      <c r="Q268" s="10">
        <v>2.5714023326292587E-3</v>
      </c>
    </row>
    <row r="269" spans="1:17" x14ac:dyDescent="0.2">
      <c r="A269" s="9" t="str">
        <f t="shared" si="4"/>
        <v>200915A29EDU215</v>
      </c>
      <c r="B269" s="10">
        <v>2009</v>
      </c>
      <c r="C269" s="10" t="s">
        <v>3</v>
      </c>
      <c r="D269" s="10" t="s">
        <v>11</v>
      </c>
      <c r="E269" s="10">
        <v>15</v>
      </c>
      <c r="F269" s="10">
        <v>32890</v>
      </c>
      <c r="G269" s="10">
        <v>0.15950091822404666</v>
      </c>
      <c r="H269" s="10">
        <v>0.56290665855883248</v>
      </c>
      <c r="I269" s="10">
        <v>0.47312252964426876</v>
      </c>
      <c r="J269" s="10">
        <v>0.1138035877166312</v>
      </c>
      <c r="K269" s="10">
        <v>0.16768014594101552</v>
      </c>
      <c r="L269" s="10">
        <v>0.50288841593189415</v>
      </c>
      <c r="M269" s="10">
        <v>410.12078855409771</v>
      </c>
      <c r="N269" s="10">
        <v>0.27549407114624508</v>
      </c>
      <c r="O269" s="10">
        <v>0.14372149589540895</v>
      </c>
      <c r="P269" s="10">
        <v>0.14372149589540895</v>
      </c>
      <c r="Q269" s="10">
        <v>0</v>
      </c>
    </row>
    <row r="270" spans="1:17" x14ac:dyDescent="0.2">
      <c r="A270" s="9" t="str">
        <f t="shared" si="4"/>
        <v>200915A29EDU315</v>
      </c>
      <c r="B270" s="10">
        <v>2009</v>
      </c>
      <c r="C270" s="10" t="s">
        <v>3</v>
      </c>
      <c r="D270" s="10" t="s">
        <v>13</v>
      </c>
      <c r="E270" s="10">
        <v>15</v>
      </c>
      <c r="F270" s="10">
        <v>47072</v>
      </c>
      <c r="G270" s="10">
        <v>0.21961070933989846</v>
      </c>
      <c r="H270" s="10">
        <v>0.55226036709721282</v>
      </c>
      <c r="I270" s="10">
        <v>0.43097807613868117</v>
      </c>
      <c r="J270" s="10">
        <v>6.6961250849762066E-2</v>
      </c>
      <c r="K270" s="10">
        <v>0.10458446634942216</v>
      </c>
      <c r="L270" s="10">
        <v>0.66529996600951735</v>
      </c>
      <c r="M270" s="10">
        <v>411.57600248678892</v>
      </c>
      <c r="N270" s="10">
        <v>0.2301155676410605</v>
      </c>
      <c r="O270" s="10">
        <v>0.11718218898708362</v>
      </c>
      <c r="P270" s="10">
        <v>0.11299711080897348</v>
      </c>
      <c r="Q270" s="10">
        <v>4.1850781781101291E-3</v>
      </c>
    </row>
    <row r="271" spans="1:17" x14ac:dyDescent="0.2">
      <c r="A271" s="9" t="str">
        <f t="shared" si="4"/>
        <v>200915A29EDU415</v>
      </c>
      <c r="B271" s="10">
        <v>2009</v>
      </c>
      <c r="C271" s="10" t="s">
        <v>3</v>
      </c>
      <c r="D271" s="10" t="s">
        <v>15</v>
      </c>
      <c r="E271" s="10">
        <v>15</v>
      </c>
      <c r="F271" s="10">
        <v>74055</v>
      </c>
      <c r="G271" s="10">
        <v>0.14028711279953243</v>
      </c>
      <c r="H271" s="10">
        <v>0.73934238066302072</v>
      </c>
      <c r="I271" s="10">
        <v>0.63562217270947274</v>
      </c>
      <c r="J271" s="10">
        <v>0.19150631287556547</v>
      </c>
      <c r="K271" s="10">
        <v>0.2845992843157113</v>
      </c>
      <c r="L271" s="10">
        <v>0.14891634595908446</v>
      </c>
      <c r="M271" s="10">
        <v>533.54085064292781</v>
      </c>
      <c r="N271" s="10">
        <v>0.2792519073661468</v>
      </c>
      <c r="O271" s="10">
        <v>0.10369320099925732</v>
      </c>
      <c r="P271" s="10">
        <v>0.10103301600162042</v>
      </c>
      <c r="Q271" s="10">
        <v>2.6601849976368914E-3</v>
      </c>
    </row>
    <row r="272" spans="1:17" x14ac:dyDescent="0.2">
      <c r="A272" s="9" t="str">
        <f t="shared" si="4"/>
        <v>200915A29EDU515</v>
      </c>
      <c r="B272" s="10">
        <v>2009</v>
      </c>
      <c r="C272" s="10" t="s">
        <v>3</v>
      </c>
      <c r="D272" s="10" t="s">
        <v>17</v>
      </c>
      <c r="E272" s="10">
        <v>15</v>
      </c>
      <c r="F272" s="10">
        <v>12405</v>
      </c>
      <c r="G272" s="10">
        <v>9.2550790067720087E-2</v>
      </c>
      <c r="H272" s="10">
        <v>0.85707376058041107</v>
      </c>
      <c r="I272" s="10">
        <v>0.77775090689238213</v>
      </c>
      <c r="J272" s="10">
        <v>3.1761386537686419E-2</v>
      </c>
      <c r="K272" s="10">
        <v>4.7642079806529625E-2</v>
      </c>
      <c r="L272" s="10">
        <v>0.61910519951632403</v>
      </c>
      <c r="M272" s="10">
        <v>1014.574651547366</v>
      </c>
      <c r="N272" s="10">
        <v>0.31753325272067717</v>
      </c>
      <c r="O272" s="10">
        <v>1.5880693268843209E-2</v>
      </c>
      <c r="P272" s="10">
        <v>1.5880693268843209E-2</v>
      </c>
      <c r="Q272" s="10">
        <v>0</v>
      </c>
    </row>
    <row r="273" spans="1:17" x14ac:dyDescent="0.2">
      <c r="A273" s="9" t="str">
        <f t="shared" si="4"/>
        <v>200918A24EDU115</v>
      </c>
      <c r="B273" s="10">
        <v>2009</v>
      </c>
      <c r="C273" s="10" t="s">
        <v>1</v>
      </c>
      <c r="D273" s="10" t="s">
        <v>9</v>
      </c>
      <c r="E273" s="10">
        <v>15</v>
      </c>
      <c r="F273" s="10">
        <v>28364</v>
      </c>
      <c r="G273" s="10">
        <v>0.12905339010809042</v>
      </c>
      <c r="H273" s="10">
        <v>0.64581864335072625</v>
      </c>
      <c r="I273" s="10">
        <v>0.56247355803130727</v>
      </c>
      <c r="J273" s="10">
        <v>0.27083627132985477</v>
      </c>
      <c r="K273" s="10">
        <v>0.34723593287265547</v>
      </c>
      <c r="L273" s="10">
        <v>0.19447186574531095</v>
      </c>
      <c r="M273" s="10">
        <v>339.74520676063867</v>
      </c>
      <c r="N273" s="10">
        <v>0.29167254265970949</v>
      </c>
      <c r="O273" s="10">
        <v>0.13890847553236496</v>
      </c>
      <c r="P273" s="10">
        <v>0.13890847553236496</v>
      </c>
      <c r="Q273" s="10">
        <v>0</v>
      </c>
    </row>
    <row r="274" spans="1:17" x14ac:dyDescent="0.2">
      <c r="A274" s="9" t="str">
        <f t="shared" si="4"/>
        <v>200918A24EDU215</v>
      </c>
      <c r="B274" s="10">
        <v>2009</v>
      </c>
      <c r="C274" s="10" t="s">
        <v>1</v>
      </c>
      <c r="D274" s="10" t="s">
        <v>11</v>
      </c>
      <c r="E274" s="10">
        <v>15</v>
      </c>
      <c r="F274" s="10">
        <v>13199</v>
      </c>
      <c r="G274" s="10">
        <v>0.17499999999999999</v>
      </c>
      <c r="H274" s="10">
        <v>0.59701492537313428</v>
      </c>
      <c r="I274" s="10">
        <v>0.4925373134328358</v>
      </c>
      <c r="J274" s="10">
        <v>0.20895522388059701</v>
      </c>
      <c r="K274" s="10">
        <v>0.26865671641791045</v>
      </c>
      <c r="L274" s="10">
        <v>0.38805970149253732</v>
      </c>
      <c r="M274" s="10">
        <v>414.45454545454544</v>
      </c>
      <c r="N274" s="10">
        <v>0.29850746268656714</v>
      </c>
      <c r="O274" s="10">
        <v>0.14925373134328357</v>
      </c>
      <c r="P274" s="10">
        <v>0.14925373134328357</v>
      </c>
      <c r="Q274" s="10">
        <v>0</v>
      </c>
    </row>
    <row r="275" spans="1:17" x14ac:dyDescent="0.2">
      <c r="A275" s="9" t="str">
        <f t="shared" si="4"/>
        <v>200918A24EDU315</v>
      </c>
      <c r="B275" s="10">
        <v>2009</v>
      </c>
      <c r="C275" s="10" t="s">
        <v>1</v>
      </c>
      <c r="D275" s="10" t="s">
        <v>13</v>
      </c>
      <c r="E275" s="10">
        <v>15</v>
      </c>
      <c r="F275" s="10">
        <v>25210</v>
      </c>
      <c r="G275" s="10">
        <v>0.15072685539403213</v>
      </c>
      <c r="H275" s="10">
        <v>0.57028956763189209</v>
      </c>
      <c r="I275" s="10">
        <v>0.48433161443871481</v>
      </c>
      <c r="J275" s="10">
        <v>8.5957953193177311E-2</v>
      </c>
      <c r="K275" s="10">
        <v>0.10158667195557318</v>
      </c>
      <c r="L275" s="10">
        <v>0.7266164220547402</v>
      </c>
      <c r="M275" s="10">
        <v>381.65242514445805</v>
      </c>
      <c r="N275" s="10">
        <v>0.2733835779452598</v>
      </c>
      <c r="O275" s="10">
        <v>0.13284410948036493</v>
      </c>
      <c r="P275" s="10">
        <v>0.125029750099167</v>
      </c>
      <c r="Q275" s="10">
        <v>7.8143593811979377E-3</v>
      </c>
    </row>
    <row r="276" spans="1:17" x14ac:dyDescent="0.2">
      <c r="A276" s="9" t="str">
        <f t="shared" si="4"/>
        <v>200918A24EDU415</v>
      </c>
      <c r="B276" s="10">
        <v>2009</v>
      </c>
      <c r="C276" s="10" t="s">
        <v>1</v>
      </c>
      <c r="D276" s="10" t="s">
        <v>15</v>
      </c>
      <c r="E276" s="10">
        <v>15</v>
      </c>
      <c r="F276" s="10">
        <v>38407</v>
      </c>
      <c r="G276" s="10">
        <v>0.15789272761977477</v>
      </c>
      <c r="H276" s="10">
        <v>0.68203712864842347</v>
      </c>
      <c r="I276" s="10">
        <v>0.57434842606816461</v>
      </c>
      <c r="J276" s="10">
        <v>0.21027416877131772</v>
      </c>
      <c r="K276" s="10">
        <v>0.30260108834327076</v>
      </c>
      <c r="L276" s="10">
        <v>0.19996354831150573</v>
      </c>
      <c r="M276" s="10">
        <v>468.22773430221724</v>
      </c>
      <c r="N276" s="10">
        <v>0.27182544848595308</v>
      </c>
      <c r="O276" s="10">
        <v>0.11279193896945869</v>
      </c>
      <c r="P276" s="10">
        <v>0.10766266565990575</v>
      </c>
      <c r="Q276" s="10">
        <v>5.1292733095529459E-3</v>
      </c>
    </row>
    <row r="277" spans="1:17" x14ac:dyDescent="0.2">
      <c r="A277" s="9" t="str">
        <f t="shared" si="4"/>
        <v>200918A24EDU515</v>
      </c>
      <c r="B277" s="10">
        <v>2009</v>
      </c>
      <c r="C277" s="10" t="s">
        <v>1</v>
      </c>
      <c r="D277" s="10" t="s">
        <v>17</v>
      </c>
      <c r="E277" s="10">
        <v>15</v>
      </c>
      <c r="F277" s="10">
        <v>4923</v>
      </c>
      <c r="G277" s="10">
        <v>0.11741858380639379</v>
      </c>
      <c r="H277" s="10">
        <v>0.67986999796871828</v>
      </c>
      <c r="I277" s="10">
        <v>0.60004062563477556</v>
      </c>
      <c r="J277" s="10">
        <v>4.0016250253910216E-2</v>
      </c>
      <c r="K277" s="10">
        <v>4.0016250253910216E-2</v>
      </c>
      <c r="L277" s="10">
        <v>0.83993499898435908</v>
      </c>
      <c r="M277" s="10">
        <v>680.09478672985779</v>
      </c>
      <c r="N277" s="10">
        <v>0.32013000203128172</v>
      </c>
      <c r="O277" s="10">
        <v>0</v>
      </c>
      <c r="P277" s="10">
        <v>0</v>
      </c>
      <c r="Q277" s="10">
        <v>0</v>
      </c>
    </row>
    <row r="278" spans="1:17" x14ac:dyDescent="0.2">
      <c r="A278" s="9" t="str">
        <f t="shared" si="4"/>
        <v>200925A29EDU115</v>
      </c>
      <c r="B278" s="10">
        <v>2009</v>
      </c>
      <c r="C278" s="10" t="s">
        <v>2</v>
      </c>
      <c r="D278" s="10" t="s">
        <v>9</v>
      </c>
      <c r="E278" s="10">
        <v>15</v>
      </c>
      <c r="F278" s="10">
        <v>20676</v>
      </c>
      <c r="G278" s="10">
        <v>8.2167953802268143E-2</v>
      </c>
      <c r="H278" s="10">
        <v>0.69515380150899597</v>
      </c>
      <c r="I278" s="10">
        <v>0.63803443606113364</v>
      </c>
      <c r="J278" s="10">
        <v>0.25720642290578449</v>
      </c>
      <c r="K278" s="10">
        <v>0.31432578835364672</v>
      </c>
      <c r="L278" s="10">
        <v>0.10480750628748307</v>
      </c>
      <c r="M278" s="10">
        <v>486.55904511978326</v>
      </c>
      <c r="N278" s="10">
        <v>0.39050106403559681</v>
      </c>
      <c r="O278" s="10">
        <v>0.23810214741729541</v>
      </c>
      <c r="P278" s="10">
        <v>0.22862255755465274</v>
      </c>
      <c r="Q278" s="10">
        <v>9.4795898626426778E-3</v>
      </c>
    </row>
    <row r="279" spans="1:17" x14ac:dyDescent="0.2">
      <c r="A279" s="9" t="str">
        <f t="shared" si="4"/>
        <v>200925A29EDU215</v>
      </c>
      <c r="B279" s="10">
        <v>2009</v>
      </c>
      <c r="C279" s="10" t="s">
        <v>2</v>
      </c>
      <c r="D279" s="10" t="s">
        <v>11</v>
      </c>
      <c r="E279" s="10">
        <v>15</v>
      </c>
      <c r="F279" s="10">
        <v>8667</v>
      </c>
      <c r="G279" s="10">
        <v>0.12809164280135382</v>
      </c>
      <c r="H279" s="10">
        <v>0.88635052497980849</v>
      </c>
      <c r="I279" s="10">
        <v>0.77281643013730239</v>
      </c>
      <c r="J279" s="10">
        <v>6.818968501211492E-2</v>
      </c>
      <c r="K279" s="10">
        <v>0.18172377985462099</v>
      </c>
      <c r="L279" s="10">
        <v>0.11364947502019153</v>
      </c>
      <c r="M279" s="10">
        <v>491.54545454545456</v>
      </c>
      <c r="N279" s="10">
        <v>0.45459790008076612</v>
      </c>
      <c r="O279" s="10">
        <v>0.27275874004845968</v>
      </c>
      <c r="P279" s="10">
        <v>0.27275874004845968</v>
      </c>
      <c r="Q279" s="10">
        <v>0</v>
      </c>
    </row>
    <row r="280" spans="1:17" x14ac:dyDescent="0.2">
      <c r="A280" s="9" t="str">
        <f t="shared" si="4"/>
        <v>200925A29EDU315</v>
      </c>
      <c r="B280" s="10">
        <v>2009</v>
      </c>
      <c r="C280" s="10" t="s">
        <v>2</v>
      </c>
      <c r="D280" s="10" t="s">
        <v>13</v>
      </c>
      <c r="E280" s="10">
        <v>15</v>
      </c>
      <c r="F280" s="10">
        <v>11620</v>
      </c>
      <c r="G280" s="10">
        <v>0.25977455062455568</v>
      </c>
      <c r="H280" s="10">
        <v>0.84741824440619617</v>
      </c>
      <c r="I280" s="10">
        <v>0.62728055077452671</v>
      </c>
      <c r="J280" s="10">
        <v>6.7814113597246123E-2</v>
      </c>
      <c r="K280" s="10">
        <v>0.18631669535283993</v>
      </c>
      <c r="L280" s="10">
        <v>0.25421686746987954</v>
      </c>
      <c r="M280" s="10">
        <v>494.02777777777777</v>
      </c>
      <c r="N280" s="10">
        <v>0.30516351118760759</v>
      </c>
      <c r="O280" s="10">
        <v>0.16953528399311532</v>
      </c>
      <c r="P280" s="10">
        <v>0.16953528399311532</v>
      </c>
      <c r="Q280" s="10">
        <v>0</v>
      </c>
    </row>
    <row r="281" spans="1:17" x14ac:dyDescent="0.2">
      <c r="A281" s="9" t="str">
        <f t="shared" si="4"/>
        <v>200925A29EDU415</v>
      </c>
      <c r="B281" s="10">
        <v>2009</v>
      </c>
      <c r="C281" s="10" t="s">
        <v>2</v>
      </c>
      <c r="D281" s="10" t="s">
        <v>15</v>
      </c>
      <c r="E281" s="10">
        <v>15</v>
      </c>
      <c r="F281" s="10">
        <v>34663</v>
      </c>
      <c r="G281" s="10">
        <v>0.125</v>
      </c>
      <c r="H281" s="10">
        <v>0.81816345959668813</v>
      </c>
      <c r="I281" s="10">
        <v>0.71589302714710212</v>
      </c>
      <c r="J281" s="10">
        <v>0.17046995355277961</v>
      </c>
      <c r="K281" s="10">
        <v>0.26705709257709948</v>
      </c>
      <c r="L281" s="10">
        <v>7.3853965323255347E-2</v>
      </c>
      <c r="M281" s="10">
        <v>596.79093579521611</v>
      </c>
      <c r="N281" s="10">
        <v>0.29541586129302139</v>
      </c>
      <c r="O281" s="10">
        <v>9.6558289819115489E-2</v>
      </c>
      <c r="P281" s="10">
        <v>9.6558289819115489E-2</v>
      </c>
      <c r="Q281" s="10">
        <v>0</v>
      </c>
    </row>
    <row r="282" spans="1:17" x14ac:dyDescent="0.2">
      <c r="A282" s="9" t="str">
        <f t="shared" si="4"/>
        <v>200925A29EDU515</v>
      </c>
      <c r="B282" s="10">
        <v>2009</v>
      </c>
      <c r="C282" s="10" t="s">
        <v>2</v>
      </c>
      <c r="D282" s="10" t="s">
        <v>17</v>
      </c>
      <c r="E282" s="10">
        <v>15</v>
      </c>
      <c r="F282" s="10">
        <v>7482</v>
      </c>
      <c r="G282" s="10">
        <v>8.1125600549073432E-2</v>
      </c>
      <c r="H282" s="10">
        <v>0.97367014167334942</v>
      </c>
      <c r="I282" s="10">
        <v>0.89468056669339746</v>
      </c>
      <c r="J282" s="10">
        <v>2.6329858326650628E-2</v>
      </c>
      <c r="K282" s="10">
        <v>5.2659716653301256E-2</v>
      </c>
      <c r="L282" s="10">
        <v>0.47380379577653031</v>
      </c>
      <c r="M282" s="10">
        <v>1193.8296444121916</v>
      </c>
      <c r="N282" s="10">
        <v>0.31582464581662656</v>
      </c>
      <c r="O282" s="10">
        <v>2.6329858326650628E-2</v>
      </c>
      <c r="P282" s="10">
        <v>2.6329858326650628E-2</v>
      </c>
      <c r="Q282" s="10">
        <v>0</v>
      </c>
    </row>
    <row r="283" spans="1:17" x14ac:dyDescent="0.2">
      <c r="A283" s="9" t="str">
        <f t="shared" si="4"/>
        <v>200930EMAEDU115</v>
      </c>
      <c r="B283" s="10">
        <v>2009</v>
      </c>
      <c r="C283" s="10" t="s">
        <v>4</v>
      </c>
      <c r="D283" s="10" t="s">
        <v>9</v>
      </c>
      <c r="E283" s="10">
        <v>15</v>
      </c>
      <c r="F283" s="10">
        <v>176866</v>
      </c>
      <c r="G283" s="10">
        <v>5.5065562830294179E-2</v>
      </c>
      <c r="H283" s="10">
        <v>0.62694921579048546</v>
      </c>
      <c r="I283" s="10">
        <v>0.59242590435697084</v>
      </c>
      <c r="J283" s="10">
        <v>0.36302624585844651</v>
      </c>
      <c r="K283" s="10">
        <v>0.39420804450827179</v>
      </c>
      <c r="L283" s="10">
        <v>2.1162914296699194E-2</v>
      </c>
      <c r="M283" s="10">
        <v>570.34415034930635</v>
      </c>
      <c r="N283" s="10">
        <v>0.33591540915607487</v>
      </c>
      <c r="O283" s="10">
        <v>0.27118596045854038</v>
      </c>
      <c r="P283" s="10">
        <v>0.25445818907141604</v>
      </c>
      <c r="Q283" s="10">
        <v>1.6727771387124377E-2</v>
      </c>
    </row>
    <row r="284" spans="1:17" x14ac:dyDescent="0.2">
      <c r="A284" s="9" t="str">
        <f t="shared" si="4"/>
        <v>200930EMAEDU215</v>
      </c>
      <c r="B284" s="10">
        <v>2009</v>
      </c>
      <c r="C284" s="10" t="s">
        <v>4</v>
      </c>
      <c r="D284" s="10" t="s">
        <v>11</v>
      </c>
      <c r="E284" s="10">
        <v>15</v>
      </c>
      <c r="F284" s="10">
        <v>41558</v>
      </c>
      <c r="G284" s="10">
        <v>6.758379361213078E-2</v>
      </c>
      <c r="H284" s="10">
        <v>0.70140526493093991</v>
      </c>
      <c r="I284" s="10">
        <v>0.65400163626738539</v>
      </c>
      <c r="J284" s="10">
        <v>0.29385437220270466</v>
      </c>
      <c r="K284" s="10">
        <v>0.33651763799990375</v>
      </c>
      <c r="L284" s="10">
        <v>1.896145146542182E-2</v>
      </c>
      <c r="M284" s="10">
        <v>608.56142780213861</v>
      </c>
      <c r="N284" s="10">
        <v>0.41233938110592427</v>
      </c>
      <c r="O284" s="10">
        <v>0.27489292073728283</v>
      </c>
      <c r="P284" s="10">
        <v>0.25119110640550557</v>
      </c>
      <c r="Q284" s="10">
        <v>2.3701814331777274E-2</v>
      </c>
    </row>
    <row r="285" spans="1:17" x14ac:dyDescent="0.2">
      <c r="A285" s="9" t="str">
        <f t="shared" si="4"/>
        <v>200930EMAEDU315</v>
      </c>
      <c r="B285" s="10">
        <v>2009</v>
      </c>
      <c r="C285" s="10" t="s">
        <v>4</v>
      </c>
      <c r="D285" s="10" t="s">
        <v>13</v>
      </c>
      <c r="E285" s="10">
        <v>15</v>
      </c>
      <c r="F285" s="10">
        <v>26783</v>
      </c>
      <c r="G285" s="10">
        <v>5.6093394077448747E-2</v>
      </c>
      <c r="H285" s="10">
        <v>0.78676772579621401</v>
      </c>
      <c r="I285" s="10">
        <v>0.74263525370570882</v>
      </c>
      <c r="J285" s="10">
        <v>0.19116603815853339</v>
      </c>
      <c r="K285" s="10">
        <v>0.22794309823395437</v>
      </c>
      <c r="L285" s="10">
        <v>7.3516783034014113E-2</v>
      </c>
      <c r="M285" s="10">
        <v>690.81978312615706</v>
      </c>
      <c r="N285" s="10">
        <v>0.37508867565246612</v>
      </c>
      <c r="O285" s="10">
        <v>0.22066236045252585</v>
      </c>
      <c r="P285" s="10">
        <v>0.20595153642235747</v>
      </c>
      <c r="Q285" s="10">
        <v>1.4710824030168391E-2</v>
      </c>
    </row>
    <row r="286" spans="1:17" x14ac:dyDescent="0.2">
      <c r="A286" s="9" t="str">
        <f t="shared" si="4"/>
        <v>200930EMAEDU415</v>
      </c>
      <c r="B286" s="10">
        <v>2009</v>
      </c>
      <c r="C286" s="10" t="s">
        <v>4</v>
      </c>
      <c r="D286" s="10" t="s">
        <v>15</v>
      </c>
      <c r="E286" s="10">
        <v>15</v>
      </c>
      <c r="F286" s="10">
        <v>93368</v>
      </c>
      <c r="G286" s="10">
        <v>6.5611342074405707E-2</v>
      </c>
      <c r="H286" s="10">
        <v>0.80378716476737211</v>
      </c>
      <c r="I286" s="10">
        <v>0.75104961014480331</v>
      </c>
      <c r="J286" s="10">
        <v>0.19410290463542113</v>
      </c>
      <c r="K286" s="10">
        <v>0.24684045925798989</v>
      </c>
      <c r="L286" s="10">
        <v>1.0549652986033759E-2</v>
      </c>
      <c r="M286" s="10">
        <v>784.58048236694231</v>
      </c>
      <c r="N286" s="10">
        <v>0.39873404164167597</v>
      </c>
      <c r="O286" s="10">
        <v>0.25528018164681687</v>
      </c>
      <c r="P286" s="10">
        <v>0.21519150029988862</v>
      </c>
      <c r="Q286" s="10">
        <v>4.0088681346928286E-2</v>
      </c>
    </row>
    <row r="287" spans="1:17" x14ac:dyDescent="0.2">
      <c r="A287" s="9" t="str">
        <f t="shared" si="4"/>
        <v>200930EMAEDU515</v>
      </c>
      <c r="B287" s="10">
        <v>2009</v>
      </c>
      <c r="C287" s="10" t="s">
        <v>4</v>
      </c>
      <c r="D287" s="10" t="s">
        <v>17</v>
      </c>
      <c r="E287" s="10">
        <v>15</v>
      </c>
      <c r="F287" s="10">
        <v>23242</v>
      </c>
      <c r="G287" s="10">
        <v>2.752806371978201E-2</v>
      </c>
      <c r="H287" s="10">
        <v>0.92371568711814822</v>
      </c>
      <c r="I287" s="10">
        <v>0.89828758282419763</v>
      </c>
      <c r="J287" s="10">
        <v>6.7808278117201623E-2</v>
      </c>
      <c r="K287" s="10">
        <v>9.323638241115223E-2</v>
      </c>
      <c r="L287" s="10">
        <v>0.16952069529300404</v>
      </c>
      <c r="M287" s="10">
        <v>2128.0855273488614</v>
      </c>
      <c r="N287" s="10">
        <v>0.36438344376559678</v>
      </c>
      <c r="O287" s="10">
        <v>0.20338180879442389</v>
      </c>
      <c r="P287" s="10">
        <v>0.12709749591257208</v>
      </c>
      <c r="Q287" s="10">
        <v>7.6284312881851821E-2</v>
      </c>
    </row>
    <row r="288" spans="1:17" x14ac:dyDescent="0.2">
      <c r="A288" s="9" t="str">
        <f t="shared" si="4"/>
        <v>200915A17EDU123</v>
      </c>
      <c r="B288" s="10">
        <v>2009</v>
      </c>
      <c r="C288" s="10" t="s">
        <v>0</v>
      </c>
      <c r="D288" s="10" t="s">
        <v>9</v>
      </c>
      <c r="E288" s="10">
        <v>23</v>
      </c>
      <c r="F288" s="10">
        <v>13117</v>
      </c>
      <c r="G288" s="10">
        <v>0.30026990553306343</v>
      </c>
      <c r="H288" s="10">
        <v>0.33894945490584738</v>
      </c>
      <c r="I288" s="10">
        <v>0.23717313410078525</v>
      </c>
      <c r="J288" s="10">
        <v>0.11854844857818099</v>
      </c>
      <c r="K288" s="10">
        <v>0.15247388884653504</v>
      </c>
      <c r="L288" s="10">
        <v>0.77975146756118019</v>
      </c>
      <c r="M288" s="10">
        <v>202.124718739955</v>
      </c>
      <c r="N288" s="10">
        <v>0.13547305024014639</v>
      </c>
      <c r="O288" s="10">
        <v>3.3849203323930779E-2</v>
      </c>
      <c r="P288" s="10">
        <v>3.3849203323930779E-2</v>
      </c>
      <c r="Q288" s="10">
        <v>0</v>
      </c>
    </row>
    <row r="289" spans="1:17" x14ac:dyDescent="0.2">
      <c r="A289" s="9" t="str">
        <f t="shared" si="4"/>
        <v>200915A17EDU223</v>
      </c>
      <c r="B289" s="10">
        <v>2009</v>
      </c>
      <c r="C289" s="10" t="s">
        <v>0</v>
      </c>
      <c r="D289" s="10" t="s">
        <v>11</v>
      </c>
      <c r="E289" s="10">
        <v>23</v>
      </c>
      <c r="F289" s="10">
        <v>5554</v>
      </c>
      <c r="G289" s="10">
        <v>0</v>
      </c>
      <c r="H289" s="10">
        <v>0.24000720201656464</v>
      </c>
      <c r="I289" s="10">
        <v>0.24000720201656464</v>
      </c>
      <c r="J289" s="10">
        <v>3.9971191933741448E-2</v>
      </c>
      <c r="K289" s="10">
        <v>3.9971191933741448E-2</v>
      </c>
      <c r="L289" s="10">
        <v>0.87990637378465975</v>
      </c>
      <c r="M289" s="10">
        <v>381.9054763690923</v>
      </c>
      <c r="N289" s="10">
        <v>0.20003601008282318</v>
      </c>
      <c r="O289" s="10">
        <v>3.9971191933741448E-2</v>
      </c>
      <c r="P289" s="10">
        <v>3.9971191933741448E-2</v>
      </c>
      <c r="Q289" s="10">
        <v>0</v>
      </c>
    </row>
    <row r="290" spans="1:17" x14ac:dyDescent="0.2">
      <c r="A290" s="9" t="str">
        <f t="shared" si="4"/>
        <v>200915A17EDU323</v>
      </c>
      <c r="B290" s="10">
        <v>2009</v>
      </c>
      <c r="C290" s="10" t="s">
        <v>0</v>
      </c>
      <c r="D290" s="10" t="s">
        <v>13</v>
      </c>
      <c r="E290" s="10">
        <v>23</v>
      </c>
      <c r="F290" s="10">
        <v>3999</v>
      </c>
      <c r="G290" s="10">
        <v>0.14276527331189712</v>
      </c>
      <c r="H290" s="10">
        <v>0.38884721180295073</v>
      </c>
      <c r="I290" s="10">
        <v>0.33333333333333331</v>
      </c>
      <c r="J290" s="10">
        <v>0</v>
      </c>
      <c r="K290" s="10">
        <v>0</v>
      </c>
      <c r="L290" s="10">
        <v>1</v>
      </c>
      <c r="M290" s="10">
        <v>109.91747936984245</v>
      </c>
      <c r="N290" s="10">
        <v>0.16654163540885222</v>
      </c>
      <c r="O290" s="10">
        <v>0</v>
      </c>
      <c r="P290" s="10">
        <v>0</v>
      </c>
      <c r="Q290" s="10">
        <v>0</v>
      </c>
    </row>
    <row r="291" spans="1:17" x14ac:dyDescent="0.2">
      <c r="A291" s="9" t="str">
        <f t="shared" si="4"/>
        <v>200915A17EDU423</v>
      </c>
      <c r="B291" s="10">
        <v>2009</v>
      </c>
      <c r="C291" s="10" t="s">
        <v>0</v>
      </c>
      <c r="D291" s="10" t="s">
        <v>15</v>
      </c>
      <c r="E291" s="10">
        <v>23</v>
      </c>
      <c r="F291" s="10">
        <v>1111</v>
      </c>
      <c r="G291" s="10">
        <v>0</v>
      </c>
      <c r="H291" s="10">
        <v>0.40054005400540055</v>
      </c>
      <c r="I291" s="10">
        <v>0.40054005400540055</v>
      </c>
      <c r="J291" s="10">
        <v>0.59945994599459951</v>
      </c>
      <c r="K291" s="10">
        <v>0.59945994599459951</v>
      </c>
      <c r="L291" s="10">
        <v>0</v>
      </c>
      <c r="M291" s="10">
        <v>475.02247191011236</v>
      </c>
      <c r="N291" s="10">
        <v>0.19981998199819981</v>
      </c>
      <c r="O291" s="10">
        <v>0</v>
      </c>
      <c r="P291" s="10">
        <v>0</v>
      </c>
      <c r="Q291" s="10">
        <v>0</v>
      </c>
    </row>
    <row r="292" spans="1:17" x14ac:dyDescent="0.2">
      <c r="A292" s="9" t="str">
        <f t="shared" si="4"/>
        <v>200915A29EDU123</v>
      </c>
      <c r="B292" s="10">
        <v>2009</v>
      </c>
      <c r="C292" s="10" t="s">
        <v>3</v>
      </c>
      <c r="D292" s="10" t="s">
        <v>9</v>
      </c>
      <c r="E292" s="10">
        <v>23</v>
      </c>
      <c r="F292" s="10">
        <v>35576</v>
      </c>
      <c r="G292" s="10">
        <v>0.16852797008439033</v>
      </c>
      <c r="H292" s="10">
        <v>0.55624578367438726</v>
      </c>
      <c r="I292" s="10">
        <v>0.46250281088374184</v>
      </c>
      <c r="J292" s="10">
        <v>0.21247470204632338</v>
      </c>
      <c r="K292" s="10">
        <v>0.2624522149763886</v>
      </c>
      <c r="L292" s="10">
        <v>0.36875983809309648</v>
      </c>
      <c r="M292" s="10">
        <v>359.03603986872491</v>
      </c>
      <c r="N292" s="10">
        <v>0.23122329660445243</v>
      </c>
      <c r="O292" s="10">
        <v>9.3686755115808415E-2</v>
      </c>
      <c r="P292" s="10">
        <v>9.3686755115808415E-2</v>
      </c>
      <c r="Q292" s="10">
        <v>0</v>
      </c>
    </row>
    <row r="293" spans="1:17" x14ac:dyDescent="0.2">
      <c r="A293" s="9" t="str">
        <f t="shared" si="4"/>
        <v>200915A29EDU223</v>
      </c>
      <c r="B293" s="10">
        <v>2009</v>
      </c>
      <c r="C293" s="10" t="s">
        <v>3</v>
      </c>
      <c r="D293" s="10" t="s">
        <v>11</v>
      </c>
      <c r="E293" s="10">
        <v>23</v>
      </c>
      <c r="F293" s="10">
        <v>18223</v>
      </c>
      <c r="G293" s="10">
        <v>0.10423697037870266</v>
      </c>
      <c r="H293" s="10">
        <v>0.58541403720572904</v>
      </c>
      <c r="I293" s="10">
        <v>0.52439225155023872</v>
      </c>
      <c r="J293" s="10">
        <v>0.17071832299840861</v>
      </c>
      <c r="K293" s="10">
        <v>0.23174010865389891</v>
      </c>
      <c r="L293" s="10">
        <v>0.3291444877352796</v>
      </c>
      <c r="M293" s="10">
        <v>404.68239849309333</v>
      </c>
      <c r="N293" s="10">
        <v>0.25610492235087529</v>
      </c>
      <c r="O293" s="10">
        <v>8.5386599352466661E-2</v>
      </c>
      <c r="P293" s="10">
        <v>8.5386599352466661E-2</v>
      </c>
      <c r="Q293" s="10">
        <v>0</v>
      </c>
    </row>
    <row r="294" spans="1:17" x14ac:dyDescent="0.2">
      <c r="A294" s="9" t="str">
        <f t="shared" si="4"/>
        <v>200915A29EDU323</v>
      </c>
      <c r="B294" s="10">
        <v>2009</v>
      </c>
      <c r="C294" s="10" t="s">
        <v>3</v>
      </c>
      <c r="D294" s="10" t="s">
        <v>13</v>
      </c>
      <c r="E294" s="10">
        <v>23</v>
      </c>
      <c r="F294" s="10">
        <v>16219</v>
      </c>
      <c r="G294" s="10">
        <v>0.25990277277637741</v>
      </c>
      <c r="H294" s="10">
        <v>0.68487576299401931</v>
      </c>
      <c r="I294" s="10">
        <v>0.50687465318453662</v>
      </c>
      <c r="J294" s="10">
        <v>5.4750601146803135E-2</v>
      </c>
      <c r="K294" s="10">
        <v>0.17793945372711018</v>
      </c>
      <c r="L294" s="10">
        <v>0.50693630926690914</v>
      </c>
      <c r="M294" s="10">
        <v>397.9434375380124</v>
      </c>
      <c r="N294" s="10">
        <v>0.19168876009618349</v>
      </c>
      <c r="O294" s="10">
        <v>2.7375300573401568E-2</v>
      </c>
      <c r="P294" s="10">
        <v>2.7375300573401568E-2</v>
      </c>
      <c r="Q294" s="10">
        <v>0</v>
      </c>
    </row>
    <row r="295" spans="1:17" x14ac:dyDescent="0.2">
      <c r="A295" s="9" t="str">
        <f t="shared" si="4"/>
        <v>200915A29EDU423</v>
      </c>
      <c r="B295" s="10">
        <v>2009</v>
      </c>
      <c r="C295" s="10" t="s">
        <v>3</v>
      </c>
      <c r="D295" s="10" t="s">
        <v>15</v>
      </c>
      <c r="E295" s="10">
        <v>23</v>
      </c>
      <c r="F295" s="10">
        <v>39788</v>
      </c>
      <c r="G295" s="10">
        <v>0.16112184518777925</v>
      </c>
      <c r="H295" s="10">
        <v>0.83251231527093594</v>
      </c>
      <c r="I295" s="10">
        <v>0.69837639489293257</v>
      </c>
      <c r="J295" s="10">
        <v>0.16190811299889413</v>
      </c>
      <c r="K295" s="10">
        <v>0.29046446164672768</v>
      </c>
      <c r="L295" s="10">
        <v>6.147582185583593E-2</v>
      </c>
      <c r="M295" s="10">
        <v>568.9586497282902</v>
      </c>
      <c r="N295" s="10">
        <v>0.26256660299587814</v>
      </c>
      <c r="O295" s="10">
        <v>6.703026038001407E-2</v>
      </c>
      <c r="P295" s="10">
        <v>5.5871116919674273E-2</v>
      </c>
      <c r="Q295" s="10">
        <v>1.1159143460339801E-2</v>
      </c>
    </row>
    <row r="296" spans="1:17" x14ac:dyDescent="0.2">
      <c r="A296" s="9" t="str">
        <f t="shared" si="4"/>
        <v>200915A29EDU523</v>
      </c>
      <c r="B296" s="10">
        <v>2009</v>
      </c>
      <c r="C296" s="10" t="s">
        <v>3</v>
      </c>
      <c r="D296" s="10" t="s">
        <v>17</v>
      </c>
      <c r="E296" s="10">
        <v>23</v>
      </c>
      <c r="F296" s="10">
        <v>5780</v>
      </c>
      <c r="G296" s="10">
        <v>0.23805442468395116</v>
      </c>
      <c r="H296" s="10">
        <v>0.807439446366782</v>
      </c>
      <c r="I296" s="10">
        <v>0.61522491349480968</v>
      </c>
      <c r="J296" s="10">
        <v>3.8581314878892735E-2</v>
      </c>
      <c r="K296" s="10">
        <v>0.11557093425605536</v>
      </c>
      <c r="L296" s="10">
        <v>0.5</v>
      </c>
      <c r="M296" s="10">
        <v>913.87823397075363</v>
      </c>
      <c r="N296" s="10">
        <v>0.26920415224913496</v>
      </c>
      <c r="O296" s="10">
        <v>7.698961937716263E-2</v>
      </c>
      <c r="P296" s="10">
        <v>7.698961937716263E-2</v>
      </c>
      <c r="Q296" s="10">
        <v>0</v>
      </c>
    </row>
    <row r="297" spans="1:17" x14ac:dyDescent="0.2">
      <c r="A297" s="9" t="str">
        <f t="shared" si="4"/>
        <v>200918A24EDU123</v>
      </c>
      <c r="B297" s="10">
        <v>2009</v>
      </c>
      <c r="C297" s="10" t="s">
        <v>1</v>
      </c>
      <c r="D297" s="10" t="s">
        <v>9</v>
      </c>
      <c r="E297" s="10">
        <v>23</v>
      </c>
      <c r="F297" s="10">
        <v>13786</v>
      </c>
      <c r="G297" s="10">
        <v>0.19025695931477515</v>
      </c>
      <c r="H297" s="10">
        <v>0.67749891193964895</v>
      </c>
      <c r="I297" s="10">
        <v>0.54860002901494265</v>
      </c>
      <c r="J297" s="10">
        <v>0.27411867111562455</v>
      </c>
      <c r="K297" s="10">
        <v>0.37081096764833887</v>
      </c>
      <c r="L297" s="10">
        <v>0.12904395763818366</v>
      </c>
      <c r="M297" s="10">
        <v>384.77918815284937</v>
      </c>
      <c r="N297" s="10">
        <v>0.25808791527636732</v>
      </c>
      <c r="O297" s="10">
        <v>6.4413172783983758E-2</v>
      </c>
      <c r="P297" s="10">
        <v>6.4413172783983758E-2</v>
      </c>
      <c r="Q297" s="10">
        <v>0</v>
      </c>
    </row>
    <row r="298" spans="1:17" x14ac:dyDescent="0.2">
      <c r="A298" s="9" t="str">
        <f t="shared" si="4"/>
        <v>200918A24EDU223</v>
      </c>
      <c r="B298" s="10">
        <v>2009</v>
      </c>
      <c r="C298" s="10" t="s">
        <v>1</v>
      </c>
      <c r="D298" s="10" t="s">
        <v>11</v>
      </c>
      <c r="E298" s="10">
        <v>23</v>
      </c>
      <c r="F298" s="10">
        <v>5555</v>
      </c>
      <c r="G298" s="10">
        <v>0.10540028422548556</v>
      </c>
      <c r="H298" s="10">
        <v>0.76003600360036006</v>
      </c>
      <c r="I298" s="10">
        <v>0.67992799279927996</v>
      </c>
      <c r="J298" s="10">
        <v>0.15985598559855985</v>
      </c>
      <c r="K298" s="10">
        <v>0.23996399639963997</v>
      </c>
      <c r="L298" s="10">
        <v>0.16003600360036005</v>
      </c>
      <c r="M298" s="10">
        <v>417.05454064072012</v>
      </c>
      <c r="N298" s="10">
        <v>0.16003600360036005</v>
      </c>
      <c r="O298" s="10">
        <v>0.12007200720072007</v>
      </c>
      <c r="P298" s="10">
        <v>0.12007200720072007</v>
      </c>
      <c r="Q298" s="10">
        <v>0</v>
      </c>
    </row>
    <row r="299" spans="1:17" x14ac:dyDescent="0.2">
      <c r="A299" s="9" t="str">
        <f t="shared" si="4"/>
        <v>200918A24EDU323</v>
      </c>
      <c r="B299" s="10">
        <v>2009</v>
      </c>
      <c r="C299" s="10" t="s">
        <v>1</v>
      </c>
      <c r="D299" s="10" t="s">
        <v>13</v>
      </c>
      <c r="E299" s="10">
        <v>23</v>
      </c>
      <c r="F299" s="10">
        <v>8888</v>
      </c>
      <c r="G299" s="10">
        <v>0.29992498124531131</v>
      </c>
      <c r="H299" s="10">
        <v>0.7498874887488749</v>
      </c>
      <c r="I299" s="10">
        <v>0.52497749774977498</v>
      </c>
      <c r="J299" s="10">
        <v>4.9954995499549952E-2</v>
      </c>
      <c r="K299" s="10">
        <v>0.19981998199819981</v>
      </c>
      <c r="L299" s="10">
        <v>0.47513501350135012</v>
      </c>
      <c r="M299" s="10">
        <v>434.83004714959282</v>
      </c>
      <c r="N299" s="10">
        <v>0.19993249324932494</v>
      </c>
      <c r="O299" s="10">
        <v>2.4977497749774976E-2</v>
      </c>
      <c r="P299" s="10">
        <v>2.4977497749774976E-2</v>
      </c>
      <c r="Q299" s="10">
        <v>0</v>
      </c>
    </row>
    <row r="300" spans="1:17" x14ac:dyDescent="0.2">
      <c r="A300" s="9" t="str">
        <f t="shared" si="4"/>
        <v>200918A24EDU423</v>
      </c>
      <c r="B300" s="10">
        <v>2009</v>
      </c>
      <c r="C300" s="10" t="s">
        <v>1</v>
      </c>
      <c r="D300" s="10" t="s">
        <v>15</v>
      </c>
      <c r="E300" s="10">
        <v>23</v>
      </c>
      <c r="F300" s="10">
        <v>21784</v>
      </c>
      <c r="G300" s="10">
        <v>0.20263038032338876</v>
      </c>
      <c r="H300" s="10">
        <v>0.80627983841351447</v>
      </c>
      <c r="I300" s="10">
        <v>0.64290304810870369</v>
      </c>
      <c r="J300" s="10">
        <v>0.18352919573999266</v>
      </c>
      <c r="K300" s="10">
        <v>0.33671502019831068</v>
      </c>
      <c r="L300" s="10">
        <v>9.1810503121557099E-2</v>
      </c>
      <c r="M300" s="10">
        <v>524.89111031774371</v>
      </c>
      <c r="N300" s="10">
        <v>0.23475945648182153</v>
      </c>
      <c r="O300" s="10">
        <v>7.147447668013221E-2</v>
      </c>
      <c r="P300" s="10">
        <v>6.1283510833639365E-2</v>
      </c>
      <c r="Q300" s="10">
        <v>1.0190965846492839E-2</v>
      </c>
    </row>
    <row r="301" spans="1:17" x14ac:dyDescent="0.2">
      <c r="A301" s="9" t="str">
        <f t="shared" si="4"/>
        <v>200918A24EDU523</v>
      </c>
      <c r="B301" s="10">
        <v>2009</v>
      </c>
      <c r="C301" s="10" t="s">
        <v>1</v>
      </c>
      <c r="D301" s="10" t="s">
        <v>17</v>
      </c>
      <c r="E301" s="10">
        <v>23</v>
      </c>
      <c r="F301" s="10">
        <v>3558</v>
      </c>
      <c r="G301" s="10">
        <v>0.2723926380368098</v>
      </c>
      <c r="H301" s="10">
        <v>0.68718381112984828</v>
      </c>
      <c r="I301" s="10">
        <v>0.5</v>
      </c>
      <c r="J301" s="10">
        <v>6.2675660483417647E-2</v>
      </c>
      <c r="K301" s="10">
        <v>6.2675660483417647E-2</v>
      </c>
      <c r="L301" s="10">
        <v>0.74985947161326583</v>
      </c>
      <c r="M301" s="10">
        <v>872.70376616076453</v>
      </c>
      <c r="N301" s="10">
        <v>0.24985947161326588</v>
      </c>
      <c r="O301" s="10">
        <v>0.12507026419336706</v>
      </c>
      <c r="P301" s="10">
        <v>0.12507026419336706</v>
      </c>
      <c r="Q301" s="10">
        <v>0</v>
      </c>
    </row>
    <row r="302" spans="1:17" x14ac:dyDescent="0.2">
      <c r="A302" s="9" t="str">
        <f t="shared" si="4"/>
        <v>200925A29EDU123</v>
      </c>
      <c r="B302" s="10">
        <v>2009</v>
      </c>
      <c r="C302" s="10" t="s">
        <v>2</v>
      </c>
      <c r="D302" s="10" t="s">
        <v>9</v>
      </c>
      <c r="E302" s="10">
        <v>23</v>
      </c>
      <c r="F302" s="10">
        <v>8673</v>
      </c>
      <c r="G302" s="10">
        <v>3.7148092620356489E-2</v>
      </c>
      <c r="H302" s="10">
        <v>0.6921480456589415</v>
      </c>
      <c r="I302" s="10">
        <v>0.66643606595180449</v>
      </c>
      <c r="J302" s="10">
        <v>0.25654329528421538</v>
      </c>
      <c r="K302" s="10">
        <v>0.25654329528421538</v>
      </c>
      <c r="L302" s="10">
        <v>0.12821399746339213</v>
      </c>
      <c r="M302" s="10">
        <v>409.80692041522491</v>
      </c>
      <c r="N302" s="10">
        <v>0.33333333333333331</v>
      </c>
      <c r="O302" s="10">
        <v>0.23071601521964719</v>
      </c>
      <c r="P302" s="10">
        <v>0.23071601521964719</v>
      </c>
      <c r="Q302" s="10">
        <v>0</v>
      </c>
    </row>
    <row r="303" spans="1:17" x14ac:dyDescent="0.2">
      <c r="A303" s="9" t="str">
        <f t="shared" si="4"/>
        <v>200925A29EDU223</v>
      </c>
      <c r="B303" s="10">
        <v>2009</v>
      </c>
      <c r="C303" s="10" t="s">
        <v>2</v>
      </c>
      <c r="D303" s="10" t="s">
        <v>11</v>
      </c>
      <c r="E303" s="10">
        <v>23</v>
      </c>
      <c r="F303" s="10">
        <v>7114</v>
      </c>
      <c r="G303" s="10">
        <v>0.13045178955603365</v>
      </c>
      <c r="H303" s="10">
        <v>0.7187236435198201</v>
      </c>
      <c r="I303" s="10">
        <v>0.62496485802642676</v>
      </c>
      <c r="J303" s="10">
        <v>0.2812763564801799</v>
      </c>
      <c r="K303" s="10">
        <v>0.37503514197357324</v>
      </c>
      <c r="L303" s="10">
        <v>3.1206072533033456E-2</v>
      </c>
      <c r="M303" s="10">
        <v>401.0008996851102</v>
      </c>
      <c r="N303" s="10">
        <v>0.37489457407928028</v>
      </c>
      <c r="O303" s="10">
        <v>9.375878549339331E-2</v>
      </c>
      <c r="P303" s="10">
        <v>9.375878549339331E-2</v>
      </c>
      <c r="Q303" s="10">
        <v>0</v>
      </c>
    </row>
    <row r="304" spans="1:17" x14ac:dyDescent="0.2">
      <c r="A304" s="9" t="str">
        <f t="shared" si="4"/>
        <v>200925A29EDU323</v>
      </c>
      <c r="B304" s="10">
        <v>2009</v>
      </c>
      <c r="C304" s="10" t="s">
        <v>2</v>
      </c>
      <c r="D304" s="10" t="s">
        <v>13</v>
      </c>
      <c r="E304" s="10">
        <v>23</v>
      </c>
      <c r="F304" s="10">
        <v>3332</v>
      </c>
      <c r="G304" s="10">
        <v>0.23060941828254847</v>
      </c>
      <c r="H304" s="10">
        <v>0.86674669867947174</v>
      </c>
      <c r="I304" s="10">
        <v>0.66686674669867951</v>
      </c>
      <c r="J304" s="10">
        <v>0.13325330132052821</v>
      </c>
      <c r="K304" s="10">
        <v>0.33313325330132054</v>
      </c>
      <c r="L304" s="10">
        <v>0</v>
      </c>
      <c r="M304" s="10">
        <v>493.27452745274525</v>
      </c>
      <c r="N304" s="10">
        <v>0.19987995198079231</v>
      </c>
      <c r="O304" s="10">
        <v>6.6626650660264103E-2</v>
      </c>
      <c r="P304" s="10">
        <v>6.6626650660264103E-2</v>
      </c>
      <c r="Q304" s="10">
        <v>0</v>
      </c>
    </row>
    <row r="305" spans="1:17" x14ac:dyDescent="0.2">
      <c r="A305" s="9" t="str">
        <f t="shared" si="4"/>
        <v>200925A29EDU423</v>
      </c>
      <c r="B305" s="10">
        <v>2009</v>
      </c>
      <c r="C305" s="10" t="s">
        <v>2</v>
      </c>
      <c r="D305" s="10" t="s">
        <v>15</v>
      </c>
      <c r="E305" s="10">
        <v>23</v>
      </c>
      <c r="F305" s="10">
        <v>16893</v>
      </c>
      <c r="G305" s="10">
        <v>0.11763149189546808</v>
      </c>
      <c r="H305" s="10">
        <v>0.89474930444562839</v>
      </c>
      <c r="I305" s="10">
        <v>0.78949860889125678</v>
      </c>
      <c r="J305" s="10">
        <v>0.10525069555437164</v>
      </c>
      <c r="K305" s="10">
        <v>0.21050139110874327</v>
      </c>
      <c r="L305" s="10">
        <v>2.6401468063695022E-2</v>
      </c>
      <c r="M305" s="10">
        <v>618.36762390342653</v>
      </c>
      <c r="N305" s="10">
        <v>0.30255135263126737</v>
      </c>
      <c r="O305" s="10">
        <v>6.5707689575563846E-2</v>
      </c>
      <c r="P305" s="10">
        <v>5.2566151660451074E-2</v>
      </c>
      <c r="Q305" s="10">
        <v>1.3141537915112769E-2</v>
      </c>
    </row>
    <row r="306" spans="1:17" x14ac:dyDescent="0.2">
      <c r="A306" s="9" t="str">
        <f t="shared" si="4"/>
        <v>200925A29EDU523</v>
      </c>
      <c r="B306" s="10">
        <v>2009</v>
      </c>
      <c r="C306" s="10" t="s">
        <v>2</v>
      </c>
      <c r="D306" s="10" t="s">
        <v>17</v>
      </c>
      <c r="E306" s="10">
        <v>23</v>
      </c>
      <c r="F306" s="10">
        <v>2222</v>
      </c>
      <c r="G306" s="10">
        <v>0.20027002700270027</v>
      </c>
      <c r="H306" s="10">
        <v>1</v>
      </c>
      <c r="I306" s="10">
        <v>0.79972997299729975</v>
      </c>
      <c r="J306" s="10">
        <v>0</v>
      </c>
      <c r="K306" s="10">
        <v>0.20027002700270027</v>
      </c>
      <c r="L306" s="10">
        <v>9.9909990999099904E-2</v>
      </c>
      <c r="M306" s="10">
        <v>955.09904333145755</v>
      </c>
      <c r="N306" s="10">
        <v>0.30018001800180016</v>
      </c>
      <c r="O306" s="10">
        <v>0</v>
      </c>
      <c r="P306" s="10">
        <v>0</v>
      </c>
      <c r="Q306" s="10">
        <v>0</v>
      </c>
    </row>
    <row r="307" spans="1:17" x14ac:dyDescent="0.2">
      <c r="A307" s="9" t="str">
        <f t="shared" si="4"/>
        <v>200930EMAEDU123</v>
      </c>
      <c r="B307" s="10">
        <v>2009</v>
      </c>
      <c r="C307" s="10" t="s">
        <v>4</v>
      </c>
      <c r="D307" s="10" t="s">
        <v>9</v>
      </c>
      <c r="E307" s="10">
        <v>23</v>
      </c>
      <c r="F307" s="10">
        <v>96687</v>
      </c>
      <c r="G307" s="10">
        <v>6.4660702372603018E-2</v>
      </c>
      <c r="H307" s="10">
        <v>0.60462109694167776</v>
      </c>
      <c r="I307" s="10">
        <v>0.56552587214413519</v>
      </c>
      <c r="J307" s="10">
        <v>0.3838882166165048</v>
      </c>
      <c r="K307" s="10">
        <v>0.42298344141404737</v>
      </c>
      <c r="L307" s="10">
        <v>1.8389235367732994E-2</v>
      </c>
      <c r="M307" s="10">
        <v>447.41472960368696</v>
      </c>
      <c r="N307" s="10">
        <v>0.30258413773755466</v>
      </c>
      <c r="O307" s="10">
        <v>0.20559844556893631</v>
      </c>
      <c r="P307" s="10">
        <v>0.19866792739061315</v>
      </c>
      <c r="Q307" s="10">
        <v>6.930518178323168E-3</v>
      </c>
    </row>
    <row r="308" spans="1:17" x14ac:dyDescent="0.2">
      <c r="A308" s="9" t="str">
        <f t="shared" si="4"/>
        <v>200930EMAEDU223</v>
      </c>
      <c r="B308" s="10">
        <v>2009</v>
      </c>
      <c r="C308" s="10" t="s">
        <v>4</v>
      </c>
      <c r="D308" s="10" t="s">
        <v>11</v>
      </c>
      <c r="E308" s="10">
        <v>23</v>
      </c>
      <c r="F308" s="10">
        <v>19105</v>
      </c>
      <c r="G308" s="10">
        <v>0.1</v>
      </c>
      <c r="H308" s="10">
        <v>0.69772310913373459</v>
      </c>
      <c r="I308" s="10">
        <v>0.62795079822036115</v>
      </c>
      <c r="J308" s="10">
        <v>0.29065689610049728</v>
      </c>
      <c r="K308" s="10">
        <v>0.36042920701387071</v>
      </c>
      <c r="L308" s="10">
        <v>2.3292331850300968E-2</v>
      </c>
      <c r="M308" s="10">
        <v>588.3538004246285</v>
      </c>
      <c r="N308" s="10">
        <v>0.38828575967801726</v>
      </c>
      <c r="O308" s="10">
        <v>0.28242334374834505</v>
      </c>
      <c r="P308" s="10">
        <v>0.2471535243340571</v>
      </c>
      <c r="Q308" s="10">
        <v>3.5269819414287987E-2</v>
      </c>
    </row>
    <row r="309" spans="1:17" x14ac:dyDescent="0.2">
      <c r="A309" s="9" t="str">
        <f t="shared" si="4"/>
        <v>200930EMAEDU323</v>
      </c>
      <c r="B309" s="10">
        <v>2009</v>
      </c>
      <c r="C309" s="10" t="s">
        <v>4</v>
      </c>
      <c r="D309" s="10" t="s">
        <v>13</v>
      </c>
      <c r="E309" s="10">
        <v>23</v>
      </c>
      <c r="F309" s="10">
        <v>9118</v>
      </c>
      <c r="G309" s="10">
        <v>0.15638611774624139</v>
      </c>
      <c r="H309" s="10">
        <v>0.78054397894275063</v>
      </c>
      <c r="I309" s="10">
        <v>0.65847773634568985</v>
      </c>
      <c r="J309" s="10">
        <v>0.17065145865321343</v>
      </c>
      <c r="K309" s="10">
        <v>0.29271770125027419</v>
      </c>
      <c r="L309" s="10">
        <v>7.3152007019083129E-2</v>
      </c>
      <c r="M309" s="10">
        <v>714.95468695952957</v>
      </c>
      <c r="N309" s="10">
        <v>0.2924983549023909</v>
      </c>
      <c r="O309" s="10">
        <v>0.2924983549023909</v>
      </c>
      <c r="P309" s="10">
        <v>0.24380346567229655</v>
      </c>
      <c r="Q309" s="10">
        <v>4.8694889230094317E-2</v>
      </c>
    </row>
    <row r="310" spans="1:17" x14ac:dyDescent="0.2">
      <c r="A310" s="9" t="str">
        <f t="shared" si="4"/>
        <v>200930EMAEDU423</v>
      </c>
      <c r="B310" s="10">
        <v>2009</v>
      </c>
      <c r="C310" s="10" t="s">
        <v>4</v>
      </c>
      <c r="D310" s="10" t="s">
        <v>15</v>
      </c>
      <c r="E310" s="10">
        <v>23</v>
      </c>
      <c r="F310" s="10">
        <v>32894</v>
      </c>
      <c r="G310" s="10">
        <v>5.6492870360291714E-2</v>
      </c>
      <c r="H310" s="10">
        <v>0.83787316835897119</v>
      </c>
      <c r="I310" s="10">
        <v>0.79053930808050099</v>
      </c>
      <c r="J310" s="10">
        <v>0.16212683164102876</v>
      </c>
      <c r="K310" s="10">
        <v>0.20946069191949901</v>
      </c>
      <c r="L310" s="10">
        <v>2.0277254210494314E-2</v>
      </c>
      <c r="M310" s="10">
        <v>705.1971619750808</v>
      </c>
      <c r="N310" s="10">
        <v>0.39864412962850365</v>
      </c>
      <c r="O310" s="10">
        <v>0.22292819359153646</v>
      </c>
      <c r="P310" s="10">
        <v>0.20265093938104214</v>
      </c>
      <c r="Q310" s="10">
        <v>2.0277254210494314E-2</v>
      </c>
    </row>
    <row r="311" spans="1:17" x14ac:dyDescent="0.2">
      <c r="A311" s="9" t="str">
        <f t="shared" si="4"/>
        <v>200930EMAEDU523</v>
      </c>
      <c r="B311" s="10">
        <v>2009</v>
      </c>
      <c r="C311" s="10" t="s">
        <v>4</v>
      </c>
      <c r="D311" s="10" t="s">
        <v>17</v>
      </c>
      <c r="E311" s="10">
        <v>23</v>
      </c>
      <c r="F311" s="10">
        <v>6450</v>
      </c>
      <c r="G311" s="10">
        <v>0</v>
      </c>
      <c r="H311" s="10">
        <v>0.7930232558139535</v>
      </c>
      <c r="I311" s="10">
        <v>0.7930232558139535</v>
      </c>
      <c r="J311" s="10">
        <v>0.13782945736434107</v>
      </c>
      <c r="K311" s="10">
        <v>0.13782945736434107</v>
      </c>
      <c r="L311" s="10">
        <v>0.10356589147286822</v>
      </c>
      <c r="M311" s="10">
        <v>1842.0258064516129</v>
      </c>
      <c r="N311" s="10">
        <v>0.31038759689922479</v>
      </c>
      <c r="O311" s="10">
        <v>0.10325581395348837</v>
      </c>
      <c r="P311" s="10">
        <v>6.8837209302325578E-2</v>
      </c>
      <c r="Q311" s="10">
        <v>3.4418604651162789E-2</v>
      </c>
    </row>
    <row r="312" spans="1:17" x14ac:dyDescent="0.2">
      <c r="A312" s="9" t="str">
        <f t="shared" si="4"/>
        <v>200915A17EDU126</v>
      </c>
      <c r="B312" s="10">
        <v>2009</v>
      </c>
      <c r="C312" s="10" t="s">
        <v>0</v>
      </c>
      <c r="D312" s="10" t="s">
        <v>9</v>
      </c>
      <c r="E312" s="10">
        <v>26</v>
      </c>
      <c r="F312" s="10">
        <v>8536</v>
      </c>
      <c r="G312" s="10">
        <v>0.33363719234275296</v>
      </c>
      <c r="H312" s="10">
        <v>0.25702905342080601</v>
      </c>
      <c r="I312" s="10">
        <v>0.17127460168697281</v>
      </c>
      <c r="J312" s="10">
        <v>0.11422211808809747</v>
      </c>
      <c r="K312" s="10">
        <v>0.14280693533270852</v>
      </c>
      <c r="L312" s="10">
        <v>0.74297094657919405</v>
      </c>
      <c r="M312" s="10">
        <v>115.11627906976744</v>
      </c>
      <c r="N312" s="10">
        <v>0.11422211808809747</v>
      </c>
      <c r="O312" s="10">
        <v>5.7169634489222118E-2</v>
      </c>
      <c r="P312" s="10">
        <v>5.7169634489222118E-2</v>
      </c>
      <c r="Q312" s="10">
        <v>0</v>
      </c>
    </row>
    <row r="313" spans="1:17" x14ac:dyDescent="0.2">
      <c r="A313" s="9" t="str">
        <f t="shared" si="4"/>
        <v>200915A17EDU226</v>
      </c>
      <c r="B313" s="10">
        <v>2009</v>
      </c>
      <c r="C313" s="10" t="s">
        <v>0</v>
      </c>
      <c r="D313" s="10" t="s">
        <v>11</v>
      </c>
      <c r="E313" s="10">
        <v>26</v>
      </c>
      <c r="F313" s="10">
        <v>3901</v>
      </c>
      <c r="G313" s="10">
        <v>0.5</v>
      </c>
      <c r="H313" s="10">
        <v>0.12509612919764163</v>
      </c>
      <c r="I313" s="10">
        <v>6.2548064598820813E-2</v>
      </c>
      <c r="J313" s="10">
        <v>0.12483978467059728</v>
      </c>
      <c r="K313" s="10">
        <v>0.12483978467059728</v>
      </c>
      <c r="L313" s="10">
        <v>0.87516021532940269</v>
      </c>
      <c r="M313" s="10">
        <v>200</v>
      </c>
      <c r="N313" s="10">
        <v>6.2548064598820813E-2</v>
      </c>
      <c r="O313" s="10">
        <v>0</v>
      </c>
      <c r="P313" s="10">
        <v>0</v>
      </c>
      <c r="Q313" s="10">
        <v>0</v>
      </c>
    </row>
    <row r="314" spans="1:17" x14ac:dyDescent="0.2">
      <c r="A314" s="9" t="str">
        <f t="shared" si="4"/>
        <v>200915A17EDU326</v>
      </c>
      <c r="B314" s="10">
        <v>2009</v>
      </c>
      <c r="C314" s="10" t="s">
        <v>0</v>
      </c>
      <c r="D314" s="10" t="s">
        <v>13</v>
      </c>
      <c r="E314" s="10">
        <v>26</v>
      </c>
      <c r="F314" s="10">
        <v>976</v>
      </c>
      <c r="G314" s="10">
        <v>1</v>
      </c>
      <c r="H314" s="10">
        <v>0.25</v>
      </c>
      <c r="I314" s="10">
        <v>0</v>
      </c>
      <c r="J314" s="10">
        <v>0</v>
      </c>
      <c r="K314" s="10">
        <v>0.25</v>
      </c>
      <c r="L314" s="10">
        <v>0.75</v>
      </c>
      <c r="M314" s="10"/>
      <c r="N314" s="10">
        <v>0</v>
      </c>
      <c r="O314" s="10">
        <v>0</v>
      </c>
      <c r="P314" s="10">
        <v>0</v>
      </c>
      <c r="Q314" s="10">
        <v>0</v>
      </c>
    </row>
    <row r="315" spans="1:17" x14ac:dyDescent="0.2">
      <c r="A315" s="9" t="str">
        <f t="shared" si="4"/>
        <v>200915A17EDU426</v>
      </c>
      <c r="B315" s="10">
        <v>2009</v>
      </c>
      <c r="C315" s="10" t="s">
        <v>0</v>
      </c>
      <c r="D315" s="10" t="s">
        <v>15</v>
      </c>
      <c r="E315" s="10">
        <v>26</v>
      </c>
      <c r="F315" s="10">
        <v>488</v>
      </c>
      <c r="G315" s="10">
        <v>0</v>
      </c>
      <c r="H315" s="10">
        <v>1</v>
      </c>
      <c r="I315" s="10">
        <v>1</v>
      </c>
      <c r="J315" s="10">
        <v>0</v>
      </c>
      <c r="K315" s="10">
        <v>0</v>
      </c>
      <c r="L315" s="10">
        <v>0</v>
      </c>
      <c r="M315" s="10">
        <v>275</v>
      </c>
      <c r="N315" s="10">
        <v>1</v>
      </c>
      <c r="O315" s="10">
        <v>0</v>
      </c>
      <c r="P315" s="10">
        <v>0</v>
      </c>
      <c r="Q315" s="10">
        <v>0</v>
      </c>
    </row>
    <row r="316" spans="1:17" x14ac:dyDescent="0.2">
      <c r="A316" s="9" t="str">
        <f t="shared" si="4"/>
        <v>200915A29EDU126</v>
      </c>
      <c r="B316" s="10">
        <v>2009</v>
      </c>
      <c r="C316" s="10" t="s">
        <v>3</v>
      </c>
      <c r="D316" s="10" t="s">
        <v>9</v>
      </c>
      <c r="E316" s="10">
        <v>26</v>
      </c>
      <c r="F316" s="10">
        <v>24876</v>
      </c>
      <c r="G316" s="10">
        <v>0.30014761358044939</v>
      </c>
      <c r="H316" s="10">
        <v>0.49019134909149381</v>
      </c>
      <c r="I316" s="10">
        <v>0.34306158546390098</v>
      </c>
      <c r="J316" s="10">
        <v>0.24505547515677761</v>
      </c>
      <c r="K316" s="10">
        <v>0.3431419842418395</v>
      </c>
      <c r="L316" s="10">
        <v>0.38241678726483358</v>
      </c>
      <c r="M316" s="10">
        <v>311.90942113897353</v>
      </c>
      <c r="N316" s="10">
        <v>0.20582087152275286</v>
      </c>
      <c r="O316" s="10">
        <v>0.10777456182666023</v>
      </c>
      <c r="P316" s="10">
        <v>0.10777456182666023</v>
      </c>
      <c r="Q316" s="10">
        <v>0</v>
      </c>
    </row>
    <row r="317" spans="1:17" x14ac:dyDescent="0.2">
      <c r="A317" s="9" t="str">
        <f t="shared" si="4"/>
        <v>200915A29EDU226</v>
      </c>
      <c r="B317" s="10">
        <v>2009</v>
      </c>
      <c r="C317" s="10" t="s">
        <v>3</v>
      </c>
      <c r="D317" s="10" t="s">
        <v>11</v>
      </c>
      <c r="E317" s="10">
        <v>26</v>
      </c>
      <c r="F317" s="10">
        <v>9997</v>
      </c>
      <c r="G317" s="10">
        <v>0.2726425642937011</v>
      </c>
      <c r="H317" s="10">
        <v>0.53676102830849259</v>
      </c>
      <c r="I317" s="10">
        <v>0.39041712513754129</v>
      </c>
      <c r="J317" s="10">
        <v>0.12173652095628688</v>
      </c>
      <c r="K317" s="10">
        <v>0.21936580974292288</v>
      </c>
      <c r="L317" s="10">
        <v>0.46343903170951284</v>
      </c>
      <c r="M317" s="10">
        <v>363.8073276966436</v>
      </c>
      <c r="N317" s="10">
        <v>0.2683805141542463</v>
      </c>
      <c r="O317" s="10">
        <v>4.8814644393317994E-2</v>
      </c>
      <c r="P317" s="10">
        <v>4.8814644393317994E-2</v>
      </c>
      <c r="Q317" s="10">
        <v>0</v>
      </c>
    </row>
    <row r="318" spans="1:17" x14ac:dyDescent="0.2">
      <c r="A318" s="9" t="str">
        <f t="shared" si="4"/>
        <v>200915A29EDU326</v>
      </c>
      <c r="B318" s="10">
        <v>2009</v>
      </c>
      <c r="C318" s="10" t="s">
        <v>3</v>
      </c>
      <c r="D318" s="10" t="s">
        <v>13</v>
      </c>
      <c r="E318" s="10">
        <v>26</v>
      </c>
      <c r="F318" s="10">
        <v>9271</v>
      </c>
      <c r="G318" s="10">
        <v>0.47378640776699027</v>
      </c>
      <c r="H318" s="10">
        <v>0.49994606838528743</v>
      </c>
      <c r="I318" s="10">
        <v>0.26307841656779202</v>
      </c>
      <c r="J318" s="10">
        <v>0.15791176787833028</v>
      </c>
      <c r="K318" s="10">
        <v>0.31582353575666056</v>
      </c>
      <c r="L318" s="10">
        <v>0.47373530363499083</v>
      </c>
      <c r="M318" s="10">
        <v>496.18532185321851</v>
      </c>
      <c r="N318" s="10">
        <v>7.8848020709740049E-2</v>
      </c>
      <c r="O318" s="10">
        <v>2.6318627979721714E-2</v>
      </c>
      <c r="P318" s="10">
        <v>2.6318627979721714E-2</v>
      </c>
      <c r="Q318" s="10">
        <v>0</v>
      </c>
    </row>
    <row r="319" spans="1:17" x14ac:dyDescent="0.2">
      <c r="A319" s="9" t="str">
        <f t="shared" si="4"/>
        <v>200915A29EDU426</v>
      </c>
      <c r="B319" s="10">
        <v>2009</v>
      </c>
      <c r="C319" s="10" t="s">
        <v>3</v>
      </c>
      <c r="D319" s="10" t="s">
        <v>15</v>
      </c>
      <c r="E319" s="10">
        <v>26</v>
      </c>
      <c r="F319" s="10">
        <v>13171</v>
      </c>
      <c r="G319" s="10">
        <v>0.26651480637813213</v>
      </c>
      <c r="H319" s="10">
        <v>0.83327006301723483</v>
      </c>
      <c r="I319" s="10">
        <v>0.6111912535115025</v>
      </c>
      <c r="J319" s="10">
        <v>0.16672993698276517</v>
      </c>
      <c r="K319" s="10">
        <v>0.37028319793485687</v>
      </c>
      <c r="L319" s="10">
        <v>3.7051097107281147E-2</v>
      </c>
      <c r="M319" s="10">
        <v>534.77055900621122</v>
      </c>
      <c r="N319" s="10">
        <v>0.27780730392529041</v>
      </c>
      <c r="O319" s="10">
        <v>1.8525548553640574E-2</v>
      </c>
      <c r="P319" s="10">
        <v>1.8525548553640574E-2</v>
      </c>
      <c r="Q319" s="10">
        <v>0</v>
      </c>
    </row>
    <row r="320" spans="1:17" x14ac:dyDescent="0.2">
      <c r="A320" s="9" t="str">
        <f t="shared" si="4"/>
        <v>200915A29EDU526</v>
      </c>
      <c r="B320" s="10">
        <v>2009</v>
      </c>
      <c r="C320" s="10" t="s">
        <v>3</v>
      </c>
      <c r="D320" s="10" t="s">
        <v>17</v>
      </c>
      <c r="E320" s="10">
        <v>26</v>
      </c>
      <c r="F320" s="10">
        <v>3657</v>
      </c>
      <c r="G320" s="10">
        <v>0.18188594856503915</v>
      </c>
      <c r="H320" s="10">
        <v>0.73366147115121683</v>
      </c>
      <c r="I320" s="10">
        <v>0.60021875854525564</v>
      </c>
      <c r="J320" s="10">
        <v>0</v>
      </c>
      <c r="K320" s="10">
        <v>0</v>
      </c>
      <c r="L320" s="10">
        <v>0.59994531036368604</v>
      </c>
      <c r="M320" s="10">
        <v>2374.375</v>
      </c>
      <c r="N320" s="10">
        <v>6.6721356302980581E-2</v>
      </c>
      <c r="O320" s="10">
        <v>6.6721356302980581E-2</v>
      </c>
      <c r="P320" s="10">
        <v>6.6721356302980581E-2</v>
      </c>
      <c r="Q320" s="10">
        <v>0</v>
      </c>
    </row>
    <row r="321" spans="1:17" x14ac:dyDescent="0.2">
      <c r="A321" s="9" t="str">
        <f t="shared" si="4"/>
        <v>200918A24EDU126</v>
      </c>
      <c r="B321" s="10">
        <v>2009</v>
      </c>
      <c r="C321" s="10" t="s">
        <v>1</v>
      </c>
      <c r="D321" s="10" t="s">
        <v>9</v>
      </c>
      <c r="E321" s="10">
        <v>26</v>
      </c>
      <c r="F321" s="10">
        <v>9024</v>
      </c>
      <c r="G321" s="10">
        <v>0.36377189713007829</v>
      </c>
      <c r="H321" s="10">
        <v>0.59463652482269502</v>
      </c>
      <c r="I321" s="10">
        <v>0.37832446808510639</v>
      </c>
      <c r="J321" s="10">
        <v>0.29731826241134751</v>
      </c>
      <c r="K321" s="10">
        <v>0.43251329787234044</v>
      </c>
      <c r="L321" s="10">
        <v>0.24324024822695037</v>
      </c>
      <c r="M321" s="10">
        <v>377.48681898066786</v>
      </c>
      <c r="N321" s="10">
        <v>0.24312943262411346</v>
      </c>
      <c r="O321" s="10">
        <v>0.10793439716312057</v>
      </c>
      <c r="P321" s="10">
        <v>0.10793439716312057</v>
      </c>
      <c r="Q321" s="10">
        <v>0</v>
      </c>
    </row>
    <row r="322" spans="1:17" x14ac:dyDescent="0.2">
      <c r="A322" s="9" t="str">
        <f t="shared" si="4"/>
        <v>200918A24EDU226</v>
      </c>
      <c r="B322" s="10">
        <v>2009</v>
      </c>
      <c r="C322" s="10" t="s">
        <v>1</v>
      </c>
      <c r="D322" s="10" t="s">
        <v>11</v>
      </c>
      <c r="E322" s="10">
        <v>26</v>
      </c>
      <c r="F322" s="10">
        <v>3169</v>
      </c>
      <c r="G322" s="10">
        <v>0.37519220912352641</v>
      </c>
      <c r="H322" s="10">
        <v>0.61565162511833382</v>
      </c>
      <c r="I322" s="10">
        <v>0.38466393183969705</v>
      </c>
      <c r="J322" s="10">
        <v>0.23035657936257495</v>
      </c>
      <c r="K322" s="10">
        <v>0.46134427264121175</v>
      </c>
      <c r="L322" s="10">
        <v>0.3079835910381824</v>
      </c>
      <c r="M322" s="10">
        <v>232.0754716981132</v>
      </c>
      <c r="N322" s="10">
        <v>0.23067213632060588</v>
      </c>
      <c r="O322" s="10">
        <v>7.6995897759545601E-2</v>
      </c>
      <c r="P322" s="10">
        <v>7.6995897759545601E-2</v>
      </c>
      <c r="Q322" s="10">
        <v>0</v>
      </c>
    </row>
    <row r="323" spans="1:17" x14ac:dyDescent="0.2">
      <c r="A323" s="9" t="str">
        <f t="shared" si="4"/>
        <v>200918A24EDU326</v>
      </c>
      <c r="B323" s="10">
        <v>2009</v>
      </c>
      <c r="C323" s="10" t="s">
        <v>1</v>
      </c>
      <c r="D323" s="10" t="s">
        <v>13</v>
      </c>
      <c r="E323" s="10">
        <v>26</v>
      </c>
      <c r="F323" s="10">
        <v>5368</v>
      </c>
      <c r="G323" s="10">
        <v>0.66666666666666663</v>
      </c>
      <c r="H323" s="10">
        <v>0.40909090909090912</v>
      </c>
      <c r="I323" s="10">
        <v>0.13636363636363635</v>
      </c>
      <c r="J323" s="10">
        <v>0.13636363636363635</v>
      </c>
      <c r="K323" s="10">
        <v>0.27272727272727271</v>
      </c>
      <c r="L323" s="10">
        <v>0.63636363636363635</v>
      </c>
      <c r="M323" s="10">
        <v>535</v>
      </c>
      <c r="N323" s="10">
        <v>4.5454545454545456E-2</v>
      </c>
      <c r="O323" s="10">
        <v>0</v>
      </c>
      <c r="P323" s="10">
        <v>0</v>
      </c>
      <c r="Q323" s="10">
        <v>0</v>
      </c>
    </row>
    <row r="324" spans="1:17" x14ac:dyDescent="0.2">
      <c r="A324" s="9" t="str">
        <f t="shared" ref="A324:A387" si="5">B324&amp;C324&amp;D324&amp;E324</f>
        <v>200918A24EDU426</v>
      </c>
      <c r="B324" s="10">
        <v>2009</v>
      </c>
      <c r="C324" s="10" t="s">
        <v>1</v>
      </c>
      <c r="D324" s="10" t="s">
        <v>15</v>
      </c>
      <c r="E324" s="10">
        <v>26</v>
      </c>
      <c r="F324" s="10">
        <v>7805</v>
      </c>
      <c r="G324" s="10">
        <v>0.30752247279608896</v>
      </c>
      <c r="H324" s="10">
        <v>0.812427930813581</v>
      </c>
      <c r="I324" s="10">
        <v>0.5625880845611787</v>
      </c>
      <c r="J324" s="10">
        <v>0.18757206918641897</v>
      </c>
      <c r="K324" s="10">
        <v>0.43741191543882124</v>
      </c>
      <c r="L324" s="10">
        <v>3.1262011531069826E-2</v>
      </c>
      <c r="M324" s="10">
        <v>571.7941243452517</v>
      </c>
      <c r="N324" s="10">
        <v>0.25009609224855861</v>
      </c>
      <c r="O324" s="10">
        <v>3.1262011531069826E-2</v>
      </c>
      <c r="P324" s="10">
        <v>3.1262011531069826E-2</v>
      </c>
      <c r="Q324" s="10">
        <v>0</v>
      </c>
    </row>
    <row r="325" spans="1:17" x14ac:dyDescent="0.2">
      <c r="A325" s="9" t="str">
        <f t="shared" si="5"/>
        <v>200918A24EDU526</v>
      </c>
      <c r="B325" s="10">
        <v>2009</v>
      </c>
      <c r="C325" s="10" t="s">
        <v>1</v>
      </c>
      <c r="D325" s="10" t="s">
        <v>17</v>
      </c>
      <c r="E325" s="10">
        <v>26</v>
      </c>
      <c r="F325" s="10">
        <v>1706</v>
      </c>
      <c r="G325" s="10">
        <v>0.66666666666666663</v>
      </c>
      <c r="H325" s="10">
        <v>0.42907385697538103</v>
      </c>
      <c r="I325" s="10">
        <v>0.14302461899179367</v>
      </c>
      <c r="J325" s="10">
        <v>0</v>
      </c>
      <c r="K325" s="10">
        <v>0</v>
      </c>
      <c r="L325" s="10">
        <v>1</v>
      </c>
      <c r="M325" s="10">
        <v>465</v>
      </c>
      <c r="N325" s="10">
        <v>0</v>
      </c>
      <c r="O325" s="10">
        <v>0</v>
      </c>
      <c r="P325" s="10">
        <v>0</v>
      </c>
      <c r="Q325" s="10">
        <v>0</v>
      </c>
    </row>
    <row r="326" spans="1:17" x14ac:dyDescent="0.2">
      <c r="A326" s="9" t="str">
        <f t="shared" si="5"/>
        <v>200925A29EDU126</v>
      </c>
      <c r="B326" s="10">
        <v>2009</v>
      </c>
      <c r="C326" s="10" t="s">
        <v>2</v>
      </c>
      <c r="D326" s="10" t="s">
        <v>9</v>
      </c>
      <c r="E326" s="10">
        <v>26</v>
      </c>
      <c r="F326" s="10">
        <v>7316</v>
      </c>
      <c r="G326" s="10">
        <v>0.21061717738454899</v>
      </c>
      <c r="H326" s="10">
        <v>0.63340623291416076</v>
      </c>
      <c r="I326" s="10">
        <v>0.5</v>
      </c>
      <c r="J326" s="10">
        <v>0.33324220885729905</v>
      </c>
      <c r="K326" s="10">
        <v>0.46664844177145981</v>
      </c>
      <c r="L326" s="10">
        <v>0.13340623291416073</v>
      </c>
      <c r="M326" s="10">
        <v>329.35893931109894</v>
      </c>
      <c r="N326" s="10">
        <v>0.2666757791142701</v>
      </c>
      <c r="O326" s="10">
        <v>0.16662110442864952</v>
      </c>
      <c r="P326" s="10">
        <v>0.16662110442864952</v>
      </c>
      <c r="Q326" s="10">
        <v>0</v>
      </c>
    </row>
    <row r="327" spans="1:17" x14ac:dyDescent="0.2">
      <c r="A327" s="9" t="str">
        <f t="shared" si="5"/>
        <v>200925A29EDU226</v>
      </c>
      <c r="B327" s="10">
        <v>2009</v>
      </c>
      <c r="C327" s="10" t="s">
        <v>2</v>
      </c>
      <c r="D327" s="10" t="s">
        <v>11</v>
      </c>
      <c r="E327" s="10">
        <v>26</v>
      </c>
      <c r="F327" s="10">
        <v>2927</v>
      </c>
      <c r="G327" s="10">
        <v>0.16638196105227196</v>
      </c>
      <c r="H327" s="10">
        <v>1</v>
      </c>
      <c r="I327" s="10">
        <v>0.83361803894772801</v>
      </c>
      <c r="J327" s="10">
        <v>0</v>
      </c>
      <c r="K327" s="10">
        <v>8.336180389477281E-2</v>
      </c>
      <c r="L327" s="10">
        <v>8.302015715749915E-2</v>
      </c>
      <c r="M327" s="10">
        <v>446</v>
      </c>
      <c r="N327" s="10">
        <v>0.5835326272634096</v>
      </c>
      <c r="O327" s="10">
        <v>8.336180389477281E-2</v>
      </c>
      <c r="P327" s="10">
        <v>8.336180389477281E-2</v>
      </c>
      <c r="Q327" s="10">
        <v>0</v>
      </c>
    </row>
    <row r="328" spans="1:17" x14ac:dyDescent="0.2">
      <c r="A328" s="9" t="str">
        <f t="shared" si="5"/>
        <v>200925A29EDU326</v>
      </c>
      <c r="B328" s="10">
        <v>2009</v>
      </c>
      <c r="C328" s="10" t="s">
        <v>2</v>
      </c>
      <c r="D328" s="10" t="s">
        <v>13</v>
      </c>
      <c r="E328" s="10">
        <v>26</v>
      </c>
      <c r="F328" s="10">
        <v>2927</v>
      </c>
      <c r="G328" s="10">
        <v>0.22232346241457859</v>
      </c>
      <c r="H328" s="10">
        <v>0.74991458831568159</v>
      </c>
      <c r="I328" s="10">
        <v>0.58319098052613594</v>
      </c>
      <c r="J328" s="10">
        <v>0.25008541168431841</v>
      </c>
      <c r="K328" s="10">
        <v>0.41680901947386401</v>
      </c>
      <c r="L328" s="10">
        <v>8.336180389477281E-2</v>
      </c>
      <c r="M328" s="10">
        <v>479.54071470415937</v>
      </c>
      <c r="N328" s="10">
        <v>0.16638196105227196</v>
      </c>
      <c r="O328" s="10">
        <v>8.336180389477281E-2</v>
      </c>
      <c r="P328" s="10">
        <v>8.336180389477281E-2</v>
      </c>
      <c r="Q328" s="10">
        <v>0</v>
      </c>
    </row>
    <row r="329" spans="1:17" x14ac:dyDescent="0.2">
      <c r="A329" s="9" t="str">
        <f t="shared" si="5"/>
        <v>200925A29EDU426</v>
      </c>
      <c r="B329" s="10">
        <v>2009</v>
      </c>
      <c r="C329" s="10" t="s">
        <v>2</v>
      </c>
      <c r="D329" s="10" t="s">
        <v>15</v>
      </c>
      <c r="E329" s="10">
        <v>26</v>
      </c>
      <c r="F329" s="10">
        <v>4878</v>
      </c>
      <c r="G329" s="10">
        <v>0.23516642547033284</v>
      </c>
      <c r="H329" s="10">
        <v>0.84993849938499388</v>
      </c>
      <c r="I329" s="10">
        <v>0.65006150061500612</v>
      </c>
      <c r="J329" s="10">
        <v>0.15006150061500614</v>
      </c>
      <c r="K329" s="10">
        <v>0.29991799917999179</v>
      </c>
      <c r="L329" s="10">
        <v>5.0020500205002053E-2</v>
      </c>
      <c r="M329" s="10">
        <v>523.47997477136551</v>
      </c>
      <c r="N329" s="10">
        <v>0.24989749897498975</v>
      </c>
      <c r="O329" s="10">
        <v>0</v>
      </c>
      <c r="P329" s="10">
        <v>0</v>
      </c>
      <c r="Q329" s="10">
        <v>0</v>
      </c>
    </row>
    <row r="330" spans="1:17" x14ac:dyDescent="0.2">
      <c r="A330" s="9" t="str">
        <f t="shared" si="5"/>
        <v>200925A29EDU526</v>
      </c>
      <c r="B330" s="10">
        <v>2009</v>
      </c>
      <c r="C330" s="10" t="s">
        <v>2</v>
      </c>
      <c r="D330" s="10" t="s">
        <v>17</v>
      </c>
      <c r="E330" s="10">
        <v>26</v>
      </c>
      <c r="F330" s="10">
        <v>1951</v>
      </c>
      <c r="G330" s="10">
        <v>0</v>
      </c>
      <c r="H330" s="10">
        <v>1</v>
      </c>
      <c r="I330" s="10">
        <v>1</v>
      </c>
      <c r="J330" s="10">
        <v>0</v>
      </c>
      <c r="K330" s="10">
        <v>0</v>
      </c>
      <c r="L330" s="10">
        <v>0.25012813941568429</v>
      </c>
      <c r="M330" s="10">
        <v>2647.1428571428573</v>
      </c>
      <c r="N330" s="10">
        <v>0.12506406970784215</v>
      </c>
      <c r="O330" s="10">
        <v>0.12506406970784215</v>
      </c>
      <c r="P330" s="10">
        <v>0.12506406970784215</v>
      </c>
      <c r="Q330" s="10">
        <v>0</v>
      </c>
    </row>
    <row r="331" spans="1:17" x14ac:dyDescent="0.2">
      <c r="A331" s="9" t="str">
        <f t="shared" si="5"/>
        <v>200930EMAEDU126</v>
      </c>
      <c r="B331" s="10">
        <v>2009</v>
      </c>
      <c r="C331" s="10" t="s">
        <v>4</v>
      </c>
      <c r="D331" s="10" t="s">
        <v>9</v>
      </c>
      <c r="E331" s="10">
        <v>26</v>
      </c>
      <c r="F331" s="10">
        <v>69008</v>
      </c>
      <c r="G331" s="10">
        <v>0.11730754626230919</v>
      </c>
      <c r="H331" s="10">
        <v>0.5724408764201252</v>
      </c>
      <c r="I331" s="10">
        <v>0.5052892418270345</v>
      </c>
      <c r="J331" s="10">
        <v>0.41343032691861814</v>
      </c>
      <c r="K331" s="10">
        <v>0.47704613957801995</v>
      </c>
      <c r="L331" s="10">
        <v>3.8865059123579876E-2</v>
      </c>
      <c r="M331" s="10">
        <v>583.40970303365236</v>
      </c>
      <c r="N331" s="10">
        <v>0.2932558543936935</v>
      </c>
      <c r="O331" s="10">
        <v>0.15899605842800835</v>
      </c>
      <c r="P331" s="10">
        <v>0.13778112682587526</v>
      </c>
      <c r="Q331" s="10">
        <v>2.1214931602133086E-2</v>
      </c>
    </row>
    <row r="332" spans="1:17" x14ac:dyDescent="0.2">
      <c r="A332" s="9" t="str">
        <f t="shared" si="5"/>
        <v>200930EMAEDU226</v>
      </c>
      <c r="B332" s="10">
        <v>2009</v>
      </c>
      <c r="C332" s="10" t="s">
        <v>4</v>
      </c>
      <c r="D332" s="10" t="s">
        <v>11</v>
      </c>
      <c r="E332" s="10">
        <v>26</v>
      </c>
      <c r="F332" s="10">
        <v>12683</v>
      </c>
      <c r="G332" s="10">
        <v>0.2093067607514065</v>
      </c>
      <c r="H332" s="10">
        <v>0.8268548450682015</v>
      </c>
      <c r="I332" s="10">
        <v>0.65378853583537022</v>
      </c>
      <c r="J332" s="10">
        <v>0.17314515493179847</v>
      </c>
      <c r="K332" s="10">
        <v>0.32697311361665221</v>
      </c>
      <c r="L332" s="10">
        <v>1.9238350547977609E-2</v>
      </c>
      <c r="M332" s="10">
        <v>565.31543446634043</v>
      </c>
      <c r="N332" s="10">
        <v>0.28841756682172986</v>
      </c>
      <c r="O332" s="10">
        <v>0.17306630923283134</v>
      </c>
      <c r="P332" s="10">
        <v>0.15382795868485374</v>
      </c>
      <c r="Q332" s="10">
        <v>1.9238350547977609E-2</v>
      </c>
    </row>
    <row r="333" spans="1:17" x14ac:dyDescent="0.2">
      <c r="A333" s="9" t="str">
        <f t="shared" si="5"/>
        <v>200930EMAEDU326</v>
      </c>
      <c r="B333" s="10">
        <v>2009</v>
      </c>
      <c r="C333" s="10" t="s">
        <v>4</v>
      </c>
      <c r="D333" s="10" t="s">
        <v>13</v>
      </c>
      <c r="E333" s="10">
        <v>26</v>
      </c>
      <c r="F333" s="10">
        <v>6587</v>
      </c>
      <c r="G333" s="10">
        <v>0.10526315789473684</v>
      </c>
      <c r="H333" s="10">
        <v>0.7038105359040534</v>
      </c>
      <c r="I333" s="10">
        <v>0.62972521633520573</v>
      </c>
      <c r="J333" s="10">
        <v>0.2591468043115227</v>
      </c>
      <c r="K333" s="10">
        <v>0.33323212388037043</v>
      </c>
      <c r="L333" s="10">
        <v>7.408531956884773E-2</v>
      </c>
      <c r="M333" s="10">
        <v>662.64705882352939</v>
      </c>
      <c r="N333" s="10">
        <v>0.14817063913769546</v>
      </c>
      <c r="O333" s="10">
        <v>0.14817063913769546</v>
      </c>
      <c r="P333" s="10">
        <v>0.14817063913769546</v>
      </c>
      <c r="Q333" s="10">
        <v>0</v>
      </c>
    </row>
    <row r="334" spans="1:17" x14ac:dyDescent="0.2">
      <c r="A334" s="9" t="str">
        <f t="shared" si="5"/>
        <v>200930EMAEDU426</v>
      </c>
      <c r="B334" s="10">
        <v>2009</v>
      </c>
      <c r="C334" s="10" t="s">
        <v>4</v>
      </c>
      <c r="D334" s="10" t="s">
        <v>15</v>
      </c>
      <c r="E334" s="10">
        <v>26</v>
      </c>
      <c r="F334" s="10">
        <v>20721</v>
      </c>
      <c r="G334" s="10">
        <v>0.12507122507122506</v>
      </c>
      <c r="H334" s="10">
        <v>0.84696684522947729</v>
      </c>
      <c r="I334" s="10">
        <v>0.74103566430191592</v>
      </c>
      <c r="J334" s="10">
        <v>0.15303315477052265</v>
      </c>
      <c r="K334" s="10">
        <v>0.25896433569808408</v>
      </c>
      <c r="L334" s="10">
        <v>1.1775493460740312E-2</v>
      </c>
      <c r="M334" s="10">
        <v>801.15556328233663</v>
      </c>
      <c r="N334" s="10">
        <v>0.27054678828241879</v>
      </c>
      <c r="O334" s="10">
        <v>0.14120940109068095</v>
      </c>
      <c r="P334" s="10">
        <v>0.11770667438830172</v>
      </c>
      <c r="Q334" s="10">
        <v>2.3502726702379229E-2</v>
      </c>
    </row>
    <row r="335" spans="1:17" x14ac:dyDescent="0.2">
      <c r="A335" s="9" t="str">
        <f t="shared" si="5"/>
        <v>200930EMAEDU526</v>
      </c>
      <c r="B335" s="10">
        <v>2009</v>
      </c>
      <c r="C335" s="10" t="s">
        <v>4</v>
      </c>
      <c r="D335" s="10" t="s">
        <v>17</v>
      </c>
      <c r="E335" s="10">
        <v>26</v>
      </c>
      <c r="F335" s="10">
        <v>5364</v>
      </c>
      <c r="G335" s="10">
        <v>0.12483978467059728</v>
      </c>
      <c r="H335" s="10">
        <v>0.72725577926920204</v>
      </c>
      <c r="I335" s="10">
        <v>0.63646532438478742</v>
      </c>
      <c r="J335" s="10">
        <v>0.2727442207307979</v>
      </c>
      <c r="K335" s="10">
        <v>0.36353467561521252</v>
      </c>
      <c r="L335" s="10">
        <v>0.18195376584638329</v>
      </c>
      <c r="M335" s="10">
        <v>2139.5268138801262</v>
      </c>
      <c r="N335" s="10">
        <v>0.13646532438478748</v>
      </c>
      <c r="O335" s="10">
        <v>0</v>
      </c>
      <c r="P335" s="10">
        <v>0</v>
      </c>
      <c r="Q335" s="10">
        <v>0</v>
      </c>
    </row>
    <row r="336" spans="1:17" x14ac:dyDescent="0.2">
      <c r="A336" s="9" t="str">
        <f t="shared" si="5"/>
        <v>200915A17EDU129</v>
      </c>
      <c r="B336" s="10">
        <v>2009</v>
      </c>
      <c r="C336" s="10" t="s">
        <v>0</v>
      </c>
      <c r="D336" s="10" t="s">
        <v>9</v>
      </c>
      <c r="E336" s="10">
        <v>29</v>
      </c>
      <c r="F336" s="10">
        <v>12725</v>
      </c>
      <c r="G336" s="10">
        <v>0.42108724243752738</v>
      </c>
      <c r="H336" s="10">
        <v>0.35850687622789784</v>
      </c>
      <c r="I336" s="10">
        <v>0.20754420432220039</v>
      </c>
      <c r="J336" s="10">
        <v>0.11316306483300589</v>
      </c>
      <c r="K336" s="10">
        <v>0.16974459724950883</v>
      </c>
      <c r="L336" s="10">
        <v>0.79253438113948915</v>
      </c>
      <c r="M336" s="10">
        <v>200.45437334343052</v>
      </c>
      <c r="N336" s="10">
        <v>0.15096267190569745</v>
      </c>
      <c r="O336" s="10">
        <v>3.7721021611001965E-2</v>
      </c>
      <c r="P336" s="10">
        <v>3.7721021611001965E-2</v>
      </c>
      <c r="Q336" s="10">
        <v>0</v>
      </c>
    </row>
    <row r="337" spans="1:17" x14ac:dyDescent="0.2">
      <c r="A337" s="9" t="str">
        <f t="shared" si="5"/>
        <v>200915A17EDU229</v>
      </c>
      <c r="B337" s="10">
        <v>2009</v>
      </c>
      <c r="C337" s="10" t="s">
        <v>0</v>
      </c>
      <c r="D337" s="10" t="s">
        <v>11</v>
      </c>
      <c r="E337" s="10">
        <v>29</v>
      </c>
      <c r="F337" s="10">
        <v>1921</v>
      </c>
      <c r="G337" s="10">
        <v>0.5</v>
      </c>
      <c r="H337" s="10">
        <v>0.49973971889640811</v>
      </c>
      <c r="I337" s="10">
        <v>0.24986985944820406</v>
      </c>
      <c r="J337" s="10">
        <v>0</v>
      </c>
      <c r="K337" s="10">
        <v>0</v>
      </c>
      <c r="L337" s="10">
        <v>1</v>
      </c>
      <c r="M337" s="10">
        <v>100</v>
      </c>
      <c r="N337" s="10">
        <v>0.12493492972410203</v>
      </c>
      <c r="O337" s="10">
        <v>0</v>
      </c>
      <c r="P337" s="10">
        <v>0</v>
      </c>
      <c r="Q337" s="10">
        <v>0</v>
      </c>
    </row>
    <row r="338" spans="1:17" x14ac:dyDescent="0.2">
      <c r="A338" s="9" t="str">
        <f t="shared" si="5"/>
        <v>200915A17EDU329</v>
      </c>
      <c r="B338" s="10">
        <v>2009</v>
      </c>
      <c r="C338" s="10" t="s">
        <v>0</v>
      </c>
      <c r="D338" s="10" t="s">
        <v>13</v>
      </c>
      <c r="E338" s="10">
        <v>29</v>
      </c>
      <c r="F338" s="10">
        <v>2400</v>
      </c>
      <c r="G338" s="10">
        <v>1</v>
      </c>
      <c r="H338" s="10">
        <v>0.2</v>
      </c>
      <c r="I338" s="10">
        <v>0</v>
      </c>
      <c r="J338" s="10">
        <v>0.1</v>
      </c>
      <c r="K338" s="10">
        <v>0.1</v>
      </c>
      <c r="L338" s="10">
        <v>0.9</v>
      </c>
      <c r="M338" s="10"/>
      <c r="N338" s="10">
        <v>0</v>
      </c>
      <c r="O338" s="10">
        <v>0</v>
      </c>
      <c r="P338" s="10">
        <v>0</v>
      </c>
      <c r="Q338" s="10">
        <v>0</v>
      </c>
    </row>
    <row r="339" spans="1:17" x14ac:dyDescent="0.2">
      <c r="A339" s="9" t="str">
        <f t="shared" si="5"/>
        <v>200915A29EDU129</v>
      </c>
      <c r="B339" s="10">
        <v>2009</v>
      </c>
      <c r="C339" s="10" t="s">
        <v>3</v>
      </c>
      <c r="D339" s="10" t="s">
        <v>9</v>
      </c>
      <c r="E339" s="10">
        <v>29</v>
      </c>
      <c r="F339" s="10">
        <v>32896</v>
      </c>
      <c r="G339" s="10">
        <v>0.21947999187487305</v>
      </c>
      <c r="H339" s="10">
        <v>0.59861381322957197</v>
      </c>
      <c r="I339" s="10">
        <v>0.46723005836575876</v>
      </c>
      <c r="J339" s="10">
        <v>0.17512767509727625</v>
      </c>
      <c r="K339" s="10">
        <v>0.25538059338521402</v>
      </c>
      <c r="L339" s="10">
        <v>0.37955982490272372</v>
      </c>
      <c r="M339" s="10">
        <v>398.55855562784643</v>
      </c>
      <c r="N339" s="10">
        <v>0.27735894941634243</v>
      </c>
      <c r="O339" s="10">
        <v>0.13864907587548639</v>
      </c>
      <c r="P339" s="10">
        <v>0.13135335603112841</v>
      </c>
      <c r="Q339" s="10">
        <v>7.2957198443579768E-3</v>
      </c>
    </row>
    <row r="340" spans="1:17" x14ac:dyDescent="0.2">
      <c r="A340" s="9" t="str">
        <f t="shared" si="5"/>
        <v>200915A29EDU229</v>
      </c>
      <c r="B340" s="10">
        <v>2009</v>
      </c>
      <c r="C340" s="10" t="s">
        <v>3</v>
      </c>
      <c r="D340" s="10" t="s">
        <v>11</v>
      </c>
      <c r="E340" s="10">
        <v>29</v>
      </c>
      <c r="F340" s="10">
        <v>8166</v>
      </c>
      <c r="G340" s="10">
        <v>0.33306899286280728</v>
      </c>
      <c r="H340" s="10">
        <v>0.61768307616948326</v>
      </c>
      <c r="I340" s="10">
        <v>0.41195199608131278</v>
      </c>
      <c r="J340" s="10">
        <v>0.23524369336272349</v>
      </c>
      <c r="K340" s="10">
        <v>0.23524369336272349</v>
      </c>
      <c r="L340" s="10">
        <v>0.55865784962037712</v>
      </c>
      <c r="M340" s="10">
        <v>370.82966706302022</v>
      </c>
      <c r="N340" s="10">
        <v>0.26487876561351947</v>
      </c>
      <c r="O340" s="10">
        <v>5.8780308596620132E-2</v>
      </c>
      <c r="P340" s="10">
        <v>5.8780308596620132E-2</v>
      </c>
      <c r="Q340" s="10">
        <v>0</v>
      </c>
    </row>
    <row r="341" spans="1:17" x14ac:dyDescent="0.2">
      <c r="A341" s="9" t="str">
        <f t="shared" si="5"/>
        <v>200915A29EDU329</v>
      </c>
      <c r="B341" s="10">
        <v>2009</v>
      </c>
      <c r="C341" s="10" t="s">
        <v>3</v>
      </c>
      <c r="D341" s="10" t="s">
        <v>13</v>
      </c>
      <c r="E341" s="10">
        <v>29</v>
      </c>
      <c r="F341" s="10">
        <v>12243</v>
      </c>
      <c r="G341" s="10">
        <v>0.33325619069659801</v>
      </c>
      <c r="H341" s="10">
        <v>0.70587274360859265</v>
      </c>
      <c r="I341" s="10">
        <v>0.47063628195703666</v>
      </c>
      <c r="J341" s="10">
        <v>5.8809115412888996E-2</v>
      </c>
      <c r="K341" s="10">
        <v>9.8015192354814998E-2</v>
      </c>
      <c r="L341" s="10">
        <v>0.64698194886874127</v>
      </c>
      <c r="M341" s="10">
        <v>529.92363762582431</v>
      </c>
      <c r="N341" s="10">
        <v>0.15682430776770401</v>
      </c>
      <c r="O341" s="10">
        <v>5.8809115412888996E-2</v>
      </c>
      <c r="P341" s="10">
        <v>3.9206076941926002E-2</v>
      </c>
      <c r="Q341" s="10">
        <v>1.9603038470963001E-2</v>
      </c>
    </row>
    <row r="342" spans="1:17" x14ac:dyDescent="0.2">
      <c r="A342" s="9" t="str">
        <f t="shared" si="5"/>
        <v>200915A29EDU429</v>
      </c>
      <c r="B342" s="10">
        <v>2009</v>
      </c>
      <c r="C342" s="10" t="s">
        <v>3</v>
      </c>
      <c r="D342" s="10" t="s">
        <v>15</v>
      </c>
      <c r="E342" s="10">
        <v>29</v>
      </c>
      <c r="F342" s="10">
        <v>13928</v>
      </c>
      <c r="G342" s="10">
        <v>0.23215348007138609</v>
      </c>
      <c r="H342" s="10">
        <v>0.9655370476737507</v>
      </c>
      <c r="I342" s="10">
        <v>0.74138426191843765</v>
      </c>
      <c r="J342" s="10">
        <v>3.4462952326249283E-2</v>
      </c>
      <c r="K342" s="10">
        <v>0.2586157380815623</v>
      </c>
      <c r="L342" s="10">
        <v>5.1838024124066628E-2</v>
      </c>
      <c r="M342" s="10">
        <v>509.21634708502808</v>
      </c>
      <c r="N342" s="10">
        <v>0.3102383687535899</v>
      </c>
      <c r="O342" s="10">
        <v>0.1034606547960942</v>
      </c>
      <c r="P342" s="10">
        <v>0.1034606547960942</v>
      </c>
      <c r="Q342" s="10">
        <v>0</v>
      </c>
    </row>
    <row r="343" spans="1:17" x14ac:dyDescent="0.2">
      <c r="A343" s="9" t="str">
        <f t="shared" si="5"/>
        <v>200915A29EDU529</v>
      </c>
      <c r="B343" s="10">
        <v>2009</v>
      </c>
      <c r="C343" s="10" t="s">
        <v>3</v>
      </c>
      <c r="D343" s="10" t="s">
        <v>17</v>
      </c>
      <c r="E343" s="10">
        <v>29</v>
      </c>
      <c r="F343" s="10">
        <v>722</v>
      </c>
      <c r="G343" s="10">
        <v>0</v>
      </c>
      <c r="H343" s="10">
        <v>1</v>
      </c>
      <c r="I343" s="10">
        <v>1</v>
      </c>
      <c r="J343" s="10">
        <v>0</v>
      </c>
      <c r="K343" s="10">
        <v>0</v>
      </c>
      <c r="L343" s="10">
        <v>1</v>
      </c>
      <c r="M343" s="10">
        <v>716.6620498614958</v>
      </c>
      <c r="N343" s="10">
        <v>0.33379501385041549</v>
      </c>
      <c r="O343" s="10">
        <v>0</v>
      </c>
      <c r="P343" s="10">
        <v>0</v>
      </c>
      <c r="Q343" s="10">
        <v>0</v>
      </c>
    </row>
    <row r="344" spans="1:17" x14ac:dyDescent="0.2">
      <c r="A344" s="9" t="str">
        <f t="shared" si="5"/>
        <v>200918A24EDU129</v>
      </c>
      <c r="B344" s="10">
        <v>2009</v>
      </c>
      <c r="C344" s="10" t="s">
        <v>1</v>
      </c>
      <c r="D344" s="10" t="s">
        <v>9</v>
      </c>
      <c r="E344" s="10">
        <v>29</v>
      </c>
      <c r="F344" s="10">
        <v>11767</v>
      </c>
      <c r="G344" s="10">
        <v>0.14287413752081846</v>
      </c>
      <c r="H344" s="10">
        <v>0.71437069771394579</v>
      </c>
      <c r="I344" s="10">
        <v>0.61230560040792048</v>
      </c>
      <c r="J344" s="10">
        <v>0.22444123395937793</v>
      </c>
      <c r="K344" s="10">
        <v>0.28562930228605421</v>
      </c>
      <c r="L344" s="10">
        <v>0.14285714285714285</v>
      </c>
      <c r="M344" s="10">
        <v>352.63983344899373</v>
      </c>
      <c r="N344" s="10">
        <v>0.40809042236763832</v>
      </c>
      <c r="O344" s="10">
        <v>0.1835642049800289</v>
      </c>
      <c r="P344" s="10">
        <v>0.1835642049800289</v>
      </c>
      <c r="Q344" s="10">
        <v>0</v>
      </c>
    </row>
    <row r="345" spans="1:17" x14ac:dyDescent="0.2">
      <c r="A345" s="9" t="str">
        <f t="shared" si="5"/>
        <v>200918A24EDU229</v>
      </c>
      <c r="B345" s="10">
        <v>2009</v>
      </c>
      <c r="C345" s="10" t="s">
        <v>1</v>
      </c>
      <c r="D345" s="10" t="s">
        <v>11</v>
      </c>
      <c r="E345" s="10">
        <v>29</v>
      </c>
      <c r="F345" s="10">
        <v>4323</v>
      </c>
      <c r="G345" s="10">
        <v>0.45420136260408783</v>
      </c>
      <c r="H345" s="10">
        <v>0.61114966458477904</v>
      </c>
      <c r="I345" s="10">
        <v>0.3335646541753412</v>
      </c>
      <c r="J345" s="10">
        <v>0.33333333333333331</v>
      </c>
      <c r="K345" s="10">
        <v>0.33333333333333331</v>
      </c>
      <c r="L345" s="10">
        <v>0.55540134166088362</v>
      </c>
      <c r="M345" s="10">
        <v>365.78710124826631</v>
      </c>
      <c r="N345" s="10">
        <v>0.27804765209345361</v>
      </c>
      <c r="O345" s="10">
        <v>5.5517002081887576E-2</v>
      </c>
      <c r="P345" s="10">
        <v>5.5517002081887576E-2</v>
      </c>
      <c r="Q345" s="10">
        <v>0</v>
      </c>
    </row>
    <row r="346" spans="1:17" x14ac:dyDescent="0.2">
      <c r="A346" s="9" t="str">
        <f t="shared" si="5"/>
        <v>200918A24EDU329</v>
      </c>
      <c r="B346" s="10">
        <v>2009</v>
      </c>
      <c r="C346" s="10" t="s">
        <v>1</v>
      </c>
      <c r="D346" s="10" t="s">
        <v>13</v>
      </c>
      <c r="E346" s="10">
        <v>29</v>
      </c>
      <c r="F346" s="10">
        <v>7921</v>
      </c>
      <c r="G346" s="10">
        <v>0.28567177503347718</v>
      </c>
      <c r="H346" s="10">
        <v>0.84850397677060974</v>
      </c>
      <c r="I346" s="10">
        <v>0.6061103396035854</v>
      </c>
      <c r="J346" s="10">
        <v>3.0299204645878045E-2</v>
      </c>
      <c r="K346" s="10">
        <v>3.0299204645878045E-2</v>
      </c>
      <c r="L346" s="10">
        <v>0.66658250220931703</v>
      </c>
      <c r="M346" s="10">
        <v>551.21849614663608</v>
      </c>
      <c r="N346" s="10">
        <v>0.24239363716702436</v>
      </c>
      <c r="O346" s="10">
        <v>9.0897613937634139E-2</v>
      </c>
      <c r="P346" s="10">
        <v>6.059840929175609E-2</v>
      </c>
      <c r="Q346" s="10">
        <v>3.0299204645878045E-2</v>
      </c>
    </row>
    <row r="347" spans="1:17" x14ac:dyDescent="0.2">
      <c r="A347" s="9" t="str">
        <f t="shared" si="5"/>
        <v>200918A24EDU429</v>
      </c>
      <c r="B347" s="10">
        <v>2009</v>
      </c>
      <c r="C347" s="10" t="s">
        <v>1</v>
      </c>
      <c r="D347" s="10" t="s">
        <v>15</v>
      </c>
      <c r="E347" s="10">
        <v>29</v>
      </c>
      <c r="F347" s="10">
        <v>7925</v>
      </c>
      <c r="G347" s="10">
        <v>0.25815983881799864</v>
      </c>
      <c r="H347" s="10">
        <v>0.93943217665615142</v>
      </c>
      <c r="I347" s="10">
        <v>0.69690851735015769</v>
      </c>
      <c r="J347" s="10">
        <v>6.0567823343848581E-2</v>
      </c>
      <c r="K347" s="10">
        <v>0.30309148264984226</v>
      </c>
      <c r="L347" s="10">
        <v>6.0694006309148264E-2</v>
      </c>
      <c r="M347" s="10">
        <v>481.11805178345105</v>
      </c>
      <c r="N347" s="10">
        <v>0.3332492113564669</v>
      </c>
      <c r="O347" s="10">
        <v>0.12126182965299684</v>
      </c>
      <c r="P347" s="10">
        <v>0.12126182965299684</v>
      </c>
      <c r="Q347" s="10">
        <v>0</v>
      </c>
    </row>
    <row r="348" spans="1:17" x14ac:dyDescent="0.2">
      <c r="A348" s="9" t="str">
        <f t="shared" si="5"/>
        <v>200918A24EDU529</v>
      </c>
      <c r="B348" s="10">
        <v>2009</v>
      </c>
      <c r="C348" s="10" t="s">
        <v>1</v>
      </c>
      <c r="D348" s="10" t="s">
        <v>17</v>
      </c>
      <c r="E348" s="10">
        <v>29</v>
      </c>
      <c r="F348" s="10">
        <v>241</v>
      </c>
      <c r="G348" s="10">
        <v>0</v>
      </c>
      <c r="H348" s="10">
        <v>1</v>
      </c>
      <c r="I348" s="10">
        <v>1</v>
      </c>
      <c r="J348" s="10">
        <v>0</v>
      </c>
      <c r="K348" s="10">
        <v>0</v>
      </c>
      <c r="L348" s="10">
        <v>1</v>
      </c>
      <c r="M348" s="10">
        <v>930</v>
      </c>
      <c r="N348" s="10">
        <v>1</v>
      </c>
      <c r="O348" s="10">
        <v>0</v>
      </c>
      <c r="P348" s="10">
        <v>0</v>
      </c>
      <c r="Q348" s="10">
        <v>0</v>
      </c>
    </row>
    <row r="349" spans="1:17" x14ac:dyDescent="0.2">
      <c r="A349" s="9" t="str">
        <f t="shared" si="5"/>
        <v>200925A29EDU129</v>
      </c>
      <c r="B349" s="10">
        <v>2009</v>
      </c>
      <c r="C349" s="10" t="s">
        <v>2</v>
      </c>
      <c r="D349" s="10" t="s">
        <v>9</v>
      </c>
      <c r="E349" s="10">
        <v>29</v>
      </c>
      <c r="F349" s="10">
        <v>8404</v>
      </c>
      <c r="G349" s="10">
        <v>0.17846519928613921</v>
      </c>
      <c r="H349" s="10">
        <v>0.80009519276534979</v>
      </c>
      <c r="I349" s="10">
        <v>0.65730604474059973</v>
      </c>
      <c r="J349" s="10">
        <v>0.19990480723465018</v>
      </c>
      <c r="K349" s="10">
        <v>0.34269395525940027</v>
      </c>
      <c r="L349" s="10">
        <v>8.5673488814850068E-2</v>
      </c>
      <c r="M349" s="10">
        <v>553.16346850108619</v>
      </c>
      <c r="N349" s="10">
        <v>0.28569728700618752</v>
      </c>
      <c r="O349" s="10">
        <v>0.22858162779628749</v>
      </c>
      <c r="P349" s="10">
        <v>0.20002379819133745</v>
      </c>
      <c r="Q349" s="10">
        <v>2.8557829604950024E-2</v>
      </c>
    </row>
    <row r="350" spans="1:17" x14ac:dyDescent="0.2">
      <c r="A350" s="9" t="str">
        <f t="shared" si="5"/>
        <v>200925A29EDU229</v>
      </c>
      <c r="B350" s="10">
        <v>2009</v>
      </c>
      <c r="C350" s="10" t="s">
        <v>2</v>
      </c>
      <c r="D350" s="10" t="s">
        <v>11</v>
      </c>
      <c r="E350" s="10">
        <v>29</v>
      </c>
      <c r="F350" s="10">
        <v>1922</v>
      </c>
      <c r="G350" s="10">
        <v>0</v>
      </c>
      <c r="H350" s="10">
        <v>0.75026014568158172</v>
      </c>
      <c r="I350" s="10">
        <v>0.75026014568158172</v>
      </c>
      <c r="J350" s="10">
        <v>0.2497398543184183</v>
      </c>
      <c r="K350" s="10">
        <v>0.2497398543184183</v>
      </c>
      <c r="L350" s="10">
        <v>0.12486992715920915</v>
      </c>
      <c r="M350" s="10">
        <v>466.02357836338416</v>
      </c>
      <c r="N350" s="10">
        <v>0.37513007284079086</v>
      </c>
      <c r="O350" s="10">
        <v>0.12486992715920915</v>
      </c>
      <c r="P350" s="10">
        <v>0.12486992715920915</v>
      </c>
      <c r="Q350" s="10">
        <v>0</v>
      </c>
    </row>
    <row r="351" spans="1:17" x14ac:dyDescent="0.2">
      <c r="A351" s="9" t="str">
        <f t="shared" si="5"/>
        <v>200925A29EDU329</v>
      </c>
      <c r="B351" s="10">
        <v>2009</v>
      </c>
      <c r="C351" s="10" t="s">
        <v>2</v>
      </c>
      <c r="D351" s="10" t="s">
        <v>13</v>
      </c>
      <c r="E351" s="10">
        <v>29</v>
      </c>
      <c r="F351" s="10">
        <v>1922</v>
      </c>
      <c r="G351" s="10">
        <v>0.33310201249132548</v>
      </c>
      <c r="H351" s="10">
        <v>0.74973985431841828</v>
      </c>
      <c r="I351" s="10">
        <v>0.5</v>
      </c>
      <c r="J351" s="10">
        <v>0.12486992715920915</v>
      </c>
      <c r="K351" s="10">
        <v>0.37460978147762747</v>
      </c>
      <c r="L351" s="10">
        <v>0.25026014568158167</v>
      </c>
      <c r="M351" s="10">
        <v>423.53798126951091</v>
      </c>
      <c r="N351" s="10">
        <v>0</v>
      </c>
      <c r="O351" s="10">
        <v>0</v>
      </c>
      <c r="P351" s="10">
        <v>0</v>
      </c>
      <c r="Q351" s="10">
        <v>0</v>
      </c>
    </row>
    <row r="352" spans="1:17" x14ac:dyDescent="0.2">
      <c r="A352" s="9" t="str">
        <f t="shared" si="5"/>
        <v>200925A29EDU429</v>
      </c>
      <c r="B352" s="10">
        <v>2009</v>
      </c>
      <c r="C352" s="10" t="s">
        <v>2</v>
      </c>
      <c r="D352" s="10" t="s">
        <v>15</v>
      </c>
      <c r="E352" s="10">
        <v>29</v>
      </c>
      <c r="F352" s="10">
        <v>6003</v>
      </c>
      <c r="G352" s="10">
        <v>0.19990004997501248</v>
      </c>
      <c r="H352" s="10">
        <v>1</v>
      </c>
      <c r="I352" s="10">
        <v>0.80009995002498746</v>
      </c>
      <c r="J352" s="10">
        <v>0</v>
      </c>
      <c r="K352" s="10">
        <v>0.19990004997501248</v>
      </c>
      <c r="L352" s="10">
        <v>4.0146593369981678E-2</v>
      </c>
      <c r="M352" s="10">
        <v>541.52675411201335</v>
      </c>
      <c r="N352" s="10">
        <v>0.2798600699650175</v>
      </c>
      <c r="O352" s="10">
        <v>7.9960019990005002E-2</v>
      </c>
      <c r="P352" s="10">
        <v>7.9960019990005002E-2</v>
      </c>
      <c r="Q352" s="10">
        <v>0</v>
      </c>
    </row>
    <row r="353" spans="1:17" x14ac:dyDescent="0.2">
      <c r="A353" s="9" t="str">
        <f t="shared" si="5"/>
        <v>200925A29EDU529</v>
      </c>
      <c r="B353" s="10">
        <v>2009</v>
      </c>
      <c r="C353" s="10" t="s">
        <v>2</v>
      </c>
      <c r="D353" s="10" t="s">
        <v>17</v>
      </c>
      <c r="E353" s="10">
        <v>29</v>
      </c>
      <c r="F353" s="10">
        <v>481</v>
      </c>
      <c r="G353" s="10">
        <v>0</v>
      </c>
      <c r="H353" s="10">
        <v>1</v>
      </c>
      <c r="I353" s="10">
        <v>1</v>
      </c>
      <c r="J353" s="10">
        <v>0</v>
      </c>
      <c r="K353" s="10">
        <v>0</v>
      </c>
      <c r="L353" s="10">
        <v>1</v>
      </c>
      <c r="M353" s="10">
        <v>609.7713097713098</v>
      </c>
      <c r="N353" s="10">
        <v>0</v>
      </c>
      <c r="O353" s="10">
        <v>0</v>
      </c>
      <c r="P353" s="10">
        <v>0</v>
      </c>
      <c r="Q353" s="10">
        <v>0</v>
      </c>
    </row>
    <row r="354" spans="1:17" x14ac:dyDescent="0.2">
      <c r="A354" s="9" t="str">
        <f t="shared" si="5"/>
        <v>200930EMAEDU129</v>
      </c>
      <c r="B354" s="10">
        <v>2009</v>
      </c>
      <c r="C354" s="10" t="s">
        <v>4</v>
      </c>
      <c r="D354" s="10" t="s">
        <v>9</v>
      </c>
      <c r="E354" s="10">
        <v>29</v>
      </c>
      <c r="F354" s="10">
        <v>66998</v>
      </c>
      <c r="G354" s="10">
        <v>5.4059123649459785E-2</v>
      </c>
      <c r="H354" s="10">
        <v>0.79572524552971735</v>
      </c>
      <c r="I354" s="10">
        <v>0.75270903609062956</v>
      </c>
      <c r="J354" s="10">
        <v>0.2042747544702827</v>
      </c>
      <c r="K354" s="10">
        <v>0.24729096390937044</v>
      </c>
      <c r="L354" s="10">
        <v>5.0195528224723125E-2</v>
      </c>
      <c r="M354" s="10">
        <v>458.86292090057782</v>
      </c>
      <c r="N354" s="10">
        <v>0.40502701573181288</v>
      </c>
      <c r="O354" s="10">
        <v>0.30826293322188725</v>
      </c>
      <c r="P354" s="10">
        <v>0.29751634377145586</v>
      </c>
      <c r="Q354" s="10">
        <v>1.0746589450431356E-2</v>
      </c>
    </row>
    <row r="355" spans="1:17" x14ac:dyDescent="0.2">
      <c r="A355" s="9" t="str">
        <f t="shared" si="5"/>
        <v>200930EMAEDU229</v>
      </c>
      <c r="B355" s="10">
        <v>2009</v>
      </c>
      <c r="C355" s="10" t="s">
        <v>4</v>
      </c>
      <c r="D355" s="10" t="s">
        <v>11</v>
      </c>
      <c r="E355" s="10">
        <v>29</v>
      </c>
      <c r="F355" s="10">
        <v>10809</v>
      </c>
      <c r="G355" s="10">
        <v>2.5621863990605318E-2</v>
      </c>
      <c r="H355" s="10">
        <v>0.8665926542695902</v>
      </c>
      <c r="I355" s="10">
        <v>0.84438893514663704</v>
      </c>
      <c r="J355" s="10">
        <v>0.13340734573040985</v>
      </c>
      <c r="K355" s="10">
        <v>0.15561106485336293</v>
      </c>
      <c r="L355" s="10">
        <v>0</v>
      </c>
      <c r="M355" s="10">
        <v>628.21143242939127</v>
      </c>
      <c r="N355" s="10">
        <v>0.42224072532149137</v>
      </c>
      <c r="O355" s="10">
        <v>0.22222222222222221</v>
      </c>
      <c r="P355" s="10">
        <v>0.17781478397631603</v>
      </c>
      <c r="Q355" s="10">
        <v>4.4407438245906192E-2</v>
      </c>
    </row>
    <row r="356" spans="1:17" x14ac:dyDescent="0.2">
      <c r="A356" s="9" t="str">
        <f t="shared" si="5"/>
        <v>200930EMAEDU329</v>
      </c>
      <c r="B356" s="10">
        <v>2009</v>
      </c>
      <c r="C356" s="10" t="s">
        <v>4</v>
      </c>
      <c r="D356" s="10" t="s">
        <v>13</v>
      </c>
      <c r="E356" s="10">
        <v>29</v>
      </c>
      <c r="F356" s="10">
        <v>7208</v>
      </c>
      <c r="G356" s="10">
        <v>0</v>
      </c>
      <c r="H356" s="10">
        <v>0.8665371809100999</v>
      </c>
      <c r="I356" s="10">
        <v>0.8665371809100999</v>
      </c>
      <c r="J356" s="10">
        <v>0.1334628190899001</v>
      </c>
      <c r="K356" s="10">
        <v>0.1334628190899001</v>
      </c>
      <c r="L356" s="10">
        <v>3.3296337402885685E-2</v>
      </c>
      <c r="M356" s="10">
        <v>703.800832532821</v>
      </c>
      <c r="N356" s="10">
        <v>0.39969478357380689</v>
      </c>
      <c r="O356" s="10">
        <v>0.26650943396226418</v>
      </c>
      <c r="P356" s="10">
        <v>0.19991675915649279</v>
      </c>
      <c r="Q356" s="10">
        <v>6.6592674805771371E-2</v>
      </c>
    </row>
    <row r="357" spans="1:17" x14ac:dyDescent="0.2">
      <c r="A357" s="9" t="str">
        <f t="shared" si="5"/>
        <v>200930EMAEDU429</v>
      </c>
      <c r="B357" s="10">
        <v>2009</v>
      </c>
      <c r="C357" s="10" t="s">
        <v>4</v>
      </c>
      <c r="D357" s="10" t="s">
        <v>15</v>
      </c>
      <c r="E357" s="10">
        <v>29</v>
      </c>
      <c r="F357" s="10">
        <v>18013</v>
      </c>
      <c r="G357" s="10">
        <v>0.13841916474506791</v>
      </c>
      <c r="H357" s="10">
        <v>0.86670737800477438</v>
      </c>
      <c r="I357" s="10">
        <v>0.74673846666296562</v>
      </c>
      <c r="J357" s="10">
        <v>0.13329262199522568</v>
      </c>
      <c r="K357" s="10">
        <v>0.25326153333703438</v>
      </c>
      <c r="L357" s="10">
        <v>0</v>
      </c>
      <c r="M357" s="10">
        <v>624.51639283324664</v>
      </c>
      <c r="N357" s="10">
        <v>0.37350802198412258</v>
      </c>
      <c r="O357" s="10">
        <v>0.21345694775995114</v>
      </c>
      <c r="P357" s="10">
        <v>0.20013323710653416</v>
      </c>
      <c r="Q357" s="10">
        <v>1.3323710653416976E-2</v>
      </c>
    </row>
    <row r="358" spans="1:17" x14ac:dyDescent="0.2">
      <c r="A358" s="9" t="str">
        <f t="shared" si="5"/>
        <v>200930EMAEDU529</v>
      </c>
      <c r="B358" s="10">
        <v>2009</v>
      </c>
      <c r="C358" s="10" t="s">
        <v>4</v>
      </c>
      <c r="D358" s="10" t="s">
        <v>17</v>
      </c>
      <c r="E358" s="10">
        <v>29</v>
      </c>
      <c r="F358" s="10">
        <v>1921</v>
      </c>
      <c r="G358" s="10">
        <v>0</v>
      </c>
      <c r="H358" s="10">
        <v>0.87506507027589797</v>
      </c>
      <c r="I358" s="10">
        <v>0.87506507027589797</v>
      </c>
      <c r="J358" s="10">
        <v>0.12493492972410203</v>
      </c>
      <c r="K358" s="10">
        <v>0.12493492972410203</v>
      </c>
      <c r="L358" s="10">
        <v>0.50026028110359189</v>
      </c>
      <c r="M358" s="10">
        <v>1109.5523941707147</v>
      </c>
      <c r="N358" s="10">
        <v>0.37480478917230609</v>
      </c>
      <c r="O358" s="10">
        <v>0.12493492972410203</v>
      </c>
      <c r="P358" s="10">
        <v>0.12493492972410203</v>
      </c>
      <c r="Q358" s="10">
        <v>0</v>
      </c>
    </row>
    <row r="359" spans="1:17" x14ac:dyDescent="0.2">
      <c r="A359" s="9" t="str">
        <f t="shared" si="5"/>
        <v>200915A17EDU131</v>
      </c>
      <c r="B359" s="10">
        <v>2009</v>
      </c>
      <c r="C359" s="10" t="s">
        <v>0</v>
      </c>
      <c r="D359" s="10" t="s">
        <v>9</v>
      </c>
      <c r="E359" s="10">
        <v>31</v>
      </c>
      <c r="F359" s="10">
        <v>13231</v>
      </c>
      <c r="G359" s="10">
        <v>0.42857142857142855</v>
      </c>
      <c r="H359" s="10">
        <v>0.42430655279268387</v>
      </c>
      <c r="I359" s="10">
        <v>0.24246088731010507</v>
      </c>
      <c r="J359" s="10">
        <v>6.0615221827526267E-2</v>
      </c>
      <c r="K359" s="10">
        <v>9.09228327412894E-2</v>
      </c>
      <c r="L359" s="10">
        <v>0.87876955634494747</v>
      </c>
      <c r="M359" s="10">
        <v>291.25</v>
      </c>
      <c r="N359" s="10">
        <v>0.15153805456881567</v>
      </c>
      <c r="O359" s="10">
        <v>3.0307610913763133E-2</v>
      </c>
      <c r="P359" s="10">
        <v>3.0307610913763133E-2</v>
      </c>
      <c r="Q359" s="10">
        <v>0</v>
      </c>
    </row>
    <row r="360" spans="1:17" x14ac:dyDescent="0.2">
      <c r="A360" s="9" t="str">
        <f t="shared" si="5"/>
        <v>200915A17EDU231</v>
      </c>
      <c r="B360" s="10">
        <v>2009</v>
      </c>
      <c r="C360" s="10" t="s">
        <v>0</v>
      </c>
      <c r="D360" s="10" t="s">
        <v>11</v>
      </c>
      <c r="E360" s="10">
        <v>31</v>
      </c>
      <c r="F360" s="10">
        <v>5614</v>
      </c>
      <c r="G360" s="10">
        <v>0.6</v>
      </c>
      <c r="H360" s="10">
        <v>0.35714285714285715</v>
      </c>
      <c r="I360" s="10">
        <v>0.14285714285714285</v>
      </c>
      <c r="J360" s="10">
        <v>7.1428571428571425E-2</v>
      </c>
      <c r="K360" s="10">
        <v>7.1428571428571425E-2</v>
      </c>
      <c r="L360" s="10">
        <v>0.8571428571428571</v>
      </c>
      <c r="M360" s="10">
        <v>250</v>
      </c>
      <c r="N360" s="10">
        <v>0.14285714285714285</v>
      </c>
      <c r="O360" s="10">
        <v>0</v>
      </c>
      <c r="P360" s="10">
        <v>0</v>
      </c>
      <c r="Q360" s="10">
        <v>0</v>
      </c>
    </row>
    <row r="361" spans="1:17" x14ac:dyDescent="0.2">
      <c r="A361" s="9" t="str">
        <f t="shared" si="5"/>
        <v>200915A17EDU331</v>
      </c>
      <c r="B361" s="10">
        <v>2009</v>
      </c>
      <c r="C361" s="10" t="s">
        <v>0</v>
      </c>
      <c r="D361" s="10" t="s">
        <v>13</v>
      </c>
      <c r="E361" s="10">
        <v>31</v>
      </c>
      <c r="F361" s="10">
        <v>5212</v>
      </c>
      <c r="G361" s="10">
        <v>0.39985033674232978</v>
      </c>
      <c r="H361" s="10">
        <v>0.76918649270913275</v>
      </c>
      <c r="I361" s="10">
        <v>0.46162701458173444</v>
      </c>
      <c r="J361" s="10">
        <v>0</v>
      </c>
      <c r="K361" s="10">
        <v>0</v>
      </c>
      <c r="L361" s="10">
        <v>1</v>
      </c>
      <c r="M361" s="10">
        <v>326.66666666666669</v>
      </c>
      <c r="N361" s="10">
        <v>0.15387567152724482</v>
      </c>
      <c r="O361" s="10">
        <v>7.6937835763622411E-2</v>
      </c>
      <c r="P361" s="10">
        <v>7.6937835763622411E-2</v>
      </c>
      <c r="Q361" s="10">
        <v>0</v>
      </c>
    </row>
    <row r="362" spans="1:17" x14ac:dyDescent="0.2">
      <c r="A362" s="9" t="str">
        <f t="shared" si="5"/>
        <v>200915A29EDU131</v>
      </c>
      <c r="B362" s="10">
        <v>2009</v>
      </c>
      <c r="C362" s="10" t="s">
        <v>3</v>
      </c>
      <c r="D362" s="10" t="s">
        <v>9</v>
      </c>
      <c r="E362" s="10">
        <v>31</v>
      </c>
      <c r="F362" s="10">
        <v>35685</v>
      </c>
      <c r="G362" s="10">
        <v>0.27871131280919087</v>
      </c>
      <c r="H362" s="10">
        <v>0.68541403951240021</v>
      </c>
      <c r="I362" s="10">
        <v>0.49438139274204845</v>
      </c>
      <c r="J362" s="10">
        <v>0.12360935967493344</v>
      </c>
      <c r="K362" s="10">
        <v>0.22474429031806081</v>
      </c>
      <c r="L362" s="10">
        <v>0.38200924758301807</v>
      </c>
      <c r="M362" s="10">
        <v>473.97341571250428</v>
      </c>
      <c r="N362" s="10">
        <v>0.22471626733921815</v>
      </c>
      <c r="O362" s="10">
        <v>4.4948858063612165E-2</v>
      </c>
      <c r="P362" s="10">
        <v>4.4948858063612165E-2</v>
      </c>
      <c r="Q362" s="10">
        <v>0</v>
      </c>
    </row>
    <row r="363" spans="1:17" x14ac:dyDescent="0.2">
      <c r="A363" s="9" t="str">
        <f t="shared" si="5"/>
        <v>200915A29EDU231</v>
      </c>
      <c r="B363" s="10">
        <v>2009</v>
      </c>
      <c r="C363" s="10" t="s">
        <v>3</v>
      </c>
      <c r="D363" s="10" t="s">
        <v>11</v>
      </c>
      <c r="E363" s="10">
        <v>31</v>
      </c>
      <c r="F363" s="10">
        <v>24457</v>
      </c>
      <c r="G363" s="10">
        <v>0.1520984708816831</v>
      </c>
      <c r="H363" s="10">
        <v>0.754058142862984</v>
      </c>
      <c r="I363" s="10">
        <v>0.63936705237764235</v>
      </c>
      <c r="J363" s="10">
        <v>8.1980619045671999E-2</v>
      </c>
      <c r="K363" s="10">
        <v>0.13112810238377562</v>
      </c>
      <c r="L363" s="10">
        <v>0.29504845238582</v>
      </c>
      <c r="M363" s="10">
        <v>504.81701233919665</v>
      </c>
      <c r="N363" s="10">
        <v>0.19671259762031321</v>
      </c>
      <c r="O363" s="10">
        <v>3.2751359528969209E-2</v>
      </c>
      <c r="P363" s="10">
        <v>3.2751359528969209E-2</v>
      </c>
      <c r="Q363" s="10">
        <v>0</v>
      </c>
    </row>
    <row r="364" spans="1:17" x14ac:dyDescent="0.2">
      <c r="A364" s="9" t="str">
        <f t="shared" si="5"/>
        <v>200915A29EDU331</v>
      </c>
      <c r="B364" s="10">
        <v>2009</v>
      </c>
      <c r="C364" s="10" t="s">
        <v>3</v>
      </c>
      <c r="D364" s="10" t="s">
        <v>13</v>
      </c>
      <c r="E364" s="10">
        <v>31</v>
      </c>
      <c r="F364" s="10">
        <v>19241</v>
      </c>
      <c r="G364" s="10">
        <v>0.17144282862845736</v>
      </c>
      <c r="H364" s="10">
        <v>0.72906813575178009</v>
      </c>
      <c r="I364" s="10">
        <v>0.60407463229561875</v>
      </c>
      <c r="J364" s="10">
        <v>0.14588638844134921</v>
      </c>
      <c r="K364" s="10">
        <v>0.16672730107582767</v>
      </c>
      <c r="L364" s="10">
        <v>0.50007795852606418</v>
      </c>
      <c r="M364" s="10">
        <v>473.28787748429835</v>
      </c>
      <c r="N364" s="10">
        <v>0.24998700691232265</v>
      </c>
      <c r="O364" s="10">
        <v>8.3311678187204405E-2</v>
      </c>
      <c r="P364" s="10">
        <v>8.3311678187204405E-2</v>
      </c>
      <c r="Q364" s="10">
        <v>0</v>
      </c>
    </row>
    <row r="365" spans="1:17" x14ac:dyDescent="0.2">
      <c r="A365" s="9" t="str">
        <f t="shared" si="5"/>
        <v>200915A29EDU431</v>
      </c>
      <c r="B365" s="10">
        <v>2009</v>
      </c>
      <c r="C365" s="10" t="s">
        <v>3</v>
      </c>
      <c r="D365" s="10" t="s">
        <v>15</v>
      </c>
      <c r="E365" s="10">
        <v>31</v>
      </c>
      <c r="F365" s="10">
        <v>37686</v>
      </c>
      <c r="G365" s="10">
        <v>0.16274145832124834</v>
      </c>
      <c r="H365" s="10">
        <v>0.91487555060234571</v>
      </c>
      <c r="I365" s="10">
        <v>0.76598736931486489</v>
      </c>
      <c r="J365" s="10">
        <v>8.5124449397654303E-2</v>
      </c>
      <c r="K365" s="10">
        <v>0.23401263068513506</v>
      </c>
      <c r="L365" s="10">
        <v>4.2509154593217642E-2</v>
      </c>
      <c r="M365" s="10">
        <v>659.99188505585607</v>
      </c>
      <c r="N365" s="10">
        <v>0.20214403226662422</v>
      </c>
      <c r="O365" s="10">
        <v>4.2535689646022397E-2</v>
      </c>
      <c r="P365" s="10">
        <v>4.2535689646022397E-2</v>
      </c>
      <c r="Q365" s="10">
        <v>0</v>
      </c>
    </row>
    <row r="366" spans="1:17" x14ac:dyDescent="0.2">
      <c r="A366" s="9" t="str">
        <f t="shared" si="5"/>
        <v>200915A29EDU531</v>
      </c>
      <c r="B366" s="10">
        <v>2009</v>
      </c>
      <c r="C366" s="10" t="s">
        <v>3</v>
      </c>
      <c r="D366" s="10" t="s">
        <v>17</v>
      </c>
      <c r="E366" s="10">
        <v>31</v>
      </c>
      <c r="F366" s="10">
        <v>8016</v>
      </c>
      <c r="G366" s="10">
        <v>0</v>
      </c>
      <c r="H366" s="10">
        <v>0.85017465069860276</v>
      </c>
      <c r="I366" s="10">
        <v>0.85017465069860276</v>
      </c>
      <c r="J366" s="10">
        <v>0</v>
      </c>
      <c r="K366" s="10">
        <v>0</v>
      </c>
      <c r="L366" s="10">
        <v>0.54977544910179643</v>
      </c>
      <c r="M366" s="10">
        <v>1449.6721936903889</v>
      </c>
      <c r="N366" s="10">
        <v>0.35004990019960081</v>
      </c>
      <c r="O366" s="10">
        <v>5.0024950099800403E-2</v>
      </c>
      <c r="P366" s="10">
        <v>5.0024950099800403E-2</v>
      </c>
      <c r="Q366" s="10">
        <v>0</v>
      </c>
    </row>
    <row r="367" spans="1:17" x14ac:dyDescent="0.2">
      <c r="A367" s="9" t="str">
        <f t="shared" si="5"/>
        <v>200918A24EDU131</v>
      </c>
      <c r="B367" s="10">
        <v>2009</v>
      </c>
      <c r="C367" s="10" t="s">
        <v>1</v>
      </c>
      <c r="D367" s="10" t="s">
        <v>9</v>
      </c>
      <c r="E367" s="10">
        <v>31</v>
      </c>
      <c r="F367" s="10">
        <v>11226</v>
      </c>
      <c r="G367" s="10">
        <v>0.25005196424859699</v>
      </c>
      <c r="H367" s="10">
        <v>0.85711740602173525</v>
      </c>
      <c r="I367" s="10">
        <v>0.64279351505433813</v>
      </c>
      <c r="J367" s="10">
        <v>0.14288259397826475</v>
      </c>
      <c r="K367" s="10">
        <v>0.25004453946196331</v>
      </c>
      <c r="L367" s="10">
        <v>0.17860324247283094</v>
      </c>
      <c r="M367" s="10">
        <v>538.3417405764967</v>
      </c>
      <c r="N367" s="10">
        <v>0.32139675752716906</v>
      </c>
      <c r="O367" s="10">
        <v>3.5720648494566187E-2</v>
      </c>
      <c r="P367" s="10">
        <v>3.5720648494566187E-2</v>
      </c>
      <c r="Q367" s="10">
        <v>0</v>
      </c>
    </row>
    <row r="368" spans="1:17" x14ac:dyDescent="0.2">
      <c r="A368" s="9" t="str">
        <f t="shared" si="5"/>
        <v>200918A24EDU231</v>
      </c>
      <c r="B368" s="10">
        <v>2009</v>
      </c>
      <c r="C368" s="10" t="s">
        <v>1</v>
      </c>
      <c r="D368" s="10" t="s">
        <v>11</v>
      </c>
      <c r="E368" s="10">
        <v>31</v>
      </c>
      <c r="F368" s="10">
        <v>9622</v>
      </c>
      <c r="G368" s="10">
        <v>9.9900224494886503E-2</v>
      </c>
      <c r="H368" s="10">
        <v>0.8332986905009353</v>
      </c>
      <c r="I368" s="10">
        <v>0.75005196424859699</v>
      </c>
      <c r="J368" s="10">
        <v>8.3350654749532321E-2</v>
      </c>
      <c r="K368" s="10">
        <v>0.1250259821242985</v>
      </c>
      <c r="L368" s="10">
        <v>0.24984410725420911</v>
      </c>
      <c r="M368" s="10">
        <v>449.29291949563532</v>
      </c>
      <c r="N368" s="10">
        <v>0.29162336312616921</v>
      </c>
      <c r="O368" s="10">
        <v>8.3246726252338393E-2</v>
      </c>
      <c r="P368" s="10">
        <v>8.3246726252338393E-2</v>
      </c>
      <c r="Q368" s="10">
        <v>0</v>
      </c>
    </row>
    <row r="369" spans="1:17" x14ac:dyDescent="0.2">
      <c r="A369" s="9" t="str">
        <f t="shared" si="5"/>
        <v>200918A24EDU331</v>
      </c>
      <c r="B369" s="10">
        <v>2009</v>
      </c>
      <c r="C369" s="10" t="s">
        <v>1</v>
      </c>
      <c r="D369" s="10" t="s">
        <v>13</v>
      </c>
      <c r="E369" s="10">
        <v>31</v>
      </c>
      <c r="F369" s="10">
        <v>12024</v>
      </c>
      <c r="G369" s="10">
        <v>4.7653000594177063E-2</v>
      </c>
      <c r="H369" s="10">
        <v>0.69985029940119758</v>
      </c>
      <c r="I369" s="10">
        <v>0.66650033266799735</v>
      </c>
      <c r="J369" s="10">
        <v>0.20009980039920161</v>
      </c>
      <c r="K369" s="10">
        <v>0.20009980039920161</v>
      </c>
      <c r="L369" s="10">
        <v>0.36676646706586824</v>
      </c>
      <c r="M369" s="10">
        <v>480.02246069378589</v>
      </c>
      <c r="N369" s="10">
        <v>0.29998336660013308</v>
      </c>
      <c r="O369" s="10">
        <v>9.9966733200266139E-2</v>
      </c>
      <c r="P369" s="10">
        <v>9.9966733200266139E-2</v>
      </c>
      <c r="Q369" s="10">
        <v>0</v>
      </c>
    </row>
    <row r="370" spans="1:17" x14ac:dyDescent="0.2">
      <c r="A370" s="9" t="str">
        <f t="shared" si="5"/>
        <v>200918A24EDU431</v>
      </c>
      <c r="B370" s="10">
        <v>2009</v>
      </c>
      <c r="C370" s="10" t="s">
        <v>1</v>
      </c>
      <c r="D370" s="10" t="s">
        <v>15</v>
      </c>
      <c r="E370" s="10">
        <v>31</v>
      </c>
      <c r="F370" s="10">
        <v>22049</v>
      </c>
      <c r="G370" s="10">
        <v>0.23069173942243115</v>
      </c>
      <c r="H370" s="10">
        <v>0.94543970248083808</v>
      </c>
      <c r="I370" s="10">
        <v>0.72733457299650783</v>
      </c>
      <c r="J370" s="10">
        <v>5.4560297519161867E-2</v>
      </c>
      <c r="K370" s="10">
        <v>0.27266542700349222</v>
      </c>
      <c r="L370" s="10">
        <v>5.4469590457617123E-2</v>
      </c>
      <c r="M370" s="10">
        <v>581.321373752878</v>
      </c>
      <c r="N370" s="10">
        <v>0.20005442423692685</v>
      </c>
      <c r="O370" s="10">
        <v>1.8186765839720623E-2</v>
      </c>
      <c r="P370" s="10">
        <v>1.8186765839720623E-2</v>
      </c>
      <c r="Q370" s="10">
        <v>0</v>
      </c>
    </row>
    <row r="371" spans="1:17" x14ac:dyDescent="0.2">
      <c r="A371" s="9" t="str">
        <f t="shared" si="5"/>
        <v>200918A24EDU531</v>
      </c>
      <c r="B371" s="10">
        <v>2009</v>
      </c>
      <c r="C371" s="10" t="s">
        <v>1</v>
      </c>
      <c r="D371" s="10" t="s">
        <v>17</v>
      </c>
      <c r="E371" s="10">
        <v>31</v>
      </c>
      <c r="F371" s="10">
        <v>3207</v>
      </c>
      <c r="G371" s="10">
        <v>0</v>
      </c>
      <c r="H371" s="10">
        <v>0.75023386342376053</v>
      </c>
      <c r="I371" s="10">
        <v>0.75023386342376053</v>
      </c>
      <c r="J371" s="10">
        <v>0</v>
      </c>
      <c r="K371" s="10">
        <v>0</v>
      </c>
      <c r="L371" s="10">
        <v>0.49984409105082633</v>
      </c>
      <c r="M371" s="10">
        <v>1061</v>
      </c>
      <c r="N371" s="10">
        <v>0.50015590894917372</v>
      </c>
      <c r="O371" s="10">
        <v>0</v>
      </c>
      <c r="P371" s="10">
        <v>0</v>
      </c>
      <c r="Q371" s="10">
        <v>0</v>
      </c>
    </row>
    <row r="372" spans="1:17" x14ac:dyDescent="0.2">
      <c r="A372" s="9" t="str">
        <f t="shared" si="5"/>
        <v>200925A29EDU131</v>
      </c>
      <c r="B372" s="10">
        <v>2009</v>
      </c>
      <c r="C372" s="10" t="s">
        <v>2</v>
      </c>
      <c r="D372" s="10" t="s">
        <v>9</v>
      </c>
      <c r="E372" s="10">
        <v>31</v>
      </c>
      <c r="F372" s="10">
        <v>11228</v>
      </c>
      <c r="G372" s="10">
        <v>0.21739130434782608</v>
      </c>
      <c r="H372" s="10">
        <v>0.8214285714285714</v>
      </c>
      <c r="I372" s="10">
        <v>0.6428571428571429</v>
      </c>
      <c r="J372" s="10">
        <v>0.17857142857142858</v>
      </c>
      <c r="K372" s="10">
        <v>0.35714285714285715</v>
      </c>
      <c r="L372" s="10">
        <v>0</v>
      </c>
      <c r="M372" s="10">
        <v>490.83333333333331</v>
      </c>
      <c r="N372" s="10">
        <v>0.21428571428571427</v>
      </c>
      <c r="O372" s="10">
        <v>7.1428571428571425E-2</v>
      </c>
      <c r="P372" s="10">
        <v>7.1428571428571425E-2</v>
      </c>
      <c r="Q372" s="10">
        <v>0</v>
      </c>
    </row>
    <row r="373" spans="1:17" x14ac:dyDescent="0.2">
      <c r="A373" s="9" t="str">
        <f t="shared" si="5"/>
        <v>200925A29EDU231</v>
      </c>
      <c r="B373" s="10">
        <v>2009</v>
      </c>
      <c r="C373" s="10" t="s">
        <v>2</v>
      </c>
      <c r="D373" s="10" t="s">
        <v>11</v>
      </c>
      <c r="E373" s="10">
        <v>31</v>
      </c>
      <c r="F373" s="10">
        <v>9221</v>
      </c>
      <c r="G373" s="10">
        <v>9.5141940848081724E-2</v>
      </c>
      <c r="H373" s="10">
        <v>0.91302461772042076</v>
      </c>
      <c r="I373" s="10">
        <v>0.82615768354842212</v>
      </c>
      <c r="J373" s="10">
        <v>8.6975382279579225E-2</v>
      </c>
      <c r="K373" s="10">
        <v>0.17384231645157791</v>
      </c>
      <c r="L373" s="10">
        <v>0</v>
      </c>
      <c r="M373" s="10">
        <v>588.65802965221008</v>
      </c>
      <c r="N373" s="10">
        <v>0.13046307341936883</v>
      </c>
      <c r="O373" s="10">
        <v>0</v>
      </c>
      <c r="P373" s="10">
        <v>0</v>
      </c>
      <c r="Q373" s="10">
        <v>0</v>
      </c>
    </row>
    <row r="374" spans="1:17" x14ac:dyDescent="0.2">
      <c r="A374" s="9" t="str">
        <f t="shared" si="5"/>
        <v>200925A29EDU331</v>
      </c>
      <c r="B374" s="10">
        <v>2009</v>
      </c>
      <c r="C374" s="10" t="s">
        <v>2</v>
      </c>
      <c r="D374" s="10" t="s">
        <v>13</v>
      </c>
      <c r="E374" s="10">
        <v>31</v>
      </c>
      <c r="F374" s="10">
        <v>2005</v>
      </c>
      <c r="G374" s="10">
        <v>0.25</v>
      </c>
      <c r="H374" s="10">
        <v>0.8</v>
      </c>
      <c r="I374" s="10">
        <v>0.6</v>
      </c>
      <c r="J374" s="10">
        <v>0.2</v>
      </c>
      <c r="K374" s="10">
        <v>0.4</v>
      </c>
      <c r="L374" s="10">
        <v>0</v>
      </c>
      <c r="M374" s="10">
        <v>721.66666666666663</v>
      </c>
      <c r="N374" s="10">
        <v>0.2</v>
      </c>
      <c r="O374" s="10">
        <v>0</v>
      </c>
      <c r="P374" s="10">
        <v>0</v>
      </c>
      <c r="Q374" s="10">
        <v>0</v>
      </c>
    </row>
    <row r="375" spans="1:17" x14ac:dyDescent="0.2">
      <c r="A375" s="9" t="str">
        <f t="shared" si="5"/>
        <v>200925A29EDU431</v>
      </c>
      <c r="B375" s="10">
        <v>2009</v>
      </c>
      <c r="C375" s="10" t="s">
        <v>2</v>
      </c>
      <c r="D375" s="10" t="s">
        <v>15</v>
      </c>
      <c r="E375" s="10">
        <v>31</v>
      </c>
      <c r="F375" s="10">
        <v>15637</v>
      </c>
      <c r="G375" s="10">
        <v>5.8832159624413148E-2</v>
      </c>
      <c r="H375" s="10">
        <v>0.87177847413186671</v>
      </c>
      <c r="I375" s="10">
        <v>0.82048986378461342</v>
      </c>
      <c r="J375" s="10">
        <v>0.12822152586813326</v>
      </c>
      <c r="K375" s="10">
        <v>0.17951013621538658</v>
      </c>
      <c r="L375" s="10">
        <v>2.5644305173626654E-2</v>
      </c>
      <c r="M375" s="10">
        <v>755.86812159002341</v>
      </c>
      <c r="N375" s="10">
        <v>0.20509049050329348</v>
      </c>
      <c r="O375" s="10">
        <v>7.68689646351602E-2</v>
      </c>
      <c r="P375" s="10">
        <v>7.68689646351602E-2</v>
      </c>
      <c r="Q375" s="10">
        <v>0</v>
      </c>
    </row>
    <row r="376" spans="1:17" x14ac:dyDescent="0.2">
      <c r="A376" s="9" t="str">
        <f t="shared" si="5"/>
        <v>200925A29EDU531</v>
      </c>
      <c r="B376" s="10">
        <v>2009</v>
      </c>
      <c r="C376" s="10" t="s">
        <v>2</v>
      </c>
      <c r="D376" s="10" t="s">
        <v>17</v>
      </c>
      <c r="E376" s="10">
        <v>31</v>
      </c>
      <c r="F376" s="10">
        <v>4809</v>
      </c>
      <c r="G376" s="10">
        <v>0</v>
      </c>
      <c r="H376" s="10">
        <v>0.91682262424620509</v>
      </c>
      <c r="I376" s="10">
        <v>0.91682262424620509</v>
      </c>
      <c r="J376" s="10">
        <v>0</v>
      </c>
      <c r="K376" s="10">
        <v>0</v>
      </c>
      <c r="L376" s="10">
        <v>0.58307340403410268</v>
      </c>
      <c r="M376" s="10">
        <v>1661.7713767294172</v>
      </c>
      <c r="N376" s="10">
        <v>0.24994801414015388</v>
      </c>
      <c r="O376" s="10">
        <v>8.3385319193179458E-2</v>
      </c>
      <c r="P376" s="10">
        <v>8.3385319193179458E-2</v>
      </c>
      <c r="Q376" s="10">
        <v>0</v>
      </c>
    </row>
    <row r="377" spans="1:17" x14ac:dyDescent="0.2">
      <c r="A377" s="9" t="str">
        <f t="shared" si="5"/>
        <v>200930EMAEDU131</v>
      </c>
      <c r="B377" s="10">
        <v>2009</v>
      </c>
      <c r="C377" s="10" t="s">
        <v>4</v>
      </c>
      <c r="D377" s="10" t="s">
        <v>9</v>
      </c>
      <c r="E377" s="10">
        <v>31</v>
      </c>
      <c r="F377" s="10">
        <v>122679</v>
      </c>
      <c r="G377" s="10">
        <v>8.824931838466335E-2</v>
      </c>
      <c r="H377" s="10">
        <v>0.66670742343840428</v>
      </c>
      <c r="I377" s="10">
        <v>0.60787094775797001</v>
      </c>
      <c r="J377" s="10">
        <v>0.32021780418816587</v>
      </c>
      <c r="K377" s="10">
        <v>0.37578558677524271</v>
      </c>
      <c r="L377" s="10">
        <v>4.5753551952656936E-2</v>
      </c>
      <c r="M377" s="10">
        <v>588.22863568215894</v>
      </c>
      <c r="N377" s="10">
        <v>0.23204460421098966</v>
      </c>
      <c r="O377" s="10">
        <v>0.16667889369818795</v>
      </c>
      <c r="P377" s="10">
        <v>0.1634102006048305</v>
      </c>
      <c r="Q377" s="10">
        <v>3.2686930933574616E-3</v>
      </c>
    </row>
    <row r="378" spans="1:17" x14ac:dyDescent="0.2">
      <c r="A378" s="9" t="str">
        <f t="shared" si="5"/>
        <v>200930EMAEDU231</v>
      </c>
      <c r="B378" s="10">
        <v>2009</v>
      </c>
      <c r="C378" s="10" t="s">
        <v>4</v>
      </c>
      <c r="D378" s="10" t="s">
        <v>11</v>
      </c>
      <c r="E378" s="10">
        <v>31</v>
      </c>
      <c r="F378" s="10">
        <v>22453</v>
      </c>
      <c r="G378" s="10">
        <v>9.6119717972084989E-2</v>
      </c>
      <c r="H378" s="10">
        <v>0.92856188482608115</v>
      </c>
      <c r="I378" s="10">
        <v>0.8393087783369706</v>
      </c>
      <c r="J378" s="10">
        <v>7.1438115173918848E-2</v>
      </c>
      <c r="K378" s="10">
        <v>0.14283169286954972</v>
      </c>
      <c r="L378" s="10">
        <v>3.5719057586959424E-2</v>
      </c>
      <c r="M378" s="10">
        <v>756.94486601220478</v>
      </c>
      <c r="N378" s="10">
        <v>0.24994432815214002</v>
      </c>
      <c r="O378" s="10">
        <v>0.16069122166302943</v>
      </c>
      <c r="P378" s="10">
        <v>0.12497216407607001</v>
      </c>
      <c r="Q378" s="10">
        <v>3.5719057586959424E-2</v>
      </c>
    </row>
    <row r="379" spans="1:17" x14ac:dyDescent="0.2">
      <c r="A379" s="9" t="str">
        <f t="shared" si="5"/>
        <v>200930EMAEDU331</v>
      </c>
      <c r="B379" s="10">
        <v>2009</v>
      </c>
      <c r="C379" s="10" t="s">
        <v>4</v>
      </c>
      <c r="D379" s="10" t="s">
        <v>13</v>
      </c>
      <c r="E379" s="10">
        <v>31</v>
      </c>
      <c r="F379" s="10">
        <v>4409</v>
      </c>
      <c r="G379" s="10">
        <v>0.10004990019960081</v>
      </c>
      <c r="H379" s="10">
        <v>0.90904967112723978</v>
      </c>
      <c r="I379" s="10">
        <v>0.81809934225447944</v>
      </c>
      <c r="J379" s="10">
        <v>9.0950328872760264E-2</v>
      </c>
      <c r="K379" s="10">
        <v>9.0950328872760264E-2</v>
      </c>
      <c r="L379" s="10">
        <v>0.18190065774552053</v>
      </c>
      <c r="M379" s="10">
        <v>489.94843360133075</v>
      </c>
      <c r="N379" s="10">
        <v>0.36334769789067817</v>
      </c>
      <c r="O379" s="10">
        <v>9.072352007257882E-2</v>
      </c>
      <c r="P379" s="10">
        <v>9.072352007257882E-2</v>
      </c>
      <c r="Q379" s="10">
        <v>0</v>
      </c>
    </row>
    <row r="380" spans="1:17" x14ac:dyDescent="0.2">
      <c r="A380" s="9" t="str">
        <f t="shared" si="5"/>
        <v>200930EMAEDU431</v>
      </c>
      <c r="B380" s="10">
        <v>2009</v>
      </c>
      <c r="C380" s="10" t="s">
        <v>4</v>
      </c>
      <c r="D380" s="10" t="s">
        <v>15</v>
      </c>
      <c r="E380" s="10">
        <v>31</v>
      </c>
      <c r="F380" s="10">
        <v>21649</v>
      </c>
      <c r="G380" s="10">
        <v>2.1281112349413576E-2</v>
      </c>
      <c r="H380" s="10">
        <v>0.87038662293870384</v>
      </c>
      <c r="I380" s="10">
        <v>0.85186382742851863</v>
      </c>
      <c r="J380" s="10">
        <v>0.12961337706129614</v>
      </c>
      <c r="K380" s="10">
        <v>0.14813617257148137</v>
      </c>
      <c r="L380" s="10">
        <v>1.8476604000184766E-2</v>
      </c>
      <c r="M380" s="10">
        <v>890.13125658222941</v>
      </c>
      <c r="N380" s="10">
        <v>0.2778419326527784</v>
      </c>
      <c r="O380" s="10">
        <v>0.18522795510185228</v>
      </c>
      <c r="P380" s="10">
        <v>0.16670515959166704</v>
      </c>
      <c r="Q380" s="10">
        <v>1.8522795510185229E-2</v>
      </c>
    </row>
    <row r="381" spans="1:17" x14ac:dyDescent="0.2">
      <c r="A381" s="9" t="str">
        <f t="shared" si="5"/>
        <v>200930EMAEDU531</v>
      </c>
      <c r="B381" s="10">
        <v>2009</v>
      </c>
      <c r="C381" s="10" t="s">
        <v>4</v>
      </c>
      <c r="D381" s="10" t="s">
        <v>17</v>
      </c>
      <c r="E381" s="10">
        <v>31</v>
      </c>
      <c r="F381" s="10">
        <v>7211</v>
      </c>
      <c r="G381" s="10">
        <v>0</v>
      </c>
      <c r="H381" s="10">
        <v>0.94439051449174871</v>
      </c>
      <c r="I381" s="10">
        <v>0.94439051449174871</v>
      </c>
      <c r="J381" s="10">
        <v>5.5609485508251282E-2</v>
      </c>
      <c r="K381" s="10">
        <v>5.5609485508251282E-2</v>
      </c>
      <c r="L381" s="10">
        <v>0.27804742754125639</v>
      </c>
      <c r="M381" s="10">
        <v>1997.2110132158591</v>
      </c>
      <c r="N381" s="10">
        <v>0.49993066148939119</v>
      </c>
      <c r="O381" s="10">
        <v>0.27777007349882127</v>
      </c>
      <c r="P381" s="10">
        <v>0.11108029399528498</v>
      </c>
      <c r="Q381" s="10">
        <v>0.16668977950353625</v>
      </c>
    </row>
    <row r="382" spans="1:17" x14ac:dyDescent="0.2">
      <c r="A382" s="9" t="str">
        <f t="shared" si="5"/>
        <v>200915A17EDU133</v>
      </c>
      <c r="B382" s="10">
        <v>2009</v>
      </c>
      <c r="C382" s="10" t="s">
        <v>0</v>
      </c>
      <c r="D382" s="10" t="s">
        <v>9</v>
      </c>
      <c r="E382" s="10">
        <v>33</v>
      </c>
      <c r="F382" s="10">
        <v>19762</v>
      </c>
      <c r="G382" s="10">
        <v>0.2222822174226062</v>
      </c>
      <c r="H382" s="10">
        <v>0.28114563303309381</v>
      </c>
      <c r="I382" s="10">
        <v>0.2186519583038154</v>
      </c>
      <c r="J382" s="10">
        <v>0</v>
      </c>
      <c r="K382" s="10">
        <v>3.1272138447525556E-2</v>
      </c>
      <c r="L382" s="10">
        <v>0.87501265054144317</v>
      </c>
      <c r="M382" s="10">
        <v>507.18583661189541</v>
      </c>
      <c r="N382" s="10">
        <v>0.2186519583038154</v>
      </c>
      <c r="O382" s="10">
        <v>6.2544276895051112E-2</v>
      </c>
      <c r="P382" s="10">
        <v>6.2544276895051112E-2</v>
      </c>
      <c r="Q382" s="10">
        <v>0</v>
      </c>
    </row>
    <row r="383" spans="1:17" x14ac:dyDescent="0.2">
      <c r="A383" s="9" t="str">
        <f t="shared" si="5"/>
        <v>200915A17EDU233</v>
      </c>
      <c r="B383" s="10">
        <v>2009</v>
      </c>
      <c r="C383" s="10" t="s">
        <v>0</v>
      </c>
      <c r="D383" s="10" t="s">
        <v>11</v>
      </c>
      <c r="E383" s="10">
        <v>33</v>
      </c>
      <c r="F383" s="10">
        <v>10497</v>
      </c>
      <c r="G383" s="10">
        <v>0</v>
      </c>
      <c r="H383" s="10">
        <v>0.11765266266552349</v>
      </c>
      <c r="I383" s="10">
        <v>0.11765266266552349</v>
      </c>
      <c r="J383" s="10">
        <v>0.11755739735162428</v>
      </c>
      <c r="K383" s="10">
        <v>0.11755739735162428</v>
      </c>
      <c r="L383" s="10">
        <v>0.88244260264837571</v>
      </c>
      <c r="M383" s="10">
        <v>465</v>
      </c>
      <c r="N383" s="10">
        <v>0</v>
      </c>
      <c r="O383" s="10">
        <v>0</v>
      </c>
      <c r="P383" s="10">
        <v>0</v>
      </c>
      <c r="Q383" s="10">
        <v>0</v>
      </c>
    </row>
    <row r="384" spans="1:17" x14ac:dyDescent="0.2">
      <c r="A384" s="9" t="str">
        <f t="shared" si="5"/>
        <v>200915A17EDU333</v>
      </c>
      <c r="B384" s="10">
        <v>2009</v>
      </c>
      <c r="C384" s="10" t="s">
        <v>0</v>
      </c>
      <c r="D384" s="10" t="s">
        <v>13</v>
      </c>
      <c r="E384" s="10">
        <v>33</v>
      </c>
      <c r="F384" s="10">
        <v>7413</v>
      </c>
      <c r="G384" s="10">
        <v>0.5</v>
      </c>
      <c r="H384" s="10">
        <v>0.16673411574261432</v>
      </c>
      <c r="I384" s="10">
        <v>8.336705787130716E-2</v>
      </c>
      <c r="J384" s="10">
        <v>8.336705787130716E-2</v>
      </c>
      <c r="K384" s="10">
        <v>8.336705787130716E-2</v>
      </c>
      <c r="L384" s="10">
        <v>0.91663294212869284</v>
      </c>
      <c r="M384" s="10">
        <v>100</v>
      </c>
      <c r="N384" s="10">
        <v>0</v>
      </c>
      <c r="O384" s="10">
        <v>0</v>
      </c>
      <c r="P384" s="10">
        <v>0</v>
      </c>
      <c r="Q384" s="10">
        <v>0</v>
      </c>
    </row>
    <row r="385" spans="1:17" x14ac:dyDescent="0.2">
      <c r="A385" s="9" t="str">
        <f t="shared" si="5"/>
        <v>200915A17EDU433</v>
      </c>
      <c r="B385" s="10">
        <v>2009</v>
      </c>
      <c r="C385" s="10" t="s">
        <v>0</v>
      </c>
      <c r="D385" s="10" t="s">
        <v>15</v>
      </c>
      <c r="E385" s="10">
        <v>33</v>
      </c>
      <c r="F385" s="10">
        <v>2470</v>
      </c>
      <c r="G385" s="10">
        <v>0</v>
      </c>
      <c r="H385" s="10">
        <v>0.24979757085020243</v>
      </c>
      <c r="I385" s="10">
        <v>0.24979757085020243</v>
      </c>
      <c r="J385" s="10">
        <v>0</v>
      </c>
      <c r="K385" s="10">
        <v>0</v>
      </c>
      <c r="L385" s="10">
        <v>0.75020242914979762</v>
      </c>
      <c r="M385" s="10">
        <v>512</v>
      </c>
      <c r="N385" s="10">
        <v>0</v>
      </c>
      <c r="O385" s="10">
        <v>0</v>
      </c>
      <c r="P385" s="10">
        <v>0</v>
      </c>
      <c r="Q385" s="10">
        <v>0</v>
      </c>
    </row>
    <row r="386" spans="1:17" x14ac:dyDescent="0.2">
      <c r="A386" s="9" t="str">
        <f t="shared" si="5"/>
        <v>200915A17EDU533</v>
      </c>
      <c r="B386" s="10">
        <v>2009</v>
      </c>
      <c r="C386" s="10" t="s">
        <v>0</v>
      </c>
      <c r="D386" s="10" t="s">
        <v>17</v>
      </c>
      <c r="E386" s="10">
        <v>33</v>
      </c>
      <c r="F386" s="10">
        <v>618</v>
      </c>
      <c r="G386" s="10"/>
      <c r="H386" s="10">
        <v>0</v>
      </c>
      <c r="I386" s="10">
        <v>0</v>
      </c>
      <c r="J386" s="10">
        <v>0</v>
      </c>
      <c r="K386" s="10">
        <v>0</v>
      </c>
      <c r="L386" s="10">
        <v>1</v>
      </c>
      <c r="M386" s="10"/>
      <c r="N386" s="10">
        <v>0</v>
      </c>
      <c r="O386" s="10">
        <v>0</v>
      </c>
      <c r="P386" s="10">
        <v>0</v>
      </c>
      <c r="Q386" s="10">
        <v>0</v>
      </c>
    </row>
    <row r="387" spans="1:17" x14ac:dyDescent="0.2">
      <c r="A387" s="9" t="str">
        <f t="shared" si="5"/>
        <v>200915A29EDU133</v>
      </c>
      <c r="B387" s="10">
        <v>2009</v>
      </c>
      <c r="C387" s="10" t="s">
        <v>3</v>
      </c>
      <c r="D387" s="10" t="s">
        <v>9</v>
      </c>
      <c r="E387" s="10">
        <v>33</v>
      </c>
      <c r="F387" s="10">
        <v>80288</v>
      </c>
      <c r="G387" s="10">
        <v>8.9739065451601513E-2</v>
      </c>
      <c r="H387" s="10">
        <v>0.60000249103228376</v>
      </c>
      <c r="I387" s="10">
        <v>0.54615882821841366</v>
      </c>
      <c r="J387" s="10">
        <v>0.19998007174172977</v>
      </c>
      <c r="K387" s="10">
        <v>0.23076923076923078</v>
      </c>
      <c r="L387" s="10">
        <v>0.29998256277401353</v>
      </c>
      <c r="M387" s="10">
        <v>651.41657924743447</v>
      </c>
      <c r="N387" s="10">
        <v>0.32307443204463931</v>
      </c>
      <c r="O387" s="10">
        <v>0.1461613192506975</v>
      </c>
      <c r="P387" s="10">
        <v>0.13077919489836587</v>
      </c>
      <c r="Q387" s="10">
        <v>1.5382124352331605E-2</v>
      </c>
    </row>
    <row r="388" spans="1:17" x14ac:dyDescent="0.2">
      <c r="A388" s="9" t="str">
        <f t="shared" ref="A388:A451" si="6">B388&amp;C388&amp;D388&amp;E388</f>
        <v>200915A29EDU233</v>
      </c>
      <c r="B388" s="10">
        <v>2009</v>
      </c>
      <c r="C388" s="10" t="s">
        <v>3</v>
      </c>
      <c r="D388" s="10" t="s">
        <v>11</v>
      </c>
      <c r="E388" s="10">
        <v>33</v>
      </c>
      <c r="F388" s="10">
        <v>40763</v>
      </c>
      <c r="G388" s="10">
        <v>0.20518887505188876</v>
      </c>
      <c r="H388" s="10">
        <v>0.59097711159630062</v>
      </c>
      <c r="I388" s="10">
        <v>0.46971518288644115</v>
      </c>
      <c r="J388" s="10">
        <v>0.18175796678360279</v>
      </c>
      <c r="K388" s="10">
        <v>0.28788361994946399</v>
      </c>
      <c r="L388" s="10">
        <v>0.27269828030321613</v>
      </c>
      <c r="M388" s="10">
        <v>614.65819887220141</v>
      </c>
      <c r="N388" s="10">
        <v>0.25758653681034271</v>
      </c>
      <c r="O388" s="10">
        <v>0.10610112111473641</v>
      </c>
      <c r="P388" s="10">
        <v>7.5779505924490342E-2</v>
      </c>
      <c r="Q388" s="10">
        <v>3.0321615190246058E-2</v>
      </c>
    </row>
    <row r="389" spans="1:17" x14ac:dyDescent="0.2">
      <c r="A389" s="9" t="str">
        <f t="shared" si="6"/>
        <v>200915A29EDU333</v>
      </c>
      <c r="B389" s="10">
        <v>2009</v>
      </c>
      <c r="C389" s="10" t="s">
        <v>3</v>
      </c>
      <c r="D389" s="10" t="s">
        <v>13</v>
      </c>
      <c r="E389" s="10">
        <v>33</v>
      </c>
      <c r="F389" s="10">
        <v>35821</v>
      </c>
      <c r="G389" s="10">
        <v>0.25728694364763577</v>
      </c>
      <c r="H389" s="10">
        <v>0.60338907344853576</v>
      </c>
      <c r="I389" s="10">
        <v>0.44814494291058316</v>
      </c>
      <c r="J389" s="10">
        <v>6.8953965550933805E-2</v>
      </c>
      <c r="K389" s="10">
        <v>0.15521621395270929</v>
      </c>
      <c r="L389" s="10">
        <v>0.50006979146310826</v>
      </c>
      <c r="M389" s="10">
        <v>616.87204883822335</v>
      </c>
      <c r="N389" s="10">
        <v>0.22408642974791323</v>
      </c>
      <c r="O389" s="10">
        <v>3.4476982775466902E-2</v>
      </c>
      <c r="P389" s="10">
        <v>3.4476982775466902E-2</v>
      </c>
      <c r="Q389" s="10">
        <v>0</v>
      </c>
    </row>
    <row r="390" spans="1:17" x14ac:dyDescent="0.2">
      <c r="A390" s="9" t="str">
        <f t="shared" si="6"/>
        <v>200915A29EDU433</v>
      </c>
      <c r="B390" s="10">
        <v>2009</v>
      </c>
      <c r="C390" s="10" t="s">
        <v>3</v>
      </c>
      <c r="D390" s="10" t="s">
        <v>15</v>
      </c>
      <c r="E390" s="10">
        <v>33</v>
      </c>
      <c r="F390" s="10">
        <v>54980</v>
      </c>
      <c r="G390" s="10">
        <v>0.17809069741656502</v>
      </c>
      <c r="H390" s="10">
        <v>0.82020734812659146</v>
      </c>
      <c r="I390" s="10">
        <v>0.67413604947253547</v>
      </c>
      <c r="J390" s="10">
        <v>0.13484903601309567</v>
      </c>
      <c r="K390" s="10">
        <v>0.25843943252091672</v>
      </c>
      <c r="L390" s="10">
        <v>7.8664969079665331E-2</v>
      </c>
      <c r="M390" s="10">
        <v>713.25574969297759</v>
      </c>
      <c r="N390" s="10">
        <v>0.23594034194252456</v>
      </c>
      <c r="O390" s="10">
        <v>4.4943615860312841E-2</v>
      </c>
      <c r="P390" s="10">
        <v>3.3703164787195344E-2</v>
      </c>
      <c r="Q390" s="10">
        <v>1.1240451073117497E-2</v>
      </c>
    </row>
    <row r="391" spans="1:17" x14ac:dyDescent="0.2">
      <c r="A391" s="9" t="str">
        <f t="shared" si="6"/>
        <v>200915A29EDU533</v>
      </c>
      <c r="B391" s="10">
        <v>2009</v>
      </c>
      <c r="C391" s="10" t="s">
        <v>3</v>
      </c>
      <c r="D391" s="10" t="s">
        <v>17</v>
      </c>
      <c r="E391" s="10">
        <v>33</v>
      </c>
      <c r="F391" s="10">
        <v>10502</v>
      </c>
      <c r="G391" s="10">
        <v>0.20009713453132588</v>
      </c>
      <c r="H391" s="10">
        <v>0.58817368120358027</v>
      </c>
      <c r="I391" s="10">
        <v>0.47048181298800229</v>
      </c>
      <c r="J391" s="10">
        <v>0</v>
      </c>
      <c r="K391" s="10">
        <v>0.11769186821557799</v>
      </c>
      <c r="L391" s="10">
        <v>0.52951818701199771</v>
      </c>
      <c r="M391" s="10">
        <v>1052.9751753912574</v>
      </c>
      <c r="N391" s="10">
        <v>5.8845934107788996E-2</v>
      </c>
      <c r="O391" s="10">
        <v>0</v>
      </c>
      <c r="P391" s="10">
        <v>0</v>
      </c>
      <c r="Q391" s="10">
        <v>0</v>
      </c>
    </row>
    <row r="392" spans="1:17" x14ac:dyDescent="0.2">
      <c r="A392" s="9" t="str">
        <f t="shared" si="6"/>
        <v>200918A24EDU133</v>
      </c>
      <c r="B392" s="10">
        <v>2009</v>
      </c>
      <c r="C392" s="10" t="s">
        <v>1</v>
      </c>
      <c r="D392" s="10" t="s">
        <v>9</v>
      </c>
      <c r="E392" s="10">
        <v>33</v>
      </c>
      <c r="F392" s="10">
        <v>29645</v>
      </c>
      <c r="G392" s="10">
        <v>0.12497470147743371</v>
      </c>
      <c r="H392" s="10">
        <v>0.66668915500084336</v>
      </c>
      <c r="I392" s="10">
        <v>0.58336987687637043</v>
      </c>
      <c r="J392" s="10">
        <v>0.29165120593692023</v>
      </c>
      <c r="K392" s="10">
        <v>0.33334457750042168</v>
      </c>
      <c r="L392" s="10">
        <v>0.16663855624894586</v>
      </c>
      <c r="M392" s="10">
        <v>578.86874060367757</v>
      </c>
      <c r="N392" s="10">
        <v>0.35422499578343736</v>
      </c>
      <c r="O392" s="10">
        <v>0.12497891718670939</v>
      </c>
      <c r="P392" s="10">
        <v>0.12497891718670939</v>
      </c>
      <c r="Q392" s="10">
        <v>0</v>
      </c>
    </row>
    <row r="393" spans="1:17" x14ac:dyDescent="0.2">
      <c r="A393" s="9" t="str">
        <f t="shared" si="6"/>
        <v>200918A24EDU233</v>
      </c>
      <c r="B393" s="10">
        <v>2009</v>
      </c>
      <c r="C393" s="10" t="s">
        <v>1</v>
      </c>
      <c r="D393" s="10" t="s">
        <v>11</v>
      </c>
      <c r="E393" s="10">
        <v>33</v>
      </c>
      <c r="F393" s="10">
        <v>18528</v>
      </c>
      <c r="G393" s="10">
        <v>0.26322965487856836</v>
      </c>
      <c r="H393" s="10">
        <v>0.63336571675302245</v>
      </c>
      <c r="I393" s="10">
        <v>0.46664507772020725</v>
      </c>
      <c r="J393" s="10">
        <v>0.29992443868739205</v>
      </c>
      <c r="K393" s="10">
        <v>0.43334412780656306</v>
      </c>
      <c r="L393" s="10">
        <v>0.10001079447322971</v>
      </c>
      <c r="M393" s="10">
        <v>585.32361733931236</v>
      </c>
      <c r="N393" s="10">
        <v>0.29997841105354056</v>
      </c>
      <c r="O393" s="10">
        <v>6.6655872193436966E-2</v>
      </c>
      <c r="P393" s="10">
        <v>6.6655872193436966E-2</v>
      </c>
      <c r="Q393" s="10">
        <v>0</v>
      </c>
    </row>
    <row r="394" spans="1:17" x14ac:dyDescent="0.2">
      <c r="A394" s="9" t="str">
        <f t="shared" si="6"/>
        <v>200918A24EDU333</v>
      </c>
      <c r="B394" s="10">
        <v>2009</v>
      </c>
      <c r="C394" s="10" t="s">
        <v>1</v>
      </c>
      <c r="D394" s="10" t="s">
        <v>13</v>
      </c>
      <c r="E394" s="10">
        <v>33</v>
      </c>
      <c r="F394" s="10">
        <v>20380</v>
      </c>
      <c r="G394" s="10">
        <v>0.18190518256772673</v>
      </c>
      <c r="H394" s="10">
        <v>0.66653581943081452</v>
      </c>
      <c r="I394" s="10">
        <v>0.54528949950932282</v>
      </c>
      <c r="J394" s="10">
        <v>3.0323846908734051E-2</v>
      </c>
      <c r="K394" s="10">
        <v>9.0971540726202157E-2</v>
      </c>
      <c r="L394" s="10">
        <v>0.51521099116781155</v>
      </c>
      <c r="M394" s="10">
        <v>613.29721947268968</v>
      </c>
      <c r="N394" s="10">
        <v>0.30299313052011778</v>
      </c>
      <c r="O394" s="10">
        <v>6.0598626104023549E-2</v>
      </c>
      <c r="P394" s="10">
        <v>6.0598626104023549E-2</v>
      </c>
      <c r="Q394" s="10">
        <v>0</v>
      </c>
    </row>
    <row r="395" spans="1:17" x14ac:dyDescent="0.2">
      <c r="A395" s="9" t="str">
        <f t="shared" si="6"/>
        <v>200918A24EDU433</v>
      </c>
      <c r="B395" s="10">
        <v>2009</v>
      </c>
      <c r="C395" s="10" t="s">
        <v>1</v>
      </c>
      <c r="D395" s="10" t="s">
        <v>15</v>
      </c>
      <c r="E395" s="10">
        <v>33</v>
      </c>
      <c r="F395" s="10">
        <v>28418</v>
      </c>
      <c r="G395" s="10">
        <v>0.28951180028968221</v>
      </c>
      <c r="H395" s="10">
        <v>0.82602575832219016</v>
      </c>
      <c r="I395" s="10">
        <v>0.586881553944683</v>
      </c>
      <c r="J395" s="10">
        <v>0.15222746146808361</v>
      </c>
      <c r="K395" s="10">
        <v>0.34787810542613834</v>
      </c>
      <c r="L395" s="10">
        <v>8.6987120838904919E-2</v>
      </c>
      <c r="M395" s="10">
        <v>579.52484433374843</v>
      </c>
      <c r="N395" s="10">
        <v>0.23910901541276655</v>
      </c>
      <c r="O395" s="10">
        <v>6.5205151664438035E-2</v>
      </c>
      <c r="P395" s="10">
        <v>4.3458371454711806E-2</v>
      </c>
      <c r="Q395" s="10">
        <v>2.174678020972623E-2</v>
      </c>
    </row>
    <row r="396" spans="1:17" x14ac:dyDescent="0.2">
      <c r="A396" s="9" t="str">
        <f t="shared" si="6"/>
        <v>200918A24EDU533</v>
      </c>
      <c r="B396" s="10">
        <v>2009</v>
      </c>
      <c r="C396" s="10" t="s">
        <v>1</v>
      </c>
      <c r="D396" s="10" t="s">
        <v>17</v>
      </c>
      <c r="E396" s="10">
        <v>33</v>
      </c>
      <c r="F396" s="10">
        <v>8030</v>
      </c>
      <c r="G396" s="10">
        <v>0.28591256072172105</v>
      </c>
      <c r="H396" s="10">
        <v>0.5383561643835616</v>
      </c>
      <c r="I396" s="10">
        <v>0.38443337484433376</v>
      </c>
      <c r="J396" s="10">
        <v>0</v>
      </c>
      <c r="K396" s="10">
        <v>0.15392278953922789</v>
      </c>
      <c r="L396" s="10">
        <v>0.53860523038605235</v>
      </c>
      <c r="M396" s="10">
        <v>772.3142548596112</v>
      </c>
      <c r="N396" s="10">
        <v>0</v>
      </c>
      <c r="O396" s="10">
        <v>0</v>
      </c>
      <c r="P396" s="10">
        <v>0</v>
      </c>
      <c r="Q396" s="10">
        <v>0</v>
      </c>
    </row>
    <row r="397" spans="1:17" x14ac:dyDescent="0.2">
      <c r="A397" s="9" t="str">
        <f t="shared" si="6"/>
        <v>200925A29EDU133</v>
      </c>
      <c r="B397" s="10">
        <v>2009</v>
      </c>
      <c r="C397" s="10" t="s">
        <v>2</v>
      </c>
      <c r="D397" s="10" t="s">
        <v>9</v>
      </c>
      <c r="E397" s="10">
        <v>33</v>
      </c>
      <c r="F397" s="10">
        <v>30881</v>
      </c>
      <c r="G397" s="10">
        <v>2.7042401435260141E-2</v>
      </c>
      <c r="H397" s="10">
        <v>0.74003432531329949</v>
      </c>
      <c r="I397" s="10">
        <v>0.72002202001230531</v>
      </c>
      <c r="J397" s="10">
        <v>0.23995336938570641</v>
      </c>
      <c r="K397" s="10">
        <v>0.25996567468670057</v>
      </c>
      <c r="L397" s="10">
        <v>6.0004533531945209E-2</v>
      </c>
      <c r="M397" s="10">
        <v>735.87186867551156</v>
      </c>
      <c r="N397" s="10">
        <v>0.35999481882063405</v>
      </c>
      <c r="O397" s="10">
        <v>0.22000582882678671</v>
      </c>
      <c r="P397" s="10">
        <v>0.18001360059583563</v>
      </c>
      <c r="Q397" s="10">
        <v>3.9992228230951068E-2</v>
      </c>
    </row>
    <row r="398" spans="1:17" x14ac:dyDescent="0.2">
      <c r="A398" s="9" t="str">
        <f t="shared" si="6"/>
        <v>200925A29EDU233</v>
      </c>
      <c r="B398" s="10">
        <v>2009</v>
      </c>
      <c r="C398" s="10" t="s">
        <v>2</v>
      </c>
      <c r="D398" s="10" t="s">
        <v>11</v>
      </c>
      <c r="E398" s="10">
        <v>33</v>
      </c>
      <c r="F398" s="10">
        <v>11738</v>
      </c>
      <c r="G398" s="10">
        <v>0.16672661870503597</v>
      </c>
      <c r="H398" s="10">
        <v>0.94735048560231727</v>
      </c>
      <c r="I398" s="10">
        <v>0.78940194240926909</v>
      </c>
      <c r="J398" s="10">
        <v>5.2649514397682742E-2</v>
      </c>
      <c r="K398" s="10">
        <v>0.21059805759073097</v>
      </c>
      <c r="L398" s="10">
        <v>0</v>
      </c>
      <c r="M398" s="10">
        <v>663.26202590194259</v>
      </c>
      <c r="N398" s="10">
        <v>0.42102572840347591</v>
      </c>
      <c r="O398" s="10">
        <v>0.2632475719884137</v>
      </c>
      <c r="P398" s="10">
        <v>0.15794854319304821</v>
      </c>
      <c r="Q398" s="10">
        <v>0.10529902879536548</v>
      </c>
    </row>
    <row r="399" spans="1:17" x14ac:dyDescent="0.2">
      <c r="A399" s="9" t="str">
        <f t="shared" si="6"/>
        <v>200925A29EDU333</v>
      </c>
      <c r="B399" s="10">
        <v>2009</v>
      </c>
      <c r="C399" s="10" t="s">
        <v>2</v>
      </c>
      <c r="D399" s="10" t="s">
        <v>13</v>
      </c>
      <c r="E399" s="10">
        <v>33</v>
      </c>
      <c r="F399" s="10">
        <v>8028</v>
      </c>
      <c r="G399" s="10">
        <v>0.36385045628495732</v>
      </c>
      <c r="H399" s="10">
        <v>0.84628799202790239</v>
      </c>
      <c r="I399" s="10">
        <v>0.53836571998006977</v>
      </c>
      <c r="J399" s="10">
        <v>0.15371200797209766</v>
      </c>
      <c r="K399" s="10">
        <v>0.3846537120079721</v>
      </c>
      <c r="L399" s="10">
        <v>7.6980568011958142E-2</v>
      </c>
      <c r="M399" s="10">
        <v>699.97107820453493</v>
      </c>
      <c r="N399" s="10">
        <v>0.23069257598405579</v>
      </c>
      <c r="O399" s="10">
        <v>0</v>
      </c>
      <c r="P399" s="10">
        <v>0</v>
      </c>
      <c r="Q399" s="10">
        <v>0</v>
      </c>
    </row>
    <row r="400" spans="1:17" x14ac:dyDescent="0.2">
      <c r="A400" s="9" t="str">
        <f t="shared" si="6"/>
        <v>200925A29EDU433</v>
      </c>
      <c r="B400" s="10">
        <v>2009</v>
      </c>
      <c r="C400" s="10" t="s">
        <v>2</v>
      </c>
      <c r="D400" s="10" t="s">
        <v>15</v>
      </c>
      <c r="E400" s="10">
        <v>33</v>
      </c>
      <c r="F400" s="10">
        <v>24092</v>
      </c>
      <c r="G400" s="10">
        <v>5.8798324128737381E-2</v>
      </c>
      <c r="H400" s="10">
        <v>0.87182467209032044</v>
      </c>
      <c r="I400" s="10">
        <v>0.82056284243732358</v>
      </c>
      <c r="J400" s="10">
        <v>0.12817532790967956</v>
      </c>
      <c r="K400" s="10">
        <v>0.17943715756267642</v>
      </c>
      <c r="L400" s="10">
        <v>0</v>
      </c>
      <c r="M400" s="10">
        <v>831.88627225732341</v>
      </c>
      <c r="N400" s="10">
        <v>0.25639216337373399</v>
      </c>
      <c r="O400" s="10">
        <v>2.5651668603685871E-2</v>
      </c>
      <c r="P400" s="10">
        <v>2.5651668603685871E-2</v>
      </c>
      <c r="Q400" s="10">
        <v>0</v>
      </c>
    </row>
    <row r="401" spans="1:17" x14ac:dyDescent="0.2">
      <c r="A401" s="9" t="str">
        <f t="shared" si="6"/>
        <v>200925A29EDU533</v>
      </c>
      <c r="B401" s="10">
        <v>2009</v>
      </c>
      <c r="C401" s="10" t="s">
        <v>2</v>
      </c>
      <c r="D401" s="10" t="s">
        <v>17</v>
      </c>
      <c r="E401" s="10">
        <v>33</v>
      </c>
      <c r="F401" s="10">
        <v>1854</v>
      </c>
      <c r="G401" s="10">
        <v>0</v>
      </c>
      <c r="H401" s="10">
        <v>1</v>
      </c>
      <c r="I401" s="10">
        <v>1</v>
      </c>
      <c r="J401" s="10">
        <v>0</v>
      </c>
      <c r="K401" s="10">
        <v>0</v>
      </c>
      <c r="L401" s="10">
        <v>0.33333333333333331</v>
      </c>
      <c r="M401" s="10">
        <v>1333.3333333333333</v>
      </c>
      <c r="N401" s="10">
        <v>0.33333333333333331</v>
      </c>
      <c r="O401" s="10">
        <v>0</v>
      </c>
      <c r="P401" s="10">
        <v>0</v>
      </c>
      <c r="Q401" s="10">
        <v>0</v>
      </c>
    </row>
    <row r="402" spans="1:17" x14ac:dyDescent="0.2">
      <c r="A402" s="9" t="str">
        <f t="shared" si="6"/>
        <v>200930EMAEDU133</v>
      </c>
      <c r="B402" s="10">
        <v>2009</v>
      </c>
      <c r="C402" s="10" t="s">
        <v>4</v>
      </c>
      <c r="D402" s="10" t="s">
        <v>9</v>
      </c>
      <c r="E402" s="10">
        <v>33</v>
      </c>
      <c r="F402" s="10">
        <v>310046</v>
      </c>
      <c r="G402" s="10">
        <v>5.119052223836968E-2</v>
      </c>
      <c r="H402" s="10">
        <v>0.58369080717054889</v>
      </c>
      <c r="I402" s="10">
        <v>0.55381136992575297</v>
      </c>
      <c r="J402" s="10">
        <v>0.40834263302864737</v>
      </c>
      <c r="K402" s="10">
        <v>0.43622881765931509</v>
      </c>
      <c r="L402" s="10">
        <v>2.191610277184676E-2</v>
      </c>
      <c r="M402" s="10">
        <v>672.18936069268182</v>
      </c>
      <c r="N402" s="10">
        <v>0.31675299794224082</v>
      </c>
      <c r="O402" s="10">
        <v>0.18529185991756061</v>
      </c>
      <c r="P402" s="10">
        <v>0.17134231694651761</v>
      </c>
      <c r="Q402" s="10">
        <v>1.3949542971043007E-2</v>
      </c>
    </row>
    <row r="403" spans="1:17" x14ac:dyDescent="0.2">
      <c r="A403" s="9" t="str">
        <f t="shared" si="6"/>
        <v>200930EMAEDU233</v>
      </c>
      <c r="B403" s="10">
        <v>2009</v>
      </c>
      <c r="C403" s="10" t="s">
        <v>4</v>
      </c>
      <c r="D403" s="10" t="s">
        <v>11</v>
      </c>
      <c r="E403" s="10">
        <v>33</v>
      </c>
      <c r="F403" s="10">
        <v>67333</v>
      </c>
      <c r="G403" s="10">
        <v>8.2369969718323277E-2</v>
      </c>
      <c r="H403" s="10">
        <v>0.77981079114253038</v>
      </c>
      <c r="I403" s="10">
        <v>0.71557779989009851</v>
      </c>
      <c r="J403" s="10">
        <v>0.21101094559874059</v>
      </c>
      <c r="K403" s="10">
        <v>0.26606567359244354</v>
      </c>
      <c r="L403" s="10">
        <v>2.7534789776187011E-2</v>
      </c>
      <c r="M403" s="10">
        <v>942.24790623381114</v>
      </c>
      <c r="N403" s="10">
        <v>0.35780375150372029</v>
      </c>
      <c r="O403" s="10">
        <v>0.24770914707498551</v>
      </c>
      <c r="P403" s="10">
        <v>0.2293526205575275</v>
      </c>
      <c r="Q403" s="10">
        <v>1.8356526517458008E-2</v>
      </c>
    </row>
    <row r="404" spans="1:17" x14ac:dyDescent="0.2">
      <c r="A404" s="9" t="str">
        <f t="shared" si="6"/>
        <v>200930EMAEDU333</v>
      </c>
      <c r="B404" s="10">
        <v>2009</v>
      </c>
      <c r="C404" s="10" t="s">
        <v>4</v>
      </c>
      <c r="D404" s="10" t="s">
        <v>13</v>
      </c>
      <c r="E404" s="10">
        <v>33</v>
      </c>
      <c r="F404" s="10">
        <v>27792</v>
      </c>
      <c r="G404" s="10">
        <v>2.6330365131438795E-2</v>
      </c>
      <c r="H404" s="10">
        <v>0.84452360391479564</v>
      </c>
      <c r="I404" s="10">
        <v>0.82228698906160047</v>
      </c>
      <c r="J404" s="10">
        <v>0.15547639608520439</v>
      </c>
      <c r="K404" s="10">
        <v>0.17771301093839953</v>
      </c>
      <c r="L404" s="10">
        <v>8.887449625791595E-2</v>
      </c>
      <c r="M404" s="10">
        <v>812.0334310593795</v>
      </c>
      <c r="N404" s="10">
        <v>0.40000719631548648</v>
      </c>
      <c r="O404" s="10">
        <v>0.13327576280944156</v>
      </c>
      <c r="P404" s="10">
        <v>8.8838514680483593E-2</v>
      </c>
      <c r="Q404" s="10">
        <v>4.4437248128957975E-2</v>
      </c>
    </row>
    <row r="405" spans="1:17" x14ac:dyDescent="0.2">
      <c r="A405" s="9" t="str">
        <f t="shared" si="6"/>
        <v>200930EMAEDU433</v>
      </c>
      <c r="B405" s="10">
        <v>2009</v>
      </c>
      <c r="C405" s="10" t="s">
        <v>4</v>
      </c>
      <c r="D405" s="10" t="s">
        <v>15</v>
      </c>
      <c r="E405" s="10">
        <v>33</v>
      </c>
      <c r="F405" s="10">
        <v>66090</v>
      </c>
      <c r="G405" s="10">
        <v>6.9771820167181267E-2</v>
      </c>
      <c r="H405" s="10">
        <v>0.80369193523982452</v>
      </c>
      <c r="I405" s="10">
        <v>0.74761688606445753</v>
      </c>
      <c r="J405" s="10">
        <v>0.19630806476017551</v>
      </c>
      <c r="K405" s="10">
        <v>0.25238311393554247</v>
      </c>
      <c r="L405" s="10">
        <v>0</v>
      </c>
      <c r="M405" s="10">
        <v>1091.9847127596938</v>
      </c>
      <c r="N405" s="10">
        <v>0.33640490240581028</v>
      </c>
      <c r="O405" s="10">
        <v>0.16822514752610077</v>
      </c>
      <c r="P405" s="10">
        <v>0.15887426236949614</v>
      </c>
      <c r="Q405" s="10">
        <v>9.3508851566046301E-3</v>
      </c>
    </row>
    <row r="406" spans="1:17" x14ac:dyDescent="0.2">
      <c r="A406" s="9" t="str">
        <f t="shared" si="6"/>
        <v>200930EMAEDU533</v>
      </c>
      <c r="B406" s="10">
        <v>2009</v>
      </c>
      <c r="C406" s="10" t="s">
        <v>4</v>
      </c>
      <c r="D406" s="10" t="s">
        <v>17</v>
      </c>
      <c r="E406" s="10">
        <v>33</v>
      </c>
      <c r="F406" s="10">
        <v>15442</v>
      </c>
      <c r="G406" s="10">
        <v>9.9967621822891373E-2</v>
      </c>
      <c r="H406" s="10">
        <v>0.80002590338039115</v>
      </c>
      <c r="I406" s="10">
        <v>0.72004921642274322</v>
      </c>
      <c r="J406" s="10">
        <v>0.19997409661960885</v>
      </c>
      <c r="K406" s="10">
        <v>0.27995078357725683</v>
      </c>
      <c r="L406" s="10">
        <v>7.997668695764798E-2</v>
      </c>
      <c r="M406" s="10">
        <v>1358.7191696028949</v>
      </c>
      <c r="N406" s="10">
        <v>0.24012433622587748</v>
      </c>
      <c r="O406" s="10">
        <v>8.004144540862583E-2</v>
      </c>
      <c r="P406" s="10">
        <v>8.004144540862583E-2</v>
      </c>
      <c r="Q406" s="10">
        <v>0</v>
      </c>
    </row>
    <row r="407" spans="1:17" x14ac:dyDescent="0.2">
      <c r="A407" s="9" t="str">
        <f t="shared" si="6"/>
        <v>200915A17EDU135</v>
      </c>
      <c r="B407" s="10">
        <v>2009</v>
      </c>
      <c r="C407" s="10" t="s">
        <v>0</v>
      </c>
      <c r="D407" s="10" t="s">
        <v>9</v>
      </c>
      <c r="E407" s="10">
        <v>35</v>
      </c>
      <c r="F407" s="10">
        <v>43284</v>
      </c>
      <c r="G407" s="10">
        <v>0.54546313799621926</v>
      </c>
      <c r="H407" s="10">
        <v>0.24443212272433232</v>
      </c>
      <c r="I407" s="10">
        <v>0.11110341003604103</v>
      </c>
      <c r="J407" s="10">
        <v>0.17780242121800202</v>
      </c>
      <c r="K407" s="10">
        <v>0.20002772387025228</v>
      </c>
      <c r="L407" s="10">
        <v>0.73331947139820719</v>
      </c>
      <c r="M407" s="10">
        <v>184.03826159284674</v>
      </c>
      <c r="N407" s="10">
        <v>6.6675907956750768E-2</v>
      </c>
      <c r="O407" s="10">
        <v>0</v>
      </c>
      <c r="P407" s="10">
        <v>0</v>
      </c>
      <c r="Q407" s="10">
        <v>0</v>
      </c>
    </row>
    <row r="408" spans="1:17" x14ac:dyDescent="0.2">
      <c r="A408" s="9" t="str">
        <f t="shared" si="6"/>
        <v>200915A17EDU235</v>
      </c>
      <c r="B408" s="10">
        <v>2009</v>
      </c>
      <c r="C408" s="10" t="s">
        <v>0</v>
      </c>
      <c r="D408" s="10" t="s">
        <v>11</v>
      </c>
      <c r="E408" s="10">
        <v>35</v>
      </c>
      <c r="F408" s="10">
        <v>36551</v>
      </c>
      <c r="G408" s="10">
        <v>0.23529411764705882</v>
      </c>
      <c r="H408" s="10">
        <v>0.44742961888867611</v>
      </c>
      <c r="I408" s="10">
        <v>0.34215206150310523</v>
      </c>
      <c r="J408" s="10">
        <v>0.10522283932040163</v>
      </c>
      <c r="K408" s="10">
        <v>0.10522283932040163</v>
      </c>
      <c r="L408" s="10">
        <v>0.86845777133320567</v>
      </c>
      <c r="M408" s="10">
        <v>303.46153846153845</v>
      </c>
      <c r="N408" s="10">
        <v>0.23687450411753441</v>
      </c>
      <c r="O408" s="10">
        <v>5.2638778692785423E-2</v>
      </c>
      <c r="P408" s="10">
        <v>5.2638778692785423E-2</v>
      </c>
      <c r="Q408" s="10">
        <v>0</v>
      </c>
    </row>
    <row r="409" spans="1:17" x14ac:dyDescent="0.2">
      <c r="A409" s="9" t="str">
        <f t="shared" si="6"/>
        <v>200915A17EDU335</v>
      </c>
      <c r="B409" s="10">
        <v>2009</v>
      </c>
      <c r="C409" s="10" t="s">
        <v>0</v>
      </c>
      <c r="D409" s="10" t="s">
        <v>13</v>
      </c>
      <c r="E409" s="10">
        <v>35</v>
      </c>
      <c r="F409" s="10">
        <v>29818</v>
      </c>
      <c r="G409" s="10">
        <v>0.44449578375880788</v>
      </c>
      <c r="H409" s="10">
        <v>0.58065597960963178</v>
      </c>
      <c r="I409" s="10">
        <v>0.32255684485881009</v>
      </c>
      <c r="J409" s="10">
        <v>3.2262391843852704E-2</v>
      </c>
      <c r="K409" s="10">
        <v>3.2262391843852704E-2</v>
      </c>
      <c r="L409" s="10">
        <v>0.93547521631229458</v>
      </c>
      <c r="M409" s="10">
        <v>441.08017560073938</v>
      </c>
      <c r="N409" s="10">
        <v>0.19357435106311624</v>
      </c>
      <c r="O409" s="10">
        <v>6.4524783687705409E-2</v>
      </c>
      <c r="P409" s="10">
        <v>6.4524783687705409E-2</v>
      </c>
      <c r="Q409" s="10">
        <v>0</v>
      </c>
    </row>
    <row r="410" spans="1:17" x14ac:dyDescent="0.2">
      <c r="A410" s="9" t="str">
        <f t="shared" si="6"/>
        <v>200915A17EDU435</v>
      </c>
      <c r="B410" s="10">
        <v>2009</v>
      </c>
      <c r="C410" s="10" t="s">
        <v>0</v>
      </c>
      <c r="D410" s="10" t="s">
        <v>15</v>
      </c>
      <c r="E410" s="10">
        <v>35</v>
      </c>
      <c r="F410" s="10">
        <v>962</v>
      </c>
      <c r="G410" s="10">
        <v>0</v>
      </c>
      <c r="H410" s="10">
        <v>1</v>
      </c>
      <c r="I410" s="10">
        <v>1</v>
      </c>
      <c r="J410" s="10">
        <v>0</v>
      </c>
      <c r="K410" s="10">
        <v>0</v>
      </c>
      <c r="L410" s="10">
        <v>0</v>
      </c>
      <c r="M410" s="10">
        <v>350</v>
      </c>
      <c r="N410" s="10">
        <v>0</v>
      </c>
      <c r="O410" s="10">
        <v>0</v>
      </c>
      <c r="P410" s="10">
        <v>0</v>
      </c>
      <c r="Q410" s="10">
        <v>0</v>
      </c>
    </row>
    <row r="411" spans="1:17" x14ac:dyDescent="0.2">
      <c r="A411" s="9" t="str">
        <f t="shared" si="6"/>
        <v>200915A29EDU135</v>
      </c>
      <c r="B411" s="10">
        <v>2009</v>
      </c>
      <c r="C411" s="10" t="s">
        <v>3</v>
      </c>
      <c r="D411" s="10" t="s">
        <v>9</v>
      </c>
      <c r="E411" s="10">
        <v>35</v>
      </c>
      <c r="F411" s="10">
        <v>136579</v>
      </c>
      <c r="G411" s="10">
        <v>0.2857054447786318</v>
      </c>
      <c r="H411" s="10">
        <v>0.59154774892186934</v>
      </c>
      <c r="I411" s="10">
        <v>0.42253933620834827</v>
      </c>
      <c r="J411" s="10">
        <v>0.21830588889946478</v>
      </c>
      <c r="K411" s="10">
        <v>0.35210391055725992</v>
      </c>
      <c r="L411" s="10">
        <v>0.27466155119015367</v>
      </c>
      <c r="M411" s="10">
        <v>612.86079239538083</v>
      </c>
      <c r="N411" s="10">
        <v>0.12676912263232268</v>
      </c>
      <c r="O411" s="10">
        <v>4.2246611851016629E-2</v>
      </c>
      <c r="P411" s="10">
        <v>4.2246611851016629E-2</v>
      </c>
      <c r="Q411" s="10">
        <v>0</v>
      </c>
    </row>
    <row r="412" spans="1:17" x14ac:dyDescent="0.2">
      <c r="A412" s="9" t="str">
        <f t="shared" si="6"/>
        <v>200915A29EDU235</v>
      </c>
      <c r="B412" s="10">
        <v>2009</v>
      </c>
      <c r="C412" s="10" t="s">
        <v>3</v>
      </c>
      <c r="D412" s="10" t="s">
        <v>11</v>
      </c>
      <c r="E412" s="10">
        <v>35</v>
      </c>
      <c r="F412" s="10">
        <v>88485</v>
      </c>
      <c r="G412" s="10">
        <v>0.22036407210953882</v>
      </c>
      <c r="H412" s="10">
        <v>0.64131773746962761</v>
      </c>
      <c r="I412" s="10">
        <v>0.49999434932474429</v>
      </c>
      <c r="J412" s="10">
        <v>0.14127818274283777</v>
      </c>
      <c r="K412" s="10">
        <v>0.23911397411990734</v>
      </c>
      <c r="L412" s="10">
        <v>0.41308696389218513</v>
      </c>
      <c r="M412" s="10">
        <v>543.84991636906102</v>
      </c>
      <c r="N412" s="10">
        <v>0.20653218059558118</v>
      </c>
      <c r="O412" s="10">
        <v>5.4348194609255808E-2</v>
      </c>
      <c r="P412" s="10">
        <v>5.4348194609255808E-2</v>
      </c>
      <c r="Q412" s="10">
        <v>0</v>
      </c>
    </row>
    <row r="413" spans="1:17" x14ac:dyDescent="0.2">
      <c r="A413" s="9" t="str">
        <f t="shared" si="6"/>
        <v>200915A29EDU335</v>
      </c>
      <c r="B413" s="10">
        <v>2009</v>
      </c>
      <c r="C413" s="10" t="s">
        <v>3</v>
      </c>
      <c r="D413" s="10" t="s">
        <v>13</v>
      </c>
      <c r="E413" s="10">
        <v>35</v>
      </c>
      <c r="F413" s="10">
        <v>103871</v>
      </c>
      <c r="G413" s="10">
        <v>0.32054973473033138</v>
      </c>
      <c r="H413" s="10">
        <v>0.72222275707367789</v>
      </c>
      <c r="I413" s="10">
        <v>0.4907144438775019</v>
      </c>
      <c r="J413" s="10">
        <v>0.11110897170528829</v>
      </c>
      <c r="K413" s="10">
        <v>0.22221794341057657</v>
      </c>
      <c r="L413" s="10">
        <v>0.46299737173994665</v>
      </c>
      <c r="M413" s="10">
        <v>615.40615576583139</v>
      </c>
      <c r="N413" s="10">
        <v>0.13891268977866778</v>
      </c>
      <c r="O413" s="10">
        <v>4.6307439034956821E-2</v>
      </c>
      <c r="P413" s="10">
        <v>4.6307439034956821E-2</v>
      </c>
      <c r="Q413" s="10">
        <v>0</v>
      </c>
    </row>
    <row r="414" spans="1:17" x14ac:dyDescent="0.2">
      <c r="A414" s="9" t="str">
        <f t="shared" si="6"/>
        <v>200915A29EDU435</v>
      </c>
      <c r="B414" s="10">
        <v>2009</v>
      </c>
      <c r="C414" s="10" t="s">
        <v>3</v>
      </c>
      <c r="D414" s="10" t="s">
        <v>15</v>
      </c>
      <c r="E414" s="10">
        <v>35</v>
      </c>
      <c r="F414" s="10">
        <v>198134</v>
      </c>
      <c r="G414" s="10">
        <v>0.20211142203001781</v>
      </c>
      <c r="H414" s="10">
        <v>0.91264497764139418</v>
      </c>
      <c r="I414" s="10">
        <v>0.7281890034017382</v>
      </c>
      <c r="J414" s="10">
        <v>8.7355022358605788E-2</v>
      </c>
      <c r="K414" s="10">
        <v>0.26211049087990956</v>
      </c>
      <c r="L414" s="10">
        <v>3.8832305409470358E-2</v>
      </c>
      <c r="M414" s="10">
        <v>654.55091095512262</v>
      </c>
      <c r="N414" s="10">
        <v>0.26214077341597103</v>
      </c>
      <c r="O414" s="10">
        <v>3.3982052550294246E-2</v>
      </c>
      <c r="P414" s="10">
        <v>2.9131799691118131E-2</v>
      </c>
      <c r="Q414" s="10">
        <v>4.8502528591761133E-3</v>
      </c>
    </row>
    <row r="415" spans="1:17" x14ac:dyDescent="0.2">
      <c r="A415" s="9" t="str">
        <f t="shared" si="6"/>
        <v>200915A29EDU535</v>
      </c>
      <c r="B415" s="10">
        <v>2009</v>
      </c>
      <c r="C415" s="10" t="s">
        <v>3</v>
      </c>
      <c r="D415" s="10" t="s">
        <v>17</v>
      </c>
      <c r="E415" s="10">
        <v>35</v>
      </c>
      <c r="F415" s="10">
        <v>30781</v>
      </c>
      <c r="G415" s="10">
        <v>0.10342355260799427</v>
      </c>
      <c r="H415" s="10">
        <v>0.9062408628699522</v>
      </c>
      <c r="I415" s="10">
        <v>0.81251421331340767</v>
      </c>
      <c r="J415" s="10">
        <v>0</v>
      </c>
      <c r="K415" s="10">
        <v>6.2473603846528704E-2</v>
      </c>
      <c r="L415" s="10">
        <v>0.59374289334329622</v>
      </c>
      <c r="M415" s="10">
        <v>1156.7170579572035</v>
      </c>
      <c r="N415" s="10">
        <v>0.31249796952665604</v>
      </c>
      <c r="O415" s="10">
        <v>6.2506091420031842E-2</v>
      </c>
      <c r="P415" s="10">
        <v>6.2506091420031842E-2</v>
      </c>
      <c r="Q415" s="10">
        <v>0</v>
      </c>
    </row>
    <row r="416" spans="1:17" x14ac:dyDescent="0.2">
      <c r="A416" s="9" t="str">
        <f t="shared" si="6"/>
        <v>200918A24EDU135</v>
      </c>
      <c r="B416" s="10">
        <v>2009</v>
      </c>
      <c r="C416" s="10" t="s">
        <v>1</v>
      </c>
      <c r="D416" s="10" t="s">
        <v>9</v>
      </c>
      <c r="E416" s="10">
        <v>35</v>
      </c>
      <c r="F416" s="10">
        <v>43283</v>
      </c>
      <c r="G416" s="10">
        <v>0.31244314489928526</v>
      </c>
      <c r="H416" s="10">
        <v>0.71113370145322641</v>
      </c>
      <c r="I416" s="10">
        <v>0.48894485132731097</v>
      </c>
      <c r="J416" s="10">
        <v>0.26664048240648752</v>
      </c>
      <c r="K416" s="10">
        <v>0.48882933253240302</v>
      </c>
      <c r="L416" s="10">
        <v>6.6677448420858071E-2</v>
      </c>
      <c r="M416" s="10">
        <v>587.00452206455634</v>
      </c>
      <c r="N416" s="10">
        <v>0.11112908070143013</v>
      </c>
      <c r="O416" s="10">
        <v>2.2225816140286025E-2</v>
      </c>
      <c r="P416" s="10">
        <v>2.2225816140286025E-2</v>
      </c>
      <c r="Q416" s="10">
        <v>0</v>
      </c>
    </row>
    <row r="417" spans="1:17" x14ac:dyDescent="0.2">
      <c r="A417" s="9" t="str">
        <f t="shared" si="6"/>
        <v>200918A24EDU235</v>
      </c>
      <c r="B417" s="10">
        <v>2009</v>
      </c>
      <c r="C417" s="10" t="s">
        <v>1</v>
      </c>
      <c r="D417" s="10" t="s">
        <v>11</v>
      </c>
      <c r="E417" s="10">
        <v>35</v>
      </c>
      <c r="F417" s="10">
        <v>31740</v>
      </c>
      <c r="G417" s="10">
        <v>0.25927066887442718</v>
      </c>
      <c r="H417" s="10">
        <v>0.81817895400126028</v>
      </c>
      <c r="I417" s="10">
        <v>0.60604914933837428</v>
      </c>
      <c r="J417" s="10">
        <v>0.15151228733459357</v>
      </c>
      <c r="K417" s="10">
        <v>0.36364209199747954</v>
      </c>
      <c r="L417" s="10">
        <v>9.0894770006301195E-2</v>
      </c>
      <c r="M417" s="10">
        <v>589.99012268662921</v>
      </c>
      <c r="N417" s="10">
        <v>0.15154379332073095</v>
      </c>
      <c r="O417" s="10">
        <v>6.0617517328292375E-2</v>
      </c>
      <c r="P417" s="10">
        <v>6.0617517328292375E-2</v>
      </c>
      <c r="Q417" s="10">
        <v>0</v>
      </c>
    </row>
    <row r="418" spans="1:17" x14ac:dyDescent="0.2">
      <c r="A418" s="9" t="str">
        <f t="shared" si="6"/>
        <v>200918A24EDU335</v>
      </c>
      <c r="B418" s="10">
        <v>2009</v>
      </c>
      <c r="C418" s="10" t="s">
        <v>1</v>
      </c>
      <c r="D418" s="10" t="s">
        <v>13</v>
      </c>
      <c r="E418" s="10">
        <v>35</v>
      </c>
      <c r="F418" s="10">
        <v>53861</v>
      </c>
      <c r="G418" s="10">
        <v>0.33332508169125658</v>
      </c>
      <c r="H418" s="10">
        <v>0.75000464157739366</v>
      </c>
      <c r="I418" s="10">
        <v>0.50000928315478732</v>
      </c>
      <c r="J418" s="10">
        <v>0.14286775217689979</v>
      </c>
      <c r="K418" s="10">
        <v>0.32141995135626894</v>
      </c>
      <c r="L418" s="10">
        <v>0.33928074116707824</v>
      </c>
      <c r="M418" s="10">
        <v>610.55951326581692</v>
      </c>
      <c r="N418" s="10">
        <v>0.12500696236609049</v>
      </c>
      <c r="O418" s="10">
        <v>3.5721579621618614E-2</v>
      </c>
      <c r="P418" s="10">
        <v>3.5721579621618614E-2</v>
      </c>
      <c r="Q418" s="10">
        <v>0</v>
      </c>
    </row>
    <row r="419" spans="1:17" x14ac:dyDescent="0.2">
      <c r="A419" s="9" t="str">
        <f t="shared" si="6"/>
        <v>200918A24EDU435</v>
      </c>
      <c r="B419" s="10">
        <v>2009</v>
      </c>
      <c r="C419" s="10" t="s">
        <v>1</v>
      </c>
      <c r="D419" s="10" t="s">
        <v>15</v>
      </c>
      <c r="E419" s="10">
        <v>35</v>
      </c>
      <c r="F419" s="10">
        <v>116380</v>
      </c>
      <c r="G419" s="10">
        <v>0.21927040583675331</v>
      </c>
      <c r="H419" s="10">
        <v>0.94217219453514345</v>
      </c>
      <c r="I419" s="10">
        <v>0.73558171507131809</v>
      </c>
      <c r="J419" s="10">
        <v>5.7827805464856503E-2</v>
      </c>
      <c r="K419" s="10">
        <v>0.24790341983158617</v>
      </c>
      <c r="L419" s="10">
        <v>5.7844990548204162E-2</v>
      </c>
      <c r="M419" s="10">
        <v>622.51978336818945</v>
      </c>
      <c r="N419" s="10">
        <v>0.27273586526894655</v>
      </c>
      <c r="O419" s="10">
        <v>1.6532050180443375E-2</v>
      </c>
      <c r="P419" s="10">
        <v>1.6532050180443375E-2</v>
      </c>
      <c r="Q419" s="10">
        <v>0</v>
      </c>
    </row>
    <row r="420" spans="1:17" x14ac:dyDescent="0.2">
      <c r="A420" s="9" t="str">
        <f t="shared" si="6"/>
        <v>200918A24EDU535</v>
      </c>
      <c r="B420" s="10">
        <v>2009</v>
      </c>
      <c r="C420" s="10" t="s">
        <v>1</v>
      </c>
      <c r="D420" s="10" t="s">
        <v>17</v>
      </c>
      <c r="E420" s="10">
        <v>35</v>
      </c>
      <c r="F420" s="10">
        <v>16351</v>
      </c>
      <c r="G420" s="10">
        <v>0.14281470479019681</v>
      </c>
      <c r="H420" s="10">
        <v>0.82349703382056139</v>
      </c>
      <c r="I420" s="10">
        <v>0.70588954803987525</v>
      </c>
      <c r="J420" s="10">
        <v>0</v>
      </c>
      <c r="K420" s="10">
        <v>0.11760748578068619</v>
      </c>
      <c r="L420" s="10">
        <v>0.64705522598006238</v>
      </c>
      <c r="M420" s="10">
        <v>883.80350025992027</v>
      </c>
      <c r="N420" s="10">
        <v>0.17644180784049907</v>
      </c>
      <c r="O420" s="10">
        <v>0</v>
      </c>
      <c r="P420" s="10">
        <v>0</v>
      </c>
      <c r="Q420" s="10">
        <v>0</v>
      </c>
    </row>
    <row r="421" spans="1:17" x14ac:dyDescent="0.2">
      <c r="A421" s="9" t="str">
        <f t="shared" si="6"/>
        <v>200925A29EDU135</v>
      </c>
      <c r="B421" s="10">
        <v>2009</v>
      </c>
      <c r="C421" s="10" t="s">
        <v>2</v>
      </c>
      <c r="D421" s="10" t="s">
        <v>9</v>
      </c>
      <c r="E421" s="10">
        <v>35</v>
      </c>
      <c r="F421" s="10">
        <v>50012</v>
      </c>
      <c r="G421" s="10">
        <v>0.19514112545330053</v>
      </c>
      <c r="H421" s="10">
        <v>0.78847076701591623</v>
      </c>
      <c r="I421" s="10">
        <v>0.63460769415340323</v>
      </c>
      <c r="J421" s="10">
        <v>0.21152923298408383</v>
      </c>
      <c r="K421" s="10">
        <v>0.36539230584659682</v>
      </c>
      <c r="L421" s="10">
        <v>5.7706150523874268E-2</v>
      </c>
      <c r="M421" s="10">
        <v>698.71496612329781</v>
      </c>
      <c r="N421" s="10">
        <v>0.19231384467727744</v>
      </c>
      <c r="O421" s="10">
        <v>9.6136927137487005E-2</v>
      </c>
      <c r="P421" s="10">
        <v>9.6136927137487005E-2</v>
      </c>
      <c r="Q421" s="10">
        <v>0</v>
      </c>
    </row>
    <row r="422" spans="1:17" x14ac:dyDescent="0.2">
      <c r="A422" s="9" t="str">
        <f t="shared" si="6"/>
        <v>200925A29EDU235</v>
      </c>
      <c r="B422" s="10">
        <v>2009</v>
      </c>
      <c r="C422" s="10" t="s">
        <v>2</v>
      </c>
      <c r="D422" s="10" t="s">
        <v>11</v>
      </c>
      <c r="E422" s="10">
        <v>35</v>
      </c>
      <c r="F422" s="10">
        <v>20194</v>
      </c>
      <c r="G422" s="10">
        <v>0.1333887964503605</v>
      </c>
      <c r="H422" s="10">
        <v>0.71427156581162721</v>
      </c>
      <c r="I422" s="10">
        <v>0.6189957413092998</v>
      </c>
      <c r="J422" s="10">
        <v>0.19045260968604535</v>
      </c>
      <c r="K422" s="10">
        <v>0.28572843418837279</v>
      </c>
      <c r="L422" s="10">
        <v>9.5275824502327425E-2</v>
      </c>
      <c r="M422" s="10">
        <v>713.34943999999996</v>
      </c>
      <c r="N422" s="10">
        <v>0.23804100227790434</v>
      </c>
      <c r="O422" s="10">
        <v>4.7588392591858965E-2</v>
      </c>
      <c r="P422" s="10">
        <v>4.7588392591858965E-2</v>
      </c>
      <c r="Q422" s="10">
        <v>0</v>
      </c>
    </row>
    <row r="423" spans="1:17" x14ac:dyDescent="0.2">
      <c r="A423" s="9" t="str">
        <f t="shared" si="6"/>
        <v>200925A29EDU335</v>
      </c>
      <c r="B423" s="10">
        <v>2009</v>
      </c>
      <c r="C423" s="10" t="s">
        <v>2</v>
      </c>
      <c r="D423" s="10" t="s">
        <v>13</v>
      </c>
      <c r="E423" s="10">
        <v>35</v>
      </c>
      <c r="F423" s="10">
        <v>20192</v>
      </c>
      <c r="G423" s="10">
        <v>0.16674370233418073</v>
      </c>
      <c r="H423" s="10">
        <v>0.85717115689381929</v>
      </c>
      <c r="I423" s="10">
        <v>0.71424326465927102</v>
      </c>
      <c r="J423" s="10">
        <v>0.14282884310618066</v>
      </c>
      <c r="K423" s="10">
        <v>0.23811410459587956</v>
      </c>
      <c r="L423" s="10">
        <v>9.5285261489698889E-2</v>
      </c>
      <c r="M423" s="10">
        <v>736.86441307578013</v>
      </c>
      <c r="N423" s="10">
        <v>9.5285261489698889E-2</v>
      </c>
      <c r="O423" s="10">
        <v>4.7642630744849444E-2</v>
      </c>
      <c r="P423" s="10">
        <v>4.7642630744849444E-2</v>
      </c>
      <c r="Q423" s="10">
        <v>0</v>
      </c>
    </row>
    <row r="424" spans="1:17" x14ac:dyDescent="0.2">
      <c r="A424" s="9" t="str">
        <f t="shared" si="6"/>
        <v>200925A29EDU435</v>
      </c>
      <c r="B424" s="10">
        <v>2009</v>
      </c>
      <c r="C424" s="10" t="s">
        <v>2</v>
      </c>
      <c r="D424" s="10" t="s">
        <v>15</v>
      </c>
      <c r="E424" s="10">
        <v>35</v>
      </c>
      <c r="F424" s="10">
        <v>80792</v>
      </c>
      <c r="G424" s="10">
        <v>0.17808414276355142</v>
      </c>
      <c r="H424" s="10">
        <v>0.86907119516783837</v>
      </c>
      <c r="I424" s="10">
        <v>0.71430339637587881</v>
      </c>
      <c r="J424" s="10">
        <v>0.1309288048321616</v>
      </c>
      <c r="K424" s="10">
        <v>0.28569660362412119</v>
      </c>
      <c r="L424" s="10">
        <v>1.190711951678384E-2</v>
      </c>
      <c r="M424" s="10">
        <v>707.29935826192957</v>
      </c>
      <c r="N424" s="10">
        <v>0.25</v>
      </c>
      <c r="O424" s="10">
        <v>5.9523220120804042E-2</v>
      </c>
      <c r="P424" s="10">
        <v>4.7628478067135362E-2</v>
      </c>
      <c r="Q424" s="10">
        <v>1.189474205366868E-2</v>
      </c>
    </row>
    <row r="425" spans="1:17" x14ac:dyDescent="0.2">
      <c r="A425" s="9" t="str">
        <f t="shared" si="6"/>
        <v>200925A29EDU535</v>
      </c>
      <c r="B425" s="10">
        <v>2009</v>
      </c>
      <c r="C425" s="10" t="s">
        <v>2</v>
      </c>
      <c r="D425" s="10" t="s">
        <v>17</v>
      </c>
      <c r="E425" s="10">
        <v>35</v>
      </c>
      <c r="F425" s="10">
        <v>14430</v>
      </c>
      <c r="G425" s="10">
        <v>6.6666666666666666E-2</v>
      </c>
      <c r="H425" s="10">
        <v>1</v>
      </c>
      <c r="I425" s="10">
        <v>0.93333333333333335</v>
      </c>
      <c r="J425" s="10">
        <v>0</v>
      </c>
      <c r="K425" s="10">
        <v>0</v>
      </c>
      <c r="L425" s="10">
        <v>0.53333333333333333</v>
      </c>
      <c r="M425" s="10">
        <v>1429.5833333333333</v>
      </c>
      <c r="N425" s="10">
        <v>0.46666666666666667</v>
      </c>
      <c r="O425" s="10">
        <v>0.13333333333333333</v>
      </c>
      <c r="P425" s="10">
        <v>0.13333333333333333</v>
      </c>
      <c r="Q425" s="10">
        <v>0</v>
      </c>
    </row>
    <row r="426" spans="1:17" x14ac:dyDescent="0.2">
      <c r="A426" s="9" t="str">
        <f t="shared" si="6"/>
        <v>200930EMAEDU135</v>
      </c>
      <c r="B426" s="10">
        <v>2009</v>
      </c>
      <c r="C426" s="10" t="s">
        <v>4</v>
      </c>
      <c r="D426" s="10" t="s">
        <v>9</v>
      </c>
      <c r="E426" s="10">
        <v>35</v>
      </c>
      <c r="F426" s="10">
        <v>540529</v>
      </c>
      <c r="G426" s="10">
        <v>0.10761585337565122</v>
      </c>
      <c r="H426" s="10">
        <v>0.6779155234964267</v>
      </c>
      <c r="I426" s="10">
        <v>0.60496106591875731</v>
      </c>
      <c r="J426" s="10">
        <v>0.31496552451394838</v>
      </c>
      <c r="K426" s="10">
        <v>0.38791998209161765</v>
      </c>
      <c r="L426" s="10">
        <v>3.3803921713728591E-2</v>
      </c>
      <c r="M426" s="10">
        <v>642.71514588190814</v>
      </c>
      <c r="N426" s="10">
        <v>0.24198331634380393</v>
      </c>
      <c r="O426" s="10">
        <v>0.1405641510446248</v>
      </c>
      <c r="P426" s="10">
        <v>0.13166731109709193</v>
      </c>
      <c r="Q426" s="10">
        <v>8.8968399475328804E-3</v>
      </c>
    </row>
    <row r="427" spans="1:17" x14ac:dyDescent="0.2">
      <c r="A427" s="9" t="str">
        <f t="shared" si="6"/>
        <v>200930EMAEDU235</v>
      </c>
      <c r="B427" s="10">
        <v>2009</v>
      </c>
      <c r="C427" s="10" t="s">
        <v>4</v>
      </c>
      <c r="D427" s="10" t="s">
        <v>11</v>
      </c>
      <c r="E427" s="10">
        <v>35</v>
      </c>
      <c r="F427" s="10">
        <v>103872</v>
      </c>
      <c r="G427" s="10">
        <v>6.2481723364850375E-2</v>
      </c>
      <c r="H427" s="10">
        <v>0.8888920979667283</v>
      </c>
      <c r="I427" s="10">
        <v>0.83335258780036969</v>
      </c>
      <c r="J427" s="10">
        <v>0.11110790203327171</v>
      </c>
      <c r="K427" s="10">
        <v>0.16664741219963031</v>
      </c>
      <c r="L427" s="10">
        <v>9.2613986444855211E-3</v>
      </c>
      <c r="M427" s="10">
        <v>879.45876168224299</v>
      </c>
      <c r="N427" s="10">
        <v>0.25</v>
      </c>
      <c r="O427" s="10">
        <v>0.13887284349969192</v>
      </c>
      <c r="P427" s="10">
        <v>0.1296114448552064</v>
      </c>
      <c r="Q427" s="10">
        <v>9.2613986444855211E-3</v>
      </c>
    </row>
    <row r="428" spans="1:17" x14ac:dyDescent="0.2">
      <c r="A428" s="9" t="str">
        <f t="shared" si="6"/>
        <v>200930EMAEDU335</v>
      </c>
      <c r="B428" s="10">
        <v>2009</v>
      </c>
      <c r="C428" s="10" t="s">
        <v>4</v>
      </c>
      <c r="D428" s="10" t="s">
        <v>13</v>
      </c>
      <c r="E428" s="10">
        <v>35</v>
      </c>
      <c r="F428" s="10">
        <v>53862</v>
      </c>
      <c r="G428" s="10">
        <v>0.13043871346879732</v>
      </c>
      <c r="H428" s="10">
        <v>0.82141398388474252</v>
      </c>
      <c r="I428" s="10">
        <v>0.71426980060153722</v>
      </c>
      <c r="J428" s="10">
        <v>0.14286509969923136</v>
      </c>
      <c r="K428" s="10">
        <v>0.25000928298243658</v>
      </c>
      <c r="L428" s="10">
        <v>0.14288366566410457</v>
      </c>
      <c r="M428" s="10">
        <v>795.13919213973804</v>
      </c>
      <c r="N428" s="10">
        <v>0.23213025880955032</v>
      </c>
      <c r="O428" s="10">
        <v>0.14284653373435818</v>
      </c>
      <c r="P428" s="10">
        <v>0.14284653373435818</v>
      </c>
      <c r="Q428" s="10">
        <v>0</v>
      </c>
    </row>
    <row r="429" spans="1:17" x14ac:dyDescent="0.2">
      <c r="A429" s="9" t="str">
        <f t="shared" si="6"/>
        <v>200930EMAEDU435</v>
      </c>
      <c r="B429" s="10">
        <v>2009</v>
      </c>
      <c r="C429" s="10" t="s">
        <v>4</v>
      </c>
      <c r="D429" s="10" t="s">
        <v>15</v>
      </c>
      <c r="E429" s="10">
        <v>35</v>
      </c>
      <c r="F429" s="10">
        <v>132731</v>
      </c>
      <c r="G429" s="10">
        <v>0.12295787491158248</v>
      </c>
      <c r="H429" s="10">
        <v>0.8840512013018812</v>
      </c>
      <c r="I429" s="10">
        <v>0.77535014427677029</v>
      </c>
      <c r="J429" s="10">
        <v>0.11594879869811875</v>
      </c>
      <c r="K429" s="10">
        <v>0.22464985572322968</v>
      </c>
      <c r="L429" s="10">
        <v>7.2477416730078129E-3</v>
      </c>
      <c r="M429" s="10">
        <v>971.08094603597601</v>
      </c>
      <c r="N429" s="10">
        <v>0.26084335987824997</v>
      </c>
      <c r="O429" s="10">
        <v>0.1376694216121328</v>
      </c>
      <c r="P429" s="10">
        <v>0.12317393826611718</v>
      </c>
      <c r="Q429" s="10">
        <v>1.4495483346015626E-2</v>
      </c>
    </row>
    <row r="430" spans="1:17" x14ac:dyDescent="0.2">
      <c r="A430" s="9" t="str">
        <f t="shared" si="6"/>
        <v>200930EMAEDU535</v>
      </c>
      <c r="B430" s="10">
        <v>2009</v>
      </c>
      <c r="C430" s="10" t="s">
        <v>4</v>
      </c>
      <c r="D430" s="10" t="s">
        <v>17</v>
      </c>
      <c r="E430" s="10">
        <v>35</v>
      </c>
      <c r="F430" s="10">
        <v>16352</v>
      </c>
      <c r="G430" s="10">
        <v>6.2508122157244966E-2</v>
      </c>
      <c r="H430" s="10">
        <v>0.94116927592954991</v>
      </c>
      <c r="I430" s="10">
        <v>0.88233855185909982</v>
      </c>
      <c r="J430" s="10">
        <v>5.8830724070450098E-2</v>
      </c>
      <c r="K430" s="10">
        <v>5.8830724070450098E-2</v>
      </c>
      <c r="L430" s="10">
        <v>0.1764921722113503</v>
      </c>
      <c r="M430" s="10">
        <v>1109.1943443304685</v>
      </c>
      <c r="N430" s="10">
        <v>0.1764921722113503</v>
      </c>
      <c r="O430" s="10">
        <v>0.1176614481409002</v>
      </c>
      <c r="P430" s="10">
        <v>0.1176614481409002</v>
      </c>
      <c r="Q430" s="10">
        <v>0</v>
      </c>
    </row>
    <row r="431" spans="1:17" x14ac:dyDescent="0.2">
      <c r="A431" s="9" t="str">
        <f t="shared" si="6"/>
        <v>200915A17EDU141</v>
      </c>
      <c r="B431" s="10">
        <v>2009</v>
      </c>
      <c r="C431" s="10" t="s">
        <v>0</v>
      </c>
      <c r="D431" s="10" t="s">
        <v>9</v>
      </c>
      <c r="E431" s="10">
        <v>41</v>
      </c>
      <c r="F431" s="10">
        <v>802</v>
      </c>
      <c r="G431" s="10">
        <v>0</v>
      </c>
      <c r="H431" s="10">
        <v>0.5</v>
      </c>
      <c r="I431" s="10">
        <v>0.5</v>
      </c>
      <c r="J431" s="10">
        <v>0.5</v>
      </c>
      <c r="K431" s="10">
        <v>0.5</v>
      </c>
      <c r="L431" s="10">
        <v>0</v>
      </c>
      <c r="M431" s="10">
        <v>640</v>
      </c>
      <c r="N431" s="10">
        <v>0</v>
      </c>
      <c r="O431" s="10">
        <v>0</v>
      </c>
      <c r="P431" s="10">
        <v>0</v>
      </c>
      <c r="Q431" s="10">
        <v>0</v>
      </c>
    </row>
    <row r="432" spans="1:17" x14ac:dyDescent="0.2">
      <c r="A432" s="9" t="str">
        <f t="shared" si="6"/>
        <v>200915A17EDU241</v>
      </c>
      <c r="B432" s="10">
        <v>2009</v>
      </c>
      <c r="C432" s="10" t="s">
        <v>0</v>
      </c>
      <c r="D432" s="10" t="s">
        <v>11</v>
      </c>
      <c r="E432" s="10">
        <v>41</v>
      </c>
      <c r="F432" s="10">
        <v>1202</v>
      </c>
      <c r="G432" s="10"/>
      <c r="H432" s="10">
        <v>0</v>
      </c>
      <c r="I432" s="10">
        <v>0</v>
      </c>
      <c r="J432" s="10">
        <v>0</v>
      </c>
      <c r="K432" s="10">
        <v>0</v>
      </c>
      <c r="L432" s="10">
        <v>1</v>
      </c>
      <c r="M432" s="10"/>
      <c r="N432" s="10">
        <v>0</v>
      </c>
      <c r="O432" s="10">
        <v>0</v>
      </c>
      <c r="P432" s="10">
        <v>0</v>
      </c>
      <c r="Q432" s="10">
        <v>0</v>
      </c>
    </row>
    <row r="433" spans="1:17" x14ac:dyDescent="0.2">
      <c r="A433" s="9" t="str">
        <f t="shared" si="6"/>
        <v>200915A17EDU341</v>
      </c>
      <c r="B433" s="10">
        <v>2009</v>
      </c>
      <c r="C433" s="10" t="s">
        <v>0</v>
      </c>
      <c r="D433" s="10" t="s">
        <v>13</v>
      </c>
      <c r="E433" s="10">
        <v>41</v>
      </c>
      <c r="F433" s="10">
        <v>802</v>
      </c>
      <c r="G433" s="10">
        <v>0</v>
      </c>
      <c r="H433" s="10">
        <v>0.5</v>
      </c>
      <c r="I433" s="10">
        <v>0.5</v>
      </c>
      <c r="J433" s="10">
        <v>0</v>
      </c>
      <c r="K433" s="10">
        <v>0</v>
      </c>
      <c r="L433" s="10">
        <v>1</v>
      </c>
      <c r="M433" s="10">
        <v>300</v>
      </c>
      <c r="N433" s="10">
        <v>0.5</v>
      </c>
      <c r="O433" s="10">
        <v>0</v>
      </c>
      <c r="P433" s="10">
        <v>0</v>
      </c>
      <c r="Q433" s="10">
        <v>0</v>
      </c>
    </row>
    <row r="434" spans="1:17" x14ac:dyDescent="0.2">
      <c r="A434" s="9" t="str">
        <f t="shared" si="6"/>
        <v>200915A29EDU141</v>
      </c>
      <c r="B434" s="10">
        <v>2009</v>
      </c>
      <c r="C434" s="10" t="s">
        <v>3</v>
      </c>
      <c r="D434" s="10" t="s">
        <v>9</v>
      </c>
      <c r="E434" s="10">
        <v>41</v>
      </c>
      <c r="F434" s="10">
        <v>3207</v>
      </c>
      <c r="G434" s="10">
        <v>0.16673596673596675</v>
      </c>
      <c r="H434" s="10">
        <v>0.74992204552541319</v>
      </c>
      <c r="I434" s="10">
        <v>0.62488306828811979</v>
      </c>
      <c r="J434" s="10">
        <v>0.25007795447458686</v>
      </c>
      <c r="K434" s="10">
        <v>0.37511693171188026</v>
      </c>
      <c r="L434" s="10">
        <v>0.12503897723729343</v>
      </c>
      <c r="M434" s="10">
        <v>962.34530938123748</v>
      </c>
      <c r="N434" s="10">
        <v>0.25007795447458686</v>
      </c>
      <c r="O434" s="10">
        <v>0.12503897723729343</v>
      </c>
      <c r="P434" s="10">
        <v>0.12503897723729343</v>
      </c>
      <c r="Q434" s="10">
        <v>0</v>
      </c>
    </row>
    <row r="435" spans="1:17" x14ac:dyDescent="0.2">
      <c r="A435" s="9" t="str">
        <f t="shared" si="6"/>
        <v>200915A29EDU241</v>
      </c>
      <c r="B435" s="10">
        <v>2009</v>
      </c>
      <c r="C435" s="10" t="s">
        <v>3</v>
      </c>
      <c r="D435" s="10" t="s">
        <v>11</v>
      </c>
      <c r="E435" s="10">
        <v>41</v>
      </c>
      <c r="F435" s="10">
        <v>1602</v>
      </c>
      <c r="G435" s="10">
        <v>0</v>
      </c>
      <c r="H435" s="10">
        <v>0.24968789013732834</v>
      </c>
      <c r="I435" s="10">
        <v>0.24968789013732834</v>
      </c>
      <c r="J435" s="10">
        <v>0</v>
      </c>
      <c r="K435" s="10">
        <v>0</v>
      </c>
      <c r="L435" s="10">
        <v>0.75031210986267161</v>
      </c>
      <c r="M435" s="10">
        <v>690</v>
      </c>
      <c r="N435" s="10">
        <v>0.24968789013732834</v>
      </c>
      <c r="O435" s="10">
        <v>0</v>
      </c>
      <c r="P435" s="10">
        <v>0</v>
      </c>
      <c r="Q435" s="10">
        <v>0</v>
      </c>
    </row>
    <row r="436" spans="1:17" x14ac:dyDescent="0.2">
      <c r="A436" s="9" t="str">
        <f t="shared" si="6"/>
        <v>200915A29EDU341</v>
      </c>
      <c r="B436" s="10">
        <v>2009</v>
      </c>
      <c r="C436" s="10" t="s">
        <v>3</v>
      </c>
      <c r="D436" s="10" t="s">
        <v>13</v>
      </c>
      <c r="E436" s="10">
        <v>41</v>
      </c>
      <c r="F436" s="10">
        <v>2003</v>
      </c>
      <c r="G436" s="10">
        <v>0</v>
      </c>
      <c r="H436" s="10">
        <v>0.799800299550674</v>
      </c>
      <c r="I436" s="10">
        <v>0.799800299550674</v>
      </c>
      <c r="J436" s="10">
        <v>0</v>
      </c>
      <c r="K436" s="10">
        <v>0</v>
      </c>
      <c r="L436" s="10">
        <v>0.60009985022466306</v>
      </c>
      <c r="M436" s="10">
        <v>449.93757802746569</v>
      </c>
      <c r="N436" s="10">
        <v>0.399900149775337</v>
      </c>
      <c r="O436" s="10">
        <v>0</v>
      </c>
      <c r="P436" s="10">
        <v>0</v>
      </c>
      <c r="Q436" s="10">
        <v>0</v>
      </c>
    </row>
    <row r="437" spans="1:17" x14ac:dyDescent="0.2">
      <c r="A437" s="9" t="str">
        <f t="shared" si="6"/>
        <v>200915A29EDU441</v>
      </c>
      <c r="B437" s="10">
        <v>2009</v>
      </c>
      <c r="C437" s="10" t="s">
        <v>3</v>
      </c>
      <c r="D437" s="10" t="s">
        <v>15</v>
      </c>
      <c r="E437" s="10">
        <v>41</v>
      </c>
      <c r="F437" s="10">
        <v>3607</v>
      </c>
      <c r="G437" s="10">
        <v>0</v>
      </c>
      <c r="H437" s="10">
        <v>0.66648184086498474</v>
      </c>
      <c r="I437" s="10">
        <v>0.66648184086498474</v>
      </c>
      <c r="J437" s="10">
        <v>0.33351815913501526</v>
      </c>
      <c r="K437" s="10">
        <v>0.33351815913501526</v>
      </c>
      <c r="L437" s="10">
        <v>0.44441364014416412</v>
      </c>
      <c r="M437" s="10">
        <v>1091.4517470881863</v>
      </c>
      <c r="N437" s="10">
        <v>0.22206820072082062</v>
      </c>
      <c r="O437" s="10">
        <v>0</v>
      </c>
      <c r="P437" s="10">
        <v>0</v>
      </c>
      <c r="Q437" s="10">
        <v>0</v>
      </c>
    </row>
    <row r="438" spans="1:17" x14ac:dyDescent="0.2">
      <c r="A438" s="9" t="str">
        <f t="shared" si="6"/>
        <v>200918A24EDU141</v>
      </c>
      <c r="B438" s="10">
        <v>2009</v>
      </c>
      <c r="C438" s="10" t="s">
        <v>1</v>
      </c>
      <c r="D438" s="10" t="s">
        <v>9</v>
      </c>
      <c r="E438" s="10">
        <v>41</v>
      </c>
      <c r="F438" s="10">
        <v>802</v>
      </c>
      <c r="G438" s="10">
        <v>1</v>
      </c>
      <c r="H438" s="10">
        <v>0.5</v>
      </c>
      <c r="I438" s="10">
        <v>0</v>
      </c>
      <c r="J438" s="10">
        <v>0.5</v>
      </c>
      <c r="K438" s="10">
        <v>1</v>
      </c>
      <c r="L438" s="10">
        <v>0</v>
      </c>
      <c r="M438" s="10"/>
      <c r="N438" s="10">
        <v>0</v>
      </c>
      <c r="O438" s="10">
        <v>0</v>
      </c>
      <c r="P438" s="10">
        <v>0</v>
      </c>
      <c r="Q438" s="10">
        <v>0</v>
      </c>
    </row>
    <row r="439" spans="1:17" x14ac:dyDescent="0.2">
      <c r="A439" s="9" t="str">
        <f t="shared" si="6"/>
        <v>200918A24EDU241</v>
      </c>
      <c r="B439" s="10">
        <v>2009</v>
      </c>
      <c r="C439" s="10" t="s">
        <v>1</v>
      </c>
      <c r="D439" s="10" t="s">
        <v>11</v>
      </c>
      <c r="E439" s="10">
        <v>41</v>
      </c>
      <c r="F439" s="10">
        <v>400</v>
      </c>
      <c r="G439" s="10">
        <v>0</v>
      </c>
      <c r="H439" s="10">
        <v>1</v>
      </c>
      <c r="I439" s="10">
        <v>1</v>
      </c>
      <c r="J439" s="10">
        <v>0</v>
      </c>
      <c r="K439" s="10">
        <v>0</v>
      </c>
      <c r="L439" s="10">
        <v>0</v>
      </c>
      <c r="M439" s="10">
        <v>690</v>
      </c>
      <c r="N439" s="10">
        <v>1</v>
      </c>
      <c r="O439" s="10">
        <v>0</v>
      </c>
      <c r="P439" s="10">
        <v>0</v>
      </c>
      <c r="Q439" s="10">
        <v>0</v>
      </c>
    </row>
    <row r="440" spans="1:17" x14ac:dyDescent="0.2">
      <c r="A440" s="9" t="str">
        <f t="shared" si="6"/>
        <v>200918A24EDU341</v>
      </c>
      <c r="B440" s="10">
        <v>2009</v>
      </c>
      <c r="C440" s="10" t="s">
        <v>1</v>
      </c>
      <c r="D440" s="10" t="s">
        <v>13</v>
      </c>
      <c r="E440" s="10">
        <v>41</v>
      </c>
      <c r="F440" s="10">
        <v>1201</v>
      </c>
      <c r="G440" s="10">
        <v>0</v>
      </c>
      <c r="H440" s="10">
        <v>1</v>
      </c>
      <c r="I440" s="10">
        <v>1</v>
      </c>
      <c r="J440" s="10">
        <v>0</v>
      </c>
      <c r="K440" s="10">
        <v>0</v>
      </c>
      <c r="L440" s="10">
        <v>0.33305578684429643</v>
      </c>
      <c r="M440" s="10">
        <v>500</v>
      </c>
      <c r="N440" s="10">
        <v>0.33305578684429643</v>
      </c>
      <c r="O440" s="10">
        <v>0</v>
      </c>
      <c r="P440" s="10">
        <v>0</v>
      </c>
      <c r="Q440" s="10">
        <v>0</v>
      </c>
    </row>
    <row r="441" spans="1:17" x14ac:dyDescent="0.2">
      <c r="A441" s="9" t="str">
        <f t="shared" si="6"/>
        <v>200918A24EDU441</v>
      </c>
      <c r="B441" s="10">
        <v>2009</v>
      </c>
      <c r="C441" s="10" t="s">
        <v>1</v>
      </c>
      <c r="D441" s="10" t="s">
        <v>15</v>
      </c>
      <c r="E441" s="10">
        <v>41</v>
      </c>
      <c r="F441" s="10">
        <v>1203</v>
      </c>
      <c r="G441" s="10">
        <v>0</v>
      </c>
      <c r="H441" s="10">
        <v>0.33333333333333331</v>
      </c>
      <c r="I441" s="10">
        <v>0.33333333333333331</v>
      </c>
      <c r="J441" s="10">
        <v>0.66666666666666663</v>
      </c>
      <c r="K441" s="10">
        <v>0.66666666666666663</v>
      </c>
      <c r="L441" s="10">
        <v>0.33333333333333331</v>
      </c>
      <c r="M441" s="10">
        <v>900</v>
      </c>
      <c r="N441" s="10">
        <v>0</v>
      </c>
      <c r="O441" s="10">
        <v>0</v>
      </c>
      <c r="P441" s="10">
        <v>0</v>
      </c>
      <c r="Q441" s="10">
        <v>0</v>
      </c>
    </row>
    <row r="442" spans="1:17" x14ac:dyDescent="0.2">
      <c r="A442" s="9" t="str">
        <f t="shared" si="6"/>
        <v>200925A29EDU141</v>
      </c>
      <c r="B442" s="10">
        <v>2009</v>
      </c>
      <c r="C442" s="10" t="s">
        <v>2</v>
      </c>
      <c r="D442" s="10" t="s">
        <v>9</v>
      </c>
      <c r="E442" s="10">
        <v>41</v>
      </c>
      <c r="F442" s="10">
        <v>1603</v>
      </c>
      <c r="G442" s="10">
        <v>0</v>
      </c>
      <c r="H442" s="10">
        <v>1</v>
      </c>
      <c r="I442" s="10">
        <v>1</v>
      </c>
      <c r="J442" s="10">
        <v>0</v>
      </c>
      <c r="K442" s="10">
        <v>0</v>
      </c>
      <c r="L442" s="10">
        <v>0.25015595757953835</v>
      </c>
      <c r="M442" s="10">
        <v>1042.9819089207735</v>
      </c>
      <c r="N442" s="10">
        <v>0.50031191515907669</v>
      </c>
      <c r="O442" s="10">
        <v>0.25015595757953835</v>
      </c>
      <c r="P442" s="10">
        <v>0.25015595757953835</v>
      </c>
      <c r="Q442" s="10">
        <v>0</v>
      </c>
    </row>
    <row r="443" spans="1:17" x14ac:dyDescent="0.2">
      <c r="A443" s="9" t="str">
        <f t="shared" si="6"/>
        <v>200925A29EDU441</v>
      </c>
      <c r="B443" s="10">
        <v>2009</v>
      </c>
      <c r="C443" s="10" t="s">
        <v>2</v>
      </c>
      <c r="D443" s="10" t="s">
        <v>15</v>
      </c>
      <c r="E443" s="10">
        <v>41</v>
      </c>
      <c r="F443" s="10">
        <v>2404</v>
      </c>
      <c r="G443" s="10">
        <v>0</v>
      </c>
      <c r="H443" s="10">
        <v>0.83319467554076543</v>
      </c>
      <c r="I443" s="10">
        <v>0.83319467554076543</v>
      </c>
      <c r="J443" s="10">
        <v>0.1668053244592346</v>
      </c>
      <c r="K443" s="10">
        <v>0.1668053244592346</v>
      </c>
      <c r="L443" s="10">
        <v>0.5</v>
      </c>
      <c r="M443" s="10">
        <v>1129.7803295057413</v>
      </c>
      <c r="N443" s="10">
        <v>0.33319467554076537</v>
      </c>
      <c r="O443" s="10">
        <v>0</v>
      </c>
      <c r="P443" s="10">
        <v>0</v>
      </c>
      <c r="Q443" s="10">
        <v>0</v>
      </c>
    </row>
    <row r="444" spans="1:17" x14ac:dyDescent="0.2">
      <c r="A444" s="9" t="str">
        <f t="shared" si="6"/>
        <v>200930EMAEDU141</v>
      </c>
      <c r="B444" s="10">
        <v>2009</v>
      </c>
      <c r="C444" s="10" t="s">
        <v>4</v>
      </c>
      <c r="D444" s="10" t="s">
        <v>9</v>
      </c>
      <c r="E444" s="10">
        <v>41</v>
      </c>
      <c r="F444" s="10">
        <v>9212</v>
      </c>
      <c r="G444" s="10">
        <v>0</v>
      </c>
      <c r="H444" s="10">
        <v>0.78267477203647418</v>
      </c>
      <c r="I444" s="10">
        <v>0.78267477203647418</v>
      </c>
      <c r="J444" s="10">
        <v>0.21732522796352582</v>
      </c>
      <c r="K444" s="10">
        <v>0.21732522796352582</v>
      </c>
      <c r="L444" s="10">
        <v>8.6951801997394704E-2</v>
      </c>
      <c r="M444" s="10">
        <v>954.33980582524271</v>
      </c>
      <c r="N444" s="10">
        <v>0.21743378202344768</v>
      </c>
      <c r="O444" s="10">
        <v>0.17390360399478941</v>
      </c>
      <c r="P444" s="10">
        <v>0.17390360399478941</v>
      </c>
      <c r="Q444" s="10">
        <v>0</v>
      </c>
    </row>
    <row r="445" spans="1:17" x14ac:dyDescent="0.2">
      <c r="A445" s="9" t="str">
        <f t="shared" si="6"/>
        <v>200930EMAEDU241</v>
      </c>
      <c r="B445" s="10">
        <v>2009</v>
      </c>
      <c r="C445" s="10" t="s">
        <v>4</v>
      </c>
      <c r="D445" s="10" t="s">
        <v>11</v>
      </c>
      <c r="E445" s="10">
        <v>41</v>
      </c>
      <c r="F445" s="10">
        <v>802</v>
      </c>
      <c r="G445" s="10">
        <v>0</v>
      </c>
      <c r="H445" s="10">
        <v>1</v>
      </c>
      <c r="I445" s="10">
        <v>1</v>
      </c>
      <c r="J445" s="10">
        <v>0</v>
      </c>
      <c r="K445" s="10">
        <v>0</v>
      </c>
      <c r="L445" s="10">
        <v>0</v>
      </c>
      <c r="M445" s="10">
        <v>670</v>
      </c>
      <c r="N445" s="10">
        <v>0.5</v>
      </c>
      <c r="O445" s="10">
        <v>0.5</v>
      </c>
      <c r="P445" s="10">
        <v>0.5</v>
      </c>
      <c r="Q445" s="10">
        <v>0</v>
      </c>
    </row>
    <row r="446" spans="1:17" x14ac:dyDescent="0.2">
      <c r="A446" s="9" t="str">
        <f t="shared" si="6"/>
        <v>200930EMAEDU441</v>
      </c>
      <c r="B446" s="10">
        <v>2009</v>
      </c>
      <c r="C446" s="10" t="s">
        <v>4</v>
      </c>
      <c r="D446" s="10" t="s">
        <v>15</v>
      </c>
      <c r="E446" s="10">
        <v>41</v>
      </c>
      <c r="F446" s="10">
        <v>3606</v>
      </c>
      <c r="G446" s="10">
        <v>0</v>
      </c>
      <c r="H446" s="10">
        <v>0.77787021630615638</v>
      </c>
      <c r="I446" s="10">
        <v>0.77787021630615638</v>
      </c>
      <c r="J446" s="10">
        <v>0.22212978369384359</v>
      </c>
      <c r="K446" s="10">
        <v>0.22212978369384359</v>
      </c>
      <c r="L446" s="10">
        <v>0</v>
      </c>
      <c r="M446" s="10">
        <v>1048.9237076648842</v>
      </c>
      <c r="N446" s="10">
        <v>0.11120354963948974</v>
      </c>
      <c r="O446" s="10">
        <v>0</v>
      </c>
      <c r="P446" s="10">
        <v>0</v>
      </c>
      <c r="Q446" s="10">
        <v>0</v>
      </c>
    </row>
    <row r="447" spans="1:17" x14ac:dyDescent="0.2">
      <c r="A447" s="9" t="str">
        <f t="shared" si="6"/>
        <v>200930EMAEDU541</v>
      </c>
      <c r="B447" s="10">
        <v>2009</v>
      </c>
      <c r="C447" s="10" t="s">
        <v>4</v>
      </c>
      <c r="D447" s="10" t="s">
        <v>17</v>
      </c>
      <c r="E447" s="10">
        <v>41</v>
      </c>
      <c r="F447" s="10">
        <v>401</v>
      </c>
      <c r="G447" s="10">
        <v>0</v>
      </c>
      <c r="H447" s="10">
        <v>1</v>
      </c>
      <c r="I447" s="10">
        <v>1</v>
      </c>
      <c r="J447" s="10">
        <v>0</v>
      </c>
      <c r="K447" s="10">
        <v>0</v>
      </c>
      <c r="L447" s="10">
        <v>0</v>
      </c>
      <c r="M447" s="10">
        <v>700</v>
      </c>
      <c r="N447" s="10">
        <v>0</v>
      </c>
      <c r="O447" s="10">
        <v>0</v>
      </c>
      <c r="P447" s="10">
        <v>0</v>
      </c>
      <c r="Q447" s="10">
        <v>0</v>
      </c>
    </row>
    <row r="448" spans="1:17" x14ac:dyDescent="0.2">
      <c r="A448" s="9" t="str">
        <f t="shared" si="6"/>
        <v>200915A17EDU143</v>
      </c>
      <c r="B448" s="10">
        <v>2009</v>
      </c>
      <c r="C448" s="10" t="s">
        <v>0</v>
      </c>
      <c r="D448" s="10" t="s">
        <v>9</v>
      </c>
      <c r="E448" s="10">
        <v>43</v>
      </c>
      <c r="F448" s="10">
        <v>7485</v>
      </c>
      <c r="G448" s="10">
        <v>0.1429471032745592</v>
      </c>
      <c r="H448" s="10">
        <v>0.21215764863059453</v>
      </c>
      <c r="I448" s="10">
        <v>0.1818303273213093</v>
      </c>
      <c r="J448" s="10">
        <v>0.15163660654642619</v>
      </c>
      <c r="K448" s="10">
        <v>0.18196392785571142</v>
      </c>
      <c r="L448" s="10">
        <v>0.7270541082164329</v>
      </c>
      <c r="M448" s="10">
        <v>267.69654665686994</v>
      </c>
      <c r="N448" s="10">
        <v>6.0654642618570474E-2</v>
      </c>
      <c r="O448" s="10">
        <v>3.0327321309285237E-2</v>
      </c>
      <c r="P448" s="10">
        <v>3.0327321309285237E-2</v>
      </c>
      <c r="Q448" s="10">
        <v>0</v>
      </c>
    </row>
    <row r="449" spans="1:17" x14ac:dyDescent="0.2">
      <c r="A449" s="9" t="str">
        <f t="shared" si="6"/>
        <v>200915A17EDU243</v>
      </c>
      <c r="B449" s="10">
        <v>2009</v>
      </c>
      <c r="C449" s="10" t="s">
        <v>0</v>
      </c>
      <c r="D449" s="10" t="s">
        <v>11</v>
      </c>
      <c r="E449" s="10">
        <v>43</v>
      </c>
      <c r="F449" s="10">
        <v>4082</v>
      </c>
      <c r="G449" s="10">
        <v>0.5</v>
      </c>
      <c r="H449" s="10">
        <v>0.44487996080352771</v>
      </c>
      <c r="I449" s="10">
        <v>0.22243998040176385</v>
      </c>
      <c r="J449" s="10">
        <v>5.5609995100440963E-2</v>
      </c>
      <c r="K449" s="10">
        <v>0.11121999020088193</v>
      </c>
      <c r="L449" s="10">
        <v>0.83317001469867713</v>
      </c>
      <c r="M449" s="10">
        <v>506.66666666666669</v>
      </c>
      <c r="N449" s="10">
        <v>0.11121999020088193</v>
      </c>
      <c r="O449" s="10">
        <v>0</v>
      </c>
      <c r="P449" s="10">
        <v>0</v>
      </c>
      <c r="Q449" s="10">
        <v>0</v>
      </c>
    </row>
    <row r="450" spans="1:17" x14ac:dyDescent="0.2">
      <c r="A450" s="9" t="str">
        <f t="shared" si="6"/>
        <v>200915A17EDU343</v>
      </c>
      <c r="B450" s="10">
        <v>2009</v>
      </c>
      <c r="C450" s="10" t="s">
        <v>0</v>
      </c>
      <c r="D450" s="10" t="s">
        <v>13</v>
      </c>
      <c r="E450" s="10">
        <v>43</v>
      </c>
      <c r="F450" s="10">
        <v>2721</v>
      </c>
      <c r="G450" s="10">
        <v>0.39982347749338043</v>
      </c>
      <c r="H450" s="10">
        <v>0.41639103270856304</v>
      </c>
      <c r="I450" s="10">
        <v>0.24990812201396545</v>
      </c>
      <c r="J450" s="10">
        <v>0</v>
      </c>
      <c r="K450" s="10">
        <v>0</v>
      </c>
      <c r="L450" s="10">
        <v>0.91657478868063214</v>
      </c>
      <c r="M450" s="10">
        <v>461.66176470588238</v>
      </c>
      <c r="N450" s="10">
        <v>8.3425211319367878E-2</v>
      </c>
      <c r="O450" s="10">
        <v>0</v>
      </c>
      <c r="P450" s="10">
        <v>0</v>
      </c>
      <c r="Q450" s="10">
        <v>0</v>
      </c>
    </row>
    <row r="451" spans="1:17" x14ac:dyDescent="0.2">
      <c r="A451" s="9" t="str">
        <f t="shared" si="6"/>
        <v>200915A29EDU143</v>
      </c>
      <c r="B451" s="10">
        <v>2009</v>
      </c>
      <c r="C451" s="10" t="s">
        <v>3</v>
      </c>
      <c r="D451" s="10" t="s">
        <v>9</v>
      </c>
      <c r="E451" s="10">
        <v>43</v>
      </c>
      <c r="F451" s="10">
        <v>21777</v>
      </c>
      <c r="G451" s="10">
        <v>0.19653679653679654</v>
      </c>
      <c r="H451" s="10">
        <v>0.58341369334619098</v>
      </c>
      <c r="I451" s="10">
        <v>0.46875143500022959</v>
      </c>
      <c r="J451" s="10">
        <v>0.17706754833080773</v>
      </c>
      <c r="K451" s="10">
        <v>0.28130596500895438</v>
      </c>
      <c r="L451" s="10">
        <v>0.31239380998300958</v>
      </c>
      <c r="M451" s="10">
        <v>534.83608856827971</v>
      </c>
      <c r="N451" s="10">
        <v>0.19782339165174267</v>
      </c>
      <c r="O451" s="10">
        <v>8.3298893327822934E-2</v>
      </c>
      <c r="P451" s="10">
        <v>8.3298893327822934E-2</v>
      </c>
      <c r="Q451" s="10">
        <v>0</v>
      </c>
    </row>
    <row r="452" spans="1:17" x14ac:dyDescent="0.2">
      <c r="A452" s="9" t="str">
        <f t="shared" ref="A452:A515" si="7">B452&amp;C452&amp;D452&amp;E452</f>
        <v>200915A29EDU243</v>
      </c>
      <c r="B452" s="10">
        <v>2009</v>
      </c>
      <c r="C452" s="10" t="s">
        <v>3</v>
      </c>
      <c r="D452" s="10" t="s">
        <v>11</v>
      </c>
      <c r="E452" s="10">
        <v>43</v>
      </c>
      <c r="F452" s="10">
        <v>13152</v>
      </c>
      <c r="G452" s="10">
        <v>0.26191475960529076</v>
      </c>
      <c r="H452" s="10">
        <v>0.72430048661800484</v>
      </c>
      <c r="I452" s="10">
        <v>0.53459549878345503</v>
      </c>
      <c r="J452" s="10">
        <v>0.10340632603406326</v>
      </c>
      <c r="K452" s="10">
        <v>0.20688868613138686</v>
      </c>
      <c r="L452" s="10">
        <v>0.39659367396593675</v>
      </c>
      <c r="M452" s="10">
        <v>600.40226337448564</v>
      </c>
      <c r="N452" s="10">
        <v>0.1725212895377129</v>
      </c>
      <c r="O452" s="10">
        <v>1.7259732360097323E-2</v>
      </c>
      <c r="P452" s="10">
        <v>1.7259732360097323E-2</v>
      </c>
      <c r="Q452" s="10">
        <v>0</v>
      </c>
    </row>
    <row r="453" spans="1:17" x14ac:dyDescent="0.2">
      <c r="A453" s="9" t="str">
        <f t="shared" si="7"/>
        <v>200915A29EDU343</v>
      </c>
      <c r="B453" s="10">
        <v>2009</v>
      </c>
      <c r="C453" s="10" t="s">
        <v>3</v>
      </c>
      <c r="D453" s="10" t="s">
        <v>13</v>
      </c>
      <c r="E453" s="10">
        <v>43</v>
      </c>
      <c r="F453" s="10">
        <v>11334</v>
      </c>
      <c r="G453" s="10">
        <v>0.24987745098039216</v>
      </c>
      <c r="H453" s="10">
        <v>0.7199576495500265</v>
      </c>
      <c r="I453" s="10">
        <v>0.54005646726663137</v>
      </c>
      <c r="J453" s="10">
        <v>9.9964707958355395E-2</v>
      </c>
      <c r="K453" s="10">
        <v>0.19992941591671079</v>
      </c>
      <c r="L453" s="10">
        <v>0.44000352920416447</v>
      </c>
      <c r="M453" s="10">
        <v>552.33627417712933</v>
      </c>
      <c r="N453" s="10">
        <v>0.20010587612493383</v>
      </c>
      <c r="O453" s="10">
        <v>3.9968237162519848E-2</v>
      </c>
      <c r="P453" s="10">
        <v>1.9940003529204164E-2</v>
      </c>
      <c r="Q453" s="10">
        <v>2.0028233633315688E-2</v>
      </c>
    </row>
    <row r="454" spans="1:17" x14ac:dyDescent="0.2">
      <c r="A454" s="9" t="str">
        <f t="shared" si="7"/>
        <v>200915A29EDU443</v>
      </c>
      <c r="B454" s="10">
        <v>2009</v>
      </c>
      <c r="C454" s="10" t="s">
        <v>3</v>
      </c>
      <c r="D454" s="10" t="s">
        <v>15</v>
      </c>
      <c r="E454" s="10">
        <v>43</v>
      </c>
      <c r="F454" s="10">
        <v>10428</v>
      </c>
      <c r="G454" s="10">
        <v>5.1345849355349471E-2</v>
      </c>
      <c r="H454" s="10">
        <v>0.84790947449175302</v>
      </c>
      <c r="I454" s="10">
        <v>0.80437284234752593</v>
      </c>
      <c r="J454" s="10">
        <v>0.15209052550824703</v>
      </c>
      <c r="K454" s="10">
        <v>0.17385884158036058</v>
      </c>
      <c r="L454" s="10">
        <v>4.353663214422708E-2</v>
      </c>
      <c r="M454" s="10">
        <v>766.4580352885074</v>
      </c>
      <c r="N454" s="10">
        <v>0.36967779056386652</v>
      </c>
      <c r="O454" s="10">
        <v>2.176831607211354E-2</v>
      </c>
      <c r="P454" s="10">
        <v>2.176831607211354E-2</v>
      </c>
      <c r="Q454" s="10">
        <v>0</v>
      </c>
    </row>
    <row r="455" spans="1:17" x14ac:dyDescent="0.2">
      <c r="A455" s="9" t="str">
        <f t="shared" si="7"/>
        <v>200915A29EDU543</v>
      </c>
      <c r="B455" s="10">
        <v>2009</v>
      </c>
      <c r="C455" s="10" t="s">
        <v>3</v>
      </c>
      <c r="D455" s="10" t="s">
        <v>17</v>
      </c>
      <c r="E455" s="10">
        <v>43</v>
      </c>
      <c r="F455" s="10">
        <v>1588</v>
      </c>
      <c r="G455" s="10">
        <v>0</v>
      </c>
      <c r="H455" s="10">
        <v>0.85705289672544083</v>
      </c>
      <c r="I455" s="10">
        <v>0.85705289672544083</v>
      </c>
      <c r="J455" s="10">
        <v>0</v>
      </c>
      <c r="K455" s="10">
        <v>0</v>
      </c>
      <c r="L455" s="10">
        <v>0.71410579345088165</v>
      </c>
      <c r="M455" s="10">
        <v>1153.5929463629684</v>
      </c>
      <c r="N455" s="10">
        <v>0.5717884130982368</v>
      </c>
      <c r="O455" s="10">
        <v>0.1429471032745592</v>
      </c>
      <c r="P455" s="10">
        <v>0.1429471032745592</v>
      </c>
      <c r="Q455" s="10">
        <v>0</v>
      </c>
    </row>
    <row r="456" spans="1:17" x14ac:dyDescent="0.2">
      <c r="A456" s="9" t="str">
        <f t="shared" si="7"/>
        <v>200918A24EDU143</v>
      </c>
      <c r="B456" s="10">
        <v>2009</v>
      </c>
      <c r="C456" s="10" t="s">
        <v>1</v>
      </c>
      <c r="D456" s="10" t="s">
        <v>9</v>
      </c>
      <c r="E456" s="10">
        <v>43</v>
      </c>
      <c r="F456" s="10">
        <v>7712</v>
      </c>
      <c r="G456" s="10">
        <v>0.22745490981963928</v>
      </c>
      <c r="H456" s="10">
        <v>0.64704356846473032</v>
      </c>
      <c r="I456" s="10">
        <v>0.49987033195020747</v>
      </c>
      <c r="J456" s="10">
        <v>0.29408713692946059</v>
      </c>
      <c r="K456" s="10">
        <v>0.41182572614107882</v>
      </c>
      <c r="L456" s="10">
        <v>0.17647821576763487</v>
      </c>
      <c r="M456" s="10">
        <v>567.17475192943766</v>
      </c>
      <c r="N456" s="10">
        <v>0.23508817427385892</v>
      </c>
      <c r="O456" s="10">
        <v>5.8739626556016597E-2</v>
      </c>
      <c r="P456" s="10">
        <v>5.8739626556016597E-2</v>
      </c>
      <c r="Q456" s="10">
        <v>0</v>
      </c>
    </row>
    <row r="457" spans="1:17" x14ac:dyDescent="0.2">
      <c r="A457" s="9" t="str">
        <f t="shared" si="7"/>
        <v>200918A24EDU243</v>
      </c>
      <c r="B457" s="10">
        <v>2009</v>
      </c>
      <c r="C457" s="10" t="s">
        <v>1</v>
      </c>
      <c r="D457" s="10" t="s">
        <v>11</v>
      </c>
      <c r="E457" s="10">
        <v>43</v>
      </c>
      <c r="F457" s="10">
        <v>7256</v>
      </c>
      <c r="G457" s="10">
        <v>0.21420696172625611</v>
      </c>
      <c r="H457" s="10">
        <v>0.875</v>
      </c>
      <c r="I457" s="10">
        <v>0.6875689084895259</v>
      </c>
      <c r="J457" s="10">
        <v>9.3715545755237051E-2</v>
      </c>
      <c r="K457" s="10">
        <v>0.21871554575523705</v>
      </c>
      <c r="L457" s="10">
        <v>0.21885336273428888</v>
      </c>
      <c r="M457" s="10">
        <v>556.39346562437368</v>
      </c>
      <c r="N457" s="10">
        <v>0.21885336273428888</v>
      </c>
      <c r="O457" s="10">
        <v>0</v>
      </c>
      <c r="P457" s="10">
        <v>0</v>
      </c>
      <c r="Q457" s="10">
        <v>0</v>
      </c>
    </row>
    <row r="458" spans="1:17" x14ac:dyDescent="0.2">
      <c r="A458" s="9" t="str">
        <f t="shared" si="7"/>
        <v>200918A24EDU343</v>
      </c>
      <c r="B458" s="10">
        <v>2009</v>
      </c>
      <c r="C458" s="10" t="s">
        <v>1</v>
      </c>
      <c r="D458" s="10" t="s">
        <v>13</v>
      </c>
      <c r="E458" s="10">
        <v>43</v>
      </c>
      <c r="F458" s="10">
        <v>6120</v>
      </c>
      <c r="G458" s="10">
        <v>0.30418105101649406</v>
      </c>
      <c r="H458" s="10">
        <v>0.85196078431372546</v>
      </c>
      <c r="I458" s="10">
        <v>0.59281045751633987</v>
      </c>
      <c r="J458" s="10">
        <v>7.4019607843137256E-2</v>
      </c>
      <c r="K458" s="10">
        <v>0.25915032679738564</v>
      </c>
      <c r="L458" s="10">
        <v>0.40735294117647058</v>
      </c>
      <c r="M458" s="10">
        <v>521.79947074389884</v>
      </c>
      <c r="N458" s="10">
        <v>0.29656862745098039</v>
      </c>
      <c r="O458" s="10">
        <v>3.7091503267973856E-2</v>
      </c>
      <c r="P458" s="10">
        <v>0</v>
      </c>
      <c r="Q458" s="10">
        <v>3.7091503267973856E-2</v>
      </c>
    </row>
    <row r="459" spans="1:17" x14ac:dyDescent="0.2">
      <c r="A459" s="9" t="str">
        <f t="shared" si="7"/>
        <v>200918A24EDU443</v>
      </c>
      <c r="B459" s="10">
        <v>2009</v>
      </c>
      <c r="C459" s="10" t="s">
        <v>1</v>
      </c>
      <c r="D459" s="10" t="s">
        <v>15</v>
      </c>
      <c r="E459" s="10">
        <v>43</v>
      </c>
      <c r="F459" s="10">
        <v>5217</v>
      </c>
      <c r="G459" s="10">
        <v>0.10533642691415314</v>
      </c>
      <c r="H459" s="10">
        <v>0.82614529423040062</v>
      </c>
      <c r="I459" s="10">
        <v>0.73912210082422847</v>
      </c>
      <c r="J459" s="10">
        <v>0.17385470576959938</v>
      </c>
      <c r="K459" s="10">
        <v>0.21736630247268546</v>
      </c>
      <c r="L459" s="10">
        <v>8.7023193406172136E-2</v>
      </c>
      <c r="M459" s="10">
        <v>675.85321576763488</v>
      </c>
      <c r="N459" s="10">
        <v>0.34790109258194363</v>
      </c>
      <c r="O459" s="10">
        <v>0</v>
      </c>
      <c r="P459" s="10">
        <v>0</v>
      </c>
      <c r="Q459" s="10">
        <v>0</v>
      </c>
    </row>
    <row r="460" spans="1:17" x14ac:dyDescent="0.2">
      <c r="A460" s="9" t="str">
        <f t="shared" si="7"/>
        <v>200918A24EDU543</v>
      </c>
      <c r="B460" s="10">
        <v>2009</v>
      </c>
      <c r="C460" s="10" t="s">
        <v>1</v>
      </c>
      <c r="D460" s="10" t="s">
        <v>17</v>
      </c>
      <c r="E460" s="10">
        <v>43</v>
      </c>
      <c r="F460" s="10">
        <v>227</v>
      </c>
      <c r="G460" s="10"/>
      <c r="H460" s="10">
        <v>0</v>
      </c>
      <c r="I460" s="10">
        <v>0</v>
      </c>
      <c r="J460" s="10">
        <v>0</v>
      </c>
      <c r="K460" s="10">
        <v>0</v>
      </c>
      <c r="L460" s="10">
        <v>1</v>
      </c>
      <c r="M460" s="10"/>
      <c r="N460" s="10">
        <v>0</v>
      </c>
      <c r="O460" s="10">
        <v>0</v>
      </c>
      <c r="P460" s="10">
        <v>0</v>
      </c>
      <c r="Q460" s="10">
        <v>0</v>
      </c>
    </row>
    <row r="461" spans="1:17" x14ac:dyDescent="0.2">
      <c r="A461" s="9" t="str">
        <f t="shared" si="7"/>
        <v>200925A29EDU143</v>
      </c>
      <c r="B461" s="10">
        <v>2009</v>
      </c>
      <c r="C461" s="10" t="s">
        <v>2</v>
      </c>
      <c r="D461" s="10" t="s">
        <v>9</v>
      </c>
      <c r="E461" s="10">
        <v>43</v>
      </c>
      <c r="F461" s="10">
        <v>6580</v>
      </c>
      <c r="G461" s="10">
        <v>0.1852456340786682</v>
      </c>
      <c r="H461" s="10">
        <v>0.93115501519756838</v>
      </c>
      <c r="I461" s="10">
        <v>0.75866261398176293</v>
      </c>
      <c r="J461" s="10">
        <v>6.8844984802431605E-2</v>
      </c>
      <c r="K461" s="10">
        <v>0.24133738601823709</v>
      </c>
      <c r="L461" s="10">
        <v>0</v>
      </c>
      <c r="M461" s="10">
        <v>584.16546474358972</v>
      </c>
      <c r="N461" s="10">
        <v>0.31018237082066868</v>
      </c>
      <c r="O461" s="10">
        <v>0.17234042553191489</v>
      </c>
      <c r="P461" s="10">
        <v>0.17234042553191489</v>
      </c>
      <c r="Q461" s="10">
        <v>0</v>
      </c>
    </row>
    <row r="462" spans="1:17" x14ac:dyDescent="0.2">
      <c r="A462" s="9" t="str">
        <f t="shared" si="7"/>
        <v>200925A29EDU243</v>
      </c>
      <c r="B462" s="10">
        <v>2009</v>
      </c>
      <c r="C462" s="10" t="s">
        <v>2</v>
      </c>
      <c r="D462" s="10" t="s">
        <v>11</v>
      </c>
      <c r="E462" s="10">
        <v>43</v>
      </c>
      <c r="F462" s="10">
        <v>1814</v>
      </c>
      <c r="G462" s="10">
        <v>0.16678912564290962</v>
      </c>
      <c r="H462" s="10">
        <v>0.75027563395810359</v>
      </c>
      <c r="I462" s="10">
        <v>0.6251378169790518</v>
      </c>
      <c r="J462" s="10">
        <v>0.24972436604189635</v>
      </c>
      <c r="K462" s="10">
        <v>0.3748621830209482</v>
      </c>
      <c r="L462" s="10">
        <v>0.12513781697905182</v>
      </c>
      <c r="M462" s="10">
        <v>850.30864197530866</v>
      </c>
      <c r="N462" s="10">
        <v>0.12513781697905182</v>
      </c>
      <c r="O462" s="10">
        <v>0.12513781697905182</v>
      </c>
      <c r="P462" s="10">
        <v>0.12513781697905182</v>
      </c>
      <c r="Q462" s="10">
        <v>0</v>
      </c>
    </row>
    <row r="463" spans="1:17" x14ac:dyDescent="0.2">
      <c r="A463" s="9" t="str">
        <f t="shared" si="7"/>
        <v>200925A29EDU343</v>
      </c>
      <c r="B463" s="10">
        <v>2009</v>
      </c>
      <c r="C463" s="10" t="s">
        <v>2</v>
      </c>
      <c r="D463" s="10" t="s">
        <v>13</v>
      </c>
      <c r="E463" s="10">
        <v>43</v>
      </c>
      <c r="F463" s="10">
        <v>2493</v>
      </c>
      <c r="G463" s="10">
        <v>0</v>
      </c>
      <c r="H463" s="10">
        <v>0.72723626153229037</v>
      </c>
      <c r="I463" s="10">
        <v>0.72723626153229037</v>
      </c>
      <c r="J463" s="10">
        <v>0.27276373846770957</v>
      </c>
      <c r="K463" s="10">
        <v>0.27276373846770957</v>
      </c>
      <c r="L463" s="10">
        <v>0</v>
      </c>
      <c r="M463" s="10">
        <v>643.62934362934368</v>
      </c>
      <c r="N463" s="10">
        <v>9.0653830726032891E-2</v>
      </c>
      <c r="O463" s="10">
        <v>9.0653830726032891E-2</v>
      </c>
      <c r="P463" s="10">
        <v>9.0653830726032891E-2</v>
      </c>
      <c r="Q463" s="10">
        <v>0</v>
      </c>
    </row>
    <row r="464" spans="1:17" x14ac:dyDescent="0.2">
      <c r="A464" s="9" t="str">
        <f t="shared" si="7"/>
        <v>200925A29EDU443</v>
      </c>
      <c r="B464" s="10">
        <v>2009</v>
      </c>
      <c r="C464" s="10" t="s">
        <v>2</v>
      </c>
      <c r="D464" s="10" t="s">
        <v>15</v>
      </c>
      <c r="E464" s="10">
        <v>43</v>
      </c>
      <c r="F464" s="10">
        <v>5211</v>
      </c>
      <c r="G464" s="10">
        <v>0</v>
      </c>
      <c r="H464" s="10">
        <v>0.8696987142582997</v>
      </c>
      <c r="I464" s="10">
        <v>0.8696987142582997</v>
      </c>
      <c r="J464" s="10">
        <v>0.13030128574170025</v>
      </c>
      <c r="K464" s="10">
        <v>0.13030128574170025</v>
      </c>
      <c r="L464" s="10">
        <v>0</v>
      </c>
      <c r="M464" s="10">
        <v>843.54810238305379</v>
      </c>
      <c r="N464" s="10">
        <v>0.39147956246401844</v>
      </c>
      <c r="O464" s="10">
        <v>4.3561696411437346E-2</v>
      </c>
      <c r="P464" s="10">
        <v>4.3561696411437346E-2</v>
      </c>
      <c r="Q464" s="10">
        <v>0</v>
      </c>
    </row>
    <row r="465" spans="1:17" x14ac:dyDescent="0.2">
      <c r="A465" s="9" t="str">
        <f t="shared" si="7"/>
        <v>200925A29EDU543</v>
      </c>
      <c r="B465" s="10">
        <v>2009</v>
      </c>
      <c r="C465" s="10" t="s">
        <v>2</v>
      </c>
      <c r="D465" s="10" t="s">
        <v>17</v>
      </c>
      <c r="E465" s="10">
        <v>43</v>
      </c>
      <c r="F465" s="10">
        <v>1361</v>
      </c>
      <c r="G465" s="10">
        <v>0</v>
      </c>
      <c r="H465" s="10">
        <v>1</v>
      </c>
      <c r="I465" s="10">
        <v>1</v>
      </c>
      <c r="J465" s="10">
        <v>0</v>
      </c>
      <c r="K465" s="10">
        <v>0</v>
      </c>
      <c r="L465" s="10">
        <v>0.6664217487141807</v>
      </c>
      <c r="M465" s="10">
        <v>1153.5929463629684</v>
      </c>
      <c r="N465" s="10">
        <v>0.6671565025716385</v>
      </c>
      <c r="O465" s="10">
        <v>0.16678912564290962</v>
      </c>
      <c r="P465" s="10">
        <v>0.16678912564290962</v>
      </c>
      <c r="Q465" s="10">
        <v>0</v>
      </c>
    </row>
    <row r="466" spans="1:17" x14ac:dyDescent="0.2">
      <c r="A466" s="9" t="str">
        <f t="shared" si="7"/>
        <v>200930EMAEDU143</v>
      </c>
      <c r="B466" s="10">
        <v>2009</v>
      </c>
      <c r="C466" s="10" t="s">
        <v>4</v>
      </c>
      <c r="D466" s="10" t="s">
        <v>9</v>
      </c>
      <c r="E466" s="10">
        <v>43</v>
      </c>
      <c r="F466" s="10">
        <v>54650</v>
      </c>
      <c r="G466" s="10">
        <v>6.0198714202220921E-2</v>
      </c>
      <c r="H466" s="10">
        <v>0.68878316559926811</v>
      </c>
      <c r="I466" s="10">
        <v>0.64731930466605669</v>
      </c>
      <c r="J466" s="10">
        <v>0.3070814272644099</v>
      </c>
      <c r="K466" s="10">
        <v>0.34854528819762121</v>
      </c>
      <c r="L466" s="10">
        <v>2.4903934126258007E-2</v>
      </c>
      <c r="M466" s="10">
        <v>732.99864769520229</v>
      </c>
      <c r="N466" s="10">
        <v>0.26556267154620311</v>
      </c>
      <c r="O466" s="10">
        <v>0.16184812442817934</v>
      </c>
      <c r="P466" s="10">
        <v>0.13279048490393414</v>
      </c>
      <c r="Q466" s="10">
        <v>2.9057639524245196E-2</v>
      </c>
    </row>
    <row r="467" spans="1:17" x14ac:dyDescent="0.2">
      <c r="A467" s="9" t="str">
        <f t="shared" si="7"/>
        <v>200930EMAEDU243</v>
      </c>
      <c r="B467" s="10">
        <v>2009</v>
      </c>
      <c r="C467" s="10" t="s">
        <v>4</v>
      </c>
      <c r="D467" s="10" t="s">
        <v>11</v>
      </c>
      <c r="E467" s="10">
        <v>43</v>
      </c>
      <c r="F467" s="10">
        <v>10432</v>
      </c>
      <c r="G467" s="10">
        <v>5.7067271352985637E-2</v>
      </c>
      <c r="H467" s="10">
        <v>0.76092791411042948</v>
      </c>
      <c r="I467" s="10">
        <v>0.71750383435582821</v>
      </c>
      <c r="J467" s="10">
        <v>0.23907208588957055</v>
      </c>
      <c r="K467" s="10">
        <v>0.28249616564417179</v>
      </c>
      <c r="L467" s="10">
        <v>0</v>
      </c>
      <c r="M467" s="10">
        <v>693.48594654174701</v>
      </c>
      <c r="N467" s="10">
        <v>0.26111963190184051</v>
      </c>
      <c r="O467" s="10">
        <v>0.10879984662576687</v>
      </c>
      <c r="P467" s="10">
        <v>0.10879984662576687</v>
      </c>
      <c r="Q467" s="10">
        <v>0</v>
      </c>
    </row>
    <row r="468" spans="1:17" x14ac:dyDescent="0.2">
      <c r="A468" s="9" t="str">
        <f t="shared" si="7"/>
        <v>200930EMAEDU343</v>
      </c>
      <c r="B468" s="10">
        <v>2009</v>
      </c>
      <c r="C468" s="10" t="s">
        <v>4</v>
      </c>
      <c r="D468" s="10" t="s">
        <v>13</v>
      </c>
      <c r="E468" s="10">
        <v>43</v>
      </c>
      <c r="F468" s="10">
        <v>2496</v>
      </c>
      <c r="G468" s="10">
        <v>0.11116552399608227</v>
      </c>
      <c r="H468" s="10">
        <v>0.81810897435897434</v>
      </c>
      <c r="I468" s="10">
        <v>0.72716346153846156</v>
      </c>
      <c r="J468" s="10">
        <v>9.0945512820512817E-2</v>
      </c>
      <c r="K468" s="10">
        <v>0.18189102564102563</v>
      </c>
      <c r="L468" s="10">
        <v>0.18189102564102563</v>
      </c>
      <c r="M468" s="10">
        <v>808.69972451790636</v>
      </c>
      <c r="N468" s="10">
        <v>0.36338141025641024</v>
      </c>
      <c r="O468" s="10">
        <v>0.18149038461538461</v>
      </c>
      <c r="P468" s="10">
        <v>0.18149038461538461</v>
      </c>
      <c r="Q468" s="10">
        <v>0</v>
      </c>
    </row>
    <row r="469" spans="1:17" x14ac:dyDescent="0.2">
      <c r="A469" s="9" t="str">
        <f t="shared" si="7"/>
        <v>200930EMAEDU443</v>
      </c>
      <c r="B469" s="10">
        <v>2009</v>
      </c>
      <c r="C469" s="10" t="s">
        <v>4</v>
      </c>
      <c r="D469" s="10" t="s">
        <v>15</v>
      </c>
      <c r="E469" s="10">
        <v>43</v>
      </c>
      <c r="F469" s="10">
        <v>9071</v>
      </c>
      <c r="G469" s="10">
        <v>3.1142345321758302E-2</v>
      </c>
      <c r="H469" s="10">
        <v>0.80002204828574575</v>
      </c>
      <c r="I469" s="10">
        <v>0.77510748539301066</v>
      </c>
      <c r="J469" s="10">
        <v>0.19997795171425423</v>
      </c>
      <c r="K469" s="10">
        <v>0.22489251460698931</v>
      </c>
      <c r="L469" s="10">
        <v>0</v>
      </c>
      <c r="M469" s="10">
        <v>918.4288653733098</v>
      </c>
      <c r="N469" s="10">
        <v>0.25013780178591116</v>
      </c>
      <c r="O469" s="10">
        <v>7.5074412964392018E-2</v>
      </c>
      <c r="P469" s="10">
        <v>2.5024804321464006E-2</v>
      </c>
      <c r="Q469" s="10">
        <v>5.0049608642928012E-2</v>
      </c>
    </row>
    <row r="470" spans="1:17" x14ac:dyDescent="0.2">
      <c r="A470" s="9" t="str">
        <f t="shared" si="7"/>
        <v>200930EMAEDU543</v>
      </c>
      <c r="B470" s="10">
        <v>2009</v>
      </c>
      <c r="C470" s="10" t="s">
        <v>4</v>
      </c>
      <c r="D470" s="10" t="s">
        <v>17</v>
      </c>
      <c r="E470" s="10">
        <v>43</v>
      </c>
      <c r="F470" s="10">
        <v>4081</v>
      </c>
      <c r="G470" s="10">
        <v>0</v>
      </c>
      <c r="H470" s="10">
        <v>0.72212692967409953</v>
      </c>
      <c r="I470" s="10">
        <v>0.72212692967409953</v>
      </c>
      <c r="J470" s="10">
        <v>0.27787307032590053</v>
      </c>
      <c r="K470" s="10">
        <v>0.27787307032590053</v>
      </c>
      <c r="L470" s="10">
        <v>5.5623621661357509E-2</v>
      </c>
      <c r="M470" s="10">
        <v>2988.7309127926706</v>
      </c>
      <c r="N470" s="10">
        <v>0.3888752756677285</v>
      </c>
      <c r="O470" s="10">
        <v>0.38912031364861555</v>
      </c>
      <c r="P470" s="10">
        <v>0.16687086498407253</v>
      </c>
      <c r="Q470" s="10">
        <v>0.22224944866454299</v>
      </c>
    </row>
    <row r="471" spans="1:17" x14ac:dyDescent="0.2">
      <c r="A471" s="9" t="str">
        <f t="shared" si="7"/>
        <v>200915A17EDU153</v>
      </c>
      <c r="B471" s="10">
        <v>2009</v>
      </c>
      <c r="C471" s="10" t="s">
        <v>0</v>
      </c>
      <c r="D471" s="10" t="s">
        <v>9</v>
      </c>
      <c r="E471" s="10">
        <v>53</v>
      </c>
      <c r="F471" s="10">
        <v>672</v>
      </c>
      <c r="G471" s="10">
        <v>1</v>
      </c>
      <c r="H471" s="10">
        <v>0.33333333333333331</v>
      </c>
      <c r="I471" s="10">
        <v>0</v>
      </c>
      <c r="J471" s="10">
        <v>0</v>
      </c>
      <c r="K471" s="10">
        <v>0</v>
      </c>
      <c r="L471" s="10">
        <v>1</v>
      </c>
      <c r="M471" s="10"/>
      <c r="N471" s="10">
        <v>0</v>
      </c>
      <c r="O471" s="10">
        <v>0</v>
      </c>
      <c r="P471" s="10">
        <v>0</v>
      </c>
      <c r="Q471" s="10">
        <v>0</v>
      </c>
    </row>
    <row r="472" spans="1:17" x14ac:dyDescent="0.2">
      <c r="A472" s="9" t="str">
        <f t="shared" si="7"/>
        <v>200915A17EDU253</v>
      </c>
      <c r="B472" s="10">
        <v>2009</v>
      </c>
      <c r="C472" s="10" t="s">
        <v>0</v>
      </c>
      <c r="D472" s="10" t="s">
        <v>11</v>
      </c>
      <c r="E472" s="10">
        <v>53</v>
      </c>
      <c r="F472" s="10">
        <v>1121</v>
      </c>
      <c r="G472" s="10">
        <v>1</v>
      </c>
      <c r="H472" s="10">
        <v>0.40053523639607491</v>
      </c>
      <c r="I472" s="10">
        <v>0</v>
      </c>
      <c r="J472" s="10">
        <v>0</v>
      </c>
      <c r="K472" s="10">
        <v>0</v>
      </c>
      <c r="L472" s="10">
        <v>1</v>
      </c>
      <c r="M472" s="10"/>
      <c r="N472" s="10">
        <v>0</v>
      </c>
      <c r="O472" s="10">
        <v>0</v>
      </c>
      <c r="P472" s="10">
        <v>0</v>
      </c>
      <c r="Q472" s="10">
        <v>0</v>
      </c>
    </row>
    <row r="473" spans="1:17" x14ac:dyDescent="0.2">
      <c r="A473" s="9" t="str">
        <f t="shared" si="7"/>
        <v>200915A17EDU353</v>
      </c>
      <c r="B473" s="10">
        <v>2009</v>
      </c>
      <c r="C473" s="10" t="s">
        <v>0</v>
      </c>
      <c r="D473" s="10" t="s">
        <v>13</v>
      </c>
      <c r="E473" s="10">
        <v>53</v>
      </c>
      <c r="F473" s="10">
        <v>673</v>
      </c>
      <c r="H473" s="10">
        <v>0</v>
      </c>
      <c r="I473" s="10">
        <v>0</v>
      </c>
      <c r="J473" s="10">
        <v>0.33283803863298661</v>
      </c>
      <c r="K473" s="10">
        <v>0.33283803863298661</v>
      </c>
      <c r="L473" s="10">
        <v>0.66716196136701333</v>
      </c>
      <c r="N473" s="10">
        <v>0</v>
      </c>
      <c r="O473" s="10">
        <v>0</v>
      </c>
      <c r="P473" s="10">
        <v>0</v>
      </c>
      <c r="Q473" s="10">
        <v>0</v>
      </c>
    </row>
    <row r="474" spans="1:17" x14ac:dyDescent="0.2">
      <c r="A474" s="9" t="str">
        <f t="shared" si="7"/>
        <v>200915A17EDU453</v>
      </c>
      <c r="B474" s="10">
        <v>2009</v>
      </c>
      <c r="C474" s="10" t="s">
        <v>0</v>
      </c>
      <c r="D474" s="10" t="s">
        <v>15</v>
      </c>
      <c r="E474" s="10">
        <v>53</v>
      </c>
      <c r="F474" s="10">
        <v>224</v>
      </c>
      <c r="G474" s="10"/>
      <c r="H474" s="10">
        <v>0</v>
      </c>
      <c r="I474" s="10">
        <v>0</v>
      </c>
      <c r="J474" s="10">
        <v>1</v>
      </c>
      <c r="K474" s="10">
        <v>1</v>
      </c>
      <c r="L474" s="10">
        <v>0</v>
      </c>
      <c r="M474" s="10"/>
      <c r="N474" s="10">
        <v>0</v>
      </c>
      <c r="O474" s="10">
        <v>0</v>
      </c>
      <c r="P474" s="10">
        <v>0</v>
      </c>
      <c r="Q474" s="10">
        <v>0</v>
      </c>
    </row>
    <row r="475" spans="1:17" x14ac:dyDescent="0.2">
      <c r="A475" s="9" t="str">
        <f t="shared" si="7"/>
        <v>200915A29EDU153</v>
      </c>
      <c r="B475" s="10">
        <v>2009</v>
      </c>
      <c r="C475" s="10" t="s">
        <v>3</v>
      </c>
      <c r="D475" s="10" t="s">
        <v>9</v>
      </c>
      <c r="E475" s="10">
        <v>53</v>
      </c>
      <c r="F475" s="10">
        <v>1568</v>
      </c>
      <c r="G475" s="10">
        <v>0.33333333333333331</v>
      </c>
      <c r="H475" s="10">
        <v>0.42857142857142855</v>
      </c>
      <c r="I475" s="10">
        <v>0.2857142857142857</v>
      </c>
      <c r="J475" s="10">
        <v>0.2857142857142857</v>
      </c>
      <c r="K475" s="10">
        <v>0.2857142857142857</v>
      </c>
      <c r="L475" s="10">
        <v>0.42857142857142855</v>
      </c>
      <c r="M475" s="10">
        <v>582.5</v>
      </c>
      <c r="N475" s="10">
        <v>0</v>
      </c>
      <c r="O475" s="10">
        <v>0</v>
      </c>
      <c r="P475" s="10">
        <v>0</v>
      </c>
      <c r="Q475" s="10">
        <v>0</v>
      </c>
    </row>
    <row r="476" spans="1:17" x14ac:dyDescent="0.2">
      <c r="A476" s="9" t="str">
        <f t="shared" si="7"/>
        <v>200915A29EDU253</v>
      </c>
      <c r="B476" s="10">
        <v>2009</v>
      </c>
      <c r="C476" s="10" t="s">
        <v>3</v>
      </c>
      <c r="D476" s="10" t="s">
        <v>11</v>
      </c>
      <c r="E476" s="10">
        <v>53</v>
      </c>
      <c r="F476" s="10">
        <v>2018</v>
      </c>
      <c r="G476" s="10">
        <v>0.66617210682492578</v>
      </c>
      <c r="H476" s="10">
        <v>0.333994053518335</v>
      </c>
      <c r="I476" s="10">
        <v>0.11149653121902874</v>
      </c>
      <c r="J476" s="10">
        <v>0.3330029732408325</v>
      </c>
      <c r="K476" s="10">
        <v>0.3330029732408325</v>
      </c>
      <c r="L476" s="10">
        <v>0.55550049554013881</v>
      </c>
      <c r="M476" s="10">
        <v>800</v>
      </c>
      <c r="N476" s="10">
        <v>0</v>
      </c>
      <c r="O476" s="10">
        <v>0</v>
      </c>
      <c r="P476" s="10">
        <v>0</v>
      </c>
      <c r="Q476" s="10">
        <v>0</v>
      </c>
    </row>
    <row r="477" spans="1:17" x14ac:dyDescent="0.2">
      <c r="A477" s="9" t="str">
        <f t="shared" si="7"/>
        <v>200915A29EDU353</v>
      </c>
      <c r="B477" s="10">
        <v>2009</v>
      </c>
      <c r="C477" s="10" t="s">
        <v>3</v>
      </c>
      <c r="D477" s="10" t="s">
        <v>13</v>
      </c>
      <c r="E477" s="10">
        <v>53</v>
      </c>
      <c r="F477" s="10">
        <v>1345</v>
      </c>
      <c r="G477" s="10">
        <v>0</v>
      </c>
      <c r="H477" s="10">
        <v>0.33308550185873603</v>
      </c>
      <c r="I477" s="10">
        <v>0.33308550185873603</v>
      </c>
      <c r="J477" s="10">
        <v>0.33308550185873603</v>
      </c>
      <c r="K477" s="10">
        <v>0.33308550185873603</v>
      </c>
      <c r="L477" s="10">
        <v>0.66691449814126391</v>
      </c>
      <c r="M477" s="10">
        <v>487</v>
      </c>
      <c r="N477" s="10">
        <v>0.16654275092936802</v>
      </c>
      <c r="O477" s="10">
        <v>0</v>
      </c>
      <c r="P477" s="10">
        <v>0</v>
      </c>
      <c r="Q477" s="10">
        <v>0</v>
      </c>
    </row>
    <row r="478" spans="1:17" x14ac:dyDescent="0.2">
      <c r="A478" s="9" t="str">
        <f t="shared" si="7"/>
        <v>200915A29EDU453</v>
      </c>
      <c r="B478" s="10">
        <v>2009</v>
      </c>
      <c r="C478" s="10" t="s">
        <v>3</v>
      </c>
      <c r="D478" s="10" t="s">
        <v>15</v>
      </c>
      <c r="E478" s="10">
        <v>53</v>
      </c>
      <c r="F478" s="10">
        <v>3815</v>
      </c>
      <c r="G478" s="10">
        <v>0.18185500202511137</v>
      </c>
      <c r="H478" s="10">
        <v>0.64718217562254254</v>
      </c>
      <c r="I478" s="10">
        <v>0.5294888597640891</v>
      </c>
      <c r="J478" s="10">
        <v>0.3528178243774574</v>
      </c>
      <c r="K478" s="10">
        <v>0.41179554390563566</v>
      </c>
      <c r="L478" s="10">
        <v>5.8715596330275233E-2</v>
      </c>
      <c r="M478" s="10">
        <v>807.01732673267327</v>
      </c>
      <c r="N478" s="10">
        <v>5.8715596330275233E-2</v>
      </c>
      <c r="O478" s="10">
        <v>0</v>
      </c>
      <c r="P478" s="10">
        <v>0</v>
      </c>
      <c r="Q478" s="10">
        <v>0</v>
      </c>
    </row>
    <row r="479" spans="1:17" x14ac:dyDescent="0.2">
      <c r="A479" s="9" t="str">
        <f t="shared" si="7"/>
        <v>200915A29EDU553</v>
      </c>
      <c r="B479" s="10">
        <v>2009</v>
      </c>
      <c r="C479" s="10" t="s">
        <v>3</v>
      </c>
      <c r="D479" s="10" t="s">
        <v>17</v>
      </c>
      <c r="E479" s="10">
        <v>53</v>
      </c>
      <c r="F479" s="10">
        <v>448</v>
      </c>
      <c r="G479" s="10">
        <v>0</v>
      </c>
      <c r="H479" s="10">
        <v>1</v>
      </c>
      <c r="I479" s="10">
        <v>1</v>
      </c>
      <c r="J479" s="10">
        <v>0</v>
      </c>
      <c r="K479" s="10">
        <v>0</v>
      </c>
      <c r="L479" s="10">
        <v>1</v>
      </c>
      <c r="M479" s="10">
        <v>750</v>
      </c>
      <c r="N479" s="10">
        <v>0</v>
      </c>
      <c r="O479" s="10">
        <v>0</v>
      </c>
      <c r="P479" s="10">
        <v>0</v>
      </c>
      <c r="Q479" s="10">
        <v>0</v>
      </c>
    </row>
    <row r="480" spans="1:17" x14ac:dyDescent="0.2">
      <c r="A480" s="9" t="str">
        <f t="shared" si="7"/>
        <v>200918A24EDU153</v>
      </c>
      <c r="B480" s="10">
        <v>2009</v>
      </c>
      <c r="C480" s="10" t="s">
        <v>1</v>
      </c>
      <c r="D480" s="10" t="s">
        <v>9</v>
      </c>
      <c r="E480" s="10">
        <v>53</v>
      </c>
      <c r="F480" s="10">
        <v>224</v>
      </c>
      <c r="G480" s="10"/>
      <c r="H480" s="10">
        <v>0</v>
      </c>
      <c r="I480" s="10">
        <v>0</v>
      </c>
      <c r="J480" s="10">
        <v>1</v>
      </c>
      <c r="K480" s="10">
        <v>1</v>
      </c>
      <c r="L480" s="10">
        <v>0</v>
      </c>
      <c r="M480" s="10"/>
      <c r="N480" s="10">
        <v>0</v>
      </c>
      <c r="O480" s="10">
        <v>0</v>
      </c>
      <c r="P480" s="10">
        <v>0</v>
      </c>
      <c r="Q480" s="10">
        <v>0</v>
      </c>
    </row>
    <row r="481" spans="1:17" x14ac:dyDescent="0.2">
      <c r="A481" s="9" t="str">
        <f t="shared" si="7"/>
        <v>200918A24EDU253</v>
      </c>
      <c r="B481" s="10">
        <v>2009</v>
      </c>
      <c r="C481" s="10" t="s">
        <v>1</v>
      </c>
      <c r="D481" s="10" t="s">
        <v>11</v>
      </c>
      <c r="E481" s="10">
        <v>53</v>
      </c>
      <c r="F481" s="10">
        <v>673</v>
      </c>
      <c r="G481" s="10">
        <v>0</v>
      </c>
      <c r="H481" s="10">
        <v>0.33432392273402672</v>
      </c>
      <c r="I481" s="10">
        <v>0.33432392273402672</v>
      </c>
      <c r="J481" s="10">
        <v>0.66567607726597322</v>
      </c>
      <c r="K481" s="10">
        <v>0.66567607726597322</v>
      </c>
      <c r="L481" s="10">
        <v>0</v>
      </c>
      <c r="M481" s="10">
        <v>800</v>
      </c>
      <c r="N481" s="10">
        <v>0</v>
      </c>
      <c r="O481" s="10">
        <v>0</v>
      </c>
      <c r="P481" s="10">
        <v>0</v>
      </c>
      <c r="Q481" s="10">
        <v>0</v>
      </c>
    </row>
    <row r="482" spans="1:17" x14ac:dyDescent="0.2">
      <c r="A482" s="9" t="str">
        <f t="shared" si="7"/>
        <v>200918A24EDU353</v>
      </c>
      <c r="B482" s="10">
        <v>2009</v>
      </c>
      <c r="C482" s="10" t="s">
        <v>1</v>
      </c>
      <c r="D482" s="10" t="s">
        <v>13</v>
      </c>
      <c r="E482" s="10">
        <v>53</v>
      </c>
      <c r="F482" s="10">
        <v>448</v>
      </c>
      <c r="G482" s="10">
        <v>0</v>
      </c>
      <c r="H482" s="10">
        <v>1</v>
      </c>
      <c r="I482" s="10">
        <v>1</v>
      </c>
      <c r="J482" s="10">
        <v>0</v>
      </c>
      <c r="K482" s="10">
        <v>0</v>
      </c>
      <c r="L482" s="10">
        <v>1</v>
      </c>
      <c r="M482" s="10">
        <v>487</v>
      </c>
      <c r="N482" s="10">
        <v>0.5</v>
      </c>
      <c r="O482" s="10">
        <v>0</v>
      </c>
      <c r="P482" s="10">
        <v>0</v>
      </c>
      <c r="Q482" s="10">
        <v>0</v>
      </c>
    </row>
    <row r="483" spans="1:17" x14ac:dyDescent="0.2">
      <c r="A483" s="9" t="str">
        <f t="shared" si="7"/>
        <v>200918A24EDU453</v>
      </c>
      <c r="B483" s="10">
        <v>2009</v>
      </c>
      <c r="C483" s="10" t="s">
        <v>1</v>
      </c>
      <c r="D483" s="10" t="s">
        <v>15</v>
      </c>
      <c r="E483" s="10">
        <v>53</v>
      </c>
      <c r="F483" s="10">
        <v>2470</v>
      </c>
      <c r="G483" s="10">
        <v>0.12472160356347439</v>
      </c>
      <c r="H483" s="10">
        <v>0.72712550607287452</v>
      </c>
      <c r="I483" s="10">
        <v>0.63643724696356274</v>
      </c>
      <c r="J483" s="10">
        <v>0.27287449392712548</v>
      </c>
      <c r="K483" s="10">
        <v>0.27287449392712548</v>
      </c>
      <c r="L483" s="10">
        <v>9.0688259109311747E-2</v>
      </c>
      <c r="M483" s="10">
        <v>780.51844783715012</v>
      </c>
      <c r="N483" s="10">
        <v>9.0688259109311747E-2</v>
      </c>
      <c r="O483" s="10">
        <v>0</v>
      </c>
      <c r="P483" s="10">
        <v>0</v>
      </c>
      <c r="Q483" s="10">
        <v>0</v>
      </c>
    </row>
    <row r="484" spans="1:17" x14ac:dyDescent="0.2">
      <c r="A484" s="9" t="str">
        <f t="shared" si="7"/>
        <v>200918A24EDU553</v>
      </c>
      <c r="B484" s="10">
        <v>2009</v>
      </c>
      <c r="C484" s="10" t="s">
        <v>1</v>
      </c>
      <c r="D484" s="10" t="s">
        <v>17</v>
      </c>
      <c r="E484" s="10">
        <v>53</v>
      </c>
      <c r="F484" s="10">
        <v>448</v>
      </c>
      <c r="G484" s="10">
        <v>0</v>
      </c>
      <c r="H484" s="10">
        <v>1</v>
      </c>
      <c r="I484" s="10">
        <v>1</v>
      </c>
      <c r="J484" s="10">
        <v>0</v>
      </c>
      <c r="K484" s="10">
        <v>0</v>
      </c>
      <c r="L484" s="10">
        <v>1</v>
      </c>
      <c r="M484" s="10">
        <v>750</v>
      </c>
      <c r="N484" s="10">
        <v>0</v>
      </c>
      <c r="O484" s="10">
        <v>0</v>
      </c>
      <c r="P484" s="10">
        <v>0</v>
      </c>
      <c r="Q484" s="10">
        <v>0</v>
      </c>
    </row>
    <row r="485" spans="1:17" x14ac:dyDescent="0.2">
      <c r="A485" s="9" t="str">
        <f t="shared" si="7"/>
        <v>200925A29EDU153</v>
      </c>
      <c r="B485" s="10">
        <v>2009</v>
      </c>
      <c r="C485" s="10" t="s">
        <v>2</v>
      </c>
      <c r="D485" s="10" t="s">
        <v>9</v>
      </c>
      <c r="E485" s="10">
        <v>53</v>
      </c>
      <c r="F485" s="10">
        <v>672</v>
      </c>
      <c r="G485" s="10">
        <v>0</v>
      </c>
      <c r="H485" s="10">
        <v>0.66666666666666663</v>
      </c>
      <c r="I485" s="10">
        <v>0.66666666666666663</v>
      </c>
      <c r="J485" s="10">
        <v>0.33333333333333331</v>
      </c>
      <c r="K485" s="10">
        <v>0.33333333333333331</v>
      </c>
      <c r="L485" s="10">
        <v>0</v>
      </c>
      <c r="M485" s="10">
        <v>582.5</v>
      </c>
      <c r="N485" s="10">
        <v>0</v>
      </c>
      <c r="O485" s="10">
        <v>0</v>
      </c>
      <c r="P485" s="10">
        <v>0</v>
      </c>
      <c r="Q485" s="10">
        <v>0</v>
      </c>
    </row>
    <row r="486" spans="1:17" x14ac:dyDescent="0.2">
      <c r="A486" s="9" t="str">
        <f t="shared" si="7"/>
        <v>200925A29EDU253</v>
      </c>
      <c r="B486" s="10">
        <v>2009</v>
      </c>
      <c r="C486" s="10" t="s">
        <v>2</v>
      </c>
      <c r="D486" s="10" t="s">
        <v>11</v>
      </c>
      <c r="E486" s="10">
        <v>53</v>
      </c>
      <c r="F486" s="10">
        <v>224</v>
      </c>
      <c r="G486" s="10"/>
      <c r="H486" s="10">
        <v>0</v>
      </c>
      <c r="I486" s="10">
        <v>0</v>
      </c>
      <c r="J486" s="10">
        <v>1</v>
      </c>
      <c r="K486" s="10">
        <v>1</v>
      </c>
      <c r="L486" s="10">
        <v>0</v>
      </c>
      <c r="M486" s="10"/>
      <c r="N486" s="10">
        <v>0</v>
      </c>
      <c r="O486" s="10">
        <v>0</v>
      </c>
      <c r="P486" s="10">
        <v>0</v>
      </c>
      <c r="Q486" s="10">
        <v>0</v>
      </c>
    </row>
    <row r="487" spans="1:17" x14ac:dyDescent="0.2">
      <c r="A487" s="9" t="str">
        <f t="shared" si="7"/>
        <v>200925A29EDU353</v>
      </c>
      <c r="B487" s="10">
        <v>2009</v>
      </c>
      <c r="C487" s="10" t="s">
        <v>2</v>
      </c>
      <c r="D487" s="10" t="s">
        <v>13</v>
      </c>
      <c r="E487" s="10">
        <v>53</v>
      </c>
      <c r="F487" s="10">
        <v>224</v>
      </c>
      <c r="G487" s="10"/>
      <c r="H487" s="10">
        <v>0</v>
      </c>
      <c r="I487" s="10">
        <v>0</v>
      </c>
      <c r="J487" s="10">
        <v>1</v>
      </c>
      <c r="K487" s="10">
        <v>1</v>
      </c>
      <c r="L487" s="10">
        <v>0</v>
      </c>
      <c r="M487" s="10"/>
      <c r="N487" s="10">
        <v>0</v>
      </c>
      <c r="O487" s="10">
        <v>0</v>
      </c>
      <c r="P487" s="10">
        <v>0</v>
      </c>
      <c r="Q487" s="10">
        <v>0</v>
      </c>
    </row>
    <row r="488" spans="1:17" x14ac:dyDescent="0.2">
      <c r="A488" s="9" t="str">
        <f t="shared" si="7"/>
        <v>200925A29EDU453</v>
      </c>
      <c r="B488" s="10">
        <v>2009</v>
      </c>
      <c r="C488" s="10" t="s">
        <v>2</v>
      </c>
      <c r="D488" s="10" t="s">
        <v>15</v>
      </c>
      <c r="E488" s="10">
        <v>53</v>
      </c>
      <c r="F488" s="10">
        <v>1121</v>
      </c>
      <c r="G488" s="10">
        <v>0.33432392273402672</v>
      </c>
      <c r="H488" s="10">
        <v>0.6003568242640499</v>
      </c>
      <c r="I488" s="10">
        <v>0.39964317573595004</v>
      </c>
      <c r="J488" s="10">
        <v>0.39964317573595004</v>
      </c>
      <c r="K488" s="10">
        <v>0.6003568242640499</v>
      </c>
      <c r="L488" s="10">
        <v>0</v>
      </c>
      <c r="M488" s="10">
        <v>900</v>
      </c>
      <c r="N488" s="10">
        <v>0</v>
      </c>
      <c r="O488" s="10">
        <v>0</v>
      </c>
      <c r="P488" s="10">
        <v>0</v>
      </c>
      <c r="Q488" s="10">
        <v>0</v>
      </c>
    </row>
    <row r="489" spans="1:17" x14ac:dyDescent="0.2">
      <c r="A489" s="9" t="str">
        <f t="shared" si="7"/>
        <v>200930EMAEDU153</v>
      </c>
      <c r="B489" s="10">
        <v>2009</v>
      </c>
      <c r="C489" s="10" t="s">
        <v>4</v>
      </c>
      <c r="D489" s="10" t="s">
        <v>9</v>
      </c>
      <c r="E489" s="10">
        <v>53</v>
      </c>
      <c r="F489" s="10">
        <v>7180</v>
      </c>
      <c r="G489" s="10">
        <v>0</v>
      </c>
      <c r="H489" s="10">
        <v>0.50013927576601669</v>
      </c>
      <c r="I489" s="10">
        <v>0.50013927576601669</v>
      </c>
      <c r="J489" s="10">
        <v>0.46866295264623953</v>
      </c>
      <c r="K489" s="10">
        <v>0.46866295264623953</v>
      </c>
      <c r="L489" s="10">
        <v>3.1197771587743731E-2</v>
      </c>
      <c r="M489" s="10">
        <v>586.78362573099412</v>
      </c>
      <c r="N489" s="10">
        <v>0.21880222841225627</v>
      </c>
      <c r="O489" s="10">
        <v>9.3732590529247914E-2</v>
      </c>
      <c r="P489" s="10">
        <v>9.3732590529247914E-2</v>
      </c>
      <c r="Q489" s="10">
        <v>0</v>
      </c>
    </row>
    <row r="490" spans="1:17" x14ac:dyDescent="0.2">
      <c r="A490" s="9" t="str">
        <f t="shared" si="7"/>
        <v>200930EMAEDU253</v>
      </c>
      <c r="B490" s="10">
        <v>2009</v>
      </c>
      <c r="C490" s="10" t="s">
        <v>4</v>
      </c>
      <c r="D490" s="10" t="s">
        <v>11</v>
      </c>
      <c r="E490" s="10">
        <v>53</v>
      </c>
      <c r="F490" s="10">
        <v>1122</v>
      </c>
      <c r="G490" s="10">
        <v>0</v>
      </c>
      <c r="H490" s="10">
        <v>0.59982174688057044</v>
      </c>
      <c r="I490" s="10">
        <v>0.59982174688057044</v>
      </c>
      <c r="J490" s="10">
        <v>0.40017825311942962</v>
      </c>
      <c r="K490" s="10">
        <v>0.40017825311942962</v>
      </c>
      <c r="L490" s="10">
        <v>0</v>
      </c>
      <c r="M490" s="10">
        <v>504.99257057949478</v>
      </c>
      <c r="N490" s="10">
        <v>0.40017825311942962</v>
      </c>
      <c r="O490" s="10">
        <v>0.40017825311942962</v>
      </c>
      <c r="P490" s="10">
        <v>0.40017825311942962</v>
      </c>
      <c r="Q490" s="10">
        <v>0</v>
      </c>
    </row>
    <row r="491" spans="1:17" x14ac:dyDescent="0.2">
      <c r="A491" s="9" t="str">
        <f t="shared" si="7"/>
        <v>200930EMAEDU353</v>
      </c>
      <c r="B491" s="10">
        <v>2009</v>
      </c>
      <c r="C491" s="10" t="s">
        <v>4</v>
      </c>
      <c r="D491" s="10" t="s">
        <v>13</v>
      </c>
      <c r="E491" s="10">
        <v>53</v>
      </c>
      <c r="F491" s="10">
        <v>449</v>
      </c>
      <c r="G491" s="10">
        <v>0</v>
      </c>
      <c r="H491" s="10">
        <v>0.50111358574610243</v>
      </c>
      <c r="I491" s="10">
        <v>0.50111358574610243</v>
      </c>
      <c r="J491" s="10">
        <v>0</v>
      </c>
      <c r="K491" s="10">
        <v>0</v>
      </c>
      <c r="L491" s="10">
        <v>1</v>
      </c>
      <c r="M491" s="10">
        <v>600</v>
      </c>
      <c r="N491" s="10">
        <v>0.50111358574610243</v>
      </c>
      <c r="O491" s="10">
        <v>0.50111358574610243</v>
      </c>
      <c r="P491" s="10">
        <v>0.50111358574610243</v>
      </c>
      <c r="Q491" s="10">
        <v>0</v>
      </c>
    </row>
    <row r="492" spans="1:17" x14ac:dyDescent="0.2">
      <c r="A492" s="9" t="str">
        <f t="shared" si="7"/>
        <v>200930EMAEDU453</v>
      </c>
      <c r="B492" s="10">
        <v>2009</v>
      </c>
      <c r="C492" s="10" t="s">
        <v>4</v>
      </c>
      <c r="D492" s="10" t="s">
        <v>15</v>
      </c>
      <c r="E492" s="10">
        <v>53</v>
      </c>
      <c r="F492" s="10">
        <v>2920</v>
      </c>
      <c r="G492" s="10">
        <v>7.6712328767123292E-2</v>
      </c>
      <c r="H492" s="10">
        <v>1</v>
      </c>
      <c r="I492" s="10">
        <v>0.92328767123287669</v>
      </c>
      <c r="J492" s="10">
        <v>0</v>
      </c>
      <c r="K492" s="10">
        <v>7.6712328767123292E-2</v>
      </c>
      <c r="L492" s="10">
        <v>7.7054794520547948E-2</v>
      </c>
      <c r="M492" s="10">
        <v>724.52151335311578</v>
      </c>
      <c r="N492" s="10">
        <v>0.46130136986301368</v>
      </c>
      <c r="O492" s="10">
        <v>0.15376712328767123</v>
      </c>
      <c r="P492" s="10">
        <v>0.15376712328767123</v>
      </c>
      <c r="Q492" s="10">
        <v>0</v>
      </c>
    </row>
    <row r="493" spans="1:17" x14ac:dyDescent="0.2">
      <c r="A493" s="9" t="str">
        <f t="shared" si="7"/>
        <v>200930EMAEDU553</v>
      </c>
      <c r="B493" s="10">
        <v>2009</v>
      </c>
      <c r="C493" s="10" t="s">
        <v>4</v>
      </c>
      <c r="D493" s="10" t="s">
        <v>17</v>
      </c>
      <c r="E493" s="10">
        <v>53</v>
      </c>
      <c r="F493" s="10">
        <v>450</v>
      </c>
      <c r="G493" s="10">
        <v>1</v>
      </c>
      <c r="H493" s="10">
        <v>0.5</v>
      </c>
      <c r="I493" s="10">
        <v>0</v>
      </c>
      <c r="J493" s="10">
        <v>0</v>
      </c>
      <c r="K493" s="10">
        <v>0.5</v>
      </c>
      <c r="L493" s="10">
        <v>0.5</v>
      </c>
      <c r="M493" s="10"/>
      <c r="N493" s="10">
        <v>0</v>
      </c>
      <c r="O493" s="10">
        <v>0</v>
      </c>
      <c r="P493" s="10">
        <v>0</v>
      </c>
      <c r="Q493" s="10">
        <v>0</v>
      </c>
    </row>
    <row r="494" spans="1:17" x14ac:dyDescent="0.2">
      <c r="A494" s="9" t="str">
        <f t="shared" si="7"/>
        <v>200915A17Q10</v>
      </c>
      <c r="B494" s="10">
        <v>2009</v>
      </c>
      <c r="C494" s="10" t="s">
        <v>0</v>
      </c>
      <c r="D494" s="10" t="s">
        <v>37</v>
      </c>
      <c r="E494" s="10">
        <v>0</v>
      </c>
      <c r="F494" s="10">
        <v>78479</v>
      </c>
      <c r="G494" s="10">
        <v>0.63416666666666666</v>
      </c>
      <c r="H494" s="10">
        <v>0.2293607207023535</v>
      </c>
      <c r="I494" s="10">
        <v>8.3907796990277658E-2</v>
      </c>
      <c r="J494" s="10">
        <v>0.12232571770792186</v>
      </c>
      <c r="K494" s="10">
        <v>0.14490500643484244</v>
      </c>
      <c r="L494" s="10">
        <v>0.83480931204526054</v>
      </c>
      <c r="M494" s="10">
        <v>144.76309794988612</v>
      </c>
      <c r="N494" s="10">
        <v>6.1952879114157929E-2</v>
      </c>
      <c r="O494" s="10">
        <v>1.3226468227169051E-2</v>
      </c>
      <c r="P494" s="10">
        <v>1.3226468227169051E-2</v>
      </c>
      <c r="Q494" s="10">
        <v>0</v>
      </c>
    </row>
    <row r="495" spans="1:17" x14ac:dyDescent="0.2">
      <c r="A495" s="9" t="str">
        <f t="shared" si="7"/>
        <v>200915A17Q20</v>
      </c>
      <c r="B495" s="10">
        <v>2009</v>
      </c>
      <c r="C495" s="10" t="s">
        <v>0</v>
      </c>
      <c r="D495" s="10" t="s">
        <v>39</v>
      </c>
      <c r="E495" s="10">
        <v>0</v>
      </c>
      <c r="F495" s="10">
        <v>92698</v>
      </c>
      <c r="G495" s="10">
        <v>0.35646373820754718</v>
      </c>
      <c r="H495" s="10">
        <v>0.29273554985005068</v>
      </c>
      <c r="I495" s="10">
        <v>0.18838594144425985</v>
      </c>
      <c r="J495" s="10">
        <v>0.13460916093119593</v>
      </c>
      <c r="K495" s="10">
        <v>0.14222529072903406</v>
      </c>
      <c r="L495" s="10">
        <v>0.79423504282724544</v>
      </c>
      <c r="M495" s="10">
        <v>269.04604019927848</v>
      </c>
      <c r="N495" s="10">
        <v>0.11609743468035988</v>
      </c>
      <c r="O495" s="10">
        <v>3.8749487583335129E-2</v>
      </c>
      <c r="P495" s="10">
        <v>3.8749487583335129E-2</v>
      </c>
      <c r="Q495" s="10">
        <v>0</v>
      </c>
    </row>
    <row r="496" spans="1:17" x14ac:dyDescent="0.2">
      <c r="A496" s="9" t="str">
        <f t="shared" si="7"/>
        <v>200915A17Q30</v>
      </c>
      <c r="B496" s="10">
        <v>2009</v>
      </c>
      <c r="C496" s="10" t="s">
        <v>0</v>
      </c>
      <c r="D496" s="10" t="s">
        <v>41</v>
      </c>
      <c r="E496" s="10">
        <v>0</v>
      </c>
      <c r="F496" s="10">
        <v>63969</v>
      </c>
      <c r="G496" s="10">
        <v>0.24577519715746599</v>
      </c>
      <c r="H496" s="10">
        <v>0.36076849724085103</v>
      </c>
      <c r="I496" s="10">
        <v>0.27210054870327816</v>
      </c>
      <c r="J496" s="10">
        <v>5.598024042895778E-2</v>
      </c>
      <c r="K496" s="10">
        <v>7.1018774719004515E-2</v>
      </c>
      <c r="L496" s="10">
        <v>0.85947881004861726</v>
      </c>
      <c r="M496" s="10">
        <v>312.79535792255547</v>
      </c>
      <c r="N496" s="10">
        <v>0.12349731901389735</v>
      </c>
      <c r="O496" s="10">
        <v>1.6179712048023261E-2</v>
      </c>
      <c r="P496" s="10">
        <v>1.6179712048023261E-2</v>
      </c>
      <c r="Q496" s="10">
        <v>0</v>
      </c>
    </row>
    <row r="497" spans="1:17" x14ac:dyDescent="0.2">
      <c r="A497" s="9" t="str">
        <f t="shared" si="7"/>
        <v>200915A17Q40</v>
      </c>
      <c r="B497" s="10">
        <v>2009</v>
      </c>
      <c r="C497" s="10" t="s">
        <v>0</v>
      </c>
      <c r="D497" s="10" t="s">
        <v>43</v>
      </c>
      <c r="E497" s="10">
        <v>0</v>
      </c>
      <c r="F497" s="10">
        <v>47485</v>
      </c>
      <c r="G497" s="10">
        <v>0.2767116503652346</v>
      </c>
      <c r="H497" s="10">
        <v>0.5102874591976414</v>
      </c>
      <c r="I497" s="10">
        <v>0.36908497420237968</v>
      </c>
      <c r="J497" s="10">
        <v>3.7948825945035278E-2</v>
      </c>
      <c r="K497" s="10">
        <v>5.5743919132357586E-2</v>
      </c>
      <c r="L497" s="10">
        <v>0.87356007160155835</v>
      </c>
      <c r="M497" s="10">
        <v>379.72663471413898</v>
      </c>
      <c r="N497" s="10">
        <v>0.24218174160261136</v>
      </c>
      <c r="O497" s="10">
        <v>4.8436348320522273E-2</v>
      </c>
      <c r="P497" s="10">
        <v>4.8436348320522273E-2</v>
      </c>
      <c r="Q497" s="10">
        <v>0</v>
      </c>
    </row>
    <row r="498" spans="1:17" x14ac:dyDescent="0.2">
      <c r="A498" s="9" t="str">
        <f t="shared" si="7"/>
        <v>200915A17Q50</v>
      </c>
      <c r="B498" s="10">
        <v>2009</v>
      </c>
      <c r="C498" s="10" t="s">
        <v>0</v>
      </c>
      <c r="D498" s="10" t="s">
        <v>45</v>
      </c>
      <c r="E498" s="10">
        <v>0</v>
      </c>
      <c r="F498" s="10">
        <v>6035</v>
      </c>
      <c r="G498" s="10">
        <v>0</v>
      </c>
      <c r="H498" s="10">
        <v>0.22966031483015742</v>
      </c>
      <c r="I498" s="10">
        <v>0.22966031483015742</v>
      </c>
      <c r="J498" s="10">
        <v>3.264291632145816E-2</v>
      </c>
      <c r="K498" s="10">
        <v>3.264291632145816E-2</v>
      </c>
      <c r="L498" s="10">
        <v>0.96735708367854178</v>
      </c>
      <c r="M498" s="10">
        <v>276.58008658008657</v>
      </c>
      <c r="N498" s="10">
        <v>0.22966031483015742</v>
      </c>
      <c r="O498" s="10">
        <v>3.264291632145816E-2</v>
      </c>
      <c r="P498" s="10">
        <v>3.264291632145816E-2</v>
      </c>
      <c r="Q498" s="10">
        <v>0</v>
      </c>
    </row>
    <row r="499" spans="1:17" x14ac:dyDescent="0.2">
      <c r="A499" s="9" t="str">
        <f t="shared" si="7"/>
        <v>200915A29Q10</v>
      </c>
      <c r="B499" s="10">
        <v>2009</v>
      </c>
      <c r="C499" s="10" t="s">
        <v>3</v>
      </c>
      <c r="D499" s="10" t="s">
        <v>37</v>
      </c>
      <c r="E499" s="10">
        <v>0</v>
      </c>
      <c r="F499" s="10">
        <v>279582</v>
      </c>
      <c r="G499" s="10">
        <v>0.4271756158167675</v>
      </c>
      <c r="H499" s="10">
        <v>0.5297050596962608</v>
      </c>
      <c r="I499" s="10">
        <v>0.30342797461925303</v>
      </c>
      <c r="J499" s="10">
        <v>0.23682855119428289</v>
      </c>
      <c r="K499" s="10">
        <v>0.4077372649169117</v>
      </c>
      <c r="L499" s="10">
        <v>0.34426036010901989</v>
      </c>
      <c r="M499" s="10">
        <v>327.86996805488428</v>
      </c>
      <c r="N499" s="10">
        <v>0.16233877717449621</v>
      </c>
      <c r="O499" s="10">
        <v>6.5701654612957919E-2</v>
      </c>
      <c r="P499" s="10">
        <v>6.5701654612957919E-2</v>
      </c>
      <c r="Q499" s="10">
        <v>0</v>
      </c>
    </row>
    <row r="500" spans="1:17" x14ac:dyDescent="0.2">
      <c r="A500" s="9" t="str">
        <f t="shared" si="7"/>
        <v>200915A29Q20</v>
      </c>
      <c r="B500" s="10">
        <v>2009</v>
      </c>
      <c r="C500" s="10" t="s">
        <v>3</v>
      </c>
      <c r="D500" s="10" t="s">
        <v>39</v>
      </c>
      <c r="E500" s="10">
        <v>0</v>
      </c>
      <c r="F500" s="10">
        <v>366537</v>
      </c>
      <c r="G500" s="10">
        <v>0.27395318034943622</v>
      </c>
      <c r="H500" s="10">
        <v>0.61382889039851363</v>
      </c>
      <c r="I500" s="10">
        <v>0.44566851368347532</v>
      </c>
      <c r="J500" s="10">
        <v>0.20566000158237777</v>
      </c>
      <c r="K500" s="10">
        <v>0.32896269680823492</v>
      </c>
      <c r="L500" s="10">
        <v>0.29642573601027999</v>
      </c>
      <c r="M500" s="10">
        <v>469.01539601111693</v>
      </c>
      <c r="N500" s="10">
        <v>0.19943689177354537</v>
      </c>
      <c r="O500" s="10">
        <v>6.3707074592742344E-2</v>
      </c>
      <c r="P500" s="10">
        <v>6.202375203594726E-2</v>
      </c>
      <c r="Q500" s="10">
        <v>1.6833225567950848E-3</v>
      </c>
    </row>
    <row r="501" spans="1:17" x14ac:dyDescent="0.2">
      <c r="A501" s="9" t="str">
        <f t="shared" si="7"/>
        <v>200915A29Q30</v>
      </c>
      <c r="B501" s="10">
        <v>2009</v>
      </c>
      <c r="C501" s="10" t="s">
        <v>3</v>
      </c>
      <c r="D501" s="10" t="s">
        <v>41</v>
      </c>
      <c r="E501" s="10">
        <v>0</v>
      </c>
      <c r="F501" s="10">
        <v>372155</v>
      </c>
      <c r="G501" s="10">
        <v>0.16563788570391744</v>
      </c>
      <c r="H501" s="10">
        <v>0.75526863806747191</v>
      </c>
      <c r="I501" s="10">
        <v>0.63016753771949863</v>
      </c>
      <c r="J501" s="10">
        <v>0.10846018460050248</v>
      </c>
      <c r="K501" s="10">
        <v>0.19887143797611209</v>
      </c>
      <c r="L501" s="10">
        <v>0.2703255364028429</v>
      </c>
      <c r="M501" s="10">
        <v>565.30637898686678</v>
      </c>
      <c r="N501" s="10">
        <v>0.24506993053969447</v>
      </c>
      <c r="O501" s="10">
        <v>6.5109967621018131E-2</v>
      </c>
      <c r="P501" s="10">
        <v>6.1100885383778267E-2</v>
      </c>
      <c r="Q501" s="10">
        <v>4.0090822372398595E-3</v>
      </c>
    </row>
    <row r="502" spans="1:17" x14ac:dyDescent="0.2">
      <c r="A502" s="9" t="str">
        <f t="shared" si="7"/>
        <v>200915A29Q40</v>
      </c>
      <c r="B502" s="10">
        <v>2009</v>
      </c>
      <c r="C502" s="10" t="s">
        <v>3</v>
      </c>
      <c r="D502" s="10" t="s">
        <v>43</v>
      </c>
      <c r="E502" s="10">
        <v>0</v>
      </c>
      <c r="F502" s="10">
        <v>310363</v>
      </c>
      <c r="G502" s="10">
        <v>0.10482385824077385</v>
      </c>
      <c r="H502" s="10">
        <v>0.83806059356302132</v>
      </c>
      <c r="I502" s="10">
        <v>0.7502118487061924</v>
      </c>
      <c r="J502" s="10">
        <v>5.3031450269523106E-2</v>
      </c>
      <c r="K502" s="10">
        <v>0.10199669419357334</v>
      </c>
      <c r="L502" s="10">
        <v>0.30021619845149067</v>
      </c>
      <c r="M502" s="10">
        <v>721.17970434379265</v>
      </c>
      <c r="N502" s="10">
        <v>0.27958229557002606</v>
      </c>
      <c r="O502" s="10">
        <v>6.597758109052948E-2</v>
      </c>
      <c r="P502" s="10">
        <v>5.755196334614629E-2</v>
      </c>
      <c r="Q502" s="10">
        <v>8.4256177443831903E-3</v>
      </c>
    </row>
    <row r="503" spans="1:17" x14ac:dyDescent="0.2">
      <c r="A503" s="9" t="str">
        <f t="shared" si="7"/>
        <v>200915A29Q50</v>
      </c>
      <c r="B503" s="10">
        <v>2009</v>
      </c>
      <c r="C503" s="10" t="s">
        <v>3</v>
      </c>
      <c r="D503" s="10" t="s">
        <v>45</v>
      </c>
      <c r="E503" s="10">
        <v>0</v>
      </c>
      <c r="F503" s="10">
        <v>75939</v>
      </c>
      <c r="G503" s="10">
        <v>6.4447806354009082E-2</v>
      </c>
      <c r="H503" s="10">
        <v>0.8269137070543463</v>
      </c>
      <c r="I503" s="10">
        <v>0.77362093259063192</v>
      </c>
      <c r="J503" s="10">
        <v>3.1880851736261998E-2</v>
      </c>
      <c r="K503" s="10">
        <v>7.1149211867419904E-2</v>
      </c>
      <c r="L503" s="10">
        <v>0.38940465373523486</v>
      </c>
      <c r="M503" s="10">
        <v>1156.8415605637638</v>
      </c>
      <c r="N503" s="10">
        <v>0.32477383162801721</v>
      </c>
      <c r="O503" s="10">
        <v>0.10874517705000065</v>
      </c>
      <c r="P503" s="10">
        <v>9.7683667153899839E-2</v>
      </c>
      <c r="Q503" s="10">
        <v>1.1061509896100817E-2</v>
      </c>
    </row>
    <row r="504" spans="1:17" x14ac:dyDescent="0.2">
      <c r="A504" s="9" t="str">
        <f t="shared" si="7"/>
        <v>200918A24Q10</v>
      </c>
      <c r="B504" s="10">
        <v>2009</v>
      </c>
      <c r="C504" s="10" t="s">
        <v>1</v>
      </c>
      <c r="D504" s="10" t="s">
        <v>37</v>
      </c>
      <c r="E504" s="10">
        <v>0</v>
      </c>
      <c r="F504" s="10">
        <v>116001</v>
      </c>
      <c r="G504" s="10">
        <v>0.4626897614427577</v>
      </c>
      <c r="H504" s="10">
        <v>0.60420168791648343</v>
      </c>
      <c r="I504" s="10">
        <v>0.32464375307109422</v>
      </c>
      <c r="J504" s="10">
        <v>0.28679925173058851</v>
      </c>
      <c r="K504" s="10">
        <v>0.52153860742579805</v>
      </c>
      <c r="L504" s="10">
        <v>0.21386022534288499</v>
      </c>
      <c r="M504" s="10">
        <v>290.87718739212409</v>
      </c>
      <c r="N504" s="10">
        <v>0.19414487806139602</v>
      </c>
      <c r="O504" s="10">
        <v>8.2619977413987813E-2</v>
      </c>
      <c r="P504" s="10">
        <v>8.2619977413987813E-2</v>
      </c>
      <c r="Q504" s="10">
        <v>0</v>
      </c>
    </row>
    <row r="505" spans="1:17" x14ac:dyDescent="0.2">
      <c r="A505" s="9" t="str">
        <f t="shared" si="7"/>
        <v>200918A24Q20</v>
      </c>
      <c r="B505" s="10">
        <v>2009</v>
      </c>
      <c r="C505" s="10" t="s">
        <v>1</v>
      </c>
      <c r="D505" s="10" t="s">
        <v>39</v>
      </c>
      <c r="E505" s="10">
        <v>0</v>
      </c>
      <c r="F505" s="10">
        <v>157657</v>
      </c>
      <c r="G505" s="10">
        <v>0.32002722323049004</v>
      </c>
      <c r="H505" s="10">
        <v>0.6989857729120813</v>
      </c>
      <c r="I505" s="10">
        <v>0.47529129692941002</v>
      </c>
      <c r="J505" s="10">
        <v>0.22348516082381373</v>
      </c>
      <c r="K505" s="10">
        <v>0.40647100985049822</v>
      </c>
      <c r="L505" s="10">
        <v>0.18927164667601185</v>
      </c>
      <c r="M505" s="10">
        <v>443.3024968972282</v>
      </c>
      <c r="N505" s="10">
        <v>0.18970296276093038</v>
      </c>
      <c r="O505" s="10">
        <v>6.1005854481564412E-2</v>
      </c>
      <c r="P505" s="10">
        <v>6.1005854481564412E-2</v>
      </c>
      <c r="Q505" s="10">
        <v>0</v>
      </c>
    </row>
    <row r="506" spans="1:17" x14ac:dyDescent="0.2">
      <c r="A506" s="9" t="str">
        <f t="shared" si="7"/>
        <v>200918A24Q30</v>
      </c>
      <c r="B506" s="10">
        <v>2009</v>
      </c>
      <c r="C506" s="10" t="s">
        <v>1</v>
      </c>
      <c r="D506" s="10" t="s">
        <v>41</v>
      </c>
      <c r="E506" s="10">
        <v>0</v>
      </c>
      <c r="F506" s="10">
        <v>182864</v>
      </c>
      <c r="G506" s="10">
        <v>0.1883195399828031</v>
      </c>
      <c r="H506" s="10">
        <v>0.81406947239478522</v>
      </c>
      <c r="I506" s="10">
        <v>0.66076428383935604</v>
      </c>
      <c r="J506" s="10">
        <v>0.12273055385423047</v>
      </c>
      <c r="K506" s="10">
        <v>0.23564506955989151</v>
      </c>
      <c r="L506" s="10">
        <v>0.20661256452883017</v>
      </c>
      <c r="M506" s="10">
        <v>548.121567491517</v>
      </c>
      <c r="N506" s="10">
        <v>0.27803722985388046</v>
      </c>
      <c r="O506" s="10">
        <v>5.7069734884941811E-2</v>
      </c>
      <c r="P506" s="10">
        <v>5.3602677399597516E-2</v>
      </c>
      <c r="Q506" s="10">
        <v>3.4670574853442994E-3</v>
      </c>
    </row>
    <row r="507" spans="1:17" x14ac:dyDescent="0.2">
      <c r="A507" s="9" t="str">
        <f t="shared" si="7"/>
        <v>200918A24Q40</v>
      </c>
      <c r="B507" s="10">
        <v>2009</v>
      </c>
      <c r="C507" s="10" t="s">
        <v>1</v>
      </c>
      <c r="D507" s="10" t="s">
        <v>43</v>
      </c>
      <c r="E507" s="10">
        <v>0</v>
      </c>
      <c r="F507" s="10">
        <v>156694</v>
      </c>
      <c r="G507" s="10">
        <v>0.1180221542049264</v>
      </c>
      <c r="H507" s="10">
        <v>0.87571955531162649</v>
      </c>
      <c r="I507" s="10">
        <v>0.77236524691436814</v>
      </c>
      <c r="J507" s="10">
        <v>5.5381827000395678E-2</v>
      </c>
      <c r="K507" s="10">
        <v>0.13265345195093622</v>
      </c>
      <c r="L507" s="10">
        <v>0.25115830855042309</v>
      </c>
      <c r="M507" s="10">
        <v>664.5221070026854</v>
      </c>
      <c r="N507" s="10">
        <v>0.26329661633502238</v>
      </c>
      <c r="O507" s="10">
        <v>3.362604822137414E-2</v>
      </c>
      <c r="P507" s="10">
        <v>2.8265281376440705E-2</v>
      </c>
      <c r="Q507" s="10">
        <v>5.3607668449334369E-3</v>
      </c>
    </row>
    <row r="508" spans="1:17" x14ac:dyDescent="0.2">
      <c r="A508" s="9" t="str">
        <f t="shared" si="7"/>
        <v>200918A24Q50</v>
      </c>
      <c r="B508" s="10">
        <v>2009</v>
      </c>
      <c r="C508" s="10" t="s">
        <v>1</v>
      </c>
      <c r="D508" s="10" t="s">
        <v>45</v>
      </c>
      <c r="E508" s="10">
        <v>0</v>
      </c>
      <c r="F508" s="10">
        <v>35222</v>
      </c>
      <c r="G508" s="10">
        <v>9.7831038228389219E-2</v>
      </c>
      <c r="H508" s="10">
        <v>0.810260632559196</v>
      </c>
      <c r="I508" s="10">
        <v>0.7309919936403384</v>
      </c>
      <c r="J508" s="10">
        <v>2.9385043438759865E-2</v>
      </c>
      <c r="K508" s="10">
        <v>8.4009993753903806E-2</v>
      </c>
      <c r="L508" s="10">
        <v>0.42816989381636478</v>
      </c>
      <c r="M508" s="10">
        <v>854.88177263370494</v>
      </c>
      <c r="N508" s="10">
        <v>0.32181591051047642</v>
      </c>
      <c r="O508" s="10">
        <v>0.11421838623587531</v>
      </c>
      <c r="P508" s="10">
        <v>0.11421838623587531</v>
      </c>
      <c r="Q508" s="10">
        <v>0</v>
      </c>
    </row>
    <row r="509" spans="1:17" x14ac:dyDescent="0.2">
      <c r="A509" s="9" t="str">
        <f t="shared" si="7"/>
        <v>200925A29Q10</v>
      </c>
      <c r="B509" s="10">
        <v>2009</v>
      </c>
      <c r="C509" s="10" t="s">
        <v>2</v>
      </c>
      <c r="D509" s="10" t="s">
        <v>37</v>
      </c>
      <c r="E509" s="10">
        <v>0</v>
      </c>
      <c r="F509" s="10">
        <v>85102</v>
      </c>
      <c r="G509" s="10">
        <v>0.32360685241967735</v>
      </c>
      <c r="H509" s="10">
        <v>0.70513031421118189</v>
      </c>
      <c r="I509" s="10">
        <v>0.47694531268360318</v>
      </c>
      <c r="J509" s="10">
        <v>0.2743061267655284</v>
      </c>
      <c r="K509" s="10">
        <v>0.49499424220347349</v>
      </c>
      <c r="L509" s="10">
        <v>6.9634086155437008E-2</v>
      </c>
      <c r="M509" s="10">
        <v>391.89888886151419</v>
      </c>
      <c r="N509" s="10">
        <v>0.21155789523160443</v>
      </c>
      <c r="O509" s="10">
        <v>9.1031938144814459E-2</v>
      </c>
      <c r="P509" s="10">
        <v>9.1031938144814459E-2</v>
      </c>
      <c r="Q509" s="10">
        <v>0</v>
      </c>
    </row>
    <row r="510" spans="1:17" x14ac:dyDescent="0.2">
      <c r="A510" s="9" t="str">
        <f t="shared" si="7"/>
        <v>200925A29Q20</v>
      </c>
      <c r="B510" s="10">
        <v>2009</v>
      </c>
      <c r="C510" s="10" t="s">
        <v>2</v>
      </c>
      <c r="D510" s="10" t="s">
        <v>39</v>
      </c>
      <c r="E510" s="10">
        <v>0</v>
      </c>
      <c r="F510" s="10">
        <v>116182</v>
      </c>
      <c r="G510" s="10">
        <v>0.19048542581712397</v>
      </c>
      <c r="H510" s="10">
        <v>0.75446282556678312</v>
      </c>
      <c r="I510" s="10">
        <v>0.61074865297550396</v>
      </c>
      <c r="J510" s="10">
        <v>0.2381608166497392</v>
      </c>
      <c r="K510" s="10">
        <v>0.37277719440188667</v>
      </c>
      <c r="L510" s="10">
        <v>4.4645470038388049E-2</v>
      </c>
      <c r="M510" s="10">
        <v>545.38183150596126</v>
      </c>
      <c r="N510" s="10">
        <v>0.27913962575958412</v>
      </c>
      <c r="O510" s="10">
        <v>8.7285465906939114E-2</v>
      </c>
      <c r="P510" s="10">
        <v>8.1974832590246335E-2</v>
      </c>
      <c r="Q510" s="10">
        <v>5.3106333166927748E-3</v>
      </c>
    </row>
    <row r="511" spans="1:17" x14ac:dyDescent="0.2">
      <c r="A511" s="9" t="str">
        <f t="shared" si="7"/>
        <v>200925A29Q30</v>
      </c>
      <c r="B511" s="10">
        <v>2009</v>
      </c>
      <c r="C511" s="10" t="s">
        <v>2</v>
      </c>
      <c r="D511" s="10" t="s">
        <v>41</v>
      </c>
      <c r="E511" s="10">
        <v>0</v>
      </c>
      <c r="F511" s="10">
        <v>125322</v>
      </c>
      <c r="G511" s="10">
        <v>0.1177532413982682</v>
      </c>
      <c r="H511" s="10">
        <v>0.870836724597437</v>
      </c>
      <c r="I511" s="10">
        <v>0.7682928775474378</v>
      </c>
      <c r="J511" s="10">
        <v>0.11442524058026524</v>
      </c>
      <c r="K511" s="10">
        <v>0.21047381944111967</v>
      </c>
      <c r="L511" s="10">
        <v>6.2566827851454648E-2</v>
      </c>
      <c r="M511" s="10">
        <v>632.52053300652233</v>
      </c>
      <c r="N511" s="10">
        <v>0.2590207625157594</v>
      </c>
      <c r="O511" s="10">
        <v>0.10181771755956656</v>
      </c>
      <c r="P511" s="10">
        <v>9.4971353792630178E-2</v>
      </c>
      <c r="Q511" s="10">
        <v>6.8463637669363723E-3</v>
      </c>
    </row>
    <row r="512" spans="1:17" x14ac:dyDescent="0.2">
      <c r="A512" s="9" t="str">
        <f t="shared" si="7"/>
        <v>200925A29Q40</v>
      </c>
      <c r="B512" s="10">
        <v>2009</v>
      </c>
      <c r="C512" s="10" t="s">
        <v>2</v>
      </c>
      <c r="D512" s="10" t="s">
        <v>43</v>
      </c>
      <c r="E512" s="10">
        <v>0</v>
      </c>
      <c r="F512" s="10">
        <v>106184</v>
      </c>
      <c r="G512" s="10">
        <v>4.4246442038681423E-2</v>
      </c>
      <c r="H512" s="10">
        <v>0.92906652603028705</v>
      </c>
      <c r="I512" s="10">
        <v>0.88795863783620887</v>
      </c>
      <c r="J512" s="10">
        <v>5.6307918330445267E-2</v>
      </c>
      <c r="K512" s="10">
        <v>7.7441045731937011E-2</v>
      </c>
      <c r="L512" s="10">
        <v>0.11621336547879153</v>
      </c>
      <c r="M512" s="10">
        <v>857.3733706661576</v>
      </c>
      <c r="N512" s="10">
        <v>0.3203401642432005</v>
      </c>
      <c r="O512" s="10">
        <v>0.1215625706321103</v>
      </c>
      <c r="P512" s="10">
        <v>0.10484630452798915</v>
      </c>
      <c r="Q512" s="10">
        <v>1.671626610412115E-2</v>
      </c>
    </row>
    <row r="513" spans="1:17" x14ac:dyDescent="0.2">
      <c r="A513" s="9" t="str">
        <f t="shared" si="7"/>
        <v>200925A29Q50</v>
      </c>
      <c r="B513" s="10">
        <v>2009</v>
      </c>
      <c r="C513" s="10" t="s">
        <v>2</v>
      </c>
      <c r="D513" s="10" t="s">
        <v>45</v>
      </c>
      <c r="E513" s="10">
        <v>0</v>
      </c>
      <c r="F513" s="10">
        <v>34682</v>
      </c>
      <c r="G513" s="10">
        <v>3.8180711895345297E-2</v>
      </c>
      <c r="H513" s="10">
        <v>0.94775387809238221</v>
      </c>
      <c r="I513" s="10">
        <v>0.91156796032524079</v>
      </c>
      <c r="J513" s="10">
        <v>3.4282913326797761E-2</v>
      </c>
      <c r="K513" s="10">
        <v>6.478865117351941E-2</v>
      </c>
      <c r="L513" s="10">
        <v>0.24946658208869155</v>
      </c>
      <c r="M513" s="10">
        <v>1441.3457852285308</v>
      </c>
      <c r="N513" s="10">
        <v>0.34432847009976358</v>
      </c>
      <c r="O513" s="10">
        <v>0.11642927166830055</v>
      </c>
      <c r="P513" s="10">
        <v>9.2209215154835364E-2</v>
      </c>
      <c r="Q513" s="10">
        <v>2.4220056513465198E-2</v>
      </c>
    </row>
    <row r="514" spans="1:17" x14ac:dyDescent="0.2">
      <c r="A514" s="9" t="str">
        <f t="shared" si="7"/>
        <v>200930EMAQ10</v>
      </c>
      <c r="B514" s="10">
        <v>2009</v>
      </c>
      <c r="C514" s="10" t="s">
        <v>4</v>
      </c>
      <c r="D514" s="10" t="s">
        <v>37</v>
      </c>
      <c r="E514" s="10">
        <v>0</v>
      </c>
      <c r="F514" s="10">
        <v>350343</v>
      </c>
      <c r="G514" s="10">
        <v>0.28728175077732598</v>
      </c>
      <c r="H514" s="10">
        <v>0.66830506104018061</v>
      </c>
      <c r="I514" s="10">
        <v>0.47631321305120983</v>
      </c>
      <c r="J514" s="10">
        <v>0.32022046965402479</v>
      </c>
      <c r="K514" s="10">
        <v>0.50331532241260712</v>
      </c>
      <c r="L514" s="10">
        <v>3.8208270180936969E-2</v>
      </c>
      <c r="M514" s="10">
        <v>372.04834215241533</v>
      </c>
      <c r="N514" s="10">
        <v>0.2380916999119809</v>
      </c>
      <c r="O514" s="10">
        <v>0.15328757101542048</v>
      </c>
      <c r="P514" s="10">
        <v>0.15203872840959751</v>
      </c>
      <c r="Q514" s="10">
        <v>1.2488426058229786E-3</v>
      </c>
    </row>
    <row r="515" spans="1:17" x14ac:dyDescent="0.2">
      <c r="A515" s="9" t="str">
        <f t="shared" si="7"/>
        <v>200930EMAQ20</v>
      </c>
      <c r="B515" s="10">
        <v>2009</v>
      </c>
      <c r="C515" s="10" t="s">
        <v>4</v>
      </c>
      <c r="D515" s="10" t="s">
        <v>39</v>
      </c>
      <c r="E515" s="10">
        <v>0</v>
      </c>
      <c r="F515" s="10">
        <v>553323</v>
      </c>
      <c r="G515" s="10">
        <v>8.4927715516789501E-2</v>
      </c>
      <c r="H515" s="10">
        <v>0.68955745559103809</v>
      </c>
      <c r="I515" s="10">
        <v>0.63099491617012127</v>
      </c>
      <c r="J515" s="10">
        <v>0.29855437059366774</v>
      </c>
      <c r="K515" s="10">
        <v>0.35676087926943212</v>
      </c>
      <c r="L515" s="10">
        <v>3.1824088281166694E-2</v>
      </c>
      <c r="M515" s="10">
        <v>546.89020289622624</v>
      </c>
      <c r="N515" s="10">
        <v>0.28397577291629</v>
      </c>
      <c r="O515" s="10">
        <v>0.16760079551618151</v>
      </c>
      <c r="P515" s="10">
        <v>0.16017356716687761</v>
      </c>
      <c r="Q515" s="10">
        <v>7.4272283493039236E-3</v>
      </c>
    </row>
    <row r="516" spans="1:17" x14ac:dyDescent="0.2">
      <c r="A516" s="9" t="str">
        <f t="shared" ref="A516:A579" si="8">B516&amp;C516&amp;D516&amp;E516</f>
        <v>200930EMAQ30</v>
      </c>
      <c r="B516" s="10">
        <v>2009</v>
      </c>
      <c r="C516" s="10" t="s">
        <v>4</v>
      </c>
      <c r="D516" s="10" t="s">
        <v>41</v>
      </c>
      <c r="E516" s="10">
        <v>0</v>
      </c>
      <c r="F516" s="10">
        <v>611669</v>
      </c>
      <c r="G516" s="10">
        <v>5.6198653183446169E-2</v>
      </c>
      <c r="H516" s="10">
        <v>0.72395691133603302</v>
      </c>
      <c r="I516" s="10">
        <v>0.68327150795610048</v>
      </c>
      <c r="J516" s="10">
        <v>0.27029324683775047</v>
      </c>
      <c r="K516" s="10">
        <v>0.30908383455757932</v>
      </c>
      <c r="L516" s="10">
        <v>3.4358452038602577E-2</v>
      </c>
      <c r="M516" s="10">
        <v>667.96710979671525</v>
      </c>
      <c r="N516" s="10">
        <v>0.28898788497265615</v>
      </c>
      <c r="O516" s="10">
        <v>0.16650476227856714</v>
      </c>
      <c r="P516" s="10">
        <v>0.15499973833634245</v>
      </c>
      <c r="Q516" s="10">
        <v>1.1505023942224664E-2</v>
      </c>
    </row>
    <row r="517" spans="1:17" x14ac:dyDescent="0.2">
      <c r="A517" s="9" t="str">
        <f t="shared" si="8"/>
        <v>200930EMAQ40</v>
      </c>
      <c r="B517" s="10">
        <v>2009</v>
      </c>
      <c r="C517" s="10" t="s">
        <v>4</v>
      </c>
      <c r="D517" s="10" t="s">
        <v>43</v>
      </c>
      <c r="E517" s="10">
        <v>0</v>
      </c>
      <c r="F517" s="10">
        <v>534228</v>
      </c>
      <c r="G517" s="10">
        <v>2.4880471036349768E-2</v>
      </c>
      <c r="H517" s="10">
        <v>0.75091159579804878</v>
      </c>
      <c r="I517" s="10">
        <v>0.73222856158793626</v>
      </c>
      <c r="J517" s="10">
        <v>0.24418787483995597</v>
      </c>
      <c r="K517" s="10">
        <v>0.26212029320814334</v>
      </c>
      <c r="L517" s="10">
        <v>3.8030578704223668E-2</v>
      </c>
      <c r="M517" s="10">
        <v>829.28783133977709</v>
      </c>
      <c r="N517" s="10">
        <v>0.3211175752674888</v>
      </c>
      <c r="O517" s="10">
        <v>0.19205283137536783</v>
      </c>
      <c r="P517" s="10">
        <v>0.17552056425346482</v>
      </c>
      <c r="Q517" s="10">
        <v>1.6532267121903008E-2</v>
      </c>
    </row>
    <row r="518" spans="1:17" x14ac:dyDescent="0.2">
      <c r="A518" s="9" t="str">
        <f t="shared" si="8"/>
        <v>200930EMAQ50</v>
      </c>
      <c r="B518" s="10">
        <v>2009</v>
      </c>
      <c r="C518" s="10" t="s">
        <v>4</v>
      </c>
      <c r="D518" s="10" t="s">
        <v>45</v>
      </c>
      <c r="E518" s="10">
        <v>0</v>
      </c>
      <c r="F518" s="10">
        <v>211010</v>
      </c>
      <c r="G518" s="10">
        <v>2.658596429884794E-3</v>
      </c>
      <c r="H518" s="10">
        <v>0.78610966304914454</v>
      </c>
      <c r="I518" s="10">
        <v>0.78401971470546417</v>
      </c>
      <c r="J518" s="10">
        <v>0.21096156580256861</v>
      </c>
      <c r="K518" s="10">
        <v>0.21305151414624898</v>
      </c>
      <c r="L518" s="10">
        <v>3.0406141889009999E-2</v>
      </c>
      <c r="M518" s="10">
        <v>1561.486212190817</v>
      </c>
      <c r="N518" s="10">
        <v>0.33987228874508985</v>
      </c>
      <c r="O518" s="10">
        <v>0.24711558532743799</v>
      </c>
      <c r="P518" s="10">
        <v>0.19123479514962902</v>
      </c>
      <c r="Q518" s="10">
        <v>5.5880790177808982E-2</v>
      </c>
    </row>
    <row r="519" spans="1:17" x14ac:dyDescent="0.2">
      <c r="A519" s="9" t="str">
        <f t="shared" si="8"/>
        <v>200915A17Q115</v>
      </c>
      <c r="B519" s="10">
        <v>2009</v>
      </c>
      <c r="C519" s="10" t="s">
        <v>0</v>
      </c>
      <c r="D519" s="10" t="s">
        <v>37</v>
      </c>
      <c r="E519" s="10">
        <v>15</v>
      </c>
      <c r="F519" s="10">
        <v>11226</v>
      </c>
      <c r="G519" s="10">
        <v>0.5005444646098004</v>
      </c>
      <c r="H519" s="10">
        <v>0.24541243541778016</v>
      </c>
      <c r="I519" s="10">
        <v>0.12257259932300017</v>
      </c>
      <c r="J519" s="10">
        <v>0.14038838410831997</v>
      </c>
      <c r="K519" s="10">
        <v>0.15793693212185997</v>
      </c>
      <c r="L519" s="10">
        <v>0.8245145198646</v>
      </c>
      <c r="M519" s="10">
        <v>69.956395348837205</v>
      </c>
      <c r="N519" s="10">
        <v>7.0016034206306782E-2</v>
      </c>
      <c r="O519" s="10">
        <v>5.2467486192766789E-2</v>
      </c>
      <c r="P519" s="10">
        <v>5.2467486192766789E-2</v>
      </c>
      <c r="Q519" s="10">
        <v>0</v>
      </c>
    </row>
    <row r="520" spans="1:17" x14ac:dyDescent="0.2">
      <c r="A520" s="9" t="str">
        <f t="shared" si="8"/>
        <v>200915A17Q215</v>
      </c>
      <c r="B520" s="10">
        <v>2009</v>
      </c>
      <c r="C520" s="10" t="s">
        <v>0</v>
      </c>
      <c r="D520" s="10" t="s">
        <v>39</v>
      </c>
      <c r="E520" s="10">
        <v>15</v>
      </c>
      <c r="F520" s="10">
        <v>14179</v>
      </c>
      <c r="G520" s="10">
        <v>0.54524469067405357</v>
      </c>
      <c r="H520" s="10">
        <v>0.15276112560829397</v>
      </c>
      <c r="I520" s="10">
        <v>6.9468932928979474E-2</v>
      </c>
      <c r="J520" s="10">
        <v>6.9468932928979474E-2</v>
      </c>
      <c r="K520" s="10">
        <v>6.9468932928979474E-2</v>
      </c>
      <c r="L520" s="10">
        <v>0.91663728048522464</v>
      </c>
      <c r="M520" s="10">
        <v>152.6</v>
      </c>
      <c r="N520" s="10">
        <v>4.1681359757387688E-2</v>
      </c>
      <c r="O520" s="10">
        <v>0</v>
      </c>
      <c r="P520" s="10">
        <v>0</v>
      </c>
      <c r="Q520" s="10">
        <v>0</v>
      </c>
    </row>
    <row r="521" spans="1:17" x14ac:dyDescent="0.2">
      <c r="A521" s="9" t="str">
        <f t="shared" si="8"/>
        <v>200915A17Q315</v>
      </c>
      <c r="B521" s="10">
        <v>2009</v>
      </c>
      <c r="C521" s="10" t="s">
        <v>0</v>
      </c>
      <c r="D521" s="10" t="s">
        <v>41</v>
      </c>
      <c r="E521" s="10">
        <v>15</v>
      </c>
      <c r="F521" s="10">
        <v>13394</v>
      </c>
      <c r="G521" s="10">
        <v>0</v>
      </c>
      <c r="H521" s="10">
        <v>0.2794534866358071</v>
      </c>
      <c r="I521" s="10">
        <v>0.2794534866358071</v>
      </c>
      <c r="J521" s="10">
        <v>0.10288188741227415</v>
      </c>
      <c r="K521" s="10">
        <v>0.10288188741227415</v>
      </c>
      <c r="L521" s="10">
        <v>0.85299387785575631</v>
      </c>
      <c r="M521" s="10">
        <v>148.31578947368422</v>
      </c>
      <c r="N521" s="10">
        <v>0.14708078243989847</v>
      </c>
      <c r="O521" s="10">
        <v>2.9416156487979694E-2</v>
      </c>
      <c r="P521" s="10">
        <v>2.9416156487979694E-2</v>
      </c>
      <c r="Q521" s="10">
        <v>0</v>
      </c>
    </row>
    <row r="522" spans="1:17" x14ac:dyDescent="0.2">
      <c r="A522" s="9" t="str">
        <f t="shared" si="8"/>
        <v>200915A17Q415</v>
      </c>
      <c r="B522" s="10">
        <v>2009</v>
      </c>
      <c r="C522" s="10" t="s">
        <v>0</v>
      </c>
      <c r="D522" s="10" t="s">
        <v>43</v>
      </c>
      <c r="E522" s="10">
        <v>15</v>
      </c>
      <c r="F522" s="10">
        <v>6303</v>
      </c>
      <c r="G522" s="10">
        <v>0.1991869918699187</v>
      </c>
      <c r="H522" s="10">
        <v>0.1561161351737268</v>
      </c>
      <c r="I522" s="10">
        <v>0.12501983182611454</v>
      </c>
      <c r="J522" s="10">
        <v>6.2509915913057268E-2</v>
      </c>
      <c r="K522" s="10">
        <v>6.2509915913057268E-2</v>
      </c>
      <c r="L522" s="10">
        <v>0.93749008408694268</v>
      </c>
      <c r="M522" s="10">
        <v>231.25</v>
      </c>
      <c r="N522" s="10">
        <v>9.3764873869585916E-2</v>
      </c>
      <c r="O522" s="10">
        <v>3.1254957956528634E-2</v>
      </c>
      <c r="P522" s="10">
        <v>3.1254957956528634E-2</v>
      </c>
      <c r="Q522" s="10">
        <v>0</v>
      </c>
    </row>
    <row r="523" spans="1:17" x14ac:dyDescent="0.2">
      <c r="A523" s="9" t="str">
        <f t="shared" si="8"/>
        <v>200915A17Q515</v>
      </c>
      <c r="B523" s="10">
        <v>2009</v>
      </c>
      <c r="C523" s="10" t="s">
        <v>0</v>
      </c>
      <c r="D523" s="10" t="s">
        <v>45</v>
      </c>
      <c r="E523" s="10">
        <v>15</v>
      </c>
      <c r="F523" s="10">
        <v>1771</v>
      </c>
      <c r="G523" s="10">
        <v>0</v>
      </c>
      <c r="H523" s="10">
        <v>0.11123658949745906</v>
      </c>
      <c r="I523" s="10">
        <v>0.11123658949745906</v>
      </c>
      <c r="J523" s="10">
        <v>0.11123658949745906</v>
      </c>
      <c r="K523" s="10">
        <v>0.11123658949745906</v>
      </c>
      <c r="L523" s="10">
        <v>0.88876341050254093</v>
      </c>
      <c r="M523" s="10">
        <v>20</v>
      </c>
      <c r="N523" s="10">
        <v>0.11123658949745906</v>
      </c>
      <c r="O523" s="10">
        <v>0.11123658949745906</v>
      </c>
      <c r="P523" s="10">
        <v>0.11123658949745906</v>
      </c>
      <c r="Q523" s="10">
        <v>0</v>
      </c>
    </row>
    <row r="524" spans="1:17" x14ac:dyDescent="0.2">
      <c r="A524" s="9" t="str">
        <f t="shared" si="8"/>
        <v>200915A29Q115</v>
      </c>
      <c r="B524" s="10">
        <v>2009</v>
      </c>
      <c r="C524" s="10" t="s">
        <v>3</v>
      </c>
      <c r="D524" s="10" t="s">
        <v>37</v>
      </c>
      <c r="E524" s="10">
        <v>15</v>
      </c>
      <c r="F524" s="10">
        <v>56525</v>
      </c>
      <c r="G524" s="10">
        <v>0.28773174719120664</v>
      </c>
      <c r="H524" s="10">
        <v>0.50860681114551087</v>
      </c>
      <c r="I524" s="10">
        <v>0.36226448474126494</v>
      </c>
      <c r="J524" s="10">
        <v>0.27879699248120299</v>
      </c>
      <c r="K524" s="10">
        <v>0.38333480760725341</v>
      </c>
      <c r="L524" s="10">
        <v>0.33450685537372843</v>
      </c>
      <c r="M524" s="10">
        <v>302.14992430531817</v>
      </c>
      <c r="N524" s="10">
        <v>0.16721804511278196</v>
      </c>
      <c r="O524" s="10">
        <v>9.0579389650597086E-2</v>
      </c>
      <c r="P524" s="10">
        <v>9.0579389650597086E-2</v>
      </c>
      <c r="Q524" s="10">
        <v>0</v>
      </c>
    </row>
    <row r="525" spans="1:17" x14ac:dyDescent="0.2">
      <c r="A525" s="9" t="str">
        <f t="shared" si="8"/>
        <v>200915A29Q215</v>
      </c>
      <c r="B525" s="10">
        <v>2009</v>
      </c>
      <c r="C525" s="10" t="s">
        <v>3</v>
      </c>
      <c r="D525" s="10" t="s">
        <v>39</v>
      </c>
      <c r="E525" s="10">
        <v>15</v>
      </c>
      <c r="F525" s="10">
        <v>63811</v>
      </c>
      <c r="G525" s="10">
        <v>0.19888628050444943</v>
      </c>
      <c r="H525" s="10">
        <v>0.57410164391719298</v>
      </c>
      <c r="I525" s="10">
        <v>0.45992070332701257</v>
      </c>
      <c r="J525" s="10">
        <v>0.16666405478679225</v>
      </c>
      <c r="K525" s="10">
        <v>0.24690100452899971</v>
      </c>
      <c r="L525" s="10">
        <v>0.38577988121170331</v>
      </c>
      <c r="M525" s="10">
        <v>394.52139839171326</v>
      </c>
      <c r="N525" s="10">
        <v>0.25620974440143551</v>
      </c>
      <c r="O525" s="10">
        <v>0.12654557991568852</v>
      </c>
      <c r="P525" s="10">
        <v>0.12654557991568852</v>
      </c>
      <c r="Q525" s="10">
        <v>0</v>
      </c>
    </row>
    <row r="526" spans="1:17" x14ac:dyDescent="0.2">
      <c r="A526" s="9" t="str">
        <f t="shared" si="8"/>
        <v>200915A29Q315</v>
      </c>
      <c r="B526" s="10">
        <v>2009</v>
      </c>
      <c r="C526" s="10" t="s">
        <v>3</v>
      </c>
      <c r="D526" s="10" t="s">
        <v>41</v>
      </c>
      <c r="E526" s="10">
        <v>15</v>
      </c>
      <c r="F526" s="10">
        <v>55541</v>
      </c>
      <c r="G526" s="10">
        <v>7.1338894623775906E-2</v>
      </c>
      <c r="H526" s="10">
        <v>0.6453430798869304</v>
      </c>
      <c r="I526" s="10">
        <v>0.59930501791469371</v>
      </c>
      <c r="J526" s="10">
        <v>0.11348373273797735</v>
      </c>
      <c r="K526" s="10">
        <v>0.13827622837183343</v>
      </c>
      <c r="L526" s="10">
        <v>0.4042779208152536</v>
      </c>
      <c r="M526" s="10">
        <v>462.54007690921105</v>
      </c>
      <c r="N526" s="10">
        <v>0.31915161772384365</v>
      </c>
      <c r="O526" s="10">
        <v>0.12057759132892817</v>
      </c>
      <c r="P526" s="10">
        <v>0.11348373273797735</v>
      </c>
      <c r="Q526" s="10">
        <v>7.0938585909508288E-3</v>
      </c>
    </row>
    <row r="527" spans="1:17" x14ac:dyDescent="0.2">
      <c r="A527" s="9" t="str">
        <f t="shared" si="8"/>
        <v>200915A29Q415</v>
      </c>
      <c r="B527" s="10">
        <v>2009</v>
      </c>
      <c r="C527" s="10" t="s">
        <v>3</v>
      </c>
      <c r="D527" s="10" t="s">
        <v>43</v>
      </c>
      <c r="E527" s="10">
        <v>15</v>
      </c>
      <c r="F527" s="10">
        <v>35650</v>
      </c>
      <c r="G527" s="10">
        <v>5.4663017176405253E-2</v>
      </c>
      <c r="H527" s="10">
        <v>0.70712482468443194</v>
      </c>
      <c r="I527" s="10">
        <v>0.66847124824684434</v>
      </c>
      <c r="J527" s="10">
        <v>7.7363253856942496E-2</v>
      </c>
      <c r="K527" s="10">
        <v>8.841514726507714E-2</v>
      </c>
      <c r="L527" s="10">
        <v>0.44754558204768585</v>
      </c>
      <c r="M527" s="10">
        <v>604.8574545759725</v>
      </c>
      <c r="N527" s="10">
        <v>0.34805049088359047</v>
      </c>
      <c r="O527" s="10">
        <v>0.12701262272089761</v>
      </c>
      <c r="P527" s="10">
        <v>0.12151472650771389</v>
      </c>
      <c r="Q527" s="10">
        <v>5.4978962131837306E-3</v>
      </c>
    </row>
    <row r="528" spans="1:17" x14ac:dyDescent="0.2">
      <c r="A528" s="9" t="str">
        <f t="shared" si="8"/>
        <v>200915A29Q515</v>
      </c>
      <c r="B528" s="10">
        <v>2009</v>
      </c>
      <c r="C528" s="10" t="s">
        <v>3</v>
      </c>
      <c r="D528" s="10" t="s">
        <v>45</v>
      </c>
      <c r="E528" s="10">
        <v>15</v>
      </c>
      <c r="F528" s="10">
        <v>13390</v>
      </c>
      <c r="G528" s="10">
        <v>6.3857374392220417E-2</v>
      </c>
      <c r="H528" s="10">
        <v>0.69118745332337561</v>
      </c>
      <c r="I528" s="10">
        <v>0.64705003734129951</v>
      </c>
      <c r="J528" s="10">
        <v>0.10298730395817775</v>
      </c>
      <c r="K528" s="10">
        <v>0.11769977595220314</v>
      </c>
      <c r="L528" s="10">
        <v>0.44107542942494399</v>
      </c>
      <c r="M528" s="10">
        <v>1089.502539242844</v>
      </c>
      <c r="N528" s="10">
        <v>0.33823749066467512</v>
      </c>
      <c r="O528" s="10">
        <v>0.11769977595220314</v>
      </c>
      <c r="P528" s="10">
        <v>0.11769977595220314</v>
      </c>
      <c r="Q528" s="10">
        <v>0</v>
      </c>
    </row>
    <row r="529" spans="1:17" x14ac:dyDescent="0.2">
      <c r="A529" s="9" t="str">
        <f t="shared" si="8"/>
        <v>200918A24Q115</v>
      </c>
      <c r="B529" s="10">
        <v>2009</v>
      </c>
      <c r="C529" s="10" t="s">
        <v>1</v>
      </c>
      <c r="D529" s="10" t="s">
        <v>37</v>
      </c>
      <c r="E529" s="10">
        <v>15</v>
      </c>
      <c r="F529" s="10">
        <v>27377</v>
      </c>
      <c r="G529" s="10">
        <v>0.28574537540805223</v>
      </c>
      <c r="H529" s="10">
        <v>0.50352485663147895</v>
      </c>
      <c r="I529" s="10">
        <v>0.35964495744603137</v>
      </c>
      <c r="J529" s="10">
        <v>0.33816707455163092</v>
      </c>
      <c r="K529" s="10">
        <v>0.45330021550936916</v>
      </c>
      <c r="L529" s="10">
        <v>0.27340468276290314</v>
      </c>
      <c r="M529" s="10">
        <v>268.11781434084907</v>
      </c>
      <c r="N529" s="10">
        <v>0.17982247872301568</v>
      </c>
      <c r="O529" s="10">
        <v>0.10074149833802097</v>
      </c>
      <c r="P529" s="10">
        <v>0.10074149833802097</v>
      </c>
      <c r="Q529" s="10">
        <v>0</v>
      </c>
    </row>
    <row r="530" spans="1:17" x14ac:dyDescent="0.2">
      <c r="A530" s="9" t="str">
        <f t="shared" si="8"/>
        <v>200918A24Q215</v>
      </c>
      <c r="B530" s="10">
        <v>2009</v>
      </c>
      <c r="C530" s="10" t="s">
        <v>1</v>
      </c>
      <c r="D530" s="10" t="s">
        <v>39</v>
      </c>
      <c r="E530" s="10">
        <v>15</v>
      </c>
      <c r="F530" s="10">
        <v>29152</v>
      </c>
      <c r="G530" s="10">
        <v>0.18280567685589519</v>
      </c>
      <c r="H530" s="10">
        <v>0.62843029637760706</v>
      </c>
      <c r="I530" s="10">
        <v>0.51354967069154778</v>
      </c>
      <c r="J530" s="10">
        <v>0.19593852908891329</v>
      </c>
      <c r="K530" s="10">
        <v>0.2973037870472009</v>
      </c>
      <c r="L530" s="10">
        <v>0.31078485181119647</v>
      </c>
      <c r="M530" s="10">
        <v>341.10420145614853</v>
      </c>
      <c r="N530" s="10">
        <v>0.29058040614709113</v>
      </c>
      <c r="O530" s="10">
        <v>0.1486347420417124</v>
      </c>
      <c r="P530" s="10">
        <v>0.1486347420417124</v>
      </c>
      <c r="Q530" s="10">
        <v>0</v>
      </c>
    </row>
    <row r="531" spans="1:17" x14ac:dyDescent="0.2">
      <c r="A531" s="9" t="str">
        <f t="shared" si="8"/>
        <v>200918A24Q315</v>
      </c>
      <c r="B531" s="10">
        <v>2009</v>
      </c>
      <c r="C531" s="10" t="s">
        <v>1</v>
      </c>
      <c r="D531" s="10" t="s">
        <v>41</v>
      </c>
      <c r="E531" s="10">
        <v>15</v>
      </c>
      <c r="F531" s="10">
        <v>23833</v>
      </c>
      <c r="G531" s="10">
        <v>7.2245671988744112E-2</v>
      </c>
      <c r="H531" s="10">
        <v>0.68589770486300505</v>
      </c>
      <c r="I531" s="10">
        <v>0.63634456425964003</v>
      </c>
      <c r="J531" s="10">
        <v>0.14051944782444509</v>
      </c>
      <c r="K531" s="10">
        <v>0.14878529769647128</v>
      </c>
      <c r="L531" s="10">
        <v>0.37187932698359416</v>
      </c>
      <c r="M531" s="10">
        <v>465.36660952129762</v>
      </c>
      <c r="N531" s="10">
        <v>0.35534762723954183</v>
      </c>
      <c r="O531" s="10">
        <v>0.14047748919565309</v>
      </c>
      <c r="P531" s="10">
        <v>0.12394578945160072</v>
      </c>
      <c r="Q531" s="10">
        <v>1.6531699744052365E-2</v>
      </c>
    </row>
    <row r="532" spans="1:17" x14ac:dyDescent="0.2">
      <c r="A532" s="9" t="str">
        <f t="shared" si="8"/>
        <v>200918A24Q415</v>
      </c>
      <c r="B532" s="10">
        <v>2009</v>
      </c>
      <c r="C532" s="10" t="s">
        <v>1</v>
      </c>
      <c r="D532" s="10" t="s">
        <v>43</v>
      </c>
      <c r="E532" s="10">
        <v>15</v>
      </c>
      <c r="F532" s="10">
        <v>15363</v>
      </c>
      <c r="G532" s="10">
        <v>6.7814113597246123E-2</v>
      </c>
      <c r="H532" s="10">
        <v>0.75636268957885833</v>
      </c>
      <c r="I532" s="10">
        <v>0.70507062422703903</v>
      </c>
      <c r="J532" s="10">
        <v>0.10258413070363862</v>
      </c>
      <c r="K532" s="10">
        <v>0.11540714704159344</v>
      </c>
      <c r="L532" s="10">
        <v>0.50003254572674605</v>
      </c>
      <c r="M532" s="10">
        <v>514.17448301329398</v>
      </c>
      <c r="N532" s="10">
        <v>0.35904445746273517</v>
      </c>
      <c r="O532" s="10">
        <v>0.10258413070363862</v>
      </c>
      <c r="P532" s="10">
        <v>0.10258413070363862</v>
      </c>
      <c r="Q532" s="10">
        <v>0</v>
      </c>
    </row>
    <row r="533" spans="1:17" x14ac:dyDescent="0.2">
      <c r="A533" s="9" t="str">
        <f t="shared" si="8"/>
        <v>200918A24Q515</v>
      </c>
      <c r="B533" s="10">
        <v>2009</v>
      </c>
      <c r="C533" s="10" t="s">
        <v>1</v>
      </c>
      <c r="D533" s="10" t="s">
        <v>45</v>
      </c>
      <c r="E533" s="10">
        <v>15</v>
      </c>
      <c r="F533" s="10">
        <v>5318</v>
      </c>
      <c r="G533" s="10">
        <v>5.5571227080394921E-2</v>
      </c>
      <c r="H533" s="10">
        <v>0.66660398646107555</v>
      </c>
      <c r="I533" s="10">
        <v>0.6295599849567507</v>
      </c>
      <c r="J533" s="10">
        <v>7.4088003008649872E-2</v>
      </c>
      <c r="K533" s="10">
        <v>7.4088003008649872E-2</v>
      </c>
      <c r="L533" s="10">
        <v>0.5184279804437758</v>
      </c>
      <c r="M533" s="10">
        <v>778.62305854241333</v>
      </c>
      <c r="N533" s="10">
        <v>0.37025197442647612</v>
      </c>
      <c r="O533" s="10">
        <v>0.11113200451297481</v>
      </c>
      <c r="P533" s="10">
        <v>0.11113200451297481</v>
      </c>
      <c r="Q533" s="10">
        <v>0</v>
      </c>
    </row>
    <row r="534" spans="1:17" x14ac:dyDescent="0.2">
      <c r="A534" s="9" t="str">
        <f t="shared" si="8"/>
        <v>200925A29Q115</v>
      </c>
      <c r="B534" s="10">
        <v>2009</v>
      </c>
      <c r="C534" s="10" t="s">
        <v>2</v>
      </c>
      <c r="D534" s="10" t="s">
        <v>37</v>
      </c>
      <c r="E534" s="10">
        <v>15</v>
      </c>
      <c r="F534" s="10">
        <v>17922</v>
      </c>
      <c r="G534" s="10">
        <v>0.24195265787533787</v>
      </c>
      <c r="H534" s="10">
        <v>0.68122977346278313</v>
      </c>
      <c r="I534" s="10">
        <v>0.51640441914964852</v>
      </c>
      <c r="J534" s="10">
        <v>0.27480191942863519</v>
      </c>
      <c r="K534" s="10">
        <v>0.41764312018747907</v>
      </c>
      <c r="L534" s="10">
        <v>0.12091284454859949</v>
      </c>
      <c r="M534" s="10">
        <v>372.87693138843866</v>
      </c>
      <c r="N534" s="10">
        <v>0.20884945876576275</v>
      </c>
      <c r="O534" s="10">
        <v>9.8928690994308677E-2</v>
      </c>
      <c r="P534" s="10">
        <v>9.8928690994308677E-2</v>
      </c>
      <c r="Q534" s="10">
        <v>0</v>
      </c>
    </row>
    <row r="535" spans="1:17" x14ac:dyDescent="0.2">
      <c r="A535" s="9" t="str">
        <f t="shared" si="8"/>
        <v>200925A29Q215</v>
      </c>
      <c r="B535" s="10">
        <v>2009</v>
      </c>
      <c r="C535" s="10" t="s">
        <v>2</v>
      </c>
      <c r="D535" s="10" t="s">
        <v>39</v>
      </c>
      <c r="E535" s="10">
        <v>15</v>
      </c>
      <c r="F535" s="10">
        <v>20480</v>
      </c>
      <c r="G535" s="10">
        <v>0.17067129056229874</v>
      </c>
      <c r="H535" s="10">
        <v>0.78847656249999998</v>
      </c>
      <c r="I535" s="10">
        <v>0.65390625000000002</v>
      </c>
      <c r="J535" s="10">
        <v>0.19228515625000001</v>
      </c>
      <c r="K535" s="10">
        <v>0.29799804687499998</v>
      </c>
      <c r="L535" s="10">
        <v>0.125</v>
      </c>
      <c r="M535" s="10">
        <v>472.03046594982078</v>
      </c>
      <c r="N535" s="10">
        <v>0.35581054687500002</v>
      </c>
      <c r="O535" s="10">
        <v>0.18271484374999999</v>
      </c>
      <c r="P535" s="10">
        <v>0.18271484374999999</v>
      </c>
      <c r="Q535" s="10">
        <v>0</v>
      </c>
    </row>
    <row r="536" spans="1:17" x14ac:dyDescent="0.2">
      <c r="A536" s="9" t="str">
        <f t="shared" si="8"/>
        <v>200925A29Q315</v>
      </c>
      <c r="B536" s="10">
        <v>2009</v>
      </c>
      <c r="C536" s="10" t="s">
        <v>2</v>
      </c>
      <c r="D536" s="10" t="s">
        <v>41</v>
      </c>
      <c r="E536" s="10">
        <v>15</v>
      </c>
      <c r="F536" s="10">
        <v>18314</v>
      </c>
      <c r="G536" s="10">
        <v>8.7348441566685711E-2</v>
      </c>
      <c r="H536" s="10">
        <v>0.86016162498634929</v>
      </c>
      <c r="I536" s="10">
        <v>0.78502784754832367</v>
      </c>
      <c r="J536" s="10">
        <v>8.6054384623785077E-2</v>
      </c>
      <c r="K536" s="10">
        <v>0.1504859670197663</v>
      </c>
      <c r="L536" s="10">
        <v>0.11827017582177569</v>
      </c>
      <c r="M536" s="10">
        <v>541.36558391875917</v>
      </c>
      <c r="N536" s="10">
        <v>0.3978923228131484</v>
      </c>
      <c r="O536" s="10">
        <v>0.16135197116959704</v>
      </c>
      <c r="P536" s="10">
        <v>0.16135197116959704</v>
      </c>
      <c r="Q536" s="10">
        <v>0</v>
      </c>
    </row>
    <row r="537" spans="1:17" x14ac:dyDescent="0.2">
      <c r="A537" s="9" t="str">
        <f t="shared" si="8"/>
        <v>200925A29Q415</v>
      </c>
      <c r="B537" s="10">
        <v>2009</v>
      </c>
      <c r="C537" s="10" t="s">
        <v>2</v>
      </c>
      <c r="D537" s="10" t="s">
        <v>43</v>
      </c>
      <c r="E537" s="10">
        <v>15</v>
      </c>
      <c r="F537" s="10">
        <v>13984</v>
      </c>
      <c r="G537" s="10">
        <v>3.1257437524791751E-2</v>
      </c>
      <c r="H537" s="10">
        <v>0.90138729977116705</v>
      </c>
      <c r="I537" s="10">
        <v>0.87321224256292906</v>
      </c>
      <c r="J537" s="10">
        <v>5.6350114416475972E-2</v>
      </c>
      <c r="K537" s="10">
        <v>7.0437643020594964E-2</v>
      </c>
      <c r="L537" s="10">
        <v>0.16905034324942791</v>
      </c>
      <c r="M537" s="10">
        <v>709.40913930063061</v>
      </c>
      <c r="N537" s="10">
        <v>0.45058638443935928</v>
      </c>
      <c r="O537" s="10">
        <v>0.19701086956521738</v>
      </c>
      <c r="P537" s="10">
        <v>0.18299485125858123</v>
      </c>
      <c r="Q537" s="10">
        <v>1.4016018306636156E-2</v>
      </c>
    </row>
    <row r="538" spans="1:17" x14ac:dyDescent="0.2">
      <c r="A538" s="9" t="str">
        <f t="shared" si="8"/>
        <v>200925A29Q515</v>
      </c>
      <c r="B538" s="10">
        <v>2009</v>
      </c>
      <c r="C538" s="10" t="s">
        <v>2</v>
      </c>
      <c r="D538" s="10" t="s">
        <v>45</v>
      </c>
      <c r="E538" s="10">
        <v>15</v>
      </c>
      <c r="F538" s="10">
        <v>6301</v>
      </c>
      <c r="G538" s="10">
        <v>7.1467440594957368E-2</v>
      </c>
      <c r="H538" s="10">
        <v>0.87494048563720039</v>
      </c>
      <c r="I538" s="10">
        <v>0.81241072845580065</v>
      </c>
      <c r="J538" s="10">
        <v>0.12505951436279955</v>
      </c>
      <c r="K538" s="10">
        <v>0.15632439295349945</v>
      </c>
      <c r="L538" s="10">
        <v>0.24996032375813362</v>
      </c>
      <c r="M538" s="10">
        <v>1333.9871068568079</v>
      </c>
      <c r="N538" s="10">
        <v>0.3750198381209332</v>
      </c>
      <c r="O538" s="10">
        <v>0.12505951436279955</v>
      </c>
      <c r="P538" s="10">
        <v>0.12505951436279955</v>
      </c>
      <c r="Q538" s="10">
        <v>0</v>
      </c>
    </row>
    <row r="539" spans="1:17" x14ac:dyDescent="0.2">
      <c r="A539" s="9" t="str">
        <f t="shared" si="8"/>
        <v>200930EMAQ115</v>
      </c>
      <c r="B539" s="10">
        <v>2009</v>
      </c>
      <c r="C539" s="10" t="s">
        <v>4</v>
      </c>
      <c r="D539" s="10" t="s">
        <v>37</v>
      </c>
      <c r="E539" s="10">
        <v>15</v>
      </c>
      <c r="F539" s="10">
        <v>60467</v>
      </c>
      <c r="G539" s="10">
        <v>0.20814969457975721</v>
      </c>
      <c r="H539" s="10">
        <v>0.64165577918534078</v>
      </c>
      <c r="I539" s="10">
        <v>0.5080953247225759</v>
      </c>
      <c r="J539" s="10">
        <v>0.34205434369160037</v>
      </c>
      <c r="K539" s="10">
        <v>0.46584087188052986</v>
      </c>
      <c r="L539" s="10">
        <v>3.5837729670729492E-2</v>
      </c>
      <c r="M539" s="10">
        <v>331.90691013247402</v>
      </c>
      <c r="N539" s="10">
        <v>0.27119178377660896</v>
      </c>
      <c r="O539" s="10">
        <v>0.20585356141427885</v>
      </c>
      <c r="P539" s="10">
        <v>0.20258499112342587</v>
      </c>
      <c r="Q539" s="10">
        <v>3.2685702908529807E-3</v>
      </c>
    </row>
    <row r="540" spans="1:17" x14ac:dyDescent="0.2">
      <c r="A540" s="9" t="str">
        <f t="shared" si="8"/>
        <v>200930EMAQ215</v>
      </c>
      <c r="B540" s="10">
        <v>2009</v>
      </c>
      <c r="C540" s="10" t="s">
        <v>4</v>
      </c>
      <c r="D540" s="10" t="s">
        <v>39</v>
      </c>
      <c r="E540" s="10">
        <v>15</v>
      </c>
      <c r="F540" s="10">
        <v>84885</v>
      </c>
      <c r="G540" s="10">
        <v>6.20666713355277E-2</v>
      </c>
      <c r="H540" s="10">
        <v>0.67286328562172348</v>
      </c>
      <c r="I540" s="10">
        <v>0.63110090121929674</v>
      </c>
      <c r="J540" s="10">
        <v>0.32017435353713847</v>
      </c>
      <c r="K540" s="10">
        <v>0.35961595099251931</v>
      </c>
      <c r="L540" s="10">
        <v>1.8566295576368026E-2</v>
      </c>
      <c r="M540" s="10">
        <v>491.17964943719551</v>
      </c>
      <c r="N540" s="10">
        <v>0.34107321670495377</v>
      </c>
      <c r="O540" s="10">
        <v>0.22972256582435061</v>
      </c>
      <c r="P540" s="10">
        <v>0.22508099193025857</v>
      </c>
      <c r="Q540" s="10">
        <v>4.6415738940920066E-3</v>
      </c>
    </row>
    <row r="541" spans="1:17" x14ac:dyDescent="0.2">
      <c r="A541" s="9" t="str">
        <f t="shared" si="8"/>
        <v>200930EMAQ315</v>
      </c>
      <c r="B541" s="10">
        <v>2009</v>
      </c>
      <c r="C541" s="10" t="s">
        <v>4</v>
      </c>
      <c r="D541" s="10" t="s">
        <v>41</v>
      </c>
      <c r="E541" s="10">
        <v>15</v>
      </c>
      <c r="F541" s="10">
        <v>97300</v>
      </c>
      <c r="G541" s="10">
        <v>2.7629733520336607E-2</v>
      </c>
      <c r="H541" s="10">
        <v>0.73278520041109974</v>
      </c>
      <c r="I541" s="10">
        <v>0.71253854059609456</v>
      </c>
      <c r="J541" s="10">
        <v>0.26316546762589926</v>
      </c>
      <c r="K541" s="10">
        <v>0.28138746145940391</v>
      </c>
      <c r="L541" s="10">
        <v>2.4285714285714285E-2</v>
      </c>
      <c r="M541" s="10">
        <v>628.10610125486801</v>
      </c>
      <c r="N541" s="10">
        <v>0.36512775094487299</v>
      </c>
      <c r="O541" s="10">
        <v>0.24138286149758503</v>
      </c>
      <c r="P541" s="10">
        <v>0.21907665056692377</v>
      </c>
      <c r="Q541" s="10">
        <v>2.2306210930661256E-2</v>
      </c>
    </row>
    <row r="542" spans="1:17" x14ac:dyDescent="0.2">
      <c r="A542" s="9" t="str">
        <f t="shared" si="8"/>
        <v>200930EMAQ415</v>
      </c>
      <c r="B542" s="10">
        <v>2009</v>
      </c>
      <c r="C542" s="10" t="s">
        <v>4</v>
      </c>
      <c r="D542" s="10" t="s">
        <v>43</v>
      </c>
      <c r="E542" s="10">
        <v>15</v>
      </c>
      <c r="F542" s="10">
        <v>64412</v>
      </c>
      <c r="G542" s="10">
        <v>1.5688148280873598E-2</v>
      </c>
      <c r="H542" s="10">
        <v>0.77980811029000807</v>
      </c>
      <c r="I542" s="10">
        <v>0.76757436502515064</v>
      </c>
      <c r="J542" s="10">
        <v>0.21101658076134883</v>
      </c>
      <c r="K542" s="10">
        <v>0.22325032602620629</v>
      </c>
      <c r="L542" s="10">
        <v>3.3642799478358069E-2</v>
      </c>
      <c r="M542" s="10">
        <v>874.30003438441781</v>
      </c>
      <c r="N542" s="10">
        <v>0.42811898404024096</v>
      </c>
      <c r="O542" s="10">
        <v>0.32107371297273801</v>
      </c>
      <c r="P542" s="10">
        <v>0.29048934981059432</v>
      </c>
      <c r="Q542" s="10">
        <v>3.0584363162143701E-2</v>
      </c>
    </row>
    <row r="543" spans="1:17" x14ac:dyDescent="0.2">
      <c r="A543" s="9" t="str">
        <f t="shared" si="8"/>
        <v>200930EMAQ515</v>
      </c>
      <c r="B543" s="10">
        <v>2009</v>
      </c>
      <c r="C543" s="10" t="s">
        <v>4</v>
      </c>
      <c r="D543" s="10" t="s">
        <v>45</v>
      </c>
      <c r="E543" s="10">
        <v>15</v>
      </c>
      <c r="F543" s="10">
        <v>29344</v>
      </c>
      <c r="G543" s="10">
        <v>9.010657274847917E-3</v>
      </c>
      <c r="H543" s="10">
        <v>0.74505861504907311</v>
      </c>
      <c r="I543" s="10">
        <v>0.73834514721919298</v>
      </c>
      <c r="J543" s="10">
        <v>0.25494138495092694</v>
      </c>
      <c r="K543" s="10">
        <v>0.26165485278080697</v>
      </c>
      <c r="L543" s="10">
        <v>6.0421210468920392E-2</v>
      </c>
      <c r="M543" s="10">
        <v>2237.125219237515</v>
      </c>
      <c r="N543" s="10">
        <v>0.42955970556161394</v>
      </c>
      <c r="O543" s="10">
        <v>0.30203789531079606</v>
      </c>
      <c r="P543" s="10">
        <v>0.19465648854961831</v>
      </c>
      <c r="Q543" s="10">
        <v>0.10738140676117776</v>
      </c>
    </row>
    <row r="544" spans="1:17" x14ac:dyDescent="0.2">
      <c r="A544" s="9" t="str">
        <f t="shared" si="8"/>
        <v>200915A17Q123</v>
      </c>
      <c r="B544" s="10">
        <v>2009</v>
      </c>
      <c r="C544" s="10" t="s">
        <v>0</v>
      </c>
      <c r="D544" s="10" t="s">
        <v>37</v>
      </c>
      <c r="E544" s="10">
        <v>23</v>
      </c>
      <c r="F544" s="10">
        <v>8669</v>
      </c>
      <c r="G544" s="10">
        <v>0.45502861815208506</v>
      </c>
      <c r="H544" s="10">
        <v>0.28215480447571806</v>
      </c>
      <c r="I544" s="10">
        <v>0.15376629369016034</v>
      </c>
      <c r="J544" s="10">
        <v>0.10243396008766871</v>
      </c>
      <c r="K544" s="10">
        <v>0.12815780366824317</v>
      </c>
      <c r="L544" s="10">
        <v>0.82050986272926518</v>
      </c>
      <c r="M544" s="10">
        <v>204.37734433608401</v>
      </c>
      <c r="N544" s="10">
        <v>7.6825470065751522E-2</v>
      </c>
      <c r="O544" s="10">
        <v>2.5608490021917178E-2</v>
      </c>
      <c r="P544" s="10">
        <v>2.5608490021917178E-2</v>
      </c>
      <c r="Q544" s="10">
        <v>0</v>
      </c>
    </row>
    <row r="545" spans="1:17" x14ac:dyDescent="0.2">
      <c r="A545" s="9" t="str">
        <f t="shared" si="8"/>
        <v>200915A17Q223</v>
      </c>
      <c r="B545" s="10">
        <v>2009</v>
      </c>
      <c r="C545" s="10" t="s">
        <v>0</v>
      </c>
      <c r="D545" s="10" t="s">
        <v>39</v>
      </c>
      <c r="E545" s="10">
        <v>23</v>
      </c>
      <c r="F545" s="10">
        <v>8447</v>
      </c>
      <c r="G545" s="10">
        <v>7.6869806094182827E-2</v>
      </c>
      <c r="H545" s="10">
        <v>0.34189653131289216</v>
      </c>
      <c r="I545" s="10">
        <v>0.31561501124659641</v>
      </c>
      <c r="J545" s="10">
        <v>0.13152598555700248</v>
      </c>
      <c r="K545" s="10">
        <v>0.15780750562329821</v>
      </c>
      <c r="L545" s="10">
        <v>0.73694802888599498</v>
      </c>
      <c r="M545" s="10">
        <v>285.95648912228057</v>
      </c>
      <c r="N545" s="10">
        <v>0.23677045104770925</v>
      </c>
      <c r="O545" s="10">
        <v>2.6281520066295725E-2</v>
      </c>
      <c r="P545" s="10">
        <v>2.6281520066295725E-2</v>
      </c>
      <c r="Q545" s="10">
        <v>0</v>
      </c>
    </row>
    <row r="546" spans="1:17" x14ac:dyDescent="0.2">
      <c r="A546" s="9" t="str">
        <f t="shared" si="8"/>
        <v>200915A17Q323</v>
      </c>
      <c r="B546" s="10">
        <v>2009</v>
      </c>
      <c r="C546" s="10" t="s">
        <v>0</v>
      </c>
      <c r="D546" s="10" t="s">
        <v>41</v>
      </c>
      <c r="E546" s="10">
        <v>23</v>
      </c>
      <c r="F546" s="10">
        <v>3999</v>
      </c>
      <c r="G546" s="10">
        <v>0.19964028776978418</v>
      </c>
      <c r="H546" s="10">
        <v>0.27806951737934482</v>
      </c>
      <c r="I546" s="10">
        <v>0.22255563890972743</v>
      </c>
      <c r="J546" s="10">
        <v>5.5513878469617403E-2</v>
      </c>
      <c r="K546" s="10">
        <v>5.5513878469617403E-2</v>
      </c>
      <c r="L546" s="10">
        <v>0.94448612153038258</v>
      </c>
      <c r="M546" s="10">
        <v>247.3370786516854</v>
      </c>
      <c r="N546" s="10">
        <v>0.11102775693923481</v>
      </c>
      <c r="O546" s="10">
        <v>0</v>
      </c>
      <c r="P546" s="10">
        <v>0</v>
      </c>
      <c r="Q546" s="10">
        <v>0</v>
      </c>
    </row>
    <row r="547" spans="1:17" x14ac:dyDescent="0.2">
      <c r="A547" s="9" t="str">
        <f t="shared" si="8"/>
        <v>200915A17Q423</v>
      </c>
      <c r="B547" s="10">
        <v>2009</v>
      </c>
      <c r="C547" s="10" t="s">
        <v>0</v>
      </c>
      <c r="D547" s="10" t="s">
        <v>43</v>
      </c>
      <c r="E547" s="10">
        <v>23</v>
      </c>
      <c r="F547" s="10">
        <v>2444</v>
      </c>
      <c r="G547" s="10">
        <v>0</v>
      </c>
      <c r="H547" s="10">
        <v>0.54541734860883795</v>
      </c>
      <c r="I547" s="10">
        <v>0.54541734860883795</v>
      </c>
      <c r="J547" s="10">
        <v>9.0834697217675939E-2</v>
      </c>
      <c r="K547" s="10">
        <v>9.0834697217675939E-2</v>
      </c>
      <c r="L547" s="10">
        <v>0.72708674304418985</v>
      </c>
      <c r="M547" s="10">
        <v>180.69767441860466</v>
      </c>
      <c r="N547" s="10">
        <v>0.2725040916530278</v>
      </c>
      <c r="O547" s="10">
        <v>9.0834697217675939E-2</v>
      </c>
      <c r="P547" s="10">
        <v>9.0834697217675939E-2</v>
      </c>
      <c r="Q547" s="10">
        <v>0</v>
      </c>
    </row>
    <row r="548" spans="1:17" x14ac:dyDescent="0.2">
      <c r="A548" s="9" t="str">
        <f t="shared" si="8"/>
        <v>200915A17Q523</v>
      </c>
      <c r="B548" s="10">
        <v>2009</v>
      </c>
      <c r="C548" s="10" t="s">
        <v>0</v>
      </c>
      <c r="D548" s="10" t="s">
        <v>45</v>
      </c>
      <c r="E548" s="10">
        <v>23</v>
      </c>
      <c r="F548" s="10">
        <v>222</v>
      </c>
      <c r="G548" s="10"/>
      <c r="H548" s="10">
        <v>0</v>
      </c>
      <c r="I548" s="10">
        <v>0</v>
      </c>
      <c r="J548" s="10">
        <v>0</v>
      </c>
      <c r="K548" s="10">
        <v>0</v>
      </c>
      <c r="L548" s="10">
        <v>1</v>
      </c>
      <c r="M548" s="10"/>
      <c r="N548" s="10">
        <v>0</v>
      </c>
      <c r="O548" s="10">
        <v>0</v>
      </c>
      <c r="P548" s="10">
        <v>0</v>
      </c>
      <c r="Q548" s="10">
        <v>0</v>
      </c>
    </row>
    <row r="549" spans="1:17" x14ac:dyDescent="0.2">
      <c r="A549" s="9" t="str">
        <f t="shared" si="8"/>
        <v>200915A29Q123</v>
      </c>
      <c r="B549" s="10">
        <v>2009</v>
      </c>
      <c r="C549" s="10" t="s">
        <v>3</v>
      </c>
      <c r="D549" s="10" t="s">
        <v>37</v>
      </c>
      <c r="E549" s="10">
        <v>23</v>
      </c>
      <c r="F549" s="10">
        <v>31342</v>
      </c>
      <c r="G549" s="10">
        <v>0.39738192722449683</v>
      </c>
      <c r="H549" s="10">
        <v>0.55328313445217281</v>
      </c>
      <c r="I549" s="10">
        <v>0.33341841618275797</v>
      </c>
      <c r="J549" s="10">
        <v>0.24098653563907854</v>
      </c>
      <c r="K549" s="10">
        <v>0.40409035798608894</v>
      </c>
      <c r="L549" s="10">
        <v>0.33335460404568951</v>
      </c>
      <c r="M549" s="10">
        <v>323.27205741626796</v>
      </c>
      <c r="N549" s="10">
        <v>0.1631995405526131</v>
      </c>
      <c r="O549" s="10">
        <v>4.9677748707804226E-2</v>
      </c>
      <c r="P549" s="10">
        <v>4.9677748707804226E-2</v>
      </c>
      <c r="Q549" s="10">
        <v>0</v>
      </c>
    </row>
    <row r="550" spans="1:17" x14ac:dyDescent="0.2">
      <c r="A550" s="9" t="str">
        <f t="shared" si="8"/>
        <v>200915A29Q223</v>
      </c>
      <c r="B550" s="10">
        <v>2009</v>
      </c>
      <c r="C550" s="10" t="s">
        <v>3</v>
      </c>
      <c r="D550" s="10" t="s">
        <v>39</v>
      </c>
      <c r="E550" s="10">
        <v>23</v>
      </c>
      <c r="F550" s="10">
        <v>34015</v>
      </c>
      <c r="G550" s="10">
        <v>0.15302703447009686</v>
      </c>
      <c r="H550" s="10">
        <v>0.64051153902689995</v>
      </c>
      <c r="I550" s="10">
        <v>0.54249595766573566</v>
      </c>
      <c r="J550" s="10">
        <v>0.18947523151550785</v>
      </c>
      <c r="K550" s="10">
        <v>0.28093488166985153</v>
      </c>
      <c r="L550" s="10">
        <v>0.27458474202557698</v>
      </c>
      <c r="M550" s="10">
        <v>383.15298325475533</v>
      </c>
      <c r="N550" s="10">
        <v>0.28108187564309861</v>
      </c>
      <c r="O550" s="10">
        <v>6.5353520505659263E-2</v>
      </c>
      <c r="P550" s="10">
        <v>6.5353520505659263E-2</v>
      </c>
      <c r="Q550" s="10">
        <v>0</v>
      </c>
    </row>
    <row r="551" spans="1:17" x14ac:dyDescent="0.2">
      <c r="A551" s="9" t="str">
        <f t="shared" si="8"/>
        <v>200915A29Q323</v>
      </c>
      <c r="B551" s="10">
        <v>2009</v>
      </c>
      <c r="C551" s="10" t="s">
        <v>3</v>
      </c>
      <c r="D551" s="10" t="s">
        <v>41</v>
      </c>
      <c r="E551" s="10">
        <v>23</v>
      </c>
      <c r="F551" s="10">
        <v>31336</v>
      </c>
      <c r="G551" s="10">
        <v>9.0890497811592419E-2</v>
      </c>
      <c r="H551" s="10">
        <v>0.78015700791422005</v>
      </c>
      <c r="I551" s="10">
        <v>0.70924814909369416</v>
      </c>
      <c r="J551" s="10">
        <v>0.11351161603267806</v>
      </c>
      <c r="K551" s="10">
        <v>0.15608246106714321</v>
      </c>
      <c r="L551" s="10">
        <v>0.24106459024763849</v>
      </c>
      <c r="M551" s="10">
        <v>502.64364454443194</v>
      </c>
      <c r="N551" s="10">
        <v>0.26231810058718408</v>
      </c>
      <c r="O551" s="10">
        <v>8.5045953535869287E-2</v>
      </c>
      <c r="P551" s="10">
        <v>8.5045953535869287E-2</v>
      </c>
      <c r="Q551" s="10">
        <v>0</v>
      </c>
    </row>
    <row r="552" spans="1:17" x14ac:dyDescent="0.2">
      <c r="A552" s="9" t="str">
        <f t="shared" si="8"/>
        <v>200915A29Q423</v>
      </c>
      <c r="B552" s="10">
        <v>2009</v>
      </c>
      <c r="C552" s="10" t="s">
        <v>3</v>
      </c>
      <c r="D552" s="10" t="s">
        <v>43</v>
      </c>
      <c r="E552" s="10">
        <v>23</v>
      </c>
      <c r="F552" s="10">
        <v>13559</v>
      </c>
      <c r="G552" s="10">
        <v>7.7089461844609797E-2</v>
      </c>
      <c r="H552" s="10">
        <v>0.85242274504019466</v>
      </c>
      <c r="I552" s="10">
        <v>0.78670993436094105</v>
      </c>
      <c r="J552" s="10">
        <v>4.9266170071539196E-2</v>
      </c>
      <c r="K552" s="10">
        <v>0.11497898075079283</v>
      </c>
      <c r="L552" s="10">
        <v>0.22936794748875286</v>
      </c>
      <c r="M552" s="10">
        <v>601.44529858441922</v>
      </c>
      <c r="N552" s="10">
        <v>0.31130614352090863</v>
      </c>
      <c r="O552" s="10">
        <v>0.13113061435209086</v>
      </c>
      <c r="P552" s="10">
        <v>0.11475772549598053</v>
      </c>
      <c r="Q552" s="10">
        <v>1.6372888856110334E-2</v>
      </c>
    </row>
    <row r="553" spans="1:17" x14ac:dyDescent="0.2">
      <c r="A553" s="9" t="str">
        <f t="shared" si="8"/>
        <v>200915A29Q523</v>
      </c>
      <c r="B553" s="10">
        <v>2009</v>
      </c>
      <c r="C553" s="10" t="s">
        <v>3</v>
      </c>
      <c r="D553" s="10" t="s">
        <v>45</v>
      </c>
      <c r="E553" s="10">
        <v>23</v>
      </c>
      <c r="F553" s="10">
        <v>4445</v>
      </c>
      <c r="G553" s="10">
        <v>0.12485939257592801</v>
      </c>
      <c r="H553" s="10">
        <v>0.8</v>
      </c>
      <c r="I553" s="10">
        <v>0.70011248593925757</v>
      </c>
      <c r="J553" s="10">
        <v>0</v>
      </c>
      <c r="K553" s="10">
        <v>0</v>
      </c>
      <c r="L553" s="10">
        <v>0.4</v>
      </c>
      <c r="M553" s="10">
        <v>1212.8888174807198</v>
      </c>
      <c r="N553" s="10">
        <v>0.19977502812148482</v>
      </c>
      <c r="O553" s="10">
        <v>4.9943757030371204E-2</v>
      </c>
      <c r="P553" s="10">
        <v>0</v>
      </c>
      <c r="Q553" s="10">
        <v>4.9943757030371204E-2</v>
      </c>
    </row>
    <row r="554" spans="1:17" x14ac:dyDescent="0.2">
      <c r="A554" s="9" t="str">
        <f t="shared" si="8"/>
        <v>200918A24Q123</v>
      </c>
      <c r="B554" s="10">
        <v>2009</v>
      </c>
      <c r="C554" s="10" t="s">
        <v>1</v>
      </c>
      <c r="D554" s="10" t="s">
        <v>37</v>
      </c>
      <c r="E554" s="10">
        <v>23</v>
      </c>
      <c r="F554" s="10">
        <v>13781</v>
      </c>
      <c r="G554" s="10">
        <v>0.47475542561565276</v>
      </c>
      <c r="H554" s="10">
        <v>0.64530875843552715</v>
      </c>
      <c r="I554" s="10">
        <v>0.33894492417096</v>
      </c>
      <c r="J554" s="10">
        <v>0.27392787170742328</v>
      </c>
      <c r="K554" s="10">
        <v>0.51578259923082503</v>
      </c>
      <c r="L554" s="10">
        <v>0.22589071910601552</v>
      </c>
      <c r="M554" s="10">
        <v>360.07664311710556</v>
      </c>
      <c r="N554" s="10">
        <v>0.19367244757274507</v>
      </c>
      <c r="O554" s="10">
        <v>3.2290835207894927E-2</v>
      </c>
      <c r="P554" s="10">
        <v>3.2290835207894927E-2</v>
      </c>
      <c r="Q554" s="10">
        <v>0</v>
      </c>
    </row>
    <row r="555" spans="1:17" x14ac:dyDescent="0.2">
      <c r="A555" s="9" t="str">
        <f t="shared" si="8"/>
        <v>200918A24Q223</v>
      </c>
      <c r="B555" s="10">
        <v>2009</v>
      </c>
      <c r="C555" s="10" t="s">
        <v>1</v>
      </c>
      <c r="D555" s="10" t="s">
        <v>39</v>
      </c>
      <c r="E555" s="10">
        <v>23</v>
      </c>
      <c r="F555" s="10">
        <v>14898</v>
      </c>
      <c r="G555" s="10">
        <v>0.19136924696201321</v>
      </c>
      <c r="H555" s="10">
        <v>0.70150355752449989</v>
      </c>
      <c r="I555" s="10">
        <v>0.5672573499798631</v>
      </c>
      <c r="J555" s="10">
        <v>0.22378842797690965</v>
      </c>
      <c r="K555" s="10">
        <v>0.35803463552154652</v>
      </c>
      <c r="L555" s="10">
        <v>0.16431735803463551</v>
      </c>
      <c r="M555" s="10">
        <v>359.91137143533308</v>
      </c>
      <c r="N555" s="10">
        <v>0.22405692039199893</v>
      </c>
      <c r="O555" s="10">
        <v>7.4708014498590408E-2</v>
      </c>
      <c r="P555" s="10">
        <v>7.4708014498590408E-2</v>
      </c>
      <c r="Q555" s="10">
        <v>0</v>
      </c>
    </row>
    <row r="556" spans="1:17" x14ac:dyDescent="0.2">
      <c r="A556" s="9" t="str">
        <f t="shared" si="8"/>
        <v>200918A24Q323</v>
      </c>
      <c r="B556" s="10">
        <v>2009</v>
      </c>
      <c r="C556" s="10" t="s">
        <v>1</v>
      </c>
      <c r="D556" s="10" t="s">
        <v>41</v>
      </c>
      <c r="E556" s="10">
        <v>23</v>
      </c>
      <c r="F556" s="10">
        <v>15333</v>
      </c>
      <c r="G556" s="10">
        <v>0.10349910776631235</v>
      </c>
      <c r="H556" s="10">
        <v>0.84060523054849023</v>
      </c>
      <c r="I556" s="10">
        <v>0.75360333920302613</v>
      </c>
      <c r="J556" s="10">
        <v>0.1158938237787778</v>
      </c>
      <c r="K556" s="10">
        <v>0.15945998826061436</v>
      </c>
      <c r="L556" s="10">
        <v>0.21730907193634644</v>
      </c>
      <c r="M556" s="10">
        <v>515.88247511899613</v>
      </c>
      <c r="N556" s="10">
        <v>0.24626622317876476</v>
      </c>
      <c r="O556" s="10">
        <v>8.6871453727254938E-2</v>
      </c>
      <c r="P556" s="10">
        <v>8.6871453727254938E-2</v>
      </c>
      <c r="Q556" s="10">
        <v>0</v>
      </c>
    </row>
    <row r="557" spans="1:17" x14ac:dyDescent="0.2">
      <c r="A557" s="9" t="str">
        <f t="shared" si="8"/>
        <v>200918A24Q423</v>
      </c>
      <c r="B557" s="10">
        <v>2009</v>
      </c>
      <c r="C557" s="10" t="s">
        <v>1</v>
      </c>
      <c r="D557" s="10" t="s">
        <v>43</v>
      </c>
      <c r="E557" s="10">
        <v>23</v>
      </c>
      <c r="F557" s="10">
        <v>6893</v>
      </c>
      <c r="G557" s="10">
        <v>7.4296185240712978E-2</v>
      </c>
      <c r="H557" s="10">
        <v>0.87088350500507761</v>
      </c>
      <c r="I557" s="10">
        <v>0.80618018279413894</v>
      </c>
      <c r="J557" s="10">
        <v>6.4703322210938635E-2</v>
      </c>
      <c r="K557" s="10">
        <v>0.12940664442187727</v>
      </c>
      <c r="L557" s="10">
        <v>0.16117800667343682</v>
      </c>
      <c r="M557" s="10">
        <v>597.03005218643148</v>
      </c>
      <c r="N557" s="10">
        <v>0.32235601334687364</v>
      </c>
      <c r="O557" s="10">
        <v>0.12897142028144495</v>
      </c>
      <c r="P557" s="10">
        <v>9.6764833889453075E-2</v>
      </c>
      <c r="Q557" s="10">
        <v>3.2206586391991879E-2</v>
      </c>
    </row>
    <row r="558" spans="1:17" x14ac:dyDescent="0.2">
      <c r="A558" s="9" t="str">
        <f t="shared" si="8"/>
        <v>200918A24Q523</v>
      </c>
      <c r="B558" s="10">
        <v>2009</v>
      </c>
      <c r="C558" s="10" t="s">
        <v>1</v>
      </c>
      <c r="D558" s="10" t="s">
        <v>45</v>
      </c>
      <c r="E558" s="10">
        <v>23</v>
      </c>
      <c r="F558" s="10">
        <v>2222</v>
      </c>
      <c r="G558" s="10">
        <v>0.24971878515185603</v>
      </c>
      <c r="H558" s="10">
        <v>0.80018001800180016</v>
      </c>
      <c r="I558" s="10">
        <v>0.60036003600360033</v>
      </c>
      <c r="J558" s="10">
        <v>0</v>
      </c>
      <c r="K558" s="10">
        <v>0</v>
      </c>
      <c r="L558" s="10">
        <v>0.59990999099909992</v>
      </c>
      <c r="M558" s="10">
        <v>994.61019490254876</v>
      </c>
      <c r="N558" s="10">
        <v>9.9909990999099904E-2</v>
      </c>
      <c r="O558" s="10">
        <v>0</v>
      </c>
      <c r="P558" s="10">
        <v>0</v>
      </c>
      <c r="Q558" s="10">
        <v>0</v>
      </c>
    </row>
    <row r="559" spans="1:17" x14ac:dyDescent="0.2">
      <c r="A559" s="9" t="str">
        <f t="shared" si="8"/>
        <v>200925A29Q123</v>
      </c>
      <c r="B559" s="10">
        <v>2009</v>
      </c>
      <c r="C559" s="10" t="s">
        <v>2</v>
      </c>
      <c r="D559" s="10" t="s">
        <v>37</v>
      </c>
      <c r="E559" s="10">
        <v>23</v>
      </c>
      <c r="F559" s="10">
        <v>8892</v>
      </c>
      <c r="G559" s="10">
        <v>0.25924691769410196</v>
      </c>
      <c r="H559" s="10">
        <v>0.67498875393612234</v>
      </c>
      <c r="I559" s="10">
        <v>0.5</v>
      </c>
      <c r="J559" s="10">
        <v>0.32501124606387766</v>
      </c>
      <c r="K559" s="10">
        <v>0.5</v>
      </c>
      <c r="L559" s="10">
        <v>2.4966261808367071E-2</v>
      </c>
      <c r="M559" s="10">
        <v>320.25191183085917</v>
      </c>
      <c r="N559" s="10">
        <v>0.20017993702204229</v>
      </c>
      <c r="O559" s="10">
        <v>0.10008996851102114</v>
      </c>
      <c r="P559" s="10">
        <v>0.10008996851102114</v>
      </c>
      <c r="Q559" s="10">
        <v>0</v>
      </c>
    </row>
    <row r="560" spans="1:17" x14ac:dyDescent="0.2">
      <c r="A560" s="9" t="str">
        <f t="shared" si="8"/>
        <v>200925A29Q223</v>
      </c>
      <c r="B560" s="10">
        <v>2009</v>
      </c>
      <c r="C560" s="10" t="s">
        <v>2</v>
      </c>
      <c r="D560" s="10" t="s">
        <v>39</v>
      </c>
      <c r="E560" s="10">
        <v>23</v>
      </c>
      <c r="F560" s="10">
        <v>10670</v>
      </c>
      <c r="G560" s="10">
        <v>0.13162878787878787</v>
      </c>
      <c r="H560" s="10">
        <v>0.79175257731958759</v>
      </c>
      <c r="I560" s="10">
        <v>0.68753514526710402</v>
      </c>
      <c r="J560" s="10">
        <v>0.18744142455482662</v>
      </c>
      <c r="K560" s="10">
        <v>0.27075913776944704</v>
      </c>
      <c r="L560" s="10">
        <v>6.2511715089034678E-2</v>
      </c>
      <c r="M560" s="10">
        <v>445.24959105779715</v>
      </c>
      <c r="N560" s="10">
        <v>0.39578256794751643</v>
      </c>
      <c r="O560" s="10">
        <v>8.3223992502343011E-2</v>
      </c>
      <c r="P560" s="10">
        <v>8.3223992502343011E-2</v>
      </c>
      <c r="Q560" s="10">
        <v>0</v>
      </c>
    </row>
    <row r="561" spans="1:17" x14ac:dyDescent="0.2">
      <c r="A561" s="9" t="str">
        <f t="shared" si="8"/>
        <v>200925A29Q323</v>
      </c>
      <c r="B561" s="10">
        <v>2009</v>
      </c>
      <c r="C561" s="10" t="s">
        <v>2</v>
      </c>
      <c r="D561" s="10" t="s">
        <v>41</v>
      </c>
      <c r="E561" s="10">
        <v>23</v>
      </c>
      <c r="F561" s="10">
        <v>12004</v>
      </c>
      <c r="G561" s="10">
        <v>6.3756461803561176E-2</v>
      </c>
      <c r="H561" s="10">
        <v>0.87020993002332558</v>
      </c>
      <c r="I561" s="10">
        <v>0.8147284238587138</v>
      </c>
      <c r="J561" s="10">
        <v>0.12979006997667444</v>
      </c>
      <c r="K561" s="10">
        <v>0.18527157614128623</v>
      </c>
      <c r="L561" s="10">
        <v>3.7070976341219593E-2</v>
      </c>
      <c r="M561" s="10">
        <v>510.23548057259711</v>
      </c>
      <c r="N561" s="10">
        <v>0.33322225924691767</v>
      </c>
      <c r="O561" s="10">
        <v>0.11104631789403532</v>
      </c>
      <c r="P561" s="10">
        <v>0.11104631789403532</v>
      </c>
      <c r="Q561" s="10">
        <v>0</v>
      </c>
    </row>
    <row r="562" spans="1:17" x14ac:dyDescent="0.2">
      <c r="A562" s="9" t="str">
        <f t="shared" si="8"/>
        <v>200925A29Q423</v>
      </c>
      <c r="B562" s="10">
        <v>2009</v>
      </c>
      <c r="C562" s="10" t="s">
        <v>2</v>
      </c>
      <c r="D562" s="10" t="s">
        <v>43</v>
      </c>
      <c r="E562" s="10">
        <v>23</v>
      </c>
      <c r="F562" s="10">
        <v>4222</v>
      </c>
      <c r="G562" s="10">
        <v>0.10540028422548556</v>
      </c>
      <c r="H562" s="10">
        <v>1</v>
      </c>
      <c r="I562" s="10">
        <v>0.89459971577451447</v>
      </c>
      <c r="J562" s="10">
        <v>0</v>
      </c>
      <c r="K562" s="10">
        <v>0.10540028422548556</v>
      </c>
      <c r="L562" s="10">
        <v>5.2581714827096164E-2</v>
      </c>
      <c r="M562" s="10">
        <v>756.43394228223463</v>
      </c>
      <c r="N562" s="10">
        <v>0.31572714353387021</v>
      </c>
      <c r="O562" s="10">
        <v>0.15798199905258173</v>
      </c>
      <c r="P562" s="10">
        <v>0.15798199905258173</v>
      </c>
      <c r="Q562" s="10">
        <v>0</v>
      </c>
    </row>
    <row r="563" spans="1:17" x14ac:dyDescent="0.2">
      <c r="A563" s="9" t="str">
        <f t="shared" si="8"/>
        <v>200925A29Q523</v>
      </c>
      <c r="B563" s="10">
        <v>2009</v>
      </c>
      <c r="C563" s="10" t="s">
        <v>2</v>
      </c>
      <c r="D563" s="10" t="s">
        <v>45</v>
      </c>
      <c r="E563" s="10">
        <v>23</v>
      </c>
      <c r="F563" s="10">
        <v>2001</v>
      </c>
      <c r="G563" s="10">
        <v>0</v>
      </c>
      <c r="H563" s="10">
        <v>0.88855572213893053</v>
      </c>
      <c r="I563" s="10">
        <v>0.88855572213893053</v>
      </c>
      <c r="J563" s="10">
        <v>0</v>
      </c>
      <c r="K563" s="10">
        <v>0</v>
      </c>
      <c r="L563" s="10">
        <v>0.11144427786106946</v>
      </c>
      <c r="M563" s="10">
        <v>1376.6591676040496</v>
      </c>
      <c r="N563" s="10">
        <v>0.33283358320839579</v>
      </c>
      <c r="O563" s="10">
        <v>0.11094452773613193</v>
      </c>
      <c r="P563" s="10">
        <v>0</v>
      </c>
      <c r="Q563" s="10">
        <v>0.11094452773613193</v>
      </c>
    </row>
    <row r="564" spans="1:17" x14ac:dyDescent="0.2">
      <c r="A564" s="9" t="str">
        <f t="shared" si="8"/>
        <v>200930EMAQ123</v>
      </c>
      <c r="B564" s="10">
        <v>2009</v>
      </c>
      <c r="C564" s="10" t="s">
        <v>4</v>
      </c>
      <c r="D564" s="10" t="s">
        <v>37</v>
      </c>
      <c r="E564" s="10">
        <v>23</v>
      </c>
      <c r="F564" s="10">
        <v>37112</v>
      </c>
      <c r="G564" s="10">
        <v>0.18882662591271862</v>
      </c>
      <c r="H564" s="10">
        <v>0.63472731192067255</v>
      </c>
      <c r="I564" s="10">
        <v>0.51487389523604221</v>
      </c>
      <c r="J564" s="10">
        <v>0.3592907954300496</v>
      </c>
      <c r="K564" s="10">
        <v>0.47914421211467989</v>
      </c>
      <c r="L564" s="10">
        <v>5.9818926492778614E-3</v>
      </c>
      <c r="M564" s="10">
        <v>297.56845300397737</v>
      </c>
      <c r="N564" s="10">
        <v>0.28908346661606443</v>
      </c>
      <c r="O564" s="10">
        <v>0.18672232914961098</v>
      </c>
      <c r="P564" s="10">
        <v>0.18672232914961098</v>
      </c>
      <c r="Q564" s="10">
        <v>0</v>
      </c>
    </row>
    <row r="565" spans="1:17" x14ac:dyDescent="0.2">
      <c r="A565" s="9" t="str">
        <f t="shared" si="8"/>
        <v>200930EMAQ223</v>
      </c>
      <c r="B565" s="10">
        <v>2009</v>
      </c>
      <c r="C565" s="10" t="s">
        <v>4</v>
      </c>
      <c r="D565" s="10" t="s">
        <v>39</v>
      </c>
      <c r="E565" s="10">
        <v>23</v>
      </c>
      <c r="F565" s="10">
        <v>50009</v>
      </c>
      <c r="G565" s="10">
        <v>5.297500223460358E-2</v>
      </c>
      <c r="H565" s="10">
        <v>0.67113919494490992</v>
      </c>
      <c r="I565" s="10">
        <v>0.63558559459297326</v>
      </c>
      <c r="J565" s="10">
        <v>0.30218560659081367</v>
      </c>
      <c r="K565" s="10">
        <v>0.33773920694275028</v>
      </c>
      <c r="L565" s="10">
        <v>3.5553600351936651E-2</v>
      </c>
      <c r="M565" s="10">
        <v>453.73915368884695</v>
      </c>
      <c r="N565" s="10">
        <v>0.29912023460410558</v>
      </c>
      <c r="O565" s="10">
        <v>0.19196159562929338</v>
      </c>
      <c r="P565" s="10">
        <v>0.18302333989474953</v>
      </c>
      <c r="Q565" s="10">
        <v>8.9382557345438485E-3</v>
      </c>
    </row>
    <row r="566" spans="1:17" x14ac:dyDescent="0.2">
      <c r="A566" s="9" t="str">
        <f t="shared" si="8"/>
        <v>200930EMAQ323</v>
      </c>
      <c r="B566" s="10">
        <v>2009</v>
      </c>
      <c r="C566" s="10" t="s">
        <v>4</v>
      </c>
      <c r="D566" s="10" t="s">
        <v>41</v>
      </c>
      <c r="E566" s="10">
        <v>23</v>
      </c>
      <c r="F566" s="10">
        <v>41788</v>
      </c>
      <c r="G566" s="10">
        <v>5.3466570516122386E-2</v>
      </c>
      <c r="H566" s="10">
        <v>0.69687470087106351</v>
      </c>
      <c r="I566" s="10">
        <v>0.65961520053603906</v>
      </c>
      <c r="J566" s="10">
        <v>0.29245237867330331</v>
      </c>
      <c r="K566" s="10">
        <v>0.32971187900832777</v>
      </c>
      <c r="L566" s="10">
        <v>3.1970900737053699E-2</v>
      </c>
      <c r="M566" s="10">
        <v>543.14794659701056</v>
      </c>
      <c r="N566" s="10">
        <v>0.36716282186273569</v>
      </c>
      <c r="O566" s="10">
        <v>0.24480712166172106</v>
      </c>
      <c r="P566" s="10">
        <v>0.22884560160811715</v>
      </c>
      <c r="Q566" s="10">
        <v>1.5961520053603906E-2</v>
      </c>
    </row>
    <row r="567" spans="1:17" x14ac:dyDescent="0.2">
      <c r="A567" s="9" t="str">
        <f t="shared" si="8"/>
        <v>200930EMAQ423</v>
      </c>
      <c r="B567" s="10">
        <v>2009</v>
      </c>
      <c r="C567" s="10" t="s">
        <v>4</v>
      </c>
      <c r="D567" s="10" t="s">
        <v>43</v>
      </c>
      <c r="E567" s="10">
        <v>23</v>
      </c>
      <c r="F567" s="10">
        <v>20226</v>
      </c>
      <c r="G567" s="10">
        <v>0</v>
      </c>
      <c r="H567" s="10">
        <v>0.79125877583308613</v>
      </c>
      <c r="I567" s="10">
        <v>0.79125877583308613</v>
      </c>
      <c r="J567" s="10">
        <v>0.19776525264511025</v>
      </c>
      <c r="K567" s="10">
        <v>0.19776525264511025</v>
      </c>
      <c r="L567" s="10">
        <v>2.1951943043607237E-2</v>
      </c>
      <c r="M567" s="10">
        <v>755.62915521119714</v>
      </c>
      <c r="N567" s="10">
        <v>0.49461089686542076</v>
      </c>
      <c r="O567" s="10">
        <v>0.32972411747256009</v>
      </c>
      <c r="P567" s="10">
        <v>0.30777217442895283</v>
      </c>
      <c r="Q567" s="10">
        <v>2.1951943043607237E-2</v>
      </c>
    </row>
    <row r="568" spans="1:17" x14ac:dyDescent="0.2">
      <c r="A568" s="9" t="str">
        <f t="shared" si="8"/>
        <v>200930EMAQ523</v>
      </c>
      <c r="B568" s="10">
        <v>2009</v>
      </c>
      <c r="C568" s="10" t="s">
        <v>4</v>
      </c>
      <c r="D568" s="10" t="s">
        <v>45</v>
      </c>
      <c r="E568" s="10">
        <v>23</v>
      </c>
      <c r="F568" s="10">
        <v>12674</v>
      </c>
      <c r="G568" s="10">
        <v>0</v>
      </c>
      <c r="H568" s="10">
        <v>0.66664036610383459</v>
      </c>
      <c r="I568" s="10">
        <v>0.66664036610383459</v>
      </c>
      <c r="J568" s="10">
        <v>0.33335963389616535</v>
      </c>
      <c r="K568" s="10">
        <v>0.33335963389616535</v>
      </c>
      <c r="L568" s="10">
        <v>3.511125138077955E-2</v>
      </c>
      <c r="M568" s="10">
        <v>1879.9960942123328</v>
      </c>
      <c r="N568" s="10">
        <v>0.21410215226469642</v>
      </c>
      <c r="O568" s="10">
        <v>0.16045615162222937</v>
      </c>
      <c r="P568" s="10">
        <v>8.9142306456794093E-2</v>
      </c>
      <c r="Q568" s="10">
        <v>7.1313845165435277E-2</v>
      </c>
    </row>
    <row r="569" spans="1:17" x14ac:dyDescent="0.2">
      <c r="A569" s="9" t="str">
        <f t="shared" si="8"/>
        <v>200915A17Q126</v>
      </c>
      <c r="B569" s="10">
        <v>2009</v>
      </c>
      <c r="C569" s="10" t="s">
        <v>0</v>
      </c>
      <c r="D569" s="10" t="s">
        <v>37</v>
      </c>
      <c r="E569" s="10">
        <v>26</v>
      </c>
      <c r="F569" s="10">
        <v>6827</v>
      </c>
      <c r="G569" s="10">
        <v>0.80065627563576702</v>
      </c>
      <c r="H569" s="10">
        <v>0.17855573458327231</v>
      </c>
      <c r="I569" s="10">
        <v>3.5593965138420974E-2</v>
      </c>
      <c r="J569" s="10">
        <v>0.14266881499926762</v>
      </c>
      <c r="K569" s="10">
        <v>0.17840925736048044</v>
      </c>
      <c r="L569" s="10">
        <v>0.78599677750109853</v>
      </c>
      <c r="M569" s="10">
        <v>60</v>
      </c>
      <c r="N569" s="10">
        <v>3.5593965138420974E-2</v>
      </c>
      <c r="O569" s="10">
        <v>0</v>
      </c>
      <c r="P569" s="10">
        <v>0</v>
      </c>
      <c r="Q569" s="10">
        <v>0</v>
      </c>
    </row>
    <row r="570" spans="1:17" x14ac:dyDescent="0.2">
      <c r="A570" s="9" t="str">
        <f t="shared" si="8"/>
        <v>200915A17Q226</v>
      </c>
      <c r="B570" s="10">
        <v>2009</v>
      </c>
      <c r="C570" s="10" t="s">
        <v>0</v>
      </c>
      <c r="D570" s="10" t="s">
        <v>39</v>
      </c>
      <c r="E570" s="10">
        <v>26</v>
      </c>
      <c r="F570" s="10">
        <v>4635</v>
      </c>
      <c r="G570" s="10">
        <v>0.25</v>
      </c>
      <c r="H570" s="10">
        <v>0.21057173678532901</v>
      </c>
      <c r="I570" s="10">
        <v>0.15792880258899678</v>
      </c>
      <c r="J570" s="10">
        <v>0.1052858683926645</v>
      </c>
      <c r="K570" s="10">
        <v>0.15792880258899678</v>
      </c>
      <c r="L570" s="10">
        <v>0.73678532901833871</v>
      </c>
      <c r="M570" s="10">
        <v>143.33333333333334</v>
      </c>
      <c r="N570" s="10">
        <v>0.1052858683926645</v>
      </c>
      <c r="O570" s="10">
        <v>5.2642934196332251E-2</v>
      </c>
      <c r="P570" s="10">
        <v>5.2642934196332251E-2</v>
      </c>
      <c r="Q570" s="10">
        <v>0</v>
      </c>
    </row>
    <row r="571" spans="1:17" x14ac:dyDescent="0.2">
      <c r="A571" s="9" t="str">
        <f t="shared" si="8"/>
        <v>200915A17Q326</v>
      </c>
      <c r="B571" s="10">
        <v>2009</v>
      </c>
      <c r="C571" s="10" t="s">
        <v>0</v>
      </c>
      <c r="D571" s="10" t="s">
        <v>41</v>
      </c>
      <c r="E571" s="10">
        <v>26</v>
      </c>
      <c r="F571" s="10">
        <v>1219</v>
      </c>
      <c r="G571" s="10">
        <v>0</v>
      </c>
      <c r="H571" s="10">
        <v>0.39950779327317476</v>
      </c>
      <c r="I571" s="10">
        <v>0.39950779327317476</v>
      </c>
      <c r="J571" s="10">
        <v>0</v>
      </c>
      <c r="K571" s="10">
        <v>0</v>
      </c>
      <c r="L571" s="10">
        <v>0.79983593109105822</v>
      </c>
      <c r="M571" s="10">
        <v>125.25667351129364</v>
      </c>
      <c r="N571" s="10">
        <v>0.20016406890894176</v>
      </c>
      <c r="O571" s="10">
        <v>0</v>
      </c>
      <c r="P571" s="10">
        <v>0</v>
      </c>
      <c r="Q571" s="10">
        <v>0</v>
      </c>
    </row>
    <row r="572" spans="1:17" x14ac:dyDescent="0.2">
      <c r="A572" s="9" t="str">
        <f t="shared" si="8"/>
        <v>200915A17Q426</v>
      </c>
      <c r="B572" s="10">
        <v>2009</v>
      </c>
      <c r="C572" s="10" t="s">
        <v>0</v>
      </c>
      <c r="D572" s="10" t="s">
        <v>43</v>
      </c>
      <c r="E572" s="10">
        <v>26</v>
      </c>
      <c r="F572" s="10">
        <v>976</v>
      </c>
      <c r="G572" s="10">
        <v>0</v>
      </c>
      <c r="H572" s="10">
        <v>0.75</v>
      </c>
      <c r="I572" s="10">
        <v>0.75</v>
      </c>
      <c r="J572" s="10">
        <v>0</v>
      </c>
      <c r="K572" s="10">
        <v>0</v>
      </c>
      <c r="L572" s="10">
        <v>0.5</v>
      </c>
      <c r="M572" s="10">
        <v>233.33333333333334</v>
      </c>
      <c r="N572" s="10">
        <v>0.75</v>
      </c>
      <c r="O572" s="10">
        <v>0.25</v>
      </c>
      <c r="P572" s="10">
        <v>0.25</v>
      </c>
      <c r="Q572" s="10">
        <v>0</v>
      </c>
    </row>
    <row r="573" spans="1:17" x14ac:dyDescent="0.2">
      <c r="A573" s="9" t="str">
        <f t="shared" si="8"/>
        <v>200915A17Q526</v>
      </c>
      <c r="B573" s="10">
        <v>2009</v>
      </c>
      <c r="C573" s="10" t="s">
        <v>0</v>
      </c>
      <c r="D573" s="10" t="s">
        <v>45</v>
      </c>
      <c r="E573" s="10">
        <v>26</v>
      </c>
      <c r="F573" s="10">
        <v>244</v>
      </c>
      <c r="G573" s="10"/>
      <c r="H573" s="10">
        <v>0</v>
      </c>
      <c r="I573" s="10">
        <v>0</v>
      </c>
      <c r="J573" s="10">
        <v>0</v>
      </c>
      <c r="K573" s="10">
        <v>0</v>
      </c>
      <c r="L573" s="10">
        <v>1</v>
      </c>
      <c r="M573" s="10"/>
      <c r="N573" s="10">
        <v>0</v>
      </c>
      <c r="O573" s="10">
        <v>0</v>
      </c>
      <c r="P573" s="10">
        <v>0</v>
      </c>
      <c r="Q573" s="10">
        <v>0</v>
      </c>
    </row>
    <row r="574" spans="1:17" x14ac:dyDescent="0.2">
      <c r="A574" s="9" t="str">
        <f t="shared" si="8"/>
        <v>200915A29Q126</v>
      </c>
      <c r="B574" s="10">
        <v>2009</v>
      </c>
      <c r="C574" s="10" t="s">
        <v>3</v>
      </c>
      <c r="D574" s="10" t="s">
        <v>37</v>
      </c>
      <c r="E574" s="10">
        <v>26</v>
      </c>
      <c r="F574" s="10">
        <v>24144</v>
      </c>
      <c r="G574" s="10">
        <v>0.52391177044700366</v>
      </c>
      <c r="H574" s="10">
        <v>0.42437044400265078</v>
      </c>
      <c r="I574" s="10">
        <v>0.20203777335984097</v>
      </c>
      <c r="J574" s="10">
        <v>0.29282637508283632</v>
      </c>
      <c r="K574" s="10">
        <v>0.43431080185553345</v>
      </c>
      <c r="L574" s="10">
        <v>0.3939695162359178</v>
      </c>
      <c r="M574" s="10">
        <v>338.59778597785976</v>
      </c>
      <c r="N574" s="10">
        <v>0.1211895294897283</v>
      </c>
      <c r="O574" s="10">
        <v>4.0424121935056331E-2</v>
      </c>
      <c r="P574" s="10">
        <v>4.0424121935056331E-2</v>
      </c>
      <c r="Q574" s="10">
        <v>0</v>
      </c>
    </row>
    <row r="575" spans="1:17" x14ac:dyDescent="0.2">
      <c r="A575" s="9" t="str">
        <f t="shared" si="8"/>
        <v>200915A29Q226</v>
      </c>
      <c r="B575" s="10">
        <v>2009</v>
      </c>
      <c r="C575" s="10" t="s">
        <v>3</v>
      </c>
      <c r="D575" s="10" t="s">
        <v>39</v>
      </c>
      <c r="E575" s="10">
        <v>26</v>
      </c>
      <c r="F575" s="10">
        <v>17318</v>
      </c>
      <c r="G575" s="10">
        <v>0.27273574357062991</v>
      </c>
      <c r="H575" s="10">
        <v>0.61970204411594876</v>
      </c>
      <c r="I575" s="10">
        <v>0.45068714632174617</v>
      </c>
      <c r="J575" s="10">
        <v>0.15492551102898719</v>
      </c>
      <c r="K575" s="10">
        <v>0.28172999191592563</v>
      </c>
      <c r="L575" s="10">
        <v>0.32394040882318975</v>
      </c>
      <c r="M575" s="10">
        <v>411.88404868673928</v>
      </c>
      <c r="N575" s="10">
        <v>0.25343573160873079</v>
      </c>
      <c r="O575" s="10">
        <v>8.4420833814528237E-2</v>
      </c>
      <c r="P575" s="10">
        <v>8.4420833814528237E-2</v>
      </c>
      <c r="Q575" s="10">
        <v>0</v>
      </c>
    </row>
    <row r="576" spans="1:17" x14ac:dyDescent="0.2">
      <c r="A576" s="9" t="str">
        <f t="shared" si="8"/>
        <v>200915A29Q326</v>
      </c>
      <c r="B576" s="10">
        <v>2009</v>
      </c>
      <c r="C576" s="10" t="s">
        <v>3</v>
      </c>
      <c r="D576" s="10" t="s">
        <v>41</v>
      </c>
      <c r="E576" s="10">
        <v>26</v>
      </c>
      <c r="F576" s="10">
        <v>8535</v>
      </c>
      <c r="G576" s="10">
        <v>0.14810876500075953</v>
      </c>
      <c r="H576" s="10">
        <v>0.77129466900995902</v>
      </c>
      <c r="I576" s="10">
        <v>0.65705916813122434</v>
      </c>
      <c r="J576" s="10">
        <v>8.5764499121265381E-2</v>
      </c>
      <c r="K576" s="10">
        <v>0.2</v>
      </c>
      <c r="L576" s="10">
        <v>0.3143526654950205</v>
      </c>
      <c r="M576" s="10">
        <v>408.34432952924396</v>
      </c>
      <c r="N576" s="10">
        <v>0.25717633274751023</v>
      </c>
      <c r="O576" s="10">
        <v>5.7059168131224372E-2</v>
      </c>
      <c r="P576" s="10">
        <v>5.7059168131224372E-2</v>
      </c>
      <c r="Q576" s="10">
        <v>0</v>
      </c>
    </row>
    <row r="577" spans="1:17" x14ac:dyDescent="0.2">
      <c r="A577" s="9" t="str">
        <f t="shared" si="8"/>
        <v>200915A29Q426</v>
      </c>
      <c r="B577" s="10">
        <v>2009</v>
      </c>
      <c r="C577" s="10" t="s">
        <v>3</v>
      </c>
      <c r="D577" s="10" t="s">
        <v>43</v>
      </c>
      <c r="E577" s="10">
        <v>26</v>
      </c>
      <c r="F577" s="10">
        <v>6098</v>
      </c>
      <c r="G577" s="10">
        <v>0.19987699876998771</v>
      </c>
      <c r="H577" s="10">
        <v>0.79993440472285993</v>
      </c>
      <c r="I577" s="10">
        <v>0.64004591669399802</v>
      </c>
      <c r="J577" s="10">
        <v>0</v>
      </c>
      <c r="K577" s="10">
        <v>7.9862249918005904E-2</v>
      </c>
      <c r="L577" s="10">
        <v>0.32010495244342407</v>
      </c>
      <c r="M577" s="10">
        <v>589.95234435049963</v>
      </c>
      <c r="N577" s="10">
        <v>0.31994096425057394</v>
      </c>
      <c r="O577" s="10">
        <v>8.0026238110856018E-2</v>
      </c>
      <c r="P577" s="10">
        <v>8.0026238110856018E-2</v>
      </c>
      <c r="Q577" s="10">
        <v>0</v>
      </c>
    </row>
    <row r="578" spans="1:17" x14ac:dyDescent="0.2">
      <c r="A578" s="9" t="str">
        <f t="shared" si="8"/>
        <v>200915A29Q526</v>
      </c>
      <c r="B578" s="10">
        <v>2009</v>
      </c>
      <c r="C578" s="10" t="s">
        <v>3</v>
      </c>
      <c r="D578" s="10" t="s">
        <v>45</v>
      </c>
      <c r="E578" s="10">
        <v>26</v>
      </c>
      <c r="F578" s="10">
        <v>2438</v>
      </c>
      <c r="G578" s="10">
        <v>0.12455151204510508</v>
      </c>
      <c r="H578" s="10">
        <v>0.80024610336341262</v>
      </c>
      <c r="I578" s="10">
        <v>0.70057424118129619</v>
      </c>
      <c r="J578" s="10">
        <v>0</v>
      </c>
      <c r="K578" s="10">
        <v>9.9671862182116489E-2</v>
      </c>
      <c r="L578" s="10">
        <v>0.29983593109105827</v>
      </c>
      <c r="M578" s="10">
        <v>2600</v>
      </c>
      <c r="N578" s="10">
        <v>0.20016406890894176</v>
      </c>
      <c r="O578" s="10">
        <v>0.10008203445447088</v>
      </c>
      <c r="P578" s="10">
        <v>0.10008203445447088</v>
      </c>
      <c r="Q578" s="10">
        <v>0</v>
      </c>
    </row>
    <row r="579" spans="1:17" x14ac:dyDescent="0.2">
      <c r="A579" s="9" t="str">
        <f t="shared" si="8"/>
        <v>200918A24Q126</v>
      </c>
      <c r="B579" s="10">
        <v>2009</v>
      </c>
      <c r="C579" s="10" t="s">
        <v>1</v>
      </c>
      <c r="D579" s="10" t="s">
        <v>37</v>
      </c>
      <c r="E579" s="10">
        <v>26</v>
      </c>
      <c r="F579" s="10">
        <v>10730</v>
      </c>
      <c r="G579" s="10">
        <v>0.68435814455231936</v>
      </c>
      <c r="H579" s="10">
        <v>0.43196644920782851</v>
      </c>
      <c r="I579" s="10">
        <v>0.13634669151910531</v>
      </c>
      <c r="J579" s="10">
        <v>0.36356011183597392</v>
      </c>
      <c r="K579" s="10">
        <v>0.56821994408201304</v>
      </c>
      <c r="L579" s="10">
        <v>0.31817334575955264</v>
      </c>
      <c r="M579" s="10">
        <v>275.09227614490771</v>
      </c>
      <c r="N579" s="10">
        <v>9.086672879776328E-2</v>
      </c>
      <c r="O579" s="10">
        <v>4.5479962721342033E-2</v>
      </c>
      <c r="P579" s="10">
        <v>4.5479962721342033E-2</v>
      </c>
      <c r="Q579" s="10">
        <v>0</v>
      </c>
    </row>
    <row r="580" spans="1:17" x14ac:dyDescent="0.2">
      <c r="A580" s="9" t="str">
        <f t="shared" ref="A580:A643" si="9">B580&amp;C580&amp;D580&amp;E580</f>
        <v>200918A24Q226</v>
      </c>
      <c r="B580" s="10">
        <v>2009</v>
      </c>
      <c r="C580" s="10" t="s">
        <v>1</v>
      </c>
      <c r="D580" s="10" t="s">
        <v>39</v>
      </c>
      <c r="E580" s="10">
        <v>26</v>
      </c>
      <c r="F580" s="10">
        <v>6343</v>
      </c>
      <c r="G580" s="10">
        <v>0.26321467098166129</v>
      </c>
      <c r="H580" s="10">
        <v>0.73072678543276048</v>
      </c>
      <c r="I580" s="10">
        <v>0.53838877502758942</v>
      </c>
      <c r="J580" s="10">
        <v>0.15387040832413684</v>
      </c>
      <c r="K580" s="10">
        <v>0.26927321456723946</v>
      </c>
      <c r="L580" s="10">
        <v>0.30774081664827369</v>
      </c>
      <c r="M580" s="10">
        <v>465.67496339677894</v>
      </c>
      <c r="N580" s="10">
        <v>0.34605076462241841</v>
      </c>
      <c r="O580" s="10">
        <v>7.6777550055178931E-2</v>
      </c>
      <c r="P580" s="10">
        <v>7.6777550055178931E-2</v>
      </c>
      <c r="Q580" s="10">
        <v>0</v>
      </c>
    </row>
    <row r="581" spans="1:17" x14ac:dyDescent="0.2">
      <c r="A581" s="9" t="str">
        <f t="shared" si="9"/>
        <v>200918A24Q326</v>
      </c>
      <c r="B581" s="10">
        <v>2009</v>
      </c>
      <c r="C581" s="10" t="s">
        <v>1</v>
      </c>
      <c r="D581" s="10" t="s">
        <v>41</v>
      </c>
      <c r="E581" s="10">
        <v>26</v>
      </c>
      <c r="F581" s="10">
        <v>5121</v>
      </c>
      <c r="G581" s="10">
        <v>0.22214627477785373</v>
      </c>
      <c r="H581" s="10">
        <v>0.8570591681312244</v>
      </c>
      <c r="I581" s="10">
        <v>0.66666666666666663</v>
      </c>
      <c r="J581" s="10">
        <v>9.5293887912517083E-2</v>
      </c>
      <c r="K581" s="10">
        <v>0.2856863893770748</v>
      </c>
      <c r="L581" s="10">
        <v>0.19058777582503417</v>
      </c>
      <c r="M581" s="10">
        <v>384.66315172817809</v>
      </c>
      <c r="N581" s="10">
        <v>0.23803944542081626</v>
      </c>
      <c r="O581" s="10">
        <v>4.7451669595782071E-2</v>
      </c>
      <c r="P581" s="10">
        <v>4.7451669595782071E-2</v>
      </c>
      <c r="Q581" s="10">
        <v>0</v>
      </c>
    </row>
    <row r="582" spans="1:17" x14ac:dyDescent="0.2">
      <c r="A582" s="9" t="str">
        <f t="shared" si="9"/>
        <v>200918A24Q426</v>
      </c>
      <c r="B582" s="10">
        <v>2009</v>
      </c>
      <c r="C582" s="10" t="s">
        <v>1</v>
      </c>
      <c r="D582" s="10" t="s">
        <v>43</v>
      </c>
      <c r="E582" s="10">
        <v>26</v>
      </c>
      <c r="F582" s="10">
        <v>3415</v>
      </c>
      <c r="G582" s="10">
        <v>0.39975399753997543</v>
      </c>
      <c r="H582" s="10">
        <v>0.71420204978038071</v>
      </c>
      <c r="I582" s="10">
        <v>0.42869692532942899</v>
      </c>
      <c r="J582" s="10">
        <v>0</v>
      </c>
      <c r="K582" s="10">
        <v>0.14260614934114202</v>
      </c>
      <c r="L582" s="10">
        <v>0.42869692532942899</v>
      </c>
      <c r="M582" s="10">
        <v>742</v>
      </c>
      <c r="N582" s="10">
        <v>0.14289897510980967</v>
      </c>
      <c r="O582" s="10">
        <v>7.1449487554904836E-2</v>
      </c>
      <c r="P582" s="10">
        <v>7.1449487554904836E-2</v>
      </c>
      <c r="Q582" s="10">
        <v>0</v>
      </c>
    </row>
    <row r="583" spans="1:17" x14ac:dyDescent="0.2">
      <c r="A583" s="9" t="str">
        <f t="shared" si="9"/>
        <v>200918A24Q526</v>
      </c>
      <c r="B583" s="10">
        <v>2009</v>
      </c>
      <c r="C583" s="10" t="s">
        <v>1</v>
      </c>
      <c r="D583" s="10" t="s">
        <v>45</v>
      </c>
      <c r="E583" s="10">
        <v>26</v>
      </c>
      <c r="F583" s="10">
        <v>487</v>
      </c>
      <c r="G583" s="10">
        <v>0</v>
      </c>
      <c r="H583" s="10">
        <v>0.50102669404517453</v>
      </c>
      <c r="I583" s="10">
        <v>0.50102669404517453</v>
      </c>
      <c r="J583" s="10">
        <v>0</v>
      </c>
      <c r="K583" s="10">
        <v>0</v>
      </c>
      <c r="L583" s="10">
        <v>0.49897330595482547</v>
      </c>
      <c r="M583" s="10">
        <v>800</v>
      </c>
      <c r="N583" s="10">
        <v>0.50102669404517453</v>
      </c>
      <c r="O583" s="10">
        <v>0</v>
      </c>
      <c r="P583" s="10">
        <v>0</v>
      </c>
      <c r="Q583" s="10">
        <v>0</v>
      </c>
    </row>
    <row r="584" spans="1:17" x14ac:dyDescent="0.2">
      <c r="A584" s="9" t="str">
        <f t="shared" si="9"/>
        <v>200925A29Q126</v>
      </c>
      <c r="B584" s="10">
        <v>2009</v>
      </c>
      <c r="C584" s="10" t="s">
        <v>2</v>
      </c>
      <c r="D584" s="10" t="s">
        <v>37</v>
      </c>
      <c r="E584" s="10">
        <v>26</v>
      </c>
      <c r="F584" s="10">
        <v>6587</v>
      </c>
      <c r="G584" s="10">
        <v>0.27777777777777779</v>
      </c>
      <c r="H584" s="10">
        <v>0.66676787611962962</v>
      </c>
      <c r="I584" s="10">
        <v>0.48155457719751027</v>
      </c>
      <c r="J584" s="10">
        <v>0.33323212388037043</v>
      </c>
      <c r="K584" s="10">
        <v>0.48140276301806589</v>
      </c>
      <c r="L584" s="10">
        <v>0.11112797935327159</v>
      </c>
      <c r="M584" s="10">
        <v>389.23076923076923</v>
      </c>
      <c r="N584" s="10">
        <v>0.25929861849096708</v>
      </c>
      <c r="O584" s="10">
        <v>7.408531956884773E-2</v>
      </c>
      <c r="P584" s="10">
        <v>7.408531956884773E-2</v>
      </c>
      <c r="Q584" s="10">
        <v>0</v>
      </c>
    </row>
    <row r="585" spans="1:17" x14ac:dyDescent="0.2">
      <c r="A585" s="9" t="str">
        <f t="shared" si="9"/>
        <v>200925A29Q226</v>
      </c>
      <c r="B585" s="10">
        <v>2009</v>
      </c>
      <c r="C585" s="10" t="s">
        <v>2</v>
      </c>
      <c r="D585" s="10" t="s">
        <v>39</v>
      </c>
      <c r="E585" s="10">
        <v>26</v>
      </c>
      <c r="F585" s="10">
        <v>6340</v>
      </c>
      <c r="G585" s="10">
        <v>0.2856863893770748</v>
      </c>
      <c r="H585" s="10">
        <v>0.80772870662460572</v>
      </c>
      <c r="I585" s="10">
        <v>0.57697160883280763</v>
      </c>
      <c r="J585" s="10">
        <v>0.19227129337539431</v>
      </c>
      <c r="K585" s="10">
        <v>0.38470031545741323</v>
      </c>
      <c r="L585" s="10">
        <v>3.8328075709779183E-2</v>
      </c>
      <c r="M585" s="10">
        <v>415.40595954073262</v>
      </c>
      <c r="N585" s="10">
        <v>0.26908517350157729</v>
      </c>
      <c r="O585" s="10">
        <v>0.11529968454258675</v>
      </c>
      <c r="P585" s="10">
        <v>0.11529968454258675</v>
      </c>
      <c r="Q585" s="10">
        <v>0</v>
      </c>
    </row>
    <row r="586" spans="1:17" x14ac:dyDescent="0.2">
      <c r="A586" s="9" t="str">
        <f t="shared" si="9"/>
        <v>200925A29Q326</v>
      </c>
      <c r="B586" s="10">
        <v>2009</v>
      </c>
      <c r="C586" s="10" t="s">
        <v>2</v>
      </c>
      <c r="D586" s="10" t="s">
        <v>41</v>
      </c>
      <c r="E586" s="10">
        <v>26</v>
      </c>
      <c r="F586" s="10">
        <v>2195</v>
      </c>
      <c r="G586" s="10">
        <v>0</v>
      </c>
      <c r="H586" s="10">
        <v>0.77767653758542143</v>
      </c>
      <c r="I586" s="10">
        <v>0.77767653758542143</v>
      </c>
      <c r="J586" s="10">
        <v>0.1111617312072893</v>
      </c>
      <c r="K586" s="10">
        <v>0.1111617312072893</v>
      </c>
      <c r="L586" s="10">
        <v>0.3334851936218679</v>
      </c>
      <c r="M586" s="10">
        <v>536.4704159343878</v>
      </c>
      <c r="N586" s="10">
        <v>0.3334851936218679</v>
      </c>
      <c r="O586" s="10">
        <v>0.1111617312072893</v>
      </c>
      <c r="P586" s="10">
        <v>0.1111617312072893</v>
      </c>
      <c r="Q586" s="10">
        <v>0</v>
      </c>
    </row>
    <row r="587" spans="1:17" x14ac:dyDescent="0.2">
      <c r="A587" s="9" t="str">
        <f t="shared" si="9"/>
        <v>200925A29Q426</v>
      </c>
      <c r="B587" s="10">
        <v>2009</v>
      </c>
      <c r="C587" s="10" t="s">
        <v>2</v>
      </c>
      <c r="D587" s="10" t="s">
        <v>43</v>
      </c>
      <c r="E587" s="10">
        <v>26</v>
      </c>
      <c r="F587" s="10">
        <v>1707</v>
      </c>
      <c r="G587" s="10">
        <v>0</v>
      </c>
      <c r="H587" s="10">
        <v>1</v>
      </c>
      <c r="I587" s="10">
        <v>1</v>
      </c>
      <c r="J587" s="10">
        <v>0</v>
      </c>
      <c r="K587" s="10">
        <v>0</v>
      </c>
      <c r="L587" s="10">
        <v>0</v>
      </c>
      <c r="M587" s="10">
        <v>612.47568834212063</v>
      </c>
      <c r="N587" s="10">
        <v>0.4282366725248975</v>
      </c>
      <c r="O587" s="10">
        <v>0</v>
      </c>
      <c r="P587" s="10">
        <v>0</v>
      </c>
      <c r="Q587" s="10">
        <v>0</v>
      </c>
    </row>
    <row r="588" spans="1:17" x14ac:dyDescent="0.2">
      <c r="A588" s="9" t="str">
        <f t="shared" si="9"/>
        <v>200925A29Q526</v>
      </c>
      <c r="B588" s="10">
        <v>2009</v>
      </c>
      <c r="C588" s="10" t="s">
        <v>2</v>
      </c>
      <c r="D588" s="10" t="s">
        <v>45</v>
      </c>
      <c r="E588" s="10">
        <v>26</v>
      </c>
      <c r="F588" s="10">
        <v>1707</v>
      </c>
      <c r="G588" s="10">
        <v>0.14235500878734622</v>
      </c>
      <c r="H588" s="10">
        <v>1</v>
      </c>
      <c r="I588" s="10">
        <v>0.85764499121265381</v>
      </c>
      <c r="J588" s="10">
        <v>0</v>
      </c>
      <c r="K588" s="10">
        <v>0.14235500878734622</v>
      </c>
      <c r="L588" s="10">
        <v>0.14294083186877563</v>
      </c>
      <c r="M588" s="10">
        <v>2900</v>
      </c>
      <c r="N588" s="10">
        <v>0.14294083186877563</v>
      </c>
      <c r="O588" s="10">
        <v>0.14294083186877563</v>
      </c>
      <c r="P588" s="10">
        <v>0.14294083186877563</v>
      </c>
      <c r="Q588" s="10">
        <v>0</v>
      </c>
    </row>
    <row r="589" spans="1:17" x14ac:dyDescent="0.2">
      <c r="A589" s="9" t="str">
        <f t="shared" si="9"/>
        <v>200930EMAQ126</v>
      </c>
      <c r="B589" s="10">
        <v>2009</v>
      </c>
      <c r="C589" s="10" t="s">
        <v>4</v>
      </c>
      <c r="D589" s="10" t="s">
        <v>37</v>
      </c>
      <c r="E589" s="10">
        <v>26</v>
      </c>
      <c r="F589" s="10">
        <v>32436</v>
      </c>
      <c r="G589" s="10">
        <v>0.30871260061762767</v>
      </c>
      <c r="H589" s="10">
        <v>0.60898384511037118</v>
      </c>
      <c r="I589" s="10">
        <v>0.42098285855222595</v>
      </c>
      <c r="J589" s="10">
        <v>0.37597114317425084</v>
      </c>
      <c r="K589" s="10">
        <v>0.5489271180170181</v>
      </c>
      <c r="L589" s="10">
        <v>3.761252928844494E-2</v>
      </c>
      <c r="M589" s="10">
        <v>336.97583302819481</v>
      </c>
      <c r="N589" s="10">
        <v>0.18041682081637686</v>
      </c>
      <c r="O589" s="10">
        <v>0.12026760389690468</v>
      </c>
      <c r="P589" s="10">
        <v>0.12026760389690468</v>
      </c>
      <c r="Q589" s="10">
        <v>0</v>
      </c>
    </row>
    <row r="590" spans="1:17" x14ac:dyDescent="0.2">
      <c r="A590" s="9" t="str">
        <f t="shared" si="9"/>
        <v>200930EMAQ226</v>
      </c>
      <c r="B590" s="10">
        <v>2009</v>
      </c>
      <c r="C590" s="10" t="s">
        <v>4</v>
      </c>
      <c r="D590" s="10" t="s">
        <v>39</v>
      </c>
      <c r="E590" s="10">
        <v>26</v>
      </c>
      <c r="F590" s="10">
        <v>32429</v>
      </c>
      <c r="G590" s="10">
        <v>0.10111065026038066</v>
      </c>
      <c r="H590" s="10">
        <v>0.66912331555089577</v>
      </c>
      <c r="I590" s="10">
        <v>0.60146782201116289</v>
      </c>
      <c r="J590" s="10">
        <v>0.32335255481205094</v>
      </c>
      <c r="K590" s="10">
        <v>0.39100804835178388</v>
      </c>
      <c r="L590" s="10">
        <v>3.7589811588393106E-2</v>
      </c>
      <c r="M590" s="10">
        <v>464.84583440143552</v>
      </c>
      <c r="N590" s="10">
        <v>0.31576675198125137</v>
      </c>
      <c r="O590" s="10">
        <v>0.16537666903080575</v>
      </c>
      <c r="P590" s="10">
        <v>0.15032840975669925</v>
      </c>
      <c r="Q590" s="10">
        <v>1.504825927410651E-2</v>
      </c>
    </row>
    <row r="591" spans="1:17" x14ac:dyDescent="0.2">
      <c r="A591" s="9" t="str">
        <f t="shared" si="9"/>
        <v>200930EMAQ326</v>
      </c>
      <c r="B591" s="10">
        <v>2009</v>
      </c>
      <c r="C591" s="10" t="s">
        <v>4</v>
      </c>
      <c r="D591" s="10" t="s">
        <v>41</v>
      </c>
      <c r="E591" s="10">
        <v>26</v>
      </c>
      <c r="F591" s="10">
        <v>21214</v>
      </c>
      <c r="G591" s="10">
        <v>1.6958576591604116E-2</v>
      </c>
      <c r="H591" s="10">
        <v>0.67823135665126799</v>
      </c>
      <c r="I591" s="10">
        <v>0.66672951824266991</v>
      </c>
      <c r="J591" s="10">
        <v>0.31026680494013387</v>
      </c>
      <c r="K591" s="10">
        <v>0.32176864334873195</v>
      </c>
      <c r="L591" s="10">
        <v>4.600735363439238E-2</v>
      </c>
      <c r="M591" s="10">
        <v>514.24851527149326</v>
      </c>
      <c r="N591" s="10">
        <v>0.22984821344395212</v>
      </c>
      <c r="O591" s="10">
        <v>0.1034694069953804</v>
      </c>
      <c r="P591" s="10">
        <v>0.1034694069953804</v>
      </c>
      <c r="Q591" s="10">
        <v>0</v>
      </c>
    </row>
    <row r="592" spans="1:17" x14ac:dyDescent="0.2">
      <c r="A592" s="9" t="str">
        <f t="shared" si="9"/>
        <v>200930EMAQ426</v>
      </c>
      <c r="B592" s="10">
        <v>2009</v>
      </c>
      <c r="C592" s="10" t="s">
        <v>4</v>
      </c>
      <c r="D592" s="10" t="s">
        <v>43</v>
      </c>
      <c r="E592" s="10">
        <v>26</v>
      </c>
      <c r="F592" s="10">
        <v>15605</v>
      </c>
      <c r="G592" s="10">
        <v>8.8878760255241565E-2</v>
      </c>
      <c r="H592" s="10">
        <v>0.70297981416212751</v>
      </c>
      <c r="I592" s="10">
        <v>0.64049983979493752</v>
      </c>
      <c r="J592" s="10">
        <v>0.29702018583787249</v>
      </c>
      <c r="K592" s="10">
        <v>0.35950016020506248</v>
      </c>
      <c r="L592" s="10">
        <v>1.5636014098045499E-2</v>
      </c>
      <c r="M592" s="10">
        <v>1005.3576788394197</v>
      </c>
      <c r="N592" s="10">
        <v>0.3593079141300865</v>
      </c>
      <c r="O592" s="10">
        <v>0.14072412688240948</v>
      </c>
      <c r="P592" s="10">
        <v>0.10945209868631849</v>
      </c>
      <c r="Q592" s="10">
        <v>3.1272028196090998E-2</v>
      </c>
    </row>
    <row r="593" spans="1:17" x14ac:dyDescent="0.2">
      <c r="A593" s="9" t="str">
        <f t="shared" si="9"/>
        <v>200930EMAQ526</v>
      </c>
      <c r="B593" s="10">
        <v>2009</v>
      </c>
      <c r="C593" s="10" t="s">
        <v>4</v>
      </c>
      <c r="D593" s="10" t="s">
        <v>45</v>
      </c>
      <c r="E593" s="10">
        <v>26</v>
      </c>
      <c r="F593" s="10">
        <v>6829</v>
      </c>
      <c r="G593" s="10">
        <v>4.5471487141259787E-2</v>
      </c>
      <c r="H593" s="10">
        <v>0.7857665836872163</v>
      </c>
      <c r="I593" s="10">
        <v>0.75003660858105137</v>
      </c>
      <c r="J593" s="10">
        <v>0.21423341631278373</v>
      </c>
      <c r="K593" s="10">
        <v>0.24996339141894861</v>
      </c>
      <c r="L593" s="10">
        <v>0.10718992531849465</v>
      </c>
      <c r="M593" s="10">
        <v>2560.8809058961342</v>
      </c>
      <c r="N593" s="10">
        <v>0.28569336652511351</v>
      </c>
      <c r="O593" s="10">
        <v>0.24996339141894861</v>
      </c>
      <c r="P593" s="10">
        <v>0.17864987553082443</v>
      </c>
      <c r="Q593" s="10">
        <v>7.1313515888124179E-2</v>
      </c>
    </row>
    <row r="594" spans="1:17" x14ac:dyDescent="0.2">
      <c r="A594" s="9" t="str">
        <f t="shared" si="9"/>
        <v>200915A17Q129</v>
      </c>
      <c r="B594" s="10">
        <v>2009</v>
      </c>
      <c r="C594" s="10" t="s">
        <v>0</v>
      </c>
      <c r="D594" s="10" t="s">
        <v>37</v>
      </c>
      <c r="E594" s="10">
        <v>29</v>
      </c>
      <c r="F594" s="10">
        <v>8164</v>
      </c>
      <c r="G594" s="10">
        <v>0.5</v>
      </c>
      <c r="H594" s="10">
        <v>0.29397354238118567</v>
      </c>
      <c r="I594" s="10">
        <v>0.14698677119059284</v>
      </c>
      <c r="J594" s="10">
        <v>0.11758941695247428</v>
      </c>
      <c r="K594" s="10">
        <v>0.1763841254287114</v>
      </c>
      <c r="L594" s="10">
        <v>0.76482116609505146</v>
      </c>
      <c r="M594" s="10">
        <v>140</v>
      </c>
      <c r="N594" s="10">
        <v>0.11758941695247428</v>
      </c>
      <c r="O594" s="10">
        <v>0</v>
      </c>
      <c r="P594" s="10">
        <v>0</v>
      </c>
      <c r="Q594" s="10">
        <v>0</v>
      </c>
    </row>
    <row r="595" spans="1:17" x14ac:dyDescent="0.2">
      <c r="A595" s="9" t="str">
        <f t="shared" si="9"/>
        <v>200915A17Q229</v>
      </c>
      <c r="B595" s="10">
        <v>2009</v>
      </c>
      <c r="C595" s="10" t="s">
        <v>0</v>
      </c>
      <c r="D595" s="10" t="s">
        <v>39</v>
      </c>
      <c r="E595" s="10">
        <v>29</v>
      </c>
      <c r="F595" s="10">
        <v>5762</v>
      </c>
      <c r="G595" s="10">
        <v>0.77752081406105455</v>
      </c>
      <c r="H595" s="10">
        <v>0.37521693856299898</v>
      </c>
      <c r="I595" s="10">
        <v>8.3477959041999311E-2</v>
      </c>
      <c r="J595" s="10">
        <v>0.12495661228740021</v>
      </c>
      <c r="K595" s="10">
        <v>0.16660881638320027</v>
      </c>
      <c r="L595" s="10">
        <v>0.83339118361679976</v>
      </c>
      <c r="M595" s="10">
        <v>299.7920997920998</v>
      </c>
      <c r="N595" s="10">
        <v>8.3477959041999311E-2</v>
      </c>
      <c r="O595" s="10">
        <v>4.1652204095800067E-2</v>
      </c>
      <c r="P595" s="10">
        <v>4.1652204095800067E-2</v>
      </c>
      <c r="Q595" s="10">
        <v>0</v>
      </c>
    </row>
    <row r="596" spans="1:17" x14ac:dyDescent="0.2">
      <c r="A596" s="9" t="str">
        <f t="shared" si="9"/>
        <v>200915A17Q329</v>
      </c>
      <c r="B596" s="10">
        <v>2009</v>
      </c>
      <c r="C596" s="10" t="s">
        <v>0</v>
      </c>
      <c r="D596" s="10" t="s">
        <v>41</v>
      </c>
      <c r="E596" s="10">
        <v>29</v>
      </c>
      <c r="F596" s="10">
        <v>1920</v>
      </c>
      <c r="G596" s="10">
        <v>0</v>
      </c>
      <c r="H596" s="10">
        <v>0.5</v>
      </c>
      <c r="I596" s="10">
        <v>0.5</v>
      </c>
      <c r="J596" s="10">
        <v>0</v>
      </c>
      <c r="K596" s="10">
        <v>0</v>
      </c>
      <c r="L596" s="10">
        <v>1</v>
      </c>
      <c r="M596" s="10">
        <v>110</v>
      </c>
      <c r="N596" s="10">
        <v>0.25</v>
      </c>
      <c r="O596" s="10">
        <v>0.125</v>
      </c>
      <c r="P596" s="10">
        <v>0.125</v>
      </c>
      <c r="Q596" s="10">
        <v>0</v>
      </c>
    </row>
    <row r="597" spans="1:17" x14ac:dyDescent="0.2">
      <c r="A597" s="9" t="str">
        <f t="shared" si="9"/>
        <v>200915A17Q429</v>
      </c>
      <c r="B597" s="10">
        <v>2009</v>
      </c>
      <c r="C597" s="10" t="s">
        <v>0</v>
      </c>
      <c r="D597" s="10" t="s">
        <v>43</v>
      </c>
      <c r="E597" s="10">
        <v>29</v>
      </c>
      <c r="F597" s="10">
        <v>1200</v>
      </c>
      <c r="G597" s="10">
        <v>0</v>
      </c>
      <c r="H597" s="10">
        <v>0.4</v>
      </c>
      <c r="I597" s="10">
        <v>0.4</v>
      </c>
      <c r="J597" s="10">
        <v>0</v>
      </c>
      <c r="K597" s="10">
        <v>0</v>
      </c>
      <c r="L597" s="10">
        <v>1</v>
      </c>
      <c r="M597" s="10">
        <v>332.5</v>
      </c>
      <c r="N597" s="10">
        <v>0.2</v>
      </c>
      <c r="O597" s="10">
        <v>0</v>
      </c>
      <c r="P597" s="10">
        <v>0</v>
      </c>
      <c r="Q597" s="10">
        <v>0</v>
      </c>
    </row>
    <row r="598" spans="1:17" x14ac:dyDescent="0.2">
      <c r="A598" s="9" t="str">
        <f t="shared" si="9"/>
        <v>200915A29Q129</v>
      </c>
      <c r="B598" s="10">
        <v>2009</v>
      </c>
      <c r="C598" s="10" t="s">
        <v>3</v>
      </c>
      <c r="D598" s="10" t="s">
        <v>37</v>
      </c>
      <c r="E598" s="10">
        <v>29</v>
      </c>
      <c r="F598" s="10">
        <v>23287</v>
      </c>
      <c r="G598" s="10">
        <v>0.43385993869370432</v>
      </c>
      <c r="H598" s="10">
        <v>0.54635633615321855</v>
      </c>
      <c r="I598" s="10">
        <v>0.30931420964486622</v>
      </c>
      <c r="J598" s="10">
        <v>0.22673594709494568</v>
      </c>
      <c r="K598" s="10">
        <v>0.35041010005582512</v>
      </c>
      <c r="L598" s="10">
        <v>0.40215570919397087</v>
      </c>
      <c r="M598" s="10">
        <v>210.88713036234901</v>
      </c>
      <c r="N598" s="10">
        <v>0.15463563361532184</v>
      </c>
      <c r="O598" s="10">
        <v>5.1530897067033107E-2</v>
      </c>
      <c r="P598" s="10">
        <v>5.1530897067033107E-2</v>
      </c>
      <c r="Q598" s="10">
        <v>0</v>
      </c>
    </row>
    <row r="599" spans="1:17" x14ac:dyDescent="0.2">
      <c r="A599" s="9" t="str">
        <f t="shared" si="9"/>
        <v>200915A29Q229</v>
      </c>
      <c r="B599" s="10">
        <v>2009</v>
      </c>
      <c r="C599" s="10" t="s">
        <v>3</v>
      </c>
      <c r="D599" s="10" t="s">
        <v>39</v>
      </c>
      <c r="E599" s="10">
        <v>29</v>
      </c>
      <c r="F599" s="10">
        <v>17772</v>
      </c>
      <c r="G599" s="10">
        <v>0.42542072630646588</v>
      </c>
      <c r="H599" s="10">
        <v>0.63526896241278419</v>
      </c>
      <c r="I599" s="10">
        <v>0.36501237902318251</v>
      </c>
      <c r="J599" s="10">
        <v>0.13510015755120414</v>
      </c>
      <c r="K599" s="10">
        <v>0.28370470402880937</v>
      </c>
      <c r="L599" s="10">
        <v>0.43236551879360791</v>
      </c>
      <c r="M599" s="10">
        <v>374.84599969169108</v>
      </c>
      <c r="N599" s="10">
        <v>0.18923024983119513</v>
      </c>
      <c r="O599" s="10">
        <v>0.10803511141120864</v>
      </c>
      <c r="P599" s="10">
        <v>0.10803511141120864</v>
      </c>
      <c r="Q599" s="10">
        <v>0</v>
      </c>
    </row>
    <row r="600" spans="1:17" x14ac:dyDescent="0.2">
      <c r="A600" s="9" t="str">
        <f t="shared" si="9"/>
        <v>200915A29Q329</v>
      </c>
      <c r="B600" s="10">
        <v>2009</v>
      </c>
      <c r="C600" s="10" t="s">
        <v>3</v>
      </c>
      <c r="D600" s="10" t="s">
        <v>41</v>
      </c>
      <c r="E600" s="10">
        <v>29</v>
      </c>
      <c r="F600" s="10">
        <v>17048</v>
      </c>
      <c r="G600" s="10">
        <v>8.0674413918183654E-2</v>
      </c>
      <c r="H600" s="10">
        <v>0.87324026278742373</v>
      </c>
      <c r="I600" s="10">
        <v>0.80279211637728765</v>
      </c>
      <c r="J600" s="10">
        <v>5.6370248709526047E-2</v>
      </c>
      <c r="K600" s="10">
        <v>8.4584702017831997E-2</v>
      </c>
      <c r="L600" s="10">
        <v>0.35200610042233693</v>
      </c>
      <c r="M600" s="10">
        <v>438.53572994300742</v>
      </c>
      <c r="N600" s="10">
        <v>0.43659080244016896</v>
      </c>
      <c r="O600" s="10">
        <v>0.16899343031440639</v>
      </c>
      <c r="P600" s="10">
        <v>0.14083763491318629</v>
      </c>
      <c r="Q600" s="10">
        <v>2.8155795401220086E-2</v>
      </c>
    </row>
    <row r="601" spans="1:17" x14ac:dyDescent="0.2">
      <c r="A601" s="9" t="str">
        <f t="shared" si="9"/>
        <v>200915A29Q429</v>
      </c>
      <c r="B601" s="10">
        <v>2009</v>
      </c>
      <c r="C601" s="10" t="s">
        <v>3</v>
      </c>
      <c r="D601" s="10" t="s">
        <v>43</v>
      </c>
      <c r="E601" s="10">
        <v>29</v>
      </c>
      <c r="F601" s="10">
        <v>7686</v>
      </c>
      <c r="G601" s="10">
        <v>6.890611541774333E-2</v>
      </c>
      <c r="H601" s="10">
        <v>0.90632318501170961</v>
      </c>
      <c r="I601" s="10">
        <v>0.84387197501951605</v>
      </c>
      <c r="J601" s="10">
        <v>0</v>
      </c>
      <c r="K601" s="10">
        <v>3.1225604996096799E-2</v>
      </c>
      <c r="L601" s="10">
        <v>0.28116055165235493</v>
      </c>
      <c r="M601" s="10">
        <v>590.52574776441566</v>
      </c>
      <c r="N601" s="10">
        <v>0.34361176164454854</v>
      </c>
      <c r="O601" s="10">
        <v>0.12503252667187092</v>
      </c>
      <c r="P601" s="10">
        <v>0.12503252667187092</v>
      </c>
      <c r="Q601" s="10">
        <v>0</v>
      </c>
    </row>
    <row r="602" spans="1:17" x14ac:dyDescent="0.2">
      <c r="A602" s="9" t="str">
        <f t="shared" si="9"/>
        <v>200915A29Q529</v>
      </c>
      <c r="B602" s="10">
        <v>2009</v>
      </c>
      <c r="C602" s="10" t="s">
        <v>3</v>
      </c>
      <c r="D602" s="10" t="s">
        <v>45</v>
      </c>
      <c r="E602" s="10">
        <v>29</v>
      </c>
      <c r="F602" s="10">
        <v>1682</v>
      </c>
      <c r="G602" s="10">
        <v>0</v>
      </c>
      <c r="H602" s="10">
        <v>0.7146254458977408</v>
      </c>
      <c r="I602" s="10">
        <v>0.7146254458977408</v>
      </c>
      <c r="J602" s="10">
        <v>0.1426872770511296</v>
      </c>
      <c r="K602" s="10">
        <v>0.1426872770511296</v>
      </c>
      <c r="L602" s="10">
        <v>0.42925089179548159</v>
      </c>
      <c r="M602" s="10">
        <v>1709.5990016638934</v>
      </c>
      <c r="N602" s="10">
        <v>0.2859690844233056</v>
      </c>
      <c r="O602" s="10">
        <v>0.1426872770511296</v>
      </c>
      <c r="P602" s="10">
        <v>0.1426872770511296</v>
      </c>
      <c r="Q602" s="10">
        <v>0</v>
      </c>
    </row>
    <row r="603" spans="1:17" x14ac:dyDescent="0.2">
      <c r="A603" s="9" t="str">
        <f t="shared" si="9"/>
        <v>200918A24Q129</v>
      </c>
      <c r="B603" s="10">
        <v>2009</v>
      </c>
      <c r="C603" s="10" t="s">
        <v>1</v>
      </c>
      <c r="D603" s="10" t="s">
        <v>37</v>
      </c>
      <c r="E603" s="10">
        <v>29</v>
      </c>
      <c r="F603" s="10">
        <v>9602</v>
      </c>
      <c r="G603" s="10">
        <v>0.46139057994232618</v>
      </c>
      <c r="H603" s="10">
        <v>0.65007290147885854</v>
      </c>
      <c r="I603" s="10">
        <v>0.35013538846073733</v>
      </c>
      <c r="J603" s="10">
        <v>0.29993751301812122</v>
      </c>
      <c r="K603" s="10">
        <v>0.39991668402416164</v>
      </c>
      <c r="L603" s="10">
        <v>0.27504686523640909</v>
      </c>
      <c r="M603" s="10">
        <v>189.97620464009518</v>
      </c>
      <c r="N603" s="10">
        <v>0.22505727973338888</v>
      </c>
      <c r="O603" s="10">
        <v>9.997917100604041E-2</v>
      </c>
      <c r="P603" s="10">
        <v>9.997917100604041E-2</v>
      </c>
      <c r="Q603" s="10">
        <v>0</v>
      </c>
    </row>
    <row r="604" spans="1:17" x14ac:dyDescent="0.2">
      <c r="A604" s="9" t="str">
        <f t="shared" si="9"/>
        <v>200918A24Q229</v>
      </c>
      <c r="B604" s="10">
        <v>2009</v>
      </c>
      <c r="C604" s="10" t="s">
        <v>1</v>
      </c>
      <c r="D604" s="10" t="s">
        <v>39</v>
      </c>
      <c r="E604" s="10">
        <v>29</v>
      </c>
      <c r="F604" s="10">
        <v>6965</v>
      </c>
      <c r="G604" s="10">
        <v>0.40915972747918244</v>
      </c>
      <c r="H604" s="10">
        <v>0.75865039483129937</v>
      </c>
      <c r="I604" s="10">
        <v>0.44824120603015077</v>
      </c>
      <c r="J604" s="10">
        <v>0.10351758793969849</v>
      </c>
      <c r="K604" s="10">
        <v>0.31040918880114859</v>
      </c>
      <c r="L604" s="10">
        <v>0.34472361809045227</v>
      </c>
      <c r="M604" s="10">
        <v>324.34497117232542</v>
      </c>
      <c r="N604" s="10">
        <v>0.20689160086145011</v>
      </c>
      <c r="O604" s="10">
        <v>0.13783201722900215</v>
      </c>
      <c r="P604" s="10">
        <v>0.13783201722900215</v>
      </c>
      <c r="Q604" s="10">
        <v>0</v>
      </c>
    </row>
    <row r="605" spans="1:17" x14ac:dyDescent="0.2">
      <c r="A605" s="9" t="str">
        <f t="shared" si="9"/>
        <v>200918A24Q329</v>
      </c>
      <c r="B605" s="10">
        <v>2009</v>
      </c>
      <c r="C605" s="10" t="s">
        <v>1</v>
      </c>
      <c r="D605" s="10" t="s">
        <v>41</v>
      </c>
      <c r="E605" s="10">
        <v>29</v>
      </c>
      <c r="F605" s="10">
        <v>10565</v>
      </c>
      <c r="G605" s="10">
        <v>0.10262708244340026</v>
      </c>
      <c r="H605" s="10">
        <v>0.88632276384287745</v>
      </c>
      <c r="I605" s="10">
        <v>0.79536204448651204</v>
      </c>
      <c r="J605" s="10">
        <v>9.0960719356365363E-2</v>
      </c>
      <c r="K605" s="10">
        <v>0.11377188831045906</v>
      </c>
      <c r="L605" s="10">
        <v>0.31803123521060106</v>
      </c>
      <c r="M605" s="10">
        <v>470.29572771629182</v>
      </c>
      <c r="N605" s="10">
        <v>0.47723615712257456</v>
      </c>
      <c r="O605" s="10">
        <v>0.15901561760530053</v>
      </c>
      <c r="P605" s="10">
        <v>0.1362991008045433</v>
      </c>
      <c r="Q605" s="10">
        <v>2.2716516800757217E-2</v>
      </c>
    </row>
    <row r="606" spans="1:17" x14ac:dyDescent="0.2">
      <c r="A606" s="9" t="str">
        <f t="shared" si="9"/>
        <v>200918A24Q429</v>
      </c>
      <c r="B606" s="10">
        <v>2009</v>
      </c>
      <c r="C606" s="10" t="s">
        <v>1</v>
      </c>
      <c r="D606" s="10" t="s">
        <v>43</v>
      </c>
      <c r="E606" s="10">
        <v>29</v>
      </c>
      <c r="F606" s="10">
        <v>3604</v>
      </c>
      <c r="G606" s="10">
        <v>6.6592674805771371E-2</v>
      </c>
      <c r="H606" s="10">
        <v>1</v>
      </c>
      <c r="I606" s="10">
        <v>0.93340732519422864</v>
      </c>
      <c r="J606" s="10">
        <v>0</v>
      </c>
      <c r="K606" s="10">
        <v>0</v>
      </c>
      <c r="L606" s="10">
        <v>0.26664816870144287</v>
      </c>
      <c r="M606" s="10">
        <v>599.36087990487511</v>
      </c>
      <c r="N606" s="10">
        <v>0.46642619311875694</v>
      </c>
      <c r="O606" s="10">
        <v>0.1334628190899001</v>
      </c>
      <c r="P606" s="10">
        <v>0.1334628190899001</v>
      </c>
      <c r="Q606" s="10">
        <v>0</v>
      </c>
    </row>
    <row r="607" spans="1:17" x14ac:dyDescent="0.2">
      <c r="A607" s="9" t="str">
        <f t="shared" si="9"/>
        <v>200918A24Q529</v>
      </c>
      <c r="B607" s="10">
        <v>2009</v>
      </c>
      <c r="C607" s="10" t="s">
        <v>1</v>
      </c>
      <c r="D607" s="10" t="s">
        <v>45</v>
      </c>
      <c r="E607" s="10">
        <v>29</v>
      </c>
      <c r="F607" s="10">
        <v>1201</v>
      </c>
      <c r="G607" s="10">
        <v>0</v>
      </c>
      <c r="H607" s="10">
        <v>0.60033305578684426</v>
      </c>
      <c r="I607" s="10">
        <v>0.60033305578684426</v>
      </c>
      <c r="J607" s="10">
        <v>0.19983347210657784</v>
      </c>
      <c r="K607" s="10">
        <v>0.19983347210657784</v>
      </c>
      <c r="L607" s="10">
        <v>0.40049958368026645</v>
      </c>
      <c r="M607" s="10">
        <v>1088.1137309292649</v>
      </c>
      <c r="N607" s="10">
        <v>0.2006661115736886</v>
      </c>
      <c r="O607" s="10">
        <v>0</v>
      </c>
      <c r="P607" s="10">
        <v>0</v>
      </c>
      <c r="Q607" s="10">
        <v>0</v>
      </c>
    </row>
    <row r="608" spans="1:17" x14ac:dyDescent="0.2">
      <c r="A608" s="9" t="str">
        <f t="shared" si="9"/>
        <v>200925A29Q129</v>
      </c>
      <c r="B608" s="10">
        <v>2009</v>
      </c>
      <c r="C608" s="10" t="s">
        <v>2</v>
      </c>
      <c r="D608" s="10" t="s">
        <v>37</v>
      </c>
      <c r="E608" s="10">
        <v>29</v>
      </c>
      <c r="F608" s="10">
        <v>5521</v>
      </c>
      <c r="G608" s="10">
        <v>0.35285469247733398</v>
      </c>
      <c r="H608" s="10">
        <v>0.73917768520195615</v>
      </c>
      <c r="I608" s="10">
        <v>0.47835537040391235</v>
      </c>
      <c r="J608" s="10">
        <v>0.26082231479804385</v>
      </c>
      <c r="K608" s="10">
        <v>0.52164462959608771</v>
      </c>
      <c r="L608" s="10">
        <v>8.6940771599347946E-2</v>
      </c>
      <c r="M608" s="10">
        <v>269.71601666035593</v>
      </c>
      <c r="N608" s="10">
        <v>8.6940771599347946E-2</v>
      </c>
      <c r="O608" s="10">
        <v>4.3470385799673973E-2</v>
      </c>
      <c r="P608" s="10">
        <v>4.3470385799673973E-2</v>
      </c>
      <c r="Q608" s="10">
        <v>0</v>
      </c>
    </row>
    <row r="609" spans="1:17" x14ac:dyDescent="0.2">
      <c r="A609" s="9" t="str">
        <f t="shared" si="9"/>
        <v>200925A29Q229</v>
      </c>
      <c r="B609" s="10">
        <v>2009</v>
      </c>
      <c r="C609" s="10" t="s">
        <v>2</v>
      </c>
      <c r="D609" s="10" t="s">
        <v>39</v>
      </c>
      <c r="E609" s="10">
        <v>29</v>
      </c>
      <c r="F609" s="10">
        <v>5045</v>
      </c>
      <c r="G609" s="10">
        <v>0.2497398543184183</v>
      </c>
      <c r="H609" s="10">
        <v>0.76194251734390483</v>
      </c>
      <c r="I609" s="10">
        <v>0.57165510406342912</v>
      </c>
      <c r="J609" s="10">
        <v>0.19028741328047571</v>
      </c>
      <c r="K609" s="10">
        <v>0.38057482656095143</v>
      </c>
      <c r="L609" s="10">
        <v>9.5341922695738351E-2</v>
      </c>
      <c r="M609" s="10">
        <v>442.03224687933425</v>
      </c>
      <c r="N609" s="10">
        <v>0.28562933597621409</v>
      </c>
      <c r="O609" s="10">
        <v>0.14271555996035679</v>
      </c>
      <c r="P609" s="10">
        <v>0.14271555996035679</v>
      </c>
      <c r="Q609" s="10">
        <v>0</v>
      </c>
    </row>
    <row r="610" spans="1:17" x14ac:dyDescent="0.2">
      <c r="A610" s="9" t="str">
        <f t="shared" si="9"/>
        <v>200925A29Q329</v>
      </c>
      <c r="B610" s="10">
        <v>2009</v>
      </c>
      <c r="C610" s="10" t="s">
        <v>2</v>
      </c>
      <c r="D610" s="10" t="s">
        <v>41</v>
      </c>
      <c r="E610" s="10">
        <v>29</v>
      </c>
      <c r="F610" s="10">
        <v>4563</v>
      </c>
      <c r="G610" s="10">
        <v>5.2596975673898753E-2</v>
      </c>
      <c r="H610" s="10">
        <v>1</v>
      </c>
      <c r="I610" s="10">
        <v>0.94740302432610124</v>
      </c>
      <c r="J610" s="10">
        <v>0</v>
      </c>
      <c r="K610" s="10">
        <v>5.2596975673898753E-2</v>
      </c>
      <c r="L610" s="10">
        <v>0.15801008108700415</v>
      </c>
      <c r="M610" s="10">
        <v>449.75826972010179</v>
      </c>
      <c r="N610" s="10">
        <v>0.4209949594564979</v>
      </c>
      <c r="O610" s="10">
        <v>0.21060705676090291</v>
      </c>
      <c r="P610" s="10">
        <v>0.15801008108700415</v>
      </c>
      <c r="Q610" s="10">
        <v>5.2596975673898753E-2</v>
      </c>
    </row>
    <row r="611" spans="1:17" x14ac:dyDescent="0.2">
      <c r="A611" s="9" t="str">
        <f t="shared" si="9"/>
        <v>200925A29Q429</v>
      </c>
      <c r="B611" s="10">
        <v>2009</v>
      </c>
      <c r="C611" s="10" t="s">
        <v>2</v>
      </c>
      <c r="D611" s="10" t="s">
        <v>43</v>
      </c>
      <c r="E611" s="10">
        <v>29</v>
      </c>
      <c r="F611" s="10">
        <v>2882</v>
      </c>
      <c r="G611" s="10">
        <v>8.3275503122831371E-2</v>
      </c>
      <c r="H611" s="10">
        <v>1</v>
      </c>
      <c r="I611" s="10">
        <v>0.91672449687716862</v>
      </c>
      <c r="J611" s="10">
        <v>0</v>
      </c>
      <c r="K611" s="10">
        <v>8.3275503122831371E-2</v>
      </c>
      <c r="L611" s="10">
        <v>0</v>
      </c>
      <c r="M611" s="10">
        <v>626.1544284632854</v>
      </c>
      <c r="N611" s="10">
        <v>0.2498265093684941</v>
      </c>
      <c r="O611" s="10">
        <v>0.16655100624566274</v>
      </c>
      <c r="P611" s="10">
        <v>0.16655100624566274</v>
      </c>
      <c r="Q611" s="10">
        <v>0</v>
      </c>
    </row>
    <row r="612" spans="1:17" x14ac:dyDescent="0.2">
      <c r="A612" s="9" t="str">
        <f t="shared" si="9"/>
        <v>200925A29Q529</v>
      </c>
      <c r="B612" s="10">
        <v>2009</v>
      </c>
      <c r="C612" s="10" t="s">
        <v>2</v>
      </c>
      <c r="D612" s="10" t="s">
        <v>45</v>
      </c>
      <c r="E612" s="10">
        <v>29</v>
      </c>
      <c r="F612" s="10">
        <v>481</v>
      </c>
      <c r="G612" s="10">
        <v>0</v>
      </c>
      <c r="H612" s="10">
        <v>1</v>
      </c>
      <c r="I612" s="10">
        <v>1</v>
      </c>
      <c r="J612" s="10">
        <v>0</v>
      </c>
      <c r="K612" s="10">
        <v>0</v>
      </c>
      <c r="L612" s="10">
        <v>0.50103950103950101</v>
      </c>
      <c r="M612" s="10">
        <v>2641.1808731808733</v>
      </c>
      <c r="N612" s="10">
        <v>0.49896049896049899</v>
      </c>
      <c r="O612" s="10">
        <v>0.49896049896049899</v>
      </c>
      <c r="P612" s="10">
        <v>0.49896049896049899</v>
      </c>
      <c r="Q612" s="10">
        <v>0</v>
      </c>
    </row>
    <row r="613" spans="1:17" x14ac:dyDescent="0.2">
      <c r="A613" s="9" t="str">
        <f t="shared" si="9"/>
        <v>200930EMAQ129</v>
      </c>
      <c r="B613" s="10">
        <v>2009</v>
      </c>
      <c r="C613" s="10" t="s">
        <v>4</v>
      </c>
      <c r="D613" s="10" t="s">
        <v>37</v>
      </c>
      <c r="E613" s="10">
        <v>29</v>
      </c>
      <c r="F613" s="10">
        <v>29061</v>
      </c>
      <c r="G613" s="10">
        <v>0.14775738077214232</v>
      </c>
      <c r="H613" s="10">
        <v>0.72729775300230548</v>
      </c>
      <c r="I613" s="10">
        <v>0.61983414197722031</v>
      </c>
      <c r="J613" s="10">
        <v>0.27270224699769452</v>
      </c>
      <c r="K613" s="10">
        <v>0.38016585802277969</v>
      </c>
      <c r="L613" s="10">
        <v>1.6516981521626922E-2</v>
      </c>
      <c r="M613" s="10">
        <v>347.4995836340421</v>
      </c>
      <c r="N613" s="10">
        <v>0.37190736726196622</v>
      </c>
      <c r="O613" s="10">
        <v>0.23966828395444065</v>
      </c>
      <c r="P613" s="10">
        <v>0.2314097931936272</v>
      </c>
      <c r="Q613" s="10">
        <v>8.2584907608134611E-3</v>
      </c>
    </row>
    <row r="614" spans="1:17" x14ac:dyDescent="0.2">
      <c r="A614" s="9" t="str">
        <f t="shared" si="9"/>
        <v>200930EMAQ229</v>
      </c>
      <c r="B614" s="10">
        <v>2009</v>
      </c>
      <c r="C614" s="10" t="s">
        <v>4</v>
      </c>
      <c r="D614" s="10" t="s">
        <v>39</v>
      </c>
      <c r="E614" s="10">
        <v>29</v>
      </c>
      <c r="F614" s="10">
        <v>27380</v>
      </c>
      <c r="G614" s="10">
        <v>4.2073892273304991E-2</v>
      </c>
      <c r="H614" s="10">
        <v>0.83334550766983195</v>
      </c>
      <c r="I614" s="10">
        <v>0.79828341855368878</v>
      </c>
      <c r="J614" s="10">
        <v>0.16665449233016802</v>
      </c>
      <c r="K614" s="10">
        <v>0.20171658144631119</v>
      </c>
      <c r="L614" s="10">
        <v>7.8962746530314099E-2</v>
      </c>
      <c r="M614" s="10">
        <v>394.01313080477649</v>
      </c>
      <c r="N614" s="10">
        <v>0.42983929875821769</v>
      </c>
      <c r="O614" s="10">
        <v>0.32461650840029216</v>
      </c>
      <c r="P614" s="10">
        <v>0.31585098612125639</v>
      </c>
      <c r="Q614" s="10">
        <v>8.7655222790357923E-3</v>
      </c>
    </row>
    <row r="615" spans="1:17" x14ac:dyDescent="0.2">
      <c r="A615" s="9" t="str">
        <f t="shared" si="9"/>
        <v>200930EMAQ329</v>
      </c>
      <c r="B615" s="10">
        <v>2009</v>
      </c>
      <c r="C615" s="10" t="s">
        <v>4</v>
      </c>
      <c r="D615" s="10" t="s">
        <v>41</v>
      </c>
      <c r="E615" s="10">
        <v>29</v>
      </c>
      <c r="F615" s="10">
        <v>25934</v>
      </c>
      <c r="G615" s="10">
        <v>4.3933916067914511E-2</v>
      </c>
      <c r="H615" s="10">
        <v>0.84256188786920649</v>
      </c>
      <c r="I615" s="10">
        <v>0.8055448446055371</v>
      </c>
      <c r="J615" s="10">
        <v>0.15743811213079356</v>
      </c>
      <c r="K615" s="10">
        <v>0.19445515539446287</v>
      </c>
      <c r="L615" s="10">
        <v>3.7055602683735638E-2</v>
      </c>
      <c r="M615" s="10">
        <v>563.57881384328175</v>
      </c>
      <c r="N615" s="10">
        <v>0.33330762705328915</v>
      </c>
      <c r="O615" s="10">
        <v>0.22221793784221486</v>
      </c>
      <c r="P615" s="10">
        <v>0.21296367702629754</v>
      </c>
      <c r="Q615" s="10">
        <v>9.2542608159173288E-3</v>
      </c>
    </row>
    <row r="616" spans="1:17" x14ac:dyDescent="0.2">
      <c r="A616" s="9" t="str">
        <f t="shared" si="9"/>
        <v>200930EMAQ429</v>
      </c>
      <c r="B616" s="10">
        <v>2009</v>
      </c>
      <c r="C616" s="10" t="s">
        <v>4</v>
      </c>
      <c r="D616" s="10" t="s">
        <v>43</v>
      </c>
      <c r="E616" s="10">
        <v>29</v>
      </c>
      <c r="F616" s="10">
        <v>15852</v>
      </c>
      <c r="G616" s="10">
        <v>1.665278934221482E-2</v>
      </c>
      <c r="H616" s="10">
        <v>0.90915972747918239</v>
      </c>
      <c r="I616" s="10">
        <v>0.89401968205904614</v>
      </c>
      <c r="J616" s="10">
        <v>9.0840272520817569E-2</v>
      </c>
      <c r="K616" s="10">
        <v>0.10598031794095382</v>
      </c>
      <c r="L616" s="10">
        <v>4.5483219782992683E-2</v>
      </c>
      <c r="M616" s="10">
        <v>717.43966977138018</v>
      </c>
      <c r="N616" s="10">
        <v>0.51526621246530402</v>
      </c>
      <c r="O616" s="10">
        <v>0.3485364622760535</v>
      </c>
      <c r="P616" s="10">
        <v>0.2728362351753722</v>
      </c>
      <c r="Q616" s="10">
        <v>7.5700227100681305E-2</v>
      </c>
    </row>
    <row r="617" spans="1:17" x14ac:dyDescent="0.2">
      <c r="A617" s="9" t="str">
        <f t="shared" si="9"/>
        <v>200930EMAQ529</v>
      </c>
      <c r="B617" s="10">
        <v>2009</v>
      </c>
      <c r="C617" s="10" t="s">
        <v>4</v>
      </c>
      <c r="D617" s="10" t="s">
        <v>45</v>
      </c>
      <c r="E617" s="10">
        <v>29</v>
      </c>
      <c r="F617" s="10">
        <v>5521</v>
      </c>
      <c r="G617" s="10">
        <v>0</v>
      </c>
      <c r="H617" s="10">
        <v>0.86958884260097813</v>
      </c>
      <c r="I617" s="10">
        <v>0.86958884260097813</v>
      </c>
      <c r="J617" s="10">
        <v>0.13041115739902193</v>
      </c>
      <c r="K617" s="10">
        <v>0.13041115739902193</v>
      </c>
      <c r="L617" s="10">
        <v>0</v>
      </c>
      <c r="M617" s="10">
        <v>1236.8392001666321</v>
      </c>
      <c r="N617" s="10">
        <v>0.39123347219706572</v>
      </c>
      <c r="O617" s="10">
        <v>0.26082231479804385</v>
      </c>
      <c r="P617" s="10">
        <v>0.26082231479804385</v>
      </c>
      <c r="Q617" s="10">
        <v>0</v>
      </c>
    </row>
    <row r="618" spans="1:17" x14ac:dyDescent="0.2">
      <c r="A618" s="9" t="str">
        <f t="shared" si="9"/>
        <v>200915A17Q131</v>
      </c>
      <c r="B618" s="10">
        <v>2009</v>
      </c>
      <c r="C618" s="10" t="s">
        <v>0</v>
      </c>
      <c r="D618" s="10" t="s">
        <v>37</v>
      </c>
      <c r="E618" s="10">
        <v>31</v>
      </c>
      <c r="F618" s="10">
        <v>6415</v>
      </c>
      <c r="G618" s="10">
        <v>0.8</v>
      </c>
      <c r="H618" s="10">
        <v>0.31254871395167577</v>
      </c>
      <c r="I618" s="10">
        <v>6.2509742790335152E-2</v>
      </c>
      <c r="J618" s="10">
        <v>6.2509742790335152E-2</v>
      </c>
      <c r="K618" s="10">
        <v>0.1250194855806703</v>
      </c>
      <c r="L618" s="10">
        <v>0.87498051441932967</v>
      </c>
      <c r="M618" s="10">
        <v>200</v>
      </c>
      <c r="N618" s="10">
        <v>6.2509742790335152E-2</v>
      </c>
      <c r="O618" s="10">
        <v>0</v>
      </c>
      <c r="P618" s="10">
        <v>0</v>
      </c>
      <c r="Q618" s="10">
        <v>0</v>
      </c>
    </row>
    <row r="619" spans="1:17" x14ac:dyDescent="0.2">
      <c r="A619" s="9" t="str">
        <f t="shared" si="9"/>
        <v>200915A17Q231</v>
      </c>
      <c r="B619" s="10">
        <v>2009</v>
      </c>
      <c r="C619" s="10" t="s">
        <v>0</v>
      </c>
      <c r="D619" s="10" t="s">
        <v>39</v>
      </c>
      <c r="E619" s="10">
        <v>31</v>
      </c>
      <c r="F619" s="10">
        <v>7217</v>
      </c>
      <c r="G619" s="10">
        <v>0.33333333333333331</v>
      </c>
      <c r="H619" s="10">
        <v>0.50006928086462521</v>
      </c>
      <c r="I619" s="10">
        <v>0.33337952057641679</v>
      </c>
      <c r="J619" s="10">
        <v>5.5563253429402798E-2</v>
      </c>
      <c r="K619" s="10">
        <v>5.5563253429402798E-2</v>
      </c>
      <c r="L619" s="10">
        <v>0.83331023971179163</v>
      </c>
      <c r="M619" s="10">
        <v>166.66666666666666</v>
      </c>
      <c r="N619" s="10">
        <v>0.16668976028820839</v>
      </c>
      <c r="O619" s="10">
        <v>0</v>
      </c>
      <c r="P619" s="10">
        <v>0</v>
      </c>
      <c r="Q619" s="10">
        <v>0</v>
      </c>
    </row>
    <row r="620" spans="1:17" x14ac:dyDescent="0.2">
      <c r="A620" s="9" t="str">
        <f t="shared" si="9"/>
        <v>200915A17Q331</v>
      </c>
      <c r="B620" s="10">
        <v>2009</v>
      </c>
      <c r="C620" s="10" t="s">
        <v>0</v>
      </c>
      <c r="D620" s="10" t="s">
        <v>41</v>
      </c>
      <c r="E620" s="10">
        <v>31</v>
      </c>
      <c r="F620" s="10">
        <v>7217</v>
      </c>
      <c r="G620" s="10">
        <v>0.44429046563192903</v>
      </c>
      <c r="H620" s="10">
        <v>0.49993071913537479</v>
      </c>
      <c r="I620" s="10">
        <v>0.27781626714701402</v>
      </c>
      <c r="J620" s="10">
        <v>5.5563253429402798E-2</v>
      </c>
      <c r="K620" s="10">
        <v>5.5563253429402798E-2</v>
      </c>
      <c r="L620" s="10">
        <v>0.94443674657059717</v>
      </c>
      <c r="M620" s="10">
        <v>408</v>
      </c>
      <c r="N620" s="10">
        <v>0.16668976028820839</v>
      </c>
      <c r="O620" s="10">
        <v>5.5563253429402798E-2</v>
      </c>
      <c r="P620" s="10">
        <v>5.5563253429402798E-2</v>
      </c>
      <c r="Q620" s="10">
        <v>0</v>
      </c>
    </row>
    <row r="621" spans="1:17" x14ac:dyDescent="0.2">
      <c r="A621" s="9" t="str">
        <f t="shared" si="9"/>
        <v>200915A17Q431</v>
      </c>
      <c r="B621" s="10">
        <v>2009</v>
      </c>
      <c r="C621" s="10" t="s">
        <v>0</v>
      </c>
      <c r="D621" s="10" t="s">
        <v>43</v>
      </c>
      <c r="E621" s="10">
        <v>31</v>
      </c>
      <c r="F621" s="10">
        <v>2005</v>
      </c>
      <c r="G621" s="10">
        <v>0.2</v>
      </c>
      <c r="H621" s="10">
        <v>1</v>
      </c>
      <c r="I621" s="10">
        <v>0.8</v>
      </c>
      <c r="J621" s="10">
        <v>0</v>
      </c>
      <c r="K621" s="10">
        <v>0</v>
      </c>
      <c r="L621" s="10">
        <v>1</v>
      </c>
      <c r="M621" s="10">
        <v>387.5</v>
      </c>
      <c r="N621" s="10">
        <v>0.4</v>
      </c>
      <c r="O621" s="10">
        <v>0.2</v>
      </c>
      <c r="P621" s="10">
        <v>0.2</v>
      </c>
      <c r="Q621" s="10">
        <v>0</v>
      </c>
    </row>
    <row r="622" spans="1:17" x14ac:dyDescent="0.2">
      <c r="A622" s="9" t="str">
        <f t="shared" si="9"/>
        <v>200915A17Q531</v>
      </c>
      <c r="B622" s="10">
        <v>2009</v>
      </c>
      <c r="C622" s="10" t="s">
        <v>0</v>
      </c>
      <c r="D622" s="10" t="s">
        <v>45</v>
      </c>
      <c r="E622" s="10">
        <v>31</v>
      </c>
      <c r="F622" s="10">
        <v>802</v>
      </c>
      <c r="G622" s="10"/>
      <c r="H622" s="10">
        <v>0</v>
      </c>
      <c r="I622" s="10">
        <v>0</v>
      </c>
      <c r="J622" s="10">
        <v>0</v>
      </c>
      <c r="K622" s="10">
        <v>0</v>
      </c>
      <c r="L622" s="10">
        <v>1</v>
      </c>
      <c r="M622" s="10"/>
      <c r="N622" s="10">
        <v>0</v>
      </c>
      <c r="O622" s="10">
        <v>0</v>
      </c>
      <c r="P622" s="10">
        <v>0</v>
      </c>
      <c r="Q622" s="10">
        <v>0</v>
      </c>
    </row>
    <row r="623" spans="1:17" x14ac:dyDescent="0.2">
      <c r="A623" s="9" t="str">
        <f t="shared" si="9"/>
        <v>200915A29Q131</v>
      </c>
      <c r="B623" s="10">
        <v>2009</v>
      </c>
      <c r="C623" s="10" t="s">
        <v>3</v>
      </c>
      <c r="D623" s="10" t="s">
        <v>37</v>
      </c>
      <c r="E623" s="10">
        <v>31</v>
      </c>
      <c r="F623" s="10">
        <v>22452</v>
      </c>
      <c r="G623" s="10">
        <v>0.38883115083489228</v>
      </c>
      <c r="H623" s="10">
        <v>0.64283805451630149</v>
      </c>
      <c r="I623" s="10">
        <v>0.39288259397826475</v>
      </c>
      <c r="J623" s="10">
        <v>0.16074291822554784</v>
      </c>
      <c r="K623" s="10">
        <v>0.33930162123641544</v>
      </c>
      <c r="L623" s="10">
        <v>0.32139675752716906</v>
      </c>
      <c r="M623" s="10">
        <v>338.43951932887427</v>
      </c>
      <c r="N623" s="10">
        <v>0.17855870301086763</v>
      </c>
      <c r="O623" s="10">
        <v>7.1396757527169077E-2</v>
      </c>
      <c r="P623" s="10">
        <v>7.1396757527169077E-2</v>
      </c>
      <c r="Q623" s="10">
        <v>0</v>
      </c>
    </row>
    <row r="624" spans="1:17" x14ac:dyDescent="0.2">
      <c r="A624" s="9" t="str">
        <f t="shared" si="9"/>
        <v>200915A29Q231</v>
      </c>
      <c r="B624" s="10">
        <v>2009</v>
      </c>
      <c r="C624" s="10" t="s">
        <v>3</v>
      </c>
      <c r="D624" s="10" t="s">
        <v>39</v>
      </c>
      <c r="E624" s="10">
        <v>31</v>
      </c>
      <c r="F624" s="10">
        <v>32070</v>
      </c>
      <c r="G624" s="10">
        <v>0.22409566002838832</v>
      </c>
      <c r="H624" s="10">
        <v>0.72494543186778926</v>
      </c>
      <c r="I624" s="10">
        <v>0.56248830682881201</v>
      </c>
      <c r="J624" s="10">
        <v>0.15004677268475211</v>
      </c>
      <c r="K624" s="10">
        <v>0.23748051138135329</v>
      </c>
      <c r="L624" s="10">
        <v>0.27502338634237605</v>
      </c>
      <c r="M624" s="10">
        <v>418.67537003159822</v>
      </c>
      <c r="N624" s="10">
        <v>0.24998440910508263</v>
      </c>
      <c r="O624" s="10">
        <v>3.748051138135329E-2</v>
      </c>
      <c r="P624" s="10">
        <v>3.748051138135329E-2</v>
      </c>
      <c r="Q624" s="10">
        <v>0</v>
      </c>
    </row>
    <row r="625" spans="1:17" x14ac:dyDescent="0.2">
      <c r="A625" s="9" t="str">
        <f t="shared" si="9"/>
        <v>200915A29Q331</v>
      </c>
      <c r="B625" s="10">
        <v>2009</v>
      </c>
      <c r="C625" s="10" t="s">
        <v>3</v>
      </c>
      <c r="D625" s="10" t="s">
        <v>41</v>
      </c>
      <c r="E625" s="10">
        <v>31</v>
      </c>
      <c r="F625" s="10">
        <v>36486</v>
      </c>
      <c r="G625" s="10">
        <v>0.15276959850348149</v>
      </c>
      <c r="H625" s="10">
        <v>0.79118017869867896</v>
      </c>
      <c r="I625" s="10">
        <v>0.67031190045496902</v>
      </c>
      <c r="J625" s="10">
        <v>9.8914652195362607E-2</v>
      </c>
      <c r="K625" s="10">
        <v>0.16485775365893768</v>
      </c>
      <c r="L625" s="10">
        <v>0.28567121635695886</v>
      </c>
      <c r="M625" s="10">
        <v>592.50304616265282</v>
      </c>
      <c r="N625" s="10">
        <v>0.21981033821191689</v>
      </c>
      <c r="O625" s="10">
        <v>3.2971550731787536E-2</v>
      </c>
      <c r="P625" s="10">
        <v>3.2971550731787536E-2</v>
      </c>
      <c r="Q625" s="10">
        <v>0</v>
      </c>
    </row>
    <row r="626" spans="1:17" x14ac:dyDescent="0.2">
      <c r="A626" s="9" t="str">
        <f t="shared" si="9"/>
        <v>200915A29Q431</v>
      </c>
      <c r="B626" s="10">
        <v>2009</v>
      </c>
      <c r="C626" s="10" t="s">
        <v>3</v>
      </c>
      <c r="D626" s="10" t="s">
        <v>43</v>
      </c>
      <c r="E626" s="10">
        <v>31</v>
      </c>
      <c r="F626" s="10">
        <v>20046</v>
      </c>
      <c r="G626" s="10">
        <v>0.10206159328073301</v>
      </c>
      <c r="H626" s="10">
        <v>0.97999600917888852</v>
      </c>
      <c r="I626" s="10">
        <v>0.87997605507333132</v>
      </c>
      <c r="J626" s="10">
        <v>2.0003990821111442E-2</v>
      </c>
      <c r="K626" s="10">
        <v>0.10001995410555722</v>
      </c>
      <c r="L626" s="10">
        <v>0.17998603212610995</v>
      </c>
      <c r="M626" s="10">
        <v>673.71473922902499</v>
      </c>
      <c r="N626" s="10">
        <v>0.1999900229472214</v>
      </c>
      <c r="O626" s="10">
        <v>5.9962087199441287E-2</v>
      </c>
      <c r="P626" s="10">
        <v>5.9962087199441287E-2</v>
      </c>
      <c r="Q626" s="10">
        <v>0</v>
      </c>
    </row>
    <row r="627" spans="1:17" x14ac:dyDescent="0.2">
      <c r="A627" s="9" t="str">
        <f t="shared" si="9"/>
        <v>200915A29Q531</v>
      </c>
      <c r="B627" s="10">
        <v>2009</v>
      </c>
      <c r="C627" s="10" t="s">
        <v>3</v>
      </c>
      <c r="D627" s="10" t="s">
        <v>45</v>
      </c>
      <c r="E627" s="10">
        <v>31</v>
      </c>
      <c r="F627" s="10">
        <v>10422</v>
      </c>
      <c r="G627" s="10">
        <v>0</v>
      </c>
      <c r="H627" s="10">
        <v>0.80781040107464974</v>
      </c>
      <c r="I627" s="10">
        <v>0.80781040107464974</v>
      </c>
      <c r="J627" s="10">
        <v>0</v>
      </c>
      <c r="K627" s="10">
        <v>0</v>
      </c>
      <c r="L627" s="10">
        <v>0.53828439838802533</v>
      </c>
      <c r="M627" s="10">
        <v>1372.8116165815418</v>
      </c>
      <c r="N627" s="10">
        <v>0.30771445020149685</v>
      </c>
      <c r="O627" s="10">
        <v>3.8476300134331225E-2</v>
      </c>
      <c r="P627" s="10">
        <v>3.8476300134331225E-2</v>
      </c>
      <c r="Q627" s="10">
        <v>0</v>
      </c>
    </row>
    <row r="628" spans="1:17" x14ac:dyDescent="0.2">
      <c r="A628" s="9" t="str">
        <f t="shared" si="9"/>
        <v>200918A24Q131</v>
      </c>
      <c r="B628" s="10">
        <v>2009</v>
      </c>
      <c r="C628" s="10" t="s">
        <v>1</v>
      </c>
      <c r="D628" s="10" t="s">
        <v>37</v>
      </c>
      <c r="E628" s="10">
        <v>31</v>
      </c>
      <c r="F628" s="10">
        <v>6815</v>
      </c>
      <c r="G628" s="10">
        <v>0.14272986457590878</v>
      </c>
      <c r="H628" s="10">
        <v>0.82347762289068227</v>
      </c>
      <c r="I628" s="10">
        <v>0.70594277329420396</v>
      </c>
      <c r="J628" s="10">
        <v>0.11768158473954513</v>
      </c>
      <c r="K628" s="10">
        <v>0.17652237710931767</v>
      </c>
      <c r="L628" s="10">
        <v>0.17637564196625091</v>
      </c>
      <c r="M628" s="10">
        <v>279.21014342132611</v>
      </c>
      <c r="N628" s="10">
        <v>0.41173881144534114</v>
      </c>
      <c r="O628" s="10">
        <v>0.17637564196625091</v>
      </c>
      <c r="P628" s="10">
        <v>0.17637564196625091</v>
      </c>
      <c r="Q628" s="10">
        <v>0</v>
      </c>
    </row>
    <row r="629" spans="1:17" x14ac:dyDescent="0.2">
      <c r="A629" s="9" t="str">
        <f t="shared" si="9"/>
        <v>200918A24Q231</v>
      </c>
      <c r="B629" s="10">
        <v>2009</v>
      </c>
      <c r="C629" s="10" t="s">
        <v>1</v>
      </c>
      <c r="D629" s="10" t="s">
        <v>39</v>
      </c>
      <c r="E629" s="10">
        <v>31</v>
      </c>
      <c r="F629" s="10">
        <v>16834</v>
      </c>
      <c r="G629" s="10">
        <v>0.30298676748582232</v>
      </c>
      <c r="H629" s="10">
        <v>0.78561245099203991</v>
      </c>
      <c r="I629" s="10">
        <v>0.54758227396934778</v>
      </c>
      <c r="J629" s="10">
        <v>0.16674587145063563</v>
      </c>
      <c r="K629" s="10">
        <v>0.33331353213734111</v>
      </c>
      <c r="L629" s="10">
        <v>0.16668646786265889</v>
      </c>
      <c r="M629" s="10">
        <v>452.40833152527665</v>
      </c>
      <c r="N629" s="10">
        <v>0.23803017702269216</v>
      </c>
      <c r="O629" s="10">
        <v>4.7582273969347749E-2</v>
      </c>
      <c r="P629" s="10">
        <v>4.7582273969347749E-2</v>
      </c>
      <c r="Q629" s="10">
        <v>0</v>
      </c>
    </row>
    <row r="630" spans="1:17" x14ac:dyDescent="0.2">
      <c r="A630" s="9" t="str">
        <f t="shared" si="9"/>
        <v>200918A24Q331</v>
      </c>
      <c r="B630" s="10">
        <v>2009</v>
      </c>
      <c r="C630" s="10" t="s">
        <v>1</v>
      </c>
      <c r="D630" s="10" t="s">
        <v>41</v>
      </c>
      <c r="E630" s="10">
        <v>31</v>
      </c>
      <c r="F630" s="10">
        <v>17240</v>
      </c>
      <c r="G630" s="10">
        <v>0.16670130949906464</v>
      </c>
      <c r="H630" s="10">
        <v>0.83718097447795825</v>
      </c>
      <c r="I630" s="10">
        <v>0.69762180974477961</v>
      </c>
      <c r="J630" s="10">
        <v>0.11629930394431555</v>
      </c>
      <c r="K630" s="10">
        <v>0.2325986078886311</v>
      </c>
      <c r="L630" s="10">
        <v>0.20922273781902553</v>
      </c>
      <c r="M630" s="10">
        <v>579.4285357944625</v>
      </c>
      <c r="N630" s="10">
        <v>0.2325986078886311</v>
      </c>
      <c r="O630" s="10">
        <v>2.3259860788863111E-2</v>
      </c>
      <c r="P630" s="10">
        <v>2.3259860788863111E-2</v>
      </c>
      <c r="Q630" s="10">
        <v>0</v>
      </c>
    </row>
    <row r="631" spans="1:17" x14ac:dyDescent="0.2">
      <c r="A631" s="9" t="str">
        <f t="shared" si="9"/>
        <v>200918A24Q431</v>
      </c>
      <c r="B631" s="10">
        <v>2009</v>
      </c>
      <c r="C631" s="10" t="s">
        <v>1</v>
      </c>
      <c r="D631" s="10" t="s">
        <v>43</v>
      </c>
      <c r="E631" s="10">
        <v>31</v>
      </c>
      <c r="F631" s="10">
        <v>10824</v>
      </c>
      <c r="G631" s="10">
        <v>0.11541782596181521</v>
      </c>
      <c r="H631" s="10">
        <v>0.96295269770879532</v>
      </c>
      <c r="I631" s="10">
        <v>0.85181079083518108</v>
      </c>
      <c r="J631" s="10">
        <v>3.7047302291204731E-2</v>
      </c>
      <c r="K631" s="10">
        <v>0.14818920916481892</v>
      </c>
      <c r="L631" s="10">
        <v>0.11104951958610496</v>
      </c>
      <c r="M631" s="10">
        <v>631.76952277657267</v>
      </c>
      <c r="N631" s="10">
        <v>0.22228381374722839</v>
      </c>
      <c r="O631" s="10">
        <v>0</v>
      </c>
      <c r="P631" s="10">
        <v>0</v>
      </c>
      <c r="Q631" s="10">
        <v>0</v>
      </c>
    </row>
    <row r="632" spans="1:17" x14ac:dyDescent="0.2">
      <c r="A632" s="9" t="str">
        <f t="shared" si="9"/>
        <v>200918A24Q531</v>
      </c>
      <c r="B632" s="10">
        <v>2009</v>
      </c>
      <c r="C632" s="10" t="s">
        <v>1</v>
      </c>
      <c r="D632" s="10" t="s">
        <v>45</v>
      </c>
      <c r="E632" s="10">
        <v>31</v>
      </c>
      <c r="F632" s="10">
        <v>4009</v>
      </c>
      <c r="G632" s="10">
        <v>0</v>
      </c>
      <c r="H632" s="10">
        <v>0.80019955101022699</v>
      </c>
      <c r="I632" s="10">
        <v>0.80019955101022699</v>
      </c>
      <c r="J632" s="10">
        <v>0</v>
      </c>
      <c r="K632" s="10">
        <v>0</v>
      </c>
      <c r="L632" s="10">
        <v>0.59990022449488656</v>
      </c>
      <c r="M632" s="10">
        <v>855.75</v>
      </c>
      <c r="N632" s="10">
        <v>0.50012471938139191</v>
      </c>
      <c r="O632" s="10">
        <v>0</v>
      </c>
      <c r="P632" s="10">
        <v>0</v>
      </c>
      <c r="Q632" s="10">
        <v>0</v>
      </c>
    </row>
    <row r="633" spans="1:17" x14ac:dyDescent="0.2">
      <c r="A633" s="9" t="str">
        <f t="shared" si="9"/>
        <v>200925A29Q131</v>
      </c>
      <c r="B633" s="10">
        <v>2009</v>
      </c>
      <c r="C633" s="10" t="s">
        <v>2</v>
      </c>
      <c r="D633" s="10" t="s">
        <v>37</v>
      </c>
      <c r="E633" s="10">
        <v>31</v>
      </c>
      <c r="F633" s="10">
        <v>9222</v>
      </c>
      <c r="G633" s="10">
        <v>0.47051056338028169</v>
      </c>
      <c r="H633" s="10">
        <v>0.73910214703968768</v>
      </c>
      <c r="I633" s="10">
        <v>0.39134677944046842</v>
      </c>
      <c r="J633" s="10">
        <v>0.26089785296031232</v>
      </c>
      <c r="K633" s="10">
        <v>0.60865322055953153</v>
      </c>
      <c r="L633" s="10">
        <v>4.3482975493385381E-2</v>
      </c>
      <c r="M633" s="10">
        <v>432.77777777777777</v>
      </c>
      <c r="N633" s="10">
        <v>8.6965950986770763E-2</v>
      </c>
      <c r="O633" s="10">
        <v>4.3482975493385381E-2</v>
      </c>
      <c r="P633" s="10">
        <v>4.3482975493385381E-2</v>
      </c>
      <c r="Q633" s="10">
        <v>0</v>
      </c>
    </row>
    <row r="634" spans="1:17" x14ac:dyDescent="0.2">
      <c r="A634" s="9" t="str">
        <f t="shared" si="9"/>
        <v>200925A29Q231</v>
      </c>
      <c r="B634" s="10">
        <v>2009</v>
      </c>
      <c r="C634" s="10" t="s">
        <v>2</v>
      </c>
      <c r="D634" s="10" t="s">
        <v>39</v>
      </c>
      <c r="E634" s="10">
        <v>31</v>
      </c>
      <c r="F634" s="10">
        <v>8019</v>
      </c>
      <c r="G634" s="10">
        <v>0</v>
      </c>
      <c r="H634" s="10">
        <v>0.79997505923431844</v>
      </c>
      <c r="I634" s="10">
        <v>0.79997505923431844</v>
      </c>
      <c r="J634" s="10">
        <v>0.2000249407656815</v>
      </c>
      <c r="K634" s="10">
        <v>0.2000249407656815</v>
      </c>
      <c r="L634" s="10">
        <v>0</v>
      </c>
      <c r="M634" s="10">
        <v>464.72096648480124</v>
      </c>
      <c r="N634" s="10">
        <v>0.35004364633994262</v>
      </c>
      <c r="O634" s="10">
        <v>5.0006235191420376E-2</v>
      </c>
      <c r="P634" s="10">
        <v>5.0006235191420376E-2</v>
      </c>
      <c r="Q634" s="10">
        <v>0</v>
      </c>
    </row>
    <row r="635" spans="1:17" x14ac:dyDescent="0.2">
      <c r="A635" s="9" t="str">
        <f t="shared" si="9"/>
        <v>200925A29Q331</v>
      </c>
      <c r="B635" s="10">
        <v>2009</v>
      </c>
      <c r="C635" s="10" t="s">
        <v>2</v>
      </c>
      <c r="D635" s="10" t="s">
        <v>41</v>
      </c>
      <c r="E635" s="10">
        <v>31</v>
      </c>
      <c r="F635" s="10">
        <v>12029</v>
      </c>
      <c r="G635" s="10">
        <v>3.7040458156290409E-2</v>
      </c>
      <c r="H635" s="10">
        <v>0.89999168675700392</v>
      </c>
      <c r="I635" s="10">
        <v>0.86665558234267193</v>
      </c>
      <c r="J635" s="10">
        <v>0.1000083132429961</v>
      </c>
      <c r="K635" s="10">
        <v>0.13334441765732813</v>
      </c>
      <c r="L635" s="10">
        <v>0</v>
      </c>
      <c r="M635" s="10">
        <v>643.07146282973622</v>
      </c>
      <c r="N635" s="10">
        <v>0.23335273090032421</v>
      </c>
      <c r="O635" s="10">
        <v>3.3336104414332032E-2</v>
      </c>
      <c r="P635" s="10">
        <v>3.3336104414332032E-2</v>
      </c>
      <c r="Q635" s="10">
        <v>0</v>
      </c>
    </row>
    <row r="636" spans="1:17" x14ac:dyDescent="0.2">
      <c r="A636" s="9" t="str">
        <f t="shared" si="9"/>
        <v>200925A29Q431</v>
      </c>
      <c r="B636" s="10">
        <v>2009</v>
      </c>
      <c r="C636" s="10" t="s">
        <v>2</v>
      </c>
      <c r="D636" s="10" t="s">
        <v>43</v>
      </c>
      <c r="E636" s="10">
        <v>31</v>
      </c>
      <c r="F636" s="10">
        <v>7217</v>
      </c>
      <c r="G636" s="10">
        <v>5.5563253429402798E-2</v>
      </c>
      <c r="H636" s="10">
        <v>1</v>
      </c>
      <c r="I636" s="10">
        <v>0.94443674657059717</v>
      </c>
      <c r="J636" s="10">
        <v>0</v>
      </c>
      <c r="K636" s="10">
        <v>5.5563253429402798E-2</v>
      </c>
      <c r="L636" s="10">
        <v>5.5563253429402798E-2</v>
      </c>
      <c r="M636" s="10">
        <v>797.80853873239437</v>
      </c>
      <c r="N636" s="10">
        <v>0.11098794512955522</v>
      </c>
      <c r="O636" s="10">
        <v>0.11098794512955522</v>
      </c>
      <c r="P636" s="10">
        <v>0.11098794512955522</v>
      </c>
      <c r="Q636" s="10">
        <v>0</v>
      </c>
    </row>
    <row r="637" spans="1:17" x14ac:dyDescent="0.2">
      <c r="A637" s="9" t="str">
        <f t="shared" si="9"/>
        <v>200925A29Q531</v>
      </c>
      <c r="B637" s="10">
        <v>2009</v>
      </c>
      <c r="C637" s="10" t="s">
        <v>2</v>
      </c>
      <c r="D637" s="10" t="s">
        <v>45</v>
      </c>
      <c r="E637" s="10">
        <v>31</v>
      </c>
      <c r="F637" s="10">
        <v>5611</v>
      </c>
      <c r="G637" s="10">
        <v>0</v>
      </c>
      <c r="H637" s="10">
        <v>0.92871145963286406</v>
      </c>
      <c r="I637" s="10">
        <v>0.92871145963286406</v>
      </c>
      <c r="J637" s="10">
        <v>0</v>
      </c>
      <c r="K637" s="10">
        <v>0</v>
      </c>
      <c r="L637" s="10">
        <v>0.42826590625556943</v>
      </c>
      <c r="M637" s="10">
        <v>1691.125503742084</v>
      </c>
      <c r="N637" s="10">
        <v>0.21422206380324363</v>
      </c>
      <c r="O637" s="10">
        <v>7.1466761718053828E-2</v>
      </c>
      <c r="P637" s="10">
        <v>7.1466761718053828E-2</v>
      </c>
      <c r="Q637" s="10">
        <v>0</v>
      </c>
    </row>
    <row r="638" spans="1:17" x14ac:dyDescent="0.2">
      <c r="A638" s="9" t="str">
        <f t="shared" si="9"/>
        <v>200930EMAQ131</v>
      </c>
      <c r="B638" s="10">
        <v>2009</v>
      </c>
      <c r="C638" s="10" t="s">
        <v>4</v>
      </c>
      <c r="D638" s="10" t="s">
        <v>37</v>
      </c>
      <c r="E638" s="10">
        <v>31</v>
      </c>
      <c r="F638" s="10">
        <v>22856</v>
      </c>
      <c r="G638" s="10">
        <v>0.34092841353511305</v>
      </c>
      <c r="H638" s="10">
        <v>0.77191984599229957</v>
      </c>
      <c r="I638" s="10">
        <v>0.5087504375218761</v>
      </c>
      <c r="J638" s="10">
        <v>0.21053552677633883</v>
      </c>
      <c r="K638" s="10">
        <v>0.43861568078403917</v>
      </c>
      <c r="L638" s="10">
        <v>0.10526776338816941</v>
      </c>
      <c r="M638" s="10">
        <v>361.50352597179221</v>
      </c>
      <c r="N638" s="10">
        <v>0.19294714735736787</v>
      </c>
      <c r="O638" s="10">
        <v>0.15785789289464472</v>
      </c>
      <c r="P638" s="10">
        <v>0.15785789289464472</v>
      </c>
      <c r="Q638" s="10">
        <v>0</v>
      </c>
    </row>
    <row r="639" spans="1:17" x14ac:dyDescent="0.2">
      <c r="A639" s="9" t="str">
        <f t="shared" si="9"/>
        <v>200930EMAQ231</v>
      </c>
      <c r="B639" s="10">
        <v>2009</v>
      </c>
      <c r="C639" s="10" t="s">
        <v>4</v>
      </c>
      <c r="D639" s="10" t="s">
        <v>39</v>
      </c>
      <c r="E639" s="10">
        <v>31</v>
      </c>
      <c r="F639" s="10">
        <v>49311</v>
      </c>
      <c r="G639" s="10">
        <v>7.8667115072025104E-2</v>
      </c>
      <c r="H639" s="10">
        <v>0.72361136460424647</v>
      </c>
      <c r="I639" s="10">
        <v>0.66668694611749912</v>
      </c>
      <c r="J639" s="10">
        <v>0.26012451582811136</v>
      </c>
      <c r="K639" s="10">
        <v>0.31704893431485875</v>
      </c>
      <c r="L639" s="10">
        <v>4.0660298919105269E-2</v>
      </c>
      <c r="M639" s="10">
        <v>511.02171863117871</v>
      </c>
      <c r="N639" s="10">
        <v>0.2276368355944921</v>
      </c>
      <c r="O639" s="10">
        <v>0.13007239763947193</v>
      </c>
      <c r="P639" s="10">
        <v>0.13007239763947193</v>
      </c>
      <c r="Q639" s="10">
        <v>0</v>
      </c>
    </row>
    <row r="640" spans="1:17" x14ac:dyDescent="0.2">
      <c r="A640" s="9" t="str">
        <f t="shared" si="9"/>
        <v>200930EMAQ331</v>
      </c>
      <c r="B640" s="10">
        <v>2009</v>
      </c>
      <c r="C640" s="10" t="s">
        <v>4</v>
      </c>
      <c r="D640" s="10" t="s">
        <v>41</v>
      </c>
      <c r="E640" s="10">
        <v>31</v>
      </c>
      <c r="F640" s="10">
        <v>51716</v>
      </c>
      <c r="G640" s="10">
        <v>2.1482017861453054E-2</v>
      </c>
      <c r="H640" s="10">
        <v>0.72099543661536081</v>
      </c>
      <c r="I640" s="10">
        <v>0.70550699976796349</v>
      </c>
      <c r="J640" s="10">
        <v>0.27125067677314563</v>
      </c>
      <c r="K640" s="10">
        <v>0.28673911362054294</v>
      </c>
      <c r="L640" s="10">
        <v>3.876943305746771E-2</v>
      </c>
      <c r="M640" s="10">
        <v>609.20627089842674</v>
      </c>
      <c r="N640" s="10">
        <v>0.24810503519220356</v>
      </c>
      <c r="O640" s="10">
        <v>0.16283161884136438</v>
      </c>
      <c r="P640" s="10">
        <v>0.1473238456183773</v>
      </c>
      <c r="Q640" s="10">
        <v>1.5507773222987083E-2</v>
      </c>
    </row>
    <row r="641" spans="1:17" x14ac:dyDescent="0.2">
      <c r="A641" s="9" t="str">
        <f t="shared" si="9"/>
        <v>200930EMAQ431</v>
      </c>
      <c r="B641" s="10">
        <v>2009</v>
      </c>
      <c r="C641" s="10" t="s">
        <v>4</v>
      </c>
      <c r="D641" s="10" t="s">
        <v>43</v>
      </c>
      <c r="E641" s="10">
        <v>31</v>
      </c>
      <c r="F641" s="10">
        <v>29665</v>
      </c>
      <c r="G641" s="10">
        <v>1.8187590711175618E-2</v>
      </c>
      <c r="H641" s="10">
        <v>0.74323276588572396</v>
      </c>
      <c r="I641" s="10">
        <v>0.72971515253665942</v>
      </c>
      <c r="J641" s="10">
        <v>0.2567672341142761</v>
      </c>
      <c r="K641" s="10">
        <v>0.2567672341142761</v>
      </c>
      <c r="L641" s="10">
        <v>5.4036743637282995E-2</v>
      </c>
      <c r="M641" s="10">
        <v>708.59971358617827</v>
      </c>
      <c r="N641" s="10">
        <v>0.3108039777515591</v>
      </c>
      <c r="O641" s="10">
        <v>0.20269678071801786</v>
      </c>
      <c r="P641" s="10">
        <v>0.20269678071801786</v>
      </c>
      <c r="Q641" s="10">
        <v>0</v>
      </c>
    </row>
    <row r="642" spans="1:17" x14ac:dyDescent="0.2">
      <c r="A642" s="9" t="str">
        <f t="shared" si="9"/>
        <v>200930EMAQ531</v>
      </c>
      <c r="B642" s="10">
        <v>2009</v>
      </c>
      <c r="C642" s="10" t="s">
        <v>4</v>
      </c>
      <c r="D642" s="10" t="s">
        <v>45</v>
      </c>
      <c r="E642" s="10">
        <v>31</v>
      </c>
      <c r="F642" s="10">
        <v>20844</v>
      </c>
      <c r="G642" s="10">
        <v>0</v>
      </c>
      <c r="H642" s="10">
        <v>0.82685664939550951</v>
      </c>
      <c r="I642" s="10">
        <v>0.82685664939550951</v>
      </c>
      <c r="J642" s="10">
        <v>0.17314335060449051</v>
      </c>
      <c r="K642" s="10">
        <v>0.17314335060449051</v>
      </c>
      <c r="L642" s="10">
        <v>7.6904624832085974E-2</v>
      </c>
      <c r="M642" s="10">
        <v>1742.3548012764722</v>
      </c>
      <c r="N642" s="10">
        <v>0.3076184993283439</v>
      </c>
      <c r="O642" s="10">
        <v>0.26923815006716562</v>
      </c>
      <c r="P642" s="10">
        <v>0.17309537516791404</v>
      </c>
      <c r="Q642" s="10">
        <v>9.6142774899251576E-2</v>
      </c>
    </row>
    <row r="643" spans="1:17" x14ac:dyDescent="0.2">
      <c r="A643" s="9" t="str">
        <f t="shared" si="9"/>
        <v>200915A17Q133</v>
      </c>
      <c r="B643" s="10">
        <v>2009</v>
      </c>
      <c r="C643" s="10" t="s">
        <v>0</v>
      </c>
      <c r="D643" s="10" t="s">
        <v>37</v>
      </c>
      <c r="E643" s="10">
        <v>33</v>
      </c>
      <c r="F643" s="10">
        <v>7409</v>
      </c>
      <c r="G643" s="10">
        <v>0.5</v>
      </c>
      <c r="H643" s="10">
        <v>0.16655419084896747</v>
      </c>
      <c r="I643" s="10">
        <v>8.3277095424483735E-2</v>
      </c>
      <c r="J643" s="10">
        <v>0.16655419084896747</v>
      </c>
      <c r="K643" s="10">
        <v>0.16655419084896747</v>
      </c>
      <c r="L643" s="10">
        <v>0.8334458091510325</v>
      </c>
      <c r="M643" s="10">
        <v>250</v>
      </c>
      <c r="N643" s="10">
        <v>8.3277095424483735E-2</v>
      </c>
      <c r="O643" s="10">
        <v>0</v>
      </c>
      <c r="P643" s="10">
        <v>0</v>
      </c>
      <c r="Q643" s="10">
        <v>0</v>
      </c>
    </row>
    <row r="644" spans="1:17" x14ac:dyDescent="0.2">
      <c r="A644" s="9" t="str">
        <f t="shared" ref="A644:A707" si="10">B644&amp;C644&amp;D644&amp;E644</f>
        <v>200915A17Q233</v>
      </c>
      <c r="B644" s="10">
        <v>2009</v>
      </c>
      <c r="C644" s="10" t="s">
        <v>0</v>
      </c>
      <c r="D644" s="10" t="s">
        <v>39</v>
      </c>
      <c r="E644" s="10">
        <v>33</v>
      </c>
      <c r="F644" s="10">
        <v>6793</v>
      </c>
      <c r="G644" s="10">
        <v>1</v>
      </c>
      <c r="H644" s="10">
        <v>9.0976004710731639E-2</v>
      </c>
      <c r="I644" s="10">
        <v>0</v>
      </c>
      <c r="J644" s="10">
        <v>0</v>
      </c>
      <c r="K644" s="10">
        <v>0</v>
      </c>
      <c r="L644" s="10">
        <v>1</v>
      </c>
      <c r="M644" s="10"/>
      <c r="N644" s="10">
        <v>0</v>
      </c>
      <c r="O644" s="10">
        <v>0</v>
      </c>
      <c r="P644" s="10">
        <v>0</v>
      </c>
      <c r="Q644" s="10">
        <v>0</v>
      </c>
    </row>
    <row r="645" spans="1:17" x14ac:dyDescent="0.2">
      <c r="A645" s="9" t="str">
        <f t="shared" si="10"/>
        <v>200915A17Q333</v>
      </c>
      <c r="B645" s="10">
        <v>2009</v>
      </c>
      <c r="C645" s="10" t="s">
        <v>0</v>
      </c>
      <c r="D645" s="10" t="s">
        <v>41</v>
      </c>
      <c r="E645" s="10">
        <v>33</v>
      </c>
      <c r="F645" s="10">
        <v>14204</v>
      </c>
      <c r="G645" s="10">
        <v>0</v>
      </c>
      <c r="H645" s="10">
        <v>0.17389467755561813</v>
      </c>
      <c r="I645" s="10">
        <v>0.17389467755561813</v>
      </c>
      <c r="J645" s="10">
        <v>4.3508870740636439E-2</v>
      </c>
      <c r="K645" s="10">
        <v>4.3508870740636439E-2</v>
      </c>
      <c r="L645" s="10">
        <v>0.86961419318501831</v>
      </c>
      <c r="M645" s="10">
        <v>416.14170040485828</v>
      </c>
      <c r="N645" s="10">
        <v>8.6876936074345254E-2</v>
      </c>
      <c r="O645" s="10">
        <v>0</v>
      </c>
      <c r="P645" s="10">
        <v>0</v>
      </c>
      <c r="Q645" s="10">
        <v>0</v>
      </c>
    </row>
    <row r="646" spans="1:17" x14ac:dyDescent="0.2">
      <c r="A646" s="9" t="str">
        <f t="shared" si="10"/>
        <v>200915A17Q433</v>
      </c>
      <c r="B646" s="10">
        <v>2009</v>
      </c>
      <c r="C646" s="10" t="s">
        <v>0</v>
      </c>
      <c r="D646" s="10" t="s">
        <v>43</v>
      </c>
      <c r="E646" s="10">
        <v>33</v>
      </c>
      <c r="F646" s="10">
        <v>11118</v>
      </c>
      <c r="G646" s="10">
        <v>0.14298935677926886</v>
      </c>
      <c r="H646" s="10">
        <v>0.3887389818312646</v>
      </c>
      <c r="I646" s="10">
        <v>0.33315344486418419</v>
      </c>
      <c r="J646" s="10">
        <v>0</v>
      </c>
      <c r="K646" s="10">
        <v>5.5585536967080407E-2</v>
      </c>
      <c r="L646" s="10">
        <v>0.83333333333333337</v>
      </c>
      <c r="M646" s="10">
        <v>529.53806695464368</v>
      </c>
      <c r="N646" s="10">
        <v>0.2221622593991725</v>
      </c>
      <c r="O646" s="10">
        <v>0.11117107393416081</v>
      </c>
      <c r="P646" s="10">
        <v>0.11117107393416081</v>
      </c>
      <c r="Q646" s="10">
        <v>0</v>
      </c>
    </row>
    <row r="647" spans="1:17" x14ac:dyDescent="0.2">
      <c r="A647" s="9" t="str">
        <f t="shared" si="10"/>
        <v>200915A17Q533</v>
      </c>
      <c r="B647" s="10">
        <v>2009</v>
      </c>
      <c r="C647" s="10" t="s">
        <v>0</v>
      </c>
      <c r="D647" s="10" t="s">
        <v>45</v>
      </c>
      <c r="E647" s="10">
        <v>33</v>
      </c>
      <c r="F647" s="10">
        <v>618</v>
      </c>
      <c r="G647" s="10"/>
      <c r="H647" s="10">
        <v>0</v>
      </c>
      <c r="I647" s="10">
        <v>0</v>
      </c>
      <c r="J647" s="10">
        <v>0</v>
      </c>
      <c r="K647" s="10">
        <v>0</v>
      </c>
      <c r="L647" s="10">
        <v>1</v>
      </c>
      <c r="M647" s="10"/>
      <c r="N647" s="10">
        <v>0</v>
      </c>
      <c r="O647" s="10">
        <v>0</v>
      </c>
      <c r="P647" s="10">
        <v>0</v>
      </c>
      <c r="Q647" s="10">
        <v>0</v>
      </c>
    </row>
    <row r="648" spans="1:17" x14ac:dyDescent="0.2">
      <c r="A648" s="9" t="str">
        <f t="shared" si="10"/>
        <v>200915A29Q133</v>
      </c>
      <c r="B648" s="10">
        <v>2009</v>
      </c>
      <c r="C648" s="10" t="s">
        <v>3</v>
      </c>
      <c r="D648" s="10" t="s">
        <v>37</v>
      </c>
      <c r="E648" s="10">
        <v>33</v>
      </c>
      <c r="F648" s="10">
        <v>23471</v>
      </c>
      <c r="G648" s="10">
        <v>0.41177030758975336</v>
      </c>
      <c r="H648" s="10">
        <v>0.44740317839035404</v>
      </c>
      <c r="I648" s="10">
        <v>0.26317583400792466</v>
      </c>
      <c r="J648" s="10">
        <v>0.28942098760172125</v>
      </c>
      <c r="K648" s="10">
        <v>0.44736057262153295</v>
      </c>
      <c r="L648" s="10">
        <v>0.31575135273316007</v>
      </c>
      <c r="M648" s="10">
        <v>403.46122713291243</v>
      </c>
      <c r="N648" s="10">
        <v>0.18422734438242938</v>
      </c>
      <c r="O648" s="10">
        <v>5.2660730262877591E-2</v>
      </c>
      <c r="P648" s="10">
        <v>5.2660730262877591E-2</v>
      </c>
      <c r="Q648" s="10">
        <v>0</v>
      </c>
    </row>
    <row r="649" spans="1:17" x14ac:dyDescent="0.2">
      <c r="A649" s="9" t="str">
        <f t="shared" si="10"/>
        <v>200915A29Q233</v>
      </c>
      <c r="B649" s="10">
        <v>2009</v>
      </c>
      <c r="C649" s="10" t="s">
        <v>3</v>
      </c>
      <c r="D649" s="10" t="s">
        <v>39</v>
      </c>
      <c r="E649" s="10">
        <v>33</v>
      </c>
      <c r="F649" s="10">
        <v>40761</v>
      </c>
      <c r="G649" s="10">
        <v>0.33344403852540683</v>
      </c>
      <c r="H649" s="10">
        <v>0.59095704227079804</v>
      </c>
      <c r="I649" s="10">
        <v>0.39390593950099362</v>
      </c>
      <c r="J649" s="10">
        <v>0.21206545472387822</v>
      </c>
      <c r="K649" s="10">
        <v>0.36363190304457693</v>
      </c>
      <c r="L649" s="10">
        <v>0.30310836338657049</v>
      </c>
      <c r="M649" s="10">
        <v>576.58383158943695</v>
      </c>
      <c r="N649" s="10">
        <v>0.13638036358283653</v>
      </c>
      <c r="O649" s="10">
        <v>6.0597139422487178E-2</v>
      </c>
      <c r="P649" s="10">
        <v>4.5460121194278842E-2</v>
      </c>
      <c r="Q649" s="10">
        <v>1.5137018228208336E-2</v>
      </c>
    </row>
    <row r="650" spans="1:17" x14ac:dyDescent="0.2">
      <c r="A650" s="9" t="str">
        <f t="shared" si="10"/>
        <v>200915A29Q333</v>
      </c>
      <c r="B650" s="10">
        <v>2009</v>
      </c>
      <c r="C650" s="10" t="s">
        <v>3</v>
      </c>
      <c r="D650" s="10" t="s">
        <v>41</v>
      </c>
      <c r="E650" s="10">
        <v>33</v>
      </c>
      <c r="F650" s="10">
        <v>74738</v>
      </c>
      <c r="G650" s="10">
        <v>0.15189147096192468</v>
      </c>
      <c r="H650" s="10">
        <v>0.65292087024003853</v>
      </c>
      <c r="I650" s="10">
        <v>0.55374775883753913</v>
      </c>
      <c r="J650" s="10">
        <v>0.14874628702935588</v>
      </c>
      <c r="K650" s="10">
        <v>0.20662848885439802</v>
      </c>
      <c r="L650" s="10">
        <v>0.2891969279349193</v>
      </c>
      <c r="M650" s="10">
        <v>590.62608128352588</v>
      </c>
      <c r="N650" s="10">
        <v>0.28095480210869972</v>
      </c>
      <c r="O650" s="10">
        <v>9.918649147689261E-2</v>
      </c>
      <c r="P650" s="10">
        <v>9.0917605501886586E-2</v>
      </c>
      <c r="Q650" s="10">
        <v>8.2688859750060205E-3</v>
      </c>
    </row>
    <row r="651" spans="1:17" x14ac:dyDescent="0.2">
      <c r="A651" s="9" t="str">
        <f t="shared" si="10"/>
        <v>200915A29Q433</v>
      </c>
      <c r="B651" s="10">
        <v>2009</v>
      </c>
      <c r="C651" s="10" t="s">
        <v>3</v>
      </c>
      <c r="D651" s="10" t="s">
        <v>43</v>
      </c>
      <c r="E651" s="10">
        <v>33</v>
      </c>
      <c r="F651" s="10">
        <v>61765</v>
      </c>
      <c r="G651" s="10">
        <v>6.8537207496950206E-2</v>
      </c>
      <c r="H651" s="10">
        <v>0.72994414312312794</v>
      </c>
      <c r="I651" s="10">
        <v>0.67991580992471468</v>
      </c>
      <c r="J651" s="10">
        <v>9.0018618958957339E-2</v>
      </c>
      <c r="K651" s="10">
        <v>0.13004128551768801</v>
      </c>
      <c r="L651" s="10">
        <v>0.27002347607868532</v>
      </c>
      <c r="M651" s="10">
        <v>747.33606381712104</v>
      </c>
      <c r="N651" s="10">
        <v>0.31997085728163199</v>
      </c>
      <c r="O651" s="10">
        <v>6.0017809439002673E-2</v>
      </c>
      <c r="P651" s="10">
        <v>4.0006476159637337E-2</v>
      </c>
      <c r="Q651" s="10">
        <v>2.0011333279365336E-2</v>
      </c>
    </row>
    <row r="652" spans="1:17" x14ac:dyDescent="0.2">
      <c r="A652" s="9" t="str">
        <f t="shared" si="10"/>
        <v>200915A29Q533</v>
      </c>
      <c r="B652" s="10">
        <v>2009</v>
      </c>
      <c r="C652" s="10" t="s">
        <v>3</v>
      </c>
      <c r="D652" s="10" t="s">
        <v>45</v>
      </c>
      <c r="E652" s="10">
        <v>33</v>
      </c>
      <c r="F652" s="10">
        <v>12353</v>
      </c>
      <c r="G652" s="10">
        <v>5.5590537015381851E-2</v>
      </c>
      <c r="H652" s="10">
        <v>0.89994333360317336</v>
      </c>
      <c r="I652" s="10">
        <v>0.84991500040475998</v>
      </c>
      <c r="J652" s="10">
        <v>0</v>
      </c>
      <c r="K652" s="10">
        <v>5.0028333198413343E-2</v>
      </c>
      <c r="L652" s="10">
        <v>0.15008499959524002</v>
      </c>
      <c r="M652" s="10">
        <v>965.58957995999617</v>
      </c>
      <c r="N652" s="10">
        <v>0.50004047599773338</v>
      </c>
      <c r="O652" s="10">
        <v>0.29992714320407998</v>
      </c>
      <c r="P652" s="10">
        <v>0.24989881000566663</v>
      </c>
      <c r="Q652" s="10">
        <v>5.0028333198413343E-2</v>
      </c>
    </row>
    <row r="653" spans="1:17" x14ac:dyDescent="0.2">
      <c r="A653" s="9" t="str">
        <f t="shared" si="10"/>
        <v>200918A24Q133</v>
      </c>
      <c r="B653" s="10">
        <v>2009</v>
      </c>
      <c r="C653" s="10" t="s">
        <v>1</v>
      </c>
      <c r="D653" s="10" t="s">
        <v>37</v>
      </c>
      <c r="E653" s="10">
        <v>33</v>
      </c>
      <c r="F653" s="10">
        <v>9884</v>
      </c>
      <c r="G653" s="10">
        <v>0.37494941319303926</v>
      </c>
      <c r="H653" s="10">
        <v>0.5</v>
      </c>
      <c r="I653" s="10">
        <v>0.3125252934034804</v>
      </c>
      <c r="J653" s="10">
        <v>0.37494941319303926</v>
      </c>
      <c r="K653" s="10">
        <v>0.56242411978955886</v>
      </c>
      <c r="L653" s="10">
        <v>0.12505058680696074</v>
      </c>
      <c r="M653" s="10">
        <v>430.94528973777921</v>
      </c>
      <c r="N653" s="10">
        <v>0.18757588021044111</v>
      </c>
      <c r="O653" s="10">
        <v>6.252529340348037E-2</v>
      </c>
      <c r="P653" s="10">
        <v>6.252529340348037E-2</v>
      </c>
      <c r="Q653" s="10">
        <v>0</v>
      </c>
    </row>
    <row r="654" spans="1:17" x14ac:dyDescent="0.2">
      <c r="A654" s="9" t="str">
        <f t="shared" si="10"/>
        <v>200918A24Q233</v>
      </c>
      <c r="B654" s="10">
        <v>2009</v>
      </c>
      <c r="C654" s="10" t="s">
        <v>1</v>
      </c>
      <c r="D654" s="10" t="s">
        <v>39</v>
      </c>
      <c r="E654" s="10">
        <v>33</v>
      </c>
      <c r="F654" s="10">
        <v>20385</v>
      </c>
      <c r="G654" s="10">
        <v>0.47839245495495497</v>
      </c>
      <c r="H654" s="10">
        <v>0.69698307579102281</v>
      </c>
      <c r="I654" s="10">
        <v>0.36355163110129995</v>
      </c>
      <c r="J654" s="10">
        <v>0.21206769683590876</v>
      </c>
      <c r="K654" s="10">
        <v>0.48486632327691931</v>
      </c>
      <c r="L654" s="10">
        <v>0.21221486387049301</v>
      </c>
      <c r="M654" s="10">
        <v>518.84293617595461</v>
      </c>
      <c r="N654" s="10">
        <v>9.0900171694873688E-2</v>
      </c>
      <c r="O654" s="10">
        <v>0</v>
      </c>
      <c r="P654" s="10">
        <v>0</v>
      </c>
      <c r="Q654" s="10">
        <v>0</v>
      </c>
    </row>
    <row r="655" spans="1:17" x14ac:dyDescent="0.2">
      <c r="A655" s="9" t="str">
        <f t="shared" si="10"/>
        <v>200918A24Q333</v>
      </c>
      <c r="B655" s="10">
        <v>2009</v>
      </c>
      <c r="C655" s="10" t="s">
        <v>1</v>
      </c>
      <c r="D655" s="10" t="s">
        <v>41</v>
      </c>
      <c r="E655" s="10">
        <v>33</v>
      </c>
      <c r="F655" s="10">
        <v>31500</v>
      </c>
      <c r="G655" s="10">
        <v>0.23523809523809525</v>
      </c>
      <c r="H655" s="10">
        <v>0.66666666666666663</v>
      </c>
      <c r="I655" s="10">
        <v>0.50984126984126987</v>
      </c>
      <c r="J655" s="10">
        <v>0.23526984126984127</v>
      </c>
      <c r="K655" s="10">
        <v>0.31374603174603177</v>
      </c>
      <c r="L655" s="10">
        <v>0.2352063492063492</v>
      </c>
      <c r="M655" s="10">
        <v>559.17914072229144</v>
      </c>
      <c r="N655" s="10">
        <v>0.33333333333333331</v>
      </c>
      <c r="O655" s="10">
        <v>7.8412698412698406E-2</v>
      </c>
      <c r="P655" s="10">
        <v>7.8412698412698406E-2</v>
      </c>
      <c r="Q655" s="10">
        <v>0</v>
      </c>
    </row>
    <row r="656" spans="1:17" x14ac:dyDescent="0.2">
      <c r="A656" s="9" t="str">
        <f t="shared" si="10"/>
        <v>200918A24Q433</v>
      </c>
      <c r="B656" s="10">
        <v>2009</v>
      </c>
      <c r="C656" s="10" t="s">
        <v>1</v>
      </c>
      <c r="D656" s="10" t="s">
        <v>43</v>
      </c>
      <c r="E656" s="10">
        <v>33</v>
      </c>
      <c r="F656" s="10">
        <v>33351</v>
      </c>
      <c r="G656" s="10">
        <v>9.7630331753554497E-2</v>
      </c>
      <c r="H656" s="10">
        <v>0.7591976252586129</v>
      </c>
      <c r="I656" s="10">
        <v>0.68507690923810383</v>
      </c>
      <c r="J656" s="10">
        <v>0.11115108992234116</v>
      </c>
      <c r="K656" s="10">
        <v>0.16674162693772301</v>
      </c>
      <c r="L656" s="10">
        <v>0.22227219573625978</v>
      </c>
      <c r="M656" s="10">
        <v>621.96905637254906</v>
      </c>
      <c r="N656" s="10">
        <v>0.33333333333333331</v>
      </c>
      <c r="O656" s="10">
        <v>5.5560552906959312E-2</v>
      </c>
      <c r="P656" s="10">
        <v>3.7030373901832031E-2</v>
      </c>
      <c r="Q656" s="10">
        <v>1.8530179005127281E-2</v>
      </c>
    </row>
    <row r="657" spans="1:17" x14ac:dyDescent="0.2">
      <c r="A657" s="9" t="str">
        <f t="shared" si="10"/>
        <v>200918A24Q533</v>
      </c>
      <c r="B657" s="10">
        <v>2009</v>
      </c>
      <c r="C657" s="10" t="s">
        <v>1</v>
      </c>
      <c r="D657" s="10" t="s">
        <v>45</v>
      </c>
      <c r="E657" s="10">
        <v>33</v>
      </c>
      <c r="F657" s="10">
        <v>4940</v>
      </c>
      <c r="G657" s="10">
        <v>0</v>
      </c>
      <c r="H657" s="10">
        <v>0.87489878542510124</v>
      </c>
      <c r="I657" s="10">
        <v>0.87489878542510124</v>
      </c>
      <c r="J657" s="10">
        <v>0</v>
      </c>
      <c r="K657" s="10">
        <v>0</v>
      </c>
      <c r="L657" s="10">
        <v>0.25020242914979757</v>
      </c>
      <c r="M657" s="10">
        <v>758.56085145765849</v>
      </c>
      <c r="N657" s="10">
        <v>0.62510121457489876</v>
      </c>
      <c r="O657" s="10">
        <v>0.5</v>
      </c>
      <c r="P657" s="10">
        <v>0.5</v>
      </c>
      <c r="Q657" s="10">
        <v>0</v>
      </c>
    </row>
    <row r="658" spans="1:17" x14ac:dyDescent="0.2">
      <c r="A658" s="9" t="str">
        <f t="shared" si="10"/>
        <v>200925A29Q133</v>
      </c>
      <c r="B658" s="10">
        <v>2009</v>
      </c>
      <c r="C658" s="10" t="s">
        <v>2</v>
      </c>
      <c r="D658" s="10" t="s">
        <v>37</v>
      </c>
      <c r="E658" s="10">
        <v>33</v>
      </c>
      <c r="F658" s="10">
        <v>6178</v>
      </c>
      <c r="G658" s="10">
        <v>0.42867052023121388</v>
      </c>
      <c r="H658" s="10">
        <v>0.7000647458724506</v>
      </c>
      <c r="I658" s="10">
        <v>0.3999676270637747</v>
      </c>
      <c r="J658" s="10">
        <v>0.29993525412754934</v>
      </c>
      <c r="K658" s="10">
        <v>0.60003237293622536</v>
      </c>
      <c r="L658" s="10">
        <v>0</v>
      </c>
      <c r="M658" s="10">
        <v>407.42209631728048</v>
      </c>
      <c r="N658" s="10">
        <v>0.29993525412754934</v>
      </c>
      <c r="O658" s="10">
        <v>0.10003237293622531</v>
      </c>
      <c r="P658" s="10">
        <v>0.10003237293622531</v>
      </c>
      <c r="Q658" s="10">
        <v>0</v>
      </c>
    </row>
    <row r="659" spans="1:17" x14ac:dyDescent="0.2">
      <c r="A659" s="9" t="str">
        <f t="shared" si="10"/>
        <v>200925A29Q233</v>
      </c>
      <c r="B659" s="10">
        <v>2009</v>
      </c>
      <c r="C659" s="10" t="s">
        <v>2</v>
      </c>
      <c r="D659" s="10" t="s">
        <v>39</v>
      </c>
      <c r="E659" s="10">
        <v>33</v>
      </c>
      <c r="F659" s="10">
        <v>13583</v>
      </c>
      <c r="G659" s="10">
        <v>6.6616281580652123E-2</v>
      </c>
      <c r="H659" s="10">
        <v>0.68188176396966793</v>
      </c>
      <c r="I659" s="10">
        <v>0.63645733637635282</v>
      </c>
      <c r="J659" s="10">
        <v>0.31811823603033201</v>
      </c>
      <c r="K659" s="10">
        <v>0.36354266362364723</v>
      </c>
      <c r="L659" s="10">
        <v>9.0996098063756164E-2</v>
      </c>
      <c r="M659" s="10">
        <v>626.08270676691734</v>
      </c>
      <c r="N659" s="10">
        <v>0.27284105131414266</v>
      </c>
      <c r="O659" s="10">
        <v>0.18184495325038652</v>
      </c>
      <c r="P659" s="10">
        <v>0.13642052565707133</v>
      </c>
      <c r="Q659" s="10">
        <v>4.5424427593315171E-2</v>
      </c>
    </row>
    <row r="660" spans="1:17" x14ac:dyDescent="0.2">
      <c r="A660" s="9" t="str">
        <f t="shared" si="10"/>
        <v>200925A29Q333</v>
      </c>
      <c r="B660" s="10">
        <v>2009</v>
      </c>
      <c r="C660" s="10" t="s">
        <v>2</v>
      </c>
      <c r="D660" s="10" t="s">
        <v>41</v>
      </c>
      <c r="E660" s="10">
        <v>33</v>
      </c>
      <c r="F660" s="10">
        <v>29034</v>
      </c>
      <c r="G660" s="10">
        <v>9.7599494630448522E-2</v>
      </c>
      <c r="H660" s="10">
        <v>0.87235654749603908</v>
      </c>
      <c r="I660" s="10">
        <v>0.78721498932286282</v>
      </c>
      <c r="J660" s="10">
        <v>0.1063580629606668</v>
      </c>
      <c r="K660" s="10">
        <v>0.17021423159054902</v>
      </c>
      <c r="L660" s="10">
        <v>6.3821726251980432E-2</v>
      </c>
      <c r="M660" s="10">
        <v>631.57875393769689</v>
      </c>
      <c r="N660" s="10">
        <v>0.3190741888820004</v>
      </c>
      <c r="O660" s="10">
        <v>0.17024867396845078</v>
      </c>
      <c r="P660" s="10">
        <v>0.14896328442515672</v>
      </c>
      <c r="Q660" s="10">
        <v>2.1285389543294068E-2</v>
      </c>
    </row>
    <row r="661" spans="1:17" x14ac:dyDescent="0.2">
      <c r="A661" s="9" t="str">
        <f t="shared" si="10"/>
        <v>200925A29Q433</v>
      </c>
      <c r="B661" s="10">
        <v>2009</v>
      </c>
      <c r="C661" s="10" t="s">
        <v>2</v>
      </c>
      <c r="D661" s="10" t="s">
        <v>43</v>
      </c>
      <c r="E661" s="10">
        <v>33</v>
      </c>
      <c r="F661" s="10">
        <v>17296</v>
      </c>
      <c r="G661" s="10">
        <v>0</v>
      </c>
      <c r="H661" s="10">
        <v>0.89286540240518042</v>
      </c>
      <c r="I661" s="10">
        <v>0.89286540240518042</v>
      </c>
      <c r="J661" s="10">
        <v>0.10713459759481961</v>
      </c>
      <c r="K661" s="10">
        <v>0.10713459759481961</v>
      </c>
      <c r="L661" s="10">
        <v>0</v>
      </c>
      <c r="M661" s="10">
        <v>985.05601243281751</v>
      </c>
      <c r="N661" s="10">
        <v>0.35707678075855687</v>
      </c>
      <c r="O661" s="10">
        <v>3.5730804810360776E-2</v>
      </c>
      <c r="P661" s="10">
        <v>0</v>
      </c>
      <c r="Q661" s="10">
        <v>3.5730804810360776E-2</v>
      </c>
    </row>
    <row r="662" spans="1:17" x14ac:dyDescent="0.2">
      <c r="A662" s="9" t="str">
        <f t="shared" si="10"/>
        <v>200925A29Q533</v>
      </c>
      <c r="B662" s="10">
        <v>2009</v>
      </c>
      <c r="C662" s="10" t="s">
        <v>2</v>
      </c>
      <c r="D662" s="10" t="s">
        <v>45</v>
      </c>
      <c r="E662" s="10">
        <v>33</v>
      </c>
      <c r="F662" s="10">
        <v>6795</v>
      </c>
      <c r="G662" s="10">
        <v>9.0949227373068431E-2</v>
      </c>
      <c r="H662" s="10">
        <v>1</v>
      </c>
      <c r="I662" s="10">
        <v>0.90905077262693157</v>
      </c>
      <c r="J662" s="10">
        <v>0</v>
      </c>
      <c r="K662" s="10">
        <v>9.0949227373068431E-2</v>
      </c>
      <c r="L662" s="10">
        <v>0</v>
      </c>
      <c r="M662" s="10">
        <v>1110.4460093896714</v>
      </c>
      <c r="N662" s="10">
        <v>0.45459896983075793</v>
      </c>
      <c r="O662" s="10">
        <v>0.18175128771155261</v>
      </c>
      <c r="P662" s="10">
        <v>9.0802060338484175E-2</v>
      </c>
      <c r="Q662" s="10">
        <v>9.0949227373068431E-2</v>
      </c>
    </row>
    <row r="663" spans="1:17" x14ac:dyDescent="0.2">
      <c r="A663" s="9" t="str">
        <f t="shared" si="10"/>
        <v>200930EMAQ133</v>
      </c>
      <c r="B663" s="10">
        <v>2009</v>
      </c>
      <c r="C663" s="10" t="s">
        <v>4</v>
      </c>
      <c r="D663" s="10" t="s">
        <v>37</v>
      </c>
      <c r="E663" s="10">
        <v>33</v>
      </c>
      <c r="F663" s="10">
        <v>42619</v>
      </c>
      <c r="G663" s="10">
        <v>0.23255901509732313</v>
      </c>
      <c r="H663" s="10">
        <v>0.62321969074825778</v>
      </c>
      <c r="I663" s="10">
        <v>0.47828433327858466</v>
      </c>
      <c r="J663" s="10">
        <v>0.37678030925174216</v>
      </c>
      <c r="K663" s="10">
        <v>0.49271451699946034</v>
      </c>
      <c r="L663" s="10">
        <v>4.3501724582932493E-2</v>
      </c>
      <c r="M663" s="10">
        <v>400.96178375196234</v>
      </c>
      <c r="N663" s="10">
        <v>0.20291419320021586</v>
      </c>
      <c r="O663" s="10">
        <v>0.14495882118304043</v>
      </c>
      <c r="P663" s="10">
        <v>0.14495882118304043</v>
      </c>
      <c r="Q663" s="10">
        <v>0</v>
      </c>
    </row>
    <row r="664" spans="1:17" x14ac:dyDescent="0.2">
      <c r="A664" s="9" t="str">
        <f t="shared" si="10"/>
        <v>200930EMAQ233</v>
      </c>
      <c r="B664" s="10">
        <v>2009</v>
      </c>
      <c r="C664" s="10" t="s">
        <v>4</v>
      </c>
      <c r="D664" s="10" t="s">
        <v>39</v>
      </c>
      <c r="E664" s="10">
        <v>33</v>
      </c>
      <c r="F664" s="10">
        <v>88937</v>
      </c>
      <c r="G664" s="10">
        <v>0.10114975986028235</v>
      </c>
      <c r="H664" s="10">
        <v>0.61805547747281786</v>
      </c>
      <c r="I664" s="10">
        <v>0.55553931434611015</v>
      </c>
      <c r="J664" s="10">
        <v>0.36805828845137567</v>
      </c>
      <c r="K664" s="10">
        <v>0.43057445157808338</v>
      </c>
      <c r="L664" s="10">
        <v>1.388623407580647E-2</v>
      </c>
      <c r="M664" s="10">
        <v>597.2308533031088</v>
      </c>
      <c r="N664" s="10">
        <v>0.27084340600649898</v>
      </c>
      <c r="O664" s="10">
        <v>0.11806109942993355</v>
      </c>
      <c r="P664" s="10">
        <v>0.1111123604349146</v>
      </c>
      <c r="Q664" s="10">
        <v>6.948738995018946E-3</v>
      </c>
    </row>
    <row r="665" spans="1:17" x14ac:dyDescent="0.2">
      <c r="A665" s="9" t="str">
        <f t="shared" si="10"/>
        <v>200930EMAQ333</v>
      </c>
      <c r="B665" s="10">
        <v>2009</v>
      </c>
      <c r="C665" s="10" t="s">
        <v>4</v>
      </c>
      <c r="D665" s="10" t="s">
        <v>41</v>
      </c>
      <c r="E665" s="10">
        <v>33</v>
      </c>
      <c r="F665" s="10">
        <v>132803</v>
      </c>
      <c r="G665" s="10">
        <v>6.9929357424263011E-2</v>
      </c>
      <c r="H665" s="10">
        <v>0.66513557675654922</v>
      </c>
      <c r="I665" s="10">
        <v>0.61862307327394717</v>
      </c>
      <c r="J665" s="10">
        <v>0.33021091391007734</v>
      </c>
      <c r="K665" s="10">
        <v>0.37672341739267939</v>
      </c>
      <c r="L665" s="10">
        <v>3.2551975482481572E-2</v>
      </c>
      <c r="M665" s="10">
        <v>731.29618404235896</v>
      </c>
      <c r="N665" s="10">
        <v>0.34884001114432656</v>
      </c>
      <c r="O665" s="10">
        <v>0.17211960573179821</v>
      </c>
      <c r="P665" s="10">
        <v>0.16281258706505125</v>
      </c>
      <c r="Q665" s="10">
        <v>9.307018666746986E-3</v>
      </c>
    </row>
    <row r="666" spans="1:17" x14ac:dyDescent="0.2">
      <c r="A666" s="9" t="str">
        <f t="shared" si="10"/>
        <v>200930EMAQ433</v>
      </c>
      <c r="B666" s="10">
        <v>2009</v>
      </c>
      <c r="C666" s="10" t="s">
        <v>4</v>
      </c>
      <c r="D666" s="10" t="s">
        <v>43</v>
      </c>
      <c r="E666" s="10">
        <v>33</v>
      </c>
      <c r="F666" s="10">
        <v>150692</v>
      </c>
      <c r="G666" s="10">
        <v>6.0182791818261623E-3</v>
      </c>
      <c r="H666" s="10">
        <v>0.68033472248029092</v>
      </c>
      <c r="I666" s="10">
        <v>0.67624027818331434</v>
      </c>
      <c r="J666" s="10">
        <v>0.31557083322273244</v>
      </c>
      <c r="K666" s="10">
        <v>0.31966527751970908</v>
      </c>
      <c r="L666" s="10">
        <v>2.459320999124041E-2</v>
      </c>
      <c r="M666" s="10">
        <v>799.17142604804519</v>
      </c>
      <c r="N666" s="10">
        <v>0.34015740716162768</v>
      </c>
      <c r="O666" s="10">
        <v>0.18852361107424415</v>
      </c>
      <c r="P666" s="10">
        <v>0.16803148143232555</v>
      </c>
      <c r="Q666" s="10">
        <v>2.0492129641918617E-2</v>
      </c>
    </row>
    <row r="667" spans="1:17" x14ac:dyDescent="0.2">
      <c r="A667" s="9" t="str">
        <f t="shared" si="10"/>
        <v>200930EMAQ533</v>
      </c>
      <c r="B667" s="10">
        <v>2009</v>
      </c>
      <c r="C667" s="10" t="s">
        <v>4</v>
      </c>
      <c r="D667" s="10" t="s">
        <v>45</v>
      </c>
      <c r="E667" s="10">
        <v>33</v>
      </c>
      <c r="F667" s="10">
        <v>53123</v>
      </c>
      <c r="G667" s="10">
        <v>0</v>
      </c>
      <c r="H667" s="10">
        <v>0.74421625284716597</v>
      </c>
      <c r="I667" s="10">
        <v>0.74421625284716597</v>
      </c>
      <c r="J667" s="10">
        <v>0.24415036801385465</v>
      </c>
      <c r="K667" s="10">
        <v>0.24415036801385465</v>
      </c>
      <c r="L667" s="10">
        <v>2.32667582779587E-2</v>
      </c>
      <c r="M667" s="10">
        <v>1369.6313646136334</v>
      </c>
      <c r="N667" s="10">
        <v>0.43028443423752422</v>
      </c>
      <c r="O667" s="10">
        <v>0.34890725297893566</v>
      </c>
      <c r="P667" s="10">
        <v>0.30237373642301829</v>
      </c>
      <c r="Q667" s="10">
        <v>4.6533516555917399E-2</v>
      </c>
    </row>
    <row r="668" spans="1:17" x14ac:dyDescent="0.2">
      <c r="A668" s="9" t="str">
        <f t="shared" si="10"/>
        <v>200915A17Q135</v>
      </c>
      <c r="B668" s="10">
        <v>2009</v>
      </c>
      <c r="C668" s="10" t="s">
        <v>0</v>
      </c>
      <c r="D668" s="10" t="s">
        <v>37</v>
      </c>
      <c r="E668" s="10">
        <v>35</v>
      </c>
      <c r="F668" s="10">
        <v>25010</v>
      </c>
      <c r="G668" s="10">
        <v>0.8</v>
      </c>
      <c r="H668" s="10">
        <v>0.19232307077169133</v>
      </c>
      <c r="I668" s="10">
        <v>3.8464614154338266E-2</v>
      </c>
      <c r="J668" s="10">
        <v>0.11539384246301479</v>
      </c>
      <c r="K668" s="10">
        <v>0.11539384246301479</v>
      </c>
      <c r="L668" s="10">
        <v>0.88460615753698524</v>
      </c>
      <c r="M668" s="10">
        <v>160</v>
      </c>
      <c r="N668" s="10">
        <v>3.8464614154338266E-2</v>
      </c>
      <c r="O668" s="10">
        <v>0</v>
      </c>
      <c r="P668" s="10">
        <v>0</v>
      </c>
      <c r="Q668" s="10">
        <v>0</v>
      </c>
    </row>
    <row r="669" spans="1:17" x14ac:dyDescent="0.2">
      <c r="A669" s="9" t="str">
        <f t="shared" si="10"/>
        <v>200915A17Q235</v>
      </c>
      <c r="B669" s="10">
        <v>2009</v>
      </c>
      <c r="C669" s="10" t="s">
        <v>0</v>
      </c>
      <c r="D669" s="10" t="s">
        <v>39</v>
      </c>
      <c r="E669" s="10">
        <v>35</v>
      </c>
      <c r="F669" s="10">
        <v>39436</v>
      </c>
      <c r="G669" s="10">
        <v>0.30771691323470612</v>
      </c>
      <c r="H669" s="10">
        <v>0.31709605436656862</v>
      </c>
      <c r="I669" s="10">
        <v>0.21952023531798356</v>
      </c>
      <c r="J669" s="10">
        <v>0.19510092301450452</v>
      </c>
      <c r="K669" s="10">
        <v>0.19510092301450452</v>
      </c>
      <c r="L669" s="10">
        <v>0.73171721269905665</v>
      </c>
      <c r="M669" s="10">
        <v>282.2086173039159</v>
      </c>
      <c r="N669" s="10">
        <v>0.14636372857287758</v>
      </c>
      <c r="O669" s="10">
        <v>7.3181864286438789E-2</v>
      </c>
      <c r="P669" s="10">
        <v>7.3181864286438789E-2</v>
      </c>
      <c r="Q669" s="10">
        <v>0</v>
      </c>
    </row>
    <row r="670" spans="1:17" x14ac:dyDescent="0.2">
      <c r="A670" s="9" t="str">
        <f t="shared" si="10"/>
        <v>200915A17Q335</v>
      </c>
      <c r="B670" s="10">
        <v>2009</v>
      </c>
      <c r="C670" s="10" t="s">
        <v>0</v>
      </c>
      <c r="D670" s="10" t="s">
        <v>41</v>
      </c>
      <c r="E670" s="10">
        <v>35</v>
      </c>
      <c r="F670" s="10">
        <v>18274</v>
      </c>
      <c r="G670" s="10">
        <v>0.40002079650618694</v>
      </c>
      <c r="H670" s="10">
        <v>0.52626682718616613</v>
      </c>
      <c r="I670" s="10">
        <v>0.31574915180037211</v>
      </c>
      <c r="J670" s="10">
        <v>5.2643099485607969E-2</v>
      </c>
      <c r="K670" s="10">
        <v>0.10528619897121594</v>
      </c>
      <c r="L670" s="10">
        <v>0.78948232461420598</v>
      </c>
      <c r="M670" s="10">
        <v>374.16637781629117</v>
      </c>
      <c r="N670" s="10">
        <v>0.10528619897121594</v>
      </c>
      <c r="O670" s="10">
        <v>0</v>
      </c>
      <c r="P670" s="10">
        <v>0</v>
      </c>
      <c r="Q670" s="10">
        <v>0</v>
      </c>
    </row>
    <row r="671" spans="1:17" x14ac:dyDescent="0.2">
      <c r="A671" s="9" t="str">
        <f t="shared" si="10"/>
        <v>200915A17Q435</v>
      </c>
      <c r="B671" s="10">
        <v>2009</v>
      </c>
      <c r="C671" s="10" t="s">
        <v>0</v>
      </c>
      <c r="D671" s="10" t="s">
        <v>43</v>
      </c>
      <c r="E671" s="10">
        <v>35</v>
      </c>
      <c r="F671" s="10">
        <v>20199</v>
      </c>
      <c r="G671" s="10">
        <v>0.35714285714285715</v>
      </c>
      <c r="H671" s="10">
        <v>0.66676568146937965</v>
      </c>
      <c r="I671" s="10">
        <v>0.42863508094460123</v>
      </c>
      <c r="J671" s="10">
        <v>4.7626120104955691E-2</v>
      </c>
      <c r="K671" s="10">
        <v>4.7626120104955691E-2</v>
      </c>
      <c r="L671" s="10">
        <v>0.90474775979008859</v>
      </c>
      <c r="M671" s="10">
        <v>371.11111111111109</v>
      </c>
      <c r="N671" s="10">
        <v>0.28575672062973412</v>
      </c>
      <c r="O671" s="10">
        <v>0</v>
      </c>
      <c r="P671" s="10">
        <v>0</v>
      </c>
      <c r="Q671" s="10">
        <v>0</v>
      </c>
    </row>
    <row r="672" spans="1:17" x14ac:dyDescent="0.2">
      <c r="A672" s="9" t="str">
        <f t="shared" si="10"/>
        <v>200915A17Q535</v>
      </c>
      <c r="B672" s="10">
        <v>2009</v>
      </c>
      <c r="C672" s="10" t="s">
        <v>0</v>
      </c>
      <c r="D672" s="10" t="s">
        <v>45</v>
      </c>
      <c r="E672" s="10">
        <v>35</v>
      </c>
      <c r="F672" s="10">
        <v>1924</v>
      </c>
      <c r="G672" s="10">
        <v>0</v>
      </c>
      <c r="H672" s="10">
        <v>0.5</v>
      </c>
      <c r="I672" s="10">
        <v>0.5</v>
      </c>
      <c r="J672" s="10">
        <v>0</v>
      </c>
      <c r="K672" s="10">
        <v>0</v>
      </c>
      <c r="L672" s="10">
        <v>1</v>
      </c>
      <c r="M672" s="10">
        <v>300</v>
      </c>
      <c r="N672" s="10">
        <v>0.5</v>
      </c>
      <c r="O672" s="10">
        <v>0</v>
      </c>
      <c r="P672" s="10">
        <v>0</v>
      </c>
      <c r="Q672" s="10">
        <v>0</v>
      </c>
    </row>
    <row r="673" spans="1:17" x14ac:dyDescent="0.2">
      <c r="A673" s="9" t="str">
        <f t="shared" si="10"/>
        <v>200915A29Q135</v>
      </c>
      <c r="B673" s="10">
        <v>2009</v>
      </c>
      <c r="C673" s="10" t="s">
        <v>3</v>
      </c>
      <c r="D673" s="10" t="s">
        <v>37</v>
      </c>
      <c r="E673" s="10">
        <v>35</v>
      </c>
      <c r="F673" s="10">
        <v>83676</v>
      </c>
      <c r="G673" s="10">
        <v>0.54173074840246938</v>
      </c>
      <c r="H673" s="10">
        <v>0.55171136287585454</v>
      </c>
      <c r="I673" s="10">
        <v>0.25283235336297144</v>
      </c>
      <c r="J673" s="10">
        <v>0.19538457861274439</v>
      </c>
      <c r="K673" s="10">
        <v>0.44827668626607392</v>
      </c>
      <c r="L673" s="10">
        <v>0.34487786223050815</v>
      </c>
      <c r="M673" s="10">
        <v>354.5930705237285</v>
      </c>
      <c r="N673" s="10">
        <v>0.16091830393422249</v>
      </c>
      <c r="O673" s="10">
        <v>6.8956451073187056E-2</v>
      </c>
      <c r="P673" s="10">
        <v>6.8956451073187056E-2</v>
      </c>
      <c r="Q673" s="10">
        <v>0</v>
      </c>
    </row>
    <row r="674" spans="1:17" x14ac:dyDescent="0.2">
      <c r="A674" s="9" t="str">
        <f t="shared" si="10"/>
        <v>200915A29Q235</v>
      </c>
      <c r="B674" s="10">
        <v>2009</v>
      </c>
      <c r="C674" s="10" t="s">
        <v>3</v>
      </c>
      <c r="D674" s="10" t="s">
        <v>39</v>
      </c>
      <c r="E674" s="10">
        <v>35</v>
      </c>
      <c r="F674" s="10">
        <v>139458</v>
      </c>
      <c r="G674" s="10">
        <v>0.30682073275912997</v>
      </c>
      <c r="H674" s="10">
        <v>0.60691390956416991</v>
      </c>
      <c r="I674" s="10">
        <v>0.42070013910998294</v>
      </c>
      <c r="J674" s="10">
        <v>0.24824678397797187</v>
      </c>
      <c r="K674" s="10">
        <v>0.39307891981815313</v>
      </c>
      <c r="L674" s="10">
        <v>0.24139884409643048</v>
      </c>
      <c r="M674" s="10">
        <v>522.13746378046699</v>
      </c>
      <c r="N674" s="10">
        <v>0.17243184327898006</v>
      </c>
      <c r="O674" s="10">
        <v>4.138880523168266E-2</v>
      </c>
      <c r="P674" s="10">
        <v>4.138880523168266E-2</v>
      </c>
      <c r="Q674" s="10">
        <v>0</v>
      </c>
    </row>
    <row r="675" spans="1:17" x14ac:dyDescent="0.2">
      <c r="A675" s="9" t="str">
        <f t="shared" si="10"/>
        <v>200915A29Q335</v>
      </c>
      <c r="B675" s="10">
        <v>2009</v>
      </c>
      <c r="C675" s="10" t="s">
        <v>3</v>
      </c>
      <c r="D675" s="10" t="s">
        <v>41</v>
      </c>
      <c r="E675" s="10">
        <v>35</v>
      </c>
      <c r="F675" s="10">
        <v>134650</v>
      </c>
      <c r="G675" s="10">
        <v>0.23930932745627756</v>
      </c>
      <c r="H675" s="10">
        <v>0.83570738952840695</v>
      </c>
      <c r="I675" s="10">
        <v>0.63571481619012249</v>
      </c>
      <c r="J675" s="10">
        <v>9.285555142963238E-2</v>
      </c>
      <c r="K675" s="10">
        <v>0.25714073523950987</v>
      </c>
      <c r="L675" s="10">
        <v>0.18571110285926476</v>
      </c>
      <c r="M675" s="10">
        <v>629.14645030899896</v>
      </c>
      <c r="N675" s="10">
        <v>0.17143705904196063</v>
      </c>
      <c r="O675" s="10">
        <v>2.1425919049387301E-2</v>
      </c>
      <c r="P675" s="10">
        <v>2.1425919049387301E-2</v>
      </c>
      <c r="Q675" s="10">
        <v>0</v>
      </c>
    </row>
    <row r="676" spans="1:17" x14ac:dyDescent="0.2">
      <c r="A676" s="9" t="str">
        <f t="shared" si="10"/>
        <v>200915A29Q435</v>
      </c>
      <c r="B676" s="10">
        <v>2009</v>
      </c>
      <c r="C676" s="10" t="s">
        <v>3</v>
      </c>
      <c r="D676" s="10" t="s">
        <v>43</v>
      </c>
      <c r="E676" s="10">
        <v>35</v>
      </c>
      <c r="F676" s="10">
        <v>148123</v>
      </c>
      <c r="G676" s="10">
        <v>0.13043183461909355</v>
      </c>
      <c r="H676" s="10">
        <v>0.89612011638975719</v>
      </c>
      <c r="I676" s="10">
        <v>0.77923752556996551</v>
      </c>
      <c r="J676" s="10">
        <v>3.8960863606597222E-2</v>
      </c>
      <c r="K676" s="10">
        <v>9.73920322974825E-2</v>
      </c>
      <c r="L676" s="10">
        <v>0.29220985262248267</v>
      </c>
      <c r="M676" s="10">
        <v>760.20810410403476</v>
      </c>
      <c r="N676" s="10">
        <v>0.24675438655711807</v>
      </c>
      <c r="O676" s="10">
        <v>4.5455466065364596E-2</v>
      </c>
      <c r="P676" s="10">
        <v>3.8967614752604254E-2</v>
      </c>
      <c r="Q676" s="10">
        <v>6.4878513127603413E-3</v>
      </c>
    </row>
    <row r="677" spans="1:17" x14ac:dyDescent="0.2">
      <c r="A677" s="9" t="str">
        <f t="shared" si="10"/>
        <v>200915A29Q535</v>
      </c>
      <c r="B677" s="10">
        <v>2009</v>
      </c>
      <c r="C677" s="10" t="s">
        <v>3</v>
      </c>
      <c r="D677" s="10" t="s">
        <v>45</v>
      </c>
      <c r="E677" s="10">
        <v>35</v>
      </c>
      <c r="F677" s="10">
        <v>23086</v>
      </c>
      <c r="G677" s="10">
        <v>9.5242809761892977E-2</v>
      </c>
      <c r="H677" s="10">
        <v>0.8750324872216928</v>
      </c>
      <c r="I677" s="10">
        <v>0.79169193450576103</v>
      </c>
      <c r="J677" s="10">
        <v>0</v>
      </c>
      <c r="K677" s="10">
        <v>8.3340552715931729E-2</v>
      </c>
      <c r="L677" s="10">
        <v>0.45832972364203411</v>
      </c>
      <c r="M677" s="10">
        <v>1076.4142911856432</v>
      </c>
      <c r="N677" s="10">
        <v>0.2500216581477952</v>
      </c>
      <c r="O677" s="10">
        <v>4.1670276357965864E-2</v>
      </c>
      <c r="P677" s="10">
        <v>4.1670276357965864E-2</v>
      </c>
      <c r="Q677" s="10">
        <v>0</v>
      </c>
    </row>
    <row r="678" spans="1:17" x14ac:dyDescent="0.2">
      <c r="A678" s="9" t="str">
        <f t="shared" si="10"/>
        <v>200918A24Q135</v>
      </c>
      <c r="B678" s="10">
        <v>2009</v>
      </c>
      <c r="C678" s="10" t="s">
        <v>1</v>
      </c>
      <c r="D678" s="10" t="s">
        <v>37</v>
      </c>
      <c r="E678" s="10">
        <v>35</v>
      </c>
      <c r="F678" s="10">
        <v>31740</v>
      </c>
      <c r="G678" s="10">
        <v>0.65215622457282341</v>
      </c>
      <c r="H678" s="10">
        <v>0.6969754253308128</v>
      </c>
      <c r="I678" s="10">
        <v>0.24243856332703215</v>
      </c>
      <c r="J678" s="10">
        <v>0.21209829867674859</v>
      </c>
      <c r="K678" s="10">
        <v>0.6666351606805293</v>
      </c>
      <c r="L678" s="10">
        <v>0.15154379332073095</v>
      </c>
      <c r="M678" s="10">
        <v>240.34087069525665</v>
      </c>
      <c r="N678" s="10">
        <v>0.18185255198487713</v>
      </c>
      <c r="O678" s="10">
        <v>9.0926275992438563E-2</v>
      </c>
      <c r="P678" s="10">
        <v>9.0926275992438563E-2</v>
      </c>
      <c r="Q678" s="10">
        <v>0</v>
      </c>
    </row>
    <row r="679" spans="1:17" x14ac:dyDescent="0.2">
      <c r="A679" s="9" t="str">
        <f t="shared" si="10"/>
        <v>200918A24Q235</v>
      </c>
      <c r="B679" s="10">
        <v>2009</v>
      </c>
      <c r="C679" s="10" t="s">
        <v>1</v>
      </c>
      <c r="D679" s="10" t="s">
        <v>39</v>
      </c>
      <c r="E679" s="10">
        <v>35</v>
      </c>
      <c r="F679" s="10">
        <v>52898</v>
      </c>
      <c r="G679" s="10">
        <v>0.3589613713310762</v>
      </c>
      <c r="H679" s="10">
        <v>0.70911943740784156</v>
      </c>
      <c r="I679" s="10">
        <v>0.45457295171840145</v>
      </c>
      <c r="J679" s="10">
        <v>0.2726946198343983</v>
      </c>
      <c r="K679" s="10">
        <v>0.4908881243147189</v>
      </c>
      <c r="L679" s="10">
        <v>9.0910809482400087E-2</v>
      </c>
      <c r="M679" s="10">
        <v>502.16805289861099</v>
      </c>
      <c r="N679" s="10">
        <v>0.14546863775568075</v>
      </c>
      <c r="O679" s="10">
        <v>3.6371885515520438E-2</v>
      </c>
      <c r="P679" s="10">
        <v>3.6371885515520438E-2</v>
      </c>
      <c r="Q679" s="10">
        <v>0</v>
      </c>
    </row>
    <row r="680" spans="1:17" x14ac:dyDescent="0.2">
      <c r="A680" s="9" t="str">
        <f t="shared" si="10"/>
        <v>200918A24Q335</v>
      </c>
      <c r="B680" s="10">
        <v>2009</v>
      </c>
      <c r="C680" s="10" t="s">
        <v>1</v>
      </c>
      <c r="D680" s="10" t="s">
        <v>41</v>
      </c>
      <c r="E680" s="10">
        <v>35</v>
      </c>
      <c r="F680" s="10">
        <v>72135</v>
      </c>
      <c r="G680" s="10">
        <v>0.2387684476792005</v>
      </c>
      <c r="H680" s="10">
        <v>0.89331115269979899</v>
      </c>
      <c r="I680" s="10">
        <v>0.68001663547515079</v>
      </c>
      <c r="J680" s="10">
        <v>8.0016635475150755E-2</v>
      </c>
      <c r="K680" s="10">
        <v>0.26665280377070771</v>
      </c>
      <c r="L680" s="10">
        <v>0.11998336452484924</v>
      </c>
      <c r="M680" s="10">
        <v>587.70056877255217</v>
      </c>
      <c r="N680" s="10">
        <v>0.21334996880848409</v>
      </c>
      <c r="O680" s="10">
        <v>1.3336105912525126E-2</v>
      </c>
      <c r="P680" s="10">
        <v>1.3336105912525126E-2</v>
      </c>
      <c r="Q680" s="10">
        <v>0</v>
      </c>
    </row>
    <row r="681" spans="1:17" x14ac:dyDescent="0.2">
      <c r="A681" s="9" t="str">
        <f t="shared" si="10"/>
        <v>200918A24Q435</v>
      </c>
      <c r="B681" s="10">
        <v>2009</v>
      </c>
      <c r="C681" s="10" t="s">
        <v>1</v>
      </c>
      <c r="D681" s="10" t="s">
        <v>43</v>
      </c>
      <c r="E681" s="10">
        <v>35</v>
      </c>
      <c r="F681" s="10">
        <v>75985</v>
      </c>
      <c r="G681" s="10">
        <v>0.13512792053612824</v>
      </c>
      <c r="H681" s="10">
        <v>0.9367243534908205</v>
      </c>
      <c r="I681" s="10">
        <v>0.81014673948805682</v>
      </c>
      <c r="J681" s="10">
        <v>2.5307626505231294E-2</v>
      </c>
      <c r="K681" s="10">
        <v>0.12656445351056128</v>
      </c>
      <c r="L681" s="10">
        <v>0.22783444100809369</v>
      </c>
      <c r="M681" s="10">
        <v>723.15773485599186</v>
      </c>
      <c r="N681" s="10">
        <v>0.20251365401065999</v>
      </c>
      <c r="O681" s="10">
        <v>0</v>
      </c>
      <c r="P681" s="10">
        <v>0</v>
      </c>
      <c r="Q681" s="10">
        <v>0</v>
      </c>
    </row>
    <row r="682" spans="1:17" x14ac:dyDescent="0.2">
      <c r="A682" s="9" t="str">
        <f t="shared" si="10"/>
        <v>200918A24Q535</v>
      </c>
      <c r="B682" s="10">
        <v>2009</v>
      </c>
      <c r="C682" s="10" t="s">
        <v>1</v>
      </c>
      <c r="D682" s="10" t="s">
        <v>45</v>
      </c>
      <c r="E682" s="10">
        <v>35</v>
      </c>
      <c r="F682" s="10">
        <v>14429</v>
      </c>
      <c r="G682" s="10">
        <v>0.15384615384615385</v>
      </c>
      <c r="H682" s="10">
        <v>0.86672673088918151</v>
      </c>
      <c r="I682" s="10">
        <v>0.73338415690623049</v>
      </c>
      <c r="J682" s="10">
        <v>0</v>
      </c>
      <c r="K682" s="10">
        <v>0.13334257398295099</v>
      </c>
      <c r="L682" s="10">
        <v>0.39995841707672047</v>
      </c>
      <c r="M682" s="10">
        <v>876.81818181818187</v>
      </c>
      <c r="N682" s="10">
        <v>0.2000138609744265</v>
      </c>
      <c r="O682" s="10">
        <v>6.6671286991475495E-2</v>
      </c>
      <c r="P682" s="10">
        <v>6.6671286991475495E-2</v>
      </c>
      <c r="Q682" s="10">
        <v>0</v>
      </c>
    </row>
    <row r="683" spans="1:17" x14ac:dyDescent="0.2">
      <c r="A683" s="9" t="str">
        <f t="shared" si="10"/>
        <v>200925A29Q135</v>
      </c>
      <c r="B683" s="10">
        <v>2009</v>
      </c>
      <c r="C683" s="10" t="s">
        <v>2</v>
      </c>
      <c r="D683" s="10" t="s">
        <v>37</v>
      </c>
      <c r="E683" s="10">
        <v>35</v>
      </c>
      <c r="F683" s="10">
        <v>26926</v>
      </c>
      <c r="G683" s="10">
        <v>0.3501273852233141</v>
      </c>
      <c r="H683" s="10">
        <v>0.7142910198321325</v>
      </c>
      <c r="I683" s="10">
        <v>0.46419817276981357</v>
      </c>
      <c r="J683" s="10">
        <v>0.24998143058753622</v>
      </c>
      <c r="K683" s="10">
        <v>0.50007427764985513</v>
      </c>
      <c r="L683" s="10">
        <v>7.1455099160662561E-2</v>
      </c>
      <c r="M683" s="10">
        <v>439.90943275462035</v>
      </c>
      <c r="N683" s="10">
        <v>0.24998143058753622</v>
      </c>
      <c r="O683" s="10">
        <v>0.10710837109113867</v>
      </c>
      <c r="P683" s="10">
        <v>0.10710837109113867</v>
      </c>
      <c r="Q683" s="10">
        <v>0</v>
      </c>
    </row>
    <row r="684" spans="1:17" x14ac:dyDescent="0.2">
      <c r="A684" s="9" t="str">
        <f t="shared" si="10"/>
        <v>200925A29Q235</v>
      </c>
      <c r="B684" s="10">
        <v>2009</v>
      </c>
      <c r="C684" s="10" t="s">
        <v>2</v>
      </c>
      <c r="D684" s="10" t="s">
        <v>39</v>
      </c>
      <c r="E684" s="10">
        <v>35</v>
      </c>
      <c r="F684" s="10">
        <v>47124</v>
      </c>
      <c r="G684" s="10">
        <v>0.2500072206336828</v>
      </c>
      <c r="H684" s="10">
        <v>0.73472116119174946</v>
      </c>
      <c r="I684" s="10">
        <v>0.55103556574144807</v>
      </c>
      <c r="J684" s="10">
        <v>0.26527883880825059</v>
      </c>
      <c r="K684" s="10">
        <v>0.44896443425855193</v>
      </c>
      <c r="L684" s="10">
        <v>0</v>
      </c>
      <c r="M684" s="10">
        <v>620.61816921477259</v>
      </c>
      <c r="N684" s="10">
        <v>0.22451404804345981</v>
      </c>
      <c r="O684" s="10">
        <v>2.0414226296579237E-2</v>
      </c>
      <c r="P684" s="10">
        <v>2.0414226296579237E-2</v>
      </c>
      <c r="Q684" s="10">
        <v>0</v>
      </c>
    </row>
    <row r="685" spans="1:17" x14ac:dyDescent="0.2">
      <c r="A685" s="9" t="str">
        <f t="shared" si="10"/>
        <v>200925A29Q335</v>
      </c>
      <c r="B685" s="10">
        <v>2009</v>
      </c>
      <c r="C685" s="10" t="s">
        <v>2</v>
      </c>
      <c r="D685" s="10" t="s">
        <v>41</v>
      </c>
      <c r="E685" s="10">
        <v>35</v>
      </c>
      <c r="F685" s="10">
        <v>44241</v>
      </c>
      <c r="G685" s="10">
        <v>0.20004158868787689</v>
      </c>
      <c r="H685" s="10">
        <v>0.86960059673153867</v>
      </c>
      <c r="I685" s="10">
        <v>0.69564431183743591</v>
      </c>
      <c r="J685" s="10">
        <v>0.13039940326846139</v>
      </c>
      <c r="K685" s="10">
        <v>0.30435568816256414</v>
      </c>
      <c r="L685" s="10">
        <v>4.3489071223525688E-2</v>
      </c>
      <c r="M685" s="10">
        <v>743.010495191058</v>
      </c>
      <c r="N685" s="10">
        <v>0.13042200673583329</v>
      </c>
      <c r="O685" s="10">
        <v>4.3466467756153794E-2</v>
      </c>
      <c r="P685" s="10">
        <v>4.3466467756153794E-2</v>
      </c>
      <c r="Q685" s="10">
        <v>0</v>
      </c>
    </row>
    <row r="686" spans="1:17" x14ac:dyDescent="0.2">
      <c r="A686" s="9" t="str">
        <f t="shared" si="10"/>
        <v>200925A29Q435</v>
      </c>
      <c r="B686" s="10">
        <v>2009</v>
      </c>
      <c r="C686" s="10" t="s">
        <v>2</v>
      </c>
      <c r="D686" s="10" t="s">
        <v>43</v>
      </c>
      <c r="E686" s="10">
        <v>35</v>
      </c>
      <c r="F686" s="10">
        <v>51939</v>
      </c>
      <c r="G686" s="10">
        <v>5.9990434800690356E-2</v>
      </c>
      <c r="H686" s="10">
        <v>0.92591309035599456</v>
      </c>
      <c r="I686" s="10">
        <v>0.87036716147788751</v>
      </c>
      <c r="J686" s="10">
        <v>5.55651822330041E-2</v>
      </c>
      <c r="K686" s="10">
        <v>7.4067656289108372E-2</v>
      </c>
      <c r="L686" s="10">
        <v>0.14817381928801093</v>
      </c>
      <c r="M686" s="10">
        <v>885.18234305180727</v>
      </c>
      <c r="N686" s="10">
        <v>0.2963091318662277</v>
      </c>
      <c r="O686" s="10">
        <v>0.12963283852211246</v>
      </c>
      <c r="P686" s="10">
        <v>0.1111303644660082</v>
      </c>
      <c r="Q686" s="10">
        <v>1.8502474056104275E-2</v>
      </c>
    </row>
    <row r="687" spans="1:17" x14ac:dyDescent="0.2">
      <c r="A687" s="9" t="str">
        <f t="shared" si="10"/>
        <v>200925A29Q535</v>
      </c>
      <c r="B687" s="10">
        <v>2009</v>
      </c>
      <c r="C687" s="10" t="s">
        <v>2</v>
      </c>
      <c r="D687" s="10" t="s">
        <v>45</v>
      </c>
      <c r="E687" s="10">
        <v>35</v>
      </c>
      <c r="F687" s="10">
        <v>6733</v>
      </c>
      <c r="G687" s="10">
        <v>0</v>
      </c>
      <c r="H687" s="10">
        <v>1</v>
      </c>
      <c r="I687" s="10">
        <v>1</v>
      </c>
      <c r="J687" s="10">
        <v>0</v>
      </c>
      <c r="K687" s="10">
        <v>0</v>
      </c>
      <c r="L687" s="10">
        <v>0.42863508094460123</v>
      </c>
      <c r="M687" s="10">
        <v>1501.0447051834249</v>
      </c>
      <c r="N687" s="10">
        <v>0.28575672062973412</v>
      </c>
      <c r="O687" s="10">
        <v>0</v>
      </c>
      <c r="P687" s="10">
        <v>0</v>
      </c>
      <c r="Q687" s="10">
        <v>0</v>
      </c>
    </row>
    <row r="688" spans="1:17" x14ac:dyDescent="0.2">
      <c r="A688" s="9" t="str">
        <f t="shared" si="10"/>
        <v>200930EMAQ135</v>
      </c>
      <c r="B688" s="10">
        <v>2009</v>
      </c>
      <c r="C688" s="10" t="s">
        <v>4</v>
      </c>
      <c r="D688" s="10" t="s">
        <v>37</v>
      </c>
      <c r="E688" s="10">
        <v>35</v>
      </c>
      <c r="F688" s="10">
        <v>113497</v>
      </c>
      <c r="G688" s="10">
        <v>0.40245974388233802</v>
      </c>
      <c r="H688" s="10">
        <v>0.69490823545996816</v>
      </c>
      <c r="I688" s="10">
        <v>0.41523564499502191</v>
      </c>
      <c r="J688" s="10">
        <v>0.28813977461959345</v>
      </c>
      <c r="K688" s="10">
        <v>0.56781236508453969</v>
      </c>
      <c r="L688" s="10">
        <v>4.2379974801096065E-2</v>
      </c>
      <c r="M688" s="10">
        <v>428.00852996095739</v>
      </c>
      <c r="N688" s="10">
        <v>0.22031419332669586</v>
      </c>
      <c r="O688" s="10">
        <v>0.11863749702635312</v>
      </c>
      <c r="P688" s="10">
        <v>0.11863749702635312</v>
      </c>
      <c r="Q688" s="10">
        <v>0</v>
      </c>
    </row>
    <row r="689" spans="1:17" x14ac:dyDescent="0.2">
      <c r="A689" s="9" t="str">
        <f t="shared" si="10"/>
        <v>200930EMAQ235</v>
      </c>
      <c r="B689" s="10">
        <v>2009</v>
      </c>
      <c r="C689" s="10" t="s">
        <v>4</v>
      </c>
      <c r="D689" s="10" t="s">
        <v>39</v>
      </c>
      <c r="E689" s="10">
        <v>35</v>
      </c>
      <c r="F689" s="10">
        <v>194282</v>
      </c>
      <c r="G689" s="10">
        <v>0.10345050122617562</v>
      </c>
      <c r="H689" s="10">
        <v>0.71781225229305856</v>
      </c>
      <c r="I689" s="10">
        <v>0.64355421500705157</v>
      </c>
      <c r="J689" s="10">
        <v>0.27228461720591718</v>
      </c>
      <c r="K689" s="10">
        <v>0.34654265449192412</v>
      </c>
      <c r="L689" s="10">
        <v>3.4650662439134866E-2</v>
      </c>
      <c r="M689" s="10">
        <v>619.81728531324234</v>
      </c>
      <c r="N689" s="10">
        <v>0.25741447998270556</v>
      </c>
      <c r="O689" s="10">
        <v>0.1485109274147888</v>
      </c>
      <c r="P689" s="10">
        <v>0.13861294407098959</v>
      </c>
      <c r="Q689" s="10">
        <v>9.8979833437992191E-3</v>
      </c>
    </row>
    <row r="690" spans="1:17" x14ac:dyDescent="0.2">
      <c r="A690" s="9" t="str">
        <f t="shared" si="10"/>
        <v>200930EMAQ335</v>
      </c>
      <c r="B690" s="10">
        <v>2009</v>
      </c>
      <c r="C690" s="10" t="s">
        <v>4</v>
      </c>
      <c r="D690" s="10" t="s">
        <v>41</v>
      </c>
      <c r="E690" s="10">
        <v>35</v>
      </c>
      <c r="F690" s="10">
        <v>216399</v>
      </c>
      <c r="G690" s="10">
        <v>7.6906039277452376E-2</v>
      </c>
      <c r="H690" s="10">
        <v>0.7510940438726611</v>
      </c>
      <c r="I690" s="10">
        <v>0.69333037583352974</v>
      </c>
      <c r="J690" s="10">
        <v>0.2444604642350473</v>
      </c>
      <c r="K690" s="10">
        <v>0.29777864038188717</v>
      </c>
      <c r="L690" s="10">
        <v>3.5554692951446171E-2</v>
      </c>
      <c r="M690" s="10">
        <v>712.52977951958201</v>
      </c>
      <c r="N690" s="10">
        <v>0.21777364960096859</v>
      </c>
      <c r="O690" s="10">
        <v>0.11999131234432692</v>
      </c>
      <c r="P690" s="10">
        <v>0.11110032855974381</v>
      </c>
      <c r="Q690" s="10">
        <v>8.8909837845831084E-3</v>
      </c>
    </row>
    <row r="691" spans="1:17" x14ac:dyDescent="0.2">
      <c r="A691" s="9" t="str">
        <f t="shared" si="10"/>
        <v>200930EMAQ435</v>
      </c>
      <c r="B691" s="10">
        <v>2009</v>
      </c>
      <c r="C691" s="10" t="s">
        <v>4</v>
      </c>
      <c r="D691" s="10" t="s">
        <v>43</v>
      </c>
      <c r="E691" s="10">
        <v>35</v>
      </c>
      <c r="F691" s="10">
        <v>215441</v>
      </c>
      <c r="G691" s="10">
        <v>4.0233525348375841E-2</v>
      </c>
      <c r="H691" s="10">
        <v>0.77676950998185113</v>
      </c>
      <c r="I691" s="10">
        <v>0.74551733421215094</v>
      </c>
      <c r="J691" s="10">
        <v>0.21876523038790202</v>
      </c>
      <c r="K691" s="10">
        <v>0.25001740615760232</v>
      </c>
      <c r="L691" s="10">
        <v>4.9108572648660191E-2</v>
      </c>
      <c r="M691" s="10">
        <v>853.41964324627213</v>
      </c>
      <c r="N691" s="10">
        <v>0.24552893831721909</v>
      </c>
      <c r="O691" s="10">
        <v>0.13838127375940512</v>
      </c>
      <c r="P691" s="10">
        <v>0.13391601412915832</v>
      </c>
      <c r="Q691" s="10">
        <v>4.4652596302467958E-3</v>
      </c>
    </row>
    <row r="692" spans="1:17" x14ac:dyDescent="0.2">
      <c r="A692" s="9" t="str">
        <f t="shared" si="10"/>
        <v>200930EMAQ535</v>
      </c>
      <c r="B692" s="10">
        <v>2009</v>
      </c>
      <c r="C692" s="10" t="s">
        <v>4</v>
      </c>
      <c r="D692" s="10" t="s">
        <v>45</v>
      </c>
      <c r="E692" s="10">
        <v>35</v>
      </c>
      <c r="F692" s="10">
        <v>64441</v>
      </c>
      <c r="G692" s="10">
        <v>0</v>
      </c>
      <c r="H692" s="10">
        <v>0.85073167703791064</v>
      </c>
      <c r="I692" s="10">
        <v>0.85073167703791064</v>
      </c>
      <c r="J692" s="10">
        <v>0.14926832296208936</v>
      </c>
      <c r="K692" s="10">
        <v>0.14926832296208936</v>
      </c>
      <c r="L692" s="10">
        <v>0</v>
      </c>
      <c r="M692" s="10">
        <v>1254.0806245667798</v>
      </c>
      <c r="N692" s="10">
        <v>0.25370493940193356</v>
      </c>
      <c r="O692" s="10">
        <v>0.13429338464642077</v>
      </c>
      <c r="P692" s="10">
        <v>0.11936500054313248</v>
      </c>
      <c r="Q692" s="10">
        <v>1.4928384103288278E-2</v>
      </c>
    </row>
    <row r="693" spans="1:17" x14ac:dyDescent="0.2">
      <c r="A693" s="9" t="str">
        <f t="shared" si="10"/>
        <v>200915A17Q241</v>
      </c>
      <c r="B693" s="10">
        <v>2009</v>
      </c>
      <c r="C693" s="10" t="s">
        <v>0</v>
      </c>
      <c r="D693" s="10" t="s">
        <v>39</v>
      </c>
      <c r="E693" s="10">
        <v>41</v>
      </c>
      <c r="F693" s="10">
        <v>802</v>
      </c>
      <c r="G693" s="10">
        <v>0</v>
      </c>
      <c r="H693" s="10">
        <v>0.5</v>
      </c>
      <c r="I693" s="10">
        <v>0.5</v>
      </c>
      <c r="J693" s="10">
        <v>0.5</v>
      </c>
      <c r="K693" s="10">
        <v>0.5</v>
      </c>
      <c r="L693" s="10">
        <v>0</v>
      </c>
      <c r="M693" s="10">
        <v>640</v>
      </c>
      <c r="N693" s="10">
        <v>0</v>
      </c>
      <c r="O693" s="10">
        <v>0</v>
      </c>
      <c r="P693" s="10">
        <v>0</v>
      </c>
      <c r="Q693" s="10">
        <v>0</v>
      </c>
    </row>
    <row r="694" spans="1:17" x14ac:dyDescent="0.2">
      <c r="A694" s="9" t="str">
        <f t="shared" si="10"/>
        <v>200915A17Q341</v>
      </c>
      <c r="B694" s="10">
        <v>2009</v>
      </c>
      <c r="C694" s="10" t="s">
        <v>0</v>
      </c>
      <c r="D694" s="10" t="s">
        <v>41</v>
      </c>
      <c r="E694" s="10">
        <v>41</v>
      </c>
      <c r="F694" s="10">
        <v>802</v>
      </c>
      <c r="G694" s="10">
        <v>0</v>
      </c>
      <c r="H694" s="10">
        <v>0.5</v>
      </c>
      <c r="I694" s="10">
        <v>0.5</v>
      </c>
      <c r="J694" s="10">
        <v>0</v>
      </c>
      <c r="K694" s="10">
        <v>0</v>
      </c>
      <c r="L694" s="10">
        <v>1</v>
      </c>
      <c r="M694" s="10">
        <v>300</v>
      </c>
      <c r="N694" s="10">
        <v>0.5</v>
      </c>
      <c r="O694" s="10">
        <v>0</v>
      </c>
      <c r="P694" s="10">
        <v>0</v>
      </c>
      <c r="Q694" s="10">
        <v>0</v>
      </c>
    </row>
    <row r="695" spans="1:17" x14ac:dyDescent="0.2">
      <c r="A695" s="9" t="str">
        <f t="shared" si="10"/>
        <v>200915A17Q441</v>
      </c>
      <c r="B695" s="10">
        <v>2009</v>
      </c>
      <c r="C695" s="10" t="s">
        <v>0</v>
      </c>
      <c r="D695" s="10" t="s">
        <v>43</v>
      </c>
      <c r="E695" s="10">
        <v>41</v>
      </c>
      <c r="F695" s="10">
        <v>1202</v>
      </c>
      <c r="G695" s="10"/>
      <c r="H695" s="10">
        <v>0</v>
      </c>
      <c r="I695" s="10">
        <v>0</v>
      </c>
      <c r="J695" s="10">
        <v>0</v>
      </c>
      <c r="K695" s="10">
        <v>0</v>
      </c>
      <c r="L695" s="10">
        <v>1</v>
      </c>
      <c r="M695" s="10"/>
      <c r="N695" s="10">
        <v>0</v>
      </c>
      <c r="O695" s="10">
        <v>0</v>
      </c>
      <c r="P695" s="10">
        <v>0</v>
      </c>
      <c r="Q695" s="10">
        <v>0</v>
      </c>
    </row>
    <row r="696" spans="1:17" x14ac:dyDescent="0.2">
      <c r="A696" s="9" t="str">
        <f t="shared" si="10"/>
        <v>200915A29Q141</v>
      </c>
      <c r="B696" s="10">
        <v>2009</v>
      </c>
      <c r="C696" s="10" t="s">
        <v>3</v>
      </c>
      <c r="D696" s="10" t="s">
        <v>37</v>
      </c>
      <c r="E696" s="10">
        <v>41</v>
      </c>
      <c r="F696" s="10">
        <v>401</v>
      </c>
      <c r="G696" s="10"/>
      <c r="H696" s="10">
        <v>0</v>
      </c>
      <c r="I696" s="10">
        <v>0</v>
      </c>
      <c r="J696" s="10">
        <v>1</v>
      </c>
      <c r="K696" s="10">
        <v>1</v>
      </c>
      <c r="L696" s="10">
        <v>0</v>
      </c>
      <c r="M696" s="10"/>
      <c r="N696" s="10">
        <v>0</v>
      </c>
      <c r="O696" s="10">
        <v>0</v>
      </c>
      <c r="P696" s="10">
        <v>0</v>
      </c>
      <c r="Q696" s="10">
        <v>0</v>
      </c>
    </row>
    <row r="697" spans="1:17" x14ac:dyDescent="0.2">
      <c r="A697" s="9" t="str">
        <f t="shared" si="10"/>
        <v>200915A29Q241</v>
      </c>
      <c r="B697" s="10">
        <v>2009</v>
      </c>
      <c r="C697" s="10" t="s">
        <v>3</v>
      </c>
      <c r="D697" s="10" t="s">
        <v>39</v>
      </c>
      <c r="E697" s="10">
        <v>41</v>
      </c>
      <c r="F697" s="10">
        <v>1202</v>
      </c>
      <c r="G697" s="10">
        <v>0</v>
      </c>
      <c r="H697" s="10">
        <v>0.66638935108153075</v>
      </c>
      <c r="I697" s="10">
        <v>0.66638935108153075</v>
      </c>
      <c r="J697" s="10">
        <v>0.3336106489184692</v>
      </c>
      <c r="K697" s="10">
        <v>0.3336106489184692</v>
      </c>
      <c r="L697" s="10">
        <v>0</v>
      </c>
      <c r="M697" s="10">
        <v>455.23096129837705</v>
      </c>
      <c r="N697" s="10">
        <v>0</v>
      </c>
      <c r="O697" s="10">
        <v>0</v>
      </c>
      <c r="P697" s="10">
        <v>0</v>
      </c>
      <c r="Q697" s="10">
        <v>0</v>
      </c>
    </row>
    <row r="698" spans="1:17" x14ac:dyDescent="0.2">
      <c r="A698" s="9" t="str">
        <f t="shared" si="10"/>
        <v>200915A29Q341</v>
      </c>
      <c r="B698" s="10">
        <v>2009</v>
      </c>
      <c r="C698" s="10" t="s">
        <v>3</v>
      </c>
      <c r="D698" s="10" t="s">
        <v>41</v>
      </c>
      <c r="E698" s="10">
        <v>41</v>
      </c>
      <c r="F698" s="10">
        <v>1603</v>
      </c>
      <c r="G698" s="10">
        <v>0.3336106489184692</v>
      </c>
      <c r="H698" s="10">
        <v>0.74984404242046165</v>
      </c>
      <c r="I698" s="10">
        <v>0.49968808484092325</v>
      </c>
      <c r="J698" s="10">
        <v>0</v>
      </c>
      <c r="K698" s="10">
        <v>0.25015595757953835</v>
      </c>
      <c r="L698" s="10">
        <v>0.50031191515907669</v>
      </c>
      <c r="M698" s="10">
        <v>494.75655430711612</v>
      </c>
      <c r="N698" s="10">
        <v>0.49968808484092325</v>
      </c>
      <c r="O698" s="10">
        <v>0</v>
      </c>
      <c r="P698" s="10">
        <v>0</v>
      </c>
      <c r="Q698" s="10">
        <v>0</v>
      </c>
    </row>
    <row r="699" spans="1:17" x14ac:dyDescent="0.2">
      <c r="A699" s="9" t="str">
        <f t="shared" si="10"/>
        <v>200915A29Q441</v>
      </c>
      <c r="B699" s="10">
        <v>2009</v>
      </c>
      <c r="C699" s="10" t="s">
        <v>3</v>
      </c>
      <c r="D699" s="10" t="s">
        <v>43</v>
      </c>
      <c r="E699" s="10">
        <v>41</v>
      </c>
      <c r="F699" s="10">
        <v>5210</v>
      </c>
      <c r="G699" s="10">
        <v>0</v>
      </c>
      <c r="H699" s="10">
        <v>0.69232245681381954</v>
      </c>
      <c r="I699" s="10">
        <v>0.69232245681381954</v>
      </c>
      <c r="J699" s="10">
        <v>7.6967370441458738E-2</v>
      </c>
      <c r="K699" s="10">
        <v>7.6967370441458738E-2</v>
      </c>
      <c r="L699" s="10">
        <v>0.53838771593090207</v>
      </c>
      <c r="M699" s="10">
        <v>928.01497088993619</v>
      </c>
      <c r="N699" s="10">
        <v>0.3076775431861804</v>
      </c>
      <c r="O699" s="10">
        <v>7.6967370441458738E-2</v>
      </c>
      <c r="P699" s="10">
        <v>7.6967370441458738E-2</v>
      </c>
      <c r="Q699" s="10">
        <v>0</v>
      </c>
    </row>
    <row r="700" spans="1:17" x14ac:dyDescent="0.2">
      <c r="A700" s="9" t="str">
        <f t="shared" si="10"/>
        <v>200915A29Q541</v>
      </c>
      <c r="B700" s="10">
        <v>2009</v>
      </c>
      <c r="C700" s="10" t="s">
        <v>3</v>
      </c>
      <c r="D700" s="10" t="s">
        <v>45</v>
      </c>
      <c r="E700" s="10">
        <v>41</v>
      </c>
      <c r="F700" s="10">
        <v>2003</v>
      </c>
      <c r="G700" s="10">
        <v>0</v>
      </c>
      <c r="H700" s="10">
        <v>0.599600599101348</v>
      </c>
      <c r="I700" s="10">
        <v>0.599600599101348</v>
      </c>
      <c r="J700" s="10">
        <v>0.400399400898652</v>
      </c>
      <c r="K700" s="10">
        <v>0.400399400898652</v>
      </c>
      <c r="L700" s="10">
        <v>0.399900149775337</v>
      </c>
      <c r="M700" s="10">
        <v>1199.7502081598668</v>
      </c>
      <c r="N700" s="10">
        <v>0.19970044932601097</v>
      </c>
      <c r="O700" s="10">
        <v>0</v>
      </c>
      <c r="P700" s="10">
        <v>0</v>
      </c>
      <c r="Q700" s="10">
        <v>0</v>
      </c>
    </row>
    <row r="701" spans="1:17" x14ac:dyDescent="0.2">
      <c r="A701" s="9" t="str">
        <f t="shared" si="10"/>
        <v>200918A24Q141</v>
      </c>
      <c r="B701" s="10">
        <v>2009</v>
      </c>
      <c r="C701" s="10" t="s">
        <v>1</v>
      </c>
      <c r="D701" s="10" t="s">
        <v>37</v>
      </c>
      <c r="E701" s="10">
        <v>41</v>
      </c>
      <c r="F701" s="10">
        <v>401</v>
      </c>
      <c r="G701" s="10"/>
      <c r="H701" s="10">
        <v>0</v>
      </c>
      <c r="I701" s="10">
        <v>0</v>
      </c>
      <c r="J701" s="10">
        <v>1</v>
      </c>
      <c r="K701" s="10">
        <v>1</v>
      </c>
      <c r="L701" s="10">
        <v>0</v>
      </c>
      <c r="M701" s="10"/>
      <c r="N701" s="10">
        <v>0</v>
      </c>
      <c r="O701" s="10">
        <v>0</v>
      </c>
      <c r="P701" s="10">
        <v>0</v>
      </c>
      <c r="Q701" s="10">
        <v>0</v>
      </c>
    </row>
    <row r="702" spans="1:17" x14ac:dyDescent="0.2">
      <c r="A702" s="9" t="str">
        <f t="shared" si="10"/>
        <v>200918A24Q341</v>
      </c>
      <c r="B702" s="10">
        <v>2009</v>
      </c>
      <c r="C702" s="10" t="s">
        <v>1</v>
      </c>
      <c r="D702" s="10" t="s">
        <v>41</v>
      </c>
      <c r="E702" s="10">
        <v>41</v>
      </c>
      <c r="F702" s="10">
        <v>801</v>
      </c>
      <c r="G702" s="10">
        <v>0.50062421972534332</v>
      </c>
      <c r="H702" s="10">
        <v>1</v>
      </c>
      <c r="I702" s="10">
        <v>0.49937578027465668</v>
      </c>
      <c r="J702" s="10">
        <v>0</v>
      </c>
      <c r="K702" s="10">
        <v>0.50062421972534332</v>
      </c>
      <c r="L702" s="10">
        <v>0</v>
      </c>
      <c r="M702" s="10">
        <v>690</v>
      </c>
      <c r="N702" s="10">
        <v>0.49937578027465668</v>
      </c>
      <c r="O702" s="10">
        <v>0</v>
      </c>
      <c r="P702" s="10">
        <v>0</v>
      </c>
      <c r="Q702" s="10">
        <v>0</v>
      </c>
    </row>
    <row r="703" spans="1:17" x14ac:dyDescent="0.2">
      <c r="A703" s="9" t="str">
        <f t="shared" si="10"/>
        <v>200918A24Q441</v>
      </c>
      <c r="B703" s="10">
        <v>2009</v>
      </c>
      <c r="C703" s="10" t="s">
        <v>1</v>
      </c>
      <c r="D703" s="10" t="s">
        <v>43</v>
      </c>
      <c r="E703" s="10">
        <v>41</v>
      </c>
      <c r="F703" s="10">
        <v>1602</v>
      </c>
      <c r="G703" s="10">
        <v>0</v>
      </c>
      <c r="H703" s="10">
        <v>0.74968789013732839</v>
      </c>
      <c r="I703" s="10">
        <v>0.74968789013732839</v>
      </c>
      <c r="J703" s="10">
        <v>0.25031210986267166</v>
      </c>
      <c r="K703" s="10">
        <v>0.25031210986267166</v>
      </c>
      <c r="L703" s="10">
        <v>0.24968789013732834</v>
      </c>
      <c r="M703" s="10">
        <v>500</v>
      </c>
      <c r="N703" s="10">
        <v>0.24968789013732834</v>
      </c>
      <c r="O703" s="10">
        <v>0</v>
      </c>
      <c r="P703" s="10">
        <v>0</v>
      </c>
      <c r="Q703" s="10">
        <v>0</v>
      </c>
    </row>
    <row r="704" spans="1:17" x14ac:dyDescent="0.2">
      <c r="A704" s="9" t="str">
        <f t="shared" si="10"/>
        <v>200918A24Q541</v>
      </c>
      <c r="B704" s="10">
        <v>2009</v>
      </c>
      <c r="C704" s="10" t="s">
        <v>1</v>
      </c>
      <c r="D704" s="10" t="s">
        <v>45</v>
      </c>
      <c r="E704" s="10">
        <v>41</v>
      </c>
      <c r="F704" s="10">
        <v>802</v>
      </c>
      <c r="G704" s="10">
        <v>0</v>
      </c>
      <c r="H704" s="10">
        <v>0.5</v>
      </c>
      <c r="I704" s="10">
        <v>0.5</v>
      </c>
      <c r="J704" s="10">
        <v>0.5</v>
      </c>
      <c r="K704" s="10">
        <v>0.5</v>
      </c>
      <c r="L704" s="10">
        <v>0.5</v>
      </c>
      <c r="M704" s="10">
        <v>900</v>
      </c>
      <c r="N704" s="10">
        <v>0</v>
      </c>
      <c r="O704" s="10">
        <v>0</v>
      </c>
      <c r="P704" s="10">
        <v>0</v>
      </c>
      <c r="Q704" s="10">
        <v>0</v>
      </c>
    </row>
    <row r="705" spans="1:17" x14ac:dyDescent="0.2">
      <c r="A705" s="9" t="str">
        <f t="shared" si="10"/>
        <v>200925A29Q241</v>
      </c>
      <c r="B705" s="10">
        <v>2009</v>
      </c>
      <c r="C705" s="10" t="s">
        <v>2</v>
      </c>
      <c r="D705" s="10" t="s">
        <v>39</v>
      </c>
      <c r="E705" s="10">
        <v>41</v>
      </c>
      <c r="F705" s="10">
        <v>400</v>
      </c>
      <c r="G705" s="10">
        <v>0</v>
      </c>
      <c r="H705" s="10">
        <v>1</v>
      </c>
      <c r="I705" s="10">
        <v>1</v>
      </c>
      <c r="J705" s="10">
        <v>0</v>
      </c>
      <c r="K705" s="10">
        <v>0</v>
      </c>
      <c r="L705" s="10">
        <v>0</v>
      </c>
      <c r="M705" s="10">
        <v>270</v>
      </c>
      <c r="N705" s="10">
        <v>0</v>
      </c>
      <c r="O705" s="10">
        <v>0</v>
      </c>
      <c r="P705" s="10">
        <v>0</v>
      </c>
      <c r="Q705" s="10">
        <v>0</v>
      </c>
    </row>
    <row r="706" spans="1:17" x14ac:dyDescent="0.2">
      <c r="A706" s="9" t="str">
        <f t="shared" si="10"/>
        <v>200925A29Q441</v>
      </c>
      <c r="B706" s="10">
        <v>2009</v>
      </c>
      <c r="C706" s="10" t="s">
        <v>2</v>
      </c>
      <c r="D706" s="10" t="s">
        <v>43</v>
      </c>
      <c r="E706" s="10">
        <v>41</v>
      </c>
      <c r="F706" s="10">
        <v>2406</v>
      </c>
      <c r="G706" s="10">
        <v>0</v>
      </c>
      <c r="H706" s="10">
        <v>1</v>
      </c>
      <c r="I706" s="10">
        <v>1</v>
      </c>
      <c r="J706" s="10">
        <v>0</v>
      </c>
      <c r="K706" s="10">
        <v>0</v>
      </c>
      <c r="L706" s="10">
        <v>0.5</v>
      </c>
      <c r="M706" s="10">
        <v>1141.6666666666667</v>
      </c>
      <c r="N706" s="10">
        <v>0.5</v>
      </c>
      <c r="O706" s="10">
        <v>0.16666666666666666</v>
      </c>
      <c r="P706" s="10">
        <v>0.16666666666666666</v>
      </c>
      <c r="Q706" s="10">
        <v>0</v>
      </c>
    </row>
    <row r="707" spans="1:17" x14ac:dyDescent="0.2">
      <c r="A707" s="9" t="str">
        <f t="shared" si="10"/>
        <v>200925A29Q541</v>
      </c>
      <c r="B707" s="10">
        <v>2009</v>
      </c>
      <c r="C707" s="10" t="s">
        <v>2</v>
      </c>
      <c r="D707" s="10" t="s">
        <v>45</v>
      </c>
      <c r="E707" s="10">
        <v>41</v>
      </c>
      <c r="F707" s="10">
        <v>1201</v>
      </c>
      <c r="G707" s="10">
        <v>0</v>
      </c>
      <c r="H707" s="10">
        <v>0.66611157368859286</v>
      </c>
      <c r="I707" s="10">
        <v>0.66611157368859286</v>
      </c>
      <c r="J707" s="10">
        <v>0.33388842631140714</v>
      </c>
      <c r="K707" s="10">
        <v>0.33388842631140714</v>
      </c>
      <c r="L707" s="10">
        <v>0.33305578684429643</v>
      </c>
      <c r="M707" s="10">
        <v>1350</v>
      </c>
      <c r="N707" s="10">
        <v>0.33305578684429643</v>
      </c>
      <c r="O707" s="10">
        <v>0</v>
      </c>
      <c r="P707" s="10">
        <v>0</v>
      </c>
      <c r="Q707" s="10">
        <v>0</v>
      </c>
    </row>
    <row r="708" spans="1:17" x14ac:dyDescent="0.2">
      <c r="A708" s="9" t="str">
        <f t="shared" ref="A708:A771" si="11">B708&amp;C708&amp;D708&amp;E708</f>
        <v>200930EMAQ141</v>
      </c>
      <c r="B708" s="10">
        <v>2009</v>
      </c>
      <c r="C708" s="10" t="s">
        <v>4</v>
      </c>
      <c r="D708" s="10" t="s">
        <v>37</v>
      </c>
      <c r="E708" s="10">
        <v>41</v>
      </c>
      <c r="F708" s="10">
        <v>1201</v>
      </c>
      <c r="G708" s="10">
        <v>0</v>
      </c>
      <c r="H708" s="10">
        <v>0.66694421315570362</v>
      </c>
      <c r="I708" s="10">
        <v>0.66694421315570362</v>
      </c>
      <c r="J708" s="10">
        <v>0.33305578684429643</v>
      </c>
      <c r="K708" s="10">
        <v>0.33305578684429643</v>
      </c>
      <c r="L708" s="10">
        <v>0</v>
      </c>
      <c r="M708" s="10">
        <v>342.3470661672909</v>
      </c>
      <c r="N708" s="10">
        <v>0</v>
      </c>
      <c r="O708" s="10">
        <v>0</v>
      </c>
      <c r="P708" s="10">
        <v>0</v>
      </c>
      <c r="Q708" s="10">
        <v>0</v>
      </c>
    </row>
    <row r="709" spans="1:17" x14ac:dyDescent="0.2">
      <c r="A709" s="9" t="str">
        <f t="shared" si="11"/>
        <v>200930EMAQ241</v>
      </c>
      <c r="B709" s="10">
        <v>2009</v>
      </c>
      <c r="C709" s="10" t="s">
        <v>4</v>
      </c>
      <c r="D709" s="10" t="s">
        <v>39</v>
      </c>
      <c r="E709" s="10">
        <v>41</v>
      </c>
      <c r="F709" s="10">
        <v>1202</v>
      </c>
      <c r="G709" s="10">
        <v>0</v>
      </c>
      <c r="H709" s="10">
        <v>0.3336106489184692</v>
      </c>
      <c r="I709" s="10">
        <v>0.3336106489184692</v>
      </c>
      <c r="J709" s="10">
        <v>0.66638935108153075</v>
      </c>
      <c r="K709" s="10">
        <v>0.66638935108153075</v>
      </c>
      <c r="L709" s="10">
        <v>0</v>
      </c>
      <c r="M709" s="10">
        <v>1000</v>
      </c>
      <c r="N709" s="10">
        <v>0</v>
      </c>
      <c r="O709" s="10">
        <v>0</v>
      </c>
      <c r="P709" s="10">
        <v>0</v>
      </c>
      <c r="Q709" s="10">
        <v>0</v>
      </c>
    </row>
    <row r="710" spans="1:17" x14ac:dyDescent="0.2">
      <c r="A710" s="9" t="str">
        <f t="shared" si="11"/>
        <v>200930EMAQ341</v>
      </c>
      <c r="B710" s="10">
        <v>2009</v>
      </c>
      <c r="C710" s="10" t="s">
        <v>4</v>
      </c>
      <c r="D710" s="10" t="s">
        <v>41</v>
      </c>
      <c r="E710" s="10">
        <v>41</v>
      </c>
      <c r="F710" s="10">
        <v>1202</v>
      </c>
      <c r="G710" s="10">
        <v>0</v>
      </c>
      <c r="H710" s="10">
        <v>0.66638935108153075</v>
      </c>
      <c r="I710" s="10">
        <v>0.66638935108153075</v>
      </c>
      <c r="J710" s="10">
        <v>0.3336106489184692</v>
      </c>
      <c r="K710" s="10">
        <v>0.3336106489184692</v>
      </c>
      <c r="L710" s="10">
        <v>0</v>
      </c>
      <c r="M710" s="10">
        <v>640.26217228464418</v>
      </c>
      <c r="N710" s="10">
        <v>0</v>
      </c>
      <c r="O710" s="10">
        <v>0</v>
      </c>
      <c r="P710" s="10">
        <v>0</v>
      </c>
      <c r="Q710" s="10">
        <v>0</v>
      </c>
    </row>
    <row r="711" spans="1:17" x14ac:dyDescent="0.2">
      <c r="A711" s="9" t="str">
        <f t="shared" si="11"/>
        <v>200930EMAQ441</v>
      </c>
      <c r="B711" s="10">
        <v>2009</v>
      </c>
      <c r="C711" s="10" t="s">
        <v>4</v>
      </c>
      <c r="D711" s="10" t="s">
        <v>43</v>
      </c>
      <c r="E711" s="10">
        <v>41</v>
      </c>
      <c r="F711" s="10">
        <v>6011</v>
      </c>
      <c r="G711" s="10">
        <v>0</v>
      </c>
      <c r="H711" s="10">
        <v>0.93345533189153218</v>
      </c>
      <c r="I711" s="10">
        <v>0.93345533189153218</v>
      </c>
      <c r="J711" s="10">
        <v>6.6544668108467805E-2</v>
      </c>
      <c r="K711" s="10">
        <v>6.6544668108467805E-2</v>
      </c>
      <c r="L711" s="10">
        <v>6.6711029778738981E-2</v>
      </c>
      <c r="M711" s="10">
        <v>809.90037426483696</v>
      </c>
      <c r="N711" s="10">
        <v>0.26684411911495592</v>
      </c>
      <c r="O711" s="10">
        <v>0.13342205955747796</v>
      </c>
      <c r="P711" s="10">
        <v>0.13342205955747796</v>
      </c>
      <c r="Q711" s="10">
        <v>0</v>
      </c>
    </row>
    <row r="712" spans="1:17" x14ac:dyDescent="0.2">
      <c r="A712" s="9" t="str">
        <f t="shared" si="11"/>
        <v>200930EMAQ541</v>
      </c>
      <c r="B712" s="10">
        <v>2009</v>
      </c>
      <c r="C712" s="10" t="s">
        <v>4</v>
      </c>
      <c r="D712" s="10" t="s">
        <v>45</v>
      </c>
      <c r="E712" s="10">
        <v>41</v>
      </c>
      <c r="F712" s="10">
        <v>4405</v>
      </c>
      <c r="G712" s="10">
        <v>0</v>
      </c>
      <c r="H712" s="10">
        <v>0.81816118047673103</v>
      </c>
      <c r="I712" s="10">
        <v>0.81816118047673103</v>
      </c>
      <c r="J712" s="10">
        <v>0.18183881952326902</v>
      </c>
      <c r="K712" s="10">
        <v>0.18183881952326902</v>
      </c>
      <c r="L712" s="10">
        <v>9.0805902383654935E-2</v>
      </c>
      <c r="M712" s="10">
        <v>1361.9977802441731</v>
      </c>
      <c r="N712" s="10">
        <v>0.27264472190692396</v>
      </c>
      <c r="O712" s="10">
        <v>0.27264472190692396</v>
      </c>
      <c r="P712" s="10">
        <v>0.27264472190692396</v>
      </c>
      <c r="Q712" s="10">
        <v>0</v>
      </c>
    </row>
    <row r="713" spans="1:17" x14ac:dyDescent="0.2">
      <c r="A713" s="9" t="str">
        <f t="shared" si="11"/>
        <v>200915A17Q143</v>
      </c>
      <c r="B713" s="10">
        <v>2009</v>
      </c>
      <c r="C713" s="10" t="s">
        <v>0</v>
      </c>
      <c r="D713" s="10" t="s">
        <v>37</v>
      </c>
      <c r="E713" s="10">
        <v>43</v>
      </c>
      <c r="F713" s="10">
        <v>4311</v>
      </c>
      <c r="G713" s="10">
        <v>0.5005512679162073</v>
      </c>
      <c r="H713" s="10">
        <v>0.21039202041289723</v>
      </c>
      <c r="I713" s="10">
        <v>0.10508002783576896</v>
      </c>
      <c r="J713" s="10">
        <v>0.15796798886569241</v>
      </c>
      <c r="K713" s="10">
        <v>0.21062398515425657</v>
      </c>
      <c r="L713" s="10">
        <v>0.73672001855717928</v>
      </c>
      <c r="M713" s="10">
        <v>30.066225165562916</v>
      </c>
      <c r="N713" s="10">
        <v>5.2655996288564141E-2</v>
      </c>
      <c r="O713" s="10">
        <v>5.2655996288564141E-2</v>
      </c>
      <c r="P713" s="10">
        <v>5.2655996288564141E-2</v>
      </c>
      <c r="Q713" s="10">
        <v>0</v>
      </c>
    </row>
    <row r="714" spans="1:17" x14ac:dyDescent="0.2">
      <c r="A714" s="9" t="str">
        <f t="shared" si="11"/>
        <v>200915A17Q243</v>
      </c>
      <c r="B714" s="10">
        <v>2009</v>
      </c>
      <c r="C714" s="10" t="s">
        <v>0</v>
      </c>
      <c r="D714" s="10" t="s">
        <v>39</v>
      </c>
      <c r="E714" s="10">
        <v>43</v>
      </c>
      <c r="F714" s="10">
        <v>3857</v>
      </c>
      <c r="G714" s="10">
        <v>0.16666666666666666</v>
      </c>
      <c r="H714" s="10">
        <v>0.35312418978480686</v>
      </c>
      <c r="I714" s="10">
        <v>0.2942701581540057</v>
      </c>
      <c r="J714" s="10">
        <v>0.11770806326160228</v>
      </c>
      <c r="K714" s="10">
        <v>0.11770806326160228</v>
      </c>
      <c r="L714" s="10">
        <v>0.82343790510759662</v>
      </c>
      <c r="M714" s="10">
        <v>384</v>
      </c>
      <c r="N714" s="10">
        <v>5.8854031630801142E-2</v>
      </c>
      <c r="O714" s="10">
        <v>0</v>
      </c>
      <c r="P714" s="10">
        <v>0</v>
      </c>
      <c r="Q714" s="10">
        <v>0</v>
      </c>
    </row>
    <row r="715" spans="1:17" x14ac:dyDescent="0.2">
      <c r="A715" s="9" t="str">
        <f t="shared" si="11"/>
        <v>200915A17Q343</v>
      </c>
      <c r="B715" s="10">
        <v>2009</v>
      </c>
      <c r="C715" s="10" t="s">
        <v>0</v>
      </c>
      <c r="D715" s="10" t="s">
        <v>41</v>
      </c>
      <c r="E715" s="10">
        <v>43</v>
      </c>
      <c r="F715" s="10">
        <v>2492</v>
      </c>
      <c r="G715" s="10">
        <v>0</v>
      </c>
      <c r="H715" s="10">
        <v>0.27287319422150885</v>
      </c>
      <c r="I715" s="10">
        <v>0.27287319422150885</v>
      </c>
      <c r="J715" s="10">
        <v>0</v>
      </c>
      <c r="K715" s="10">
        <v>0</v>
      </c>
      <c r="L715" s="10">
        <v>0.8178170144462279</v>
      </c>
      <c r="M715" s="10">
        <v>555.13235294117646</v>
      </c>
      <c r="N715" s="10">
        <v>0</v>
      </c>
      <c r="O715" s="10">
        <v>0</v>
      </c>
      <c r="P715" s="10">
        <v>0</v>
      </c>
      <c r="Q715" s="10">
        <v>0</v>
      </c>
    </row>
    <row r="716" spans="1:17" x14ac:dyDescent="0.2">
      <c r="A716" s="9" t="str">
        <f t="shared" si="11"/>
        <v>200915A17Q443</v>
      </c>
      <c r="B716" s="10">
        <v>2009</v>
      </c>
      <c r="C716" s="10" t="s">
        <v>0</v>
      </c>
      <c r="D716" s="10" t="s">
        <v>43</v>
      </c>
      <c r="E716" s="10">
        <v>43</v>
      </c>
      <c r="F716" s="10">
        <v>1814</v>
      </c>
      <c r="G716" s="10">
        <v>0.74972436604189641</v>
      </c>
      <c r="H716" s="10">
        <v>0.5</v>
      </c>
      <c r="I716" s="10">
        <v>0.12513781697905182</v>
      </c>
      <c r="J716" s="10">
        <v>0</v>
      </c>
      <c r="K716" s="10">
        <v>0.12513781697905182</v>
      </c>
      <c r="L716" s="10">
        <v>0.74972436604189641</v>
      </c>
      <c r="M716" s="10">
        <v>465</v>
      </c>
      <c r="N716" s="10">
        <v>0.12513781697905182</v>
      </c>
      <c r="O716" s="10">
        <v>0</v>
      </c>
      <c r="P716" s="10">
        <v>0</v>
      </c>
      <c r="Q716" s="10">
        <v>0</v>
      </c>
    </row>
    <row r="717" spans="1:17" x14ac:dyDescent="0.2">
      <c r="A717" s="9" t="str">
        <f t="shared" si="11"/>
        <v>200915A17Q543</v>
      </c>
      <c r="B717" s="10">
        <v>2009</v>
      </c>
      <c r="C717" s="10" t="s">
        <v>0</v>
      </c>
      <c r="D717" s="10" t="s">
        <v>45</v>
      </c>
      <c r="E717" s="10">
        <v>43</v>
      </c>
      <c r="F717" s="10">
        <v>454</v>
      </c>
      <c r="G717" s="10">
        <v>0</v>
      </c>
      <c r="H717" s="10">
        <v>0.5</v>
      </c>
      <c r="I717" s="10">
        <v>0.5</v>
      </c>
      <c r="J717" s="10">
        <v>0</v>
      </c>
      <c r="K717" s="10">
        <v>0</v>
      </c>
      <c r="L717" s="10">
        <v>1</v>
      </c>
      <c r="M717" s="10">
        <v>400</v>
      </c>
      <c r="N717" s="10">
        <v>0.5</v>
      </c>
      <c r="O717" s="10">
        <v>0</v>
      </c>
      <c r="P717" s="10">
        <v>0</v>
      </c>
      <c r="Q717" s="10">
        <v>0</v>
      </c>
    </row>
    <row r="718" spans="1:17" x14ac:dyDescent="0.2">
      <c r="A718" s="9" t="str">
        <f t="shared" si="11"/>
        <v>200915A29Q143</v>
      </c>
      <c r="B718" s="10">
        <v>2009</v>
      </c>
      <c r="C718" s="10" t="s">
        <v>3</v>
      </c>
      <c r="D718" s="10" t="s">
        <v>37</v>
      </c>
      <c r="E718" s="10">
        <v>43</v>
      </c>
      <c r="F718" s="10">
        <v>13612</v>
      </c>
      <c r="G718" s="10">
        <v>0.26484314233860512</v>
      </c>
      <c r="H718" s="10">
        <v>0.56670584778136934</v>
      </c>
      <c r="I718" s="10">
        <v>0.41661769027328827</v>
      </c>
      <c r="J718" s="10">
        <v>0.23325007346459006</v>
      </c>
      <c r="K718" s="10">
        <v>0.3499853070819865</v>
      </c>
      <c r="L718" s="10">
        <v>0.29995592124595943</v>
      </c>
      <c r="M718" s="10">
        <v>370.10227473108802</v>
      </c>
      <c r="N718" s="10">
        <v>0.18329415221863063</v>
      </c>
      <c r="O718" s="10">
        <v>6.6632383191301797E-2</v>
      </c>
      <c r="P718" s="10">
        <v>6.6632383191301797E-2</v>
      </c>
      <c r="Q718" s="10">
        <v>0</v>
      </c>
    </row>
    <row r="719" spans="1:17" x14ac:dyDescent="0.2">
      <c r="A719" s="9" t="str">
        <f t="shared" si="11"/>
        <v>200915A29Q243</v>
      </c>
      <c r="B719" s="10">
        <v>2009</v>
      </c>
      <c r="C719" s="10" t="s">
        <v>3</v>
      </c>
      <c r="D719" s="10" t="s">
        <v>39</v>
      </c>
      <c r="E719" s="10">
        <v>43</v>
      </c>
      <c r="F719" s="10">
        <v>14970</v>
      </c>
      <c r="G719" s="10">
        <v>0.36572780047301656</v>
      </c>
      <c r="H719" s="10">
        <v>0.62137608550434198</v>
      </c>
      <c r="I719" s="10">
        <v>0.39412157648630597</v>
      </c>
      <c r="J719" s="10">
        <v>0.19686038744154977</v>
      </c>
      <c r="K719" s="10">
        <v>0.37869071476285904</v>
      </c>
      <c r="L719" s="10">
        <v>0.33333333333333331</v>
      </c>
      <c r="M719" s="10">
        <v>573.09542372881356</v>
      </c>
      <c r="N719" s="10">
        <v>0.12130928523714095</v>
      </c>
      <c r="O719" s="10">
        <v>1.5163660654642619E-2</v>
      </c>
      <c r="P719" s="10">
        <v>1.5163660654642619E-2</v>
      </c>
      <c r="Q719" s="10">
        <v>0</v>
      </c>
    </row>
    <row r="720" spans="1:17" x14ac:dyDescent="0.2">
      <c r="A720" s="9" t="str">
        <f t="shared" si="11"/>
        <v>200915A29Q343</v>
      </c>
      <c r="B720" s="10">
        <v>2009</v>
      </c>
      <c r="C720" s="10" t="s">
        <v>3</v>
      </c>
      <c r="D720" s="10" t="s">
        <v>41</v>
      </c>
      <c r="E720" s="10">
        <v>43</v>
      </c>
      <c r="F720" s="10">
        <v>10202</v>
      </c>
      <c r="G720" s="10">
        <v>3.3225521905321964E-2</v>
      </c>
      <c r="H720" s="10">
        <v>0.66673201333071952</v>
      </c>
      <c r="I720" s="10">
        <v>0.64457949421682026</v>
      </c>
      <c r="J720" s="10">
        <v>0.11115467555381298</v>
      </c>
      <c r="K720" s="10">
        <v>0.13330719466771221</v>
      </c>
      <c r="L720" s="10">
        <v>0.28876690844932368</v>
      </c>
      <c r="M720" s="10">
        <v>576.15997566909971</v>
      </c>
      <c r="N720" s="10">
        <v>0.22240737110370515</v>
      </c>
      <c r="O720" s="10">
        <v>0</v>
      </c>
      <c r="P720" s="10">
        <v>0</v>
      </c>
      <c r="Q720" s="10">
        <v>0</v>
      </c>
    </row>
    <row r="721" spans="1:17" x14ac:dyDescent="0.2">
      <c r="A721" s="9" t="str">
        <f t="shared" si="11"/>
        <v>200915A29Q443</v>
      </c>
      <c r="B721" s="10">
        <v>2009</v>
      </c>
      <c r="C721" s="10" t="s">
        <v>3</v>
      </c>
      <c r="D721" s="10" t="s">
        <v>43</v>
      </c>
      <c r="E721" s="10">
        <v>43</v>
      </c>
      <c r="F721" s="10">
        <v>10880</v>
      </c>
      <c r="G721" s="10">
        <v>0.11900010503098414</v>
      </c>
      <c r="H721" s="10">
        <v>0.87509191176470591</v>
      </c>
      <c r="I721" s="10">
        <v>0.77095588235294121</v>
      </c>
      <c r="J721" s="10">
        <v>4.1544117647058822E-2</v>
      </c>
      <c r="K721" s="10">
        <v>8.3272058823529407E-2</v>
      </c>
      <c r="L721" s="10">
        <v>0.3125</v>
      </c>
      <c r="M721" s="10">
        <v>696.42644253695755</v>
      </c>
      <c r="N721" s="10">
        <v>0.33327205882352939</v>
      </c>
      <c r="O721" s="10">
        <v>6.2408088235294118E-2</v>
      </c>
      <c r="P721" s="10">
        <v>6.2408088235294118E-2</v>
      </c>
      <c r="Q721" s="10">
        <v>0</v>
      </c>
    </row>
    <row r="722" spans="1:17" x14ac:dyDescent="0.2">
      <c r="A722" s="9" t="str">
        <f t="shared" si="11"/>
        <v>200915A29Q543</v>
      </c>
      <c r="B722" s="10">
        <v>2009</v>
      </c>
      <c r="C722" s="10" t="s">
        <v>3</v>
      </c>
      <c r="D722" s="10" t="s">
        <v>45</v>
      </c>
      <c r="E722" s="10">
        <v>43</v>
      </c>
      <c r="F722" s="10">
        <v>6120</v>
      </c>
      <c r="G722" s="10">
        <v>3.8520278296283725E-2</v>
      </c>
      <c r="H722" s="10">
        <v>0.96290849673202616</v>
      </c>
      <c r="I722" s="10">
        <v>0.92581699346405233</v>
      </c>
      <c r="J722" s="10">
        <v>0</v>
      </c>
      <c r="K722" s="10">
        <v>0</v>
      </c>
      <c r="L722" s="10">
        <v>0.25947712418300656</v>
      </c>
      <c r="M722" s="10">
        <v>960.55065301800209</v>
      </c>
      <c r="N722" s="10">
        <v>0.44460784313725488</v>
      </c>
      <c r="O722" s="10">
        <v>0.14836601307189543</v>
      </c>
      <c r="P722" s="10">
        <v>0.14836601307189543</v>
      </c>
      <c r="Q722" s="10">
        <v>0</v>
      </c>
    </row>
    <row r="723" spans="1:17" x14ac:dyDescent="0.2">
      <c r="A723" s="9" t="str">
        <f t="shared" si="11"/>
        <v>200918A24Q143</v>
      </c>
      <c r="B723" s="10">
        <v>2009</v>
      </c>
      <c r="C723" s="10" t="s">
        <v>1</v>
      </c>
      <c r="D723" s="10" t="s">
        <v>37</v>
      </c>
      <c r="E723" s="10">
        <v>43</v>
      </c>
      <c r="F723" s="10">
        <v>5671</v>
      </c>
      <c r="G723" s="10">
        <v>0.2942701581540057</v>
      </c>
      <c r="H723" s="10">
        <v>0.68012696173514375</v>
      </c>
      <c r="I723" s="10">
        <v>0.47998589314053958</v>
      </c>
      <c r="J723" s="10">
        <v>0.3198730382648563</v>
      </c>
      <c r="K723" s="10">
        <v>0.47998589314053958</v>
      </c>
      <c r="L723" s="10">
        <v>0.15993651913242815</v>
      </c>
      <c r="M723" s="10">
        <v>392.09588537839824</v>
      </c>
      <c r="N723" s="10">
        <v>0.23999294657026979</v>
      </c>
      <c r="O723" s="10">
        <v>4.0028213718920826E-2</v>
      </c>
      <c r="P723" s="10">
        <v>4.0028213718920826E-2</v>
      </c>
      <c r="Q723" s="10">
        <v>0</v>
      </c>
    </row>
    <row r="724" spans="1:17" x14ac:dyDescent="0.2">
      <c r="A724" s="9" t="str">
        <f t="shared" si="11"/>
        <v>200918A24Q243</v>
      </c>
      <c r="B724" s="10">
        <v>2009</v>
      </c>
      <c r="C724" s="10" t="s">
        <v>1</v>
      </c>
      <c r="D724" s="10" t="s">
        <v>39</v>
      </c>
      <c r="E724" s="10">
        <v>43</v>
      </c>
      <c r="F724" s="10">
        <v>7937</v>
      </c>
      <c r="G724" s="10">
        <v>0.41649825463898588</v>
      </c>
      <c r="H724" s="10">
        <v>0.68577548192012094</v>
      </c>
      <c r="I724" s="10">
        <v>0.40015119062618115</v>
      </c>
      <c r="J724" s="10">
        <v>0.22854982991054554</v>
      </c>
      <c r="K724" s="10">
        <v>0.45709965982109108</v>
      </c>
      <c r="L724" s="10">
        <v>0.22854982991054554</v>
      </c>
      <c r="M724" s="10">
        <v>530.7934508816121</v>
      </c>
      <c r="N724" s="10">
        <v>0.11440090714375709</v>
      </c>
      <c r="O724" s="10">
        <v>0</v>
      </c>
      <c r="P724" s="10">
        <v>0</v>
      </c>
      <c r="Q724" s="10">
        <v>0</v>
      </c>
    </row>
    <row r="725" spans="1:17" x14ac:dyDescent="0.2">
      <c r="A725" s="9" t="str">
        <f t="shared" si="11"/>
        <v>200918A24Q343</v>
      </c>
      <c r="B725" s="10">
        <v>2009</v>
      </c>
      <c r="C725" s="10" t="s">
        <v>1</v>
      </c>
      <c r="D725" s="10" t="s">
        <v>41</v>
      </c>
      <c r="E725" s="10">
        <v>43</v>
      </c>
      <c r="F725" s="10">
        <v>5216</v>
      </c>
      <c r="G725" s="10">
        <v>5.5365017148456638E-2</v>
      </c>
      <c r="H725" s="10">
        <v>0.78259202453987731</v>
      </c>
      <c r="I725" s="10">
        <v>0.73926380368098155</v>
      </c>
      <c r="J725" s="10">
        <v>0.1303680981595092</v>
      </c>
      <c r="K725" s="10">
        <v>0.1736963190184049</v>
      </c>
      <c r="L725" s="10">
        <v>0.17407975460122699</v>
      </c>
      <c r="M725" s="10">
        <v>557.41234439834022</v>
      </c>
      <c r="N725" s="10">
        <v>0.30463957055214724</v>
      </c>
      <c r="O725" s="10">
        <v>0</v>
      </c>
      <c r="P725" s="10">
        <v>0</v>
      </c>
      <c r="Q725" s="10">
        <v>0</v>
      </c>
    </row>
    <row r="726" spans="1:17" x14ac:dyDescent="0.2">
      <c r="A726" s="9" t="str">
        <f t="shared" si="11"/>
        <v>200918A24Q443</v>
      </c>
      <c r="B726" s="10">
        <v>2009</v>
      </c>
      <c r="C726" s="10" t="s">
        <v>1</v>
      </c>
      <c r="D726" s="10" t="s">
        <v>43</v>
      </c>
      <c r="E726" s="10">
        <v>43</v>
      </c>
      <c r="F726" s="10">
        <v>4759</v>
      </c>
      <c r="G726" s="10">
        <v>9.5188064719478882E-2</v>
      </c>
      <c r="H726" s="10">
        <v>1</v>
      </c>
      <c r="I726" s="10">
        <v>0.90481193528052106</v>
      </c>
      <c r="J726" s="10">
        <v>0</v>
      </c>
      <c r="K726" s="10">
        <v>4.7699096448833786E-2</v>
      </c>
      <c r="L726" s="10">
        <v>0.33326329060727045</v>
      </c>
      <c r="M726" s="10">
        <v>639.30213655364605</v>
      </c>
      <c r="N726" s="10">
        <v>0.42845135532674933</v>
      </c>
      <c r="O726" s="10">
        <v>4.7488968270645096E-2</v>
      </c>
      <c r="P726" s="10">
        <v>4.7488968270645096E-2</v>
      </c>
      <c r="Q726" s="10">
        <v>0</v>
      </c>
    </row>
    <row r="727" spans="1:17" x14ac:dyDescent="0.2">
      <c r="A727" s="9" t="str">
        <f t="shared" si="11"/>
        <v>200918A24Q543</v>
      </c>
      <c r="B727" s="10">
        <v>2009</v>
      </c>
      <c r="C727" s="10" t="s">
        <v>1</v>
      </c>
      <c r="D727" s="10" t="s">
        <v>45</v>
      </c>
      <c r="E727" s="10">
        <v>43</v>
      </c>
      <c r="F727" s="10">
        <v>1814</v>
      </c>
      <c r="G727" s="10">
        <v>0.12513781697905182</v>
      </c>
      <c r="H727" s="10">
        <v>1</v>
      </c>
      <c r="I727" s="10">
        <v>0.8748621830209482</v>
      </c>
      <c r="J727" s="10">
        <v>0</v>
      </c>
      <c r="K727" s="10">
        <v>0</v>
      </c>
      <c r="L727" s="10">
        <v>0.25027563395810365</v>
      </c>
      <c r="M727" s="10">
        <v>903.67674858223063</v>
      </c>
      <c r="N727" s="10">
        <v>0.3748621830209482</v>
      </c>
      <c r="O727" s="10">
        <v>0</v>
      </c>
      <c r="P727" s="10">
        <v>0</v>
      </c>
      <c r="Q727" s="10">
        <v>0</v>
      </c>
    </row>
    <row r="728" spans="1:17" x14ac:dyDescent="0.2">
      <c r="A728" s="9" t="str">
        <f t="shared" si="11"/>
        <v>200925A29Q143</v>
      </c>
      <c r="B728" s="10">
        <v>2009</v>
      </c>
      <c r="C728" s="10" t="s">
        <v>2</v>
      </c>
      <c r="D728" s="10" t="s">
        <v>37</v>
      </c>
      <c r="E728" s="10">
        <v>43</v>
      </c>
      <c r="F728" s="10">
        <v>3630</v>
      </c>
      <c r="G728" s="10">
        <v>0.15389830508474575</v>
      </c>
      <c r="H728" s="10">
        <v>0.81267217630853994</v>
      </c>
      <c r="I728" s="10">
        <v>0.68760330578512396</v>
      </c>
      <c r="J728" s="10">
        <v>0.18732782369146006</v>
      </c>
      <c r="K728" s="10">
        <v>0.31239669421487604</v>
      </c>
      <c r="L728" s="10">
        <v>0</v>
      </c>
      <c r="M728" s="10">
        <v>407.83052884615387</v>
      </c>
      <c r="N728" s="10">
        <v>0.24986225895316805</v>
      </c>
      <c r="O728" s="10">
        <v>0.12479338842975207</v>
      </c>
      <c r="P728" s="10">
        <v>0.12479338842975207</v>
      </c>
      <c r="Q728" s="10">
        <v>0</v>
      </c>
    </row>
    <row r="729" spans="1:17" x14ac:dyDescent="0.2">
      <c r="A729" s="9" t="str">
        <f t="shared" si="11"/>
        <v>200925A29Q243</v>
      </c>
      <c r="B729" s="10">
        <v>2009</v>
      </c>
      <c r="C729" s="10" t="s">
        <v>2</v>
      </c>
      <c r="D729" s="10" t="s">
        <v>39</v>
      </c>
      <c r="E729" s="10">
        <v>43</v>
      </c>
      <c r="F729" s="10">
        <v>3176</v>
      </c>
      <c r="G729" s="10">
        <v>0.36363636363636365</v>
      </c>
      <c r="H729" s="10">
        <v>0.78620906801007562</v>
      </c>
      <c r="I729" s="10">
        <v>0.50031486146095716</v>
      </c>
      <c r="J729" s="10">
        <v>0.21379093198992444</v>
      </c>
      <c r="K729" s="10">
        <v>0.49968513853904284</v>
      </c>
      <c r="L729" s="10">
        <v>0</v>
      </c>
      <c r="M729" s="10">
        <v>792.71428571428567</v>
      </c>
      <c r="N729" s="10">
        <v>0.21442065491183879</v>
      </c>
      <c r="O729" s="10">
        <v>7.14735516372796E-2</v>
      </c>
      <c r="P729" s="10">
        <v>7.14735516372796E-2</v>
      </c>
      <c r="Q729" s="10">
        <v>0</v>
      </c>
    </row>
    <row r="730" spans="1:17" x14ac:dyDescent="0.2">
      <c r="A730" s="9" t="str">
        <f t="shared" si="11"/>
        <v>200925A29Q343</v>
      </c>
      <c r="B730" s="10">
        <v>2009</v>
      </c>
      <c r="C730" s="10" t="s">
        <v>2</v>
      </c>
      <c r="D730" s="10" t="s">
        <v>41</v>
      </c>
      <c r="E730" s="10">
        <v>43</v>
      </c>
      <c r="F730" s="10">
        <v>2494</v>
      </c>
      <c r="G730" s="10">
        <v>0</v>
      </c>
      <c r="H730" s="10">
        <v>0.8179631114675221</v>
      </c>
      <c r="I730" s="10">
        <v>0.8179631114675221</v>
      </c>
      <c r="J730" s="10">
        <v>0.18203688853247796</v>
      </c>
      <c r="K730" s="10">
        <v>0.18203688853247796</v>
      </c>
      <c r="L730" s="10">
        <v>0</v>
      </c>
      <c r="M730" s="10">
        <v>618.60588235294119</v>
      </c>
      <c r="N730" s="10">
        <v>0.27265437048917401</v>
      </c>
      <c r="O730" s="10">
        <v>0</v>
      </c>
      <c r="P730" s="10">
        <v>0</v>
      </c>
      <c r="Q730" s="10">
        <v>0</v>
      </c>
    </row>
    <row r="731" spans="1:17" x14ac:dyDescent="0.2">
      <c r="A731" s="9" t="str">
        <f t="shared" si="11"/>
        <v>200925A29Q443</v>
      </c>
      <c r="B731" s="10">
        <v>2009</v>
      </c>
      <c r="C731" s="10" t="s">
        <v>2</v>
      </c>
      <c r="D731" s="10" t="s">
        <v>43</v>
      </c>
      <c r="E731" s="10">
        <v>43</v>
      </c>
      <c r="F731" s="10">
        <v>4307</v>
      </c>
      <c r="G731" s="10">
        <v>0</v>
      </c>
      <c r="H731" s="10">
        <v>0.89505456234037617</v>
      </c>
      <c r="I731" s="10">
        <v>0.89505456234037617</v>
      </c>
      <c r="J731" s="10">
        <v>0.10494543765962387</v>
      </c>
      <c r="K731" s="10">
        <v>0.10494543765962387</v>
      </c>
      <c r="L731" s="10">
        <v>0.10540979800325052</v>
      </c>
      <c r="M731" s="10">
        <v>773.86121919584957</v>
      </c>
      <c r="N731" s="10">
        <v>0.31576503366612491</v>
      </c>
      <c r="O731" s="10">
        <v>0.1051776178314372</v>
      </c>
      <c r="P731" s="10">
        <v>0.1051776178314372</v>
      </c>
      <c r="Q731" s="10">
        <v>0</v>
      </c>
    </row>
    <row r="732" spans="1:17" x14ac:dyDescent="0.2">
      <c r="A732" s="9" t="str">
        <f t="shared" si="11"/>
        <v>200925A29Q543</v>
      </c>
      <c r="B732" s="10">
        <v>2009</v>
      </c>
      <c r="C732" s="10" t="s">
        <v>2</v>
      </c>
      <c r="D732" s="10" t="s">
        <v>45</v>
      </c>
      <c r="E732" s="10">
        <v>43</v>
      </c>
      <c r="F732" s="10">
        <v>3852</v>
      </c>
      <c r="G732" s="10">
        <v>0</v>
      </c>
      <c r="H732" s="10">
        <v>1</v>
      </c>
      <c r="I732" s="10">
        <v>1</v>
      </c>
      <c r="J732" s="10">
        <v>0</v>
      </c>
      <c r="K732" s="10">
        <v>0</v>
      </c>
      <c r="L732" s="10">
        <v>0.17653167185877466</v>
      </c>
      <c r="M732" s="10">
        <v>1017.0158359293873</v>
      </c>
      <c r="N732" s="10">
        <v>0.47092419522326062</v>
      </c>
      <c r="O732" s="10">
        <v>0.23572170301142265</v>
      </c>
      <c r="P732" s="10">
        <v>0.23572170301142265</v>
      </c>
      <c r="Q732" s="10">
        <v>0</v>
      </c>
    </row>
    <row r="733" spans="1:17" x14ac:dyDescent="0.2">
      <c r="A733" s="9" t="str">
        <f t="shared" si="11"/>
        <v>200930EMAQ143</v>
      </c>
      <c r="B733" s="10">
        <v>2009</v>
      </c>
      <c r="C733" s="10" t="s">
        <v>4</v>
      </c>
      <c r="D733" s="10" t="s">
        <v>37</v>
      </c>
      <c r="E733" s="10">
        <v>43</v>
      </c>
      <c r="F733" s="10">
        <v>9973</v>
      </c>
      <c r="G733" s="10">
        <v>0.22222222222222221</v>
      </c>
      <c r="H733" s="10">
        <v>0.61365687355860821</v>
      </c>
      <c r="I733" s="10">
        <v>0.47728867943447306</v>
      </c>
      <c r="J733" s="10">
        <v>0.38634312644139174</v>
      </c>
      <c r="K733" s="10">
        <v>0.52271132056552694</v>
      </c>
      <c r="L733" s="10">
        <v>2.2761455931013738E-2</v>
      </c>
      <c r="M733" s="10">
        <v>447.5420168067227</v>
      </c>
      <c r="N733" s="10">
        <v>0.11360673819312143</v>
      </c>
      <c r="O733" s="10">
        <v>2.2761455931013738E-2</v>
      </c>
      <c r="P733" s="10">
        <v>2.2761455931013738E-2</v>
      </c>
      <c r="Q733" s="10">
        <v>0</v>
      </c>
    </row>
    <row r="734" spans="1:17" x14ac:dyDescent="0.2">
      <c r="A734" s="9" t="str">
        <f t="shared" si="11"/>
        <v>200930EMAQ243</v>
      </c>
      <c r="B734" s="10">
        <v>2009</v>
      </c>
      <c r="C734" s="10" t="s">
        <v>4</v>
      </c>
      <c r="D734" s="10" t="s">
        <v>39</v>
      </c>
      <c r="E734" s="10">
        <v>43</v>
      </c>
      <c r="F734" s="10">
        <v>19053</v>
      </c>
      <c r="G734" s="10">
        <v>9.0814363578069893E-2</v>
      </c>
      <c r="H734" s="10">
        <v>0.65480501758253296</v>
      </c>
      <c r="I734" s="10">
        <v>0.59533931664304829</v>
      </c>
      <c r="J734" s="10">
        <v>0.34519498241746704</v>
      </c>
      <c r="K734" s="10">
        <v>0.40466068335695166</v>
      </c>
      <c r="L734" s="10">
        <v>2.3828268514144754E-2</v>
      </c>
      <c r="M734" s="10">
        <v>583.63748567398397</v>
      </c>
      <c r="N734" s="10">
        <v>0.2501968193985199</v>
      </c>
      <c r="O734" s="10">
        <v>0.15488374534194091</v>
      </c>
      <c r="P734" s="10">
        <v>0.15488374534194091</v>
      </c>
      <c r="Q734" s="10">
        <v>0</v>
      </c>
    </row>
    <row r="735" spans="1:17" x14ac:dyDescent="0.2">
      <c r="A735" s="9" t="str">
        <f t="shared" si="11"/>
        <v>200930EMAQ343</v>
      </c>
      <c r="B735" s="10">
        <v>2009</v>
      </c>
      <c r="C735" s="10" t="s">
        <v>4</v>
      </c>
      <c r="D735" s="10" t="s">
        <v>41</v>
      </c>
      <c r="E735" s="10">
        <v>43</v>
      </c>
      <c r="F735" s="10">
        <v>19272</v>
      </c>
      <c r="G735" s="10">
        <v>3.0211884232337411E-2</v>
      </c>
      <c r="H735" s="10">
        <v>0.77630759651307601</v>
      </c>
      <c r="I735" s="10">
        <v>0.75285388127853881</v>
      </c>
      <c r="J735" s="10">
        <v>0.21191365711913657</v>
      </c>
      <c r="K735" s="10">
        <v>0.23536737235367372</v>
      </c>
      <c r="L735" s="10">
        <v>4.7114985471149853E-2</v>
      </c>
      <c r="M735" s="10">
        <v>715.30870494176031</v>
      </c>
      <c r="N735" s="10">
        <v>0.23531548360315482</v>
      </c>
      <c r="O735" s="10">
        <v>0.11768368617683686</v>
      </c>
      <c r="P735" s="10">
        <v>0.11768368617683686</v>
      </c>
      <c r="Q735" s="10">
        <v>0</v>
      </c>
    </row>
    <row r="736" spans="1:17" x14ac:dyDescent="0.2">
      <c r="A736" s="9" t="str">
        <f t="shared" si="11"/>
        <v>200930EMAQ443</v>
      </c>
      <c r="B736" s="10">
        <v>2009</v>
      </c>
      <c r="C736" s="10" t="s">
        <v>4</v>
      </c>
      <c r="D736" s="10" t="s">
        <v>43</v>
      </c>
      <c r="E736" s="10">
        <v>43</v>
      </c>
      <c r="F736" s="10">
        <v>15649</v>
      </c>
      <c r="G736" s="10">
        <v>2.0017636684303352E-2</v>
      </c>
      <c r="H736" s="10">
        <v>0.7246469422966324</v>
      </c>
      <c r="I736" s="10">
        <v>0.71014122308134708</v>
      </c>
      <c r="J736" s="10">
        <v>0.2609112403348457</v>
      </c>
      <c r="K736" s="10">
        <v>0.27541695955013101</v>
      </c>
      <c r="L736" s="10">
        <v>1.444181736852195E-2</v>
      </c>
      <c r="M736" s="10">
        <v>899.50454422748135</v>
      </c>
      <c r="N736" s="10">
        <v>0.31887021534922361</v>
      </c>
      <c r="O736" s="10">
        <v>0.1448654866125631</v>
      </c>
      <c r="P736" s="10">
        <v>0.10141223081347051</v>
      </c>
      <c r="Q736" s="10">
        <v>4.3453255799092594E-2</v>
      </c>
    </row>
    <row r="737" spans="1:17" x14ac:dyDescent="0.2">
      <c r="A737" s="9" t="str">
        <f t="shared" si="11"/>
        <v>200930EMAQ543</v>
      </c>
      <c r="B737" s="10">
        <v>2009</v>
      </c>
      <c r="C737" s="10" t="s">
        <v>4</v>
      </c>
      <c r="D737" s="10" t="s">
        <v>45</v>
      </c>
      <c r="E737" s="10">
        <v>43</v>
      </c>
      <c r="F737" s="10">
        <v>13380</v>
      </c>
      <c r="G737" s="10">
        <v>0</v>
      </c>
      <c r="H737" s="10">
        <v>0.72892376681614346</v>
      </c>
      <c r="I737" s="10">
        <v>0.72892376681614346</v>
      </c>
      <c r="J737" s="10">
        <v>0.27107623318385649</v>
      </c>
      <c r="K737" s="10">
        <v>0.27107623318385649</v>
      </c>
      <c r="L737" s="10">
        <v>1.6965620328849029E-2</v>
      </c>
      <c r="M737" s="10">
        <v>1702.8898800369118</v>
      </c>
      <c r="N737" s="10">
        <v>0.38976083707025411</v>
      </c>
      <c r="O737" s="10">
        <v>0.28811659192825112</v>
      </c>
      <c r="P737" s="10">
        <v>0.15246636771300448</v>
      </c>
      <c r="Q737" s="10">
        <v>0.13565022421524664</v>
      </c>
    </row>
    <row r="738" spans="1:17" x14ac:dyDescent="0.2">
      <c r="A738" s="9" t="str">
        <f t="shared" si="11"/>
        <v>200915A17Q153</v>
      </c>
      <c r="B738" s="10">
        <v>2009</v>
      </c>
      <c r="C738" s="10" t="s">
        <v>0</v>
      </c>
      <c r="D738" s="10" t="s">
        <v>37</v>
      </c>
      <c r="E738" s="10">
        <v>53</v>
      </c>
      <c r="F738" s="10">
        <v>448</v>
      </c>
      <c r="G738" s="10">
        <v>1</v>
      </c>
      <c r="H738" s="10">
        <v>0.5</v>
      </c>
      <c r="I738" s="10">
        <v>0</v>
      </c>
      <c r="J738" s="10">
        <v>0</v>
      </c>
      <c r="K738" s="10">
        <v>0</v>
      </c>
      <c r="L738" s="10">
        <v>1</v>
      </c>
      <c r="M738" s="10"/>
      <c r="N738" s="10">
        <v>0</v>
      </c>
      <c r="O738" s="10">
        <v>0</v>
      </c>
      <c r="P738" s="10">
        <v>0</v>
      </c>
      <c r="Q738" s="10">
        <v>0</v>
      </c>
    </row>
    <row r="739" spans="1:17" x14ac:dyDescent="0.2">
      <c r="A739" s="9" t="str">
        <f t="shared" si="11"/>
        <v>200915A17Q253</v>
      </c>
      <c r="B739" s="10">
        <v>2009</v>
      </c>
      <c r="C739" s="10" t="s">
        <v>0</v>
      </c>
      <c r="D739" s="10" t="s">
        <v>39</v>
      </c>
      <c r="E739" s="10">
        <v>53</v>
      </c>
      <c r="F739" s="10">
        <v>1570</v>
      </c>
      <c r="G739" s="10">
        <v>1</v>
      </c>
      <c r="H739" s="10">
        <v>0.28598726114649681</v>
      </c>
      <c r="I739" s="10">
        <v>0</v>
      </c>
      <c r="J739" s="10">
        <v>0.14267515923566879</v>
      </c>
      <c r="K739" s="10">
        <v>0.14267515923566879</v>
      </c>
      <c r="L739" s="10">
        <v>0.85732484076433124</v>
      </c>
      <c r="M739" s="10"/>
      <c r="N739" s="10">
        <v>0</v>
      </c>
      <c r="O739" s="10">
        <v>0</v>
      </c>
      <c r="P739" s="10">
        <v>0</v>
      </c>
      <c r="Q739" s="10">
        <v>0</v>
      </c>
    </row>
    <row r="740" spans="1:17" x14ac:dyDescent="0.2">
      <c r="A740" s="9" t="str">
        <f t="shared" si="11"/>
        <v>200915A17Q353</v>
      </c>
      <c r="B740" s="10">
        <v>2009</v>
      </c>
      <c r="C740" s="10" t="s">
        <v>0</v>
      </c>
      <c r="D740" s="10" t="s">
        <v>41</v>
      </c>
      <c r="E740" s="10">
        <v>53</v>
      </c>
      <c r="F740" s="10">
        <v>448</v>
      </c>
      <c r="G740" s="10"/>
      <c r="H740" s="10">
        <v>0</v>
      </c>
      <c r="I740" s="10">
        <v>0</v>
      </c>
      <c r="J740" s="10">
        <v>0</v>
      </c>
      <c r="K740" s="10">
        <v>0</v>
      </c>
      <c r="L740" s="10">
        <v>1</v>
      </c>
      <c r="M740" s="10"/>
      <c r="N740" s="10">
        <v>0</v>
      </c>
      <c r="O740" s="10">
        <v>0</v>
      </c>
      <c r="P740" s="10">
        <v>0</v>
      </c>
      <c r="Q740" s="10">
        <v>0</v>
      </c>
    </row>
    <row r="741" spans="1:17" x14ac:dyDescent="0.2">
      <c r="A741" s="9" t="str">
        <f t="shared" si="11"/>
        <v>200915A17Q453</v>
      </c>
      <c r="B741" s="10">
        <v>2009</v>
      </c>
      <c r="C741" s="10" t="s">
        <v>0</v>
      </c>
      <c r="D741" s="10" t="s">
        <v>43</v>
      </c>
      <c r="E741" s="10">
        <v>53</v>
      </c>
      <c r="F741" s="10">
        <v>224</v>
      </c>
      <c r="G741" s="10"/>
      <c r="H741" s="10">
        <v>0</v>
      </c>
      <c r="I741" s="10">
        <v>0</v>
      </c>
      <c r="J741" s="10">
        <v>1</v>
      </c>
      <c r="K741" s="10">
        <v>1</v>
      </c>
      <c r="L741" s="10">
        <v>0</v>
      </c>
      <c r="M741" s="10"/>
      <c r="N741" s="10">
        <v>0</v>
      </c>
      <c r="O741" s="10">
        <v>0</v>
      </c>
      <c r="P741" s="10">
        <v>0</v>
      </c>
      <c r="Q741" s="10">
        <v>0</v>
      </c>
    </row>
    <row r="742" spans="1:17" x14ac:dyDescent="0.2">
      <c r="A742" s="9" t="str">
        <f t="shared" si="11"/>
        <v>200915A29Q153</v>
      </c>
      <c r="B742" s="10">
        <v>2009</v>
      </c>
      <c r="C742" s="10" t="s">
        <v>3</v>
      </c>
      <c r="D742" s="10" t="s">
        <v>37</v>
      </c>
      <c r="E742" s="10">
        <v>53</v>
      </c>
      <c r="F742" s="10">
        <v>672</v>
      </c>
      <c r="G742" s="10">
        <v>1</v>
      </c>
      <c r="H742" s="10">
        <v>0.33333333333333331</v>
      </c>
      <c r="I742" s="10">
        <v>0</v>
      </c>
      <c r="J742" s="10">
        <v>0.33333333333333331</v>
      </c>
      <c r="K742" s="10">
        <v>0.33333333333333331</v>
      </c>
      <c r="L742" s="10">
        <v>0.66666666666666663</v>
      </c>
      <c r="M742" s="10"/>
      <c r="N742" s="10">
        <v>0</v>
      </c>
      <c r="O742" s="10">
        <v>0</v>
      </c>
      <c r="P742" s="10">
        <v>0</v>
      </c>
      <c r="Q742" s="10">
        <v>0</v>
      </c>
    </row>
    <row r="743" spans="1:17" x14ac:dyDescent="0.2">
      <c r="A743" s="9" t="str">
        <f t="shared" si="11"/>
        <v>200915A29Q253</v>
      </c>
      <c r="B743" s="10">
        <v>2009</v>
      </c>
      <c r="C743" s="10" t="s">
        <v>3</v>
      </c>
      <c r="D743" s="10" t="s">
        <v>39</v>
      </c>
      <c r="E743" s="10">
        <v>53</v>
      </c>
      <c r="F743" s="10">
        <v>5160</v>
      </c>
      <c r="G743" s="10">
        <v>0.27298501417577969</v>
      </c>
      <c r="H743" s="10">
        <v>0.47848837209302325</v>
      </c>
      <c r="I743" s="10">
        <v>0.34786821705426357</v>
      </c>
      <c r="J743" s="10">
        <v>0.34767441860465115</v>
      </c>
      <c r="K743" s="10">
        <v>0.39127906976744187</v>
      </c>
      <c r="L743" s="10">
        <v>0.30426356589147285</v>
      </c>
      <c r="M743" s="10">
        <v>629.86128133704733</v>
      </c>
      <c r="N743" s="10">
        <v>0</v>
      </c>
      <c r="O743" s="10">
        <v>0</v>
      </c>
      <c r="P743" s="10">
        <v>0</v>
      </c>
      <c r="Q743" s="10">
        <v>0</v>
      </c>
    </row>
    <row r="744" spans="1:17" x14ac:dyDescent="0.2">
      <c r="A744" s="9" t="str">
        <f t="shared" si="11"/>
        <v>200915A29Q353</v>
      </c>
      <c r="B744" s="10">
        <v>2009</v>
      </c>
      <c r="C744" s="10" t="s">
        <v>3</v>
      </c>
      <c r="D744" s="10" t="s">
        <v>41</v>
      </c>
      <c r="E744" s="10">
        <v>53</v>
      </c>
      <c r="F744" s="10">
        <v>2016</v>
      </c>
      <c r="G744" s="10">
        <v>0.2</v>
      </c>
      <c r="H744" s="10">
        <v>0.55555555555555558</v>
      </c>
      <c r="I744" s="10">
        <v>0.44444444444444442</v>
      </c>
      <c r="J744" s="10">
        <v>0.22222222222222221</v>
      </c>
      <c r="K744" s="10">
        <v>0.22222222222222221</v>
      </c>
      <c r="L744" s="10">
        <v>0.55555555555555558</v>
      </c>
      <c r="M744" s="10">
        <v>828.75</v>
      </c>
      <c r="N744" s="10">
        <v>0.22222222222222221</v>
      </c>
      <c r="O744" s="10">
        <v>0</v>
      </c>
      <c r="P744" s="10">
        <v>0</v>
      </c>
      <c r="Q744" s="10">
        <v>0</v>
      </c>
    </row>
    <row r="745" spans="1:17" x14ac:dyDescent="0.2">
      <c r="A745" s="9" t="str">
        <f t="shared" si="11"/>
        <v>200915A29Q453</v>
      </c>
      <c r="B745" s="10">
        <v>2009</v>
      </c>
      <c r="C745" s="10" t="s">
        <v>3</v>
      </c>
      <c r="D745" s="10" t="s">
        <v>43</v>
      </c>
      <c r="E745" s="10">
        <v>53</v>
      </c>
      <c r="F745" s="10">
        <v>1346</v>
      </c>
      <c r="G745" s="10">
        <v>0</v>
      </c>
      <c r="H745" s="10">
        <v>0.66716196136701333</v>
      </c>
      <c r="I745" s="10">
        <v>0.66716196136701333</v>
      </c>
      <c r="J745" s="10">
        <v>0.33283803863298661</v>
      </c>
      <c r="K745" s="10">
        <v>0.33283803863298661</v>
      </c>
      <c r="L745" s="10">
        <v>0.16641901931649331</v>
      </c>
      <c r="M745" s="10">
        <v>837.58351893095767</v>
      </c>
      <c r="N745" s="10">
        <v>0</v>
      </c>
      <c r="O745" s="10">
        <v>0</v>
      </c>
      <c r="P745" s="10">
        <v>0</v>
      </c>
      <c r="Q745" s="10">
        <v>0</v>
      </c>
    </row>
    <row r="746" spans="1:17" x14ac:dyDescent="0.2">
      <c r="A746" s="9" t="str">
        <f t="shared" si="11"/>
        <v>200918A24Q253</v>
      </c>
      <c r="B746" s="10">
        <v>2009</v>
      </c>
      <c r="C746" s="10" t="s">
        <v>1</v>
      </c>
      <c r="D746" s="10" t="s">
        <v>39</v>
      </c>
      <c r="E746" s="10">
        <v>53</v>
      </c>
      <c r="F746" s="10">
        <v>2245</v>
      </c>
      <c r="G746" s="10">
        <v>0</v>
      </c>
      <c r="H746" s="10">
        <v>0.50022271714922051</v>
      </c>
      <c r="I746" s="10">
        <v>0.50022271714922051</v>
      </c>
      <c r="J746" s="10">
        <v>0.49977728285077949</v>
      </c>
      <c r="K746" s="10">
        <v>0.49977728285077949</v>
      </c>
      <c r="L746" s="10">
        <v>9.9777282850779511E-2</v>
      </c>
      <c r="M746" s="10">
        <v>614.8183437221727</v>
      </c>
      <c r="N746" s="10">
        <v>0</v>
      </c>
      <c r="O746" s="10">
        <v>0</v>
      </c>
      <c r="P746" s="10">
        <v>0</v>
      </c>
      <c r="Q746" s="10">
        <v>0</v>
      </c>
    </row>
    <row r="747" spans="1:17" x14ac:dyDescent="0.2">
      <c r="A747" s="9" t="str">
        <f t="shared" si="11"/>
        <v>200918A24Q353</v>
      </c>
      <c r="B747" s="10">
        <v>2009</v>
      </c>
      <c r="C747" s="10" t="s">
        <v>1</v>
      </c>
      <c r="D747" s="10" t="s">
        <v>41</v>
      </c>
      <c r="E747" s="10">
        <v>53</v>
      </c>
      <c r="F747" s="10">
        <v>1120</v>
      </c>
      <c r="G747" s="10">
        <v>0.2</v>
      </c>
      <c r="H747" s="10">
        <v>1</v>
      </c>
      <c r="I747" s="10">
        <v>0.8</v>
      </c>
      <c r="J747" s="10">
        <v>0</v>
      </c>
      <c r="K747" s="10">
        <v>0</v>
      </c>
      <c r="L747" s="10">
        <v>0.6</v>
      </c>
      <c r="M747" s="10">
        <v>828.75</v>
      </c>
      <c r="N747" s="10">
        <v>0.4</v>
      </c>
      <c r="O747" s="10">
        <v>0</v>
      </c>
      <c r="P747" s="10">
        <v>0</v>
      </c>
      <c r="Q747" s="10">
        <v>0</v>
      </c>
    </row>
    <row r="748" spans="1:17" x14ac:dyDescent="0.2">
      <c r="A748" s="9" t="str">
        <f t="shared" si="11"/>
        <v>200918A24Q453</v>
      </c>
      <c r="B748" s="10">
        <v>2009</v>
      </c>
      <c r="C748" s="10" t="s">
        <v>1</v>
      </c>
      <c r="D748" s="10" t="s">
        <v>43</v>
      </c>
      <c r="E748" s="10">
        <v>53</v>
      </c>
      <c r="F748" s="10">
        <v>898</v>
      </c>
      <c r="G748" s="10">
        <v>0</v>
      </c>
      <c r="H748" s="10">
        <v>0.75055679287305122</v>
      </c>
      <c r="I748" s="10">
        <v>0.75055679287305122</v>
      </c>
      <c r="J748" s="10">
        <v>0.24944320712694878</v>
      </c>
      <c r="K748" s="10">
        <v>0.24944320712694878</v>
      </c>
      <c r="L748" s="10">
        <v>0.24944320712694878</v>
      </c>
      <c r="M748" s="10">
        <v>783.60534124629078</v>
      </c>
      <c r="N748" s="10">
        <v>0</v>
      </c>
      <c r="O748" s="10">
        <v>0</v>
      </c>
      <c r="P748" s="10">
        <v>0</v>
      </c>
      <c r="Q748" s="10">
        <v>0</v>
      </c>
    </row>
    <row r="749" spans="1:17" x14ac:dyDescent="0.2">
      <c r="A749" s="9" t="str">
        <f t="shared" si="11"/>
        <v>200925A29Q153</v>
      </c>
      <c r="B749" s="10">
        <v>2009</v>
      </c>
      <c r="C749" s="10" t="s">
        <v>2</v>
      </c>
      <c r="D749" s="10" t="s">
        <v>37</v>
      </c>
      <c r="E749" s="10">
        <v>53</v>
      </c>
      <c r="F749" s="10">
        <v>224</v>
      </c>
      <c r="G749" s="10"/>
      <c r="H749" s="10">
        <v>0</v>
      </c>
      <c r="I749" s="10">
        <v>0</v>
      </c>
      <c r="J749" s="10">
        <v>1</v>
      </c>
      <c r="K749" s="10">
        <v>1</v>
      </c>
      <c r="L749" s="10">
        <v>0</v>
      </c>
      <c r="M749" s="10"/>
      <c r="N749" s="10">
        <v>0</v>
      </c>
      <c r="O749" s="10">
        <v>0</v>
      </c>
      <c r="P749" s="10">
        <v>0</v>
      </c>
      <c r="Q749" s="10">
        <v>0</v>
      </c>
    </row>
    <row r="750" spans="1:17" x14ac:dyDescent="0.2">
      <c r="A750" s="9" t="str">
        <f t="shared" si="11"/>
        <v>200925A29Q253</v>
      </c>
      <c r="B750" s="10">
        <v>2009</v>
      </c>
      <c r="C750" s="10" t="s">
        <v>2</v>
      </c>
      <c r="D750" s="10" t="s">
        <v>39</v>
      </c>
      <c r="E750" s="10">
        <v>53</v>
      </c>
      <c r="F750" s="10">
        <v>1345</v>
      </c>
      <c r="G750" s="10">
        <v>0.25083612040133779</v>
      </c>
      <c r="H750" s="10">
        <v>0.66691449814126391</v>
      </c>
      <c r="I750" s="10">
        <v>0.49962825278810408</v>
      </c>
      <c r="J750" s="10">
        <v>0.33308550185873603</v>
      </c>
      <c r="K750" s="10">
        <v>0.50037174721189592</v>
      </c>
      <c r="L750" s="10">
        <v>0</v>
      </c>
      <c r="M750" s="10">
        <v>655</v>
      </c>
      <c r="N750" s="10">
        <v>0</v>
      </c>
      <c r="O750" s="10">
        <v>0</v>
      </c>
      <c r="P750" s="10">
        <v>0</v>
      </c>
      <c r="Q750" s="10">
        <v>0</v>
      </c>
    </row>
    <row r="751" spans="1:17" x14ac:dyDescent="0.2">
      <c r="A751" s="9" t="str">
        <f t="shared" si="11"/>
        <v>200925A29Q353</v>
      </c>
      <c r="B751" s="10">
        <v>2009</v>
      </c>
      <c r="C751" s="10" t="s">
        <v>2</v>
      </c>
      <c r="D751" s="10" t="s">
        <v>41</v>
      </c>
      <c r="E751" s="10">
        <v>53</v>
      </c>
      <c r="F751" s="10">
        <v>448</v>
      </c>
      <c r="G751" s="10"/>
      <c r="H751" s="10">
        <v>0</v>
      </c>
      <c r="I751" s="10">
        <v>0</v>
      </c>
      <c r="J751" s="10">
        <v>1</v>
      </c>
      <c r="K751" s="10">
        <v>1</v>
      </c>
      <c r="L751" s="10">
        <v>0</v>
      </c>
      <c r="M751" s="10"/>
      <c r="N751" s="10">
        <v>0</v>
      </c>
      <c r="O751" s="10">
        <v>0</v>
      </c>
      <c r="P751" s="10">
        <v>0</v>
      </c>
      <c r="Q751" s="10">
        <v>0</v>
      </c>
    </row>
    <row r="752" spans="1:17" x14ac:dyDescent="0.2">
      <c r="A752" s="9" t="str">
        <f t="shared" si="11"/>
        <v>200925A29Q453</v>
      </c>
      <c r="B752" s="10">
        <v>2009</v>
      </c>
      <c r="C752" s="10" t="s">
        <v>2</v>
      </c>
      <c r="D752" s="10" t="s">
        <v>43</v>
      </c>
      <c r="E752" s="10">
        <v>53</v>
      </c>
      <c r="F752" s="10">
        <v>224</v>
      </c>
      <c r="G752" s="10">
        <v>0</v>
      </c>
      <c r="H752" s="10">
        <v>1</v>
      </c>
      <c r="I752" s="10">
        <v>1</v>
      </c>
      <c r="J752" s="10">
        <v>0</v>
      </c>
      <c r="K752" s="10">
        <v>0</v>
      </c>
      <c r="L752" s="10">
        <v>0</v>
      </c>
      <c r="M752" s="10">
        <v>1000</v>
      </c>
      <c r="N752" s="10">
        <v>0</v>
      </c>
      <c r="O752" s="10">
        <v>0</v>
      </c>
      <c r="P752" s="10">
        <v>0</v>
      </c>
      <c r="Q752" s="10">
        <v>0</v>
      </c>
    </row>
    <row r="753" spans="1:17" x14ac:dyDescent="0.2">
      <c r="A753" s="9" t="str">
        <f t="shared" si="11"/>
        <v>200930EMAQ153</v>
      </c>
      <c r="B753" s="10">
        <v>2009</v>
      </c>
      <c r="C753" s="10" t="s">
        <v>4</v>
      </c>
      <c r="D753" s="10" t="s">
        <v>37</v>
      </c>
      <c r="E753" s="10">
        <v>53</v>
      </c>
      <c r="F753" s="10">
        <v>1121</v>
      </c>
      <c r="G753" s="10">
        <v>0.24972129319955408</v>
      </c>
      <c r="H753" s="10">
        <v>0.80017841213202501</v>
      </c>
      <c r="I753" s="10">
        <v>0.6003568242640499</v>
      </c>
      <c r="J753" s="10">
        <v>0.19982158786797502</v>
      </c>
      <c r="K753" s="10">
        <v>0.39964317573595004</v>
      </c>
      <c r="L753" s="10">
        <v>0</v>
      </c>
      <c r="M753" s="10">
        <v>576.99851411589896</v>
      </c>
      <c r="N753" s="10">
        <v>0.40053523639607491</v>
      </c>
      <c r="O753" s="10">
        <v>0</v>
      </c>
      <c r="P753" s="10">
        <v>0</v>
      </c>
      <c r="Q753" s="10">
        <v>0</v>
      </c>
    </row>
    <row r="754" spans="1:17" x14ac:dyDescent="0.2">
      <c r="A754" s="9" t="str">
        <f t="shared" si="11"/>
        <v>200930EMAQ253</v>
      </c>
      <c r="B754" s="10">
        <v>2009</v>
      </c>
      <c r="C754" s="10" t="s">
        <v>4</v>
      </c>
      <c r="D754" s="10" t="s">
        <v>39</v>
      </c>
      <c r="E754" s="10">
        <v>53</v>
      </c>
      <c r="F754" s="10">
        <v>5835</v>
      </c>
      <c r="G754" s="10">
        <v>0</v>
      </c>
      <c r="H754" s="10">
        <v>0.57720651242502141</v>
      </c>
      <c r="I754" s="10">
        <v>0.57720651242502141</v>
      </c>
      <c r="J754" s="10">
        <v>0.34601542416452441</v>
      </c>
      <c r="K754" s="10">
        <v>0.34601542416452441</v>
      </c>
      <c r="L754" s="10">
        <v>7.677806341045415E-2</v>
      </c>
      <c r="M754" s="10">
        <v>505.99465558194777</v>
      </c>
      <c r="N754" s="10">
        <v>0.19245929734361611</v>
      </c>
      <c r="O754" s="10">
        <v>0.11550985432733504</v>
      </c>
      <c r="P754" s="10">
        <v>0.11550985432733504</v>
      </c>
      <c r="Q754" s="10">
        <v>0</v>
      </c>
    </row>
    <row r="755" spans="1:17" x14ac:dyDescent="0.2">
      <c r="A755" s="9" t="str">
        <f t="shared" si="11"/>
        <v>200930EMAQ353</v>
      </c>
      <c r="B755" s="10">
        <v>2009</v>
      </c>
      <c r="C755" s="10" t="s">
        <v>4</v>
      </c>
      <c r="D755" s="10" t="s">
        <v>41</v>
      </c>
      <c r="E755" s="10">
        <v>53</v>
      </c>
      <c r="F755" s="10">
        <v>4041</v>
      </c>
      <c r="G755" s="10">
        <v>0.10022271714922049</v>
      </c>
      <c r="H755" s="10">
        <v>0.55555555555555558</v>
      </c>
      <c r="I755" s="10">
        <v>0.49987626825043308</v>
      </c>
      <c r="J755" s="10">
        <v>0.38876515713932197</v>
      </c>
      <c r="K755" s="10">
        <v>0.44444444444444442</v>
      </c>
      <c r="L755" s="10">
        <v>0.111358574610245</v>
      </c>
      <c r="M755" s="10">
        <v>741.98019801980195</v>
      </c>
      <c r="N755" s="10">
        <v>0.38876515713932197</v>
      </c>
      <c r="O755" s="10">
        <v>0.16654293491709973</v>
      </c>
      <c r="P755" s="10">
        <v>0.16654293491709973</v>
      </c>
      <c r="Q755" s="10">
        <v>0</v>
      </c>
    </row>
    <row r="756" spans="1:17" x14ac:dyDescent="0.2">
      <c r="A756" s="9" t="str">
        <f t="shared" si="11"/>
        <v>200930EMAQ453</v>
      </c>
      <c r="B756" s="10">
        <v>2009</v>
      </c>
      <c r="C756" s="10" t="s">
        <v>4</v>
      </c>
      <c r="D756" s="10" t="s">
        <v>43</v>
      </c>
      <c r="E756" s="10">
        <v>53</v>
      </c>
      <c r="F756" s="10">
        <v>675</v>
      </c>
      <c r="G756" s="10">
        <v>0</v>
      </c>
      <c r="H756" s="10">
        <v>1</v>
      </c>
      <c r="I756" s="10">
        <v>1</v>
      </c>
      <c r="J756" s="10">
        <v>0</v>
      </c>
      <c r="K756" s="10">
        <v>0</v>
      </c>
      <c r="L756" s="10">
        <v>0.33333333333333331</v>
      </c>
      <c r="M756" s="10">
        <v>700</v>
      </c>
      <c r="N756" s="10">
        <v>0.33333333333333331</v>
      </c>
      <c r="O756" s="10">
        <v>0.33333333333333331</v>
      </c>
      <c r="P756" s="10">
        <v>0.33333333333333331</v>
      </c>
      <c r="Q756" s="10">
        <v>0</v>
      </c>
    </row>
    <row r="757" spans="1:17" x14ac:dyDescent="0.2">
      <c r="A757" s="9" t="str">
        <f t="shared" si="11"/>
        <v>200930EMAQ553</v>
      </c>
      <c r="B757" s="10">
        <v>2009</v>
      </c>
      <c r="C757" s="10" t="s">
        <v>4</v>
      </c>
      <c r="D757" s="10" t="s">
        <v>45</v>
      </c>
      <c r="E757" s="10">
        <v>53</v>
      </c>
      <c r="F757" s="10">
        <v>449</v>
      </c>
      <c r="G757" s="10">
        <v>0</v>
      </c>
      <c r="H757" s="10">
        <v>1</v>
      </c>
      <c r="I757" s="10">
        <v>1</v>
      </c>
      <c r="J757" s="10">
        <v>0</v>
      </c>
      <c r="K757" s="10">
        <v>0</v>
      </c>
      <c r="L757" s="10">
        <v>0</v>
      </c>
      <c r="M757" s="10">
        <v>1050.1113585746102</v>
      </c>
      <c r="N757" s="10">
        <v>0.49888641425389757</v>
      </c>
      <c r="O757" s="10">
        <v>0.49888641425389757</v>
      </c>
      <c r="P757" s="10">
        <v>0.49888641425389757</v>
      </c>
      <c r="Q757" s="10">
        <v>0</v>
      </c>
    </row>
    <row r="758" spans="1:17" x14ac:dyDescent="0.2">
      <c r="A758" s="9" t="str">
        <f t="shared" si="11"/>
        <v>200915A17CHEFE0</v>
      </c>
      <c r="B758" s="10">
        <v>2009</v>
      </c>
      <c r="C758" s="10" t="s">
        <v>0</v>
      </c>
      <c r="D758" s="10" t="s">
        <v>98</v>
      </c>
      <c r="E758" s="10">
        <v>0</v>
      </c>
      <c r="F758" s="10">
        <v>4736</v>
      </c>
      <c r="G758" s="10">
        <v>0.88943010228933272</v>
      </c>
      <c r="H758" s="10">
        <v>0.43348817567567566</v>
      </c>
      <c r="I758" s="10">
        <v>4.7930743243243243E-2</v>
      </c>
      <c r="J758" s="10">
        <v>0.51499155405405406</v>
      </c>
      <c r="K758" s="10">
        <v>0.69742398648648651</v>
      </c>
      <c r="L758" s="10">
        <v>0.25464527027027029</v>
      </c>
      <c r="M758" s="10">
        <v>465</v>
      </c>
      <c r="N758" s="10">
        <v>4.7930743243243243E-2</v>
      </c>
      <c r="O758" s="10">
        <v>0</v>
      </c>
      <c r="P758" s="10">
        <v>0</v>
      </c>
      <c r="Q758" s="10">
        <v>0</v>
      </c>
    </row>
    <row r="759" spans="1:17" x14ac:dyDescent="0.2">
      <c r="A759" s="9" t="str">
        <f t="shared" si="11"/>
        <v>200915A17CONJU0</v>
      </c>
      <c r="B759" s="10">
        <v>2009</v>
      </c>
      <c r="C759" s="10" t="s">
        <v>0</v>
      </c>
      <c r="D759" s="10" t="s">
        <v>100</v>
      </c>
      <c r="E759" s="10">
        <v>0</v>
      </c>
      <c r="F759" s="10">
        <v>10577</v>
      </c>
      <c r="G759" s="10">
        <v>0.36458005662157911</v>
      </c>
      <c r="H759" s="10">
        <v>0.30055781412498817</v>
      </c>
      <c r="I759" s="10">
        <v>0.19098042923324193</v>
      </c>
      <c r="J759" s="10">
        <v>0.52434527748889104</v>
      </c>
      <c r="K759" s="10">
        <v>0.52434527748889104</v>
      </c>
      <c r="L759" s="10">
        <v>0.41722605653777062</v>
      </c>
      <c r="M759" s="10">
        <v>502.4390243902439</v>
      </c>
      <c r="N759" s="10">
        <v>0.14938073177649616</v>
      </c>
      <c r="O759" s="10">
        <v>0.14938073177649616</v>
      </c>
      <c r="P759" s="10">
        <v>0.14938073177649616</v>
      </c>
      <c r="Q759" s="10">
        <v>0</v>
      </c>
    </row>
    <row r="760" spans="1:17" x14ac:dyDescent="0.2">
      <c r="A760" s="9" t="str">
        <f t="shared" si="11"/>
        <v>200915A17FILHO0</v>
      </c>
      <c r="B760" s="10">
        <v>2009</v>
      </c>
      <c r="C760" s="10" t="s">
        <v>0</v>
      </c>
      <c r="D760" s="10" t="s">
        <v>102</v>
      </c>
      <c r="E760" s="10">
        <v>0</v>
      </c>
      <c r="F760" s="10">
        <v>250239</v>
      </c>
      <c r="G760" s="10">
        <v>0.34324429836160542</v>
      </c>
      <c r="H760" s="10">
        <v>0.31732463764641006</v>
      </c>
      <c r="I760" s="10">
        <v>0.20840476504461736</v>
      </c>
      <c r="J760" s="10">
        <v>6.6732204012963606E-2</v>
      </c>
      <c r="K760" s="10">
        <v>7.613921091436586E-2</v>
      </c>
      <c r="L760" s="10">
        <v>0.87909558462110227</v>
      </c>
      <c r="M760" s="10">
        <v>291.81557661197132</v>
      </c>
      <c r="N760" s="10">
        <v>0.12392952337565287</v>
      </c>
      <c r="O760" s="10">
        <v>2.3045968054539859E-2</v>
      </c>
      <c r="P760" s="10">
        <v>2.3045968054539859E-2</v>
      </c>
      <c r="Q760" s="10">
        <v>0</v>
      </c>
    </row>
    <row r="761" spans="1:17" x14ac:dyDescent="0.2">
      <c r="A761" s="9" t="str">
        <f t="shared" si="11"/>
        <v>200915A17OUTRO0</v>
      </c>
      <c r="B761" s="10">
        <v>2009</v>
      </c>
      <c r="C761" s="10" t="s">
        <v>0</v>
      </c>
      <c r="D761" s="10" t="s">
        <v>104</v>
      </c>
      <c r="E761" s="10">
        <v>0</v>
      </c>
      <c r="F761" s="10">
        <v>33826</v>
      </c>
      <c r="G761" s="10">
        <v>0.332320861521469</v>
      </c>
      <c r="H761" s="10">
        <v>0.42825045822739904</v>
      </c>
      <c r="I761" s="10">
        <v>0.28593389700230593</v>
      </c>
      <c r="J761" s="10">
        <v>0.10627919351977769</v>
      </c>
      <c r="K761" s="10">
        <v>0.13782297640867971</v>
      </c>
      <c r="L761" s="10">
        <v>0.76645184177851355</v>
      </c>
      <c r="M761" s="10">
        <v>317.06823821339952</v>
      </c>
      <c r="N761" s="10">
        <v>0.17557500147815289</v>
      </c>
      <c r="O761" s="10">
        <v>5.2533554070833086E-2</v>
      </c>
      <c r="P761" s="10">
        <v>5.2533554070833086E-2</v>
      </c>
      <c r="Q761" s="10">
        <v>0</v>
      </c>
    </row>
    <row r="762" spans="1:17" x14ac:dyDescent="0.2">
      <c r="A762" s="9" t="str">
        <f t="shared" si="11"/>
        <v>200915A29CHEFE0</v>
      </c>
      <c r="B762" s="10">
        <v>2009</v>
      </c>
      <c r="C762" s="10" t="s">
        <v>3</v>
      </c>
      <c r="D762" s="10" t="s">
        <v>98</v>
      </c>
      <c r="E762" s="10">
        <v>0</v>
      </c>
      <c r="F762" s="10">
        <v>302405</v>
      </c>
      <c r="G762" s="10">
        <v>0.13012068959056966</v>
      </c>
      <c r="H762" s="10">
        <v>0.88253501099518861</v>
      </c>
      <c r="I762" s="10">
        <v>0.76769894677667372</v>
      </c>
      <c r="J762" s="10">
        <v>0.10616887948281278</v>
      </c>
      <c r="K762" s="10">
        <v>0.20993700500983781</v>
      </c>
      <c r="L762" s="10">
        <v>8.8057406458226545E-2</v>
      </c>
      <c r="M762" s="10">
        <v>683.13437320179037</v>
      </c>
      <c r="N762" s="10">
        <v>0.30091764355748085</v>
      </c>
      <c r="O762" s="10">
        <v>0.12995155503381228</v>
      </c>
      <c r="P762" s="10">
        <v>0.11656883980092922</v>
      </c>
      <c r="Q762" s="10">
        <v>1.3382715232883055E-2</v>
      </c>
    </row>
    <row r="763" spans="1:17" x14ac:dyDescent="0.2">
      <c r="A763" s="9" t="str">
        <f t="shared" si="11"/>
        <v>200915A29CONJU0</v>
      </c>
      <c r="B763" s="10">
        <v>2009</v>
      </c>
      <c r="C763" s="10" t="s">
        <v>3</v>
      </c>
      <c r="D763" s="10" t="s">
        <v>100</v>
      </c>
      <c r="E763" s="10">
        <v>0</v>
      </c>
      <c r="F763" s="10">
        <v>256189</v>
      </c>
      <c r="G763" s="10">
        <v>0.20176506016691864</v>
      </c>
      <c r="H763" s="10">
        <v>0.6351326559688355</v>
      </c>
      <c r="I763" s="10">
        <v>0.50698507742330856</v>
      </c>
      <c r="J763" s="10">
        <v>0.34022147711260048</v>
      </c>
      <c r="K763" s="10">
        <v>0.45520689803231207</v>
      </c>
      <c r="L763" s="10">
        <v>8.6358118420384947E-2</v>
      </c>
      <c r="M763" s="10">
        <v>654.23166300658818</v>
      </c>
      <c r="N763" s="10">
        <v>0.20104688335564758</v>
      </c>
      <c r="O763" s="10">
        <v>6.6193318214287103E-2</v>
      </c>
      <c r="P763" s="10">
        <v>6.5256509842342963E-2</v>
      </c>
      <c r="Q763" s="10">
        <v>9.3680837194415063E-4</v>
      </c>
    </row>
    <row r="764" spans="1:17" x14ac:dyDescent="0.2">
      <c r="A764" s="9" t="str">
        <f t="shared" si="11"/>
        <v>200915A29FILHO0</v>
      </c>
      <c r="B764" s="10">
        <v>2009</v>
      </c>
      <c r="C764" s="10" t="s">
        <v>3</v>
      </c>
      <c r="D764" s="10" t="s">
        <v>102</v>
      </c>
      <c r="E764" s="10">
        <v>0</v>
      </c>
      <c r="F764" s="10">
        <v>770663</v>
      </c>
      <c r="G764" s="10">
        <v>0.23275662789131646</v>
      </c>
      <c r="H764" s="10">
        <v>0.64552339998157426</v>
      </c>
      <c r="I764" s="10">
        <v>0.49527355017692559</v>
      </c>
      <c r="J764" s="10">
        <v>9.4783322931034711E-2</v>
      </c>
      <c r="K764" s="10">
        <v>0.18609041825025985</v>
      </c>
      <c r="L764" s="10">
        <v>0.45777856209523488</v>
      </c>
      <c r="M764" s="10">
        <v>566.91605444470429</v>
      </c>
      <c r="N764" s="10">
        <v>0.21126744115132035</v>
      </c>
      <c r="O764" s="10">
        <v>4.5323312524410797E-2</v>
      </c>
      <c r="P764" s="10">
        <v>4.3371746145851042E-2</v>
      </c>
      <c r="Q764" s="10">
        <v>1.9515663785597596E-3</v>
      </c>
    </row>
    <row r="765" spans="1:17" x14ac:dyDescent="0.2">
      <c r="A765" s="9" t="str">
        <f t="shared" si="11"/>
        <v>200915A29OUTRO0</v>
      </c>
      <c r="B765" s="10">
        <v>2009</v>
      </c>
      <c r="C765" s="10" t="s">
        <v>3</v>
      </c>
      <c r="D765" s="10" t="s">
        <v>104</v>
      </c>
      <c r="E765" s="10">
        <v>0</v>
      </c>
      <c r="F765" s="10">
        <v>141082</v>
      </c>
      <c r="G765" s="10">
        <v>0.24894325923715749</v>
      </c>
      <c r="H765" s="10">
        <v>0.71267064544024039</v>
      </c>
      <c r="I765" s="10">
        <v>0.53525609220169834</v>
      </c>
      <c r="J765" s="10">
        <v>0.10045221927673267</v>
      </c>
      <c r="K765" s="10">
        <v>0.21814264045023463</v>
      </c>
      <c r="L765" s="10">
        <v>0.34761344466338723</v>
      </c>
      <c r="M765" s="10">
        <v>515.68214119769311</v>
      </c>
      <c r="N765" s="10">
        <v>0.22016983031145007</v>
      </c>
      <c r="O765" s="10">
        <v>6.5954551253880722E-2</v>
      </c>
      <c r="P765" s="10">
        <v>6.5954551253880722E-2</v>
      </c>
      <c r="Q765" s="10">
        <v>0</v>
      </c>
    </row>
    <row r="766" spans="1:17" x14ac:dyDescent="0.2">
      <c r="A766" s="9" t="str">
        <f t="shared" si="11"/>
        <v>200918A24CHEFE0</v>
      </c>
      <c r="B766" s="10">
        <v>2009</v>
      </c>
      <c r="C766" s="10" t="s">
        <v>1</v>
      </c>
      <c r="D766" s="10" t="s">
        <v>98</v>
      </c>
      <c r="E766" s="10">
        <v>0</v>
      </c>
      <c r="F766" s="10">
        <v>126599</v>
      </c>
      <c r="G766" s="10">
        <v>0.15453404749419433</v>
      </c>
      <c r="H766" s="10">
        <v>0.84354536765693255</v>
      </c>
      <c r="I766" s="10">
        <v>0.71318888774792855</v>
      </c>
      <c r="J766" s="10">
        <v>0.13451133105316787</v>
      </c>
      <c r="K766" s="10">
        <v>0.2510604349165475</v>
      </c>
      <c r="L766" s="10">
        <v>0.12602785172078768</v>
      </c>
      <c r="M766" s="10">
        <v>571.64263061258555</v>
      </c>
      <c r="N766" s="10">
        <v>0.31043689128666102</v>
      </c>
      <c r="O766" s="10">
        <v>0.12072765187718702</v>
      </c>
      <c r="P766" s="10">
        <v>0.11917155743726254</v>
      </c>
      <c r="Q766" s="10">
        <v>1.556094439924486E-3</v>
      </c>
    </row>
    <row r="767" spans="1:17" x14ac:dyDescent="0.2">
      <c r="A767" s="9" t="str">
        <f t="shared" si="11"/>
        <v>200918A24CONJU0</v>
      </c>
      <c r="B767" s="10">
        <v>2009</v>
      </c>
      <c r="C767" s="10" t="s">
        <v>1</v>
      </c>
      <c r="D767" s="10" t="s">
        <v>100</v>
      </c>
      <c r="E767" s="10">
        <v>0</v>
      </c>
      <c r="F767" s="10">
        <v>98647</v>
      </c>
      <c r="G767" s="10">
        <v>0.20994699704093908</v>
      </c>
      <c r="H767" s="10">
        <v>0.62349589952051254</v>
      </c>
      <c r="I767" s="10">
        <v>0.49259480774884185</v>
      </c>
      <c r="J767" s="10">
        <v>0.34945816902693444</v>
      </c>
      <c r="K767" s="10">
        <v>0.47791620627084452</v>
      </c>
      <c r="L767" s="10">
        <v>8.6794327247660855E-2</v>
      </c>
      <c r="M767" s="10">
        <v>605.15427256563123</v>
      </c>
      <c r="N767" s="10">
        <v>0.17319330542236458</v>
      </c>
      <c r="O767" s="10">
        <v>5.6879580727239552E-2</v>
      </c>
      <c r="P767" s="10">
        <v>5.6879580727239552E-2</v>
      </c>
      <c r="Q767" s="10">
        <v>0</v>
      </c>
    </row>
    <row r="768" spans="1:17" x14ac:dyDescent="0.2">
      <c r="A768" s="9" t="str">
        <f t="shared" si="11"/>
        <v>200918A24FILHO0</v>
      </c>
      <c r="B768" s="10">
        <v>2009</v>
      </c>
      <c r="C768" s="10" t="s">
        <v>1</v>
      </c>
      <c r="D768" s="10" t="s">
        <v>102</v>
      </c>
      <c r="E768" s="10">
        <v>0</v>
      </c>
      <c r="F768" s="10">
        <v>380240</v>
      </c>
      <c r="G768" s="10">
        <v>0.24468743971652807</v>
      </c>
      <c r="H768" s="10">
        <v>0.77708552493162208</v>
      </c>
      <c r="I768" s="10">
        <v>0.58694245739532924</v>
      </c>
      <c r="J768" s="10">
        <v>0.11095097832947612</v>
      </c>
      <c r="K768" s="10">
        <v>0.24879812749842206</v>
      </c>
      <c r="L768" s="10">
        <v>0.29598148537765623</v>
      </c>
      <c r="M768" s="10">
        <v>561.87602223030376</v>
      </c>
      <c r="N768" s="10">
        <v>0.2365190406059331</v>
      </c>
      <c r="O768" s="10">
        <v>4.2265411319166842E-2</v>
      </c>
      <c r="P768" s="10">
        <v>3.8310014727540503E-2</v>
      </c>
      <c r="Q768" s="10">
        <v>3.9553965916263416E-3</v>
      </c>
    </row>
    <row r="769" spans="1:17" x14ac:dyDescent="0.2">
      <c r="A769" s="9" t="str">
        <f t="shared" si="11"/>
        <v>200918A24OUTRO0</v>
      </c>
      <c r="B769" s="10">
        <v>2009</v>
      </c>
      <c r="C769" s="10" t="s">
        <v>1</v>
      </c>
      <c r="D769" s="10" t="s">
        <v>104</v>
      </c>
      <c r="E769" s="10">
        <v>0</v>
      </c>
      <c r="F769" s="10">
        <v>76582</v>
      </c>
      <c r="G769" s="10">
        <v>0.26932415672436982</v>
      </c>
      <c r="H769" s="10">
        <v>0.74752552819200335</v>
      </c>
      <c r="I769" s="10">
        <v>0.54619884568175292</v>
      </c>
      <c r="J769" s="10">
        <v>0.12701418087801311</v>
      </c>
      <c r="K769" s="10">
        <v>0.29044684129429893</v>
      </c>
      <c r="L769" s="10">
        <v>0.24815230733070434</v>
      </c>
      <c r="M769" s="10">
        <v>483.55708114013311</v>
      </c>
      <c r="N769" s="10">
        <v>0.2256143741349142</v>
      </c>
      <c r="O769" s="10">
        <v>5.4764827243999899E-2</v>
      </c>
      <c r="P769" s="10">
        <v>5.4764827243999899E-2</v>
      </c>
      <c r="Q769" s="10">
        <v>0</v>
      </c>
    </row>
    <row r="770" spans="1:17" x14ac:dyDescent="0.2">
      <c r="A770" s="9" t="str">
        <f t="shared" si="11"/>
        <v>200925A29CHEFE0</v>
      </c>
      <c r="B770" s="10">
        <v>2009</v>
      </c>
      <c r="C770" s="10" t="s">
        <v>2</v>
      </c>
      <c r="D770" s="10" t="s">
        <v>98</v>
      </c>
      <c r="E770" s="10">
        <v>0</v>
      </c>
      <c r="F770" s="10">
        <v>171070</v>
      </c>
      <c r="G770" s="10">
        <v>0.10375985522469279</v>
      </c>
      <c r="H770" s="10">
        <v>0.92382065821008941</v>
      </c>
      <c r="I770" s="10">
        <v>0.82796516046063018</v>
      </c>
      <c r="J770" s="10">
        <v>7.3876191032910501E-2</v>
      </c>
      <c r="K770" s="10">
        <v>0.16600806687320979</v>
      </c>
      <c r="L770" s="10">
        <v>5.5345764891564855E-2</v>
      </c>
      <c r="M770" s="10">
        <v>756.32684185657683</v>
      </c>
      <c r="N770" s="10">
        <v>0.30087683404454318</v>
      </c>
      <c r="O770" s="10">
        <v>0.14037528497106447</v>
      </c>
      <c r="P770" s="10">
        <v>0.11786987782778979</v>
      </c>
      <c r="Q770" s="10">
        <v>2.2505407143274682E-2</v>
      </c>
    </row>
    <row r="771" spans="1:17" x14ac:dyDescent="0.2">
      <c r="A771" s="9" t="str">
        <f t="shared" si="11"/>
        <v>200925A29CONJU0</v>
      </c>
      <c r="B771" s="10">
        <v>2009</v>
      </c>
      <c r="C771" s="10" t="s">
        <v>2</v>
      </c>
      <c r="D771" s="10" t="s">
        <v>100</v>
      </c>
      <c r="E771" s="10">
        <v>0</v>
      </c>
      <c r="F771" s="10">
        <v>146965</v>
      </c>
      <c r="G771" s="10">
        <v>0.19135153883034611</v>
      </c>
      <c r="H771" s="10">
        <v>0.66702276052121257</v>
      </c>
      <c r="I771" s="10">
        <v>0.53938692886061312</v>
      </c>
      <c r="J771" s="10">
        <v>0.32077025142040622</v>
      </c>
      <c r="K771" s="10">
        <v>0.43498792229442385</v>
      </c>
      <c r="L771" s="10">
        <v>6.2252917361276493E-2</v>
      </c>
      <c r="M771" s="10">
        <v>686.5836805600909</v>
      </c>
      <c r="N771" s="10">
        <v>0.22346136835300923</v>
      </c>
      <c r="O771" s="10">
        <v>6.645800020413023E-2</v>
      </c>
      <c r="P771" s="10">
        <v>6.4824958323410342E-2</v>
      </c>
      <c r="Q771" s="10">
        <v>1.6330418807198994E-3</v>
      </c>
    </row>
    <row r="772" spans="1:17" x14ac:dyDescent="0.2">
      <c r="A772" s="9" t="str">
        <f t="shared" ref="A772:A835" si="12">B772&amp;C772&amp;D772&amp;E772</f>
        <v>200925A29FILHO0</v>
      </c>
      <c r="B772" s="10">
        <v>2009</v>
      </c>
      <c r="C772" s="10" t="s">
        <v>2</v>
      </c>
      <c r="D772" s="10" t="s">
        <v>102</v>
      </c>
      <c r="E772" s="10">
        <v>0</v>
      </c>
      <c r="F772" s="10">
        <v>140184</v>
      </c>
      <c r="G772" s="10">
        <v>0.13243606998654106</v>
      </c>
      <c r="H772" s="10">
        <v>0.87452919020715636</v>
      </c>
      <c r="I772" s="10">
        <v>0.75870998116760824</v>
      </c>
      <c r="J772" s="10">
        <v>0.10100296752839126</v>
      </c>
      <c r="K772" s="10">
        <v>0.21227101523711694</v>
      </c>
      <c r="L772" s="10">
        <v>0.14456000684814244</v>
      </c>
      <c r="M772" s="10">
        <v>718.47763858749261</v>
      </c>
      <c r="N772" s="10">
        <v>0.29867887918735375</v>
      </c>
      <c r="O772" s="10">
        <v>9.3384409062375162E-2</v>
      </c>
      <c r="P772" s="10">
        <v>9.3384409062375162E-2</v>
      </c>
      <c r="Q772" s="10">
        <v>0</v>
      </c>
    </row>
    <row r="773" spans="1:17" x14ac:dyDescent="0.2">
      <c r="A773" s="9" t="str">
        <f t="shared" si="12"/>
        <v>200925A29OUTRO0</v>
      </c>
      <c r="B773" s="10">
        <v>2009</v>
      </c>
      <c r="C773" s="10" t="s">
        <v>2</v>
      </c>
      <c r="D773" s="10" t="s">
        <v>104</v>
      </c>
      <c r="E773" s="10">
        <v>0</v>
      </c>
      <c r="F773" s="10">
        <v>30674</v>
      </c>
      <c r="G773" s="10">
        <v>0.16652783562404555</v>
      </c>
      <c r="H773" s="10">
        <v>0.93929712460063897</v>
      </c>
      <c r="I773" s="10">
        <v>0.78287800743300517</v>
      </c>
      <c r="J773" s="10">
        <v>2.7710764817108952E-2</v>
      </c>
      <c r="K773" s="10">
        <v>0.12619808306709265</v>
      </c>
      <c r="L773" s="10">
        <v>0.13405489991523767</v>
      </c>
      <c r="M773" s="10">
        <v>654.09868251097907</v>
      </c>
      <c r="N773" s="10">
        <v>0.25575405881202323</v>
      </c>
      <c r="O773" s="10">
        <v>0.10869139988263676</v>
      </c>
      <c r="P773" s="10">
        <v>0.10869139988263676</v>
      </c>
      <c r="Q773" s="10">
        <v>0</v>
      </c>
    </row>
    <row r="774" spans="1:17" x14ac:dyDescent="0.2">
      <c r="A774" s="9" t="str">
        <f t="shared" si="12"/>
        <v>200930EMACHEFE0</v>
      </c>
      <c r="B774" s="10">
        <v>2009</v>
      </c>
      <c r="C774" s="10" t="s">
        <v>4</v>
      </c>
      <c r="D774" s="10" t="s">
        <v>98</v>
      </c>
      <c r="E774" s="10">
        <v>0</v>
      </c>
      <c r="F774" s="10">
        <v>1369331</v>
      </c>
      <c r="G774" s="10">
        <v>6.526000296845301E-2</v>
      </c>
      <c r="H774" s="10">
        <v>0.76264613888095723</v>
      </c>
      <c r="I774" s="10">
        <v>0.71287584959370676</v>
      </c>
      <c r="J774" s="10">
        <v>0.23270925729425537</v>
      </c>
      <c r="K774" s="10">
        <v>0.2798278867563796</v>
      </c>
      <c r="L774" s="10">
        <v>3.3731070135708606E-2</v>
      </c>
      <c r="M774" s="10">
        <v>809.80263102703384</v>
      </c>
      <c r="N774" s="10">
        <v>0.3271773845805287</v>
      </c>
      <c r="O774" s="10">
        <v>0.20450934391603998</v>
      </c>
      <c r="P774" s="10">
        <v>0.18599399241377798</v>
      </c>
      <c r="Q774" s="10">
        <v>1.8515351502261981E-2</v>
      </c>
    </row>
    <row r="775" spans="1:17" x14ac:dyDescent="0.2">
      <c r="A775" s="9" t="str">
        <f t="shared" si="12"/>
        <v>200930EMACONJU0</v>
      </c>
      <c r="B775" s="10">
        <v>2009</v>
      </c>
      <c r="C775" s="10" t="s">
        <v>4</v>
      </c>
      <c r="D775" s="10" t="s">
        <v>100</v>
      </c>
      <c r="E775" s="10">
        <v>0</v>
      </c>
      <c r="F775" s="10">
        <v>745246</v>
      </c>
      <c r="G775" s="10">
        <v>9.5745362873622411E-2</v>
      </c>
      <c r="H775" s="10">
        <v>0.64883675994235457</v>
      </c>
      <c r="I775" s="10">
        <v>0.58671364891592848</v>
      </c>
      <c r="J775" s="10">
        <v>0.337955520727384</v>
      </c>
      <c r="K775" s="10">
        <v>0.39867506836668698</v>
      </c>
      <c r="L775" s="10">
        <v>3.3376898366445445E-2</v>
      </c>
      <c r="M775" s="10">
        <v>634.85825442335988</v>
      </c>
      <c r="N775" s="10">
        <v>0.25224959275192355</v>
      </c>
      <c r="O775" s="10">
        <v>0.15498909085053794</v>
      </c>
      <c r="P775" s="10">
        <v>0.14115607463844154</v>
      </c>
      <c r="Q775" s="10">
        <v>1.3833016212096408E-2</v>
      </c>
    </row>
    <row r="776" spans="1:17" x14ac:dyDescent="0.2">
      <c r="A776" s="9" t="str">
        <f t="shared" si="12"/>
        <v>200930EMAFILHO0</v>
      </c>
      <c r="B776" s="10">
        <v>2009</v>
      </c>
      <c r="C776" s="10" t="s">
        <v>4</v>
      </c>
      <c r="D776" s="10" t="s">
        <v>102</v>
      </c>
      <c r="E776" s="10">
        <v>0</v>
      </c>
      <c r="F776" s="10">
        <v>135999</v>
      </c>
      <c r="G776" s="10">
        <v>0.14360247754031583</v>
      </c>
      <c r="H776" s="10">
        <v>0.79063816645710627</v>
      </c>
      <c r="I776" s="10">
        <v>0.67710056691593323</v>
      </c>
      <c r="J776" s="10">
        <v>0.19933234803197084</v>
      </c>
      <c r="K776" s="10">
        <v>0.31142140751034936</v>
      </c>
      <c r="L776" s="10">
        <v>5.601511775821881E-2</v>
      </c>
      <c r="M776" s="10">
        <v>760.32481388189194</v>
      </c>
      <c r="N776" s="10">
        <v>0.27727409760365884</v>
      </c>
      <c r="O776" s="10">
        <v>0.15098640431179641</v>
      </c>
      <c r="P776" s="10">
        <v>0.14192016117765571</v>
      </c>
      <c r="Q776" s="10">
        <v>9.0662431341406915E-3</v>
      </c>
    </row>
    <row r="777" spans="1:17" x14ac:dyDescent="0.2">
      <c r="A777" s="9" t="str">
        <f t="shared" si="12"/>
        <v>200930EMAOUTRO0</v>
      </c>
      <c r="B777" s="10">
        <v>2009</v>
      </c>
      <c r="C777" s="10" t="s">
        <v>4</v>
      </c>
      <c r="D777" s="10" t="s">
        <v>104</v>
      </c>
      <c r="E777" s="10">
        <v>0</v>
      </c>
      <c r="F777" s="10">
        <v>114129</v>
      </c>
      <c r="G777" s="10">
        <v>0.1123266880622263</v>
      </c>
      <c r="H777" s="10">
        <v>0.55422372928878727</v>
      </c>
      <c r="I777" s="10">
        <v>0.4919696133322819</v>
      </c>
      <c r="J777" s="10">
        <v>0.44208746243286107</v>
      </c>
      <c r="K777" s="10">
        <v>0.50434157838936644</v>
      </c>
      <c r="L777" s="10">
        <v>2.5295937053684867E-2</v>
      </c>
      <c r="M777" s="10">
        <v>659.1787510019675</v>
      </c>
      <c r="N777" s="10">
        <v>0.22871487527271772</v>
      </c>
      <c r="O777" s="10">
        <v>0.13368206152686871</v>
      </c>
      <c r="P777" s="10">
        <v>0.12828466034049191</v>
      </c>
      <c r="Q777" s="10">
        <v>5.3974011863768189E-3</v>
      </c>
    </row>
    <row r="778" spans="1:17" x14ac:dyDescent="0.2">
      <c r="A778" s="9" t="str">
        <f t="shared" si="12"/>
        <v>200915A17CHEFE15</v>
      </c>
      <c r="B778" s="10">
        <v>2009</v>
      </c>
      <c r="C778" s="10" t="s">
        <v>0</v>
      </c>
      <c r="D778" s="10" t="s">
        <v>98</v>
      </c>
      <c r="E778" s="10">
        <v>15</v>
      </c>
      <c r="F778" s="10">
        <v>788</v>
      </c>
      <c r="G778" s="10"/>
      <c r="H778" s="10">
        <v>0</v>
      </c>
      <c r="I778" s="10">
        <v>0</v>
      </c>
      <c r="J778" s="10">
        <v>1</v>
      </c>
      <c r="K778" s="10">
        <v>1</v>
      </c>
      <c r="L778" s="10">
        <v>0</v>
      </c>
      <c r="M778" s="10"/>
      <c r="N778" s="10">
        <v>0</v>
      </c>
      <c r="O778" s="10">
        <v>0</v>
      </c>
      <c r="P778" s="10">
        <v>0</v>
      </c>
      <c r="Q778" s="10">
        <v>0</v>
      </c>
    </row>
    <row r="779" spans="1:17" x14ac:dyDescent="0.2">
      <c r="A779" s="9" t="str">
        <f t="shared" si="12"/>
        <v>200915A17CONJU15</v>
      </c>
      <c r="B779" s="10">
        <v>2009</v>
      </c>
      <c r="C779" s="10" t="s">
        <v>0</v>
      </c>
      <c r="D779" s="10" t="s">
        <v>100</v>
      </c>
      <c r="E779" s="10">
        <v>15</v>
      </c>
      <c r="F779" s="10">
        <v>3151</v>
      </c>
      <c r="G779" s="10">
        <v>0.5</v>
      </c>
      <c r="H779" s="10">
        <v>0.12503966994604887</v>
      </c>
      <c r="I779" s="10">
        <v>6.2519834973024435E-2</v>
      </c>
      <c r="J779" s="10">
        <v>0.50015867978419548</v>
      </c>
      <c r="K779" s="10">
        <v>0.50015867978419548</v>
      </c>
      <c r="L779" s="10">
        <v>0.49984132021580452</v>
      </c>
      <c r="M779" s="10"/>
      <c r="N779" s="10">
        <v>0</v>
      </c>
      <c r="O779" s="10">
        <v>0</v>
      </c>
      <c r="P779" s="10">
        <v>0</v>
      </c>
      <c r="Q779" s="10">
        <v>0</v>
      </c>
    </row>
    <row r="780" spans="1:17" x14ac:dyDescent="0.2">
      <c r="A780" s="9" t="str">
        <f t="shared" si="12"/>
        <v>200915A17FILHO15</v>
      </c>
      <c r="B780" s="10">
        <v>2009</v>
      </c>
      <c r="C780" s="10" t="s">
        <v>0</v>
      </c>
      <c r="D780" s="10" t="s">
        <v>102</v>
      </c>
      <c r="E780" s="10">
        <v>15</v>
      </c>
      <c r="F780" s="10">
        <v>36828</v>
      </c>
      <c r="G780" s="10">
        <v>0.23065902578796563</v>
      </c>
      <c r="H780" s="10">
        <v>0.2084826762246117</v>
      </c>
      <c r="I780" s="10">
        <v>0.1603942652329749</v>
      </c>
      <c r="J780" s="10">
        <v>5.3464755077658306E-2</v>
      </c>
      <c r="K780" s="10">
        <v>5.8813945910720103E-2</v>
      </c>
      <c r="L780" s="10">
        <v>0.91978929075703264</v>
      </c>
      <c r="M780" s="10">
        <v>148.39630946334856</v>
      </c>
      <c r="N780" s="10">
        <v>0.10692951015531661</v>
      </c>
      <c r="O780" s="10">
        <v>3.2040838492451394E-2</v>
      </c>
      <c r="P780" s="10">
        <v>3.2040838492451394E-2</v>
      </c>
      <c r="Q780" s="10">
        <v>0</v>
      </c>
    </row>
    <row r="781" spans="1:17" x14ac:dyDescent="0.2">
      <c r="A781" s="9" t="str">
        <f t="shared" si="12"/>
        <v>200915A17OUTRO15</v>
      </c>
      <c r="B781" s="10">
        <v>2009</v>
      </c>
      <c r="C781" s="10" t="s">
        <v>0</v>
      </c>
      <c r="D781" s="10" t="s">
        <v>104</v>
      </c>
      <c r="E781" s="10">
        <v>15</v>
      </c>
      <c r="F781" s="10">
        <v>8667</v>
      </c>
      <c r="G781" s="10">
        <v>0.33333333333333331</v>
      </c>
      <c r="H781" s="10">
        <v>0.27275874004845968</v>
      </c>
      <c r="I781" s="10">
        <v>0.18183916003230646</v>
      </c>
      <c r="J781" s="10">
        <v>6.818968501211492E-2</v>
      </c>
      <c r="K781" s="10">
        <v>6.818968501211492E-2</v>
      </c>
      <c r="L781" s="10">
        <v>0.90908041998384681</v>
      </c>
      <c r="M781" s="10">
        <v>99.375</v>
      </c>
      <c r="N781" s="10">
        <v>4.5459790008076616E-2</v>
      </c>
      <c r="O781" s="10">
        <v>2.2729895004038308E-2</v>
      </c>
      <c r="P781" s="10">
        <v>2.2729895004038308E-2</v>
      </c>
      <c r="Q781" s="10">
        <v>0</v>
      </c>
    </row>
    <row r="782" spans="1:17" x14ac:dyDescent="0.2">
      <c r="A782" s="9" t="str">
        <f t="shared" si="12"/>
        <v>200915A29CHEFE15</v>
      </c>
      <c r="B782" s="10">
        <v>2009</v>
      </c>
      <c r="C782" s="10" t="s">
        <v>3</v>
      </c>
      <c r="D782" s="10" t="s">
        <v>98</v>
      </c>
      <c r="E782" s="10">
        <v>15</v>
      </c>
      <c r="F782" s="10">
        <v>55541</v>
      </c>
      <c r="G782" s="10">
        <v>9.7878224795816954E-2</v>
      </c>
      <c r="H782" s="10">
        <v>0.8332943231126555</v>
      </c>
      <c r="I782" s="10">
        <v>0.7517329540339569</v>
      </c>
      <c r="J782" s="10">
        <v>0.13123638393259035</v>
      </c>
      <c r="K782" s="10">
        <v>0.20215696512486273</v>
      </c>
      <c r="L782" s="10">
        <v>0.13831223780630525</v>
      </c>
      <c r="M782" s="10">
        <v>557.80113817548511</v>
      </c>
      <c r="N782" s="10">
        <v>0.3368682594839848</v>
      </c>
      <c r="O782" s="10">
        <v>0.19500909238220412</v>
      </c>
      <c r="P782" s="10">
        <v>0.18793323850848923</v>
      </c>
      <c r="Q782" s="10">
        <v>7.0758538737149129E-3</v>
      </c>
    </row>
    <row r="783" spans="1:17" x14ac:dyDescent="0.2">
      <c r="A783" s="9" t="str">
        <f t="shared" si="12"/>
        <v>200915A29CONJU15</v>
      </c>
      <c r="B783" s="10">
        <v>2009</v>
      </c>
      <c r="C783" s="10" t="s">
        <v>3</v>
      </c>
      <c r="D783" s="10" t="s">
        <v>100</v>
      </c>
      <c r="E783" s="10">
        <v>15</v>
      </c>
      <c r="F783" s="10">
        <v>44906</v>
      </c>
      <c r="G783" s="10">
        <v>0.17180372089333174</v>
      </c>
      <c r="H783" s="10">
        <v>0.56137264508083551</v>
      </c>
      <c r="I783" s="10">
        <v>0.46492673584821625</v>
      </c>
      <c r="J783" s="10">
        <v>0.36411615374337503</v>
      </c>
      <c r="K783" s="10">
        <v>0.43864962365830845</v>
      </c>
      <c r="L783" s="10">
        <v>0.16222776466396471</v>
      </c>
      <c r="M783" s="10">
        <v>461.41465584925413</v>
      </c>
      <c r="N783" s="10">
        <v>0.25880728633144789</v>
      </c>
      <c r="O783" s="10">
        <v>0.12722130672961296</v>
      </c>
      <c r="P783" s="10">
        <v>0.12722130672961296</v>
      </c>
      <c r="Q783" s="10">
        <v>0</v>
      </c>
    </row>
    <row r="784" spans="1:17" x14ac:dyDescent="0.2">
      <c r="A784" s="9" t="str">
        <f t="shared" si="12"/>
        <v>200915A29FILHO15</v>
      </c>
      <c r="B784" s="10">
        <v>2009</v>
      </c>
      <c r="C784" s="10" t="s">
        <v>3</v>
      </c>
      <c r="D784" s="10" t="s">
        <v>102</v>
      </c>
      <c r="E784" s="10">
        <v>15</v>
      </c>
      <c r="F784" s="10">
        <v>110881</v>
      </c>
      <c r="G784" s="10">
        <v>0.14776296503106023</v>
      </c>
      <c r="H784" s="10">
        <v>0.51684238057016085</v>
      </c>
      <c r="I784" s="10">
        <v>0.44047221796340219</v>
      </c>
      <c r="J784" s="10">
        <v>0.10655567680666661</v>
      </c>
      <c r="K784" s="10">
        <v>0.15274032521351719</v>
      </c>
      <c r="L784" s="10">
        <v>0.59149899441743847</v>
      </c>
      <c r="M784" s="10">
        <v>461.89880798691797</v>
      </c>
      <c r="N784" s="10">
        <v>0.23267286550445973</v>
      </c>
      <c r="O784" s="10">
        <v>7.8137823432328349E-2</v>
      </c>
      <c r="P784" s="10">
        <v>7.6361143929077113E-2</v>
      </c>
      <c r="Q784" s="10">
        <v>1.7766795032512332E-3</v>
      </c>
    </row>
    <row r="785" spans="1:17" x14ac:dyDescent="0.2">
      <c r="A785" s="9" t="str">
        <f t="shared" si="12"/>
        <v>200915A29OUTRO15</v>
      </c>
      <c r="B785" s="10">
        <v>2009</v>
      </c>
      <c r="C785" s="10" t="s">
        <v>3</v>
      </c>
      <c r="D785" s="10" t="s">
        <v>104</v>
      </c>
      <c r="E785" s="10">
        <v>15</v>
      </c>
      <c r="F785" s="10">
        <v>31317</v>
      </c>
      <c r="G785" s="10">
        <v>0.24480596860266307</v>
      </c>
      <c r="H785" s="10">
        <v>0.61631063000926012</v>
      </c>
      <c r="I785" s="10">
        <v>0.46543410926972573</v>
      </c>
      <c r="J785" s="10">
        <v>0.10064821023725133</v>
      </c>
      <c r="K785" s="10">
        <v>0.15723089695692435</v>
      </c>
      <c r="L785" s="10">
        <v>0.50314525656991416</v>
      </c>
      <c r="M785" s="10">
        <v>413.71220731984545</v>
      </c>
      <c r="N785" s="10">
        <v>0.23900756777469107</v>
      </c>
      <c r="O785" s="10">
        <v>8.1776670817766711E-2</v>
      </c>
      <c r="P785" s="10">
        <v>8.1776670817766711E-2</v>
      </c>
      <c r="Q785" s="10">
        <v>0</v>
      </c>
    </row>
    <row r="786" spans="1:17" x14ac:dyDescent="0.2">
      <c r="A786" s="9" t="str">
        <f t="shared" si="12"/>
        <v>200918A24CHEFE15</v>
      </c>
      <c r="B786" s="10">
        <v>2009</v>
      </c>
      <c r="C786" s="10" t="s">
        <v>1</v>
      </c>
      <c r="D786" s="10" t="s">
        <v>98</v>
      </c>
      <c r="E786" s="10">
        <v>15</v>
      </c>
      <c r="F786" s="10">
        <v>24029</v>
      </c>
      <c r="G786" s="10">
        <v>0.12634954569748796</v>
      </c>
      <c r="H786" s="10">
        <v>0.7786424736776395</v>
      </c>
      <c r="I786" s="10">
        <v>0.68026135086770156</v>
      </c>
      <c r="J786" s="10">
        <v>0.15577011111573516</v>
      </c>
      <c r="K786" s="10">
        <v>0.24595280702484498</v>
      </c>
      <c r="L786" s="10">
        <v>0.21311748304132508</v>
      </c>
      <c r="M786" s="10">
        <v>439.98860610564122</v>
      </c>
      <c r="N786" s="10">
        <v>0.31149860585126304</v>
      </c>
      <c r="O786" s="10">
        <v>0.22131590994215322</v>
      </c>
      <c r="P786" s="10">
        <v>0.21311748304132508</v>
      </c>
      <c r="Q786" s="10">
        <v>8.1984269008281655E-3</v>
      </c>
    </row>
    <row r="787" spans="1:17" x14ac:dyDescent="0.2">
      <c r="A787" s="9" t="str">
        <f t="shared" si="12"/>
        <v>200918A24CONJU15</v>
      </c>
      <c r="B787" s="10">
        <v>2009</v>
      </c>
      <c r="C787" s="10" t="s">
        <v>1</v>
      </c>
      <c r="D787" s="10" t="s">
        <v>100</v>
      </c>
      <c r="E787" s="10">
        <v>15</v>
      </c>
      <c r="F787" s="10">
        <v>19698</v>
      </c>
      <c r="G787" s="10">
        <v>0.12</v>
      </c>
      <c r="H787" s="10">
        <v>0.5000507665752868</v>
      </c>
      <c r="I787" s="10">
        <v>0.4400446745862524</v>
      </c>
      <c r="J787" s="10">
        <v>0.42004264392324092</v>
      </c>
      <c r="K787" s="10">
        <v>0.48004873591227537</v>
      </c>
      <c r="L787" s="10">
        <v>0.15991471215351813</v>
      </c>
      <c r="M787" s="10">
        <v>384.77499999999998</v>
      </c>
      <c r="N787" s="10">
        <v>0.27002741395065488</v>
      </c>
      <c r="O787" s="10">
        <v>0.13001319930957458</v>
      </c>
      <c r="P787" s="10">
        <v>0.13001319930957458</v>
      </c>
      <c r="Q787" s="10">
        <v>0</v>
      </c>
    </row>
    <row r="788" spans="1:17" x14ac:dyDescent="0.2">
      <c r="A788" s="9" t="str">
        <f t="shared" si="12"/>
        <v>200918A24FILHO15</v>
      </c>
      <c r="B788" s="10">
        <v>2009</v>
      </c>
      <c r="C788" s="10" t="s">
        <v>1</v>
      </c>
      <c r="D788" s="10" t="s">
        <v>102</v>
      </c>
      <c r="E788" s="10">
        <v>15</v>
      </c>
      <c r="F788" s="10">
        <v>49240</v>
      </c>
      <c r="G788" s="10">
        <v>0.12585743106926697</v>
      </c>
      <c r="H788" s="10">
        <v>0.60398050365556455</v>
      </c>
      <c r="I788" s="10">
        <v>0.5279650690495532</v>
      </c>
      <c r="J788" s="10">
        <v>0.12798537774167343</v>
      </c>
      <c r="K788" s="10">
        <v>0.17599512591389113</v>
      </c>
      <c r="L788" s="10">
        <v>0.5200446791226645</v>
      </c>
      <c r="M788" s="10">
        <v>427.98599706454047</v>
      </c>
      <c r="N788" s="10">
        <v>0.27597481722177092</v>
      </c>
      <c r="O788" s="10">
        <v>9.1998375304630384E-2</v>
      </c>
      <c r="P788" s="10">
        <v>8.7997562956945566E-2</v>
      </c>
      <c r="Q788" s="10">
        <v>4.0008123476848092E-3</v>
      </c>
    </row>
    <row r="789" spans="1:17" x14ac:dyDescent="0.2">
      <c r="A789" s="9" t="str">
        <f t="shared" si="12"/>
        <v>200918A24OUTRO15</v>
      </c>
      <c r="B789" s="10">
        <v>2009</v>
      </c>
      <c r="C789" s="10" t="s">
        <v>1</v>
      </c>
      <c r="D789" s="10" t="s">
        <v>104</v>
      </c>
      <c r="E789" s="10">
        <v>15</v>
      </c>
      <c r="F789" s="10">
        <v>17136</v>
      </c>
      <c r="G789" s="10">
        <v>0.26656511805026656</v>
      </c>
      <c r="H789" s="10">
        <v>0.68960084033613445</v>
      </c>
      <c r="I789" s="10">
        <v>0.50577731092436973</v>
      </c>
      <c r="J789" s="10">
        <v>0.14945144724556489</v>
      </c>
      <c r="K789" s="10">
        <v>0.21842903828197946</v>
      </c>
      <c r="L789" s="10">
        <v>0.40225256769374418</v>
      </c>
      <c r="M789" s="10">
        <v>405.35661218424963</v>
      </c>
      <c r="N789" s="10">
        <v>0.27591036414565828</v>
      </c>
      <c r="O789" s="10">
        <v>6.8977591036414571E-2</v>
      </c>
      <c r="P789" s="10">
        <v>6.8977591036414571E-2</v>
      </c>
      <c r="Q789" s="10">
        <v>0</v>
      </c>
    </row>
    <row r="790" spans="1:17" x14ac:dyDescent="0.2">
      <c r="A790" s="9" t="str">
        <f t="shared" si="12"/>
        <v>200925A29CHEFE15</v>
      </c>
      <c r="B790" s="10">
        <v>2009</v>
      </c>
      <c r="C790" s="10" t="s">
        <v>2</v>
      </c>
      <c r="D790" s="10" t="s">
        <v>98</v>
      </c>
      <c r="E790" s="10">
        <v>15</v>
      </c>
      <c r="F790" s="10">
        <v>30724</v>
      </c>
      <c r="G790" s="10">
        <v>7.8557957348034238E-2</v>
      </c>
      <c r="H790" s="10">
        <v>0.89740919151152199</v>
      </c>
      <c r="I790" s="10">
        <v>0.82691055852102591</v>
      </c>
      <c r="J790" s="10">
        <v>8.9766957427418304E-2</v>
      </c>
      <c r="K790" s="10">
        <v>0.14744173935685459</v>
      </c>
      <c r="L790" s="10">
        <v>8.3355031896888421E-2</v>
      </c>
      <c r="M790" s="10">
        <v>635.08420667804046</v>
      </c>
      <c r="N790" s="10">
        <v>0.36534956385887252</v>
      </c>
      <c r="O790" s="10">
        <v>0.17943627131883869</v>
      </c>
      <c r="P790" s="10">
        <v>0.17305689363364146</v>
      </c>
      <c r="Q790" s="10">
        <v>6.3793776851972395E-3</v>
      </c>
    </row>
    <row r="791" spans="1:17" x14ac:dyDescent="0.2">
      <c r="A791" s="9" t="str">
        <f t="shared" si="12"/>
        <v>200925A29CONJU15</v>
      </c>
      <c r="B791" s="10">
        <v>2009</v>
      </c>
      <c r="C791" s="10" t="s">
        <v>2</v>
      </c>
      <c r="D791" s="10" t="s">
        <v>100</v>
      </c>
      <c r="E791" s="10">
        <v>15</v>
      </c>
      <c r="F791" s="10">
        <v>22057</v>
      </c>
      <c r="G791" s="10">
        <v>0.19726027397260273</v>
      </c>
      <c r="H791" s="10">
        <v>0.67846942013873146</v>
      </c>
      <c r="I791" s="10">
        <v>0.54463435644013236</v>
      </c>
      <c r="J791" s="10">
        <v>0.2947363648728295</v>
      </c>
      <c r="K791" s="10">
        <v>0.3928911456680419</v>
      </c>
      <c r="L791" s="10">
        <v>0.11606292786870381</v>
      </c>
      <c r="M791" s="10">
        <v>515.21603563474389</v>
      </c>
      <c r="N791" s="10">
        <v>0.28575962279548445</v>
      </c>
      <c r="O791" s="10">
        <v>0.14290247993834157</v>
      </c>
      <c r="P791" s="10">
        <v>0.14290247993834157</v>
      </c>
      <c r="Q791" s="10">
        <v>0</v>
      </c>
    </row>
    <row r="792" spans="1:17" x14ac:dyDescent="0.2">
      <c r="A792" s="9" t="str">
        <f t="shared" si="12"/>
        <v>200925A29FILHO15</v>
      </c>
      <c r="B792" s="10">
        <v>2009</v>
      </c>
      <c r="C792" s="10" t="s">
        <v>2</v>
      </c>
      <c r="D792" s="10" t="s">
        <v>102</v>
      </c>
      <c r="E792" s="10">
        <v>15</v>
      </c>
      <c r="F792" s="10">
        <v>24813</v>
      </c>
      <c r="G792" s="10">
        <v>0.14851684263448969</v>
      </c>
      <c r="H792" s="10">
        <v>0.8015959376133478</v>
      </c>
      <c r="I792" s="10">
        <v>0.68254543989038008</v>
      </c>
      <c r="J792" s="10">
        <v>0.14282835610365535</v>
      </c>
      <c r="K792" s="10">
        <v>0.24600008060290976</v>
      </c>
      <c r="L792" s="10">
        <v>0.24604038205779227</v>
      </c>
      <c r="M792" s="10">
        <v>638.12063802083333</v>
      </c>
      <c r="N792" s="10">
        <v>0.33337363478821586</v>
      </c>
      <c r="O792" s="10">
        <v>0.1190504977229678</v>
      </c>
      <c r="P792" s="10">
        <v>0.1190504977229678</v>
      </c>
      <c r="Q792" s="10">
        <v>0</v>
      </c>
    </row>
    <row r="793" spans="1:17" x14ac:dyDescent="0.2">
      <c r="A793" s="9" t="str">
        <f t="shared" si="12"/>
        <v>200925A29OUTRO15</v>
      </c>
      <c r="B793" s="10">
        <v>2009</v>
      </c>
      <c r="C793" s="10" t="s">
        <v>2</v>
      </c>
      <c r="D793" s="10" t="s">
        <v>104</v>
      </c>
      <c r="E793" s="10">
        <v>15</v>
      </c>
      <c r="F793" s="10">
        <v>5514</v>
      </c>
      <c r="G793" s="10">
        <v>0.15371093750000001</v>
      </c>
      <c r="H793" s="10">
        <v>0.92854552049328976</v>
      </c>
      <c r="I793" s="10">
        <v>0.78581791802684076</v>
      </c>
      <c r="J793" s="10">
        <v>0</v>
      </c>
      <c r="K793" s="10">
        <v>0.10700036271309395</v>
      </c>
      <c r="L793" s="10">
        <v>0.17863619876677547</v>
      </c>
      <c r="M793" s="10">
        <v>572.49224259520452</v>
      </c>
      <c r="N793" s="10">
        <v>0.42854552049328981</v>
      </c>
      <c r="O793" s="10">
        <v>0.21436343852013057</v>
      </c>
      <c r="P793" s="10">
        <v>0.21436343852013057</v>
      </c>
      <c r="Q793" s="10">
        <v>0</v>
      </c>
    </row>
    <row r="794" spans="1:17" x14ac:dyDescent="0.2">
      <c r="A794" s="9" t="str">
        <f t="shared" si="12"/>
        <v>200930EMACHEFE15</v>
      </c>
      <c r="B794" s="10">
        <v>2009</v>
      </c>
      <c r="C794" s="10" t="s">
        <v>4</v>
      </c>
      <c r="D794" s="10" t="s">
        <v>98</v>
      </c>
      <c r="E794" s="10">
        <v>15</v>
      </c>
      <c r="F794" s="10">
        <v>200109</v>
      </c>
      <c r="G794" s="10">
        <v>5.0985936058512371E-2</v>
      </c>
      <c r="H794" s="10">
        <v>0.75293465061541465</v>
      </c>
      <c r="I794" s="10">
        <v>0.71454557266289875</v>
      </c>
      <c r="J794" s="10">
        <v>0.23623625124307251</v>
      </c>
      <c r="K794" s="10">
        <v>0.27068747532594734</v>
      </c>
      <c r="L794" s="10">
        <v>2.9533904022307843E-2</v>
      </c>
      <c r="M794" s="10">
        <v>866.91427551592767</v>
      </c>
      <c r="N794" s="10">
        <v>0.38757034989685352</v>
      </c>
      <c r="O794" s="10">
        <v>0.27120010414789003</v>
      </c>
      <c r="P794" s="10">
        <v>0.23965030343087185</v>
      </c>
      <c r="Q794" s="10">
        <v>3.1549800717018163E-2</v>
      </c>
    </row>
    <row r="795" spans="1:17" x14ac:dyDescent="0.2">
      <c r="A795" s="9" t="str">
        <f t="shared" si="12"/>
        <v>200930EMACONJU15</v>
      </c>
      <c r="B795" s="10">
        <v>2009</v>
      </c>
      <c r="C795" s="10" t="s">
        <v>4</v>
      </c>
      <c r="D795" s="10" t="s">
        <v>100</v>
      </c>
      <c r="E795" s="10">
        <v>15</v>
      </c>
      <c r="F795" s="10">
        <v>106752</v>
      </c>
      <c r="G795" s="10">
        <v>6.3778438355358041E-2</v>
      </c>
      <c r="H795" s="10">
        <v>0.63655950239808157</v>
      </c>
      <c r="I795" s="10">
        <v>0.59596073141486805</v>
      </c>
      <c r="J795" s="10">
        <v>0.35790430155875302</v>
      </c>
      <c r="K795" s="10">
        <v>0.39850307254196643</v>
      </c>
      <c r="L795" s="10">
        <v>2.9526378896882494E-2</v>
      </c>
      <c r="M795" s="10">
        <v>630.36655751802607</v>
      </c>
      <c r="N795" s="10">
        <v>0.33579698741007197</v>
      </c>
      <c r="O795" s="10">
        <v>0.24354578836930454</v>
      </c>
      <c r="P795" s="10">
        <v>0.21771020683453238</v>
      </c>
      <c r="Q795" s="10">
        <v>2.5835581534772181E-2</v>
      </c>
    </row>
    <row r="796" spans="1:17" x14ac:dyDescent="0.2">
      <c r="A796" s="9" t="str">
        <f t="shared" si="12"/>
        <v>200930EMAFILHO15</v>
      </c>
      <c r="B796" s="10">
        <v>2009</v>
      </c>
      <c r="C796" s="10" t="s">
        <v>4</v>
      </c>
      <c r="D796" s="10" t="s">
        <v>102</v>
      </c>
      <c r="E796" s="10">
        <v>15</v>
      </c>
      <c r="F796" s="10">
        <v>30136</v>
      </c>
      <c r="G796" s="10">
        <v>6.973906883387776E-2</v>
      </c>
      <c r="H796" s="10">
        <v>0.84314441199893819</v>
      </c>
      <c r="I796" s="10">
        <v>0.78434430581364478</v>
      </c>
      <c r="J796" s="10">
        <v>0.15685558800106186</v>
      </c>
      <c r="K796" s="10">
        <v>0.20911866206530397</v>
      </c>
      <c r="L796" s="10">
        <v>6.5337138306344578E-2</v>
      </c>
      <c r="M796" s="10">
        <v>621.77865917229497</v>
      </c>
      <c r="N796" s="10">
        <v>0.38561852933368729</v>
      </c>
      <c r="O796" s="10">
        <v>0.25491106981683037</v>
      </c>
      <c r="P796" s="10">
        <v>0.2418370055747279</v>
      </c>
      <c r="Q796" s="10">
        <v>1.3074064242102468E-2</v>
      </c>
    </row>
    <row r="797" spans="1:17" x14ac:dyDescent="0.2">
      <c r="A797" s="9" t="str">
        <f t="shared" si="12"/>
        <v>200930EMAOUTRO15</v>
      </c>
      <c r="B797" s="10">
        <v>2009</v>
      </c>
      <c r="C797" s="10" t="s">
        <v>4</v>
      </c>
      <c r="D797" s="10" t="s">
        <v>104</v>
      </c>
      <c r="E797" s="10">
        <v>15</v>
      </c>
      <c r="F797" s="10">
        <v>24820</v>
      </c>
      <c r="G797" s="10">
        <v>7.2469099470276632E-2</v>
      </c>
      <c r="H797" s="10">
        <v>0.54762288477034649</v>
      </c>
      <c r="I797" s="10">
        <v>0.50793714746172447</v>
      </c>
      <c r="J797" s="10">
        <v>0.4444399677679291</v>
      </c>
      <c r="K797" s="10">
        <v>0.48412570507655117</v>
      </c>
      <c r="L797" s="10">
        <v>1.5874294923448832E-2</v>
      </c>
      <c r="M797" s="10">
        <v>715.81593384098915</v>
      </c>
      <c r="N797" s="10">
        <v>0.29363416599516518</v>
      </c>
      <c r="O797" s="10">
        <v>0.23807413376309428</v>
      </c>
      <c r="P797" s="10">
        <v>0.22219983883964545</v>
      </c>
      <c r="Q797" s="10">
        <v>1.5874294923448832E-2</v>
      </c>
    </row>
    <row r="798" spans="1:17" x14ac:dyDescent="0.2">
      <c r="A798" s="9" t="str">
        <f t="shared" si="12"/>
        <v>200915A17CHEFE23</v>
      </c>
      <c r="B798" s="10">
        <v>2009</v>
      </c>
      <c r="C798" s="10" t="s">
        <v>0</v>
      </c>
      <c r="D798" s="10" t="s">
        <v>98</v>
      </c>
      <c r="E798" s="10">
        <v>23</v>
      </c>
      <c r="F798" s="10">
        <v>445</v>
      </c>
      <c r="G798" s="10">
        <v>1</v>
      </c>
      <c r="H798" s="10">
        <v>0.50112359550561802</v>
      </c>
      <c r="I798" s="10">
        <v>0</v>
      </c>
      <c r="J798" s="10">
        <v>0.49887640449438203</v>
      </c>
      <c r="K798" s="10">
        <v>1</v>
      </c>
      <c r="L798" s="10">
        <v>0</v>
      </c>
      <c r="M798" s="10"/>
      <c r="N798" s="10">
        <v>0</v>
      </c>
      <c r="O798" s="10">
        <v>0</v>
      </c>
      <c r="P798" s="10">
        <v>0</v>
      </c>
      <c r="Q798" s="10">
        <v>0</v>
      </c>
    </row>
    <row r="799" spans="1:17" x14ac:dyDescent="0.2">
      <c r="A799" s="9" t="str">
        <f t="shared" si="12"/>
        <v>200915A17CONJU23</v>
      </c>
      <c r="B799" s="10">
        <v>2009</v>
      </c>
      <c r="C799" s="10" t="s">
        <v>0</v>
      </c>
      <c r="D799" s="10" t="s">
        <v>100</v>
      </c>
      <c r="E799" s="10">
        <v>23</v>
      </c>
      <c r="F799" s="10">
        <v>889</v>
      </c>
      <c r="G799" s="10"/>
      <c r="H799" s="10">
        <v>0</v>
      </c>
      <c r="I799" s="10">
        <v>0</v>
      </c>
      <c r="J799" s="10">
        <v>0.49943757030371205</v>
      </c>
      <c r="K799" s="10">
        <v>0.49943757030371205</v>
      </c>
      <c r="L799" s="10">
        <v>0.50056242969628795</v>
      </c>
      <c r="M799" s="10"/>
      <c r="N799" s="10">
        <v>0</v>
      </c>
      <c r="O799" s="10">
        <v>0</v>
      </c>
      <c r="P799" s="10">
        <v>0</v>
      </c>
      <c r="Q799" s="10">
        <v>0</v>
      </c>
    </row>
    <row r="800" spans="1:17" x14ac:dyDescent="0.2">
      <c r="A800" s="9" t="str">
        <f t="shared" si="12"/>
        <v>200915A17FILHO23</v>
      </c>
      <c r="B800" s="10">
        <v>2009</v>
      </c>
      <c r="C800" s="10" t="s">
        <v>0</v>
      </c>
      <c r="D800" s="10" t="s">
        <v>102</v>
      </c>
      <c r="E800" s="10">
        <v>23</v>
      </c>
      <c r="F800" s="10">
        <v>19337</v>
      </c>
      <c r="G800" s="10">
        <v>0.18527157614128623</v>
      </c>
      <c r="H800" s="10">
        <v>0.31038940890520761</v>
      </c>
      <c r="I800" s="10">
        <v>0.25288307389977766</v>
      </c>
      <c r="J800" s="10">
        <v>8.0364068883487613E-2</v>
      </c>
      <c r="K800" s="10">
        <v>8.0364068883487613E-2</v>
      </c>
      <c r="L800" s="10">
        <v>0.85059730051197191</v>
      </c>
      <c r="M800" s="10">
        <v>220.08486707566462</v>
      </c>
      <c r="N800" s="10">
        <v>0.14935098515798728</v>
      </c>
      <c r="O800" s="10">
        <v>3.4441743807208977E-2</v>
      </c>
      <c r="P800" s="10">
        <v>3.4441743807208977E-2</v>
      </c>
      <c r="Q800" s="10">
        <v>0</v>
      </c>
    </row>
    <row r="801" spans="1:17" x14ac:dyDescent="0.2">
      <c r="A801" s="9" t="str">
        <f t="shared" si="12"/>
        <v>200915A17OUTRO23</v>
      </c>
      <c r="B801" s="10">
        <v>2009</v>
      </c>
      <c r="C801" s="10" t="s">
        <v>0</v>
      </c>
      <c r="D801" s="10" t="s">
        <v>104</v>
      </c>
      <c r="E801" s="10">
        <v>23</v>
      </c>
      <c r="F801" s="10">
        <v>3110</v>
      </c>
      <c r="G801" s="10">
        <v>0.14285714285714285</v>
      </c>
      <c r="H801" s="10">
        <v>0.4996784565916399</v>
      </c>
      <c r="I801" s="10">
        <v>0.42829581993569132</v>
      </c>
      <c r="J801" s="10">
        <v>7.1704180064308676E-2</v>
      </c>
      <c r="K801" s="10">
        <v>0.14308681672025725</v>
      </c>
      <c r="L801" s="10">
        <v>0.71414790996784561</v>
      </c>
      <c r="M801" s="10">
        <v>315</v>
      </c>
      <c r="N801" s="10">
        <v>0.28553054662379423</v>
      </c>
      <c r="O801" s="10">
        <v>0</v>
      </c>
      <c r="P801" s="10">
        <v>0</v>
      </c>
      <c r="Q801" s="10">
        <v>0</v>
      </c>
    </row>
    <row r="802" spans="1:17" x14ac:dyDescent="0.2">
      <c r="A802" s="9" t="str">
        <f t="shared" si="12"/>
        <v>200915A29CHEFE23</v>
      </c>
      <c r="B802" s="10">
        <v>2009</v>
      </c>
      <c r="C802" s="10" t="s">
        <v>3</v>
      </c>
      <c r="D802" s="10" t="s">
        <v>98</v>
      </c>
      <c r="E802" s="10">
        <v>23</v>
      </c>
      <c r="F802" s="10">
        <v>25785</v>
      </c>
      <c r="G802" s="10">
        <v>0.13995231454406407</v>
      </c>
      <c r="H802" s="10">
        <v>0.8620903626139228</v>
      </c>
      <c r="I802" s="10">
        <v>0.74143882101997283</v>
      </c>
      <c r="J802" s="10">
        <v>0.13790963738607717</v>
      </c>
      <c r="K802" s="10">
        <v>0.24134186542563507</v>
      </c>
      <c r="L802" s="10">
        <v>6.0345161915842542E-2</v>
      </c>
      <c r="M802" s="10">
        <v>547.0551835966105</v>
      </c>
      <c r="N802" s="10">
        <v>0.28458406050029089</v>
      </c>
      <c r="O802" s="10">
        <v>0.12929998060888112</v>
      </c>
      <c r="P802" s="10">
        <v>0.12069032383168508</v>
      </c>
      <c r="Q802" s="10">
        <v>8.6096567771960439E-3</v>
      </c>
    </row>
    <row r="803" spans="1:17" x14ac:dyDescent="0.2">
      <c r="A803" s="9" t="str">
        <f t="shared" si="12"/>
        <v>200915A29CONJU23</v>
      </c>
      <c r="B803" s="10">
        <v>2009</v>
      </c>
      <c r="C803" s="10" t="s">
        <v>3</v>
      </c>
      <c r="D803" s="10" t="s">
        <v>100</v>
      </c>
      <c r="E803" s="10">
        <v>23</v>
      </c>
      <c r="F803" s="10">
        <v>17339</v>
      </c>
      <c r="G803" s="10">
        <v>0.22448604992657856</v>
      </c>
      <c r="H803" s="10">
        <v>0.62840994290328167</v>
      </c>
      <c r="I803" s="10">
        <v>0.48734067708633716</v>
      </c>
      <c r="J803" s="10">
        <v>0.33312186400599803</v>
      </c>
      <c r="K803" s="10">
        <v>0.46132994982409598</v>
      </c>
      <c r="L803" s="10">
        <v>0.11546225272507064</v>
      </c>
      <c r="M803" s="10">
        <v>563.06094674556209</v>
      </c>
      <c r="N803" s="10">
        <v>0.16661860545590865</v>
      </c>
      <c r="O803" s="10">
        <v>5.1271699636657245E-2</v>
      </c>
      <c r="P803" s="10">
        <v>5.1271699636657245E-2</v>
      </c>
      <c r="Q803" s="10">
        <v>0</v>
      </c>
    </row>
    <row r="804" spans="1:17" x14ac:dyDescent="0.2">
      <c r="A804" s="9" t="str">
        <f t="shared" si="12"/>
        <v>200915A29FILHO23</v>
      </c>
      <c r="B804" s="10">
        <v>2009</v>
      </c>
      <c r="C804" s="10" t="s">
        <v>3</v>
      </c>
      <c r="D804" s="10" t="s">
        <v>102</v>
      </c>
      <c r="E804" s="10">
        <v>23</v>
      </c>
      <c r="F804" s="10">
        <v>60241</v>
      </c>
      <c r="G804" s="10">
        <v>0.16364479101344168</v>
      </c>
      <c r="H804" s="10">
        <v>0.60883783469729913</v>
      </c>
      <c r="I804" s="10">
        <v>0.50920469447718331</v>
      </c>
      <c r="J804" s="10">
        <v>0.12913132252120649</v>
      </c>
      <c r="K804" s="10">
        <v>0.18819408708354776</v>
      </c>
      <c r="L804" s="10">
        <v>0.42431234541259277</v>
      </c>
      <c r="M804" s="10">
        <v>451.17007334963324</v>
      </c>
      <c r="N804" s="10">
        <v>0.22874786275128234</v>
      </c>
      <c r="O804" s="10">
        <v>5.1642569014458593E-2</v>
      </c>
      <c r="P804" s="10">
        <v>4.7957371225577264E-2</v>
      </c>
      <c r="Q804" s="10">
        <v>3.6851977888813269E-3</v>
      </c>
    </row>
    <row r="805" spans="1:17" x14ac:dyDescent="0.2">
      <c r="A805" s="9" t="str">
        <f t="shared" si="12"/>
        <v>200915A29OUTRO23</v>
      </c>
      <c r="B805" s="10">
        <v>2009</v>
      </c>
      <c r="C805" s="10" t="s">
        <v>3</v>
      </c>
      <c r="D805" s="10" t="s">
        <v>104</v>
      </c>
      <c r="E805" s="10">
        <v>23</v>
      </c>
      <c r="F805" s="10">
        <v>12221</v>
      </c>
      <c r="G805" s="10">
        <v>0.23267741260205149</v>
      </c>
      <c r="H805" s="10">
        <v>0.78176908599950901</v>
      </c>
      <c r="I805" s="10">
        <v>0.5998690778168726</v>
      </c>
      <c r="J805" s="10">
        <v>9.0990917273545538E-2</v>
      </c>
      <c r="K805" s="10">
        <v>0.25464364618280011</v>
      </c>
      <c r="L805" s="10">
        <v>0.29097455200065458</v>
      </c>
      <c r="M805" s="10">
        <v>415.97517391897424</v>
      </c>
      <c r="N805" s="10">
        <v>0.32714180508959989</v>
      </c>
      <c r="O805" s="10">
        <v>9.0909090909090912E-2</v>
      </c>
      <c r="P805" s="10">
        <v>9.0909090909090912E-2</v>
      </c>
      <c r="Q805" s="10">
        <v>0</v>
      </c>
    </row>
    <row r="806" spans="1:17" x14ac:dyDescent="0.2">
      <c r="A806" s="9" t="str">
        <f t="shared" si="12"/>
        <v>200918A24CHEFE23</v>
      </c>
      <c r="B806" s="10">
        <v>2009</v>
      </c>
      <c r="C806" s="10" t="s">
        <v>1</v>
      </c>
      <c r="D806" s="10" t="s">
        <v>98</v>
      </c>
      <c r="E806" s="10">
        <v>23</v>
      </c>
      <c r="F806" s="10">
        <v>10004</v>
      </c>
      <c r="G806" s="10">
        <v>0.18394886363636365</v>
      </c>
      <c r="H806" s="10">
        <v>0.84446221511395447</v>
      </c>
      <c r="I806" s="10">
        <v>0.68912435025989605</v>
      </c>
      <c r="J806" s="10">
        <v>0.15553778488604558</v>
      </c>
      <c r="K806" s="10">
        <v>0.26649340263894444</v>
      </c>
      <c r="L806" s="10">
        <v>0.13324670131947222</v>
      </c>
      <c r="M806" s="10">
        <v>523.66449086161879</v>
      </c>
      <c r="N806" s="10">
        <v>0.24470211915233905</v>
      </c>
      <c r="O806" s="10">
        <v>8.8964414234306274E-2</v>
      </c>
      <c r="P806" s="10">
        <v>8.8964414234306274E-2</v>
      </c>
      <c r="Q806" s="10">
        <v>0</v>
      </c>
    </row>
    <row r="807" spans="1:17" x14ac:dyDescent="0.2">
      <c r="A807" s="9" t="str">
        <f t="shared" si="12"/>
        <v>200918A24CONJU23</v>
      </c>
      <c r="B807" s="10">
        <v>2009</v>
      </c>
      <c r="C807" s="10" t="s">
        <v>1</v>
      </c>
      <c r="D807" s="10" t="s">
        <v>100</v>
      </c>
      <c r="E807" s="10">
        <v>23</v>
      </c>
      <c r="F807" s="10">
        <v>8224</v>
      </c>
      <c r="G807" s="10">
        <v>0.21724677356276886</v>
      </c>
      <c r="H807" s="10">
        <v>0.62183852140077822</v>
      </c>
      <c r="I807" s="10">
        <v>0.48674610894941633</v>
      </c>
      <c r="J807" s="10">
        <v>0.35116731517509725</v>
      </c>
      <c r="K807" s="10">
        <v>0.48625972762645914</v>
      </c>
      <c r="L807" s="10">
        <v>0.10821984435797666</v>
      </c>
      <c r="M807" s="10">
        <v>542.14963777167122</v>
      </c>
      <c r="N807" s="10">
        <v>0.16220817120622569</v>
      </c>
      <c r="O807" s="10">
        <v>5.398832684824903E-2</v>
      </c>
      <c r="P807" s="10">
        <v>5.398832684824903E-2</v>
      </c>
      <c r="Q807" s="10">
        <v>0</v>
      </c>
    </row>
    <row r="808" spans="1:17" x14ac:dyDescent="0.2">
      <c r="A808" s="9" t="str">
        <f t="shared" si="12"/>
        <v>200918A24FILHO23</v>
      </c>
      <c r="B808" s="10">
        <v>2009</v>
      </c>
      <c r="C808" s="10" t="s">
        <v>1</v>
      </c>
      <c r="D808" s="10" t="s">
        <v>102</v>
      </c>
      <c r="E808" s="10">
        <v>23</v>
      </c>
      <c r="F808" s="10">
        <v>30231</v>
      </c>
      <c r="G808" s="10">
        <v>0.18814306712395884</v>
      </c>
      <c r="H808" s="10">
        <v>0.7426482749495551</v>
      </c>
      <c r="I808" s="10">
        <v>0.60292415070622873</v>
      </c>
      <c r="J808" s="10">
        <v>0.13962488835963086</v>
      </c>
      <c r="K808" s="10">
        <v>0.23528828024213555</v>
      </c>
      <c r="L808" s="10">
        <v>0.27938209123085572</v>
      </c>
      <c r="M808" s="10">
        <v>472.1487353925495</v>
      </c>
      <c r="N808" s="10">
        <v>0.24259865700770733</v>
      </c>
      <c r="O808" s="10">
        <v>7.3533789818398337E-2</v>
      </c>
      <c r="P808" s="10">
        <v>6.6190334424928055E-2</v>
      </c>
      <c r="Q808" s="10">
        <v>7.3434553934702785E-3</v>
      </c>
    </row>
    <row r="809" spans="1:17" x14ac:dyDescent="0.2">
      <c r="A809" s="9" t="str">
        <f t="shared" si="12"/>
        <v>200918A24OUTRO23</v>
      </c>
      <c r="B809" s="10">
        <v>2009</v>
      </c>
      <c r="C809" s="10" t="s">
        <v>1</v>
      </c>
      <c r="D809" s="10" t="s">
        <v>104</v>
      </c>
      <c r="E809" s="10">
        <v>23</v>
      </c>
      <c r="F809" s="10">
        <v>5112</v>
      </c>
      <c r="G809" s="10">
        <v>0.36869524035046175</v>
      </c>
      <c r="H809" s="10">
        <v>0.82609546165884196</v>
      </c>
      <c r="I809" s="10">
        <v>0.52151799687010958</v>
      </c>
      <c r="J809" s="10">
        <v>0.1304773082942097</v>
      </c>
      <c r="K809" s="10">
        <v>0.39143192488262912</v>
      </c>
      <c r="L809" s="10">
        <v>0.17410015649452268</v>
      </c>
      <c r="M809" s="10">
        <v>386.95948987246811</v>
      </c>
      <c r="N809" s="10">
        <v>0.21733176838810642</v>
      </c>
      <c r="O809" s="10">
        <v>4.3427230046948359E-2</v>
      </c>
      <c r="P809" s="10">
        <v>4.3427230046948359E-2</v>
      </c>
      <c r="Q809" s="10">
        <v>0</v>
      </c>
    </row>
    <row r="810" spans="1:17" x14ac:dyDescent="0.2">
      <c r="A810" s="9" t="str">
        <f t="shared" si="12"/>
        <v>200925A29CHEFE23</v>
      </c>
      <c r="B810" s="10">
        <v>2009</v>
      </c>
      <c r="C810" s="10" t="s">
        <v>2</v>
      </c>
      <c r="D810" s="10" t="s">
        <v>98</v>
      </c>
      <c r="E810" s="10">
        <v>23</v>
      </c>
      <c r="F810" s="10">
        <v>15336</v>
      </c>
      <c r="G810" s="10">
        <v>9.839209322908983E-2</v>
      </c>
      <c r="H810" s="10">
        <v>0.88406364110589464</v>
      </c>
      <c r="I810" s="10">
        <v>0.79707876890975482</v>
      </c>
      <c r="J810" s="10">
        <v>0.11593635889410538</v>
      </c>
      <c r="K810" s="10">
        <v>0.20292123109024518</v>
      </c>
      <c r="L810" s="10">
        <v>1.4540949400104329E-2</v>
      </c>
      <c r="M810" s="10">
        <v>560.24689136125653</v>
      </c>
      <c r="N810" s="10">
        <v>0.31885758998435054</v>
      </c>
      <c r="O810" s="10">
        <v>0.15936358894105374</v>
      </c>
      <c r="P810" s="10">
        <v>0.14488784559207094</v>
      </c>
      <c r="Q810" s="10">
        <v>1.4475743348982786E-2</v>
      </c>
    </row>
    <row r="811" spans="1:17" x14ac:dyDescent="0.2">
      <c r="A811" s="9" t="str">
        <f t="shared" si="12"/>
        <v>200925A29CONJU23</v>
      </c>
      <c r="B811" s="10">
        <v>2009</v>
      </c>
      <c r="C811" s="10" t="s">
        <v>2</v>
      </c>
      <c r="D811" s="10" t="s">
        <v>100</v>
      </c>
      <c r="E811" s="10">
        <v>23</v>
      </c>
      <c r="F811" s="10">
        <v>8226</v>
      </c>
      <c r="G811" s="10">
        <v>0.23088896575579385</v>
      </c>
      <c r="H811" s="10">
        <v>0.70289326525650375</v>
      </c>
      <c r="I811" s="10">
        <v>0.54060296620471671</v>
      </c>
      <c r="J811" s="10">
        <v>0.29710673474349625</v>
      </c>
      <c r="K811" s="10">
        <v>0.4322878677364454</v>
      </c>
      <c r="L811" s="10">
        <v>8.1084366642353509E-2</v>
      </c>
      <c r="M811" s="10">
        <v>581.88441646053525</v>
      </c>
      <c r="N811" s="10">
        <v>0.18903476780938488</v>
      </c>
      <c r="O811" s="10">
        <v>5.4096766350595675E-2</v>
      </c>
      <c r="P811" s="10">
        <v>5.4096766350595675E-2</v>
      </c>
      <c r="Q811" s="10">
        <v>0</v>
      </c>
    </row>
    <row r="812" spans="1:17" x14ac:dyDescent="0.2">
      <c r="A812" s="9" t="str">
        <f t="shared" si="12"/>
        <v>200925A29FILHO23</v>
      </c>
      <c r="B812" s="10">
        <v>2009</v>
      </c>
      <c r="C812" s="10" t="s">
        <v>2</v>
      </c>
      <c r="D812" s="10" t="s">
        <v>102</v>
      </c>
      <c r="E812" s="10">
        <v>23</v>
      </c>
      <c r="F812" s="10">
        <v>10673</v>
      </c>
      <c r="G812" s="10">
        <v>8.0982490272373545E-2</v>
      </c>
      <c r="H812" s="10">
        <v>0.77054249039632716</v>
      </c>
      <c r="I812" s="10">
        <v>0.70814204066335618</v>
      </c>
      <c r="J812" s="10">
        <v>0.18776351541272371</v>
      </c>
      <c r="K812" s="10">
        <v>0.25016396514569472</v>
      </c>
      <c r="L812" s="10">
        <v>6.2494144101939472E-2</v>
      </c>
      <c r="M812" s="10">
        <v>550.08891241069068</v>
      </c>
      <c r="N812" s="10">
        <v>0.33336456478965615</v>
      </c>
      <c r="O812" s="10">
        <v>2.080014991099035E-2</v>
      </c>
      <c r="P812" s="10">
        <v>2.080014991099035E-2</v>
      </c>
      <c r="Q812" s="10">
        <v>0</v>
      </c>
    </row>
    <row r="813" spans="1:17" x14ac:dyDescent="0.2">
      <c r="A813" s="9" t="str">
        <f t="shared" si="12"/>
        <v>200925A29OUTRO23</v>
      </c>
      <c r="B813" s="10">
        <v>2009</v>
      </c>
      <c r="C813" s="10" t="s">
        <v>2</v>
      </c>
      <c r="D813" s="10" t="s">
        <v>104</v>
      </c>
      <c r="E813" s="10">
        <v>23</v>
      </c>
      <c r="F813" s="10">
        <v>3999</v>
      </c>
      <c r="G813" s="10">
        <v>0.11755361397934869</v>
      </c>
      <c r="H813" s="10">
        <v>0.94448612153038258</v>
      </c>
      <c r="I813" s="10">
        <v>0.83345836459114775</v>
      </c>
      <c r="J813" s="10">
        <v>5.5513878469617403E-2</v>
      </c>
      <c r="K813" s="10">
        <v>0.16654163540885222</v>
      </c>
      <c r="L813" s="10">
        <v>0.11127781945486372</v>
      </c>
      <c r="M813" s="10">
        <v>479.53795379537956</v>
      </c>
      <c r="N813" s="10">
        <v>0.49987496874218557</v>
      </c>
      <c r="O813" s="10">
        <v>0.22230557639409854</v>
      </c>
      <c r="P813" s="10">
        <v>0.22230557639409854</v>
      </c>
      <c r="Q813" s="10">
        <v>0</v>
      </c>
    </row>
    <row r="814" spans="1:17" x14ac:dyDescent="0.2">
      <c r="A814" s="9" t="str">
        <f t="shared" si="12"/>
        <v>200930EMACHEFE23</v>
      </c>
      <c r="B814" s="10">
        <v>2009</v>
      </c>
      <c r="C814" s="10" t="s">
        <v>4</v>
      </c>
      <c r="D814" s="10" t="s">
        <v>98</v>
      </c>
      <c r="E814" s="10">
        <v>23</v>
      </c>
      <c r="F814" s="10">
        <v>90238</v>
      </c>
      <c r="G814" s="10">
        <v>6.5196365767878073E-2</v>
      </c>
      <c r="H814" s="10">
        <v>0.75622243400784595</v>
      </c>
      <c r="I814" s="10">
        <v>0.70691947959839541</v>
      </c>
      <c r="J814" s="10">
        <v>0.23638600146279837</v>
      </c>
      <c r="K814" s="10">
        <v>0.28568895587224896</v>
      </c>
      <c r="L814" s="10">
        <v>2.4645936301779737E-2</v>
      </c>
      <c r="M814" s="10">
        <v>656.90012697715974</v>
      </c>
      <c r="N814" s="10">
        <v>0.37472367980350563</v>
      </c>
      <c r="O814" s="10">
        <v>0.24319526627218935</v>
      </c>
      <c r="P814" s="10">
        <v>0.22830188679245284</v>
      </c>
      <c r="Q814" s="10">
        <v>1.489337947973652E-2</v>
      </c>
    </row>
    <row r="815" spans="1:17" x14ac:dyDescent="0.2">
      <c r="A815" s="9" t="str">
        <f t="shared" si="12"/>
        <v>200930EMACONJU23</v>
      </c>
      <c r="B815" s="10">
        <v>2009</v>
      </c>
      <c r="C815" s="10" t="s">
        <v>4</v>
      </c>
      <c r="D815" s="10" t="s">
        <v>100</v>
      </c>
      <c r="E815" s="10">
        <v>23</v>
      </c>
      <c r="F815" s="10">
        <v>53119</v>
      </c>
      <c r="G815" s="10">
        <v>6.7552366764965191E-2</v>
      </c>
      <c r="H815" s="10">
        <v>0.61923228976449107</v>
      </c>
      <c r="I815" s="10">
        <v>0.57740168301361094</v>
      </c>
      <c r="J815" s="10">
        <v>0.36405052805963967</v>
      </c>
      <c r="K815" s="10">
        <v>0.40588113481051979</v>
      </c>
      <c r="L815" s="10">
        <v>2.0896477719836593E-2</v>
      </c>
      <c r="M815" s="10">
        <v>507.06696443232948</v>
      </c>
      <c r="N815" s="10">
        <v>0.28035166324667254</v>
      </c>
      <c r="O815" s="10">
        <v>0.20922833637681432</v>
      </c>
      <c r="P815" s="10">
        <v>0.19251115420094506</v>
      </c>
      <c r="Q815" s="10">
        <v>1.6717182175869275E-2</v>
      </c>
    </row>
    <row r="816" spans="1:17" x14ac:dyDescent="0.2">
      <c r="A816" s="9" t="str">
        <f t="shared" si="12"/>
        <v>200930EMAFILHO23</v>
      </c>
      <c r="B816" s="10">
        <v>2009</v>
      </c>
      <c r="C816" s="10" t="s">
        <v>4</v>
      </c>
      <c r="D816" s="10" t="s">
        <v>102</v>
      </c>
      <c r="E816" s="10">
        <v>23</v>
      </c>
      <c r="F816" s="10">
        <v>10898</v>
      </c>
      <c r="G816" s="10">
        <v>0.12130298487120077</v>
      </c>
      <c r="H816" s="10">
        <v>0.67324279684345756</v>
      </c>
      <c r="I816" s="10">
        <v>0.59157643604331067</v>
      </c>
      <c r="J816" s="10">
        <v>0.26536979262249955</v>
      </c>
      <c r="K816" s="10">
        <v>0.34703615342264638</v>
      </c>
      <c r="L816" s="10">
        <v>6.1387410534042945E-2</v>
      </c>
      <c r="M816" s="10">
        <v>730.9004016064257</v>
      </c>
      <c r="N816" s="10">
        <v>0.38759405395485408</v>
      </c>
      <c r="O816" s="10">
        <v>0.20389062213250136</v>
      </c>
      <c r="P816" s="10">
        <v>0.18351991191044228</v>
      </c>
      <c r="Q816" s="10">
        <v>2.0370710222059094E-2</v>
      </c>
    </row>
    <row r="817" spans="1:17" x14ac:dyDescent="0.2">
      <c r="A817" s="9" t="str">
        <f t="shared" si="12"/>
        <v>200930EMAOUTRO23</v>
      </c>
      <c r="B817" s="10">
        <v>2009</v>
      </c>
      <c r="C817" s="10" t="s">
        <v>4</v>
      </c>
      <c r="D817" s="10" t="s">
        <v>104</v>
      </c>
      <c r="E817" s="10">
        <v>23</v>
      </c>
      <c r="F817" s="10">
        <v>9999</v>
      </c>
      <c r="G817" s="10">
        <v>7.1336760925449869E-2</v>
      </c>
      <c r="H817" s="10">
        <v>0.31123112311231121</v>
      </c>
      <c r="I817" s="10">
        <v>0.28902890289028904</v>
      </c>
      <c r="J817" s="10">
        <v>0.68876887688768873</v>
      </c>
      <c r="K817" s="10">
        <v>0.71097109710971096</v>
      </c>
      <c r="L817" s="10">
        <v>2.2202220222022201E-2</v>
      </c>
      <c r="M817" s="10">
        <v>481.65397923875435</v>
      </c>
      <c r="N817" s="10">
        <v>0.15551555155515551</v>
      </c>
      <c r="O817" s="10">
        <v>6.6706670667066703E-2</v>
      </c>
      <c r="P817" s="10">
        <v>4.4504450445044502E-2</v>
      </c>
      <c r="Q817" s="10">
        <v>2.2202220222022201E-2</v>
      </c>
    </row>
    <row r="818" spans="1:17" x14ac:dyDescent="0.2">
      <c r="A818" s="9" t="str">
        <f t="shared" si="12"/>
        <v>200915A17CHEFE26</v>
      </c>
      <c r="B818" s="10">
        <v>2009</v>
      </c>
      <c r="C818" s="10" t="s">
        <v>0</v>
      </c>
      <c r="D818" s="10" t="s">
        <v>98</v>
      </c>
      <c r="E818" s="10">
        <v>26</v>
      </c>
      <c r="F818" s="10">
        <v>244</v>
      </c>
      <c r="G818" s="10"/>
      <c r="H818" s="10">
        <v>0</v>
      </c>
      <c r="I818" s="10">
        <v>0</v>
      </c>
      <c r="J818" s="10">
        <v>0</v>
      </c>
      <c r="K818" s="10">
        <v>0</v>
      </c>
      <c r="L818" s="10">
        <v>1</v>
      </c>
      <c r="M818" s="10"/>
      <c r="N818" s="10">
        <v>0</v>
      </c>
      <c r="O818" s="10">
        <v>0</v>
      </c>
      <c r="P818" s="10">
        <v>0</v>
      </c>
      <c r="Q818" s="10">
        <v>0</v>
      </c>
    </row>
    <row r="819" spans="1:17" x14ac:dyDescent="0.2">
      <c r="A819" s="9" t="str">
        <f t="shared" si="12"/>
        <v>200915A17CONJU26</v>
      </c>
      <c r="B819" s="10">
        <v>2009</v>
      </c>
      <c r="C819" s="10" t="s">
        <v>0</v>
      </c>
      <c r="D819" s="10" t="s">
        <v>100</v>
      </c>
      <c r="E819" s="10">
        <v>26</v>
      </c>
      <c r="F819" s="10">
        <v>243</v>
      </c>
      <c r="G819" s="10">
        <v>0</v>
      </c>
      <c r="H819" s="10">
        <v>1</v>
      </c>
      <c r="I819" s="10">
        <v>1</v>
      </c>
      <c r="J819" s="10">
        <v>0</v>
      </c>
      <c r="K819" s="10">
        <v>0</v>
      </c>
      <c r="L819" s="10">
        <v>1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</row>
    <row r="820" spans="1:17" x14ac:dyDescent="0.2">
      <c r="A820" s="9" t="str">
        <f t="shared" si="12"/>
        <v>200915A17FILHO26</v>
      </c>
      <c r="B820" s="10">
        <v>2009</v>
      </c>
      <c r="C820" s="10" t="s">
        <v>0</v>
      </c>
      <c r="D820" s="10" t="s">
        <v>102</v>
      </c>
      <c r="E820" s="10">
        <v>26</v>
      </c>
      <c r="F820" s="10">
        <v>10486</v>
      </c>
      <c r="G820" s="10">
        <v>0.30012300123001229</v>
      </c>
      <c r="H820" s="10">
        <v>0.23259584207514783</v>
      </c>
      <c r="I820" s="10">
        <v>0.16278847987793249</v>
      </c>
      <c r="J820" s="10">
        <v>0.11615487316421896</v>
      </c>
      <c r="K820" s="10">
        <v>0.16269311462902919</v>
      </c>
      <c r="L820" s="10">
        <v>0.69778752622544349</v>
      </c>
      <c r="M820" s="10">
        <v>194.36438195664908</v>
      </c>
      <c r="N820" s="10">
        <v>0.16278847987793249</v>
      </c>
      <c r="O820" s="10">
        <v>4.6538241464810226E-2</v>
      </c>
      <c r="P820" s="10">
        <v>4.6538241464810226E-2</v>
      </c>
      <c r="Q820" s="10">
        <v>0</v>
      </c>
    </row>
    <row r="821" spans="1:17" x14ac:dyDescent="0.2">
      <c r="A821" s="9" t="str">
        <f t="shared" si="12"/>
        <v>200915A17OUTRO26</v>
      </c>
      <c r="B821" s="10">
        <v>2009</v>
      </c>
      <c r="C821" s="10" t="s">
        <v>0</v>
      </c>
      <c r="D821" s="10" t="s">
        <v>104</v>
      </c>
      <c r="E821" s="10">
        <v>26</v>
      </c>
      <c r="F821" s="10">
        <v>2928</v>
      </c>
      <c r="G821" s="10">
        <v>0.66666666666666663</v>
      </c>
      <c r="H821" s="10">
        <v>0.25</v>
      </c>
      <c r="I821" s="10">
        <v>8.3333333333333329E-2</v>
      </c>
      <c r="J821" s="10">
        <v>8.3333333333333329E-2</v>
      </c>
      <c r="K821" s="10">
        <v>8.3333333333333329E-2</v>
      </c>
      <c r="L821" s="10">
        <v>0.91666666666666663</v>
      </c>
      <c r="M821" s="10">
        <v>80</v>
      </c>
      <c r="N821" s="10">
        <v>0</v>
      </c>
      <c r="O821" s="10">
        <v>0</v>
      </c>
      <c r="P821" s="10">
        <v>0</v>
      </c>
      <c r="Q821" s="10">
        <v>0</v>
      </c>
    </row>
    <row r="822" spans="1:17" x14ac:dyDescent="0.2">
      <c r="A822" s="9" t="str">
        <f t="shared" si="12"/>
        <v>200915A29CHEFE26</v>
      </c>
      <c r="B822" s="10">
        <v>2009</v>
      </c>
      <c r="C822" s="10" t="s">
        <v>3</v>
      </c>
      <c r="D822" s="10" t="s">
        <v>98</v>
      </c>
      <c r="E822" s="10">
        <v>26</v>
      </c>
      <c r="F822" s="10">
        <v>12925</v>
      </c>
      <c r="G822" s="10">
        <v>0.22709905880160283</v>
      </c>
      <c r="H822" s="10">
        <v>0.83025145067698258</v>
      </c>
      <c r="I822" s="10">
        <v>0.64170212765957446</v>
      </c>
      <c r="J822" s="10">
        <v>0.15087040618955513</v>
      </c>
      <c r="K822" s="10">
        <v>0.32061895551257252</v>
      </c>
      <c r="L822" s="10">
        <v>9.431334622823985E-2</v>
      </c>
      <c r="M822" s="10">
        <v>730.85013262599466</v>
      </c>
      <c r="N822" s="10">
        <v>0.32085106382978723</v>
      </c>
      <c r="O822" s="10">
        <v>9.4390715667311414E-2</v>
      </c>
      <c r="P822" s="10">
        <v>9.4390715667311414E-2</v>
      </c>
      <c r="Q822" s="10">
        <v>0</v>
      </c>
    </row>
    <row r="823" spans="1:17" x14ac:dyDescent="0.2">
      <c r="A823" s="9" t="str">
        <f t="shared" si="12"/>
        <v>200915A29CONJU26</v>
      </c>
      <c r="B823" s="10">
        <v>2009</v>
      </c>
      <c r="C823" s="10" t="s">
        <v>3</v>
      </c>
      <c r="D823" s="10" t="s">
        <v>100</v>
      </c>
      <c r="E823" s="10">
        <v>26</v>
      </c>
      <c r="F823" s="10">
        <v>9266</v>
      </c>
      <c r="G823" s="10">
        <v>0.19058777582503417</v>
      </c>
      <c r="H823" s="10">
        <v>0.55266565939995682</v>
      </c>
      <c r="I823" s="10">
        <v>0.44733434060004318</v>
      </c>
      <c r="J823" s="10">
        <v>0.42100151090006477</v>
      </c>
      <c r="K823" s="10">
        <v>0.52633282969997841</v>
      </c>
      <c r="L823" s="10">
        <v>7.8890567666738617E-2</v>
      </c>
      <c r="M823" s="10">
        <v>381.31604342581426</v>
      </c>
      <c r="N823" s="10">
        <v>0.15778113533347723</v>
      </c>
      <c r="O823" s="10">
        <v>5.25577379667602E-2</v>
      </c>
      <c r="P823" s="10">
        <v>5.25577379667602E-2</v>
      </c>
      <c r="Q823" s="10">
        <v>0</v>
      </c>
    </row>
    <row r="824" spans="1:17" x14ac:dyDescent="0.2">
      <c r="A824" s="9" t="str">
        <f t="shared" si="12"/>
        <v>200915A29FILHO26</v>
      </c>
      <c r="B824" s="10">
        <v>2009</v>
      </c>
      <c r="C824" s="10" t="s">
        <v>3</v>
      </c>
      <c r="D824" s="10" t="s">
        <v>102</v>
      </c>
      <c r="E824" s="10">
        <v>26</v>
      </c>
      <c r="F824" s="10">
        <v>30976</v>
      </c>
      <c r="G824" s="10">
        <v>0.37099973551970378</v>
      </c>
      <c r="H824" s="10">
        <v>0.48824896694214875</v>
      </c>
      <c r="I824" s="10">
        <v>0.30710872933884298</v>
      </c>
      <c r="J824" s="10">
        <v>0.14959969008264462</v>
      </c>
      <c r="K824" s="10">
        <v>0.25984633264462809</v>
      </c>
      <c r="L824" s="10">
        <v>0.49606146694214875</v>
      </c>
      <c r="M824" s="10">
        <v>505.62761596548006</v>
      </c>
      <c r="N824" s="10">
        <v>0.15750903925619836</v>
      </c>
      <c r="O824" s="10">
        <v>3.9385330578512394E-2</v>
      </c>
      <c r="P824" s="10">
        <v>3.9385330578512394E-2</v>
      </c>
      <c r="Q824" s="10">
        <v>0</v>
      </c>
    </row>
    <row r="825" spans="1:17" x14ac:dyDescent="0.2">
      <c r="A825" s="9" t="str">
        <f t="shared" si="12"/>
        <v>200915A29OUTRO26</v>
      </c>
      <c r="B825" s="10">
        <v>2009</v>
      </c>
      <c r="C825" s="10" t="s">
        <v>3</v>
      </c>
      <c r="D825" s="10" t="s">
        <v>104</v>
      </c>
      <c r="E825" s="10">
        <v>26</v>
      </c>
      <c r="F825" s="10">
        <v>7805</v>
      </c>
      <c r="G825" s="10">
        <v>0.35021529628870207</v>
      </c>
      <c r="H825" s="10">
        <v>0.62485586162716211</v>
      </c>
      <c r="I825" s="10">
        <v>0.40602178090967328</v>
      </c>
      <c r="J825" s="10">
        <v>6.2524023062139653E-2</v>
      </c>
      <c r="K825" s="10">
        <v>0.18757206918641897</v>
      </c>
      <c r="L825" s="10">
        <v>0.50019218449711722</v>
      </c>
      <c r="M825" s="10">
        <v>600.27137898390663</v>
      </c>
      <c r="N825" s="10">
        <v>0.24971172325432414</v>
      </c>
      <c r="O825" s="10">
        <v>0.12479180012812299</v>
      </c>
      <c r="P825" s="10">
        <v>0.12479180012812299</v>
      </c>
      <c r="Q825" s="10">
        <v>0</v>
      </c>
    </row>
    <row r="826" spans="1:17" x14ac:dyDescent="0.2">
      <c r="A826" s="9" t="str">
        <f t="shared" si="12"/>
        <v>200918A24CHEFE26</v>
      </c>
      <c r="B826" s="10">
        <v>2009</v>
      </c>
      <c r="C826" s="10" t="s">
        <v>1</v>
      </c>
      <c r="D826" s="10" t="s">
        <v>98</v>
      </c>
      <c r="E826" s="10">
        <v>26</v>
      </c>
      <c r="F826" s="10">
        <v>3659</v>
      </c>
      <c r="G826" s="10">
        <v>0.41646737273659035</v>
      </c>
      <c r="H826" s="10">
        <v>0.79994534025690078</v>
      </c>
      <c r="I826" s="10">
        <v>0.46679420606723149</v>
      </c>
      <c r="J826" s="10">
        <v>0.20005465974309922</v>
      </c>
      <c r="K826" s="10">
        <v>0.53320579393276857</v>
      </c>
      <c r="L826" s="10">
        <v>0</v>
      </c>
      <c r="M826" s="10">
        <v>447.85714285714283</v>
      </c>
      <c r="N826" s="10">
        <v>0.33342443290516532</v>
      </c>
      <c r="O826" s="10">
        <v>6.6684886581033068E-2</v>
      </c>
      <c r="P826" s="10">
        <v>6.6684886581033068E-2</v>
      </c>
      <c r="Q826" s="10">
        <v>0</v>
      </c>
    </row>
    <row r="827" spans="1:17" x14ac:dyDescent="0.2">
      <c r="A827" s="9" t="str">
        <f t="shared" si="12"/>
        <v>200918A24CONJU26</v>
      </c>
      <c r="B827" s="10">
        <v>2009</v>
      </c>
      <c r="C827" s="10" t="s">
        <v>1</v>
      </c>
      <c r="D827" s="10" t="s">
        <v>100</v>
      </c>
      <c r="E827" s="10">
        <v>26</v>
      </c>
      <c r="F827" s="10">
        <v>4145</v>
      </c>
      <c r="G827" s="10">
        <v>0.375</v>
      </c>
      <c r="H827" s="10">
        <v>0.4709288299155609</v>
      </c>
      <c r="I827" s="10">
        <v>0.2943305186972256</v>
      </c>
      <c r="J827" s="10">
        <v>0.47020506634499398</v>
      </c>
      <c r="K827" s="10">
        <v>0.64680337756332928</v>
      </c>
      <c r="L827" s="10">
        <v>5.8866103739445112E-2</v>
      </c>
      <c r="M827" s="10">
        <v>388</v>
      </c>
      <c r="N827" s="10">
        <v>0</v>
      </c>
      <c r="O827" s="10">
        <v>0</v>
      </c>
      <c r="P827" s="10">
        <v>0</v>
      </c>
      <c r="Q827" s="10">
        <v>0</v>
      </c>
    </row>
    <row r="828" spans="1:17" x14ac:dyDescent="0.2">
      <c r="A828" s="9" t="str">
        <f t="shared" si="12"/>
        <v>200918A24FILHO26</v>
      </c>
      <c r="B828" s="10">
        <v>2009</v>
      </c>
      <c r="C828" s="10" t="s">
        <v>1</v>
      </c>
      <c r="D828" s="10" t="s">
        <v>102</v>
      </c>
      <c r="E828" s="10">
        <v>26</v>
      </c>
      <c r="F828" s="10">
        <v>15855</v>
      </c>
      <c r="G828" s="10">
        <v>0.43241746066917791</v>
      </c>
      <c r="H828" s="10">
        <v>0.569284137496058</v>
      </c>
      <c r="I828" s="10">
        <v>0.32311573636076946</v>
      </c>
      <c r="J828" s="10">
        <v>0.16928413749605803</v>
      </c>
      <c r="K828" s="10">
        <v>0.30772626931567326</v>
      </c>
      <c r="L828" s="10">
        <v>0.46149479659413434</v>
      </c>
      <c r="M828" s="10">
        <v>524.38571149716961</v>
      </c>
      <c r="N828" s="10">
        <v>0.13850520340586567</v>
      </c>
      <c r="O828" s="10">
        <v>3.0778934090192368E-2</v>
      </c>
      <c r="P828" s="10">
        <v>3.0778934090192368E-2</v>
      </c>
      <c r="Q828" s="10">
        <v>0</v>
      </c>
    </row>
    <row r="829" spans="1:17" x14ac:dyDescent="0.2">
      <c r="A829" s="9" t="str">
        <f t="shared" si="12"/>
        <v>200918A24OUTRO26</v>
      </c>
      <c r="B829" s="10">
        <v>2009</v>
      </c>
      <c r="C829" s="10" t="s">
        <v>1</v>
      </c>
      <c r="D829" s="10" t="s">
        <v>104</v>
      </c>
      <c r="E829" s="10">
        <v>26</v>
      </c>
      <c r="F829" s="10">
        <v>3413</v>
      </c>
      <c r="G829" s="10">
        <v>0.27303245057814246</v>
      </c>
      <c r="H829" s="10">
        <v>0.78552593026662765</v>
      </c>
      <c r="I829" s="10">
        <v>0.57105186053325518</v>
      </c>
      <c r="J829" s="10">
        <v>7.1491356577790793E-2</v>
      </c>
      <c r="K829" s="10">
        <v>0.21447406973337241</v>
      </c>
      <c r="L829" s="10">
        <v>0.28596542631116317</v>
      </c>
      <c r="M829" s="10">
        <v>340.04104669061059</v>
      </c>
      <c r="N829" s="10">
        <v>0.49956050395546442</v>
      </c>
      <c r="O829" s="10">
        <v>0.21388807500732493</v>
      </c>
      <c r="P829" s="10">
        <v>0.21388807500732493</v>
      </c>
      <c r="Q829" s="10">
        <v>0</v>
      </c>
    </row>
    <row r="830" spans="1:17" x14ac:dyDescent="0.2">
      <c r="A830" s="9" t="str">
        <f t="shared" si="12"/>
        <v>200925A29CHEFE26</v>
      </c>
      <c r="B830" s="10">
        <v>2009</v>
      </c>
      <c r="C830" s="10" t="s">
        <v>2</v>
      </c>
      <c r="D830" s="10" t="s">
        <v>98</v>
      </c>
      <c r="E830" s="10">
        <v>26</v>
      </c>
      <c r="F830" s="10">
        <v>9022</v>
      </c>
      <c r="G830" s="10">
        <v>0.15607380830343415</v>
      </c>
      <c r="H830" s="10">
        <v>0.86499667479494569</v>
      </c>
      <c r="I830" s="10">
        <v>0.72999334958989137</v>
      </c>
      <c r="J830" s="10">
        <v>0.13500332520505431</v>
      </c>
      <c r="K830" s="10">
        <v>0.24307248947018401</v>
      </c>
      <c r="L830" s="10">
        <v>0.10806916426512968</v>
      </c>
      <c r="M830" s="10">
        <v>804.24096568478592</v>
      </c>
      <c r="N830" s="10">
        <v>0.32442917313234315</v>
      </c>
      <c r="O830" s="10">
        <v>0.10818000443360674</v>
      </c>
      <c r="P830" s="10">
        <v>0.10818000443360674</v>
      </c>
      <c r="Q830" s="10">
        <v>0</v>
      </c>
    </row>
    <row r="831" spans="1:17" x14ac:dyDescent="0.2">
      <c r="A831" s="9" t="str">
        <f t="shared" si="12"/>
        <v>200925A29CONJU26</v>
      </c>
      <c r="B831" s="10">
        <v>2009</v>
      </c>
      <c r="C831" s="10" t="s">
        <v>2</v>
      </c>
      <c r="D831" s="10" t="s">
        <v>100</v>
      </c>
      <c r="E831" s="10">
        <v>26</v>
      </c>
      <c r="F831" s="10">
        <v>4878</v>
      </c>
      <c r="G831" s="10">
        <v>8.3390293916609709E-2</v>
      </c>
      <c r="H831" s="10">
        <v>0.59983599835998358</v>
      </c>
      <c r="I831" s="10">
        <v>0.54981549815498154</v>
      </c>
      <c r="J831" s="10">
        <v>0.40016400164001642</v>
      </c>
      <c r="K831" s="10">
        <v>0.45018450184501846</v>
      </c>
      <c r="L831" s="10">
        <v>5.0020500205002053E-2</v>
      </c>
      <c r="M831" s="10">
        <v>412.82438478747201</v>
      </c>
      <c r="N831" s="10">
        <v>0.29971299712997129</v>
      </c>
      <c r="O831" s="10">
        <v>9.9835998359983594E-2</v>
      </c>
      <c r="P831" s="10">
        <v>9.9835998359983594E-2</v>
      </c>
      <c r="Q831" s="10">
        <v>0</v>
      </c>
    </row>
    <row r="832" spans="1:17" x14ac:dyDescent="0.2">
      <c r="A832" s="9" t="str">
        <f t="shared" si="12"/>
        <v>200925A29FILHO26</v>
      </c>
      <c r="B832" s="10">
        <v>2009</v>
      </c>
      <c r="C832" s="10" t="s">
        <v>2</v>
      </c>
      <c r="D832" s="10" t="s">
        <v>102</v>
      </c>
      <c r="E832" s="10">
        <v>26</v>
      </c>
      <c r="F832" s="10">
        <v>4635</v>
      </c>
      <c r="G832" s="10">
        <v>0.26673954632413227</v>
      </c>
      <c r="H832" s="10">
        <v>0.78942826321467097</v>
      </c>
      <c r="I832" s="10">
        <v>0.57885652642934193</v>
      </c>
      <c r="J832" s="10">
        <v>0.15792880258899678</v>
      </c>
      <c r="K832" s="10">
        <v>0.31585760517799355</v>
      </c>
      <c r="L832" s="10">
        <v>0.15792880258899678</v>
      </c>
      <c r="M832" s="10">
        <v>684</v>
      </c>
      <c r="N832" s="10">
        <v>0.21057173678532901</v>
      </c>
      <c r="O832" s="10">
        <v>5.2642934196332251E-2</v>
      </c>
      <c r="P832" s="10">
        <v>5.2642934196332251E-2</v>
      </c>
      <c r="Q832" s="10">
        <v>0</v>
      </c>
    </row>
    <row r="833" spans="1:17" x14ac:dyDescent="0.2">
      <c r="A833" s="9" t="str">
        <f t="shared" si="12"/>
        <v>200925A29OUTRO26</v>
      </c>
      <c r="B833" s="10">
        <v>2009</v>
      </c>
      <c r="C833" s="10" t="s">
        <v>2</v>
      </c>
      <c r="D833" s="10" t="s">
        <v>104</v>
      </c>
      <c r="E833" s="10">
        <v>26</v>
      </c>
      <c r="F833" s="10">
        <v>1464</v>
      </c>
      <c r="G833" s="10">
        <v>0.33333333333333331</v>
      </c>
      <c r="H833" s="10">
        <v>1</v>
      </c>
      <c r="I833" s="10">
        <v>0.66666666666666663</v>
      </c>
      <c r="J833" s="10">
        <v>0</v>
      </c>
      <c r="K833" s="10">
        <v>0.33333333333333331</v>
      </c>
      <c r="L833" s="10">
        <v>0.16666666666666666</v>
      </c>
      <c r="M833" s="10">
        <v>1250</v>
      </c>
      <c r="N833" s="10">
        <v>0.16666666666666666</v>
      </c>
      <c r="O833" s="10">
        <v>0.16666666666666666</v>
      </c>
      <c r="P833" s="10">
        <v>0.16666666666666666</v>
      </c>
      <c r="Q833" s="10">
        <v>0</v>
      </c>
    </row>
    <row r="834" spans="1:17" x14ac:dyDescent="0.2">
      <c r="A834" s="9" t="str">
        <f t="shared" si="12"/>
        <v>200930EMACHEFE26</v>
      </c>
      <c r="B834" s="10">
        <v>2009</v>
      </c>
      <c r="C834" s="10" t="s">
        <v>4</v>
      </c>
      <c r="D834" s="10" t="s">
        <v>98</v>
      </c>
      <c r="E834" s="10">
        <v>26</v>
      </c>
      <c r="F834" s="10">
        <v>65591</v>
      </c>
      <c r="G834" s="10">
        <v>0.12437049786447377</v>
      </c>
      <c r="H834" s="10">
        <v>0.71749172904819258</v>
      </c>
      <c r="I834" s="10">
        <v>0.62825692549282675</v>
      </c>
      <c r="J834" s="10">
        <v>0.27878824838773614</v>
      </c>
      <c r="K834" s="10">
        <v>0.36430302937903064</v>
      </c>
      <c r="L834" s="10">
        <v>3.3464957082526565E-2</v>
      </c>
      <c r="M834" s="10">
        <v>797.80899269780934</v>
      </c>
      <c r="N834" s="10">
        <v>0.27133295726547851</v>
      </c>
      <c r="O834" s="10">
        <v>0.14498940403409005</v>
      </c>
      <c r="P834" s="10">
        <v>0.1263892912137336</v>
      </c>
      <c r="Q834" s="10">
        <v>1.8600112820356451E-2</v>
      </c>
    </row>
    <row r="835" spans="1:17" x14ac:dyDescent="0.2">
      <c r="A835" s="9" t="str">
        <f t="shared" si="12"/>
        <v>200930EMACONJU26</v>
      </c>
      <c r="B835" s="10">
        <v>2009</v>
      </c>
      <c r="C835" s="10" t="s">
        <v>4</v>
      </c>
      <c r="D835" s="10" t="s">
        <v>100</v>
      </c>
      <c r="E835" s="10">
        <v>26</v>
      </c>
      <c r="F835" s="10">
        <v>36093</v>
      </c>
      <c r="G835" s="10">
        <v>0.13835078534031414</v>
      </c>
      <c r="H835" s="10">
        <v>0.63502618236223085</v>
      </c>
      <c r="I835" s="10">
        <v>0.54716981132075471</v>
      </c>
      <c r="J835" s="10">
        <v>0.34472058293851993</v>
      </c>
      <c r="K835" s="10">
        <v>0.42581664034577343</v>
      </c>
      <c r="L835" s="10">
        <v>5.4054802870362677E-2</v>
      </c>
      <c r="M835" s="10">
        <v>578.78215712383485</v>
      </c>
      <c r="N835" s="10">
        <v>0.27700662178261715</v>
      </c>
      <c r="O835" s="10">
        <v>0.16886930983847284</v>
      </c>
      <c r="P835" s="10">
        <v>0.14185576150500098</v>
      </c>
      <c r="Q835" s="10">
        <v>2.7013548333471863E-2</v>
      </c>
    </row>
    <row r="836" spans="1:17" x14ac:dyDescent="0.2">
      <c r="A836" s="9" t="str">
        <f t="shared" ref="A836:A899" si="13">B836&amp;C836&amp;D836&amp;E836</f>
        <v>200930EMAFILHO26</v>
      </c>
      <c r="B836" s="10">
        <v>2009</v>
      </c>
      <c r="C836" s="10" t="s">
        <v>4</v>
      </c>
      <c r="D836" s="10" t="s">
        <v>102</v>
      </c>
      <c r="E836" s="10">
        <v>26</v>
      </c>
      <c r="F836" s="10">
        <v>7559</v>
      </c>
      <c r="G836" s="10">
        <v>0.17639961389961389</v>
      </c>
      <c r="H836" s="10">
        <v>0.54822066410900916</v>
      </c>
      <c r="I836" s="10">
        <v>0.45151475062838997</v>
      </c>
      <c r="J836" s="10">
        <v>0.41949993385368434</v>
      </c>
      <c r="K836" s="10">
        <v>0.51620584733430352</v>
      </c>
      <c r="L836" s="10">
        <v>6.4558804074613049E-2</v>
      </c>
      <c r="M836" s="10">
        <v>516.24230881922063</v>
      </c>
      <c r="N836" s="10">
        <v>0.25797063103585133</v>
      </c>
      <c r="O836" s="10">
        <v>9.6838206111919567E-2</v>
      </c>
      <c r="P836" s="10">
        <v>9.6838206111919567E-2</v>
      </c>
      <c r="Q836" s="10">
        <v>0</v>
      </c>
    </row>
    <row r="837" spans="1:17" x14ac:dyDescent="0.2">
      <c r="A837" s="9" t="str">
        <f t="shared" si="13"/>
        <v>200930EMAOUTRO26</v>
      </c>
      <c r="B837" s="10">
        <v>2009</v>
      </c>
      <c r="C837" s="10" t="s">
        <v>4</v>
      </c>
      <c r="D837" s="10" t="s">
        <v>104</v>
      </c>
      <c r="E837" s="10">
        <v>26</v>
      </c>
      <c r="F837" s="10">
        <v>5120</v>
      </c>
      <c r="G837" s="10">
        <v>0.125</v>
      </c>
      <c r="H837" s="10">
        <v>0.38124999999999998</v>
      </c>
      <c r="I837" s="10">
        <v>0.33359375000000002</v>
      </c>
      <c r="J837" s="10">
        <v>0.61875000000000002</v>
      </c>
      <c r="K837" s="10">
        <v>0.66640624999999998</v>
      </c>
      <c r="L837" s="10">
        <v>0</v>
      </c>
      <c r="M837" s="10">
        <v>582.5</v>
      </c>
      <c r="N837" s="10">
        <v>0.28593750000000001</v>
      </c>
      <c r="O837" s="10">
        <v>0.14296875000000001</v>
      </c>
      <c r="P837" s="10">
        <v>0.14296875000000001</v>
      </c>
      <c r="Q837" s="10">
        <v>0</v>
      </c>
    </row>
    <row r="838" spans="1:17" x14ac:dyDescent="0.2">
      <c r="A838" s="9" t="str">
        <f t="shared" si="13"/>
        <v>200915A17CHEFE29</v>
      </c>
      <c r="B838" s="10">
        <v>2009</v>
      </c>
      <c r="C838" s="10" t="s">
        <v>0</v>
      </c>
      <c r="D838" s="10" t="s">
        <v>98</v>
      </c>
      <c r="E838" s="10">
        <v>29</v>
      </c>
      <c r="F838" s="10">
        <v>480</v>
      </c>
      <c r="G838" s="10">
        <v>1</v>
      </c>
      <c r="H838" s="10">
        <v>0.5</v>
      </c>
      <c r="I838" s="10">
        <v>0</v>
      </c>
      <c r="J838" s="10">
        <v>0.5</v>
      </c>
      <c r="K838" s="10">
        <v>1</v>
      </c>
      <c r="L838" s="10">
        <v>0</v>
      </c>
      <c r="M838" s="10"/>
      <c r="N838" s="10">
        <v>0</v>
      </c>
      <c r="O838" s="10">
        <v>0</v>
      </c>
      <c r="P838" s="10">
        <v>0</v>
      </c>
      <c r="Q838" s="10">
        <v>0</v>
      </c>
    </row>
    <row r="839" spans="1:17" x14ac:dyDescent="0.2">
      <c r="A839" s="9" t="str">
        <f t="shared" si="13"/>
        <v>200915A17CONJU29</v>
      </c>
      <c r="B839" s="10">
        <v>2009</v>
      </c>
      <c r="C839" s="10" t="s">
        <v>0</v>
      </c>
      <c r="D839" s="10" t="s">
        <v>100</v>
      </c>
      <c r="E839" s="10">
        <v>29</v>
      </c>
      <c r="F839" s="10">
        <v>240</v>
      </c>
      <c r="H839" s="10">
        <v>0</v>
      </c>
      <c r="I839" s="10">
        <v>0</v>
      </c>
      <c r="J839" s="10">
        <v>1</v>
      </c>
      <c r="K839" s="10">
        <v>1</v>
      </c>
      <c r="L839" s="10">
        <v>0</v>
      </c>
      <c r="N839" s="10">
        <v>0</v>
      </c>
      <c r="O839" s="10">
        <v>0</v>
      </c>
      <c r="P839" s="10">
        <v>0</v>
      </c>
      <c r="Q839" s="10">
        <v>0</v>
      </c>
    </row>
    <row r="840" spans="1:17" x14ac:dyDescent="0.2">
      <c r="A840" s="9" t="str">
        <f t="shared" si="13"/>
        <v>200915A17FILHO29</v>
      </c>
      <c r="B840" s="10">
        <v>2009</v>
      </c>
      <c r="C840" s="10" t="s">
        <v>0</v>
      </c>
      <c r="D840" s="10" t="s">
        <v>102</v>
      </c>
      <c r="E840" s="10">
        <v>29</v>
      </c>
      <c r="F840" s="10">
        <v>14166</v>
      </c>
      <c r="G840" s="10">
        <v>0.45002082465639315</v>
      </c>
      <c r="H840" s="10">
        <v>0.33898065791331355</v>
      </c>
      <c r="I840" s="10">
        <v>0.1864323026965975</v>
      </c>
      <c r="J840" s="10">
        <v>3.3883947479881403E-2</v>
      </c>
      <c r="K840" s="10">
        <v>6.7767894959762806E-2</v>
      </c>
      <c r="L840" s="10">
        <v>0.8983481575603558</v>
      </c>
      <c r="M840" s="10">
        <v>196.81938659598637</v>
      </c>
      <c r="N840" s="10">
        <v>0.11866440773683468</v>
      </c>
      <c r="O840" s="10">
        <v>3.3883947479881403E-2</v>
      </c>
      <c r="P840" s="10">
        <v>3.3883947479881403E-2</v>
      </c>
      <c r="Q840" s="10">
        <v>0</v>
      </c>
    </row>
    <row r="841" spans="1:17" x14ac:dyDescent="0.2">
      <c r="A841" s="9" t="str">
        <f t="shared" si="13"/>
        <v>200915A17OUTRO29</v>
      </c>
      <c r="B841" s="10">
        <v>2009</v>
      </c>
      <c r="C841" s="10" t="s">
        <v>0</v>
      </c>
      <c r="D841" s="10" t="s">
        <v>104</v>
      </c>
      <c r="E841" s="10">
        <v>29</v>
      </c>
      <c r="F841" s="10">
        <v>2160</v>
      </c>
      <c r="G841" s="10">
        <v>0.5</v>
      </c>
      <c r="H841" s="10">
        <v>0.44444444444444442</v>
      </c>
      <c r="I841" s="10">
        <v>0.22222222222222221</v>
      </c>
      <c r="J841" s="10">
        <v>0.33333333333333331</v>
      </c>
      <c r="K841" s="10">
        <v>0.33333333333333331</v>
      </c>
      <c r="L841" s="10">
        <v>0.66666666666666663</v>
      </c>
      <c r="M841" s="10">
        <v>120</v>
      </c>
      <c r="N841" s="10">
        <v>0.22222222222222221</v>
      </c>
      <c r="O841" s="10">
        <v>0</v>
      </c>
      <c r="P841" s="10">
        <v>0</v>
      </c>
      <c r="Q841" s="10">
        <v>0</v>
      </c>
    </row>
    <row r="842" spans="1:17" x14ac:dyDescent="0.2">
      <c r="A842" s="9" t="str">
        <f t="shared" si="13"/>
        <v>200915A29CHEFE29</v>
      </c>
      <c r="B842" s="10">
        <v>2009</v>
      </c>
      <c r="C842" s="10" t="s">
        <v>3</v>
      </c>
      <c r="D842" s="10" t="s">
        <v>98</v>
      </c>
      <c r="E842" s="10">
        <v>29</v>
      </c>
      <c r="F842" s="10">
        <v>15366</v>
      </c>
      <c r="G842" s="10">
        <v>0.15510555794915984</v>
      </c>
      <c r="H842" s="10">
        <v>0.90628660679422102</v>
      </c>
      <c r="I842" s="10">
        <v>0.76571651698555254</v>
      </c>
      <c r="J842" s="10">
        <v>7.8094494338149162E-2</v>
      </c>
      <c r="K842" s="10">
        <v>0.18742678641155799</v>
      </c>
      <c r="L842" s="10">
        <v>0.15631914616686191</v>
      </c>
      <c r="M842" s="10">
        <v>534.92121366649667</v>
      </c>
      <c r="N842" s="10">
        <v>0.37491865156839776</v>
      </c>
      <c r="O842" s="10">
        <v>0.17180788754392814</v>
      </c>
      <c r="P842" s="10">
        <v>0.17180788754392814</v>
      </c>
      <c r="Q842" s="10">
        <v>0</v>
      </c>
    </row>
    <row r="843" spans="1:17" x14ac:dyDescent="0.2">
      <c r="A843" s="9" t="str">
        <f t="shared" si="13"/>
        <v>200915A29CONJU29</v>
      </c>
      <c r="B843" s="10">
        <v>2009</v>
      </c>
      <c r="C843" s="10" t="s">
        <v>3</v>
      </c>
      <c r="D843" s="10" t="s">
        <v>100</v>
      </c>
      <c r="E843" s="10">
        <v>29</v>
      </c>
      <c r="F843" s="10">
        <v>8405</v>
      </c>
      <c r="G843" s="10">
        <v>0.25005205080158233</v>
      </c>
      <c r="H843" s="10">
        <v>0.57144556811421776</v>
      </c>
      <c r="I843" s="10">
        <v>0.42855443188578229</v>
      </c>
      <c r="J843" s="10">
        <v>0.39988102320047592</v>
      </c>
      <c r="K843" s="10">
        <v>0.514098750743605</v>
      </c>
      <c r="L843" s="10">
        <v>0.17168352171326592</v>
      </c>
      <c r="M843" s="10">
        <v>500.75791227096056</v>
      </c>
      <c r="N843" s="10">
        <v>0.11421772754312909</v>
      </c>
      <c r="O843" s="10">
        <v>5.7108863771564544E-2</v>
      </c>
      <c r="P843" s="10">
        <v>2.8554431885782272E-2</v>
      </c>
      <c r="Q843" s="10">
        <v>2.8554431885782272E-2</v>
      </c>
    </row>
    <row r="844" spans="1:17" x14ac:dyDescent="0.2">
      <c r="A844" s="9" t="str">
        <f t="shared" si="13"/>
        <v>200915A29FILHO29</v>
      </c>
      <c r="B844" s="10">
        <v>2009</v>
      </c>
      <c r="C844" s="10" t="s">
        <v>3</v>
      </c>
      <c r="D844" s="10" t="s">
        <v>102</v>
      </c>
      <c r="E844" s="10">
        <v>29</v>
      </c>
      <c r="F844" s="10">
        <v>38423</v>
      </c>
      <c r="G844" s="10">
        <v>0.29115970734467844</v>
      </c>
      <c r="H844" s="10">
        <v>0.64385914686515888</v>
      </c>
      <c r="I844" s="10">
        <v>0.4563933060927049</v>
      </c>
      <c r="J844" s="10">
        <v>8.1201363766494034E-2</v>
      </c>
      <c r="K844" s="10">
        <v>0.15620852093797985</v>
      </c>
      <c r="L844" s="10">
        <v>0.53114020248288785</v>
      </c>
      <c r="M844" s="10">
        <v>401.75188184306569</v>
      </c>
      <c r="N844" s="10">
        <v>0.24381229992452438</v>
      </c>
      <c r="O844" s="10">
        <v>9.3745933425292138E-2</v>
      </c>
      <c r="P844" s="10">
        <v>8.7499674674023378E-2</v>
      </c>
      <c r="Q844" s="10">
        <v>6.2462587512687713E-3</v>
      </c>
    </row>
    <row r="845" spans="1:17" x14ac:dyDescent="0.2">
      <c r="A845" s="9" t="str">
        <f t="shared" si="13"/>
        <v>200915A29OUTRO29</v>
      </c>
      <c r="B845" s="10">
        <v>2009</v>
      </c>
      <c r="C845" s="10" t="s">
        <v>3</v>
      </c>
      <c r="D845" s="10" t="s">
        <v>104</v>
      </c>
      <c r="E845" s="10">
        <v>29</v>
      </c>
      <c r="F845" s="10">
        <v>5761</v>
      </c>
      <c r="G845" s="10">
        <v>0.35294117647058826</v>
      </c>
      <c r="H845" s="10">
        <v>0.70821038014233639</v>
      </c>
      <c r="I845" s="10">
        <v>0.45825377538621764</v>
      </c>
      <c r="J845" s="10">
        <v>0.20847075160562403</v>
      </c>
      <c r="K845" s="10">
        <v>0.33344905398368341</v>
      </c>
      <c r="L845" s="10">
        <v>0.3749349071341781</v>
      </c>
      <c r="M845" s="10">
        <v>401.36363636363637</v>
      </c>
      <c r="N845" s="10">
        <v>0.2916160388821385</v>
      </c>
      <c r="O845" s="10">
        <v>8.3318868252039574E-2</v>
      </c>
      <c r="P845" s="10">
        <v>8.3318868252039574E-2</v>
      </c>
      <c r="Q845" s="10">
        <v>0</v>
      </c>
    </row>
    <row r="846" spans="1:17" x14ac:dyDescent="0.2">
      <c r="A846" s="9" t="str">
        <f t="shared" si="13"/>
        <v>200918A24CHEFE29</v>
      </c>
      <c r="B846" s="10">
        <v>2009</v>
      </c>
      <c r="C846" s="10" t="s">
        <v>1</v>
      </c>
      <c r="D846" s="10" t="s">
        <v>98</v>
      </c>
      <c r="E846" s="10">
        <v>29</v>
      </c>
      <c r="F846" s="10">
        <v>6721</v>
      </c>
      <c r="G846" s="10">
        <v>0.11998000333277788</v>
      </c>
      <c r="H846" s="10">
        <v>0.89287308436244606</v>
      </c>
      <c r="I846" s="10">
        <v>0.78574616872489211</v>
      </c>
      <c r="J846" s="10">
        <v>7.1417943758369296E-2</v>
      </c>
      <c r="K846" s="10">
        <v>0.10712691563755393</v>
      </c>
      <c r="L846" s="10">
        <v>0.25011159053712245</v>
      </c>
      <c r="M846" s="10">
        <v>457.6349176292369</v>
      </c>
      <c r="N846" s="10">
        <v>0.57149233744978423</v>
      </c>
      <c r="O846" s="10">
        <v>0.21425383127510786</v>
      </c>
      <c r="P846" s="10">
        <v>0.21425383127510786</v>
      </c>
      <c r="Q846" s="10">
        <v>0</v>
      </c>
    </row>
    <row r="847" spans="1:17" x14ac:dyDescent="0.2">
      <c r="A847" s="9" t="str">
        <f t="shared" si="13"/>
        <v>200918A24CONJU29</v>
      </c>
      <c r="B847" s="10">
        <v>2009</v>
      </c>
      <c r="C847" s="10" t="s">
        <v>1</v>
      </c>
      <c r="D847" s="10" t="s">
        <v>100</v>
      </c>
      <c r="E847" s="10">
        <v>29</v>
      </c>
      <c r="F847" s="10">
        <v>4562</v>
      </c>
      <c r="G847" s="10">
        <v>0.33364183248496065</v>
      </c>
      <c r="H847" s="10">
        <v>0.47369574747917581</v>
      </c>
      <c r="I847" s="10">
        <v>0.31565103024989039</v>
      </c>
      <c r="J847" s="10">
        <v>0.52630425252082425</v>
      </c>
      <c r="K847" s="10">
        <v>0.631521262604121</v>
      </c>
      <c r="L847" s="10">
        <v>0.105436212187637</v>
      </c>
      <c r="M847" s="10">
        <v>417.5</v>
      </c>
      <c r="N847" s="10">
        <v>5.26085050416484E-2</v>
      </c>
      <c r="O847" s="10">
        <v>0</v>
      </c>
      <c r="P847" s="10">
        <v>0</v>
      </c>
      <c r="Q847" s="10">
        <v>0</v>
      </c>
    </row>
    <row r="848" spans="1:17" x14ac:dyDescent="0.2">
      <c r="A848" s="9" t="str">
        <f t="shared" si="13"/>
        <v>200918A24FILHO29</v>
      </c>
      <c r="B848" s="10">
        <v>2009</v>
      </c>
      <c r="C848" s="10" t="s">
        <v>1</v>
      </c>
      <c r="D848" s="10" t="s">
        <v>102</v>
      </c>
      <c r="E848" s="10">
        <v>29</v>
      </c>
      <c r="F848" s="10">
        <v>18493</v>
      </c>
      <c r="G848" s="10">
        <v>0.28114226240811813</v>
      </c>
      <c r="H848" s="10">
        <v>0.83128751419456015</v>
      </c>
      <c r="I848" s="10">
        <v>0.59757746174228088</v>
      </c>
      <c r="J848" s="10">
        <v>7.7867301140972262E-2</v>
      </c>
      <c r="K848" s="10">
        <v>0.16882063483480236</v>
      </c>
      <c r="L848" s="10">
        <v>0.40242253825771912</v>
      </c>
      <c r="M848" s="10">
        <v>445.13709166591258</v>
      </c>
      <c r="N848" s="10">
        <v>0.31173957713729517</v>
      </c>
      <c r="O848" s="10">
        <v>0.11685502622613962</v>
      </c>
      <c r="P848" s="10">
        <v>0.10387714270264424</v>
      </c>
      <c r="Q848" s="10">
        <v>1.2977883523495376E-2</v>
      </c>
    </row>
    <row r="849" spans="1:17" x14ac:dyDescent="0.2">
      <c r="A849" s="9" t="str">
        <f t="shared" si="13"/>
        <v>200918A24OUTRO29</v>
      </c>
      <c r="B849" s="10">
        <v>2009</v>
      </c>
      <c r="C849" s="10" t="s">
        <v>1</v>
      </c>
      <c r="D849" s="10" t="s">
        <v>104</v>
      </c>
      <c r="E849" s="10">
        <v>29</v>
      </c>
      <c r="F849" s="10">
        <v>2401</v>
      </c>
      <c r="G849" s="10">
        <v>0.25</v>
      </c>
      <c r="H849" s="10">
        <v>0.7996668054977093</v>
      </c>
      <c r="I849" s="10">
        <v>0.599750104123282</v>
      </c>
      <c r="J849" s="10">
        <v>0.2003331945022907</v>
      </c>
      <c r="K849" s="10">
        <v>0.30029154518950435</v>
      </c>
      <c r="L849" s="10">
        <v>0.19991670137442732</v>
      </c>
      <c r="M849" s="10">
        <v>457.5</v>
      </c>
      <c r="N849" s="10">
        <v>0.39983340274885465</v>
      </c>
      <c r="O849" s="10">
        <v>0.19991670137442732</v>
      </c>
      <c r="P849" s="10">
        <v>0.19991670137442732</v>
      </c>
      <c r="Q849" s="10">
        <v>0</v>
      </c>
    </row>
    <row r="850" spans="1:17" x14ac:dyDescent="0.2">
      <c r="A850" s="9" t="str">
        <f t="shared" si="13"/>
        <v>200925A29CHEFE29</v>
      </c>
      <c r="B850" s="10">
        <v>2009</v>
      </c>
      <c r="C850" s="10" t="s">
        <v>2</v>
      </c>
      <c r="D850" s="10" t="s">
        <v>98</v>
      </c>
      <c r="E850" s="10">
        <v>29</v>
      </c>
      <c r="F850" s="10">
        <v>8165</v>
      </c>
      <c r="G850" s="10">
        <v>0.15614834092387769</v>
      </c>
      <c r="H850" s="10">
        <v>0.94121249234537663</v>
      </c>
      <c r="I850" s="10">
        <v>0.79424372320881809</v>
      </c>
      <c r="J850" s="10">
        <v>5.8787507654623393E-2</v>
      </c>
      <c r="K850" s="10">
        <v>0.20575627679118189</v>
      </c>
      <c r="L850" s="10">
        <v>8.830373545621556E-2</v>
      </c>
      <c r="M850" s="10">
        <v>597.85859676175789</v>
      </c>
      <c r="N850" s="10">
        <v>0.23515003061849357</v>
      </c>
      <c r="O850" s="10">
        <v>0.14696876913655849</v>
      </c>
      <c r="P850" s="10">
        <v>0.14696876913655849</v>
      </c>
      <c r="Q850" s="10">
        <v>0</v>
      </c>
    </row>
    <row r="851" spans="1:17" x14ac:dyDescent="0.2">
      <c r="A851" s="9" t="str">
        <f t="shared" si="13"/>
        <v>200925A29CONJU29</v>
      </c>
      <c r="B851" s="10">
        <v>2009</v>
      </c>
      <c r="C851" s="10" t="s">
        <v>2</v>
      </c>
      <c r="D851" s="10" t="s">
        <v>100</v>
      </c>
      <c r="E851" s="10">
        <v>29</v>
      </c>
      <c r="F851" s="10">
        <v>3603</v>
      </c>
      <c r="G851" s="10">
        <v>0.18168054504163514</v>
      </c>
      <c r="H851" s="10">
        <v>0.73327782403552599</v>
      </c>
      <c r="I851" s="10">
        <v>0.60005550929780738</v>
      </c>
      <c r="J851" s="10">
        <v>0.19983347210657784</v>
      </c>
      <c r="K851" s="10">
        <v>0.33305578684429643</v>
      </c>
      <c r="L851" s="10">
        <v>0.26699972245351095</v>
      </c>
      <c r="M851" s="10">
        <v>556.2118408880666</v>
      </c>
      <c r="N851" s="10">
        <v>0.19983347210657784</v>
      </c>
      <c r="O851" s="10">
        <v>0.13322231473771856</v>
      </c>
      <c r="P851" s="10">
        <v>6.6611157368859281E-2</v>
      </c>
      <c r="Q851" s="10">
        <v>6.6611157368859281E-2</v>
      </c>
    </row>
    <row r="852" spans="1:17" x14ac:dyDescent="0.2">
      <c r="A852" s="9" t="str">
        <f t="shared" si="13"/>
        <v>200925A29FILHO29</v>
      </c>
      <c r="B852" s="10">
        <v>2009</v>
      </c>
      <c r="C852" s="10" t="s">
        <v>2</v>
      </c>
      <c r="D852" s="10" t="s">
        <v>102</v>
      </c>
      <c r="E852" s="10">
        <v>29</v>
      </c>
      <c r="F852" s="10">
        <v>5764</v>
      </c>
      <c r="G852" s="10">
        <v>0.15775635407537247</v>
      </c>
      <c r="H852" s="10">
        <v>0.79181124219292154</v>
      </c>
      <c r="I852" s="10">
        <v>0.66689798750867457</v>
      </c>
      <c r="J852" s="10">
        <v>0.20818875780707841</v>
      </c>
      <c r="K852" s="10">
        <v>0.33310201249132548</v>
      </c>
      <c r="L852" s="10">
        <v>4.1637751561415685E-2</v>
      </c>
      <c r="M852" s="10">
        <v>417.82284079084286</v>
      </c>
      <c r="N852" s="10">
        <v>0.33344899375433729</v>
      </c>
      <c r="O852" s="10">
        <v>0.16672449687716864</v>
      </c>
      <c r="P852" s="10">
        <v>0.16672449687716864</v>
      </c>
      <c r="Q852" s="10">
        <v>0</v>
      </c>
    </row>
    <row r="853" spans="1:17" x14ac:dyDescent="0.2">
      <c r="A853" s="9" t="str">
        <f t="shared" si="13"/>
        <v>200925A29OUTRO29</v>
      </c>
      <c r="B853" s="10">
        <v>2009</v>
      </c>
      <c r="C853" s="10" t="s">
        <v>2</v>
      </c>
      <c r="D853" s="10" t="s">
        <v>104</v>
      </c>
      <c r="E853" s="10">
        <v>29</v>
      </c>
      <c r="F853" s="10">
        <v>1200</v>
      </c>
      <c r="G853" s="10">
        <v>0.4</v>
      </c>
      <c r="H853" s="10">
        <v>1</v>
      </c>
      <c r="I853" s="10">
        <v>0.6</v>
      </c>
      <c r="J853" s="10">
        <v>0</v>
      </c>
      <c r="K853" s="10">
        <v>0.4</v>
      </c>
      <c r="L853" s="10">
        <v>0.2</v>
      </c>
      <c r="M853" s="10">
        <v>476.66666666666669</v>
      </c>
      <c r="N853" s="10">
        <v>0.2</v>
      </c>
      <c r="O853" s="10">
        <v>0</v>
      </c>
      <c r="P853" s="10">
        <v>0</v>
      </c>
      <c r="Q853" s="10">
        <v>0</v>
      </c>
    </row>
    <row r="854" spans="1:17" x14ac:dyDescent="0.2">
      <c r="A854" s="9" t="str">
        <f t="shared" si="13"/>
        <v>200930EMACHEFE29</v>
      </c>
      <c r="B854" s="10">
        <v>2009</v>
      </c>
      <c r="C854" s="10" t="s">
        <v>4</v>
      </c>
      <c r="D854" s="10" t="s">
        <v>98</v>
      </c>
      <c r="E854" s="10">
        <v>29</v>
      </c>
      <c r="F854" s="10">
        <v>64114</v>
      </c>
      <c r="G854" s="10">
        <v>4.8451603434358261E-2</v>
      </c>
      <c r="H854" s="10">
        <v>0.85017312911376608</v>
      </c>
      <c r="I854" s="10">
        <v>0.80898087781139849</v>
      </c>
      <c r="J854" s="10">
        <v>0.14982687088623389</v>
      </c>
      <c r="K854" s="10">
        <v>0.19101912218860156</v>
      </c>
      <c r="L854" s="10">
        <v>3.7480113547743082E-2</v>
      </c>
      <c r="M854" s="10">
        <v>570.84486348687415</v>
      </c>
      <c r="N854" s="10">
        <v>0.42695823065165173</v>
      </c>
      <c r="O854" s="10">
        <v>0.299622547337555</v>
      </c>
      <c r="P854" s="10">
        <v>0.28090588638986802</v>
      </c>
      <c r="Q854" s="10">
        <v>1.8716660947686932E-2</v>
      </c>
    </row>
    <row r="855" spans="1:17" x14ac:dyDescent="0.2">
      <c r="A855" s="9" t="str">
        <f t="shared" si="13"/>
        <v>200930EMACONJU29</v>
      </c>
      <c r="B855" s="10">
        <v>2009</v>
      </c>
      <c r="C855" s="10" t="s">
        <v>4</v>
      </c>
      <c r="D855" s="10" t="s">
        <v>100</v>
      </c>
      <c r="E855" s="10">
        <v>29</v>
      </c>
      <c r="F855" s="10">
        <v>33864</v>
      </c>
      <c r="G855" s="10">
        <v>8.2547079720386565E-2</v>
      </c>
      <c r="H855" s="10">
        <v>0.77306283959366884</v>
      </c>
      <c r="I855" s="10">
        <v>0.70924875974486179</v>
      </c>
      <c r="J855" s="10">
        <v>0.22693716040633122</v>
      </c>
      <c r="K855" s="10">
        <v>0.29075124025513821</v>
      </c>
      <c r="L855" s="10">
        <v>4.2523033309709427E-2</v>
      </c>
      <c r="M855" s="10">
        <v>485.37976280595507</v>
      </c>
      <c r="N855" s="10">
        <v>0.35465390975667377</v>
      </c>
      <c r="O855" s="10">
        <v>0.24120009449562957</v>
      </c>
      <c r="P855" s="10">
        <v>0.21993857784077486</v>
      </c>
      <c r="Q855" s="10">
        <v>2.1261516654854713E-2</v>
      </c>
    </row>
    <row r="856" spans="1:17" x14ac:dyDescent="0.2">
      <c r="A856" s="9" t="str">
        <f t="shared" si="13"/>
        <v>200930EMAFILHO29</v>
      </c>
      <c r="B856" s="10">
        <v>2009</v>
      </c>
      <c r="C856" s="10" t="s">
        <v>4</v>
      </c>
      <c r="D856" s="10" t="s">
        <v>102</v>
      </c>
      <c r="E856" s="10">
        <v>29</v>
      </c>
      <c r="F856" s="10">
        <v>4569</v>
      </c>
      <c r="G856" s="10">
        <v>0.11763267302518954</v>
      </c>
      <c r="H856" s="10">
        <v>0.89494418910045959</v>
      </c>
      <c r="I856" s="10">
        <v>0.78966951192821189</v>
      </c>
      <c r="J856" s="10">
        <v>0.10505581089954039</v>
      </c>
      <c r="K856" s="10">
        <v>0.21033048807178814</v>
      </c>
      <c r="L856" s="10">
        <v>0.10527467717224775</v>
      </c>
      <c r="M856" s="10">
        <v>401.24584257206209</v>
      </c>
      <c r="N856" s="10">
        <v>0.47384548041146857</v>
      </c>
      <c r="O856" s="10">
        <v>0.26329612606697306</v>
      </c>
      <c r="P856" s="10">
        <v>0.26329612606697306</v>
      </c>
      <c r="Q856" s="10">
        <v>0</v>
      </c>
    </row>
    <row r="857" spans="1:17" x14ac:dyDescent="0.2">
      <c r="A857" s="9" t="str">
        <f t="shared" si="13"/>
        <v>200930EMAOUTRO29</v>
      </c>
      <c r="B857" s="10">
        <v>2009</v>
      </c>
      <c r="C857" s="10" t="s">
        <v>4</v>
      </c>
      <c r="D857" s="10" t="s">
        <v>104</v>
      </c>
      <c r="E857" s="10">
        <v>29</v>
      </c>
      <c r="F857" s="10">
        <v>2402</v>
      </c>
      <c r="G857" s="10">
        <v>0</v>
      </c>
      <c r="H857" s="10">
        <v>0.60033305578684426</v>
      </c>
      <c r="I857" s="10">
        <v>0.60033305578684426</v>
      </c>
      <c r="J857" s="10">
        <v>0.39966694421315568</v>
      </c>
      <c r="K857" s="10">
        <v>0.39966694421315568</v>
      </c>
      <c r="L857" s="10">
        <v>9.9916736053288921E-2</v>
      </c>
      <c r="M857" s="10">
        <v>475.2843273231623</v>
      </c>
      <c r="N857" s="10">
        <v>0.19983347210657784</v>
      </c>
      <c r="O857" s="10">
        <v>0.19983347210657784</v>
      </c>
      <c r="P857" s="10">
        <v>0.19983347210657784</v>
      </c>
      <c r="Q857" s="10">
        <v>0</v>
      </c>
    </row>
    <row r="858" spans="1:17" x14ac:dyDescent="0.2">
      <c r="A858" s="9" t="str">
        <f t="shared" si="13"/>
        <v>200915A17CHEFE31</v>
      </c>
      <c r="B858" s="10">
        <v>2009</v>
      </c>
      <c r="C858" s="10" t="s">
        <v>0</v>
      </c>
      <c r="D858" s="10" t="s">
        <v>98</v>
      </c>
      <c r="E858" s="10">
        <v>31</v>
      </c>
      <c r="F858" s="10">
        <v>401</v>
      </c>
      <c r="G858" s="10">
        <v>1</v>
      </c>
      <c r="H858" s="10">
        <v>1</v>
      </c>
      <c r="I858" s="10">
        <v>0</v>
      </c>
      <c r="J858" s="10">
        <v>0</v>
      </c>
      <c r="K858" s="10">
        <v>1</v>
      </c>
      <c r="L858" s="10">
        <v>0</v>
      </c>
      <c r="N858" s="10">
        <v>0</v>
      </c>
      <c r="O858" s="10">
        <v>0</v>
      </c>
      <c r="P858" s="10">
        <v>0</v>
      </c>
      <c r="Q858" s="10">
        <v>0</v>
      </c>
    </row>
    <row r="859" spans="1:17" x14ac:dyDescent="0.2">
      <c r="A859" s="9" t="str">
        <f t="shared" si="13"/>
        <v>200915A17CONJU31</v>
      </c>
      <c r="B859" s="10">
        <v>2009</v>
      </c>
      <c r="C859" s="10" t="s">
        <v>0</v>
      </c>
      <c r="D859" s="10" t="s">
        <v>100</v>
      </c>
      <c r="E859" s="10">
        <v>31</v>
      </c>
      <c r="F859" s="10">
        <v>401</v>
      </c>
      <c r="G859" s="10"/>
      <c r="H859" s="10">
        <v>0</v>
      </c>
      <c r="I859" s="10">
        <v>0</v>
      </c>
      <c r="J859" s="10">
        <v>1</v>
      </c>
      <c r="K859" s="10">
        <v>1</v>
      </c>
      <c r="L859" s="10">
        <v>0</v>
      </c>
      <c r="M859" s="10"/>
      <c r="N859" s="10">
        <v>0</v>
      </c>
      <c r="O859" s="10">
        <v>0</v>
      </c>
      <c r="P859" s="10">
        <v>0</v>
      </c>
      <c r="Q859" s="10">
        <v>0</v>
      </c>
    </row>
    <row r="860" spans="1:17" x14ac:dyDescent="0.2">
      <c r="A860" s="9" t="str">
        <f t="shared" si="13"/>
        <v>200915A17FILHO31</v>
      </c>
      <c r="B860" s="10">
        <v>2009</v>
      </c>
      <c r="C860" s="10" t="s">
        <v>0</v>
      </c>
      <c r="D860" s="10" t="s">
        <v>102</v>
      </c>
      <c r="E860" s="10">
        <v>31</v>
      </c>
      <c r="F860" s="10">
        <v>21250</v>
      </c>
      <c r="G860" s="10">
        <v>0.39994014365522745</v>
      </c>
      <c r="H860" s="10">
        <v>0.47171764705882352</v>
      </c>
      <c r="I860" s="10">
        <v>0.28305882352941175</v>
      </c>
      <c r="J860" s="10">
        <v>3.7741176470588236E-2</v>
      </c>
      <c r="K860" s="10">
        <v>3.7741176470588236E-2</v>
      </c>
      <c r="L860" s="10">
        <v>0.92451764705882356</v>
      </c>
      <c r="M860" s="10">
        <v>288.33333333333331</v>
      </c>
      <c r="N860" s="10">
        <v>0.15096470588235295</v>
      </c>
      <c r="O860" s="10">
        <v>3.7741176470588236E-2</v>
      </c>
      <c r="P860" s="10">
        <v>3.7741176470588236E-2</v>
      </c>
      <c r="Q860" s="10">
        <v>0</v>
      </c>
    </row>
    <row r="861" spans="1:17" x14ac:dyDescent="0.2">
      <c r="A861" s="9" t="str">
        <f t="shared" si="13"/>
        <v>200915A17OUTRO31</v>
      </c>
      <c r="B861" s="10">
        <v>2009</v>
      </c>
      <c r="C861" s="10" t="s">
        <v>0</v>
      </c>
      <c r="D861" s="10" t="s">
        <v>104</v>
      </c>
      <c r="E861" s="10">
        <v>31</v>
      </c>
      <c r="F861" s="10">
        <v>2005</v>
      </c>
      <c r="G861" s="10">
        <v>0.66666666666666663</v>
      </c>
      <c r="H861" s="10">
        <v>0.6</v>
      </c>
      <c r="I861" s="10">
        <v>0.2</v>
      </c>
      <c r="J861" s="10">
        <v>0</v>
      </c>
      <c r="K861" s="10">
        <v>0</v>
      </c>
      <c r="L861" s="10">
        <v>1</v>
      </c>
      <c r="M861" s="10">
        <v>465</v>
      </c>
      <c r="N861" s="10">
        <v>0.2</v>
      </c>
      <c r="O861" s="10">
        <v>0</v>
      </c>
      <c r="P861" s="10">
        <v>0</v>
      </c>
      <c r="Q861" s="10">
        <v>0</v>
      </c>
    </row>
    <row r="862" spans="1:17" x14ac:dyDescent="0.2">
      <c r="A862" s="9" t="str">
        <f t="shared" si="13"/>
        <v>200915A29CHEFE31</v>
      </c>
      <c r="B862" s="10">
        <v>2009</v>
      </c>
      <c r="C862" s="10" t="s">
        <v>3</v>
      </c>
      <c r="D862" s="10" t="s">
        <v>98</v>
      </c>
      <c r="E862" s="10">
        <v>31</v>
      </c>
      <c r="F862" s="10">
        <v>29664</v>
      </c>
      <c r="G862" s="10">
        <v>0.11591163816479265</v>
      </c>
      <c r="H862" s="10">
        <v>0.93240965480043148</v>
      </c>
      <c r="I862" s="10">
        <v>0.82433252427184467</v>
      </c>
      <c r="J862" s="10">
        <v>6.7590345199568497E-2</v>
      </c>
      <c r="K862" s="10">
        <v>0.16214940668824163</v>
      </c>
      <c r="L862" s="10">
        <v>6.7489212513484359E-2</v>
      </c>
      <c r="M862" s="10">
        <v>754.8065441543323</v>
      </c>
      <c r="N862" s="10">
        <v>0.21618797195253506</v>
      </c>
      <c r="O862" s="10">
        <v>5.4038565264293417E-2</v>
      </c>
      <c r="P862" s="10">
        <v>5.4038565264293417E-2</v>
      </c>
      <c r="Q862" s="10">
        <v>0</v>
      </c>
    </row>
    <row r="863" spans="1:17" x14ac:dyDescent="0.2">
      <c r="A863" s="9" t="str">
        <f t="shared" si="13"/>
        <v>200915A29CONJU31</v>
      </c>
      <c r="B863" s="10">
        <v>2009</v>
      </c>
      <c r="C863" s="10" t="s">
        <v>3</v>
      </c>
      <c r="D863" s="10" t="s">
        <v>100</v>
      </c>
      <c r="E863" s="10">
        <v>31</v>
      </c>
      <c r="F863" s="10">
        <v>22050</v>
      </c>
      <c r="G863" s="10">
        <v>0.17771618625277161</v>
      </c>
      <c r="H863" s="10">
        <v>0.81814058956916103</v>
      </c>
      <c r="I863" s="10">
        <v>0.67274376417233561</v>
      </c>
      <c r="J863" s="10">
        <v>0.16367346938775509</v>
      </c>
      <c r="K863" s="10">
        <v>0.30907029478458048</v>
      </c>
      <c r="L863" s="10">
        <v>7.2698412698412693E-2</v>
      </c>
      <c r="M863" s="10">
        <v>653.99130376162873</v>
      </c>
      <c r="N863" s="10">
        <v>0.2</v>
      </c>
      <c r="O863" s="10">
        <v>3.6326530612244896E-2</v>
      </c>
      <c r="P863" s="10">
        <v>3.6326530612244896E-2</v>
      </c>
      <c r="Q863" s="10">
        <v>0</v>
      </c>
    </row>
    <row r="864" spans="1:17" x14ac:dyDescent="0.2">
      <c r="A864" s="9" t="str">
        <f t="shared" si="13"/>
        <v>200915A29FILHO31</v>
      </c>
      <c r="B864" s="10">
        <v>2009</v>
      </c>
      <c r="C864" s="10" t="s">
        <v>3</v>
      </c>
      <c r="D864" s="10" t="s">
        <v>102</v>
      </c>
      <c r="E864" s="10">
        <v>31</v>
      </c>
      <c r="F864" s="10">
        <v>63747</v>
      </c>
      <c r="G864" s="10">
        <v>0.22123385939741749</v>
      </c>
      <c r="H864" s="10">
        <v>0.71070011137779032</v>
      </c>
      <c r="I864" s="10">
        <v>0.55346918286350733</v>
      </c>
      <c r="J864" s="10">
        <v>8.8066889422247316E-2</v>
      </c>
      <c r="K864" s="10">
        <v>0.15726230253972737</v>
      </c>
      <c r="L864" s="10">
        <v>0.46537091941581565</v>
      </c>
      <c r="M864" s="10">
        <v>554.56127977982283</v>
      </c>
      <c r="N864" s="10">
        <v>0.23271683373335217</v>
      </c>
      <c r="O864" s="10">
        <v>5.0308249799990587E-2</v>
      </c>
      <c r="P864" s="10">
        <v>5.0308249799990587E-2</v>
      </c>
      <c r="Q864" s="10">
        <v>0</v>
      </c>
    </row>
    <row r="865" spans="1:17" x14ac:dyDescent="0.2">
      <c r="A865" s="9" t="str">
        <f t="shared" si="13"/>
        <v>200915A29OUTRO31</v>
      </c>
      <c r="B865" s="10">
        <v>2009</v>
      </c>
      <c r="C865" s="10" t="s">
        <v>3</v>
      </c>
      <c r="D865" s="10" t="s">
        <v>104</v>
      </c>
      <c r="E865" s="10">
        <v>31</v>
      </c>
      <c r="F865" s="10">
        <v>9624</v>
      </c>
      <c r="G865" s="10">
        <v>0.16666666666666666</v>
      </c>
      <c r="H865" s="10">
        <v>0.75</v>
      </c>
      <c r="I865" s="10">
        <v>0.625</v>
      </c>
      <c r="J865" s="10">
        <v>0.125</v>
      </c>
      <c r="K865" s="10">
        <v>0.16666666666666666</v>
      </c>
      <c r="L865" s="10">
        <v>0.33333333333333331</v>
      </c>
      <c r="M865" s="10">
        <v>502.33333333333331</v>
      </c>
      <c r="N865" s="10">
        <v>0.25</v>
      </c>
      <c r="O865" s="10">
        <v>4.1666666666666664E-2</v>
      </c>
      <c r="P865" s="10">
        <v>4.1666666666666664E-2</v>
      </c>
      <c r="Q865" s="10">
        <v>0</v>
      </c>
    </row>
    <row r="866" spans="1:17" x14ac:dyDescent="0.2">
      <c r="A866" s="9" t="str">
        <f t="shared" si="13"/>
        <v>200918A24CHEFE31</v>
      </c>
      <c r="B866" s="10">
        <v>2009</v>
      </c>
      <c r="C866" s="10" t="s">
        <v>1</v>
      </c>
      <c r="D866" s="10" t="s">
        <v>98</v>
      </c>
      <c r="E866" s="10">
        <v>31</v>
      </c>
      <c r="F866" s="10">
        <v>10821</v>
      </c>
      <c r="G866" s="10">
        <v>0.11535508637236085</v>
      </c>
      <c r="H866" s="10">
        <v>0.96294242676277608</v>
      </c>
      <c r="I866" s="10">
        <v>0.85186211995194527</v>
      </c>
      <c r="J866" s="10">
        <v>3.7057573237223917E-2</v>
      </c>
      <c r="K866" s="10">
        <v>0.1110803068108308</v>
      </c>
      <c r="L866" s="10">
        <v>0.1110803068108308</v>
      </c>
      <c r="M866" s="10">
        <v>592.35419830765898</v>
      </c>
      <c r="N866" s="10">
        <v>0.33333333333333331</v>
      </c>
      <c r="O866" s="10">
        <v>7.4022733573606878E-2</v>
      </c>
      <c r="P866" s="10">
        <v>7.4022733573606878E-2</v>
      </c>
      <c r="Q866" s="10">
        <v>0</v>
      </c>
    </row>
    <row r="867" spans="1:17" x14ac:dyDescent="0.2">
      <c r="A867" s="9" t="str">
        <f t="shared" si="13"/>
        <v>200918A24CONJU31</v>
      </c>
      <c r="B867" s="10">
        <v>2009</v>
      </c>
      <c r="C867" s="10" t="s">
        <v>1</v>
      </c>
      <c r="D867" s="10" t="s">
        <v>100</v>
      </c>
      <c r="E867" s="10">
        <v>31</v>
      </c>
      <c r="F867" s="10">
        <v>10421</v>
      </c>
      <c r="G867" s="10">
        <v>0.21729225428509438</v>
      </c>
      <c r="H867" s="10">
        <v>0.88456002303041936</v>
      </c>
      <c r="I867" s="10">
        <v>0.69235198157566458</v>
      </c>
      <c r="J867" s="10">
        <v>7.6959984646387106E-2</v>
      </c>
      <c r="K867" s="10">
        <v>0.26916802610114193</v>
      </c>
      <c r="L867" s="10">
        <v>7.6864024565780634E-2</v>
      </c>
      <c r="M867" s="10">
        <v>628.58267498267503</v>
      </c>
      <c r="N867" s="10">
        <v>0.23078399385855483</v>
      </c>
      <c r="O867" s="10">
        <v>7.6864024565780634E-2</v>
      </c>
      <c r="P867" s="10">
        <v>7.6864024565780634E-2</v>
      </c>
      <c r="Q867" s="10">
        <v>0</v>
      </c>
    </row>
    <row r="868" spans="1:17" x14ac:dyDescent="0.2">
      <c r="A868" s="9" t="str">
        <f t="shared" si="13"/>
        <v>200918A24FILHO31</v>
      </c>
      <c r="B868" s="10">
        <v>2009</v>
      </c>
      <c r="C868" s="10" t="s">
        <v>1</v>
      </c>
      <c r="D868" s="10" t="s">
        <v>102</v>
      </c>
      <c r="E868" s="10">
        <v>31</v>
      </c>
      <c r="F868" s="10">
        <v>32475</v>
      </c>
      <c r="G868" s="10">
        <v>0.19696912437171687</v>
      </c>
      <c r="H868" s="10">
        <v>0.81481139337952269</v>
      </c>
      <c r="I868" s="10">
        <v>0.65431870669745962</v>
      </c>
      <c r="J868" s="10">
        <v>0.12347959969207083</v>
      </c>
      <c r="K868" s="10">
        <v>0.23461123941493456</v>
      </c>
      <c r="L868" s="10">
        <v>0.25918398768283296</v>
      </c>
      <c r="M868" s="10">
        <v>545.26851496546431</v>
      </c>
      <c r="N868" s="10">
        <v>0.27162432640492684</v>
      </c>
      <c r="O868" s="10">
        <v>3.7043879907621244E-2</v>
      </c>
      <c r="P868" s="10">
        <v>3.7043879907621244E-2</v>
      </c>
      <c r="Q868" s="10">
        <v>0</v>
      </c>
    </row>
    <row r="869" spans="1:17" x14ac:dyDescent="0.2">
      <c r="A869" s="9" t="str">
        <f t="shared" si="13"/>
        <v>200918A24OUTRO31</v>
      </c>
      <c r="B869" s="10">
        <v>2009</v>
      </c>
      <c r="C869" s="10" t="s">
        <v>1</v>
      </c>
      <c r="D869" s="10" t="s">
        <v>104</v>
      </c>
      <c r="E869" s="10">
        <v>31</v>
      </c>
      <c r="F869" s="10">
        <v>4411</v>
      </c>
      <c r="G869" s="10">
        <v>0</v>
      </c>
      <c r="H869" s="10">
        <v>0.72727272727272729</v>
      </c>
      <c r="I869" s="10">
        <v>0.72727272727272729</v>
      </c>
      <c r="J869" s="10">
        <v>0.18181818181818182</v>
      </c>
      <c r="K869" s="10">
        <v>0.18181818181818182</v>
      </c>
      <c r="L869" s="10">
        <v>0.27272727272727271</v>
      </c>
      <c r="M869" s="10">
        <v>390.625</v>
      </c>
      <c r="N869" s="10">
        <v>0.27272727272727271</v>
      </c>
      <c r="O869" s="10">
        <v>0</v>
      </c>
      <c r="P869" s="10">
        <v>0</v>
      </c>
      <c r="Q869" s="10">
        <v>0</v>
      </c>
    </row>
    <row r="870" spans="1:17" x14ac:dyDescent="0.2">
      <c r="A870" s="9" t="str">
        <f t="shared" si="13"/>
        <v>200925A29CHEFE31</v>
      </c>
      <c r="B870" s="10">
        <v>2009</v>
      </c>
      <c r="C870" s="10" t="s">
        <v>2</v>
      </c>
      <c r="D870" s="10" t="s">
        <v>98</v>
      </c>
      <c r="E870" s="10">
        <v>31</v>
      </c>
      <c r="F870" s="10">
        <v>18442</v>
      </c>
      <c r="G870" s="10">
        <v>9.5201330324266545E-2</v>
      </c>
      <c r="H870" s="10">
        <v>0.91302461772042076</v>
      </c>
      <c r="I870" s="10">
        <v>0.82610345949463182</v>
      </c>
      <c r="J870" s="10">
        <v>8.6975382279579225E-2</v>
      </c>
      <c r="K870" s="10">
        <v>0.17389654050536818</v>
      </c>
      <c r="L870" s="10">
        <v>4.3379243032209087E-2</v>
      </c>
      <c r="M870" s="10">
        <v>855.75610084940001</v>
      </c>
      <c r="N870" s="10">
        <v>0.15215269493547337</v>
      </c>
      <c r="O870" s="10">
        <v>4.3487691139789612E-2</v>
      </c>
      <c r="P870" s="10">
        <v>4.3487691139789612E-2</v>
      </c>
      <c r="Q870" s="10">
        <v>0</v>
      </c>
    </row>
    <row r="871" spans="1:17" x14ac:dyDescent="0.2">
      <c r="A871" s="9" t="str">
        <f t="shared" si="13"/>
        <v>200925A29CONJU31</v>
      </c>
      <c r="B871" s="10">
        <v>2009</v>
      </c>
      <c r="C871" s="10" t="s">
        <v>2</v>
      </c>
      <c r="D871" s="10" t="s">
        <v>100</v>
      </c>
      <c r="E871" s="10">
        <v>31</v>
      </c>
      <c r="F871" s="10">
        <v>11228</v>
      </c>
      <c r="G871" s="10">
        <v>0.13636363636363635</v>
      </c>
      <c r="H871" s="10">
        <v>0.7857142857142857</v>
      </c>
      <c r="I871" s="10">
        <v>0.6785714285714286</v>
      </c>
      <c r="J871" s="10">
        <v>0.21428571428571427</v>
      </c>
      <c r="K871" s="10">
        <v>0.32142857142857145</v>
      </c>
      <c r="L871" s="10">
        <v>7.1428571428571425E-2</v>
      </c>
      <c r="M871" s="10">
        <v>678.0526315789474</v>
      </c>
      <c r="N871" s="10">
        <v>0.17857142857142858</v>
      </c>
      <c r="O871" s="10">
        <v>0</v>
      </c>
      <c r="P871" s="10">
        <v>0</v>
      </c>
      <c r="Q871" s="10">
        <v>0</v>
      </c>
    </row>
    <row r="872" spans="1:17" x14ac:dyDescent="0.2">
      <c r="A872" s="9" t="str">
        <f t="shared" si="13"/>
        <v>200925A29FILHO31</v>
      </c>
      <c r="B872" s="10">
        <v>2009</v>
      </c>
      <c r="C872" s="10" t="s">
        <v>2</v>
      </c>
      <c r="D872" s="10" t="s">
        <v>102</v>
      </c>
      <c r="E872" s="10">
        <v>31</v>
      </c>
      <c r="F872" s="10">
        <v>10022</v>
      </c>
      <c r="G872" s="10">
        <v>9.0929705215419501E-2</v>
      </c>
      <c r="H872" s="10">
        <v>0.88006385950908006</v>
      </c>
      <c r="I872" s="10">
        <v>0.80003991219317505</v>
      </c>
      <c r="J872" s="10">
        <v>8.0023947315905009E-2</v>
      </c>
      <c r="K872" s="10">
        <v>0.16004789463181002</v>
      </c>
      <c r="L872" s="10">
        <v>0.15994811414887247</v>
      </c>
      <c r="M872" s="10">
        <v>778.44462459466206</v>
      </c>
      <c r="N872" s="10">
        <v>0.27998403512273001</v>
      </c>
      <c r="O872" s="10">
        <v>0.11993614049091998</v>
      </c>
      <c r="P872" s="10">
        <v>0.11993614049091998</v>
      </c>
      <c r="Q872" s="10">
        <v>0</v>
      </c>
    </row>
    <row r="873" spans="1:17" x14ac:dyDescent="0.2">
      <c r="A873" s="9" t="str">
        <f t="shared" si="13"/>
        <v>200925A29OUTRO31</v>
      </c>
      <c r="B873" s="10">
        <v>2009</v>
      </c>
      <c r="C873" s="10" t="s">
        <v>2</v>
      </c>
      <c r="D873" s="10" t="s">
        <v>104</v>
      </c>
      <c r="E873" s="10">
        <v>31</v>
      </c>
      <c r="F873" s="10">
        <v>3208</v>
      </c>
      <c r="G873" s="10">
        <v>0.14285714285714285</v>
      </c>
      <c r="H873" s="10">
        <v>0.875</v>
      </c>
      <c r="I873" s="10">
        <v>0.75</v>
      </c>
      <c r="J873" s="10">
        <v>0.125</v>
      </c>
      <c r="K873" s="10">
        <v>0.25</v>
      </c>
      <c r="L873" s="10">
        <v>0</v>
      </c>
      <c r="M873" s="10">
        <v>657.5</v>
      </c>
      <c r="N873" s="10">
        <v>0.25</v>
      </c>
      <c r="O873" s="10">
        <v>0.125</v>
      </c>
      <c r="P873" s="10">
        <v>0.125</v>
      </c>
      <c r="Q873" s="10">
        <v>0</v>
      </c>
    </row>
    <row r="874" spans="1:17" x14ac:dyDescent="0.2">
      <c r="A874" s="9" t="str">
        <f t="shared" si="13"/>
        <v>200930EMACHEFE31</v>
      </c>
      <c r="B874" s="10">
        <v>2009</v>
      </c>
      <c r="C874" s="10" t="s">
        <v>4</v>
      </c>
      <c r="D874" s="10" t="s">
        <v>98</v>
      </c>
      <c r="E874" s="10">
        <v>31</v>
      </c>
      <c r="F874" s="10">
        <v>104629</v>
      </c>
      <c r="G874" s="10">
        <v>6.4371534766555938E-2</v>
      </c>
      <c r="H874" s="10">
        <v>0.77400147186726431</v>
      </c>
      <c r="I874" s="10">
        <v>0.72417780921159525</v>
      </c>
      <c r="J874" s="10">
        <v>0.21450075982758127</v>
      </c>
      <c r="K874" s="10">
        <v>0.2604918330481989</v>
      </c>
      <c r="L874" s="10">
        <v>5.363713693144348E-2</v>
      </c>
      <c r="M874" s="10">
        <v>790.0242805397445</v>
      </c>
      <c r="N874" s="10">
        <v>0.29504248344149325</v>
      </c>
      <c r="O874" s="10">
        <v>0.20692159917422512</v>
      </c>
      <c r="P874" s="10">
        <v>0.18393562014355486</v>
      </c>
      <c r="Q874" s="10">
        <v>2.2985979030670272E-2</v>
      </c>
    </row>
    <row r="875" spans="1:17" x14ac:dyDescent="0.2">
      <c r="A875" s="9" t="str">
        <f t="shared" si="13"/>
        <v>200930EMACONJU31</v>
      </c>
      <c r="B875" s="10">
        <v>2009</v>
      </c>
      <c r="C875" s="10" t="s">
        <v>4</v>
      </c>
      <c r="D875" s="10" t="s">
        <v>100</v>
      </c>
      <c r="E875" s="10">
        <v>31</v>
      </c>
      <c r="F875" s="10">
        <v>55330</v>
      </c>
      <c r="G875" s="10">
        <v>0.11581075404326822</v>
      </c>
      <c r="H875" s="10">
        <v>0.68837881800108436</v>
      </c>
      <c r="I875" s="10">
        <v>0.60865714802096516</v>
      </c>
      <c r="J875" s="10">
        <v>0.3043737574552684</v>
      </c>
      <c r="K875" s="10">
        <v>0.36960057834809323</v>
      </c>
      <c r="L875" s="10">
        <v>6.5226820892824874E-2</v>
      </c>
      <c r="M875" s="10">
        <v>692.66293034427542</v>
      </c>
      <c r="N875" s="10">
        <v>0.13764684619555395</v>
      </c>
      <c r="O875" s="10">
        <v>0.10142779685523225</v>
      </c>
      <c r="P875" s="10">
        <v>9.4180372311585034E-2</v>
      </c>
      <c r="Q875" s="10">
        <v>7.2474245436472077E-3</v>
      </c>
    </row>
    <row r="876" spans="1:17" x14ac:dyDescent="0.2">
      <c r="A876" s="9" t="str">
        <f t="shared" si="13"/>
        <v>200930EMAFILHO31</v>
      </c>
      <c r="B876" s="10">
        <v>2009</v>
      </c>
      <c r="C876" s="10" t="s">
        <v>4</v>
      </c>
      <c r="D876" s="10" t="s">
        <v>102</v>
      </c>
      <c r="E876" s="10">
        <v>31</v>
      </c>
      <c r="F876" s="10">
        <v>10022</v>
      </c>
      <c r="G876" s="10">
        <v>5.2514113167913878E-2</v>
      </c>
      <c r="H876" s="10">
        <v>0.76002793853522255</v>
      </c>
      <c r="I876" s="10">
        <v>0.7201157453602075</v>
      </c>
      <c r="J876" s="10">
        <v>0.23997206146477748</v>
      </c>
      <c r="K876" s="10">
        <v>0.27988425463979244</v>
      </c>
      <c r="L876" s="10">
        <v>4.0011973657952504E-2</v>
      </c>
      <c r="M876" s="10">
        <v>590.2070112235001</v>
      </c>
      <c r="N876" s="10">
        <v>0.40001995609658753</v>
      </c>
      <c r="O876" s="10">
        <v>0.12003592097385751</v>
      </c>
      <c r="P876" s="10">
        <v>0.12003592097385751</v>
      </c>
      <c r="Q876" s="10">
        <v>0</v>
      </c>
    </row>
    <row r="877" spans="1:17" x14ac:dyDescent="0.2">
      <c r="A877" s="9" t="str">
        <f t="shared" si="13"/>
        <v>200930EMAOUTRO31</v>
      </c>
      <c r="B877" s="10">
        <v>2009</v>
      </c>
      <c r="C877" s="10" t="s">
        <v>4</v>
      </c>
      <c r="D877" s="10" t="s">
        <v>104</v>
      </c>
      <c r="E877" s="10">
        <v>31</v>
      </c>
      <c r="F877" s="10">
        <v>8420</v>
      </c>
      <c r="G877" s="10">
        <v>0</v>
      </c>
      <c r="H877" s="10">
        <v>0.66662707838479807</v>
      </c>
      <c r="I877" s="10">
        <v>0.66662707838479807</v>
      </c>
      <c r="J877" s="10">
        <v>0.33337292161520188</v>
      </c>
      <c r="K877" s="10">
        <v>0.33337292161520188</v>
      </c>
      <c r="L877" s="10">
        <v>0</v>
      </c>
      <c r="M877" s="10">
        <v>454.95635132727597</v>
      </c>
      <c r="N877" s="10">
        <v>0.33325415676959619</v>
      </c>
      <c r="O877" s="10">
        <v>0.23800475059382423</v>
      </c>
      <c r="P877" s="10">
        <v>0.23800475059382423</v>
      </c>
      <c r="Q877" s="10">
        <v>0</v>
      </c>
    </row>
    <row r="878" spans="1:17" x14ac:dyDescent="0.2">
      <c r="A878" s="9" t="str">
        <f t="shared" si="13"/>
        <v>200915A17CONJU33</v>
      </c>
      <c r="B878" s="10">
        <v>2009</v>
      </c>
      <c r="C878" s="10" t="s">
        <v>0</v>
      </c>
      <c r="D878" s="10" t="s">
        <v>100</v>
      </c>
      <c r="E878" s="10">
        <v>33</v>
      </c>
      <c r="F878" s="10">
        <v>618</v>
      </c>
      <c r="G878" s="10">
        <v>0</v>
      </c>
      <c r="H878" s="10">
        <v>1</v>
      </c>
      <c r="I878" s="10">
        <v>1</v>
      </c>
      <c r="J878" s="10">
        <v>0</v>
      </c>
      <c r="K878" s="10">
        <v>0</v>
      </c>
      <c r="L878" s="10">
        <v>0</v>
      </c>
      <c r="M878" s="10">
        <v>700</v>
      </c>
      <c r="N878" s="10">
        <v>1</v>
      </c>
      <c r="O878" s="10">
        <v>1</v>
      </c>
      <c r="P878" s="10">
        <v>1</v>
      </c>
      <c r="Q878" s="10">
        <v>0</v>
      </c>
    </row>
    <row r="879" spans="1:17" x14ac:dyDescent="0.2">
      <c r="A879" s="9" t="str">
        <f t="shared" si="13"/>
        <v>200915A17FILHO33</v>
      </c>
      <c r="B879" s="10">
        <v>2009</v>
      </c>
      <c r="C879" s="10" t="s">
        <v>0</v>
      </c>
      <c r="D879" s="10" t="s">
        <v>102</v>
      </c>
      <c r="E879" s="10">
        <v>33</v>
      </c>
      <c r="F879" s="10">
        <v>33348</v>
      </c>
      <c r="G879" s="10">
        <v>0.285813469104374</v>
      </c>
      <c r="H879" s="10">
        <v>0.12957298788533045</v>
      </c>
      <c r="I879" s="10">
        <v>9.2539282715605131E-2</v>
      </c>
      <c r="J879" s="10">
        <v>5.553556435168526E-2</v>
      </c>
      <c r="K879" s="10">
        <v>5.553556435168526E-2</v>
      </c>
      <c r="L879" s="10">
        <v>0.92596257646635483</v>
      </c>
      <c r="M879" s="10">
        <v>362.9147764095917</v>
      </c>
      <c r="N879" s="10">
        <v>5.5505577545879814E-2</v>
      </c>
      <c r="O879" s="10">
        <v>0</v>
      </c>
      <c r="P879" s="10">
        <v>0</v>
      </c>
      <c r="Q879" s="10">
        <v>0</v>
      </c>
    </row>
    <row r="880" spans="1:17" x14ac:dyDescent="0.2">
      <c r="A880" s="9" t="str">
        <f t="shared" si="13"/>
        <v>200915A17OUTRO33</v>
      </c>
      <c r="B880" s="10">
        <v>2009</v>
      </c>
      <c r="C880" s="10" t="s">
        <v>0</v>
      </c>
      <c r="D880" s="10" t="s">
        <v>104</v>
      </c>
      <c r="E880" s="10">
        <v>33</v>
      </c>
      <c r="F880" s="10">
        <v>6794</v>
      </c>
      <c r="G880" s="10">
        <v>0.16680161943319838</v>
      </c>
      <c r="H880" s="10">
        <v>0.54533411833971146</v>
      </c>
      <c r="I880" s="10">
        <v>0.45437150426847217</v>
      </c>
      <c r="J880" s="10">
        <v>0</v>
      </c>
      <c r="K880" s="10">
        <v>9.0962614071239331E-2</v>
      </c>
      <c r="L880" s="10">
        <v>0.72740653517809828</v>
      </c>
      <c r="M880" s="10">
        <v>515.37868480725626</v>
      </c>
      <c r="N880" s="10">
        <v>0.27259346482190167</v>
      </c>
      <c r="O880" s="10">
        <v>9.0962614071239331E-2</v>
      </c>
      <c r="P880" s="10">
        <v>9.0962614071239331E-2</v>
      </c>
      <c r="Q880" s="10">
        <v>0</v>
      </c>
    </row>
    <row r="881" spans="1:17" x14ac:dyDescent="0.2">
      <c r="A881" s="9" t="str">
        <f t="shared" si="13"/>
        <v>200915A29CHEFE33</v>
      </c>
      <c r="B881" s="10">
        <v>2009</v>
      </c>
      <c r="C881" s="10" t="s">
        <v>3</v>
      </c>
      <c r="D881" s="10" t="s">
        <v>98</v>
      </c>
      <c r="E881" s="10">
        <v>33</v>
      </c>
      <c r="F881" s="10">
        <v>48171</v>
      </c>
      <c r="G881" s="10">
        <v>4.1101967482199499E-2</v>
      </c>
      <c r="H881" s="10">
        <v>0.93589504058458406</v>
      </c>
      <c r="I881" s="10">
        <v>0.89742791305972469</v>
      </c>
      <c r="J881" s="10">
        <v>6.4104959415415913E-2</v>
      </c>
      <c r="K881" s="10">
        <v>0.10257208694027527</v>
      </c>
      <c r="L881" s="10">
        <v>5.1296423159162149E-2</v>
      </c>
      <c r="M881" s="10">
        <v>753.98464029609067</v>
      </c>
      <c r="N881" s="10">
        <v>0.42313840277345288</v>
      </c>
      <c r="O881" s="10">
        <v>0.20514417388055053</v>
      </c>
      <c r="P881" s="10">
        <v>0.1538477507213884</v>
      </c>
      <c r="Q881" s="10">
        <v>5.1296423159162149E-2</v>
      </c>
    </row>
    <row r="882" spans="1:17" x14ac:dyDescent="0.2">
      <c r="A882" s="9" t="str">
        <f t="shared" si="13"/>
        <v>200915A29CONJU33</v>
      </c>
      <c r="B882" s="10">
        <v>2009</v>
      </c>
      <c r="C882" s="10" t="s">
        <v>3</v>
      </c>
      <c r="D882" s="10" t="s">
        <v>100</v>
      </c>
      <c r="E882" s="10">
        <v>33</v>
      </c>
      <c r="F882" s="10">
        <v>41386</v>
      </c>
      <c r="G882" s="10">
        <v>0.23690263225146946</v>
      </c>
      <c r="H882" s="10">
        <v>0.56729328758517372</v>
      </c>
      <c r="I882" s="10">
        <v>0.43290001449765619</v>
      </c>
      <c r="J882" s="10">
        <v>0.43270671241482628</v>
      </c>
      <c r="K882" s="10">
        <v>0.56709998550234375</v>
      </c>
      <c r="L882" s="10">
        <v>1.4932585898613057E-2</v>
      </c>
      <c r="M882" s="10">
        <v>737.13836793927214</v>
      </c>
      <c r="N882" s="10">
        <v>0.20895955153916784</v>
      </c>
      <c r="O882" s="10">
        <v>5.9706180834098489E-2</v>
      </c>
      <c r="P882" s="10">
        <v>5.9706180834098489E-2</v>
      </c>
      <c r="Q882" s="10">
        <v>0</v>
      </c>
    </row>
    <row r="883" spans="1:17" x14ac:dyDescent="0.2">
      <c r="A883" s="9" t="str">
        <f t="shared" si="13"/>
        <v>200915A29FILHO33</v>
      </c>
      <c r="B883" s="10">
        <v>2009</v>
      </c>
      <c r="C883" s="10" t="s">
        <v>3</v>
      </c>
      <c r="D883" s="10" t="s">
        <v>102</v>
      </c>
      <c r="E883" s="10">
        <v>33</v>
      </c>
      <c r="F883" s="10">
        <v>108089</v>
      </c>
      <c r="G883" s="10">
        <v>0.23234933355139423</v>
      </c>
      <c r="H883" s="10">
        <v>0.56569123592594994</v>
      </c>
      <c r="I883" s="10">
        <v>0.43425325426269096</v>
      </c>
      <c r="J883" s="10">
        <v>0.1028689320837458</v>
      </c>
      <c r="K883" s="10">
        <v>0.18289557679319821</v>
      </c>
      <c r="L883" s="10">
        <v>0.44568827540267741</v>
      </c>
      <c r="M883" s="10">
        <v>592.04584673035549</v>
      </c>
      <c r="N883" s="10">
        <v>0.22281638279565913</v>
      </c>
      <c r="O883" s="10">
        <v>5.1429840224259636E-2</v>
      </c>
      <c r="P883" s="10">
        <v>4.5712329654266394E-2</v>
      </c>
      <c r="Q883" s="10">
        <v>5.7175105699932465E-3</v>
      </c>
    </row>
    <row r="884" spans="1:17" x14ac:dyDescent="0.2">
      <c r="A884" s="9" t="str">
        <f t="shared" si="13"/>
        <v>200915A29OUTRO33</v>
      </c>
      <c r="B884" s="10">
        <v>2009</v>
      </c>
      <c r="C884" s="10" t="s">
        <v>3</v>
      </c>
      <c r="D884" s="10" t="s">
        <v>104</v>
      </c>
      <c r="E884" s="10">
        <v>33</v>
      </c>
      <c r="F884" s="10">
        <v>24708</v>
      </c>
      <c r="G884" s="10">
        <v>0.16007252476850353</v>
      </c>
      <c r="H884" s="10">
        <v>0.62502023636069293</v>
      </c>
      <c r="I884" s="10">
        <v>0.5249716690950299</v>
      </c>
      <c r="J884" s="10">
        <v>4.9943338190059902E-2</v>
      </c>
      <c r="K884" s="10">
        <v>0.1249797636393071</v>
      </c>
      <c r="L884" s="10">
        <v>0.47502833090497004</v>
      </c>
      <c r="M884" s="10">
        <v>581.08079562100068</v>
      </c>
      <c r="N884" s="10">
        <v>0.19997571636716852</v>
      </c>
      <c r="O884" s="10">
        <v>7.5036425449247213E-2</v>
      </c>
      <c r="P884" s="10">
        <v>7.5036425449247213E-2</v>
      </c>
      <c r="Q884" s="10">
        <v>0</v>
      </c>
    </row>
    <row r="885" spans="1:17" x14ac:dyDescent="0.2">
      <c r="A885" s="9" t="str">
        <f t="shared" si="13"/>
        <v>200918A24CHEFE33</v>
      </c>
      <c r="B885" s="10">
        <v>2009</v>
      </c>
      <c r="C885" s="10" t="s">
        <v>1</v>
      </c>
      <c r="D885" s="10" t="s">
        <v>98</v>
      </c>
      <c r="E885" s="10">
        <v>33</v>
      </c>
      <c r="F885" s="10">
        <v>20996</v>
      </c>
      <c r="G885" s="10">
        <v>3.2283341169095751E-2</v>
      </c>
      <c r="H885" s="10">
        <v>0.9117450943036769</v>
      </c>
      <c r="I885" s="10">
        <v>0.8823109163650219</v>
      </c>
      <c r="J885" s="10">
        <v>8.8254905696323105E-2</v>
      </c>
      <c r="K885" s="10">
        <v>0.1176890836349781</v>
      </c>
      <c r="L885" s="10">
        <v>5.8868355877309965E-2</v>
      </c>
      <c r="M885" s="10">
        <v>596.85754385964913</v>
      </c>
      <c r="N885" s="10">
        <v>0.44127452848161552</v>
      </c>
      <c r="O885" s="10">
        <v>0.17646218327300439</v>
      </c>
      <c r="P885" s="10">
        <v>0.17646218327300439</v>
      </c>
      <c r="Q885" s="10">
        <v>0</v>
      </c>
    </row>
    <row r="886" spans="1:17" x14ac:dyDescent="0.2">
      <c r="A886" s="9" t="str">
        <f t="shared" si="13"/>
        <v>200918A24CONJU33</v>
      </c>
      <c r="B886" s="10">
        <v>2009</v>
      </c>
      <c r="C886" s="10" t="s">
        <v>1</v>
      </c>
      <c r="D886" s="10" t="s">
        <v>100</v>
      </c>
      <c r="E886" s="10">
        <v>33</v>
      </c>
      <c r="F886" s="10">
        <v>16061</v>
      </c>
      <c r="G886" s="10">
        <v>0.35722543352601155</v>
      </c>
      <c r="H886" s="10">
        <v>0.53857169541124461</v>
      </c>
      <c r="I886" s="10">
        <v>0.34618018803312373</v>
      </c>
      <c r="J886" s="10">
        <v>0.46142830458875539</v>
      </c>
      <c r="K886" s="10">
        <v>0.65381981196687633</v>
      </c>
      <c r="L886" s="10">
        <v>3.8478301475624185E-2</v>
      </c>
      <c r="M886" s="10">
        <v>608.6008992805755</v>
      </c>
      <c r="N886" s="10">
        <v>0.19226698213062698</v>
      </c>
      <c r="O886" s="10">
        <v>3.8416038851877221E-2</v>
      </c>
      <c r="P886" s="10">
        <v>3.8416038851877221E-2</v>
      </c>
      <c r="Q886" s="10">
        <v>0</v>
      </c>
    </row>
    <row r="887" spans="1:17" x14ac:dyDescent="0.2">
      <c r="A887" s="9" t="str">
        <f t="shared" si="13"/>
        <v>200918A24FILHO33</v>
      </c>
      <c r="B887" s="10">
        <v>2009</v>
      </c>
      <c r="C887" s="10" t="s">
        <v>1</v>
      </c>
      <c r="D887" s="10" t="s">
        <v>102</v>
      </c>
      <c r="E887" s="10">
        <v>33</v>
      </c>
      <c r="F887" s="10">
        <v>56209</v>
      </c>
      <c r="G887" s="10">
        <v>0.30161912104857364</v>
      </c>
      <c r="H887" s="10">
        <v>0.69223789784554079</v>
      </c>
      <c r="I887" s="10">
        <v>0.48344571154085647</v>
      </c>
      <c r="J887" s="10">
        <v>0.15387215570460247</v>
      </c>
      <c r="K887" s="10">
        <v>0.28577274102012135</v>
      </c>
      <c r="L887" s="10">
        <v>0.29669625860627302</v>
      </c>
      <c r="M887" s="10">
        <v>592.49119540136826</v>
      </c>
      <c r="N887" s="10">
        <v>0.26369442615951183</v>
      </c>
      <c r="O887" s="10">
        <v>5.4937821345336153E-2</v>
      </c>
      <c r="P887" s="10">
        <v>4.3943140778167196E-2</v>
      </c>
      <c r="Q887" s="10">
        <v>1.0994680567168959E-2</v>
      </c>
    </row>
    <row r="888" spans="1:17" x14ac:dyDescent="0.2">
      <c r="A888" s="9" t="str">
        <f t="shared" si="13"/>
        <v>200918A24OUTRO33</v>
      </c>
      <c r="B888" s="10">
        <v>2009</v>
      </c>
      <c r="C888" s="10" t="s">
        <v>1</v>
      </c>
      <c r="D888" s="10" t="s">
        <v>104</v>
      </c>
      <c r="E888" s="10">
        <v>33</v>
      </c>
      <c r="F888" s="10">
        <v>11735</v>
      </c>
      <c r="G888" s="10">
        <v>0.10004856726566294</v>
      </c>
      <c r="H888" s="10">
        <v>0.52637409458883677</v>
      </c>
      <c r="I888" s="10">
        <v>0.47371112057946313</v>
      </c>
      <c r="J888" s="10">
        <v>0.10515551768214743</v>
      </c>
      <c r="K888" s="10">
        <v>0.1578184916915211</v>
      </c>
      <c r="L888" s="10">
        <v>0.47371112057946313</v>
      </c>
      <c r="M888" s="10">
        <v>573.1397733405289</v>
      </c>
      <c r="N888" s="10">
        <v>0.15798892202812101</v>
      </c>
      <c r="O888" s="10">
        <v>5.266297400937367E-2</v>
      </c>
      <c r="P888" s="10">
        <v>5.266297400937367E-2</v>
      </c>
      <c r="Q888" s="10">
        <v>0</v>
      </c>
    </row>
    <row r="889" spans="1:17" x14ac:dyDescent="0.2">
      <c r="A889" s="9" t="str">
        <f t="shared" si="13"/>
        <v>200925A29CHEFE33</v>
      </c>
      <c r="B889" s="10">
        <v>2009</v>
      </c>
      <c r="C889" s="10" t="s">
        <v>2</v>
      </c>
      <c r="D889" s="10" t="s">
        <v>98</v>
      </c>
      <c r="E889" s="10">
        <v>33</v>
      </c>
      <c r="F889" s="10">
        <v>27175</v>
      </c>
      <c r="G889" s="10">
        <v>4.7609868928296065E-2</v>
      </c>
      <c r="H889" s="10">
        <v>0.9545538178472861</v>
      </c>
      <c r="I889" s="10">
        <v>0.9091076356945722</v>
      </c>
      <c r="J889" s="10">
        <v>4.5446182152713892E-2</v>
      </c>
      <c r="K889" s="10">
        <v>9.0892364305427784E-2</v>
      </c>
      <c r="L889" s="10">
        <v>4.5446182152713892E-2</v>
      </c>
      <c r="M889" s="10">
        <v>871.806112123052</v>
      </c>
      <c r="N889" s="10">
        <v>0.40912603495860167</v>
      </c>
      <c r="O889" s="10">
        <v>0.22730450781968722</v>
      </c>
      <c r="P889" s="10">
        <v>0.13637534498620055</v>
      </c>
      <c r="Q889" s="10">
        <v>9.0929162833486663E-2</v>
      </c>
    </row>
    <row r="890" spans="1:17" x14ac:dyDescent="0.2">
      <c r="A890" s="9" t="str">
        <f t="shared" si="13"/>
        <v>200925A29CONJU33</v>
      </c>
      <c r="B890" s="10">
        <v>2009</v>
      </c>
      <c r="C890" s="10" t="s">
        <v>2</v>
      </c>
      <c r="D890" s="10" t="s">
        <v>100</v>
      </c>
      <c r="E890" s="10">
        <v>33</v>
      </c>
      <c r="F890" s="10">
        <v>24707</v>
      </c>
      <c r="G890" s="10">
        <v>0.17396199859254047</v>
      </c>
      <c r="H890" s="10">
        <v>0.57514064839923906</v>
      </c>
      <c r="I890" s="10">
        <v>0.47508803173189784</v>
      </c>
      <c r="J890" s="10">
        <v>0.42485935160076094</v>
      </c>
      <c r="K890" s="10">
        <v>0.52491196826810216</v>
      </c>
      <c r="L890" s="10">
        <v>0</v>
      </c>
      <c r="M890" s="10">
        <v>799.97870165275174</v>
      </c>
      <c r="N890" s="10">
        <v>0.20002428461569596</v>
      </c>
      <c r="O890" s="10">
        <v>5.0026308333670617E-2</v>
      </c>
      <c r="P890" s="10">
        <v>5.0026308333670617E-2</v>
      </c>
      <c r="Q890" s="10">
        <v>0</v>
      </c>
    </row>
    <row r="891" spans="1:17" x14ac:dyDescent="0.2">
      <c r="A891" s="9" t="str">
        <f t="shared" si="13"/>
        <v>200925A29FILHO33</v>
      </c>
      <c r="B891" s="10">
        <v>2009</v>
      </c>
      <c r="C891" s="10" t="s">
        <v>2</v>
      </c>
      <c r="D891" s="10" t="s">
        <v>102</v>
      </c>
      <c r="E891" s="10">
        <v>33</v>
      </c>
      <c r="F891" s="10">
        <v>18532</v>
      </c>
      <c r="G891" s="10">
        <v>6.8996315730713409E-2</v>
      </c>
      <c r="H891" s="10">
        <v>0.96665227714224045</v>
      </c>
      <c r="I891" s="10">
        <v>0.89995683142672134</v>
      </c>
      <c r="J891" s="10">
        <v>3.3347722857759554E-2</v>
      </c>
      <c r="K891" s="10">
        <v>0.10004316857327865</v>
      </c>
      <c r="L891" s="10">
        <v>3.3347722857759554E-2</v>
      </c>
      <c r="M891" s="10">
        <v>637.12401243362262</v>
      </c>
      <c r="N891" s="10">
        <v>0.39990287071012304</v>
      </c>
      <c r="O891" s="10">
        <v>0.13333693071443989</v>
      </c>
      <c r="P891" s="10">
        <v>0.13333693071443989</v>
      </c>
      <c r="Q891" s="10">
        <v>0</v>
      </c>
    </row>
    <row r="892" spans="1:17" x14ac:dyDescent="0.2">
      <c r="A892" s="9" t="str">
        <f t="shared" si="13"/>
        <v>200925A29OUTRO33</v>
      </c>
      <c r="B892" s="10">
        <v>2009</v>
      </c>
      <c r="C892" s="10" t="s">
        <v>2</v>
      </c>
      <c r="D892" s="10" t="s">
        <v>104</v>
      </c>
      <c r="E892" s="10">
        <v>33</v>
      </c>
      <c r="F892" s="10">
        <v>6179</v>
      </c>
      <c r="G892" s="10">
        <v>0.22226218306060061</v>
      </c>
      <c r="H892" s="10">
        <v>0.89998381615148082</v>
      </c>
      <c r="I892" s="10">
        <v>0.69995144845444246</v>
      </c>
      <c r="J892" s="10">
        <v>0</v>
      </c>
      <c r="K892" s="10">
        <v>0.10001618384851918</v>
      </c>
      <c r="L892" s="10">
        <v>0.20003236769703836</v>
      </c>
      <c r="M892" s="10">
        <v>638.18289017341044</v>
      </c>
      <c r="N892" s="10">
        <v>0.19987052921184659</v>
      </c>
      <c r="O892" s="10">
        <v>0.10001618384851918</v>
      </c>
      <c r="P892" s="10">
        <v>0.10001618384851918</v>
      </c>
      <c r="Q892" s="10">
        <v>0</v>
      </c>
    </row>
    <row r="893" spans="1:17" x14ac:dyDescent="0.2">
      <c r="A893" s="9" t="str">
        <f t="shared" si="13"/>
        <v>200930EMACHEFE33</v>
      </c>
      <c r="B893" s="10">
        <v>2009</v>
      </c>
      <c r="C893" s="10" t="s">
        <v>4</v>
      </c>
      <c r="D893" s="10" t="s">
        <v>98</v>
      </c>
      <c r="E893" s="10">
        <v>33</v>
      </c>
      <c r="F893" s="10">
        <v>282263</v>
      </c>
      <c r="G893" s="10">
        <v>3.9390088945362133E-2</v>
      </c>
      <c r="H893" s="10">
        <v>0.72213857289123973</v>
      </c>
      <c r="I893" s="10">
        <v>0.69369347027417694</v>
      </c>
      <c r="J893" s="10">
        <v>0.27130017040844884</v>
      </c>
      <c r="K893" s="10">
        <v>0.29536637816504463</v>
      </c>
      <c r="L893" s="10">
        <v>2.6255655186829305E-2</v>
      </c>
      <c r="M893" s="10">
        <v>887.16347413314327</v>
      </c>
      <c r="N893" s="10">
        <v>0.38077608471531871</v>
      </c>
      <c r="O893" s="10">
        <v>0.21666318291805869</v>
      </c>
      <c r="P893" s="10">
        <v>0.20133705090642415</v>
      </c>
      <c r="Q893" s="10">
        <v>1.532613201163454E-2</v>
      </c>
    </row>
    <row r="894" spans="1:17" x14ac:dyDescent="0.2">
      <c r="A894" s="9" t="str">
        <f t="shared" si="13"/>
        <v>200930EMACONJU33</v>
      </c>
      <c r="B894" s="10">
        <v>2009</v>
      </c>
      <c r="C894" s="10" t="s">
        <v>4</v>
      </c>
      <c r="D894" s="10" t="s">
        <v>100</v>
      </c>
      <c r="E894" s="10">
        <v>33</v>
      </c>
      <c r="F894" s="10">
        <v>148850</v>
      </c>
      <c r="G894" s="10">
        <v>7.0317243472981183E-2</v>
      </c>
      <c r="H894" s="10">
        <v>0.53111185757473967</v>
      </c>
      <c r="I894" s="10">
        <v>0.4937655357742694</v>
      </c>
      <c r="J894" s="10">
        <v>0.46058448102116223</v>
      </c>
      <c r="K894" s="10">
        <v>0.49793080282163249</v>
      </c>
      <c r="L894" s="10">
        <v>2.0759153510245213E-2</v>
      </c>
      <c r="M894" s="10">
        <v>608.18471888783426</v>
      </c>
      <c r="N894" s="10">
        <v>0.24063822640241855</v>
      </c>
      <c r="O894" s="10">
        <v>0.14108162579778299</v>
      </c>
      <c r="P894" s="10">
        <v>0.12448102116224387</v>
      </c>
      <c r="Q894" s="10">
        <v>1.6600604635539133E-2</v>
      </c>
    </row>
    <row r="895" spans="1:17" x14ac:dyDescent="0.2">
      <c r="A895" s="9" t="str">
        <f t="shared" si="13"/>
        <v>200930EMAFILHO33</v>
      </c>
      <c r="B895" s="10">
        <v>2009</v>
      </c>
      <c r="C895" s="10" t="s">
        <v>4</v>
      </c>
      <c r="D895" s="10" t="s">
        <v>102</v>
      </c>
      <c r="E895" s="10">
        <v>33</v>
      </c>
      <c r="F895" s="10">
        <v>31502</v>
      </c>
      <c r="G895" s="10">
        <v>0.18184494241454172</v>
      </c>
      <c r="H895" s="10">
        <v>0.86270712970605046</v>
      </c>
      <c r="I895" s="10">
        <v>0.70582820138403912</v>
      </c>
      <c r="J895" s="10">
        <v>0.1372928702939496</v>
      </c>
      <c r="K895" s="10">
        <v>0.29417179861596088</v>
      </c>
      <c r="L895" s="10">
        <v>3.9203860072376355E-2</v>
      </c>
      <c r="M895" s="10">
        <v>959.24780751068135</v>
      </c>
      <c r="N895" s="10">
        <v>0.29410831058345505</v>
      </c>
      <c r="O895" s="10">
        <v>0.15684718430575836</v>
      </c>
      <c r="P895" s="10">
        <v>0.13726112627769665</v>
      </c>
      <c r="Q895" s="10">
        <v>1.9586058028061709E-2</v>
      </c>
    </row>
    <row r="896" spans="1:17" x14ac:dyDescent="0.2">
      <c r="A896" s="9" t="str">
        <f t="shared" si="13"/>
        <v>200930EMAOUTRO33</v>
      </c>
      <c r="B896" s="10">
        <v>2009</v>
      </c>
      <c r="C896" s="10" t="s">
        <v>4</v>
      </c>
      <c r="D896" s="10" t="s">
        <v>104</v>
      </c>
      <c r="E896" s="10">
        <v>33</v>
      </c>
      <c r="F896" s="10">
        <v>24088</v>
      </c>
      <c r="G896" s="10">
        <v>5.0028333198413343E-2</v>
      </c>
      <c r="H896" s="10">
        <v>0.51282796413151777</v>
      </c>
      <c r="I896" s="10">
        <v>0.48717203586848223</v>
      </c>
      <c r="J896" s="10">
        <v>0.48717203586848223</v>
      </c>
      <c r="K896" s="10">
        <v>0.51282796413151777</v>
      </c>
      <c r="L896" s="10">
        <v>2.5655928263035536E-2</v>
      </c>
      <c r="M896" s="10">
        <v>676.91913285958447</v>
      </c>
      <c r="N896" s="10">
        <v>0.28209066755230822</v>
      </c>
      <c r="O896" s="10">
        <v>0.12823812686815012</v>
      </c>
      <c r="P896" s="10">
        <v>0.12823812686815012</v>
      </c>
      <c r="Q896" s="10">
        <v>0</v>
      </c>
    </row>
    <row r="897" spans="1:17" x14ac:dyDescent="0.2">
      <c r="A897" s="9" t="str">
        <f t="shared" si="13"/>
        <v>200915A17CHEFE35</v>
      </c>
      <c r="B897" s="10">
        <v>2009</v>
      </c>
      <c r="C897" s="10" t="s">
        <v>0</v>
      </c>
      <c r="D897" s="10" t="s">
        <v>98</v>
      </c>
      <c r="E897" s="10">
        <v>35</v>
      </c>
      <c r="F897" s="10">
        <v>1924</v>
      </c>
      <c r="G897" s="10">
        <v>1</v>
      </c>
      <c r="H897" s="10">
        <v>0.5</v>
      </c>
      <c r="I897" s="10">
        <v>0</v>
      </c>
      <c r="J897" s="10">
        <v>0.5</v>
      </c>
      <c r="K897" s="10">
        <v>0.5</v>
      </c>
      <c r="L897" s="10">
        <v>0.5</v>
      </c>
      <c r="M897" s="10"/>
      <c r="N897" s="10">
        <v>0</v>
      </c>
      <c r="O897" s="10">
        <v>0</v>
      </c>
      <c r="P897" s="10">
        <v>0</v>
      </c>
      <c r="Q897" s="10">
        <v>0</v>
      </c>
    </row>
    <row r="898" spans="1:17" x14ac:dyDescent="0.2">
      <c r="A898" s="9" t="str">
        <f t="shared" si="13"/>
        <v>200915A17CONJU35</v>
      </c>
      <c r="B898" s="10">
        <v>2009</v>
      </c>
      <c r="C898" s="10" t="s">
        <v>0</v>
      </c>
      <c r="D898" s="10" t="s">
        <v>100</v>
      </c>
      <c r="E898" s="10">
        <v>35</v>
      </c>
      <c r="F898" s="10">
        <v>4809</v>
      </c>
      <c r="G898" s="10">
        <v>0.5</v>
      </c>
      <c r="H898" s="10">
        <v>0.40008317737575377</v>
      </c>
      <c r="I898" s="10">
        <v>0.20004158868787689</v>
      </c>
      <c r="J898" s="10">
        <v>0.59991682262424617</v>
      </c>
      <c r="K898" s="10">
        <v>0.59991682262424617</v>
      </c>
      <c r="L898" s="10">
        <v>0.40008317737575377</v>
      </c>
      <c r="M898" s="10"/>
      <c r="N898" s="10">
        <v>0.20004158868787689</v>
      </c>
      <c r="O898" s="10">
        <v>0.20004158868787689</v>
      </c>
      <c r="P898" s="10">
        <v>0.20004158868787689</v>
      </c>
      <c r="Q898" s="10">
        <v>0</v>
      </c>
    </row>
    <row r="899" spans="1:17" x14ac:dyDescent="0.2">
      <c r="A899" s="9" t="str">
        <f t="shared" si="13"/>
        <v>200915A17FILHO35</v>
      </c>
      <c r="B899" s="10">
        <v>2009</v>
      </c>
      <c r="C899" s="10" t="s">
        <v>0</v>
      </c>
      <c r="D899" s="10" t="s">
        <v>102</v>
      </c>
      <c r="E899" s="10">
        <v>35</v>
      </c>
      <c r="F899" s="10">
        <v>98111</v>
      </c>
      <c r="G899" s="10">
        <v>0.36586540899639941</v>
      </c>
      <c r="H899" s="10">
        <v>0.40197327516792203</v>
      </c>
      <c r="I899" s="10">
        <v>0.25490515844298806</v>
      </c>
      <c r="J899" s="10">
        <v>7.843157240268675E-2</v>
      </c>
      <c r="K899" s="10">
        <v>8.8236793020150639E-2</v>
      </c>
      <c r="L899" s="10">
        <v>0.86274729642955428</v>
      </c>
      <c r="M899" s="10">
        <v>340.18713263225237</v>
      </c>
      <c r="N899" s="10">
        <v>0.14707830926195839</v>
      </c>
      <c r="O899" s="10">
        <v>1.9610441234927785E-2</v>
      </c>
      <c r="P899" s="10">
        <v>1.9610441234927785E-2</v>
      </c>
      <c r="Q899" s="10">
        <v>0</v>
      </c>
    </row>
    <row r="900" spans="1:17" x14ac:dyDescent="0.2">
      <c r="A900" s="9" t="str">
        <f t="shared" ref="A900:A963" si="14">B900&amp;C900&amp;D900&amp;E900</f>
        <v>200915A17OUTRO35</v>
      </c>
      <c r="B900" s="10">
        <v>2009</v>
      </c>
      <c r="C900" s="10" t="s">
        <v>0</v>
      </c>
      <c r="D900" s="10" t="s">
        <v>104</v>
      </c>
      <c r="E900" s="10">
        <v>35</v>
      </c>
      <c r="F900" s="10">
        <v>5771</v>
      </c>
      <c r="G900" s="10">
        <v>0.33333333333333331</v>
      </c>
      <c r="H900" s="10">
        <v>0.50008664009703696</v>
      </c>
      <c r="I900" s="10">
        <v>0.33339109339802458</v>
      </c>
      <c r="J900" s="10">
        <v>0.16669554669901229</v>
      </c>
      <c r="K900" s="10">
        <v>0.16669554669901229</v>
      </c>
      <c r="L900" s="10">
        <v>0.66660890660197536</v>
      </c>
      <c r="M900" s="10">
        <v>170</v>
      </c>
      <c r="N900" s="10">
        <v>0.33339109339802458</v>
      </c>
      <c r="O900" s="10">
        <v>0.16669554669901229</v>
      </c>
      <c r="P900" s="10">
        <v>0.16669554669901229</v>
      </c>
      <c r="Q900" s="10">
        <v>0</v>
      </c>
    </row>
    <row r="901" spans="1:17" x14ac:dyDescent="0.2">
      <c r="A901" s="9" t="str">
        <f t="shared" si="14"/>
        <v>200915A29CHEFE35</v>
      </c>
      <c r="B901" s="10">
        <v>2009</v>
      </c>
      <c r="C901" s="10" t="s">
        <v>3</v>
      </c>
      <c r="D901" s="10" t="s">
        <v>98</v>
      </c>
      <c r="E901" s="10">
        <v>35</v>
      </c>
      <c r="F901" s="10">
        <v>97139</v>
      </c>
      <c r="G901" s="10">
        <v>0.17978013761843012</v>
      </c>
      <c r="H901" s="10">
        <v>0.8812011653403885</v>
      </c>
      <c r="I901" s="10">
        <v>0.72277869856597243</v>
      </c>
      <c r="J901" s="10">
        <v>0.10889550026251042</v>
      </c>
      <c r="K901" s="10">
        <v>0.25741463263982539</v>
      </c>
      <c r="L901" s="10">
        <v>6.9323340779707435E-2</v>
      </c>
      <c r="M901" s="10">
        <v>742.19181866793417</v>
      </c>
      <c r="N901" s="10">
        <v>0.23763884742482422</v>
      </c>
      <c r="O901" s="10">
        <v>8.9099125994708608E-2</v>
      </c>
      <c r="P901" s="10">
        <v>7.9206086124007868E-2</v>
      </c>
      <c r="Q901" s="10">
        <v>9.8930398707007487E-3</v>
      </c>
    </row>
    <row r="902" spans="1:17" x14ac:dyDescent="0.2">
      <c r="A902" s="9" t="str">
        <f t="shared" si="14"/>
        <v>200915A29CONJU35</v>
      </c>
      <c r="B902" s="10">
        <v>2009</v>
      </c>
      <c r="C902" s="10" t="s">
        <v>3</v>
      </c>
      <c r="D902" s="10" t="s">
        <v>100</v>
      </c>
      <c r="E902" s="10">
        <v>35</v>
      </c>
      <c r="F902" s="10">
        <v>99057</v>
      </c>
      <c r="G902" s="10">
        <v>0.22059970335937859</v>
      </c>
      <c r="H902" s="10">
        <v>0.6602158353271349</v>
      </c>
      <c r="I902" s="10">
        <v>0.51457241790080455</v>
      </c>
      <c r="J902" s="10">
        <v>0.3300725844715669</v>
      </c>
      <c r="K902" s="10">
        <v>0.45629284149530069</v>
      </c>
      <c r="L902" s="10">
        <v>6.7981061409087704E-2</v>
      </c>
      <c r="M902" s="10">
        <v>705.04922430645092</v>
      </c>
      <c r="N902" s="10">
        <v>0.17476806283251056</v>
      </c>
      <c r="O902" s="10">
        <v>4.8547805808776767E-2</v>
      </c>
      <c r="P902" s="10">
        <v>4.8547805808776767E-2</v>
      </c>
      <c r="Q902" s="10">
        <v>0</v>
      </c>
    </row>
    <row r="903" spans="1:17" x14ac:dyDescent="0.2">
      <c r="A903" s="9" t="str">
        <f t="shared" si="14"/>
        <v>200915A29FILHO35</v>
      </c>
      <c r="B903" s="10">
        <v>2009</v>
      </c>
      <c r="C903" s="10" t="s">
        <v>3</v>
      </c>
      <c r="D903" s="10" t="s">
        <v>102</v>
      </c>
      <c r="E903" s="10">
        <v>35</v>
      </c>
      <c r="F903" s="10">
        <v>318373</v>
      </c>
      <c r="G903" s="10">
        <v>0.2510257430486923</v>
      </c>
      <c r="H903" s="10">
        <v>0.73414831031525918</v>
      </c>
      <c r="I903" s="10">
        <v>0.54985818521042928</v>
      </c>
      <c r="J903" s="10">
        <v>7.5521479522446935E-2</v>
      </c>
      <c r="K903" s="10">
        <v>0.19938876726355564</v>
      </c>
      <c r="L903" s="10">
        <v>0.40181485239012105</v>
      </c>
      <c r="M903" s="10">
        <v>634.2804201371149</v>
      </c>
      <c r="N903" s="10">
        <v>0.19940447211289902</v>
      </c>
      <c r="O903" s="10">
        <v>2.7194517122997239E-2</v>
      </c>
      <c r="P903" s="10">
        <v>2.7194517122997239E-2</v>
      </c>
      <c r="Q903" s="10">
        <v>0</v>
      </c>
    </row>
    <row r="904" spans="1:17" x14ac:dyDescent="0.2">
      <c r="A904" s="9" t="str">
        <f t="shared" si="14"/>
        <v>200915A29OUTRO35</v>
      </c>
      <c r="B904" s="10">
        <v>2009</v>
      </c>
      <c r="C904" s="10" t="s">
        <v>3</v>
      </c>
      <c r="D904" s="10" t="s">
        <v>104</v>
      </c>
      <c r="E904" s="10">
        <v>35</v>
      </c>
      <c r="F904" s="10">
        <v>43281</v>
      </c>
      <c r="G904" s="10">
        <v>0.28942760205756812</v>
      </c>
      <c r="H904" s="10">
        <v>0.84443520251380511</v>
      </c>
      <c r="I904" s="10">
        <v>0.6000323467572376</v>
      </c>
      <c r="J904" s="10">
        <v>8.890737275016751E-2</v>
      </c>
      <c r="K904" s="10">
        <v>0.28885654213165129</v>
      </c>
      <c r="L904" s="10">
        <v>0.15554169265959658</v>
      </c>
      <c r="M904" s="10">
        <v>560.62248080614199</v>
      </c>
      <c r="N904" s="10">
        <v>0.17779164067373673</v>
      </c>
      <c r="O904" s="10">
        <v>4.4453686375083755E-2</v>
      </c>
      <c r="P904" s="10">
        <v>4.4453686375083755E-2</v>
      </c>
      <c r="Q904" s="10">
        <v>0</v>
      </c>
    </row>
    <row r="905" spans="1:17" x14ac:dyDescent="0.2">
      <c r="A905" s="9" t="str">
        <f t="shared" si="14"/>
        <v>200918A24CHEFE35</v>
      </c>
      <c r="B905" s="10">
        <v>2009</v>
      </c>
      <c r="C905" s="10" t="s">
        <v>1</v>
      </c>
      <c r="D905" s="10" t="s">
        <v>98</v>
      </c>
      <c r="E905" s="10">
        <v>35</v>
      </c>
      <c r="F905" s="10">
        <v>42318</v>
      </c>
      <c r="G905" s="10">
        <v>0.22217408883497949</v>
      </c>
      <c r="H905" s="10">
        <v>0.81823337586842482</v>
      </c>
      <c r="I905" s="10">
        <v>0.63644312113048818</v>
      </c>
      <c r="J905" s="10">
        <v>0.15903398081194764</v>
      </c>
      <c r="K905" s="10">
        <v>0.34082423554988422</v>
      </c>
      <c r="L905" s="10">
        <v>9.0930573278510327E-2</v>
      </c>
      <c r="M905" s="10">
        <v>655.33349422641368</v>
      </c>
      <c r="N905" s="10">
        <v>0.22732643319627582</v>
      </c>
      <c r="O905" s="10">
        <v>6.8197929958882741E-2</v>
      </c>
      <c r="P905" s="10">
        <v>6.8197929958882741E-2</v>
      </c>
      <c r="Q905" s="10">
        <v>0</v>
      </c>
    </row>
    <row r="906" spans="1:17" x14ac:dyDescent="0.2">
      <c r="A906" s="9" t="str">
        <f t="shared" si="14"/>
        <v>200918A24CONJU35</v>
      </c>
      <c r="B906" s="10">
        <v>2009</v>
      </c>
      <c r="C906" s="10" t="s">
        <v>1</v>
      </c>
      <c r="D906" s="10" t="s">
        <v>100</v>
      </c>
      <c r="E906" s="10">
        <v>35</v>
      </c>
      <c r="F906" s="10">
        <v>30777</v>
      </c>
      <c r="G906" s="10">
        <v>0.18181388534429793</v>
      </c>
      <c r="H906" s="10">
        <v>0.68749390778828345</v>
      </c>
      <c r="I906" s="10">
        <v>0.56249796926276119</v>
      </c>
      <c r="J906" s="10">
        <v>0.31250609221171655</v>
      </c>
      <c r="K906" s="10">
        <v>0.43750203073723887</v>
      </c>
      <c r="L906" s="10">
        <v>6.2514215160671932E-2</v>
      </c>
      <c r="M906" s="10">
        <v>716.6265018484288</v>
      </c>
      <c r="N906" s="10">
        <v>9.3771322741007898E-2</v>
      </c>
      <c r="O906" s="10">
        <v>3.1257107580335966E-2</v>
      </c>
      <c r="P906" s="10">
        <v>3.1257107580335966E-2</v>
      </c>
      <c r="Q906" s="10">
        <v>0</v>
      </c>
    </row>
    <row r="907" spans="1:17" x14ac:dyDescent="0.2">
      <c r="A907" s="9" t="str">
        <f t="shared" si="14"/>
        <v>200918A24FILHO35</v>
      </c>
      <c r="B907" s="10">
        <v>2009</v>
      </c>
      <c r="C907" s="10" t="s">
        <v>1</v>
      </c>
      <c r="D907" s="10" t="s">
        <v>102</v>
      </c>
      <c r="E907" s="10">
        <v>35</v>
      </c>
      <c r="F907" s="10">
        <v>159666</v>
      </c>
      <c r="G907" s="10">
        <v>0.25516064501788926</v>
      </c>
      <c r="H907" s="10">
        <v>0.87350469104255135</v>
      </c>
      <c r="I907" s="10">
        <v>0.65062067064998186</v>
      </c>
      <c r="J907" s="10">
        <v>7.2282138965089629E-2</v>
      </c>
      <c r="K907" s="10">
        <v>0.25902822141219795</v>
      </c>
      <c r="L907" s="10">
        <v>0.21082760262047023</v>
      </c>
      <c r="M907" s="10">
        <v>625.02515342377262</v>
      </c>
      <c r="N907" s="10">
        <v>0.21084012876880487</v>
      </c>
      <c r="O907" s="10">
        <v>1.2050154697931933E-2</v>
      </c>
      <c r="P907" s="10">
        <v>1.2050154697931933E-2</v>
      </c>
      <c r="Q907" s="10">
        <v>0</v>
      </c>
    </row>
    <row r="908" spans="1:17" x14ac:dyDescent="0.2">
      <c r="A908" s="9" t="str">
        <f t="shared" si="14"/>
        <v>200918A24OUTRO35</v>
      </c>
      <c r="B908" s="10">
        <v>2009</v>
      </c>
      <c r="C908" s="10" t="s">
        <v>1</v>
      </c>
      <c r="D908" s="10" t="s">
        <v>104</v>
      </c>
      <c r="E908" s="10">
        <v>35</v>
      </c>
      <c r="F908" s="10">
        <v>28854</v>
      </c>
      <c r="G908" s="10">
        <v>0.34607694153403185</v>
      </c>
      <c r="H908" s="10">
        <v>0.86663894087474869</v>
      </c>
      <c r="I908" s="10">
        <v>0.56671518680252309</v>
      </c>
      <c r="J908" s="10">
        <v>0.10002079434393844</v>
      </c>
      <c r="K908" s="10">
        <v>0.39994454841616411</v>
      </c>
      <c r="L908" s="10">
        <v>6.6645872322728214E-2</v>
      </c>
      <c r="M908" s="10">
        <v>533.82339181286545</v>
      </c>
      <c r="N908" s="10">
        <v>0.16666666666666666</v>
      </c>
      <c r="O908" s="10">
        <v>3.3340264781312814E-2</v>
      </c>
      <c r="P908" s="10">
        <v>3.3340264781312814E-2</v>
      </c>
      <c r="Q908" s="10">
        <v>0</v>
      </c>
    </row>
    <row r="909" spans="1:17" x14ac:dyDescent="0.2">
      <c r="A909" s="9" t="str">
        <f t="shared" si="14"/>
        <v>200925A29CHEFE35</v>
      </c>
      <c r="B909" s="10">
        <v>2009</v>
      </c>
      <c r="C909" s="10" t="s">
        <v>2</v>
      </c>
      <c r="D909" s="10" t="s">
        <v>98</v>
      </c>
      <c r="E909" s="10">
        <v>35</v>
      </c>
      <c r="F909" s="10">
        <v>52897</v>
      </c>
      <c r="G909" s="10">
        <v>0.13465037691707823</v>
      </c>
      <c r="H909" s="10">
        <v>0.94544114032931925</v>
      </c>
      <c r="I909" s="10">
        <v>0.81813713443106417</v>
      </c>
      <c r="J909" s="10">
        <v>5.4558859670680755E-2</v>
      </c>
      <c r="K909" s="10">
        <v>0.18186286556893586</v>
      </c>
      <c r="L909" s="10">
        <v>3.6372573113787172E-2</v>
      </c>
      <c r="M909" s="10">
        <v>800.10955410858855</v>
      </c>
      <c r="N909" s="10">
        <v>0.25453239314138798</v>
      </c>
      <c r="O909" s="10">
        <v>0.10906100535001985</v>
      </c>
      <c r="P909" s="10">
        <v>9.0893623456906825E-2</v>
      </c>
      <c r="Q909" s="10">
        <v>1.8167381893113031E-2</v>
      </c>
    </row>
    <row r="910" spans="1:17" x14ac:dyDescent="0.2">
      <c r="A910" s="9" t="str">
        <f t="shared" si="14"/>
        <v>200925A29CONJU35</v>
      </c>
      <c r="B910" s="10">
        <v>2009</v>
      </c>
      <c r="C910" s="10" t="s">
        <v>2</v>
      </c>
      <c r="D910" s="10" t="s">
        <v>100</v>
      </c>
      <c r="E910" s="10">
        <v>35</v>
      </c>
      <c r="F910" s="10">
        <v>63471</v>
      </c>
      <c r="G910" s="10">
        <v>0.22728991398052745</v>
      </c>
      <c r="H910" s="10">
        <v>0.66669817712025969</v>
      </c>
      <c r="I910" s="10">
        <v>0.51516440579162137</v>
      </c>
      <c r="J910" s="10">
        <v>0.3181452947015172</v>
      </c>
      <c r="K910" s="10">
        <v>0.45452253785193236</v>
      </c>
      <c r="L910" s="10">
        <v>4.5469584534669379E-2</v>
      </c>
      <c r="M910" s="10">
        <v>698.53639435887442</v>
      </c>
      <c r="N910" s="10">
        <v>0.21212837358793779</v>
      </c>
      <c r="O910" s="10">
        <v>4.5453829307872888E-2</v>
      </c>
      <c r="P910" s="10">
        <v>4.5453829307872888E-2</v>
      </c>
      <c r="Q910" s="10">
        <v>0</v>
      </c>
    </row>
    <row r="911" spans="1:17" x14ac:dyDescent="0.2">
      <c r="A911" s="9" t="str">
        <f t="shared" si="14"/>
        <v>200925A29FILHO35</v>
      </c>
      <c r="B911" s="10">
        <v>2009</v>
      </c>
      <c r="C911" s="10" t="s">
        <v>2</v>
      </c>
      <c r="D911" s="10" t="s">
        <v>102</v>
      </c>
      <c r="E911" s="10">
        <v>35</v>
      </c>
      <c r="F911" s="10">
        <v>60596</v>
      </c>
      <c r="G911" s="10">
        <v>0.15789953671615656</v>
      </c>
      <c r="H911" s="10">
        <v>0.90477919334609547</v>
      </c>
      <c r="I911" s="10">
        <v>0.76191497788632911</v>
      </c>
      <c r="J911" s="10">
        <v>7.9345171298435546E-2</v>
      </c>
      <c r="K911" s="10">
        <v>0.22220938675820187</v>
      </c>
      <c r="L911" s="10">
        <v>0.15875635355469009</v>
      </c>
      <c r="M911" s="10">
        <v>821.23751836365693</v>
      </c>
      <c r="N911" s="10">
        <v>0.25399366294804937</v>
      </c>
      <c r="O911" s="10">
        <v>7.9378176777345044E-2</v>
      </c>
      <c r="P911" s="10">
        <v>7.9378176777345044E-2</v>
      </c>
      <c r="Q911" s="10">
        <v>0</v>
      </c>
    </row>
    <row r="912" spans="1:17" x14ac:dyDescent="0.2">
      <c r="A912" s="9" t="str">
        <f t="shared" si="14"/>
        <v>200925A29OUTRO35</v>
      </c>
      <c r="B912" s="10">
        <v>2009</v>
      </c>
      <c r="C912" s="10" t="s">
        <v>2</v>
      </c>
      <c r="D912" s="10" t="s">
        <v>104</v>
      </c>
      <c r="E912" s="10">
        <v>35</v>
      </c>
      <c r="F912" s="10">
        <v>8656</v>
      </c>
      <c r="G912" s="10">
        <v>0.11113678373382625</v>
      </c>
      <c r="H912" s="10">
        <v>1</v>
      </c>
      <c r="I912" s="10">
        <v>0.88886321626617371</v>
      </c>
      <c r="J912" s="10">
        <v>0</v>
      </c>
      <c r="K912" s="10">
        <v>0</v>
      </c>
      <c r="L912" s="10">
        <v>0.11113678373382625</v>
      </c>
      <c r="M912" s="10">
        <v>711.90863010137775</v>
      </c>
      <c r="N912" s="10">
        <v>0.11113678373382625</v>
      </c>
      <c r="O912" s="10">
        <v>0</v>
      </c>
      <c r="P912" s="10">
        <v>0</v>
      </c>
      <c r="Q912" s="10">
        <v>0</v>
      </c>
    </row>
    <row r="913" spans="1:17" x14ac:dyDescent="0.2">
      <c r="A913" s="9" t="str">
        <f t="shared" si="14"/>
        <v>200930EMACHEFE35</v>
      </c>
      <c r="B913" s="10">
        <v>2009</v>
      </c>
      <c r="C913" s="10" t="s">
        <v>4</v>
      </c>
      <c r="D913" s="10" t="s">
        <v>98</v>
      </c>
      <c r="E913" s="10">
        <v>35</v>
      </c>
      <c r="F913" s="10">
        <v>499168</v>
      </c>
      <c r="G913" s="10">
        <v>8.3540688435971983E-2</v>
      </c>
      <c r="H913" s="10">
        <v>0.78418087697929351</v>
      </c>
      <c r="I913" s="10">
        <v>0.71866986665811916</v>
      </c>
      <c r="J913" s="10">
        <v>0.21581912302070647</v>
      </c>
      <c r="K913" s="10">
        <v>0.27940292646964549</v>
      </c>
      <c r="L913" s="10">
        <v>3.6606913904737484E-2</v>
      </c>
      <c r="M913" s="10">
        <v>801.11963551188296</v>
      </c>
      <c r="N913" s="10">
        <v>0.26973684210526316</v>
      </c>
      <c r="O913" s="10">
        <v>0.16183529392909801</v>
      </c>
      <c r="P913" s="10">
        <v>0.14834684915699725</v>
      </c>
      <c r="Q913" s="10">
        <v>1.3488444772100776E-2</v>
      </c>
    </row>
    <row r="914" spans="1:17" x14ac:dyDescent="0.2">
      <c r="A914" s="9" t="str">
        <f t="shared" si="14"/>
        <v>200930EMACONJU35</v>
      </c>
      <c r="B914" s="10">
        <v>2009</v>
      </c>
      <c r="C914" s="10" t="s">
        <v>4</v>
      </c>
      <c r="D914" s="10" t="s">
        <v>100</v>
      </c>
      <c r="E914" s="10">
        <v>35</v>
      </c>
      <c r="F914" s="10">
        <v>275074</v>
      </c>
      <c r="G914" s="10">
        <v>0.11999958411095919</v>
      </c>
      <c r="H914" s="10">
        <v>0.69929909769734688</v>
      </c>
      <c r="I914" s="10">
        <v>0.61538349680449622</v>
      </c>
      <c r="J914" s="10">
        <v>0.27971745784770641</v>
      </c>
      <c r="K914" s="10">
        <v>0.36363305874055707</v>
      </c>
      <c r="L914" s="10">
        <v>3.4968772039523907E-2</v>
      </c>
      <c r="M914" s="10">
        <v>666.7816704870886</v>
      </c>
      <c r="N914" s="10">
        <v>0.2307669936089925</v>
      </c>
      <c r="O914" s="10">
        <v>0.12238524906025287</v>
      </c>
      <c r="P914" s="10">
        <v>0.11888800831776176</v>
      </c>
      <c r="Q914" s="10">
        <v>3.4972407424911115E-3</v>
      </c>
    </row>
    <row r="915" spans="1:17" x14ac:dyDescent="0.2">
      <c r="A915" s="9" t="str">
        <f t="shared" si="14"/>
        <v>200930EMAFILHO35</v>
      </c>
      <c r="B915" s="10">
        <v>2009</v>
      </c>
      <c r="C915" s="10" t="s">
        <v>4</v>
      </c>
      <c r="D915" s="10" t="s">
        <v>102</v>
      </c>
      <c r="E915" s="10">
        <v>35</v>
      </c>
      <c r="F915" s="10">
        <v>38474</v>
      </c>
      <c r="G915" s="10">
        <v>0.1935473052285609</v>
      </c>
      <c r="H915" s="10">
        <v>0.77499090294744499</v>
      </c>
      <c r="I915" s="10">
        <v>0.6249935021053179</v>
      </c>
      <c r="J915" s="10">
        <v>0.22500909705255498</v>
      </c>
      <c r="K915" s="10">
        <v>0.3750064978946821</v>
      </c>
      <c r="L915" s="10">
        <v>5.0007797473618547E-2</v>
      </c>
      <c r="M915" s="10">
        <v>836.59118870213138</v>
      </c>
      <c r="N915" s="10">
        <v>9.9989603368508609E-2</v>
      </c>
      <c r="O915" s="10">
        <v>4.9981805894890055E-2</v>
      </c>
      <c r="P915" s="10">
        <v>4.9981805894890055E-2</v>
      </c>
      <c r="Q915" s="10">
        <v>0</v>
      </c>
    </row>
    <row r="916" spans="1:17" x14ac:dyDescent="0.2">
      <c r="A916" s="9" t="str">
        <f t="shared" si="14"/>
        <v>200930EMAOUTRO35</v>
      </c>
      <c r="B916" s="10">
        <v>2009</v>
      </c>
      <c r="C916" s="10" t="s">
        <v>4</v>
      </c>
      <c r="D916" s="10" t="s">
        <v>104</v>
      </c>
      <c r="E916" s="10">
        <v>35</v>
      </c>
      <c r="F916" s="10">
        <v>34630</v>
      </c>
      <c r="G916" s="10">
        <v>0.21736575664436811</v>
      </c>
      <c r="H916" s="10">
        <v>0.63886803349696797</v>
      </c>
      <c r="I916" s="10">
        <v>0.5</v>
      </c>
      <c r="J916" s="10">
        <v>0.36113196650303203</v>
      </c>
      <c r="K916" s="10">
        <v>0.5</v>
      </c>
      <c r="L916" s="10">
        <v>2.7779382038694775E-2</v>
      </c>
      <c r="M916" s="10">
        <v>729.44527866012129</v>
      </c>
      <c r="N916" s="10">
        <v>0.13886803349696794</v>
      </c>
      <c r="O916" s="10">
        <v>5.555876407738955E-2</v>
      </c>
      <c r="P916" s="10">
        <v>5.555876407738955E-2</v>
      </c>
      <c r="Q916" s="10">
        <v>0</v>
      </c>
    </row>
    <row r="917" spans="1:17" x14ac:dyDescent="0.2">
      <c r="A917" s="9" t="str">
        <f t="shared" si="14"/>
        <v>200915A17FILHO41</v>
      </c>
      <c r="B917" s="10">
        <v>2009</v>
      </c>
      <c r="C917" s="10" t="s">
        <v>0</v>
      </c>
      <c r="D917" s="10" t="s">
        <v>102</v>
      </c>
      <c r="E917" s="10">
        <v>41</v>
      </c>
      <c r="F917" s="10">
        <v>2004</v>
      </c>
      <c r="G917" s="10">
        <v>0</v>
      </c>
      <c r="H917" s="10">
        <v>0.20009980039920161</v>
      </c>
      <c r="I917" s="10">
        <v>0.20009980039920161</v>
      </c>
      <c r="J917" s="10">
        <v>0</v>
      </c>
      <c r="K917" s="10">
        <v>0</v>
      </c>
      <c r="L917" s="10">
        <v>1</v>
      </c>
      <c r="M917" s="10">
        <v>300</v>
      </c>
      <c r="N917" s="10">
        <v>0.20009980039920161</v>
      </c>
      <c r="O917" s="10">
        <v>0</v>
      </c>
      <c r="P917" s="10">
        <v>0</v>
      </c>
      <c r="Q917" s="10">
        <v>0</v>
      </c>
    </row>
    <row r="918" spans="1:17" x14ac:dyDescent="0.2">
      <c r="A918" s="9" t="str">
        <f t="shared" si="14"/>
        <v>200915A17OUTRO41</v>
      </c>
      <c r="B918" s="10">
        <v>2009</v>
      </c>
      <c r="C918" s="10" t="s">
        <v>0</v>
      </c>
      <c r="D918" s="10" t="s">
        <v>104</v>
      </c>
      <c r="E918" s="10">
        <v>41</v>
      </c>
      <c r="F918" s="10">
        <v>802</v>
      </c>
      <c r="G918" s="10">
        <v>0</v>
      </c>
      <c r="H918" s="10">
        <v>0.5</v>
      </c>
      <c r="I918" s="10">
        <v>0.5</v>
      </c>
      <c r="J918" s="10">
        <v>0.5</v>
      </c>
      <c r="K918" s="10">
        <v>0.5</v>
      </c>
      <c r="L918" s="10">
        <v>0</v>
      </c>
      <c r="M918" s="10">
        <v>640</v>
      </c>
      <c r="N918" s="10">
        <v>0</v>
      </c>
      <c r="O918" s="10">
        <v>0</v>
      </c>
      <c r="P918" s="10">
        <v>0</v>
      </c>
      <c r="Q918" s="10">
        <v>0</v>
      </c>
    </row>
    <row r="919" spans="1:17" x14ac:dyDescent="0.2">
      <c r="A919" s="9" t="str">
        <f t="shared" si="14"/>
        <v>200915A29CHEFE41</v>
      </c>
      <c r="B919" s="10">
        <v>2009</v>
      </c>
      <c r="C919" s="10" t="s">
        <v>3</v>
      </c>
      <c r="D919" s="10" t="s">
        <v>98</v>
      </c>
      <c r="E919" s="10">
        <v>41</v>
      </c>
      <c r="F919" s="10">
        <v>2404</v>
      </c>
      <c r="G919" s="10">
        <v>0</v>
      </c>
      <c r="H919" s="10">
        <v>0.83319467554076543</v>
      </c>
      <c r="I919" s="10">
        <v>0.83319467554076543</v>
      </c>
      <c r="J919" s="10">
        <v>0.1668053244592346</v>
      </c>
      <c r="K919" s="10">
        <v>0.1668053244592346</v>
      </c>
      <c r="L919" s="10">
        <v>0.50041597337770383</v>
      </c>
      <c r="M919" s="10">
        <v>943.90913629555666</v>
      </c>
      <c r="N919" s="10">
        <v>0.16638935108153077</v>
      </c>
      <c r="O919" s="10">
        <v>0</v>
      </c>
      <c r="P919" s="10">
        <v>0</v>
      </c>
      <c r="Q919" s="10">
        <v>0</v>
      </c>
    </row>
    <row r="920" spans="1:17" x14ac:dyDescent="0.2">
      <c r="A920" s="9" t="str">
        <f t="shared" si="14"/>
        <v>200915A29CONJU41</v>
      </c>
      <c r="B920" s="10">
        <v>2009</v>
      </c>
      <c r="C920" s="10" t="s">
        <v>3</v>
      </c>
      <c r="D920" s="10" t="s">
        <v>100</v>
      </c>
      <c r="E920" s="10">
        <v>41</v>
      </c>
      <c r="F920" s="10">
        <v>2004</v>
      </c>
      <c r="G920" s="10">
        <v>0</v>
      </c>
      <c r="H920" s="10">
        <v>0.79990019960079839</v>
      </c>
      <c r="I920" s="10">
        <v>0.79990019960079839</v>
      </c>
      <c r="J920" s="10">
        <v>0.20009980039920161</v>
      </c>
      <c r="K920" s="10">
        <v>0.20009980039920161</v>
      </c>
      <c r="L920" s="10">
        <v>0.39970059880239522</v>
      </c>
      <c r="M920" s="10">
        <v>1325.2651278852152</v>
      </c>
      <c r="N920" s="10">
        <v>0.40019960079840322</v>
      </c>
      <c r="O920" s="10">
        <v>0.20009980039920161</v>
      </c>
      <c r="P920" s="10">
        <v>0.20009980039920161</v>
      </c>
      <c r="Q920" s="10">
        <v>0</v>
      </c>
    </row>
    <row r="921" spans="1:17" x14ac:dyDescent="0.2">
      <c r="A921" s="9" t="str">
        <f t="shared" si="14"/>
        <v>200915A29FILHO41</v>
      </c>
      <c r="B921" s="10">
        <v>2009</v>
      </c>
      <c r="C921" s="10" t="s">
        <v>3</v>
      </c>
      <c r="D921" s="10" t="s">
        <v>102</v>
      </c>
      <c r="E921" s="10">
        <v>41</v>
      </c>
      <c r="F921" s="10">
        <v>4408</v>
      </c>
      <c r="G921" s="10">
        <v>0.1668053244592346</v>
      </c>
      <c r="H921" s="10">
        <v>0.54537205081669693</v>
      </c>
      <c r="I921" s="10">
        <v>0.4544010889292196</v>
      </c>
      <c r="J921" s="10">
        <v>9.0970961887477317E-2</v>
      </c>
      <c r="K921" s="10">
        <v>0.18194192377495463</v>
      </c>
      <c r="L921" s="10">
        <v>0.45462794918330307</v>
      </c>
      <c r="M921" s="10">
        <v>498.00299550673986</v>
      </c>
      <c r="N921" s="10">
        <v>0.36343012704174227</v>
      </c>
      <c r="O921" s="10">
        <v>0</v>
      </c>
      <c r="P921" s="10">
        <v>0</v>
      </c>
      <c r="Q921" s="10">
        <v>0</v>
      </c>
    </row>
    <row r="922" spans="1:17" x14ac:dyDescent="0.2">
      <c r="A922" s="9" t="str">
        <f t="shared" si="14"/>
        <v>200915A29OUTRO41</v>
      </c>
      <c r="B922" s="10">
        <v>2009</v>
      </c>
      <c r="C922" s="10" t="s">
        <v>3</v>
      </c>
      <c r="D922" s="10" t="s">
        <v>104</v>
      </c>
      <c r="E922" s="10">
        <v>41</v>
      </c>
      <c r="F922" s="10">
        <v>1603</v>
      </c>
      <c r="G922" s="10">
        <v>0</v>
      </c>
      <c r="H922" s="10">
        <v>0.49968808484092325</v>
      </c>
      <c r="I922" s="10">
        <v>0.49968808484092325</v>
      </c>
      <c r="J922" s="10">
        <v>0.50031191515907669</v>
      </c>
      <c r="K922" s="10">
        <v>0.50031191515907669</v>
      </c>
      <c r="L922" s="10">
        <v>0.24953212726138491</v>
      </c>
      <c r="M922" s="10">
        <v>669.9625468164794</v>
      </c>
      <c r="N922" s="10">
        <v>0</v>
      </c>
      <c r="O922" s="10">
        <v>0</v>
      </c>
      <c r="P922" s="10">
        <v>0</v>
      </c>
      <c r="Q922" s="10">
        <v>0</v>
      </c>
    </row>
    <row r="923" spans="1:17" x14ac:dyDescent="0.2">
      <c r="A923" s="9" t="str">
        <f t="shared" si="14"/>
        <v>200918A24CHEFE41</v>
      </c>
      <c r="B923" s="10">
        <v>2009</v>
      </c>
      <c r="C923" s="10" t="s">
        <v>1</v>
      </c>
      <c r="D923" s="10" t="s">
        <v>98</v>
      </c>
      <c r="E923" s="10">
        <v>41</v>
      </c>
      <c r="F923" s="10">
        <v>802</v>
      </c>
      <c r="G923" s="10">
        <v>0</v>
      </c>
      <c r="H923" s="10">
        <v>0.5</v>
      </c>
      <c r="I923" s="10">
        <v>0.5</v>
      </c>
      <c r="J923" s="10">
        <v>0.5</v>
      </c>
      <c r="K923" s="10">
        <v>0.5</v>
      </c>
      <c r="L923" s="10">
        <v>0.5</v>
      </c>
      <c r="M923" s="10">
        <v>900</v>
      </c>
      <c r="N923" s="10">
        <v>0</v>
      </c>
      <c r="O923" s="10">
        <v>0</v>
      </c>
      <c r="P923" s="10">
        <v>0</v>
      </c>
      <c r="Q923" s="10">
        <v>0</v>
      </c>
    </row>
    <row r="924" spans="1:17" x14ac:dyDescent="0.2">
      <c r="A924" s="9" t="str">
        <f t="shared" si="14"/>
        <v>200918A24FILHO41</v>
      </c>
      <c r="B924" s="10">
        <v>2009</v>
      </c>
      <c r="C924" s="10" t="s">
        <v>1</v>
      </c>
      <c r="D924" s="10" t="s">
        <v>102</v>
      </c>
      <c r="E924" s="10">
        <v>41</v>
      </c>
      <c r="F924" s="10">
        <v>2003</v>
      </c>
      <c r="G924" s="10">
        <v>0.25031210986267166</v>
      </c>
      <c r="H924" s="10">
        <v>0.799800299550674</v>
      </c>
      <c r="I924" s="10">
        <v>0.599600599101348</v>
      </c>
      <c r="J924" s="10">
        <v>0.200199700449326</v>
      </c>
      <c r="K924" s="10">
        <v>0.400399400898652</v>
      </c>
      <c r="L924" s="10">
        <v>0</v>
      </c>
      <c r="M924" s="10">
        <v>496.66944213155705</v>
      </c>
      <c r="N924" s="10">
        <v>0.39940089865202194</v>
      </c>
      <c r="O924" s="10">
        <v>0</v>
      </c>
      <c r="P924" s="10">
        <v>0</v>
      </c>
      <c r="Q924" s="10">
        <v>0</v>
      </c>
    </row>
    <row r="925" spans="1:17" x14ac:dyDescent="0.2">
      <c r="A925" s="9" t="str">
        <f t="shared" si="14"/>
        <v>200918A24OUTRO41</v>
      </c>
      <c r="B925" s="10">
        <v>2009</v>
      </c>
      <c r="C925" s="10" t="s">
        <v>1</v>
      </c>
      <c r="D925" s="10" t="s">
        <v>104</v>
      </c>
      <c r="E925" s="10">
        <v>41</v>
      </c>
      <c r="F925" s="10">
        <v>801</v>
      </c>
      <c r="G925" s="10">
        <v>0</v>
      </c>
      <c r="H925" s="10">
        <v>0.49937578027465668</v>
      </c>
      <c r="I925" s="10">
        <v>0.49937578027465668</v>
      </c>
      <c r="J925" s="10">
        <v>0.50062421972534332</v>
      </c>
      <c r="K925" s="10">
        <v>0.50062421972534332</v>
      </c>
      <c r="L925" s="10">
        <v>0.49937578027465668</v>
      </c>
      <c r="M925" s="10">
        <v>700</v>
      </c>
      <c r="N925" s="10">
        <v>0</v>
      </c>
      <c r="O925" s="10">
        <v>0</v>
      </c>
      <c r="P925" s="10">
        <v>0</v>
      </c>
      <c r="Q925" s="10">
        <v>0</v>
      </c>
    </row>
    <row r="926" spans="1:17" x14ac:dyDescent="0.2">
      <c r="A926" s="9" t="str">
        <f t="shared" si="14"/>
        <v>200925A29CHEFE41</v>
      </c>
      <c r="B926" s="10">
        <v>2009</v>
      </c>
      <c r="C926" s="10" t="s">
        <v>2</v>
      </c>
      <c r="D926" s="10" t="s">
        <v>98</v>
      </c>
      <c r="E926" s="10">
        <v>41</v>
      </c>
      <c r="F926" s="10">
        <v>1602</v>
      </c>
      <c r="G926" s="10">
        <v>0</v>
      </c>
      <c r="H926" s="10">
        <v>1</v>
      </c>
      <c r="I926" s="10">
        <v>1</v>
      </c>
      <c r="J926" s="10">
        <v>0</v>
      </c>
      <c r="K926" s="10">
        <v>0</v>
      </c>
      <c r="L926" s="10">
        <v>0.50062421972534332</v>
      </c>
      <c r="M926" s="10">
        <v>954.90012484394504</v>
      </c>
      <c r="N926" s="10">
        <v>0.24968789013732834</v>
      </c>
      <c r="O926" s="10">
        <v>0</v>
      </c>
      <c r="P926" s="10">
        <v>0</v>
      </c>
      <c r="Q926" s="10">
        <v>0</v>
      </c>
    </row>
    <row r="927" spans="1:17" x14ac:dyDescent="0.2">
      <c r="A927" s="9" t="str">
        <f t="shared" si="14"/>
        <v>200925A29CONJU41</v>
      </c>
      <c r="B927" s="10">
        <v>2009</v>
      </c>
      <c r="C927" s="10" t="s">
        <v>2</v>
      </c>
      <c r="D927" s="10" t="s">
        <v>100</v>
      </c>
      <c r="E927" s="10">
        <v>41</v>
      </c>
      <c r="F927" s="10">
        <v>2004</v>
      </c>
      <c r="G927" s="10">
        <v>0</v>
      </c>
      <c r="H927" s="10">
        <v>0.79990019960079839</v>
      </c>
      <c r="I927" s="10">
        <v>0.79990019960079839</v>
      </c>
      <c r="J927" s="10">
        <v>0.20009980039920161</v>
      </c>
      <c r="K927" s="10">
        <v>0.20009980039920161</v>
      </c>
      <c r="L927" s="10">
        <v>0.39970059880239522</v>
      </c>
      <c r="M927" s="10">
        <v>1325.2651278852152</v>
      </c>
      <c r="N927" s="10">
        <v>0.40019960079840322</v>
      </c>
      <c r="O927" s="10">
        <v>0.20009980039920161</v>
      </c>
      <c r="P927" s="10">
        <v>0.20009980039920161</v>
      </c>
      <c r="Q927" s="10">
        <v>0</v>
      </c>
    </row>
    <row r="928" spans="1:17" x14ac:dyDescent="0.2">
      <c r="A928" s="9" t="str">
        <f t="shared" si="14"/>
        <v>200925A29FILHO41</v>
      </c>
      <c r="B928" s="10">
        <v>2009</v>
      </c>
      <c r="C928" s="10" t="s">
        <v>2</v>
      </c>
      <c r="D928" s="10" t="s">
        <v>102</v>
      </c>
      <c r="E928" s="10">
        <v>41</v>
      </c>
      <c r="F928" s="10">
        <v>401</v>
      </c>
      <c r="G928" s="10">
        <v>0</v>
      </c>
      <c r="H928" s="10">
        <v>1</v>
      </c>
      <c r="I928" s="10">
        <v>1</v>
      </c>
      <c r="J928" s="10">
        <v>0</v>
      </c>
      <c r="K928" s="10">
        <v>0</v>
      </c>
      <c r="L928" s="10">
        <v>0</v>
      </c>
      <c r="M928" s="10">
        <v>700</v>
      </c>
      <c r="N928" s="10">
        <v>1</v>
      </c>
      <c r="O928" s="10">
        <v>0</v>
      </c>
      <c r="P928" s="10">
        <v>0</v>
      </c>
      <c r="Q928" s="10">
        <v>0</v>
      </c>
    </row>
    <row r="929" spans="1:17" x14ac:dyDescent="0.2">
      <c r="A929" s="9" t="str">
        <f t="shared" si="14"/>
        <v>200930EMACHEFE41</v>
      </c>
      <c r="B929" s="10">
        <v>2009</v>
      </c>
      <c r="C929" s="10" t="s">
        <v>4</v>
      </c>
      <c r="D929" s="10" t="s">
        <v>98</v>
      </c>
      <c r="E929" s="10">
        <v>41</v>
      </c>
      <c r="F929" s="10">
        <v>8414</v>
      </c>
      <c r="G929" s="10">
        <v>0</v>
      </c>
      <c r="H929" s="10">
        <v>0.80960304254813409</v>
      </c>
      <c r="I929" s="10">
        <v>0.80960304254813409</v>
      </c>
      <c r="J929" s="10">
        <v>0.19039695745186594</v>
      </c>
      <c r="K929" s="10">
        <v>0.19039695745186594</v>
      </c>
      <c r="L929" s="10">
        <v>9.519847872593297E-2</v>
      </c>
      <c r="M929" s="10">
        <v>1179.2410452143276</v>
      </c>
      <c r="N929" s="10">
        <v>0.23805562158307583</v>
      </c>
      <c r="O929" s="10">
        <v>0.19039695745186594</v>
      </c>
      <c r="P929" s="10">
        <v>0.19039695745186594</v>
      </c>
      <c r="Q929" s="10">
        <v>0</v>
      </c>
    </row>
    <row r="930" spans="1:17" x14ac:dyDescent="0.2">
      <c r="A930" s="9" t="str">
        <f t="shared" si="14"/>
        <v>200930EMACONJU41</v>
      </c>
      <c r="B930" s="10">
        <v>2009</v>
      </c>
      <c r="C930" s="10" t="s">
        <v>4</v>
      </c>
      <c r="D930" s="10" t="s">
        <v>100</v>
      </c>
      <c r="E930" s="10">
        <v>41</v>
      </c>
      <c r="F930" s="10">
        <v>4004</v>
      </c>
      <c r="G930" s="10">
        <v>0</v>
      </c>
      <c r="H930" s="10">
        <v>0.70004995004995008</v>
      </c>
      <c r="I930" s="10">
        <v>0.70004995004995008</v>
      </c>
      <c r="J930" s="10">
        <v>0.29995004995004992</v>
      </c>
      <c r="K930" s="10">
        <v>0.29995004995004992</v>
      </c>
      <c r="L930" s="10">
        <v>0</v>
      </c>
      <c r="M930" s="10">
        <v>570.12879058151975</v>
      </c>
      <c r="N930" s="10">
        <v>0.10014985014985014</v>
      </c>
      <c r="O930" s="10">
        <v>0</v>
      </c>
      <c r="P930" s="10">
        <v>0</v>
      </c>
      <c r="Q930" s="10">
        <v>0</v>
      </c>
    </row>
    <row r="931" spans="1:17" x14ac:dyDescent="0.2">
      <c r="A931" s="9" t="str">
        <f t="shared" si="14"/>
        <v>200930EMAFILHO41</v>
      </c>
      <c r="B931" s="10">
        <v>2009</v>
      </c>
      <c r="C931" s="10" t="s">
        <v>4</v>
      </c>
      <c r="D931" s="10" t="s">
        <v>102</v>
      </c>
      <c r="E931" s="10">
        <v>41</v>
      </c>
      <c r="F931" s="10">
        <v>802</v>
      </c>
      <c r="G931" s="10">
        <v>0</v>
      </c>
      <c r="H931" s="10">
        <v>1</v>
      </c>
      <c r="I931" s="10">
        <v>1</v>
      </c>
      <c r="J931" s="10">
        <v>0</v>
      </c>
      <c r="K931" s="10">
        <v>0</v>
      </c>
      <c r="L931" s="10">
        <v>0</v>
      </c>
      <c r="M931" s="10">
        <v>650</v>
      </c>
      <c r="N931" s="10">
        <v>0.5</v>
      </c>
      <c r="O931" s="10">
        <v>0.5</v>
      </c>
      <c r="P931" s="10">
        <v>0.5</v>
      </c>
      <c r="Q931" s="10">
        <v>0</v>
      </c>
    </row>
    <row r="932" spans="1:17" x14ac:dyDescent="0.2">
      <c r="A932" s="9" t="str">
        <f t="shared" si="14"/>
        <v>200930EMAOUTRO41</v>
      </c>
      <c r="B932" s="10">
        <v>2009</v>
      </c>
      <c r="C932" s="10" t="s">
        <v>4</v>
      </c>
      <c r="D932" s="10" t="s">
        <v>104</v>
      </c>
      <c r="E932" s="10">
        <v>41</v>
      </c>
      <c r="F932" s="10">
        <v>801</v>
      </c>
      <c r="G932" s="10">
        <v>0</v>
      </c>
      <c r="H932" s="10">
        <v>1</v>
      </c>
      <c r="I932" s="10">
        <v>1</v>
      </c>
      <c r="J932" s="10">
        <v>0</v>
      </c>
      <c r="K932" s="10">
        <v>0</v>
      </c>
      <c r="L932" s="10">
        <v>0</v>
      </c>
      <c r="M932" s="10">
        <v>610.11235955056179</v>
      </c>
      <c r="N932" s="10">
        <v>0</v>
      </c>
      <c r="O932" s="10">
        <v>0</v>
      </c>
      <c r="P932" s="10">
        <v>0</v>
      </c>
      <c r="Q932" s="10">
        <v>0</v>
      </c>
    </row>
    <row r="933" spans="1:17" x14ac:dyDescent="0.2">
      <c r="A933" s="9" t="str">
        <f t="shared" si="14"/>
        <v>200915A17CHEFE43</v>
      </c>
      <c r="B933" s="10">
        <v>2009</v>
      </c>
      <c r="C933" s="10" t="s">
        <v>0</v>
      </c>
      <c r="D933" s="10" t="s">
        <v>98</v>
      </c>
      <c r="E933" s="10">
        <v>43</v>
      </c>
      <c r="F933" s="10">
        <v>454</v>
      </c>
      <c r="G933" s="10">
        <v>0</v>
      </c>
      <c r="H933" s="10">
        <v>0.5</v>
      </c>
      <c r="I933" s="10">
        <v>0.5</v>
      </c>
      <c r="J933" s="10">
        <v>0.5</v>
      </c>
      <c r="K933" s="10">
        <v>0.5</v>
      </c>
      <c r="L933" s="10">
        <v>0</v>
      </c>
      <c r="M933" s="10">
        <v>465</v>
      </c>
      <c r="N933" s="10">
        <v>0.5</v>
      </c>
      <c r="O933" s="10">
        <v>0</v>
      </c>
      <c r="P933" s="10">
        <v>0</v>
      </c>
      <c r="Q933" s="10">
        <v>0</v>
      </c>
    </row>
    <row r="934" spans="1:17" x14ac:dyDescent="0.2">
      <c r="A934" s="9" t="str">
        <f t="shared" si="14"/>
        <v>200915A17CONJU43</v>
      </c>
      <c r="B934" s="10">
        <v>2009</v>
      </c>
      <c r="C934" s="10" t="s">
        <v>0</v>
      </c>
      <c r="D934" s="10" t="s">
        <v>100</v>
      </c>
      <c r="E934" s="10">
        <v>43</v>
      </c>
      <c r="F934" s="10">
        <v>226</v>
      </c>
      <c r="G934" s="10"/>
      <c r="H934" s="10">
        <v>0</v>
      </c>
      <c r="I934" s="10">
        <v>0</v>
      </c>
      <c r="J934" s="10">
        <v>0</v>
      </c>
      <c r="K934" s="10">
        <v>0</v>
      </c>
      <c r="L934" s="10">
        <v>1</v>
      </c>
      <c r="M934" s="10"/>
      <c r="N934" s="10">
        <v>0</v>
      </c>
      <c r="O934" s="10">
        <v>0</v>
      </c>
      <c r="P934" s="10">
        <v>0</v>
      </c>
      <c r="Q934" s="10">
        <v>0</v>
      </c>
    </row>
    <row r="935" spans="1:17" x14ac:dyDescent="0.2">
      <c r="A935" s="9" t="str">
        <f t="shared" si="14"/>
        <v>200915A17FILHO43</v>
      </c>
      <c r="B935" s="10">
        <v>2009</v>
      </c>
      <c r="C935" s="10" t="s">
        <v>0</v>
      </c>
      <c r="D935" s="10" t="s">
        <v>102</v>
      </c>
      <c r="E935" s="10">
        <v>43</v>
      </c>
      <c r="F935" s="10">
        <v>12019</v>
      </c>
      <c r="G935" s="10">
        <v>0.31248277762469001</v>
      </c>
      <c r="H935" s="10">
        <v>0.30193859722106664</v>
      </c>
      <c r="I935" s="10">
        <v>0.20758798568932524</v>
      </c>
      <c r="J935" s="10">
        <v>5.6660287877527249E-2</v>
      </c>
      <c r="K935" s="10">
        <v>7.554705050336967E-2</v>
      </c>
      <c r="L935" s="10">
        <v>0.84890589899326063</v>
      </c>
      <c r="M935" s="10">
        <v>381.63139329805995</v>
      </c>
      <c r="N935" s="10">
        <v>7.554705050336967E-2</v>
      </c>
      <c r="O935" s="10">
        <v>1.8886762625842417E-2</v>
      </c>
      <c r="P935" s="10">
        <v>1.8886762625842417E-2</v>
      </c>
      <c r="Q935" s="10">
        <v>0</v>
      </c>
    </row>
    <row r="936" spans="1:17" x14ac:dyDescent="0.2">
      <c r="A936" s="9" t="str">
        <f t="shared" si="14"/>
        <v>200915A17OUTRO43</v>
      </c>
      <c r="B936" s="10">
        <v>2009</v>
      </c>
      <c r="C936" s="10" t="s">
        <v>0</v>
      </c>
      <c r="D936" s="10" t="s">
        <v>104</v>
      </c>
      <c r="E936" s="10">
        <v>43</v>
      </c>
      <c r="F936" s="10">
        <v>1589</v>
      </c>
      <c r="G936" s="10">
        <v>0.66666666666666663</v>
      </c>
      <c r="H936" s="10">
        <v>0.42857142857142855</v>
      </c>
      <c r="I936" s="10">
        <v>0.14285714285714285</v>
      </c>
      <c r="J936" s="10">
        <v>0.2857142857142857</v>
      </c>
      <c r="K936" s="10">
        <v>0.42857142857142855</v>
      </c>
      <c r="L936" s="10">
        <v>0.5714285714285714</v>
      </c>
      <c r="M936" s="10">
        <v>230</v>
      </c>
      <c r="N936" s="10">
        <v>0</v>
      </c>
      <c r="O936" s="10">
        <v>0</v>
      </c>
      <c r="P936" s="10">
        <v>0</v>
      </c>
      <c r="Q936" s="10">
        <v>0</v>
      </c>
    </row>
    <row r="937" spans="1:17" x14ac:dyDescent="0.2">
      <c r="A937" s="9" t="str">
        <f t="shared" si="14"/>
        <v>200915A29CHEFE43</v>
      </c>
      <c r="B937" s="10">
        <v>2009</v>
      </c>
      <c r="C937" s="10" t="s">
        <v>3</v>
      </c>
      <c r="D937" s="10" t="s">
        <v>98</v>
      </c>
      <c r="E937" s="10">
        <v>43</v>
      </c>
      <c r="F937" s="10">
        <v>14513</v>
      </c>
      <c r="G937" s="10">
        <v>0.16362033028699696</v>
      </c>
      <c r="H937" s="10">
        <v>0.85950527113622266</v>
      </c>
      <c r="I937" s="10">
        <v>0.71887273478949909</v>
      </c>
      <c r="J937" s="10">
        <v>0.14049472886377731</v>
      </c>
      <c r="K937" s="10">
        <v>0.26555501963756634</v>
      </c>
      <c r="L937" s="10">
        <v>9.3709088403500312E-2</v>
      </c>
      <c r="M937" s="10">
        <v>646.34068195179304</v>
      </c>
      <c r="N937" s="10">
        <v>0.32818852063667059</v>
      </c>
      <c r="O937" s="10">
        <v>7.8067939089092542E-2</v>
      </c>
      <c r="P937" s="10">
        <v>7.8067939089092542E-2</v>
      </c>
      <c r="Q937" s="10">
        <v>0</v>
      </c>
    </row>
    <row r="938" spans="1:17" x14ac:dyDescent="0.2">
      <c r="A938" s="9" t="str">
        <f t="shared" si="14"/>
        <v>200915A29CONJU43</v>
      </c>
      <c r="B938" s="10">
        <v>2009</v>
      </c>
      <c r="C938" s="10" t="s">
        <v>3</v>
      </c>
      <c r="D938" s="10" t="s">
        <v>100</v>
      </c>
      <c r="E938" s="10">
        <v>43</v>
      </c>
      <c r="F938" s="10">
        <v>10431</v>
      </c>
      <c r="G938" s="10">
        <v>8.3404776484996931E-2</v>
      </c>
      <c r="H938" s="10">
        <v>0.78276291822452304</v>
      </c>
      <c r="I938" s="10">
        <v>0.71747675198926275</v>
      </c>
      <c r="J938" s="10">
        <v>0.17380883903748442</v>
      </c>
      <c r="K938" s="10">
        <v>0.23909500527274472</v>
      </c>
      <c r="L938" s="10">
        <v>8.6952353561499371E-2</v>
      </c>
      <c r="M938" s="10">
        <v>806.17423837520039</v>
      </c>
      <c r="N938" s="10">
        <v>0.32604735883424407</v>
      </c>
      <c r="O938" s="10">
        <v>8.6952353561499371E-2</v>
      </c>
      <c r="P938" s="10">
        <v>8.6952353561499371E-2</v>
      </c>
      <c r="Q938" s="10">
        <v>0</v>
      </c>
    </row>
    <row r="939" spans="1:17" x14ac:dyDescent="0.2">
      <c r="A939" s="9" t="str">
        <f t="shared" si="14"/>
        <v>200915A29FILHO43</v>
      </c>
      <c r="B939" s="10">
        <v>2009</v>
      </c>
      <c r="C939" s="10" t="s">
        <v>3</v>
      </c>
      <c r="D939" s="10" t="s">
        <v>102</v>
      </c>
      <c r="E939" s="10">
        <v>43</v>
      </c>
      <c r="F939" s="10">
        <v>28797</v>
      </c>
      <c r="G939" s="10">
        <v>0.23688486536675951</v>
      </c>
      <c r="H939" s="10">
        <v>0.59839566621523077</v>
      </c>
      <c r="I939" s="10">
        <v>0.45664478938778347</v>
      </c>
      <c r="J939" s="10">
        <v>0.11025454040351426</v>
      </c>
      <c r="K939" s="10">
        <v>0.18901274438309545</v>
      </c>
      <c r="L939" s="10">
        <v>0.51182414834878631</v>
      </c>
      <c r="M939" s="10">
        <v>543.47550409577821</v>
      </c>
      <c r="N939" s="10">
        <v>0.15751640795916241</v>
      </c>
      <c r="O939" s="10">
        <v>3.1531062263430221E-2</v>
      </c>
      <c r="P939" s="10">
        <v>2.3648296697572666E-2</v>
      </c>
      <c r="Q939" s="10">
        <v>7.8827655658575552E-3</v>
      </c>
    </row>
    <row r="940" spans="1:17" x14ac:dyDescent="0.2">
      <c r="A940" s="9" t="str">
        <f t="shared" si="14"/>
        <v>200915A29OUTRO43</v>
      </c>
      <c r="B940" s="10">
        <v>2009</v>
      </c>
      <c r="C940" s="10" t="s">
        <v>3</v>
      </c>
      <c r="D940" s="10" t="s">
        <v>104</v>
      </c>
      <c r="E940" s="10">
        <v>43</v>
      </c>
      <c r="F940" s="10">
        <v>4538</v>
      </c>
      <c r="G940" s="10">
        <v>0.25009181050312157</v>
      </c>
      <c r="H940" s="10">
        <v>0.60004407227853684</v>
      </c>
      <c r="I940" s="10">
        <v>0.44997796386073158</v>
      </c>
      <c r="J940" s="10">
        <v>0.20008814455707361</v>
      </c>
      <c r="K940" s="10">
        <v>0.250110180696342</v>
      </c>
      <c r="L940" s="10">
        <v>0.34993389158219479</v>
      </c>
      <c r="M940" s="10">
        <v>562.17923604309499</v>
      </c>
      <c r="N940" s="10">
        <v>0.20008814455707361</v>
      </c>
      <c r="O940" s="10">
        <v>0</v>
      </c>
      <c r="P940" s="10">
        <v>0</v>
      </c>
      <c r="Q940" s="10">
        <v>0</v>
      </c>
    </row>
    <row r="941" spans="1:17" x14ac:dyDescent="0.2">
      <c r="A941" s="9" t="str">
        <f t="shared" si="14"/>
        <v>200918A24CHEFE43</v>
      </c>
      <c r="B941" s="10">
        <v>2009</v>
      </c>
      <c r="C941" s="10" t="s">
        <v>1</v>
      </c>
      <c r="D941" s="10" t="s">
        <v>98</v>
      </c>
      <c r="E941" s="10">
        <v>43</v>
      </c>
      <c r="F941" s="10">
        <v>6576</v>
      </c>
      <c r="G941" s="10">
        <v>0.20815726621348521</v>
      </c>
      <c r="H941" s="10">
        <v>0.82770681265206814</v>
      </c>
      <c r="I941" s="10">
        <v>0.65541362530413627</v>
      </c>
      <c r="J941" s="10">
        <v>0.17229318734793186</v>
      </c>
      <c r="K941" s="10">
        <v>0.31021897810218979</v>
      </c>
      <c r="L941" s="10">
        <v>0.17229318734793186</v>
      </c>
      <c r="M941" s="10">
        <v>573.04237080578002</v>
      </c>
      <c r="N941" s="10">
        <v>0.27600364963503649</v>
      </c>
      <c r="O941" s="10">
        <v>0</v>
      </c>
      <c r="P941" s="10">
        <v>0</v>
      </c>
      <c r="Q941" s="10">
        <v>0</v>
      </c>
    </row>
    <row r="942" spans="1:17" x14ac:dyDescent="0.2">
      <c r="A942" s="9" t="str">
        <f t="shared" si="14"/>
        <v>200918A24CONJU43</v>
      </c>
      <c r="B942" s="10">
        <v>2009</v>
      </c>
      <c r="C942" s="10" t="s">
        <v>1</v>
      </c>
      <c r="D942" s="10" t="s">
        <v>100</v>
      </c>
      <c r="E942" s="10">
        <v>43</v>
      </c>
      <c r="F942" s="10">
        <v>4310</v>
      </c>
      <c r="G942" s="10">
        <v>6.6725455614344509E-2</v>
      </c>
      <c r="H942" s="10">
        <v>0.78932714617169375</v>
      </c>
      <c r="I942" s="10">
        <v>0.73665893271461713</v>
      </c>
      <c r="J942" s="10">
        <v>0.15800464037122969</v>
      </c>
      <c r="K942" s="10">
        <v>0.21067285382830628</v>
      </c>
      <c r="L942" s="10">
        <v>0.10533642691415314</v>
      </c>
      <c r="M942" s="10">
        <v>733.00944881889768</v>
      </c>
      <c r="N942" s="10">
        <v>0.42064965197215776</v>
      </c>
      <c r="O942" s="10">
        <v>5.2436194895591648E-2</v>
      </c>
      <c r="P942" s="10">
        <v>5.2436194895591648E-2</v>
      </c>
      <c r="Q942" s="10">
        <v>0</v>
      </c>
    </row>
    <row r="943" spans="1:17" x14ac:dyDescent="0.2">
      <c r="A943" s="9" t="str">
        <f t="shared" si="14"/>
        <v>200918A24FILHO43</v>
      </c>
      <c r="B943" s="10">
        <v>2009</v>
      </c>
      <c r="C943" s="10" t="s">
        <v>1</v>
      </c>
      <c r="D943" s="10" t="s">
        <v>102</v>
      </c>
      <c r="E943" s="10">
        <v>43</v>
      </c>
      <c r="F943" s="10">
        <v>13151</v>
      </c>
      <c r="G943" s="10">
        <v>0.28893462707046946</v>
      </c>
      <c r="H943" s="10">
        <v>0.77583453729754392</v>
      </c>
      <c r="I943" s="10">
        <v>0.55166907459508785</v>
      </c>
      <c r="J943" s="10">
        <v>0.17238232834005018</v>
      </c>
      <c r="K943" s="10">
        <v>0.32757965173751047</v>
      </c>
      <c r="L943" s="10">
        <v>0.29320964185233062</v>
      </c>
      <c r="M943" s="10">
        <v>516.94507683551512</v>
      </c>
      <c r="N943" s="10">
        <v>0.18971941297239753</v>
      </c>
      <c r="O943" s="10">
        <v>3.452208957493727E-2</v>
      </c>
      <c r="P943" s="10">
        <v>1.7261044787468635E-2</v>
      </c>
      <c r="Q943" s="10">
        <v>1.7261044787468635E-2</v>
      </c>
    </row>
    <row r="944" spans="1:17" x14ac:dyDescent="0.2">
      <c r="A944" s="9" t="str">
        <f t="shared" si="14"/>
        <v>200918A24OUTRO43</v>
      </c>
      <c r="B944" s="10">
        <v>2009</v>
      </c>
      <c r="C944" s="10" t="s">
        <v>1</v>
      </c>
      <c r="D944" s="10" t="s">
        <v>104</v>
      </c>
      <c r="E944" s="10">
        <v>43</v>
      </c>
      <c r="F944" s="10">
        <v>2495</v>
      </c>
      <c r="G944" s="10">
        <v>0.12506887052341598</v>
      </c>
      <c r="H944" s="10">
        <v>0.72745490981963923</v>
      </c>
      <c r="I944" s="10">
        <v>0.6364729458917836</v>
      </c>
      <c r="J944" s="10">
        <v>9.0981963927855708E-2</v>
      </c>
      <c r="K944" s="10">
        <v>9.0981963927855708E-2</v>
      </c>
      <c r="L944" s="10">
        <v>0.27254509018036072</v>
      </c>
      <c r="M944" s="10">
        <v>575.66750629722924</v>
      </c>
      <c r="N944" s="10">
        <v>0.36392785571142283</v>
      </c>
      <c r="O944" s="10">
        <v>0</v>
      </c>
      <c r="P944" s="10">
        <v>0</v>
      </c>
      <c r="Q944" s="10">
        <v>0</v>
      </c>
    </row>
    <row r="945" spans="1:17" x14ac:dyDescent="0.2">
      <c r="A945" s="9" t="str">
        <f t="shared" si="14"/>
        <v>200925A29CHEFE43</v>
      </c>
      <c r="B945" s="10">
        <v>2009</v>
      </c>
      <c r="C945" s="10" t="s">
        <v>2</v>
      </c>
      <c r="D945" s="10" t="s">
        <v>98</v>
      </c>
      <c r="E945" s="10">
        <v>43</v>
      </c>
      <c r="F945" s="10">
        <v>7483</v>
      </c>
      <c r="G945" s="10">
        <v>0.13345091122868902</v>
      </c>
      <c r="H945" s="10">
        <v>0.90926099158091678</v>
      </c>
      <c r="I945" s="10">
        <v>0.78791928370974207</v>
      </c>
      <c r="J945" s="10">
        <v>9.073900841908325E-2</v>
      </c>
      <c r="K945" s="10">
        <v>0.21208071629025793</v>
      </c>
      <c r="L945" s="10">
        <v>3.0335426967793667E-2</v>
      </c>
      <c r="M945" s="10">
        <v>704.08175033921304</v>
      </c>
      <c r="N945" s="10">
        <v>0.36362421488707736</v>
      </c>
      <c r="O945" s="10">
        <v>0.15140986235467058</v>
      </c>
      <c r="P945" s="10">
        <v>0.15140986235467058</v>
      </c>
      <c r="Q945" s="10">
        <v>0</v>
      </c>
    </row>
    <row r="946" spans="1:17" x14ac:dyDescent="0.2">
      <c r="A946" s="9" t="str">
        <f t="shared" si="14"/>
        <v>200925A29CONJU43</v>
      </c>
      <c r="B946" s="10">
        <v>2009</v>
      </c>
      <c r="C946" s="10" t="s">
        <v>2</v>
      </c>
      <c r="D946" s="10" t="s">
        <v>100</v>
      </c>
      <c r="E946" s="10">
        <v>43</v>
      </c>
      <c r="F946" s="10">
        <v>5895</v>
      </c>
      <c r="G946" s="10">
        <v>9.5318076842326266E-2</v>
      </c>
      <c r="H946" s="10">
        <v>0.80797285835453769</v>
      </c>
      <c r="I946" s="10">
        <v>0.73095843935538596</v>
      </c>
      <c r="J946" s="10">
        <v>0.19202714164546225</v>
      </c>
      <c r="K946" s="10">
        <v>0.2690415606446141</v>
      </c>
      <c r="L946" s="10">
        <v>3.8507209499575909E-2</v>
      </c>
      <c r="M946" s="10">
        <v>860.08424228359252</v>
      </c>
      <c r="N946" s="10">
        <v>0.2693808312128923</v>
      </c>
      <c r="O946" s="10">
        <v>0.11552162849872774</v>
      </c>
      <c r="P946" s="10">
        <v>0.11552162849872774</v>
      </c>
      <c r="Q946" s="10">
        <v>0</v>
      </c>
    </row>
    <row r="947" spans="1:17" x14ac:dyDescent="0.2">
      <c r="A947" s="9" t="str">
        <f t="shared" si="14"/>
        <v>200925A29FILHO43</v>
      </c>
      <c r="B947" s="10">
        <v>2009</v>
      </c>
      <c r="C947" s="10" t="s">
        <v>2</v>
      </c>
      <c r="D947" s="10" t="s">
        <v>102</v>
      </c>
      <c r="E947" s="10">
        <v>43</v>
      </c>
      <c r="F947" s="10">
        <v>3627</v>
      </c>
      <c r="G947" s="10">
        <v>0</v>
      </c>
      <c r="H947" s="10">
        <v>0.93741384063964706</v>
      </c>
      <c r="I947" s="10">
        <v>0.93741384063964706</v>
      </c>
      <c r="J947" s="10">
        <v>6.2586159360352903E-2</v>
      </c>
      <c r="K947" s="10">
        <v>6.2586159360352903E-2</v>
      </c>
      <c r="L947" s="10">
        <v>0.18748276812792941</v>
      </c>
      <c r="M947" s="10">
        <v>706.27499999999998</v>
      </c>
      <c r="N947" s="10">
        <v>0.31237937689550593</v>
      </c>
      <c r="O947" s="10">
        <v>6.2586159360352903E-2</v>
      </c>
      <c r="P947" s="10">
        <v>6.2586159360352903E-2</v>
      </c>
      <c r="Q947" s="10">
        <v>0</v>
      </c>
    </row>
    <row r="948" spans="1:17" x14ac:dyDescent="0.2">
      <c r="A948" s="9" t="str">
        <f t="shared" si="14"/>
        <v>200925A29OUTRO43</v>
      </c>
      <c r="B948" s="10">
        <v>2009</v>
      </c>
      <c r="C948" s="10" t="s">
        <v>2</v>
      </c>
      <c r="D948" s="10" t="s">
        <v>104</v>
      </c>
      <c r="E948" s="10">
        <v>43</v>
      </c>
      <c r="F948" s="10">
        <v>454</v>
      </c>
      <c r="G948" s="10">
        <v>0</v>
      </c>
      <c r="H948" s="10">
        <v>0.5</v>
      </c>
      <c r="I948" s="10">
        <v>0.5</v>
      </c>
      <c r="J948" s="10">
        <v>0.5</v>
      </c>
      <c r="K948" s="10">
        <v>0.5</v>
      </c>
      <c r="L948" s="10">
        <v>0</v>
      </c>
      <c r="M948" s="10">
        <v>800</v>
      </c>
      <c r="N948" s="10">
        <v>0</v>
      </c>
      <c r="O948" s="10">
        <v>0</v>
      </c>
      <c r="P948" s="10">
        <v>0</v>
      </c>
      <c r="Q948" s="10">
        <v>0</v>
      </c>
    </row>
    <row r="949" spans="1:17" x14ac:dyDescent="0.2">
      <c r="A949" s="9" t="str">
        <f t="shared" si="14"/>
        <v>200930EMACHEFE43</v>
      </c>
      <c r="B949" s="10">
        <v>2009</v>
      </c>
      <c r="C949" s="10" t="s">
        <v>4</v>
      </c>
      <c r="D949" s="10" t="s">
        <v>98</v>
      </c>
      <c r="E949" s="10">
        <v>43</v>
      </c>
      <c r="F949" s="10">
        <v>47622</v>
      </c>
      <c r="G949" s="10">
        <v>3.7955959922971731E-2</v>
      </c>
      <c r="H949" s="10">
        <v>0.75240435093024227</v>
      </c>
      <c r="I949" s="10">
        <v>0.72384612154046446</v>
      </c>
      <c r="J949" s="10">
        <v>0.24282894460543447</v>
      </c>
      <c r="K949" s="10">
        <v>0.27138717399521228</v>
      </c>
      <c r="L949" s="10">
        <v>2.383352232161606E-2</v>
      </c>
      <c r="M949" s="10">
        <v>890.10318555402239</v>
      </c>
      <c r="N949" s="10">
        <v>0.2952836924110705</v>
      </c>
      <c r="O949" s="10">
        <v>0.18100877745579774</v>
      </c>
      <c r="P949" s="10">
        <v>0.14289614043929277</v>
      </c>
      <c r="Q949" s="10">
        <v>3.8112637016504976E-2</v>
      </c>
    </row>
    <row r="950" spans="1:17" x14ac:dyDescent="0.2">
      <c r="A950" s="9" t="str">
        <f t="shared" si="14"/>
        <v>200930EMACONJU43</v>
      </c>
      <c r="B950" s="10">
        <v>2009</v>
      </c>
      <c r="C950" s="10" t="s">
        <v>4</v>
      </c>
      <c r="D950" s="10" t="s">
        <v>100</v>
      </c>
      <c r="E950" s="10">
        <v>43</v>
      </c>
      <c r="F950" s="10">
        <v>28120</v>
      </c>
      <c r="G950" s="10">
        <v>6.0092449922958396E-2</v>
      </c>
      <c r="H950" s="10">
        <v>0.66931009957325749</v>
      </c>
      <c r="I950" s="10">
        <v>0.62908961593172119</v>
      </c>
      <c r="J950" s="10">
        <v>0.33068990042674251</v>
      </c>
      <c r="K950" s="10">
        <v>0.37091038406827881</v>
      </c>
      <c r="L950" s="10">
        <v>1.6145092460881933E-2</v>
      </c>
      <c r="M950" s="10">
        <v>862.2128285025575</v>
      </c>
      <c r="N950" s="10">
        <v>0.24199857752489332</v>
      </c>
      <c r="O950" s="10">
        <v>0.12101706970128023</v>
      </c>
      <c r="P950" s="10">
        <v>8.0689900426742525E-2</v>
      </c>
      <c r="Q950" s="10">
        <v>4.0327169274537694E-2</v>
      </c>
    </row>
    <row r="951" spans="1:17" x14ac:dyDescent="0.2">
      <c r="A951" s="9" t="str">
        <f t="shared" si="14"/>
        <v>200930EMAFILHO43</v>
      </c>
      <c r="B951" s="10">
        <v>2009</v>
      </c>
      <c r="C951" s="10" t="s">
        <v>4</v>
      </c>
      <c r="D951" s="10" t="s">
        <v>102</v>
      </c>
      <c r="E951" s="10">
        <v>43</v>
      </c>
      <c r="F951" s="10">
        <v>1587</v>
      </c>
      <c r="G951" s="10">
        <v>0.400352733686067</v>
      </c>
      <c r="H951" s="10">
        <v>0.71455576559546319</v>
      </c>
      <c r="I951" s="10">
        <v>0.42848141146817897</v>
      </c>
      <c r="J951" s="10">
        <v>0.14303717706364208</v>
      </c>
      <c r="K951" s="10">
        <v>0.42911153119092627</v>
      </c>
      <c r="L951" s="10">
        <v>0.14240705734089476</v>
      </c>
      <c r="M951" s="10">
        <v>1496.9117647058824</v>
      </c>
      <c r="N951" s="10">
        <v>0.14303717706364208</v>
      </c>
      <c r="O951" s="10">
        <v>0.14303717706364208</v>
      </c>
      <c r="P951" s="10">
        <v>0.14303717706364208</v>
      </c>
      <c r="Q951" s="10">
        <v>0</v>
      </c>
    </row>
    <row r="952" spans="1:17" x14ac:dyDescent="0.2">
      <c r="A952" s="9" t="str">
        <f t="shared" si="14"/>
        <v>200930EMAOUTRO43</v>
      </c>
      <c r="B952" s="10">
        <v>2009</v>
      </c>
      <c r="C952" s="10" t="s">
        <v>4</v>
      </c>
      <c r="D952" s="10" t="s">
        <v>104</v>
      </c>
      <c r="E952" s="10">
        <v>43</v>
      </c>
      <c r="F952" s="10">
        <v>3401</v>
      </c>
      <c r="G952" s="10">
        <v>0.11127450980392156</v>
      </c>
      <c r="H952" s="10">
        <v>0.59982358129961777</v>
      </c>
      <c r="I952" s="10">
        <v>0.53307850632167009</v>
      </c>
      <c r="J952" s="10">
        <v>0.40017641870038223</v>
      </c>
      <c r="K952" s="10">
        <v>0.46692149367832991</v>
      </c>
      <c r="L952" s="10">
        <v>6.6745074977947669E-2</v>
      </c>
      <c r="M952" s="10">
        <v>625.50193050193047</v>
      </c>
      <c r="N952" s="10">
        <v>0.26639223757718317</v>
      </c>
      <c r="O952" s="10">
        <v>0.13290208762128786</v>
      </c>
      <c r="P952" s="10">
        <v>0.13290208762128786</v>
      </c>
      <c r="Q952" s="10">
        <v>0</v>
      </c>
    </row>
    <row r="953" spans="1:17" x14ac:dyDescent="0.2">
      <c r="A953" s="9" t="str">
        <f t="shared" si="14"/>
        <v>200915A17FILHO53</v>
      </c>
      <c r="B953" s="10">
        <v>2009</v>
      </c>
      <c r="C953" s="10" t="s">
        <v>0</v>
      </c>
      <c r="D953" s="10" t="s">
        <v>102</v>
      </c>
      <c r="E953" s="10">
        <v>53</v>
      </c>
      <c r="F953" s="10">
        <v>2690</v>
      </c>
      <c r="G953" s="10">
        <v>1</v>
      </c>
      <c r="H953" s="10">
        <v>0.25018587360594796</v>
      </c>
      <c r="I953" s="10">
        <v>0</v>
      </c>
      <c r="J953" s="10">
        <v>0.16654275092936802</v>
      </c>
      <c r="K953" s="10">
        <v>0.16654275092936802</v>
      </c>
      <c r="L953" s="10">
        <v>0.83345724907063201</v>
      </c>
      <c r="N953" s="10">
        <v>0</v>
      </c>
      <c r="O953" s="10">
        <v>0</v>
      </c>
      <c r="P953" s="10">
        <v>0</v>
      </c>
      <c r="Q953" s="10">
        <v>0</v>
      </c>
    </row>
    <row r="954" spans="1:17" x14ac:dyDescent="0.2">
      <c r="A954" s="9" t="str">
        <f t="shared" si="14"/>
        <v>200915A29CHEFE53</v>
      </c>
      <c r="B954" s="10">
        <v>2009</v>
      </c>
      <c r="C954" s="10" t="s">
        <v>3</v>
      </c>
      <c r="D954" s="10" t="s">
        <v>98</v>
      </c>
      <c r="E954" s="10">
        <v>53</v>
      </c>
      <c r="F954" s="10">
        <v>897</v>
      </c>
      <c r="G954" s="10">
        <v>0</v>
      </c>
      <c r="H954" s="10">
        <v>1</v>
      </c>
      <c r="I954" s="10">
        <v>1</v>
      </c>
      <c r="J954" s="10">
        <v>0</v>
      </c>
      <c r="K954" s="10">
        <v>0</v>
      </c>
      <c r="L954" s="10">
        <v>0</v>
      </c>
      <c r="M954" s="10">
        <v>849.9442586399108</v>
      </c>
      <c r="N954" s="10">
        <v>0</v>
      </c>
      <c r="O954" s="10">
        <v>0</v>
      </c>
      <c r="P954" s="10">
        <v>0</v>
      </c>
      <c r="Q954" s="10">
        <v>0</v>
      </c>
    </row>
    <row r="955" spans="1:17" x14ac:dyDescent="0.2">
      <c r="A955" s="9" t="str">
        <f t="shared" si="14"/>
        <v>200915A29CONJU53</v>
      </c>
      <c r="B955" s="10">
        <v>2009</v>
      </c>
      <c r="C955" s="10" t="s">
        <v>3</v>
      </c>
      <c r="D955" s="10" t="s">
        <v>100</v>
      </c>
      <c r="E955" s="10">
        <v>53</v>
      </c>
      <c r="F955" s="10">
        <v>1345</v>
      </c>
      <c r="G955" s="10"/>
      <c r="H955" s="10">
        <v>0</v>
      </c>
      <c r="I955" s="10">
        <v>0</v>
      </c>
      <c r="J955" s="10">
        <v>1</v>
      </c>
      <c r="K955" s="10">
        <v>1</v>
      </c>
      <c r="L955" s="10">
        <v>0</v>
      </c>
      <c r="M955" s="10"/>
      <c r="N955" s="10">
        <v>0</v>
      </c>
      <c r="O955" s="10">
        <v>0</v>
      </c>
      <c r="P955" s="10">
        <v>0</v>
      </c>
      <c r="Q955" s="10">
        <v>0</v>
      </c>
    </row>
    <row r="956" spans="1:17" x14ac:dyDescent="0.2">
      <c r="A956" s="9" t="str">
        <f t="shared" si="14"/>
        <v>200915A29FILHO53</v>
      </c>
      <c r="B956" s="10">
        <v>2009</v>
      </c>
      <c r="C956" s="10" t="s">
        <v>3</v>
      </c>
      <c r="D956" s="10" t="s">
        <v>102</v>
      </c>
      <c r="E956" s="10">
        <v>53</v>
      </c>
      <c r="F956" s="10">
        <v>6728</v>
      </c>
      <c r="G956" s="10">
        <v>0.29417933927635032</v>
      </c>
      <c r="H956" s="10">
        <v>0.56688466111771696</v>
      </c>
      <c r="I956" s="10">
        <v>0.4001189060642093</v>
      </c>
      <c r="J956" s="10">
        <v>0.19991082045184305</v>
      </c>
      <c r="K956" s="10">
        <v>0.23335315101070156</v>
      </c>
      <c r="L956" s="10">
        <v>0.4997027348394768</v>
      </c>
      <c r="M956" s="10">
        <v>692.01745913818718</v>
      </c>
      <c r="N956" s="10">
        <v>6.6587395957193818E-2</v>
      </c>
      <c r="O956" s="10">
        <v>0</v>
      </c>
      <c r="P956" s="10">
        <v>0</v>
      </c>
      <c r="Q956" s="10">
        <v>0</v>
      </c>
    </row>
    <row r="957" spans="1:17" x14ac:dyDescent="0.2">
      <c r="A957" s="9" t="str">
        <f t="shared" si="14"/>
        <v>200915A29OUTRO53</v>
      </c>
      <c r="B957" s="10">
        <v>2009</v>
      </c>
      <c r="C957" s="10" t="s">
        <v>3</v>
      </c>
      <c r="D957" s="10" t="s">
        <v>104</v>
      </c>
      <c r="E957" s="10">
        <v>53</v>
      </c>
      <c r="F957" s="10">
        <v>224</v>
      </c>
      <c r="G957" s="10"/>
      <c r="H957" s="10">
        <v>0</v>
      </c>
      <c r="I957" s="10">
        <v>0</v>
      </c>
      <c r="J957" s="10">
        <v>1</v>
      </c>
      <c r="K957" s="10">
        <v>1</v>
      </c>
      <c r="L957" s="10">
        <v>0</v>
      </c>
      <c r="M957" s="10"/>
      <c r="N957" s="10">
        <v>0</v>
      </c>
      <c r="O957" s="10">
        <v>0</v>
      </c>
      <c r="P957" s="10">
        <v>0</v>
      </c>
      <c r="Q957" s="10">
        <v>0</v>
      </c>
    </row>
    <row r="958" spans="1:17" x14ac:dyDescent="0.2">
      <c r="A958" s="9" t="str">
        <f t="shared" si="14"/>
        <v>200918A24CHEFE53</v>
      </c>
      <c r="B958" s="10">
        <v>2009</v>
      </c>
      <c r="C958" s="10" t="s">
        <v>1</v>
      </c>
      <c r="D958" s="10" t="s">
        <v>98</v>
      </c>
      <c r="E958" s="10">
        <v>53</v>
      </c>
      <c r="F958" s="10">
        <v>673</v>
      </c>
      <c r="G958" s="10">
        <v>0</v>
      </c>
      <c r="H958" s="10">
        <v>1</v>
      </c>
      <c r="I958" s="10">
        <v>1</v>
      </c>
      <c r="J958" s="10">
        <v>0</v>
      </c>
      <c r="K958" s="10">
        <v>0</v>
      </c>
      <c r="L958" s="10">
        <v>0</v>
      </c>
      <c r="M958" s="10">
        <v>899.85141158989597</v>
      </c>
      <c r="N958" s="10">
        <v>0</v>
      </c>
      <c r="O958" s="10">
        <v>0</v>
      </c>
      <c r="P958" s="10">
        <v>0</v>
      </c>
      <c r="Q958" s="10">
        <v>0</v>
      </c>
    </row>
    <row r="959" spans="1:17" x14ac:dyDescent="0.2">
      <c r="A959" s="9" t="str">
        <f t="shared" si="14"/>
        <v>200918A24CONJU53</v>
      </c>
      <c r="B959" s="10">
        <v>2009</v>
      </c>
      <c r="C959" s="10" t="s">
        <v>1</v>
      </c>
      <c r="D959" s="10" t="s">
        <v>100</v>
      </c>
      <c r="E959" s="10">
        <v>53</v>
      </c>
      <c r="F959" s="10">
        <v>449</v>
      </c>
      <c r="G959" s="10"/>
      <c r="H959" s="10">
        <v>0</v>
      </c>
      <c r="I959" s="10">
        <v>0</v>
      </c>
      <c r="J959" s="10">
        <v>1</v>
      </c>
      <c r="K959" s="10">
        <v>1</v>
      </c>
      <c r="L959" s="10">
        <v>0</v>
      </c>
      <c r="M959" s="10"/>
      <c r="N959" s="10">
        <v>0</v>
      </c>
      <c r="O959" s="10">
        <v>0</v>
      </c>
      <c r="P959" s="10">
        <v>0</v>
      </c>
      <c r="Q959" s="10">
        <v>0</v>
      </c>
    </row>
    <row r="960" spans="1:17" x14ac:dyDescent="0.2">
      <c r="A960" s="9" t="str">
        <f t="shared" si="14"/>
        <v>200918A24FILHO53</v>
      </c>
      <c r="B960" s="10">
        <v>2009</v>
      </c>
      <c r="C960" s="10" t="s">
        <v>1</v>
      </c>
      <c r="D960" s="10" t="s">
        <v>102</v>
      </c>
      <c r="E960" s="10">
        <v>53</v>
      </c>
      <c r="F960" s="10">
        <v>2917</v>
      </c>
      <c r="G960" s="10">
        <v>9.9821746880570411E-2</v>
      </c>
      <c r="H960" s="10">
        <v>0.76928351045594789</v>
      </c>
      <c r="I960" s="10">
        <v>0.69249228659581763</v>
      </c>
      <c r="J960" s="10">
        <v>0.23071648954405211</v>
      </c>
      <c r="K960" s="10">
        <v>0.23071648954405211</v>
      </c>
      <c r="L960" s="10">
        <v>0.38395611930065138</v>
      </c>
      <c r="M960" s="10">
        <v>671.06485148514855</v>
      </c>
      <c r="N960" s="10">
        <v>0.15358244772026053</v>
      </c>
      <c r="O960" s="10">
        <v>0</v>
      </c>
      <c r="P960" s="10">
        <v>0</v>
      </c>
      <c r="Q960" s="10">
        <v>0</v>
      </c>
    </row>
    <row r="961" spans="1:17" x14ac:dyDescent="0.2">
      <c r="A961" s="9" t="str">
        <f t="shared" si="14"/>
        <v>200918A24OUTRO53</v>
      </c>
      <c r="B961" s="10">
        <v>2009</v>
      </c>
      <c r="C961" s="10" t="s">
        <v>1</v>
      </c>
      <c r="D961" s="10" t="s">
        <v>104</v>
      </c>
      <c r="E961" s="10">
        <v>53</v>
      </c>
      <c r="F961" s="10">
        <v>224</v>
      </c>
      <c r="G961" s="10"/>
      <c r="H961" s="10">
        <v>0</v>
      </c>
      <c r="I961" s="10">
        <v>0</v>
      </c>
      <c r="J961" s="10">
        <v>1</v>
      </c>
      <c r="K961" s="10">
        <v>1</v>
      </c>
      <c r="L961" s="10">
        <v>0</v>
      </c>
      <c r="M961" s="10"/>
      <c r="N961" s="10">
        <v>0</v>
      </c>
      <c r="O961" s="10">
        <v>0</v>
      </c>
      <c r="P961" s="10">
        <v>0</v>
      </c>
      <c r="Q961" s="10">
        <v>0</v>
      </c>
    </row>
    <row r="962" spans="1:17" x14ac:dyDescent="0.2">
      <c r="A962" s="9" t="str">
        <f t="shared" si="14"/>
        <v>200925A29CHEFE53</v>
      </c>
      <c r="B962" s="10">
        <v>2009</v>
      </c>
      <c r="C962" s="10" t="s">
        <v>2</v>
      </c>
      <c r="D962" s="10" t="s">
        <v>98</v>
      </c>
      <c r="E962" s="10">
        <v>53</v>
      </c>
      <c r="F962" s="10">
        <v>224</v>
      </c>
      <c r="G962" s="10">
        <v>0</v>
      </c>
      <c r="H962" s="10">
        <v>1</v>
      </c>
      <c r="I962" s="10">
        <v>1</v>
      </c>
      <c r="J962" s="10">
        <v>0</v>
      </c>
      <c r="K962" s="10">
        <v>0</v>
      </c>
      <c r="L962" s="10">
        <v>0</v>
      </c>
      <c r="M962" s="10">
        <v>700</v>
      </c>
      <c r="N962" s="10">
        <v>0</v>
      </c>
      <c r="O962" s="10">
        <v>0</v>
      </c>
      <c r="P962" s="10">
        <v>0</v>
      </c>
      <c r="Q962" s="10">
        <v>0</v>
      </c>
    </row>
    <row r="963" spans="1:17" x14ac:dyDescent="0.2">
      <c r="A963" s="9" t="str">
        <f t="shared" si="14"/>
        <v>200925A29CONJU53</v>
      </c>
      <c r="B963" s="10">
        <v>2009</v>
      </c>
      <c r="C963" s="10" t="s">
        <v>2</v>
      </c>
      <c r="D963" s="10" t="s">
        <v>100</v>
      </c>
      <c r="E963" s="10">
        <v>53</v>
      </c>
      <c r="F963" s="10">
        <v>896</v>
      </c>
      <c r="G963" s="10"/>
      <c r="H963" s="10">
        <v>0</v>
      </c>
      <c r="I963" s="10">
        <v>0</v>
      </c>
      <c r="J963" s="10">
        <v>1</v>
      </c>
      <c r="K963" s="10">
        <v>1</v>
      </c>
      <c r="L963" s="10">
        <v>0</v>
      </c>
      <c r="N963" s="10">
        <v>0</v>
      </c>
      <c r="O963" s="10">
        <v>0</v>
      </c>
      <c r="P963" s="10">
        <v>0</v>
      </c>
      <c r="Q963" s="10">
        <v>0</v>
      </c>
    </row>
    <row r="964" spans="1:17" x14ac:dyDescent="0.2">
      <c r="A964" s="9" t="str">
        <f t="shared" ref="A964:A1027" si="15">B964&amp;C964&amp;D964&amp;E964</f>
        <v>200925A29FILHO53</v>
      </c>
      <c r="B964" s="10">
        <v>2009</v>
      </c>
      <c r="C964" s="10" t="s">
        <v>2</v>
      </c>
      <c r="D964" s="10" t="s">
        <v>102</v>
      </c>
      <c r="E964" s="10">
        <v>53</v>
      </c>
      <c r="F964" s="10">
        <v>1121</v>
      </c>
      <c r="G964" s="10">
        <v>0.25083612040133779</v>
      </c>
      <c r="H964" s="10">
        <v>0.80017841213202501</v>
      </c>
      <c r="I964" s="10">
        <v>0.59946476360392509</v>
      </c>
      <c r="J964" s="10">
        <v>0.19982158786797502</v>
      </c>
      <c r="K964" s="10">
        <v>0.40053523639607491</v>
      </c>
      <c r="L964" s="10">
        <v>0</v>
      </c>
      <c r="M964" s="10">
        <v>755</v>
      </c>
      <c r="N964" s="10">
        <v>0</v>
      </c>
      <c r="O964" s="10">
        <v>0</v>
      </c>
      <c r="P964" s="10">
        <v>0</v>
      </c>
      <c r="Q964" s="10">
        <v>0</v>
      </c>
    </row>
    <row r="965" spans="1:17" x14ac:dyDescent="0.2">
      <c r="A965" s="9" t="str">
        <f t="shared" si="15"/>
        <v>200930EMACHEFE53</v>
      </c>
      <c r="B965" s="10">
        <v>2009</v>
      </c>
      <c r="C965" s="10" t="s">
        <v>4</v>
      </c>
      <c r="D965" s="10" t="s">
        <v>98</v>
      </c>
      <c r="E965" s="10">
        <v>53</v>
      </c>
      <c r="F965" s="10">
        <v>7183</v>
      </c>
      <c r="G965" s="10">
        <v>4.5344129554655874E-2</v>
      </c>
      <c r="H965" s="10">
        <v>0.68773492969511352</v>
      </c>
      <c r="I965" s="10">
        <v>0.65655018794375608</v>
      </c>
      <c r="J965" s="10">
        <v>0.31226507030488654</v>
      </c>
      <c r="K965" s="10">
        <v>0.34344981205624392</v>
      </c>
      <c r="L965" s="10">
        <v>3.1323959348461647E-2</v>
      </c>
      <c r="M965" s="10">
        <v>649.52078032230702</v>
      </c>
      <c r="N965" s="10">
        <v>0.34386746484755676</v>
      </c>
      <c r="O965" s="10">
        <v>0.18752610329945704</v>
      </c>
      <c r="P965" s="10">
        <v>0.18752610329945704</v>
      </c>
      <c r="Q965" s="10">
        <v>0</v>
      </c>
    </row>
    <row r="966" spans="1:17" x14ac:dyDescent="0.2">
      <c r="A966" s="9" t="str">
        <f t="shared" si="15"/>
        <v>200930EMACONJU53</v>
      </c>
      <c r="B966" s="10">
        <v>2009</v>
      </c>
      <c r="C966" s="10" t="s">
        <v>4</v>
      </c>
      <c r="D966" s="10" t="s">
        <v>100</v>
      </c>
      <c r="E966" s="10">
        <v>53</v>
      </c>
      <c r="F966" s="10">
        <v>4040</v>
      </c>
      <c r="G966" s="10">
        <v>9.1093117408906882E-2</v>
      </c>
      <c r="H966" s="10">
        <v>0.61138613861386137</v>
      </c>
      <c r="I966" s="10">
        <v>0.55569306930693074</v>
      </c>
      <c r="J966" s="10">
        <v>0.33316831683168319</v>
      </c>
      <c r="K966" s="10">
        <v>0.38886138613861387</v>
      </c>
      <c r="L966" s="10">
        <v>0.11113861386138614</v>
      </c>
      <c r="M966" s="10">
        <v>575.93318485523389</v>
      </c>
      <c r="N966" s="10">
        <v>0.27772277227722775</v>
      </c>
      <c r="O966" s="10">
        <v>0.11113861386138614</v>
      </c>
      <c r="P966" s="10">
        <v>0.11113861386138614</v>
      </c>
      <c r="Q966" s="10">
        <v>0</v>
      </c>
    </row>
    <row r="967" spans="1:17" x14ac:dyDescent="0.2">
      <c r="A967" s="9" t="str">
        <f t="shared" si="15"/>
        <v>200930EMAFILHO53</v>
      </c>
      <c r="B967" s="10">
        <v>2009</v>
      </c>
      <c r="C967" s="10" t="s">
        <v>4</v>
      </c>
      <c r="D967" s="10" t="s">
        <v>102</v>
      </c>
      <c r="E967" s="10">
        <v>53</v>
      </c>
      <c r="F967" s="10">
        <v>450</v>
      </c>
      <c r="G967" s="10"/>
      <c r="H967" s="10">
        <v>0</v>
      </c>
      <c r="I967" s="10">
        <v>0</v>
      </c>
      <c r="J967" s="10">
        <v>0.5</v>
      </c>
      <c r="K967" s="10">
        <v>0.5</v>
      </c>
      <c r="L967" s="10">
        <v>0.5</v>
      </c>
      <c r="M967" s="10"/>
      <c r="N967" s="10">
        <v>0</v>
      </c>
      <c r="O967" s="10">
        <v>0</v>
      </c>
      <c r="P967" s="10">
        <v>0</v>
      </c>
      <c r="Q967" s="10">
        <v>0</v>
      </c>
    </row>
    <row r="968" spans="1:17" x14ac:dyDescent="0.2">
      <c r="A968" s="9" t="str">
        <f t="shared" si="15"/>
        <v>200930EMAOUTRO53</v>
      </c>
      <c r="B968" s="10">
        <v>2009</v>
      </c>
      <c r="C968" s="10" t="s">
        <v>4</v>
      </c>
      <c r="D968" s="10" t="s">
        <v>104</v>
      </c>
      <c r="E968" s="10">
        <v>53</v>
      </c>
      <c r="F968" s="10">
        <v>448</v>
      </c>
      <c r="G968" s="10">
        <v>0</v>
      </c>
      <c r="H968" s="10">
        <v>0.5</v>
      </c>
      <c r="I968" s="10">
        <v>0.5</v>
      </c>
      <c r="J968" s="10">
        <v>0</v>
      </c>
      <c r="K968" s="10">
        <v>0</v>
      </c>
      <c r="L968" s="10">
        <v>0.5</v>
      </c>
      <c r="M968" s="10">
        <v>800</v>
      </c>
      <c r="N968" s="10">
        <v>0</v>
      </c>
      <c r="O968" s="10">
        <v>0</v>
      </c>
      <c r="P968" s="10">
        <v>0</v>
      </c>
      <c r="Q968" s="10">
        <v>0</v>
      </c>
    </row>
    <row r="969" spans="1:17" x14ac:dyDescent="0.2">
      <c r="A969" s="9" t="str">
        <f t="shared" si="15"/>
        <v>200915A17CCA10</v>
      </c>
      <c r="B969" s="10">
        <v>2009</v>
      </c>
      <c r="C969" s="10" t="s">
        <v>0</v>
      </c>
      <c r="D969" s="10" t="s">
        <v>24</v>
      </c>
      <c r="E969" s="10">
        <v>0</v>
      </c>
      <c r="F969" s="10">
        <v>1203</v>
      </c>
      <c r="G969" s="10">
        <v>0</v>
      </c>
      <c r="H969" s="10">
        <v>1</v>
      </c>
      <c r="I969" s="10">
        <v>1</v>
      </c>
      <c r="J969" s="10">
        <v>0</v>
      </c>
      <c r="K969" s="10">
        <v>0</v>
      </c>
      <c r="L969" s="10">
        <v>1</v>
      </c>
      <c r="M969" s="10">
        <v>375</v>
      </c>
    </row>
    <row r="970" spans="1:17" x14ac:dyDescent="0.2">
      <c r="A970" s="9" t="str">
        <f t="shared" si="15"/>
        <v>200915A17CCA20</v>
      </c>
      <c r="B970" s="10">
        <v>2009</v>
      </c>
      <c r="C970" s="10" t="s">
        <v>0</v>
      </c>
      <c r="D970" s="10" t="s">
        <v>25</v>
      </c>
      <c r="E970" s="10">
        <v>0</v>
      </c>
      <c r="F970" s="10">
        <v>3054</v>
      </c>
      <c r="G970" s="10">
        <v>0</v>
      </c>
      <c r="H970" s="10">
        <v>1</v>
      </c>
      <c r="I970" s="10">
        <v>1</v>
      </c>
      <c r="J970" s="10">
        <v>0</v>
      </c>
      <c r="K970" s="10">
        <v>0</v>
      </c>
      <c r="L970" s="10">
        <v>0.40864440078585462</v>
      </c>
      <c r="M970" s="10">
        <v>423.94924688932548</v>
      </c>
    </row>
    <row r="971" spans="1:17" x14ac:dyDescent="0.2">
      <c r="A971" s="9" t="str">
        <f t="shared" si="15"/>
        <v>200915A17CONT0</v>
      </c>
      <c r="B971" s="10">
        <v>2009</v>
      </c>
      <c r="C971" s="10" t="s">
        <v>0</v>
      </c>
      <c r="D971" s="10" t="s">
        <v>31</v>
      </c>
      <c r="E971" s="10">
        <v>0</v>
      </c>
      <c r="F971" s="10">
        <v>9124</v>
      </c>
      <c r="G971" s="10">
        <v>0</v>
      </c>
      <c r="H971" s="10">
        <v>1</v>
      </c>
      <c r="I971" s="10">
        <v>1</v>
      </c>
      <c r="J971" s="10">
        <v>0</v>
      </c>
      <c r="K971" s="10">
        <v>0</v>
      </c>
      <c r="L971" s="10">
        <v>0.80797895659798336</v>
      </c>
      <c r="M971" s="10">
        <v>224.36841460426365</v>
      </c>
    </row>
    <row r="972" spans="1:17" x14ac:dyDescent="0.2">
      <c r="A972" s="9" t="str">
        <f t="shared" si="15"/>
        <v>200915A17INAT0</v>
      </c>
      <c r="B972" s="10">
        <v>2009</v>
      </c>
      <c r="C972" s="10" t="s">
        <v>0</v>
      </c>
      <c r="D972" s="10" t="s">
        <v>54</v>
      </c>
      <c r="E972" s="10">
        <v>0</v>
      </c>
      <c r="F972" s="10">
        <v>235308</v>
      </c>
      <c r="G972" s="10">
        <v>1</v>
      </c>
      <c r="H972" s="10">
        <v>0.14897496047733183</v>
      </c>
      <c r="I972" s="10">
        <v>0</v>
      </c>
      <c r="J972" s="10">
        <v>0.12017865945909191</v>
      </c>
      <c r="K972" s="10">
        <v>0.13838883505873154</v>
      </c>
      <c r="L972" s="10">
        <v>0.86161116494126844</v>
      </c>
      <c r="M972" s="10"/>
    </row>
    <row r="973" spans="1:17" x14ac:dyDescent="0.2">
      <c r="A973" s="9" t="str">
        <f t="shared" si="15"/>
        <v>200915A17SCA10</v>
      </c>
      <c r="B973" s="10">
        <v>2009</v>
      </c>
      <c r="C973" s="10" t="s">
        <v>0</v>
      </c>
      <c r="D973" s="10" t="s">
        <v>29</v>
      </c>
      <c r="E973" s="10">
        <v>0</v>
      </c>
      <c r="F973" s="10">
        <v>28431</v>
      </c>
      <c r="G973" s="10">
        <v>0</v>
      </c>
      <c r="H973" s="10">
        <v>1</v>
      </c>
      <c r="I973" s="10">
        <v>1</v>
      </c>
      <c r="J973" s="10">
        <v>0</v>
      </c>
      <c r="K973" s="10">
        <v>0</v>
      </c>
      <c r="L973" s="10">
        <v>0.71218036650135419</v>
      </c>
      <c r="M973" s="10">
        <v>323.68706566444479</v>
      </c>
    </row>
    <row r="974" spans="1:17" x14ac:dyDescent="0.2">
      <c r="A974" s="9" t="str">
        <f t="shared" si="15"/>
        <v>200915A17SCA20</v>
      </c>
      <c r="B974" s="10">
        <v>2009</v>
      </c>
      <c r="C974" s="10" t="s">
        <v>0</v>
      </c>
      <c r="D974" s="10" t="s">
        <v>30</v>
      </c>
      <c r="E974" s="10">
        <v>0</v>
      </c>
      <c r="F974" s="10">
        <v>11431</v>
      </c>
      <c r="G974" s="10">
        <v>0</v>
      </c>
      <c r="H974" s="10">
        <v>1</v>
      </c>
      <c r="I974" s="10">
        <v>1</v>
      </c>
      <c r="J974" s="10">
        <v>0</v>
      </c>
      <c r="K974" s="10">
        <v>0</v>
      </c>
      <c r="L974" s="10">
        <v>0.89012334878838251</v>
      </c>
      <c r="M974" s="10">
        <v>465.73037208474273</v>
      </c>
    </row>
    <row r="975" spans="1:17" x14ac:dyDescent="0.2">
      <c r="A975" s="9" t="str">
        <f t="shared" si="15"/>
        <v>200915A17SREM0</v>
      </c>
      <c r="B975" s="10">
        <v>2009</v>
      </c>
      <c r="C975" s="10" t="s">
        <v>0</v>
      </c>
      <c r="D975" s="10" t="s">
        <v>35</v>
      </c>
      <c r="E975" s="10">
        <v>0</v>
      </c>
      <c r="F975" s="10">
        <v>6461</v>
      </c>
      <c r="G975" s="10">
        <v>0</v>
      </c>
      <c r="H975" s="10">
        <v>1</v>
      </c>
      <c r="I975" s="10">
        <v>1</v>
      </c>
      <c r="J975" s="10">
        <v>0</v>
      </c>
      <c r="K975" s="10">
        <v>0</v>
      </c>
      <c r="L975" s="10">
        <v>0.81674663364804212</v>
      </c>
      <c r="M975" s="10">
        <v>0</v>
      </c>
    </row>
    <row r="976" spans="1:17" x14ac:dyDescent="0.2">
      <c r="A976" s="9" t="str">
        <f t="shared" si="15"/>
        <v>200915A17TDOM0</v>
      </c>
      <c r="B976" s="10">
        <v>2009</v>
      </c>
      <c r="C976" s="10" t="s">
        <v>0</v>
      </c>
      <c r="D976" s="10" t="s">
        <v>33</v>
      </c>
      <c r="E976" s="10">
        <v>0</v>
      </c>
      <c r="F976" s="10">
        <v>4366</v>
      </c>
      <c r="G976" s="10">
        <v>0</v>
      </c>
      <c r="H976" s="10">
        <v>1</v>
      </c>
      <c r="I976" s="10">
        <v>1</v>
      </c>
      <c r="J976" s="10">
        <v>0</v>
      </c>
      <c r="K976" s="10">
        <v>0</v>
      </c>
      <c r="L976" s="10">
        <v>0.74713696747595049</v>
      </c>
      <c r="M976" s="10">
        <v>187.5</v>
      </c>
    </row>
    <row r="977" spans="1:13" x14ac:dyDescent="0.2">
      <c r="A977" s="9" t="str">
        <f t="shared" si="15"/>
        <v>200915A29AGSC0</v>
      </c>
      <c r="B977" s="10">
        <v>2009</v>
      </c>
      <c r="C977" s="10" t="s">
        <v>3</v>
      </c>
      <c r="D977" s="10" t="s">
        <v>28</v>
      </c>
      <c r="E977" s="10">
        <v>0</v>
      </c>
      <c r="F977" s="10">
        <v>591</v>
      </c>
      <c r="G977" s="10">
        <v>0</v>
      </c>
      <c r="H977" s="10">
        <v>1</v>
      </c>
      <c r="I977" s="10">
        <v>1</v>
      </c>
      <c r="J977" s="10">
        <v>0</v>
      </c>
      <c r="K977" s="10">
        <v>0</v>
      </c>
      <c r="L977" s="10">
        <v>0</v>
      </c>
      <c r="M977" s="10">
        <v>521.66666666666663</v>
      </c>
    </row>
    <row r="978" spans="1:13" x14ac:dyDescent="0.2">
      <c r="A978" s="9" t="str">
        <f t="shared" si="15"/>
        <v>200915A29AUTO0</v>
      </c>
      <c r="B978" s="10">
        <v>2009</v>
      </c>
      <c r="C978" s="10" t="s">
        <v>3</v>
      </c>
      <c r="D978" s="10" t="s">
        <v>34</v>
      </c>
      <c r="E978" s="10">
        <v>0</v>
      </c>
      <c r="F978" s="10">
        <v>1231</v>
      </c>
      <c r="G978" s="10">
        <v>0</v>
      </c>
      <c r="H978" s="10">
        <v>1</v>
      </c>
      <c r="I978" s="10">
        <v>1</v>
      </c>
      <c r="J978" s="10">
        <v>0</v>
      </c>
      <c r="K978" s="10">
        <v>0</v>
      </c>
      <c r="L978" s="10">
        <v>0.16003249390739235</v>
      </c>
      <c r="M978" s="10">
        <v>0</v>
      </c>
    </row>
    <row r="979" spans="1:13" x14ac:dyDescent="0.2">
      <c r="A979" s="9" t="str">
        <f t="shared" si="15"/>
        <v>200915A29CCA10</v>
      </c>
      <c r="B979" s="10">
        <v>2009</v>
      </c>
      <c r="C979" s="10" t="s">
        <v>3</v>
      </c>
      <c r="D979" s="10" t="s">
        <v>24</v>
      </c>
      <c r="E979" s="10">
        <v>0</v>
      </c>
      <c r="F979" s="10">
        <v>111711</v>
      </c>
      <c r="G979" s="10">
        <v>0</v>
      </c>
      <c r="H979" s="10">
        <v>1</v>
      </c>
      <c r="I979" s="10">
        <v>1</v>
      </c>
      <c r="J979" s="10">
        <v>0</v>
      </c>
      <c r="K979" s="10">
        <v>0</v>
      </c>
      <c r="L979" s="10">
        <v>9.205897360152536E-2</v>
      </c>
      <c r="M979" s="10">
        <v>692.97274113432059</v>
      </c>
    </row>
    <row r="980" spans="1:13" x14ac:dyDescent="0.2">
      <c r="A980" s="9" t="str">
        <f t="shared" si="15"/>
        <v>200915A29CCA20</v>
      </c>
      <c r="B980" s="10">
        <v>2009</v>
      </c>
      <c r="C980" s="10" t="s">
        <v>3</v>
      </c>
      <c r="D980" s="10" t="s">
        <v>25</v>
      </c>
      <c r="E980" s="10">
        <v>0</v>
      </c>
      <c r="F980" s="10">
        <v>313851</v>
      </c>
      <c r="G980" s="10">
        <v>0</v>
      </c>
      <c r="H980" s="10">
        <v>1</v>
      </c>
      <c r="I980" s="10">
        <v>1</v>
      </c>
      <c r="J980" s="10">
        <v>0</v>
      </c>
      <c r="K980" s="10">
        <v>0</v>
      </c>
      <c r="L980" s="10">
        <v>0.13087101841319607</v>
      </c>
      <c r="M980" s="10">
        <v>718.48979322059665</v>
      </c>
    </row>
    <row r="981" spans="1:13" x14ac:dyDescent="0.2">
      <c r="A981" s="9" t="str">
        <f t="shared" si="15"/>
        <v>200915A29CONT0</v>
      </c>
      <c r="B981" s="10">
        <v>2009</v>
      </c>
      <c r="C981" s="10" t="s">
        <v>3</v>
      </c>
      <c r="D981" s="10" t="s">
        <v>31</v>
      </c>
      <c r="E981" s="10">
        <v>0</v>
      </c>
      <c r="F981" s="10">
        <v>94699</v>
      </c>
      <c r="G981" s="10">
        <v>0</v>
      </c>
      <c r="H981" s="10">
        <v>1</v>
      </c>
      <c r="I981" s="10">
        <v>1</v>
      </c>
      <c r="J981" s="10">
        <v>0</v>
      </c>
      <c r="K981" s="10">
        <v>0</v>
      </c>
      <c r="L981" s="10">
        <v>0.18064604694875341</v>
      </c>
      <c r="M981" s="10">
        <v>549.39798992788542</v>
      </c>
    </row>
    <row r="982" spans="1:13" x14ac:dyDescent="0.2">
      <c r="A982" s="9" t="str">
        <f t="shared" si="15"/>
        <v>200915A29EMPR0</v>
      </c>
      <c r="B982" s="10">
        <v>2009</v>
      </c>
      <c r="C982" s="10" t="s">
        <v>3</v>
      </c>
      <c r="D982" s="10" t="s">
        <v>32</v>
      </c>
      <c r="E982" s="10">
        <v>0</v>
      </c>
      <c r="F982" s="10">
        <v>5791</v>
      </c>
      <c r="G982" s="10">
        <v>0</v>
      </c>
      <c r="H982" s="10">
        <v>1</v>
      </c>
      <c r="I982" s="10">
        <v>1</v>
      </c>
      <c r="J982" s="10">
        <v>0</v>
      </c>
      <c r="K982" s="10">
        <v>0</v>
      </c>
      <c r="L982" s="10">
        <v>3.4018304265239163E-2</v>
      </c>
      <c r="M982" s="10">
        <v>1296.980589503954</v>
      </c>
    </row>
    <row r="983" spans="1:13" x14ac:dyDescent="0.2">
      <c r="A983" s="9" t="str">
        <f t="shared" si="15"/>
        <v>200915A29INAT0</v>
      </c>
      <c r="B983" s="10">
        <v>2009</v>
      </c>
      <c r="C983" s="10" t="s">
        <v>3</v>
      </c>
      <c r="D983" s="10" t="s">
        <v>54</v>
      </c>
      <c r="E983" s="10">
        <v>0</v>
      </c>
      <c r="F983" s="10">
        <v>651095</v>
      </c>
      <c r="G983" s="10">
        <v>1</v>
      </c>
      <c r="H983" s="10">
        <v>0.32004392600158194</v>
      </c>
      <c r="I983" s="10">
        <v>0</v>
      </c>
      <c r="J983" s="10">
        <v>0.3171349803024136</v>
      </c>
      <c r="K983" s="10">
        <v>0.54415100714949427</v>
      </c>
      <c r="L983" s="10">
        <v>0.45584899285050567</v>
      </c>
    </row>
    <row r="984" spans="1:13" x14ac:dyDescent="0.2">
      <c r="A984" s="9" t="str">
        <f t="shared" si="15"/>
        <v>200915A29MILI0</v>
      </c>
      <c r="B984" s="10">
        <v>2009</v>
      </c>
      <c r="C984" s="10" t="s">
        <v>3</v>
      </c>
      <c r="D984" s="10" t="s">
        <v>26</v>
      </c>
      <c r="E984" s="10">
        <v>0</v>
      </c>
      <c r="F984" s="10">
        <v>4409</v>
      </c>
      <c r="G984" s="10">
        <v>0</v>
      </c>
      <c r="H984" s="10">
        <v>1</v>
      </c>
      <c r="I984" s="10">
        <v>1</v>
      </c>
      <c r="J984" s="10">
        <v>0</v>
      </c>
      <c r="K984" s="10">
        <v>0</v>
      </c>
      <c r="L984" s="10">
        <v>0.15082785212066227</v>
      </c>
      <c r="M984" s="10">
        <v>1165.8898385565053</v>
      </c>
    </row>
    <row r="985" spans="1:13" x14ac:dyDescent="0.2">
      <c r="A985" s="9" t="str">
        <f t="shared" si="15"/>
        <v>200915A29PUBL0</v>
      </c>
      <c r="B985" s="10">
        <v>2009</v>
      </c>
      <c r="C985" s="10" t="s">
        <v>3</v>
      </c>
      <c r="D985" s="10" t="s">
        <v>27</v>
      </c>
      <c r="E985" s="10">
        <v>0</v>
      </c>
      <c r="F985" s="10">
        <v>9938</v>
      </c>
      <c r="G985" s="10">
        <v>0</v>
      </c>
      <c r="H985" s="10">
        <v>1</v>
      </c>
      <c r="I985" s="10">
        <v>1</v>
      </c>
      <c r="J985" s="10">
        <v>0</v>
      </c>
      <c r="K985" s="10">
        <v>0</v>
      </c>
      <c r="L985" s="10">
        <v>0.31907828536928962</v>
      </c>
      <c r="M985" s="10">
        <v>1058.9307494694515</v>
      </c>
    </row>
    <row r="986" spans="1:13" x14ac:dyDescent="0.2">
      <c r="A986" s="9" t="str">
        <f t="shared" si="15"/>
        <v>200915A29SCA10</v>
      </c>
      <c r="B986" s="10">
        <v>2009</v>
      </c>
      <c r="C986" s="10" t="s">
        <v>3</v>
      </c>
      <c r="D986" s="10" t="s">
        <v>29</v>
      </c>
      <c r="E986" s="10">
        <v>0</v>
      </c>
      <c r="F986" s="10">
        <v>124575</v>
      </c>
      <c r="G986" s="10">
        <v>0</v>
      </c>
      <c r="H986" s="10">
        <v>1</v>
      </c>
      <c r="I986" s="10">
        <v>1</v>
      </c>
      <c r="J986" s="10">
        <v>0</v>
      </c>
      <c r="K986" s="10">
        <v>0</v>
      </c>
      <c r="L986" s="10">
        <v>0.3338149709010636</v>
      </c>
      <c r="M986" s="10">
        <v>437.12476321541328</v>
      </c>
    </row>
    <row r="987" spans="1:13" x14ac:dyDescent="0.2">
      <c r="A987" s="9" t="str">
        <f t="shared" si="15"/>
        <v>200915A29SCA20</v>
      </c>
      <c r="B987" s="10">
        <v>2009</v>
      </c>
      <c r="C987" s="10" t="s">
        <v>3</v>
      </c>
      <c r="D987" s="10" t="s">
        <v>30</v>
      </c>
      <c r="E987" s="10">
        <v>0</v>
      </c>
      <c r="F987" s="10">
        <v>71723</v>
      </c>
      <c r="G987" s="10">
        <v>0</v>
      </c>
      <c r="H987" s="10">
        <v>1</v>
      </c>
      <c r="I987" s="10">
        <v>1</v>
      </c>
      <c r="J987" s="10">
        <v>0</v>
      </c>
      <c r="K987" s="10">
        <v>0</v>
      </c>
      <c r="L987" s="10">
        <v>0.30234373910739931</v>
      </c>
      <c r="M987" s="10">
        <v>536.90813387334958</v>
      </c>
    </row>
    <row r="988" spans="1:13" x14ac:dyDescent="0.2">
      <c r="A988" s="9" t="str">
        <f t="shared" si="15"/>
        <v>200915A29SREM0</v>
      </c>
      <c r="B988" s="10">
        <v>2009</v>
      </c>
      <c r="C988" s="10" t="s">
        <v>3</v>
      </c>
      <c r="D988" s="10" t="s">
        <v>35</v>
      </c>
      <c r="E988" s="10">
        <v>0</v>
      </c>
      <c r="F988" s="10">
        <v>13974</v>
      </c>
      <c r="G988" s="10">
        <v>0</v>
      </c>
      <c r="H988" s="10">
        <v>1</v>
      </c>
      <c r="I988" s="10">
        <v>1</v>
      </c>
      <c r="J988" s="10">
        <v>0</v>
      </c>
      <c r="K988" s="10">
        <v>0</v>
      </c>
      <c r="L988" s="10">
        <v>0.55066552168312577</v>
      </c>
      <c r="M988" s="10">
        <v>0</v>
      </c>
    </row>
    <row r="989" spans="1:13" x14ac:dyDescent="0.2">
      <c r="A989" s="9" t="str">
        <f t="shared" si="15"/>
        <v>200915A29TDOM0</v>
      </c>
      <c r="B989" s="10">
        <v>2009</v>
      </c>
      <c r="C989" s="10" t="s">
        <v>3</v>
      </c>
      <c r="D989" s="10" t="s">
        <v>33</v>
      </c>
      <c r="E989" s="10">
        <v>0</v>
      </c>
      <c r="F989" s="10">
        <v>66751</v>
      </c>
      <c r="G989" s="10">
        <v>0</v>
      </c>
      <c r="H989" s="10">
        <v>1</v>
      </c>
      <c r="I989" s="10">
        <v>1</v>
      </c>
      <c r="J989" s="10">
        <v>0</v>
      </c>
      <c r="K989" s="10">
        <v>0</v>
      </c>
      <c r="L989" s="10">
        <v>0.15171308295006816</v>
      </c>
      <c r="M989" s="10">
        <v>440.40615193365977</v>
      </c>
    </row>
    <row r="990" spans="1:13" x14ac:dyDescent="0.2">
      <c r="A990" s="9" t="str">
        <f t="shared" si="15"/>
        <v>200918A24AGSC0</v>
      </c>
      <c r="B990" s="10">
        <v>2009</v>
      </c>
      <c r="C990" s="10" t="s">
        <v>1</v>
      </c>
      <c r="D990" s="10" t="s">
        <v>28</v>
      </c>
      <c r="E990" s="10">
        <v>0</v>
      </c>
      <c r="F990" s="10">
        <v>197</v>
      </c>
      <c r="G990" s="10">
        <v>0</v>
      </c>
      <c r="H990" s="10">
        <v>1</v>
      </c>
      <c r="I990" s="10">
        <v>1</v>
      </c>
      <c r="J990" s="10">
        <v>0</v>
      </c>
      <c r="K990" s="10">
        <v>0</v>
      </c>
      <c r="L990" s="10">
        <v>0</v>
      </c>
      <c r="M990" s="10">
        <v>465</v>
      </c>
    </row>
    <row r="991" spans="1:13" x14ac:dyDescent="0.2">
      <c r="A991" s="9" t="str">
        <f t="shared" si="15"/>
        <v>200918A24AUTO0</v>
      </c>
      <c r="B991" s="10">
        <v>2009</v>
      </c>
      <c r="C991" s="10" t="s">
        <v>1</v>
      </c>
      <c r="D991" s="10" t="s">
        <v>34</v>
      </c>
      <c r="E991" s="10">
        <v>0</v>
      </c>
      <c r="F991" s="10">
        <v>991</v>
      </c>
      <c r="G991" s="10">
        <v>0</v>
      </c>
      <c r="H991" s="10">
        <v>1</v>
      </c>
      <c r="I991" s="10">
        <v>1</v>
      </c>
      <c r="J991" s="10">
        <v>0</v>
      </c>
      <c r="K991" s="10">
        <v>0</v>
      </c>
      <c r="L991" s="10">
        <v>0.1987891019172553</v>
      </c>
      <c r="M991" s="10">
        <v>0</v>
      </c>
    </row>
    <row r="992" spans="1:13" x14ac:dyDescent="0.2">
      <c r="A992" s="9" t="str">
        <f t="shared" si="15"/>
        <v>200918A24CCA10</v>
      </c>
      <c r="B992" s="10">
        <v>2009</v>
      </c>
      <c r="C992" s="10" t="s">
        <v>1</v>
      </c>
      <c r="D992" s="10" t="s">
        <v>24</v>
      </c>
      <c r="E992" s="10">
        <v>0</v>
      </c>
      <c r="F992" s="10">
        <v>52192</v>
      </c>
      <c r="G992" s="10">
        <v>0</v>
      </c>
      <c r="H992" s="10">
        <v>1</v>
      </c>
      <c r="I992" s="10">
        <v>1</v>
      </c>
      <c r="J992" s="10">
        <v>0</v>
      </c>
      <c r="K992" s="10">
        <v>0</v>
      </c>
      <c r="L992" s="10">
        <v>9.8693286327406496E-2</v>
      </c>
      <c r="M992" s="10">
        <v>650.19005800511093</v>
      </c>
    </row>
    <row r="993" spans="1:13" x14ac:dyDescent="0.2">
      <c r="A993" s="9" t="str">
        <f t="shared" si="15"/>
        <v>200918A24CCA20</v>
      </c>
      <c r="B993" s="10">
        <v>2009</v>
      </c>
      <c r="C993" s="10" t="s">
        <v>1</v>
      </c>
      <c r="D993" s="10" t="s">
        <v>25</v>
      </c>
      <c r="E993" s="10">
        <v>0</v>
      </c>
      <c r="F993" s="10">
        <v>160503</v>
      </c>
      <c r="G993" s="10">
        <v>0</v>
      </c>
      <c r="H993" s="10">
        <v>1</v>
      </c>
      <c r="I993" s="10">
        <v>1</v>
      </c>
      <c r="J993" s="10">
        <v>0</v>
      </c>
      <c r="K993" s="10">
        <v>0</v>
      </c>
      <c r="L993" s="10">
        <v>0.14468888431991925</v>
      </c>
      <c r="M993" s="10">
        <v>660.78462635005849</v>
      </c>
    </row>
    <row r="994" spans="1:13" x14ac:dyDescent="0.2">
      <c r="A994" s="9" t="str">
        <f t="shared" si="15"/>
        <v>200918A24CONT0</v>
      </c>
      <c r="B994" s="10">
        <v>2009</v>
      </c>
      <c r="C994" s="10" t="s">
        <v>1</v>
      </c>
      <c r="D994" s="10" t="s">
        <v>31</v>
      </c>
      <c r="E994" s="10">
        <v>0</v>
      </c>
      <c r="F994" s="10">
        <v>39459</v>
      </c>
      <c r="G994" s="10">
        <v>0</v>
      </c>
      <c r="H994" s="10">
        <v>1</v>
      </c>
      <c r="I994" s="10">
        <v>1</v>
      </c>
      <c r="J994" s="10">
        <v>0</v>
      </c>
      <c r="K994" s="10">
        <v>0</v>
      </c>
      <c r="L994" s="10">
        <v>0.20276742948376797</v>
      </c>
      <c r="M994" s="10">
        <v>416.22859337002433</v>
      </c>
    </row>
    <row r="995" spans="1:13" x14ac:dyDescent="0.2">
      <c r="A995" s="9" t="str">
        <f t="shared" si="15"/>
        <v>200918A24EMPR0</v>
      </c>
      <c r="B995" s="10">
        <v>2009</v>
      </c>
      <c r="C995" s="10" t="s">
        <v>1</v>
      </c>
      <c r="D995" s="10" t="s">
        <v>32</v>
      </c>
      <c r="E995" s="10">
        <v>0</v>
      </c>
      <c r="F995" s="10">
        <v>1701</v>
      </c>
      <c r="G995" s="10">
        <v>0</v>
      </c>
      <c r="H995" s="10">
        <v>1</v>
      </c>
      <c r="I995" s="10">
        <v>1</v>
      </c>
      <c r="J995" s="10">
        <v>0</v>
      </c>
      <c r="K995" s="10">
        <v>0</v>
      </c>
      <c r="L995" s="10">
        <v>0.11581422692533803</v>
      </c>
      <c r="M995" s="10">
        <v>663.56852103120764</v>
      </c>
    </row>
    <row r="996" spans="1:13" x14ac:dyDescent="0.2">
      <c r="A996" s="9" t="str">
        <f t="shared" si="15"/>
        <v>200918A24INAT0</v>
      </c>
      <c r="B996" s="10">
        <v>2009</v>
      </c>
      <c r="C996" s="10" t="s">
        <v>1</v>
      </c>
      <c r="D996" s="10" t="s">
        <v>54</v>
      </c>
      <c r="E996" s="10">
        <v>0</v>
      </c>
      <c r="F996" s="10">
        <v>278178</v>
      </c>
      <c r="G996" s="10">
        <v>1</v>
      </c>
      <c r="H996" s="10">
        <v>0.42107571411110872</v>
      </c>
      <c r="I996" s="10">
        <v>0</v>
      </c>
      <c r="J996" s="10">
        <v>0.37176556018089135</v>
      </c>
      <c r="K996" s="10">
        <v>0.70377599953986292</v>
      </c>
      <c r="L996" s="10">
        <v>0.29622400046013703</v>
      </c>
      <c r="M996" s="10"/>
    </row>
    <row r="997" spans="1:13" x14ac:dyDescent="0.2">
      <c r="A997" s="9" t="str">
        <f t="shared" si="15"/>
        <v>200918A24MILI0</v>
      </c>
      <c r="B997" s="10">
        <v>2009</v>
      </c>
      <c r="C997" s="10" t="s">
        <v>1</v>
      </c>
      <c r="D997" s="10" t="s">
        <v>26</v>
      </c>
      <c r="E997" s="10">
        <v>0</v>
      </c>
      <c r="F997" s="10">
        <v>4008</v>
      </c>
      <c r="G997" s="10">
        <v>0</v>
      </c>
      <c r="H997" s="10">
        <v>1</v>
      </c>
      <c r="I997" s="10">
        <v>1</v>
      </c>
      <c r="J997" s="10">
        <v>0</v>
      </c>
      <c r="K997" s="10">
        <v>0</v>
      </c>
      <c r="L997" s="10">
        <v>0.16591816367265469</v>
      </c>
      <c r="M997" s="10">
        <v>1004.4681186040409</v>
      </c>
    </row>
    <row r="998" spans="1:13" x14ac:dyDescent="0.2">
      <c r="A998" s="9" t="str">
        <f t="shared" si="15"/>
        <v>200918A24PUBL0</v>
      </c>
      <c r="B998" s="10">
        <v>2009</v>
      </c>
      <c r="C998" s="10" t="s">
        <v>1</v>
      </c>
      <c r="D998" s="10" t="s">
        <v>27</v>
      </c>
      <c r="E998" s="10">
        <v>0</v>
      </c>
      <c r="F998" s="10">
        <v>1582</v>
      </c>
      <c r="G998" s="10">
        <v>0</v>
      </c>
      <c r="H998" s="10">
        <v>1</v>
      </c>
      <c r="I998" s="10">
        <v>1</v>
      </c>
      <c r="J998" s="10">
        <v>0</v>
      </c>
      <c r="K998" s="10">
        <v>0</v>
      </c>
      <c r="L998" s="10">
        <v>0.85651074589127685</v>
      </c>
      <c r="M998" s="10">
        <v>670.03476611883696</v>
      </c>
    </row>
    <row r="999" spans="1:13" x14ac:dyDescent="0.2">
      <c r="A999" s="9" t="str">
        <f t="shared" si="15"/>
        <v>200918A24SCA10</v>
      </c>
      <c r="B999" s="10">
        <v>2009</v>
      </c>
      <c r="C999" s="10" t="s">
        <v>1</v>
      </c>
      <c r="D999" s="10" t="s">
        <v>29</v>
      </c>
      <c r="E999" s="10">
        <v>0</v>
      </c>
      <c r="F999" s="10">
        <v>70639</v>
      </c>
      <c r="G999" s="10">
        <v>0</v>
      </c>
      <c r="H999" s="10">
        <v>1</v>
      </c>
      <c r="I999" s="10">
        <v>1</v>
      </c>
      <c r="J999" s="10">
        <v>0</v>
      </c>
      <c r="K999" s="10">
        <v>0</v>
      </c>
      <c r="L999" s="10">
        <v>0.2706295389232577</v>
      </c>
      <c r="M999" s="10">
        <v>445.63729972228157</v>
      </c>
    </row>
    <row r="1000" spans="1:13" x14ac:dyDescent="0.2">
      <c r="A1000" s="9" t="str">
        <f t="shared" si="15"/>
        <v>200918A24SCA20</v>
      </c>
      <c r="B1000" s="10">
        <v>2009</v>
      </c>
      <c r="C1000" s="10" t="s">
        <v>1</v>
      </c>
      <c r="D1000" s="10" t="s">
        <v>30</v>
      </c>
      <c r="E1000" s="10">
        <v>0</v>
      </c>
      <c r="F1000" s="10">
        <v>39245</v>
      </c>
      <c r="G1000" s="10">
        <v>0</v>
      </c>
      <c r="H1000" s="10">
        <v>1</v>
      </c>
      <c r="I1000" s="10">
        <v>1</v>
      </c>
      <c r="J1000" s="10">
        <v>0</v>
      </c>
      <c r="K1000" s="10">
        <v>0</v>
      </c>
      <c r="L1000" s="10">
        <v>0.23738055803287042</v>
      </c>
      <c r="M1000" s="10">
        <v>510.05897346462399</v>
      </c>
    </row>
    <row r="1001" spans="1:13" x14ac:dyDescent="0.2">
      <c r="A1001" s="9" t="str">
        <f t="shared" si="15"/>
        <v>200918A24SREM0</v>
      </c>
      <c r="B1001" s="10">
        <v>2009</v>
      </c>
      <c r="C1001" s="10" t="s">
        <v>1</v>
      </c>
      <c r="D1001" s="10" t="s">
        <v>35</v>
      </c>
      <c r="E1001" s="10">
        <v>0</v>
      </c>
      <c r="F1001" s="10">
        <v>4786</v>
      </c>
      <c r="G1001" s="10">
        <v>0</v>
      </c>
      <c r="H1001" s="10">
        <v>1</v>
      </c>
      <c r="I1001" s="10">
        <v>1</v>
      </c>
      <c r="J1001" s="10">
        <v>0</v>
      </c>
      <c r="K1001" s="10">
        <v>0</v>
      </c>
      <c r="L1001" s="10">
        <v>0.41307981613038025</v>
      </c>
      <c r="M1001" s="10">
        <v>0</v>
      </c>
    </row>
    <row r="1002" spans="1:13" x14ac:dyDescent="0.2">
      <c r="A1002" s="9" t="str">
        <f t="shared" si="15"/>
        <v>200918A24TDOM0</v>
      </c>
      <c r="B1002" s="10">
        <v>2009</v>
      </c>
      <c r="C1002" s="10" t="s">
        <v>1</v>
      </c>
      <c r="D1002" s="10" t="s">
        <v>33</v>
      </c>
      <c r="E1002" s="10">
        <v>0</v>
      </c>
      <c r="F1002" s="10">
        <v>28587</v>
      </c>
      <c r="G1002" s="10">
        <v>0</v>
      </c>
      <c r="H1002" s="10">
        <v>1</v>
      </c>
      <c r="I1002" s="10">
        <v>1</v>
      </c>
      <c r="J1002" s="10">
        <v>0</v>
      </c>
      <c r="K1002" s="10">
        <v>0</v>
      </c>
      <c r="L1002" s="10">
        <v>0.15611991464651764</v>
      </c>
      <c r="M1002" s="10">
        <v>457.37498214030575</v>
      </c>
    </row>
    <row r="1003" spans="1:13" x14ac:dyDescent="0.2">
      <c r="A1003" s="9" t="str">
        <f t="shared" si="15"/>
        <v>200925A29AGSC0</v>
      </c>
      <c r="B1003" s="10">
        <v>2009</v>
      </c>
      <c r="C1003" s="10" t="s">
        <v>2</v>
      </c>
      <c r="D1003" s="10" t="s">
        <v>28</v>
      </c>
      <c r="E1003" s="10">
        <v>0</v>
      </c>
      <c r="F1003" s="10">
        <v>394</v>
      </c>
      <c r="G1003" s="10">
        <v>0</v>
      </c>
      <c r="H1003" s="10">
        <v>1</v>
      </c>
      <c r="I1003" s="10">
        <v>1</v>
      </c>
      <c r="J1003" s="10">
        <v>0</v>
      </c>
      <c r="K1003" s="10">
        <v>0</v>
      </c>
      <c r="L1003" s="10">
        <v>0</v>
      </c>
      <c r="M1003" s="10">
        <v>550</v>
      </c>
    </row>
    <row r="1004" spans="1:13" x14ac:dyDescent="0.2">
      <c r="A1004" s="9" t="str">
        <f t="shared" si="15"/>
        <v>200925A29AUTO0</v>
      </c>
      <c r="B1004" s="10">
        <v>2009</v>
      </c>
      <c r="C1004" s="10" t="s">
        <v>2</v>
      </c>
      <c r="D1004" s="10" t="s">
        <v>34</v>
      </c>
      <c r="E1004" s="10">
        <v>0</v>
      </c>
      <c r="F1004" s="10">
        <v>240</v>
      </c>
      <c r="G1004" s="10">
        <v>0</v>
      </c>
      <c r="H1004" s="10">
        <v>1</v>
      </c>
      <c r="I1004" s="10">
        <v>1</v>
      </c>
      <c r="J1004" s="10">
        <v>0</v>
      </c>
      <c r="K1004" s="10">
        <v>0</v>
      </c>
      <c r="L1004" s="10">
        <v>0</v>
      </c>
      <c r="M1004" s="10">
        <v>0</v>
      </c>
    </row>
    <row r="1005" spans="1:13" x14ac:dyDescent="0.2">
      <c r="A1005" s="9" t="str">
        <f t="shared" si="15"/>
        <v>200925A29CCA10</v>
      </c>
      <c r="B1005" s="10">
        <v>2009</v>
      </c>
      <c r="C1005" s="10" t="s">
        <v>2</v>
      </c>
      <c r="D1005" s="10" t="s">
        <v>24</v>
      </c>
      <c r="E1005" s="10">
        <v>0</v>
      </c>
      <c r="F1005" s="10">
        <v>58316</v>
      </c>
      <c r="G1005" s="10">
        <v>0</v>
      </c>
      <c r="H1005" s="10">
        <v>1</v>
      </c>
      <c r="I1005" s="10">
        <v>1</v>
      </c>
      <c r="J1005" s="10">
        <v>0</v>
      </c>
      <c r="K1005" s="10">
        <v>0</v>
      </c>
      <c r="L1005" s="10">
        <v>6.7391453460456816E-2</v>
      </c>
      <c r="M1005" s="10">
        <v>737.16277131508014</v>
      </c>
    </row>
    <row r="1006" spans="1:13" x14ac:dyDescent="0.2">
      <c r="A1006" s="9" t="str">
        <f t="shared" si="15"/>
        <v>200925A29CCA20</v>
      </c>
      <c r="B1006" s="10">
        <v>2009</v>
      </c>
      <c r="C1006" s="10" t="s">
        <v>2</v>
      </c>
      <c r="D1006" s="10" t="s">
        <v>25</v>
      </c>
      <c r="E1006" s="10">
        <v>0</v>
      </c>
      <c r="F1006" s="10">
        <v>150294</v>
      </c>
      <c r="G1006" s="10">
        <v>0</v>
      </c>
      <c r="H1006" s="10">
        <v>1</v>
      </c>
      <c r="I1006" s="10">
        <v>1</v>
      </c>
      <c r="J1006" s="10">
        <v>0</v>
      </c>
      <c r="K1006" s="10">
        <v>0</v>
      </c>
      <c r="L1006" s="10">
        <v>0.11047014518210974</v>
      </c>
      <c r="M1006" s="10">
        <v>787.23693891032997</v>
      </c>
    </row>
    <row r="1007" spans="1:13" x14ac:dyDescent="0.2">
      <c r="A1007" s="9" t="str">
        <f t="shared" si="15"/>
        <v>200925A29CONT0</v>
      </c>
      <c r="B1007" s="10">
        <v>2009</v>
      </c>
      <c r="C1007" s="10" t="s">
        <v>2</v>
      </c>
      <c r="D1007" s="10" t="s">
        <v>31</v>
      </c>
      <c r="E1007" s="10">
        <v>0</v>
      </c>
      <c r="F1007" s="10">
        <v>46116</v>
      </c>
      <c r="G1007" s="10">
        <v>0</v>
      </c>
      <c r="H1007" s="10">
        <v>1</v>
      </c>
      <c r="I1007" s="10">
        <v>1</v>
      </c>
      <c r="J1007" s="10">
        <v>0</v>
      </c>
      <c r="K1007" s="10">
        <v>0</v>
      </c>
      <c r="L1007" s="10">
        <v>3.7600832682799894E-2</v>
      </c>
      <c r="M1007" s="10">
        <v>725.08919704764037</v>
      </c>
    </row>
    <row r="1008" spans="1:13" x14ac:dyDescent="0.2">
      <c r="A1008" s="9" t="str">
        <f t="shared" si="15"/>
        <v>200925A29EMPR0</v>
      </c>
      <c r="B1008" s="10">
        <v>2009</v>
      </c>
      <c r="C1008" s="10" t="s">
        <v>2</v>
      </c>
      <c r="D1008" s="10" t="s">
        <v>32</v>
      </c>
      <c r="E1008" s="10">
        <v>0</v>
      </c>
      <c r="F1008" s="10">
        <v>4090</v>
      </c>
      <c r="G1008" s="10">
        <v>0</v>
      </c>
      <c r="H1008" s="10">
        <v>1</v>
      </c>
      <c r="I1008" s="10">
        <v>1</v>
      </c>
      <c r="J1008" s="10">
        <v>0</v>
      </c>
      <c r="K1008" s="10">
        <v>0</v>
      </c>
      <c r="L1008" s="10">
        <v>0</v>
      </c>
      <c r="M1008" s="10">
        <v>1525.2567237163814</v>
      </c>
    </row>
    <row r="1009" spans="1:13" x14ac:dyDescent="0.2">
      <c r="A1009" s="9" t="str">
        <f t="shared" si="15"/>
        <v>200925A29INAT0</v>
      </c>
      <c r="B1009" s="10">
        <v>2009</v>
      </c>
      <c r="C1009" s="10" t="s">
        <v>2</v>
      </c>
      <c r="D1009" s="10" t="s">
        <v>54</v>
      </c>
      <c r="E1009" s="10">
        <v>0</v>
      </c>
      <c r="F1009" s="10">
        <v>137609</v>
      </c>
      <c r="G1009" s="10">
        <v>1</v>
      </c>
      <c r="H1009" s="10">
        <v>0.40833085045309536</v>
      </c>
      <c r="I1009" s="10">
        <v>0</v>
      </c>
      <c r="J1009" s="10">
        <v>0.5434891613193904</v>
      </c>
      <c r="K1009" s="10">
        <v>0.91531077182451726</v>
      </c>
      <c r="L1009" s="10">
        <v>8.4689228175482703E-2</v>
      </c>
      <c r="M1009" s="10"/>
    </row>
    <row r="1010" spans="1:13" x14ac:dyDescent="0.2">
      <c r="A1010" s="9" t="str">
        <f t="shared" si="15"/>
        <v>200925A29MILI0</v>
      </c>
      <c r="B1010" s="10">
        <v>2009</v>
      </c>
      <c r="C1010" s="10" t="s">
        <v>2</v>
      </c>
      <c r="D1010" s="10" t="s">
        <v>26</v>
      </c>
      <c r="E1010" s="10">
        <v>0</v>
      </c>
      <c r="F1010" s="10">
        <v>401</v>
      </c>
      <c r="G1010" s="10">
        <v>0</v>
      </c>
      <c r="H1010" s="10">
        <v>1</v>
      </c>
      <c r="I1010" s="10">
        <v>1</v>
      </c>
      <c r="J1010" s="10">
        <v>0</v>
      </c>
      <c r="K1010" s="10">
        <v>0</v>
      </c>
      <c r="L1010" s="10">
        <v>0</v>
      </c>
      <c r="M1010" s="10">
        <v>2700</v>
      </c>
    </row>
    <row r="1011" spans="1:13" x14ac:dyDescent="0.2">
      <c r="A1011" s="9" t="str">
        <f t="shared" si="15"/>
        <v>200925A29PUBL0</v>
      </c>
      <c r="B1011" s="10">
        <v>2009</v>
      </c>
      <c r="C1011" s="10" t="s">
        <v>2</v>
      </c>
      <c r="D1011" s="10" t="s">
        <v>27</v>
      </c>
      <c r="E1011" s="10">
        <v>0</v>
      </c>
      <c r="F1011" s="10">
        <v>8356</v>
      </c>
      <c r="G1011" s="10">
        <v>0</v>
      </c>
      <c r="H1011" s="10">
        <v>1</v>
      </c>
      <c r="I1011" s="10">
        <v>1</v>
      </c>
      <c r="J1011" s="10">
        <v>0</v>
      </c>
      <c r="K1011" s="10">
        <v>0</v>
      </c>
      <c r="L1011" s="10">
        <v>0.2173288654858784</v>
      </c>
      <c r="M1011" s="10">
        <v>1142.3975037308371</v>
      </c>
    </row>
    <row r="1012" spans="1:13" x14ac:dyDescent="0.2">
      <c r="A1012" s="9" t="str">
        <f t="shared" si="15"/>
        <v>200925A29SCA10</v>
      </c>
      <c r="B1012" s="10">
        <v>2009</v>
      </c>
      <c r="C1012" s="10" t="s">
        <v>2</v>
      </c>
      <c r="D1012" s="10" t="s">
        <v>29</v>
      </c>
      <c r="E1012" s="10">
        <v>0</v>
      </c>
      <c r="F1012" s="10">
        <v>25505</v>
      </c>
      <c r="G1012" s="10">
        <v>0</v>
      </c>
      <c r="H1012" s="10">
        <v>1</v>
      </c>
      <c r="I1012" s="10">
        <v>1</v>
      </c>
      <c r="J1012" s="10">
        <v>0</v>
      </c>
      <c r="K1012" s="10">
        <v>0</v>
      </c>
      <c r="L1012" s="10">
        <v>8.7041756518329738E-2</v>
      </c>
      <c r="M1012" s="10">
        <v>540.73230855003783</v>
      </c>
    </row>
    <row r="1013" spans="1:13" x14ac:dyDescent="0.2">
      <c r="A1013" s="9" t="str">
        <f t="shared" si="15"/>
        <v>200925A29SCA20</v>
      </c>
      <c r="B1013" s="10">
        <v>2009</v>
      </c>
      <c r="C1013" s="10" t="s">
        <v>2</v>
      </c>
      <c r="D1013" s="10" t="s">
        <v>30</v>
      </c>
      <c r="E1013" s="10">
        <v>0</v>
      </c>
      <c r="F1013" s="10">
        <v>21047</v>
      </c>
      <c r="G1013" s="10">
        <v>0</v>
      </c>
      <c r="H1013" s="10">
        <v>1</v>
      </c>
      <c r="I1013" s="10">
        <v>1</v>
      </c>
      <c r="J1013" s="10">
        <v>0</v>
      </c>
      <c r="K1013" s="10">
        <v>0</v>
      </c>
      <c r="L1013" s="10">
        <v>0.10424288497172994</v>
      </c>
      <c r="M1013" s="10">
        <v>627.43036001609005</v>
      </c>
    </row>
    <row r="1014" spans="1:13" x14ac:dyDescent="0.2">
      <c r="A1014" s="9" t="str">
        <f t="shared" si="15"/>
        <v>200925A29SREM0</v>
      </c>
      <c r="B1014" s="10">
        <v>2009</v>
      </c>
      <c r="C1014" s="10" t="s">
        <v>2</v>
      </c>
      <c r="D1014" s="10" t="s">
        <v>35</v>
      </c>
      <c r="E1014" s="10">
        <v>0</v>
      </c>
      <c r="F1014" s="10">
        <v>2727</v>
      </c>
      <c r="G1014" s="10">
        <v>0</v>
      </c>
      <c r="H1014" s="10">
        <v>1</v>
      </c>
      <c r="I1014" s="10">
        <v>1</v>
      </c>
      <c r="J1014" s="10">
        <v>0</v>
      </c>
      <c r="K1014" s="10">
        <v>0</v>
      </c>
      <c r="L1014" s="10">
        <v>0.1617161716171617</v>
      </c>
      <c r="M1014" s="10">
        <v>0</v>
      </c>
    </row>
    <row r="1015" spans="1:13" x14ac:dyDescent="0.2">
      <c r="A1015" s="9" t="str">
        <f t="shared" si="15"/>
        <v>200925A29TDOM0</v>
      </c>
      <c r="B1015" s="10">
        <v>2009</v>
      </c>
      <c r="C1015" s="10" t="s">
        <v>2</v>
      </c>
      <c r="D1015" s="10" t="s">
        <v>33</v>
      </c>
      <c r="E1015" s="10">
        <v>0</v>
      </c>
      <c r="F1015" s="10">
        <v>33798</v>
      </c>
      <c r="G1015" s="10">
        <v>0</v>
      </c>
      <c r="H1015" s="10">
        <v>1</v>
      </c>
      <c r="I1015" s="10">
        <v>1</v>
      </c>
      <c r="J1015" s="10">
        <v>0</v>
      </c>
      <c r="K1015" s="10">
        <v>0</v>
      </c>
      <c r="L1015" s="10">
        <v>7.1069294041067516E-2</v>
      </c>
      <c r="M1015" s="10">
        <v>459.12966875985836</v>
      </c>
    </row>
    <row r="1016" spans="1:13" x14ac:dyDescent="0.2">
      <c r="A1016" s="9" t="str">
        <f t="shared" si="15"/>
        <v>200930EMAAGCC0</v>
      </c>
      <c r="B1016" s="10">
        <v>2009</v>
      </c>
      <c r="C1016" s="10" t="s">
        <v>4</v>
      </c>
      <c r="D1016" s="10" t="s">
        <v>23</v>
      </c>
      <c r="E1016" s="10">
        <v>0</v>
      </c>
      <c r="F1016" s="10">
        <v>394</v>
      </c>
      <c r="G1016" s="10">
        <v>0</v>
      </c>
      <c r="H1016" s="10">
        <v>1</v>
      </c>
      <c r="I1016" s="10">
        <v>1</v>
      </c>
      <c r="J1016" s="10">
        <v>0</v>
      </c>
      <c r="K1016" s="10">
        <v>0</v>
      </c>
      <c r="L1016" s="10">
        <v>0</v>
      </c>
      <c r="M1016" s="10">
        <v>2025</v>
      </c>
    </row>
    <row r="1017" spans="1:13" x14ac:dyDescent="0.2">
      <c r="A1017" s="9" t="str">
        <f t="shared" si="15"/>
        <v>200930EMAAGSC0</v>
      </c>
      <c r="B1017" s="10">
        <v>2009</v>
      </c>
      <c r="C1017" s="10" t="s">
        <v>4</v>
      </c>
      <c r="D1017" s="10" t="s">
        <v>28</v>
      </c>
      <c r="E1017" s="10">
        <v>0</v>
      </c>
      <c r="F1017" s="10">
        <v>838</v>
      </c>
      <c r="G1017" s="10">
        <v>0</v>
      </c>
      <c r="H1017" s="10">
        <v>1</v>
      </c>
      <c r="I1017" s="10">
        <v>1</v>
      </c>
      <c r="J1017" s="10">
        <v>0</v>
      </c>
      <c r="K1017" s="10">
        <v>0</v>
      </c>
      <c r="L1017" s="10">
        <v>0</v>
      </c>
      <c r="M1017" s="10">
        <v>699.64200477326972</v>
      </c>
    </row>
    <row r="1018" spans="1:13" x14ac:dyDescent="0.2">
      <c r="A1018" s="9" t="str">
        <f t="shared" si="15"/>
        <v>200930EMAAUTO0</v>
      </c>
      <c r="B1018" s="10">
        <v>2009</v>
      </c>
      <c r="C1018" s="10" t="s">
        <v>4</v>
      </c>
      <c r="D1018" s="10" t="s">
        <v>34</v>
      </c>
      <c r="E1018" s="10">
        <v>0</v>
      </c>
      <c r="F1018" s="10">
        <v>6686</v>
      </c>
      <c r="G1018" s="10">
        <v>0</v>
      </c>
      <c r="H1018" s="10">
        <v>1</v>
      </c>
      <c r="I1018" s="10">
        <v>1</v>
      </c>
      <c r="J1018" s="10">
        <v>0</v>
      </c>
      <c r="K1018" s="10">
        <v>0</v>
      </c>
      <c r="L1018" s="10">
        <v>0</v>
      </c>
      <c r="M1018" s="10">
        <v>0</v>
      </c>
    </row>
    <row r="1019" spans="1:13" x14ac:dyDescent="0.2">
      <c r="A1019" s="9" t="str">
        <f t="shared" si="15"/>
        <v>200930EMACCA10</v>
      </c>
      <c r="B1019" s="10">
        <v>2009</v>
      </c>
      <c r="C1019" s="10" t="s">
        <v>4</v>
      </c>
      <c r="D1019" s="10" t="s">
        <v>24</v>
      </c>
      <c r="E1019" s="10">
        <v>0</v>
      </c>
      <c r="F1019" s="10">
        <v>169070</v>
      </c>
      <c r="G1019" s="10">
        <v>0</v>
      </c>
      <c r="H1019" s="10">
        <v>1</v>
      </c>
      <c r="I1019" s="10">
        <v>1</v>
      </c>
      <c r="J1019" s="10">
        <v>0</v>
      </c>
      <c r="K1019" s="10">
        <v>0</v>
      </c>
      <c r="L1019" s="10">
        <v>3.5908203702608388E-2</v>
      </c>
      <c r="M1019" s="10">
        <v>807.62812367896618</v>
      </c>
    </row>
    <row r="1020" spans="1:13" x14ac:dyDescent="0.2">
      <c r="A1020" s="9" t="str">
        <f t="shared" si="15"/>
        <v>200930EMACCA20</v>
      </c>
      <c r="B1020" s="10">
        <v>2009</v>
      </c>
      <c r="C1020" s="10" t="s">
        <v>4</v>
      </c>
      <c r="D1020" s="10" t="s">
        <v>25</v>
      </c>
      <c r="E1020" s="10">
        <v>0</v>
      </c>
      <c r="F1020" s="10">
        <v>450385</v>
      </c>
      <c r="G1020" s="10">
        <v>0</v>
      </c>
      <c r="H1020" s="10">
        <v>1</v>
      </c>
      <c r="I1020" s="10">
        <v>1</v>
      </c>
      <c r="J1020" s="10">
        <v>0</v>
      </c>
      <c r="K1020" s="10">
        <v>0</v>
      </c>
      <c r="L1020" s="10">
        <v>4.0278872520177179E-2</v>
      </c>
      <c r="M1020" s="10">
        <v>865.76085799830457</v>
      </c>
    </row>
    <row r="1021" spans="1:13" x14ac:dyDescent="0.2">
      <c r="A1021" s="9" t="str">
        <f t="shared" si="15"/>
        <v>200930EMACONT0</v>
      </c>
      <c r="B1021" s="10">
        <v>2009</v>
      </c>
      <c r="C1021" s="10" t="s">
        <v>4</v>
      </c>
      <c r="D1021" s="10" t="s">
        <v>31</v>
      </c>
      <c r="E1021" s="10">
        <v>0</v>
      </c>
      <c r="F1021" s="10">
        <v>393628</v>
      </c>
      <c r="G1021" s="10">
        <v>0</v>
      </c>
      <c r="H1021" s="10">
        <v>1</v>
      </c>
      <c r="I1021" s="10">
        <v>1</v>
      </c>
      <c r="J1021" s="10">
        <v>0</v>
      </c>
      <c r="K1021" s="10">
        <v>0</v>
      </c>
      <c r="L1021" s="10">
        <v>2.3207190545388032E-2</v>
      </c>
      <c r="M1021" s="10">
        <v>650.24070774303698</v>
      </c>
    </row>
    <row r="1022" spans="1:13" x14ac:dyDescent="0.2">
      <c r="A1022" s="9" t="str">
        <f t="shared" si="15"/>
        <v>200930EMAEMPR0</v>
      </c>
      <c r="B1022" s="10">
        <v>2009</v>
      </c>
      <c r="C1022" s="10" t="s">
        <v>4</v>
      </c>
      <c r="D1022" s="10" t="s">
        <v>32</v>
      </c>
      <c r="E1022" s="10">
        <v>0</v>
      </c>
      <c r="F1022" s="10">
        <v>37492</v>
      </c>
      <c r="G1022" s="10">
        <v>0</v>
      </c>
      <c r="H1022" s="10">
        <v>1</v>
      </c>
      <c r="I1022" s="10">
        <v>1</v>
      </c>
      <c r="J1022" s="10">
        <v>0</v>
      </c>
      <c r="K1022" s="10">
        <v>0</v>
      </c>
      <c r="L1022" s="10">
        <v>6.4013656246665954E-3</v>
      </c>
      <c r="M1022" s="10">
        <v>1852.1662196757284</v>
      </c>
    </row>
    <row r="1023" spans="1:13" x14ac:dyDescent="0.2">
      <c r="A1023" s="9" t="str">
        <f t="shared" si="15"/>
        <v>200930EMAINAT0</v>
      </c>
      <c r="B1023" s="10">
        <v>2009</v>
      </c>
      <c r="C1023" s="10" t="s">
        <v>4</v>
      </c>
      <c r="D1023" s="10" t="s">
        <v>54</v>
      </c>
      <c r="E1023" s="10">
        <v>0</v>
      </c>
      <c r="F1023" s="10">
        <v>803063</v>
      </c>
      <c r="G1023" s="10">
        <v>1</v>
      </c>
      <c r="H1023" s="10">
        <v>0.1705906012355195</v>
      </c>
      <c r="I1023" s="10">
        <v>0</v>
      </c>
      <c r="J1023" s="10">
        <v>0.80701015985047253</v>
      </c>
      <c r="K1023" s="10">
        <v>0.97153149877406875</v>
      </c>
      <c r="L1023" s="10">
        <v>2.8468501225931215E-2</v>
      </c>
      <c r="M1023" s="10"/>
    </row>
    <row r="1024" spans="1:13" x14ac:dyDescent="0.2">
      <c r="A1024" s="9" t="str">
        <f t="shared" si="15"/>
        <v>200930EMAMILI0</v>
      </c>
      <c r="B1024" s="10">
        <v>2009</v>
      </c>
      <c r="C1024" s="10" t="s">
        <v>4</v>
      </c>
      <c r="D1024" s="10" t="s">
        <v>26</v>
      </c>
      <c r="E1024" s="10">
        <v>0</v>
      </c>
      <c r="F1024" s="10">
        <v>1432</v>
      </c>
      <c r="G1024" s="10">
        <v>0</v>
      </c>
      <c r="H1024" s="10">
        <v>1</v>
      </c>
      <c r="I1024" s="10">
        <v>1</v>
      </c>
      <c r="J1024" s="10">
        <v>0</v>
      </c>
      <c r="K1024" s="10">
        <v>0</v>
      </c>
      <c r="L1024" s="10">
        <v>0</v>
      </c>
      <c r="M1024" s="10">
        <v>2090.2834008097166</v>
      </c>
    </row>
    <row r="1025" spans="1:13" x14ac:dyDescent="0.2">
      <c r="A1025" s="9" t="str">
        <f t="shared" si="15"/>
        <v>200930EMAPUBL0</v>
      </c>
      <c r="B1025" s="10">
        <v>2009</v>
      </c>
      <c r="C1025" s="10" t="s">
        <v>4</v>
      </c>
      <c r="D1025" s="10" t="s">
        <v>27</v>
      </c>
      <c r="E1025" s="10">
        <v>0</v>
      </c>
      <c r="F1025" s="10">
        <v>49739</v>
      </c>
      <c r="G1025" s="10">
        <v>0</v>
      </c>
      <c r="H1025" s="10">
        <v>1</v>
      </c>
      <c r="I1025" s="10">
        <v>1</v>
      </c>
      <c r="J1025" s="10">
        <v>0</v>
      </c>
      <c r="K1025" s="10">
        <v>0</v>
      </c>
      <c r="L1025" s="10">
        <v>4.9056072699491346E-2</v>
      </c>
      <c r="M1025" s="10">
        <v>1540.3479961101571</v>
      </c>
    </row>
    <row r="1026" spans="1:13" x14ac:dyDescent="0.2">
      <c r="A1026" s="9" t="str">
        <f t="shared" si="15"/>
        <v>200930EMASCA10</v>
      </c>
      <c r="B1026" s="10">
        <v>2009</v>
      </c>
      <c r="C1026" s="10" t="s">
        <v>4</v>
      </c>
      <c r="D1026" s="10" t="s">
        <v>29</v>
      </c>
      <c r="E1026" s="10">
        <v>0</v>
      </c>
      <c r="F1026" s="10">
        <v>100617</v>
      </c>
      <c r="G1026" s="10">
        <v>0</v>
      </c>
      <c r="H1026" s="10">
        <v>1</v>
      </c>
      <c r="I1026" s="10">
        <v>1</v>
      </c>
      <c r="J1026" s="10">
        <v>0</v>
      </c>
      <c r="K1026" s="10">
        <v>0</v>
      </c>
      <c r="L1026" s="10">
        <v>1.7283361658566643E-2</v>
      </c>
      <c r="M1026" s="10">
        <v>653.3057040998217</v>
      </c>
    </row>
    <row r="1027" spans="1:13" x14ac:dyDescent="0.2">
      <c r="A1027" s="9" t="str">
        <f t="shared" si="15"/>
        <v>200930EMASCA20</v>
      </c>
      <c r="B1027" s="10">
        <v>2009</v>
      </c>
      <c r="C1027" s="10" t="s">
        <v>4</v>
      </c>
      <c r="D1027" s="10" t="s">
        <v>30</v>
      </c>
      <c r="E1027" s="10">
        <v>0</v>
      </c>
      <c r="F1027" s="10">
        <v>56455</v>
      </c>
      <c r="G1027" s="10">
        <v>0</v>
      </c>
      <c r="H1027" s="10">
        <v>1</v>
      </c>
      <c r="I1027" s="10">
        <v>1</v>
      </c>
      <c r="J1027" s="10">
        <v>0</v>
      </c>
      <c r="K1027" s="10">
        <v>0</v>
      </c>
      <c r="L1027" s="10">
        <v>6.4848109113453192E-2</v>
      </c>
      <c r="M1027" s="10">
        <v>729.03059780369392</v>
      </c>
    </row>
    <row r="1028" spans="1:13" x14ac:dyDescent="0.2">
      <c r="A1028" s="9" t="str">
        <f t="shared" ref="A1028:A1091" si="16">B1028&amp;C1028&amp;D1028&amp;E1028</f>
        <v>200930EMASREM0</v>
      </c>
      <c r="B1028" s="10">
        <v>2009</v>
      </c>
      <c r="C1028" s="10" t="s">
        <v>4</v>
      </c>
      <c r="D1028" s="10" t="s">
        <v>35</v>
      </c>
      <c r="E1028" s="10">
        <v>0</v>
      </c>
      <c r="F1028" s="10">
        <v>13809</v>
      </c>
      <c r="G1028" s="10">
        <v>0</v>
      </c>
      <c r="H1028" s="10">
        <v>1</v>
      </c>
      <c r="I1028" s="10">
        <v>1</v>
      </c>
      <c r="J1028" s="10">
        <v>0</v>
      </c>
      <c r="K1028" s="10">
        <v>0</v>
      </c>
      <c r="L1028" s="10">
        <v>2.9039032515026431E-2</v>
      </c>
      <c r="M1028" s="10">
        <v>59.530016655804182</v>
      </c>
    </row>
    <row r="1029" spans="1:13" x14ac:dyDescent="0.2">
      <c r="A1029" s="9" t="str">
        <f t="shared" si="16"/>
        <v>200930EMATDOM0</v>
      </c>
      <c r="B1029" s="10">
        <v>2009</v>
      </c>
      <c r="C1029" s="10" t="s">
        <v>4</v>
      </c>
      <c r="D1029" s="10" t="s">
        <v>33</v>
      </c>
      <c r="E1029" s="10">
        <v>0</v>
      </c>
      <c r="F1029" s="10">
        <v>280036</v>
      </c>
      <c r="G1029" s="10">
        <v>0</v>
      </c>
      <c r="H1029" s="10">
        <v>1</v>
      </c>
      <c r="I1029" s="10">
        <v>1</v>
      </c>
      <c r="J1029" s="10">
        <v>0</v>
      </c>
      <c r="K1029" s="10">
        <v>0</v>
      </c>
      <c r="L1029" s="10">
        <v>6.0270822322844204E-2</v>
      </c>
      <c r="M1029" s="10">
        <v>495.81351726125087</v>
      </c>
    </row>
    <row r="1030" spans="1:13" x14ac:dyDescent="0.2">
      <c r="A1030" s="9" t="str">
        <f t="shared" si="16"/>
        <v>200915A17CCA215</v>
      </c>
      <c r="B1030" s="10">
        <v>2009</v>
      </c>
      <c r="C1030" s="10" t="s">
        <v>0</v>
      </c>
      <c r="D1030" s="10" t="s">
        <v>25</v>
      </c>
      <c r="E1030" s="10">
        <v>15</v>
      </c>
      <c r="F1030" s="10">
        <v>394</v>
      </c>
      <c r="G1030" s="10">
        <v>0</v>
      </c>
      <c r="H1030" s="10">
        <v>1</v>
      </c>
      <c r="I1030" s="10">
        <v>1</v>
      </c>
      <c r="J1030" s="10">
        <v>0</v>
      </c>
      <c r="K1030" s="10">
        <v>0</v>
      </c>
      <c r="L1030" s="10">
        <v>1</v>
      </c>
      <c r="M1030" s="10">
        <v>233</v>
      </c>
    </row>
    <row r="1031" spans="1:13" x14ac:dyDescent="0.2">
      <c r="A1031" s="9" t="str">
        <f t="shared" si="16"/>
        <v>200915A17CONT15</v>
      </c>
      <c r="B1031" s="10">
        <v>2009</v>
      </c>
      <c r="C1031" s="10" t="s">
        <v>0</v>
      </c>
      <c r="D1031" s="10" t="s">
        <v>31</v>
      </c>
      <c r="E1031" s="10">
        <v>15</v>
      </c>
      <c r="F1031" s="10">
        <v>1377</v>
      </c>
      <c r="G1031" s="10">
        <v>0</v>
      </c>
      <c r="H1031" s="10">
        <v>1</v>
      </c>
      <c r="I1031" s="10">
        <v>1</v>
      </c>
      <c r="J1031" s="10">
        <v>0</v>
      </c>
      <c r="K1031" s="10">
        <v>0</v>
      </c>
      <c r="L1031" s="10">
        <v>0.85693536673928827</v>
      </c>
      <c r="M1031" s="10">
        <v>163.70007262164125</v>
      </c>
    </row>
    <row r="1032" spans="1:13" x14ac:dyDescent="0.2">
      <c r="A1032" s="9" t="str">
        <f t="shared" si="16"/>
        <v>200915A17INAT15</v>
      </c>
      <c r="B1032" s="10">
        <v>2009</v>
      </c>
      <c r="C1032" s="10" t="s">
        <v>0</v>
      </c>
      <c r="D1032" s="10" t="s">
        <v>54</v>
      </c>
      <c r="E1032" s="10">
        <v>15</v>
      </c>
      <c r="F1032" s="10">
        <v>41754</v>
      </c>
      <c r="G1032" s="10">
        <v>1</v>
      </c>
      <c r="H1032" s="10">
        <v>6.6005652153087124E-2</v>
      </c>
      <c r="I1032" s="10">
        <v>0</v>
      </c>
      <c r="J1032" s="10">
        <v>0.11792882119078411</v>
      </c>
      <c r="K1032" s="10">
        <v>0.12264693203046415</v>
      </c>
      <c r="L1032" s="10">
        <v>0.87735306796953583</v>
      </c>
      <c r="M1032" s="10"/>
    </row>
    <row r="1033" spans="1:13" x14ac:dyDescent="0.2">
      <c r="A1033" s="9" t="str">
        <f t="shared" si="16"/>
        <v>200915A17SCA115</v>
      </c>
      <c r="B1033" s="10">
        <v>2009</v>
      </c>
      <c r="C1033" s="10" t="s">
        <v>0</v>
      </c>
      <c r="D1033" s="10" t="s">
        <v>29</v>
      </c>
      <c r="E1033" s="10">
        <v>15</v>
      </c>
      <c r="F1033" s="10">
        <v>2955</v>
      </c>
      <c r="G1033" s="10">
        <v>0</v>
      </c>
      <c r="H1033" s="10">
        <v>1</v>
      </c>
      <c r="I1033" s="10">
        <v>1</v>
      </c>
      <c r="J1033" s="10">
        <v>0</v>
      </c>
      <c r="K1033" s="10">
        <v>0</v>
      </c>
      <c r="L1033" s="10">
        <v>0.8</v>
      </c>
      <c r="M1033" s="10">
        <v>180.33333333333334</v>
      </c>
    </row>
    <row r="1034" spans="1:13" x14ac:dyDescent="0.2">
      <c r="A1034" s="9" t="str">
        <f t="shared" si="16"/>
        <v>200915A17SCA215</v>
      </c>
      <c r="B1034" s="10">
        <v>2009</v>
      </c>
      <c r="C1034" s="10" t="s">
        <v>0</v>
      </c>
      <c r="D1034" s="10" t="s">
        <v>30</v>
      </c>
      <c r="E1034" s="10">
        <v>15</v>
      </c>
      <c r="F1034" s="10">
        <v>197</v>
      </c>
      <c r="G1034" s="10">
        <v>0</v>
      </c>
      <c r="H1034" s="10">
        <v>1</v>
      </c>
      <c r="I1034" s="10">
        <v>1</v>
      </c>
      <c r="J1034" s="10">
        <v>0</v>
      </c>
      <c r="K1034" s="10">
        <v>0</v>
      </c>
      <c r="L1034" s="10">
        <v>1</v>
      </c>
    </row>
    <row r="1035" spans="1:13" x14ac:dyDescent="0.2">
      <c r="A1035" s="9" t="str">
        <f t="shared" si="16"/>
        <v>200915A17SREM15</v>
      </c>
      <c r="B1035" s="10">
        <v>2009</v>
      </c>
      <c r="C1035" s="10" t="s">
        <v>0</v>
      </c>
      <c r="D1035" s="10" t="s">
        <v>35</v>
      </c>
      <c r="E1035" s="10">
        <v>15</v>
      </c>
      <c r="F1035" s="10">
        <v>1576</v>
      </c>
      <c r="G1035" s="10">
        <v>0</v>
      </c>
      <c r="H1035" s="10">
        <v>1</v>
      </c>
      <c r="I1035" s="10">
        <v>1</v>
      </c>
      <c r="J1035" s="10">
        <v>0</v>
      </c>
      <c r="K1035" s="10">
        <v>0</v>
      </c>
      <c r="L1035" s="10">
        <v>1</v>
      </c>
      <c r="M1035" s="10">
        <v>0</v>
      </c>
    </row>
    <row r="1036" spans="1:13" x14ac:dyDescent="0.2">
      <c r="A1036" s="9" t="str">
        <f t="shared" si="16"/>
        <v>200915A17TDOM15</v>
      </c>
      <c r="B1036" s="10">
        <v>2009</v>
      </c>
      <c r="C1036" s="10" t="s">
        <v>0</v>
      </c>
      <c r="D1036" s="10" t="s">
        <v>33</v>
      </c>
      <c r="E1036" s="10">
        <v>15</v>
      </c>
      <c r="F1036" s="10">
        <v>1181</v>
      </c>
      <c r="G1036" s="10">
        <v>0</v>
      </c>
      <c r="H1036" s="10">
        <v>1</v>
      </c>
      <c r="I1036" s="10">
        <v>1</v>
      </c>
      <c r="J1036" s="10">
        <v>0</v>
      </c>
      <c r="K1036" s="10">
        <v>0</v>
      </c>
      <c r="L1036" s="10">
        <v>0.83319220999153265</v>
      </c>
      <c r="M1036" s="10">
        <v>155.02963590177816</v>
      </c>
    </row>
    <row r="1037" spans="1:13" x14ac:dyDescent="0.2">
      <c r="A1037" s="9" t="str">
        <f t="shared" si="16"/>
        <v>200915A29AGSC15</v>
      </c>
      <c r="B1037" s="10">
        <v>2009</v>
      </c>
      <c r="C1037" s="10" t="s">
        <v>3</v>
      </c>
      <c r="D1037" s="10" t="s">
        <v>28</v>
      </c>
      <c r="E1037" s="10">
        <v>15</v>
      </c>
      <c r="F1037" s="10">
        <v>591</v>
      </c>
      <c r="G1037" s="10">
        <v>0</v>
      </c>
      <c r="H1037" s="10">
        <v>1</v>
      </c>
      <c r="I1037" s="10">
        <v>1</v>
      </c>
      <c r="J1037" s="10">
        <v>0</v>
      </c>
      <c r="K1037" s="10">
        <v>0</v>
      </c>
      <c r="L1037" s="10">
        <v>0</v>
      </c>
      <c r="M1037" s="10">
        <v>521.66666666666663</v>
      </c>
    </row>
    <row r="1038" spans="1:13" x14ac:dyDescent="0.2">
      <c r="A1038" s="9" t="str">
        <f t="shared" si="16"/>
        <v>200915A29AUTO15</v>
      </c>
      <c r="B1038" s="10">
        <v>2009</v>
      </c>
      <c r="C1038" s="10" t="s">
        <v>3</v>
      </c>
      <c r="D1038" s="10" t="s">
        <v>34</v>
      </c>
      <c r="E1038" s="10">
        <v>15</v>
      </c>
      <c r="F1038" s="10">
        <v>590</v>
      </c>
      <c r="G1038" s="10">
        <v>0</v>
      </c>
      <c r="H1038" s="10">
        <v>1</v>
      </c>
      <c r="I1038" s="10">
        <v>1</v>
      </c>
      <c r="J1038" s="10">
        <v>0</v>
      </c>
      <c r="K1038" s="10">
        <v>0</v>
      </c>
      <c r="L1038" s="10">
        <v>0.33389830508474577</v>
      </c>
      <c r="M1038" s="10">
        <v>0</v>
      </c>
    </row>
    <row r="1039" spans="1:13" x14ac:dyDescent="0.2">
      <c r="A1039" s="9" t="str">
        <f t="shared" si="16"/>
        <v>200915A29CCA115</v>
      </c>
      <c r="B1039" s="10">
        <v>2009</v>
      </c>
      <c r="C1039" s="10" t="s">
        <v>3</v>
      </c>
      <c r="D1039" s="10" t="s">
        <v>24</v>
      </c>
      <c r="E1039" s="10">
        <v>15</v>
      </c>
      <c r="F1039" s="10">
        <v>8665</v>
      </c>
      <c r="G1039" s="10">
        <v>0</v>
      </c>
      <c r="H1039" s="10">
        <v>1</v>
      </c>
      <c r="I1039" s="10">
        <v>1</v>
      </c>
      <c r="J1039" s="10">
        <v>0</v>
      </c>
      <c r="K1039" s="10">
        <v>0</v>
      </c>
      <c r="L1039" s="10">
        <v>0.13629544143104444</v>
      </c>
      <c r="M1039" s="10">
        <v>659.79942296595505</v>
      </c>
    </row>
    <row r="1040" spans="1:13" x14ac:dyDescent="0.2">
      <c r="A1040" s="9" t="str">
        <f t="shared" si="16"/>
        <v>200915A29CCA215</v>
      </c>
      <c r="B1040" s="10">
        <v>2009</v>
      </c>
      <c r="C1040" s="10" t="s">
        <v>3</v>
      </c>
      <c r="D1040" s="10" t="s">
        <v>25</v>
      </c>
      <c r="E1040" s="10">
        <v>15</v>
      </c>
      <c r="F1040" s="10">
        <v>31316</v>
      </c>
      <c r="G1040" s="10">
        <v>0</v>
      </c>
      <c r="H1040" s="10">
        <v>1</v>
      </c>
      <c r="I1040" s="10">
        <v>1</v>
      </c>
      <c r="J1040" s="10">
        <v>0</v>
      </c>
      <c r="K1040" s="10">
        <v>0</v>
      </c>
      <c r="L1040" s="10">
        <v>0.16981734576574276</v>
      </c>
      <c r="M1040" s="10">
        <v>620.96115313841756</v>
      </c>
    </row>
    <row r="1041" spans="1:13" x14ac:dyDescent="0.2">
      <c r="A1041" s="9" t="str">
        <f t="shared" si="16"/>
        <v>200915A29CONT15</v>
      </c>
      <c r="B1041" s="10">
        <v>2009</v>
      </c>
      <c r="C1041" s="10" t="s">
        <v>3</v>
      </c>
      <c r="D1041" s="10" t="s">
        <v>31</v>
      </c>
      <c r="E1041" s="10">
        <v>15</v>
      </c>
      <c r="F1041" s="10">
        <v>27179</v>
      </c>
      <c r="G1041" s="10">
        <v>0</v>
      </c>
      <c r="H1041" s="10">
        <v>1</v>
      </c>
      <c r="I1041" s="10">
        <v>1</v>
      </c>
      <c r="J1041" s="10">
        <v>0</v>
      </c>
      <c r="K1041" s="10">
        <v>0</v>
      </c>
      <c r="L1041" s="10">
        <v>0.18113249199749806</v>
      </c>
      <c r="M1041" s="10">
        <v>431.20906258414431</v>
      </c>
    </row>
    <row r="1042" spans="1:13" x14ac:dyDescent="0.2">
      <c r="A1042" s="9" t="str">
        <f t="shared" si="16"/>
        <v>200915A29EMPR15</v>
      </c>
      <c r="B1042" s="10">
        <v>2009</v>
      </c>
      <c r="C1042" s="10" t="s">
        <v>3</v>
      </c>
      <c r="D1042" s="10" t="s">
        <v>32</v>
      </c>
      <c r="E1042" s="10">
        <v>15</v>
      </c>
      <c r="F1042" s="10">
        <v>590</v>
      </c>
      <c r="G1042" s="10">
        <v>0</v>
      </c>
      <c r="H1042" s="10">
        <v>1</v>
      </c>
      <c r="I1042" s="10">
        <v>1</v>
      </c>
      <c r="J1042" s="10">
        <v>0</v>
      </c>
      <c r="K1042" s="10">
        <v>0</v>
      </c>
      <c r="L1042" s="10">
        <v>0.33389830508474577</v>
      </c>
      <c r="M1042" s="10">
        <v>699.49152542372883</v>
      </c>
    </row>
    <row r="1043" spans="1:13" x14ac:dyDescent="0.2">
      <c r="A1043" s="9" t="str">
        <f t="shared" si="16"/>
        <v>200915A29INAT15</v>
      </c>
      <c r="B1043" s="10">
        <v>2009</v>
      </c>
      <c r="C1043" s="10" t="s">
        <v>3</v>
      </c>
      <c r="D1043" s="10" t="s">
        <v>54</v>
      </c>
      <c r="E1043" s="10">
        <v>15</v>
      </c>
      <c r="F1043" s="10">
        <v>116599</v>
      </c>
      <c r="G1043" s="10">
        <v>1</v>
      </c>
      <c r="H1043" s="10">
        <v>0.18914398922803799</v>
      </c>
      <c r="I1043" s="10">
        <v>0</v>
      </c>
      <c r="J1043" s="10">
        <v>0.33110918618513024</v>
      </c>
      <c r="K1043" s="10">
        <v>0.4527140026929905</v>
      </c>
      <c r="L1043" s="10">
        <v>0.54728599730700944</v>
      </c>
      <c r="M1043" s="10"/>
    </row>
    <row r="1044" spans="1:13" x14ac:dyDescent="0.2">
      <c r="A1044" s="9" t="str">
        <f t="shared" si="16"/>
        <v>200915A29MILI15</v>
      </c>
      <c r="B1044" s="10">
        <v>2009</v>
      </c>
      <c r="C1044" s="10" t="s">
        <v>3</v>
      </c>
      <c r="D1044" s="10" t="s">
        <v>26</v>
      </c>
      <c r="E1044" s="10">
        <v>15</v>
      </c>
      <c r="F1044" s="10">
        <v>1182</v>
      </c>
      <c r="G1044" s="10">
        <v>0</v>
      </c>
      <c r="H1044" s="10">
        <v>1</v>
      </c>
      <c r="I1044" s="10">
        <v>1</v>
      </c>
      <c r="J1044" s="10">
        <v>0</v>
      </c>
      <c r="K1044" s="10">
        <v>0</v>
      </c>
      <c r="L1044" s="10">
        <v>0.16666666666666666</v>
      </c>
      <c r="M1044" s="10">
        <v>1092</v>
      </c>
    </row>
    <row r="1045" spans="1:13" x14ac:dyDescent="0.2">
      <c r="A1045" s="9" t="str">
        <f t="shared" si="16"/>
        <v>200915A29PUBL15</v>
      </c>
      <c r="B1045" s="10">
        <v>2009</v>
      </c>
      <c r="C1045" s="10" t="s">
        <v>3</v>
      </c>
      <c r="D1045" s="10" t="s">
        <v>27</v>
      </c>
      <c r="E1045" s="10">
        <v>15</v>
      </c>
      <c r="F1045" s="10">
        <v>3741</v>
      </c>
      <c r="G1045" s="10">
        <v>0</v>
      </c>
      <c r="H1045" s="10">
        <v>1</v>
      </c>
      <c r="I1045" s="10">
        <v>1</v>
      </c>
      <c r="J1045" s="10">
        <v>0</v>
      </c>
      <c r="K1045" s="10">
        <v>0</v>
      </c>
      <c r="L1045" s="10">
        <v>0.52632985832665058</v>
      </c>
      <c r="M1045" s="10">
        <v>1173.6012336719884</v>
      </c>
    </row>
    <row r="1046" spans="1:13" x14ac:dyDescent="0.2">
      <c r="A1046" s="9" t="str">
        <f t="shared" si="16"/>
        <v>200915A29SCA115</v>
      </c>
      <c r="B1046" s="10">
        <v>2009</v>
      </c>
      <c r="C1046" s="10" t="s">
        <v>3</v>
      </c>
      <c r="D1046" s="10" t="s">
        <v>29</v>
      </c>
      <c r="E1046" s="10">
        <v>15</v>
      </c>
      <c r="F1046" s="10">
        <v>27575</v>
      </c>
      <c r="G1046" s="10">
        <v>0</v>
      </c>
      <c r="H1046" s="10">
        <v>1</v>
      </c>
      <c r="I1046" s="10">
        <v>1</v>
      </c>
      <c r="J1046" s="10">
        <v>0</v>
      </c>
      <c r="K1046" s="10">
        <v>0</v>
      </c>
      <c r="L1046" s="10">
        <v>0.36431550317316408</v>
      </c>
      <c r="M1046" s="10">
        <v>441.31700266824782</v>
      </c>
    </row>
    <row r="1047" spans="1:13" x14ac:dyDescent="0.2">
      <c r="A1047" s="9" t="str">
        <f t="shared" si="16"/>
        <v>200915A29SCA215</v>
      </c>
      <c r="B1047" s="10">
        <v>2009</v>
      </c>
      <c r="C1047" s="10" t="s">
        <v>3</v>
      </c>
      <c r="D1047" s="10" t="s">
        <v>30</v>
      </c>
      <c r="E1047" s="10">
        <v>15</v>
      </c>
      <c r="F1047" s="10">
        <v>7682</v>
      </c>
      <c r="G1047" s="10">
        <v>0</v>
      </c>
      <c r="H1047" s="10">
        <v>1</v>
      </c>
      <c r="I1047" s="10">
        <v>1</v>
      </c>
      <c r="J1047" s="10">
        <v>0</v>
      </c>
      <c r="K1047" s="10">
        <v>0</v>
      </c>
      <c r="L1047" s="10">
        <v>0.30760218693048685</v>
      </c>
      <c r="M1047" s="10">
        <v>479.4686684073107</v>
      </c>
    </row>
    <row r="1048" spans="1:13" x14ac:dyDescent="0.2">
      <c r="A1048" s="9" t="str">
        <f t="shared" si="16"/>
        <v>200915A29SREM15</v>
      </c>
      <c r="B1048" s="10">
        <v>2009</v>
      </c>
      <c r="C1048" s="10" t="s">
        <v>3</v>
      </c>
      <c r="D1048" s="10" t="s">
        <v>35</v>
      </c>
      <c r="E1048" s="10">
        <v>15</v>
      </c>
      <c r="F1048" s="10">
        <v>5908</v>
      </c>
      <c r="G1048" s="10">
        <v>0</v>
      </c>
      <c r="H1048" s="10">
        <v>1</v>
      </c>
      <c r="I1048" s="10">
        <v>1</v>
      </c>
      <c r="J1048" s="10">
        <v>0</v>
      </c>
      <c r="K1048" s="10">
        <v>0</v>
      </c>
      <c r="L1048" s="10">
        <v>0.56685849695328372</v>
      </c>
      <c r="M1048" s="10">
        <v>0</v>
      </c>
    </row>
    <row r="1049" spans="1:13" x14ac:dyDescent="0.2">
      <c r="A1049" s="9" t="str">
        <f t="shared" si="16"/>
        <v>200915A29TDOM15</v>
      </c>
      <c r="B1049" s="10">
        <v>2009</v>
      </c>
      <c r="C1049" s="10" t="s">
        <v>3</v>
      </c>
      <c r="D1049" s="10" t="s">
        <v>33</v>
      </c>
      <c r="E1049" s="10">
        <v>15</v>
      </c>
      <c r="F1049" s="10">
        <v>11027</v>
      </c>
      <c r="G1049" s="10">
        <v>0</v>
      </c>
      <c r="H1049" s="10">
        <v>1</v>
      </c>
      <c r="I1049" s="10">
        <v>1</v>
      </c>
      <c r="J1049" s="10">
        <v>0</v>
      </c>
      <c r="K1049" s="10">
        <v>0</v>
      </c>
      <c r="L1049" s="10">
        <v>0.25002267162419517</v>
      </c>
      <c r="M1049" s="10">
        <v>301.50600644594198</v>
      </c>
    </row>
    <row r="1050" spans="1:13" x14ac:dyDescent="0.2">
      <c r="A1050" s="9" t="str">
        <f t="shared" si="16"/>
        <v>200918A24AGSC15</v>
      </c>
      <c r="B1050" s="10">
        <v>2009</v>
      </c>
      <c r="C1050" s="10" t="s">
        <v>1</v>
      </c>
      <c r="D1050" s="10" t="s">
        <v>28</v>
      </c>
      <c r="E1050" s="10">
        <v>15</v>
      </c>
      <c r="F1050" s="10">
        <v>197</v>
      </c>
      <c r="G1050" s="10">
        <v>0</v>
      </c>
      <c r="H1050" s="10">
        <v>1</v>
      </c>
      <c r="I1050" s="10">
        <v>1</v>
      </c>
      <c r="J1050" s="10">
        <v>0</v>
      </c>
      <c r="K1050" s="10">
        <v>0</v>
      </c>
      <c r="L1050" s="10">
        <v>0</v>
      </c>
      <c r="M1050" s="10">
        <v>465</v>
      </c>
    </row>
    <row r="1051" spans="1:13" x14ac:dyDescent="0.2">
      <c r="A1051" s="9" t="str">
        <f t="shared" si="16"/>
        <v>200918A24AUTO15</v>
      </c>
      <c r="B1051" s="10">
        <v>2009</v>
      </c>
      <c r="C1051" s="10" t="s">
        <v>1</v>
      </c>
      <c r="D1051" s="10" t="s">
        <v>34</v>
      </c>
      <c r="E1051" s="10">
        <v>15</v>
      </c>
      <c r="F1051" s="10">
        <v>590</v>
      </c>
      <c r="G1051" s="10">
        <v>0</v>
      </c>
      <c r="H1051" s="10">
        <v>1</v>
      </c>
      <c r="I1051" s="10">
        <v>1</v>
      </c>
      <c r="J1051" s="10">
        <v>0</v>
      </c>
      <c r="K1051" s="10">
        <v>0</v>
      </c>
      <c r="L1051" s="10">
        <v>0.33389830508474577</v>
      </c>
      <c r="M1051" s="10">
        <v>0</v>
      </c>
    </row>
    <row r="1052" spans="1:13" x14ac:dyDescent="0.2">
      <c r="A1052" s="9" t="str">
        <f t="shared" si="16"/>
        <v>200918A24CCA115</v>
      </c>
      <c r="B1052" s="10">
        <v>2009</v>
      </c>
      <c r="C1052" s="10" t="s">
        <v>1</v>
      </c>
      <c r="D1052" s="10" t="s">
        <v>24</v>
      </c>
      <c r="E1052" s="10">
        <v>15</v>
      </c>
      <c r="F1052" s="10">
        <v>2955</v>
      </c>
      <c r="G1052" s="10">
        <v>0</v>
      </c>
      <c r="H1052" s="10">
        <v>1</v>
      </c>
      <c r="I1052" s="10">
        <v>1</v>
      </c>
      <c r="J1052" s="10">
        <v>0</v>
      </c>
      <c r="K1052" s="10">
        <v>0</v>
      </c>
      <c r="L1052" s="10">
        <v>0.2</v>
      </c>
      <c r="M1052" s="10">
        <v>540.4</v>
      </c>
    </row>
    <row r="1053" spans="1:13" x14ac:dyDescent="0.2">
      <c r="A1053" s="9" t="str">
        <f t="shared" si="16"/>
        <v>200918A24CCA215</v>
      </c>
      <c r="B1053" s="10">
        <v>2009</v>
      </c>
      <c r="C1053" s="10" t="s">
        <v>1</v>
      </c>
      <c r="D1053" s="10" t="s">
        <v>25</v>
      </c>
      <c r="E1053" s="10">
        <v>15</v>
      </c>
      <c r="F1053" s="10">
        <v>13984</v>
      </c>
      <c r="G1053" s="10">
        <v>0</v>
      </c>
      <c r="H1053" s="10">
        <v>1</v>
      </c>
      <c r="I1053" s="10">
        <v>1</v>
      </c>
      <c r="J1053" s="10">
        <v>0</v>
      </c>
      <c r="K1053" s="10">
        <v>0</v>
      </c>
      <c r="L1053" s="10">
        <v>0.21124141876430205</v>
      </c>
      <c r="M1053" s="10">
        <v>572.77189576644514</v>
      </c>
    </row>
    <row r="1054" spans="1:13" x14ac:dyDescent="0.2">
      <c r="A1054" s="9" t="str">
        <f t="shared" si="16"/>
        <v>200918A24CONT15</v>
      </c>
      <c r="B1054" s="10">
        <v>2009</v>
      </c>
      <c r="C1054" s="10" t="s">
        <v>1</v>
      </c>
      <c r="D1054" s="10" t="s">
        <v>31</v>
      </c>
      <c r="E1054" s="10">
        <v>15</v>
      </c>
      <c r="F1054" s="10">
        <v>13197</v>
      </c>
      <c r="G1054" s="10">
        <v>0</v>
      </c>
      <c r="H1054" s="10">
        <v>1</v>
      </c>
      <c r="I1054" s="10">
        <v>1</v>
      </c>
      <c r="J1054" s="10">
        <v>0</v>
      </c>
      <c r="K1054" s="10">
        <v>0</v>
      </c>
      <c r="L1054" s="10">
        <v>0.22391452602864287</v>
      </c>
      <c r="M1054" s="10">
        <v>363.64406779661016</v>
      </c>
    </row>
    <row r="1055" spans="1:13" x14ac:dyDescent="0.2">
      <c r="A1055" s="9" t="str">
        <f t="shared" si="16"/>
        <v>200918A24EMPR15</v>
      </c>
      <c r="B1055" s="10">
        <v>2009</v>
      </c>
      <c r="C1055" s="10" t="s">
        <v>1</v>
      </c>
      <c r="D1055" s="10" t="s">
        <v>32</v>
      </c>
      <c r="E1055" s="10">
        <v>15</v>
      </c>
      <c r="F1055" s="10">
        <v>394</v>
      </c>
      <c r="G1055" s="10">
        <v>0</v>
      </c>
      <c r="H1055" s="10">
        <v>1</v>
      </c>
      <c r="I1055" s="10">
        <v>1</v>
      </c>
      <c r="J1055" s="10">
        <v>0</v>
      </c>
      <c r="K1055" s="10">
        <v>0</v>
      </c>
      <c r="L1055" s="10">
        <v>0.5</v>
      </c>
      <c r="M1055" s="10">
        <v>550</v>
      </c>
    </row>
    <row r="1056" spans="1:13" x14ac:dyDescent="0.2">
      <c r="A1056" s="9" t="str">
        <f t="shared" si="16"/>
        <v>200918A24INAT15</v>
      </c>
      <c r="B1056" s="10">
        <v>2009</v>
      </c>
      <c r="C1056" s="10" t="s">
        <v>1</v>
      </c>
      <c r="D1056" s="10" t="s">
        <v>54</v>
      </c>
      <c r="E1056" s="10">
        <v>15</v>
      </c>
      <c r="F1056" s="10">
        <v>50425</v>
      </c>
      <c r="G1056" s="10">
        <v>1</v>
      </c>
      <c r="H1056" s="10">
        <v>0.20702032721864155</v>
      </c>
      <c r="I1056" s="10">
        <v>0</v>
      </c>
      <c r="J1056" s="10">
        <v>0.41408031730292516</v>
      </c>
      <c r="K1056" s="10">
        <v>0.55081804660386713</v>
      </c>
      <c r="L1056" s="10">
        <v>0.44918195339613287</v>
      </c>
      <c r="M1056" s="10"/>
    </row>
    <row r="1057" spans="1:13" x14ac:dyDescent="0.2">
      <c r="A1057" s="9" t="str">
        <f t="shared" si="16"/>
        <v>200918A24MILI15</v>
      </c>
      <c r="B1057" s="10">
        <v>2009</v>
      </c>
      <c r="C1057" s="10" t="s">
        <v>1</v>
      </c>
      <c r="D1057" s="10" t="s">
        <v>26</v>
      </c>
      <c r="E1057" s="10">
        <v>15</v>
      </c>
      <c r="F1057" s="10">
        <v>1182</v>
      </c>
      <c r="G1057" s="10">
        <v>0</v>
      </c>
      <c r="H1057" s="10">
        <v>1</v>
      </c>
      <c r="I1057" s="10">
        <v>1</v>
      </c>
      <c r="J1057" s="10">
        <v>0</v>
      </c>
      <c r="K1057" s="10">
        <v>0</v>
      </c>
      <c r="L1057" s="10">
        <v>0.16666666666666666</v>
      </c>
      <c r="M1057" s="10">
        <v>1092</v>
      </c>
    </row>
    <row r="1058" spans="1:13" x14ac:dyDescent="0.2">
      <c r="A1058" s="9" t="str">
        <f t="shared" si="16"/>
        <v>200918A24PUBL15</v>
      </c>
      <c r="B1058" s="10">
        <v>2009</v>
      </c>
      <c r="C1058" s="10" t="s">
        <v>1</v>
      </c>
      <c r="D1058" s="10" t="s">
        <v>27</v>
      </c>
      <c r="E1058" s="10">
        <v>15</v>
      </c>
      <c r="F1058" s="10">
        <v>394</v>
      </c>
      <c r="G1058" s="10">
        <v>0</v>
      </c>
      <c r="H1058" s="10">
        <v>1</v>
      </c>
      <c r="I1058" s="10">
        <v>1</v>
      </c>
      <c r="J1058" s="10">
        <v>0</v>
      </c>
      <c r="K1058" s="10">
        <v>0</v>
      </c>
      <c r="L1058" s="10">
        <v>1</v>
      </c>
      <c r="M1058" s="10">
        <v>632.5</v>
      </c>
    </row>
    <row r="1059" spans="1:13" x14ac:dyDescent="0.2">
      <c r="A1059" s="9" t="str">
        <f t="shared" si="16"/>
        <v>200918A24SCA115</v>
      </c>
      <c r="B1059" s="10">
        <v>2009</v>
      </c>
      <c r="C1059" s="10" t="s">
        <v>1</v>
      </c>
      <c r="D1059" s="10" t="s">
        <v>29</v>
      </c>
      <c r="E1059" s="10">
        <v>15</v>
      </c>
      <c r="F1059" s="10">
        <v>14968</v>
      </c>
      <c r="G1059" s="10">
        <v>0</v>
      </c>
      <c r="H1059" s="10">
        <v>1</v>
      </c>
      <c r="I1059" s="10">
        <v>1</v>
      </c>
      <c r="J1059" s="10">
        <v>0</v>
      </c>
      <c r="K1059" s="10">
        <v>0</v>
      </c>
      <c r="L1059" s="10">
        <v>0.40793693212185994</v>
      </c>
      <c r="M1059" s="10">
        <v>405.71349265452574</v>
      </c>
    </row>
    <row r="1060" spans="1:13" x14ac:dyDescent="0.2">
      <c r="A1060" s="9" t="str">
        <f t="shared" si="16"/>
        <v>200918A24SCA215</v>
      </c>
      <c r="B1060" s="10">
        <v>2009</v>
      </c>
      <c r="C1060" s="10" t="s">
        <v>1</v>
      </c>
      <c r="D1060" s="10" t="s">
        <v>30</v>
      </c>
      <c r="E1060" s="10">
        <v>15</v>
      </c>
      <c r="F1060" s="10">
        <v>4136</v>
      </c>
      <c r="G1060" s="10">
        <v>0</v>
      </c>
      <c r="H1060" s="10">
        <v>1</v>
      </c>
      <c r="I1060" s="10">
        <v>1</v>
      </c>
      <c r="J1060" s="10">
        <v>0</v>
      </c>
      <c r="K1060" s="10">
        <v>0</v>
      </c>
      <c r="L1060" s="10">
        <v>0.38080270793036752</v>
      </c>
      <c r="M1060" s="10">
        <v>375.04596472474611</v>
      </c>
    </row>
    <row r="1061" spans="1:13" x14ac:dyDescent="0.2">
      <c r="A1061" s="9" t="str">
        <f t="shared" si="16"/>
        <v>200918A24SREM15</v>
      </c>
      <c r="B1061" s="10">
        <v>2009</v>
      </c>
      <c r="C1061" s="10" t="s">
        <v>1</v>
      </c>
      <c r="D1061" s="10" t="s">
        <v>35</v>
      </c>
      <c r="E1061" s="10">
        <v>15</v>
      </c>
      <c r="F1061" s="10">
        <v>2757</v>
      </c>
      <c r="G1061" s="10">
        <v>0</v>
      </c>
      <c r="H1061" s="10">
        <v>1</v>
      </c>
      <c r="I1061" s="10">
        <v>1</v>
      </c>
      <c r="J1061" s="10">
        <v>0</v>
      </c>
      <c r="K1061" s="10">
        <v>0</v>
      </c>
      <c r="L1061" s="10">
        <v>0.57163583605368151</v>
      </c>
      <c r="M1061" s="10">
        <v>0</v>
      </c>
    </row>
    <row r="1062" spans="1:13" x14ac:dyDescent="0.2">
      <c r="A1062" s="9" t="str">
        <f t="shared" si="16"/>
        <v>200918A24TDOM15</v>
      </c>
      <c r="B1062" s="10">
        <v>2009</v>
      </c>
      <c r="C1062" s="10" t="s">
        <v>1</v>
      </c>
      <c r="D1062" s="10" t="s">
        <v>33</v>
      </c>
      <c r="E1062" s="10">
        <v>15</v>
      </c>
      <c r="F1062" s="10">
        <v>4924</v>
      </c>
      <c r="G1062" s="10">
        <v>0</v>
      </c>
      <c r="H1062" s="10">
        <v>1</v>
      </c>
      <c r="I1062" s="10">
        <v>1</v>
      </c>
      <c r="J1062" s="10">
        <v>0</v>
      </c>
      <c r="K1062" s="10">
        <v>0</v>
      </c>
      <c r="L1062" s="10">
        <v>0.28005686433793664</v>
      </c>
      <c r="M1062" s="10">
        <v>287.80636972074774</v>
      </c>
    </row>
    <row r="1063" spans="1:13" x14ac:dyDescent="0.2">
      <c r="A1063" s="9" t="str">
        <f t="shared" si="16"/>
        <v>200925A29AGSC15</v>
      </c>
      <c r="B1063" s="10">
        <v>2009</v>
      </c>
      <c r="C1063" s="10" t="s">
        <v>2</v>
      </c>
      <c r="D1063" s="10" t="s">
        <v>28</v>
      </c>
      <c r="E1063" s="10">
        <v>15</v>
      </c>
      <c r="F1063" s="10">
        <v>394</v>
      </c>
      <c r="G1063" s="10">
        <v>0</v>
      </c>
      <c r="H1063" s="10">
        <v>1</v>
      </c>
      <c r="I1063" s="10">
        <v>1</v>
      </c>
      <c r="J1063" s="10">
        <v>0</v>
      </c>
      <c r="K1063" s="10">
        <v>0</v>
      </c>
      <c r="L1063" s="10">
        <v>0</v>
      </c>
      <c r="M1063" s="10">
        <v>550</v>
      </c>
    </row>
    <row r="1064" spans="1:13" x14ac:dyDescent="0.2">
      <c r="A1064" s="9" t="str">
        <f t="shared" si="16"/>
        <v>200925A29CCA115</v>
      </c>
      <c r="B1064" s="10">
        <v>2009</v>
      </c>
      <c r="C1064" s="10" t="s">
        <v>2</v>
      </c>
      <c r="D1064" s="10" t="s">
        <v>24</v>
      </c>
      <c r="E1064" s="10">
        <v>15</v>
      </c>
      <c r="F1064" s="10">
        <v>5710</v>
      </c>
      <c r="G1064" s="10">
        <v>0</v>
      </c>
      <c r="H1064" s="10">
        <v>1</v>
      </c>
      <c r="I1064" s="10">
        <v>1</v>
      </c>
      <c r="J1064" s="10">
        <v>0</v>
      </c>
      <c r="K1064" s="10">
        <v>0</v>
      </c>
      <c r="L1064" s="10">
        <v>0.10332749562171628</v>
      </c>
      <c r="M1064" s="10">
        <v>721.59019264448341</v>
      </c>
    </row>
    <row r="1065" spans="1:13" x14ac:dyDescent="0.2">
      <c r="A1065" s="9" t="str">
        <f t="shared" si="16"/>
        <v>200925A29CCA215</v>
      </c>
      <c r="B1065" s="10">
        <v>2009</v>
      </c>
      <c r="C1065" s="10" t="s">
        <v>2</v>
      </c>
      <c r="D1065" s="10" t="s">
        <v>25</v>
      </c>
      <c r="E1065" s="10">
        <v>15</v>
      </c>
      <c r="F1065" s="10">
        <v>16938</v>
      </c>
      <c r="G1065" s="10">
        <v>0</v>
      </c>
      <c r="H1065" s="10">
        <v>1</v>
      </c>
      <c r="I1065" s="10">
        <v>1</v>
      </c>
      <c r="J1065" s="10">
        <v>0</v>
      </c>
      <c r="K1065" s="10">
        <v>0</v>
      </c>
      <c r="L1065" s="10">
        <v>0.11630652969654032</v>
      </c>
      <c r="M1065" s="10">
        <v>672.26621248152196</v>
      </c>
    </row>
    <row r="1066" spans="1:13" x14ac:dyDescent="0.2">
      <c r="A1066" s="9" t="str">
        <f t="shared" si="16"/>
        <v>200925A29CONT15</v>
      </c>
      <c r="B1066" s="10">
        <v>2009</v>
      </c>
      <c r="C1066" s="10" t="s">
        <v>2</v>
      </c>
      <c r="D1066" s="10" t="s">
        <v>31</v>
      </c>
      <c r="E1066" s="10">
        <v>15</v>
      </c>
      <c r="F1066" s="10">
        <v>12605</v>
      </c>
      <c r="G1066" s="10">
        <v>0</v>
      </c>
      <c r="H1066" s="10">
        <v>1</v>
      </c>
      <c r="I1066" s="10">
        <v>1</v>
      </c>
      <c r="J1066" s="10">
        <v>0</v>
      </c>
      <c r="K1066" s="10">
        <v>0</v>
      </c>
      <c r="L1066" s="10">
        <v>6.2514875049583501E-2</v>
      </c>
      <c r="M1066" s="10">
        <v>535.58365067275963</v>
      </c>
    </row>
    <row r="1067" spans="1:13" x14ac:dyDescent="0.2">
      <c r="A1067" s="9" t="str">
        <f t="shared" si="16"/>
        <v>200925A29EMPR15</v>
      </c>
      <c r="B1067" s="10">
        <v>2009</v>
      </c>
      <c r="C1067" s="10" t="s">
        <v>2</v>
      </c>
      <c r="D1067" s="10" t="s">
        <v>32</v>
      </c>
      <c r="E1067" s="10">
        <v>15</v>
      </c>
      <c r="F1067" s="10">
        <v>196</v>
      </c>
      <c r="G1067" s="10">
        <v>0</v>
      </c>
      <c r="H1067" s="10">
        <v>1</v>
      </c>
      <c r="I1067" s="10">
        <v>1</v>
      </c>
      <c r="J1067" s="10">
        <v>0</v>
      </c>
      <c r="K1067" s="10">
        <v>0</v>
      </c>
      <c r="L1067" s="10">
        <v>0</v>
      </c>
      <c r="M1067" s="10">
        <v>1000</v>
      </c>
    </row>
    <row r="1068" spans="1:13" x14ac:dyDescent="0.2">
      <c r="A1068" s="9" t="str">
        <f t="shared" si="16"/>
        <v>200925A29INAT15</v>
      </c>
      <c r="B1068" s="10">
        <v>2009</v>
      </c>
      <c r="C1068" s="10" t="s">
        <v>2</v>
      </c>
      <c r="D1068" s="10" t="s">
        <v>54</v>
      </c>
      <c r="E1068" s="10">
        <v>15</v>
      </c>
      <c r="F1068" s="10">
        <v>24420</v>
      </c>
      <c r="G1068" s="10">
        <v>1</v>
      </c>
      <c r="H1068" s="10">
        <v>0.36277641277641276</v>
      </c>
      <c r="I1068" s="10">
        <v>0</v>
      </c>
      <c r="J1068" s="10">
        <v>0.52428337428337424</v>
      </c>
      <c r="K1068" s="10">
        <v>0.81449631449631454</v>
      </c>
      <c r="L1068" s="10">
        <v>0.18550368550368551</v>
      </c>
      <c r="M1068" s="10"/>
    </row>
    <row r="1069" spans="1:13" x14ac:dyDescent="0.2">
      <c r="A1069" s="9" t="str">
        <f t="shared" si="16"/>
        <v>200925A29PUBL15</v>
      </c>
      <c r="B1069" s="10">
        <v>2009</v>
      </c>
      <c r="C1069" s="10" t="s">
        <v>2</v>
      </c>
      <c r="D1069" s="10" t="s">
        <v>27</v>
      </c>
      <c r="E1069" s="10">
        <v>15</v>
      </c>
      <c r="F1069" s="10">
        <v>3347</v>
      </c>
      <c r="G1069" s="10">
        <v>0</v>
      </c>
      <c r="H1069" s="10">
        <v>1</v>
      </c>
      <c r="I1069" s="10">
        <v>1</v>
      </c>
      <c r="J1069" s="10">
        <v>0</v>
      </c>
      <c r="K1069" s="10">
        <v>0</v>
      </c>
      <c r="L1069" s="10">
        <v>0.47057066029279954</v>
      </c>
      <c r="M1069" s="10">
        <v>1263.8611346316682</v>
      </c>
    </row>
    <row r="1070" spans="1:13" x14ac:dyDescent="0.2">
      <c r="A1070" s="9" t="str">
        <f t="shared" si="16"/>
        <v>200925A29SCA115</v>
      </c>
      <c r="B1070" s="10">
        <v>2009</v>
      </c>
      <c r="C1070" s="10" t="s">
        <v>2</v>
      </c>
      <c r="D1070" s="10" t="s">
        <v>29</v>
      </c>
      <c r="E1070" s="10">
        <v>15</v>
      </c>
      <c r="F1070" s="10">
        <v>9652</v>
      </c>
      <c r="G1070" s="10">
        <v>0</v>
      </c>
      <c r="H1070" s="10">
        <v>1</v>
      </c>
      <c r="I1070" s="10">
        <v>1</v>
      </c>
      <c r="J1070" s="10">
        <v>0</v>
      </c>
      <c r="K1070" s="10">
        <v>0</v>
      </c>
      <c r="L1070" s="10">
        <v>0.1632822213012847</v>
      </c>
      <c r="M1070" s="10">
        <v>581.42352559948154</v>
      </c>
    </row>
    <row r="1071" spans="1:13" x14ac:dyDescent="0.2">
      <c r="A1071" s="9" t="str">
        <f t="shared" si="16"/>
        <v>200925A29SCA215</v>
      </c>
      <c r="B1071" s="10">
        <v>2009</v>
      </c>
      <c r="C1071" s="10" t="s">
        <v>2</v>
      </c>
      <c r="D1071" s="10" t="s">
        <v>30</v>
      </c>
      <c r="E1071" s="10">
        <v>15</v>
      </c>
      <c r="F1071" s="10">
        <v>3349</v>
      </c>
      <c r="G1071" s="10">
        <v>0</v>
      </c>
      <c r="H1071" s="10">
        <v>1</v>
      </c>
      <c r="I1071" s="10">
        <v>1</v>
      </c>
      <c r="J1071" s="10">
        <v>0</v>
      </c>
      <c r="K1071" s="10">
        <v>0</v>
      </c>
      <c r="L1071" s="10">
        <v>0.17647058823529413</v>
      </c>
      <c r="M1071" s="10">
        <v>603.4375</v>
      </c>
    </row>
    <row r="1072" spans="1:13" x14ac:dyDescent="0.2">
      <c r="A1072" s="9" t="str">
        <f t="shared" si="16"/>
        <v>200925A29SREM15</v>
      </c>
      <c r="B1072" s="10">
        <v>2009</v>
      </c>
      <c r="C1072" s="10" t="s">
        <v>2</v>
      </c>
      <c r="D1072" s="10" t="s">
        <v>35</v>
      </c>
      <c r="E1072" s="10">
        <v>15</v>
      </c>
      <c r="F1072" s="10">
        <v>1575</v>
      </c>
      <c r="G1072" s="10">
        <v>0</v>
      </c>
      <c r="H1072" s="10">
        <v>1</v>
      </c>
      <c r="I1072" s="10">
        <v>1</v>
      </c>
      <c r="J1072" s="10">
        <v>0</v>
      </c>
      <c r="K1072" s="10">
        <v>0</v>
      </c>
      <c r="L1072" s="10">
        <v>0.12507936507936507</v>
      </c>
      <c r="M1072" s="10">
        <v>0</v>
      </c>
    </row>
    <row r="1073" spans="1:13" x14ac:dyDescent="0.2">
      <c r="A1073" s="9" t="str">
        <f t="shared" si="16"/>
        <v>200925A29TDOM15</v>
      </c>
      <c r="B1073" s="10">
        <v>2009</v>
      </c>
      <c r="C1073" s="10" t="s">
        <v>2</v>
      </c>
      <c r="D1073" s="10" t="s">
        <v>33</v>
      </c>
      <c r="E1073" s="10">
        <v>15</v>
      </c>
      <c r="F1073" s="10">
        <v>4922</v>
      </c>
      <c r="G1073" s="10">
        <v>0</v>
      </c>
      <c r="H1073" s="10">
        <v>1</v>
      </c>
      <c r="I1073" s="10">
        <v>1</v>
      </c>
      <c r="J1073" s="10">
        <v>0</v>
      </c>
      <c r="K1073" s="10">
        <v>0</v>
      </c>
      <c r="L1073" s="10">
        <v>8.0048760666395768E-2</v>
      </c>
      <c r="M1073" s="10">
        <v>350.68042328042327</v>
      </c>
    </row>
    <row r="1074" spans="1:13" x14ac:dyDescent="0.2">
      <c r="A1074" s="9" t="str">
        <f t="shared" si="16"/>
        <v>200930EMAAGCC15</v>
      </c>
      <c r="B1074" s="10">
        <v>2009</v>
      </c>
      <c r="C1074" s="10" t="s">
        <v>4</v>
      </c>
      <c r="D1074" s="10" t="s">
        <v>23</v>
      </c>
      <c r="E1074" s="10">
        <v>15</v>
      </c>
      <c r="F1074" s="10">
        <v>394</v>
      </c>
      <c r="G1074" s="10">
        <v>0</v>
      </c>
      <c r="H1074" s="10">
        <v>1</v>
      </c>
      <c r="I1074" s="10">
        <v>1</v>
      </c>
      <c r="J1074" s="10">
        <v>0</v>
      </c>
      <c r="K1074" s="10">
        <v>0</v>
      </c>
      <c r="L1074" s="10">
        <v>0</v>
      </c>
      <c r="M1074" s="10">
        <v>2025</v>
      </c>
    </row>
    <row r="1075" spans="1:13" x14ac:dyDescent="0.2">
      <c r="A1075" s="9" t="str">
        <f t="shared" si="16"/>
        <v>200930EMAAGSC15</v>
      </c>
      <c r="B1075" s="10">
        <v>2009</v>
      </c>
      <c r="C1075" s="10" t="s">
        <v>4</v>
      </c>
      <c r="D1075" s="10" t="s">
        <v>28</v>
      </c>
      <c r="E1075" s="10">
        <v>15</v>
      </c>
      <c r="F1075" s="10">
        <v>394</v>
      </c>
      <c r="G1075" s="10">
        <v>0</v>
      </c>
      <c r="H1075" s="10">
        <v>1</v>
      </c>
      <c r="I1075" s="10">
        <v>1</v>
      </c>
      <c r="J1075" s="10">
        <v>0</v>
      </c>
      <c r="K1075" s="10">
        <v>0</v>
      </c>
      <c r="L1075" s="10">
        <v>0</v>
      </c>
      <c r="M1075" s="10">
        <v>1150</v>
      </c>
    </row>
    <row r="1076" spans="1:13" x14ac:dyDescent="0.2">
      <c r="A1076" s="9" t="str">
        <f t="shared" si="16"/>
        <v>200930EMAAUTO15</v>
      </c>
      <c r="B1076" s="10">
        <v>2009</v>
      </c>
      <c r="C1076" s="10" t="s">
        <v>4</v>
      </c>
      <c r="D1076" s="10" t="s">
        <v>34</v>
      </c>
      <c r="E1076" s="10">
        <v>15</v>
      </c>
      <c r="F1076" s="10">
        <v>2167</v>
      </c>
      <c r="G1076" s="10">
        <v>0</v>
      </c>
      <c r="H1076" s="10">
        <v>1</v>
      </c>
      <c r="I1076" s="10">
        <v>1</v>
      </c>
      <c r="J1076" s="10">
        <v>0</v>
      </c>
      <c r="K1076" s="10">
        <v>0</v>
      </c>
      <c r="L1076" s="10">
        <v>0</v>
      </c>
      <c r="M1076" s="10">
        <v>0</v>
      </c>
    </row>
    <row r="1077" spans="1:13" x14ac:dyDescent="0.2">
      <c r="A1077" s="9" t="str">
        <f t="shared" si="16"/>
        <v>200930EMACCA115</v>
      </c>
      <c r="B1077" s="10">
        <v>2009</v>
      </c>
      <c r="C1077" s="10" t="s">
        <v>4</v>
      </c>
      <c r="D1077" s="10" t="s">
        <v>24</v>
      </c>
      <c r="E1077" s="10">
        <v>15</v>
      </c>
      <c r="F1077" s="10">
        <v>14774</v>
      </c>
      <c r="G1077" s="10">
        <v>0</v>
      </c>
      <c r="H1077" s="10">
        <v>1</v>
      </c>
      <c r="I1077" s="10">
        <v>1</v>
      </c>
      <c r="J1077" s="10">
        <v>0</v>
      </c>
      <c r="K1077" s="10">
        <v>0</v>
      </c>
      <c r="L1077" s="10">
        <v>2.6600785163124408E-2</v>
      </c>
      <c r="M1077" s="10">
        <v>1270.5628650904034</v>
      </c>
    </row>
    <row r="1078" spans="1:13" x14ac:dyDescent="0.2">
      <c r="A1078" s="9" t="str">
        <f t="shared" si="16"/>
        <v>200930EMACCA215</v>
      </c>
      <c r="B1078" s="10">
        <v>2009</v>
      </c>
      <c r="C1078" s="10" t="s">
        <v>4</v>
      </c>
      <c r="D1078" s="10" t="s">
        <v>25</v>
      </c>
      <c r="E1078" s="10">
        <v>15</v>
      </c>
      <c r="F1078" s="10">
        <v>47072</v>
      </c>
      <c r="G1078" s="10">
        <v>0</v>
      </c>
      <c r="H1078" s="10">
        <v>1</v>
      </c>
      <c r="I1078" s="10">
        <v>1</v>
      </c>
      <c r="J1078" s="10">
        <v>0</v>
      </c>
      <c r="K1078" s="10">
        <v>0</v>
      </c>
      <c r="L1078" s="10">
        <v>3.7665703602991166E-2</v>
      </c>
      <c r="M1078" s="10">
        <v>770.46190908305243</v>
      </c>
    </row>
    <row r="1079" spans="1:13" x14ac:dyDescent="0.2">
      <c r="A1079" s="9" t="str">
        <f t="shared" si="16"/>
        <v>200930EMACONT15</v>
      </c>
      <c r="B1079" s="10">
        <v>2009</v>
      </c>
      <c r="C1079" s="10" t="s">
        <v>4</v>
      </c>
      <c r="D1079" s="10" t="s">
        <v>31</v>
      </c>
      <c r="E1079" s="10">
        <v>15</v>
      </c>
      <c r="F1079" s="10">
        <v>83906</v>
      </c>
      <c r="G1079" s="10">
        <v>0</v>
      </c>
      <c r="H1079" s="10">
        <v>1</v>
      </c>
      <c r="I1079" s="10">
        <v>1</v>
      </c>
      <c r="J1079" s="10">
        <v>0</v>
      </c>
      <c r="K1079" s="10">
        <v>0</v>
      </c>
      <c r="L1079" s="10">
        <v>2.3478654685004648E-2</v>
      </c>
      <c r="M1079" s="10">
        <v>601.65838164159686</v>
      </c>
    </row>
    <row r="1080" spans="1:13" x14ac:dyDescent="0.2">
      <c r="A1080" s="9" t="str">
        <f t="shared" si="16"/>
        <v>200930EMAEMPR15</v>
      </c>
      <c r="B1080" s="10">
        <v>2009</v>
      </c>
      <c r="C1080" s="10" t="s">
        <v>4</v>
      </c>
      <c r="D1080" s="10" t="s">
        <v>32</v>
      </c>
      <c r="E1080" s="10">
        <v>15</v>
      </c>
      <c r="F1080" s="10">
        <v>9847</v>
      </c>
      <c r="G1080" s="10">
        <v>0</v>
      </c>
      <c r="H1080" s="10">
        <v>1</v>
      </c>
      <c r="I1080" s="10">
        <v>1</v>
      </c>
      <c r="J1080" s="10">
        <v>0</v>
      </c>
      <c r="K1080" s="10">
        <v>0</v>
      </c>
      <c r="L1080" s="10">
        <v>0</v>
      </c>
      <c r="M1080" s="10">
        <v>2009.7273936170213</v>
      </c>
    </row>
    <row r="1081" spans="1:13" x14ac:dyDescent="0.2">
      <c r="A1081" s="9" t="str">
        <f t="shared" si="16"/>
        <v>200930EMAINAT15</v>
      </c>
      <c r="B1081" s="10">
        <v>2009</v>
      </c>
      <c r="C1081" s="10" t="s">
        <v>4</v>
      </c>
      <c r="D1081" s="10" t="s">
        <v>54</v>
      </c>
      <c r="E1081" s="10">
        <v>15</v>
      </c>
      <c r="F1081" s="10">
        <v>118966</v>
      </c>
      <c r="G1081" s="10">
        <v>1</v>
      </c>
      <c r="H1081" s="10">
        <v>0.12417833666761932</v>
      </c>
      <c r="I1081" s="10">
        <v>0</v>
      </c>
      <c r="J1081" s="10">
        <v>0.85098263369366034</v>
      </c>
      <c r="K1081" s="10">
        <v>0.96688129381503962</v>
      </c>
      <c r="L1081" s="10">
        <v>3.3118706184960406E-2</v>
      </c>
      <c r="M1081" s="10"/>
    </row>
    <row r="1082" spans="1:13" x14ac:dyDescent="0.2">
      <c r="A1082" s="9" t="str">
        <f t="shared" si="16"/>
        <v>200930EMAMILI15</v>
      </c>
      <c r="B1082" s="10">
        <v>2009</v>
      </c>
      <c r="C1082" s="10" t="s">
        <v>4</v>
      </c>
      <c r="D1082" s="10" t="s">
        <v>26</v>
      </c>
      <c r="E1082" s="10">
        <v>15</v>
      </c>
      <c r="F1082" s="10">
        <v>591</v>
      </c>
      <c r="G1082" s="10">
        <v>0</v>
      </c>
      <c r="H1082" s="10">
        <v>1</v>
      </c>
      <c r="I1082" s="10">
        <v>1</v>
      </c>
      <c r="J1082" s="10">
        <v>0</v>
      </c>
      <c r="K1082" s="10">
        <v>0</v>
      </c>
      <c r="L1082" s="10">
        <v>0</v>
      </c>
      <c r="M1082" s="10">
        <v>2000</v>
      </c>
    </row>
    <row r="1083" spans="1:13" x14ac:dyDescent="0.2">
      <c r="A1083" s="9" t="str">
        <f t="shared" si="16"/>
        <v>200930EMAPUBL15</v>
      </c>
      <c r="B1083" s="10">
        <v>2009</v>
      </c>
      <c r="C1083" s="10" t="s">
        <v>4</v>
      </c>
      <c r="D1083" s="10" t="s">
        <v>27</v>
      </c>
      <c r="E1083" s="10">
        <v>15</v>
      </c>
      <c r="F1083" s="10">
        <v>14377</v>
      </c>
      <c r="G1083" s="10">
        <v>0</v>
      </c>
      <c r="H1083" s="10">
        <v>1</v>
      </c>
      <c r="I1083" s="10">
        <v>1</v>
      </c>
      <c r="J1083" s="10">
        <v>0</v>
      </c>
      <c r="K1083" s="10">
        <v>0</v>
      </c>
      <c r="L1083" s="10">
        <v>8.2214648396744805E-2</v>
      </c>
      <c r="M1083" s="10">
        <v>1646.4871173082752</v>
      </c>
    </row>
    <row r="1084" spans="1:13" x14ac:dyDescent="0.2">
      <c r="A1084" s="9" t="str">
        <f t="shared" si="16"/>
        <v>200930EMASCA115</v>
      </c>
      <c r="B1084" s="10">
        <v>2009</v>
      </c>
      <c r="C1084" s="10" t="s">
        <v>4</v>
      </c>
      <c r="D1084" s="10" t="s">
        <v>29</v>
      </c>
      <c r="E1084" s="10">
        <v>15</v>
      </c>
      <c r="F1084" s="10">
        <v>23830</v>
      </c>
      <c r="G1084" s="10">
        <v>0</v>
      </c>
      <c r="H1084" s="10">
        <v>1</v>
      </c>
      <c r="I1084" s="10">
        <v>1</v>
      </c>
      <c r="J1084" s="10">
        <v>0</v>
      </c>
      <c r="K1084" s="10">
        <v>0</v>
      </c>
      <c r="L1084" s="10">
        <v>3.306756189676878E-2</v>
      </c>
      <c r="M1084" s="10">
        <v>757.62412117003737</v>
      </c>
    </row>
    <row r="1085" spans="1:13" x14ac:dyDescent="0.2">
      <c r="A1085" s="9" t="str">
        <f t="shared" si="16"/>
        <v>200930EMASCA215</v>
      </c>
      <c r="B1085" s="10">
        <v>2009</v>
      </c>
      <c r="C1085" s="10" t="s">
        <v>4</v>
      </c>
      <c r="D1085" s="10" t="s">
        <v>30</v>
      </c>
      <c r="E1085" s="10">
        <v>15</v>
      </c>
      <c r="F1085" s="10">
        <v>9454</v>
      </c>
      <c r="G1085" s="10">
        <v>0</v>
      </c>
      <c r="H1085" s="10">
        <v>1</v>
      </c>
      <c r="I1085" s="10">
        <v>1</v>
      </c>
      <c r="J1085" s="10">
        <v>0</v>
      </c>
      <c r="K1085" s="10">
        <v>0</v>
      </c>
      <c r="L1085" s="10">
        <v>8.3350962555532052E-2</v>
      </c>
      <c r="M1085" s="10">
        <v>764.47461368653421</v>
      </c>
    </row>
    <row r="1086" spans="1:13" x14ac:dyDescent="0.2">
      <c r="A1086" s="9" t="str">
        <f t="shared" si="16"/>
        <v>200930EMASREM15</v>
      </c>
      <c r="B1086" s="10">
        <v>2009</v>
      </c>
      <c r="C1086" s="10" t="s">
        <v>4</v>
      </c>
      <c r="D1086" s="10" t="s">
        <v>35</v>
      </c>
      <c r="E1086" s="10">
        <v>15</v>
      </c>
      <c r="F1086" s="10">
        <v>2955</v>
      </c>
      <c r="G1086" s="10">
        <v>0</v>
      </c>
      <c r="H1086" s="10">
        <v>1</v>
      </c>
      <c r="I1086" s="10">
        <v>1</v>
      </c>
      <c r="J1086" s="10">
        <v>0</v>
      </c>
      <c r="K1086" s="10">
        <v>0</v>
      </c>
      <c r="L1086" s="10">
        <v>0</v>
      </c>
      <c r="M1086" s="10">
        <v>0</v>
      </c>
    </row>
    <row r="1087" spans="1:13" x14ac:dyDescent="0.2">
      <c r="A1087" s="9" t="str">
        <f t="shared" si="16"/>
        <v>200930EMATDOM15</v>
      </c>
      <c r="B1087" s="10">
        <v>2009</v>
      </c>
      <c r="C1087" s="10" t="s">
        <v>4</v>
      </c>
      <c r="D1087" s="10" t="s">
        <v>33</v>
      </c>
      <c r="E1087" s="10">
        <v>15</v>
      </c>
      <c r="F1087" s="10">
        <v>32697</v>
      </c>
      <c r="G1087" s="10">
        <v>0</v>
      </c>
      <c r="H1087" s="10">
        <v>1</v>
      </c>
      <c r="I1087" s="10">
        <v>1</v>
      </c>
      <c r="J1087" s="10">
        <v>0</v>
      </c>
      <c r="K1087" s="10">
        <v>0</v>
      </c>
      <c r="L1087" s="10">
        <v>1.8075052757133683E-2</v>
      </c>
      <c r="M1087" s="10">
        <v>410.94296280046382</v>
      </c>
    </row>
    <row r="1088" spans="1:13" x14ac:dyDescent="0.2">
      <c r="A1088" s="9" t="str">
        <f t="shared" si="16"/>
        <v>200915A17CONT23</v>
      </c>
      <c r="B1088" s="10">
        <v>2009</v>
      </c>
      <c r="C1088" s="10" t="s">
        <v>0</v>
      </c>
      <c r="D1088" s="10" t="s">
        <v>31</v>
      </c>
      <c r="E1088" s="10">
        <v>23</v>
      </c>
      <c r="F1088" s="10">
        <v>666</v>
      </c>
      <c r="G1088" s="10">
        <v>0</v>
      </c>
      <c r="H1088" s="10">
        <v>1</v>
      </c>
      <c r="I1088" s="10">
        <v>1</v>
      </c>
      <c r="J1088" s="10">
        <v>0</v>
      </c>
      <c r="K1088" s="10">
        <v>0</v>
      </c>
      <c r="L1088" s="10">
        <v>0.66666666666666663</v>
      </c>
      <c r="M1088" s="10">
        <v>251.66666666666666</v>
      </c>
    </row>
    <row r="1089" spans="1:13" x14ac:dyDescent="0.2">
      <c r="A1089" s="9" t="str">
        <f t="shared" si="16"/>
        <v>200915A17INAT23</v>
      </c>
      <c r="B1089" s="10">
        <v>2009</v>
      </c>
      <c r="C1089" s="10" t="s">
        <v>0</v>
      </c>
      <c r="D1089" s="10" t="s">
        <v>54</v>
      </c>
      <c r="E1089" s="10">
        <v>23</v>
      </c>
      <c r="F1089" s="10">
        <v>17559</v>
      </c>
      <c r="G1089" s="10">
        <v>1</v>
      </c>
      <c r="H1089" s="10">
        <v>8.8672475653511024E-2</v>
      </c>
      <c r="I1089" s="10">
        <v>0</v>
      </c>
      <c r="J1089" s="10">
        <v>0.13913093000740362</v>
      </c>
      <c r="K1089" s="10">
        <v>0.16447405888718036</v>
      </c>
      <c r="L1089" s="10">
        <v>0.83552594111281964</v>
      </c>
      <c r="M1089" s="10"/>
    </row>
    <row r="1090" spans="1:13" x14ac:dyDescent="0.2">
      <c r="A1090" s="9" t="str">
        <f t="shared" si="16"/>
        <v>200915A17SCA123</v>
      </c>
      <c r="B1090" s="10">
        <v>2009</v>
      </c>
      <c r="C1090" s="10" t="s">
        <v>0</v>
      </c>
      <c r="D1090" s="10" t="s">
        <v>29</v>
      </c>
      <c r="E1090" s="10">
        <v>23</v>
      </c>
      <c r="F1090" s="10">
        <v>3110</v>
      </c>
      <c r="G1090" s="10">
        <v>0</v>
      </c>
      <c r="H1090" s="10">
        <v>1</v>
      </c>
      <c r="I1090" s="10">
        <v>1</v>
      </c>
      <c r="J1090" s="10">
        <v>0</v>
      </c>
      <c r="K1090" s="10">
        <v>0</v>
      </c>
      <c r="L1090" s="10">
        <v>0.78553054662379418</v>
      </c>
      <c r="M1090" s="10">
        <v>308.66237942122189</v>
      </c>
    </row>
    <row r="1091" spans="1:13" x14ac:dyDescent="0.2">
      <c r="A1091" s="9" t="str">
        <f t="shared" si="16"/>
        <v>200915A17SCA223</v>
      </c>
      <c r="B1091" s="10">
        <v>2009</v>
      </c>
      <c r="C1091" s="10" t="s">
        <v>0</v>
      </c>
      <c r="D1091" s="10" t="s">
        <v>30</v>
      </c>
      <c r="E1091" s="10">
        <v>23</v>
      </c>
      <c r="F1091" s="10">
        <v>445</v>
      </c>
      <c r="G1091" s="10">
        <v>0</v>
      </c>
      <c r="H1091" s="10">
        <v>1</v>
      </c>
      <c r="I1091" s="10">
        <v>1</v>
      </c>
      <c r="J1091" s="10">
        <v>0</v>
      </c>
      <c r="K1091" s="10">
        <v>0</v>
      </c>
      <c r="L1091" s="10">
        <v>1</v>
      </c>
      <c r="M1091" s="10">
        <v>335.03370786516854</v>
      </c>
    </row>
    <row r="1092" spans="1:13" x14ac:dyDescent="0.2">
      <c r="A1092" s="9" t="str">
        <f t="shared" ref="A1092:A1155" si="17">B1092&amp;C1092&amp;D1092&amp;E1092</f>
        <v>200915A17SREM23</v>
      </c>
      <c r="B1092" s="10">
        <v>2009</v>
      </c>
      <c r="C1092" s="10" t="s">
        <v>0</v>
      </c>
      <c r="D1092" s="10" t="s">
        <v>35</v>
      </c>
      <c r="E1092" s="10">
        <v>23</v>
      </c>
      <c r="F1092" s="10">
        <v>890</v>
      </c>
      <c r="G1092" s="10">
        <v>0</v>
      </c>
      <c r="H1092" s="10">
        <v>1</v>
      </c>
      <c r="I1092" s="10">
        <v>1</v>
      </c>
      <c r="J1092" s="10">
        <v>0</v>
      </c>
      <c r="K1092" s="10">
        <v>0</v>
      </c>
      <c r="L1092" s="10">
        <v>0.74943820224719104</v>
      </c>
      <c r="M1092" s="10">
        <v>0</v>
      </c>
    </row>
    <row r="1093" spans="1:13" x14ac:dyDescent="0.2">
      <c r="A1093" s="9" t="str">
        <f t="shared" si="17"/>
        <v>200915A17TDOM23</v>
      </c>
      <c r="B1093" s="10">
        <v>2009</v>
      </c>
      <c r="C1093" s="10" t="s">
        <v>0</v>
      </c>
      <c r="D1093" s="10" t="s">
        <v>33</v>
      </c>
      <c r="E1093" s="10">
        <v>23</v>
      </c>
      <c r="F1093" s="10">
        <v>1111</v>
      </c>
      <c r="G1093" s="10">
        <v>0</v>
      </c>
      <c r="H1093" s="10">
        <v>1</v>
      </c>
      <c r="I1093" s="10">
        <v>1</v>
      </c>
      <c r="J1093" s="10">
        <v>0</v>
      </c>
      <c r="K1093" s="10">
        <v>0</v>
      </c>
      <c r="L1093" s="10">
        <v>0.39963996399639962</v>
      </c>
      <c r="M1093" s="10">
        <v>197.25922592259226</v>
      </c>
    </row>
    <row r="1094" spans="1:13" x14ac:dyDescent="0.2">
      <c r="A1094" s="9" t="str">
        <f t="shared" si="17"/>
        <v>200915A29CCA123</v>
      </c>
      <c r="B1094" s="10">
        <v>2009</v>
      </c>
      <c r="C1094" s="10" t="s">
        <v>3</v>
      </c>
      <c r="D1094" s="10" t="s">
        <v>24</v>
      </c>
      <c r="E1094" s="10">
        <v>23</v>
      </c>
      <c r="F1094" s="10">
        <v>6447</v>
      </c>
      <c r="G1094" s="10">
        <v>0</v>
      </c>
      <c r="H1094" s="10">
        <v>1</v>
      </c>
      <c r="I1094" s="10">
        <v>1</v>
      </c>
      <c r="J1094" s="10">
        <v>0</v>
      </c>
      <c r="K1094" s="10">
        <v>0</v>
      </c>
      <c r="L1094" s="10">
        <v>3.4434620753838997E-2</v>
      </c>
      <c r="M1094" s="10">
        <v>584.3261982317357</v>
      </c>
    </row>
    <row r="1095" spans="1:13" x14ac:dyDescent="0.2">
      <c r="A1095" s="9" t="str">
        <f t="shared" si="17"/>
        <v>200915A29CCA223</v>
      </c>
      <c r="B1095" s="10">
        <v>2009</v>
      </c>
      <c r="C1095" s="10" t="s">
        <v>3</v>
      </c>
      <c r="D1095" s="10" t="s">
        <v>25</v>
      </c>
      <c r="E1095" s="10">
        <v>23</v>
      </c>
      <c r="F1095" s="10">
        <v>21565</v>
      </c>
      <c r="G1095" s="10">
        <v>0</v>
      </c>
      <c r="H1095" s="10">
        <v>1</v>
      </c>
      <c r="I1095" s="10">
        <v>1</v>
      </c>
      <c r="J1095" s="10">
        <v>0</v>
      </c>
      <c r="K1095" s="10">
        <v>0</v>
      </c>
      <c r="L1095" s="10">
        <v>0.13405981915140275</v>
      </c>
      <c r="M1095" s="10">
        <v>627.9629028518433</v>
      </c>
    </row>
    <row r="1096" spans="1:13" x14ac:dyDescent="0.2">
      <c r="A1096" s="9" t="str">
        <f t="shared" si="17"/>
        <v>200915A29CONT23</v>
      </c>
      <c r="B1096" s="10">
        <v>2009</v>
      </c>
      <c r="C1096" s="10" t="s">
        <v>3</v>
      </c>
      <c r="D1096" s="10" t="s">
        <v>31</v>
      </c>
      <c r="E1096" s="10">
        <v>23</v>
      </c>
      <c r="F1096" s="10">
        <v>8001</v>
      </c>
      <c r="G1096" s="10">
        <v>0</v>
      </c>
      <c r="H1096" s="10">
        <v>1</v>
      </c>
      <c r="I1096" s="10">
        <v>1</v>
      </c>
      <c r="J1096" s="10">
        <v>0</v>
      </c>
      <c r="K1096" s="10">
        <v>0</v>
      </c>
      <c r="L1096" s="10">
        <v>0.11098612673415822</v>
      </c>
      <c r="M1096" s="10">
        <v>479.80489938757654</v>
      </c>
    </row>
    <row r="1097" spans="1:13" x14ac:dyDescent="0.2">
      <c r="A1097" s="9" t="str">
        <f t="shared" si="17"/>
        <v>200915A29EMPR23</v>
      </c>
      <c r="B1097" s="10">
        <v>2009</v>
      </c>
      <c r="C1097" s="10" t="s">
        <v>3</v>
      </c>
      <c r="D1097" s="10" t="s">
        <v>32</v>
      </c>
      <c r="E1097" s="10">
        <v>23</v>
      </c>
      <c r="F1097" s="10">
        <v>444</v>
      </c>
      <c r="G1097" s="10">
        <v>0</v>
      </c>
      <c r="H1097" s="10">
        <v>1</v>
      </c>
      <c r="I1097" s="10">
        <v>1</v>
      </c>
      <c r="J1097" s="10">
        <v>0</v>
      </c>
      <c r="K1097" s="10">
        <v>0</v>
      </c>
      <c r="L1097" s="10">
        <v>0</v>
      </c>
      <c r="M1097" s="10">
        <v>1350</v>
      </c>
    </row>
    <row r="1098" spans="1:13" x14ac:dyDescent="0.2">
      <c r="A1098" s="9" t="str">
        <f t="shared" si="17"/>
        <v>200915A29INAT23</v>
      </c>
      <c r="B1098" s="10">
        <v>2009</v>
      </c>
      <c r="C1098" s="10" t="s">
        <v>3</v>
      </c>
      <c r="D1098" s="10" t="s">
        <v>54</v>
      </c>
      <c r="E1098" s="10">
        <v>23</v>
      </c>
      <c r="F1098" s="10">
        <v>50012</v>
      </c>
      <c r="G1098" s="10">
        <v>1</v>
      </c>
      <c r="H1098" s="10">
        <v>0.27557386227305447</v>
      </c>
      <c r="I1098" s="10">
        <v>0</v>
      </c>
      <c r="J1098" s="10">
        <v>0.36437255058785889</v>
      </c>
      <c r="K1098" s="10">
        <v>0.57328241222106691</v>
      </c>
      <c r="L1098" s="10">
        <v>0.42671758777893304</v>
      </c>
      <c r="M1098" s="10"/>
    </row>
    <row r="1099" spans="1:13" x14ac:dyDescent="0.2">
      <c r="A1099" s="9" t="str">
        <f t="shared" si="17"/>
        <v>200915A29MILI23</v>
      </c>
      <c r="B1099" s="10">
        <v>2009</v>
      </c>
      <c r="C1099" s="10" t="s">
        <v>3</v>
      </c>
      <c r="D1099" s="10" t="s">
        <v>26</v>
      </c>
      <c r="E1099" s="10">
        <v>23</v>
      </c>
      <c r="F1099" s="10">
        <v>445</v>
      </c>
      <c r="G1099" s="10">
        <v>0</v>
      </c>
      <c r="H1099" s="10">
        <v>1</v>
      </c>
      <c r="I1099" s="10">
        <v>1</v>
      </c>
      <c r="J1099" s="10">
        <v>0</v>
      </c>
      <c r="K1099" s="10">
        <v>0</v>
      </c>
      <c r="L1099" s="10">
        <v>0</v>
      </c>
      <c r="M1099" s="10">
        <v>698.02247191011236</v>
      </c>
    </row>
    <row r="1100" spans="1:13" x14ac:dyDescent="0.2">
      <c r="A1100" s="9" t="str">
        <f t="shared" si="17"/>
        <v>200915A29PUBL23</v>
      </c>
      <c r="B1100" s="10">
        <v>2009</v>
      </c>
      <c r="C1100" s="10" t="s">
        <v>3</v>
      </c>
      <c r="D1100" s="10" t="s">
        <v>27</v>
      </c>
      <c r="E1100" s="10">
        <v>23</v>
      </c>
      <c r="F1100" s="10">
        <v>1110</v>
      </c>
      <c r="G1100" s="10">
        <v>0</v>
      </c>
      <c r="H1100" s="10">
        <v>1</v>
      </c>
      <c r="I1100" s="10">
        <v>1</v>
      </c>
      <c r="J1100" s="10">
        <v>0</v>
      </c>
      <c r="K1100" s="10">
        <v>0</v>
      </c>
      <c r="L1100" s="10">
        <v>0</v>
      </c>
      <c r="M1100" s="10">
        <v>973</v>
      </c>
    </row>
    <row r="1101" spans="1:13" x14ac:dyDescent="0.2">
      <c r="A1101" s="9" t="str">
        <f t="shared" si="17"/>
        <v>200915A29SCA123</v>
      </c>
      <c r="B1101" s="10">
        <v>2009</v>
      </c>
      <c r="C1101" s="10" t="s">
        <v>3</v>
      </c>
      <c r="D1101" s="10" t="s">
        <v>29</v>
      </c>
      <c r="E1101" s="10">
        <v>23</v>
      </c>
      <c r="F1101" s="10">
        <v>13113</v>
      </c>
      <c r="G1101" s="10">
        <v>0</v>
      </c>
      <c r="H1101" s="10">
        <v>1</v>
      </c>
      <c r="I1101" s="10">
        <v>1</v>
      </c>
      <c r="J1101" s="10">
        <v>0</v>
      </c>
      <c r="K1101" s="10">
        <v>0</v>
      </c>
      <c r="L1101" s="10">
        <v>0.32181804316327312</v>
      </c>
      <c r="M1101" s="10">
        <v>344.40486540074733</v>
      </c>
    </row>
    <row r="1102" spans="1:13" x14ac:dyDescent="0.2">
      <c r="A1102" s="9" t="str">
        <f t="shared" si="17"/>
        <v>200915A29SCA223</v>
      </c>
      <c r="B1102" s="10">
        <v>2009</v>
      </c>
      <c r="C1102" s="10" t="s">
        <v>3</v>
      </c>
      <c r="D1102" s="10" t="s">
        <v>30</v>
      </c>
      <c r="E1102" s="10">
        <v>23</v>
      </c>
      <c r="F1102" s="10">
        <v>5781</v>
      </c>
      <c r="G1102" s="10">
        <v>0</v>
      </c>
      <c r="H1102" s="10">
        <v>1</v>
      </c>
      <c r="I1102" s="10">
        <v>1</v>
      </c>
      <c r="J1102" s="10">
        <v>0</v>
      </c>
      <c r="K1102" s="10">
        <v>0</v>
      </c>
      <c r="L1102" s="10">
        <v>0.1923542639681716</v>
      </c>
      <c r="M1102" s="10">
        <v>399.96540390935826</v>
      </c>
    </row>
    <row r="1103" spans="1:13" x14ac:dyDescent="0.2">
      <c r="A1103" s="9" t="str">
        <f t="shared" si="17"/>
        <v>200915A29SREM23</v>
      </c>
      <c r="B1103" s="10">
        <v>2009</v>
      </c>
      <c r="C1103" s="10" t="s">
        <v>3</v>
      </c>
      <c r="D1103" s="10" t="s">
        <v>35</v>
      </c>
      <c r="E1103" s="10">
        <v>23</v>
      </c>
      <c r="F1103" s="10">
        <v>2224</v>
      </c>
      <c r="G1103" s="10">
        <v>0</v>
      </c>
      <c r="H1103" s="10">
        <v>1</v>
      </c>
      <c r="I1103" s="10">
        <v>1</v>
      </c>
      <c r="J1103" s="10">
        <v>0</v>
      </c>
      <c r="K1103" s="10">
        <v>0</v>
      </c>
      <c r="L1103" s="10">
        <v>0.29991007194244607</v>
      </c>
      <c r="M1103" s="10">
        <v>0</v>
      </c>
    </row>
    <row r="1104" spans="1:13" x14ac:dyDescent="0.2">
      <c r="A1104" s="9" t="str">
        <f t="shared" si="17"/>
        <v>200915A29TDOM23</v>
      </c>
      <c r="B1104" s="10">
        <v>2009</v>
      </c>
      <c r="C1104" s="10" t="s">
        <v>3</v>
      </c>
      <c r="D1104" s="10" t="s">
        <v>33</v>
      </c>
      <c r="E1104" s="10">
        <v>23</v>
      </c>
      <c r="F1104" s="10">
        <v>6444</v>
      </c>
      <c r="G1104" s="10">
        <v>0</v>
      </c>
      <c r="H1104" s="10">
        <v>1</v>
      </c>
      <c r="I1104" s="10">
        <v>1</v>
      </c>
      <c r="J1104" s="10">
        <v>0</v>
      </c>
      <c r="K1104" s="10">
        <v>0</v>
      </c>
      <c r="L1104" s="10">
        <v>0.20701427684667909</v>
      </c>
      <c r="M1104" s="10">
        <v>331.95235878336439</v>
      </c>
    </row>
    <row r="1105" spans="1:13" x14ac:dyDescent="0.2">
      <c r="A1105" s="9" t="str">
        <f t="shared" si="17"/>
        <v>200918A24CCA123</v>
      </c>
      <c r="B1105" s="10">
        <v>2009</v>
      </c>
      <c r="C1105" s="10" t="s">
        <v>1</v>
      </c>
      <c r="D1105" s="10" t="s">
        <v>24</v>
      </c>
      <c r="E1105" s="10">
        <v>23</v>
      </c>
      <c r="F1105" s="10">
        <v>2000</v>
      </c>
      <c r="G1105" s="10">
        <v>0</v>
      </c>
      <c r="H1105" s="10">
        <v>1</v>
      </c>
      <c r="I1105" s="10">
        <v>1</v>
      </c>
      <c r="J1105" s="10">
        <v>0</v>
      </c>
      <c r="K1105" s="10">
        <v>0</v>
      </c>
      <c r="L1105" s="10">
        <v>0.111</v>
      </c>
      <c r="M1105" s="10">
        <v>638.53899999999999</v>
      </c>
    </row>
    <row r="1106" spans="1:13" x14ac:dyDescent="0.2">
      <c r="A1106" s="9" t="str">
        <f t="shared" si="17"/>
        <v>200918A24CCA223</v>
      </c>
      <c r="B1106" s="10">
        <v>2009</v>
      </c>
      <c r="C1106" s="10" t="s">
        <v>1</v>
      </c>
      <c r="D1106" s="10" t="s">
        <v>25</v>
      </c>
      <c r="E1106" s="10">
        <v>23</v>
      </c>
      <c r="F1106" s="10">
        <v>12670</v>
      </c>
      <c r="G1106" s="10">
        <v>0</v>
      </c>
      <c r="H1106" s="10">
        <v>1</v>
      </c>
      <c r="I1106" s="10">
        <v>1</v>
      </c>
      <c r="J1106" s="10">
        <v>0</v>
      </c>
      <c r="K1106" s="10">
        <v>0</v>
      </c>
      <c r="L1106" s="10">
        <v>0.19305445935280188</v>
      </c>
      <c r="M1106" s="10">
        <v>596.92446724546176</v>
      </c>
    </row>
    <row r="1107" spans="1:13" x14ac:dyDescent="0.2">
      <c r="A1107" s="9" t="str">
        <f t="shared" si="17"/>
        <v>200918A24CONT23</v>
      </c>
      <c r="B1107" s="10">
        <v>2009</v>
      </c>
      <c r="C1107" s="10" t="s">
        <v>1</v>
      </c>
      <c r="D1107" s="10" t="s">
        <v>31</v>
      </c>
      <c r="E1107" s="10">
        <v>23</v>
      </c>
      <c r="F1107" s="10">
        <v>3557</v>
      </c>
      <c r="G1107" s="10">
        <v>0</v>
      </c>
      <c r="H1107" s="10">
        <v>1</v>
      </c>
      <c r="I1107" s="10">
        <v>1</v>
      </c>
      <c r="J1107" s="10">
        <v>0</v>
      </c>
      <c r="K1107" s="10">
        <v>0</v>
      </c>
      <c r="L1107" s="10">
        <v>6.2412145066066911E-2</v>
      </c>
      <c r="M1107" s="10">
        <v>492.55130728141694</v>
      </c>
    </row>
    <row r="1108" spans="1:13" x14ac:dyDescent="0.2">
      <c r="A1108" s="9" t="str">
        <f t="shared" si="17"/>
        <v>200918A24EMPR23</v>
      </c>
      <c r="B1108" s="10">
        <v>2009</v>
      </c>
      <c r="C1108" s="10" t="s">
        <v>1</v>
      </c>
      <c r="D1108" s="10" t="s">
        <v>32</v>
      </c>
      <c r="E1108" s="10">
        <v>23</v>
      </c>
      <c r="F1108" s="10">
        <v>222</v>
      </c>
      <c r="G1108" s="10">
        <v>0</v>
      </c>
      <c r="H1108" s="10">
        <v>1</v>
      </c>
      <c r="I1108" s="10">
        <v>1</v>
      </c>
      <c r="J1108" s="10">
        <v>0</v>
      </c>
      <c r="K1108" s="10">
        <v>0</v>
      </c>
      <c r="L1108" s="10">
        <v>0</v>
      </c>
      <c r="M1108" s="10">
        <v>700</v>
      </c>
    </row>
    <row r="1109" spans="1:13" x14ac:dyDescent="0.2">
      <c r="A1109" s="9" t="str">
        <f t="shared" si="17"/>
        <v>200918A24INAT23</v>
      </c>
      <c r="B1109" s="10">
        <v>2009</v>
      </c>
      <c r="C1109" s="10" t="s">
        <v>1</v>
      </c>
      <c r="D1109" s="10" t="s">
        <v>54</v>
      </c>
      <c r="E1109" s="10">
        <v>23</v>
      </c>
      <c r="F1109" s="10">
        <v>21781</v>
      </c>
      <c r="G1109" s="10">
        <v>1</v>
      </c>
      <c r="H1109" s="10">
        <v>0.38776915660437994</v>
      </c>
      <c r="I1109" s="10">
        <v>0</v>
      </c>
      <c r="J1109" s="10">
        <v>0.42844681144116431</v>
      </c>
      <c r="K1109" s="10">
        <v>0.72443873100408618</v>
      </c>
      <c r="L1109" s="10">
        <v>0.27556126899591388</v>
      </c>
      <c r="M1109" s="10"/>
    </row>
    <row r="1110" spans="1:13" x14ac:dyDescent="0.2">
      <c r="A1110" s="9" t="str">
        <f t="shared" si="17"/>
        <v>200918A24MILI23</v>
      </c>
      <c r="B1110" s="10">
        <v>2009</v>
      </c>
      <c r="C1110" s="10" t="s">
        <v>1</v>
      </c>
      <c r="D1110" s="10" t="s">
        <v>26</v>
      </c>
      <c r="E1110" s="10">
        <v>23</v>
      </c>
      <c r="F1110" s="10">
        <v>445</v>
      </c>
      <c r="G1110" s="10">
        <v>0</v>
      </c>
      <c r="H1110" s="10">
        <v>1</v>
      </c>
      <c r="I1110" s="10">
        <v>1</v>
      </c>
      <c r="J1110" s="10">
        <v>0</v>
      </c>
      <c r="K1110" s="10">
        <v>0</v>
      </c>
      <c r="L1110" s="10">
        <v>0</v>
      </c>
      <c r="M1110" s="10">
        <v>698.02247191011236</v>
      </c>
    </row>
    <row r="1111" spans="1:13" x14ac:dyDescent="0.2">
      <c r="A1111" s="9" t="str">
        <f t="shared" si="17"/>
        <v>200918A24SCA123</v>
      </c>
      <c r="B1111" s="10">
        <v>2009</v>
      </c>
      <c r="C1111" s="10" t="s">
        <v>1</v>
      </c>
      <c r="D1111" s="10" t="s">
        <v>29</v>
      </c>
      <c r="E1111" s="10">
        <v>23</v>
      </c>
      <c r="F1111" s="10">
        <v>6448</v>
      </c>
      <c r="G1111" s="10">
        <v>0</v>
      </c>
      <c r="H1111" s="10">
        <v>1</v>
      </c>
      <c r="I1111" s="10">
        <v>1</v>
      </c>
      <c r="J1111" s="10">
        <v>0</v>
      </c>
      <c r="K1111" s="10">
        <v>0</v>
      </c>
      <c r="L1111" s="10">
        <v>0.27558933002481389</v>
      </c>
      <c r="M1111" s="10">
        <v>343.45549007444168</v>
      </c>
    </row>
    <row r="1112" spans="1:13" x14ac:dyDescent="0.2">
      <c r="A1112" s="9" t="str">
        <f t="shared" si="17"/>
        <v>200918A24SCA223</v>
      </c>
      <c r="B1112" s="10">
        <v>2009</v>
      </c>
      <c r="C1112" s="10" t="s">
        <v>1</v>
      </c>
      <c r="D1112" s="10" t="s">
        <v>30</v>
      </c>
      <c r="E1112" s="10">
        <v>23</v>
      </c>
      <c r="F1112" s="10">
        <v>3559</v>
      </c>
      <c r="G1112" s="10">
        <v>0</v>
      </c>
      <c r="H1112" s="10">
        <v>1</v>
      </c>
      <c r="I1112" s="10">
        <v>1</v>
      </c>
      <c r="J1112" s="10">
        <v>0</v>
      </c>
      <c r="K1112" s="10">
        <v>0</v>
      </c>
      <c r="L1112" s="10">
        <v>0.18741219443663951</v>
      </c>
      <c r="M1112" s="10">
        <v>373.73138522056757</v>
      </c>
    </row>
    <row r="1113" spans="1:13" x14ac:dyDescent="0.2">
      <c r="A1113" s="9" t="str">
        <f t="shared" si="17"/>
        <v>200918A24SREM23</v>
      </c>
      <c r="B1113" s="10">
        <v>2009</v>
      </c>
      <c r="C1113" s="10" t="s">
        <v>1</v>
      </c>
      <c r="D1113" s="10" t="s">
        <v>35</v>
      </c>
      <c r="E1113" s="10">
        <v>23</v>
      </c>
      <c r="F1113" s="10">
        <v>666</v>
      </c>
      <c r="G1113" s="10">
        <v>0</v>
      </c>
      <c r="H1113" s="10">
        <v>1</v>
      </c>
      <c r="I1113" s="10">
        <v>1</v>
      </c>
      <c r="J1113" s="10">
        <v>0</v>
      </c>
      <c r="K1113" s="10">
        <v>0</v>
      </c>
      <c r="L1113" s="10">
        <v>0</v>
      </c>
      <c r="M1113" s="10">
        <v>0</v>
      </c>
    </row>
    <row r="1114" spans="1:13" x14ac:dyDescent="0.2">
      <c r="A1114" s="9" t="str">
        <f t="shared" si="17"/>
        <v>200918A24TDOM23</v>
      </c>
      <c r="B1114" s="10">
        <v>2009</v>
      </c>
      <c r="C1114" s="10" t="s">
        <v>1</v>
      </c>
      <c r="D1114" s="10" t="s">
        <v>33</v>
      </c>
      <c r="E1114" s="10">
        <v>23</v>
      </c>
      <c r="F1114" s="10">
        <v>2223</v>
      </c>
      <c r="G1114" s="10">
        <v>0</v>
      </c>
      <c r="H1114" s="10">
        <v>1</v>
      </c>
      <c r="I1114" s="10">
        <v>1</v>
      </c>
      <c r="J1114" s="10">
        <v>0</v>
      </c>
      <c r="K1114" s="10">
        <v>0</v>
      </c>
      <c r="L1114" s="10">
        <v>0.100314889788574</v>
      </c>
      <c r="M1114" s="10">
        <v>366.62618083670714</v>
      </c>
    </row>
    <row r="1115" spans="1:13" x14ac:dyDescent="0.2">
      <c r="A1115" s="9" t="str">
        <f t="shared" si="17"/>
        <v>200925A29CCA123</v>
      </c>
      <c r="B1115" s="10">
        <v>2009</v>
      </c>
      <c r="C1115" s="10" t="s">
        <v>2</v>
      </c>
      <c r="D1115" s="10" t="s">
        <v>24</v>
      </c>
      <c r="E1115" s="10">
        <v>23</v>
      </c>
      <c r="F1115" s="10">
        <v>4447</v>
      </c>
      <c r="G1115" s="10">
        <v>0</v>
      </c>
      <c r="H1115" s="10">
        <v>1</v>
      </c>
      <c r="I1115" s="10">
        <v>1</v>
      </c>
      <c r="J1115" s="10">
        <v>0</v>
      </c>
      <c r="K1115" s="10">
        <v>0</v>
      </c>
      <c r="L1115" s="10">
        <v>0</v>
      </c>
      <c r="M1115" s="10">
        <v>559.94445693726107</v>
      </c>
    </row>
    <row r="1116" spans="1:13" x14ac:dyDescent="0.2">
      <c r="A1116" s="9" t="str">
        <f t="shared" si="17"/>
        <v>200925A29CCA223</v>
      </c>
      <c r="B1116" s="10">
        <v>2009</v>
      </c>
      <c r="C1116" s="10" t="s">
        <v>2</v>
      </c>
      <c r="D1116" s="10" t="s">
        <v>25</v>
      </c>
      <c r="E1116" s="10">
        <v>23</v>
      </c>
      <c r="F1116" s="10">
        <v>8895</v>
      </c>
      <c r="G1116" s="10">
        <v>0</v>
      </c>
      <c r="H1116" s="10">
        <v>1</v>
      </c>
      <c r="I1116" s="10">
        <v>1</v>
      </c>
      <c r="J1116" s="10">
        <v>0</v>
      </c>
      <c r="K1116" s="10">
        <v>0</v>
      </c>
      <c r="L1116" s="10">
        <v>5.0028105677346821E-2</v>
      </c>
      <c r="M1116" s="10">
        <v>672.17391793142212</v>
      </c>
    </row>
    <row r="1117" spans="1:13" x14ac:dyDescent="0.2">
      <c r="A1117" s="9" t="str">
        <f t="shared" si="17"/>
        <v>200925A29CONT23</v>
      </c>
      <c r="B1117" s="10">
        <v>2009</v>
      </c>
      <c r="C1117" s="10" t="s">
        <v>2</v>
      </c>
      <c r="D1117" s="10" t="s">
        <v>31</v>
      </c>
      <c r="E1117" s="10">
        <v>23</v>
      </c>
      <c r="F1117" s="10">
        <v>3778</v>
      </c>
      <c r="G1117" s="10">
        <v>0</v>
      </c>
      <c r="H1117" s="10">
        <v>1</v>
      </c>
      <c r="I1117" s="10">
        <v>1</v>
      </c>
      <c r="J1117" s="10">
        <v>0</v>
      </c>
      <c r="K1117" s="10">
        <v>0</v>
      </c>
      <c r="L1117" s="10">
        <v>5.8761249338274216E-2</v>
      </c>
      <c r="M1117" s="10">
        <v>508.02117522498679</v>
      </c>
    </row>
    <row r="1118" spans="1:13" x14ac:dyDescent="0.2">
      <c r="A1118" s="9" t="str">
        <f t="shared" si="17"/>
        <v>200925A29EMPR23</v>
      </c>
      <c r="B1118" s="10">
        <v>2009</v>
      </c>
      <c r="C1118" s="10" t="s">
        <v>2</v>
      </c>
      <c r="D1118" s="10" t="s">
        <v>32</v>
      </c>
      <c r="E1118" s="10">
        <v>23</v>
      </c>
      <c r="F1118" s="10">
        <v>222</v>
      </c>
      <c r="G1118" s="10">
        <v>0</v>
      </c>
      <c r="H1118" s="10">
        <v>1</v>
      </c>
      <c r="I1118" s="10">
        <v>1</v>
      </c>
      <c r="J1118" s="10">
        <v>0</v>
      </c>
      <c r="K1118" s="10">
        <v>0</v>
      </c>
      <c r="L1118" s="10">
        <v>0</v>
      </c>
      <c r="M1118" s="10">
        <v>2000</v>
      </c>
    </row>
    <row r="1119" spans="1:13" x14ac:dyDescent="0.2">
      <c r="A1119" s="9" t="str">
        <f t="shared" si="17"/>
        <v>200925A29INAT23</v>
      </c>
      <c r="B1119" s="10">
        <v>2009</v>
      </c>
      <c r="C1119" s="10" t="s">
        <v>2</v>
      </c>
      <c r="D1119" s="10" t="s">
        <v>54</v>
      </c>
      <c r="E1119" s="10">
        <v>23</v>
      </c>
      <c r="F1119" s="10">
        <v>10672</v>
      </c>
      <c r="G1119" s="10">
        <v>1</v>
      </c>
      <c r="H1119" s="10">
        <v>0.35410419790104947</v>
      </c>
      <c r="I1119" s="10">
        <v>0</v>
      </c>
      <c r="J1119" s="10">
        <v>0.60419790104947524</v>
      </c>
      <c r="K1119" s="10">
        <v>0.93740629685157417</v>
      </c>
      <c r="L1119" s="10">
        <v>6.2593703148425786E-2</v>
      </c>
      <c r="M1119" s="10"/>
    </row>
    <row r="1120" spans="1:13" x14ac:dyDescent="0.2">
      <c r="A1120" s="9" t="str">
        <f t="shared" si="17"/>
        <v>200925A29PUBL23</v>
      </c>
      <c r="B1120" s="10">
        <v>2009</v>
      </c>
      <c r="C1120" s="10" t="s">
        <v>2</v>
      </c>
      <c r="D1120" s="10" t="s">
        <v>27</v>
      </c>
      <c r="E1120" s="10">
        <v>23</v>
      </c>
      <c r="F1120" s="10">
        <v>1110</v>
      </c>
      <c r="G1120" s="10">
        <v>0</v>
      </c>
      <c r="H1120" s="10">
        <v>1</v>
      </c>
      <c r="I1120" s="10">
        <v>1</v>
      </c>
      <c r="J1120" s="10">
        <v>0</v>
      </c>
      <c r="K1120" s="10">
        <v>0</v>
      </c>
      <c r="L1120" s="10">
        <v>0</v>
      </c>
      <c r="M1120" s="10">
        <v>973</v>
      </c>
    </row>
    <row r="1121" spans="1:13" x14ac:dyDescent="0.2">
      <c r="A1121" s="9" t="str">
        <f t="shared" si="17"/>
        <v>200925A29SCA123</v>
      </c>
      <c r="B1121" s="10">
        <v>2009</v>
      </c>
      <c r="C1121" s="10" t="s">
        <v>2</v>
      </c>
      <c r="D1121" s="10" t="s">
        <v>29</v>
      </c>
      <c r="E1121" s="10">
        <v>23</v>
      </c>
      <c r="F1121" s="10">
        <v>3555</v>
      </c>
      <c r="G1121" s="10">
        <v>0</v>
      </c>
      <c r="H1121" s="10">
        <v>1</v>
      </c>
      <c r="I1121" s="10">
        <v>1</v>
      </c>
      <c r="J1121" s="10">
        <v>0</v>
      </c>
      <c r="K1121" s="10">
        <v>0</v>
      </c>
      <c r="L1121" s="10">
        <v>0</v>
      </c>
      <c r="M1121" s="10">
        <v>377.39521800281295</v>
      </c>
    </row>
    <row r="1122" spans="1:13" x14ac:dyDescent="0.2">
      <c r="A1122" s="9" t="str">
        <f t="shared" si="17"/>
        <v>200925A29SCA223</v>
      </c>
      <c r="B1122" s="10">
        <v>2009</v>
      </c>
      <c r="C1122" s="10" t="s">
        <v>2</v>
      </c>
      <c r="D1122" s="10" t="s">
        <v>30</v>
      </c>
      <c r="E1122" s="10">
        <v>23</v>
      </c>
      <c r="F1122" s="10">
        <v>1777</v>
      </c>
      <c r="G1122" s="10">
        <v>0</v>
      </c>
      <c r="H1122" s="10">
        <v>1</v>
      </c>
      <c r="I1122" s="10">
        <v>1</v>
      </c>
      <c r="J1122" s="10">
        <v>0</v>
      </c>
      <c r="K1122" s="10">
        <v>0</v>
      </c>
      <c r="L1122" s="10">
        <v>0</v>
      </c>
      <c r="M1122" s="10">
        <v>468.76758581879574</v>
      </c>
    </row>
    <row r="1123" spans="1:13" x14ac:dyDescent="0.2">
      <c r="A1123" s="9" t="str">
        <f t="shared" si="17"/>
        <v>200925A29SREM23</v>
      </c>
      <c r="B1123" s="10">
        <v>2009</v>
      </c>
      <c r="C1123" s="10" t="s">
        <v>2</v>
      </c>
      <c r="D1123" s="10" t="s">
        <v>35</v>
      </c>
      <c r="E1123" s="10">
        <v>23</v>
      </c>
      <c r="F1123" s="10">
        <v>668</v>
      </c>
      <c r="G1123" s="10">
        <v>0</v>
      </c>
      <c r="H1123" s="10">
        <v>1</v>
      </c>
      <c r="I1123" s="10">
        <v>1</v>
      </c>
      <c r="J1123" s="10">
        <v>0</v>
      </c>
      <c r="K1123" s="10">
        <v>0</v>
      </c>
      <c r="L1123" s="10">
        <v>0</v>
      </c>
      <c r="M1123" s="10">
        <v>0</v>
      </c>
    </row>
    <row r="1124" spans="1:13" x14ac:dyDescent="0.2">
      <c r="A1124" s="9" t="str">
        <f t="shared" si="17"/>
        <v>200925A29TDOM23</v>
      </c>
      <c r="B1124" s="10">
        <v>2009</v>
      </c>
      <c r="C1124" s="10" t="s">
        <v>2</v>
      </c>
      <c r="D1124" s="10" t="s">
        <v>33</v>
      </c>
      <c r="E1124" s="10">
        <v>23</v>
      </c>
      <c r="F1124" s="10">
        <v>3110</v>
      </c>
      <c r="G1124" s="10">
        <v>0</v>
      </c>
      <c r="H1124" s="10">
        <v>1</v>
      </c>
      <c r="I1124" s="10">
        <v>1</v>
      </c>
      <c r="J1124" s="10">
        <v>0</v>
      </c>
      <c r="K1124" s="10">
        <v>0</v>
      </c>
      <c r="L1124" s="10">
        <v>0.21446945337620579</v>
      </c>
      <c r="M1124" s="10">
        <v>355.28488745980707</v>
      </c>
    </row>
    <row r="1125" spans="1:13" x14ac:dyDescent="0.2">
      <c r="A1125" s="9" t="str">
        <f t="shared" si="17"/>
        <v>200930EMAAGSC23</v>
      </c>
      <c r="B1125" s="10">
        <v>2009</v>
      </c>
      <c r="C1125" s="10" t="s">
        <v>4</v>
      </c>
      <c r="D1125" s="10" t="s">
        <v>28</v>
      </c>
      <c r="E1125" s="10">
        <v>23</v>
      </c>
      <c r="F1125" s="10">
        <v>444</v>
      </c>
      <c r="G1125" s="10">
        <v>0</v>
      </c>
      <c r="H1125" s="10">
        <v>1</v>
      </c>
      <c r="I1125" s="10">
        <v>1</v>
      </c>
      <c r="J1125" s="10">
        <v>0</v>
      </c>
      <c r="K1125" s="10">
        <v>0</v>
      </c>
      <c r="L1125" s="10">
        <v>0</v>
      </c>
      <c r="M1125" s="10">
        <v>300</v>
      </c>
    </row>
    <row r="1126" spans="1:13" x14ac:dyDescent="0.2">
      <c r="A1126" s="9" t="str">
        <f t="shared" si="17"/>
        <v>200930EMAAUTO23</v>
      </c>
      <c r="B1126" s="10">
        <v>2009</v>
      </c>
      <c r="C1126" s="10" t="s">
        <v>4</v>
      </c>
      <c r="D1126" s="10" t="s">
        <v>34</v>
      </c>
      <c r="E1126" s="10">
        <v>23</v>
      </c>
      <c r="F1126" s="10">
        <v>444</v>
      </c>
      <c r="G1126" s="10">
        <v>0</v>
      </c>
      <c r="H1126" s="10">
        <v>1</v>
      </c>
      <c r="I1126" s="10">
        <v>1</v>
      </c>
      <c r="J1126" s="10">
        <v>0</v>
      </c>
      <c r="K1126" s="10">
        <v>0</v>
      </c>
      <c r="L1126" s="10">
        <v>0</v>
      </c>
      <c r="M1126" s="10">
        <v>0</v>
      </c>
    </row>
    <row r="1127" spans="1:13" x14ac:dyDescent="0.2">
      <c r="A1127" s="9" t="str">
        <f t="shared" si="17"/>
        <v>200930EMACCA123</v>
      </c>
      <c r="B1127" s="10">
        <v>2009</v>
      </c>
      <c r="C1127" s="10" t="s">
        <v>4</v>
      </c>
      <c r="D1127" s="10" t="s">
        <v>24</v>
      </c>
      <c r="E1127" s="10">
        <v>23</v>
      </c>
      <c r="F1127" s="10">
        <v>8001</v>
      </c>
      <c r="G1127" s="10">
        <v>0</v>
      </c>
      <c r="H1127" s="10">
        <v>1</v>
      </c>
      <c r="I1127" s="10">
        <v>1</v>
      </c>
      <c r="J1127" s="10">
        <v>0</v>
      </c>
      <c r="K1127" s="10">
        <v>0</v>
      </c>
      <c r="L1127" s="10">
        <v>5.5493063367079112E-2</v>
      </c>
      <c r="M1127" s="10">
        <v>595.85389326334212</v>
      </c>
    </row>
    <row r="1128" spans="1:13" x14ac:dyDescent="0.2">
      <c r="A1128" s="9" t="str">
        <f t="shared" si="17"/>
        <v>200930EMACCA223</v>
      </c>
      <c r="B1128" s="10">
        <v>2009</v>
      </c>
      <c r="C1128" s="10" t="s">
        <v>4</v>
      </c>
      <c r="D1128" s="10" t="s">
        <v>25</v>
      </c>
      <c r="E1128" s="10">
        <v>23</v>
      </c>
      <c r="F1128" s="10">
        <v>24225</v>
      </c>
      <c r="G1128" s="10">
        <v>0</v>
      </c>
      <c r="H1128" s="10">
        <v>1</v>
      </c>
      <c r="I1128" s="10">
        <v>1</v>
      </c>
      <c r="J1128" s="10">
        <v>0</v>
      </c>
      <c r="K1128" s="10">
        <v>0</v>
      </c>
      <c r="L1128" s="10">
        <v>1.8369453044375646E-2</v>
      </c>
      <c r="M1128" s="10">
        <v>686.38996904024771</v>
      </c>
    </row>
    <row r="1129" spans="1:13" x14ac:dyDescent="0.2">
      <c r="A1129" s="9" t="str">
        <f t="shared" si="17"/>
        <v>200930EMACONT23</v>
      </c>
      <c r="B1129" s="10">
        <v>2009</v>
      </c>
      <c r="C1129" s="10" t="s">
        <v>4</v>
      </c>
      <c r="D1129" s="10" t="s">
        <v>31</v>
      </c>
      <c r="E1129" s="10">
        <v>23</v>
      </c>
      <c r="F1129" s="10">
        <v>33120</v>
      </c>
      <c r="G1129" s="10">
        <v>0</v>
      </c>
      <c r="H1129" s="10">
        <v>1</v>
      </c>
      <c r="I1129" s="10">
        <v>1</v>
      </c>
      <c r="J1129" s="10">
        <v>0</v>
      </c>
      <c r="K1129" s="10">
        <v>0</v>
      </c>
      <c r="L1129" s="10">
        <v>2.6871980676328504E-2</v>
      </c>
      <c r="M1129" s="10">
        <v>503.28303140096619</v>
      </c>
    </row>
    <row r="1130" spans="1:13" x14ac:dyDescent="0.2">
      <c r="A1130" s="9" t="str">
        <f t="shared" si="17"/>
        <v>200930EMAEMPR23</v>
      </c>
      <c r="B1130" s="10">
        <v>2009</v>
      </c>
      <c r="C1130" s="10" t="s">
        <v>4</v>
      </c>
      <c r="D1130" s="10" t="s">
        <v>32</v>
      </c>
      <c r="E1130" s="10">
        <v>23</v>
      </c>
      <c r="F1130" s="10">
        <v>2666</v>
      </c>
      <c r="G1130" s="10">
        <v>0</v>
      </c>
      <c r="H1130" s="10">
        <v>1</v>
      </c>
      <c r="I1130" s="10">
        <v>1</v>
      </c>
      <c r="J1130" s="10">
        <v>0</v>
      </c>
      <c r="K1130" s="10">
        <v>0</v>
      </c>
      <c r="L1130" s="10">
        <v>0</v>
      </c>
      <c r="M1130" s="10">
        <v>1442.105155482815</v>
      </c>
    </row>
    <row r="1131" spans="1:13" x14ac:dyDescent="0.2">
      <c r="A1131" s="9" t="str">
        <f t="shared" si="17"/>
        <v>200930EMAINAT23</v>
      </c>
      <c r="B1131" s="10">
        <v>2009</v>
      </c>
      <c r="C1131" s="10" t="s">
        <v>4</v>
      </c>
      <c r="D1131" s="10" t="s">
        <v>54</v>
      </c>
      <c r="E1131" s="10">
        <v>23</v>
      </c>
      <c r="F1131" s="10">
        <v>60455</v>
      </c>
      <c r="G1131" s="10">
        <v>1</v>
      </c>
      <c r="H1131" s="10">
        <v>0.12874038541063601</v>
      </c>
      <c r="I1131" s="10">
        <v>0</v>
      </c>
      <c r="J1131" s="10">
        <v>0.83447192126374992</v>
      </c>
      <c r="K1131" s="10">
        <v>0.96321230667438595</v>
      </c>
      <c r="L1131" s="10">
        <v>3.6787693325614094E-2</v>
      </c>
      <c r="M1131" s="10"/>
    </row>
    <row r="1132" spans="1:13" x14ac:dyDescent="0.2">
      <c r="A1132" s="9" t="str">
        <f t="shared" si="17"/>
        <v>200930EMAMILI23</v>
      </c>
      <c r="B1132" s="10">
        <v>2009</v>
      </c>
      <c r="C1132" s="10" t="s">
        <v>4</v>
      </c>
      <c r="D1132" s="10" t="s">
        <v>26</v>
      </c>
      <c r="E1132" s="10">
        <v>23</v>
      </c>
      <c r="F1132" s="10">
        <v>223</v>
      </c>
      <c r="G1132" s="10">
        <v>0</v>
      </c>
      <c r="H1132" s="10">
        <v>1</v>
      </c>
      <c r="I1132" s="10">
        <v>1</v>
      </c>
      <c r="J1132" s="10">
        <v>0</v>
      </c>
      <c r="K1132" s="10">
        <v>0</v>
      </c>
      <c r="L1132" s="10">
        <v>0</v>
      </c>
      <c r="M1132" s="10">
        <v>2500</v>
      </c>
    </row>
    <row r="1133" spans="1:13" x14ac:dyDescent="0.2">
      <c r="A1133" s="9" t="str">
        <f t="shared" si="17"/>
        <v>200930EMAPUBL23</v>
      </c>
      <c r="B1133" s="10">
        <v>2009</v>
      </c>
      <c r="C1133" s="10" t="s">
        <v>4</v>
      </c>
      <c r="D1133" s="10" t="s">
        <v>27</v>
      </c>
      <c r="E1133" s="10">
        <v>23</v>
      </c>
      <c r="F1133" s="10">
        <v>2894</v>
      </c>
      <c r="G1133" s="10">
        <v>0</v>
      </c>
      <c r="H1133" s="10">
        <v>1</v>
      </c>
      <c r="I1133" s="10">
        <v>1</v>
      </c>
      <c r="J1133" s="10">
        <v>0</v>
      </c>
      <c r="K1133" s="10">
        <v>0</v>
      </c>
      <c r="L1133" s="10">
        <v>0</v>
      </c>
      <c r="M1133" s="10">
        <v>2471.165169315826</v>
      </c>
    </row>
    <row r="1134" spans="1:13" x14ac:dyDescent="0.2">
      <c r="A1134" s="9" t="str">
        <f t="shared" si="17"/>
        <v>200930EMASCA123</v>
      </c>
      <c r="B1134" s="10">
        <v>2009</v>
      </c>
      <c r="C1134" s="10" t="s">
        <v>4</v>
      </c>
      <c r="D1134" s="10" t="s">
        <v>29</v>
      </c>
      <c r="E1134" s="10">
        <v>23</v>
      </c>
      <c r="F1134" s="10">
        <v>10670</v>
      </c>
      <c r="G1134" s="10">
        <v>0</v>
      </c>
      <c r="H1134" s="10">
        <v>1</v>
      </c>
      <c r="I1134" s="10">
        <v>1</v>
      </c>
      <c r="J1134" s="10">
        <v>0</v>
      </c>
      <c r="K1134" s="10">
        <v>0</v>
      </c>
      <c r="L1134" s="10">
        <v>0</v>
      </c>
      <c r="M1134" s="10">
        <v>583.48956738131699</v>
      </c>
    </row>
    <row r="1135" spans="1:13" x14ac:dyDescent="0.2">
      <c r="A1135" s="9" t="str">
        <f t="shared" si="17"/>
        <v>200930EMASCA223</v>
      </c>
      <c r="B1135" s="10">
        <v>2009</v>
      </c>
      <c r="C1135" s="10" t="s">
        <v>4</v>
      </c>
      <c r="D1135" s="10" t="s">
        <v>30</v>
      </c>
      <c r="E1135" s="10">
        <v>23</v>
      </c>
      <c r="F1135" s="10">
        <v>4666</v>
      </c>
      <c r="G1135" s="10">
        <v>0</v>
      </c>
      <c r="H1135" s="10">
        <v>1</v>
      </c>
      <c r="I1135" s="10">
        <v>1</v>
      </c>
      <c r="J1135" s="10">
        <v>0</v>
      </c>
      <c r="K1135" s="10">
        <v>0</v>
      </c>
      <c r="L1135" s="10">
        <v>0</v>
      </c>
      <c r="M1135" s="10">
        <v>516.48499785683669</v>
      </c>
    </row>
    <row r="1136" spans="1:13" x14ac:dyDescent="0.2">
      <c r="A1136" s="9" t="str">
        <f t="shared" si="17"/>
        <v>200930EMASREM23</v>
      </c>
      <c r="B1136" s="10">
        <v>2009</v>
      </c>
      <c r="C1136" s="10" t="s">
        <v>4</v>
      </c>
      <c r="D1136" s="10" t="s">
        <v>35</v>
      </c>
      <c r="E1136" s="10">
        <v>23</v>
      </c>
      <c r="F1136" s="10">
        <v>1778</v>
      </c>
      <c r="G1136" s="10">
        <v>0</v>
      </c>
      <c r="H1136" s="10">
        <v>1</v>
      </c>
      <c r="I1136" s="10">
        <v>1</v>
      </c>
      <c r="J1136" s="10">
        <v>0</v>
      </c>
      <c r="K1136" s="10">
        <v>0</v>
      </c>
      <c r="L1136" s="10">
        <v>0</v>
      </c>
      <c r="M1136" s="10">
        <v>0</v>
      </c>
    </row>
    <row r="1137" spans="1:13" x14ac:dyDescent="0.2">
      <c r="A1137" s="9" t="str">
        <f t="shared" si="17"/>
        <v>200930EMATDOM23</v>
      </c>
      <c r="B1137" s="10">
        <v>2009</v>
      </c>
      <c r="C1137" s="10" t="s">
        <v>4</v>
      </c>
      <c r="D1137" s="10" t="s">
        <v>33</v>
      </c>
      <c r="E1137" s="10">
        <v>23</v>
      </c>
      <c r="F1137" s="10">
        <v>14000</v>
      </c>
      <c r="G1137" s="10">
        <v>0</v>
      </c>
      <c r="H1137" s="10">
        <v>1</v>
      </c>
      <c r="I1137" s="10">
        <v>1</v>
      </c>
      <c r="J1137" s="10">
        <v>0</v>
      </c>
      <c r="K1137" s="10">
        <v>0</v>
      </c>
      <c r="L1137" s="10">
        <v>1.5857142857142858E-2</v>
      </c>
      <c r="M1137" s="10">
        <v>329.91035714285715</v>
      </c>
    </row>
    <row r="1138" spans="1:13" x14ac:dyDescent="0.2">
      <c r="A1138" s="9" t="str">
        <f t="shared" si="17"/>
        <v>200915A17CONT26</v>
      </c>
      <c r="B1138" s="10">
        <v>2009</v>
      </c>
      <c r="C1138" s="10" t="s">
        <v>0</v>
      </c>
      <c r="D1138" s="10" t="s">
        <v>31</v>
      </c>
      <c r="E1138" s="10">
        <v>26</v>
      </c>
      <c r="F1138" s="10">
        <v>488</v>
      </c>
      <c r="G1138" s="10">
        <v>0</v>
      </c>
      <c r="H1138" s="10">
        <v>1</v>
      </c>
      <c r="I1138" s="10">
        <v>1</v>
      </c>
      <c r="J1138" s="10">
        <v>0</v>
      </c>
      <c r="K1138" s="10">
        <v>0</v>
      </c>
      <c r="L1138" s="10">
        <v>0</v>
      </c>
      <c r="M1138" s="10">
        <v>150</v>
      </c>
    </row>
    <row r="1139" spans="1:13" x14ac:dyDescent="0.2">
      <c r="A1139" s="9" t="str">
        <f t="shared" si="17"/>
        <v>200915A17INAT26</v>
      </c>
      <c r="B1139" s="10">
        <v>2009</v>
      </c>
      <c r="C1139" s="10" t="s">
        <v>0</v>
      </c>
      <c r="D1139" s="10" t="s">
        <v>54</v>
      </c>
      <c r="E1139" s="10">
        <v>26</v>
      </c>
      <c r="F1139" s="10">
        <v>11707</v>
      </c>
      <c r="G1139" s="10">
        <v>1</v>
      </c>
      <c r="H1139" s="10">
        <v>0.10421115571880071</v>
      </c>
      <c r="I1139" s="10">
        <v>0</v>
      </c>
      <c r="J1139" s="10">
        <v>0.12488254890236611</v>
      </c>
      <c r="K1139" s="10">
        <v>0.1665670111898864</v>
      </c>
      <c r="L1139" s="10">
        <v>0.83343298881011363</v>
      </c>
      <c r="M1139" s="10"/>
    </row>
    <row r="1140" spans="1:13" x14ac:dyDescent="0.2">
      <c r="A1140" s="9" t="str">
        <f t="shared" si="17"/>
        <v>200915A17SCA126</v>
      </c>
      <c r="B1140" s="10">
        <v>2009</v>
      </c>
      <c r="C1140" s="10" t="s">
        <v>0</v>
      </c>
      <c r="D1140" s="10" t="s">
        <v>29</v>
      </c>
      <c r="E1140" s="10">
        <v>26</v>
      </c>
      <c r="F1140" s="10">
        <v>1219</v>
      </c>
      <c r="G1140" s="10">
        <v>0</v>
      </c>
      <c r="H1140" s="10">
        <v>1</v>
      </c>
      <c r="I1140" s="10">
        <v>1</v>
      </c>
      <c r="J1140" s="10">
        <v>0</v>
      </c>
      <c r="K1140" s="10">
        <v>0</v>
      </c>
      <c r="L1140" s="10">
        <v>0.20016406890894176</v>
      </c>
      <c r="M1140" s="10">
        <v>212.12469237079574</v>
      </c>
    </row>
    <row r="1141" spans="1:13" x14ac:dyDescent="0.2">
      <c r="A1141" s="9" t="str">
        <f t="shared" si="17"/>
        <v>200915A17SREM26</v>
      </c>
      <c r="B1141" s="10">
        <v>2009</v>
      </c>
      <c r="C1141" s="10" t="s">
        <v>0</v>
      </c>
      <c r="D1141" s="10" t="s">
        <v>35</v>
      </c>
      <c r="E1141" s="10">
        <v>26</v>
      </c>
      <c r="F1141" s="10">
        <v>243</v>
      </c>
      <c r="G1141" s="10">
        <v>0</v>
      </c>
      <c r="H1141" s="10">
        <v>1</v>
      </c>
      <c r="I1141" s="10">
        <v>1</v>
      </c>
      <c r="J1141" s="10">
        <v>0</v>
      </c>
      <c r="K1141" s="10">
        <v>0</v>
      </c>
      <c r="L1141" s="10">
        <v>1</v>
      </c>
      <c r="M1141" s="10">
        <v>0</v>
      </c>
    </row>
    <row r="1142" spans="1:13" x14ac:dyDescent="0.2">
      <c r="A1142" s="9" t="str">
        <f t="shared" si="17"/>
        <v>200915A17TDOM26</v>
      </c>
      <c r="B1142" s="10">
        <v>2009</v>
      </c>
      <c r="C1142" s="10" t="s">
        <v>0</v>
      </c>
      <c r="D1142" s="10" t="s">
        <v>33</v>
      </c>
      <c r="E1142" s="10">
        <v>26</v>
      </c>
      <c r="F1142" s="10">
        <v>244</v>
      </c>
      <c r="G1142" s="10">
        <v>0</v>
      </c>
      <c r="H1142" s="10">
        <v>1</v>
      </c>
      <c r="I1142" s="10">
        <v>1</v>
      </c>
      <c r="J1142" s="10">
        <v>0</v>
      </c>
      <c r="K1142" s="10">
        <v>0</v>
      </c>
      <c r="L1142" s="10">
        <v>1</v>
      </c>
      <c r="M1142" s="10">
        <v>80</v>
      </c>
    </row>
    <row r="1143" spans="1:13" x14ac:dyDescent="0.2">
      <c r="A1143" s="9" t="str">
        <f t="shared" si="17"/>
        <v>200915A29CCA126</v>
      </c>
      <c r="B1143" s="10">
        <v>2009</v>
      </c>
      <c r="C1143" s="10" t="s">
        <v>3</v>
      </c>
      <c r="D1143" s="10" t="s">
        <v>24</v>
      </c>
      <c r="E1143" s="10">
        <v>26</v>
      </c>
      <c r="F1143" s="10">
        <v>3902</v>
      </c>
      <c r="G1143" s="10">
        <v>0</v>
      </c>
      <c r="H1143" s="10">
        <v>1</v>
      </c>
      <c r="I1143" s="10">
        <v>1</v>
      </c>
      <c r="J1143" s="10">
        <v>0</v>
      </c>
      <c r="K1143" s="10">
        <v>0</v>
      </c>
      <c r="L1143" s="10">
        <v>6.2532034853921073E-2</v>
      </c>
      <c r="M1143" s="10">
        <v>492.934648898001</v>
      </c>
    </row>
    <row r="1144" spans="1:13" x14ac:dyDescent="0.2">
      <c r="A1144" s="9" t="str">
        <f t="shared" si="17"/>
        <v>200915A29CCA226</v>
      </c>
      <c r="B1144" s="10">
        <v>2009</v>
      </c>
      <c r="C1144" s="10" t="s">
        <v>3</v>
      </c>
      <c r="D1144" s="10" t="s">
        <v>25</v>
      </c>
      <c r="E1144" s="10">
        <v>26</v>
      </c>
      <c r="F1144" s="10">
        <v>5610</v>
      </c>
      <c r="G1144" s="10">
        <v>0</v>
      </c>
      <c r="H1144" s="10">
        <v>1</v>
      </c>
      <c r="I1144" s="10">
        <v>1</v>
      </c>
      <c r="J1144" s="10">
        <v>0</v>
      </c>
      <c r="K1144" s="10">
        <v>0</v>
      </c>
      <c r="L1144" s="10">
        <v>0.1304812834224599</v>
      </c>
      <c r="M1144" s="10">
        <v>639.57145518911864</v>
      </c>
    </row>
    <row r="1145" spans="1:13" x14ac:dyDescent="0.2">
      <c r="A1145" s="9" t="str">
        <f t="shared" si="17"/>
        <v>200915A29CONT26</v>
      </c>
      <c r="B1145" s="10">
        <v>2009</v>
      </c>
      <c r="C1145" s="10" t="s">
        <v>3</v>
      </c>
      <c r="D1145" s="10" t="s">
        <v>31</v>
      </c>
      <c r="E1145" s="10">
        <v>26</v>
      </c>
      <c r="F1145" s="10">
        <v>3901</v>
      </c>
      <c r="G1145" s="10">
        <v>0</v>
      </c>
      <c r="H1145" s="10">
        <v>1</v>
      </c>
      <c r="I1145" s="10">
        <v>1</v>
      </c>
      <c r="J1145" s="10">
        <v>0</v>
      </c>
      <c r="K1145" s="10">
        <v>0</v>
      </c>
      <c r="L1145" s="10">
        <v>0.18764419379646244</v>
      </c>
      <c r="M1145" s="10">
        <v>700.62035375544735</v>
      </c>
    </row>
    <row r="1146" spans="1:13" x14ac:dyDescent="0.2">
      <c r="A1146" s="9" t="str">
        <f t="shared" si="17"/>
        <v>200915A29INAT26</v>
      </c>
      <c r="B1146" s="10">
        <v>2009</v>
      </c>
      <c r="C1146" s="10" t="s">
        <v>3</v>
      </c>
      <c r="D1146" s="10" t="s">
        <v>54</v>
      </c>
      <c r="E1146" s="10">
        <v>26</v>
      </c>
      <c r="F1146" s="10">
        <v>35851</v>
      </c>
      <c r="G1146" s="10">
        <v>1</v>
      </c>
      <c r="H1146" s="10">
        <v>0.29935008786365791</v>
      </c>
      <c r="I1146" s="10">
        <v>0</v>
      </c>
      <c r="J1146" s="10">
        <v>0.30607235502496444</v>
      </c>
      <c r="K1146" s="10">
        <v>0.51697302725168059</v>
      </c>
      <c r="L1146" s="10">
        <v>0.48302697274831946</v>
      </c>
    </row>
    <row r="1147" spans="1:13" x14ac:dyDescent="0.2">
      <c r="A1147" s="9" t="str">
        <f t="shared" si="17"/>
        <v>200915A29MILI26</v>
      </c>
      <c r="B1147" s="10">
        <v>2009</v>
      </c>
      <c r="C1147" s="10" t="s">
        <v>3</v>
      </c>
      <c r="D1147" s="10" t="s">
        <v>26</v>
      </c>
      <c r="E1147" s="10">
        <v>26</v>
      </c>
      <c r="F1147" s="10">
        <v>488</v>
      </c>
      <c r="G1147" s="10">
        <v>0</v>
      </c>
      <c r="H1147" s="10">
        <v>1</v>
      </c>
      <c r="I1147" s="10">
        <v>1</v>
      </c>
      <c r="J1147" s="10">
        <v>0</v>
      </c>
      <c r="K1147" s="10">
        <v>0</v>
      </c>
      <c r="L1147" s="10">
        <v>0.5</v>
      </c>
      <c r="M1147" s="10">
        <v>863.5</v>
      </c>
    </row>
    <row r="1148" spans="1:13" x14ac:dyDescent="0.2">
      <c r="A1148" s="9" t="str">
        <f t="shared" si="17"/>
        <v>200915A29PUBL26</v>
      </c>
      <c r="B1148" s="10">
        <v>2009</v>
      </c>
      <c r="C1148" s="10" t="s">
        <v>3</v>
      </c>
      <c r="D1148" s="10" t="s">
        <v>27</v>
      </c>
      <c r="E1148" s="10">
        <v>26</v>
      </c>
      <c r="F1148" s="10">
        <v>1220</v>
      </c>
      <c r="G1148" s="10">
        <v>0</v>
      </c>
      <c r="H1148" s="10">
        <v>1</v>
      </c>
      <c r="I1148" s="10">
        <v>1</v>
      </c>
      <c r="J1148" s="10">
        <v>0</v>
      </c>
      <c r="K1148" s="10">
        <v>0</v>
      </c>
      <c r="L1148" s="10">
        <v>0</v>
      </c>
      <c r="M1148" s="10">
        <v>2032</v>
      </c>
    </row>
    <row r="1149" spans="1:13" x14ac:dyDescent="0.2">
      <c r="A1149" s="9" t="str">
        <f t="shared" si="17"/>
        <v>200915A29SCA126</v>
      </c>
      <c r="B1149" s="10">
        <v>2009</v>
      </c>
      <c r="C1149" s="10" t="s">
        <v>3</v>
      </c>
      <c r="D1149" s="10" t="s">
        <v>29</v>
      </c>
      <c r="E1149" s="10">
        <v>26</v>
      </c>
      <c r="F1149" s="10">
        <v>4634</v>
      </c>
      <c r="G1149" s="10">
        <v>0</v>
      </c>
      <c r="H1149" s="10">
        <v>1</v>
      </c>
      <c r="I1149" s="10">
        <v>1</v>
      </c>
      <c r="J1149" s="10">
        <v>0</v>
      </c>
      <c r="K1149" s="10">
        <v>0</v>
      </c>
      <c r="L1149" s="10">
        <v>0.15796288303841174</v>
      </c>
      <c r="M1149" s="10">
        <v>345.10574018126886</v>
      </c>
    </row>
    <row r="1150" spans="1:13" x14ac:dyDescent="0.2">
      <c r="A1150" s="9" t="str">
        <f t="shared" si="17"/>
        <v>200915A29SCA226</v>
      </c>
      <c r="B1150" s="10">
        <v>2009</v>
      </c>
      <c r="C1150" s="10" t="s">
        <v>3</v>
      </c>
      <c r="D1150" s="10" t="s">
        <v>30</v>
      </c>
      <c r="E1150" s="10">
        <v>26</v>
      </c>
      <c r="F1150" s="10">
        <v>1707</v>
      </c>
      <c r="G1150" s="10">
        <v>0</v>
      </c>
      <c r="H1150" s="10">
        <v>1</v>
      </c>
      <c r="I1150" s="10">
        <v>1</v>
      </c>
      <c r="J1150" s="10">
        <v>0</v>
      </c>
      <c r="K1150" s="10">
        <v>0</v>
      </c>
      <c r="L1150" s="10">
        <v>0</v>
      </c>
      <c r="M1150" s="10">
        <v>402.10603397773872</v>
      </c>
    </row>
    <row r="1151" spans="1:13" x14ac:dyDescent="0.2">
      <c r="A1151" s="9" t="str">
        <f t="shared" si="17"/>
        <v>200915A29SREM26</v>
      </c>
      <c r="B1151" s="10">
        <v>2009</v>
      </c>
      <c r="C1151" s="10" t="s">
        <v>3</v>
      </c>
      <c r="D1151" s="10" t="s">
        <v>35</v>
      </c>
      <c r="E1151" s="10">
        <v>26</v>
      </c>
      <c r="F1151" s="10">
        <v>487</v>
      </c>
      <c r="G1151" s="10">
        <v>0</v>
      </c>
      <c r="H1151" s="10">
        <v>1</v>
      </c>
      <c r="I1151" s="10">
        <v>1</v>
      </c>
      <c r="J1151" s="10">
        <v>0</v>
      </c>
      <c r="K1151" s="10">
        <v>0</v>
      </c>
      <c r="L1151" s="10">
        <v>1</v>
      </c>
      <c r="M1151" s="10">
        <v>0</v>
      </c>
    </row>
    <row r="1152" spans="1:13" x14ac:dyDescent="0.2">
      <c r="A1152" s="9" t="str">
        <f t="shared" si="17"/>
        <v>200915A29TDOM26</v>
      </c>
      <c r="B1152" s="10">
        <v>2009</v>
      </c>
      <c r="C1152" s="10" t="s">
        <v>3</v>
      </c>
      <c r="D1152" s="10" t="s">
        <v>33</v>
      </c>
      <c r="E1152" s="10">
        <v>26</v>
      </c>
      <c r="F1152" s="10">
        <v>3172</v>
      </c>
      <c r="G1152" s="10">
        <v>0</v>
      </c>
      <c r="H1152" s="10">
        <v>1</v>
      </c>
      <c r="I1152" s="10">
        <v>1</v>
      </c>
      <c r="J1152" s="10">
        <v>0</v>
      </c>
      <c r="K1152" s="10">
        <v>0</v>
      </c>
      <c r="L1152" s="10">
        <v>0.23076923076923078</v>
      </c>
      <c r="M1152" s="10">
        <v>301.53846153846155</v>
      </c>
    </row>
    <row r="1153" spans="1:13" x14ac:dyDescent="0.2">
      <c r="A1153" s="9" t="str">
        <f t="shared" si="17"/>
        <v>200918A24CCA126</v>
      </c>
      <c r="B1153" s="10">
        <v>2009</v>
      </c>
      <c r="C1153" s="10" t="s">
        <v>1</v>
      </c>
      <c r="D1153" s="10" t="s">
        <v>24</v>
      </c>
      <c r="E1153" s="10">
        <v>26</v>
      </c>
      <c r="F1153" s="10">
        <v>1708</v>
      </c>
      <c r="G1153" s="10">
        <v>0</v>
      </c>
      <c r="H1153" s="10">
        <v>1</v>
      </c>
      <c r="I1153" s="10">
        <v>1</v>
      </c>
      <c r="J1153" s="10">
        <v>0</v>
      </c>
      <c r="K1153" s="10">
        <v>0</v>
      </c>
      <c r="L1153" s="10">
        <v>0.14285714285714285</v>
      </c>
      <c r="M1153" s="10">
        <v>498.57142857142856</v>
      </c>
    </row>
    <row r="1154" spans="1:13" x14ac:dyDescent="0.2">
      <c r="A1154" s="9" t="str">
        <f t="shared" si="17"/>
        <v>200918A24CCA226</v>
      </c>
      <c r="B1154" s="10">
        <v>2009</v>
      </c>
      <c r="C1154" s="10" t="s">
        <v>1</v>
      </c>
      <c r="D1154" s="10" t="s">
        <v>25</v>
      </c>
      <c r="E1154" s="10">
        <v>26</v>
      </c>
      <c r="F1154" s="10">
        <v>1707</v>
      </c>
      <c r="G1154" s="10">
        <v>0</v>
      </c>
      <c r="H1154" s="10">
        <v>1</v>
      </c>
      <c r="I1154" s="10">
        <v>1</v>
      </c>
      <c r="J1154" s="10">
        <v>0</v>
      </c>
      <c r="K1154" s="10">
        <v>0</v>
      </c>
      <c r="L1154" s="10">
        <v>0.14294083186877563</v>
      </c>
      <c r="M1154" s="10">
        <v>551.45869947275924</v>
      </c>
    </row>
    <row r="1155" spans="1:13" x14ac:dyDescent="0.2">
      <c r="A1155" s="9" t="str">
        <f t="shared" si="17"/>
        <v>200918A24CONT26</v>
      </c>
      <c r="B1155" s="10">
        <v>2009</v>
      </c>
      <c r="C1155" s="10" t="s">
        <v>1</v>
      </c>
      <c r="D1155" s="10" t="s">
        <v>31</v>
      </c>
      <c r="E1155" s="10">
        <v>26</v>
      </c>
      <c r="F1155" s="10">
        <v>1462</v>
      </c>
      <c r="G1155" s="10">
        <v>0</v>
      </c>
      <c r="H1155" s="10">
        <v>1</v>
      </c>
      <c r="I1155" s="10">
        <v>1</v>
      </c>
      <c r="J1155" s="10">
        <v>0</v>
      </c>
      <c r="K1155" s="10">
        <v>0</v>
      </c>
      <c r="L1155" s="10">
        <v>0.33378932968536251</v>
      </c>
      <c r="M1155" s="10">
        <v>520.99863201094388</v>
      </c>
    </row>
    <row r="1156" spans="1:13" x14ac:dyDescent="0.2">
      <c r="A1156" s="9" t="str">
        <f t="shared" ref="A1156:A1219" si="18">B1156&amp;C1156&amp;D1156&amp;E1156</f>
        <v>200918A24INAT26</v>
      </c>
      <c r="B1156" s="10">
        <v>2009</v>
      </c>
      <c r="C1156" s="10" t="s">
        <v>1</v>
      </c>
      <c r="D1156" s="10" t="s">
        <v>54</v>
      </c>
      <c r="E1156" s="10">
        <v>26</v>
      </c>
      <c r="F1156" s="10">
        <v>17072</v>
      </c>
      <c r="G1156" s="10">
        <v>1</v>
      </c>
      <c r="H1156" s="10">
        <v>0.38577788191190254</v>
      </c>
      <c r="I1156" s="10">
        <v>0</v>
      </c>
      <c r="J1156" s="10">
        <v>0.32854967197750701</v>
      </c>
      <c r="K1156" s="10">
        <v>0.59998828491096534</v>
      </c>
      <c r="L1156" s="10">
        <v>0.40001171508903466</v>
      </c>
      <c r="M1156" s="10"/>
    </row>
    <row r="1157" spans="1:13" x14ac:dyDescent="0.2">
      <c r="A1157" s="9" t="str">
        <f t="shared" si="18"/>
        <v>200918A24MILI26</v>
      </c>
      <c r="B1157" s="10">
        <v>2009</v>
      </c>
      <c r="C1157" s="10" t="s">
        <v>1</v>
      </c>
      <c r="D1157" s="10" t="s">
        <v>26</v>
      </c>
      <c r="E1157" s="10">
        <v>26</v>
      </c>
      <c r="F1157" s="10">
        <v>488</v>
      </c>
      <c r="G1157" s="10">
        <v>0</v>
      </c>
      <c r="H1157" s="10">
        <v>1</v>
      </c>
      <c r="I1157" s="10">
        <v>1</v>
      </c>
      <c r="J1157" s="10">
        <v>0</v>
      </c>
      <c r="K1157" s="10">
        <v>0</v>
      </c>
      <c r="L1157" s="10">
        <v>0.5</v>
      </c>
      <c r="M1157" s="10">
        <v>863.5</v>
      </c>
    </row>
    <row r="1158" spans="1:13" x14ac:dyDescent="0.2">
      <c r="A1158" s="9" t="str">
        <f t="shared" si="18"/>
        <v>200918A24SCA126</v>
      </c>
      <c r="B1158" s="10">
        <v>2009</v>
      </c>
      <c r="C1158" s="10" t="s">
        <v>1</v>
      </c>
      <c r="D1158" s="10" t="s">
        <v>29</v>
      </c>
      <c r="E1158" s="10">
        <v>26</v>
      </c>
      <c r="F1158" s="10">
        <v>1951</v>
      </c>
      <c r="G1158" s="10">
        <v>0</v>
      </c>
      <c r="H1158" s="10">
        <v>1</v>
      </c>
      <c r="I1158" s="10">
        <v>1</v>
      </c>
      <c r="J1158" s="10">
        <v>0</v>
      </c>
      <c r="K1158" s="10">
        <v>0</v>
      </c>
      <c r="L1158" s="10">
        <v>0.12506406970784215</v>
      </c>
      <c r="M1158" s="10">
        <v>342.60379292670427</v>
      </c>
    </row>
    <row r="1159" spans="1:13" x14ac:dyDescent="0.2">
      <c r="A1159" s="9" t="str">
        <f t="shared" si="18"/>
        <v>200918A24SCA226</v>
      </c>
      <c r="B1159" s="10">
        <v>2009</v>
      </c>
      <c r="C1159" s="10" t="s">
        <v>1</v>
      </c>
      <c r="D1159" s="10" t="s">
        <v>30</v>
      </c>
      <c r="E1159" s="10">
        <v>26</v>
      </c>
      <c r="F1159" s="10">
        <v>732</v>
      </c>
      <c r="G1159" s="10">
        <v>0</v>
      </c>
      <c r="H1159" s="10">
        <v>1</v>
      </c>
      <c r="I1159" s="10">
        <v>1</v>
      </c>
      <c r="J1159" s="10">
        <v>0</v>
      </c>
      <c r="K1159" s="10">
        <v>0</v>
      </c>
      <c r="L1159" s="10">
        <v>0</v>
      </c>
      <c r="M1159" s="10">
        <v>395</v>
      </c>
    </row>
    <row r="1160" spans="1:13" x14ac:dyDescent="0.2">
      <c r="A1160" s="9" t="str">
        <f t="shared" si="18"/>
        <v>200918A24TDOM26</v>
      </c>
      <c r="B1160" s="10">
        <v>2009</v>
      </c>
      <c r="C1160" s="10" t="s">
        <v>1</v>
      </c>
      <c r="D1160" s="10" t="s">
        <v>33</v>
      </c>
      <c r="E1160" s="10">
        <v>26</v>
      </c>
      <c r="F1160" s="10">
        <v>1952</v>
      </c>
      <c r="G1160" s="10">
        <v>0</v>
      </c>
      <c r="H1160" s="10">
        <v>1</v>
      </c>
      <c r="I1160" s="10">
        <v>1</v>
      </c>
      <c r="J1160" s="10">
        <v>0</v>
      </c>
      <c r="K1160" s="10">
        <v>0</v>
      </c>
      <c r="L1160" s="10">
        <v>0.125</v>
      </c>
      <c r="M1160" s="10">
        <v>335</v>
      </c>
    </row>
    <row r="1161" spans="1:13" x14ac:dyDescent="0.2">
      <c r="A1161" s="9" t="str">
        <f t="shared" si="18"/>
        <v>200925A29CCA126</v>
      </c>
      <c r="B1161" s="10">
        <v>2009</v>
      </c>
      <c r="C1161" s="10" t="s">
        <v>2</v>
      </c>
      <c r="D1161" s="10" t="s">
        <v>24</v>
      </c>
      <c r="E1161" s="10">
        <v>26</v>
      </c>
      <c r="F1161" s="10">
        <v>2194</v>
      </c>
      <c r="G1161" s="10">
        <v>0</v>
      </c>
      <c r="H1161" s="10">
        <v>1</v>
      </c>
      <c r="I1161" s="10">
        <v>1</v>
      </c>
      <c r="J1161" s="10">
        <v>0</v>
      </c>
      <c r="K1161" s="10">
        <v>0</v>
      </c>
      <c r="L1161" s="10">
        <v>0</v>
      </c>
      <c r="M1161" s="10">
        <v>488.54649042844119</v>
      </c>
    </row>
    <row r="1162" spans="1:13" x14ac:dyDescent="0.2">
      <c r="A1162" s="9" t="str">
        <f t="shared" si="18"/>
        <v>200925A29CCA226</v>
      </c>
      <c r="B1162" s="10">
        <v>2009</v>
      </c>
      <c r="C1162" s="10" t="s">
        <v>2</v>
      </c>
      <c r="D1162" s="10" t="s">
        <v>25</v>
      </c>
      <c r="E1162" s="10">
        <v>26</v>
      </c>
      <c r="F1162" s="10">
        <v>3903</v>
      </c>
      <c r="G1162" s="10">
        <v>0</v>
      </c>
      <c r="H1162" s="10">
        <v>1</v>
      </c>
      <c r="I1162" s="10">
        <v>1</v>
      </c>
      <c r="J1162" s="10">
        <v>0</v>
      </c>
      <c r="K1162" s="10">
        <v>0</v>
      </c>
      <c r="L1162" s="10">
        <v>0.12503202664616961</v>
      </c>
      <c r="M1162" s="10">
        <v>680.66666666666663</v>
      </c>
    </row>
    <row r="1163" spans="1:13" x14ac:dyDescent="0.2">
      <c r="A1163" s="9" t="str">
        <f t="shared" si="18"/>
        <v>200925A29CONT26</v>
      </c>
      <c r="B1163" s="10">
        <v>2009</v>
      </c>
      <c r="C1163" s="10" t="s">
        <v>2</v>
      </c>
      <c r="D1163" s="10" t="s">
        <v>31</v>
      </c>
      <c r="E1163" s="10">
        <v>26</v>
      </c>
      <c r="F1163" s="10">
        <v>1951</v>
      </c>
      <c r="G1163" s="10">
        <v>0</v>
      </c>
      <c r="H1163" s="10">
        <v>1</v>
      </c>
      <c r="I1163" s="10">
        <v>1</v>
      </c>
      <c r="J1163" s="10">
        <v>0</v>
      </c>
      <c r="K1163" s="10">
        <v>0</v>
      </c>
      <c r="L1163" s="10">
        <v>0.12506406970784215</v>
      </c>
      <c r="M1163" s="10">
        <v>972.9472065607381</v>
      </c>
    </row>
    <row r="1164" spans="1:13" x14ac:dyDescent="0.2">
      <c r="A1164" s="9" t="str">
        <f t="shared" si="18"/>
        <v>200925A29INAT26</v>
      </c>
      <c r="B1164" s="10">
        <v>2009</v>
      </c>
      <c r="C1164" s="10" t="s">
        <v>2</v>
      </c>
      <c r="D1164" s="10" t="s">
        <v>54</v>
      </c>
      <c r="E1164" s="10">
        <v>26</v>
      </c>
      <c r="F1164" s="10">
        <v>7072</v>
      </c>
      <c r="G1164" s="10">
        <v>1</v>
      </c>
      <c r="H1164" s="10">
        <v>0.41374434389140269</v>
      </c>
      <c r="I1164" s="10">
        <v>0</v>
      </c>
      <c r="J1164" s="10">
        <v>0.55175339366515841</v>
      </c>
      <c r="K1164" s="10">
        <v>0.89663461538461542</v>
      </c>
      <c r="L1164" s="10">
        <v>0.10336538461538461</v>
      </c>
    </row>
    <row r="1165" spans="1:13" x14ac:dyDescent="0.2">
      <c r="A1165" s="9" t="str">
        <f t="shared" si="18"/>
        <v>200925A29PUBL26</v>
      </c>
      <c r="B1165" s="10">
        <v>2009</v>
      </c>
      <c r="C1165" s="10" t="s">
        <v>2</v>
      </c>
      <c r="D1165" s="10" t="s">
        <v>27</v>
      </c>
      <c r="E1165" s="10">
        <v>26</v>
      </c>
      <c r="F1165" s="10">
        <v>1220</v>
      </c>
      <c r="G1165" s="10">
        <v>0</v>
      </c>
      <c r="H1165" s="10">
        <v>1</v>
      </c>
      <c r="I1165" s="10">
        <v>1</v>
      </c>
      <c r="J1165" s="10">
        <v>0</v>
      </c>
      <c r="K1165" s="10">
        <v>0</v>
      </c>
      <c r="L1165" s="10">
        <v>0</v>
      </c>
      <c r="M1165" s="10">
        <v>2032</v>
      </c>
    </row>
    <row r="1166" spans="1:13" x14ac:dyDescent="0.2">
      <c r="A1166" s="9" t="str">
        <f t="shared" si="18"/>
        <v>200925A29SCA126</v>
      </c>
      <c r="B1166" s="10">
        <v>2009</v>
      </c>
      <c r="C1166" s="10" t="s">
        <v>2</v>
      </c>
      <c r="D1166" s="10" t="s">
        <v>29</v>
      </c>
      <c r="E1166" s="10">
        <v>26</v>
      </c>
      <c r="F1166" s="10">
        <v>1464</v>
      </c>
      <c r="G1166" s="10">
        <v>0</v>
      </c>
      <c r="H1166" s="10">
        <v>1</v>
      </c>
      <c r="I1166" s="10">
        <v>1</v>
      </c>
      <c r="J1166" s="10">
        <v>0</v>
      </c>
      <c r="K1166" s="10">
        <v>0</v>
      </c>
      <c r="L1166" s="10">
        <v>0.16666666666666666</v>
      </c>
      <c r="M1166" s="10">
        <v>459.16666666666669</v>
      </c>
    </row>
    <row r="1167" spans="1:13" x14ac:dyDescent="0.2">
      <c r="A1167" s="9" t="str">
        <f t="shared" si="18"/>
        <v>200925A29SCA226</v>
      </c>
      <c r="B1167" s="10">
        <v>2009</v>
      </c>
      <c r="C1167" s="10" t="s">
        <v>2</v>
      </c>
      <c r="D1167" s="10" t="s">
        <v>30</v>
      </c>
      <c r="E1167" s="10">
        <v>26</v>
      </c>
      <c r="F1167" s="10">
        <v>975</v>
      </c>
      <c r="G1167" s="10">
        <v>0</v>
      </c>
      <c r="H1167" s="10">
        <v>1</v>
      </c>
      <c r="I1167" s="10">
        <v>1</v>
      </c>
      <c r="J1167" s="10">
        <v>0</v>
      </c>
      <c r="K1167" s="10">
        <v>0</v>
      </c>
      <c r="L1167" s="10">
        <v>0</v>
      </c>
      <c r="M1167" s="10">
        <v>407.44102564102565</v>
      </c>
    </row>
    <row r="1168" spans="1:13" x14ac:dyDescent="0.2">
      <c r="A1168" s="9" t="str">
        <f t="shared" si="18"/>
        <v>200925A29SREM26</v>
      </c>
      <c r="B1168" s="10">
        <v>2009</v>
      </c>
      <c r="C1168" s="10" t="s">
        <v>2</v>
      </c>
      <c r="D1168" s="10" t="s">
        <v>35</v>
      </c>
      <c r="E1168" s="10">
        <v>26</v>
      </c>
      <c r="F1168" s="10">
        <v>244</v>
      </c>
      <c r="G1168" s="10">
        <v>0</v>
      </c>
      <c r="H1168" s="10">
        <v>1</v>
      </c>
      <c r="I1168" s="10">
        <v>1</v>
      </c>
      <c r="J1168" s="10">
        <v>0</v>
      </c>
      <c r="K1168" s="10">
        <v>0</v>
      </c>
      <c r="L1168" s="10">
        <v>1</v>
      </c>
      <c r="M1168" s="10">
        <v>0</v>
      </c>
    </row>
    <row r="1169" spans="1:13" x14ac:dyDescent="0.2">
      <c r="A1169" s="9" t="str">
        <f t="shared" si="18"/>
        <v>200925A29TDOM26</v>
      </c>
      <c r="B1169" s="10">
        <v>2009</v>
      </c>
      <c r="C1169" s="10" t="s">
        <v>2</v>
      </c>
      <c r="D1169" s="10" t="s">
        <v>33</v>
      </c>
      <c r="E1169" s="10">
        <v>26</v>
      </c>
      <c r="F1169" s="10">
        <v>976</v>
      </c>
      <c r="G1169" s="10">
        <v>0</v>
      </c>
      <c r="H1169" s="10">
        <v>1</v>
      </c>
      <c r="I1169" s="10">
        <v>1</v>
      </c>
      <c r="J1169" s="10">
        <v>0</v>
      </c>
      <c r="K1169" s="10">
        <v>0</v>
      </c>
      <c r="L1169" s="10">
        <v>0.25</v>
      </c>
      <c r="M1169" s="10">
        <v>290</v>
      </c>
    </row>
    <row r="1170" spans="1:13" x14ac:dyDescent="0.2">
      <c r="A1170" s="9" t="str">
        <f t="shared" si="18"/>
        <v>200930EMACCA126</v>
      </c>
      <c r="B1170" s="10">
        <v>2009</v>
      </c>
      <c r="C1170" s="10" t="s">
        <v>4</v>
      </c>
      <c r="D1170" s="10" t="s">
        <v>24</v>
      </c>
      <c r="E1170" s="10">
        <v>26</v>
      </c>
      <c r="F1170" s="10">
        <v>8535</v>
      </c>
      <c r="G1170" s="10">
        <v>0</v>
      </c>
      <c r="H1170" s="10">
        <v>1</v>
      </c>
      <c r="I1170" s="10">
        <v>1</v>
      </c>
      <c r="J1170" s="10">
        <v>0</v>
      </c>
      <c r="K1170" s="10">
        <v>0</v>
      </c>
      <c r="L1170" s="10">
        <v>2.8588166373755126E-2</v>
      </c>
      <c r="M1170" s="10">
        <v>808.87411457686096</v>
      </c>
    </row>
    <row r="1171" spans="1:13" x14ac:dyDescent="0.2">
      <c r="A1171" s="9" t="str">
        <f t="shared" si="18"/>
        <v>200930EMACCA226</v>
      </c>
      <c r="B1171" s="10">
        <v>2009</v>
      </c>
      <c r="C1171" s="10" t="s">
        <v>4</v>
      </c>
      <c r="D1171" s="10" t="s">
        <v>25</v>
      </c>
      <c r="E1171" s="10">
        <v>26</v>
      </c>
      <c r="F1171" s="10">
        <v>18045</v>
      </c>
      <c r="G1171" s="10">
        <v>0</v>
      </c>
      <c r="H1171" s="10">
        <v>1</v>
      </c>
      <c r="I1171" s="10">
        <v>1</v>
      </c>
      <c r="J1171" s="10">
        <v>0</v>
      </c>
      <c r="K1171" s="10">
        <v>0</v>
      </c>
      <c r="L1171" s="10">
        <v>5.4087004710446106E-2</v>
      </c>
      <c r="M1171" s="10">
        <v>856.49528142905297</v>
      </c>
    </row>
    <row r="1172" spans="1:13" x14ac:dyDescent="0.2">
      <c r="A1172" s="9" t="str">
        <f t="shared" si="18"/>
        <v>200930EMACONT26</v>
      </c>
      <c r="B1172" s="10">
        <v>2009</v>
      </c>
      <c r="C1172" s="10" t="s">
        <v>4</v>
      </c>
      <c r="D1172" s="10" t="s">
        <v>31</v>
      </c>
      <c r="E1172" s="10">
        <v>26</v>
      </c>
      <c r="F1172" s="10">
        <v>14874</v>
      </c>
      <c r="G1172" s="10">
        <v>0</v>
      </c>
      <c r="H1172" s="10">
        <v>1</v>
      </c>
      <c r="I1172" s="10">
        <v>1</v>
      </c>
      <c r="J1172" s="10">
        <v>0</v>
      </c>
      <c r="K1172" s="10">
        <v>0</v>
      </c>
      <c r="L1172" s="10">
        <v>3.2741696920801401E-2</v>
      </c>
      <c r="M1172" s="10">
        <v>557.7437601640388</v>
      </c>
    </row>
    <row r="1173" spans="1:13" x14ac:dyDescent="0.2">
      <c r="A1173" s="9" t="str">
        <f t="shared" si="18"/>
        <v>200930EMAEMPR26</v>
      </c>
      <c r="B1173" s="10">
        <v>2009</v>
      </c>
      <c r="C1173" s="10" t="s">
        <v>4</v>
      </c>
      <c r="D1173" s="10" t="s">
        <v>32</v>
      </c>
      <c r="E1173" s="10">
        <v>26</v>
      </c>
      <c r="F1173" s="10">
        <v>2195</v>
      </c>
      <c r="G1173" s="10">
        <v>0</v>
      </c>
      <c r="H1173" s="10">
        <v>1</v>
      </c>
      <c r="I1173" s="10">
        <v>1</v>
      </c>
      <c r="J1173" s="10">
        <v>0</v>
      </c>
      <c r="K1173" s="10">
        <v>0</v>
      </c>
      <c r="L1173" s="10">
        <v>0</v>
      </c>
      <c r="M1173" s="10">
        <v>3459.3301435406697</v>
      </c>
    </row>
    <row r="1174" spans="1:13" x14ac:dyDescent="0.2">
      <c r="A1174" s="9" t="str">
        <f t="shared" si="18"/>
        <v>200930EMAINAT26</v>
      </c>
      <c r="B1174" s="10">
        <v>2009</v>
      </c>
      <c r="C1174" s="10" t="s">
        <v>4</v>
      </c>
      <c r="D1174" s="10" t="s">
        <v>54</v>
      </c>
      <c r="E1174" s="10">
        <v>26</v>
      </c>
      <c r="F1174" s="10">
        <v>48285</v>
      </c>
      <c r="G1174" s="10">
        <v>1</v>
      </c>
      <c r="H1174" s="10">
        <v>0.2070829450139795</v>
      </c>
      <c r="I1174" s="10">
        <v>0</v>
      </c>
      <c r="J1174" s="10">
        <v>0.76767111939525734</v>
      </c>
      <c r="K1174" s="10">
        <v>0.96464740602671639</v>
      </c>
      <c r="L1174" s="10">
        <v>3.5352593973283629E-2</v>
      </c>
      <c r="M1174" s="10"/>
    </row>
    <row r="1175" spans="1:13" x14ac:dyDescent="0.2">
      <c r="A1175" s="9" t="str">
        <f t="shared" si="18"/>
        <v>200930EMAPUBL26</v>
      </c>
      <c r="B1175" s="10">
        <v>2009</v>
      </c>
      <c r="C1175" s="10" t="s">
        <v>4</v>
      </c>
      <c r="D1175" s="10" t="s">
        <v>27</v>
      </c>
      <c r="E1175" s="10">
        <v>26</v>
      </c>
      <c r="F1175" s="10">
        <v>3656</v>
      </c>
      <c r="G1175" s="10">
        <v>0</v>
      </c>
      <c r="H1175" s="10">
        <v>1</v>
      </c>
      <c r="I1175" s="10">
        <v>1</v>
      </c>
      <c r="J1175" s="10">
        <v>0</v>
      </c>
      <c r="K1175" s="10">
        <v>0</v>
      </c>
      <c r="L1175" s="10">
        <v>0</v>
      </c>
      <c r="M1175" s="10">
        <v>913.44830415754927</v>
      </c>
    </row>
    <row r="1176" spans="1:13" x14ac:dyDescent="0.2">
      <c r="A1176" s="9" t="str">
        <f t="shared" si="18"/>
        <v>200930EMASCA126</v>
      </c>
      <c r="B1176" s="10">
        <v>2009</v>
      </c>
      <c r="C1176" s="10" t="s">
        <v>4</v>
      </c>
      <c r="D1176" s="10" t="s">
        <v>29</v>
      </c>
      <c r="E1176" s="10">
        <v>26</v>
      </c>
      <c r="F1176" s="10">
        <v>5605</v>
      </c>
      <c r="G1176" s="10">
        <v>0</v>
      </c>
      <c r="H1176" s="10">
        <v>1</v>
      </c>
      <c r="I1176" s="10">
        <v>1</v>
      </c>
      <c r="J1176" s="10">
        <v>0</v>
      </c>
      <c r="K1176" s="10">
        <v>0</v>
      </c>
      <c r="L1176" s="10">
        <v>4.3532560214094559E-2</v>
      </c>
      <c r="M1176" s="10">
        <v>441.38780078343592</v>
      </c>
    </row>
    <row r="1177" spans="1:13" x14ac:dyDescent="0.2">
      <c r="A1177" s="9" t="str">
        <f t="shared" si="18"/>
        <v>200930EMASCA226</v>
      </c>
      <c r="B1177" s="10">
        <v>2009</v>
      </c>
      <c r="C1177" s="10" t="s">
        <v>4</v>
      </c>
      <c r="D1177" s="10" t="s">
        <v>30</v>
      </c>
      <c r="E1177" s="10">
        <v>26</v>
      </c>
      <c r="F1177" s="10">
        <v>976</v>
      </c>
      <c r="G1177" s="10">
        <v>0</v>
      </c>
      <c r="H1177" s="10">
        <v>1</v>
      </c>
      <c r="I1177" s="10">
        <v>1</v>
      </c>
      <c r="J1177" s="10">
        <v>0</v>
      </c>
      <c r="K1177" s="10">
        <v>0</v>
      </c>
      <c r="L1177" s="10">
        <v>0.25</v>
      </c>
      <c r="M1177" s="10">
        <v>512.5</v>
      </c>
    </row>
    <row r="1178" spans="1:13" x14ac:dyDescent="0.2">
      <c r="A1178" s="9" t="str">
        <f t="shared" si="18"/>
        <v>200930EMATDOM26</v>
      </c>
      <c r="B1178" s="10">
        <v>2009</v>
      </c>
      <c r="C1178" s="10" t="s">
        <v>4</v>
      </c>
      <c r="D1178" s="10" t="s">
        <v>33</v>
      </c>
      <c r="E1178" s="10">
        <v>26</v>
      </c>
      <c r="F1178" s="10">
        <v>12192</v>
      </c>
      <c r="G1178" s="10">
        <v>0</v>
      </c>
      <c r="H1178" s="10">
        <v>1</v>
      </c>
      <c r="I1178" s="10">
        <v>1</v>
      </c>
      <c r="J1178" s="10">
        <v>0</v>
      </c>
      <c r="K1178" s="10">
        <v>0</v>
      </c>
      <c r="L1178" s="10">
        <v>6.0039370078740155E-2</v>
      </c>
      <c r="M1178" s="10">
        <v>366.84547244094489</v>
      </c>
    </row>
    <row r="1179" spans="1:13" x14ac:dyDescent="0.2">
      <c r="A1179" s="9" t="str">
        <f t="shared" si="18"/>
        <v>200915A17CONT29</v>
      </c>
      <c r="B1179" s="10">
        <v>2009</v>
      </c>
      <c r="C1179" s="10" t="s">
        <v>0</v>
      </c>
      <c r="D1179" s="10" t="s">
        <v>31</v>
      </c>
      <c r="E1179" s="10">
        <v>29</v>
      </c>
      <c r="F1179" s="10">
        <v>480</v>
      </c>
      <c r="G1179" s="10">
        <v>0</v>
      </c>
      <c r="H1179" s="10">
        <v>1</v>
      </c>
      <c r="I1179" s="10">
        <v>1</v>
      </c>
      <c r="J1179" s="10">
        <v>0</v>
      </c>
      <c r="K1179" s="10">
        <v>0</v>
      </c>
      <c r="L1179" s="10">
        <v>1</v>
      </c>
      <c r="M1179" s="10">
        <v>260</v>
      </c>
    </row>
    <row r="1180" spans="1:13" x14ac:dyDescent="0.2">
      <c r="A1180" s="9" t="str">
        <f t="shared" si="18"/>
        <v>200915A17INAT29</v>
      </c>
      <c r="B1180" s="10">
        <v>2009</v>
      </c>
      <c r="C1180" s="10" t="s">
        <v>0</v>
      </c>
      <c r="D1180" s="10" t="s">
        <v>54</v>
      </c>
      <c r="E1180" s="10">
        <v>29</v>
      </c>
      <c r="F1180" s="10">
        <v>13925</v>
      </c>
      <c r="G1180" s="10">
        <v>1</v>
      </c>
      <c r="H1180" s="10">
        <v>0.20689407540394972</v>
      </c>
      <c r="I1180" s="10">
        <v>0</v>
      </c>
      <c r="J1180" s="10">
        <v>0.12064631956912028</v>
      </c>
      <c r="K1180" s="10">
        <v>0.17235188509874327</v>
      </c>
      <c r="L1180" s="10">
        <v>0.82764811490125678</v>
      </c>
      <c r="M1180" s="10"/>
    </row>
    <row r="1181" spans="1:13" x14ac:dyDescent="0.2">
      <c r="A1181" s="9" t="str">
        <f t="shared" si="18"/>
        <v>200915A17SCA129</v>
      </c>
      <c r="B1181" s="10">
        <v>2009</v>
      </c>
      <c r="C1181" s="10" t="s">
        <v>0</v>
      </c>
      <c r="D1181" s="10" t="s">
        <v>29</v>
      </c>
      <c r="E1181" s="10">
        <v>29</v>
      </c>
      <c r="F1181" s="10">
        <v>1681</v>
      </c>
      <c r="G1181" s="10">
        <v>0</v>
      </c>
      <c r="H1181" s="10">
        <v>1</v>
      </c>
      <c r="I1181" s="10">
        <v>1</v>
      </c>
      <c r="J1181" s="10">
        <v>0</v>
      </c>
      <c r="K1181" s="10">
        <v>0</v>
      </c>
      <c r="L1181" s="10">
        <v>0.85722784057108858</v>
      </c>
      <c r="M1181" s="10">
        <v>141.46341463414635</v>
      </c>
    </row>
    <row r="1182" spans="1:13" x14ac:dyDescent="0.2">
      <c r="A1182" s="9" t="str">
        <f t="shared" si="18"/>
        <v>200915A17SCA229</v>
      </c>
      <c r="B1182" s="10">
        <v>2009</v>
      </c>
      <c r="C1182" s="10" t="s">
        <v>0</v>
      </c>
      <c r="D1182" s="10" t="s">
        <v>30</v>
      </c>
      <c r="E1182" s="10">
        <v>29</v>
      </c>
      <c r="F1182" s="10">
        <v>480</v>
      </c>
      <c r="G1182" s="10">
        <v>0</v>
      </c>
      <c r="H1182" s="10">
        <v>1</v>
      </c>
      <c r="I1182" s="10">
        <v>1</v>
      </c>
      <c r="J1182" s="10">
        <v>0</v>
      </c>
      <c r="K1182" s="10">
        <v>0</v>
      </c>
      <c r="L1182" s="10">
        <v>1</v>
      </c>
      <c r="M1182" s="10">
        <v>372.5</v>
      </c>
    </row>
    <row r="1183" spans="1:13" x14ac:dyDescent="0.2">
      <c r="A1183" s="9" t="str">
        <f t="shared" si="18"/>
        <v>200915A17SREM29</v>
      </c>
      <c r="B1183" s="10">
        <v>2009</v>
      </c>
      <c r="C1183" s="10" t="s">
        <v>0</v>
      </c>
      <c r="D1183" s="10" t="s">
        <v>35</v>
      </c>
      <c r="E1183" s="10">
        <v>29</v>
      </c>
      <c r="F1183" s="10">
        <v>240</v>
      </c>
      <c r="G1183" s="10">
        <v>0</v>
      </c>
      <c r="H1183" s="10">
        <v>1</v>
      </c>
      <c r="I1183" s="10">
        <v>1</v>
      </c>
      <c r="J1183" s="10">
        <v>0</v>
      </c>
      <c r="K1183" s="10">
        <v>0</v>
      </c>
      <c r="L1183" s="10">
        <v>1</v>
      </c>
      <c r="M1183" s="10">
        <v>0</v>
      </c>
    </row>
    <row r="1184" spans="1:13" x14ac:dyDescent="0.2">
      <c r="A1184" s="9" t="str">
        <f t="shared" si="18"/>
        <v>200915A17TDOM29</v>
      </c>
      <c r="B1184" s="10">
        <v>2009</v>
      </c>
      <c r="C1184" s="10" t="s">
        <v>0</v>
      </c>
      <c r="D1184" s="10" t="s">
        <v>33</v>
      </c>
      <c r="E1184" s="10">
        <v>29</v>
      </c>
      <c r="F1184" s="10">
        <v>240</v>
      </c>
      <c r="G1184" s="10">
        <v>0</v>
      </c>
      <c r="H1184" s="10">
        <v>1</v>
      </c>
      <c r="I1184" s="10">
        <v>1</v>
      </c>
      <c r="J1184" s="10">
        <v>0</v>
      </c>
      <c r="K1184" s="10">
        <v>0</v>
      </c>
      <c r="L1184" s="10">
        <v>0</v>
      </c>
      <c r="M1184" s="10">
        <v>150</v>
      </c>
    </row>
    <row r="1185" spans="1:13" x14ac:dyDescent="0.2">
      <c r="A1185" s="9" t="str">
        <f t="shared" si="18"/>
        <v>200915A29AUTO29</v>
      </c>
      <c r="B1185" s="10">
        <v>2009</v>
      </c>
      <c r="C1185" s="10" t="s">
        <v>3</v>
      </c>
      <c r="D1185" s="10" t="s">
        <v>34</v>
      </c>
      <c r="E1185" s="10">
        <v>29</v>
      </c>
      <c r="F1185" s="10">
        <v>240</v>
      </c>
      <c r="G1185" s="10">
        <v>0</v>
      </c>
      <c r="H1185" s="10">
        <v>1</v>
      </c>
      <c r="I1185" s="10">
        <v>1</v>
      </c>
      <c r="J1185" s="10">
        <v>0</v>
      </c>
      <c r="K1185" s="10">
        <v>0</v>
      </c>
      <c r="L1185" s="10">
        <v>0</v>
      </c>
      <c r="M1185" s="10">
        <v>0</v>
      </c>
    </row>
    <row r="1186" spans="1:13" x14ac:dyDescent="0.2">
      <c r="A1186" s="9" t="str">
        <f t="shared" si="18"/>
        <v>200915A29CCA129</v>
      </c>
      <c r="B1186" s="10">
        <v>2009</v>
      </c>
      <c r="C1186" s="10" t="s">
        <v>3</v>
      </c>
      <c r="D1186" s="10" t="s">
        <v>24</v>
      </c>
      <c r="E1186" s="10">
        <v>29</v>
      </c>
      <c r="F1186" s="10">
        <v>2641</v>
      </c>
      <c r="G1186" s="10">
        <v>0</v>
      </c>
      <c r="H1186" s="10">
        <v>1</v>
      </c>
      <c r="I1186" s="10">
        <v>1</v>
      </c>
      <c r="J1186" s="10">
        <v>0</v>
      </c>
      <c r="K1186" s="10">
        <v>0</v>
      </c>
      <c r="L1186" s="10">
        <v>9.0874668686103749E-2</v>
      </c>
      <c r="M1186" s="10">
        <v>481.27451722832262</v>
      </c>
    </row>
    <row r="1187" spans="1:13" x14ac:dyDescent="0.2">
      <c r="A1187" s="9" t="str">
        <f t="shared" si="18"/>
        <v>200915A29CCA229</v>
      </c>
      <c r="B1187" s="10">
        <v>2009</v>
      </c>
      <c r="C1187" s="10" t="s">
        <v>3</v>
      </c>
      <c r="D1187" s="10" t="s">
        <v>25</v>
      </c>
      <c r="E1187" s="10">
        <v>29</v>
      </c>
      <c r="F1187" s="10">
        <v>8650</v>
      </c>
      <c r="G1187" s="10">
        <v>0</v>
      </c>
      <c r="H1187" s="10">
        <v>1</v>
      </c>
      <c r="I1187" s="10">
        <v>1</v>
      </c>
      <c r="J1187" s="10">
        <v>0</v>
      </c>
      <c r="K1187" s="10">
        <v>0</v>
      </c>
      <c r="L1187" s="10">
        <v>0.22208092485549133</v>
      </c>
      <c r="M1187" s="10">
        <v>577.63236994219653</v>
      </c>
    </row>
    <row r="1188" spans="1:13" x14ac:dyDescent="0.2">
      <c r="A1188" s="9" t="str">
        <f t="shared" si="18"/>
        <v>200915A29CONT29</v>
      </c>
      <c r="B1188" s="10">
        <v>2009</v>
      </c>
      <c r="C1188" s="10" t="s">
        <v>3</v>
      </c>
      <c r="D1188" s="10" t="s">
        <v>31</v>
      </c>
      <c r="E1188" s="10">
        <v>29</v>
      </c>
      <c r="F1188" s="10">
        <v>6722</v>
      </c>
      <c r="G1188" s="10">
        <v>0</v>
      </c>
      <c r="H1188" s="10">
        <v>1</v>
      </c>
      <c r="I1188" s="10">
        <v>1</v>
      </c>
      <c r="J1188" s="10">
        <v>0</v>
      </c>
      <c r="K1188" s="10">
        <v>0</v>
      </c>
      <c r="L1188" s="10">
        <v>0.25007438262421899</v>
      </c>
      <c r="M1188" s="10">
        <v>484.81106813448378</v>
      </c>
    </row>
    <row r="1189" spans="1:13" x14ac:dyDescent="0.2">
      <c r="A1189" s="9" t="str">
        <f t="shared" si="18"/>
        <v>200915A29EMPR29</v>
      </c>
      <c r="B1189" s="10">
        <v>2009</v>
      </c>
      <c r="C1189" s="10" t="s">
        <v>3</v>
      </c>
      <c r="D1189" s="10" t="s">
        <v>32</v>
      </c>
      <c r="E1189" s="10">
        <v>29</v>
      </c>
      <c r="F1189" s="10">
        <v>480</v>
      </c>
      <c r="G1189" s="10">
        <v>0</v>
      </c>
      <c r="H1189" s="10">
        <v>1</v>
      </c>
      <c r="I1189" s="10">
        <v>1</v>
      </c>
      <c r="J1189" s="10">
        <v>0</v>
      </c>
      <c r="K1189" s="10">
        <v>0</v>
      </c>
      <c r="L1189" s="10">
        <v>0</v>
      </c>
      <c r="M1189" s="10">
        <v>682.5</v>
      </c>
    </row>
    <row r="1190" spans="1:13" x14ac:dyDescent="0.2">
      <c r="A1190" s="9" t="str">
        <f t="shared" si="18"/>
        <v>200915A29INAT29</v>
      </c>
      <c r="B1190" s="10">
        <v>2009</v>
      </c>
      <c r="C1190" s="10" t="s">
        <v>3</v>
      </c>
      <c r="D1190" s="10" t="s">
        <v>54</v>
      </c>
      <c r="E1190" s="10">
        <v>29</v>
      </c>
      <c r="F1190" s="10">
        <v>32411</v>
      </c>
      <c r="G1190" s="10">
        <v>1</v>
      </c>
      <c r="H1190" s="10">
        <v>0.37036808490944434</v>
      </c>
      <c r="I1190" s="10">
        <v>0</v>
      </c>
      <c r="J1190" s="10">
        <v>0.27404276325938726</v>
      </c>
      <c r="K1190" s="10">
        <v>0.46663169911449814</v>
      </c>
      <c r="L1190" s="10">
        <v>0.5333683008855018</v>
      </c>
      <c r="M1190" s="10"/>
    </row>
    <row r="1191" spans="1:13" x14ac:dyDescent="0.2">
      <c r="A1191" s="9" t="str">
        <f t="shared" si="18"/>
        <v>200915A29MILI29</v>
      </c>
      <c r="B1191" s="10">
        <v>2009</v>
      </c>
      <c r="C1191" s="10" t="s">
        <v>3</v>
      </c>
      <c r="D1191" s="10" t="s">
        <v>26</v>
      </c>
      <c r="E1191" s="10">
        <v>29</v>
      </c>
      <c r="F1191" s="10">
        <v>481</v>
      </c>
      <c r="G1191" s="10">
        <v>0</v>
      </c>
      <c r="H1191" s="10">
        <v>1</v>
      </c>
      <c r="I1191" s="10">
        <v>1</v>
      </c>
      <c r="J1191" s="10">
        <v>0</v>
      </c>
      <c r="K1191" s="10">
        <v>0</v>
      </c>
      <c r="L1191" s="10">
        <v>0</v>
      </c>
      <c r="M1191" s="10">
        <v>1500.2079002079001</v>
      </c>
    </row>
    <row r="1192" spans="1:13" x14ac:dyDescent="0.2">
      <c r="A1192" s="9" t="str">
        <f t="shared" si="18"/>
        <v>200915A29PUBL29</v>
      </c>
      <c r="B1192" s="10">
        <v>2009</v>
      </c>
      <c r="C1192" s="10" t="s">
        <v>3</v>
      </c>
      <c r="D1192" s="10" t="s">
        <v>27</v>
      </c>
      <c r="E1192" s="10">
        <v>29</v>
      </c>
      <c r="F1192" s="10">
        <v>241</v>
      </c>
      <c r="G1192" s="10">
        <v>0</v>
      </c>
      <c r="H1192" s="10">
        <v>1</v>
      </c>
      <c r="I1192" s="10">
        <v>1</v>
      </c>
      <c r="J1192" s="10">
        <v>0</v>
      </c>
      <c r="K1192" s="10">
        <v>0</v>
      </c>
      <c r="L1192" s="10">
        <v>1</v>
      </c>
      <c r="M1192" s="10">
        <v>1288</v>
      </c>
    </row>
    <row r="1193" spans="1:13" x14ac:dyDescent="0.2">
      <c r="A1193" s="9" t="str">
        <f t="shared" si="18"/>
        <v>200915A29SCA129</v>
      </c>
      <c r="B1193" s="10">
        <v>2009</v>
      </c>
      <c r="C1193" s="10" t="s">
        <v>3</v>
      </c>
      <c r="D1193" s="10" t="s">
        <v>29</v>
      </c>
      <c r="E1193" s="10">
        <v>29</v>
      </c>
      <c r="F1193" s="10">
        <v>7926</v>
      </c>
      <c r="G1193" s="10">
        <v>0</v>
      </c>
      <c r="H1193" s="10">
        <v>1</v>
      </c>
      <c r="I1193" s="10">
        <v>1</v>
      </c>
      <c r="J1193" s="10">
        <v>0</v>
      </c>
      <c r="K1193" s="10">
        <v>0</v>
      </c>
      <c r="L1193" s="10">
        <v>0.33345950037850114</v>
      </c>
      <c r="M1193" s="10">
        <v>335.43464547060307</v>
      </c>
    </row>
    <row r="1194" spans="1:13" x14ac:dyDescent="0.2">
      <c r="A1194" s="9" t="str">
        <f t="shared" si="18"/>
        <v>200915A29SCA229</v>
      </c>
      <c r="B1194" s="10">
        <v>2009</v>
      </c>
      <c r="C1194" s="10" t="s">
        <v>3</v>
      </c>
      <c r="D1194" s="10" t="s">
        <v>30</v>
      </c>
      <c r="E1194" s="10">
        <v>29</v>
      </c>
      <c r="F1194" s="10">
        <v>3121</v>
      </c>
      <c r="G1194" s="10">
        <v>0</v>
      </c>
      <c r="H1194" s="10">
        <v>1</v>
      </c>
      <c r="I1194" s="10">
        <v>1</v>
      </c>
      <c r="J1194" s="10">
        <v>0</v>
      </c>
      <c r="K1194" s="10">
        <v>0</v>
      </c>
      <c r="L1194" s="10">
        <v>0.46139057994232618</v>
      </c>
      <c r="M1194" s="10">
        <v>442.24287087471964</v>
      </c>
    </row>
    <row r="1195" spans="1:13" x14ac:dyDescent="0.2">
      <c r="A1195" s="9" t="str">
        <f t="shared" si="18"/>
        <v>200915A29SREM29</v>
      </c>
      <c r="B1195" s="10">
        <v>2009</v>
      </c>
      <c r="C1195" s="10" t="s">
        <v>3</v>
      </c>
      <c r="D1195" s="10" t="s">
        <v>35</v>
      </c>
      <c r="E1195" s="10">
        <v>29</v>
      </c>
      <c r="F1195" s="10">
        <v>480</v>
      </c>
      <c r="G1195" s="10">
        <v>0</v>
      </c>
      <c r="H1195" s="10">
        <v>1</v>
      </c>
      <c r="I1195" s="10">
        <v>1</v>
      </c>
      <c r="J1195" s="10">
        <v>0</v>
      </c>
      <c r="K1195" s="10">
        <v>0</v>
      </c>
      <c r="L1195" s="10">
        <v>0.5</v>
      </c>
      <c r="M1195" s="10">
        <v>0</v>
      </c>
    </row>
    <row r="1196" spans="1:13" x14ac:dyDescent="0.2">
      <c r="A1196" s="9" t="str">
        <f t="shared" si="18"/>
        <v>200915A29TDOM29</v>
      </c>
      <c r="B1196" s="10">
        <v>2009</v>
      </c>
      <c r="C1196" s="10" t="s">
        <v>3</v>
      </c>
      <c r="D1196" s="10" t="s">
        <v>33</v>
      </c>
      <c r="E1196" s="10">
        <v>29</v>
      </c>
      <c r="F1196" s="10">
        <v>4562</v>
      </c>
      <c r="G1196" s="10">
        <v>0</v>
      </c>
      <c r="H1196" s="10">
        <v>1</v>
      </c>
      <c r="I1196" s="10">
        <v>1</v>
      </c>
      <c r="J1196" s="10">
        <v>0</v>
      </c>
      <c r="K1196" s="10">
        <v>0</v>
      </c>
      <c r="L1196" s="10">
        <v>0.15782551512494519</v>
      </c>
      <c r="M1196" s="10">
        <v>280.00109601052168</v>
      </c>
    </row>
    <row r="1197" spans="1:13" x14ac:dyDescent="0.2">
      <c r="A1197" s="9" t="str">
        <f t="shared" si="18"/>
        <v>200918A24CCA129</v>
      </c>
      <c r="B1197" s="10">
        <v>2009</v>
      </c>
      <c r="C1197" s="10" t="s">
        <v>1</v>
      </c>
      <c r="D1197" s="10" t="s">
        <v>24</v>
      </c>
      <c r="E1197" s="10">
        <v>29</v>
      </c>
      <c r="F1197" s="10">
        <v>1440</v>
      </c>
      <c r="G1197" s="10">
        <v>0</v>
      </c>
      <c r="H1197" s="10">
        <v>1</v>
      </c>
      <c r="I1197" s="10">
        <v>1</v>
      </c>
      <c r="J1197" s="10">
        <v>0</v>
      </c>
      <c r="K1197" s="10">
        <v>0</v>
      </c>
      <c r="L1197" s="10">
        <v>0.16666666666666666</v>
      </c>
      <c r="M1197" s="10">
        <v>429.66666666666669</v>
      </c>
    </row>
    <row r="1198" spans="1:13" x14ac:dyDescent="0.2">
      <c r="A1198" s="9" t="str">
        <f t="shared" si="18"/>
        <v>200918A24CCA229</v>
      </c>
      <c r="B1198" s="10">
        <v>2009</v>
      </c>
      <c r="C1198" s="10" t="s">
        <v>1</v>
      </c>
      <c r="D1198" s="10" t="s">
        <v>25</v>
      </c>
      <c r="E1198" s="10">
        <v>29</v>
      </c>
      <c r="F1198" s="10">
        <v>4084</v>
      </c>
      <c r="G1198" s="10">
        <v>0</v>
      </c>
      <c r="H1198" s="10">
        <v>1</v>
      </c>
      <c r="I1198" s="10">
        <v>1</v>
      </c>
      <c r="J1198" s="10">
        <v>0</v>
      </c>
      <c r="K1198" s="10">
        <v>0</v>
      </c>
      <c r="L1198" s="10">
        <v>0.35259549461312439</v>
      </c>
      <c r="M1198" s="10">
        <v>569.8004407443683</v>
      </c>
    </row>
    <row r="1199" spans="1:13" x14ac:dyDescent="0.2">
      <c r="A1199" s="9" t="str">
        <f t="shared" si="18"/>
        <v>200918A24CONT29</v>
      </c>
      <c r="B1199" s="10">
        <v>2009</v>
      </c>
      <c r="C1199" s="10" t="s">
        <v>1</v>
      </c>
      <c r="D1199" s="10" t="s">
        <v>31</v>
      </c>
      <c r="E1199" s="10">
        <v>29</v>
      </c>
      <c r="F1199" s="10">
        <v>3841</v>
      </c>
      <c r="G1199" s="10">
        <v>0</v>
      </c>
      <c r="H1199" s="10">
        <v>1</v>
      </c>
      <c r="I1199" s="10">
        <v>1</v>
      </c>
      <c r="J1199" s="10">
        <v>0</v>
      </c>
      <c r="K1199" s="10">
        <v>0</v>
      </c>
      <c r="L1199" s="10">
        <v>0.18771153345482947</v>
      </c>
      <c r="M1199" s="10">
        <v>384.11871908357199</v>
      </c>
    </row>
    <row r="1200" spans="1:13" x14ac:dyDescent="0.2">
      <c r="A1200" s="9" t="str">
        <f t="shared" si="18"/>
        <v>200918A24EMPR29</v>
      </c>
      <c r="B1200" s="10">
        <v>2009</v>
      </c>
      <c r="C1200" s="10" t="s">
        <v>1</v>
      </c>
      <c r="D1200" s="10" t="s">
        <v>32</v>
      </c>
      <c r="E1200" s="10">
        <v>29</v>
      </c>
      <c r="F1200" s="10">
        <v>240</v>
      </c>
      <c r="G1200" s="10">
        <v>0</v>
      </c>
      <c r="H1200" s="10">
        <v>1</v>
      </c>
      <c r="I1200" s="10">
        <v>1</v>
      </c>
      <c r="J1200" s="10">
        <v>0</v>
      </c>
      <c r="K1200" s="10">
        <v>0</v>
      </c>
      <c r="L1200" s="10">
        <v>0</v>
      </c>
      <c r="M1200" s="10">
        <v>465</v>
      </c>
    </row>
    <row r="1201" spans="1:13" x14ac:dyDescent="0.2">
      <c r="A1201" s="9" t="str">
        <f t="shared" si="18"/>
        <v>200918A24INAT29</v>
      </c>
      <c r="B1201" s="10">
        <v>2009</v>
      </c>
      <c r="C1201" s="10" t="s">
        <v>1</v>
      </c>
      <c r="D1201" s="10" t="s">
        <v>54</v>
      </c>
      <c r="E1201" s="10">
        <v>29</v>
      </c>
      <c r="F1201" s="10">
        <v>12965</v>
      </c>
      <c r="G1201" s="10">
        <v>1</v>
      </c>
      <c r="H1201" s="10">
        <v>0.48152718858465099</v>
      </c>
      <c r="I1201" s="10">
        <v>0</v>
      </c>
      <c r="J1201" s="10">
        <v>0.37038179714616276</v>
      </c>
      <c r="K1201" s="10">
        <v>0.57416120323949094</v>
      </c>
      <c r="L1201" s="10">
        <v>0.42583879676050906</v>
      </c>
      <c r="M1201" s="10"/>
    </row>
    <row r="1202" spans="1:13" x14ac:dyDescent="0.2">
      <c r="A1202" s="9" t="str">
        <f t="shared" si="18"/>
        <v>200918A24MILI29</v>
      </c>
      <c r="B1202" s="10">
        <v>2009</v>
      </c>
      <c r="C1202" s="10" t="s">
        <v>1</v>
      </c>
      <c r="D1202" s="10" t="s">
        <v>26</v>
      </c>
      <c r="E1202" s="10">
        <v>29</v>
      </c>
      <c r="F1202" s="10">
        <v>481</v>
      </c>
      <c r="G1202" s="10">
        <v>0</v>
      </c>
      <c r="H1202" s="10">
        <v>1</v>
      </c>
      <c r="I1202" s="10">
        <v>1</v>
      </c>
      <c r="J1202" s="10">
        <v>0</v>
      </c>
      <c r="K1202" s="10">
        <v>0</v>
      </c>
      <c r="L1202" s="10">
        <v>0</v>
      </c>
      <c r="M1202" s="10">
        <v>1500.2079002079001</v>
      </c>
    </row>
    <row r="1203" spans="1:13" x14ac:dyDescent="0.2">
      <c r="A1203" s="9" t="str">
        <f t="shared" si="18"/>
        <v>200918A24SCA129</v>
      </c>
      <c r="B1203" s="10">
        <v>2009</v>
      </c>
      <c r="C1203" s="10" t="s">
        <v>1</v>
      </c>
      <c r="D1203" s="10" t="s">
        <v>29</v>
      </c>
      <c r="E1203" s="10">
        <v>29</v>
      </c>
      <c r="F1203" s="10">
        <v>5285</v>
      </c>
      <c r="G1203" s="10">
        <v>0</v>
      </c>
      <c r="H1203" s="10">
        <v>1</v>
      </c>
      <c r="I1203" s="10">
        <v>1</v>
      </c>
      <c r="J1203" s="10">
        <v>0</v>
      </c>
      <c r="K1203" s="10">
        <v>0</v>
      </c>
      <c r="L1203" s="10">
        <v>0.22743614001892148</v>
      </c>
      <c r="M1203" s="10">
        <v>405.47492904446545</v>
      </c>
    </row>
    <row r="1204" spans="1:13" x14ac:dyDescent="0.2">
      <c r="A1204" s="9" t="str">
        <f t="shared" si="18"/>
        <v>200918A24SCA229</v>
      </c>
      <c r="B1204" s="10">
        <v>2009</v>
      </c>
      <c r="C1204" s="10" t="s">
        <v>1</v>
      </c>
      <c r="D1204" s="10" t="s">
        <v>30</v>
      </c>
      <c r="E1204" s="10">
        <v>29</v>
      </c>
      <c r="F1204" s="10">
        <v>1680</v>
      </c>
      <c r="G1204" s="10">
        <v>0</v>
      </c>
      <c r="H1204" s="10">
        <v>1</v>
      </c>
      <c r="I1204" s="10">
        <v>1</v>
      </c>
      <c r="J1204" s="10">
        <v>0</v>
      </c>
      <c r="K1204" s="10">
        <v>0</v>
      </c>
      <c r="L1204" s="10">
        <v>0.42857142857142855</v>
      </c>
      <c r="M1204" s="10">
        <v>389.14285714285717</v>
      </c>
    </row>
    <row r="1205" spans="1:13" x14ac:dyDescent="0.2">
      <c r="A1205" s="9" t="str">
        <f t="shared" si="18"/>
        <v>200918A24TDOM29</v>
      </c>
      <c r="B1205" s="10">
        <v>2009</v>
      </c>
      <c r="C1205" s="10" t="s">
        <v>1</v>
      </c>
      <c r="D1205" s="10" t="s">
        <v>33</v>
      </c>
      <c r="E1205" s="10">
        <v>29</v>
      </c>
      <c r="F1205" s="10">
        <v>2161</v>
      </c>
      <c r="G1205" s="10">
        <v>0</v>
      </c>
      <c r="H1205" s="10">
        <v>1</v>
      </c>
      <c r="I1205" s="10">
        <v>1</v>
      </c>
      <c r="J1205" s="10">
        <v>0</v>
      </c>
      <c r="K1205" s="10">
        <v>0</v>
      </c>
      <c r="L1205" s="10">
        <v>0.11105969458583989</v>
      </c>
      <c r="M1205" s="10">
        <v>252.15178158260065</v>
      </c>
    </row>
    <row r="1206" spans="1:13" x14ac:dyDescent="0.2">
      <c r="A1206" s="9" t="str">
        <f t="shared" si="18"/>
        <v>200925A29AUTO29</v>
      </c>
      <c r="B1206" s="10">
        <v>2009</v>
      </c>
      <c r="C1206" s="10" t="s">
        <v>2</v>
      </c>
      <c r="D1206" s="10" t="s">
        <v>34</v>
      </c>
      <c r="E1206" s="10">
        <v>29</v>
      </c>
      <c r="F1206" s="10">
        <v>240</v>
      </c>
      <c r="G1206" s="10">
        <v>0</v>
      </c>
      <c r="H1206" s="10">
        <v>1</v>
      </c>
      <c r="I1206" s="10">
        <v>1</v>
      </c>
      <c r="J1206" s="10">
        <v>0</v>
      </c>
      <c r="K1206" s="10">
        <v>0</v>
      </c>
      <c r="L1206" s="10">
        <v>0</v>
      </c>
      <c r="M1206" s="10">
        <v>0</v>
      </c>
    </row>
    <row r="1207" spans="1:13" x14ac:dyDescent="0.2">
      <c r="A1207" s="9" t="str">
        <f t="shared" si="18"/>
        <v>200925A29CCA129</v>
      </c>
      <c r="B1207" s="10">
        <v>2009</v>
      </c>
      <c r="C1207" s="10" t="s">
        <v>2</v>
      </c>
      <c r="D1207" s="10" t="s">
        <v>24</v>
      </c>
      <c r="E1207" s="10">
        <v>29</v>
      </c>
      <c r="F1207" s="10">
        <v>1201</v>
      </c>
      <c r="G1207" s="10">
        <v>0</v>
      </c>
      <c r="H1207" s="10">
        <v>1</v>
      </c>
      <c r="I1207" s="10">
        <v>1</v>
      </c>
      <c r="J1207" s="10">
        <v>0</v>
      </c>
      <c r="K1207" s="10">
        <v>0</v>
      </c>
      <c r="L1207" s="10">
        <v>0</v>
      </c>
      <c r="M1207" s="10">
        <v>543.15237302248124</v>
      </c>
    </row>
    <row r="1208" spans="1:13" x14ac:dyDescent="0.2">
      <c r="A1208" s="9" t="str">
        <f t="shared" si="18"/>
        <v>200925A29CCA229</v>
      </c>
      <c r="B1208" s="10">
        <v>2009</v>
      </c>
      <c r="C1208" s="10" t="s">
        <v>2</v>
      </c>
      <c r="D1208" s="10" t="s">
        <v>25</v>
      </c>
      <c r="E1208" s="10">
        <v>29</v>
      </c>
      <c r="F1208" s="10">
        <v>4566</v>
      </c>
      <c r="G1208" s="10">
        <v>0</v>
      </c>
      <c r="H1208" s="10">
        <v>1</v>
      </c>
      <c r="I1208" s="10">
        <v>1</v>
      </c>
      <c r="J1208" s="10">
        <v>0</v>
      </c>
      <c r="K1208" s="10">
        <v>0</v>
      </c>
      <c r="L1208" s="10">
        <v>0.10534384581690757</v>
      </c>
      <c r="M1208" s="10">
        <v>584.63753832676298</v>
      </c>
    </row>
    <row r="1209" spans="1:13" x14ac:dyDescent="0.2">
      <c r="A1209" s="9" t="str">
        <f t="shared" si="18"/>
        <v>200925A29CONT29</v>
      </c>
      <c r="B1209" s="10">
        <v>2009</v>
      </c>
      <c r="C1209" s="10" t="s">
        <v>2</v>
      </c>
      <c r="D1209" s="10" t="s">
        <v>31</v>
      </c>
      <c r="E1209" s="10">
        <v>29</v>
      </c>
      <c r="F1209" s="10">
        <v>2401</v>
      </c>
      <c r="G1209" s="10">
        <v>0</v>
      </c>
      <c r="H1209" s="10">
        <v>1</v>
      </c>
      <c r="I1209" s="10">
        <v>1</v>
      </c>
      <c r="J1209" s="10">
        <v>0</v>
      </c>
      <c r="K1209" s="10">
        <v>0</v>
      </c>
      <c r="L1209" s="10">
        <v>0.19991670137442732</v>
      </c>
      <c r="M1209" s="10">
        <v>690.83715118700536</v>
      </c>
    </row>
    <row r="1210" spans="1:13" x14ac:dyDescent="0.2">
      <c r="A1210" s="9" t="str">
        <f t="shared" si="18"/>
        <v>200925A29EMPR29</v>
      </c>
      <c r="B1210" s="10">
        <v>2009</v>
      </c>
      <c r="C1210" s="10" t="s">
        <v>2</v>
      </c>
      <c r="D1210" s="10" t="s">
        <v>32</v>
      </c>
      <c r="E1210" s="10">
        <v>29</v>
      </c>
      <c r="F1210" s="10">
        <v>240</v>
      </c>
      <c r="G1210" s="10">
        <v>0</v>
      </c>
      <c r="H1210" s="10">
        <v>1</v>
      </c>
      <c r="I1210" s="10">
        <v>1</v>
      </c>
      <c r="J1210" s="10">
        <v>0</v>
      </c>
      <c r="K1210" s="10">
        <v>0</v>
      </c>
      <c r="L1210" s="10">
        <v>0</v>
      </c>
      <c r="M1210" s="10">
        <v>900</v>
      </c>
    </row>
    <row r="1211" spans="1:13" x14ac:dyDescent="0.2">
      <c r="A1211" s="9" t="str">
        <f t="shared" si="18"/>
        <v>200925A29INAT29</v>
      </c>
      <c r="B1211" s="10">
        <v>2009</v>
      </c>
      <c r="C1211" s="10" t="s">
        <v>2</v>
      </c>
      <c r="D1211" s="10" t="s">
        <v>54</v>
      </c>
      <c r="E1211" s="10">
        <v>29</v>
      </c>
      <c r="F1211" s="10">
        <v>5521</v>
      </c>
      <c r="G1211" s="10">
        <v>1</v>
      </c>
      <c r="H1211" s="10">
        <v>0.52164462959608771</v>
      </c>
      <c r="I1211" s="10">
        <v>0</v>
      </c>
      <c r="J1211" s="10">
        <v>0.43470385799673972</v>
      </c>
      <c r="K1211" s="10">
        <v>0.95634848759282742</v>
      </c>
      <c r="L1211" s="10">
        <v>4.3651512407172612E-2</v>
      </c>
      <c r="M1211" s="10"/>
    </row>
    <row r="1212" spans="1:13" x14ac:dyDescent="0.2">
      <c r="A1212" s="9" t="str">
        <f t="shared" si="18"/>
        <v>200925A29PUBL29</v>
      </c>
      <c r="B1212" s="10">
        <v>2009</v>
      </c>
      <c r="C1212" s="10" t="s">
        <v>2</v>
      </c>
      <c r="D1212" s="10" t="s">
        <v>27</v>
      </c>
      <c r="E1212" s="10">
        <v>29</v>
      </c>
      <c r="F1212" s="10">
        <v>241</v>
      </c>
      <c r="G1212" s="10">
        <v>0</v>
      </c>
      <c r="H1212" s="10">
        <v>1</v>
      </c>
      <c r="I1212" s="10">
        <v>1</v>
      </c>
      <c r="J1212" s="10">
        <v>0</v>
      </c>
      <c r="K1212" s="10">
        <v>0</v>
      </c>
      <c r="L1212" s="10">
        <v>1</v>
      </c>
      <c r="M1212" s="10">
        <v>1288</v>
      </c>
    </row>
    <row r="1213" spans="1:13" x14ac:dyDescent="0.2">
      <c r="A1213" s="9" t="str">
        <f t="shared" si="18"/>
        <v>200925A29SCA129</v>
      </c>
      <c r="B1213" s="10">
        <v>2009</v>
      </c>
      <c r="C1213" s="10" t="s">
        <v>2</v>
      </c>
      <c r="D1213" s="10" t="s">
        <v>29</v>
      </c>
      <c r="E1213" s="10">
        <v>29</v>
      </c>
      <c r="F1213" s="10">
        <v>960</v>
      </c>
      <c r="G1213" s="10">
        <v>0</v>
      </c>
      <c r="H1213" s="10">
        <v>1</v>
      </c>
      <c r="I1213" s="10">
        <v>1</v>
      </c>
      <c r="J1213" s="10">
        <v>0</v>
      </c>
      <c r="K1213" s="10">
        <v>0</v>
      </c>
      <c r="L1213" s="10">
        <v>0</v>
      </c>
      <c r="M1213" s="10">
        <v>289.5</v>
      </c>
    </row>
    <row r="1214" spans="1:13" x14ac:dyDescent="0.2">
      <c r="A1214" s="9" t="str">
        <f t="shared" si="18"/>
        <v>200925A29SCA229</v>
      </c>
      <c r="B1214" s="10">
        <v>2009</v>
      </c>
      <c r="C1214" s="10" t="s">
        <v>2</v>
      </c>
      <c r="D1214" s="10" t="s">
        <v>30</v>
      </c>
      <c r="E1214" s="10">
        <v>29</v>
      </c>
      <c r="F1214" s="10">
        <v>961</v>
      </c>
      <c r="G1214" s="10">
        <v>0</v>
      </c>
      <c r="H1214" s="10">
        <v>1</v>
      </c>
      <c r="I1214" s="10">
        <v>1</v>
      </c>
      <c r="J1214" s="10">
        <v>0</v>
      </c>
      <c r="K1214" s="10">
        <v>0</v>
      </c>
      <c r="L1214" s="10">
        <v>0.2497398543184183</v>
      </c>
      <c r="M1214" s="10">
        <v>569.90634755463054</v>
      </c>
    </row>
    <row r="1215" spans="1:13" x14ac:dyDescent="0.2">
      <c r="A1215" s="9" t="str">
        <f t="shared" si="18"/>
        <v>200925A29SREM29</v>
      </c>
      <c r="B1215" s="10">
        <v>2009</v>
      </c>
      <c r="C1215" s="10" t="s">
        <v>2</v>
      </c>
      <c r="D1215" s="10" t="s">
        <v>35</v>
      </c>
      <c r="E1215" s="10">
        <v>29</v>
      </c>
      <c r="F1215" s="10">
        <v>240</v>
      </c>
      <c r="G1215" s="10">
        <v>0</v>
      </c>
      <c r="H1215" s="10">
        <v>1</v>
      </c>
      <c r="I1215" s="10">
        <v>1</v>
      </c>
      <c r="J1215" s="10">
        <v>0</v>
      </c>
      <c r="K1215" s="10">
        <v>0</v>
      </c>
      <c r="L1215" s="10">
        <v>0</v>
      </c>
      <c r="M1215" s="10">
        <v>0</v>
      </c>
    </row>
    <row r="1216" spans="1:13" x14ac:dyDescent="0.2">
      <c r="A1216" s="9" t="str">
        <f t="shared" si="18"/>
        <v>200925A29TDOM29</v>
      </c>
      <c r="B1216" s="10">
        <v>2009</v>
      </c>
      <c r="C1216" s="10" t="s">
        <v>2</v>
      </c>
      <c r="D1216" s="10" t="s">
        <v>33</v>
      </c>
      <c r="E1216" s="10">
        <v>29</v>
      </c>
      <c r="F1216" s="10">
        <v>2161</v>
      </c>
      <c r="G1216" s="10">
        <v>0</v>
      </c>
      <c r="H1216" s="10">
        <v>1</v>
      </c>
      <c r="I1216" s="10">
        <v>1</v>
      </c>
      <c r="J1216" s="10">
        <v>0</v>
      </c>
      <c r="K1216" s="10">
        <v>0</v>
      </c>
      <c r="L1216" s="10">
        <v>0.22211938917167978</v>
      </c>
      <c r="M1216" s="10">
        <v>322.28829245719572</v>
      </c>
    </row>
    <row r="1217" spans="1:13" x14ac:dyDescent="0.2">
      <c r="A1217" s="9" t="str">
        <f t="shared" si="18"/>
        <v>200930EMAAUTO29</v>
      </c>
      <c r="B1217" s="10">
        <v>2009</v>
      </c>
      <c r="C1217" s="10" t="s">
        <v>4</v>
      </c>
      <c r="D1217" s="10" t="s">
        <v>34</v>
      </c>
      <c r="E1217" s="10">
        <v>29</v>
      </c>
      <c r="F1217" s="10">
        <v>240</v>
      </c>
      <c r="G1217" s="10">
        <v>0</v>
      </c>
      <c r="H1217" s="10">
        <v>1</v>
      </c>
      <c r="I1217" s="10">
        <v>1</v>
      </c>
      <c r="J1217" s="10">
        <v>0</v>
      </c>
      <c r="K1217" s="10">
        <v>0</v>
      </c>
      <c r="L1217" s="10">
        <v>0</v>
      </c>
      <c r="M1217" s="10">
        <v>0</v>
      </c>
    </row>
    <row r="1218" spans="1:13" x14ac:dyDescent="0.2">
      <c r="A1218" s="9" t="str">
        <f t="shared" si="18"/>
        <v>200930EMACCA129</v>
      </c>
      <c r="B1218" s="10">
        <v>2009</v>
      </c>
      <c r="C1218" s="10" t="s">
        <v>4</v>
      </c>
      <c r="D1218" s="10" t="s">
        <v>24</v>
      </c>
      <c r="E1218" s="10">
        <v>29</v>
      </c>
      <c r="F1218" s="10">
        <v>8403</v>
      </c>
      <c r="G1218" s="10">
        <v>0</v>
      </c>
      <c r="H1218" s="10">
        <v>1</v>
      </c>
      <c r="I1218" s="10">
        <v>1</v>
      </c>
      <c r="J1218" s="10">
        <v>0</v>
      </c>
      <c r="K1218" s="10">
        <v>0</v>
      </c>
      <c r="L1218" s="10">
        <v>0</v>
      </c>
      <c r="M1218" s="10">
        <v>618.58502915625377</v>
      </c>
    </row>
    <row r="1219" spans="1:13" x14ac:dyDescent="0.2">
      <c r="A1219" s="9" t="str">
        <f t="shared" si="18"/>
        <v>200930EMACCA229</v>
      </c>
      <c r="B1219" s="10">
        <v>2009</v>
      </c>
      <c r="C1219" s="10" t="s">
        <v>4</v>
      </c>
      <c r="D1219" s="10" t="s">
        <v>25</v>
      </c>
      <c r="E1219" s="10">
        <v>29</v>
      </c>
      <c r="F1219" s="10">
        <v>17772</v>
      </c>
      <c r="G1219" s="10">
        <v>0</v>
      </c>
      <c r="H1219" s="10">
        <v>1</v>
      </c>
      <c r="I1219" s="10">
        <v>1</v>
      </c>
      <c r="J1219" s="10">
        <v>0</v>
      </c>
      <c r="K1219" s="10">
        <v>0</v>
      </c>
      <c r="L1219" s="10">
        <v>1.350438892640108E-2</v>
      </c>
      <c r="M1219" s="10">
        <v>694.99212243979298</v>
      </c>
    </row>
    <row r="1220" spans="1:13" x14ac:dyDescent="0.2">
      <c r="A1220" s="9" t="str">
        <f t="shared" ref="A1220:A1283" si="19">B1220&amp;C1220&amp;D1220&amp;E1220</f>
        <v>200930EMACONT29</v>
      </c>
      <c r="B1220" s="10">
        <v>2009</v>
      </c>
      <c r="C1220" s="10" t="s">
        <v>4</v>
      </c>
      <c r="D1220" s="10" t="s">
        <v>31</v>
      </c>
      <c r="E1220" s="10">
        <v>29</v>
      </c>
      <c r="F1220" s="10">
        <v>27141</v>
      </c>
      <c r="G1220" s="10">
        <v>0</v>
      </c>
      <c r="H1220" s="10">
        <v>1</v>
      </c>
      <c r="I1220" s="10">
        <v>1</v>
      </c>
      <c r="J1220" s="10">
        <v>0</v>
      </c>
      <c r="K1220" s="10">
        <v>0</v>
      </c>
      <c r="L1220" s="10">
        <v>4.4250396079731774E-2</v>
      </c>
      <c r="M1220" s="10">
        <v>438.97624623619942</v>
      </c>
    </row>
    <row r="1221" spans="1:13" x14ac:dyDescent="0.2">
      <c r="A1221" s="9" t="str">
        <f t="shared" si="19"/>
        <v>200930EMAEMPR29</v>
      </c>
      <c r="B1221" s="10">
        <v>2009</v>
      </c>
      <c r="C1221" s="10" t="s">
        <v>4</v>
      </c>
      <c r="D1221" s="10" t="s">
        <v>32</v>
      </c>
      <c r="E1221" s="10">
        <v>29</v>
      </c>
      <c r="F1221" s="10">
        <v>1920</v>
      </c>
      <c r="G1221" s="10">
        <v>0</v>
      </c>
      <c r="H1221" s="10">
        <v>1</v>
      </c>
      <c r="I1221" s="10">
        <v>1</v>
      </c>
      <c r="J1221" s="10">
        <v>0</v>
      </c>
      <c r="K1221" s="10">
        <v>0</v>
      </c>
      <c r="L1221" s="10">
        <v>0.125</v>
      </c>
      <c r="M1221" s="10">
        <v>1168.75</v>
      </c>
    </row>
    <row r="1222" spans="1:13" x14ac:dyDescent="0.2">
      <c r="A1222" s="9" t="str">
        <f t="shared" si="19"/>
        <v>200930EMAINAT29</v>
      </c>
      <c r="B1222" s="10">
        <v>2009</v>
      </c>
      <c r="C1222" s="10" t="s">
        <v>4</v>
      </c>
      <c r="D1222" s="10" t="s">
        <v>54</v>
      </c>
      <c r="E1222" s="10">
        <v>29</v>
      </c>
      <c r="F1222" s="10">
        <v>24014</v>
      </c>
      <c r="G1222" s="10">
        <v>1</v>
      </c>
      <c r="H1222" s="10">
        <v>0.21999666860997752</v>
      </c>
      <c r="I1222" s="10">
        <v>0</v>
      </c>
      <c r="J1222" s="10">
        <v>0.78000333139002254</v>
      </c>
      <c r="K1222" s="10">
        <v>1</v>
      </c>
      <c r="L1222" s="10">
        <v>0</v>
      </c>
      <c r="M1222" s="10"/>
    </row>
    <row r="1223" spans="1:13" x14ac:dyDescent="0.2">
      <c r="A1223" s="9" t="str">
        <f t="shared" si="19"/>
        <v>200930EMAPUBL29</v>
      </c>
      <c r="B1223" s="10">
        <v>2009</v>
      </c>
      <c r="C1223" s="10" t="s">
        <v>4</v>
      </c>
      <c r="D1223" s="10" t="s">
        <v>27</v>
      </c>
      <c r="E1223" s="10">
        <v>29</v>
      </c>
      <c r="F1223" s="10">
        <v>1200</v>
      </c>
      <c r="G1223" s="10">
        <v>0</v>
      </c>
      <c r="H1223" s="10">
        <v>1</v>
      </c>
      <c r="I1223" s="10">
        <v>1</v>
      </c>
      <c r="J1223" s="10">
        <v>0</v>
      </c>
      <c r="K1223" s="10">
        <v>0</v>
      </c>
      <c r="L1223" s="10">
        <v>0.2</v>
      </c>
      <c r="M1223" s="10">
        <v>1223</v>
      </c>
    </row>
    <row r="1224" spans="1:13" x14ac:dyDescent="0.2">
      <c r="A1224" s="9" t="str">
        <f t="shared" si="19"/>
        <v>200930EMASCA129</v>
      </c>
      <c r="B1224" s="10">
        <v>2009</v>
      </c>
      <c r="C1224" s="10" t="s">
        <v>4</v>
      </c>
      <c r="D1224" s="10" t="s">
        <v>29</v>
      </c>
      <c r="E1224" s="10">
        <v>29</v>
      </c>
      <c r="F1224" s="10">
        <v>4805</v>
      </c>
      <c r="G1224" s="10">
        <v>0</v>
      </c>
      <c r="H1224" s="10">
        <v>1</v>
      </c>
      <c r="I1224" s="10">
        <v>1</v>
      </c>
      <c r="J1224" s="10">
        <v>0</v>
      </c>
      <c r="K1224" s="10">
        <v>0</v>
      </c>
      <c r="L1224" s="10">
        <v>9.9895941727367321E-2</v>
      </c>
      <c r="M1224" s="10">
        <v>477.21019771071798</v>
      </c>
    </row>
    <row r="1225" spans="1:13" x14ac:dyDescent="0.2">
      <c r="A1225" s="9" t="str">
        <f t="shared" si="19"/>
        <v>200930EMASCA229</v>
      </c>
      <c r="B1225" s="10">
        <v>2009</v>
      </c>
      <c r="C1225" s="10" t="s">
        <v>4</v>
      </c>
      <c r="D1225" s="10" t="s">
        <v>30</v>
      </c>
      <c r="E1225" s="10">
        <v>29</v>
      </c>
      <c r="F1225" s="10">
        <v>1441</v>
      </c>
      <c r="G1225" s="10">
        <v>0</v>
      </c>
      <c r="H1225" s="10">
        <v>1</v>
      </c>
      <c r="I1225" s="10">
        <v>1</v>
      </c>
      <c r="J1225" s="10">
        <v>0</v>
      </c>
      <c r="K1225" s="10">
        <v>0</v>
      </c>
      <c r="L1225" s="10">
        <v>0.33379597501734909</v>
      </c>
      <c r="M1225" s="10">
        <v>518.95503746877603</v>
      </c>
    </row>
    <row r="1226" spans="1:13" x14ac:dyDescent="0.2">
      <c r="A1226" s="9" t="str">
        <f t="shared" si="19"/>
        <v>200930EMASREM29</v>
      </c>
      <c r="B1226" s="10">
        <v>2009</v>
      </c>
      <c r="C1226" s="10" t="s">
        <v>4</v>
      </c>
      <c r="D1226" s="10" t="s">
        <v>35</v>
      </c>
      <c r="E1226" s="10">
        <v>29</v>
      </c>
      <c r="F1226" s="10">
        <v>961</v>
      </c>
      <c r="G1226" s="10">
        <v>0</v>
      </c>
      <c r="H1226" s="10">
        <v>1</v>
      </c>
      <c r="I1226" s="10">
        <v>1</v>
      </c>
      <c r="J1226" s="10">
        <v>0</v>
      </c>
      <c r="K1226" s="10">
        <v>0</v>
      </c>
      <c r="L1226" s="10">
        <v>0</v>
      </c>
      <c r="M1226" s="10">
        <v>0</v>
      </c>
    </row>
    <row r="1227" spans="1:13" x14ac:dyDescent="0.2">
      <c r="A1227" s="9" t="str">
        <f t="shared" si="19"/>
        <v>200930EMATDOM29</v>
      </c>
      <c r="B1227" s="10">
        <v>2009</v>
      </c>
      <c r="C1227" s="10" t="s">
        <v>4</v>
      </c>
      <c r="D1227" s="10" t="s">
        <v>33</v>
      </c>
      <c r="E1227" s="10">
        <v>29</v>
      </c>
      <c r="F1227" s="10">
        <v>17052</v>
      </c>
      <c r="G1227" s="10">
        <v>0</v>
      </c>
      <c r="H1227" s="10">
        <v>1</v>
      </c>
      <c r="I1227" s="10">
        <v>1</v>
      </c>
      <c r="J1227" s="10">
        <v>0</v>
      </c>
      <c r="K1227" s="10">
        <v>0</v>
      </c>
      <c r="L1227" s="10">
        <v>9.8639455782312924E-2</v>
      </c>
      <c r="M1227" s="10">
        <v>417.69509873899597</v>
      </c>
    </row>
    <row r="1228" spans="1:13" x14ac:dyDescent="0.2">
      <c r="A1228" s="9" t="str">
        <f t="shared" si="19"/>
        <v>200915A17CCA131</v>
      </c>
      <c r="B1228" s="10">
        <v>2009</v>
      </c>
      <c r="C1228" s="10" t="s">
        <v>0</v>
      </c>
      <c r="D1228" s="10" t="s">
        <v>24</v>
      </c>
      <c r="E1228" s="10">
        <v>31</v>
      </c>
      <c r="F1228" s="10">
        <v>802</v>
      </c>
      <c r="G1228" s="10">
        <v>0</v>
      </c>
      <c r="H1228" s="10">
        <v>1</v>
      </c>
      <c r="I1228" s="10">
        <v>1</v>
      </c>
      <c r="J1228" s="10">
        <v>0</v>
      </c>
      <c r="K1228" s="10">
        <v>0</v>
      </c>
      <c r="L1228" s="10">
        <v>1</v>
      </c>
      <c r="M1228" s="10">
        <v>412.5</v>
      </c>
    </row>
    <row r="1229" spans="1:13" x14ac:dyDescent="0.2">
      <c r="A1229" s="9" t="str">
        <f t="shared" si="19"/>
        <v>200915A17CCA231</v>
      </c>
      <c r="B1229" s="10">
        <v>2009</v>
      </c>
      <c r="C1229" s="10" t="s">
        <v>0</v>
      </c>
      <c r="D1229" s="10" t="s">
        <v>25</v>
      </c>
      <c r="E1229" s="10">
        <v>31</v>
      </c>
      <c r="F1229" s="10">
        <v>401</v>
      </c>
      <c r="G1229" s="10">
        <v>0</v>
      </c>
      <c r="H1229" s="10">
        <v>1</v>
      </c>
      <c r="I1229" s="10">
        <v>1</v>
      </c>
      <c r="J1229" s="10">
        <v>0</v>
      </c>
      <c r="K1229" s="10">
        <v>0</v>
      </c>
      <c r="L1229" s="10">
        <v>1</v>
      </c>
      <c r="M1229" s="10">
        <v>465</v>
      </c>
    </row>
    <row r="1230" spans="1:13" x14ac:dyDescent="0.2">
      <c r="A1230" s="9" t="str">
        <f t="shared" si="19"/>
        <v>200915A17CONT31</v>
      </c>
      <c r="B1230" s="10">
        <v>2009</v>
      </c>
      <c r="C1230" s="10" t="s">
        <v>0</v>
      </c>
      <c r="D1230" s="10" t="s">
        <v>31</v>
      </c>
      <c r="E1230" s="10">
        <v>31</v>
      </c>
      <c r="F1230" s="10">
        <v>802</v>
      </c>
      <c r="G1230" s="10">
        <v>0</v>
      </c>
      <c r="H1230" s="10">
        <v>1</v>
      </c>
      <c r="I1230" s="10">
        <v>1</v>
      </c>
      <c r="J1230" s="10">
        <v>0</v>
      </c>
      <c r="K1230" s="10">
        <v>0</v>
      </c>
      <c r="L1230" s="10">
        <v>1</v>
      </c>
      <c r="M1230" s="10">
        <v>125</v>
      </c>
    </row>
    <row r="1231" spans="1:13" x14ac:dyDescent="0.2">
      <c r="A1231" s="9" t="str">
        <f t="shared" si="19"/>
        <v>200915A17INAT31</v>
      </c>
      <c r="B1231" s="10">
        <v>2009</v>
      </c>
      <c r="C1231" s="10" t="s">
        <v>0</v>
      </c>
      <c r="D1231" s="10" t="s">
        <v>54</v>
      </c>
      <c r="E1231" s="10">
        <v>31</v>
      </c>
      <c r="F1231" s="10">
        <v>17641</v>
      </c>
      <c r="G1231" s="10">
        <v>1</v>
      </c>
      <c r="H1231" s="10">
        <v>0.29544810384898818</v>
      </c>
      <c r="I1231" s="10">
        <v>0</v>
      </c>
      <c r="J1231" s="10">
        <v>6.8193413071821321E-2</v>
      </c>
      <c r="K1231" s="10">
        <v>9.0924550762428433E-2</v>
      </c>
      <c r="L1231" s="10">
        <v>0.90907544923757155</v>
      </c>
    </row>
    <row r="1232" spans="1:13" x14ac:dyDescent="0.2">
      <c r="A1232" s="9" t="str">
        <f t="shared" si="19"/>
        <v>200915A17SCA131</v>
      </c>
      <c r="B1232" s="10">
        <v>2009</v>
      </c>
      <c r="C1232" s="10" t="s">
        <v>0</v>
      </c>
      <c r="D1232" s="10" t="s">
        <v>29</v>
      </c>
      <c r="E1232" s="10">
        <v>31</v>
      </c>
      <c r="F1232" s="10">
        <v>2005</v>
      </c>
      <c r="G1232" s="10">
        <v>0</v>
      </c>
      <c r="H1232" s="10">
        <v>1</v>
      </c>
      <c r="I1232" s="10">
        <v>1</v>
      </c>
      <c r="J1232" s="10">
        <v>0</v>
      </c>
      <c r="K1232" s="10">
        <v>0</v>
      </c>
      <c r="L1232" s="10">
        <v>0.8</v>
      </c>
      <c r="M1232" s="10">
        <v>310</v>
      </c>
    </row>
    <row r="1233" spans="1:13" x14ac:dyDescent="0.2">
      <c r="A1233" s="9" t="str">
        <f t="shared" si="19"/>
        <v>200915A17SCA231</v>
      </c>
      <c r="B1233" s="10">
        <v>2009</v>
      </c>
      <c r="C1233" s="10" t="s">
        <v>0</v>
      </c>
      <c r="D1233" s="10" t="s">
        <v>30</v>
      </c>
      <c r="E1233" s="10">
        <v>31</v>
      </c>
      <c r="F1233" s="10">
        <v>1604</v>
      </c>
      <c r="G1233" s="10">
        <v>0</v>
      </c>
      <c r="H1233" s="10">
        <v>1</v>
      </c>
      <c r="I1233" s="10">
        <v>1</v>
      </c>
      <c r="J1233" s="10">
        <v>0</v>
      </c>
      <c r="K1233" s="10">
        <v>0</v>
      </c>
      <c r="L1233" s="10">
        <v>0.75</v>
      </c>
      <c r="M1233" s="10">
        <v>412.5</v>
      </c>
    </row>
    <row r="1234" spans="1:13" x14ac:dyDescent="0.2">
      <c r="A1234" s="9" t="str">
        <f t="shared" si="19"/>
        <v>200915A17SREM31</v>
      </c>
      <c r="B1234" s="10">
        <v>2009</v>
      </c>
      <c r="C1234" s="10" t="s">
        <v>0</v>
      </c>
      <c r="D1234" s="10" t="s">
        <v>35</v>
      </c>
      <c r="E1234" s="10">
        <v>31</v>
      </c>
      <c r="F1234" s="10">
        <v>401</v>
      </c>
      <c r="G1234" s="10">
        <v>0</v>
      </c>
      <c r="H1234" s="10">
        <v>1</v>
      </c>
      <c r="I1234" s="10">
        <v>1</v>
      </c>
      <c r="J1234" s="10">
        <v>0</v>
      </c>
      <c r="K1234" s="10">
        <v>0</v>
      </c>
      <c r="L1234" s="10">
        <v>1</v>
      </c>
      <c r="M1234" s="10">
        <v>0</v>
      </c>
    </row>
    <row r="1235" spans="1:13" x14ac:dyDescent="0.2">
      <c r="A1235" s="9" t="str">
        <f t="shared" si="19"/>
        <v>200915A17TDOM31</v>
      </c>
      <c r="B1235" s="10">
        <v>2009</v>
      </c>
      <c r="C1235" s="10" t="s">
        <v>0</v>
      </c>
      <c r="D1235" s="10" t="s">
        <v>33</v>
      </c>
      <c r="E1235" s="10">
        <v>31</v>
      </c>
      <c r="F1235" s="10">
        <v>401</v>
      </c>
      <c r="G1235" s="10">
        <v>0</v>
      </c>
      <c r="H1235" s="10">
        <v>1</v>
      </c>
      <c r="I1235" s="10">
        <v>1</v>
      </c>
      <c r="J1235" s="10">
        <v>0</v>
      </c>
      <c r="K1235" s="10">
        <v>0</v>
      </c>
      <c r="L1235" s="10">
        <v>1</v>
      </c>
      <c r="M1235" s="10">
        <v>50</v>
      </c>
    </row>
    <row r="1236" spans="1:13" x14ac:dyDescent="0.2">
      <c r="A1236" s="9" t="str">
        <f t="shared" si="19"/>
        <v>200915A29AUTO31</v>
      </c>
      <c r="B1236" s="10">
        <v>2009</v>
      </c>
      <c r="C1236" s="10" t="s">
        <v>3</v>
      </c>
      <c r="D1236" s="10" t="s">
        <v>34</v>
      </c>
      <c r="E1236" s="10">
        <v>31</v>
      </c>
      <c r="F1236" s="10">
        <v>401</v>
      </c>
      <c r="G1236" s="10">
        <v>0</v>
      </c>
      <c r="H1236" s="10">
        <v>1</v>
      </c>
      <c r="I1236" s="10">
        <v>1</v>
      </c>
      <c r="J1236" s="10">
        <v>0</v>
      </c>
      <c r="K1236" s="10">
        <v>0</v>
      </c>
      <c r="L1236" s="10">
        <v>0</v>
      </c>
      <c r="M1236" s="10">
        <v>0</v>
      </c>
    </row>
    <row r="1237" spans="1:13" x14ac:dyDescent="0.2">
      <c r="A1237" s="9" t="str">
        <f t="shared" si="19"/>
        <v>200915A29CCA131</v>
      </c>
      <c r="B1237" s="10">
        <v>2009</v>
      </c>
      <c r="C1237" s="10" t="s">
        <v>3</v>
      </c>
      <c r="D1237" s="10" t="s">
        <v>24</v>
      </c>
      <c r="E1237" s="10">
        <v>31</v>
      </c>
      <c r="F1237" s="10">
        <v>12029</v>
      </c>
      <c r="G1237" s="10">
        <v>0</v>
      </c>
      <c r="H1237" s="10">
        <v>1</v>
      </c>
      <c r="I1237" s="10">
        <v>1</v>
      </c>
      <c r="J1237" s="10">
        <v>0</v>
      </c>
      <c r="K1237" s="10">
        <v>0</v>
      </c>
      <c r="L1237" s="10">
        <v>0.16668052207166015</v>
      </c>
      <c r="M1237" s="10">
        <v>676.68426303100841</v>
      </c>
    </row>
    <row r="1238" spans="1:13" x14ac:dyDescent="0.2">
      <c r="A1238" s="9" t="str">
        <f t="shared" si="19"/>
        <v>200915A29CCA231</v>
      </c>
      <c r="B1238" s="10">
        <v>2009</v>
      </c>
      <c r="C1238" s="10" t="s">
        <v>3</v>
      </c>
      <c r="D1238" s="10" t="s">
        <v>25</v>
      </c>
      <c r="E1238" s="10">
        <v>31</v>
      </c>
      <c r="F1238" s="10">
        <v>35281</v>
      </c>
      <c r="G1238" s="10">
        <v>0</v>
      </c>
      <c r="H1238" s="10">
        <v>1</v>
      </c>
      <c r="I1238" s="10">
        <v>1</v>
      </c>
      <c r="J1238" s="10">
        <v>0</v>
      </c>
      <c r="K1238" s="10">
        <v>0</v>
      </c>
      <c r="L1238" s="10">
        <v>0.10220798730194722</v>
      </c>
      <c r="M1238" s="10">
        <v>754.29963165985089</v>
      </c>
    </row>
    <row r="1239" spans="1:13" x14ac:dyDescent="0.2">
      <c r="A1239" s="9" t="str">
        <f t="shared" si="19"/>
        <v>200915A29CONT31</v>
      </c>
      <c r="B1239" s="10">
        <v>2009</v>
      </c>
      <c r="C1239" s="10" t="s">
        <v>3</v>
      </c>
      <c r="D1239" s="10" t="s">
        <v>31</v>
      </c>
      <c r="E1239" s="10">
        <v>31</v>
      </c>
      <c r="F1239" s="10">
        <v>6012</v>
      </c>
      <c r="G1239" s="10">
        <v>0</v>
      </c>
      <c r="H1239" s="10">
        <v>1</v>
      </c>
      <c r="I1239" s="10">
        <v>1</v>
      </c>
      <c r="J1239" s="10">
        <v>0</v>
      </c>
      <c r="K1239" s="10">
        <v>0</v>
      </c>
      <c r="L1239" s="10">
        <v>0.2666333998669328</v>
      </c>
      <c r="M1239" s="10">
        <v>486.69161676646706</v>
      </c>
    </row>
    <row r="1240" spans="1:13" x14ac:dyDescent="0.2">
      <c r="A1240" s="9" t="str">
        <f t="shared" si="19"/>
        <v>200915A29INAT31</v>
      </c>
      <c r="B1240" s="10">
        <v>2009</v>
      </c>
      <c r="C1240" s="10" t="s">
        <v>3</v>
      </c>
      <c r="D1240" s="10" t="s">
        <v>54</v>
      </c>
      <c r="E1240" s="10">
        <v>31</v>
      </c>
      <c r="F1240" s="10">
        <v>44501</v>
      </c>
      <c r="G1240" s="10">
        <v>1</v>
      </c>
      <c r="H1240" s="10">
        <v>0.39635064380575719</v>
      </c>
      <c r="I1240" s="10">
        <v>0</v>
      </c>
      <c r="J1240" s="10">
        <v>0.27934203725758971</v>
      </c>
      <c r="K1240" s="10">
        <v>0.52255005505494256</v>
      </c>
      <c r="L1240" s="10">
        <v>0.47744994494505744</v>
      </c>
      <c r="M1240" s="10"/>
    </row>
    <row r="1241" spans="1:13" x14ac:dyDescent="0.2">
      <c r="A1241" s="9" t="str">
        <f t="shared" si="19"/>
        <v>200915A29MILI31</v>
      </c>
      <c r="B1241" s="10">
        <v>2009</v>
      </c>
      <c r="C1241" s="10" t="s">
        <v>3</v>
      </c>
      <c r="D1241" s="10" t="s">
        <v>26</v>
      </c>
      <c r="E1241" s="10">
        <v>31</v>
      </c>
      <c r="F1241" s="10">
        <v>401</v>
      </c>
      <c r="G1241" s="10">
        <v>0</v>
      </c>
      <c r="H1241" s="10">
        <v>1</v>
      </c>
      <c r="I1241" s="10">
        <v>1</v>
      </c>
      <c r="J1241" s="10">
        <v>0</v>
      </c>
      <c r="K1241" s="10">
        <v>0</v>
      </c>
      <c r="L1241" s="10">
        <v>0</v>
      </c>
      <c r="M1241" s="10">
        <v>2700</v>
      </c>
    </row>
    <row r="1242" spans="1:13" x14ac:dyDescent="0.2">
      <c r="A1242" s="9" t="str">
        <f t="shared" si="19"/>
        <v>200915A29PUBL31</v>
      </c>
      <c r="B1242" s="10">
        <v>2009</v>
      </c>
      <c r="C1242" s="10" t="s">
        <v>3</v>
      </c>
      <c r="D1242" s="10" t="s">
        <v>27</v>
      </c>
      <c r="E1242" s="10">
        <v>31</v>
      </c>
      <c r="F1242" s="10">
        <v>1203</v>
      </c>
      <c r="G1242" s="10">
        <v>0</v>
      </c>
      <c r="H1242" s="10">
        <v>1</v>
      </c>
      <c r="I1242" s="10">
        <v>1</v>
      </c>
      <c r="J1242" s="10">
        <v>0</v>
      </c>
      <c r="K1242" s="10">
        <v>0</v>
      </c>
      <c r="L1242" s="10">
        <v>0</v>
      </c>
      <c r="M1242" s="10">
        <v>644.66666666666663</v>
      </c>
    </row>
    <row r="1243" spans="1:13" x14ac:dyDescent="0.2">
      <c r="A1243" s="9" t="str">
        <f t="shared" si="19"/>
        <v>200915A29SCA131</v>
      </c>
      <c r="B1243" s="10">
        <v>2009</v>
      </c>
      <c r="C1243" s="10" t="s">
        <v>3</v>
      </c>
      <c r="D1243" s="10" t="s">
        <v>29</v>
      </c>
      <c r="E1243" s="10">
        <v>31</v>
      </c>
      <c r="F1243" s="10">
        <v>10023</v>
      </c>
      <c r="G1243" s="10">
        <v>0</v>
      </c>
      <c r="H1243" s="10">
        <v>1</v>
      </c>
      <c r="I1243" s="10">
        <v>1</v>
      </c>
      <c r="J1243" s="10">
        <v>0</v>
      </c>
      <c r="K1243" s="10">
        <v>0</v>
      </c>
      <c r="L1243" s="10">
        <v>0.35997206425221989</v>
      </c>
      <c r="M1243" s="10">
        <v>454.96258605208021</v>
      </c>
    </row>
    <row r="1244" spans="1:13" x14ac:dyDescent="0.2">
      <c r="A1244" s="9" t="str">
        <f t="shared" si="19"/>
        <v>200915A29SCA231</v>
      </c>
      <c r="B1244" s="10">
        <v>2009</v>
      </c>
      <c r="C1244" s="10" t="s">
        <v>3</v>
      </c>
      <c r="D1244" s="10" t="s">
        <v>30</v>
      </c>
      <c r="E1244" s="10">
        <v>31</v>
      </c>
      <c r="F1244" s="10">
        <v>5613</v>
      </c>
      <c r="G1244" s="10">
        <v>0</v>
      </c>
      <c r="H1244" s="10">
        <v>1</v>
      </c>
      <c r="I1244" s="10">
        <v>1</v>
      </c>
      <c r="J1244" s="10">
        <v>0</v>
      </c>
      <c r="K1244" s="10">
        <v>0</v>
      </c>
      <c r="L1244" s="10">
        <v>0.57135221806520575</v>
      </c>
      <c r="M1244" s="10">
        <v>510.36522358809907</v>
      </c>
    </row>
    <row r="1245" spans="1:13" x14ac:dyDescent="0.2">
      <c r="A1245" s="9" t="str">
        <f t="shared" si="19"/>
        <v>200915A29SREM31</v>
      </c>
      <c r="B1245" s="10">
        <v>2009</v>
      </c>
      <c r="C1245" s="10" t="s">
        <v>3</v>
      </c>
      <c r="D1245" s="10" t="s">
        <v>35</v>
      </c>
      <c r="E1245" s="10">
        <v>31</v>
      </c>
      <c r="F1245" s="10">
        <v>802</v>
      </c>
      <c r="G1245" s="10">
        <v>0</v>
      </c>
      <c r="H1245" s="10">
        <v>1</v>
      </c>
      <c r="I1245" s="10">
        <v>1</v>
      </c>
      <c r="J1245" s="10">
        <v>0</v>
      </c>
      <c r="K1245" s="10">
        <v>0</v>
      </c>
      <c r="L1245" s="10">
        <v>1</v>
      </c>
      <c r="M1245" s="10">
        <v>0</v>
      </c>
    </row>
    <row r="1246" spans="1:13" x14ac:dyDescent="0.2">
      <c r="A1246" s="9" t="str">
        <f t="shared" si="19"/>
        <v>200915A29TDOM31</v>
      </c>
      <c r="B1246" s="10">
        <v>2009</v>
      </c>
      <c r="C1246" s="10" t="s">
        <v>3</v>
      </c>
      <c r="D1246" s="10" t="s">
        <v>33</v>
      </c>
      <c r="E1246" s="10">
        <v>31</v>
      </c>
      <c r="F1246" s="10">
        <v>8819</v>
      </c>
      <c r="G1246" s="10">
        <v>0</v>
      </c>
      <c r="H1246" s="10">
        <v>1</v>
      </c>
      <c r="I1246" s="10">
        <v>1</v>
      </c>
      <c r="J1246" s="10">
        <v>0</v>
      </c>
      <c r="K1246" s="10">
        <v>0</v>
      </c>
      <c r="L1246" s="10">
        <v>4.5470007937407866E-2</v>
      </c>
      <c r="M1246" s="10">
        <v>438.23279283365463</v>
      </c>
    </row>
    <row r="1247" spans="1:13" x14ac:dyDescent="0.2">
      <c r="A1247" s="9" t="str">
        <f t="shared" si="19"/>
        <v>200918A24AUTO31</v>
      </c>
      <c r="B1247" s="10">
        <v>2009</v>
      </c>
      <c r="C1247" s="10" t="s">
        <v>1</v>
      </c>
      <c r="D1247" s="10" t="s">
        <v>34</v>
      </c>
      <c r="E1247" s="10">
        <v>31</v>
      </c>
      <c r="F1247" s="10">
        <v>401</v>
      </c>
      <c r="G1247" s="10">
        <v>0</v>
      </c>
      <c r="H1247" s="10">
        <v>1</v>
      </c>
      <c r="I1247" s="10">
        <v>1</v>
      </c>
      <c r="J1247" s="10">
        <v>0</v>
      </c>
      <c r="K1247" s="10">
        <v>0</v>
      </c>
      <c r="L1247" s="10">
        <v>0</v>
      </c>
      <c r="M1247" s="10">
        <v>0</v>
      </c>
    </row>
    <row r="1248" spans="1:13" x14ac:dyDescent="0.2">
      <c r="A1248" s="9" t="str">
        <f t="shared" si="19"/>
        <v>200918A24CCA131</v>
      </c>
      <c r="B1248" s="10">
        <v>2009</v>
      </c>
      <c r="C1248" s="10" t="s">
        <v>1</v>
      </c>
      <c r="D1248" s="10" t="s">
        <v>24</v>
      </c>
      <c r="E1248" s="10">
        <v>31</v>
      </c>
      <c r="F1248" s="10">
        <v>8019</v>
      </c>
      <c r="G1248" s="10">
        <v>0</v>
      </c>
      <c r="H1248" s="10">
        <v>1</v>
      </c>
      <c r="I1248" s="10">
        <v>1</v>
      </c>
      <c r="J1248" s="10">
        <v>0</v>
      </c>
      <c r="K1248" s="10">
        <v>0</v>
      </c>
      <c r="L1248" s="10">
        <v>0.15001870557426114</v>
      </c>
      <c r="M1248" s="10">
        <v>674.52612545205136</v>
      </c>
    </row>
    <row r="1249" spans="1:13" x14ac:dyDescent="0.2">
      <c r="A1249" s="9" t="str">
        <f t="shared" si="19"/>
        <v>200918A24CCA231</v>
      </c>
      <c r="B1249" s="10">
        <v>2009</v>
      </c>
      <c r="C1249" s="10" t="s">
        <v>1</v>
      </c>
      <c r="D1249" s="10" t="s">
        <v>25</v>
      </c>
      <c r="E1249" s="10">
        <v>31</v>
      </c>
      <c r="F1249" s="10">
        <v>17238</v>
      </c>
      <c r="G1249" s="10">
        <v>0</v>
      </c>
      <c r="H1249" s="10">
        <v>1</v>
      </c>
      <c r="I1249" s="10">
        <v>1</v>
      </c>
      <c r="J1249" s="10">
        <v>0</v>
      </c>
      <c r="K1249" s="10">
        <v>0</v>
      </c>
      <c r="L1249" s="10">
        <v>6.9671655644506322E-2</v>
      </c>
      <c r="M1249" s="10">
        <v>646.40482271188455</v>
      </c>
    </row>
    <row r="1250" spans="1:13" x14ac:dyDescent="0.2">
      <c r="A1250" s="9" t="str">
        <f t="shared" si="19"/>
        <v>200918A24CONT31</v>
      </c>
      <c r="B1250" s="10">
        <v>2009</v>
      </c>
      <c r="C1250" s="10" t="s">
        <v>1</v>
      </c>
      <c r="D1250" s="10" t="s">
        <v>31</v>
      </c>
      <c r="E1250" s="10">
        <v>31</v>
      </c>
      <c r="F1250" s="10">
        <v>2805</v>
      </c>
      <c r="G1250" s="10">
        <v>0</v>
      </c>
      <c r="H1250" s="10">
        <v>1</v>
      </c>
      <c r="I1250" s="10">
        <v>1</v>
      </c>
      <c r="J1250" s="10">
        <v>0</v>
      </c>
      <c r="K1250" s="10">
        <v>0</v>
      </c>
      <c r="L1250" s="10">
        <v>0.28556149732620323</v>
      </c>
      <c r="M1250" s="10">
        <v>284.34224598930479</v>
      </c>
    </row>
    <row r="1251" spans="1:13" x14ac:dyDescent="0.2">
      <c r="A1251" s="9" t="str">
        <f t="shared" si="19"/>
        <v>200918A24INAT31</v>
      </c>
      <c r="B1251" s="10">
        <v>2009</v>
      </c>
      <c r="C1251" s="10" t="s">
        <v>1</v>
      </c>
      <c r="D1251" s="10" t="s">
        <v>54</v>
      </c>
      <c r="E1251" s="10">
        <v>31</v>
      </c>
      <c r="F1251" s="10">
        <v>17238</v>
      </c>
      <c r="G1251" s="10">
        <v>1</v>
      </c>
      <c r="H1251" s="10">
        <v>0.48828170321382991</v>
      </c>
      <c r="I1251" s="10">
        <v>0</v>
      </c>
      <c r="J1251" s="10">
        <v>0.34893839192481724</v>
      </c>
      <c r="K1251" s="10">
        <v>0.72096530920060331</v>
      </c>
      <c r="L1251" s="10">
        <v>0.27903469079939669</v>
      </c>
      <c r="M1251" s="10"/>
    </row>
    <row r="1252" spans="1:13" x14ac:dyDescent="0.2">
      <c r="A1252" s="9" t="str">
        <f t="shared" si="19"/>
        <v>200918A24SCA131</v>
      </c>
      <c r="B1252" s="10">
        <v>2009</v>
      </c>
      <c r="C1252" s="10" t="s">
        <v>1</v>
      </c>
      <c r="D1252" s="10" t="s">
        <v>29</v>
      </c>
      <c r="E1252" s="10">
        <v>31</v>
      </c>
      <c r="F1252" s="10">
        <v>5212</v>
      </c>
      <c r="G1252" s="10">
        <v>0</v>
      </c>
      <c r="H1252" s="10">
        <v>1</v>
      </c>
      <c r="I1252" s="10">
        <v>1</v>
      </c>
      <c r="J1252" s="10">
        <v>0</v>
      </c>
      <c r="K1252" s="10">
        <v>0</v>
      </c>
      <c r="L1252" s="10">
        <v>0.30775134305448965</v>
      </c>
      <c r="M1252" s="10">
        <v>500.40387567152726</v>
      </c>
    </row>
    <row r="1253" spans="1:13" x14ac:dyDescent="0.2">
      <c r="A1253" s="9" t="str">
        <f t="shared" si="19"/>
        <v>200918A24SCA231</v>
      </c>
      <c r="B1253" s="10">
        <v>2009</v>
      </c>
      <c r="C1253" s="10" t="s">
        <v>1</v>
      </c>
      <c r="D1253" s="10" t="s">
        <v>30</v>
      </c>
      <c r="E1253" s="10">
        <v>31</v>
      </c>
      <c r="F1253" s="10">
        <v>2806</v>
      </c>
      <c r="G1253" s="10">
        <v>0</v>
      </c>
      <c r="H1253" s="10">
        <v>1</v>
      </c>
      <c r="I1253" s="10">
        <v>1</v>
      </c>
      <c r="J1253" s="10">
        <v>0</v>
      </c>
      <c r="K1253" s="10">
        <v>0</v>
      </c>
      <c r="L1253" s="10">
        <v>0.57127583749109057</v>
      </c>
      <c r="M1253" s="10">
        <v>452.13827512473273</v>
      </c>
    </row>
    <row r="1254" spans="1:13" x14ac:dyDescent="0.2">
      <c r="A1254" s="9" t="str">
        <f t="shared" si="19"/>
        <v>200918A24SREM31</v>
      </c>
      <c r="B1254" s="10">
        <v>2009</v>
      </c>
      <c r="C1254" s="10" t="s">
        <v>1</v>
      </c>
      <c r="D1254" s="10" t="s">
        <v>35</v>
      </c>
      <c r="E1254" s="10">
        <v>31</v>
      </c>
      <c r="F1254" s="10">
        <v>401</v>
      </c>
      <c r="G1254" s="10">
        <v>0</v>
      </c>
      <c r="H1254" s="10">
        <v>1</v>
      </c>
      <c r="I1254" s="10">
        <v>1</v>
      </c>
      <c r="J1254" s="10">
        <v>0</v>
      </c>
      <c r="K1254" s="10">
        <v>0</v>
      </c>
      <c r="L1254" s="10">
        <v>1</v>
      </c>
      <c r="M1254" s="10">
        <v>0</v>
      </c>
    </row>
    <row r="1255" spans="1:13" x14ac:dyDescent="0.2">
      <c r="A1255" s="9" t="str">
        <f t="shared" si="19"/>
        <v>200918A24TDOM31</v>
      </c>
      <c r="B1255" s="10">
        <v>2009</v>
      </c>
      <c r="C1255" s="10" t="s">
        <v>1</v>
      </c>
      <c r="D1255" s="10" t="s">
        <v>33</v>
      </c>
      <c r="E1255" s="10">
        <v>31</v>
      </c>
      <c r="F1255" s="10">
        <v>4008</v>
      </c>
      <c r="G1255" s="10">
        <v>0</v>
      </c>
      <c r="H1255" s="10">
        <v>1</v>
      </c>
      <c r="I1255" s="10">
        <v>1</v>
      </c>
      <c r="J1255" s="10">
        <v>0</v>
      </c>
      <c r="K1255" s="10">
        <v>0</v>
      </c>
      <c r="L1255" s="10">
        <v>0</v>
      </c>
      <c r="M1255" s="10">
        <v>411.55189620758483</v>
      </c>
    </row>
    <row r="1256" spans="1:13" x14ac:dyDescent="0.2">
      <c r="A1256" s="9" t="str">
        <f t="shared" si="19"/>
        <v>200925A29CCA131</v>
      </c>
      <c r="B1256" s="10">
        <v>2009</v>
      </c>
      <c r="C1256" s="10" t="s">
        <v>2</v>
      </c>
      <c r="D1256" s="10" t="s">
        <v>24</v>
      </c>
      <c r="E1256" s="10">
        <v>31</v>
      </c>
      <c r="F1256" s="10">
        <v>3208</v>
      </c>
      <c r="G1256" s="10">
        <v>0</v>
      </c>
      <c r="H1256" s="10">
        <v>1</v>
      </c>
      <c r="I1256" s="10">
        <v>1</v>
      </c>
      <c r="J1256" s="10">
        <v>0</v>
      </c>
      <c r="K1256" s="10">
        <v>0</v>
      </c>
      <c r="L1256" s="10">
        <v>0</v>
      </c>
      <c r="M1256" s="10">
        <v>748.125</v>
      </c>
    </row>
    <row r="1257" spans="1:13" x14ac:dyDescent="0.2">
      <c r="A1257" s="9" t="str">
        <f t="shared" si="19"/>
        <v>200925A29CCA231</v>
      </c>
      <c r="B1257" s="10">
        <v>2009</v>
      </c>
      <c r="C1257" s="10" t="s">
        <v>2</v>
      </c>
      <c r="D1257" s="10" t="s">
        <v>25</v>
      </c>
      <c r="E1257" s="10">
        <v>31</v>
      </c>
      <c r="F1257" s="10">
        <v>17642</v>
      </c>
      <c r="G1257" s="10">
        <v>0</v>
      </c>
      <c r="H1257" s="10">
        <v>1</v>
      </c>
      <c r="I1257" s="10">
        <v>1</v>
      </c>
      <c r="J1257" s="10">
        <v>0</v>
      </c>
      <c r="K1257" s="10">
        <v>0</v>
      </c>
      <c r="L1257" s="10">
        <v>0.11359256320145109</v>
      </c>
      <c r="M1257" s="10">
        <v>866.39487268719915</v>
      </c>
    </row>
    <row r="1258" spans="1:13" x14ac:dyDescent="0.2">
      <c r="A1258" s="9" t="str">
        <f t="shared" si="19"/>
        <v>200925A29CONT31</v>
      </c>
      <c r="B1258" s="10">
        <v>2009</v>
      </c>
      <c r="C1258" s="10" t="s">
        <v>2</v>
      </c>
      <c r="D1258" s="10" t="s">
        <v>31</v>
      </c>
      <c r="E1258" s="10">
        <v>31</v>
      </c>
      <c r="F1258" s="10">
        <v>2405</v>
      </c>
      <c r="G1258" s="10">
        <v>0</v>
      </c>
      <c r="H1258" s="10">
        <v>1</v>
      </c>
      <c r="I1258" s="10">
        <v>1</v>
      </c>
      <c r="J1258" s="10">
        <v>0</v>
      </c>
      <c r="K1258" s="10">
        <v>0</v>
      </c>
      <c r="L1258" s="10">
        <v>0</v>
      </c>
      <c r="M1258" s="10">
        <v>843.30977130977135</v>
      </c>
    </row>
    <row r="1259" spans="1:13" x14ac:dyDescent="0.2">
      <c r="A1259" s="9" t="str">
        <f t="shared" si="19"/>
        <v>200925A29INAT31</v>
      </c>
      <c r="B1259" s="10">
        <v>2009</v>
      </c>
      <c r="C1259" s="10" t="s">
        <v>2</v>
      </c>
      <c r="D1259" s="10" t="s">
        <v>54</v>
      </c>
      <c r="E1259" s="10">
        <v>31</v>
      </c>
      <c r="F1259" s="10">
        <v>9622</v>
      </c>
      <c r="G1259" s="10">
        <v>1</v>
      </c>
      <c r="H1259" s="10">
        <v>0.41664934525046765</v>
      </c>
      <c r="I1259" s="10">
        <v>0</v>
      </c>
      <c r="J1259" s="10">
        <v>0.54177925587196007</v>
      </c>
      <c r="K1259" s="10">
        <v>0.95842860112242778</v>
      </c>
      <c r="L1259" s="10">
        <v>4.1571398877572233E-2</v>
      </c>
      <c r="M1259" s="10"/>
    </row>
    <row r="1260" spans="1:13" x14ac:dyDescent="0.2">
      <c r="A1260" s="9" t="str">
        <f t="shared" si="19"/>
        <v>200925A29MILI31</v>
      </c>
      <c r="B1260" s="10">
        <v>2009</v>
      </c>
      <c r="C1260" s="10" t="s">
        <v>2</v>
      </c>
      <c r="D1260" s="10" t="s">
        <v>26</v>
      </c>
      <c r="E1260" s="10">
        <v>31</v>
      </c>
      <c r="F1260" s="10">
        <v>401</v>
      </c>
      <c r="G1260" s="10">
        <v>0</v>
      </c>
      <c r="H1260" s="10">
        <v>1</v>
      </c>
      <c r="I1260" s="10">
        <v>1</v>
      </c>
      <c r="J1260" s="10">
        <v>0</v>
      </c>
      <c r="K1260" s="10">
        <v>0</v>
      </c>
      <c r="L1260" s="10">
        <v>0</v>
      </c>
      <c r="M1260" s="10">
        <v>2700</v>
      </c>
    </row>
    <row r="1261" spans="1:13" x14ac:dyDescent="0.2">
      <c r="A1261" s="9" t="str">
        <f t="shared" si="19"/>
        <v>200925A29PUBL31</v>
      </c>
      <c r="B1261" s="10">
        <v>2009</v>
      </c>
      <c r="C1261" s="10" t="s">
        <v>2</v>
      </c>
      <c r="D1261" s="10" t="s">
        <v>27</v>
      </c>
      <c r="E1261" s="10">
        <v>31</v>
      </c>
      <c r="F1261" s="10">
        <v>1203</v>
      </c>
      <c r="G1261" s="10">
        <v>0</v>
      </c>
      <c r="H1261" s="10">
        <v>1</v>
      </c>
      <c r="I1261" s="10">
        <v>1</v>
      </c>
      <c r="J1261" s="10">
        <v>0</v>
      </c>
      <c r="K1261" s="10">
        <v>0</v>
      </c>
      <c r="L1261" s="10">
        <v>0</v>
      </c>
      <c r="M1261" s="10">
        <v>644.66666666666663</v>
      </c>
    </row>
    <row r="1262" spans="1:13" x14ac:dyDescent="0.2">
      <c r="A1262" s="9" t="str">
        <f t="shared" si="19"/>
        <v>200925A29SCA131</v>
      </c>
      <c r="B1262" s="10">
        <v>2009</v>
      </c>
      <c r="C1262" s="10" t="s">
        <v>2</v>
      </c>
      <c r="D1262" s="10" t="s">
        <v>29</v>
      </c>
      <c r="E1262" s="10">
        <v>31</v>
      </c>
      <c r="F1262" s="10">
        <v>2806</v>
      </c>
      <c r="G1262" s="10">
        <v>0</v>
      </c>
      <c r="H1262" s="10">
        <v>1</v>
      </c>
      <c r="I1262" s="10">
        <v>1</v>
      </c>
      <c r="J1262" s="10">
        <v>0</v>
      </c>
      <c r="K1262" s="10">
        <v>0</v>
      </c>
      <c r="L1262" s="10">
        <v>0.14255167498218105</v>
      </c>
      <c r="M1262" s="10">
        <v>474.13934426229508</v>
      </c>
    </row>
    <row r="1263" spans="1:13" x14ac:dyDescent="0.2">
      <c r="A1263" s="9" t="str">
        <f t="shared" si="19"/>
        <v>200925A29SCA231</v>
      </c>
      <c r="B1263" s="10">
        <v>2009</v>
      </c>
      <c r="C1263" s="10" t="s">
        <v>2</v>
      </c>
      <c r="D1263" s="10" t="s">
        <v>30</v>
      </c>
      <c r="E1263" s="10">
        <v>31</v>
      </c>
      <c r="F1263" s="10">
        <v>1203</v>
      </c>
      <c r="G1263" s="10">
        <v>0</v>
      </c>
      <c r="H1263" s="10">
        <v>1</v>
      </c>
      <c r="I1263" s="10">
        <v>1</v>
      </c>
      <c r="J1263" s="10">
        <v>0</v>
      </c>
      <c r="K1263" s="10">
        <v>0</v>
      </c>
      <c r="L1263" s="10">
        <v>0.33333333333333331</v>
      </c>
      <c r="M1263" s="10">
        <v>776.66666666666663</v>
      </c>
    </row>
    <row r="1264" spans="1:13" x14ac:dyDescent="0.2">
      <c r="A1264" s="9" t="str">
        <f t="shared" si="19"/>
        <v>200925A29TDOM31</v>
      </c>
      <c r="B1264" s="10">
        <v>2009</v>
      </c>
      <c r="C1264" s="10" t="s">
        <v>2</v>
      </c>
      <c r="D1264" s="10" t="s">
        <v>33</v>
      </c>
      <c r="E1264" s="10">
        <v>31</v>
      </c>
      <c r="F1264" s="10">
        <v>4410</v>
      </c>
      <c r="G1264" s="10">
        <v>0</v>
      </c>
      <c r="H1264" s="10">
        <v>1</v>
      </c>
      <c r="I1264" s="10">
        <v>1</v>
      </c>
      <c r="J1264" s="10">
        <v>0</v>
      </c>
      <c r="K1264" s="10">
        <v>0</v>
      </c>
      <c r="L1264" s="10">
        <v>0</v>
      </c>
      <c r="M1264" s="10">
        <v>497.78344671201813</v>
      </c>
    </row>
    <row r="1265" spans="1:13" x14ac:dyDescent="0.2">
      <c r="A1265" s="9" t="str">
        <f t="shared" si="19"/>
        <v>200930EMAAUTO31</v>
      </c>
      <c r="B1265" s="10">
        <v>2009</v>
      </c>
      <c r="C1265" s="10" t="s">
        <v>4</v>
      </c>
      <c r="D1265" s="10" t="s">
        <v>34</v>
      </c>
      <c r="E1265" s="10">
        <v>31</v>
      </c>
      <c r="F1265" s="10">
        <v>2807</v>
      </c>
      <c r="G1265" s="10">
        <v>0</v>
      </c>
      <c r="H1265" s="10">
        <v>1</v>
      </c>
      <c r="I1265" s="10">
        <v>1</v>
      </c>
      <c r="J1265" s="10">
        <v>0</v>
      </c>
      <c r="K1265" s="10">
        <v>0</v>
      </c>
      <c r="L1265" s="10">
        <v>0</v>
      </c>
      <c r="M1265" s="10">
        <v>0</v>
      </c>
    </row>
    <row r="1266" spans="1:13" x14ac:dyDescent="0.2">
      <c r="A1266" s="9" t="str">
        <f t="shared" si="19"/>
        <v>200930EMACCA131</v>
      </c>
      <c r="B1266" s="10">
        <v>2009</v>
      </c>
      <c r="C1266" s="10" t="s">
        <v>4</v>
      </c>
      <c r="D1266" s="10" t="s">
        <v>24</v>
      </c>
      <c r="E1266" s="10">
        <v>31</v>
      </c>
      <c r="F1266" s="10">
        <v>9619</v>
      </c>
      <c r="G1266" s="10">
        <v>0</v>
      </c>
      <c r="H1266" s="10">
        <v>1</v>
      </c>
      <c r="I1266" s="10">
        <v>1</v>
      </c>
      <c r="J1266" s="10">
        <v>0</v>
      </c>
      <c r="K1266" s="10">
        <v>0</v>
      </c>
      <c r="L1266" s="10">
        <v>0.16675330075891465</v>
      </c>
      <c r="M1266" s="10">
        <v>644.68604903449773</v>
      </c>
    </row>
    <row r="1267" spans="1:13" x14ac:dyDescent="0.2">
      <c r="A1267" s="9" t="str">
        <f t="shared" si="19"/>
        <v>200930EMACCA231</v>
      </c>
      <c r="B1267" s="10">
        <v>2009</v>
      </c>
      <c r="C1267" s="10" t="s">
        <v>4</v>
      </c>
      <c r="D1267" s="10" t="s">
        <v>25</v>
      </c>
      <c r="E1267" s="10">
        <v>31</v>
      </c>
      <c r="F1267" s="10">
        <v>42095</v>
      </c>
      <c r="G1267" s="10">
        <v>0</v>
      </c>
      <c r="H1267" s="10">
        <v>1</v>
      </c>
      <c r="I1267" s="10">
        <v>1</v>
      </c>
      <c r="J1267" s="10">
        <v>0</v>
      </c>
      <c r="K1267" s="10">
        <v>0</v>
      </c>
      <c r="L1267" s="10">
        <v>2.8554460149661481E-2</v>
      </c>
      <c r="M1267" s="10">
        <v>849.41292315001783</v>
      </c>
    </row>
    <row r="1268" spans="1:13" x14ac:dyDescent="0.2">
      <c r="A1268" s="9" t="str">
        <f t="shared" si="19"/>
        <v>200930EMACONT31</v>
      </c>
      <c r="B1268" s="10">
        <v>2009</v>
      </c>
      <c r="C1268" s="10" t="s">
        <v>4</v>
      </c>
      <c r="D1268" s="10" t="s">
        <v>31</v>
      </c>
      <c r="E1268" s="10">
        <v>31</v>
      </c>
      <c r="F1268" s="10">
        <v>27663</v>
      </c>
      <c r="G1268" s="10">
        <v>0</v>
      </c>
      <c r="H1268" s="10">
        <v>1</v>
      </c>
      <c r="I1268" s="10">
        <v>1</v>
      </c>
      <c r="J1268" s="10">
        <v>0</v>
      </c>
      <c r="K1268" s="10">
        <v>0</v>
      </c>
      <c r="L1268" s="10">
        <v>1.4495897046596536E-2</v>
      </c>
      <c r="M1268" s="10">
        <v>603.07717702296236</v>
      </c>
    </row>
    <row r="1269" spans="1:13" x14ac:dyDescent="0.2">
      <c r="A1269" s="9" t="str">
        <f t="shared" si="19"/>
        <v>200930EMAEMPR31</v>
      </c>
      <c r="B1269" s="10">
        <v>2009</v>
      </c>
      <c r="C1269" s="10" t="s">
        <v>4</v>
      </c>
      <c r="D1269" s="10" t="s">
        <v>32</v>
      </c>
      <c r="E1269" s="10">
        <v>31</v>
      </c>
      <c r="F1269" s="10">
        <v>2806</v>
      </c>
      <c r="G1269" s="10">
        <v>0</v>
      </c>
      <c r="H1269" s="10">
        <v>1</v>
      </c>
      <c r="I1269" s="10">
        <v>1</v>
      </c>
      <c r="J1269" s="10">
        <v>0</v>
      </c>
      <c r="K1269" s="10">
        <v>0</v>
      </c>
      <c r="L1269" s="10">
        <v>0</v>
      </c>
      <c r="M1269" s="10">
        <v>2590.4953670705631</v>
      </c>
    </row>
    <row r="1270" spans="1:13" x14ac:dyDescent="0.2">
      <c r="A1270" s="9" t="str">
        <f t="shared" si="19"/>
        <v>200930EMAINAT31</v>
      </c>
      <c r="B1270" s="10">
        <v>2009</v>
      </c>
      <c r="C1270" s="10" t="s">
        <v>4</v>
      </c>
      <c r="D1270" s="10" t="s">
        <v>54</v>
      </c>
      <c r="E1270" s="10">
        <v>31</v>
      </c>
      <c r="F1270" s="10">
        <v>56124</v>
      </c>
      <c r="G1270" s="10">
        <v>1</v>
      </c>
      <c r="H1270" s="10">
        <v>0.17860451856603235</v>
      </c>
      <c r="I1270" s="10">
        <v>0</v>
      </c>
      <c r="J1270" s="10">
        <v>0.79281590763309817</v>
      </c>
      <c r="K1270" s="10">
        <v>0.94998574584847839</v>
      </c>
      <c r="L1270" s="10">
        <v>5.001425415152163E-2</v>
      </c>
      <c r="M1270" s="10"/>
    </row>
    <row r="1271" spans="1:13" x14ac:dyDescent="0.2">
      <c r="A1271" s="9" t="str">
        <f t="shared" si="19"/>
        <v>200930EMAPUBL31</v>
      </c>
      <c r="B1271" s="10">
        <v>2009</v>
      </c>
      <c r="C1271" s="10" t="s">
        <v>4</v>
      </c>
      <c r="D1271" s="10" t="s">
        <v>27</v>
      </c>
      <c r="E1271" s="10">
        <v>31</v>
      </c>
      <c r="F1271" s="10">
        <v>4810</v>
      </c>
      <c r="G1271" s="10">
        <v>0</v>
      </c>
      <c r="H1271" s="10">
        <v>1</v>
      </c>
      <c r="I1271" s="10">
        <v>1</v>
      </c>
      <c r="J1271" s="10">
        <v>0</v>
      </c>
      <c r="K1271" s="10">
        <v>0</v>
      </c>
      <c r="L1271" s="10">
        <v>8.3367983367983373E-2</v>
      </c>
      <c r="M1271" s="10">
        <v>1585.1943866943866</v>
      </c>
    </row>
    <row r="1272" spans="1:13" x14ac:dyDescent="0.2">
      <c r="A1272" s="9" t="str">
        <f t="shared" si="19"/>
        <v>200930EMASCA131</v>
      </c>
      <c r="B1272" s="10">
        <v>2009</v>
      </c>
      <c r="C1272" s="10" t="s">
        <v>4</v>
      </c>
      <c r="D1272" s="10" t="s">
        <v>29</v>
      </c>
      <c r="E1272" s="10">
        <v>31</v>
      </c>
      <c r="F1272" s="10">
        <v>5213</v>
      </c>
      <c r="G1272" s="10">
        <v>0</v>
      </c>
      <c r="H1272" s="10">
        <v>1</v>
      </c>
      <c r="I1272" s="10">
        <v>1</v>
      </c>
      <c r="J1272" s="10">
        <v>0</v>
      </c>
      <c r="K1272" s="10">
        <v>0</v>
      </c>
      <c r="L1272" s="10">
        <v>0</v>
      </c>
      <c r="M1272" s="10">
        <v>464.16666666666669</v>
      </c>
    </row>
    <row r="1273" spans="1:13" x14ac:dyDescent="0.2">
      <c r="A1273" s="9" t="str">
        <f t="shared" si="19"/>
        <v>200930EMASCA231</v>
      </c>
      <c r="B1273" s="10">
        <v>2009</v>
      </c>
      <c r="C1273" s="10" t="s">
        <v>4</v>
      </c>
      <c r="D1273" s="10" t="s">
        <v>30</v>
      </c>
      <c r="E1273" s="10">
        <v>31</v>
      </c>
      <c r="F1273" s="10">
        <v>2005</v>
      </c>
      <c r="G1273" s="10">
        <v>0</v>
      </c>
      <c r="H1273" s="10">
        <v>1</v>
      </c>
      <c r="I1273" s="10">
        <v>1</v>
      </c>
      <c r="J1273" s="10">
        <v>0</v>
      </c>
      <c r="K1273" s="10">
        <v>0</v>
      </c>
      <c r="L1273" s="10">
        <v>0</v>
      </c>
      <c r="M1273" s="10">
        <v>1260</v>
      </c>
    </row>
    <row r="1274" spans="1:13" x14ac:dyDescent="0.2">
      <c r="A1274" s="9" t="str">
        <f t="shared" si="19"/>
        <v>200930EMASREM31</v>
      </c>
      <c r="B1274" s="10">
        <v>2009</v>
      </c>
      <c r="C1274" s="10" t="s">
        <v>4</v>
      </c>
      <c r="D1274" s="10" t="s">
        <v>35</v>
      </c>
      <c r="E1274" s="10">
        <v>31</v>
      </c>
      <c r="F1274" s="10">
        <v>2807</v>
      </c>
      <c r="G1274" s="10">
        <v>0</v>
      </c>
      <c r="H1274" s="10">
        <v>1</v>
      </c>
      <c r="I1274" s="10">
        <v>1</v>
      </c>
      <c r="J1274" s="10">
        <v>0</v>
      </c>
      <c r="K1274" s="10">
        <v>0</v>
      </c>
      <c r="L1274" s="10">
        <v>0.14285714285714285</v>
      </c>
      <c r="M1274" s="10">
        <v>292.85714285714283</v>
      </c>
    </row>
    <row r="1275" spans="1:13" x14ac:dyDescent="0.2">
      <c r="A1275" s="9" t="str">
        <f t="shared" si="19"/>
        <v>200930EMATDOM31</v>
      </c>
      <c r="B1275" s="10">
        <v>2009</v>
      </c>
      <c r="C1275" s="10" t="s">
        <v>4</v>
      </c>
      <c r="D1275" s="10" t="s">
        <v>33</v>
      </c>
      <c r="E1275" s="10">
        <v>31</v>
      </c>
      <c r="F1275" s="10">
        <v>22452</v>
      </c>
      <c r="G1275" s="10">
        <v>0</v>
      </c>
      <c r="H1275" s="10">
        <v>1</v>
      </c>
      <c r="I1275" s="10">
        <v>1</v>
      </c>
      <c r="J1275" s="10">
        <v>0</v>
      </c>
      <c r="K1275" s="10">
        <v>0</v>
      </c>
      <c r="L1275" s="10">
        <v>0.12497773026901834</v>
      </c>
      <c r="M1275" s="10">
        <v>464.13278309373726</v>
      </c>
    </row>
    <row r="1276" spans="1:13" x14ac:dyDescent="0.2">
      <c r="A1276" s="9" t="str">
        <f t="shared" si="19"/>
        <v>200915A17CCA233</v>
      </c>
      <c r="B1276" s="10">
        <v>2009</v>
      </c>
      <c r="C1276" s="10" t="s">
        <v>0</v>
      </c>
      <c r="D1276" s="10" t="s">
        <v>25</v>
      </c>
      <c r="E1276" s="10">
        <v>33</v>
      </c>
      <c r="F1276" s="10">
        <v>617</v>
      </c>
      <c r="G1276" s="10">
        <v>0</v>
      </c>
      <c r="H1276" s="10">
        <v>1</v>
      </c>
      <c r="I1276" s="10">
        <v>1</v>
      </c>
      <c r="J1276" s="10">
        <v>0</v>
      </c>
      <c r="K1276" s="10">
        <v>0</v>
      </c>
      <c r="L1276" s="10">
        <v>0</v>
      </c>
      <c r="M1276" s="10">
        <v>512</v>
      </c>
    </row>
    <row r="1277" spans="1:13" x14ac:dyDescent="0.2">
      <c r="A1277" s="9" t="str">
        <f t="shared" si="19"/>
        <v>200915A17CONT33</v>
      </c>
      <c r="B1277" s="10">
        <v>2009</v>
      </c>
      <c r="C1277" s="10" t="s">
        <v>0</v>
      </c>
      <c r="D1277" s="10" t="s">
        <v>31</v>
      </c>
      <c r="E1277" s="10">
        <v>33</v>
      </c>
      <c r="F1277" s="10">
        <v>1236</v>
      </c>
      <c r="G1277" s="10">
        <v>0</v>
      </c>
      <c r="H1277" s="10">
        <v>1</v>
      </c>
      <c r="I1277" s="10">
        <v>1</v>
      </c>
      <c r="J1277" s="10">
        <v>0</v>
      </c>
      <c r="K1277" s="10">
        <v>0</v>
      </c>
      <c r="L1277" s="10">
        <v>0.5</v>
      </c>
      <c r="M1277" s="10">
        <v>600</v>
      </c>
    </row>
    <row r="1278" spans="1:13" x14ac:dyDescent="0.2">
      <c r="A1278" s="9" t="str">
        <f t="shared" si="19"/>
        <v>200915A17INAT33</v>
      </c>
      <c r="B1278" s="10">
        <v>2009</v>
      </c>
      <c r="C1278" s="10" t="s">
        <v>0</v>
      </c>
      <c r="D1278" s="10" t="s">
        <v>54</v>
      </c>
      <c r="E1278" s="10">
        <v>33</v>
      </c>
      <c r="F1278" s="10">
        <v>33969</v>
      </c>
      <c r="G1278" s="10">
        <v>1</v>
      </c>
      <c r="H1278" s="10">
        <v>5.4549736524478198E-2</v>
      </c>
      <c r="I1278" s="10">
        <v>0</v>
      </c>
      <c r="J1278" s="10">
        <v>5.452029791869057E-2</v>
      </c>
      <c r="K1278" s="10">
        <v>7.2713356295445841E-2</v>
      </c>
      <c r="L1278" s="10">
        <v>0.92728664370455416</v>
      </c>
      <c r="M1278" s="10"/>
    </row>
    <row r="1279" spans="1:13" x14ac:dyDescent="0.2">
      <c r="A1279" s="9" t="str">
        <f t="shared" si="19"/>
        <v>200915A17SCA133</v>
      </c>
      <c r="B1279" s="10">
        <v>2009</v>
      </c>
      <c r="C1279" s="10" t="s">
        <v>0</v>
      </c>
      <c r="D1279" s="10" t="s">
        <v>29</v>
      </c>
      <c r="E1279" s="10">
        <v>33</v>
      </c>
      <c r="F1279" s="10">
        <v>3085</v>
      </c>
      <c r="G1279" s="10">
        <v>0</v>
      </c>
      <c r="H1279" s="10">
        <v>1</v>
      </c>
      <c r="I1279" s="10">
        <v>1</v>
      </c>
      <c r="J1279" s="10">
        <v>0</v>
      </c>
      <c r="K1279" s="10">
        <v>0</v>
      </c>
      <c r="L1279" s="10">
        <v>0.6</v>
      </c>
      <c r="M1279" s="10">
        <v>470</v>
      </c>
    </row>
    <row r="1280" spans="1:13" x14ac:dyDescent="0.2">
      <c r="A1280" s="9" t="str">
        <f t="shared" si="19"/>
        <v>200915A17SCA233</v>
      </c>
      <c r="B1280" s="10">
        <v>2009</v>
      </c>
      <c r="C1280" s="10" t="s">
        <v>0</v>
      </c>
      <c r="D1280" s="10" t="s">
        <v>30</v>
      </c>
      <c r="E1280" s="10">
        <v>33</v>
      </c>
      <c r="F1280" s="10">
        <v>1853</v>
      </c>
      <c r="G1280" s="10">
        <v>0</v>
      </c>
      <c r="H1280" s="10">
        <v>1</v>
      </c>
      <c r="I1280" s="10">
        <v>1</v>
      </c>
      <c r="J1280" s="10">
        <v>0</v>
      </c>
      <c r="K1280" s="10">
        <v>0</v>
      </c>
      <c r="L1280" s="10">
        <v>1</v>
      </c>
      <c r="M1280" s="10">
        <v>343.26767404209392</v>
      </c>
    </row>
    <row r="1281" spans="1:13" x14ac:dyDescent="0.2">
      <c r="A1281" s="9" t="str">
        <f t="shared" si="19"/>
        <v>200915A29CCA133</v>
      </c>
      <c r="B1281" s="10">
        <v>2009</v>
      </c>
      <c r="C1281" s="10" t="s">
        <v>3</v>
      </c>
      <c r="D1281" s="10" t="s">
        <v>24</v>
      </c>
      <c r="E1281" s="10">
        <v>33</v>
      </c>
      <c r="F1281" s="10">
        <v>25939</v>
      </c>
      <c r="G1281" s="10">
        <v>0</v>
      </c>
      <c r="H1281" s="10">
        <v>1</v>
      </c>
      <c r="I1281" s="10">
        <v>1</v>
      </c>
      <c r="J1281" s="10">
        <v>0</v>
      </c>
      <c r="K1281" s="10">
        <v>0</v>
      </c>
      <c r="L1281" s="10">
        <v>4.7650256370715911E-2</v>
      </c>
      <c r="M1281" s="10">
        <v>731.05115848722005</v>
      </c>
    </row>
    <row r="1282" spans="1:13" x14ac:dyDescent="0.2">
      <c r="A1282" s="9" t="str">
        <f t="shared" si="19"/>
        <v>200915A29CCA233</v>
      </c>
      <c r="B1282" s="10">
        <v>2009</v>
      </c>
      <c r="C1282" s="10" t="s">
        <v>3</v>
      </c>
      <c r="D1282" s="10" t="s">
        <v>25</v>
      </c>
      <c r="E1282" s="10">
        <v>33</v>
      </c>
      <c r="F1282" s="10">
        <v>42619</v>
      </c>
      <c r="G1282" s="10">
        <v>0</v>
      </c>
      <c r="H1282" s="10">
        <v>1</v>
      </c>
      <c r="I1282" s="10">
        <v>1</v>
      </c>
      <c r="J1282" s="10">
        <v>0</v>
      </c>
      <c r="K1282" s="10">
        <v>0</v>
      </c>
      <c r="L1282" s="10">
        <v>5.7978835730542716E-2</v>
      </c>
      <c r="M1282" s="10">
        <v>703.21829231842185</v>
      </c>
    </row>
    <row r="1283" spans="1:13" x14ac:dyDescent="0.2">
      <c r="A1283" s="9" t="str">
        <f t="shared" si="19"/>
        <v>200915A29CONT33</v>
      </c>
      <c r="B1283" s="10">
        <v>2009</v>
      </c>
      <c r="C1283" s="10" t="s">
        <v>3</v>
      </c>
      <c r="D1283" s="10" t="s">
        <v>31</v>
      </c>
      <c r="E1283" s="10">
        <v>33</v>
      </c>
      <c r="F1283" s="10">
        <v>16677</v>
      </c>
      <c r="G1283" s="10">
        <v>0</v>
      </c>
      <c r="H1283" s="10">
        <v>1</v>
      </c>
      <c r="I1283" s="10">
        <v>1</v>
      </c>
      <c r="J1283" s="10">
        <v>0</v>
      </c>
      <c r="K1283" s="10">
        <v>0</v>
      </c>
      <c r="L1283" s="10">
        <v>0.14810817293278167</v>
      </c>
      <c r="M1283" s="10">
        <v>610.12889968242109</v>
      </c>
    </row>
    <row r="1284" spans="1:13" x14ac:dyDescent="0.2">
      <c r="A1284" s="9" t="str">
        <f t="shared" ref="A1284:A1347" si="20">B1284&amp;C1284&amp;D1284&amp;E1284</f>
        <v>200915A29EMPR33</v>
      </c>
      <c r="B1284" s="10">
        <v>2009</v>
      </c>
      <c r="C1284" s="10" t="s">
        <v>3</v>
      </c>
      <c r="D1284" s="10" t="s">
        <v>32</v>
      </c>
      <c r="E1284" s="10">
        <v>33</v>
      </c>
      <c r="F1284" s="10">
        <v>3089</v>
      </c>
      <c r="G1284" s="10">
        <v>0</v>
      </c>
      <c r="H1284" s="10">
        <v>1</v>
      </c>
      <c r="I1284" s="10">
        <v>1</v>
      </c>
      <c r="J1284" s="10">
        <v>0</v>
      </c>
      <c r="K1284" s="10">
        <v>0</v>
      </c>
      <c r="L1284" s="10">
        <v>0</v>
      </c>
      <c r="M1284" s="10">
        <v>1280.2525089025576</v>
      </c>
    </row>
    <row r="1285" spans="1:13" x14ac:dyDescent="0.2">
      <c r="A1285" s="9" t="str">
        <f t="shared" si="20"/>
        <v>200915A29INAT33</v>
      </c>
      <c r="B1285" s="10">
        <v>2009</v>
      </c>
      <c r="C1285" s="10" t="s">
        <v>3</v>
      </c>
      <c r="D1285" s="10" t="s">
        <v>54</v>
      </c>
      <c r="E1285" s="10">
        <v>33</v>
      </c>
      <c r="F1285" s="10">
        <v>101299</v>
      </c>
      <c r="G1285" s="10">
        <v>1</v>
      </c>
      <c r="H1285" s="10">
        <v>0.2378503242875053</v>
      </c>
      <c r="I1285" s="10">
        <v>0</v>
      </c>
      <c r="J1285" s="10">
        <v>0.32921351642168234</v>
      </c>
      <c r="K1285" s="10">
        <v>0.50610568712425597</v>
      </c>
      <c r="L1285" s="10">
        <v>0.49389431287574409</v>
      </c>
      <c r="M1285" s="10"/>
    </row>
    <row r="1286" spans="1:13" x14ac:dyDescent="0.2">
      <c r="A1286" s="9" t="str">
        <f t="shared" si="20"/>
        <v>200915A29PUBL33</v>
      </c>
      <c r="B1286" s="10">
        <v>2009</v>
      </c>
      <c r="C1286" s="10" t="s">
        <v>3</v>
      </c>
      <c r="D1286" s="10" t="s">
        <v>27</v>
      </c>
      <c r="E1286" s="10">
        <v>33</v>
      </c>
      <c r="F1286" s="10">
        <v>1235</v>
      </c>
      <c r="G1286" s="10">
        <v>0</v>
      </c>
      <c r="H1286" s="10">
        <v>1</v>
      </c>
      <c r="I1286" s="10">
        <v>1</v>
      </c>
      <c r="J1286" s="10">
        <v>0</v>
      </c>
      <c r="K1286" s="10">
        <v>0</v>
      </c>
      <c r="L1286" s="10">
        <v>0</v>
      </c>
      <c r="M1286" s="10">
        <v>639.96761133603241</v>
      </c>
    </row>
    <row r="1287" spans="1:13" x14ac:dyDescent="0.2">
      <c r="A1287" s="9" t="str">
        <f t="shared" si="20"/>
        <v>200915A29SCA133</v>
      </c>
      <c r="B1287" s="10">
        <v>2009</v>
      </c>
      <c r="C1287" s="10" t="s">
        <v>3</v>
      </c>
      <c r="D1287" s="10" t="s">
        <v>29</v>
      </c>
      <c r="E1287" s="10">
        <v>33</v>
      </c>
      <c r="F1287" s="10">
        <v>12351</v>
      </c>
      <c r="G1287" s="10">
        <v>0</v>
      </c>
      <c r="H1287" s="10">
        <v>1</v>
      </c>
      <c r="I1287" s="10">
        <v>1</v>
      </c>
      <c r="J1287" s="10">
        <v>0</v>
      </c>
      <c r="K1287" s="10">
        <v>0</v>
      </c>
      <c r="L1287" s="10">
        <v>0.34993117966156584</v>
      </c>
      <c r="M1287" s="10">
        <v>470.21901060642864</v>
      </c>
    </row>
    <row r="1288" spans="1:13" x14ac:dyDescent="0.2">
      <c r="A1288" s="9" t="str">
        <f t="shared" si="20"/>
        <v>200915A29SCA233</v>
      </c>
      <c r="B1288" s="10">
        <v>2009</v>
      </c>
      <c r="C1288" s="10" t="s">
        <v>3</v>
      </c>
      <c r="D1288" s="10" t="s">
        <v>30</v>
      </c>
      <c r="E1288" s="10">
        <v>33</v>
      </c>
      <c r="F1288" s="10">
        <v>6792</v>
      </c>
      <c r="G1288" s="10">
        <v>0</v>
      </c>
      <c r="H1288" s="10">
        <v>1</v>
      </c>
      <c r="I1288" s="10">
        <v>1</v>
      </c>
      <c r="J1288" s="10">
        <v>0</v>
      </c>
      <c r="K1288" s="10">
        <v>0</v>
      </c>
      <c r="L1288" s="10">
        <v>0.27282096584216725</v>
      </c>
      <c r="M1288" s="10">
        <v>582.19484936831873</v>
      </c>
    </row>
    <row r="1289" spans="1:13" x14ac:dyDescent="0.2">
      <c r="A1289" s="9" t="str">
        <f t="shared" si="20"/>
        <v>200915A29TDOM33</v>
      </c>
      <c r="B1289" s="10">
        <v>2009</v>
      </c>
      <c r="C1289" s="10" t="s">
        <v>3</v>
      </c>
      <c r="D1289" s="10" t="s">
        <v>33</v>
      </c>
      <c r="E1289" s="10">
        <v>33</v>
      </c>
      <c r="F1289" s="10">
        <v>12353</v>
      </c>
      <c r="G1289" s="10">
        <v>0</v>
      </c>
      <c r="H1289" s="10">
        <v>1</v>
      </c>
      <c r="I1289" s="10">
        <v>1</v>
      </c>
      <c r="J1289" s="10">
        <v>0</v>
      </c>
      <c r="K1289" s="10">
        <v>0</v>
      </c>
      <c r="L1289" s="10">
        <v>4.9947381202946652E-2</v>
      </c>
      <c r="M1289" s="10">
        <v>630.81437707439488</v>
      </c>
    </row>
    <row r="1290" spans="1:13" x14ac:dyDescent="0.2">
      <c r="A1290" s="9" t="str">
        <f t="shared" si="20"/>
        <v>200918A24CCA133</v>
      </c>
      <c r="B1290" s="10">
        <v>2009</v>
      </c>
      <c r="C1290" s="10" t="s">
        <v>1</v>
      </c>
      <c r="D1290" s="10" t="s">
        <v>24</v>
      </c>
      <c r="E1290" s="10">
        <v>33</v>
      </c>
      <c r="F1290" s="10">
        <v>12353</v>
      </c>
      <c r="G1290" s="10">
        <v>0</v>
      </c>
      <c r="H1290" s="10">
        <v>1</v>
      </c>
      <c r="I1290" s="10">
        <v>1</v>
      </c>
      <c r="J1290" s="10">
        <v>0</v>
      </c>
      <c r="K1290" s="10">
        <v>0</v>
      </c>
      <c r="L1290" s="10">
        <v>0.10005666639682669</v>
      </c>
      <c r="M1290" s="10">
        <v>632.3136889824334</v>
      </c>
    </row>
    <row r="1291" spans="1:13" x14ac:dyDescent="0.2">
      <c r="A1291" s="9" t="str">
        <f t="shared" si="20"/>
        <v>200918A24CCA233</v>
      </c>
      <c r="B1291" s="10">
        <v>2009</v>
      </c>
      <c r="C1291" s="10" t="s">
        <v>1</v>
      </c>
      <c r="D1291" s="10" t="s">
        <v>25</v>
      </c>
      <c r="E1291" s="10">
        <v>33</v>
      </c>
      <c r="F1291" s="10">
        <v>19146</v>
      </c>
      <c r="G1291" s="10">
        <v>0</v>
      </c>
      <c r="H1291" s="10">
        <v>1</v>
      </c>
      <c r="I1291" s="10">
        <v>1</v>
      </c>
      <c r="J1291" s="10">
        <v>0</v>
      </c>
      <c r="K1291" s="10">
        <v>0</v>
      </c>
      <c r="L1291" s="10">
        <v>6.4504335109161176E-2</v>
      </c>
      <c r="M1291" s="10">
        <v>620.78783322731738</v>
      </c>
    </row>
    <row r="1292" spans="1:13" x14ac:dyDescent="0.2">
      <c r="A1292" s="9" t="str">
        <f t="shared" si="20"/>
        <v>200918A24CONT33</v>
      </c>
      <c r="B1292" s="10">
        <v>2009</v>
      </c>
      <c r="C1292" s="10" t="s">
        <v>1</v>
      </c>
      <c r="D1292" s="10" t="s">
        <v>31</v>
      </c>
      <c r="E1292" s="10">
        <v>33</v>
      </c>
      <c r="F1292" s="10">
        <v>7410</v>
      </c>
      <c r="G1292" s="10">
        <v>0</v>
      </c>
      <c r="H1292" s="10">
        <v>1</v>
      </c>
      <c r="I1292" s="10">
        <v>1</v>
      </c>
      <c r="J1292" s="10">
        <v>0</v>
      </c>
      <c r="K1292" s="10">
        <v>0</v>
      </c>
      <c r="L1292" s="10">
        <v>0.24993252361673415</v>
      </c>
      <c r="M1292" s="10">
        <v>607.47233468286095</v>
      </c>
    </row>
    <row r="1293" spans="1:13" x14ac:dyDescent="0.2">
      <c r="A1293" s="9" t="str">
        <f t="shared" si="20"/>
        <v>200918A24EMPR33</v>
      </c>
      <c r="B1293" s="10">
        <v>2009</v>
      </c>
      <c r="C1293" s="10" t="s">
        <v>1</v>
      </c>
      <c r="D1293" s="10" t="s">
        <v>32</v>
      </c>
      <c r="E1293" s="10">
        <v>33</v>
      </c>
      <c r="F1293" s="10">
        <v>618</v>
      </c>
      <c r="G1293" s="10">
        <v>0</v>
      </c>
      <c r="H1293" s="10">
        <v>1</v>
      </c>
      <c r="I1293" s="10">
        <v>1</v>
      </c>
      <c r="J1293" s="10">
        <v>0</v>
      </c>
      <c r="K1293" s="10">
        <v>0</v>
      </c>
      <c r="L1293" s="10">
        <v>0</v>
      </c>
      <c r="M1293" s="10">
        <v>800</v>
      </c>
    </row>
    <row r="1294" spans="1:13" x14ac:dyDescent="0.2">
      <c r="A1294" s="9" t="str">
        <f t="shared" si="20"/>
        <v>200918A24INAT33</v>
      </c>
      <c r="B1294" s="10">
        <v>2009</v>
      </c>
      <c r="C1294" s="10" t="s">
        <v>1</v>
      </c>
      <c r="D1294" s="10" t="s">
        <v>54</v>
      </c>
      <c r="E1294" s="10">
        <v>33</v>
      </c>
      <c r="F1294" s="10">
        <v>48183</v>
      </c>
      <c r="G1294" s="10">
        <v>1</v>
      </c>
      <c r="H1294" s="10">
        <v>0.33335408754124901</v>
      </c>
      <c r="I1294" s="10">
        <v>0</v>
      </c>
      <c r="J1294" s="10">
        <v>0.39738081896104432</v>
      </c>
      <c r="K1294" s="10">
        <v>0.6410352198908329</v>
      </c>
      <c r="L1294" s="10">
        <v>0.35896478010916716</v>
      </c>
      <c r="M1294" s="10"/>
    </row>
    <row r="1295" spans="1:13" x14ac:dyDescent="0.2">
      <c r="A1295" s="9" t="str">
        <f t="shared" si="20"/>
        <v>200918A24SCA133</v>
      </c>
      <c r="B1295" s="10">
        <v>2009</v>
      </c>
      <c r="C1295" s="10" t="s">
        <v>1</v>
      </c>
      <c r="D1295" s="10" t="s">
        <v>29</v>
      </c>
      <c r="E1295" s="10">
        <v>33</v>
      </c>
      <c r="F1295" s="10">
        <v>8648</v>
      </c>
      <c r="G1295" s="10">
        <v>0</v>
      </c>
      <c r="H1295" s="10">
        <v>1</v>
      </c>
      <c r="I1295" s="10">
        <v>1</v>
      </c>
      <c r="J1295" s="10">
        <v>0</v>
      </c>
      <c r="K1295" s="10">
        <v>0</v>
      </c>
      <c r="L1295" s="10">
        <v>0.28573080481036078</v>
      </c>
      <c r="M1295" s="10">
        <v>468.16894079555965</v>
      </c>
    </row>
    <row r="1296" spans="1:13" x14ac:dyDescent="0.2">
      <c r="A1296" s="9" t="str">
        <f t="shared" si="20"/>
        <v>200918A24SCA233</v>
      </c>
      <c r="B1296" s="10">
        <v>2009</v>
      </c>
      <c r="C1296" s="10" t="s">
        <v>1</v>
      </c>
      <c r="D1296" s="10" t="s">
        <v>30</v>
      </c>
      <c r="E1296" s="10">
        <v>33</v>
      </c>
      <c r="F1296" s="10">
        <v>4322</v>
      </c>
      <c r="G1296" s="10">
        <v>0</v>
      </c>
      <c r="H1296" s="10">
        <v>1</v>
      </c>
      <c r="I1296" s="10">
        <v>1</v>
      </c>
      <c r="J1296" s="10">
        <v>0</v>
      </c>
      <c r="K1296" s="10">
        <v>0</v>
      </c>
      <c r="L1296" s="10">
        <v>0</v>
      </c>
      <c r="M1296" s="10">
        <v>548.8380129589633</v>
      </c>
    </row>
    <row r="1297" spans="1:13" x14ac:dyDescent="0.2">
      <c r="A1297" s="9" t="str">
        <f t="shared" si="20"/>
        <v>200918A24TDOM33</v>
      </c>
      <c r="B1297" s="10">
        <v>2009</v>
      </c>
      <c r="C1297" s="10" t="s">
        <v>1</v>
      </c>
      <c r="D1297" s="10" t="s">
        <v>33</v>
      </c>
      <c r="E1297" s="10">
        <v>33</v>
      </c>
      <c r="F1297" s="10">
        <v>4321</v>
      </c>
      <c r="G1297" s="10">
        <v>0</v>
      </c>
      <c r="H1297" s="10">
        <v>1</v>
      </c>
      <c r="I1297" s="10">
        <v>1</v>
      </c>
      <c r="J1297" s="10">
        <v>0</v>
      </c>
      <c r="K1297" s="10">
        <v>0</v>
      </c>
      <c r="L1297" s="10">
        <v>0</v>
      </c>
      <c r="M1297" s="10">
        <v>610.82041194168016</v>
      </c>
    </row>
    <row r="1298" spans="1:13" x14ac:dyDescent="0.2">
      <c r="A1298" s="9" t="str">
        <f t="shared" si="20"/>
        <v>200925A29CCA133</v>
      </c>
      <c r="B1298" s="10">
        <v>2009</v>
      </c>
      <c r="C1298" s="10" t="s">
        <v>2</v>
      </c>
      <c r="D1298" s="10" t="s">
        <v>24</v>
      </c>
      <c r="E1298" s="10">
        <v>33</v>
      </c>
      <c r="F1298" s="10">
        <v>13586</v>
      </c>
      <c r="G1298" s="10">
        <v>0</v>
      </c>
      <c r="H1298" s="10">
        <v>1</v>
      </c>
      <c r="I1298" s="10">
        <v>1</v>
      </c>
      <c r="J1298" s="10">
        <v>0</v>
      </c>
      <c r="K1298" s="10">
        <v>0</v>
      </c>
      <c r="L1298" s="10">
        <v>0</v>
      </c>
      <c r="M1298" s="10">
        <v>820.82769026939502</v>
      </c>
    </row>
    <row r="1299" spans="1:13" x14ac:dyDescent="0.2">
      <c r="A1299" s="9" t="str">
        <f t="shared" si="20"/>
        <v>200925A29CCA233</v>
      </c>
      <c r="B1299" s="10">
        <v>2009</v>
      </c>
      <c r="C1299" s="10" t="s">
        <v>2</v>
      </c>
      <c r="D1299" s="10" t="s">
        <v>25</v>
      </c>
      <c r="E1299" s="10">
        <v>33</v>
      </c>
      <c r="F1299" s="10">
        <v>22856</v>
      </c>
      <c r="G1299" s="10">
        <v>0</v>
      </c>
      <c r="H1299" s="10">
        <v>1</v>
      </c>
      <c r="I1299" s="10">
        <v>1</v>
      </c>
      <c r="J1299" s="10">
        <v>0</v>
      </c>
      <c r="K1299" s="10">
        <v>0</v>
      </c>
      <c r="L1299" s="10">
        <v>5.4077703885194263E-2</v>
      </c>
      <c r="M1299" s="10">
        <v>772.62433672092811</v>
      </c>
    </row>
    <row r="1300" spans="1:13" x14ac:dyDescent="0.2">
      <c r="A1300" s="9" t="str">
        <f t="shared" si="20"/>
        <v>200925A29CONT33</v>
      </c>
      <c r="B1300" s="10">
        <v>2009</v>
      </c>
      <c r="C1300" s="10" t="s">
        <v>2</v>
      </c>
      <c r="D1300" s="10" t="s">
        <v>31</v>
      </c>
      <c r="E1300" s="10">
        <v>33</v>
      </c>
      <c r="F1300" s="10">
        <v>8031</v>
      </c>
      <c r="G1300" s="10">
        <v>0</v>
      </c>
      <c r="H1300" s="10">
        <v>1</v>
      </c>
      <c r="I1300" s="10">
        <v>1</v>
      </c>
      <c r="J1300" s="10">
        <v>0</v>
      </c>
      <c r="K1300" s="10">
        <v>0</v>
      </c>
      <c r="L1300" s="10">
        <v>0</v>
      </c>
      <c r="M1300" s="10">
        <v>614.4732227168488</v>
      </c>
    </row>
    <row r="1301" spans="1:13" x14ac:dyDescent="0.2">
      <c r="A1301" s="9" t="str">
        <f t="shared" si="20"/>
        <v>200925A29EMPR33</v>
      </c>
      <c r="B1301" s="10">
        <v>2009</v>
      </c>
      <c r="C1301" s="10" t="s">
        <v>2</v>
      </c>
      <c r="D1301" s="10" t="s">
        <v>32</v>
      </c>
      <c r="E1301" s="10">
        <v>33</v>
      </c>
      <c r="F1301" s="10">
        <v>2471</v>
      </c>
      <c r="G1301" s="10">
        <v>0</v>
      </c>
      <c r="H1301" s="10">
        <v>1</v>
      </c>
      <c r="I1301" s="10">
        <v>1</v>
      </c>
      <c r="J1301" s="10">
        <v>0</v>
      </c>
      <c r="K1301" s="10">
        <v>0</v>
      </c>
      <c r="L1301" s="10">
        <v>0</v>
      </c>
      <c r="M1301" s="10">
        <v>1400.3642250101173</v>
      </c>
    </row>
    <row r="1302" spans="1:13" x14ac:dyDescent="0.2">
      <c r="A1302" s="9" t="str">
        <f t="shared" si="20"/>
        <v>200925A29INAT33</v>
      </c>
      <c r="B1302" s="10">
        <v>2009</v>
      </c>
      <c r="C1302" s="10" t="s">
        <v>2</v>
      </c>
      <c r="D1302" s="10" t="s">
        <v>54</v>
      </c>
      <c r="E1302" s="10">
        <v>33</v>
      </c>
      <c r="F1302" s="10">
        <v>19147</v>
      </c>
      <c r="G1302" s="10">
        <v>1</v>
      </c>
      <c r="H1302" s="10">
        <v>0.32271374105604012</v>
      </c>
      <c r="I1302" s="10">
        <v>0</v>
      </c>
      <c r="J1302" s="10">
        <v>0.64500966208805555</v>
      </c>
      <c r="K1302" s="10">
        <v>0.93544680628819132</v>
      </c>
      <c r="L1302" s="10">
        <v>6.4553193711808635E-2</v>
      </c>
      <c r="M1302" s="10"/>
    </row>
    <row r="1303" spans="1:13" x14ac:dyDescent="0.2">
      <c r="A1303" s="9" t="str">
        <f t="shared" si="20"/>
        <v>200925A29PUBL33</v>
      </c>
      <c r="B1303" s="10">
        <v>2009</v>
      </c>
      <c r="C1303" s="10" t="s">
        <v>2</v>
      </c>
      <c r="D1303" s="10" t="s">
        <v>27</v>
      </c>
      <c r="E1303" s="10">
        <v>33</v>
      </c>
      <c r="F1303" s="10">
        <v>1235</v>
      </c>
      <c r="G1303" s="10">
        <v>0</v>
      </c>
      <c r="H1303" s="10">
        <v>1</v>
      </c>
      <c r="I1303" s="10">
        <v>1</v>
      </c>
      <c r="J1303" s="10">
        <v>0</v>
      </c>
      <c r="K1303" s="10">
        <v>0</v>
      </c>
      <c r="L1303" s="10">
        <v>0</v>
      </c>
      <c r="M1303" s="10">
        <v>639.96761133603241</v>
      </c>
    </row>
    <row r="1304" spans="1:13" x14ac:dyDescent="0.2">
      <c r="A1304" s="9" t="str">
        <f t="shared" si="20"/>
        <v>200925A29SCA133</v>
      </c>
      <c r="B1304" s="10">
        <v>2009</v>
      </c>
      <c r="C1304" s="10" t="s">
        <v>2</v>
      </c>
      <c r="D1304" s="10" t="s">
        <v>29</v>
      </c>
      <c r="E1304" s="10">
        <v>33</v>
      </c>
      <c r="F1304" s="10">
        <v>618</v>
      </c>
      <c r="G1304" s="10">
        <v>0</v>
      </c>
      <c r="H1304" s="10">
        <v>1</v>
      </c>
      <c r="I1304" s="10">
        <v>1</v>
      </c>
      <c r="J1304" s="10">
        <v>0</v>
      </c>
      <c r="K1304" s="10">
        <v>0</v>
      </c>
      <c r="L1304" s="10">
        <v>0</v>
      </c>
      <c r="M1304" s="10">
        <v>500</v>
      </c>
    </row>
    <row r="1305" spans="1:13" x14ac:dyDescent="0.2">
      <c r="A1305" s="9" t="str">
        <f t="shared" si="20"/>
        <v>200925A29SCA233</v>
      </c>
      <c r="B1305" s="10">
        <v>2009</v>
      </c>
      <c r="C1305" s="10" t="s">
        <v>2</v>
      </c>
      <c r="D1305" s="10" t="s">
        <v>30</v>
      </c>
      <c r="E1305" s="10">
        <v>33</v>
      </c>
      <c r="F1305" s="10">
        <v>617</v>
      </c>
      <c r="G1305" s="10">
        <v>0</v>
      </c>
      <c r="H1305" s="10">
        <v>1</v>
      </c>
      <c r="I1305" s="10">
        <v>1</v>
      </c>
      <c r="J1305" s="10">
        <v>0</v>
      </c>
      <c r="K1305" s="10">
        <v>0</v>
      </c>
      <c r="L1305" s="10">
        <v>0</v>
      </c>
      <c r="M1305" s="10">
        <v>1500</v>
      </c>
    </row>
    <row r="1306" spans="1:13" x14ac:dyDescent="0.2">
      <c r="A1306" s="9" t="str">
        <f t="shared" si="20"/>
        <v>200925A29TDOM33</v>
      </c>
      <c r="B1306" s="10">
        <v>2009</v>
      </c>
      <c r="C1306" s="10" t="s">
        <v>2</v>
      </c>
      <c r="D1306" s="10" t="s">
        <v>33</v>
      </c>
      <c r="E1306" s="10">
        <v>33</v>
      </c>
      <c r="F1306" s="10">
        <v>8032</v>
      </c>
      <c r="G1306" s="10">
        <v>0</v>
      </c>
      <c r="H1306" s="10">
        <v>1</v>
      </c>
      <c r="I1306" s="10">
        <v>1</v>
      </c>
      <c r="J1306" s="10">
        <v>0</v>
      </c>
      <c r="K1306" s="10">
        <v>0</v>
      </c>
      <c r="L1306" s="10">
        <v>7.681772908366534E-2</v>
      </c>
      <c r="M1306" s="10">
        <v>641.57059262948212</v>
      </c>
    </row>
    <row r="1307" spans="1:13" x14ac:dyDescent="0.2">
      <c r="A1307" s="9" t="str">
        <f t="shared" si="20"/>
        <v>200930EMACCA133</v>
      </c>
      <c r="B1307" s="10">
        <v>2009</v>
      </c>
      <c r="C1307" s="10" t="s">
        <v>4</v>
      </c>
      <c r="D1307" s="10" t="s">
        <v>24</v>
      </c>
      <c r="E1307" s="10">
        <v>33</v>
      </c>
      <c r="F1307" s="10">
        <v>51881</v>
      </c>
      <c r="G1307" s="10">
        <v>0</v>
      </c>
      <c r="H1307" s="10">
        <v>1</v>
      </c>
      <c r="I1307" s="10">
        <v>1</v>
      </c>
      <c r="J1307" s="10">
        <v>0</v>
      </c>
      <c r="K1307" s="10">
        <v>0</v>
      </c>
      <c r="L1307" s="10">
        <v>2.3804475626915442E-2</v>
      </c>
      <c r="M1307" s="10">
        <v>772.13367558495406</v>
      </c>
    </row>
    <row r="1308" spans="1:13" x14ac:dyDescent="0.2">
      <c r="A1308" s="9" t="str">
        <f t="shared" si="20"/>
        <v>200930EMACCA233</v>
      </c>
      <c r="B1308" s="10">
        <v>2009</v>
      </c>
      <c r="C1308" s="10" t="s">
        <v>4</v>
      </c>
      <c r="D1308" s="10" t="s">
        <v>25</v>
      </c>
      <c r="E1308" s="10">
        <v>33</v>
      </c>
      <c r="F1308" s="10">
        <v>75359</v>
      </c>
      <c r="G1308" s="10">
        <v>0</v>
      </c>
      <c r="H1308" s="10">
        <v>1</v>
      </c>
      <c r="I1308" s="10">
        <v>1</v>
      </c>
      <c r="J1308" s="10">
        <v>0</v>
      </c>
      <c r="K1308" s="10">
        <v>0</v>
      </c>
      <c r="L1308" s="10">
        <v>3.2789713239294575E-2</v>
      </c>
      <c r="M1308" s="10">
        <v>938.58131654044564</v>
      </c>
    </row>
    <row r="1309" spans="1:13" x14ac:dyDescent="0.2">
      <c r="A1309" s="9" t="str">
        <f t="shared" si="20"/>
        <v>200930EMACONT33</v>
      </c>
      <c r="B1309" s="10">
        <v>2009</v>
      </c>
      <c r="C1309" s="10" t="s">
        <v>4</v>
      </c>
      <c r="D1309" s="10" t="s">
        <v>31</v>
      </c>
      <c r="E1309" s="10">
        <v>33</v>
      </c>
      <c r="F1309" s="10">
        <v>82772</v>
      </c>
      <c r="G1309" s="10">
        <v>0</v>
      </c>
      <c r="H1309" s="10">
        <v>1</v>
      </c>
      <c r="I1309" s="10">
        <v>1</v>
      </c>
      <c r="J1309" s="10">
        <v>0</v>
      </c>
      <c r="K1309" s="10">
        <v>0</v>
      </c>
      <c r="L1309" s="10">
        <v>1.4932585898613057E-2</v>
      </c>
      <c r="M1309" s="10">
        <v>779.79235069435663</v>
      </c>
    </row>
    <row r="1310" spans="1:13" x14ac:dyDescent="0.2">
      <c r="A1310" s="9" t="str">
        <f t="shared" si="20"/>
        <v>200930EMAEMPR33</v>
      </c>
      <c r="B1310" s="10">
        <v>2009</v>
      </c>
      <c r="C1310" s="10" t="s">
        <v>4</v>
      </c>
      <c r="D1310" s="10" t="s">
        <v>32</v>
      </c>
      <c r="E1310" s="10">
        <v>33</v>
      </c>
      <c r="F1310" s="10">
        <v>7414</v>
      </c>
      <c r="G1310" s="10">
        <v>0</v>
      </c>
      <c r="H1310" s="10">
        <v>1</v>
      </c>
      <c r="I1310" s="10">
        <v>1</v>
      </c>
      <c r="J1310" s="10">
        <v>0</v>
      </c>
      <c r="K1310" s="10">
        <v>0</v>
      </c>
      <c r="L1310" s="10">
        <v>0</v>
      </c>
      <c r="M1310" s="10">
        <v>1230.4788238467763</v>
      </c>
    </row>
    <row r="1311" spans="1:13" x14ac:dyDescent="0.2">
      <c r="A1311" s="9" t="str">
        <f t="shared" si="20"/>
        <v>200930EMAINAT33</v>
      </c>
      <c r="B1311" s="10">
        <v>2009</v>
      </c>
      <c r="C1311" s="10" t="s">
        <v>4</v>
      </c>
      <c r="D1311" s="10" t="s">
        <v>54</v>
      </c>
      <c r="E1311" s="10">
        <v>33</v>
      </c>
      <c r="F1311" s="10">
        <v>183432</v>
      </c>
      <c r="G1311" s="10">
        <v>1</v>
      </c>
      <c r="H1311" s="10">
        <v>0.10438745693226918</v>
      </c>
      <c r="I1311" s="10">
        <v>0</v>
      </c>
      <c r="J1311" s="10">
        <v>0.87877796676697628</v>
      </c>
      <c r="K1311" s="10">
        <v>0.97642723188974656</v>
      </c>
      <c r="L1311" s="10">
        <v>2.3572768110253391E-2</v>
      </c>
    </row>
    <row r="1312" spans="1:13" x14ac:dyDescent="0.2">
      <c r="A1312" s="9" t="str">
        <f t="shared" si="20"/>
        <v>200930EMAMILI33</v>
      </c>
      <c r="B1312" s="10">
        <v>2009</v>
      </c>
      <c r="C1312" s="10" t="s">
        <v>4</v>
      </c>
      <c r="D1312" s="10" t="s">
        <v>26</v>
      </c>
      <c r="E1312" s="10">
        <v>33</v>
      </c>
      <c r="F1312" s="10">
        <v>618</v>
      </c>
      <c r="G1312" s="10">
        <v>0</v>
      </c>
      <c r="H1312" s="10">
        <v>1</v>
      </c>
      <c r="I1312" s="10">
        <v>1</v>
      </c>
      <c r="J1312" s="10">
        <v>0</v>
      </c>
      <c r="K1312" s="10">
        <v>0</v>
      </c>
      <c r="L1312" s="10">
        <v>0</v>
      </c>
      <c r="M1312" s="10">
        <v>2000</v>
      </c>
    </row>
    <row r="1313" spans="1:13" x14ac:dyDescent="0.2">
      <c r="A1313" s="9" t="str">
        <f t="shared" si="20"/>
        <v>200930EMAPUBL33</v>
      </c>
      <c r="B1313" s="10">
        <v>2009</v>
      </c>
      <c r="C1313" s="10" t="s">
        <v>4</v>
      </c>
      <c r="D1313" s="10" t="s">
        <v>27</v>
      </c>
      <c r="E1313" s="10">
        <v>33</v>
      </c>
      <c r="F1313" s="10">
        <v>6791</v>
      </c>
      <c r="G1313" s="10">
        <v>0</v>
      </c>
      <c r="H1313" s="10">
        <v>1</v>
      </c>
      <c r="I1313" s="10">
        <v>1</v>
      </c>
      <c r="J1313" s="10">
        <v>0</v>
      </c>
      <c r="K1313" s="10">
        <v>0</v>
      </c>
      <c r="L1313" s="10">
        <v>9.0855544102488583E-2</v>
      </c>
      <c r="M1313" s="10">
        <v>2032.0372551906935</v>
      </c>
    </row>
    <row r="1314" spans="1:13" x14ac:dyDescent="0.2">
      <c r="A1314" s="9" t="str">
        <f t="shared" si="20"/>
        <v>200930EMASCA133</v>
      </c>
      <c r="B1314" s="10">
        <v>2009</v>
      </c>
      <c r="C1314" s="10" t="s">
        <v>4</v>
      </c>
      <c r="D1314" s="10" t="s">
        <v>29</v>
      </c>
      <c r="E1314" s="10">
        <v>33</v>
      </c>
      <c r="F1314" s="10">
        <v>17291</v>
      </c>
      <c r="G1314" s="10">
        <v>0</v>
      </c>
      <c r="H1314" s="10">
        <v>1</v>
      </c>
      <c r="I1314" s="10">
        <v>1</v>
      </c>
      <c r="J1314" s="10">
        <v>0</v>
      </c>
      <c r="K1314" s="10">
        <v>0</v>
      </c>
      <c r="L1314" s="10">
        <v>0</v>
      </c>
      <c r="M1314" s="10">
        <v>713.84899658782024</v>
      </c>
    </row>
    <row r="1315" spans="1:13" x14ac:dyDescent="0.2">
      <c r="A1315" s="9" t="str">
        <f t="shared" si="20"/>
        <v>200930EMASCA233</v>
      </c>
      <c r="B1315" s="10">
        <v>2009</v>
      </c>
      <c r="C1315" s="10" t="s">
        <v>4</v>
      </c>
      <c r="D1315" s="10" t="s">
        <v>30</v>
      </c>
      <c r="E1315" s="10">
        <v>33</v>
      </c>
      <c r="F1315" s="10">
        <v>7410</v>
      </c>
      <c r="G1315" s="10">
        <v>0</v>
      </c>
      <c r="H1315" s="10">
        <v>1</v>
      </c>
      <c r="I1315" s="10">
        <v>1</v>
      </c>
      <c r="J1315" s="10">
        <v>0</v>
      </c>
      <c r="K1315" s="10">
        <v>0</v>
      </c>
      <c r="L1315" s="10">
        <v>0</v>
      </c>
      <c r="M1315" s="10">
        <v>918.54129554655867</v>
      </c>
    </row>
    <row r="1316" spans="1:13" x14ac:dyDescent="0.2">
      <c r="A1316" s="9" t="str">
        <f t="shared" si="20"/>
        <v>200930EMASREM33</v>
      </c>
      <c r="B1316" s="10">
        <v>2009</v>
      </c>
      <c r="C1316" s="10" t="s">
        <v>4</v>
      </c>
      <c r="D1316" s="10" t="s">
        <v>35</v>
      </c>
      <c r="E1316" s="10">
        <v>33</v>
      </c>
      <c r="F1316" s="10">
        <v>1235</v>
      </c>
      <c r="G1316" s="10">
        <v>0</v>
      </c>
      <c r="H1316" s="10">
        <v>1</v>
      </c>
      <c r="I1316" s="10">
        <v>1</v>
      </c>
      <c r="J1316" s="10">
        <v>0</v>
      </c>
      <c r="K1316" s="10">
        <v>0</v>
      </c>
      <c r="L1316" s="10">
        <v>0</v>
      </c>
      <c r="M1316" s="10">
        <v>0</v>
      </c>
    </row>
    <row r="1317" spans="1:13" x14ac:dyDescent="0.2">
      <c r="A1317" s="9" t="str">
        <f t="shared" si="20"/>
        <v>200930EMATDOM33</v>
      </c>
      <c r="B1317" s="10">
        <v>2009</v>
      </c>
      <c r="C1317" s="10" t="s">
        <v>4</v>
      </c>
      <c r="D1317" s="10" t="s">
        <v>33</v>
      </c>
      <c r="E1317" s="10">
        <v>33</v>
      </c>
      <c r="F1317" s="10">
        <v>52500</v>
      </c>
      <c r="G1317" s="10">
        <v>0</v>
      </c>
      <c r="H1317" s="10">
        <v>1</v>
      </c>
      <c r="I1317" s="10">
        <v>1</v>
      </c>
      <c r="J1317" s="10">
        <v>0</v>
      </c>
      <c r="K1317" s="10">
        <v>0</v>
      </c>
      <c r="L1317" s="10">
        <v>4.7066666666666666E-2</v>
      </c>
      <c r="M1317" s="10">
        <v>557.596</v>
      </c>
    </row>
    <row r="1318" spans="1:13" x14ac:dyDescent="0.2">
      <c r="A1318" s="9" t="str">
        <f t="shared" si="20"/>
        <v>200915A17CCA235</v>
      </c>
      <c r="B1318" s="10">
        <v>2009</v>
      </c>
      <c r="C1318" s="10" t="s">
        <v>0</v>
      </c>
      <c r="D1318" s="10" t="s">
        <v>25</v>
      </c>
      <c r="E1318" s="10">
        <v>35</v>
      </c>
      <c r="F1318" s="10">
        <v>962</v>
      </c>
      <c r="G1318" s="10">
        <v>0</v>
      </c>
      <c r="H1318" s="10">
        <v>1</v>
      </c>
      <c r="I1318" s="10">
        <v>1</v>
      </c>
      <c r="J1318" s="10">
        <v>0</v>
      </c>
      <c r="K1318" s="10">
        <v>0</v>
      </c>
      <c r="L1318" s="10">
        <v>0</v>
      </c>
      <c r="M1318" s="10">
        <v>350</v>
      </c>
    </row>
    <row r="1319" spans="1:13" x14ac:dyDescent="0.2">
      <c r="A1319" s="9" t="str">
        <f t="shared" si="20"/>
        <v>200915A17CONT35</v>
      </c>
      <c r="B1319" s="10">
        <v>2009</v>
      </c>
      <c r="C1319" s="10" t="s">
        <v>0</v>
      </c>
      <c r="D1319" s="10" t="s">
        <v>31</v>
      </c>
      <c r="E1319" s="10">
        <v>35</v>
      </c>
      <c r="F1319" s="10">
        <v>3848</v>
      </c>
      <c r="G1319" s="10">
        <v>0</v>
      </c>
      <c r="H1319" s="10">
        <v>1</v>
      </c>
      <c r="I1319" s="10">
        <v>1</v>
      </c>
      <c r="J1319" s="10">
        <v>0</v>
      </c>
      <c r="K1319" s="10">
        <v>0</v>
      </c>
      <c r="L1319" s="10">
        <v>1</v>
      </c>
      <c r="M1319" s="10">
        <v>133.33333333333334</v>
      </c>
    </row>
    <row r="1320" spans="1:13" x14ac:dyDescent="0.2">
      <c r="A1320" s="9" t="str">
        <f t="shared" si="20"/>
        <v>200915A17INAT35</v>
      </c>
      <c r="B1320" s="10">
        <v>2009</v>
      </c>
      <c r="C1320" s="10" t="s">
        <v>0</v>
      </c>
      <c r="D1320" s="10" t="s">
        <v>54</v>
      </c>
      <c r="E1320" s="10">
        <v>35</v>
      </c>
      <c r="F1320" s="10">
        <v>82720</v>
      </c>
      <c r="G1320" s="10">
        <v>1</v>
      </c>
      <c r="H1320" s="10">
        <v>0.2093205996131528</v>
      </c>
      <c r="I1320" s="10">
        <v>0</v>
      </c>
      <c r="J1320" s="10">
        <v>0.1511605415860735</v>
      </c>
      <c r="K1320" s="10">
        <v>0.16279013539651838</v>
      </c>
      <c r="L1320" s="10">
        <v>0.83720986460348168</v>
      </c>
    </row>
    <row r="1321" spans="1:13" x14ac:dyDescent="0.2">
      <c r="A1321" s="9" t="str">
        <f t="shared" si="20"/>
        <v>200915A17SCA135</v>
      </c>
      <c r="B1321" s="10">
        <v>2009</v>
      </c>
      <c r="C1321" s="10" t="s">
        <v>0</v>
      </c>
      <c r="D1321" s="10" t="s">
        <v>29</v>
      </c>
      <c r="E1321" s="10">
        <v>35</v>
      </c>
      <c r="F1321" s="10">
        <v>13468</v>
      </c>
      <c r="G1321" s="10">
        <v>0</v>
      </c>
      <c r="H1321" s="10">
        <v>1</v>
      </c>
      <c r="I1321" s="10">
        <v>1</v>
      </c>
      <c r="J1321" s="10">
        <v>0</v>
      </c>
      <c r="K1321" s="10">
        <v>0</v>
      </c>
      <c r="L1321" s="10">
        <v>0.7142857142857143</v>
      </c>
      <c r="M1321" s="10">
        <v>355.35714285714283</v>
      </c>
    </row>
    <row r="1322" spans="1:13" x14ac:dyDescent="0.2">
      <c r="A1322" s="9" t="str">
        <f t="shared" si="20"/>
        <v>200915A17SCA235</v>
      </c>
      <c r="B1322" s="10">
        <v>2009</v>
      </c>
      <c r="C1322" s="10" t="s">
        <v>0</v>
      </c>
      <c r="D1322" s="10" t="s">
        <v>30</v>
      </c>
      <c r="E1322" s="10">
        <v>35</v>
      </c>
      <c r="F1322" s="10">
        <v>5770</v>
      </c>
      <c r="G1322" s="10">
        <v>0</v>
      </c>
      <c r="H1322" s="10">
        <v>1</v>
      </c>
      <c r="I1322" s="10">
        <v>1</v>
      </c>
      <c r="J1322" s="10">
        <v>0</v>
      </c>
      <c r="K1322" s="10">
        <v>0</v>
      </c>
      <c r="L1322" s="10">
        <v>1</v>
      </c>
      <c r="M1322" s="10">
        <v>526.6499133448873</v>
      </c>
    </row>
    <row r="1323" spans="1:13" x14ac:dyDescent="0.2">
      <c r="A1323" s="9" t="str">
        <f t="shared" si="20"/>
        <v>200915A17SREM35</v>
      </c>
      <c r="B1323" s="10">
        <v>2009</v>
      </c>
      <c r="C1323" s="10" t="s">
        <v>0</v>
      </c>
      <c r="D1323" s="10" t="s">
        <v>35</v>
      </c>
      <c r="E1323" s="10">
        <v>35</v>
      </c>
      <c r="F1323" s="10">
        <v>2885</v>
      </c>
      <c r="G1323" s="10">
        <v>0</v>
      </c>
      <c r="H1323" s="10">
        <v>1</v>
      </c>
      <c r="I1323" s="10">
        <v>1</v>
      </c>
      <c r="J1323" s="10">
        <v>0</v>
      </c>
      <c r="K1323" s="10">
        <v>0</v>
      </c>
      <c r="L1323" s="10">
        <v>0.66689774696707105</v>
      </c>
      <c r="M1323" s="10">
        <v>0</v>
      </c>
    </row>
    <row r="1324" spans="1:13" x14ac:dyDescent="0.2">
      <c r="A1324" s="9" t="str">
        <f t="shared" si="20"/>
        <v>200915A17TDOM35</v>
      </c>
      <c r="B1324" s="10">
        <v>2009</v>
      </c>
      <c r="C1324" s="10" t="s">
        <v>0</v>
      </c>
      <c r="D1324" s="10" t="s">
        <v>33</v>
      </c>
      <c r="E1324" s="10">
        <v>35</v>
      </c>
      <c r="F1324" s="10">
        <v>962</v>
      </c>
      <c r="G1324" s="10">
        <v>0</v>
      </c>
      <c r="H1324" s="10">
        <v>1</v>
      </c>
      <c r="I1324" s="10">
        <v>1</v>
      </c>
      <c r="J1324" s="10">
        <v>0</v>
      </c>
      <c r="K1324" s="10">
        <v>0</v>
      </c>
      <c r="L1324" s="10">
        <v>1</v>
      </c>
      <c r="M1324" s="10">
        <v>300</v>
      </c>
    </row>
    <row r="1325" spans="1:13" x14ac:dyDescent="0.2">
      <c r="A1325" s="9" t="str">
        <f t="shared" si="20"/>
        <v>200915A29CCA135</v>
      </c>
      <c r="B1325" s="10">
        <v>2009</v>
      </c>
      <c r="C1325" s="10" t="s">
        <v>3</v>
      </c>
      <c r="D1325" s="10" t="s">
        <v>24</v>
      </c>
      <c r="E1325" s="10">
        <v>35</v>
      </c>
      <c r="F1325" s="10">
        <v>43286</v>
      </c>
      <c r="G1325" s="10">
        <v>0</v>
      </c>
      <c r="H1325" s="10">
        <v>1</v>
      </c>
      <c r="I1325" s="10">
        <v>1</v>
      </c>
      <c r="J1325" s="10">
        <v>0</v>
      </c>
      <c r="K1325" s="10">
        <v>0</v>
      </c>
      <c r="L1325" s="10">
        <v>8.8897102989419205E-2</v>
      </c>
      <c r="M1325" s="10">
        <v>715.61370724607548</v>
      </c>
    </row>
    <row r="1326" spans="1:13" x14ac:dyDescent="0.2">
      <c r="A1326" s="9" t="str">
        <f t="shared" si="20"/>
        <v>200915A29CCA235</v>
      </c>
      <c r="B1326" s="10">
        <v>2009</v>
      </c>
      <c r="C1326" s="10" t="s">
        <v>3</v>
      </c>
      <c r="D1326" s="10" t="s">
        <v>25</v>
      </c>
      <c r="E1326" s="10">
        <v>35</v>
      </c>
      <c r="F1326" s="10">
        <v>151970</v>
      </c>
      <c r="G1326" s="10">
        <v>0</v>
      </c>
      <c r="H1326" s="10">
        <v>1</v>
      </c>
      <c r="I1326" s="10">
        <v>1</v>
      </c>
      <c r="J1326" s="10">
        <v>0</v>
      </c>
      <c r="K1326" s="10">
        <v>0</v>
      </c>
      <c r="L1326" s="10">
        <v>0.12659735474106731</v>
      </c>
      <c r="M1326" s="10">
        <v>758.26645371345705</v>
      </c>
    </row>
    <row r="1327" spans="1:13" x14ac:dyDescent="0.2">
      <c r="A1327" s="9" t="str">
        <f t="shared" si="20"/>
        <v>200915A29CONT35</v>
      </c>
      <c r="B1327" s="10">
        <v>2009</v>
      </c>
      <c r="C1327" s="10" t="s">
        <v>3</v>
      </c>
      <c r="D1327" s="10" t="s">
        <v>31</v>
      </c>
      <c r="E1327" s="10">
        <v>35</v>
      </c>
      <c r="F1327" s="10">
        <v>23085</v>
      </c>
      <c r="G1327" s="10">
        <v>0</v>
      </c>
      <c r="H1327" s="10">
        <v>1</v>
      </c>
      <c r="I1327" s="10">
        <v>1</v>
      </c>
      <c r="J1327" s="10">
        <v>0</v>
      </c>
      <c r="K1327" s="10">
        <v>0</v>
      </c>
      <c r="L1327" s="10">
        <v>0.20836040719081655</v>
      </c>
      <c r="M1327" s="10">
        <v>630.66952944898969</v>
      </c>
    </row>
    <row r="1328" spans="1:13" x14ac:dyDescent="0.2">
      <c r="A1328" s="9" t="str">
        <f t="shared" si="20"/>
        <v>200915A29EMPR35</v>
      </c>
      <c r="B1328" s="10">
        <v>2009</v>
      </c>
      <c r="C1328" s="10" t="s">
        <v>3</v>
      </c>
      <c r="D1328" s="10" t="s">
        <v>32</v>
      </c>
      <c r="E1328" s="10">
        <v>35</v>
      </c>
      <c r="F1328" s="10">
        <v>961</v>
      </c>
      <c r="G1328" s="10">
        <v>0</v>
      </c>
      <c r="H1328" s="10">
        <v>1</v>
      </c>
      <c r="I1328" s="10">
        <v>1</v>
      </c>
      <c r="J1328" s="10">
        <v>0</v>
      </c>
      <c r="K1328" s="10">
        <v>0</v>
      </c>
      <c r="L1328" s="10">
        <v>0</v>
      </c>
      <c r="M1328" s="10">
        <v>2000</v>
      </c>
    </row>
    <row r="1329" spans="1:13" x14ac:dyDescent="0.2">
      <c r="A1329" s="9" t="str">
        <f t="shared" si="20"/>
        <v>200915A29INAT35</v>
      </c>
      <c r="B1329" s="10">
        <v>2009</v>
      </c>
      <c r="C1329" s="10" t="s">
        <v>3</v>
      </c>
      <c r="D1329" s="10" t="s">
        <v>54</v>
      </c>
      <c r="E1329" s="10">
        <v>35</v>
      </c>
      <c r="F1329" s="10">
        <v>235638</v>
      </c>
      <c r="G1329" s="10">
        <v>1</v>
      </c>
      <c r="H1329" s="10">
        <v>0.42042030572318556</v>
      </c>
      <c r="I1329" s="10">
        <v>0</v>
      </c>
      <c r="J1329" s="10">
        <v>0.3020141063835205</v>
      </c>
      <c r="K1329" s="10">
        <v>0.62038380906305435</v>
      </c>
      <c r="L1329" s="10">
        <v>0.37961619093694565</v>
      </c>
    </row>
    <row r="1330" spans="1:13" x14ac:dyDescent="0.2">
      <c r="A1330" s="9" t="str">
        <f t="shared" si="20"/>
        <v>200915A29MILI35</v>
      </c>
      <c r="B1330" s="10">
        <v>2009</v>
      </c>
      <c r="C1330" s="10" t="s">
        <v>3</v>
      </c>
      <c r="D1330" s="10" t="s">
        <v>26</v>
      </c>
      <c r="E1330" s="10">
        <v>35</v>
      </c>
      <c r="F1330" s="10">
        <v>961</v>
      </c>
      <c r="G1330" s="10">
        <v>0</v>
      </c>
      <c r="H1330" s="10">
        <v>1</v>
      </c>
      <c r="I1330" s="10">
        <v>1</v>
      </c>
      <c r="J1330" s="10">
        <v>0</v>
      </c>
      <c r="K1330" s="10">
        <v>0</v>
      </c>
      <c r="L1330" s="10">
        <v>0</v>
      </c>
      <c r="M1330" s="10">
        <v>1000</v>
      </c>
    </row>
    <row r="1331" spans="1:13" x14ac:dyDescent="0.2">
      <c r="A1331" s="9" t="str">
        <f t="shared" si="20"/>
        <v>200915A29PUBL35</v>
      </c>
      <c r="B1331" s="10">
        <v>2009</v>
      </c>
      <c r="C1331" s="10" t="s">
        <v>3</v>
      </c>
      <c r="D1331" s="10" t="s">
        <v>27</v>
      </c>
      <c r="E1331" s="10">
        <v>35</v>
      </c>
      <c r="F1331" s="10">
        <v>961</v>
      </c>
      <c r="G1331" s="10">
        <v>0</v>
      </c>
      <c r="H1331" s="10">
        <v>1</v>
      </c>
      <c r="I1331" s="10">
        <v>1</v>
      </c>
      <c r="J1331" s="10">
        <v>0</v>
      </c>
      <c r="K1331" s="10">
        <v>0</v>
      </c>
      <c r="L1331" s="10">
        <v>1</v>
      </c>
      <c r="M1331" s="10">
        <v>650</v>
      </c>
    </row>
    <row r="1332" spans="1:13" x14ac:dyDescent="0.2">
      <c r="A1332" s="9" t="str">
        <f t="shared" si="20"/>
        <v>200915A29SCA135</v>
      </c>
      <c r="B1332" s="10">
        <v>2009</v>
      </c>
      <c r="C1332" s="10" t="s">
        <v>3</v>
      </c>
      <c r="D1332" s="10" t="s">
        <v>29</v>
      </c>
      <c r="E1332" s="10">
        <v>35</v>
      </c>
      <c r="F1332" s="10">
        <v>44244</v>
      </c>
      <c r="G1332" s="10">
        <v>0</v>
      </c>
      <c r="H1332" s="10">
        <v>1</v>
      </c>
      <c r="I1332" s="10">
        <v>1</v>
      </c>
      <c r="J1332" s="10">
        <v>0</v>
      </c>
      <c r="K1332" s="10">
        <v>0</v>
      </c>
      <c r="L1332" s="10">
        <v>0.32610071422113734</v>
      </c>
      <c r="M1332" s="10">
        <v>460.62817557182893</v>
      </c>
    </row>
    <row r="1333" spans="1:13" x14ac:dyDescent="0.2">
      <c r="A1333" s="9" t="str">
        <f t="shared" si="20"/>
        <v>200915A29SCA235</v>
      </c>
      <c r="B1333" s="10">
        <v>2009</v>
      </c>
      <c r="C1333" s="10" t="s">
        <v>3</v>
      </c>
      <c r="D1333" s="10" t="s">
        <v>30</v>
      </c>
      <c r="E1333" s="10">
        <v>35</v>
      </c>
      <c r="F1333" s="10">
        <v>36548</v>
      </c>
      <c r="G1333" s="10">
        <v>0</v>
      </c>
      <c r="H1333" s="10">
        <v>1</v>
      </c>
      <c r="I1333" s="10">
        <v>1</v>
      </c>
      <c r="J1333" s="10">
        <v>0</v>
      </c>
      <c r="K1333" s="10">
        <v>0</v>
      </c>
      <c r="L1333" s="10">
        <v>0.28945496333588705</v>
      </c>
      <c r="M1333" s="10">
        <v>582.62823475046207</v>
      </c>
    </row>
    <row r="1334" spans="1:13" x14ac:dyDescent="0.2">
      <c r="A1334" s="9" t="str">
        <f t="shared" si="20"/>
        <v>200915A29SREM35</v>
      </c>
      <c r="B1334" s="10">
        <v>2009</v>
      </c>
      <c r="C1334" s="10" t="s">
        <v>3</v>
      </c>
      <c r="D1334" s="10" t="s">
        <v>35</v>
      </c>
      <c r="E1334" s="10">
        <v>35</v>
      </c>
      <c r="F1334" s="10">
        <v>3847</v>
      </c>
      <c r="G1334" s="10">
        <v>0</v>
      </c>
      <c r="H1334" s="10">
        <v>1</v>
      </c>
      <c r="I1334" s="10">
        <v>1</v>
      </c>
      <c r="J1334" s="10">
        <v>0</v>
      </c>
      <c r="K1334" s="10">
        <v>0</v>
      </c>
      <c r="L1334" s="10">
        <v>0.50012997140629056</v>
      </c>
      <c r="M1334" s="10">
        <v>0</v>
      </c>
    </row>
    <row r="1335" spans="1:13" x14ac:dyDescent="0.2">
      <c r="A1335" s="9" t="str">
        <f t="shared" si="20"/>
        <v>200915A29TDOM35</v>
      </c>
      <c r="B1335" s="10">
        <v>2009</v>
      </c>
      <c r="C1335" s="10" t="s">
        <v>3</v>
      </c>
      <c r="D1335" s="10" t="s">
        <v>33</v>
      </c>
      <c r="E1335" s="10">
        <v>35</v>
      </c>
      <c r="F1335" s="10">
        <v>16349</v>
      </c>
      <c r="G1335" s="10">
        <v>0</v>
      </c>
      <c r="H1335" s="10">
        <v>1</v>
      </c>
      <c r="I1335" s="10">
        <v>1</v>
      </c>
      <c r="J1335" s="10">
        <v>0</v>
      </c>
      <c r="K1335" s="10">
        <v>0</v>
      </c>
      <c r="L1335" s="10">
        <v>0.17652455807694661</v>
      </c>
      <c r="M1335" s="10">
        <v>504.7620649581014</v>
      </c>
    </row>
    <row r="1336" spans="1:13" x14ac:dyDescent="0.2">
      <c r="A1336" s="9" t="str">
        <f t="shared" si="20"/>
        <v>200918A24CCA135</v>
      </c>
      <c r="B1336" s="10">
        <v>2009</v>
      </c>
      <c r="C1336" s="10" t="s">
        <v>1</v>
      </c>
      <c r="D1336" s="10" t="s">
        <v>24</v>
      </c>
      <c r="E1336" s="10">
        <v>35</v>
      </c>
      <c r="F1336" s="10">
        <v>19238</v>
      </c>
      <c r="G1336" s="10">
        <v>0</v>
      </c>
      <c r="H1336" s="10">
        <v>1</v>
      </c>
      <c r="I1336" s="10">
        <v>1</v>
      </c>
      <c r="J1336" s="10">
        <v>0</v>
      </c>
      <c r="K1336" s="10">
        <v>0</v>
      </c>
      <c r="L1336" s="10">
        <v>5.0005198045534882E-2</v>
      </c>
      <c r="M1336" s="10">
        <v>698.01094667318978</v>
      </c>
    </row>
    <row r="1337" spans="1:13" x14ac:dyDescent="0.2">
      <c r="A1337" s="9" t="str">
        <f t="shared" si="20"/>
        <v>200918A24CCA235</v>
      </c>
      <c r="B1337" s="10">
        <v>2009</v>
      </c>
      <c r="C1337" s="10" t="s">
        <v>1</v>
      </c>
      <c r="D1337" s="10" t="s">
        <v>25</v>
      </c>
      <c r="E1337" s="10">
        <v>35</v>
      </c>
      <c r="F1337" s="10">
        <v>83684</v>
      </c>
      <c r="G1337" s="10">
        <v>0</v>
      </c>
      <c r="H1337" s="10">
        <v>1</v>
      </c>
      <c r="I1337" s="10">
        <v>1</v>
      </c>
      <c r="J1337" s="10">
        <v>0</v>
      </c>
      <c r="K1337" s="10">
        <v>0</v>
      </c>
      <c r="L1337" s="10">
        <v>0.13793556713350222</v>
      </c>
      <c r="M1337" s="10">
        <v>706.03217954990214</v>
      </c>
    </row>
    <row r="1338" spans="1:13" x14ac:dyDescent="0.2">
      <c r="A1338" s="9" t="str">
        <f t="shared" si="20"/>
        <v>200918A24CONT35</v>
      </c>
      <c r="B1338" s="10">
        <v>2009</v>
      </c>
      <c r="C1338" s="10" t="s">
        <v>1</v>
      </c>
      <c r="D1338" s="10" t="s">
        <v>31</v>
      </c>
      <c r="E1338" s="10">
        <v>35</v>
      </c>
      <c r="F1338" s="10">
        <v>6734</v>
      </c>
      <c r="G1338" s="10">
        <v>0</v>
      </c>
      <c r="H1338" s="10">
        <v>1</v>
      </c>
      <c r="I1338" s="10">
        <v>1</v>
      </c>
      <c r="J1338" s="10">
        <v>0</v>
      </c>
      <c r="K1338" s="10">
        <v>0</v>
      </c>
      <c r="L1338" s="10">
        <v>0.14285714285714285</v>
      </c>
      <c r="M1338" s="10">
        <v>298.57142857142856</v>
      </c>
    </row>
    <row r="1339" spans="1:13" x14ac:dyDescent="0.2">
      <c r="A1339" s="9" t="str">
        <f t="shared" si="20"/>
        <v>200918A24INAT35</v>
      </c>
      <c r="B1339" s="10">
        <v>2009</v>
      </c>
      <c r="C1339" s="10" t="s">
        <v>1</v>
      </c>
      <c r="D1339" s="10" t="s">
        <v>54</v>
      </c>
      <c r="E1339" s="10">
        <v>35</v>
      </c>
      <c r="F1339" s="10">
        <v>97136</v>
      </c>
      <c r="G1339" s="10">
        <v>1</v>
      </c>
      <c r="H1339" s="10">
        <v>0.57425671223851094</v>
      </c>
      <c r="I1339" s="10">
        <v>0</v>
      </c>
      <c r="J1339" s="10">
        <v>0.31682383462362051</v>
      </c>
      <c r="K1339" s="10">
        <v>0.83167929500905946</v>
      </c>
      <c r="L1339" s="10">
        <v>0.16832070499094054</v>
      </c>
    </row>
    <row r="1340" spans="1:13" x14ac:dyDescent="0.2">
      <c r="A1340" s="9" t="str">
        <f t="shared" si="20"/>
        <v>200918A24MILI35</v>
      </c>
      <c r="B1340" s="10">
        <v>2009</v>
      </c>
      <c r="C1340" s="10" t="s">
        <v>1</v>
      </c>
      <c r="D1340" s="10" t="s">
        <v>26</v>
      </c>
      <c r="E1340" s="10">
        <v>35</v>
      </c>
      <c r="F1340" s="10">
        <v>961</v>
      </c>
      <c r="G1340" s="10">
        <v>0</v>
      </c>
      <c r="H1340" s="10">
        <v>1</v>
      </c>
      <c r="I1340" s="10">
        <v>1</v>
      </c>
      <c r="J1340" s="10">
        <v>0</v>
      </c>
      <c r="K1340" s="10">
        <v>0</v>
      </c>
      <c r="L1340" s="10">
        <v>0</v>
      </c>
      <c r="M1340" s="10">
        <v>1000</v>
      </c>
    </row>
    <row r="1341" spans="1:13" x14ac:dyDescent="0.2">
      <c r="A1341" s="9" t="str">
        <f t="shared" si="20"/>
        <v>200918A24PUBL35</v>
      </c>
      <c r="B1341" s="10">
        <v>2009</v>
      </c>
      <c r="C1341" s="10" t="s">
        <v>1</v>
      </c>
      <c r="D1341" s="10" t="s">
        <v>27</v>
      </c>
      <c r="E1341" s="10">
        <v>35</v>
      </c>
      <c r="F1341" s="10">
        <v>961</v>
      </c>
      <c r="G1341" s="10">
        <v>0</v>
      </c>
      <c r="H1341" s="10">
        <v>1</v>
      </c>
      <c r="I1341" s="10">
        <v>1</v>
      </c>
      <c r="J1341" s="10">
        <v>0</v>
      </c>
      <c r="K1341" s="10">
        <v>0</v>
      </c>
      <c r="L1341" s="10">
        <v>1</v>
      </c>
      <c r="M1341" s="10">
        <v>650</v>
      </c>
    </row>
    <row r="1342" spans="1:13" x14ac:dyDescent="0.2">
      <c r="A1342" s="9" t="str">
        <f t="shared" si="20"/>
        <v>200918A24SCA135</v>
      </c>
      <c r="B1342" s="10">
        <v>2009</v>
      </c>
      <c r="C1342" s="10" t="s">
        <v>1</v>
      </c>
      <c r="D1342" s="10" t="s">
        <v>29</v>
      </c>
      <c r="E1342" s="10">
        <v>35</v>
      </c>
      <c r="F1342" s="10">
        <v>25007</v>
      </c>
      <c r="G1342" s="10">
        <v>0</v>
      </c>
      <c r="H1342" s="10">
        <v>1</v>
      </c>
      <c r="I1342" s="10">
        <v>1</v>
      </c>
      <c r="J1342" s="10">
        <v>0</v>
      </c>
      <c r="K1342" s="10">
        <v>0</v>
      </c>
      <c r="L1342" s="10">
        <v>0.19226616547366737</v>
      </c>
      <c r="M1342" s="10">
        <v>480.52397328747952</v>
      </c>
    </row>
    <row r="1343" spans="1:13" x14ac:dyDescent="0.2">
      <c r="A1343" s="9" t="str">
        <f t="shared" si="20"/>
        <v>200918A24SCA235</v>
      </c>
      <c r="B1343" s="10">
        <v>2009</v>
      </c>
      <c r="C1343" s="10" t="s">
        <v>1</v>
      </c>
      <c r="D1343" s="10" t="s">
        <v>30</v>
      </c>
      <c r="E1343" s="10">
        <v>35</v>
      </c>
      <c r="F1343" s="10">
        <v>20199</v>
      </c>
      <c r="G1343" s="10">
        <v>0</v>
      </c>
      <c r="H1343" s="10">
        <v>1</v>
      </c>
      <c r="I1343" s="10">
        <v>1</v>
      </c>
      <c r="J1343" s="10">
        <v>0</v>
      </c>
      <c r="K1343" s="10">
        <v>0</v>
      </c>
      <c r="L1343" s="10">
        <v>0.19045497301846626</v>
      </c>
      <c r="M1343" s="10">
        <v>577.24645214950351</v>
      </c>
    </row>
    <row r="1344" spans="1:13" x14ac:dyDescent="0.2">
      <c r="A1344" s="9" t="str">
        <f t="shared" si="20"/>
        <v>200918A24SREM35</v>
      </c>
      <c r="B1344" s="10">
        <v>2009</v>
      </c>
      <c r="C1344" s="10" t="s">
        <v>1</v>
      </c>
      <c r="D1344" s="10" t="s">
        <v>35</v>
      </c>
      <c r="E1344" s="10">
        <v>35</v>
      </c>
      <c r="F1344" s="10">
        <v>962</v>
      </c>
      <c r="G1344" s="10">
        <v>0</v>
      </c>
      <c r="H1344" s="10">
        <v>1</v>
      </c>
      <c r="I1344" s="10">
        <v>1</v>
      </c>
      <c r="J1344" s="10">
        <v>0</v>
      </c>
      <c r="K1344" s="10">
        <v>0</v>
      </c>
      <c r="L1344" s="10">
        <v>0</v>
      </c>
      <c r="M1344" s="10">
        <v>0</v>
      </c>
    </row>
    <row r="1345" spans="1:13" x14ac:dyDescent="0.2">
      <c r="A1345" s="9" t="str">
        <f t="shared" si="20"/>
        <v>200918A24TDOM35</v>
      </c>
      <c r="B1345" s="10">
        <v>2009</v>
      </c>
      <c r="C1345" s="10" t="s">
        <v>1</v>
      </c>
      <c r="D1345" s="10" t="s">
        <v>33</v>
      </c>
      <c r="E1345" s="10">
        <v>35</v>
      </c>
      <c r="F1345" s="10">
        <v>6733</v>
      </c>
      <c r="G1345" s="10">
        <v>0</v>
      </c>
      <c r="H1345" s="10">
        <v>1</v>
      </c>
      <c r="I1345" s="10">
        <v>1</v>
      </c>
      <c r="J1345" s="10">
        <v>0</v>
      </c>
      <c r="K1345" s="10">
        <v>0</v>
      </c>
      <c r="L1345" s="10">
        <v>0.28575672062973412</v>
      </c>
      <c r="M1345" s="10">
        <v>644.30714391801575</v>
      </c>
    </row>
    <row r="1346" spans="1:13" x14ac:dyDescent="0.2">
      <c r="A1346" s="9" t="str">
        <f t="shared" si="20"/>
        <v>200925A29CCA135</v>
      </c>
      <c r="B1346" s="10">
        <v>2009</v>
      </c>
      <c r="C1346" s="10" t="s">
        <v>2</v>
      </c>
      <c r="D1346" s="10" t="s">
        <v>24</v>
      </c>
      <c r="E1346" s="10">
        <v>35</v>
      </c>
      <c r="F1346" s="10">
        <v>24048</v>
      </c>
      <c r="G1346" s="10">
        <v>0</v>
      </c>
      <c r="H1346" s="10">
        <v>1</v>
      </c>
      <c r="I1346" s="10">
        <v>1</v>
      </c>
      <c r="J1346" s="10">
        <v>0</v>
      </c>
      <c r="K1346" s="10">
        <v>0</v>
      </c>
      <c r="L1346" s="10">
        <v>0.12000998003992017</v>
      </c>
      <c r="M1346" s="10">
        <v>728.62402820466457</v>
      </c>
    </row>
    <row r="1347" spans="1:13" x14ac:dyDescent="0.2">
      <c r="A1347" s="9" t="str">
        <f t="shared" si="20"/>
        <v>200925A29CCA235</v>
      </c>
      <c r="B1347" s="10">
        <v>2009</v>
      </c>
      <c r="C1347" s="10" t="s">
        <v>2</v>
      </c>
      <c r="D1347" s="10" t="s">
        <v>25</v>
      </c>
      <c r="E1347" s="10">
        <v>35</v>
      </c>
      <c r="F1347" s="10">
        <v>67324</v>
      </c>
      <c r="G1347" s="10">
        <v>0</v>
      </c>
      <c r="H1347" s="10">
        <v>1</v>
      </c>
      <c r="I1347" s="10">
        <v>1</v>
      </c>
      <c r="J1347" s="10">
        <v>0</v>
      </c>
      <c r="K1347" s="10">
        <v>0</v>
      </c>
      <c r="L1347" s="10">
        <v>0.11431287505198741</v>
      </c>
      <c r="M1347" s="10">
        <v>831.73400970445527</v>
      </c>
    </row>
    <row r="1348" spans="1:13" x14ac:dyDescent="0.2">
      <c r="A1348" s="9" t="str">
        <f t="shared" ref="A1348:A1411" si="21">B1348&amp;C1348&amp;D1348&amp;E1348</f>
        <v>200925A29CONT35</v>
      </c>
      <c r="B1348" s="10">
        <v>2009</v>
      </c>
      <c r="C1348" s="10" t="s">
        <v>2</v>
      </c>
      <c r="D1348" s="10" t="s">
        <v>31</v>
      </c>
      <c r="E1348" s="10">
        <v>35</v>
      </c>
      <c r="F1348" s="10">
        <v>12503</v>
      </c>
      <c r="G1348" s="10">
        <v>0</v>
      </c>
      <c r="H1348" s="10">
        <v>1</v>
      </c>
      <c r="I1348" s="10">
        <v>1</v>
      </c>
      <c r="J1348" s="10">
        <v>0</v>
      </c>
      <c r="K1348" s="10">
        <v>0</v>
      </c>
      <c r="L1348" s="10">
        <v>0</v>
      </c>
      <c r="M1348" s="10">
        <v>924.3319203391186</v>
      </c>
    </row>
    <row r="1349" spans="1:13" x14ac:dyDescent="0.2">
      <c r="A1349" s="9" t="str">
        <f t="shared" si="21"/>
        <v>200925A29EMPR35</v>
      </c>
      <c r="B1349" s="10">
        <v>2009</v>
      </c>
      <c r="C1349" s="10" t="s">
        <v>2</v>
      </c>
      <c r="D1349" s="10" t="s">
        <v>32</v>
      </c>
      <c r="E1349" s="10">
        <v>35</v>
      </c>
      <c r="F1349" s="10">
        <v>961</v>
      </c>
      <c r="G1349" s="10">
        <v>0</v>
      </c>
      <c r="H1349" s="10">
        <v>1</v>
      </c>
      <c r="I1349" s="10">
        <v>1</v>
      </c>
      <c r="J1349" s="10">
        <v>0</v>
      </c>
      <c r="K1349" s="10">
        <v>0</v>
      </c>
      <c r="L1349" s="10">
        <v>0</v>
      </c>
      <c r="M1349" s="10">
        <v>2000</v>
      </c>
    </row>
    <row r="1350" spans="1:13" x14ac:dyDescent="0.2">
      <c r="A1350" s="9" t="str">
        <f t="shared" si="21"/>
        <v>200925A29INAT35</v>
      </c>
      <c r="B1350" s="10">
        <v>2009</v>
      </c>
      <c r="C1350" s="10" t="s">
        <v>2</v>
      </c>
      <c r="D1350" s="10" t="s">
        <v>54</v>
      </c>
      <c r="E1350" s="10">
        <v>35</v>
      </c>
      <c r="F1350" s="10">
        <v>55782</v>
      </c>
      <c r="G1350" s="10">
        <v>1</v>
      </c>
      <c r="H1350" s="10">
        <v>0.46558029471872647</v>
      </c>
      <c r="I1350" s="10">
        <v>0</v>
      </c>
      <c r="J1350" s="10">
        <v>0.49992829228066399</v>
      </c>
      <c r="K1350" s="10">
        <v>0.93101717399878092</v>
      </c>
      <c r="L1350" s="10">
        <v>6.8982826001219036E-2</v>
      </c>
    </row>
    <row r="1351" spans="1:13" x14ac:dyDescent="0.2">
      <c r="A1351" s="9" t="str">
        <f t="shared" si="21"/>
        <v>200925A29SCA135</v>
      </c>
      <c r="B1351" s="10">
        <v>2009</v>
      </c>
      <c r="C1351" s="10" t="s">
        <v>2</v>
      </c>
      <c r="D1351" s="10" t="s">
        <v>29</v>
      </c>
      <c r="E1351" s="10">
        <v>35</v>
      </c>
      <c r="F1351" s="10">
        <v>5769</v>
      </c>
      <c r="G1351" s="10">
        <v>0</v>
      </c>
      <c r="H1351" s="10">
        <v>1</v>
      </c>
      <c r="I1351" s="10">
        <v>1</v>
      </c>
      <c r="J1351" s="10">
        <v>0</v>
      </c>
      <c r="K1351" s="10">
        <v>0</v>
      </c>
      <c r="L1351" s="10">
        <v>0</v>
      </c>
      <c r="M1351" s="10">
        <v>620.14560582423292</v>
      </c>
    </row>
    <row r="1352" spans="1:13" x14ac:dyDescent="0.2">
      <c r="A1352" s="9" t="str">
        <f t="shared" si="21"/>
        <v>200925A29SCA235</v>
      </c>
      <c r="B1352" s="10">
        <v>2009</v>
      </c>
      <c r="C1352" s="10" t="s">
        <v>2</v>
      </c>
      <c r="D1352" s="10" t="s">
        <v>30</v>
      </c>
      <c r="E1352" s="10">
        <v>35</v>
      </c>
      <c r="F1352" s="10">
        <v>10579</v>
      </c>
      <c r="G1352" s="10">
        <v>0</v>
      </c>
      <c r="H1352" s="10">
        <v>1</v>
      </c>
      <c r="I1352" s="10">
        <v>1</v>
      </c>
      <c r="J1352" s="10">
        <v>0</v>
      </c>
      <c r="K1352" s="10">
        <v>0</v>
      </c>
      <c r="L1352" s="10">
        <v>9.0934870970791185E-2</v>
      </c>
      <c r="M1352" s="10">
        <v>626.97930747634393</v>
      </c>
    </row>
    <row r="1353" spans="1:13" x14ac:dyDescent="0.2">
      <c r="A1353" s="9" t="str">
        <f t="shared" si="21"/>
        <v>200925A29TDOM35</v>
      </c>
      <c r="B1353" s="10">
        <v>2009</v>
      </c>
      <c r="C1353" s="10" t="s">
        <v>2</v>
      </c>
      <c r="D1353" s="10" t="s">
        <v>33</v>
      </c>
      <c r="E1353" s="10">
        <v>35</v>
      </c>
      <c r="F1353" s="10">
        <v>8654</v>
      </c>
      <c r="G1353" s="10">
        <v>0</v>
      </c>
      <c r="H1353" s="10">
        <v>1</v>
      </c>
      <c r="I1353" s="10">
        <v>1</v>
      </c>
      <c r="J1353" s="10">
        <v>0</v>
      </c>
      <c r="K1353" s="10">
        <v>0</v>
      </c>
      <c r="L1353" s="10">
        <v>0</v>
      </c>
      <c r="M1353" s="10">
        <v>418.954818581003</v>
      </c>
    </row>
    <row r="1354" spans="1:13" x14ac:dyDescent="0.2">
      <c r="A1354" s="9" t="str">
        <f t="shared" si="21"/>
        <v>200930EMACCA135</v>
      </c>
      <c r="B1354" s="10">
        <v>2009</v>
      </c>
      <c r="C1354" s="10" t="s">
        <v>4</v>
      </c>
      <c r="D1354" s="10" t="s">
        <v>24</v>
      </c>
      <c r="E1354" s="10">
        <v>35</v>
      </c>
      <c r="F1354" s="10">
        <v>58673</v>
      </c>
      <c r="G1354" s="10">
        <v>0</v>
      </c>
      <c r="H1354" s="10">
        <v>1</v>
      </c>
      <c r="I1354" s="10">
        <v>1</v>
      </c>
      <c r="J1354" s="10">
        <v>0</v>
      </c>
      <c r="K1354" s="10">
        <v>0</v>
      </c>
      <c r="L1354" s="10">
        <v>3.2791914509229116E-2</v>
      </c>
      <c r="M1354" s="10">
        <v>805.1564146104796</v>
      </c>
    </row>
    <row r="1355" spans="1:13" x14ac:dyDescent="0.2">
      <c r="A1355" s="9" t="str">
        <f t="shared" si="21"/>
        <v>200930EMACCA235</v>
      </c>
      <c r="B1355" s="10">
        <v>2009</v>
      </c>
      <c r="C1355" s="10" t="s">
        <v>4</v>
      </c>
      <c r="D1355" s="10" t="s">
        <v>25</v>
      </c>
      <c r="E1355" s="10">
        <v>35</v>
      </c>
      <c r="F1355" s="10">
        <v>202940</v>
      </c>
      <c r="G1355" s="10">
        <v>0</v>
      </c>
      <c r="H1355" s="10">
        <v>1</v>
      </c>
      <c r="I1355" s="10">
        <v>1</v>
      </c>
      <c r="J1355" s="10">
        <v>0</v>
      </c>
      <c r="K1355" s="10">
        <v>0</v>
      </c>
      <c r="L1355" s="10">
        <v>5.213363555730758E-2</v>
      </c>
      <c r="M1355" s="10">
        <v>895.1196370997975</v>
      </c>
    </row>
    <row r="1356" spans="1:13" x14ac:dyDescent="0.2">
      <c r="A1356" s="9" t="str">
        <f t="shared" si="21"/>
        <v>200930EMACONT35</v>
      </c>
      <c r="B1356" s="10">
        <v>2009</v>
      </c>
      <c r="C1356" s="10" t="s">
        <v>4</v>
      </c>
      <c r="D1356" s="10" t="s">
        <v>31</v>
      </c>
      <c r="E1356" s="10">
        <v>35</v>
      </c>
      <c r="F1356" s="10">
        <v>110600</v>
      </c>
      <c r="G1356" s="10">
        <v>0</v>
      </c>
      <c r="H1356" s="10">
        <v>1</v>
      </c>
      <c r="I1356" s="10">
        <v>1</v>
      </c>
      <c r="J1356" s="10">
        <v>0</v>
      </c>
      <c r="K1356" s="10">
        <v>0</v>
      </c>
      <c r="L1356" s="10">
        <v>1.7396021699819169E-2</v>
      </c>
      <c r="M1356" s="10">
        <v>690.11921791184011</v>
      </c>
    </row>
    <row r="1357" spans="1:13" x14ac:dyDescent="0.2">
      <c r="A1357" s="9" t="str">
        <f t="shared" si="21"/>
        <v>200930EMAEMPR35</v>
      </c>
      <c r="B1357" s="10">
        <v>2009</v>
      </c>
      <c r="C1357" s="10" t="s">
        <v>4</v>
      </c>
      <c r="D1357" s="10" t="s">
        <v>32</v>
      </c>
      <c r="E1357" s="10">
        <v>35</v>
      </c>
      <c r="F1357" s="10">
        <v>7695</v>
      </c>
      <c r="G1357" s="10">
        <v>0</v>
      </c>
      <c r="H1357" s="10">
        <v>1</v>
      </c>
      <c r="I1357" s="10">
        <v>1</v>
      </c>
      <c r="J1357" s="10">
        <v>0</v>
      </c>
      <c r="K1357" s="10">
        <v>0</v>
      </c>
      <c r="L1357" s="10">
        <v>0</v>
      </c>
      <c r="M1357" s="10">
        <v>1338.0623808698665</v>
      </c>
    </row>
    <row r="1358" spans="1:13" x14ac:dyDescent="0.2">
      <c r="A1358" s="9" t="str">
        <f t="shared" si="21"/>
        <v>200930EMAINAT35</v>
      </c>
      <c r="B1358" s="10">
        <v>2009</v>
      </c>
      <c r="C1358" s="10" t="s">
        <v>4</v>
      </c>
      <c r="D1358" s="10" t="s">
        <v>54</v>
      </c>
      <c r="E1358" s="10">
        <v>35</v>
      </c>
      <c r="F1358" s="10">
        <v>277972</v>
      </c>
      <c r="G1358" s="10">
        <v>1</v>
      </c>
      <c r="H1358" s="10">
        <v>0.23874347056538067</v>
      </c>
      <c r="I1358" s="10">
        <v>0</v>
      </c>
      <c r="J1358" s="10">
        <v>0.74049184809980861</v>
      </c>
      <c r="K1358" s="10">
        <v>0.97577453844272088</v>
      </c>
      <c r="L1358" s="10">
        <v>2.422546155727915E-2</v>
      </c>
    </row>
    <row r="1359" spans="1:13" x14ac:dyDescent="0.2">
      <c r="A1359" s="9" t="str">
        <f t="shared" si="21"/>
        <v>200930EMAPUBL35</v>
      </c>
      <c r="B1359" s="10">
        <v>2009</v>
      </c>
      <c r="C1359" s="10" t="s">
        <v>4</v>
      </c>
      <c r="D1359" s="10" t="s">
        <v>27</v>
      </c>
      <c r="E1359" s="10">
        <v>35</v>
      </c>
      <c r="F1359" s="10">
        <v>14426</v>
      </c>
      <c r="G1359" s="10">
        <v>0</v>
      </c>
      <c r="H1359" s="10">
        <v>1</v>
      </c>
      <c r="I1359" s="10">
        <v>1</v>
      </c>
      <c r="J1359" s="10">
        <v>0</v>
      </c>
      <c r="K1359" s="10">
        <v>0</v>
      </c>
      <c r="L1359" s="10">
        <v>0</v>
      </c>
      <c r="M1359" s="10">
        <v>1248.2618882573131</v>
      </c>
    </row>
    <row r="1360" spans="1:13" x14ac:dyDescent="0.2">
      <c r="A1360" s="9" t="str">
        <f t="shared" si="21"/>
        <v>200930EMASCA135</v>
      </c>
      <c r="B1360" s="10">
        <v>2009</v>
      </c>
      <c r="C1360" s="10" t="s">
        <v>4</v>
      </c>
      <c r="D1360" s="10" t="s">
        <v>29</v>
      </c>
      <c r="E1360" s="10">
        <v>35</v>
      </c>
      <c r="F1360" s="10">
        <v>29810</v>
      </c>
      <c r="G1360" s="10">
        <v>0</v>
      </c>
      <c r="H1360" s="10">
        <v>1</v>
      </c>
      <c r="I1360" s="10">
        <v>1</v>
      </c>
      <c r="J1360" s="10">
        <v>0</v>
      </c>
      <c r="K1360" s="10">
        <v>0</v>
      </c>
      <c r="L1360" s="10">
        <v>0</v>
      </c>
      <c r="M1360" s="10">
        <v>665.98825897349877</v>
      </c>
    </row>
    <row r="1361" spans="1:13" x14ac:dyDescent="0.2">
      <c r="A1361" s="9" t="str">
        <f t="shared" si="21"/>
        <v>200930EMASCA235</v>
      </c>
      <c r="B1361" s="10">
        <v>2009</v>
      </c>
      <c r="C1361" s="10" t="s">
        <v>4</v>
      </c>
      <c r="D1361" s="10" t="s">
        <v>30</v>
      </c>
      <c r="E1361" s="10">
        <v>35</v>
      </c>
      <c r="F1361" s="10">
        <v>26929</v>
      </c>
      <c r="G1361" s="10">
        <v>0</v>
      </c>
      <c r="H1361" s="10">
        <v>1</v>
      </c>
      <c r="I1361" s="10">
        <v>1</v>
      </c>
      <c r="J1361" s="10">
        <v>0</v>
      </c>
      <c r="K1361" s="10">
        <v>0</v>
      </c>
      <c r="L1361" s="10">
        <v>7.1410004084815626E-2</v>
      </c>
      <c r="M1361" s="10">
        <v>674.37528315199222</v>
      </c>
    </row>
    <row r="1362" spans="1:13" x14ac:dyDescent="0.2">
      <c r="A1362" s="9" t="str">
        <f t="shared" si="21"/>
        <v>200930EMASREM35</v>
      </c>
      <c r="B1362" s="10">
        <v>2009</v>
      </c>
      <c r="C1362" s="10" t="s">
        <v>4</v>
      </c>
      <c r="D1362" s="10" t="s">
        <v>35</v>
      </c>
      <c r="E1362" s="10">
        <v>35</v>
      </c>
      <c r="F1362" s="10">
        <v>3846</v>
      </c>
      <c r="G1362" s="10">
        <v>0</v>
      </c>
      <c r="H1362" s="10">
        <v>1</v>
      </c>
      <c r="I1362" s="10">
        <v>1</v>
      </c>
      <c r="J1362" s="10">
        <v>0</v>
      </c>
      <c r="K1362" s="10">
        <v>0</v>
      </c>
      <c r="L1362" s="10">
        <v>0</v>
      </c>
      <c r="M1362" s="10">
        <v>0</v>
      </c>
    </row>
    <row r="1363" spans="1:13" x14ac:dyDescent="0.2">
      <c r="A1363" s="9" t="str">
        <f t="shared" si="21"/>
        <v>200930EMATDOM35</v>
      </c>
      <c r="B1363" s="10">
        <v>2009</v>
      </c>
      <c r="C1363" s="10" t="s">
        <v>4</v>
      </c>
      <c r="D1363" s="10" t="s">
        <v>33</v>
      </c>
      <c r="E1363" s="10">
        <v>35</v>
      </c>
      <c r="F1363" s="10">
        <v>114455</v>
      </c>
      <c r="G1363" s="10">
        <v>0</v>
      </c>
      <c r="H1363" s="10">
        <v>1</v>
      </c>
      <c r="I1363" s="10">
        <v>1</v>
      </c>
      <c r="J1363" s="10">
        <v>0</v>
      </c>
      <c r="K1363" s="10">
        <v>0</v>
      </c>
      <c r="L1363" s="10">
        <v>6.7214188982569575E-2</v>
      </c>
      <c r="M1363" s="10">
        <v>544.19778312318817</v>
      </c>
    </row>
    <row r="1364" spans="1:13" x14ac:dyDescent="0.2">
      <c r="A1364" s="9" t="str">
        <f t="shared" si="21"/>
        <v>200915A17CCA141</v>
      </c>
      <c r="B1364" s="10">
        <v>2009</v>
      </c>
      <c r="C1364" s="10" t="s">
        <v>0</v>
      </c>
      <c r="D1364" s="10" t="s">
        <v>24</v>
      </c>
      <c r="E1364" s="10">
        <v>41</v>
      </c>
      <c r="F1364" s="10">
        <v>401</v>
      </c>
      <c r="G1364" s="10">
        <v>0</v>
      </c>
      <c r="H1364" s="10">
        <v>1</v>
      </c>
      <c r="I1364" s="10">
        <v>1</v>
      </c>
      <c r="J1364" s="10">
        <v>0</v>
      </c>
      <c r="K1364" s="10">
        <v>0</v>
      </c>
      <c r="L1364" s="10">
        <v>1</v>
      </c>
      <c r="M1364" s="10">
        <v>300</v>
      </c>
    </row>
    <row r="1365" spans="1:13" x14ac:dyDescent="0.2">
      <c r="A1365" s="9" t="str">
        <f t="shared" si="21"/>
        <v>200915A17INAT41</v>
      </c>
      <c r="B1365" s="10">
        <v>2009</v>
      </c>
      <c r="C1365" s="10" t="s">
        <v>0</v>
      </c>
      <c r="D1365" s="10" t="s">
        <v>54</v>
      </c>
      <c r="E1365" s="10">
        <v>41</v>
      </c>
      <c r="F1365" s="10">
        <v>2004</v>
      </c>
      <c r="H1365" s="10">
        <v>0</v>
      </c>
      <c r="I1365" s="10">
        <v>0</v>
      </c>
      <c r="J1365" s="10">
        <v>0.20009980039920161</v>
      </c>
      <c r="K1365" s="10">
        <v>0.20009980039920161</v>
      </c>
      <c r="L1365" s="10">
        <v>0.79990019960079839</v>
      </c>
    </row>
    <row r="1366" spans="1:13" x14ac:dyDescent="0.2">
      <c r="A1366" s="9" t="str">
        <f t="shared" si="21"/>
        <v>200915A17SCA241</v>
      </c>
      <c r="B1366" s="10">
        <v>2009</v>
      </c>
      <c r="C1366" s="10" t="s">
        <v>0</v>
      </c>
      <c r="D1366" s="10" t="s">
        <v>30</v>
      </c>
      <c r="E1366" s="10">
        <v>41</v>
      </c>
      <c r="F1366" s="10">
        <v>401</v>
      </c>
      <c r="G1366" s="10">
        <v>0</v>
      </c>
      <c r="H1366" s="10">
        <v>1</v>
      </c>
      <c r="I1366" s="10">
        <v>1</v>
      </c>
      <c r="J1366" s="10">
        <v>0</v>
      </c>
      <c r="K1366" s="10">
        <v>0</v>
      </c>
      <c r="L1366" s="10">
        <v>0</v>
      </c>
      <c r="M1366" s="10">
        <v>640</v>
      </c>
    </row>
    <row r="1367" spans="1:13" x14ac:dyDescent="0.2">
      <c r="A1367" s="9" t="str">
        <f t="shared" si="21"/>
        <v>200915A29CCA141</v>
      </c>
      <c r="B1367" s="10">
        <v>2009</v>
      </c>
      <c r="C1367" s="10" t="s">
        <v>3</v>
      </c>
      <c r="D1367" s="10" t="s">
        <v>24</v>
      </c>
      <c r="E1367" s="10">
        <v>41</v>
      </c>
      <c r="F1367" s="10">
        <v>2003</v>
      </c>
      <c r="G1367" s="10">
        <v>0</v>
      </c>
      <c r="H1367" s="10">
        <v>1</v>
      </c>
      <c r="I1367" s="10">
        <v>1</v>
      </c>
      <c r="J1367" s="10">
        <v>0</v>
      </c>
      <c r="K1367" s="10">
        <v>0</v>
      </c>
      <c r="L1367" s="10">
        <v>0.200199700449326</v>
      </c>
      <c r="M1367" s="10">
        <v>997.75336994508234</v>
      </c>
    </row>
    <row r="1368" spans="1:13" x14ac:dyDescent="0.2">
      <c r="A1368" s="9" t="str">
        <f t="shared" si="21"/>
        <v>200915A29CCA241</v>
      </c>
      <c r="B1368" s="10">
        <v>2009</v>
      </c>
      <c r="C1368" s="10" t="s">
        <v>3</v>
      </c>
      <c r="D1368" s="10" t="s">
        <v>25</v>
      </c>
      <c r="E1368" s="10">
        <v>41</v>
      </c>
      <c r="F1368" s="10">
        <v>2805</v>
      </c>
      <c r="G1368" s="10">
        <v>0</v>
      </c>
      <c r="H1368" s="10">
        <v>1</v>
      </c>
      <c r="I1368" s="10">
        <v>1</v>
      </c>
      <c r="J1368" s="10">
        <v>0</v>
      </c>
      <c r="K1368" s="10">
        <v>0</v>
      </c>
      <c r="L1368" s="10">
        <v>0.85704099821746882</v>
      </c>
      <c r="M1368" s="10">
        <v>878.62745098039215</v>
      </c>
    </row>
    <row r="1369" spans="1:13" x14ac:dyDescent="0.2">
      <c r="A1369" s="9" t="str">
        <f t="shared" si="21"/>
        <v>200915A29CONT41</v>
      </c>
      <c r="B1369" s="10">
        <v>2009</v>
      </c>
      <c r="C1369" s="10" t="s">
        <v>3</v>
      </c>
      <c r="D1369" s="10" t="s">
        <v>31</v>
      </c>
      <c r="E1369" s="10">
        <v>41</v>
      </c>
      <c r="F1369" s="10">
        <v>401</v>
      </c>
      <c r="G1369" s="10">
        <v>0</v>
      </c>
      <c r="H1369" s="10">
        <v>1</v>
      </c>
      <c r="I1369" s="10">
        <v>1</v>
      </c>
      <c r="J1369" s="10">
        <v>0</v>
      </c>
      <c r="K1369" s="10">
        <v>0</v>
      </c>
      <c r="L1369" s="10">
        <v>0</v>
      </c>
      <c r="M1369" s="10">
        <v>1500</v>
      </c>
    </row>
    <row r="1370" spans="1:13" x14ac:dyDescent="0.2">
      <c r="A1370" s="9" t="str">
        <f t="shared" si="21"/>
        <v>200915A29INAT41</v>
      </c>
      <c r="B1370" s="10">
        <v>2009</v>
      </c>
      <c r="C1370" s="10" t="s">
        <v>3</v>
      </c>
      <c r="D1370" s="10" t="s">
        <v>54</v>
      </c>
      <c r="E1370" s="10">
        <v>41</v>
      </c>
      <c r="F1370" s="10">
        <v>4009</v>
      </c>
      <c r="G1370" s="10">
        <v>1</v>
      </c>
      <c r="H1370" s="10">
        <v>0.10002494387627837</v>
      </c>
      <c r="I1370" s="10">
        <v>0</v>
      </c>
      <c r="J1370" s="10">
        <v>0.50012471938139191</v>
      </c>
      <c r="K1370" s="10">
        <v>0.60014966325767027</v>
      </c>
      <c r="L1370" s="10">
        <v>0.39985033674232978</v>
      </c>
    </row>
    <row r="1371" spans="1:13" x14ac:dyDescent="0.2">
      <c r="A1371" s="9" t="str">
        <f t="shared" si="21"/>
        <v>200915A29SCA141</v>
      </c>
      <c r="B1371" s="10">
        <v>2009</v>
      </c>
      <c r="C1371" s="10" t="s">
        <v>3</v>
      </c>
      <c r="D1371" s="10" t="s">
        <v>29</v>
      </c>
      <c r="E1371" s="10">
        <v>41</v>
      </c>
      <c r="F1371" s="10">
        <v>400</v>
      </c>
      <c r="G1371" s="10">
        <v>0</v>
      </c>
      <c r="H1371" s="10">
        <v>1</v>
      </c>
      <c r="I1371" s="10">
        <v>1</v>
      </c>
      <c r="J1371" s="10">
        <v>0</v>
      </c>
      <c r="K1371" s="10">
        <v>0</v>
      </c>
      <c r="L1371" s="10">
        <v>0</v>
      </c>
      <c r="M1371" s="10">
        <v>300</v>
      </c>
    </row>
    <row r="1372" spans="1:13" x14ac:dyDescent="0.2">
      <c r="A1372" s="9" t="str">
        <f t="shared" si="21"/>
        <v>200915A29SCA241</v>
      </c>
      <c r="B1372" s="10">
        <v>2009</v>
      </c>
      <c r="C1372" s="10" t="s">
        <v>3</v>
      </c>
      <c r="D1372" s="10" t="s">
        <v>30</v>
      </c>
      <c r="E1372" s="10">
        <v>41</v>
      </c>
      <c r="F1372" s="10">
        <v>401</v>
      </c>
      <c r="G1372" s="10">
        <v>0</v>
      </c>
      <c r="H1372" s="10">
        <v>1</v>
      </c>
      <c r="I1372" s="10">
        <v>1</v>
      </c>
      <c r="J1372" s="10">
        <v>0</v>
      </c>
      <c r="K1372" s="10">
        <v>0</v>
      </c>
      <c r="L1372" s="10">
        <v>0</v>
      </c>
      <c r="M1372" s="10">
        <v>640</v>
      </c>
    </row>
    <row r="1373" spans="1:13" x14ac:dyDescent="0.2">
      <c r="A1373" s="9" t="str">
        <f t="shared" si="21"/>
        <v>200915A29TDOM41</v>
      </c>
      <c r="B1373" s="10">
        <v>2009</v>
      </c>
      <c r="C1373" s="10" t="s">
        <v>3</v>
      </c>
      <c r="D1373" s="10" t="s">
        <v>33</v>
      </c>
      <c r="E1373" s="10">
        <v>41</v>
      </c>
      <c r="F1373" s="10">
        <v>400</v>
      </c>
      <c r="G1373" s="10">
        <v>0</v>
      </c>
      <c r="H1373" s="10">
        <v>1</v>
      </c>
      <c r="I1373" s="10">
        <v>1</v>
      </c>
      <c r="J1373" s="10">
        <v>0</v>
      </c>
      <c r="K1373" s="10">
        <v>0</v>
      </c>
      <c r="L1373" s="10">
        <v>0</v>
      </c>
      <c r="M1373" s="10">
        <v>270</v>
      </c>
    </row>
    <row r="1374" spans="1:13" x14ac:dyDescent="0.2">
      <c r="A1374" s="9" t="str">
        <f t="shared" si="21"/>
        <v>200918A24CCA141</v>
      </c>
      <c r="B1374" s="10">
        <v>2009</v>
      </c>
      <c r="C1374" s="10" t="s">
        <v>1</v>
      </c>
      <c r="D1374" s="10" t="s">
        <v>24</v>
      </c>
      <c r="E1374" s="10">
        <v>41</v>
      </c>
      <c r="F1374" s="10">
        <v>400</v>
      </c>
      <c r="G1374" s="10">
        <v>0</v>
      </c>
      <c r="H1374" s="10">
        <v>1</v>
      </c>
      <c r="I1374" s="10">
        <v>1</v>
      </c>
      <c r="J1374" s="10">
        <v>0</v>
      </c>
      <c r="K1374" s="10">
        <v>0</v>
      </c>
      <c r="L1374" s="10">
        <v>0</v>
      </c>
      <c r="M1374" s="10">
        <v>690</v>
      </c>
    </row>
    <row r="1375" spans="1:13" x14ac:dyDescent="0.2">
      <c r="A1375" s="9" t="str">
        <f t="shared" si="21"/>
        <v>200918A24CCA241</v>
      </c>
      <c r="B1375" s="10">
        <v>2009</v>
      </c>
      <c r="C1375" s="10" t="s">
        <v>1</v>
      </c>
      <c r="D1375" s="10" t="s">
        <v>25</v>
      </c>
      <c r="E1375" s="10">
        <v>41</v>
      </c>
      <c r="F1375" s="10">
        <v>1202</v>
      </c>
      <c r="G1375" s="10">
        <v>0</v>
      </c>
      <c r="H1375" s="10">
        <v>1</v>
      </c>
      <c r="I1375" s="10">
        <v>1</v>
      </c>
      <c r="J1375" s="10">
        <v>0</v>
      </c>
      <c r="K1375" s="10">
        <v>0</v>
      </c>
      <c r="L1375" s="10">
        <v>0.66638935108153075</v>
      </c>
      <c r="M1375" s="10">
        <v>700</v>
      </c>
    </row>
    <row r="1376" spans="1:13" x14ac:dyDescent="0.2">
      <c r="A1376" s="9" t="str">
        <f t="shared" si="21"/>
        <v>200918A24INAT41</v>
      </c>
      <c r="B1376" s="10">
        <v>2009</v>
      </c>
      <c r="C1376" s="10" t="s">
        <v>1</v>
      </c>
      <c r="D1376" s="10" t="s">
        <v>54</v>
      </c>
      <c r="E1376" s="10">
        <v>41</v>
      </c>
      <c r="F1376" s="10">
        <v>1604</v>
      </c>
      <c r="G1376" s="10">
        <v>1</v>
      </c>
      <c r="H1376" s="10">
        <v>0.25</v>
      </c>
      <c r="I1376" s="10">
        <v>0</v>
      </c>
      <c r="J1376" s="10">
        <v>0.75</v>
      </c>
      <c r="K1376" s="10">
        <v>1</v>
      </c>
      <c r="L1376" s="10">
        <v>0</v>
      </c>
    </row>
    <row r="1377" spans="1:13" x14ac:dyDescent="0.2">
      <c r="A1377" s="9" t="str">
        <f t="shared" si="21"/>
        <v>200918A24SCA141</v>
      </c>
      <c r="B1377" s="10">
        <v>2009</v>
      </c>
      <c r="C1377" s="10" t="s">
        <v>1</v>
      </c>
      <c r="D1377" s="10" t="s">
        <v>29</v>
      </c>
      <c r="E1377" s="10">
        <v>41</v>
      </c>
      <c r="F1377" s="10">
        <v>400</v>
      </c>
      <c r="G1377" s="10">
        <v>0</v>
      </c>
      <c r="H1377" s="10">
        <v>1</v>
      </c>
      <c r="I1377" s="10">
        <v>1</v>
      </c>
      <c r="J1377" s="10">
        <v>0</v>
      </c>
      <c r="K1377" s="10">
        <v>0</v>
      </c>
      <c r="L1377" s="10">
        <v>0</v>
      </c>
      <c r="M1377" s="10">
        <v>300</v>
      </c>
    </row>
    <row r="1378" spans="1:13" x14ac:dyDescent="0.2">
      <c r="A1378" s="9" t="str">
        <f t="shared" si="21"/>
        <v>200925A29CCA141</v>
      </c>
      <c r="B1378" s="10">
        <v>2009</v>
      </c>
      <c r="C1378" s="10" t="s">
        <v>2</v>
      </c>
      <c r="D1378" s="10" t="s">
        <v>24</v>
      </c>
      <c r="E1378" s="10">
        <v>41</v>
      </c>
      <c r="F1378" s="10">
        <v>1202</v>
      </c>
      <c r="G1378" s="10">
        <v>0</v>
      </c>
      <c r="H1378" s="10">
        <v>1</v>
      </c>
      <c r="I1378" s="10">
        <v>1</v>
      </c>
      <c r="J1378" s="10">
        <v>0</v>
      </c>
      <c r="K1378" s="10">
        <v>0</v>
      </c>
      <c r="L1378" s="10">
        <v>0</v>
      </c>
      <c r="M1378" s="10">
        <v>1332.9450915141431</v>
      </c>
    </row>
    <row r="1379" spans="1:13" x14ac:dyDescent="0.2">
      <c r="A1379" s="9" t="str">
        <f t="shared" si="21"/>
        <v>200925A29CCA241</v>
      </c>
      <c r="B1379" s="10">
        <v>2009</v>
      </c>
      <c r="C1379" s="10" t="s">
        <v>2</v>
      </c>
      <c r="D1379" s="10" t="s">
        <v>25</v>
      </c>
      <c r="E1379" s="10">
        <v>41</v>
      </c>
      <c r="F1379" s="10">
        <v>1603</v>
      </c>
      <c r="G1379" s="10">
        <v>0</v>
      </c>
      <c r="H1379" s="10">
        <v>1</v>
      </c>
      <c r="I1379" s="10">
        <v>1</v>
      </c>
      <c r="J1379" s="10">
        <v>0</v>
      </c>
      <c r="K1379" s="10">
        <v>0</v>
      </c>
      <c r="L1379" s="10">
        <v>1</v>
      </c>
      <c r="M1379" s="10">
        <v>1012.5701809107923</v>
      </c>
    </row>
    <row r="1380" spans="1:13" x14ac:dyDescent="0.2">
      <c r="A1380" s="9" t="str">
        <f t="shared" si="21"/>
        <v>200925A29CONT41</v>
      </c>
      <c r="B1380" s="10">
        <v>2009</v>
      </c>
      <c r="C1380" s="10" t="s">
        <v>2</v>
      </c>
      <c r="D1380" s="10" t="s">
        <v>31</v>
      </c>
      <c r="E1380" s="10">
        <v>41</v>
      </c>
      <c r="F1380" s="10">
        <v>401</v>
      </c>
      <c r="G1380" s="10">
        <v>0</v>
      </c>
      <c r="H1380" s="10">
        <v>1</v>
      </c>
      <c r="I1380" s="10">
        <v>1</v>
      </c>
      <c r="J1380" s="10">
        <v>0</v>
      </c>
      <c r="K1380" s="10">
        <v>0</v>
      </c>
      <c r="L1380" s="10">
        <v>0</v>
      </c>
      <c r="M1380" s="10">
        <v>1500</v>
      </c>
    </row>
    <row r="1381" spans="1:13" x14ac:dyDescent="0.2">
      <c r="A1381" s="9" t="str">
        <f t="shared" si="21"/>
        <v>200925A29INAT41</v>
      </c>
      <c r="B1381" s="10">
        <v>2009</v>
      </c>
      <c r="C1381" s="10" t="s">
        <v>2</v>
      </c>
      <c r="D1381" s="10" t="s">
        <v>54</v>
      </c>
      <c r="E1381" s="10">
        <v>41</v>
      </c>
      <c r="F1381" s="10">
        <v>401</v>
      </c>
      <c r="H1381" s="10">
        <v>0</v>
      </c>
      <c r="I1381" s="10">
        <v>0</v>
      </c>
      <c r="J1381" s="10">
        <v>1</v>
      </c>
      <c r="K1381" s="10">
        <v>1</v>
      </c>
      <c r="L1381" s="10">
        <v>0</v>
      </c>
    </row>
    <row r="1382" spans="1:13" x14ac:dyDescent="0.2">
      <c r="A1382" s="9" t="str">
        <f t="shared" si="21"/>
        <v>200925A29TDOM41</v>
      </c>
      <c r="B1382" s="10">
        <v>2009</v>
      </c>
      <c r="C1382" s="10" t="s">
        <v>2</v>
      </c>
      <c r="D1382" s="10" t="s">
        <v>33</v>
      </c>
      <c r="E1382" s="10">
        <v>41</v>
      </c>
      <c r="F1382" s="10">
        <v>400</v>
      </c>
      <c r="G1382" s="10">
        <v>0</v>
      </c>
      <c r="H1382" s="10">
        <v>1</v>
      </c>
      <c r="I1382" s="10">
        <v>1</v>
      </c>
      <c r="J1382" s="10">
        <v>0</v>
      </c>
      <c r="K1382" s="10">
        <v>0</v>
      </c>
      <c r="L1382" s="10">
        <v>0</v>
      </c>
      <c r="M1382" s="10">
        <v>270</v>
      </c>
    </row>
    <row r="1383" spans="1:13" x14ac:dyDescent="0.2">
      <c r="A1383" s="9" t="str">
        <f t="shared" si="21"/>
        <v>200930EMAAUTO41</v>
      </c>
      <c r="B1383" s="10">
        <v>2009</v>
      </c>
      <c r="C1383" s="10" t="s">
        <v>4</v>
      </c>
      <c r="D1383" s="10" t="s">
        <v>34</v>
      </c>
      <c r="E1383" s="10">
        <v>41</v>
      </c>
      <c r="F1383" s="10">
        <v>802</v>
      </c>
      <c r="G1383" s="10">
        <v>0</v>
      </c>
      <c r="H1383" s="10">
        <v>1</v>
      </c>
      <c r="I1383" s="10">
        <v>1</v>
      </c>
      <c r="J1383" s="10">
        <v>0</v>
      </c>
      <c r="K1383" s="10">
        <v>0</v>
      </c>
      <c r="L1383" s="10">
        <v>0</v>
      </c>
      <c r="M1383" s="10">
        <v>0</v>
      </c>
    </row>
    <row r="1384" spans="1:13" x14ac:dyDescent="0.2">
      <c r="A1384" s="9" t="str">
        <f t="shared" si="21"/>
        <v>200930EMACCA141</v>
      </c>
      <c r="B1384" s="10">
        <v>2009</v>
      </c>
      <c r="C1384" s="10" t="s">
        <v>4</v>
      </c>
      <c r="D1384" s="10" t="s">
        <v>24</v>
      </c>
      <c r="E1384" s="10">
        <v>41</v>
      </c>
      <c r="F1384" s="10">
        <v>802</v>
      </c>
      <c r="G1384" s="10">
        <v>0</v>
      </c>
      <c r="H1384" s="10">
        <v>1</v>
      </c>
      <c r="I1384" s="10">
        <v>1</v>
      </c>
      <c r="J1384" s="10">
        <v>0</v>
      </c>
      <c r="K1384" s="10">
        <v>0</v>
      </c>
      <c r="L1384" s="10">
        <v>0</v>
      </c>
      <c r="M1384" s="10">
        <v>1025</v>
      </c>
    </row>
    <row r="1385" spans="1:13" x14ac:dyDescent="0.2">
      <c r="A1385" s="9" t="str">
        <f t="shared" si="21"/>
        <v>200930EMACCA241</v>
      </c>
      <c r="B1385" s="10">
        <v>2009</v>
      </c>
      <c r="C1385" s="10" t="s">
        <v>4</v>
      </c>
      <c r="D1385" s="10" t="s">
        <v>25</v>
      </c>
      <c r="E1385" s="10">
        <v>41</v>
      </c>
      <c r="F1385" s="10">
        <v>5207</v>
      </c>
      <c r="G1385" s="10">
        <v>0</v>
      </c>
      <c r="H1385" s="10">
        <v>1</v>
      </c>
      <c r="I1385" s="10">
        <v>1</v>
      </c>
      <c r="J1385" s="10">
        <v>0</v>
      </c>
      <c r="K1385" s="10">
        <v>0</v>
      </c>
      <c r="L1385" s="10">
        <v>0</v>
      </c>
      <c r="M1385" s="10">
        <v>1186.3685423468407</v>
      </c>
    </row>
    <row r="1386" spans="1:13" x14ac:dyDescent="0.2">
      <c r="A1386" s="9" t="str">
        <f t="shared" si="21"/>
        <v>200930EMACONT41</v>
      </c>
      <c r="B1386" s="10">
        <v>2009</v>
      </c>
      <c r="C1386" s="10" t="s">
        <v>4</v>
      </c>
      <c r="D1386" s="10" t="s">
        <v>31</v>
      </c>
      <c r="E1386" s="10">
        <v>41</v>
      </c>
      <c r="F1386" s="10">
        <v>2003</v>
      </c>
      <c r="G1386" s="10">
        <v>0</v>
      </c>
      <c r="H1386" s="10">
        <v>1</v>
      </c>
      <c r="I1386" s="10">
        <v>1</v>
      </c>
      <c r="J1386" s="10">
        <v>0</v>
      </c>
      <c r="K1386" s="10">
        <v>0</v>
      </c>
      <c r="L1386" s="10">
        <v>0.399900149775337</v>
      </c>
      <c r="M1386" s="10">
        <v>1255.9560659011483</v>
      </c>
    </row>
    <row r="1387" spans="1:13" x14ac:dyDescent="0.2">
      <c r="A1387" s="9" t="str">
        <f t="shared" si="21"/>
        <v>200930EMAINAT41</v>
      </c>
      <c r="B1387" s="10">
        <v>2009</v>
      </c>
      <c r="C1387" s="10" t="s">
        <v>4</v>
      </c>
      <c r="D1387" s="10" t="s">
        <v>54</v>
      </c>
      <c r="E1387" s="10">
        <v>41</v>
      </c>
      <c r="F1387" s="10">
        <v>2803</v>
      </c>
      <c r="H1387" s="10">
        <v>0</v>
      </c>
      <c r="I1387" s="10">
        <v>0</v>
      </c>
      <c r="J1387" s="10">
        <v>1</v>
      </c>
      <c r="K1387" s="10">
        <v>1</v>
      </c>
      <c r="L1387" s="10">
        <v>0</v>
      </c>
    </row>
    <row r="1388" spans="1:13" x14ac:dyDescent="0.2">
      <c r="A1388" s="9" t="str">
        <f t="shared" si="21"/>
        <v>200930EMASCA241</v>
      </c>
      <c r="B1388" s="10">
        <v>2009</v>
      </c>
      <c r="C1388" s="10" t="s">
        <v>4</v>
      </c>
      <c r="D1388" s="10" t="s">
        <v>30</v>
      </c>
      <c r="E1388" s="10">
        <v>41</v>
      </c>
      <c r="F1388" s="10">
        <v>401</v>
      </c>
      <c r="G1388" s="10">
        <v>0</v>
      </c>
      <c r="H1388" s="10">
        <v>1</v>
      </c>
      <c r="I1388" s="10">
        <v>1</v>
      </c>
      <c r="J1388" s="10">
        <v>0</v>
      </c>
      <c r="K1388" s="10">
        <v>0</v>
      </c>
      <c r="L1388" s="10">
        <v>0</v>
      </c>
      <c r="M1388" s="10">
        <v>700</v>
      </c>
    </row>
    <row r="1389" spans="1:13" x14ac:dyDescent="0.2">
      <c r="A1389" s="9" t="str">
        <f t="shared" si="21"/>
        <v>200930EMATDOM41</v>
      </c>
      <c r="B1389" s="10">
        <v>2009</v>
      </c>
      <c r="C1389" s="10" t="s">
        <v>4</v>
      </c>
      <c r="D1389" s="10" t="s">
        <v>33</v>
      </c>
      <c r="E1389" s="10">
        <v>41</v>
      </c>
      <c r="F1389" s="10">
        <v>2003</v>
      </c>
      <c r="G1389" s="10">
        <v>0</v>
      </c>
      <c r="H1389" s="10">
        <v>1</v>
      </c>
      <c r="I1389" s="10">
        <v>1</v>
      </c>
      <c r="J1389" s="10">
        <v>0</v>
      </c>
      <c r="K1389" s="10">
        <v>0</v>
      </c>
      <c r="L1389" s="10">
        <v>0</v>
      </c>
      <c r="M1389" s="10">
        <v>421.97204193709433</v>
      </c>
    </row>
    <row r="1390" spans="1:13" x14ac:dyDescent="0.2">
      <c r="A1390" s="9" t="str">
        <f t="shared" si="21"/>
        <v>200915A17CCA243</v>
      </c>
      <c r="B1390" s="10">
        <v>2009</v>
      </c>
      <c r="C1390" s="10" t="s">
        <v>0</v>
      </c>
      <c r="D1390" s="10" t="s">
        <v>25</v>
      </c>
      <c r="E1390" s="10">
        <v>43</v>
      </c>
      <c r="F1390" s="10">
        <v>680</v>
      </c>
      <c r="G1390" s="10">
        <v>0</v>
      </c>
      <c r="H1390" s="10">
        <v>1</v>
      </c>
      <c r="I1390" s="10">
        <v>1</v>
      </c>
      <c r="J1390" s="10">
        <v>0</v>
      </c>
      <c r="K1390" s="10">
        <v>0</v>
      </c>
      <c r="L1390" s="10">
        <v>0.66617647058823526</v>
      </c>
      <c r="M1390" s="10">
        <v>535.10294117647061</v>
      </c>
    </row>
    <row r="1391" spans="1:13" x14ac:dyDescent="0.2">
      <c r="A1391" s="9" t="str">
        <f t="shared" si="21"/>
        <v>200915A17CONT43</v>
      </c>
      <c r="B1391" s="10">
        <v>2009</v>
      </c>
      <c r="C1391" s="10" t="s">
        <v>0</v>
      </c>
      <c r="D1391" s="10" t="s">
        <v>31</v>
      </c>
      <c r="E1391" s="10">
        <v>43</v>
      </c>
      <c r="F1391" s="10">
        <v>227</v>
      </c>
      <c r="G1391" s="10">
        <v>0</v>
      </c>
      <c r="H1391" s="10">
        <v>1</v>
      </c>
      <c r="I1391" s="10">
        <v>1</v>
      </c>
      <c r="J1391" s="10">
        <v>0</v>
      </c>
      <c r="K1391" s="10">
        <v>0</v>
      </c>
      <c r="L1391" s="10">
        <v>0</v>
      </c>
      <c r="M1391" s="10">
        <v>60</v>
      </c>
    </row>
    <row r="1392" spans="1:13" x14ac:dyDescent="0.2">
      <c r="A1392" s="9" t="str">
        <f t="shared" si="21"/>
        <v>200915A17INAT43</v>
      </c>
      <c r="B1392" s="10">
        <v>2009</v>
      </c>
      <c r="C1392" s="10" t="s">
        <v>0</v>
      </c>
      <c r="D1392" s="10" t="s">
        <v>54</v>
      </c>
      <c r="E1392" s="10">
        <v>43</v>
      </c>
      <c r="F1392" s="10">
        <v>11339</v>
      </c>
      <c r="G1392" s="10">
        <v>1</v>
      </c>
      <c r="H1392" s="10">
        <v>0.14004762324719994</v>
      </c>
      <c r="I1392" s="10">
        <v>0</v>
      </c>
      <c r="J1392" s="10">
        <v>0.12011641238204428</v>
      </c>
      <c r="K1392" s="10">
        <v>0.16015521650939235</v>
      </c>
      <c r="L1392" s="10">
        <v>0.83984478349060765</v>
      </c>
    </row>
    <row r="1393" spans="1:13" x14ac:dyDescent="0.2">
      <c r="A1393" s="9" t="str">
        <f t="shared" si="21"/>
        <v>200915A17SCA143</v>
      </c>
      <c r="B1393" s="10">
        <v>2009</v>
      </c>
      <c r="C1393" s="10" t="s">
        <v>0</v>
      </c>
      <c r="D1393" s="10" t="s">
        <v>29</v>
      </c>
      <c r="E1393" s="10">
        <v>43</v>
      </c>
      <c r="F1393" s="10">
        <v>908</v>
      </c>
      <c r="G1393" s="10">
        <v>0</v>
      </c>
      <c r="H1393" s="10">
        <v>1</v>
      </c>
      <c r="I1393" s="10">
        <v>1</v>
      </c>
      <c r="J1393" s="10">
        <v>0</v>
      </c>
      <c r="K1393" s="10">
        <v>0</v>
      </c>
      <c r="L1393" s="10">
        <v>0.75</v>
      </c>
      <c r="M1393" s="10">
        <v>415</v>
      </c>
    </row>
    <row r="1394" spans="1:13" x14ac:dyDescent="0.2">
      <c r="A1394" s="9" t="str">
        <f t="shared" si="21"/>
        <v>200915A17SCA243</v>
      </c>
      <c r="B1394" s="10">
        <v>2009</v>
      </c>
      <c r="C1394" s="10" t="s">
        <v>0</v>
      </c>
      <c r="D1394" s="10" t="s">
        <v>30</v>
      </c>
      <c r="E1394" s="10">
        <v>43</v>
      </c>
      <c r="F1394" s="10">
        <v>681</v>
      </c>
      <c r="G1394" s="10">
        <v>0</v>
      </c>
      <c r="H1394" s="10">
        <v>1</v>
      </c>
      <c r="I1394" s="10">
        <v>1</v>
      </c>
      <c r="J1394" s="10">
        <v>0</v>
      </c>
      <c r="K1394" s="10">
        <v>0</v>
      </c>
      <c r="L1394" s="10">
        <v>0.33333333333333331</v>
      </c>
      <c r="M1394" s="10">
        <v>456.66666666666669</v>
      </c>
    </row>
    <row r="1395" spans="1:13" x14ac:dyDescent="0.2">
      <c r="A1395" s="9" t="str">
        <f t="shared" si="21"/>
        <v>200915A17SREM43</v>
      </c>
      <c r="B1395" s="10">
        <v>2009</v>
      </c>
      <c r="C1395" s="10" t="s">
        <v>0</v>
      </c>
      <c r="D1395" s="10" t="s">
        <v>35</v>
      </c>
      <c r="E1395" s="10">
        <v>43</v>
      </c>
      <c r="F1395" s="10">
        <v>226</v>
      </c>
      <c r="G1395" s="10">
        <v>0</v>
      </c>
      <c r="H1395" s="10">
        <v>1</v>
      </c>
      <c r="I1395" s="10">
        <v>1</v>
      </c>
      <c r="J1395" s="10">
        <v>0</v>
      </c>
      <c r="K1395" s="10">
        <v>0</v>
      </c>
      <c r="L1395" s="10">
        <v>1</v>
      </c>
      <c r="M1395" s="10">
        <v>0</v>
      </c>
    </row>
    <row r="1396" spans="1:13" x14ac:dyDescent="0.2">
      <c r="A1396" s="9" t="str">
        <f t="shared" si="21"/>
        <v>200915A17TDOM43</v>
      </c>
      <c r="B1396" s="10">
        <v>2009</v>
      </c>
      <c r="C1396" s="10" t="s">
        <v>0</v>
      </c>
      <c r="D1396" s="10" t="s">
        <v>33</v>
      </c>
      <c r="E1396" s="10">
        <v>43</v>
      </c>
      <c r="F1396" s="10">
        <v>227</v>
      </c>
      <c r="G1396" s="10">
        <v>0</v>
      </c>
      <c r="H1396" s="10">
        <v>1</v>
      </c>
      <c r="I1396" s="10">
        <v>1</v>
      </c>
      <c r="J1396" s="10">
        <v>0</v>
      </c>
      <c r="K1396" s="10">
        <v>0</v>
      </c>
      <c r="L1396" s="10">
        <v>1</v>
      </c>
      <c r="M1396" s="10">
        <v>230</v>
      </c>
    </row>
    <row r="1397" spans="1:13" x14ac:dyDescent="0.2">
      <c r="A1397" s="9" t="str">
        <f t="shared" si="21"/>
        <v>200915A29CCA143</v>
      </c>
      <c r="B1397" s="10">
        <v>2009</v>
      </c>
      <c r="C1397" s="10" t="s">
        <v>3</v>
      </c>
      <c r="D1397" s="10" t="s">
        <v>24</v>
      </c>
      <c r="E1397" s="10">
        <v>43</v>
      </c>
      <c r="F1397" s="10">
        <v>6575</v>
      </c>
      <c r="G1397" s="10">
        <v>0</v>
      </c>
      <c r="H1397" s="10">
        <v>1</v>
      </c>
      <c r="I1397" s="10">
        <v>1</v>
      </c>
      <c r="J1397" s="10">
        <v>0</v>
      </c>
      <c r="K1397" s="10">
        <v>0</v>
      </c>
      <c r="L1397" s="10">
        <v>0.1379467680608365</v>
      </c>
      <c r="M1397" s="10">
        <v>699.26463878327002</v>
      </c>
    </row>
    <row r="1398" spans="1:13" x14ac:dyDescent="0.2">
      <c r="A1398" s="9" t="str">
        <f t="shared" si="21"/>
        <v>200915A29CCA243</v>
      </c>
      <c r="B1398" s="10">
        <v>2009</v>
      </c>
      <c r="C1398" s="10" t="s">
        <v>3</v>
      </c>
      <c r="D1398" s="10" t="s">
        <v>25</v>
      </c>
      <c r="E1398" s="10">
        <v>43</v>
      </c>
      <c r="F1398" s="10">
        <v>11790</v>
      </c>
      <c r="G1398" s="10">
        <v>0</v>
      </c>
      <c r="H1398" s="10">
        <v>1</v>
      </c>
      <c r="I1398" s="10">
        <v>1</v>
      </c>
      <c r="J1398" s="10">
        <v>0</v>
      </c>
      <c r="K1398" s="10">
        <v>0</v>
      </c>
      <c r="L1398" s="10">
        <v>0.19236641221374046</v>
      </c>
      <c r="M1398" s="10">
        <v>669.89406276505508</v>
      </c>
    </row>
    <row r="1399" spans="1:13" x14ac:dyDescent="0.2">
      <c r="A1399" s="9" t="str">
        <f t="shared" si="21"/>
        <v>200915A29CONT43</v>
      </c>
      <c r="B1399" s="10">
        <v>2009</v>
      </c>
      <c r="C1399" s="10" t="s">
        <v>3</v>
      </c>
      <c r="D1399" s="10" t="s">
        <v>31</v>
      </c>
      <c r="E1399" s="10">
        <v>43</v>
      </c>
      <c r="F1399" s="10">
        <v>2721</v>
      </c>
      <c r="G1399" s="10">
        <v>0</v>
      </c>
      <c r="H1399" s="10">
        <v>1</v>
      </c>
      <c r="I1399" s="10">
        <v>1</v>
      </c>
      <c r="J1399" s="10">
        <v>0</v>
      </c>
      <c r="K1399" s="10">
        <v>0</v>
      </c>
      <c r="L1399" s="10">
        <v>0</v>
      </c>
      <c r="M1399" s="10">
        <v>805.2443954428519</v>
      </c>
    </row>
    <row r="1400" spans="1:13" x14ac:dyDescent="0.2">
      <c r="A1400" s="9" t="str">
        <f t="shared" si="21"/>
        <v>200915A29EMPR43</v>
      </c>
      <c r="B1400" s="10">
        <v>2009</v>
      </c>
      <c r="C1400" s="10" t="s">
        <v>3</v>
      </c>
      <c r="D1400" s="10" t="s">
        <v>32</v>
      </c>
      <c r="E1400" s="10">
        <v>43</v>
      </c>
      <c r="F1400" s="10">
        <v>227</v>
      </c>
      <c r="G1400" s="10">
        <v>0</v>
      </c>
      <c r="H1400" s="10">
        <v>1</v>
      </c>
      <c r="I1400" s="10">
        <v>1</v>
      </c>
      <c r="J1400" s="10">
        <v>0</v>
      </c>
      <c r="K1400" s="10">
        <v>0</v>
      </c>
      <c r="L1400" s="10">
        <v>0</v>
      </c>
    </row>
    <row r="1401" spans="1:13" x14ac:dyDescent="0.2">
      <c r="A1401" s="9" t="str">
        <f t="shared" si="21"/>
        <v>200915A29INAT43</v>
      </c>
      <c r="B1401" s="10">
        <v>2009</v>
      </c>
      <c r="C1401" s="10" t="s">
        <v>3</v>
      </c>
      <c r="D1401" s="10" t="s">
        <v>54</v>
      </c>
      <c r="E1401" s="10">
        <v>43</v>
      </c>
      <c r="F1401" s="10">
        <v>25170</v>
      </c>
      <c r="G1401" s="10">
        <v>1</v>
      </c>
      <c r="H1401" s="10">
        <v>0.29737783075089391</v>
      </c>
      <c r="I1401" s="10">
        <v>0</v>
      </c>
      <c r="J1401" s="10">
        <v>0.31525625744934443</v>
      </c>
      <c r="K1401" s="10">
        <v>0.51354787445371475</v>
      </c>
      <c r="L1401" s="10">
        <v>0.48645212554628525</v>
      </c>
    </row>
    <row r="1402" spans="1:13" x14ac:dyDescent="0.2">
      <c r="A1402" s="9" t="str">
        <f t="shared" si="21"/>
        <v>200915A29MILI43</v>
      </c>
      <c r="B1402" s="10">
        <v>2009</v>
      </c>
      <c r="C1402" s="10" t="s">
        <v>3</v>
      </c>
      <c r="D1402" s="10" t="s">
        <v>26</v>
      </c>
      <c r="E1402" s="10">
        <v>43</v>
      </c>
      <c r="F1402" s="10">
        <v>227</v>
      </c>
      <c r="G1402" s="10">
        <v>0</v>
      </c>
      <c r="H1402" s="10">
        <v>1</v>
      </c>
      <c r="I1402" s="10">
        <v>1</v>
      </c>
      <c r="J1402" s="10">
        <v>0</v>
      </c>
      <c r="K1402" s="10">
        <v>0</v>
      </c>
      <c r="L1402" s="10">
        <v>0</v>
      </c>
      <c r="M1402" s="10">
        <v>600</v>
      </c>
    </row>
    <row r="1403" spans="1:13" x14ac:dyDescent="0.2">
      <c r="A1403" s="9" t="str">
        <f t="shared" si="21"/>
        <v>200915A29PUBL43</v>
      </c>
      <c r="B1403" s="10">
        <v>2009</v>
      </c>
      <c r="C1403" s="10" t="s">
        <v>3</v>
      </c>
      <c r="D1403" s="10" t="s">
        <v>27</v>
      </c>
      <c r="E1403" s="10">
        <v>43</v>
      </c>
      <c r="F1403" s="10">
        <v>227</v>
      </c>
      <c r="G1403" s="10">
        <v>0</v>
      </c>
      <c r="H1403" s="10">
        <v>1</v>
      </c>
      <c r="I1403" s="10">
        <v>1</v>
      </c>
      <c r="J1403" s="10">
        <v>0</v>
      </c>
      <c r="K1403" s="10">
        <v>0</v>
      </c>
      <c r="L1403" s="10">
        <v>0</v>
      </c>
      <c r="M1403" s="10">
        <v>820</v>
      </c>
    </row>
    <row r="1404" spans="1:13" x14ac:dyDescent="0.2">
      <c r="A1404" s="9" t="str">
        <f t="shared" si="21"/>
        <v>200915A29SCA143</v>
      </c>
      <c r="B1404" s="10">
        <v>2009</v>
      </c>
      <c r="C1404" s="10" t="s">
        <v>3</v>
      </c>
      <c r="D1404" s="10" t="s">
        <v>29</v>
      </c>
      <c r="E1404" s="10">
        <v>43</v>
      </c>
      <c r="F1404" s="10">
        <v>4085</v>
      </c>
      <c r="G1404" s="10">
        <v>0</v>
      </c>
      <c r="H1404" s="10">
        <v>1</v>
      </c>
      <c r="I1404" s="10">
        <v>1</v>
      </c>
      <c r="J1404" s="10">
        <v>0</v>
      </c>
      <c r="K1404" s="10">
        <v>0</v>
      </c>
      <c r="L1404" s="10">
        <v>0.33341493268053857</v>
      </c>
      <c r="M1404" s="10">
        <v>645.41724042963369</v>
      </c>
    </row>
    <row r="1405" spans="1:13" x14ac:dyDescent="0.2">
      <c r="A1405" s="9" t="str">
        <f t="shared" si="21"/>
        <v>200915A29SCA243</v>
      </c>
      <c r="B1405" s="10">
        <v>2009</v>
      </c>
      <c r="C1405" s="10" t="s">
        <v>3</v>
      </c>
      <c r="D1405" s="10" t="s">
        <v>30</v>
      </c>
      <c r="E1405" s="10">
        <v>43</v>
      </c>
      <c r="F1405" s="10">
        <v>3630</v>
      </c>
      <c r="G1405" s="10">
        <v>0</v>
      </c>
      <c r="H1405" s="10">
        <v>1</v>
      </c>
      <c r="I1405" s="10">
        <v>1</v>
      </c>
      <c r="J1405" s="10">
        <v>0</v>
      </c>
      <c r="K1405" s="10">
        <v>0</v>
      </c>
      <c r="L1405" s="10">
        <v>0.24986225895316805</v>
      </c>
      <c r="M1405" s="10">
        <v>525.94903581267215</v>
      </c>
    </row>
    <row r="1406" spans="1:13" x14ac:dyDescent="0.2">
      <c r="A1406" s="9" t="str">
        <f t="shared" si="21"/>
        <v>200915A29SREM43</v>
      </c>
      <c r="B1406" s="10">
        <v>2009</v>
      </c>
      <c r="C1406" s="10" t="s">
        <v>3</v>
      </c>
      <c r="D1406" s="10" t="s">
        <v>35</v>
      </c>
      <c r="E1406" s="10">
        <v>43</v>
      </c>
      <c r="F1406" s="10">
        <v>226</v>
      </c>
      <c r="G1406" s="10">
        <v>0</v>
      </c>
      <c r="H1406" s="10">
        <v>1</v>
      </c>
      <c r="I1406" s="10">
        <v>1</v>
      </c>
      <c r="J1406" s="10">
        <v>0</v>
      </c>
      <c r="K1406" s="10">
        <v>0</v>
      </c>
      <c r="L1406" s="10">
        <v>1</v>
      </c>
      <c r="M1406" s="10">
        <v>0</v>
      </c>
    </row>
    <row r="1407" spans="1:13" x14ac:dyDescent="0.2">
      <c r="A1407" s="9" t="str">
        <f t="shared" si="21"/>
        <v>200915A29TDOM43</v>
      </c>
      <c r="B1407" s="10">
        <v>2009</v>
      </c>
      <c r="C1407" s="10" t="s">
        <v>3</v>
      </c>
      <c r="D1407" s="10" t="s">
        <v>33</v>
      </c>
      <c r="E1407" s="10">
        <v>43</v>
      </c>
      <c r="F1407" s="10">
        <v>3401</v>
      </c>
      <c r="G1407" s="10">
        <v>0</v>
      </c>
      <c r="H1407" s="10">
        <v>1</v>
      </c>
      <c r="I1407" s="10">
        <v>1</v>
      </c>
      <c r="J1407" s="10">
        <v>0</v>
      </c>
      <c r="K1407" s="10">
        <v>0</v>
      </c>
      <c r="L1407" s="10">
        <v>0.19994119376653927</v>
      </c>
      <c r="M1407" s="10">
        <v>416.36724492796236</v>
      </c>
    </row>
    <row r="1408" spans="1:13" x14ac:dyDescent="0.2">
      <c r="A1408" s="9" t="str">
        <f t="shared" si="21"/>
        <v>200918A24CCA143</v>
      </c>
      <c r="B1408" s="10">
        <v>2009</v>
      </c>
      <c r="C1408" s="10" t="s">
        <v>1</v>
      </c>
      <c r="D1408" s="10" t="s">
        <v>24</v>
      </c>
      <c r="E1408" s="10">
        <v>43</v>
      </c>
      <c r="F1408" s="10">
        <v>3855</v>
      </c>
      <c r="G1408" s="10">
        <v>0</v>
      </c>
      <c r="H1408" s="10">
        <v>1</v>
      </c>
      <c r="I1408" s="10">
        <v>1</v>
      </c>
      <c r="J1408" s="10">
        <v>0</v>
      </c>
      <c r="K1408" s="10">
        <v>0</v>
      </c>
      <c r="L1408" s="10">
        <v>0.11750972762645914</v>
      </c>
      <c r="M1408" s="10">
        <v>683.82879377431902</v>
      </c>
    </row>
    <row r="1409" spans="1:13" x14ac:dyDescent="0.2">
      <c r="A1409" s="9" t="str">
        <f t="shared" si="21"/>
        <v>200918A24CCA243</v>
      </c>
      <c r="B1409" s="10">
        <v>2009</v>
      </c>
      <c r="C1409" s="10" t="s">
        <v>1</v>
      </c>
      <c r="D1409" s="10" t="s">
        <v>25</v>
      </c>
      <c r="E1409" s="10">
        <v>43</v>
      </c>
      <c r="F1409" s="10">
        <v>5215</v>
      </c>
      <c r="G1409" s="10">
        <v>0</v>
      </c>
      <c r="H1409" s="10">
        <v>1</v>
      </c>
      <c r="I1409" s="10">
        <v>1</v>
      </c>
      <c r="J1409" s="10">
        <v>0</v>
      </c>
      <c r="K1409" s="10">
        <v>0</v>
      </c>
      <c r="L1409" s="10">
        <v>0.21764141898370087</v>
      </c>
      <c r="M1409" s="10">
        <v>579.5737296260786</v>
      </c>
    </row>
    <row r="1410" spans="1:13" x14ac:dyDescent="0.2">
      <c r="A1410" s="9" t="str">
        <f t="shared" si="21"/>
        <v>200918A24CONT43</v>
      </c>
      <c r="B1410" s="10">
        <v>2009</v>
      </c>
      <c r="C1410" s="10" t="s">
        <v>1</v>
      </c>
      <c r="D1410" s="10" t="s">
        <v>31</v>
      </c>
      <c r="E1410" s="10">
        <v>43</v>
      </c>
      <c r="F1410" s="10">
        <v>453</v>
      </c>
      <c r="G1410" s="10">
        <v>0</v>
      </c>
      <c r="H1410" s="10">
        <v>1</v>
      </c>
      <c r="I1410" s="10">
        <v>1</v>
      </c>
      <c r="J1410" s="10">
        <v>0</v>
      </c>
      <c r="K1410" s="10">
        <v>0</v>
      </c>
      <c r="L1410" s="10">
        <v>0</v>
      </c>
      <c r="M1410" s="10">
        <v>674.6136865342163</v>
      </c>
    </row>
    <row r="1411" spans="1:13" x14ac:dyDescent="0.2">
      <c r="A1411" s="9" t="str">
        <f t="shared" si="21"/>
        <v>200918A24EMPR43</v>
      </c>
      <c r="B1411" s="10">
        <v>2009</v>
      </c>
      <c r="C1411" s="10" t="s">
        <v>1</v>
      </c>
      <c r="D1411" s="10" t="s">
        <v>32</v>
      </c>
      <c r="E1411" s="10">
        <v>43</v>
      </c>
      <c r="F1411" s="10">
        <v>227</v>
      </c>
      <c r="G1411" s="10">
        <v>0</v>
      </c>
      <c r="H1411" s="10">
        <v>1</v>
      </c>
      <c r="I1411" s="10">
        <v>1</v>
      </c>
      <c r="J1411" s="10">
        <v>0</v>
      </c>
      <c r="K1411" s="10">
        <v>0</v>
      </c>
      <c r="L1411" s="10">
        <v>0</v>
      </c>
    </row>
    <row r="1412" spans="1:13" x14ac:dyDescent="0.2">
      <c r="A1412" s="9" t="str">
        <f t="shared" ref="A1412:A1461" si="22">B1412&amp;C1412&amp;D1412&amp;E1412</f>
        <v>200918A24INAT43</v>
      </c>
      <c r="B1412" s="10">
        <v>2009</v>
      </c>
      <c r="C1412" s="10" t="s">
        <v>1</v>
      </c>
      <c r="D1412" s="10" t="s">
        <v>54</v>
      </c>
      <c r="E1412" s="10">
        <v>43</v>
      </c>
      <c r="F1412" s="10">
        <v>10204</v>
      </c>
      <c r="G1412" s="10">
        <v>1</v>
      </c>
      <c r="H1412" s="10">
        <v>0.44443355546844376</v>
      </c>
      <c r="I1412" s="10">
        <v>0</v>
      </c>
      <c r="J1412" s="10">
        <v>0.42218737749901997</v>
      </c>
      <c r="K1412" s="10">
        <v>0.7333398667189337</v>
      </c>
      <c r="L1412" s="10">
        <v>0.26666013328106625</v>
      </c>
    </row>
    <row r="1413" spans="1:13" x14ac:dyDescent="0.2">
      <c r="A1413" s="9" t="str">
        <f t="shared" si="22"/>
        <v>200918A24MILI43</v>
      </c>
      <c r="B1413" s="10">
        <v>2009</v>
      </c>
      <c r="C1413" s="10" t="s">
        <v>1</v>
      </c>
      <c r="D1413" s="10" t="s">
        <v>26</v>
      </c>
      <c r="E1413" s="10">
        <v>43</v>
      </c>
      <c r="F1413" s="10">
        <v>227</v>
      </c>
      <c r="G1413" s="10">
        <v>0</v>
      </c>
      <c r="H1413" s="10">
        <v>1</v>
      </c>
      <c r="I1413" s="10">
        <v>1</v>
      </c>
      <c r="J1413" s="10">
        <v>0</v>
      </c>
      <c r="K1413" s="10">
        <v>0</v>
      </c>
      <c r="L1413" s="10">
        <v>0</v>
      </c>
      <c r="M1413" s="10">
        <v>600</v>
      </c>
    </row>
    <row r="1414" spans="1:13" x14ac:dyDescent="0.2">
      <c r="A1414" s="9" t="str">
        <f t="shared" si="22"/>
        <v>200918A24PUBL43</v>
      </c>
      <c r="B1414" s="10">
        <v>2009</v>
      </c>
      <c r="C1414" s="10" t="s">
        <v>1</v>
      </c>
      <c r="D1414" s="10" t="s">
        <v>27</v>
      </c>
      <c r="E1414" s="10">
        <v>43</v>
      </c>
      <c r="F1414" s="10">
        <v>227</v>
      </c>
      <c r="G1414" s="10">
        <v>0</v>
      </c>
      <c r="H1414" s="10">
        <v>1</v>
      </c>
      <c r="I1414" s="10">
        <v>1</v>
      </c>
      <c r="J1414" s="10">
        <v>0</v>
      </c>
      <c r="K1414" s="10">
        <v>0</v>
      </c>
      <c r="L1414" s="10">
        <v>0</v>
      </c>
      <c r="M1414" s="10">
        <v>820</v>
      </c>
    </row>
    <row r="1415" spans="1:13" x14ac:dyDescent="0.2">
      <c r="A1415" s="9" t="str">
        <f t="shared" si="22"/>
        <v>200918A24SCA143</v>
      </c>
      <c r="B1415" s="10">
        <v>2009</v>
      </c>
      <c r="C1415" s="10" t="s">
        <v>1</v>
      </c>
      <c r="D1415" s="10" t="s">
        <v>29</v>
      </c>
      <c r="E1415" s="10">
        <v>43</v>
      </c>
      <c r="F1415" s="10">
        <v>2496</v>
      </c>
      <c r="G1415" s="10">
        <v>0</v>
      </c>
      <c r="H1415" s="10">
        <v>1</v>
      </c>
      <c r="I1415" s="10">
        <v>1</v>
      </c>
      <c r="J1415" s="10">
        <v>0</v>
      </c>
      <c r="K1415" s="10">
        <v>0</v>
      </c>
      <c r="L1415" s="10">
        <v>0.27283653846153844</v>
      </c>
      <c r="M1415" s="10">
        <v>605.65006610841783</v>
      </c>
    </row>
    <row r="1416" spans="1:13" x14ac:dyDescent="0.2">
      <c r="A1416" s="9" t="str">
        <f t="shared" si="22"/>
        <v>200918A24SCA243</v>
      </c>
      <c r="B1416" s="10">
        <v>2009</v>
      </c>
      <c r="C1416" s="10" t="s">
        <v>1</v>
      </c>
      <c r="D1416" s="10" t="s">
        <v>30</v>
      </c>
      <c r="E1416" s="10">
        <v>43</v>
      </c>
      <c r="F1416" s="10">
        <v>1587</v>
      </c>
      <c r="G1416" s="10">
        <v>0</v>
      </c>
      <c r="H1416" s="10">
        <v>1</v>
      </c>
      <c r="I1416" s="10">
        <v>1</v>
      </c>
      <c r="J1416" s="10">
        <v>0</v>
      </c>
      <c r="K1416" s="10">
        <v>0</v>
      </c>
      <c r="L1416" s="10">
        <v>0.42848141146817897</v>
      </c>
      <c r="M1416" s="10">
        <v>499.99369880277254</v>
      </c>
    </row>
    <row r="1417" spans="1:13" x14ac:dyDescent="0.2">
      <c r="A1417" s="9" t="str">
        <f t="shared" si="22"/>
        <v>200918A24TDOM43</v>
      </c>
      <c r="B1417" s="10">
        <v>2009</v>
      </c>
      <c r="C1417" s="10" t="s">
        <v>1</v>
      </c>
      <c r="D1417" s="10" t="s">
        <v>33</v>
      </c>
      <c r="E1417" s="10">
        <v>43</v>
      </c>
      <c r="F1417" s="10">
        <v>2041</v>
      </c>
      <c r="G1417" s="10">
        <v>0</v>
      </c>
      <c r="H1417" s="10">
        <v>1</v>
      </c>
      <c r="I1417" s="10">
        <v>1</v>
      </c>
      <c r="J1417" s="10">
        <v>0</v>
      </c>
      <c r="K1417" s="10">
        <v>0</v>
      </c>
      <c r="L1417" s="10">
        <v>0.22195002449779519</v>
      </c>
      <c r="M1417" s="10">
        <v>372.36648701616855</v>
      </c>
    </row>
    <row r="1418" spans="1:13" x14ac:dyDescent="0.2">
      <c r="A1418" s="9" t="str">
        <f t="shared" si="22"/>
        <v>200925A29CCA143</v>
      </c>
      <c r="B1418" s="10">
        <v>2009</v>
      </c>
      <c r="C1418" s="10" t="s">
        <v>2</v>
      </c>
      <c r="D1418" s="10" t="s">
        <v>24</v>
      </c>
      <c r="E1418" s="10">
        <v>43</v>
      </c>
      <c r="F1418" s="10">
        <v>2720</v>
      </c>
      <c r="G1418" s="10">
        <v>0</v>
      </c>
      <c r="H1418" s="10">
        <v>1</v>
      </c>
      <c r="I1418" s="10">
        <v>1</v>
      </c>
      <c r="J1418" s="10">
        <v>0</v>
      </c>
      <c r="K1418" s="10">
        <v>0</v>
      </c>
      <c r="L1418" s="10">
        <v>0.16691176470588234</v>
      </c>
      <c r="M1418" s="10">
        <v>721.14154411764707</v>
      </c>
    </row>
    <row r="1419" spans="1:13" x14ac:dyDescent="0.2">
      <c r="A1419" s="9" t="str">
        <f t="shared" si="22"/>
        <v>200925A29CCA243</v>
      </c>
      <c r="B1419" s="10">
        <v>2009</v>
      </c>
      <c r="C1419" s="10" t="s">
        <v>2</v>
      </c>
      <c r="D1419" s="10" t="s">
        <v>25</v>
      </c>
      <c r="E1419" s="10">
        <v>43</v>
      </c>
      <c r="F1419" s="10">
        <v>5895</v>
      </c>
      <c r="G1419" s="10">
        <v>0</v>
      </c>
      <c r="H1419" s="10">
        <v>1</v>
      </c>
      <c r="I1419" s="10">
        <v>1</v>
      </c>
      <c r="J1419" s="10">
        <v>0</v>
      </c>
      <c r="K1419" s="10">
        <v>0</v>
      </c>
      <c r="L1419" s="10">
        <v>0.11535199321458864</v>
      </c>
      <c r="M1419" s="10">
        <v>765.34418999151819</v>
      </c>
    </row>
    <row r="1420" spans="1:13" x14ac:dyDescent="0.2">
      <c r="A1420" s="9" t="str">
        <f t="shared" si="22"/>
        <v>200925A29CONT43</v>
      </c>
      <c r="B1420" s="10">
        <v>2009</v>
      </c>
      <c r="C1420" s="10" t="s">
        <v>2</v>
      </c>
      <c r="D1420" s="10" t="s">
        <v>31</v>
      </c>
      <c r="E1420" s="10">
        <v>43</v>
      </c>
      <c r="F1420" s="10">
        <v>2041</v>
      </c>
      <c r="G1420" s="10">
        <v>0</v>
      </c>
      <c r="H1420" s="10">
        <v>1</v>
      </c>
      <c r="I1420" s="10">
        <v>1</v>
      </c>
      <c r="J1420" s="10">
        <v>0</v>
      </c>
      <c r="K1420" s="10">
        <v>0</v>
      </c>
      <c r="L1420" s="10">
        <v>0</v>
      </c>
      <c r="M1420" s="10">
        <v>917.12395884370403</v>
      </c>
    </row>
    <row r="1421" spans="1:13" x14ac:dyDescent="0.2">
      <c r="A1421" s="9" t="str">
        <f t="shared" si="22"/>
        <v>200925A29INAT43</v>
      </c>
      <c r="B1421" s="10">
        <v>2009</v>
      </c>
      <c r="C1421" s="10" t="s">
        <v>2</v>
      </c>
      <c r="D1421" s="10" t="s">
        <v>54</v>
      </c>
      <c r="E1421" s="10">
        <v>43</v>
      </c>
      <c r="F1421" s="10">
        <v>3627</v>
      </c>
      <c r="G1421" s="10">
        <v>1</v>
      </c>
      <c r="H1421" s="10">
        <v>0.37551695616211744</v>
      </c>
      <c r="I1421" s="10">
        <v>0</v>
      </c>
      <c r="J1421" s="10">
        <v>0.62448304383788256</v>
      </c>
      <c r="K1421" s="10">
        <v>1</v>
      </c>
      <c r="L1421" s="10">
        <v>0</v>
      </c>
    </row>
    <row r="1422" spans="1:13" x14ac:dyDescent="0.2">
      <c r="A1422" s="9" t="str">
        <f t="shared" si="22"/>
        <v>200925A29SCA143</v>
      </c>
      <c r="B1422" s="10">
        <v>2009</v>
      </c>
      <c r="C1422" s="10" t="s">
        <v>2</v>
      </c>
      <c r="D1422" s="10" t="s">
        <v>29</v>
      </c>
      <c r="E1422" s="10">
        <v>43</v>
      </c>
      <c r="F1422" s="10">
        <v>681</v>
      </c>
      <c r="G1422" s="10">
        <v>0</v>
      </c>
      <c r="H1422" s="10">
        <v>1</v>
      </c>
      <c r="I1422" s="10">
        <v>1</v>
      </c>
      <c r="J1422" s="10">
        <v>0</v>
      </c>
      <c r="K1422" s="10">
        <v>0</v>
      </c>
      <c r="L1422" s="10">
        <v>0</v>
      </c>
      <c r="M1422" s="10">
        <v>1008.3333333333334</v>
      </c>
    </row>
    <row r="1423" spans="1:13" x14ac:dyDescent="0.2">
      <c r="A1423" s="9" t="str">
        <f t="shared" si="22"/>
        <v>200925A29SCA243</v>
      </c>
      <c r="B1423" s="10">
        <v>2009</v>
      </c>
      <c r="C1423" s="10" t="s">
        <v>2</v>
      </c>
      <c r="D1423" s="10" t="s">
        <v>30</v>
      </c>
      <c r="E1423" s="10">
        <v>43</v>
      </c>
      <c r="F1423" s="10">
        <v>1362</v>
      </c>
      <c r="G1423" s="10">
        <v>0</v>
      </c>
      <c r="H1423" s="10">
        <v>1</v>
      </c>
      <c r="I1423" s="10">
        <v>1</v>
      </c>
      <c r="J1423" s="10">
        <v>0</v>
      </c>
      <c r="K1423" s="10">
        <v>0</v>
      </c>
      <c r="L1423" s="10">
        <v>0</v>
      </c>
      <c r="M1423" s="10">
        <v>590.83333333333337</v>
      </c>
    </row>
    <row r="1424" spans="1:13" x14ac:dyDescent="0.2">
      <c r="A1424" s="9" t="str">
        <f t="shared" si="22"/>
        <v>200925A29TDOM43</v>
      </c>
      <c r="B1424" s="10">
        <v>2009</v>
      </c>
      <c r="C1424" s="10" t="s">
        <v>2</v>
      </c>
      <c r="D1424" s="10" t="s">
        <v>33</v>
      </c>
      <c r="E1424" s="10">
        <v>43</v>
      </c>
      <c r="F1424" s="10">
        <v>1133</v>
      </c>
      <c r="G1424" s="10">
        <v>0</v>
      </c>
      <c r="H1424" s="10">
        <v>1</v>
      </c>
      <c r="I1424" s="10">
        <v>1</v>
      </c>
      <c r="J1424" s="10">
        <v>0</v>
      </c>
      <c r="K1424" s="10">
        <v>0</v>
      </c>
      <c r="L1424" s="10">
        <v>0</v>
      </c>
      <c r="M1424" s="10">
        <v>532.96999117387463</v>
      </c>
    </row>
    <row r="1425" spans="1:13" x14ac:dyDescent="0.2">
      <c r="A1425" s="9" t="str">
        <f t="shared" si="22"/>
        <v>200930EMAAUTO43</v>
      </c>
      <c r="B1425" s="10">
        <v>2009</v>
      </c>
      <c r="C1425" s="10" t="s">
        <v>4</v>
      </c>
      <c r="D1425" s="10" t="s">
        <v>34</v>
      </c>
      <c r="E1425" s="10">
        <v>43</v>
      </c>
      <c r="F1425" s="10">
        <v>226</v>
      </c>
      <c r="G1425" s="10">
        <v>0</v>
      </c>
      <c r="H1425" s="10">
        <v>1</v>
      </c>
      <c r="I1425" s="10">
        <v>1</v>
      </c>
      <c r="J1425" s="10">
        <v>0</v>
      </c>
      <c r="K1425" s="10">
        <v>0</v>
      </c>
      <c r="L1425" s="10">
        <v>0</v>
      </c>
      <c r="M1425" s="10">
        <v>0</v>
      </c>
    </row>
    <row r="1426" spans="1:13" x14ac:dyDescent="0.2">
      <c r="A1426" s="9" t="str">
        <f t="shared" si="22"/>
        <v>200930EMACCA143</v>
      </c>
      <c r="B1426" s="10">
        <v>2009</v>
      </c>
      <c r="C1426" s="10" t="s">
        <v>4</v>
      </c>
      <c r="D1426" s="10" t="s">
        <v>24</v>
      </c>
      <c r="E1426" s="10">
        <v>43</v>
      </c>
      <c r="F1426" s="10">
        <v>7259</v>
      </c>
      <c r="G1426" s="10">
        <v>0</v>
      </c>
      <c r="H1426" s="10">
        <v>1</v>
      </c>
      <c r="I1426" s="10">
        <v>1</v>
      </c>
      <c r="J1426" s="10">
        <v>0</v>
      </c>
      <c r="K1426" s="10">
        <v>0</v>
      </c>
      <c r="L1426" s="10">
        <v>3.1271525003444003E-2</v>
      </c>
      <c r="M1426" s="10">
        <v>812.92560958809759</v>
      </c>
    </row>
    <row r="1427" spans="1:13" x14ac:dyDescent="0.2">
      <c r="A1427" s="9" t="str">
        <f t="shared" si="22"/>
        <v>200930EMACCA243</v>
      </c>
      <c r="B1427" s="10">
        <v>2009</v>
      </c>
      <c r="C1427" s="10" t="s">
        <v>4</v>
      </c>
      <c r="D1427" s="10" t="s">
        <v>25</v>
      </c>
      <c r="E1427" s="10">
        <v>43</v>
      </c>
      <c r="F1427" s="10">
        <v>15873</v>
      </c>
      <c r="G1427" s="10">
        <v>0</v>
      </c>
      <c r="H1427" s="10">
        <v>1</v>
      </c>
      <c r="I1427" s="10">
        <v>1</v>
      </c>
      <c r="J1427" s="10">
        <v>0</v>
      </c>
      <c r="K1427" s="10">
        <v>0</v>
      </c>
      <c r="L1427" s="10">
        <v>2.8602028602028602E-2</v>
      </c>
      <c r="M1427" s="10">
        <v>880.21220572021537</v>
      </c>
    </row>
    <row r="1428" spans="1:13" x14ac:dyDescent="0.2">
      <c r="A1428" s="9" t="str">
        <f t="shared" si="22"/>
        <v>200930EMACONT43</v>
      </c>
      <c r="B1428" s="10">
        <v>2009</v>
      </c>
      <c r="C1428" s="10" t="s">
        <v>4</v>
      </c>
      <c r="D1428" s="10" t="s">
        <v>31</v>
      </c>
      <c r="E1428" s="10">
        <v>43</v>
      </c>
      <c r="F1428" s="10">
        <v>9753</v>
      </c>
      <c r="G1428" s="10">
        <v>0</v>
      </c>
      <c r="H1428" s="10">
        <v>1</v>
      </c>
      <c r="I1428" s="10">
        <v>1</v>
      </c>
      <c r="J1428" s="10">
        <v>0</v>
      </c>
      <c r="K1428" s="10">
        <v>0</v>
      </c>
      <c r="L1428" s="10">
        <v>0</v>
      </c>
      <c r="M1428" s="10">
        <v>802.78188030419926</v>
      </c>
    </row>
    <row r="1429" spans="1:13" x14ac:dyDescent="0.2">
      <c r="A1429" s="9" t="str">
        <f t="shared" si="22"/>
        <v>200930EMAEMPR43</v>
      </c>
      <c r="B1429" s="10">
        <v>2009</v>
      </c>
      <c r="C1429" s="10" t="s">
        <v>4</v>
      </c>
      <c r="D1429" s="10" t="s">
        <v>32</v>
      </c>
      <c r="E1429" s="10">
        <v>43</v>
      </c>
      <c r="F1429" s="10">
        <v>2949</v>
      </c>
      <c r="G1429" s="10">
        <v>0</v>
      </c>
      <c r="H1429" s="10">
        <v>1</v>
      </c>
      <c r="I1429" s="10">
        <v>1</v>
      </c>
      <c r="J1429" s="10">
        <v>0</v>
      </c>
      <c r="K1429" s="10">
        <v>0</v>
      </c>
      <c r="L1429" s="10">
        <v>0</v>
      </c>
      <c r="M1429" s="10">
        <v>3381.9434239529755</v>
      </c>
    </row>
    <row r="1430" spans="1:13" x14ac:dyDescent="0.2">
      <c r="A1430" s="9" t="str">
        <f t="shared" si="22"/>
        <v>200930EMAINAT43</v>
      </c>
      <c r="B1430" s="10">
        <v>2009</v>
      </c>
      <c r="C1430" s="10" t="s">
        <v>4</v>
      </c>
      <c r="D1430" s="10" t="s">
        <v>54</v>
      </c>
      <c r="E1430" s="10">
        <v>43</v>
      </c>
      <c r="F1430" s="10">
        <v>26076</v>
      </c>
      <c r="G1430" s="10">
        <v>1</v>
      </c>
      <c r="H1430" s="10">
        <v>0.12164442399140972</v>
      </c>
      <c r="I1430" s="10">
        <v>0</v>
      </c>
      <c r="J1430" s="10">
        <v>0.86098327964411725</v>
      </c>
      <c r="K1430" s="10">
        <v>0.98262770363552687</v>
      </c>
      <c r="L1430" s="10">
        <v>1.7372296364473079E-2</v>
      </c>
    </row>
    <row r="1431" spans="1:13" x14ac:dyDescent="0.2">
      <c r="A1431" s="9" t="str">
        <f t="shared" si="22"/>
        <v>200930EMAPUBL43</v>
      </c>
      <c r="B1431" s="10">
        <v>2009</v>
      </c>
      <c r="C1431" s="10" t="s">
        <v>4</v>
      </c>
      <c r="D1431" s="10" t="s">
        <v>27</v>
      </c>
      <c r="E1431" s="10">
        <v>43</v>
      </c>
      <c r="F1431" s="10">
        <v>1360</v>
      </c>
      <c r="G1431" s="10">
        <v>0</v>
      </c>
      <c r="H1431" s="10">
        <v>1</v>
      </c>
      <c r="I1431" s="10">
        <v>1</v>
      </c>
      <c r="J1431" s="10">
        <v>0</v>
      </c>
      <c r="K1431" s="10">
        <v>0</v>
      </c>
      <c r="L1431" s="10">
        <v>0</v>
      </c>
      <c r="M1431" s="10">
        <v>954.56310679611647</v>
      </c>
    </row>
    <row r="1432" spans="1:13" x14ac:dyDescent="0.2">
      <c r="A1432" s="9" t="str">
        <f t="shared" si="22"/>
        <v>200930EMASCA143</v>
      </c>
      <c r="B1432" s="10">
        <v>2009</v>
      </c>
      <c r="C1432" s="10" t="s">
        <v>4</v>
      </c>
      <c r="D1432" s="10" t="s">
        <v>29</v>
      </c>
      <c r="E1432" s="10">
        <v>43</v>
      </c>
      <c r="F1432" s="10">
        <v>2720</v>
      </c>
      <c r="G1432" s="10">
        <v>0</v>
      </c>
      <c r="H1432" s="10">
        <v>1</v>
      </c>
      <c r="I1432" s="10">
        <v>1</v>
      </c>
      <c r="J1432" s="10">
        <v>0</v>
      </c>
      <c r="K1432" s="10">
        <v>0</v>
      </c>
      <c r="L1432" s="10">
        <v>8.3455882352941171E-2</v>
      </c>
      <c r="M1432" s="10">
        <v>590.97032878909386</v>
      </c>
    </row>
    <row r="1433" spans="1:13" x14ac:dyDescent="0.2">
      <c r="A1433" s="9" t="str">
        <f t="shared" si="22"/>
        <v>200930EMASCA243</v>
      </c>
      <c r="B1433" s="10">
        <v>2009</v>
      </c>
      <c r="C1433" s="10" t="s">
        <v>4</v>
      </c>
      <c r="D1433" s="10" t="s">
        <v>30</v>
      </c>
      <c r="E1433" s="10">
        <v>43</v>
      </c>
      <c r="F1433" s="10">
        <v>2948</v>
      </c>
      <c r="G1433" s="10">
        <v>0</v>
      </c>
      <c r="H1433" s="10">
        <v>1</v>
      </c>
      <c r="I1433" s="10">
        <v>1</v>
      </c>
      <c r="J1433" s="10">
        <v>0</v>
      </c>
      <c r="K1433" s="10">
        <v>0</v>
      </c>
      <c r="L1433" s="10">
        <v>0</v>
      </c>
      <c r="M1433" s="10">
        <v>767.99525101763902</v>
      </c>
    </row>
    <row r="1434" spans="1:13" x14ac:dyDescent="0.2">
      <c r="A1434" s="9" t="str">
        <f t="shared" si="22"/>
        <v>200930EMASREM43</v>
      </c>
      <c r="B1434" s="10">
        <v>2009</v>
      </c>
      <c r="C1434" s="10" t="s">
        <v>4</v>
      </c>
      <c r="D1434" s="10" t="s">
        <v>35</v>
      </c>
      <c r="E1434" s="10">
        <v>43</v>
      </c>
      <c r="F1434" s="10">
        <v>227</v>
      </c>
      <c r="G1434" s="10">
        <v>0</v>
      </c>
      <c r="H1434" s="10">
        <v>1</v>
      </c>
      <c r="I1434" s="10">
        <v>1</v>
      </c>
      <c r="J1434" s="10">
        <v>0</v>
      </c>
      <c r="K1434" s="10">
        <v>0</v>
      </c>
      <c r="L1434" s="10">
        <v>0</v>
      </c>
      <c r="M1434" s="10">
        <v>0</v>
      </c>
    </row>
    <row r="1435" spans="1:13" x14ac:dyDescent="0.2">
      <c r="A1435" s="9" t="str">
        <f t="shared" si="22"/>
        <v>200930EMATDOM43</v>
      </c>
      <c r="B1435" s="10">
        <v>2009</v>
      </c>
      <c r="C1435" s="10" t="s">
        <v>4</v>
      </c>
      <c r="D1435" s="10" t="s">
        <v>33</v>
      </c>
      <c r="E1435" s="10">
        <v>43</v>
      </c>
      <c r="F1435" s="10">
        <v>11339</v>
      </c>
      <c r="G1435" s="10">
        <v>0</v>
      </c>
      <c r="H1435" s="10">
        <v>1</v>
      </c>
      <c r="I1435" s="10">
        <v>1</v>
      </c>
      <c r="J1435" s="10">
        <v>0</v>
      </c>
      <c r="K1435" s="10">
        <v>0</v>
      </c>
      <c r="L1435" s="10">
        <v>6.0058206191022138E-2</v>
      </c>
      <c r="M1435" s="10">
        <v>503.55533997707028</v>
      </c>
    </row>
    <row r="1436" spans="1:13" x14ac:dyDescent="0.2">
      <c r="A1436" s="9" t="str">
        <f t="shared" si="22"/>
        <v>200915A17INAT53</v>
      </c>
      <c r="B1436" s="10">
        <v>2009</v>
      </c>
      <c r="C1436" s="10" t="s">
        <v>0</v>
      </c>
      <c r="D1436" s="10" t="s">
        <v>54</v>
      </c>
      <c r="E1436" s="10">
        <v>53</v>
      </c>
      <c r="F1436" s="10">
        <v>2690</v>
      </c>
      <c r="G1436" s="10">
        <v>1</v>
      </c>
      <c r="H1436" s="10">
        <v>0.25018587360594796</v>
      </c>
      <c r="I1436" s="10">
        <v>0</v>
      </c>
      <c r="J1436" s="10">
        <v>0.16654275092936802</v>
      </c>
      <c r="K1436" s="10">
        <v>0.16654275092936802</v>
      </c>
      <c r="L1436" s="10">
        <v>0.83345724907063201</v>
      </c>
    </row>
    <row r="1437" spans="1:13" x14ac:dyDescent="0.2">
      <c r="A1437" s="9" t="str">
        <f t="shared" si="22"/>
        <v>200915A29CCA153</v>
      </c>
      <c r="B1437" s="10">
        <v>2009</v>
      </c>
      <c r="C1437" s="10" t="s">
        <v>3</v>
      </c>
      <c r="D1437" s="10" t="s">
        <v>24</v>
      </c>
      <c r="E1437" s="10">
        <v>53</v>
      </c>
      <c r="F1437" s="10">
        <v>224</v>
      </c>
      <c r="G1437" s="10">
        <v>0</v>
      </c>
      <c r="H1437" s="10">
        <v>1</v>
      </c>
      <c r="I1437" s="10">
        <v>1</v>
      </c>
      <c r="J1437" s="10">
        <v>0</v>
      </c>
      <c r="K1437" s="10">
        <v>0</v>
      </c>
      <c r="L1437" s="10">
        <v>0</v>
      </c>
      <c r="M1437" s="10">
        <v>750</v>
      </c>
    </row>
    <row r="1438" spans="1:13" x14ac:dyDescent="0.2">
      <c r="A1438" s="9" t="str">
        <f t="shared" si="22"/>
        <v>200915A29CCA253</v>
      </c>
      <c r="B1438" s="10">
        <v>2009</v>
      </c>
      <c r="C1438" s="10" t="s">
        <v>3</v>
      </c>
      <c r="D1438" s="10" t="s">
        <v>25</v>
      </c>
      <c r="E1438" s="10">
        <v>53</v>
      </c>
      <c r="F1438" s="10">
        <v>2245</v>
      </c>
      <c r="G1438" s="10">
        <v>0</v>
      </c>
      <c r="H1438" s="10">
        <v>1</v>
      </c>
      <c r="I1438" s="10">
        <v>1</v>
      </c>
      <c r="J1438" s="10">
        <v>0</v>
      </c>
      <c r="K1438" s="10">
        <v>0</v>
      </c>
      <c r="L1438" s="10">
        <v>9.9777282850779511E-2</v>
      </c>
      <c r="M1438" s="10">
        <v>782.26770601336307</v>
      </c>
    </row>
    <row r="1439" spans="1:13" x14ac:dyDescent="0.2">
      <c r="A1439" s="9" t="str">
        <f t="shared" si="22"/>
        <v>200915A29INAT53</v>
      </c>
      <c r="B1439" s="10">
        <v>2009</v>
      </c>
      <c r="C1439" s="10" t="s">
        <v>3</v>
      </c>
      <c r="D1439" s="10" t="s">
        <v>54</v>
      </c>
      <c r="E1439" s="10">
        <v>53</v>
      </c>
      <c r="F1439" s="10">
        <v>5605</v>
      </c>
      <c r="G1439" s="10">
        <v>1</v>
      </c>
      <c r="H1439" s="10">
        <v>0.20017841213202497</v>
      </c>
      <c r="I1439" s="10">
        <v>0</v>
      </c>
      <c r="J1439" s="10">
        <v>0.51989295272078506</v>
      </c>
      <c r="K1439" s="10">
        <v>0.560035682426405</v>
      </c>
      <c r="L1439" s="10">
        <v>0.439964317573595</v>
      </c>
    </row>
    <row r="1440" spans="1:13" x14ac:dyDescent="0.2">
      <c r="A1440" s="9" t="str">
        <f t="shared" si="22"/>
        <v>200915A29MILI53</v>
      </c>
      <c r="B1440" s="10">
        <v>2009</v>
      </c>
      <c r="C1440" s="10" t="s">
        <v>3</v>
      </c>
      <c r="D1440" s="10" t="s">
        <v>26</v>
      </c>
      <c r="E1440" s="10">
        <v>53</v>
      </c>
      <c r="F1440" s="10">
        <v>224</v>
      </c>
      <c r="G1440" s="10">
        <v>0</v>
      </c>
      <c r="H1440" s="10">
        <v>1</v>
      </c>
      <c r="I1440" s="10">
        <v>1</v>
      </c>
      <c r="J1440" s="10">
        <v>0</v>
      </c>
      <c r="K1440" s="10">
        <v>0</v>
      </c>
      <c r="L1440" s="10">
        <v>1</v>
      </c>
      <c r="M1440" s="10">
        <v>900</v>
      </c>
    </row>
    <row r="1441" spans="1:13" x14ac:dyDescent="0.2">
      <c r="A1441" s="9" t="str">
        <f t="shared" si="22"/>
        <v>200915A29SCA153</v>
      </c>
      <c r="B1441" s="10">
        <v>2009</v>
      </c>
      <c r="C1441" s="10" t="s">
        <v>3</v>
      </c>
      <c r="D1441" s="10" t="s">
        <v>29</v>
      </c>
      <c r="E1441" s="10">
        <v>53</v>
      </c>
      <c r="F1441" s="10">
        <v>224</v>
      </c>
      <c r="G1441" s="10">
        <v>0</v>
      </c>
      <c r="H1441" s="10">
        <v>1</v>
      </c>
      <c r="I1441" s="10">
        <v>1</v>
      </c>
      <c r="J1441" s="10">
        <v>0</v>
      </c>
      <c r="K1441" s="10">
        <v>0</v>
      </c>
      <c r="L1441" s="10">
        <v>1</v>
      </c>
      <c r="M1441" s="10">
        <v>465</v>
      </c>
    </row>
    <row r="1442" spans="1:13" x14ac:dyDescent="0.2">
      <c r="A1442" s="9" t="str">
        <f t="shared" si="22"/>
        <v>200915A29SCA253</v>
      </c>
      <c r="B1442" s="10">
        <v>2009</v>
      </c>
      <c r="C1442" s="10" t="s">
        <v>3</v>
      </c>
      <c r="D1442" s="10" t="s">
        <v>30</v>
      </c>
      <c r="E1442" s="10">
        <v>53</v>
      </c>
      <c r="F1442" s="10">
        <v>448</v>
      </c>
      <c r="G1442" s="10">
        <v>0</v>
      </c>
      <c r="H1442" s="10">
        <v>1</v>
      </c>
      <c r="I1442" s="10">
        <v>1</v>
      </c>
      <c r="J1442" s="10">
        <v>0</v>
      </c>
      <c r="K1442" s="10">
        <v>0</v>
      </c>
      <c r="L1442" s="10">
        <v>0.5</v>
      </c>
      <c r="M1442" s="10">
        <v>532.5</v>
      </c>
    </row>
    <row r="1443" spans="1:13" x14ac:dyDescent="0.2">
      <c r="A1443" s="9" t="str">
        <f t="shared" si="22"/>
        <v>200915A29TDOM53</v>
      </c>
      <c r="B1443" s="10">
        <v>2009</v>
      </c>
      <c r="C1443" s="10" t="s">
        <v>3</v>
      </c>
      <c r="D1443" s="10" t="s">
        <v>33</v>
      </c>
      <c r="E1443" s="10">
        <v>53</v>
      </c>
      <c r="F1443" s="10">
        <v>224</v>
      </c>
      <c r="G1443" s="10">
        <v>0</v>
      </c>
      <c r="H1443" s="10">
        <v>1</v>
      </c>
      <c r="I1443" s="10">
        <v>1</v>
      </c>
      <c r="J1443" s="10">
        <v>0</v>
      </c>
      <c r="K1443" s="10">
        <v>0</v>
      </c>
      <c r="L1443" s="10">
        <v>0</v>
      </c>
      <c r="M1443" s="10">
        <v>700</v>
      </c>
    </row>
    <row r="1444" spans="1:13" x14ac:dyDescent="0.2">
      <c r="A1444" s="9" t="str">
        <f t="shared" si="22"/>
        <v>200918A24CCA153</v>
      </c>
      <c r="B1444" s="10">
        <v>2009</v>
      </c>
      <c r="C1444" s="10" t="s">
        <v>1</v>
      </c>
      <c r="D1444" s="10" t="s">
        <v>24</v>
      </c>
      <c r="E1444" s="10">
        <v>53</v>
      </c>
      <c r="F1444" s="10">
        <v>224</v>
      </c>
      <c r="G1444" s="10">
        <v>0</v>
      </c>
      <c r="H1444" s="10">
        <v>1</v>
      </c>
      <c r="I1444" s="10">
        <v>1</v>
      </c>
      <c r="J1444" s="10">
        <v>0</v>
      </c>
      <c r="K1444" s="10">
        <v>0</v>
      </c>
      <c r="L1444" s="10">
        <v>0</v>
      </c>
      <c r="M1444" s="10">
        <v>750</v>
      </c>
    </row>
    <row r="1445" spans="1:13" x14ac:dyDescent="0.2">
      <c r="A1445" s="9" t="str">
        <f t="shared" si="22"/>
        <v>200918A24CCA253</v>
      </c>
      <c r="B1445" s="10">
        <v>2009</v>
      </c>
      <c r="C1445" s="10" t="s">
        <v>1</v>
      </c>
      <c r="D1445" s="10" t="s">
        <v>25</v>
      </c>
      <c r="E1445" s="10">
        <v>53</v>
      </c>
      <c r="F1445" s="10">
        <v>1573</v>
      </c>
      <c r="G1445" s="10">
        <v>0</v>
      </c>
      <c r="H1445" s="10">
        <v>1</v>
      </c>
      <c r="I1445" s="10">
        <v>1</v>
      </c>
      <c r="J1445" s="10">
        <v>0</v>
      </c>
      <c r="K1445" s="10">
        <v>0</v>
      </c>
      <c r="L1445" s="10">
        <v>0.1424030514939606</v>
      </c>
      <c r="M1445" s="10">
        <v>760.4520025429116</v>
      </c>
    </row>
    <row r="1446" spans="1:13" x14ac:dyDescent="0.2">
      <c r="A1446" s="9" t="str">
        <f t="shared" si="22"/>
        <v>200918A24INAT53</v>
      </c>
      <c r="B1446" s="10">
        <v>2009</v>
      </c>
      <c r="C1446" s="10" t="s">
        <v>1</v>
      </c>
      <c r="D1446" s="10" t="s">
        <v>54</v>
      </c>
      <c r="E1446" s="10">
        <v>53</v>
      </c>
      <c r="F1446" s="10">
        <v>1570</v>
      </c>
      <c r="G1446" s="10">
        <v>1</v>
      </c>
      <c r="H1446" s="10">
        <v>0.14267515923566879</v>
      </c>
      <c r="I1446" s="10">
        <v>0</v>
      </c>
      <c r="J1446" s="10">
        <v>0.85732484076433124</v>
      </c>
      <c r="K1446" s="10">
        <v>0.85732484076433124</v>
      </c>
      <c r="L1446" s="10">
        <v>0.14267515923566879</v>
      </c>
    </row>
    <row r="1447" spans="1:13" x14ac:dyDescent="0.2">
      <c r="A1447" s="9" t="str">
        <f t="shared" si="22"/>
        <v>200918A24MILI53</v>
      </c>
      <c r="B1447" s="10">
        <v>2009</v>
      </c>
      <c r="C1447" s="10" t="s">
        <v>1</v>
      </c>
      <c r="D1447" s="10" t="s">
        <v>26</v>
      </c>
      <c r="E1447" s="10">
        <v>53</v>
      </c>
      <c r="F1447" s="10">
        <v>224</v>
      </c>
      <c r="G1447" s="10">
        <v>0</v>
      </c>
      <c r="H1447" s="10">
        <v>1</v>
      </c>
      <c r="I1447" s="10">
        <v>1</v>
      </c>
      <c r="J1447" s="10">
        <v>0</v>
      </c>
      <c r="K1447" s="10">
        <v>0</v>
      </c>
      <c r="L1447" s="10">
        <v>1</v>
      </c>
      <c r="M1447" s="10">
        <v>900</v>
      </c>
    </row>
    <row r="1448" spans="1:13" x14ac:dyDescent="0.2">
      <c r="A1448" s="9" t="str">
        <f t="shared" si="22"/>
        <v>200918A24SCA153</v>
      </c>
      <c r="B1448" s="10">
        <v>2009</v>
      </c>
      <c r="C1448" s="10" t="s">
        <v>1</v>
      </c>
      <c r="D1448" s="10" t="s">
        <v>29</v>
      </c>
      <c r="E1448" s="10">
        <v>53</v>
      </c>
      <c r="F1448" s="10">
        <v>224</v>
      </c>
      <c r="G1448" s="10">
        <v>0</v>
      </c>
      <c r="H1448" s="10">
        <v>1</v>
      </c>
      <c r="I1448" s="10">
        <v>1</v>
      </c>
      <c r="J1448" s="10">
        <v>0</v>
      </c>
      <c r="K1448" s="10">
        <v>0</v>
      </c>
      <c r="L1448" s="10">
        <v>1</v>
      </c>
      <c r="M1448" s="10">
        <v>465</v>
      </c>
    </row>
    <row r="1449" spans="1:13" x14ac:dyDescent="0.2">
      <c r="A1449" s="9" t="str">
        <f t="shared" si="22"/>
        <v>200918A24SCA253</v>
      </c>
      <c r="B1449" s="10">
        <v>2009</v>
      </c>
      <c r="C1449" s="10" t="s">
        <v>1</v>
      </c>
      <c r="D1449" s="10" t="s">
        <v>30</v>
      </c>
      <c r="E1449" s="10">
        <v>53</v>
      </c>
      <c r="F1449" s="10">
        <v>224</v>
      </c>
      <c r="G1449" s="10">
        <v>0</v>
      </c>
      <c r="H1449" s="10">
        <v>1</v>
      </c>
      <c r="I1449" s="10">
        <v>1</v>
      </c>
      <c r="J1449" s="10">
        <v>0</v>
      </c>
      <c r="K1449" s="10">
        <v>0</v>
      </c>
      <c r="L1449" s="10">
        <v>1</v>
      </c>
      <c r="M1449" s="10">
        <v>600</v>
      </c>
    </row>
    <row r="1450" spans="1:13" x14ac:dyDescent="0.2">
      <c r="A1450" s="9" t="str">
        <f t="shared" si="22"/>
        <v>200918A24TDOM53</v>
      </c>
      <c r="B1450" s="10">
        <v>2009</v>
      </c>
      <c r="C1450" s="10" t="s">
        <v>1</v>
      </c>
      <c r="D1450" s="10" t="s">
        <v>33</v>
      </c>
      <c r="E1450" s="10">
        <v>53</v>
      </c>
      <c r="F1450" s="10">
        <v>224</v>
      </c>
      <c r="G1450" s="10">
        <v>0</v>
      </c>
      <c r="H1450" s="10">
        <v>1</v>
      </c>
      <c r="I1450" s="10">
        <v>1</v>
      </c>
      <c r="J1450" s="10">
        <v>0</v>
      </c>
      <c r="K1450" s="10">
        <v>0</v>
      </c>
      <c r="L1450" s="10">
        <v>0</v>
      </c>
      <c r="M1450" s="10">
        <v>700</v>
      </c>
    </row>
    <row r="1451" spans="1:13" x14ac:dyDescent="0.2">
      <c r="A1451" s="9" t="str">
        <f t="shared" si="22"/>
        <v>200925A29CCA253</v>
      </c>
      <c r="B1451" s="10">
        <v>2009</v>
      </c>
      <c r="C1451" s="10" t="s">
        <v>2</v>
      </c>
      <c r="D1451" s="10" t="s">
        <v>25</v>
      </c>
      <c r="E1451" s="10">
        <v>53</v>
      </c>
      <c r="F1451" s="10">
        <v>672</v>
      </c>
      <c r="G1451" s="10">
        <v>0</v>
      </c>
      <c r="H1451" s="10">
        <v>1</v>
      </c>
      <c r="I1451" s="10">
        <v>1</v>
      </c>
      <c r="J1451" s="10">
        <v>0</v>
      </c>
      <c r="K1451" s="10">
        <v>0</v>
      </c>
      <c r="L1451" s="10">
        <v>0</v>
      </c>
      <c r="M1451" s="10">
        <v>833.33333333333337</v>
      </c>
    </row>
    <row r="1452" spans="1:13" x14ac:dyDescent="0.2">
      <c r="A1452" s="9" t="str">
        <f t="shared" si="22"/>
        <v>200925A29INAT53</v>
      </c>
      <c r="B1452" s="10">
        <v>2009</v>
      </c>
      <c r="C1452" s="10" t="s">
        <v>2</v>
      </c>
      <c r="D1452" s="10" t="s">
        <v>54</v>
      </c>
      <c r="E1452" s="10">
        <v>53</v>
      </c>
      <c r="F1452" s="10">
        <v>1345</v>
      </c>
      <c r="G1452" s="10">
        <v>1</v>
      </c>
      <c r="H1452" s="10">
        <v>0.16728624535315986</v>
      </c>
      <c r="I1452" s="10">
        <v>0</v>
      </c>
      <c r="J1452" s="10">
        <v>0.83271375464684017</v>
      </c>
      <c r="K1452" s="10">
        <v>1</v>
      </c>
      <c r="L1452" s="10">
        <v>0</v>
      </c>
    </row>
    <row r="1453" spans="1:13" x14ac:dyDescent="0.2">
      <c r="A1453" s="9" t="str">
        <f t="shared" si="22"/>
        <v>200925A29SCA253</v>
      </c>
      <c r="B1453" s="10">
        <v>2009</v>
      </c>
      <c r="C1453" s="10" t="s">
        <v>2</v>
      </c>
      <c r="D1453" s="10" t="s">
        <v>30</v>
      </c>
      <c r="E1453" s="10">
        <v>53</v>
      </c>
      <c r="F1453" s="10">
        <v>224</v>
      </c>
      <c r="G1453" s="10">
        <v>0</v>
      </c>
      <c r="H1453" s="10">
        <v>1</v>
      </c>
      <c r="I1453" s="10">
        <v>1</v>
      </c>
      <c r="J1453" s="10">
        <v>0</v>
      </c>
      <c r="K1453" s="10">
        <v>0</v>
      </c>
      <c r="L1453" s="10">
        <v>0</v>
      </c>
      <c r="M1453" s="10">
        <v>465</v>
      </c>
    </row>
    <row r="1454" spans="1:13" x14ac:dyDescent="0.2">
      <c r="A1454" s="9" t="str">
        <f t="shared" si="22"/>
        <v>200930EMACCA153</v>
      </c>
      <c r="B1454" s="10">
        <v>2009</v>
      </c>
      <c r="C1454" s="10" t="s">
        <v>4</v>
      </c>
      <c r="D1454" s="10" t="s">
        <v>24</v>
      </c>
      <c r="E1454" s="10">
        <v>53</v>
      </c>
      <c r="F1454" s="10">
        <v>1123</v>
      </c>
      <c r="G1454" s="10">
        <v>0</v>
      </c>
      <c r="H1454" s="10">
        <v>1</v>
      </c>
      <c r="I1454" s="10">
        <v>1</v>
      </c>
      <c r="J1454" s="10">
        <v>0</v>
      </c>
      <c r="K1454" s="10">
        <v>0</v>
      </c>
      <c r="L1454" s="10">
        <v>0</v>
      </c>
      <c r="M1454" s="10">
        <v>669.94657168299193</v>
      </c>
    </row>
    <row r="1455" spans="1:13" x14ac:dyDescent="0.2">
      <c r="A1455" s="9" t="str">
        <f t="shared" si="22"/>
        <v>200930EMACCA253</v>
      </c>
      <c r="B1455" s="10">
        <v>2009</v>
      </c>
      <c r="C1455" s="10" t="s">
        <v>4</v>
      </c>
      <c r="D1455" s="10" t="s">
        <v>25</v>
      </c>
      <c r="E1455" s="10">
        <v>53</v>
      </c>
      <c r="F1455" s="10">
        <v>1797</v>
      </c>
      <c r="G1455" s="10">
        <v>0</v>
      </c>
      <c r="H1455" s="10">
        <v>1</v>
      </c>
      <c r="I1455" s="10">
        <v>1</v>
      </c>
      <c r="J1455" s="10">
        <v>0</v>
      </c>
      <c r="K1455" s="10">
        <v>0</v>
      </c>
      <c r="L1455" s="10">
        <v>0</v>
      </c>
      <c r="M1455" s="10">
        <v>626.89204229271002</v>
      </c>
    </row>
    <row r="1456" spans="1:13" x14ac:dyDescent="0.2">
      <c r="A1456" s="9" t="str">
        <f t="shared" si="22"/>
        <v>200930EMACONT53</v>
      </c>
      <c r="B1456" s="10">
        <v>2009</v>
      </c>
      <c r="C1456" s="10" t="s">
        <v>4</v>
      </c>
      <c r="D1456" s="10" t="s">
        <v>31</v>
      </c>
      <c r="E1456" s="10">
        <v>53</v>
      </c>
      <c r="F1456" s="10">
        <v>1796</v>
      </c>
      <c r="G1456" s="10">
        <v>0</v>
      </c>
      <c r="H1456" s="10">
        <v>1</v>
      </c>
      <c r="I1456" s="10">
        <v>1</v>
      </c>
      <c r="J1456" s="10">
        <v>0</v>
      </c>
      <c r="K1456" s="10">
        <v>0</v>
      </c>
      <c r="L1456" s="10">
        <v>0.12527839643652561</v>
      </c>
      <c r="M1456" s="10">
        <v>676.45322939866367</v>
      </c>
    </row>
    <row r="1457" spans="1:13" x14ac:dyDescent="0.2">
      <c r="A1457" s="9" t="str">
        <f t="shared" si="22"/>
        <v>200930EMAINAT53</v>
      </c>
      <c r="B1457" s="10">
        <v>2009</v>
      </c>
      <c r="C1457" s="10" t="s">
        <v>4</v>
      </c>
      <c r="D1457" s="10" t="s">
        <v>54</v>
      </c>
      <c r="E1457" s="10">
        <v>53</v>
      </c>
      <c r="F1457" s="10">
        <v>4936</v>
      </c>
      <c r="G1457" s="10">
        <v>1</v>
      </c>
      <c r="H1457" s="10">
        <v>9.0964343598055108E-2</v>
      </c>
      <c r="I1457" s="10">
        <v>0</v>
      </c>
      <c r="J1457" s="10">
        <v>0.77269043760129663</v>
      </c>
      <c r="K1457" s="10">
        <v>0.86365478119935168</v>
      </c>
      <c r="L1457" s="10">
        <v>0.13634521880064829</v>
      </c>
    </row>
    <row r="1458" spans="1:13" x14ac:dyDescent="0.2">
      <c r="A1458" s="9" t="str">
        <f t="shared" si="22"/>
        <v>200930EMAPUBL53</v>
      </c>
      <c r="B1458" s="10">
        <v>2009</v>
      </c>
      <c r="C1458" s="10" t="s">
        <v>4</v>
      </c>
      <c r="D1458" s="10" t="s">
        <v>27</v>
      </c>
      <c r="E1458" s="10">
        <v>53</v>
      </c>
      <c r="F1458" s="10">
        <v>225</v>
      </c>
      <c r="G1458" s="10">
        <v>0</v>
      </c>
      <c r="H1458" s="10">
        <v>1</v>
      </c>
      <c r="I1458" s="10">
        <v>1</v>
      </c>
      <c r="J1458" s="10">
        <v>0</v>
      </c>
      <c r="K1458" s="10">
        <v>0</v>
      </c>
      <c r="L1458" s="10">
        <v>0</v>
      </c>
      <c r="M1458" s="10">
        <v>1100</v>
      </c>
    </row>
    <row r="1459" spans="1:13" x14ac:dyDescent="0.2">
      <c r="A1459" s="9" t="str">
        <f t="shared" si="22"/>
        <v>200930EMASCA153</v>
      </c>
      <c r="B1459" s="10">
        <v>2009</v>
      </c>
      <c r="C1459" s="10" t="s">
        <v>4</v>
      </c>
      <c r="D1459" s="10" t="s">
        <v>29</v>
      </c>
      <c r="E1459" s="10">
        <v>53</v>
      </c>
      <c r="F1459" s="10">
        <v>673</v>
      </c>
      <c r="G1459" s="10">
        <v>0</v>
      </c>
      <c r="H1459" s="10">
        <v>1</v>
      </c>
      <c r="I1459" s="10">
        <v>1</v>
      </c>
      <c r="J1459" s="10">
        <v>0</v>
      </c>
      <c r="K1459" s="10">
        <v>0</v>
      </c>
      <c r="L1459" s="10">
        <v>0</v>
      </c>
      <c r="M1459" s="10">
        <v>576.99851411589896</v>
      </c>
    </row>
    <row r="1460" spans="1:13" x14ac:dyDescent="0.2">
      <c r="A1460" s="9" t="str">
        <f t="shared" si="22"/>
        <v>200930EMASCA253</v>
      </c>
      <c r="B1460" s="10">
        <v>2009</v>
      </c>
      <c r="C1460" s="10" t="s">
        <v>4</v>
      </c>
      <c r="D1460" s="10" t="s">
        <v>30</v>
      </c>
      <c r="E1460" s="10">
        <v>53</v>
      </c>
      <c r="F1460" s="10">
        <v>225</v>
      </c>
      <c r="G1460" s="10">
        <v>0</v>
      </c>
      <c r="H1460" s="10">
        <v>1</v>
      </c>
      <c r="I1460" s="10">
        <v>1</v>
      </c>
      <c r="J1460" s="10">
        <v>0</v>
      </c>
      <c r="K1460" s="10">
        <v>0</v>
      </c>
      <c r="L1460" s="10">
        <v>1</v>
      </c>
      <c r="M1460" s="10">
        <v>880</v>
      </c>
    </row>
    <row r="1461" spans="1:13" x14ac:dyDescent="0.2">
      <c r="A1461" s="9" t="str">
        <f t="shared" si="22"/>
        <v>200930EMATDOM53</v>
      </c>
      <c r="B1461" s="10">
        <v>2009</v>
      </c>
      <c r="C1461" s="10" t="s">
        <v>4</v>
      </c>
      <c r="D1461" s="10" t="s">
        <v>33</v>
      </c>
      <c r="E1461" s="10">
        <v>53</v>
      </c>
      <c r="F1461" s="10">
        <v>1346</v>
      </c>
      <c r="G1461" s="10">
        <v>0</v>
      </c>
      <c r="H1461" s="10">
        <v>1</v>
      </c>
      <c r="I1461" s="10">
        <v>1</v>
      </c>
      <c r="J1461" s="10">
        <v>0</v>
      </c>
      <c r="K1461" s="10">
        <v>0</v>
      </c>
      <c r="L1461" s="10">
        <v>0</v>
      </c>
      <c r="M1461" s="10">
        <v>451.48959881129269</v>
      </c>
    </row>
  </sheetData>
  <pageMargins left="0.78740157499999996" right="0.78740157499999996" top="0.984251969" bottom="0.984251969" header="0.5" footer="0.5"/>
  <headerFooter alignWithMargins="0">
    <oddHeader>&amp;A</oddHeader>
    <oddFooter>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7"/>
  <sheetViews>
    <sheetView showGridLines="0" topLeftCell="A109" workbookViewId="0">
      <selection activeCell="C122" sqref="C122"/>
    </sheetView>
  </sheetViews>
  <sheetFormatPr defaultRowHeight="12.75" x14ac:dyDescent="0.2"/>
  <cols>
    <col min="1" max="1" width="36.5703125" style="25" bestFit="1" customWidth="1"/>
    <col min="2" max="2" width="29.42578125" style="25" bestFit="1" customWidth="1"/>
    <col min="3" max="3" width="25.28515625" style="25" bestFit="1" customWidth="1"/>
    <col min="4" max="4" width="23.42578125" style="25" bestFit="1" customWidth="1"/>
    <col min="5" max="5" width="17.42578125" style="25" customWidth="1"/>
    <col min="6" max="6" width="18.28515625" style="25" customWidth="1"/>
    <col min="7" max="7" width="18" style="25" bestFit="1" customWidth="1"/>
    <col min="8" max="8" width="17.140625" style="25" bestFit="1" customWidth="1"/>
    <col min="9" max="16384" width="9.140625" style="25"/>
  </cols>
  <sheetData>
    <row r="1" spans="1:3" ht="15" x14ac:dyDescent="0.2">
      <c r="A1" s="24"/>
    </row>
    <row r="2" spans="1:3" ht="22.5" x14ac:dyDescent="0.3">
      <c r="A2" s="26" t="s">
        <v>191</v>
      </c>
    </row>
    <row r="3" spans="1:3" ht="15" x14ac:dyDescent="0.2">
      <c r="A3" s="27"/>
    </row>
    <row r="4" spans="1:3" ht="17.25" x14ac:dyDescent="0.25">
      <c r="A4" s="28" t="s">
        <v>190</v>
      </c>
    </row>
    <row r="5" spans="1:3" ht="15" x14ac:dyDescent="0.2">
      <c r="A5" s="27"/>
    </row>
    <row r="6" spans="1:3" ht="17.25" customHeight="1" x14ac:dyDescent="0.25">
      <c r="A6" s="71" t="s">
        <v>189</v>
      </c>
      <c r="B6" s="73"/>
    </row>
    <row r="7" spans="1:3" ht="17.25" x14ac:dyDescent="0.25">
      <c r="A7" s="29" t="s">
        <v>188</v>
      </c>
      <c r="B7" s="30" t="s">
        <v>187</v>
      </c>
    </row>
    <row r="8" spans="1:3" ht="17.25" x14ac:dyDescent="0.25">
      <c r="A8" s="29" t="s">
        <v>186</v>
      </c>
      <c r="B8" s="30" t="s">
        <v>84</v>
      </c>
    </row>
    <row r="9" spans="1:3" ht="17.25" x14ac:dyDescent="0.25">
      <c r="A9" s="29" t="s">
        <v>185</v>
      </c>
      <c r="B9" s="30" t="s">
        <v>184</v>
      </c>
    </row>
    <row r="10" spans="1:3" ht="34.5" x14ac:dyDescent="0.25">
      <c r="A10" s="29" t="s">
        <v>183</v>
      </c>
      <c r="B10" s="30">
        <v>3441</v>
      </c>
    </row>
    <row r="11" spans="1:3" ht="17.25" x14ac:dyDescent="0.25">
      <c r="A11" s="29" t="s">
        <v>182</v>
      </c>
      <c r="B11" s="30">
        <v>554</v>
      </c>
    </row>
    <row r="12" spans="1:3" ht="17.25" x14ac:dyDescent="0.25">
      <c r="A12" s="29" t="s">
        <v>181</v>
      </c>
      <c r="B12" s="30" t="s">
        <v>180</v>
      </c>
    </row>
    <row r="13" spans="1:3" ht="17.25" x14ac:dyDescent="0.25">
      <c r="A13" s="29" t="s">
        <v>179</v>
      </c>
      <c r="B13" s="31">
        <v>-1035156.664</v>
      </c>
    </row>
    <row r="14" spans="1:3" ht="15" x14ac:dyDescent="0.2">
      <c r="A14" s="24"/>
    </row>
    <row r="15" spans="1:3" ht="17.25" customHeight="1" x14ac:dyDescent="0.25">
      <c r="A15" s="71" t="s">
        <v>178</v>
      </c>
      <c r="B15" s="72"/>
      <c r="C15" s="73"/>
    </row>
    <row r="16" spans="1:3" ht="17.25" x14ac:dyDescent="0.25">
      <c r="A16" s="29" t="s">
        <v>177</v>
      </c>
      <c r="B16" s="32" t="s">
        <v>176</v>
      </c>
      <c r="C16" s="29" t="s">
        <v>175</v>
      </c>
    </row>
    <row r="17" spans="1:4" ht="17.25" x14ac:dyDescent="0.25">
      <c r="A17" s="29" t="s">
        <v>84</v>
      </c>
      <c r="B17" s="30">
        <v>2</v>
      </c>
      <c r="C17" s="33" t="s">
        <v>174</v>
      </c>
    </row>
    <row r="18" spans="1:4" ht="15" x14ac:dyDescent="0.2">
      <c r="A18" s="24"/>
    </row>
    <row r="19" spans="1:4" ht="17.25" customHeight="1" x14ac:dyDescent="0.25">
      <c r="A19" s="71" t="s">
        <v>173</v>
      </c>
      <c r="B19" s="72"/>
      <c r="C19" s="73"/>
    </row>
    <row r="20" spans="1:4" ht="34.5" customHeight="1" x14ac:dyDescent="0.25">
      <c r="A20" s="32" t="s">
        <v>172</v>
      </c>
      <c r="B20" s="29" t="s">
        <v>84</v>
      </c>
      <c r="C20" s="32" t="s">
        <v>170</v>
      </c>
    </row>
    <row r="21" spans="1:4" ht="17.25" x14ac:dyDescent="0.25">
      <c r="A21" s="32">
        <v>1</v>
      </c>
      <c r="B21" s="33">
        <v>0</v>
      </c>
      <c r="C21" s="30">
        <v>497255</v>
      </c>
    </row>
    <row r="22" spans="1:4" ht="17.25" x14ac:dyDescent="0.25">
      <c r="A22" s="32">
        <v>2</v>
      </c>
      <c r="B22" s="33">
        <v>1</v>
      </c>
      <c r="C22" s="30">
        <v>1833809</v>
      </c>
    </row>
    <row r="23" spans="1:4" ht="15" x14ac:dyDescent="0.2">
      <c r="A23" s="27"/>
    </row>
    <row r="24" spans="1:4" ht="120.75" x14ac:dyDescent="0.25">
      <c r="A24" s="35" t="s">
        <v>192</v>
      </c>
    </row>
    <row r="26" spans="1:4" ht="15" x14ac:dyDescent="0.2">
      <c r="A26" s="24"/>
    </row>
    <row r="27" spans="1:4" ht="15" x14ac:dyDescent="0.2">
      <c r="A27" s="33" t="s">
        <v>168</v>
      </c>
    </row>
    <row r="28" spans="1:4" ht="15" x14ac:dyDescent="0.2">
      <c r="A28" s="24"/>
    </row>
    <row r="29" spans="1:4" ht="17.25" customHeight="1" x14ac:dyDescent="0.25">
      <c r="A29" s="71" t="s">
        <v>167</v>
      </c>
      <c r="B29" s="72"/>
      <c r="C29" s="72"/>
      <c r="D29" s="73"/>
    </row>
    <row r="30" spans="1:4" ht="17.25" x14ac:dyDescent="0.25">
      <c r="A30" s="67" t="s">
        <v>166</v>
      </c>
      <c r="B30" s="69" t="s">
        <v>162</v>
      </c>
      <c r="C30" s="57" t="s">
        <v>165</v>
      </c>
      <c r="D30" s="69" t="s">
        <v>157</v>
      </c>
    </row>
    <row r="31" spans="1:4" ht="17.25" x14ac:dyDescent="0.25">
      <c r="A31" s="68"/>
      <c r="B31" s="70"/>
      <c r="C31" s="58" t="s">
        <v>158</v>
      </c>
      <c r="D31" s="70"/>
    </row>
    <row r="32" spans="1:4" ht="17.25" x14ac:dyDescent="0.25">
      <c r="A32" s="29" t="s">
        <v>19</v>
      </c>
      <c r="B32" s="30">
        <v>1</v>
      </c>
      <c r="C32" s="30">
        <v>22630.615699999998</v>
      </c>
      <c r="D32" s="30">
        <v>0</v>
      </c>
    </row>
    <row r="33" spans="1:4" ht="17.25" x14ac:dyDescent="0.25">
      <c r="A33" s="29" t="s">
        <v>92</v>
      </c>
      <c r="B33" s="30">
        <v>1</v>
      </c>
      <c r="C33" s="30">
        <v>9.1523000000000003</v>
      </c>
      <c r="D33" s="30">
        <v>2.5000000000000001E-3</v>
      </c>
    </row>
    <row r="34" spans="1:4" ht="17.25" x14ac:dyDescent="0.25">
      <c r="A34" s="29" t="s">
        <v>155</v>
      </c>
      <c r="B34" s="30">
        <v>1</v>
      </c>
      <c r="C34" s="30">
        <v>11204.169</v>
      </c>
      <c r="D34" s="30">
        <v>0</v>
      </c>
    </row>
    <row r="35" spans="1:4" ht="17.25" x14ac:dyDescent="0.25">
      <c r="A35" s="29" t="s">
        <v>154</v>
      </c>
      <c r="B35" s="30">
        <v>1</v>
      </c>
      <c r="C35" s="30">
        <v>622.01750000000004</v>
      </c>
      <c r="D35" s="30">
        <v>0</v>
      </c>
    </row>
    <row r="36" spans="1:4" ht="17.25" x14ac:dyDescent="0.25">
      <c r="A36" s="29" t="s">
        <v>153</v>
      </c>
      <c r="B36" s="30">
        <v>1</v>
      </c>
      <c r="C36" s="30">
        <v>11845.9748</v>
      </c>
      <c r="D36" s="30">
        <v>0</v>
      </c>
    </row>
    <row r="37" spans="1:4" ht="17.25" x14ac:dyDescent="0.25">
      <c r="A37" s="29" t="s">
        <v>152</v>
      </c>
      <c r="B37" s="30">
        <v>1</v>
      </c>
      <c r="C37" s="30">
        <v>7958.2046</v>
      </c>
      <c r="D37" s="30">
        <v>0</v>
      </c>
    </row>
    <row r="38" spans="1:4" ht="17.25" x14ac:dyDescent="0.25">
      <c r="A38" s="29" t="s">
        <v>151</v>
      </c>
      <c r="B38" s="30">
        <v>1</v>
      </c>
      <c r="C38" s="30">
        <v>1683.2387000000001</v>
      </c>
      <c r="D38" s="30">
        <v>0</v>
      </c>
    </row>
    <row r="39" spans="1:4" ht="17.25" x14ac:dyDescent="0.25">
      <c r="A39" s="29" t="s">
        <v>150</v>
      </c>
      <c r="B39" s="30">
        <v>1</v>
      </c>
      <c r="C39" s="30">
        <v>52899.692300000002</v>
      </c>
      <c r="D39" s="30">
        <v>0</v>
      </c>
    </row>
    <row r="40" spans="1:4" ht="17.25" x14ac:dyDescent="0.25">
      <c r="A40" s="29" t="s">
        <v>149</v>
      </c>
      <c r="B40" s="30">
        <v>1</v>
      </c>
      <c r="C40" s="30">
        <v>8399.8161999999993</v>
      </c>
      <c r="D40" s="30">
        <v>0</v>
      </c>
    </row>
    <row r="41" spans="1:4" ht="17.25" x14ac:dyDescent="0.25">
      <c r="A41" s="29" t="s">
        <v>148</v>
      </c>
      <c r="B41" s="30">
        <v>1</v>
      </c>
      <c r="C41" s="30">
        <v>12307.893400000001</v>
      </c>
      <c r="D41" s="30">
        <v>0</v>
      </c>
    </row>
    <row r="42" spans="1:4" ht="17.25" x14ac:dyDescent="0.25">
      <c r="A42" s="29"/>
      <c r="B42" s="30"/>
      <c r="C42" s="30"/>
      <c r="D42" s="30"/>
    </row>
    <row r="43" spans="1:4" ht="17.25" x14ac:dyDescent="0.25">
      <c r="A43" s="29"/>
      <c r="B43" s="30"/>
      <c r="C43" s="30"/>
      <c r="D43" s="30"/>
    </row>
    <row r="44" spans="1:4" ht="17.25" x14ac:dyDescent="0.25">
      <c r="A44" s="29"/>
      <c r="B44" s="30"/>
      <c r="C44" s="30"/>
      <c r="D44" s="30"/>
    </row>
    <row r="45" spans="1:4" ht="17.25" x14ac:dyDescent="0.25">
      <c r="A45" s="29"/>
      <c r="B45" s="30"/>
      <c r="C45" s="30"/>
      <c r="D45" s="30"/>
    </row>
    <row r="46" spans="1:4" ht="17.25" x14ac:dyDescent="0.25">
      <c r="A46" s="29"/>
      <c r="B46" s="30"/>
      <c r="C46" s="30"/>
      <c r="D46" s="30"/>
    </row>
    <row r="47" spans="1:4" ht="17.25" x14ac:dyDescent="0.25">
      <c r="A47" s="29"/>
      <c r="B47" s="30"/>
      <c r="C47" s="30"/>
      <c r="D47" s="30"/>
    </row>
    <row r="48" spans="1:4" ht="17.25" x14ac:dyDescent="0.25">
      <c r="A48" s="29"/>
      <c r="B48" s="30"/>
      <c r="C48" s="30"/>
      <c r="D48" s="30"/>
    </row>
    <row r="49" spans="1:8" ht="17.25" x14ac:dyDescent="0.25">
      <c r="A49" s="29"/>
      <c r="B49" s="30"/>
      <c r="C49" s="30"/>
      <c r="D49" s="30"/>
    </row>
    <row r="50" spans="1:8" ht="17.25" x14ac:dyDescent="0.25">
      <c r="A50" s="29"/>
      <c r="B50" s="30"/>
      <c r="C50" s="30"/>
      <c r="D50" s="30"/>
    </row>
    <row r="51" spans="1:8" ht="17.25" x14ac:dyDescent="0.25">
      <c r="A51" s="29" t="s">
        <v>138</v>
      </c>
      <c r="B51" s="30">
        <v>1</v>
      </c>
      <c r="C51" s="30">
        <v>21129.767199999998</v>
      </c>
      <c r="D51" s="30">
        <v>0</v>
      </c>
    </row>
    <row r="52" spans="1:8" ht="17.25" x14ac:dyDescent="0.25">
      <c r="A52" s="29" t="s">
        <v>137</v>
      </c>
      <c r="B52" s="30">
        <v>1</v>
      </c>
      <c r="C52" s="30">
        <v>56356.711900000002</v>
      </c>
      <c r="D52" s="30">
        <v>0</v>
      </c>
    </row>
    <row r="53" spans="1:8" ht="17.25" x14ac:dyDescent="0.25">
      <c r="A53" s="29" t="s">
        <v>136</v>
      </c>
      <c r="B53" s="30">
        <v>1</v>
      </c>
      <c r="C53" s="30">
        <v>109351.68700000001</v>
      </c>
      <c r="D53" s="30">
        <v>0</v>
      </c>
    </row>
    <row r="54" spans="1:8" ht="17.25" x14ac:dyDescent="0.25">
      <c r="A54" s="29" t="s">
        <v>135</v>
      </c>
      <c r="B54" s="30">
        <v>1</v>
      </c>
      <c r="C54" s="30">
        <v>78085.135599999994</v>
      </c>
      <c r="D54" s="30">
        <v>0</v>
      </c>
    </row>
    <row r="55" spans="1:8" ht="15" x14ac:dyDescent="0.2">
      <c r="A55" s="24"/>
    </row>
    <row r="56" spans="1:8" ht="17.25" customHeight="1" x14ac:dyDescent="0.25">
      <c r="A56" s="71" t="s">
        <v>164</v>
      </c>
      <c r="B56" s="72"/>
      <c r="C56" s="72"/>
      <c r="D56" s="72"/>
      <c r="E56" s="72"/>
      <c r="F56" s="72"/>
      <c r="G56" s="72"/>
      <c r="H56" s="73"/>
    </row>
    <row r="57" spans="1:8" ht="17.25" customHeight="1" x14ac:dyDescent="0.25">
      <c r="A57" s="29" t="s">
        <v>163</v>
      </c>
      <c r="B57" s="32" t="s">
        <v>162</v>
      </c>
      <c r="C57" s="32" t="s">
        <v>161</v>
      </c>
      <c r="D57" s="32" t="s">
        <v>160</v>
      </c>
      <c r="E57" s="71" t="s">
        <v>159</v>
      </c>
      <c r="F57" s="73"/>
      <c r="G57" s="32" t="s">
        <v>158</v>
      </c>
      <c r="H57" s="32" t="s">
        <v>157</v>
      </c>
    </row>
    <row r="58" spans="1:8" ht="17.25" x14ac:dyDescent="0.25">
      <c r="A58" s="29" t="s">
        <v>156</v>
      </c>
      <c r="B58" s="30">
        <v>1</v>
      </c>
      <c r="C58" s="31">
        <v>-0.99460000000000004</v>
      </c>
      <c r="D58" s="30">
        <v>7.6E-3</v>
      </c>
      <c r="E58" s="31">
        <v>-1.0095000000000001</v>
      </c>
      <c r="F58" s="31">
        <v>-0.97970000000000002</v>
      </c>
      <c r="G58" s="30">
        <v>17115.2</v>
      </c>
      <c r="H58" s="30">
        <v>0</v>
      </c>
    </row>
    <row r="59" spans="1:8" ht="17.25" x14ac:dyDescent="0.25">
      <c r="A59" s="29" t="s">
        <v>19</v>
      </c>
      <c r="B59" s="30">
        <v>1</v>
      </c>
      <c r="C59" s="31">
        <v>-0.3226</v>
      </c>
      <c r="D59" s="30">
        <v>2.0999999999999999E-3</v>
      </c>
      <c r="E59" s="31">
        <v>-0.32679999999999998</v>
      </c>
      <c r="F59" s="31">
        <v>-0.31840000000000002</v>
      </c>
      <c r="G59" s="30">
        <v>22630.6</v>
      </c>
      <c r="H59" s="30">
        <v>0</v>
      </c>
    </row>
    <row r="60" spans="1:8" ht="17.25" x14ac:dyDescent="0.25">
      <c r="A60" s="29" t="s">
        <v>92</v>
      </c>
      <c r="B60" s="30">
        <v>1</v>
      </c>
      <c r="C60" s="30">
        <v>6.3E-3</v>
      </c>
      <c r="D60" s="30">
        <v>2.0999999999999999E-3</v>
      </c>
      <c r="E60" s="30">
        <v>2.2000000000000001E-3</v>
      </c>
      <c r="F60" s="30">
        <v>1.04E-2</v>
      </c>
      <c r="G60" s="30">
        <v>9.15</v>
      </c>
      <c r="H60" s="30">
        <v>2.5000000000000001E-3</v>
      </c>
    </row>
    <row r="61" spans="1:8" ht="17.25" x14ac:dyDescent="0.25">
      <c r="A61" s="29" t="s">
        <v>155</v>
      </c>
      <c r="B61" s="30">
        <v>1</v>
      </c>
      <c r="C61" s="30">
        <v>3.09E-2</v>
      </c>
      <c r="D61" s="30">
        <v>2.9999999999999997E-4</v>
      </c>
      <c r="E61" s="30">
        <v>3.04E-2</v>
      </c>
      <c r="F61" s="30">
        <v>3.15E-2</v>
      </c>
      <c r="G61" s="30">
        <v>11204.2</v>
      </c>
      <c r="H61" s="30">
        <v>0</v>
      </c>
    </row>
    <row r="62" spans="1:8" ht="17.25" x14ac:dyDescent="0.25">
      <c r="A62" s="29" t="s">
        <v>154</v>
      </c>
      <c r="B62" s="30">
        <v>1</v>
      </c>
      <c r="C62" s="31">
        <v>-8.4199999999999997E-2</v>
      </c>
      <c r="D62" s="30">
        <v>3.3999999999999998E-3</v>
      </c>
      <c r="E62" s="31">
        <v>-9.0899999999999995E-2</v>
      </c>
      <c r="F62" s="31">
        <v>-7.7600000000000002E-2</v>
      </c>
      <c r="G62" s="30">
        <v>622.02</v>
      </c>
      <c r="H62" s="30">
        <v>0</v>
      </c>
    </row>
    <row r="63" spans="1:8" ht="17.25" x14ac:dyDescent="0.25">
      <c r="A63" s="29" t="s">
        <v>153</v>
      </c>
      <c r="B63" s="30">
        <v>1</v>
      </c>
      <c r="C63" s="31">
        <v>-0.38650000000000001</v>
      </c>
      <c r="D63" s="30">
        <v>3.5999999999999999E-3</v>
      </c>
      <c r="E63" s="31">
        <v>-0.39350000000000002</v>
      </c>
      <c r="F63" s="31">
        <v>-0.3795</v>
      </c>
      <c r="G63" s="30">
        <v>11846</v>
      </c>
      <c r="H63" s="30">
        <v>0</v>
      </c>
    </row>
    <row r="64" spans="1:8" ht="17.25" x14ac:dyDescent="0.25">
      <c r="A64" s="29" t="s">
        <v>152</v>
      </c>
      <c r="B64" s="30">
        <v>1</v>
      </c>
      <c r="C64" s="30">
        <v>0.25850000000000001</v>
      </c>
      <c r="D64" s="30">
        <v>2.8999999999999998E-3</v>
      </c>
      <c r="E64" s="30">
        <v>0.25280000000000002</v>
      </c>
      <c r="F64" s="30">
        <v>0.26419999999999999</v>
      </c>
      <c r="G64" s="30">
        <v>7958.2</v>
      </c>
      <c r="H64" s="30">
        <v>0</v>
      </c>
    </row>
    <row r="65" spans="1:8" ht="17.25" x14ac:dyDescent="0.25">
      <c r="A65" s="29" t="s">
        <v>151</v>
      </c>
      <c r="B65" s="30">
        <v>1</v>
      </c>
      <c r="C65" s="31">
        <v>-0.1694</v>
      </c>
      <c r="D65" s="30">
        <v>4.1000000000000003E-3</v>
      </c>
      <c r="E65" s="31">
        <v>-0.17749999999999999</v>
      </c>
      <c r="F65" s="31">
        <v>-0.1613</v>
      </c>
      <c r="G65" s="30">
        <v>1683.24</v>
      </c>
      <c r="H65" s="30">
        <v>0</v>
      </c>
    </row>
    <row r="66" spans="1:8" ht="17.25" x14ac:dyDescent="0.25">
      <c r="A66" s="29" t="s">
        <v>150</v>
      </c>
      <c r="B66" s="30">
        <v>1</v>
      </c>
      <c r="C66" s="30">
        <v>0.81289999999999996</v>
      </c>
      <c r="D66" s="30">
        <v>3.5000000000000001E-3</v>
      </c>
      <c r="E66" s="30">
        <v>0.80600000000000005</v>
      </c>
      <c r="F66" s="30">
        <v>0.81989999999999996</v>
      </c>
      <c r="G66" s="30">
        <v>52899.7</v>
      </c>
      <c r="H66" s="30">
        <v>0</v>
      </c>
    </row>
    <row r="67" spans="1:8" ht="17.25" x14ac:dyDescent="0.25">
      <c r="A67" s="29" t="s">
        <v>149</v>
      </c>
      <c r="B67" s="30">
        <v>1</v>
      </c>
      <c r="C67" s="30">
        <v>0.29409999999999997</v>
      </c>
      <c r="D67" s="30">
        <v>3.2000000000000002E-3</v>
      </c>
      <c r="E67" s="30">
        <v>0.2878</v>
      </c>
      <c r="F67" s="30">
        <v>0.3004</v>
      </c>
      <c r="G67" s="30">
        <v>8399.82</v>
      </c>
      <c r="H67" s="30">
        <v>0</v>
      </c>
    </row>
    <row r="68" spans="1:8" ht="17.25" x14ac:dyDescent="0.25">
      <c r="A68" s="29" t="s">
        <v>148</v>
      </c>
      <c r="B68" s="30">
        <v>1</v>
      </c>
      <c r="C68" s="30">
        <v>0.48270000000000002</v>
      </c>
      <c r="D68" s="30">
        <v>4.4000000000000003E-3</v>
      </c>
      <c r="E68" s="30">
        <v>0.47420000000000001</v>
      </c>
      <c r="F68" s="30">
        <v>0.49130000000000001</v>
      </c>
      <c r="G68" s="30">
        <v>12307.9</v>
      </c>
      <c r="H68" s="30">
        <v>0</v>
      </c>
    </row>
    <row r="69" spans="1:8" ht="17.25" x14ac:dyDescent="0.25">
      <c r="A69" s="29" t="s">
        <v>147</v>
      </c>
      <c r="B69" s="30">
        <v>0</v>
      </c>
      <c r="C69" s="30">
        <v>0</v>
      </c>
      <c r="D69" s="30" t="s">
        <v>203</v>
      </c>
      <c r="E69" s="30" t="s">
        <v>203</v>
      </c>
      <c r="F69" s="30" t="s">
        <v>203</v>
      </c>
      <c r="G69" s="30" t="s">
        <v>203</v>
      </c>
      <c r="H69" s="30" t="s">
        <v>203</v>
      </c>
    </row>
    <row r="70" spans="1:8" ht="17.25" x14ac:dyDescent="0.25">
      <c r="A70" s="29" t="s">
        <v>146</v>
      </c>
      <c r="B70" s="30">
        <v>0</v>
      </c>
      <c r="C70" s="30">
        <v>0</v>
      </c>
      <c r="D70" s="30" t="s">
        <v>203</v>
      </c>
      <c r="E70" s="30" t="s">
        <v>203</v>
      </c>
      <c r="F70" s="30" t="s">
        <v>203</v>
      </c>
      <c r="G70" s="30" t="s">
        <v>203</v>
      </c>
      <c r="H70" s="30" t="s">
        <v>203</v>
      </c>
    </row>
    <row r="71" spans="1:8" ht="17.25" x14ac:dyDescent="0.25">
      <c r="A71" s="29" t="s">
        <v>145</v>
      </c>
      <c r="B71" s="30">
        <v>0</v>
      </c>
      <c r="C71" s="30">
        <v>0</v>
      </c>
      <c r="D71" s="30" t="s">
        <v>203</v>
      </c>
      <c r="E71" s="30" t="s">
        <v>203</v>
      </c>
      <c r="F71" s="30" t="s">
        <v>203</v>
      </c>
      <c r="G71" s="30" t="s">
        <v>203</v>
      </c>
      <c r="H71" s="30" t="s">
        <v>203</v>
      </c>
    </row>
    <row r="72" spans="1:8" ht="17.25" x14ac:dyDescent="0.25">
      <c r="A72" s="29" t="s">
        <v>144</v>
      </c>
      <c r="B72" s="30">
        <v>0</v>
      </c>
      <c r="C72" s="30">
        <v>0</v>
      </c>
      <c r="D72" s="30" t="s">
        <v>203</v>
      </c>
      <c r="E72" s="30" t="s">
        <v>203</v>
      </c>
      <c r="F72" s="30" t="s">
        <v>203</v>
      </c>
      <c r="G72" s="30" t="s">
        <v>203</v>
      </c>
      <c r="H72" s="30" t="s">
        <v>203</v>
      </c>
    </row>
    <row r="73" spans="1:8" ht="17.25" x14ac:dyDescent="0.25">
      <c r="A73" s="29" t="s">
        <v>143</v>
      </c>
      <c r="B73" s="30">
        <v>0</v>
      </c>
      <c r="C73" s="30">
        <v>0</v>
      </c>
      <c r="D73" s="30" t="s">
        <v>203</v>
      </c>
      <c r="E73" s="30" t="s">
        <v>203</v>
      </c>
      <c r="F73" s="30" t="s">
        <v>203</v>
      </c>
      <c r="G73" s="30" t="s">
        <v>203</v>
      </c>
      <c r="H73" s="30" t="s">
        <v>203</v>
      </c>
    </row>
    <row r="74" spans="1:8" ht="17.25" x14ac:dyDescent="0.25">
      <c r="A74" s="29" t="s">
        <v>142</v>
      </c>
      <c r="B74" s="30">
        <v>0</v>
      </c>
      <c r="C74" s="30">
        <v>0</v>
      </c>
      <c r="D74" s="30" t="s">
        <v>203</v>
      </c>
      <c r="E74" s="30" t="s">
        <v>203</v>
      </c>
      <c r="F74" s="30" t="s">
        <v>203</v>
      </c>
      <c r="G74" s="30" t="s">
        <v>203</v>
      </c>
      <c r="H74" s="30" t="s">
        <v>203</v>
      </c>
    </row>
    <row r="75" spans="1:8" ht="17.25" x14ac:dyDescent="0.25">
      <c r="A75" s="29" t="s">
        <v>141</v>
      </c>
      <c r="B75" s="30">
        <v>0</v>
      </c>
      <c r="C75" s="30">
        <v>0</v>
      </c>
      <c r="D75" s="30" t="s">
        <v>203</v>
      </c>
      <c r="E75" s="30" t="s">
        <v>203</v>
      </c>
      <c r="F75" s="30" t="s">
        <v>203</v>
      </c>
      <c r="G75" s="30" t="s">
        <v>203</v>
      </c>
      <c r="H75" s="30" t="s">
        <v>203</v>
      </c>
    </row>
    <row r="76" spans="1:8" ht="17.25" x14ac:dyDescent="0.25">
      <c r="A76" s="29" t="s">
        <v>140</v>
      </c>
      <c r="B76" s="30">
        <v>0</v>
      </c>
      <c r="C76" s="30">
        <v>0</v>
      </c>
      <c r="D76" s="30" t="s">
        <v>203</v>
      </c>
      <c r="E76" s="30" t="s">
        <v>203</v>
      </c>
      <c r="F76" s="30" t="s">
        <v>203</v>
      </c>
      <c r="G76" s="30" t="s">
        <v>203</v>
      </c>
      <c r="H76" s="30" t="s">
        <v>203</v>
      </c>
    </row>
    <row r="77" spans="1:8" ht="17.25" x14ac:dyDescent="0.25">
      <c r="A77" s="29" t="s">
        <v>139</v>
      </c>
      <c r="B77" s="30">
        <v>0</v>
      </c>
      <c r="C77" s="30">
        <v>0</v>
      </c>
      <c r="D77" s="30" t="s">
        <v>203</v>
      </c>
      <c r="E77" s="30" t="s">
        <v>203</v>
      </c>
      <c r="F77" s="30" t="s">
        <v>203</v>
      </c>
      <c r="G77" s="30" t="s">
        <v>203</v>
      </c>
      <c r="H77" s="30" t="s">
        <v>203</v>
      </c>
    </row>
    <row r="78" spans="1:8" ht="17.25" x14ac:dyDescent="0.25">
      <c r="A78" s="29" t="s">
        <v>138</v>
      </c>
      <c r="B78" s="30">
        <v>1</v>
      </c>
      <c r="C78" s="31">
        <v>-0.45960000000000001</v>
      </c>
      <c r="D78" s="30">
        <v>3.2000000000000002E-3</v>
      </c>
      <c r="E78" s="31">
        <v>-0.46579999999999999</v>
      </c>
      <c r="F78" s="31">
        <v>-0.45340000000000003</v>
      </c>
      <c r="G78" s="30">
        <v>21129.8</v>
      </c>
      <c r="H78" s="30">
        <v>0</v>
      </c>
    </row>
    <row r="79" spans="1:8" ht="17.25" x14ac:dyDescent="0.25">
      <c r="A79" s="29" t="s">
        <v>137</v>
      </c>
      <c r="B79" s="30">
        <v>1</v>
      </c>
      <c r="C79" s="31">
        <v>-0.78400000000000003</v>
      </c>
      <c r="D79" s="30">
        <v>3.3E-3</v>
      </c>
      <c r="E79" s="31">
        <v>-0.79049999999999998</v>
      </c>
      <c r="F79" s="31">
        <v>-0.77749999999999997</v>
      </c>
      <c r="G79" s="30">
        <v>56356.7</v>
      </c>
      <c r="H79" s="30">
        <v>0</v>
      </c>
    </row>
    <row r="80" spans="1:8" ht="17.25" x14ac:dyDescent="0.25">
      <c r="A80" s="29" t="s">
        <v>136</v>
      </c>
      <c r="B80" s="30">
        <v>1</v>
      </c>
      <c r="C80" s="31">
        <v>-1.1689000000000001</v>
      </c>
      <c r="D80" s="30">
        <v>3.5000000000000001E-3</v>
      </c>
      <c r="E80" s="31">
        <v>-1.1758</v>
      </c>
      <c r="F80" s="31">
        <v>-1.1618999999999999</v>
      </c>
      <c r="G80" s="30">
        <v>109352</v>
      </c>
      <c r="H80" s="30">
        <v>0</v>
      </c>
    </row>
    <row r="81" spans="1:8" ht="17.25" x14ac:dyDescent="0.25">
      <c r="A81" s="29" t="s">
        <v>135</v>
      </c>
      <c r="B81" s="30">
        <v>1</v>
      </c>
      <c r="C81" s="31">
        <v>-1.0663</v>
      </c>
      <c r="D81" s="30">
        <v>3.8E-3</v>
      </c>
      <c r="E81" s="31">
        <v>-1.0738000000000001</v>
      </c>
      <c r="F81" s="31">
        <v>-1.0589</v>
      </c>
      <c r="G81" s="30">
        <v>78085.100000000006</v>
      </c>
      <c r="H81" s="30">
        <v>0</v>
      </c>
    </row>
    <row r="83" spans="1:8" ht="15" x14ac:dyDescent="0.2">
      <c r="A83" s="24"/>
    </row>
    <row r="85" spans="1:8" ht="13.5" thickBot="1" x14ac:dyDescent="0.25">
      <c r="A85" s="36"/>
      <c r="B85" s="36"/>
      <c r="C85" s="36"/>
      <c r="D85" s="36"/>
      <c r="E85" s="36"/>
      <c r="F85" s="36"/>
      <c r="G85" s="36"/>
      <c r="H85" s="36"/>
    </row>
    <row r="86" spans="1:8" ht="13.5" thickTop="1" x14ac:dyDescent="0.2"/>
    <row r="87" spans="1:8" ht="15" x14ac:dyDescent="0.2">
      <c r="A87" s="24"/>
    </row>
    <row r="88" spans="1:8" ht="22.5" x14ac:dyDescent="0.3">
      <c r="A88" s="26" t="s">
        <v>191</v>
      </c>
    </row>
    <row r="89" spans="1:8" ht="15" x14ac:dyDescent="0.2">
      <c r="A89" s="27"/>
    </row>
    <row r="90" spans="1:8" ht="17.25" x14ac:dyDescent="0.25">
      <c r="A90" s="28" t="s">
        <v>190</v>
      </c>
    </row>
    <row r="91" spans="1:8" ht="15" x14ac:dyDescent="0.2">
      <c r="A91" s="27"/>
    </row>
    <row r="92" spans="1:8" ht="17.25" customHeight="1" x14ac:dyDescent="0.25">
      <c r="A92" s="71" t="s">
        <v>189</v>
      </c>
      <c r="B92" s="73"/>
    </row>
    <row r="93" spans="1:8" ht="17.25" x14ac:dyDescent="0.25">
      <c r="A93" s="29" t="s">
        <v>188</v>
      </c>
      <c r="B93" s="30" t="s">
        <v>187</v>
      </c>
    </row>
    <row r="94" spans="1:8" ht="17.25" x14ac:dyDescent="0.25">
      <c r="A94" s="29" t="s">
        <v>186</v>
      </c>
      <c r="B94" s="30" t="s">
        <v>171</v>
      </c>
    </row>
    <row r="95" spans="1:8" ht="17.25" x14ac:dyDescent="0.25">
      <c r="A95" s="29" t="s">
        <v>185</v>
      </c>
      <c r="B95" s="30" t="s">
        <v>184</v>
      </c>
    </row>
    <row r="96" spans="1:8" ht="34.5" x14ac:dyDescent="0.25">
      <c r="A96" s="29" t="s">
        <v>183</v>
      </c>
      <c r="B96" s="30">
        <v>3441</v>
      </c>
    </row>
    <row r="97" spans="1:3" ht="17.25" x14ac:dyDescent="0.25">
      <c r="A97" s="29" t="s">
        <v>182</v>
      </c>
      <c r="B97" s="30">
        <v>554</v>
      </c>
    </row>
    <row r="98" spans="1:3" ht="17.25" x14ac:dyDescent="0.25">
      <c r="A98" s="29" t="s">
        <v>181</v>
      </c>
      <c r="B98" s="30" t="s">
        <v>180</v>
      </c>
    </row>
    <row r="99" spans="1:3" ht="17.25" x14ac:dyDescent="0.25">
      <c r="A99" s="29" t="s">
        <v>179</v>
      </c>
      <c r="B99" s="31">
        <v>-843755.11439999996</v>
      </c>
    </row>
    <row r="100" spans="1:3" ht="15" x14ac:dyDescent="0.2">
      <c r="A100" s="24"/>
    </row>
    <row r="101" spans="1:3" ht="17.25" customHeight="1" x14ac:dyDescent="0.25">
      <c r="A101" s="71" t="s">
        <v>178</v>
      </c>
      <c r="B101" s="72"/>
      <c r="C101" s="73"/>
    </row>
    <row r="102" spans="1:3" ht="17.25" x14ac:dyDescent="0.25">
      <c r="A102" s="29" t="s">
        <v>177</v>
      </c>
      <c r="B102" s="32" t="s">
        <v>176</v>
      </c>
      <c r="C102" s="29" t="s">
        <v>175</v>
      </c>
    </row>
    <row r="103" spans="1:3" ht="17.25" x14ac:dyDescent="0.25">
      <c r="A103" s="29" t="s">
        <v>171</v>
      </c>
      <c r="B103" s="30">
        <v>2</v>
      </c>
      <c r="C103" s="33" t="s">
        <v>174</v>
      </c>
    </row>
    <row r="104" spans="1:3" ht="15" x14ac:dyDescent="0.2">
      <c r="A104" s="24"/>
    </row>
    <row r="105" spans="1:3" ht="17.25" customHeight="1" x14ac:dyDescent="0.25">
      <c r="A105" s="71" t="s">
        <v>173</v>
      </c>
      <c r="B105" s="72"/>
      <c r="C105" s="73"/>
    </row>
    <row r="106" spans="1:3" ht="17.25" x14ac:dyDescent="0.25">
      <c r="A106" s="32" t="s">
        <v>172</v>
      </c>
      <c r="B106" s="29" t="s">
        <v>171</v>
      </c>
      <c r="C106" s="32" t="s">
        <v>170</v>
      </c>
    </row>
    <row r="107" spans="1:3" ht="17.25" x14ac:dyDescent="0.25">
      <c r="A107" s="32">
        <v>1</v>
      </c>
      <c r="B107" s="33">
        <v>0</v>
      </c>
      <c r="C107" s="30">
        <v>340084</v>
      </c>
    </row>
    <row r="108" spans="1:3" ht="17.25" x14ac:dyDescent="0.25">
      <c r="A108" s="32">
        <v>2</v>
      </c>
      <c r="B108" s="33">
        <v>1</v>
      </c>
      <c r="C108" s="30">
        <v>1990980</v>
      </c>
    </row>
    <row r="109" spans="1:3" ht="15" x14ac:dyDescent="0.2">
      <c r="A109" s="27"/>
    </row>
    <row r="110" spans="1:3" ht="120.75" x14ac:dyDescent="0.25">
      <c r="A110" s="35" t="s">
        <v>169</v>
      </c>
    </row>
    <row r="112" spans="1:3" ht="15" x14ac:dyDescent="0.2">
      <c r="A112" s="24"/>
    </row>
    <row r="113" spans="1:4" ht="15" x14ac:dyDescent="0.2">
      <c r="A113" s="33" t="s">
        <v>168</v>
      </c>
    </row>
    <row r="114" spans="1:4" ht="15" x14ac:dyDescent="0.2">
      <c r="A114" s="24"/>
    </row>
    <row r="115" spans="1:4" ht="17.25" customHeight="1" x14ac:dyDescent="0.25">
      <c r="A115" s="71" t="s">
        <v>167</v>
      </c>
      <c r="B115" s="72"/>
      <c r="C115" s="72"/>
      <c r="D115" s="73"/>
    </row>
    <row r="116" spans="1:4" ht="17.25" x14ac:dyDescent="0.25">
      <c r="A116" s="67" t="s">
        <v>166</v>
      </c>
      <c r="B116" s="69" t="s">
        <v>162</v>
      </c>
      <c r="C116" s="57" t="s">
        <v>165</v>
      </c>
      <c r="D116" s="69" t="s">
        <v>157</v>
      </c>
    </row>
    <row r="117" spans="1:4" ht="17.25" x14ac:dyDescent="0.25">
      <c r="A117" s="68"/>
      <c r="B117" s="70"/>
      <c r="C117" s="58" t="s">
        <v>158</v>
      </c>
      <c r="D117" s="70"/>
    </row>
    <row r="118" spans="1:4" ht="17.25" x14ac:dyDescent="0.25">
      <c r="A118" s="29" t="s">
        <v>19</v>
      </c>
      <c r="B118" s="30">
        <v>1</v>
      </c>
      <c r="C118" s="30">
        <v>23314.166099999999</v>
      </c>
      <c r="D118" s="30">
        <v>0</v>
      </c>
    </row>
    <row r="119" spans="1:4" ht="17.25" x14ac:dyDescent="0.25">
      <c r="A119" s="29" t="s">
        <v>92</v>
      </c>
      <c r="B119" s="30">
        <v>1</v>
      </c>
      <c r="C119" s="30">
        <v>438.96379999999999</v>
      </c>
      <c r="D119" s="30">
        <v>0</v>
      </c>
    </row>
    <row r="120" spans="1:4" ht="17.25" x14ac:dyDescent="0.25">
      <c r="A120" s="29" t="s">
        <v>155</v>
      </c>
      <c r="B120" s="30">
        <v>1</v>
      </c>
      <c r="C120" s="30">
        <v>1891.7773</v>
      </c>
      <c r="D120" s="30">
        <v>0</v>
      </c>
    </row>
    <row r="121" spans="1:4" ht="17.25" x14ac:dyDescent="0.25">
      <c r="A121" s="29" t="s">
        <v>154</v>
      </c>
      <c r="B121" s="30">
        <v>1</v>
      </c>
      <c r="C121" s="30">
        <v>3489.7638999999999</v>
      </c>
      <c r="D121" s="30">
        <v>0</v>
      </c>
    </row>
    <row r="122" spans="1:4" ht="17.25" x14ac:dyDescent="0.25">
      <c r="A122" s="29" t="s">
        <v>153</v>
      </c>
      <c r="B122" s="30">
        <v>1</v>
      </c>
      <c r="C122" s="30">
        <v>9859.2880000000005</v>
      </c>
      <c r="D122" s="30">
        <v>0</v>
      </c>
    </row>
    <row r="123" spans="1:4" ht="17.25" x14ac:dyDescent="0.25">
      <c r="A123" s="29" t="s">
        <v>152</v>
      </c>
      <c r="B123" s="30">
        <v>1</v>
      </c>
      <c r="C123" s="30">
        <v>0.83440000000000003</v>
      </c>
      <c r="D123" s="30">
        <v>0.36099999999999999</v>
      </c>
    </row>
    <row r="124" spans="1:4" ht="17.25" x14ac:dyDescent="0.25">
      <c r="A124" s="29" t="s">
        <v>151</v>
      </c>
      <c r="B124" s="30">
        <v>1</v>
      </c>
      <c r="C124" s="30">
        <v>6834.8298000000004</v>
      </c>
      <c r="D124" s="30">
        <v>0</v>
      </c>
    </row>
    <row r="125" spans="1:4" ht="17.25" x14ac:dyDescent="0.25">
      <c r="A125" s="29" t="s">
        <v>150</v>
      </c>
      <c r="B125" s="30">
        <v>1</v>
      </c>
      <c r="C125" s="30">
        <v>46794.259299999998</v>
      </c>
      <c r="D125" s="30">
        <v>0</v>
      </c>
    </row>
    <row r="126" spans="1:4" ht="17.25" x14ac:dyDescent="0.25">
      <c r="A126" s="29" t="s">
        <v>149</v>
      </c>
      <c r="B126" s="30">
        <v>1</v>
      </c>
      <c r="C126" s="30">
        <v>2124.2474000000002</v>
      </c>
      <c r="D126" s="30">
        <v>0</v>
      </c>
    </row>
    <row r="127" spans="1:4" ht="17.25" x14ac:dyDescent="0.25">
      <c r="A127" s="29" t="s">
        <v>148</v>
      </c>
      <c r="B127" s="30">
        <v>1</v>
      </c>
      <c r="C127" s="30">
        <v>4949.1206000000002</v>
      </c>
      <c r="D127" s="30">
        <v>0</v>
      </c>
    </row>
    <row r="128" spans="1:4" ht="17.25" x14ac:dyDescent="0.25">
      <c r="A128" s="29"/>
      <c r="B128" s="30"/>
      <c r="C128" s="30"/>
      <c r="D128" s="30"/>
    </row>
    <row r="129" spans="1:8" ht="17.25" x14ac:dyDescent="0.25">
      <c r="A129" s="29"/>
      <c r="B129" s="30"/>
      <c r="C129" s="30"/>
      <c r="D129" s="30"/>
    </row>
    <row r="130" spans="1:8" ht="17.25" x14ac:dyDescent="0.25">
      <c r="A130" s="29"/>
      <c r="B130" s="30"/>
      <c r="C130" s="30"/>
      <c r="D130" s="30"/>
    </row>
    <row r="131" spans="1:8" ht="17.25" x14ac:dyDescent="0.25">
      <c r="A131" s="29"/>
      <c r="B131" s="30"/>
      <c r="C131" s="30"/>
      <c r="D131" s="30"/>
    </row>
    <row r="132" spans="1:8" ht="17.25" x14ac:dyDescent="0.25">
      <c r="A132" s="29"/>
      <c r="B132" s="30"/>
      <c r="C132" s="30"/>
      <c r="D132" s="30"/>
    </row>
    <row r="133" spans="1:8" ht="17.25" x14ac:dyDescent="0.25">
      <c r="A133" s="29"/>
      <c r="B133" s="30"/>
      <c r="C133" s="30"/>
      <c r="D133" s="30"/>
    </row>
    <row r="134" spans="1:8" ht="17.25" x14ac:dyDescent="0.25">
      <c r="A134" s="29"/>
      <c r="B134" s="30"/>
      <c r="C134" s="30"/>
      <c r="D134" s="30"/>
    </row>
    <row r="135" spans="1:8" ht="17.25" x14ac:dyDescent="0.25">
      <c r="A135" s="29"/>
      <c r="B135" s="30"/>
      <c r="C135" s="30"/>
      <c r="D135" s="30"/>
    </row>
    <row r="136" spans="1:8" ht="17.25" x14ac:dyDescent="0.25">
      <c r="A136" s="29"/>
      <c r="B136" s="30"/>
      <c r="C136" s="30"/>
      <c r="D136" s="30"/>
    </row>
    <row r="137" spans="1:8" ht="17.25" x14ac:dyDescent="0.25">
      <c r="A137" s="29" t="s">
        <v>138</v>
      </c>
      <c r="B137" s="30">
        <v>1</v>
      </c>
      <c r="C137" s="30">
        <v>7904.2752</v>
      </c>
      <c r="D137" s="30">
        <v>0</v>
      </c>
    </row>
    <row r="138" spans="1:8" ht="17.25" x14ac:dyDescent="0.25">
      <c r="A138" s="29" t="s">
        <v>137</v>
      </c>
      <c r="B138" s="30">
        <v>1</v>
      </c>
      <c r="C138" s="30">
        <v>25939.2716</v>
      </c>
      <c r="D138" s="30">
        <v>0</v>
      </c>
    </row>
    <row r="139" spans="1:8" ht="17.25" x14ac:dyDescent="0.25">
      <c r="A139" s="29" t="s">
        <v>136</v>
      </c>
      <c r="B139" s="30">
        <v>1</v>
      </c>
      <c r="C139" s="30">
        <v>49354.0049</v>
      </c>
      <c r="D139" s="30">
        <v>0</v>
      </c>
    </row>
    <row r="140" spans="1:8" ht="17.25" x14ac:dyDescent="0.25">
      <c r="A140" s="29" t="s">
        <v>135</v>
      </c>
      <c r="B140" s="30">
        <v>1</v>
      </c>
      <c r="C140" s="30">
        <v>30780.988300000001</v>
      </c>
      <c r="D140" s="30">
        <v>0</v>
      </c>
    </row>
    <row r="141" spans="1:8" ht="15" x14ac:dyDescent="0.2">
      <c r="A141" s="24"/>
    </row>
    <row r="142" spans="1:8" ht="17.25" customHeight="1" x14ac:dyDescent="0.25">
      <c r="A142" s="71" t="s">
        <v>164</v>
      </c>
      <c r="B142" s="72"/>
      <c r="C142" s="72"/>
      <c r="D142" s="72"/>
      <c r="E142" s="72"/>
      <c r="F142" s="72"/>
      <c r="G142" s="72"/>
      <c r="H142" s="73"/>
    </row>
    <row r="143" spans="1:8" ht="17.25" customHeight="1" x14ac:dyDescent="0.25">
      <c r="A143" s="29" t="s">
        <v>163</v>
      </c>
      <c r="B143" s="32" t="s">
        <v>162</v>
      </c>
      <c r="C143" s="32" t="s">
        <v>161</v>
      </c>
      <c r="D143" s="32" t="s">
        <v>160</v>
      </c>
      <c r="E143" s="71" t="s">
        <v>159</v>
      </c>
      <c r="F143" s="73"/>
      <c r="G143" s="32" t="s">
        <v>158</v>
      </c>
      <c r="H143" s="32" t="s">
        <v>157</v>
      </c>
    </row>
    <row r="144" spans="1:8" ht="17.25" x14ac:dyDescent="0.25">
      <c r="A144" s="29" t="s">
        <v>156</v>
      </c>
      <c r="B144" s="30">
        <v>1</v>
      </c>
      <c r="C144" s="31">
        <v>-0.89859999999999995</v>
      </c>
      <c r="D144" s="30">
        <v>8.3000000000000001E-3</v>
      </c>
      <c r="E144" s="31">
        <v>-0.91490000000000005</v>
      </c>
      <c r="F144" s="31">
        <v>-0.88239999999999996</v>
      </c>
      <c r="G144" s="30">
        <v>11706.4</v>
      </c>
      <c r="H144" s="30">
        <v>0</v>
      </c>
    </row>
    <row r="145" spans="1:8" ht="17.25" x14ac:dyDescent="0.25">
      <c r="A145" s="29" t="s">
        <v>19</v>
      </c>
      <c r="B145" s="30">
        <v>1</v>
      </c>
      <c r="C145" s="31">
        <v>-0.36420000000000002</v>
      </c>
      <c r="D145" s="30">
        <v>2.3999999999999998E-3</v>
      </c>
      <c r="E145" s="31">
        <v>-0.36880000000000002</v>
      </c>
      <c r="F145" s="31">
        <v>-0.35949999999999999</v>
      </c>
      <c r="G145" s="30">
        <v>23314.2</v>
      </c>
      <c r="H145" s="30">
        <v>0</v>
      </c>
    </row>
    <row r="146" spans="1:8" ht="17.25" x14ac:dyDescent="0.25">
      <c r="A146" s="29" t="s">
        <v>92</v>
      </c>
      <c r="B146" s="30">
        <v>1</v>
      </c>
      <c r="C146" s="30">
        <v>4.7899999999999998E-2</v>
      </c>
      <c r="D146" s="30">
        <v>2.3E-3</v>
      </c>
      <c r="E146" s="30">
        <v>4.3400000000000001E-2</v>
      </c>
      <c r="F146" s="30">
        <v>5.2299999999999999E-2</v>
      </c>
      <c r="G146" s="30">
        <v>438.96</v>
      </c>
      <c r="H146" s="30">
        <v>0</v>
      </c>
    </row>
    <row r="147" spans="1:8" ht="17.25" x14ac:dyDescent="0.25">
      <c r="A147" s="29" t="s">
        <v>155</v>
      </c>
      <c r="B147" s="30">
        <v>1</v>
      </c>
      <c r="C147" s="30">
        <v>1.38E-2</v>
      </c>
      <c r="D147" s="30">
        <v>2.9999999999999997E-4</v>
      </c>
      <c r="E147" s="30">
        <v>1.32E-2</v>
      </c>
      <c r="F147" s="30">
        <v>1.44E-2</v>
      </c>
      <c r="G147" s="30">
        <v>1891.78</v>
      </c>
      <c r="H147" s="30">
        <v>0</v>
      </c>
    </row>
    <row r="148" spans="1:8" ht="17.25" x14ac:dyDescent="0.25">
      <c r="A148" s="29" t="s">
        <v>154</v>
      </c>
      <c r="B148" s="30">
        <v>1</v>
      </c>
      <c r="C148" s="31">
        <v>-0.21529999999999999</v>
      </c>
      <c r="D148" s="30">
        <v>3.5999999999999999E-3</v>
      </c>
      <c r="E148" s="31">
        <v>-0.22239999999999999</v>
      </c>
      <c r="F148" s="31">
        <v>-0.20810000000000001</v>
      </c>
      <c r="G148" s="30">
        <v>3489.76</v>
      </c>
      <c r="H148" s="30">
        <v>0</v>
      </c>
    </row>
    <row r="149" spans="1:8" ht="17.25" x14ac:dyDescent="0.25">
      <c r="A149" s="29" t="s">
        <v>153</v>
      </c>
      <c r="B149" s="30">
        <v>1</v>
      </c>
      <c r="C149" s="31">
        <v>-0.37159999999999999</v>
      </c>
      <c r="D149" s="30">
        <v>3.7000000000000002E-3</v>
      </c>
      <c r="E149" s="31">
        <v>-0.379</v>
      </c>
      <c r="F149" s="31">
        <v>-0.36430000000000001</v>
      </c>
      <c r="G149" s="30">
        <v>9859.2900000000009</v>
      </c>
      <c r="H149" s="30">
        <v>0</v>
      </c>
    </row>
    <row r="150" spans="1:8" ht="17.25" x14ac:dyDescent="0.25">
      <c r="A150" s="29" t="s">
        <v>152</v>
      </c>
      <c r="B150" s="30">
        <v>1</v>
      </c>
      <c r="C150" s="31">
        <v>-2.8E-3</v>
      </c>
      <c r="D150" s="30">
        <v>3.0999999999999999E-3</v>
      </c>
      <c r="E150" s="31">
        <v>-8.8999999999999999E-3</v>
      </c>
      <c r="F150" s="30">
        <v>3.2000000000000002E-3</v>
      </c>
      <c r="G150" s="30">
        <v>0.83</v>
      </c>
      <c r="H150" s="30">
        <v>0.36099999999999999</v>
      </c>
    </row>
    <row r="151" spans="1:8" ht="17.25" x14ac:dyDescent="0.25">
      <c r="A151" s="29" t="s">
        <v>151</v>
      </c>
      <c r="B151" s="30">
        <v>1</v>
      </c>
      <c r="C151" s="31">
        <v>-0.38300000000000001</v>
      </c>
      <c r="D151" s="30">
        <v>4.5999999999999999E-3</v>
      </c>
      <c r="E151" s="31">
        <v>-0.3921</v>
      </c>
      <c r="F151" s="31">
        <v>-0.37390000000000001</v>
      </c>
      <c r="G151" s="30">
        <v>6834.83</v>
      </c>
      <c r="H151" s="30">
        <v>0</v>
      </c>
    </row>
    <row r="152" spans="1:8" ht="17.25" x14ac:dyDescent="0.25">
      <c r="A152" s="29" t="s">
        <v>150</v>
      </c>
      <c r="B152" s="30">
        <v>1</v>
      </c>
      <c r="C152" s="30">
        <v>0.82240000000000002</v>
      </c>
      <c r="D152" s="30">
        <v>3.8E-3</v>
      </c>
      <c r="E152" s="30">
        <v>0.81489999999999996</v>
      </c>
      <c r="F152" s="30">
        <v>0.82979999999999998</v>
      </c>
      <c r="G152" s="30">
        <v>46794.3</v>
      </c>
      <c r="H152" s="30">
        <v>0</v>
      </c>
    </row>
    <row r="153" spans="1:8" ht="17.25" x14ac:dyDescent="0.25">
      <c r="A153" s="29" t="s">
        <v>149</v>
      </c>
      <c r="B153" s="30">
        <v>1</v>
      </c>
      <c r="C153" s="30">
        <v>0.1656</v>
      </c>
      <c r="D153" s="30">
        <v>3.5999999999999999E-3</v>
      </c>
      <c r="E153" s="30">
        <v>0.15859999999999999</v>
      </c>
      <c r="F153" s="30">
        <v>0.17269999999999999</v>
      </c>
      <c r="G153" s="30">
        <v>2124.25</v>
      </c>
      <c r="H153" s="30">
        <v>0</v>
      </c>
    </row>
    <row r="154" spans="1:8" ht="17.25" x14ac:dyDescent="0.25">
      <c r="A154" s="29" t="s">
        <v>148</v>
      </c>
      <c r="B154" s="30">
        <v>1</v>
      </c>
      <c r="C154" s="30">
        <v>0.33829999999999999</v>
      </c>
      <c r="D154" s="30">
        <v>4.7999999999999996E-3</v>
      </c>
      <c r="E154" s="30">
        <v>0.32890000000000003</v>
      </c>
      <c r="F154" s="30">
        <v>0.3478</v>
      </c>
      <c r="G154" s="30">
        <v>4949.12</v>
      </c>
      <c r="H154" s="30">
        <v>0</v>
      </c>
    </row>
    <row r="155" spans="1:8" ht="17.25" x14ac:dyDescent="0.25">
      <c r="A155" s="29" t="s">
        <v>147</v>
      </c>
      <c r="B155" s="30">
        <v>0</v>
      </c>
      <c r="C155" s="30">
        <v>0</v>
      </c>
      <c r="D155" s="30" t="s">
        <v>203</v>
      </c>
      <c r="E155" s="30" t="s">
        <v>203</v>
      </c>
      <c r="F155" s="30" t="s">
        <v>203</v>
      </c>
      <c r="G155" s="30" t="s">
        <v>203</v>
      </c>
      <c r="H155" s="30" t="s">
        <v>203</v>
      </c>
    </row>
    <row r="156" spans="1:8" ht="17.25" x14ac:dyDescent="0.25">
      <c r="A156" s="29" t="s">
        <v>146</v>
      </c>
      <c r="B156" s="30">
        <v>0</v>
      </c>
      <c r="C156" s="30">
        <v>0</v>
      </c>
      <c r="D156" s="30" t="s">
        <v>203</v>
      </c>
      <c r="E156" s="30" t="s">
        <v>203</v>
      </c>
      <c r="F156" s="30" t="s">
        <v>203</v>
      </c>
      <c r="G156" s="30" t="s">
        <v>203</v>
      </c>
      <c r="H156" s="30" t="s">
        <v>203</v>
      </c>
    </row>
    <row r="157" spans="1:8" ht="17.25" x14ac:dyDescent="0.25">
      <c r="A157" s="29" t="s">
        <v>145</v>
      </c>
      <c r="B157" s="30">
        <v>0</v>
      </c>
      <c r="C157" s="30">
        <v>0</v>
      </c>
      <c r="D157" s="30" t="s">
        <v>203</v>
      </c>
      <c r="E157" s="30" t="s">
        <v>203</v>
      </c>
      <c r="F157" s="30" t="s">
        <v>203</v>
      </c>
      <c r="G157" s="30" t="s">
        <v>203</v>
      </c>
      <c r="H157" s="30" t="s">
        <v>203</v>
      </c>
    </row>
    <row r="158" spans="1:8" ht="17.25" x14ac:dyDescent="0.25">
      <c r="A158" s="29" t="s">
        <v>144</v>
      </c>
      <c r="B158" s="30">
        <v>0</v>
      </c>
      <c r="C158" s="30">
        <v>0</v>
      </c>
      <c r="D158" s="30" t="s">
        <v>203</v>
      </c>
      <c r="E158" s="30" t="s">
        <v>203</v>
      </c>
      <c r="F158" s="30" t="s">
        <v>203</v>
      </c>
      <c r="G158" s="30" t="s">
        <v>203</v>
      </c>
      <c r="H158" s="30" t="s">
        <v>203</v>
      </c>
    </row>
    <row r="159" spans="1:8" ht="17.25" x14ac:dyDescent="0.25">
      <c r="A159" s="29" t="s">
        <v>143</v>
      </c>
      <c r="B159" s="30">
        <v>0</v>
      </c>
      <c r="C159" s="30">
        <v>0</v>
      </c>
      <c r="D159" s="30" t="s">
        <v>203</v>
      </c>
      <c r="E159" s="30" t="s">
        <v>203</v>
      </c>
      <c r="F159" s="30" t="s">
        <v>203</v>
      </c>
      <c r="G159" s="30" t="s">
        <v>203</v>
      </c>
      <c r="H159" s="30" t="s">
        <v>203</v>
      </c>
    </row>
    <row r="160" spans="1:8" ht="17.25" x14ac:dyDescent="0.25">
      <c r="A160" s="29" t="s">
        <v>142</v>
      </c>
      <c r="B160" s="30">
        <v>0</v>
      </c>
      <c r="C160" s="30">
        <v>0</v>
      </c>
      <c r="D160" s="30" t="s">
        <v>203</v>
      </c>
      <c r="E160" s="30" t="s">
        <v>203</v>
      </c>
      <c r="F160" s="30" t="s">
        <v>203</v>
      </c>
      <c r="G160" s="30" t="s">
        <v>203</v>
      </c>
      <c r="H160" s="30" t="s">
        <v>203</v>
      </c>
    </row>
    <row r="161" spans="1:8" ht="17.25" x14ac:dyDescent="0.25">
      <c r="A161" s="29" t="s">
        <v>141</v>
      </c>
      <c r="B161" s="30">
        <v>0</v>
      </c>
      <c r="C161" s="30">
        <v>0</v>
      </c>
      <c r="D161" s="30" t="s">
        <v>203</v>
      </c>
      <c r="E161" s="30" t="s">
        <v>203</v>
      </c>
      <c r="F161" s="30" t="s">
        <v>203</v>
      </c>
      <c r="G161" s="30" t="s">
        <v>203</v>
      </c>
      <c r="H161" s="30" t="s">
        <v>203</v>
      </c>
    </row>
    <row r="162" spans="1:8" ht="17.25" x14ac:dyDescent="0.25">
      <c r="A162" s="29" t="s">
        <v>140</v>
      </c>
      <c r="B162" s="30">
        <v>0</v>
      </c>
      <c r="C162" s="30">
        <v>0</v>
      </c>
      <c r="D162" s="30" t="s">
        <v>203</v>
      </c>
      <c r="E162" s="30" t="s">
        <v>203</v>
      </c>
      <c r="F162" s="30" t="s">
        <v>203</v>
      </c>
      <c r="G162" s="30" t="s">
        <v>203</v>
      </c>
      <c r="H162" s="30" t="s">
        <v>203</v>
      </c>
    </row>
    <row r="163" spans="1:8" ht="17.25" x14ac:dyDescent="0.25">
      <c r="A163" s="29" t="s">
        <v>139</v>
      </c>
      <c r="B163" s="30">
        <v>0</v>
      </c>
      <c r="C163" s="30">
        <v>0</v>
      </c>
      <c r="D163" s="30" t="s">
        <v>203</v>
      </c>
      <c r="E163" s="30" t="s">
        <v>203</v>
      </c>
      <c r="F163" s="30" t="s">
        <v>203</v>
      </c>
      <c r="G163" s="30" t="s">
        <v>203</v>
      </c>
      <c r="H163" s="30" t="s">
        <v>203</v>
      </c>
    </row>
    <row r="164" spans="1:8" ht="17.25" x14ac:dyDescent="0.25">
      <c r="A164" s="29" t="s">
        <v>138</v>
      </c>
      <c r="B164" s="30">
        <v>1</v>
      </c>
      <c r="C164" s="31">
        <v>-0.29849999999999999</v>
      </c>
      <c r="D164" s="30">
        <v>3.3999999999999998E-3</v>
      </c>
      <c r="E164" s="31">
        <v>-0.30509999999999998</v>
      </c>
      <c r="F164" s="31">
        <v>-0.29199999999999998</v>
      </c>
      <c r="G164" s="30">
        <v>7904.28</v>
      </c>
      <c r="H164" s="30">
        <v>0</v>
      </c>
    </row>
    <row r="165" spans="1:8" ht="17.25" x14ac:dyDescent="0.25">
      <c r="A165" s="29" t="s">
        <v>137</v>
      </c>
      <c r="B165" s="30">
        <v>1</v>
      </c>
      <c r="C165" s="31">
        <v>-0.56940000000000002</v>
      </c>
      <c r="D165" s="30">
        <v>3.5000000000000001E-3</v>
      </c>
      <c r="E165" s="31">
        <v>-0.57630000000000003</v>
      </c>
      <c r="F165" s="31">
        <v>-0.5625</v>
      </c>
      <c r="G165" s="30">
        <v>25939.3</v>
      </c>
      <c r="H165" s="30">
        <v>0</v>
      </c>
    </row>
    <row r="166" spans="1:8" ht="17.25" x14ac:dyDescent="0.25">
      <c r="A166" s="29" t="s">
        <v>136</v>
      </c>
      <c r="B166" s="30">
        <v>1</v>
      </c>
      <c r="C166" s="31">
        <v>-0.84109999999999996</v>
      </c>
      <c r="D166" s="30">
        <v>3.8E-3</v>
      </c>
      <c r="E166" s="31">
        <v>-0.84850000000000003</v>
      </c>
      <c r="F166" s="31">
        <v>-0.8337</v>
      </c>
      <c r="G166" s="30">
        <v>49354</v>
      </c>
      <c r="H166" s="30">
        <v>0</v>
      </c>
    </row>
    <row r="167" spans="1:8" ht="17.25" x14ac:dyDescent="0.25">
      <c r="A167" s="29" t="s">
        <v>135</v>
      </c>
      <c r="B167" s="30">
        <v>1</v>
      </c>
      <c r="C167" s="31">
        <v>-0.7218</v>
      </c>
      <c r="D167" s="30">
        <v>4.1000000000000003E-3</v>
      </c>
      <c r="E167" s="31">
        <v>-0.7298</v>
      </c>
      <c r="F167" s="31">
        <v>-0.7137</v>
      </c>
      <c r="G167" s="30">
        <v>30781</v>
      </c>
      <c r="H167" s="30">
        <v>0</v>
      </c>
    </row>
    <row r="169" spans="1:8" ht="15" x14ac:dyDescent="0.2">
      <c r="A169" s="24"/>
    </row>
    <row r="171" spans="1:8" ht="13.5" thickBot="1" x14ac:dyDescent="0.25">
      <c r="A171" s="36"/>
      <c r="B171" s="36"/>
      <c r="C171" s="36"/>
      <c r="D171" s="36"/>
      <c r="E171" s="36"/>
      <c r="F171" s="36"/>
      <c r="G171" s="36"/>
      <c r="H171" s="36"/>
    </row>
    <row r="172" spans="1:8" ht="13.5" thickTop="1" x14ac:dyDescent="0.2"/>
    <row r="173" spans="1:8" ht="15" x14ac:dyDescent="0.2">
      <c r="A173" s="24"/>
    </row>
    <row r="174" spans="1:8" ht="22.5" x14ac:dyDescent="0.3">
      <c r="A174" s="26" t="s">
        <v>191</v>
      </c>
    </row>
    <row r="175" spans="1:8" ht="15" x14ac:dyDescent="0.2">
      <c r="A175" s="27"/>
    </row>
    <row r="176" spans="1:8" ht="17.25" x14ac:dyDescent="0.25">
      <c r="A176" s="28" t="s">
        <v>194</v>
      </c>
    </row>
    <row r="177" spans="1:6" ht="15" x14ac:dyDescent="0.2">
      <c r="A177" s="27"/>
    </row>
    <row r="178" spans="1:6" ht="17.25" x14ac:dyDescent="0.25">
      <c r="A178" s="29" t="s">
        <v>195</v>
      </c>
      <c r="B178" s="32" t="s">
        <v>196</v>
      </c>
      <c r="C178" s="32" t="s">
        <v>197</v>
      </c>
      <c r="D178" s="32" t="s">
        <v>198</v>
      </c>
      <c r="E178" s="32" t="s">
        <v>199</v>
      </c>
      <c r="F178" s="32" t="s">
        <v>200</v>
      </c>
    </row>
    <row r="179" spans="1:6" ht="15" x14ac:dyDescent="0.2">
      <c r="A179" s="37" t="s">
        <v>84</v>
      </c>
      <c r="B179" s="38">
        <v>820</v>
      </c>
      <c r="C179" s="38">
        <v>0</v>
      </c>
      <c r="D179" s="38">
        <v>0</v>
      </c>
      <c r="E179" s="38">
        <v>0</v>
      </c>
      <c r="F179" s="38">
        <v>0</v>
      </c>
    </row>
    <row r="180" spans="1:6" ht="15" x14ac:dyDescent="0.2">
      <c r="A180" s="39" t="s">
        <v>19</v>
      </c>
      <c r="B180" s="40">
        <v>820</v>
      </c>
      <c r="C180" s="40">
        <v>0.32559270000000001</v>
      </c>
      <c r="D180" s="40">
        <v>12.2040071</v>
      </c>
      <c r="E180" s="40">
        <v>0</v>
      </c>
      <c r="F180" s="40">
        <v>1</v>
      </c>
    </row>
    <row r="181" spans="1:6" ht="15" x14ac:dyDescent="0.2">
      <c r="A181" s="39" t="s">
        <v>92</v>
      </c>
      <c r="B181" s="40">
        <v>820</v>
      </c>
      <c r="C181" s="40">
        <v>0.41463699999999998</v>
      </c>
      <c r="D181" s="40">
        <v>12.830708899999999</v>
      </c>
      <c r="E181" s="40">
        <v>0</v>
      </c>
      <c r="F181" s="40">
        <v>1</v>
      </c>
    </row>
    <row r="182" spans="1:6" ht="15" x14ac:dyDescent="0.2">
      <c r="A182" s="39" t="s">
        <v>155</v>
      </c>
      <c r="B182" s="40">
        <v>820</v>
      </c>
      <c r="C182" s="40">
        <v>22.715952900000001</v>
      </c>
      <c r="D182" s="40">
        <v>99.649219500000001</v>
      </c>
      <c r="E182" s="40">
        <v>15</v>
      </c>
      <c r="F182" s="40">
        <v>29</v>
      </c>
    </row>
    <row r="183" spans="1:6" ht="15" x14ac:dyDescent="0.2">
      <c r="A183" s="39" t="s">
        <v>154</v>
      </c>
      <c r="B183" s="40">
        <v>820</v>
      </c>
      <c r="C183" s="40">
        <v>0.13415060000000001</v>
      </c>
      <c r="D183" s="40">
        <v>8.8760855999999997</v>
      </c>
      <c r="E183" s="40">
        <v>0</v>
      </c>
      <c r="F183" s="40">
        <v>1</v>
      </c>
    </row>
    <row r="184" spans="1:6" ht="15" x14ac:dyDescent="0.2">
      <c r="A184" s="39" t="s">
        <v>153</v>
      </c>
      <c r="B184" s="40">
        <v>820</v>
      </c>
      <c r="C184" s="40">
        <v>8.9019100000000004E-2</v>
      </c>
      <c r="D184" s="40">
        <v>7.4165209000000001</v>
      </c>
      <c r="E184" s="40">
        <v>0</v>
      </c>
      <c r="F184" s="40">
        <v>1</v>
      </c>
    </row>
    <row r="185" spans="1:6" ht="15" x14ac:dyDescent="0.2">
      <c r="A185" s="39" t="s">
        <v>152</v>
      </c>
      <c r="B185" s="40">
        <v>820</v>
      </c>
      <c r="C185" s="40">
        <v>0.43170599999999998</v>
      </c>
      <c r="D185" s="40">
        <v>12.8998472</v>
      </c>
      <c r="E185" s="40">
        <v>0</v>
      </c>
      <c r="F185" s="40">
        <v>1</v>
      </c>
    </row>
    <row r="186" spans="1:6" ht="15" x14ac:dyDescent="0.2">
      <c r="A186" s="39" t="s">
        <v>151</v>
      </c>
      <c r="B186" s="40">
        <v>820</v>
      </c>
      <c r="C186" s="40">
        <v>9.5114400000000002E-2</v>
      </c>
      <c r="D186" s="40">
        <v>7.6405383999999996</v>
      </c>
      <c r="E186" s="40">
        <v>0</v>
      </c>
      <c r="F186" s="40">
        <v>1</v>
      </c>
    </row>
    <row r="187" spans="1:6" ht="15" x14ac:dyDescent="0.2">
      <c r="A187" s="39" t="s">
        <v>150</v>
      </c>
      <c r="B187" s="40">
        <v>820</v>
      </c>
      <c r="C187" s="40">
        <v>0.31342730000000002</v>
      </c>
      <c r="D187" s="40">
        <v>12.0813556</v>
      </c>
      <c r="E187" s="40">
        <v>0</v>
      </c>
      <c r="F187" s="40">
        <v>1</v>
      </c>
    </row>
    <row r="188" spans="1:6" ht="15" x14ac:dyDescent="0.2">
      <c r="A188" s="39" t="s">
        <v>149</v>
      </c>
      <c r="B188" s="40">
        <v>820</v>
      </c>
      <c r="C188" s="40">
        <v>0.4792515</v>
      </c>
      <c r="D188" s="40">
        <v>13.0106725</v>
      </c>
      <c r="E188" s="40">
        <v>0</v>
      </c>
      <c r="F188" s="40">
        <v>1</v>
      </c>
    </row>
    <row r="189" spans="1:6" ht="15" x14ac:dyDescent="0.2">
      <c r="A189" s="39" t="s">
        <v>148</v>
      </c>
      <c r="B189" s="40">
        <v>820</v>
      </c>
      <c r="C189" s="40">
        <v>8.65871E-2</v>
      </c>
      <c r="D189" s="40">
        <v>7.3242668000000002</v>
      </c>
      <c r="E189" s="40">
        <v>0</v>
      </c>
      <c r="F189" s="40">
        <v>1</v>
      </c>
    </row>
    <row r="190" spans="1:6" ht="15" x14ac:dyDescent="0.2">
      <c r="A190" s="39" t="s">
        <v>147</v>
      </c>
      <c r="B190" s="40">
        <v>820</v>
      </c>
      <c r="C190" s="40">
        <v>0</v>
      </c>
      <c r="D190" s="40">
        <v>0</v>
      </c>
      <c r="E190" s="40">
        <v>0</v>
      </c>
      <c r="F190" s="40">
        <v>0</v>
      </c>
    </row>
    <row r="191" spans="1:6" ht="15" x14ac:dyDescent="0.2">
      <c r="A191" s="39" t="s">
        <v>146</v>
      </c>
      <c r="B191" s="40">
        <v>820</v>
      </c>
      <c r="C191" s="40">
        <v>0</v>
      </c>
      <c r="D191" s="40">
        <v>0</v>
      </c>
      <c r="E191" s="40">
        <v>0</v>
      </c>
      <c r="F191" s="40">
        <v>0</v>
      </c>
    </row>
    <row r="192" spans="1:6" ht="15" x14ac:dyDescent="0.2">
      <c r="A192" s="39" t="s">
        <v>145</v>
      </c>
      <c r="B192" s="40">
        <v>820</v>
      </c>
      <c r="C192" s="40">
        <v>0</v>
      </c>
      <c r="D192" s="40">
        <v>0</v>
      </c>
      <c r="E192" s="40">
        <v>0</v>
      </c>
      <c r="F192" s="40">
        <v>0</v>
      </c>
    </row>
    <row r="193" spans="1:8" ht="15" x14ac:dyDescent="0.2">
      <c r="A193" s="39" t="s">
        <v>144</v>
      </c>
      <c r="B193" s="40">
        <v>820</v>
      </c>
      <c r="C193" s="40">
        <v>0</v>
      </c>
      <c r="D193" s="40">
        <v>0</v>
      </c>
      <c r="E193" s="40">
        <v>0</v>
      </c>
      <c r="F193" s="40">
        <v>0</v>
      </c>
    </row>
    <row r="194" spans="1:8" ht="15" x14ac:dyDescent="0.2">
      <c r="A194" s="39" t="s">
        <v>143</v>
      </c>
      <c r="B194" s="40">
        <v>820</v>
      </c>
      <c r="C194" s="40">
        <v>1</v>
      </c>
      <c r="D194" s="40">
        <v>0</v>
      </c>
      <c r="E194" s="40">
        <v>1</v>
      </c>
      <c r="F194" s="40">
        <v>1</v>
      </c>
    </row>
    <row r="195" spans="1:8" ht="15" x14ac:dyDescent="0.2">
      <c r="A195" s="39" t="s">
        <v>142</v>
      </c>
      <c r="B195" s="40">
        <v>820</v>
      </c>
      <c r="C195" s="40">
        <v>0</v>
      </c>
      <c r="D195" s="40">
        <v>0</v>
      </c>
      <c r="E195" s="40">
        <v>0</v>
      </c>
      <c r="F195" s="40">
        <v>0</v>
      </c>
    </row>
    <row r="196" spans="1:8" ht="15" x14ac:dyDescent="0.2">
      <c r="A196" s="39" t="s">
        <v>141</v>
      </c>
      <c r="B196" s="40">
        <v>820</v>
      </c>
      <c r="C196" s="40">
        <v>0</v>
      </c>
      <c r="D196" s="40">
        <v>0</v>
      </c>
      <c r="E196" s="40">
        <v>0</v>
      </c>
      <c r="F196" s="40">
        <v>0</v>
      </c>
    </row>
    <row r="197" spans="1:8" ht="15" x14ac:dyDescent="0.2">
      <c r="A197" s="39" t="s">
        <v>140</v>
      </c>
      <c r="B197" s="40">
        <v>820</v>
      </c>
      <c r="C197" s="40">
        <v>0</v>
      </c>
      <c r="D197" s="40">
        <v>0</v>
      </c>
      <c r="E197" s="40">
        <v>0</v>
      </c>
      <c r="F197" s="40">
        <v>0</v>
      </c>
    </row>
    <row r="198" spans="1:8" ht="15" x14ac:dyDescent="0.2">
      <c r="A198" s="39" t="s">
        <v>139</v>
      </c>
      <c r="B198" s="40">
        <v>820</v>
      </c>
      <c r="C198" s="40">
        <v>0</v>
      </c>
      <c r="D198" s="40">
        <v>0</v>
      </c>
      <c r="E198" s="40">
        <v>0</v>
      </c>
      <c r="F198" s="40">
        <v>0</v>
      </c>
    </row>
    <row r="199" spans="1:8" ht="15" x14ac:dyDescent="0.2">
      <c r="A199" s="39" t="s">
        <v>138</v>
      </c>
      <c r="B199" s="40">
        <v>734</v>
      </c>
      <c r="C199" s="40">
        <v>0.27520090000000003</v>
      </c>
      <c r="D199" s="40">
        <v>11.6324533</v>
      </c>
      <c r="E199" s="40">
        <v>0</v>
      </c>
      <c r="F199" s="40">
        <v>1</v>
      </c>
    </row>
    <row r="200" spans="1:8" ht="15" x14ac:dyDescent="0.2">
      <c r="A200" s="39" t="s">
        <v>137</v>
      </c>
      <c r="B200" s="40">
        <v>734</v>
      </c>
      <c r="C200" s="40">
        <v>0.2002755</v>
      </c>
      <c r="D200" s="40">
        <v>10.423695499999999</v>
      </c>
      <c r="E200" s="40">
        <v>0</v>
      </c>
      <c r="F200" s="40">
        <v>1</v>
      </c>
    </row>
    <row r="201" spans="1:8" ht="15" x14ac:dyDescent="0.2">
      <c r="A201" s="39" t="s">
        <v>136</v>
      </c>
      <c r="B201" s="40">
        <v>734</v>
      </c>
      <c r="C201" s="40">
        <v>0.13215350000000001</v>
      </c>
      <c r="D201" s="40">
        <v>8.8206059000000003</v>
      </c>
      <c r="E201" s="40">
        <v>0</v>
      </c>
      <c r="F201" s="40">
        <v>1</v>
      </c>
    </row>
    <row r="202" spans="1:8" ht="15" x14ac:dyDescent="0.2">
      <c r="A202" s="41" t="s">
        <v>135</v>
      </c>
      <c r="B202" s="42">
        <v>734</v>
      </c>
      <c r="C202" s="42">
        <v>0.13351299999999999</v>
      </c>
      <c r="D202" s="42">
        <v>8.8589117999999996</v>
      </c>
      <c r="E202" s="42">
        <v>0</v>
      </c>
      <c r="F202" s="42">
        <v>1</v>
      </c>
    </row>
    <row r="204" spans="1:8" ht="15" x14ac:dyDescent="0.2">
      <c r="A204" s="24"/>
    </row>
    <row r="206" spans="1:8" ht="13.5" thickBot="1" x14ac:dyDescent="0.25">
      <c r="A206" s="36"/>
      <c r="B206" s="36"/>
      <c r="C206" s="36"/>
      <c r="D206" s="36"/>
      <c r="E206" s="36"/>
      <c r="F206" s="36"/>
      <c r="G206" s="36"/>
      <c r="H206" s="36"/>
    </row>
    <row r="207" spans="1:8" ht="13.5" thickTop="1" x14ac:dyDescent="0.2"/>
    <row r="208" spans="1:8" ht="15" x14ac:dyDescent="0.2">
      <c r="A208" s="24"/>
    </row>
    <row r="209" spans="1:6" ht="22.5" x14ac:dyDescent="0.3">
      <c r="A209" s="26" t="s">
        <v>191</v>
      </c>
    </row>
    <row r="210" spans="1:6" ht="15" x14ac:dyDescent="0.2">
      <c r="A210" s="27"/>
    </row>
    <row r="211" spans="1:6" ht="17.25" x14ac:dyDescent="0.25">
      <c r="A211" s="28" t="s">
        <v>194</v>
      </c>
    </row>
    <row r="212" spans="1:6" ht="15" x14ac:dyDescent="0.2">
      <c r="A212" s="27"/>
    </row>
    <row r="213" spans="1:6" ht="17.25" x14ac:dyDescent="0.25">
      <c r="A213" s="29" t="s">
        <v>195</v>
      </c>
      <c r="B213" s="32" t="s">
        <v>196</v>
      </c>
      <c r="C213" s="32" t="s">
        <v>197</v>
      </c>
      <c r="D213" s="32" t="s">
        <v>198</v>
      </c>
      <c r="E213" s="32" t="s">
        <v>199</v>
      </c>
      <c r="F213" s="32" t="s">
        <v>200</v>
      </c>
    </row>
    <row r="214" spans="1:6" ht="15" x14ac:dyDescent="0.2">
      <c r="A214" s="37" t="s">
        <v>171</v>
      </c>
      <c r="B214" s="38">
        <v>563</v>
      </c>
      <c r="C214" s="38">
        <v>0</v>
      </c>
      <c r="D214" s="38">
        <v>0</v>
      </c>
      <c r="E214" s="38">
        <v>0</v>
      </c>
      <c r="F214" s="38">
        <v>0</v>
      </c>
    </row>
    <row r="215" spans="1:6" ht="15" x14ac:dyDescent="0.2">
      <c r="A215" s="39" t="s">
        <v>19</v>
      </c>
      <c r="B215" s="40">
        <v>563</v>
      </c>
      <c r="C215" s="40">
        <v>0.28240320000000002</v>
      </c>
      <c r="D215" s="40">
        <v>11.727355599999999</v>
      </c>
      <c r="E215" s="40">
        <v>0</v>
      </c>
      <c r="F215" s="40">
        <v>1</v>
      </c>
    </row>
    <row r="216" spans="1:6" ht="15" x14ac:dyDescent="0.2">
      <c r="A216" s="39" t="s">
        <v>92</v>
      </c>
      <c r="B216" s="40">
        <v>563</v>
      </c>
      <c r="C216" s="40">
        <v>0.420962</v>
      </c>
      <c r="D216" s="40">
        <v>12.8617484</v>
      </c>
      <c r="E216" s="40">
        <v>0</v>
      </c>
      <c r="F216" s="40">
        <v>1</v>
      </c>
    </row>
    <row r="217" spans="1:6" ht="15" x14ac:dyDescent="0.2">
      <c r="A217" s="39" t="s">
        <v>155</v>
      </c>
      <c r="B217" s="40">
        <v>563</v>
      </c>
      <c r="C217" s="40">
        <v>22.5454884</v>
      </c>
      <c r="D217" s="40">
        <v>102.17053679999999</v>
      </c>
      <c r="E217" s="40">
        <v>15</v>
      </c>
      <c r="F217" s="40">
        <v>29</v>
      </c>
    </row>
    <row r="218" spans="1:6" ht="15" x14ac:dyDescent="0.2">
      <c r="A218" s="39" t="s">
        <v>154</v>
      </c>
      <c r="B218" s="40">
        <v>563</v>
      </c>
      <c r="C218" s="40">
        <v>0.13322580000000001</v>
      </c>
      <c r="D218" s="40">
        <v>8.8526284999999998</v>
      </c>
      <c r="E218" s="40">
        <v>0</v>
      </c>
      <c r="F218" s="40">
        <v>1</v>
      </c>
    </row>
    <row r="219" spans="1:6" ht="15" x14ac:dyDescent="0.2">
      <c r="A219" s="39" t="s">
        <v>153</v>
      </c>
      <c r="B219" s="40">
        <v>563</v>
      </c>
      <c r="C219" s="40">
        <v>0.10479670000000001</v>
      </c>
      <c r="D219" s="40">
        <v>7.9792072000000003</v>
      </c>
      <c r="E219" s="40">
        <v>0</v>
      </c>
      <c r="F219" s="40">
        <v>1</v>
      </c>
    </row>
    <row r="220" spans="1:6" ht="15" x14ac:dyDescent="0.2">
      <c r="A220" s="39" t="s">
        <v>152</v>
      </c>
      <c r="B220" s="40">
        <v>563</v>
      </c>
      <c r="C220" s="40">
        <v>0.39607500000000001</v>
      </c>
      <c r="D220" s="40">
        <v>12.741051199999999</v>
      </c>
      <c r="E220" s="40">
        <v>0</v>
      </c>
      <c r="F220" s="40">
        <v>1</v>
      </c>
    </row>
    <row r="221" spans="1:6" ht="15" x14ac:dyDescent="0.2">
      <c r="A221" s="39" t="s">
        <v>151</v>
      </c>
      <c r="B221" s="40">
        <v>563</v>
      </c>
      <c r="C221" s="40">
        <v>7.8153100000000003E-2</v>
      </c>
      <c r="D221" s="40">
        <v>6.9924223000000003</v>
      </c>
      <c r="E221" s="40">
        <v>0</v>
      </c>
      <c r="F221" s="40">
        <v>1</v>
      </c>
    </row>
    <row r="222" spans="1:6" ht="15" x14ac:dyDescent="0.2">
      <c r="A222" s="39" t="s">
        <v>150</v>
      </c>
      <c r="B222" s="40">
        <v>563</v>
      </c>
      <c r="C222" s="40">
        <v>0.36944719999999998</v>
      </c>
      <c r="D222" s="40">
        <v>12.5736668</v>
      </c>
      <c r="E222" s="40">
        <v>0</v>
      </c>
      <c r="F222" s="40">
        <v>1</v>
      </c>
    </row>
    <row r="223" spans="1:6" ht="15" x14ac:dyDescent="0.2">
      <c r="A223" s="39" t="s">
        <v>149</v>
      </c>
      <c r="B223" s="40">
        <v>563</v>
      </c>
      <c r="C223" s="40">
        <v>0.43338450000000001</v>
      </c>
      <c r="D223" s="40">
        <v>12.9093965</v>
      </c>
      <c r="E223" s="40">
        <v>0</v>
      </c>
      <c r="F223" s="40">
        <v>1</v>
      </c>
    </row>
    <row r="224" spans="1:6" ht="15" x14ac:dyDescent="0.2">
      <c r="A224" s="39" t="s">
        <v>148</v>
      </c>
      <c r="B224" s="40">
        <v>563</v>
      </c>
      <c r="C224" s="40">
        <v>8.3486099999999994E-2</v>
      </c>
      <c r="D224" s="40">
        <v>7.2061210000000004</v>
      </c>
      <c r="E224" s="40">
        <v>0</v>
      </c>
      <c r="F224" s="40">
        <v>1</v>
      </c>
    </row>
    <row r="225" spans="1:6" ht="15" x14ac:dyDescent="0.2">
      <c r="A225" s="39" t="s">
        <v>147</v>
      </c>
      <c r="B225" s="40">
        <v>563</v>
      </c>
      <c r="C225" s="40">
        <v>0</v>
      </c>
      <c r="D225" s="40">
        <v>0</v>
      </c>
      <c r="E225" s="40">
        <v>0</v>
      </c>
      <c r="F225" s="40">
        <v>0</v>
      </c>
    </row>
    <row r="226" spans="1:6" ht="15" x14ac:dyDescent="0.2">
      <c r="A226" s="39" t="s">
        <v>146</v>
      </c>
      <c r="B226" s="40">
        <v>563</v>
      </c>
      <c r="C226" s="40">
        <v>0</v>
      </c>
      <c r="D226" s="40">
        <v>0</v>
      </c>
      <c r="E226" s="40">
        <v>0</v>
      </c>
      <c r="F226" s="40">
        <v>0</v>
      </c>
    </row>
    <row r="227" spans="1:6" ht="15" x14ac:dyDescent="0.2">
      <c r="A227" s="39" t="s">
        <v>145</v>
      </c>
      <c r="B227" s="40">
        <v>563</v>
      </c>
      <c r="C227" s="40">
        <v>0</v>
      </c>
      <c r="D227" s="40">
        <v>0</v>
      </c>
      <c r="E227" s="40">
        <v>0</v>
      </c>
      <c r="F227" s="40">
        <v>0</v>
      </c>
    </row>
    <row r="228" spans="1:6" ht="15" x14ac:dyDescent="0.2">
      <c r="A228" s="39" t="s">
        <v>144</v>
      </c>
      <c r="B228" s="40">
        <v>563</v>
      </c>
      <c r="C228" s="40">
        <v>0</v>
      </c>
      <c r="D228" s="40">
        <v>0</v>
      </c>
      <c r="E228" s="40">
        <v>0</v>
      </c>
      <c r="F228" s="40">
        <v>0</v>
      </c>
    </row>
    <row r="229" spans="1:6" ht="15" x14ac:dyDescent="0.2">
      <c r="A229" s="39" t="s">
        <v>143</v>
      </c>
      <c r="B229" s="40">
        <v>563</v>
      </c>
      <c r="C229" s="40">
        <v>1</v>
      </c>
      <c r="D229" s="40">
        <v>0</v>
      </c>
      <c r="E229" s="40">
        <v>1</v>
      </c>
      <c r="F229" s="40">
        <v>1</v>
      </c>
    </row>
    <row r="230" spans="1:6" ht="15" x14ac:dyDescent="0.2">
      <c r="A230" s="39" t="s">
        <v>142</v>
      </c>
      <c r="B230" s="40">
        <v>563</v>
      </c>
      <c r="C230" s="40">
        <v>0</v>
      </c>
      <c r="D230" s="40">
        <v>0</v>
      </c>
      <c r="E230" s="40">
        <v>0</v>
      </c>
      <c r="F230" s="40">
        <v>0</v>
      </c>
    </row>
    <row r="231" spans="1:6" ht="15" x14ac:dyDescent="0.2">
      <c r="A231" s="39" t="s">
        <v>141</v>
      </c>
      <c r="B231" s="40">
        <v>563</v>
      </c>
      <c r="C231" s="40">
        <v>0</v>
      </c>
      <c r="D231" s="40">
        <v>0</v>
      </c>
      <c r="E231" s="40">
        <v>0</v>
      </c>
      <c r="F231" s="40">
        <v>0</v>
      </c>
    </row>
    <row r="232" spans="1:6" ht="15" x14ac:dyDescent="0.2">
      <c r="A232" s="39" t="s">
        <v>140</v>
      </c>
      <c r="B232" s="40">
        <v>563</v>
      </c>
      <c r="C232" s="40">
        <v>0</v>
      </c>
      <c r="D232" s="40">
        <v>0</v>
      </c>
      <c r="E232" s="40">
        <v>0</v>
      </c>
      <c r="F232" s="40">
        <v>0</v>
      </c>
    </row>
    <row r="233" spans="1:6" ht="15" x14ac:dyDescent="0.2">
      <c r="A233" s="39" t="s">
        <v>139</v>
      </c>
      <c r="B233" s="40">
        <v>563</v>
      </c>
      <c r="C233" s="40">
        <v>0</v>
      </c>
      <c r="D233" s="40">
        <v>0</v>
      </c>
      <c r="E233" s="40">
        <v>0</v>
      </c>
      <c r="F233" s="40">
        <v>0</v>
      </c>
    </row>
    <row r="234" spans="1:6" ht="15" x14ac:dyDescent="0.2">
      <c r="A234" s="39" t="s">
        <v>138</v>
      </c>
      <c r="B234" s="40">
        <v>502</v>
      </c>
      <c r="C234" s="40">
        <v>0.2808718</v>
      </c>
      <c r="D234" s="40">
        <v>11.7093142</v>
      </c>
      <c r="E234" s="40">
        <v>0</v>
      </c>
      <c r="F234" s="40">
        <v>1</v>
      </c>
    </row>
    <row r="235" spans="1:6" ht="15" x14ac:dyDescent="0.2">
      <c r="A235" s="39" t="s">
        <v>137</v>
      </c>
      <c r="B235" s="40">
        <v>502</v>
      </c>
      <c r="C235" s="40">
        <v>0.19919490000000001</v>
      </c>
      <c r="D235" s="40">
        <v>10.4058309</v>
      </c>
      <c r="E235" s="40">
        <v>0</v>
      </c>
      <c r="F235" s="40">
        <v>1</v>
      </c>
    </row>
    <row r="236" spans="1:6" ht="15" x14ac:dyDescent="0.2">
      <c r="A236" s="39" t="s">
        <v>136</v>
      </c>
      <c r="B236" s="40">
        <v>502</v>
      </c>
      <c r="C236" s="40">
        <v>0.13545769999999999</v>
      </c>
      <c r="D236" s="40">
        <v>8.9159828000000001</v>
      </c>
      <c r="E236" s="40">
        <v>0</v>
      </c>
      <c r="F236" s="40">
        <v>1</v>
      </c>
    </row>
    <row r="237" spans="1:6" ht="15" x14ac:dyDescent="0.2">
      <c r="A237" s="41" t="s">
        <v>135</v>
      </c>
      <c r="B237" s="42">
        <v>502</v>
      </c>
      <c r="C237" s="42">
        <v>0.1334611</v>
      </c>
      <c r="D237" s="42">
        <v>8.8602439999999998</v>
      </c>
      <c r="E237" s="42">
        <v>0</v>
      </c>
      <c r="F237" s="42">
        <v>1</v>
      </c>
    </row>
  </sheetData>
  <mergeCells count="18">
    <mergeCell ref="A115:D115"/>
    <mergeCell ref="A6:B6"/>
    <mergeCell ref="A15:C15"/>
    <mergeCell ref="A19:C19"/>
    <mergeCell ref="A29:D29"/>
    <mergeCell ref="A30:A31"/>
    <mergeCell ref="B30:B31"/>
    <mergeCell ref="D30:D31"/>
    <mergeCell ref="A56:H56"/>
    <mergeCell ref="E57:F57"/>
    <mergeCell ref="A92:B92"/>
    <mergeCell ref="A101:C101"/>
    <mergeCell ref="A105:C105"/>
    <mergeCell ref="A116:A117"/>
    <mergeCell ref="B116:B117"/>
    <mergeCell ref="D116:D117"/>
    <mergeCell ref="A142:H142"/>
    <mergeCell ref="E143:F143"/>
  </mergeCells>
  <pageMargins left="0.78740157499999996" right="0.78740157499999996" top="0.984251969" bottom="0.984251969" header="0.4921259845" footer="0.4921259845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37"/>
  <sheetViews>
    <sheetView showGridLines="0" topLeftCell="A235" workbookViewId="0">
      <selection activeCell="C122" sqref="C122"/>
    </sheetView>
  </sheetViews>
  <sheetFormatPr defaultRowHeight="12.75" x14ac:dyDescent="0.2"/>
  <cols>
    <col min="1" max="1" width="36.5703125" style="25" bestFit="1" customWidth="1"/>
    <col min="2" max="2" width="29.42578125" style="25" bestFit="1" customWidth="1"/>
    <col min="3" max="3" width="25.28515625" style="25" bestFit="1" customWidth="1"/>
    <col min="4" max="4" width="23.42578125" style="25" bestFit="1" customWidth="1"/>
    <col min="5" max="5" width="17.42578125" style="25" customWidth="1"/>
    <col min="6" max="6" width="18.28515625" style="25" customWidth="1"/>
    <col min="7" max="7" width="18" style="25" bestFit="1" customWidth="1"/>
    <col min="8" max="8" width="17.140625" style="25" bestFit="1" customWidth="1"/>
    <col min="9" max="16384" width="9.140625" style="25"/>
  </cols>
  <sheetData>
    <row r="1" spans="1:3" ht="15" x14ac:dyDescent="0.2">
      <c r="A1" s="24"/>
    </row>
    <row r="2" spans="1:3" ht="22.5" x14ac:dyDescent="0.3">
      <c r="A2" s="26" t="s">
        <v>191</v>
      </c>
    </row>
    <row r="3" spans="1:3" ht="15" x14ac:dyDescent="0.2">
      <c r="A3" s="27"/>
    </row>
    <row r="4" spans="1:3" ht="17.25" x14ac:dyDescent="0.25">
      <c r="A4" s="28" t="s">
        <v>190</v>
      </c>
    </row>
    <row r="5" spans="1:3" ht="15" x14ac:dyDescent="0.2">
      <c r="A5" s="27"/>
    </row>
    <row r="6" spans="1:3" ht="17.25" customHeight="1" x14ac:dyDescent="0.25">
      <c r="A6" s="71" t="s">
        <v>189</v>
      </c>
      <c r="B6" s="73"/>
    </row>
    <row r="7" spans="1:3" ht="17.25" x14ac:dyDescent="0.25">
      <c r="A7" s="29" t="s">
        <v>188</v>
      </c>
      <c r="B7" s="30" t="s">
        <v>187</v>
      </c>
    </row>
    <row r="8" spans="1:3" ht="17.25" x14ac:dyDescent="0.25">
      <c r="A8" s="29" t="s">
        <v>186</v>
      </c>
      <c r="B8" s="30" t="s">
        <v>84</v>
      </c>
    </row>
    <row r="9" spans="1:3" ht="17.25" x14ac:dyDescent="0.25">
      <c r="A9" s="29" t="s">
        <v>185</v>
      </c>
      <c r="B9" s="30" t="s">
        <v>184</v>
      </c>
    </row>
    <row r="10" spans="1:3" ht="34.5" x14ac:dyDescent="0.25">
      <c r="A10" s="29" t="s">
        <v>183</v>
      </c>
      <c r="B10" s="30">
        <v>30497</v>
      </c>
    </row>
    <row r="11" spans="1:3" ht="17.25" x14ac:dyDescent="0.25">
      <c r="A11" s="29" t="s">
        <v>182</v>
      </c>
      <c r="B11" s="30">
        <v>2510</v>
      </c>
    </row>
    <row r="12" spans="1:3" ht="17.25" x14ac:dyDescent="0.25">
      <c r="A12" s="29" t="s">
        <v>181</v>
      </c>
      <c r="B12" s="30" t="s">
        <v>180</v>
      </c>
    </row>
    <row r="13" spans="1:3" ht="17.25" x14ac:dyDescent="0.25">
      <c r="A13" s="29" t="s">
        <v>179</v>
      </c>
      <c r="B13" s="31">
        <v>-5749159.6399999997</v>
      </c>
    </row>
    <row r="14" spans="1:3" ht="15" x14ac:dyDescent="0.2">
      <c r="A14" s="24"/>
    </row>
    <row r="15" spans="1:3" ht="17.25" customHeight="1" x14ac:dyDescent="0.25">
      <c r="A15" s="71" t="s">
        <v>178</v>
      </c>
      <c r="B15" s="72"/>
      <c r="C15" s="73"/>
    </row>
    <row r="16" spans="1:3" ht="17.25" x14ac:dyDescent="0.25">
      <c r="A16" s="29" t="s">
        <v>177</v>
      </c>
      <c r="B16" s="32" t="s">
        <v>176</v>
      </c>
      <c r="C16" s="29" t="s">
        <v>175</v>
      </c>
    </row>
    <row r="17" spans="1:4" ht="17.25" x14ac:dyDescent="0.25">
      <c r="A17" s="29" t="s">
        <v>84</v>
      </c>
      <c r="B17" s="30">
        <v>2</v>
      </c>
      <c r="C17" s="33" t="s">
        <v>174</v>
      </c>
    </row>
    <row r="18" spans="1:4" ht="15" x14ac:dyDescent="0.2">
      <c r="A18" s="24"/>
    </row>
    <row r="19" spans="1:4" ht="17.25" customHeight="1" x14ac:dyDescent="0.25">
      <c r="A19" s="71" t="s">
        <v>173</v>
      </c>
      <c r="B19" s="72"/>
      <c r="C19" s="73"/>
    </row>
    <row r="20" spans="1:4" ht="17.25" x14ac:dyDescent="0.25">
      <c r="A20" s="32" t="s">
        <v>172</v>
      </c>
      <c r="B20" s="29" t="s">
        <v>84</v>
      </c>
      <c r="C20" s="32" t="s">
        <v>170</v>
      </c>
    </row>
    <row r="21" spans="1:4" ht="17.25" x14ac:dyDescent="0.25">
      <c r="A21" s="32">
        <v>1</v>
      </c>
      <c r="B21" s="33">
        <v>0</v>
      </c>
      <c r="C21" s="30">
        <v>2703234</v>
      </c>
    </row>
    <row r="22" spans="1:4" ht="17.25" x14ac:dyDescent="0.25">
      <c r="A22" s="32">
        <v>2</v>
      </c>
      <c r="B22" s="33">
        <v>1</v>
      </c>
      <c r="C22" s="34">
        <v>11020000</v>
      </c>
    </row>
    <row r="23" spans="1:4" ht="15" x14ac:dyDescent="0.2">
      <c r="A23" s="27"/>
    </row>
    <row r="24" spans="1:4" ht="120.75" x14ac:dyDescent="0.25">
      <c r="A24" s="35" t="s">
        <v>192</v>
      </c>
    </row>
    <row r="26" spans="1:4" ht="15" x14ac:dyDescent="0.2">
      <c r="A26" s="24"/>
    </row>
    <row r="27" spans="1:4" ht="15" x14ac:dyDescent="0.2">
      <c r="A27" s="33" t="s">
        <v>168</v>
      </c>
    </row>
    <row r="28" spans="1:4" ht="15" x14ac:dyDescent="0.2">
      <c r="A28" s="24"/>
    </row>
    <row r="29" spans="1:4" ht="17.25" customHeight="1" x14ac:dyDescent="0.25">
      <c r="A29" s="71" t="s">
        <v>167</v>
      </c>
      <c r="B29" s="72"/>
      <c r="C29" s="72"/>
      <c r="D29" s="73"/>
    </row>
    <row r="30" spans="1:4" ht="17.25" x14ac:dyDescent="0.25">
      <c r="A30" s="67" t="s">
        <v>166</v>
      </c>
      <c r="B30" s="69" t="s">
        <v>162</v>
      </c>
      <c r="C30" s="57" t="s">
        <v>165</v>
      </c>
      <c r="D30" s="69" t="s">
        <v>157</v>
      </c>
    </row>
    <row r="31" spans="1:4" ht="17.25" x14ac:dyDescent="0.25">
      <c r="A31" s="68"/>
      <c r="B31" s="70"/>
      <c r="C31" s="58" t="s">
        <v>158</v>
      </c>
      <c r="D31" s="70"/>
    </row>
    <row r="32" spans="1:4" ht="17.25" x14ac:dyDescent="0.25">
      <c r="A32" s="29" t="s">
        <v>19</v>
      </c>
      <c r="B32" s="30">
        <v>1</v>
      </c>
      <c r="C32" s="30">
        <v>210226.003</v>
      </c>
      <c r="D32" s="30">
        <v>0</v>
      </c>
    </row>
    <row r="33" spans="1:4" ht="17.25" x14ac:dyDescent="0.25">
      <c r="A33" s="29" t="s">
        <v>92</v>
      </c>
      <c r="B33" s="30">
        <v>1</v>
      </c>
      <c r="C33" s="30">
        <v>1484.0070000000001</v>
      </c>
      <c r="D33" s="30">
        <v>0</v>
      </c>
    </row>
    <row r="34" spans="1:4" ht="17.25" x14ac:dyDescent="0.25">
      <c r="A34" s="29" t="s">
        <v>155</v>
      </c>
      <c r="B34" s="30">
        <v>1</v>
      </c>
      <c r="C34" s="30">
        <v>49150.780599999998</v>
      </c>
      <c r="D34" s="30">
        <v>0</v>
      </c>
    </row>
    <row r="35" spans="1:4" ht="17.25" x14ac:dyDescent="0.25">
      <c r="A35" s="29" t="s">
        <v>154</v>
      </c>
      <c r="B35" s="30">
        <v>1</v>
      </c>
      <c r="C35" s="30">
        <v>8979.2651999999998</v>
      </c>
      <c r="D35" s="30">
        <v>0</v>
      </c>
    </row>
    <row r="36" spans="1:4" ht="17.25" x14ac:dyDescent="0.25">
      <c r="A36" s="29" t="s">
        <v>153</v>
      </c>
      <c r="B36" s="30">
        <v>1</v>
      </c>
      <c r="C36" s="30">
        <v>118601.785</v>
      </c>
      <c r="D36" s="30">
        <v>0</v>
      </c>
    </row>
    <row r="37" spans="1:4" ht="17.25" x14ac:dyDescent="0.25">
      <c r="A37" s="29" t="s">
        <v>152</v>
      </c>
      <c r="B37" s="30">
        <v>1</v>
      </c>
      <c r="C37" s="30">
        <v>10334.3781</v>
      </c>
      <c r="D37" s="30">
        <v>0</v>
      </c>
    </row>
    <row r="38" spans="1:4" ht="17.25" x14ac:dyDescent="0.25">
      <c r="A38" s="29" t="s">
        <v>151</v>
      </c>
      <c r="B38" s="30">
        <v>1</v>
      </c>
      <c r="C38" s="30">
        <v>45596.910600000003</v>
      </c>
      <c r="D38" s="30">
        <v>0</v>
      </c>
    </row>
    <row r="39" spans="1:4" ht="17.25" x14ac:dyDescent="0.25">
      <c r="A39" s="29" t="s">
        <v>150</v>
      </c>
      <c r="B39" s="30">
        <v>1</v>
      </c>
      <c r="C39" s="30">
        <v>126994.663</v>
      </c>
      <c r="D39" s="30">
        <v>0</v>
      </c>
    </row>
    <row r="40" spans="1:4" ht="17.25" x14ac:dyDescent="0.25">
      <c r="A40" s="29" t="s">
        <v>149</v>
      </c>
      <c r="B40" s="30">
        <v>1</v>
      </c>
      <c r="C40" s="30">
        <v>17625.8838</v>
      </c>
      <c r="D40" s="30">
        <v>0</v>
      </c>
    </row>
    <row r="41" spans="1:4" ht="17.25" x14ac:dyDescent="0.25">
      <c r="A41" s="29" t="s">
        <v>148</v>
      </c>
      <c r="B41" s="30">
        <v>1</v>
      </c>
      <c r="C41" s="30">
        <v>20185.574799999999</v>
      </c>
      <c r="D41" s="30">
        <v>0</v>
      </c>
    </row>
    <row r="42" spans="1:4" ht="17.25" x14ac:dyDescent="0.25">
      <c r="A42" s="29" t="s">
        <v>147</v>
      </c>
      <c r="B42" s="30">
        <v>1</v>
      </c>
      <c r="C42" s="30">
        <v>73.2</v>
      </c>
      <c r="D42" s="30">
        <v>0</v>
      </c>
    </row>
    <row r="43" spans="1:4" ht="17.25" x14ac:dyDescent="0.25">
      <c r="A43" s="29" t="s">
        <v>146</v>
      </c>
      <c r="B43" s="30">
        <v>1</v>
      </c>
      <c r="C43" s="30">
        <v>4845.6607000000004</v>
      </c>
      <c r="D43" s="30">
        <v>0</v>
      </c>
    </row>
    <row r="44" spans="1:4" ht="17.25" x14ac:dyDescent="0.25">
      <c r="A44" s="29" t="s">
        <v>145</v>
      </c>
      <c r="B44" s="30">
        <v>1</v>
      </c>
      <c r="C44" s="30">
        <v>41.764400000000002</v>
      </c>
      <c r="D44" s="30">
        <v>0</v>
      </c>
    </row>
    <row r="45" spans="1:4" ht="17.25" x14ac:dyDescent="0.25">
      <c r="A45" s="29" t="s">
        <v>144</v>
      </c>
      <c r="B45" s="30">
        <v>1</v>
      </c>
      <c r="C45" s="30">
        <v>1059.7419</v>
      </c>
      <c r="D45" s="30">
        <v>0</v>
      </c>
    </row>
    <row r="46" spans="1:4" ht="17.25" x14ac:dyDescent="0.25">
      <c r="A46" s="29" t="s">
        <v>143</v>
      </c>
      <c r="B46" s="30">
        <v>1</v>
      </c>
      <c r="C46" s="30">
        <v>3575.6837999999998</v>
      </c>
      <c r="D46" s="30">
        <v>0</v>
      </c>
    </row>
    <row r="47" spans="1:4" ht="17.25" x14ac:dyDescent="0.25">
      <c r="A47" s="29" t="s">
        <v>142</v>
      </c>
      <c r="B47" s="30">
        <v>1</v>
      </c>
      <c r="C47" s="30">
        <v>3545.2602000000002</v>
      </c>
      <c r="D47" s="30">
        <v>0</v>
      </c>
    </row>
    <row r="48" spans="1:4" ht="17.25" x14ac:dyDescent="0.25">
      <c r="A48" s="29" t="s">
        <v>141</v>
      </c>
      <c r="B48" s="30">
        <v>1</v>
      </c>
      <c r="C48" s="30">
        <v>2149.8218999999999</v>
      </c>
      <c r="D48" s="30">
        <v>0</v>
      </c>
    </row>
    <row r="49" spans="1:8" ht="17.25" x14ac:dyDescent="0.25">
      <c r="A49" s="29" t="s">
        <v>140</v>
      </c>
      <c r="B49" s="30">
        <v>1</v>
      </c>
      <c r="C49" s="30">
        <v>10.104900000000001</v>
      </c>
      <c r="D49" s="30">
        <v>1.5E-3</v>
      </c>
    </row>
    <row r="50" spans="1:8" ht="17.25" x14ac:dyDescent="0.25">
      <c r="A50" s="29" t="s">
        <v>139</v>
      </c>
      <c r="B50" s="30">
        <v>1</v>
      </c>
      <c r="C50" s="30">
        <v>4622.7785000000003</v>
      </c>
      <c r="D50" s="30">
        <v>0</v>
      </c>
    </row>
    <row r="51" spans="1:8" ht="17.25" x14ac:dyDescent="0.25">
      <c r="A51" s="29" t="s">
        <v>138</v>
      </c>
      <c r="B51" s="30">
        <v>1</v>
      </c>
      <c r="C51" s="30">
        <v>83137.154699999999</v>
      </c>
      <c r="D51" s="30">
        <v>0</v>
      </c>
    </row>
    <row r="52" spans="1:8" ht="17.25" x14ac:dyDescent="0.25">
      <c r="A52" s="29" t="s">
        <v>137</v>
      </c>
      <c r="B52" s="30">
        <v>1</v>
      </c>
      <c r="C52" s="30">
        <v>316987.36099999998</v>
      </c>
      <c r="D52" s="30">
        <v>0</v>
      </c>
    </row>
    <row r="53" spans="1:8" ht="17.25" x14ac:dyDescent="0.25">
      <c r="A53" s="29" t="s">
        <v>136</v>
      </c>
      <c r="B53" s="30">
        <v>1</v>
      </c>
      <c r="C53" s="30">
        <v>588514.79099999997</v>
      </c>
      <c r="D53" s="30">
        <v>0</v>
      </c>
    </row>
    <row r="54" spans="1:8" ht="17.25" x14ac:dyDescent="0.25">
      <c r="A54" s="29" t="s">
        <v>135</v>
      </c>
      <c r="B54" s="30">
        <v>1</v>
      </c>
      <c r="C54" s="30">
        <v>569592.55799999996</v>
      </c>
      <c r="D54" s="30">
        <v>0</v>
      </c>
    </row>
    <row r="55" spans="1:8" ht="15" x14ac:dyDescent="0.2">
      <c r="A55" s="24"/>
    </row>
    <row r="56" spans="1:8" ht="17.25" customHeight="1" x14ac:dyDescent="0.25">
      <c r="A56" s="71" t="s">
        <v>164</v>
      </c>
      <c r="B56" s="72"/>
      <c r="C56" s="72"/>
      <c r="D56" s="72"/>
      <c r="E56" s="72"/>
      <c r="F56" s="72"/>
      <c r="G56" s="72"/>
      <c r="H56" s="73"/>
    </row>
    <row r="57" spans="1:8" ht="17.25" customHeight="1" x14ac:dyDescent="0.25">
      <c r="A57" s="29" t="s">
        <v>163</v>
      </c>
      <c r="B57" s="32" t="s">
        <v>162</v>
      </c>
      <c r="C57" s="32" t="s">
        <v>161</v>
      </c>
      <c r="D57" s="32" t="s">
        <v>160</v>
      </c>
      <c r="E57" s="71" t="s">
        <v>159</v>
      </c>
      <c r="F57" s="73"/>
      <c r="G57" s="32" t="s">
        <v>158</v>
      </c>
      <c r="H57" s="32" t="s">
        <v>157</v>
      </c>
    </row>
    <row r="58" spans="1:8" ht="17.25" x14ac:dyDescent="0.25">
      <c r="A58" s="29" t="s">
        <v>156</v>
      </c>
      <c r="B58" s="30">
        <v>1</v>
      </c>
      <c r="C58" s="31">
        <v>-0.75490000000000002</v>
      </c>
      <c r="D58" s="30">
        <v>3.8E-3</v>
      </c>
      <c r="E58" s="31">
        <v>-0.76229999999999998</v>
      </c>
      <c r="F58" s="31">
        <v>-0.74750000000000005</v>
      </c>
      <c r="G58" s="30">
        <v>39849.5</v>
      </c>
      <c r="H58" s="30">
        <v>0</v>
      </c>
    </row>
    <row r="59" spans="1:8" ht="17.25" x14ac:dyDescent="0.25">
      <c r="A59" s="29" t="s">
        <v>19</v>
      </c>
      <c r="B59" s="30">
        <v>1</v>
      </c>
      <c r="C59" s="31">
        <v>-0.41170000000000001</v>
      </c>
      <c r="D59" s="30">
        <v>8.9999999999999998E-4</v>
      </c>
      <c r="E59" s="31">
        <v>-0.41349999999999998</v>
      </c>
      <c r="F59" s="31">
        <v>-0.41</v>
      </c>
      <c r="G59" s="30">
        <v>210226</v>
      </c>
      <c r="H59" s="30">
        <v>0</v>
      </c>
    </row>
    <row r="60" spans="1:8" ht="17.25" x14ac:dyDescent="0.25">
      <c r="A60" s="29" t="s">
        <v>92</v>
      </c>
      <c r="B60" s="30">
        <v>1</v>
      </c>
      <c r="C60" s="30">
        <v>3.5200000000000002E-2</v>
      </c>
      <c r="D60" s="30">
        <v>8.9999999999999998E-4</v>
      </c>
      <c r="E60" s="30">
        <v>3.3500000000000002E-2</v>
      </c>
      <c r="F60" s="30">
        <v>3.6999999999999998E-2</v>
      </c>
      <c r="G60" s="30">
        <v>1484.01</v>
      </c>
      <c r="H60" s="30">
        <v>0</v>
      </c>
    </row>
    <row r="61" spans="1:8" ht="17.25" x14ac:dyDescent="0.25">
      <c r="A61" s="29" t="s">
        <v>155</v>
      </c>
      <c r="B61" s="30">
        <v>1</v>
      </c>
      <c r="C61" s="30">
        <v>2.6800000000000001E-2</v>
      </c>
      <c r="D61" s="30">
        <v>1E-4</v>
      </c>
      <c r="E61" s="30">
        <v>2.6599999999999999E-2</v>
      </c>
      <c r="F61" s="30">
        <v>2.7099999999999999E-2</v>
      </c>
      <c r="G61" s="30">
        <v>49150.8</v>
      </c>
      <c r="H61" s="30">
        <v>0</v>
      </c>
    </row>
    <row r="62" spans="1:8" ht="17.25" x14ac:dyDescent="0.25">
      <c r="A62" s="29" t="s">
        <v>154</v>
      </c>
      <c r="B62" s="30">
        <v>1</v>
      </c>
      <c r="C62" s="31">
        <v>-0.14019999999999999</v>
      </c>
      <c r="D62" s="30">
        <v>1.5E-3</v>
      </c>
      <c r="E62" s="31">
        <v>-0.1431</v>
      </c>
      <c r="F62" s="31">
        <v>-0.13730000000000001</v>
      </c>
      <c r="G62" s="30">
        <v>8979.27</v>
      </c>
      <c r="H62" s="30">
        <v>0</v>
      </c>
    </row>
    <row r="63" spans="1:8" ht="17.25" x14ac:dyDescent="0.25">
      <c r="A63" s="29" t="s">
        <v>153</v>
      </c>
      <c r="B63" s="30">
        <v>1</v>
      </c>
      <c r="C63" s="31">
        <v>-0.53080000000000005</v>
      </c>
      <c r="D63" s="30">
        <v>1.5E-3</v>
      </c>
      <c r="E63" s="31">
        <v>-0.53380000000000005</v>
      </c>
      <c r="F63" s="31">
        <v>-0.52780000000000005</v>
      </c>
      <c r="G63" s="30">
        <v>118602</v>
      </c>
      <c r="H63" s="30">
        <v>0</v>
      </c>
    </row>
    <row r="64" spans="1:8" ht="17.25" x14ac:dyDescent="0.25">
      <c r="A64" s="29" t="s">
        <v>152</v>
      </c>
      <c r="B64" s="30">
        <v>1</v>
      </c>
      <c r="C64" s="30">
        <v>0.1249</v>
      </c>
      <c r="D64" s="30">
        <v>1.1999999999999999E-3</v>
      </c>
      <c r="E64" s="30">
        <v>0.1225</v>
      </c>
      <c r="F64" s="30">
        <v>0.1273</v>
      </c>
      <c r="G64" s="30">
        <v>10334.4</v>
      </c>
      <c r="H64" s="30">
        <v>0</v>
      </c>
    </row>
    <row r="65" spans="1:8" ht="17.25" x14ac:dyDescent="0.25">
      <c r="A65" s="29" t="s">
        <v>151</v>
      </c>
      <c r="B65" s="30">
        <v>1</v>
      </c>
      <c r="C65" s="31">
        <v>-0.38219999999999998</v>
      </c>
      <c r="D65" s="30">
        <v>1.8E-3</v>
      </c>
      <c r="E65" s="31">
        <v>-0.38569999999999999</v>
      </c>
      <c r="F65" s="31">
        <v>-0.37869999999999998</v>
      </c>
      <c r="G65" s="30">
        <v>45596.9</v>
      </c>
      <c r="H65" s="30">
        <v>0</v>
      </c>
    </row>
    <row r="66" spans="1:8" ht="17.25" x14ac:dyDescent="0.25">
      <c r="A66" s="29" t="s">
        <v>150</v>
      </c>
      <c r="B66" s="30">
        <v>1</v>
      </c>
      <c r="C66" s="30">
        <v>0.50519999999999998</v>
      </c>
      <c r="D66" s="30">
        <v>1.4E-3</v>
      </c>
      <c r="E66" s="30">
        <v>0.50249999999999995</v>
      </c>
      <c r="F66" s="30">
        <v>0.50800000000000001</v>
      </c>
      <c r="G66" s="30">
        <v>126995</v>
      </c>
      <c r="H66" s="30">
        <v>0</v>
      </c>
    </row>
    <row r="67" spans="1:8" ht="17.25" x14ac:dyDescent="0.25">
      <c r="A67" s="29" t="s">
        <v>149</v>
      </c>
      <c r="B67" s="30">
        <v>1</v>
      </c>
      <c r="C67" s="30">
        <v>0.17150000000000001</v>
      </c>
      <c r="D67" s="30">
        <v>1.2999999999999999E-3</v>
      </c>
      <c r="E67" s="30">
        <v>0.16889999999999999</v>
      </c>
      <c r="F67" s="30">
        <v>0.17399999999999999</v>
      </c>
      <c r="G67" s="30">
        <v>17625.900000000001</v>
      </c>
      <c r="H67" s="30">
        <v>0</v>
      </c>
    </row>
    <row r="68" spans="1:8" ht="17.25" x14ac:dyDescent="0.25">
      <c r="A68" s="29" t="s">
        <v>148</v>
      </c>
      <c r="B68" s="30">
        <v>1</v>
      </c>
      <c r="C68" s="30">
        <v>0.2482</v>
      </c>
      <c r="D68" s="30">
        <v>1.6999999999999999E-3</v>
      </c>
      <c r="E68" s="30">
        <v>0.24479999999999999</v>
      </c>
      <c r="F68" s="30">
        <v>0.25169999999999998</v>
      </c>
      <c r="G68" s="30">
        <v>20185.599999999999</v>
      </c>
      <c r="H68" s="30">
        <v>0</v>
      </c>
    </row>
    <row r="69" spans="1:8" ht="17.25" x14ac:dyDescent="0.25">
      <c r="A69" s="29" t="s">
        <v>147</v>
      </c>
      <c r="B69" s="30">
        <v>1</v>
      </c>
      <c r="C69" s="31">
        <v>-2.2200000000000001E-2</v>
      </c>
      <c r="D69" s="30">
        <v>2.5999999999999999E-3</v>
      </c>
      <c r="E69" s="31">
        <v>-2.7300000000000001E-2</v>
      </c>
      <c r="F69" s="31">
        <v>-1.7100000000000001E-2</v>
      </c>
      <c r="G69" s="30">
        <v>73.2</v>
      </c>
      <c r="H69" s="30">
        <v>0</v>
      </c>
    </row>
    <row r="70" spans="1:8" ht="17.25" x14ac:dyDescent="0.25">
      <c r="A70" s="29" t="s">
        <v>146</v>
      </c>
      <c r="B70" s="30">
        <v>1</v>
      </c>
      <c r="C70" s="30">
        <v>0.1832</v>
      </c>
      <c r="D70" s="30">
        <v>2.5999999999999999E-3</v>
      </c>
      <c r="E70" s="30">
        <v>0.17810000000000001</v>
      </c>
      <c r="F70" s="30">
        <v>0.18840000000000001</v>
      </c>
      <c r="G70" s="30">
        <v>4845.66</v>
      </c>
      <c r="H70" s="30">
        <v>0</v>
      </c>
    </row>
    <row r="71" spans="1:8" ht="17.25" x14ac:dyDescent="0.25">
      <c r="A71" s="29" t="s">
        <v>145</v>
      </c>
      <c r="B71" s="30">
        <v>1</v>
      </c>
      <c r="C71" s="31">
        <v>-1.7100000000000001E-2</v>
      </c>
      <c r="D71" s="30">
        <v>2.5999999999999999E-3</v>
      </c>
      <c r="E71" s="31">
        <v>-2.23E-2</v>
      </c>
      <c r="F71" s="31">
        <v>-1.1900000000000001E-2</v>
      </c>
      <c r="G71" s="30">
        <v>41.76</v>
      </c>
      <c r="H71" s="30">
        <v>0</v>
      </c>
    </row>
    <row r="72" spans="1:8" ht="17.25" x14ac:dyDescent="0.25">
      <c r="A72" s="29" t="s">
        <v>144</v>
      </c>
      <c r="B72" s="30">
        <v>1</v>
      </c>
      <c r="C72" s="30">
        <v>8.3500000000000005E-2</v>
      </c>
      <c r="D72" s="30">
        <v>2.5999999999999999E-3</v>
      </c>
      <c r="E72" s="30">
        <v>7.85E-2</v>
      </c>
      <c r="F72" s="30">
        <v>8.8599999999999998E-2</v>
      </c>
      <c r="G72" s="30">
        <v>1059.74</v>
      </c>
      <c r="H72" s="30">
        <v>0</v>
      </c>
    </row>
    <row r="73" spans="1:8" ht="17.25" x14ac:dyDescent="0.25">
      <c r="A73" s="29" t="s">
        <v>143</v>
      </c>
      <c r="B73" s="30">
        <v>1</v>
      </c>
      <c r="C73" s="30">
        <v>0.1394</v>
      </c>
      <c r="D73" s="30">
        <v>2.3E-3</v>
      </c>
      <c r="E73" s="30">
        <v>0.1348</v>
      </c>
      <c r="F73" s="30">
        <v>0.14399999999999999</v>
      </c>
      <c r="G73" s="30">
        <v>3575.68</v>
      </c>
      <c r="H73" s="30">
        <v>0</v>
      </c>
    </row>
    <row r="74" spans="1:8" ht="17.25" x14ac:dyDescent="0.25">
      <c r="A74" s="29" t="s">
        <v>142</v>
      </c>
      <c r="B74" s="30">
        <v>1</v>
      </c>
      <c r="C74" s="30">
        <v>0.13420000000000001</v>
      </c>
      <c r="D74" s="30">
        <v>2.3E-3</v>
      </c>
      <c r="E74" s="30">
        <v>0.1298</v>
      </c>
      <c r="F74" s="30">
        <v>0.1386</v>
      </c>
      <c r="G74" s="30">
        <v>3545.26</v>
      </c>
      <c r="H74" s="30">
        <v>0</v>
      </c>
    </row>
    <row r="75" spans="1:8" ht="17.25" x14ac:dyDescent="0.25">
      <c r="A75" s="29" t="s">
        <v>141</v>
      </c>
      <c r="B75" s="30">
        <v>1</v>
      </c>
      <c r="C75" s="30">
        <v>0.13</v>
      </c>
      <c r="D75" s="30">
        <v>2.8E-3</v>
      </c>
      <c r="E75" s="30">
        <v>0.1245</v>
      </c>
      <c r="F75" s="30">
        <v>0.13550000000000001</v>
      </c>
      <c r="G75" s="30">
        <v>2149.8200000000002</v>
      </c>
      <c r="H75" s="30">
        <v>0</v>
      </c>
    </row>
    <row r="76" spans="1:8" ht="17.25" x14ac:dyDescent="0.25">
      <c r="A76" s="29" t="s">
        <v>140</v>
      </c>
      <c r="B76" s="30">
        <v>1</v>
      </c>
      <c r="C76" s="30">
        <v>8.8000000000000005E-3</v>
      </c>
      <c r="D76" s="30">
        <v>2.8E-3</v>
      </c>
      <c r="E76" s="30">
        <v>3.3999999999999998E-3</v>
      </c>
      <c r="F76" s="30">
        <v>1.4200000000000001E-2</v>
      </c>
      <c r="G76" s="30">
        <v>10.1</v>
      </c>
      <c r="H76" s="30">
        <v>1.5E-3</v>
      </c>
    </row>
    <row r="77" spans="1:8" ht="17.25" x14ac:dyDescent="0.25">
      <c r="A77" s="29" t="s">
        <v>139</v>
      </c>
      <c r="B77" s="30">
        <v>1</v>
      </c>
      <c r="C77" s="30">
        <v>0.19259999999999999</v>
      </c>
      <c r="D77" s="30">
        <v>2.8E-3</v>
      </c>
      <c r="E77" s="30">
        <v>0.187</v>
      </c>
      <c r="F77" s="30">
        <v>0.1981</v>
      </c>
      <c r="G77" s="30">
        <v>4622.78</v>
      </c>
      <c r="H77" s="30">
        <v>0</v>
      </c>
    </row>
    <row r="78" spans="1:8" ht="17.25" x14ac:dyDescent="0.25">
      <c r="A78" s="29" t="s">
        <v>138</v>
      </c>
      <c r="B78" s="30">
        <v>1</v>
      </c>
      <c r="C78" s="31">
        <v>-0.38969999999999999</v>
      </c>
      <c r="D78" s="30">
        <v>1.4E-3</v>
      </c>
      <c r="E78" s="31">
        <v>-0.39229999999999998</v>
      </c>
      <c r="F78" s="31">
        <v>-0.38700000000000001</v>
      </c>
      <c r="G78" s="30">
        <v>83137.2</v>
      </c>
      <c r="H78" s="30">
        <v>0</v>
      </c>
    </row>
    <row r="79" spans="1:8" ht="17.25" x14ac:dyDescent="0.25">
      <c r="A79" s="29" t="s">
        <v>137</v>
      </c>
      <c r="B79" s="30">
        <v>1</v>
      </c>
      <c r="C79" s="31">
        <v>-0.79430000000000001</v>
      </c>
      <c r="D79" s="30">
        <v>1.4E-3</v>
      </c>
      <c r="E79" s="31">
        <v>-0.79710000000000003</v>
      </c>
      <c r="F79" s="31">
        <v>-0.79159999999999997</v>
      </c>
      <c r="G79" s="30">
        <v>316987</v>
      </c>
      <c r="H79" s="30">
        <v>0</v>
      </c>
    </row>
    <row r="80" spans="1:8" ht="17.25" x14ac:dyDescent="0.25">
      <c r="A80" s="29" t="s">
        <v>136</v>
      </c>
      <c r="B80" s="30">
        <v>1</v>
      </c>
      <c r="C80" s="31">
        <v>-1.1385000000000001</v>
      </c>
      <c r="D80" s="30">
        <v>1.5E-3</v>
      </c>
      <c r="E80" s="31">
        <v>-1.1414</v>
      </c>
      <c r="F80" s="31">
        <v>-1.1355999999999999</v>
      </c>
      <c r="G80" s="30">
        <v>588515</v>
      </c>
      <c r="H80" s="30">
        <v>0</v>
      </c>
    </row>
    <row r="81" spans="1:8" ht="17.25" x14ac:dyDescent="0.25">
      <c r="A81" s="29" t="s">
        <v>135</v>
      </c>
      <c r="B81" s="30">
        <v>1</v>
      </c>
      <c r="C81" s="31">
        <v>-1.2461</v>
      </c>
      <c r="D81" s="30">
        <v>1.6999999999999999E-3</v>
      </c>
      <c r="E81" s="31">
        <v>-1.2493000000000001</v>
      </c>
      <c r="F81" s="31">
        <v>-1.2427999999999999</v>
      </c>
      <c r="G81" s="30">
        <v>569593</v>
      </c>
      <c r="H81" s="30">
        <v>0</v>
      </c>
    </row>
    <row r="83" spans="1:8" ht="15" x14ac:dyDescent="0.2">
      <c r="A83" s="24"/>
    </row>
    <row r="85" spans="1:8" ht="13.5" thickBot="1" x14ac:dyDescent="0.25">
      <c r="A85" s="36"/>
      <c r="B85" s="36"/>
      <c r="C85" s="36"/>
      <c r="D85" s="36"/>
      <c r="E85" s="36"/>
      <c r="F85" s="36"/>
      <c r="G85" s="36"/>
      <c r="H85" s="36"/>
    </row>
    <row r="86" spans="1:8" ht="13.5" thickTop="1" x14ac:dyDescent="0.2"/>
    <row r="87" spans="1:8" ht="15" x14ac:dyDescent="0.2">
      <c r="A87" s="24"/>
    </row>
    <row r="88" spans="1:8" ht="22.5" x14ac:dyDescent="0.3">
      <c r="A88" s="26" t="s">
        <v>191</v>
      </c>
    </row>
    <row r="89" spans="1:8" ht="15" x14ac:dyDescent="0.2">
      <c r="A89" s="27"/>
    </row>
    <row r="90" spans="1:8" ht="17.25" x14ac:dyDescent="0.25">
      <c r="A90" s="28" t="s">
        <v>190</v>
      </c>
    </row>
    <row r="91" spans="1:8" ht="15" x14ac:dyDescent="0.2">
      <c r="A91" s="27"/>
    </row>
    <row r="92" spans="1:8" ht="17.25" customHeight="1" x14ac:dyDescent="0.25">
      <c r="A92" s="71" t="s">
        <v>189</v>
      </c>
      <c r="B92" s="73"/>
    </row>
    <row r="93" spans="1:8" ht="17.25" x14ac:dyDescent="0.25">
      <c r="A93" s="29" t="s">
        <v>188</v>
      </c>
      <c r="B93" s="30" t="s">
        <v>187</v>
      </c>
    </row>
    <row r="94" spans="1:8" ht="17.25" x14ac:dyDescent="0.25">
      <c r="A94" s="29" t="s">
        <v>186</v>
      </c>
      <c r="B94" s="30" t="s">
        <v>171</v>
      </c>
    </row>
    <row r="95" spans="1:8" ht="17.25" x14ac:dyDescent="0.25">
      <c r="A95" s="29" t="s">
        <v>185</v>
      </c>
      <c r="B95" s="30" t="s">
        <v>184</v>
      </c>
    </row>
    <row r="96" spans="1:8" ht="34.5" x14ac:dyDescent="0.25">
      <c r="A96" s="29" t="s">
        <v>183</v>
      </c>
      <c r="B96" s="30">
        <v>30497</v>
      </c>
    </row>
    <row r="97" spans="1:3" ht="17.25" x14ac:dyDescent="0.25">
      <c r="A97" s="29" t="s">
        <v>182</v>
      </c>
      <c r="B97" s="30">
        <v>2510</v>
      </c>
    </row>
    <row r="98" spans="1:3" ht="17.25" x14ac:dyDescent="0.25">
      <c r="A98" s="29" t="s">
        <v>181</v>
      </c>
      <c r="B98" s="30" t="s">
        <v>180</v>
      </c>
    </row>
    <row r="99" spans="1:3" ht="17.25" x14ac:dyDescent="0.25">
      <c r="A99" s="29" t="s">
        <v>179</v>
      </c>
      <c r="B99" s="31">
        <v>-4636807.3370000003</v>
      </c>
    </row>
    <row r="100" spans="1:3" ht="15" x14ac:dyDescent="0.2">
      <c r="A100" s="24"/>
    </row>
    <row r="101" spans="1:3" ht="17.25" customHeight="1" x14ac:dyDescent="0.25">
      <c r="A101" s="71" t="s">
        <v>178</v>
      </c>
      <c r="B101" s="72"/>
      <c r="C101" s="73"/>
    </row>
    <row r="102" spans="1:3" ht="17.25" x14ac:dyDescent="0.25">
      <c r="A102" s="29" t="s">
        <v>177</v>
      </c>
      <c r="B102" s="32" t="s">
        <v>176</v>
      </c>
      <c r="C102" s="29" t="s">
        <v>175</v>
      </c>
    </row>
    <row r="103" spans="1:3" ht="17.25" x14ac:dyDescent="0.25">
      <c r="A103" s="29" t="s">
        <v>171</v>
      </c>
      <c r="B103" s="30">
        <v>2</v>
      </c>
      <c r="C103" s="33" t="s">
        <v>174</v>
      </c>
    </row>
    <row r="104" spans="1:3" ht="15" x14ac:dyDescent="0.2">
      <c r="A104" s="24"/>
    </row>
    <row r="105" spans="1:3" ht="17.25" customHeight="1" x14ac:dyDescent="0.25">
      <c r="A105" s="71" t="s">
        <v>173</v>
      </c>
      <c r="B105" s="72"/>
      <c r="C105" s="73"/>
    </row>
    <row r="106" spans="1:3" ht="17.25" x14ac:dyDescent="0.25">
      <c r="A106" s="32" t="s">
        <v>172</v>
      </c>
      <c r="B106" s="29" t="s">
        <v>171</v>
      </c>
      <c r="C106" s="32" t="s">
        <v>170</v>
      </c>
    </row>
    <row r="107" spans="1:3" ht="17.25" x14ac:dyDescent="0.25">
      <c r="A107" s="32">
        <v>1</v>
      </c>
      <c r="B107" s="33">
        <v>0</v>
      </c>
      <c r="C107" s="30">
        <v>1814059</v>
      </c>
    </row>
    <row r="108" spans="1:3" ht="17.25" x14ac:dyDescent="0.25">
      <c r="A108" s="32">
        <v>2</v>
      </c>
      <c r="B108" s="33">
        <v>1</v>
      </c>
      <c r="C108" s="34">
        <v>11910000</v>
      </c>
    </row>
    <row r="109" spans="1:3" ht="15" x14ac:dyDescent="0.2">
      <c r="A109" s="27"/>
    </row>
    <row r="110" spans="1:3" ht="120.75" x14ac:dyDescent="0.25">
      <c r="A110" s="35" t="s">
        <v>169</v>
      </c>
    </row>
    <row r="112" spans="1:3" ht="15" x14ac:dyDescent="0.2">
      <c r="A112" s="24"/>
    </row>
    <row r="113" spans="1:4" ht="15" x14ac:dyDescent="0.2">
      <c r="A113" s="33" t="s">
        <v>168</v>
      </c>
    </row>
    <row r="114" spans="1:4" ht="15" x14ac:dyDescent="0.2">
      <c r="A114" s="24"/>
    </row>
    <row r="115" spans="1:4" ht="17.25" customHeight="1" x14ac:dyDescent="0.25">
      <c r="A115" s="71" t="s">
        <v>167</v>
      </c>
      <c r="B115" s="72"/>
      <c r="C115" s="72"/>
      <c r="D115" s="73"/>
    </row>
    <row r="116" spans="1:4" ht="17.25" x14ac:dyDescent="0.25">
      <c r="A116" s="67" t="s">
        <v>166</v>
      </c>
      <c r="B116" s="69" t="s">
        <v>162</v>
      </c>
      <c r="C116" s="57" t="s">
        <v>165</v>
      </c>
      <c r="D116" s="69" t="s">
        <v>157</v>
      </c>
    </row>
    <row r="117" spans="1:4" ht="17.25" x14ac:dyDescent="0.25">
      <c r="A117" s="68"/>
      <c r="B117" s="70"/>
      <c r="C117" s="58" t="s">
        <v>158</v>
      </c>
      <c r="D117" s="70"/>
    </row>
    <row r="118" spans="1:4" ht="17.25" x14ac:dyDescent="0.25">
      <c r="A118" s="29" t="s">
        <v>19</v>
      </c>
      <c r="B118" s="30">
        <v>1</v>
      </c>
      <c r="C118" s="30">
        <v>192747.951</v>
      </c>
      <c r="D118" s="30">
        <v>0</v>
      </c>
    </row>
    <row r="119" spans="1:4" ht="17.25" x14ac:dyDescent="0.25">
      <c r="A119" s="29" t="s">
        <v>92</v>
      </c>
      <c r="B119" s="30">
        <v>1</v>
      </c>
      <c r="C119" s="30">
        <v>1566.086</v>
      </c>
      <c r="D119" s="30">
        <v>0</v>
      </c>
    </row>
    <row r="120" spans="1:4" ht="17.25" x14ac:dyDescent="0.25">
      <c r="A120" s="29" t="s">
        <v>155</v>
      </c>
      <c r="B120" s="30">
        <v>1</v>
      </c>
      <c r="C120" s="30">
        <v>13724.0497</v>
      </c>
      <c r="D120" s="30">
        <v>0</v>
      </c>
    </row>
    <row r="121" spans="1:4" ht="17.25" x14ac:dyDescent="0.25">
      <c r="A121" s="29" t="s">
        <v>154</v>
      </c>
      <c r="B121" s="30">
        <v>1</v>
      </c>
      <c r="C121" s="30">
        <v>24443.626400000001</v>
      </c>
      <c r="D121" s="30">
        <v>0</v>
      </c>
    </row>
    <row r="122" spans="1:4" ht="17.25" x14ac:dyDescent="0.25">
      <c r="A122" s="29" t="s">
        <v>153</v>
      </c>
      <c r="B122" s="30">
        <v>1</v>
      </c>
      <c r="C122" s="30">
        <v>128055.908</v>
      </c>
      <c r="D122" s="30">
        <v>0</v>
      </c>
    </row>
    <row r="123" spans="1:4" ht="17.25" x14ac:dyDescent="0.25">
      <c r="A123" s="29" t="s">
        <v>152</v>
      </c>
      <c r="B123" s="30">
        <v>1</v>
      </c>
      <c r="C123" s="30">
        <v>5912.3876</v>
      </c>
      <c r="D123" s="30">
        <v>0</v>
      </c>
    </row>
    <row r="124" spans="1:4" ht="17.25" x14ac:dyDescent="0.25">
      <c r="A124" s="29" t="s">
        <v>151</v>
      </c>
      <c r="B124" s="30">
        <v>1</v>
      </c>
      <c r="C124" s="30">
        <v>85637.817899999995</v>
      </c>
      <c r="D124" s="30">
        <v>0</v>
      </c>
    </row>
    <row r="125" spans="1:4" ht="17.25" x14ac:dyDescent="0.25">
      <c r="A125" s="29" t="s">
        <v>150</v>
      </c>
      <c r="B125" s="30">
        <v>1</v>
      </c>
      <c r="C125" s="30">
        <v>125368.38499999999</v>
      </c>
      <c r="D125" s="30">
        <v>0</v>
      </c>
    </row>
    <row r="126" spans="1:4" ht="17.25" x14ac:dyDescent="0.25">
      <c r="A126" s="29" t="s">
        <v>149</v>
      </c>
      <c r="B126" s="30">
        <v>1</v>
      </c>
      <c r="C126" s="30">
        <v>7878.1751999999997</v>
      </c>
      <c r="D126" s="30">
        <v>0</v>
      </c>
    </row>
    <row r="127" spans="1:4" ht="17.25" x14ac:dyDescent="0.25">
      <c r="A127" s="29" t="s">
        <v>148</v>
      </c>
      <c r="B127" s="30">
        <v>1</v>
      </c>
      <c r="C127" s="30">
        <v>10021.2273</v>
      </c>
      <c r="D127" s="30">
        <v>0</v>
      </c>
    </row>
    <row r="128" spans="1:4" ht="17.25" x14ac:dyDescent="0.25">
      <c r="A128" s="29" t="s">
        <v>147</v>
      </c>
      <c r="B128" s="30">
        <v>1</v>
      </c>
      <c r="C128" s="30">
        <v>659.6096</v>
      </c>
      <c r="D128" s="30">
        <v>0</v>
      </c>
    </row>
    <row r="129" spans="1:8" ht="17.25" x14ac:dyDescent="0.25">
      <c r="A129" s="29" t="s">
        <v>146</v>
      </c>
      <c r="B129" s="30">
        <v>1</v>
      </c>
      <c r="C129" s="30">
        <v>6548.5821999999998</v>
      </c>
      <c r="D129" s="30">
        <v>0</v>
      </c>
    </row>
    <row r="130" spans="1:8" ht="17.25" x14ac:dyDescent="0.25">
      <c r="A130" s="29" t="s">
        <v>145</v>
      </c>
      <c r="B130" s="30">
        <v>1</v>
      </c>
      <c r="C130" s="30">
        <v>5150.9566000000004</v>
      </c>
      <c r="D130" s="30">
        <v>0</v>
      </c>
    </row>
    <row r="131" spans="1:8" ht="17.25" x14ac:dyDescent="0.25">
      <c r="A131" s="29" t="s">
        <v>144</v>
      </c>
      <c r="B131" s="30">
        <v>1</v>
      </c>
      <c r="C131" s="30">
        <v>422.61189999999999</v>
      </c>
      <c r="D131" s="30">
        <v>0</v>
      </c>
    </row>
    <row r="132" spans="1:8" ht="17.25" x14ac:dyDescent="0.25">
      <c r="A132" s="29" t="s">
        <v>143</v>
      </c>
      <c r="B132" s="30">
        <v>1</v>
      </c>
      <c r="C132" s="30">
        <v>2018.1378999999999</v>
      </c>
      <c r="D132" s="30">
        <v>0</v>
      </c>
    </row>
    <row r="133" spans="1:8" ht="17.25" x14ac:dyDescent="0.25">
      <c r="A133" s="29" t="s">
        <v>142</v>
      </c>
      <c r="B133" s="30">
        <v>1</v>
      </c>
      <c r="C133" s="30">
        <v>1299.2320999999999</v>
      </c>
      <c r="D133" s="30">
        <v>0</v>
      </c>
    </row>
    <row r="134" spans="1:8" ht="17.25" x14ac:dyDescent="0.25">
      <c r="A134" s="29" t="s">
        <v>141</v>
      </c>
      <c r="B134" s="30">
        <v>1</v>
      </c>
      <c r="C134" s="30">
        <v>1558.5311999999999</v>
      </c>
      <c r="D134" s="30">
        <v>0</v>
      </c>
    </row>
    <row r="135" spans="1:8" ht="17.25" x14ac:dyDescent="0.25">
      <c r="A135" s="29" t="s">
        <v>140</v>
      </c>
      <c r="B135" s="30">
        <v>1</v>
      </c>
      <c r="C135" s="30">
        <v>90.546300000000002</v>
      </c>
      <c r="D135" s="30">
        <v>0</v>
      </c>
    </row>
    <row r="136" spans="1:8" ht="17.25" x14ac:dyDescent="0.25">
      <c r="A136" s="29" t="s">
        <v>139</v>
      </c>
      <c r="B136" s="30">
        <v>1</v>
      </c>
      <c r="C136" s="30">
        <v>2476.5729000000001</v>
      </c>
      <c r="D136" s="30">
        <v>0</v>
      </c>
    </row>
    <row r="137" spans="1:8" ht="17.25" x14ac:dyDescent="0.25">
      <c r="A137" s="29" t="s">
        <v>138</v>
      </c>
      <c r="B137" s="30">
        <v>1</v>
      </c>
      <c r="C137" s="30">
        <v>16763.256799999999</v>
      </c>
      <c r="D137" s="30">
        <v>0</v>
      </c>
    </row>
    <row r="138" spans="1:8" ht="17.25" x14ac:dyDescent="0.25">
      <c r="A138" s="29" t="s">
        <v>137</v>
      </c>
      <c r="B138" s="30">
        <v>1</v>
      </c>
      <c r="C138" s="30">
        <v>117852.601</v>
      </c>
      <c r="D138" s="30">
        <v>0</v>
      </c>
    </row>
    <row r="139" spans="1:8" ht="17.25" x14ac:dyDescent="0.25">
      <c r="A139" s="29" t="s">
        <v>136</v>
      </c>
      <c r="B139" s="30">
        <v>1</v>
      </c>
      <c r="C139" s="30">
        <v>243009.83300000001</v>
      </c>
      <c r="D139" s="30">
        <v>0</v>
      </c>
    </row>
    <row r="140" spans="1:8" ht="17.25" x14ac:dyDescent="0.25">
      <c r="A140" s="29" t="s">
        <v>135</v>
      </c>
      <c r="B140" s="30">
        <v>1</v>
      </c>
      <c r="C140" s="30">
        <v>206738.72700000001</v>
      </c>
      <c r="D140" s="30">
        <v>0</v>
      </c>
    </row>
    <row r="141" spans="1:8" ht="15" x14ac:dyDescent="0.2">
      <c r="A141" s="24"/>
    </row>
    <row r="142" spans="1:8" ht="17.25" customHeight="1" x14ac:dyDescent="0.25">
      <c r="A142" s="71" t="s">
        <v>164</v>
      </c>
      <c r="B142" s="72"/>
      <c r="C142" s="72"/>
      <c r="D142" s="72"/>
      <c r="E142" s="72"/>
      <c r="F142" s="72"/>
      <c r="G142" s="72"/>
      <c r="H142" s="73"/>
    </row>
    <row r="143" spans="1:8" ht="17.25" customHeight="1" x14ac:dyDescent="0.25">
      <c r="A143" s="29" t="s">
        <v>163</v>
      </c>
      <c r="B143" s="32" t="s">
        <v>162</v>
      </c>
      <c r="C143" s="32" t="s">
        <v>161</v>
      </c>
      <c r="D143" s="32" t="s">
        <v>160</v>
      </c>
      <c r="E143" s="71" t="s">
        <v>159</v>
      </c>
      <c r="F143" s="73"/>
      <c r="G143" s="32" t="s">
        <v>158</v>
      </c>
      <c r="H143" s="32" t="s">
        <v>157</v>
      </c>
    </row>
    <row r="144" spans="1:8" ht="17.25" x14ac:dyDescent="0.25">
      <c r="A144" s="29" t="s">
        <v>156</v>
      </c>
      <c r="B144" s="30">
        <v>1</v>
      </c>
      <c r="C144" s="31">
        <v>-0.8599</v>
      </c>
      <c r="D144" s="30">
        <v>4.1000000000000003E-3</v>
      </c>
      <c r="E144" s="31">
        <v>-0.86799999999999999</v>
      </c>
      <c r="F144" s="31">
        <v>-0.8518</v>
      </c>
      <c r="G144" s="30">
        <v>43328</v>
      </c>
      <c r="H144" s="30">
        <v>0</v>
      </c>
    </row>
    <row r="145" spans="1:8" ht="17.25" x14ac:dyDescent="0.25">
      <c r="A145" s="29" t="s">
        <v>19</v>
      </c>
      <c r="B145" s="30">
        <v>1</v>
      </c>
      <c r="C145" s="31">
        <v>-0.4405</v>
      </c>
      <c r="D145" s="30">
        <v>1E-3</v>
      </c>
      <c r="E145" s="31">
        <v>-0.4425</v>
      </c>
      <c r="F145" s="31">
        <v>-0.43859999999999999</v>
      </c>
      <c r="G145" s="30">
        <v>192748</v>
      </c>
      <c r="H145" s="30">
        <v>0</v>
      </c>
    </row>
    <row r="146" spans="1:8" ht="17.25" x14ac:dyDescent="0.25">
      <c r="A146" s="29" t="s">
        <v>92</v>
      </c>
      <c r="B146" s="30">
        <v>1</v>
      </c>
      <c r="C146" s="30">
        <v>3.9699999999999999E-2</v>
      </c>
      <c r="D146" s="30">
        <v>1E-3</v>
      </c>
      <c r="E146" s="30">
        <v>3.7699999999999997E-2</v>
      </c>
      <c r="F146" s="30">
        <v>4.1599999999999998E-2</v>
      </c>
      <c r="G146" s="30">
        <v>1566.09</v>
      </c>
      <c r="H146" s="30">
        <v>0</v>
      </c>
    </row>
    <row r="147" spans="1:8" ht="17.25" x14ac:dyDescent="0.25">
      <c r="A147" s="29" t="s">
        <v>155</v>
      </c>
      <c r="B147" s="30">
        <v>1</v>
      </c>
      <c r="C147" s="30">
        <v>1.54E-2</v>
      </c>
      <c r="D147" s="30">
        <v>1E-4</v>
      </c>
      <c r="E147" s="30">
        <v>1.52E-2</v>
      </c>
      <c r="F147" s="30">
        <v>1.5699999999999999E-2</v>
      </c>
      <c r="G147" s="30">
        <v>13724</v>
      </c>
      <c r="H147" s="30">
        <v>0</v>
      </c>
    </row>
    <row r="148" spans="1:8" ht="17.25" x14ac:dyDescent="0.25">
      <c r="A148" s="29" t="s">
        <v>154</v>
      </c>
      <c r="B148" s="30">
        <v>1</v>
      </c>
      <c r="C148" s="31">
        <v>-0.24790000000000001</v>
      </c>
      <c r="D148" s="30">
        <v>1.6000000000000001E-3</v>
      </c>
      <c r="E148" s="31">
        <v>-0.251</v>
      </c>
      <c r="F148" s="31">
        <v>-0.24479999999999999</v>
      </c>
      <c r="G148" s="30">
        <v>24443.599999999999</v>
      </c>
      <c r="H148" s="30">
        <v>0</v>
      </c>
    </row>
    <row r="149" spans="1:8" ht="17.25" x14ac:dyDescent="0.25">
      <c r="A149" s="29" t="s">
        <v>153</v>
      </c>
      <c r="B149" s="30">
        <v>1</v>
      </c>
      <c r="C149" s="31">
        <v>-0.60019999999999996</v>
      </c>
      <c r="D149" s="30">
        <v>1.6999999999999999E-3</v>
      </c>
      <c r="E149" s="31">
        <v>-0.60350000000000004</v>
      </c>
      <c r="F149" s="31">
        <v>-0.59689999999999999</v>
      </c>
      <c r="G149" s="30">
        <v>128056</v>
      </c>
      <c r="H149" s="30">
        <v>0</v>
      </c>
    </row>
    <row r="150" spans="1:8" ht="17.25" x14ac:dyDescent="0.25">
      <c r="A150" s="29" t="s">
        <v>152</v>
      </c>
      <c r="B150" s="30">
        <v>1</v>
      </c>
      <c r="C150" s="31">
        <v>-0.1003</v>
      </c>
      <c r="D150" s="30">
        <v>1.2999999999999999E-3</v>
      </c>
      <c r="E150" s="31">
        <v>-0.10290000000000001</v>
      </c>
      <c r="F150" s="31">
        <v>-9.7799999999999998E-2</v>
      </c>
      <c r="G150" s="30">
        <v>5912.39</v>
      </c>
      <c r="H150" s="30">
        <v>0</v>
      </c>
    </row>
    <row r="151" spans="1:8" ht="17.25" x14ac:dyDescent="0.25">
      <c r="A151" s="29" t="s">
        <v>151</v>
      </c>
      <c r="B151" s="30">
        <v>1</v>
      </c>
      <c r="C151" s="31">
        <v>-0.58809999999999996</v>
      </c>
      <c r="D151" s="30">
        <v>2E-3</v>
      </c>
      <c r="E151" s="31">
        <v>-0.59199999999999997</v>
      </c>
      <c r="F151" s="31">
        <v>-0.58420000000000005</v>
      </c>
      <c r="G151" s="30">
        <v>85637.8</v>
      </c>
      <c r="H151" s="30">
        <v>0</v>
      </c>
    </row>
    <row r="152" spans="1:8" ht="17.25" x14ac:dyDescent="0.25">
      <c r="A152" s="29" t="s">
        <v>150</v>
      </c>
      <c r="B152" s="30">
        <v>1</v>
      </c>
      <c r="C152" s="30">
        <v>0.54100000000000004</v>
      </c>
      <c r="D152" s="30">
        <v>1.5E-3</v>
      </c>
      <c r="E152" s="30">
        <v>0.53800000000000003</v>
      </c>
      <c r="F152" s="30">
        <v>0.54400000000000004</v>
      </c>
      <c r="G152" s="30">
        <v>125368</v>
      </c>
      <c r="H152" s="30">
        <v>0</v>
      </c>
    </row>
    <row r="153" spans="1:8" ht="17.25" x14ac:dyDescent="0.25">
      <c r="A153" s="29" t="s">
        <v>149</v>
      </c>
      <c r="B153" s="30">
        <v>1</v>
      </c>
      <c r="C153" s="30">
        <v>0.1285</v>
      </c>
      <c r="D153" s="30">
        <v>1.4E-3</v>
      </c>
      <c r="E153" s="30">
        <v>0.12559999999999999</v>
      </c>
      <c r="F153" s="30">
        <v>0.1313</v>
      </c>
      <c r="G153" s="30">
        <v>7878.18</v>
      </c>
      <c r="H153" s="30">
        <v>0</v>
      </c>
    </row>
    <row r="154" spans="1:8" ht="17.25" x14ac:dyDescent="0.25">
      <c r="A154" s="29" t="s">
        <v>148</v>
      </c>
      <c r="B154" s="30">
        <v>1</v>
      </c>
      <c r="C154" s="30">
        <v>0.1948</v>
      </c>
      <c r="D154" s="30">
        <v>1.9E-3</v>
      </c>
      <c r="E154" s="30">
        <v>0.191</v>
      </c>
      <c r="F154" s="30">
        <v>0.1986</v>
      </c>
      <c r="G154" s="30">
        <v>10021.200000000001</v>
      </c>
      <c r="H154" s="30">
        <v>0</v>
      </c>
    </row>
    <row r="155" spans="1:8" ht="17.25" x14ac:dyDescent="0.25">
      <c r="A155" s="29" t="s">
        <v>147</v>
      </c>
      <c r="B155" s="30">
        <v>1</v>
      </c>
      <c r="C155" s="30">
        <v>7.1999999999999995E-2</v>
      </c>
      <c r="D155" s="30">
        <v>2.8E-3</v>
      </c>
      <c r="E155" s="30">
        <v>6.6500000000000004E-2</v>
      </c>
      <c r="F155" s="30">
        <v>7.7499999999999999E-2</v>
      </c>
      <c r="G155" s="30">
        <v>659.61</v>
      </c>
      <c r="H155" s="30">
        <v>0</v>
      </c>
    </row>
    <row r="156" spans="1:8" ht="17.25" x14ac:dyDescent="0.25">
      <c r="A156" s="29" t="s">
        <v>146</v>
      </c>
      <c r="B156" s="30">
        <v>1</v>
      </c>
      <c r="C156" s="30">
        <v>0.2298</v>
      </c>
      <c r="D156" s="30">
        <v>2.8E-3</v>
      </c>
      <c r="E156" s="30">
        <v>0.2243</v>
      </c>
      <c r="F156" s="30">
        <v>0.2354</v>
      </c>
      <c r="G156" s="30">
        <v>6548.58</v>
      </c>
      <c r="H156" s="30">
        <v>0</v>
      </c>
    </row>
    <row r="157" spans="1:8" ht="17.25" x14ac:dyDescent="0.25">
      <c r="A157" s="29" t="s">
        <v>145</v>
      </c>
      <c r="B157" s="30">
        <v>1</v>
      </c>
      <c r="C157" s="31">
        <v>-0.2142</v>
      </c>
      <c r="D157" s="30">
        <v>3.0000000000000001E-3</v>
      </c>
      <c r="E157" s="31">
        <v>-0.22009999999999999</v>
      </c>
      <c r="F157" s="31">
        <v>-0.2084</v>
      </c>
      <c r="G157" s="30">
        <v>5150.96</v>
      </c>
      <c r="H157" s="30">
        <v>0</v>
      </c>
    </row>
    <row r="158" spans="1:8" ht="17.25" x14ac:dyDescent="0.25">
      <c r="A158" s="29" t="s">
        <v>144</v>
      </c>
      <c r="B158" s="30">
        <v>1</v>
      </c>
      <c r="C158" s="30">
        <v>5.7799999999999997E-2</v>
      </c>
      <c r="D158" s="30">
        <v>2.8E-3</v>
      </c>
      <c r="E158" s="30">
        <v>5.2299999999999999E-2</v>
      </c>
      <c r="F158" s="30">
        <v>6.3299999999999995E-2</v>
      </c>
      <c r="G158" s="30">
        <v>422.61</v>
      </c>
      <c r="H158" s="30">
        <v>0</v>
      </c>
    </row>
    <row r="159" spans="1:8" ht="17.25" x14ac:dyDescent="0.25">
      <c r="A159" s="29" t="s">
        <v>143</v>
      </c>
      <c r="B159" s="30">
        <v>1</v>
      </c>
      <c r="C159" s="30">
        <v>0.1144</v>
      </c>
      <c r="D159" s="30">
        <v>2.5000000000000001E-3</v>
      </c>
      <c r="E159" s="30">
        <v>0.1094</v>
      </c>
      <c r="F159" s="30">
        <v>0.11940000000000001</v>
      </c>
      <c r="G159" s="30">
        <v>2018.14</v>
      </c>
      <c r="H159" s="30">
        <v>0</v>
      </c>
    </row>
    <row r="160" spans="1:8" ht="17.25" x14ac:dyDescent="0.25">
      <c r="A160" s="29" t="s">
        <v>142</v>
      </c>
      <c r="B160" s="30">
        <v>1</v>
      </c>
      <c r="C160" s="30">
        <v>8.8900000000000007E-2</v>
      </c>
      <c r="D160" s="30">
        <v>2.5000000000000001E-3</v>
      </c>
      <c r="E160" s="30">
        <v>8.4099999999999994E-2</v>
      </c>
      <c r="F160" s="30">
        <v>9.3799999999999994E-2</v>
      </c>
      <c r="G160" s="30">
        <v>1299.23</v>
      </c>
      <c r="H160" s="30">
        <v>0</v>
      </c>
    </row>
    <row r="161" spans="1:8" ht="17.25" x14ac:dyDescent="0.25">
      <c r="A161" s="29" t="s">
        <v>141</v>
      </c>
      <c r="B161" s="30">
        <v>1</v>
      </c>
      <c r="C161" s="30">
        <v>0.1203</v>
      </c>
      <c r="D161" s="30">
        <v>3.0000000000000001E-3</v>
      </c>
      <c r="E161" s="30">
        <v>0.1143</v>
      </c>
      <c r="F161" s="30">
        <v>0.1263</v>
      </c>
      <c r="G161" s="30">
        <v>1558.53</v>
      </c>
      <c r="H161" s="30">
        <v>0</v>
      </c>
    </row>
    <row r="162" spans="1:8" ht="17.25" x14ac:dyDescent="0.25">
      <c r="A162" s="29" t="s">
        <v>140</v>
      </c>
      <c r="B162" s="30">
        <v>1</v>
      </c>
      <c r="C162" s="30">
        <v>2.8500000000000001E-2</v>
      </c>
      <c r="D162" s="30">
        <v>3.0000000000000001E-3</v>
      </c>
      <c r="E162" s="30">
        <v>2.2599999999999999E-2</v>
      </c>
      <c r="F162" s="30">
        <v>3.44E-2</v>
      </c>
      <c r="G162" s="30">
        <v>90.55</v>
      </c>
      <c r="H162" s="30">
        <v>0</v>
      </c>
    </row>
    <row r="163" spans="1:8" ht="17.25" x14ac:dyDescent="0.25">
      <c r="A163" s="29" t="s">
        <v>139</v>
      </c>
      <c r="B163" s="30">
        <v>1</v>
      </c>
      <c r="C163" s="30">
        <v>0.1545</v>
      </c>
      <c r="D163" s="30">
        <v>3.0999999999999999E-3</v>
      </c>
      <c r="E163" s="30">
        <v>0.1484</v>
      </c>
      <c r="F163" s="30">
        <v>0.16059999999999999</v>
      </c>
      <c r="G163" s="30">
        <v>2476.5700000000002</v>
      </c>
      <c r="H163" s="30">
        <v>0</v>
      </c>
    </row>
    <row r="164" spans="1:8" ht="17.25" x14ac:dyDescent="0.25">
      <c r="A164" s="29" t="s">
        <v>138</v>
      </c>
      <c r="B164" s="30">
        <v>1</v>
      </c>
      <c r="C164" s="31">
        <v>-0.18709999999999999</v>
      </c>
      <c r="D164" s="30">
        <v>1.4E-3</v>
      </c>
      <c r="E164" s="31">
        <v>-0.19</v>
      </c>
      <c r="F164" s="31">
        <v>-0.18429999999999999</v>
      </c>
      <c r="G164" s="30">
        <v>16763.3</v>
      </c>
      <c r="H164" s="30">
        <v>0</v>
      </c>
    </row>
    <row r="165" spans="1:8" ht="17.25" x14ac:dyDescent="0.25">
      <c r="A165" s="29" t="s">
        <v>137</v>
      </c>
      <c r="B165" s="30">
        <v>1</v>
      </c>
      <c r="C165" s="31">
        <v>-0.52329999999999999</v>
      </c>
      <c r="D165" s="30">
        <v>1.5E-3</v>
      </c>
      <c r="E165" s="31">
        <v>-0.52629999999999999</v>
      </c>
      <c r="F165" s="31">
        <v>-0.52029999999999998</v>
      </c>
      <c r="G165" s="30">
        <v>117853</v>
      </c>
      <c r="H165" s="30">
        <v>0</v>
      </c>
    </row>
    <row r="166" spans="1:8" ht="17.25" x14ac:dyDescent="0.25">
      <c r="A166" s="29" t="s">
        <v>136</v>
      </c>
      <c r="B166" s="30">
        <v>1</v>
      </c>
      <c r="C166" s="31">
        <v>-0.79369999999999996</v>
      </c>
      <c r="D166" s="30">
        <v>1.6000000000000001E-3</v>
      </c>
      <c r="E166" s="31">
        <v>-0.79679999999999995</v>
      </c>
      <c r="F166" s="31">
        <v>-0.79049999999999998</v>
      </c>
      <c r="G166" s="30">
        <v>243010</v>
      </c>
      <c r="H166" s="30">
        <v>0</v>
      </c>
    </row>
    <row r="167" spans="1:8" ht="17.25" x14ac:dyDescent="0.25">
      <c r="A167" s="29" t="s">
        <v>135</v>
      </c>
      <c r="B167" s="30">
        <v>1</v>
      </c>
      <c r="C167" s="31">
        <v>-0.81379999999999997</v>
      </c>
      <c r="D167" s="30">
        <v>1.8E-3</v>
      </c>
      <c r="E167" s="31">
        <v>-0.81730000000000003</v>
      </c>
      <c r="F167" s="31">
        <v>-0.81030000000000002</v>
      </c>
      <c r="G167" s="30">
        <v>206739</v>
      </c>
      <c r="H167" s="30">
        <v>0</v>
      </c>
    </row>
    <row r="169" spans="1:8" ht="15" x14ac:dyDescent="0.2">
      <c r="A169" s="24"/>
    </row>
    <row r="171" spans="1:8" ht="13.5" thickBot="1" x14ac:dyDescent="0.25">
      <c r="A171" s="36"/>
      <c r="B171" s="36"/>
      <c r="C171" s="36"/>
      <c r="D171" s="36"/>
      <c r="E171" s="36"/>
      <c r="F171" s="36"/>
      <c r="G171" s="36"/>
      <c r="H171" s="36"/>
    </row>
    <row r="172" spans="1:8" ht="13.5" thickTop="1" x14ac:dyDescent="0.2"/>
    <row r="173" spans="1:8" ht="15" x14ac:dyDescent="0.2">
      <c r="A173" s="24"/>
    </row>
    <row r="174" spans="1:8" ht="22.5" x14ac:dyDescent="0.3">
      <c r="A174" s="26" t="s">
        <v>191</v>
      </c>
    </row>
    <row r="175" spans="1:8" ht="15" x14ac:dyDescent="0.2">
      <c r="A175" s="27"/>
    </row>
    <row r="176" spans="1:8" ht="17.25" x14ac:dyDescent="0.25">
      <c r="A176" s="28" t="s">
        <v>194</v>
      </c>
    </row>
    <row r="177" spans="1:6" ht="15" x14ac:dyDescent="0.2">
      <c r="A177" s="27"/>
    </row>
    <row r="178" spans="1:6" ht="17.25" x14ac:dyDescent="0.25">
      <c r="A178" s="29" t="s">
        <v>195</v>
      </c>
      <c r="B178" s="32" t="s">
        <v>196</v>
      </c>
      <c r="C178" s="32" t="s">
        <v>197</v>
      </c>
      <c r="D178" s="32" t="s">
        <v>198</v>
      </c>
      <c r="E178" s="32" t="s">
        <v>199</v>
      </c>
      <c r="F178" s="32" t="s">
        <v>200</v>
      </c>
    </row>
    <row r="179" spans="1:6" ht="15" x14ac:dyDescent="0.2">
      <c r="A179" s="37" t="s">
        <v>84</v>
      </c>
      <c r="B179" s="38">
        <v>6544</v>
      </c>
      <c r="C179" s="38">
        <v>0</v>
      </c>
      <c r="D179" s="38">
        <v>0</v>
      </c>
      <c r="E179" s="38">
        <v>0</v>
      </c>
      <c r="F179" s="38">
        <v>0</v>
      </c>
    </row>
    <row r="180" spans="1:6" ht="15" x14ac:dyDescent="0.2">
      <c r="A180" s="39" t="s">
        <v>19</v>
      </c>
      <c r="B180" s="40">
        <v>6544</v>
      </c>
      <c r="C180" s="40">
        <v>0.3252969</v>
      </c>
      <c r="D180" s="40">
        <v>9.8379726999999999</v>
      </c>
      <c r="E180" s="40">
        <v>0</v>
      </c>
      <c r="F180" s="40">
        <v>1</v>
      </c>
    </row>
    <row r="181" spans="1:6" ht="15" x14ac:dyDescent="0.2">
      <c r="A181" s="39" t="s">
        <v>92</v>
      </c>
      <c r="B181" s="40">
        <v>6544</v>
      </c>
      <c r="C181" s="40">
        <v>0.42222929999999997</v>
      </c>
      <c r="D181" s="40">
        <v>10.371969500000001</v>
      </c>
      <c r="E181" s="40">
        <v>0</v>
      </c>
      <c r="F181" s="40">
        <v>1</v>
      </c>
    </row>
    <row r="182" spans="1:6" ht="15" x14ac:dyDescent="0.2">
      <c r="A182" s="39" t="s">
        <v>155</v>
      </c>
      <c r="B182" s="40">
        <v>6544</v>
      </c>
      <c r="C182" s="40">
        <v>22.717989599999999</v>
      </c>
      <c r="D182" s="40">
        <v>82.066887600000001</v>
      </c>
      <c r="E182" s="40">
        <v>15</v>
      </c>
      <c r="F182" s="40">
        <v>29</v>
      </c>
    </row>
    <row r="183" spans="1:6" ht="15" x14ac:dyDescent="0.2">
      <c r="A183" s="39" t="s">
        <v>154</v>
      </c>
      <c r="B183" s="40">
        <v>6544</v>
      </c>
      <c r="C183" s="40">
        <v>0.13300139999999999</v>
      </c>
      <c r="D183" s="40">
        <v>7.1309373999999996</v>
      </c>
      <c r="E183" s="40">
        <v>0</v>
      </c>
      <c r="F183" s="40">
        <v>1</v>
      </c>
    </row>
    <row r="184" spans="1:6" ht="15" x14ac:dyDescent="0.2">
      <c r="A184" s="39" t="s">
        <v>153</v>
      </c>
      <c r="B184" s="40">
        <v>6544</v>
      </c>
      <c r="C184" s="40">
        <v>8.6156899999999995E-2</v>
      </c>
      <c r="D184" s="40">
        <v>5.8923708000000001</v>
      </c>
      <c r="E184" s="40">
        <v>0</v>
      </c>
      <c r="F184" s="40">
        <v>1</v>
      </c>
    </row>
    <row r="185" spans="1:6" ht="15" x14ac:dyDescent="0.2">
      <c r="A185" s="39" t="s">
        <v>152</v>
      </c>
      <c r="B185" s="40">
        <v>6544</v>
      </c>
      <c r="C185" s="40">
        <v>0.46190769999999998</v>
      </c>
      <c r="D185" s="40">
        <v>10.4692428</v>
      </c>
      <c r="E185" s="40">
        <v>0</v>
      </c>
      <c r="F185" s="40">
        <v>1</v>
      </c>
    </row>
    <row r="186" spans="1:6" ht="15" x14ac:dyDescent="0.2">
      <c r="A186" s="39" t="s">
        <v>151</v>
      </c>
      <c r="B186" s="40">
        <v>6544</v>
      </c>
      <c r="C186" s="40">
        <v>7.5689800000000002E-2</v>
      </c>
      <c r="D186" s="40">
        <v>5.5543953999999998</v>
      </c>
      <c r="E186" s="40">
        <v>0</v>
      </c>
      <c r="F186" s="40">
        <v>1</v>
      </c>
    </row>
    <row r="187" spans="1:6" ht="15" x14ac:dyDescent="0.2">
      <c r="A187" s="39" t="s">
        <v>150</v>
      </c>
      <c r="B187" s="40">
        <v>6544</v>
      </c>
      <c r="C187" s="40">
        <v>0.28322199999999997</v>
      </c>
      <c r="D187" s="40">
        <v>9.4616117000000006</v>
      </c>
      <c r="E187" s="40">
        <v>0</v>
      </c>
      <c r="F187" s="40">
        <v>1</v>
      </c>
    </row>
    <row r="188" spans="1:6" ht="15" x14ac:dyDescent="0.2">
      <c r="A188" s="39" t="s">
        <v>149</v>
      </c>
      <c r="B188" s="40">
        <v>6544</v>
      </c>
      <c r="C188" s="40">
        <v>0.4601075</v>
      </c>
      <c r="D188" s="40">
        <v>10.4662858</v>
      </c>
      <c r="E188" s="40">
        <v>0</v>
      </c>
      <c r="F188" s="40">
        <v>1</v>
      </c>
    </row>
    <row r="189" spans="1:6" ht="15" x14ac:dyDescent="0.2">
      <c r="A189" s="39" t="s">
        <v>148</v>
      </c>
      <c r="B189" s="40">
        <v>6544</v>
      </c>
      <c r="C189" s="40">
        <v>9.3700500000000006E-2</v>
      </c>
      <c r="D189" s="40">
        <v>6.1195038000000004</v>
      </c>
      <c r="E189" s="40">
        <v>0</v>
      </c>
      <c r="F189" s="40">
        <v>1</v>
      </c>
    </row>
    <row r="190" spans="1:6" ht="15" x14ac:dyDescent="0.2">
      <c r="A190" s="39" t="s">
        <v>147</v>
      </c>
      <c r="B190" s="40">
        <v>6544</v>
      </c>
      <c r="C190" s="40">
        <v>7.6038800000000004E-2</v>
      </c>
      <c r="D190" s="40">
        <v>5.5661351999999997</v>
      </c>
      <c r="E190" s="40">
        <v>0</v>
      </c>
      <c r="F190" s="40">
        <v>1</v>
      </c>
    </row>
    <row r="191" spans="1:6" ht="15" x14ac:dyDescent="0.2">
      <c r="A191" s="39" t="s">
        <v>146</v>
      </c>
      <c r="B191" s="40">
        <v>6544</v>
      </c>
      <c r="C191" s="40">
        <v>9.1758000000000006E-2</v>
      </c>
      <c r="D191" s="40">
        <v>6.0622237999999999</v>
      </c>
      <c r="E191" s="40">
        <v>0</v>
      </c>
      <c r="F191" s="40">
        <v>1</v>
      </c>
    </row>
    <row r="192" spans="1:6" ht="15" x14ac:dyDescent="0.2">
      <c r="A192" s="39" t="s">
        <v>145</v>
      </c>
      <c r="B192" s="40">
        <v>6544</v>
      </c>
      <c r="C192" s="40">
        <v>6.8887799999999999E-2</v>
      </c>
      <c r="D192" s="40">
        <v>5.3184050999999997</v>
      </c>
      <c r="E192" s="40">
        <v>0</v>
      </c>
      <c r="F192" s="40">
        <v>1</v>
      </c>
    </row>
    <row r="193" spans="1:8" ht="15" x14ac:dyDescent="0.2">
      <c r="A193" s="39" t="s">
        <v>144</v>
      </c>
      <c r="B193" s="40">
        <v>6544</v>
      </c>
      <c r="C193" s="40">
        <v>7.7340900000000004E-2</v>
      </c>
      <c r="D193" s="40">
        <v>5.6096338000000001</v>
      </c>
      <c r="E193" s="40">
        <v>0</v>
      </c>
      <c r="F193" s="40">
        <v>1</v>
      </c>
    </row>
    <row r="194" spans="1:8" ht="15" x14ac:dyDescent="0.2">
      <c r="A194" s="39" t="s">
        <v>143</v>
      </c>
      <c r="B194" s="40">
        <v>6544</v>
      </c>
      <c r="C194" s="40">
        <v>0.19252910000000001</v>
      </c>
      <c r="D194" s="40">
        <v>8.2798204999999996</v>
      </c>
      <c r="E194" s="40">
        <v>0</v>
      </c>
      <c r="F194" s="40">
        <v>1</v>
      </c>
    </row>
    <row r="195" spans="1:8" ht="15" x14ac:dyDescent="0.2">
      <c r="A195" s="39" t="s">
        <v>142</v>
      </c>
      <c r="B195" s="40">
        <v>6544</v>
      </c>
      <c r="C195" s="40">
        <v>0.30375760000000002</v>
      </c>
      <c r="D195" s="40">
        <v>9.6572417999999995</v>
      </c>
      <c r="E195" s="40">
        <v>0</v>
      </c>
      <c r="F195" s="40">
        <v>1</v>
      </c>
    </row>
    <row r="196" spans="1:8" ht="15" x14ac:dyDescent="0.2">
      <c r="A196" s="39" t="s">
        <v>141</v>
      </c>
      <c r="B196" s="40">
        <v>6544</v>
      </c>
      <c r="C196" s="40">
        <v>4.9109800000000002E-2</v>
      </c>
      <c r="D196" s="40">
        <v>4.5379383000000004</v>
      </c>
      <c r="E196" s="40">
        <v>0</v>
      </c>
      <c r="F196" s="40">
        <v>1</v>
      </c>
    </row>
    <row r="197" spans="1:8" ht="15" x14ac:dyDescent="0.2">
      <c r="A197" s="39" t="s">
        <v>140</v>
      </c>
      <c r="B197" s="40">
        <v>6544</v>
      </c>
      <c r="C197" s="40">
        <v>5.1887700000000002E-2</v>
      </c>
      <c r="D197" s="40">
        <v>4.6576966000000004</v>
      </c>
      <c r="E197" s="40">
        <v>0</v>
      </c>
      <c r="F197" s="40">
        <v>1</v>
      </c>
    </row>
    <row r="198" spans="1:8" ht="15" x14ac:dyDescent="0.2">
      <c r="A198" s="39" t="s">
        <v>139</v>
      </c>
      <c r="B198" s="40">
        <v>6544</v>
      </c>
      <c r="C198" s="40">
        <v>4.6185400000000001E-2</v>
      </c>
      <c r="D198" s="40">
        <v>4.4075113000000004</v>
      </c>
      <c r="E198" s="40">
        <v>0</v>
      </c>
      <c r="F198" s="40">
        <v>1</v>
      </c>
    </row>
    <row r="199" spans="1:8" ht="15" x14ac:dyDescent="0.2">
      <c r="A199" s="39" t="s">
        <v>138</v>
      </c>
      <c r="B199" s="40">
        <v>6141</v>
      </c>
      <c r="C199" s="40">
        <v>0.28423470000000001</v>
      </c>
      <c r="D199" s="40">
        <v>9.4641479000000004</v>
      </c>
      <c r="E199" s="40">
        <v>0</v>
      </c>
      <c r="F199" s="40">
        <v>1</v>
      </c>
    </row>
    <row r="200" spans="1:8" ht="15" x14ac:dyDescent="0.2">
      <c r="A200" s="39" t="s">
        <v>137</v>
      </c>
      <c r="B200" s="40">
        <v>6141</v>
      </c>
      <c r="C200" s="40">
        <v>0.20042589999999999</v>
      </c>
      <c r="D200" s="40">
        <v>8.3997021000000007</v>
      </c>
      <c r="E200" s="40">
        <v>0</v>
      </c>
      <c r="F200" s="40">
        <v>1</v>
      </c>
    </row>
    <row r="201" spans="1:8" ht="15" x14ac:dyDescent="0.2">
      <c r="A201" s="39" t="s">
        <v>136</v>
      </c>
      <c r="B201" s="40">
        <v>6141</v>
      </c>
      <c r="C201" s="40">
        <v>0.14497640000000001</v>
      </c>
      <c r="D201" s="40">
        <v>7.3874623000000001</v>
      </c>
      <c r="E201" s="40">
        <v>0</v>
      </c>
      <c r="F201" s="40">
        <v>1</v>
      </c>
    </row>
    <row r="202" spans="1:8" ht="15" x14ac:dyDescent="0.2">
      <c r="A202" s="41" t="s">
        <v>135</v>
      </c>
      <c r="B202" s="42">
        <v>6141</v>
      </c>
      <c r="C202" s="42">
        <v>0.10649839999999999</v>
      </c>
      <c r="D202" s="42">
        <v>6.4725704000000004</v>
      </c>
      <c r="E202" s="42">
        <v>0</v>
      </c>
      <c r="F202" s="42">
        <v>1</v>
      </c>
    </row>
    <row r="204" spans="1:8" ht="15" x14ac:dyDescent="0.2">
      <c r="A204" s="24"/>
    </row>
    <row r="206" spans="1:8" ht="13.5" thickBot="1" x14ac:dyDescent="0.25">
      <c r="A206" s="36"/>
      <c r="B206" s="36"/>
      <c r="C206" s="36"/>
      <c r="D206" s="36"/>
      <c r="E206" s="36"/>
      <c r="F206" s="36"/>
      <c r="G206" s="36"/>
      <c r="H206" s="36"/>
    </row>
    <row r="207" spans="1:8" ht="13.5" thickTop="1" x14ac:dyDescent="0.2"/>
    <row r="208" spans="1:8" ht="15" x14ac:dyDescent="0.2">
      <c r="A208" s="24"/>
    </row>
    <row r="209" spans="1:6" ht="22.5" x14ac:dyDescent="0.3">
      <c r="A209" s="26" t="s">
        <v>191</v>
      </c>
    </row>
    <row r="210" spans="1:6" ht="15" x14ac:dyDescent="0.2">
      <c r="A210" s="27"/>
    </row>
    <row r="211" spans="1:6" ht="17.25" x14ac:dyDescent="0.25">
      <c r="A211" s="28" t="s">
        <v>194</v>
      </c>
    </row>
    <row r="212" spans="1:6" ht="15" x14ac:dyDescent="0.2">
      <c r="A212" s="27"/>
    </row>
    <row r="213" spans="1:6" ht="17.25" x14ac:dyDescent="0.25">
      <c r="A213" s="29" t="s">
        <v>195</v>
      </c>
      <c r="B213" s="32" t="s">
        <v>196</v>
      </c>
      <c r="C213" s="32" t="s">
        <v>197</v>
      </c>
      <c r="D213" s="32" t="s">
        <v>198</v>
      </c>
      <c r="E213" s="32" t="s">
        <v>199</v>
      </c>
      <c r="F213" s="32" t="s">
        <v>200</v>
      </c>
    </row>
    <row r="214" spans="1:6" ht="15" x14ac:dyDescent="0.2">
      <c r="A214" s="37" t="s">
        <v>171</v>
      </c>
      <c r="B214" s="38">
        <v>4442</v>
      </c>
      <c r="C214" s="38">
        <v>0</v>
      </c>
      <c r="D214" s="38">
        <v>0</v>
      </c>
      <c r="E214" s="38">
        <v>0</v>
      </c>
      <c r="F214" s="38">
        <v>0</v>
      </c>
    </row>
    <row r="215" spans="1:6" ht="15" x14ac:dyDescent="0.2">
      <c r="A215" s="39" t="s">
        <v>19</v>
      </c>
      <c r="B215" s="40">
        <v>4442</v>
      </c>
      <c r="C215" s="40">
        <v>0.28958909999999999</v>
      </c>
      <c r="D215" s="40">
        <v>9.4930103999999993</v>
      </c>
      <c r="E215" s="40">
        <v>0</v>
      </c>
      <c r="F215" s="40">
        <v>1</v>
      </c>
    </row>
    <row r="216" spans="1:6" ht="15" x14ac:dyDescent="0.2">
      <c r="A216" s="39" t="s">
        <v>92</v>
      </c>
      <c r="B216" s="40">
        <v>4442</v>
      </c>
      <c r="C216" s="40">
        <v>0.42860910000000002</v>
      </c>
      <c r="D216" s="40">
        <v>10.3575108</v>
      </c>
      <c r="E216" s="40">
        <v>0</v>
      </c>
      <c r="F216" s="40">
        <v>1</v>
      </c>
    </row>
    <row r="217" spans="1:6" ht="15" x14ac:dyDescent="0.2">
      <c r="A217" s="39" t="s">
        <v>155</v>
      </c>
      <c r="B217" s="40">
        <v>4442</v>
      </c>
      <c r="C217" s="40">
        <v>22.576912799999999</v>
      </c>
      <c r="D217" s="40">
        <v>84.738442399999997</v>
      </c>
      <c r="E217" s="40">
        <v>15</v>
      </c>
      <c r="F217" s="40">
        <v>29</v>
      </c>
    </row>
    <row r="218" spans="1:6" ht="15" x14ac:dyDescent="0.2">
      <c r="A218" s="39" t="s">
        <v>154</v>
      </c>
      <c r="B218" s="40">
        <v>4442</v>
      </c>
      <c r="C218" s="40">
        <v>0.13601849999999999</v>
      </c>
      <c r="D218" s="40">
        <v>7.1747905000000003</v>
      </c>
      <c r="E218" s="40">
        <v>0</v>
      </c>
      <c r="F218" s="40">
        <v>1</v>
      </c>
    </row>
    <row r="219" spans="1:6" ht="15" x14ac:dyDescent="0.2">
      <c r="A219" s="39" t="s">
        <v>153</v>
      </c>
      <c r="B219" s="40">
        <v>4442</v>
      </c>
      <c r="C219" s="40">
        <v>8.6604600000000004E-2</v>
      </c>
      <c r="D219" s="40">
        <v>5.8865119999999997</v>
      </c>
      <c r="E219" s="40">
        <v>0</v>
      </c>
      <c r="F219" s="40">
        <v>1</v>
      </c>
    </row>
    <row r="220" spans="1:6" ht="15" x14ac:dyDescent="0.2">
      <c r="A220" s="39" t="s">
        <v>152</v>
      </c>
      <c r="B220" s="40">
        <v>4442</v>
      </c>
      <c r="C220" s="40">
        <v>0.43419780000000002</v>
      </c>
      <c r="D220" s="40">
        <v>10.3737116</v>
      </c>
      <c r="E220" s="40">
        <v>0</v>
      </c>
      <c r="F220" s="40">
        <v>1</v>
      </c>
    </row>
    <row r="221" spans="1:6" ht="15" x14ac:dyDescent="0.2">
      <c r="A221" s="39" t="s">
        <v>151</v>
      </c>
      <c r="B221" s="40">
        <v>4442</v>
      </c>
      <c r="C221" s="40">
        <v>6.3993800000000003E-2</v>
      </c>
      <c r="D221" s="40">
        <v>5.1223143000000002</v>
      </c>
      <c r="E221" s="40">
        <v>0</v>
      </c>
      <c r="F221" s="40">
        <v>1</v>
      </c>
    </row>
    <row r="222" spans="1:6" ht="15" x14ac:dyDescent="0.2">
      <c r="A222" s="39" t="s">
        <v>150</v>
      </c>
      <c r="B222" s="40">
        <v>4442</v>
      </c>
      <c r="C222" s="40">
        <v>0.32344220000000001</v>
      </c>
      <c r="D222" s="40">
        <v>9.7905894</v>
      </c>
      <c r="E222" s="40">
        <v>0</v>
      </c>
      <c r="F222" s="40">
        <v>1</v>
      </c>
    </row>
    <row r="223" spans="1:6" ht="15" x14ac:dyDescent="0.2">
      <c r="A223" s="39" t="s">
        <v>149</v>
      </c>
      <c r="B223" s="40">
        <v>4442</v>
      </c>
      <c r="C223" s="40">
        <v>0.43605050000000001</v>
      </c>
      <c r="D223" s="40">
        <v>10.378785499999999</v>
      </c>
      <c r="E223" s="40">
        <v>0</v>
      </c>
      <c r="F223" s="40">
        <v>1</v>
      </c>
    </row>
    <row r="224" spans="1:6" ht="15" x14ac:dyDescent="0.2">
      <c r="A224" s="39" t="s">
        <v>148</v>
      </c>
      <c r="B224" s="40">
        <v>4442</v>
      </c>
      <c r="C224" s="40">
        <v>9.1243900000000003E-2</v>
      </c>
      <c r="D224" s="40">
        <v>6.0267569999999999</v>
      </c>
      <c r="E224" s="40">
        <v>0</v>
      </c>
      <c r="F224" s="40">
        <v>1</v>
      </c>
    </row>
    <row r="225" spans="1:6" ht="15" x14ac:dyDescent="0.2">
      <c r="A225" s="39" t="s">
        <v>147</v>
      </c>
      <c r="B225" s="40">
        <v>4442</v>
      </c>
      <c r="C225" s="40">
        <v>8.5117499999999999E-2</v>
      </c>
      <c r="D225" s="40">
        <v>5.8405015999999996</v>
      </c>
      <c r="E225" s="40">
        <v>0</v>
      </c>
      <c r="F225" s="40">
        <v>1</v>
      </c>
    </row>
    <row r="226" spans="1:6" ht="15" x14ac:dyDescent="0.2">
      <c r="A226" s="39" t="s">
        <v>146</v>
      </c>
      <c r="B226" s="40">
        <v>4442</v>
      </c>
      <c r="C226" s="40">
        <v>0.1006083</v>
      </c>
      <c r="D226" s="40">
        <v>6.2957783999999997</v>
      </c>
      <c r="E226" s="40">
        <v>0</v>
      </c>
      <c r="F226" s="40">
        <v>1</v>
      </c>
    </row>
    <row r="227" spans="1:6" ht="15" x14ac:dyDescent="0.2">
      <c r="A227" s="39" t="s">
        <v>145</v>
      </c>
      <c r="B227" s="40">
        <v>4442</v>
      </c>
      <c r="C227" s="40">
        <v>4.96966E-2</v>
      </c>
      <c r="D227" s="40">
        <v>4.5483339999999997</v>
      </c>
      <c r="E227" s="40">
        <v>0</v>
      </c>
      <c r="F227" s="40">
        <v>1</v>
      </c>
    </row>
    <row r="228" spans="1:6" ht="15" x14ac:dyDescent="0.2">
      <c r="A228" s="39" t="s">
        <v>144</v>
      </c>
      <c r="B228" s="40">
        <v>4442</v>
      </c>
      <c r="C228" s="40">
        <v>7.6829999999999996E-2</v>
      </c>
      <c r="D228" s="40">
        <v>5.5739669000000003</v>
      </c>
      <c r="E228" s="40">
        <v>0</v>
      </c>
      <c r="F228" s="40">
        <v>1</v>
      </c>
    </row>
    <row r="229" spans="1:6" ht="15" x14ac:dyDescent="0.2">
      <c r="A229" s="39" t="s">
        <v>143</v>
      </c>
      <c r="B229" s="40">
        <v>4442</v>
      </c>
      <c r="C229" s="40">
        <v>0.19606019999999999</v>
      </c>
      <c r="D229" s="40">
        <v>8.3093023000000006</v>
      </c>
      <c r="E229" s="40">
        <v>0</v>
      </c>
      <c r="F229" s="40">
        <v>1</v>
      </c>
    </row>
    <row r="230" spans="1:6" ht="15" x14ac:dyDescent="0.2">
      <c r="A230" s="39" t="s">
        <v>142</v>
      </c>
      <c r="B230" s="40">
        <v>4442</v>
      </c>
      <c r="C230" s="40">
        <v>0.29513879999999998</v>
      </c>
      <c r="D230" s="40">
        <v>9.5460341</v>
      </c>
      <c r="E230" s="40">
        <v>0</v>
      </c>
      <c r="F230" s="40">
        <v>1</v>
      </c>
    </row>
    <row r="231" spans="1:6" ht="15" x14ac:dyDescent="0.2">
      <c r="A231" s="39" t="s">
        <v>141</v>
      </c>
      <c r="B231" s="40">
        <v>4442</v>
      </c>
      <c r="C231" s="40">
        <v>5.2138299999999999E-2</v>
      </c>
      <c r="D231" s="40">
        <v>4.6527412000000004</v>
      </c>
      <c r="E231" s="40">
        <v>0</v>
      </c>
      <c r="F231" s="40">
        <v>1</v>
      </c>
    </row>
    <row r="232" spans="1:6" ht="15" x14ac:dyDescent="0.2">
      <c r="A232" s="39" t="s">
        <v>140</v>
      </c>
      <c r="B232" s="40">
        <v>4442</v>
      </c>
      <c r="C232" s="40">
        <v>5.63262E-2</v>
      </c>
      <c r="D232" s="40">
        <v>4.8252999000000001</v>
      </c>
      <c r="E232" s="40">
        <v>0</v>
      </c>
      <c r="F232" s="40">
        <v>1</v>
      </c>
    </row>
    <row r="233" spans="1:6" ht="15" x14ac:dyDescent="0.2">
      <c r="A233" s="39" t="s">
        <v>139</v>
      </c>
      <c r="B233" s="40">
        <v>4442</v>
      </c>
      <c r="C233" s="40">
        <v>4.6088499999999998E-2</v>
      </c>
      <c r="D233" s="40">
        <v>4.38842</v>
      </c>
      <c r="E233" s="40">
        <v>0</v>
      </c>
      <c r="F233" s="40">
        <v>1</v>
      </c>
    </row>
    <row r="234" spans="1:6" ht="15" x14ac:dyDescent="0.2">
      <c r="A234" s="39" t="s">
        <v>138</v>
      </c>
      <c r="B234" s="40">
        <v>4152</v>
      </c>
      <c r="C234" s="40">
        <v>0.29480849999999997</v>
      </c>
      <c r="D234" s="40">
        <v>9.5317550000000004</v>
      </c>
      <c r="E234" s="40">
        <v>0</v>
      </c>
      <c r="F234" s="40">
        <v>1</v>
      </c>
    </row>
    <row r="235" spans="1:6" ht="15" x14ac:dyDescent="0.2">
      <c r="A235" s="39" t="s">
        <v>137</v>
      </c>
      <c r="B235" s="40">
        <v>4152</v>
      </c>
      <c r="C235" s="40">
        <v>0.20112140000000001</v>
      </c>
      <c r="D235" s="40">
        <v>8.3795140999999997</v>
      </c>
      <c r="E235" s="40">
        <v>0</v>
      </c>
      <c r="F235" s="40">
        <v>1</v>
      </c>
    </row>
    <row r="236" spans="1:6" ht="15" x14ac:dyDescent="0.2">
      <c r="A236" s="39" t="s">
        <v>136</v>
      </c>
      <c r="B236" s="40">
        <v>4152</v>
      </c>
      <c r="C236" s="40">
        <v>0.14490320000000001</v>
      </c>
      <c r="D236" s="40">
        <v>7.3586136</v>
      </c>
      <c r="E236" s="40">
        <v>0</v>
      </c>
      <c r="F236" s="40">
        <v>1</v>
      </c>
    </row>
    <row r="237" spans="1:6" ht="15" x14ac:dyDescent="0.2">
      <c r="A237" s="41" t="s">
        <v>135</v>
      </c>
      <c r="B237" s="42">
        <v>4152</v>
      </c>
      <c r="C237" s="42">
        <v>0.1135294</v>
      </c>
      <c r="D237" s="42">
        <v>6.6318646000000001</v>
      </c>
      <c r="E237" s="42">
        <v>0</v>
      </c>
      <c r="F237" s="42">
        <v>1</v>
      </c>
    </row>
  </sheetData>
  <mergeCells count="18">
    <mergeCell ref="A115:D115"/>
    <mergeCell ref="A6:B6"/>
    <mergeCell ref="A15:C15"/>
    <mergeCell ref="A19:C19"/>
    <mergeCell ref="A29:D29"/>
    <mergeCell ref="A30:A31"/>
    <mergeCell ref="B30:B31"/>
    <mergeCell ref="D30:D31"/>
    <mergeCell ref="A56:H56"/>
    <mergeCell ref="E57:F57"/>
    <mergeCell ref="A92:B92"/>
    <mergeCell ref="A101:C101"/>
    <mergeCell ref="A105:C105"/>
    <mergeCell ref="A116:A117"/>
    <mergeCell ref="B116:B117"/>
    <mergeCell ref="D116:D117"/>
    <mergeCell ref="A142:H142"/>
    <mergeCell ref="E143:F143"/>
  </mergeCells>
  <pageMargins left="0.78740157499999996" right="0.78740157499999996" top="0.984251969" bottom="0.984251969" header="0.4921259845" footer="0.492125984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23" width="12.7109375" style="19" customWidth="1"/>
    <col min="24" max="16384" width="9.140625" style="11"/>
  </cols>
  <sheetData>
    <row r="1" spans="1:23" s="79" customFormat="1" ht="55.5" customHeight="1" x14ac:dyDescent="0.2">
      <c r="A1" s="216">
        <v>15</v>
      </c>
      <c r="D1" s="80" t="s">
        <v>0</v>
      </c>
      <c r="E1" s="80" t="s">
        <v>0</v>
      </c>
      <c r="F1" s="80" t="s">
        <v>0</v>
      </c>
      <c r="G1" s="80" t="s">
        <v>0</v>
      </c>
      <c r="H1" s="80" t="s">
        <v>1</v>
      </c>
      <c r="I1" s="80" t="s">
        <v>1</v>
      </c>
      <c r="J1" s="80" t="s">
        <v>1</v>
      </c>
      <c r="K1" s="80" t="s">
        <v>1</v>
      </c>
      <c r="L1" s="80" t="s">
        <v>2</v>
      </c>
      <c r="M1" s="80" t="s">
        <v>2</v>
      </c>
      <c r="N1" s="80" t="s">
        <v>2</v>
      </c>
      <c r="O1" s="80" t="s">
        <v>2</v>
      </c>
      <c r="P1" s="80" t="s">
        <v>3</v>
      </c>
      <c r="Q1" s="80" t="s">
        <v>3</v>
      </c>
      <c r="R1" s="80" t="s">
        <v>3</v>
      </c>
      <c r="S1" s="80" t="s">
        <v>3</v>
      </c>
      <c r="T1" s="80" t="s">
        <v>4</v>
      </c>
      <c r="U1" s="80" t="s">
        <v>4</v>
      </c>
      <c r="V1" s="80" t="s">
        <v>4</v>
      </c>
      <c r="W1" s="80" t="s">
        <v>4</v>
      </c>
    </row>
    <row r="2" spans="1:23" x14ac:dyDescent="0.2">
      <c r="A2" s="217">
        <v>33</v>
      </c>
    </row>
    <row r="3" spans="1:23" s="1" customFormat="1" ht="48" customHeight="1" thickBot="1" x14ac:dyDescent="0.25">
      <c r="A3" s="214"/>
      <c r="B3" s="108" t="s">
        <v>108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39" customHeight="1" x14ac:dyDescent="0.2">
      <c r="B4" s="105"/>
      <c r="C4" s="105"/>
      <c r="D4" s="96" t="s">
        <v>5</v>
      </c>
      <c r="E4" s="96"/>
      <c r="F4" s="96"/>
      <c r="G4" s="96"/>
      <c r="H4" s="97" t="s">
        <v>6</v>
      </c>
      <c r="I4" s="96"/>
      <c r="J4" s="96"/>
      <c r="K4" s="98"/>
      <c r="L4" s="96" t="s">
        <v>7</v>
      </c>
      <c r="M4" s="96"/>
      <c r="N4" s="96"/>
      <c r="O4" s="96"/>
      <c r="P4" s="97" t="s">
        <v>89</v>
      </c>
      <c r="Q4" s="96"/>
      <c r="R4" s="96"/>
      <c r="S4" s="98"/>
      <c r="T4" s="96" t="s">
        <v>8</v>
      </c>
      <c r="U4" s="96"/>
      <c r="V4" s="96"/>
      <c r="W4" s="96"/>
    </row>
    <row r="5" spans="1:23" ht="39" customHeight="1" x14ac:dyDescent="0.2">
      <c r="B5" s="106"/>
      <c r="C5" s="106"/>
      <c r="D5" s="90">
        <v>1992</v>
      </c>
      <c r="E5" s="90">
        <v>1999</v>
      </c>
      <c r="F5" s="90">
        <v>2009</v>
      </c>
      <c r="G5" s="90">
        <v>2011</v>
      </c>
      <c r="H5" s="91">
        <v>1992</v>
      </c>
      <c r="I5" s="90">
        <v>1999</v>
      </c>
      <c r="J5" s="90">
        <v>2009</v>
      </c>
      <c r="K5" s="92">
        <v>2011</v>
      </c>
      <c r="L5" s="90">
        <v>1992</v>
      </c>
      <c r="M5" s="90">
        <v>1999</v>
      </c>
      <c r="N5" s="90">
        <v>2009</v>
      </c>
      <c r="O5" s="90">
        <v>2011</v>
      </c>
      <c r="P5" s="91">
        <v>1992</v>
      </c>
      <c r="Q5" s="90">
        <v>1999</v>
      </c>
      <c r="R5" s="90">
        <v>2009</v>
      </c>
      <c r="S5" s="92">
        <v>2011</v>
      </c>
      <c r="T5" s="90">
        <v>1992</v>
      </c>
      <c r="U5" s="90">
        <v>1999</v>
      </c>
      <c r="V5" s="90">
        <v>2009</v>
      </c>
      <c r="W5" s="90">
        <v>2011</v>
      </c>
    </row>
    <row r="6" spans="1:23" ht="30" customHeight="1" x14ac:dyDescent="0.2">
      <c r="B6" s="4" t="s">
        <v>90</v>
      </c>
      <c r="C6" s="5"/>
      <c r="D6" s="17"/>
      <c r="E6" s="17"/>
      <c r="F6" s="17"/>
      <c r="G6" s="17"/>
      <c r="H6" s="59"/>
      <c r="I6" s="17"/>
      <c r="J6" s="17"/>
      <c r="K6" s="60"/>
      <c r="L6" s="17"/>
      <c r="M6" s="17"/>
      <c r="N6" s="17"/>
      <c r="O6" s="17"/>
      <c r="P6" s="59"/>
      <c r="Q6" s="17"/>
      <c r="R6" s="17"/>
      <c r="S6" s="60"/>
      <c r="T6" s="17"/>
      <c r="U6" s="17"/>
      <c r="V6" s="17"/>
      <c r="W6" s="17"/>
    </row>
    <row r="7" spans="1:23" ht="27" customHeight="1" x14ac:dyDescent="0.2">
      <c r="A7" s="217" t="s">
        <v>19</v>
      </c>
      <c r="B7" s="4"/>
      <c r="C7" s="5" t="s">
        <v>20</v>
      </c>
      <c r="D7" s="3">
        <f>IFERROR(100*VLOOKUP(D$5&amp;D$1&amp;$A7&amp;$A$2,RESULT2_RM!$1:$1048576,$A$1,0),"-")</f>
        <v>4.7008924966449666</v>
      </c>
      <c r="E7" s="3">
        <f>IFERROR(100*VLOOKUP(E$5&amp;E$1&amp;$A7&amp;$A$2,RESULT2_RM!$1:$1048576,$A$1,0),"-")</f>
        <v>4.1147211569756745</v>
      </c>
      <c r="F7" s="3">
        <f>IFERROR(100*VLOOKUP(F$5&amp;F$1&amp;$A7&amp;$A$2,RESULT2_RM!$1:$1048576,$A$1,0),"-")</f>
        <v>2.108276161009222</v>
      </c>
      <c r="G7" s="3">
        <f>IFERROR(100*VLOOKUP(G$5&amp;G$1&amp;$A7&amp;$A$2,RESULT2_RM!$1:$1048576,$A$1,0),"-")</f>
        <v>2.5522121226650958</v>
      </c>
      <c r="H7" s="61">
        <f>IFERROR(100*VLOOKUP(H$5&amp;H$1&amp;$A7&amp;$A$2,RESULT2_RM!$1:$1048576,$A$1,0),"-")</f>
        <v>10.785047497635398</v>
      </c>
      <c r="I7" s="3">
        <f>IFERROR(100*VLOOKUP(I$5&amp;I$1&amp;$A7&amp;$A$2,RESULT2_RM!$1:$1048576,$A$1,0),"-")</f>
        <v>11.10106507727269</v>
      </c>
      <c r="J7" s="3">
        <f>IFERROR(100*VLOOKUP(J$5&amp;J$1&amp;$A7&amp;$A$2,RESULT2_RM!$1:$1048576,$A$1,0),"-")</f>
        <v>6.7878840787767682</v>
      </c>
      <c r="K7" s="62">
        <f>IFERROR(100*VLOOKUP(K$5&amp;K$1&amp;$A7&amp;$A$2,RESULT2_RM!$1:$1048576,$A$1,0),"-")</f>
        <v>6.5652511672903522</v>
      </c>
      <c r="L7" s="3">
        <f>IFERROR(100*VLOOKUP(L$5&amp;L$1&amp;$A7&amp;$A$2,RESULT2_RM!$1:$1048576,$A$1,0),"-")</f>
        <v>18.295516892427361</v>
      </c>
      <c r="M7" s="3">
        <f>IFERROR(100*VLOOKUP(M$5&amp;M$1&amp;$A7&amp;$A$2,RESULT2_RM!$1:$1048576,$A$1,0),"-")</f>
        <v>20.683452777230521</v>
      </c>
      <c r="N7" s="3">
        <f>IFERROR(100*VLOOKUP(N$5&amp;N$1&amp;$A7&amp;$A$2,RESULT2_RM!$1:$1048576,$A$1,0),"-")</f>
        <v>13.505040851469586</v>
      </c>
      <c r="O7" s="3">
        <f>IFERROR(100*VLOOKUP(O$5&amp;O$1&amp;$A7&amp;$A$2,RESULT2_RM!$1:$1048576,$A$1,0),"-")</f>
        <v>11.434364659795383</v>
      </c>
      <c r="P7" s="61">
        <f>IFERROR(100*VLOOKUP(P$5&amp;P$1&amp;$A7&amp;$A$2,RESULT2_RM!$1:$1048576,$A$1,0),"-")</f>
        <v>11.956947820827697</v>
      </c>
      <c r="Q7" s="3">
        <f>IFERROR(100*VLOOKUP(Q$5&amp;Q$1&amp;$A7&amp;$A$2,RESULT2_RM!$1:$1048576,$A$1,0),"-")</f>
        <v>12.471550707090726</v>
      </c>
      <c r="R7" s="3">
        <f>IFERROR(100*VLOOKUP(R$5&amp;R$1&amp;$A7&amp;$A$2,RESULT2_RM!$1:$1048576,$A$1,0),"-")</f>
        <v>8.1503243734564474</v>
      </c>
      <c r="S7" s="62">
        <f>IFERROR(100*VLOOKUP(S$5&amp;S$1&amp;$A7&amp;$A$2,RESULT2_RM!$1:$1048576,$A$1,0),"-")</f>
        <v>7.2234707047923967</v>
      </c>
      <c r="T7" s="3">
        <f>IFERROR(100*VLOOKUP(T$5&amp;T$1&amp;$A7&amp;$A$2,RESULT2_RM!$1:$1048576,$A$1,0),"-")</f>
        <v>21.956849376940376</v>
      </c>
      <c r="U7" s="3">
        <f>IFERROR(100*VLOOKUP(U$5&amp;U$1&amp;$A7&amp;$A$2,RESULT2_RM!$1:$1048576,$A$1,0),"-")</f>
        <v>25.55527733945619</v>
      </c>
      <c r="V7" s="3">
        <f>IFERROR(100*VLOOKUP(V$5&amp;V$1&amp;$A7&amp;$A$2,RESULT2_RM!$1:$1048576,$A$1,0),"-")</f>
        <v>23.835073874187913</v>
      </c>
      <c r="W7" s="3">
        <f>IFERROR(100*VLOOKUP(W$5&amp;W$1&amp;$A7&amp;$A$2,RESULT2_RM!$1:$1048576,$A$1,0),"-")</f>
        <v>24.52910759784794</v>
      </c>
    </row>
    <row r="8" spans="1:23" ht="27" customHeight="1" x14ac:dyDescent="0.2">
      <c r="A8" s="217" t="s">
        <v>21</v>
      </c>
      <c r="B8" s="4"/>
      <c r="C8" s="5" t="s">
        <v>22</v>
      </c>
      <c r="D8" s="3">
        <f>IFERROR(100*VLOOKUP(D$5&amp;D$1&amp;$A8&amp;$A$2,RESULT2_RM!$1:$1048576,$A$1,0),"-")</f>
        <v>1.5681569568439253</v>
      </c>
      <c r="E8" s="3">
        <f>IFERROR(100*VLOOKUP(E$5&amp;E$1&amp;$A8&amp;$A$2,RESULT2_RM!$1:$1048576,$A$1,0),"-")</f>
        <v>0.83525666105521601</v>
      </c>
      <c r="F8" s="3">
        <f>IFERROR(100*VLOOKUP(F$5&amp;F$1&amp;$A8&amp;$A$2,RESULT2_RM!$1:$1048576,$A$1,0),"-")</f>
        <v>1.990757575222676</v>
      </c>
      <c r="G8" s="3">
        <f>IFERROR(100*VLOOKUP(G$5&amp;G$1&amp;$A8&amp;$A$2,RESULT2_RM!$1:$1048576,$A$1,0),"-")</f>
        <v>0.47816644006144832</v>
      </c>
      <c r="H8" s="61">
        <f>IFERROR(100*VLOOKUP(H$5&amp;H$1&amp;$A8&amp;$A$2,RESULT2_RM!$1:$1048576,$A$1,0),"-")</f>
        <v>3.9056115277242029</v>
      </c>
      <c r="I8" s="3">
        <f>IFERROR(100*VLOOKUP(I$5&amp;I$1&amp;$A8&amp;$A$2,RESULT2_RM!$1:$1048576,$A$1,0),"-")</f>
        <v>4.8524074305841127</v>
      </c>
      <c r="J8" s="3">
        <f>IFERROR(100*VLOOKUP(J$5&amp;J$1&amp;$A8&amp;$A$2,RESULT2_RM!$1:$1048576,$A$1,0),"-")</f>
        <v>4.1078477928232582</v>
      </c>
      <c r="K8" s="62">
        <f>IFERROR(100*VLOOKUP(K$5&amp;K$1&amp;$A8&amp;$A$2,RESULT2_RM!$1:$1048576,$A$1,0),"-")</f>
        <v>2.2432925175217799</v>
      </c>
      <c r="L8" s="3">
        <f>IFERROR(100*VLOOKUP(L$5&amp;L$1&amp;$A8&amp;$A$2,RESULT2_RM!$1:$1048576,$A$1,0),"-")</f>
        <v>7.5181764058525324</v>
      </c>
      <c r="M8" s="3">
        <f>IFERROR(100*VLOOKUP(M$5&amp;M$1&amp;$A8&amp;$A$2,RESULT2_RM!$1:$1048576,$A$1,0),"-")</f>
        <v>6.9599975184014964</v>
      </c>
      <c r="N8" s="3">
        <f>IFERROR(100*VLOOKUP(N$5&amp;N$1&amp;$A8&amp;$A$2,RESULT2_RM!$1:$1048576,$A$1,0),"-")</f>
        <v>8.6149398112370399</v>
      </c>
      <c r="O8" s="3">
        <f>IFERROR(100*VLOOKUP(O$5&amp;O$1&amp;$A8&amp;$A$2,RESULT2_RM!$1:$1048576,$A$1,0),"-")</f>
        <v>9.1993596103347155</v>
      </c>
      <c r="P8" s="61">
        <f>IFERROR(100*VLOOKUP(P$5&amp;P$1&amp;$A8&amp;$A$2,RESULT2_RM!$1:$1048576,$A$1,0),"-")</f>
        <v>4.6074580505201572</v>
      </c>
      <c r="Q8" s="3">
        <f>IFERROR(100*VLOOKUP(Q$5&amp;Q$1&amp;$A8&amp;$A$2,RESULT2_RM!$1:$1048576,$A$1,0),"-")</f>
        <v>4.7325262955796585</v>
      </c>
      <c r="R8" s="3">
        <f>IFERROR(100*VLOOKUP(R$5&amp;R$1&amp;$A8&amp;$A$2,RESULT2_RM!$1:$1048576,$A$1,0),"-")</f>
        <v>5.2340598040422845</v>
      </c>
      <c r="S8" s="62">
        <f>IFERROR(100*VLOOKUP(S$5&amp;S$1&amp;$A8&amp;$A$2,RESULT2_RM!$1:$1048576,$A$1,0),"-")</f>
        <v>4.1913482745317836</v>
      </c>
      <c r="T8" s="3">
        <f>IFERROR(100*VLOOKUP(T$5&amp;T$1&amp;$A8&amp;$A$2,RESULT2_RM!$1:$1048576,$A$1,0),"-")</f>
        <v>10.34997115012713</v>
      </c>
      <c r="U8" s="3">
        <f>IFERROR(100*VLOOKUP(U$5&amp;U$1&amp;$A8&amp;$A$2,RESULT2_RM!$1:$1048576,$A$1,0),"-")</f>
        <v>10.570274759188983</v>
      </c>
      <c r="V8" s="3">
        <f>IFERROR(100*VLOOKUP(V$5&amp;V$1&amp;$A8&amp;$A$2,RESULT2_RM!$1:$1048576,$A$1,0),"-")</f>
        <v>11.963804157003374</v>
      </c>
      <c r="W8" s="3">
        <f>IFERROR(100*VLOOKUP(W$5&amp;W$1&amp;$A8&amp;$A$2,RESULT2_RM!$1:$1048576,$A$1,0),"-")</f>
        <v>11.220585176187187</v>
      </c>
    </row>
    <row r="9" spans="1:23" ht="32.25" customHeight="1" x14ac:dyDescent="0.2">
      <c r="B9" s="4" t="s">
        <v>91</v>
      </c>
      <c r="C9" s="5"/>
      <c r="D9" s="3"/>
      <c r="E9" s="3"/>
      <c r="F9" s="3"/>
      <c r="G9" s="3"/>
      <c r="H9" s="61"/>
      <c r="I9" s="3"/>
      <c r="J9" s="3"/>
      <c r="K9" s="62"/>
      <c r="L9" s="3"/>
      <c r="M9" s="3"/>
      <c r="N9" s="3"/>
      <c r="O9" s="3"/>
      <c r="P9" s="61"/>
      <c r="Q9" s="3"/>
      <c r="R9" s="3"/>
      <c r="S9" s="62"/>
      <c r="T9" s="3"/>
      <c r="U9" s="3"/>
      <c r="V9" s="3"/>
      <c r="W9" s="3"/>
    </row>
    <row r="10" spans="1:23" ht="27" customHeight="1" x14ac:dyDescent="0.2">
      <c r="A10" s="217" t="s">
        <v>92</v>
      </c>
      <c r="B10" s="4"/>
      <c r="C10" s="5" t="s">
        <v>93</v>
      </c>
      <c r="D10" s="3">
        <f>IFERROR(100*VLOOKUP(D$5&amp;D$1&amp;$A10&amp;$A$2,RESULT2_RM!$1:$1048576,$A$1,0),"-")</f>
        <v>2.6977864233534117</v>
      </c>
      <c r="E10" s="3">
        <f>IFERROR(100*VLOOKUP(E$5&amp;E$1&amp;$A10&amp;$A$2,RESULT2_RM!$1:$1048576,$A$1,0),"-")</f>
        <v>2.8912618861039312</v>
      </c>
      <c r="F10" s="3">
        <f>IFERROR(100*VLOOKUP(F$5&amp;F$1&amp;$A10&amp;$A$2,RESULT2_RM!$1:$1048576,$A$1,0),"-")</f>
        <v>1.6051998814216231</v>
      </c>
      <c r="G10" s="3">
        <f>IFERROR(100*VLOOKUP(G$5&amp;G$1&amp;$A10&amp;$A$2,RESULT2_RM!$1:$1048576,$A$1,0),"-")</f>
        <v>1.2918950464006591</v>
      </c>
      <c r="H10" s="61">
        <f>IFERROR(100*VLOOKUP(H$5&amp;H$1&amp;$A10&amp;$A$2,RESULT2_RM!$1:$1048576,$A$1,0),"-")</f>
        <v>7.483469272703541</v>
      </c>
      <c r="I10" s="3">
        <f>IFERROR(100*VLOOKUP(I$5&amp;I$1&amp;$A10&amp;$A$2,RESULT2_RM!$1:$1048576,$A$1,0),"-")</f>
        <v>7.3881916721379097</v>
      </c>
      <c r="J10" s="3">
        <f>IFERROR(100*VLOOKUP(J$5&amp;J$1&amp;$A10&amp;$A$2,RESULT2_RM!$1:$1048576,$A$1,0),"-")</f>
        <v>5.0825711344645637</v>
      </c>
      <c r="K10" s="62">
        <f>IFERROR(100*VLOOKUP(K$5&amp;K$1&amp;$A10&amp;$A$2,RESULT2_RM!$1:$1048576,$A$1,0),"-")</f>
        <v>3.8827971143860425</v>
      </c>
      <c r="L10" s="3">
        <f>IFERROR(100*VLOOKUP(L$5&amp;L$1&amp;$A10&amp;$A$2,RESULT2_RM!$1:$1048576,$A$1,0),"-")</f>
        <v>13.400643240603195</v>
      </c>
      <c r="M10" s="3">
        <f>IFERROR(100*VLOOKUP(M$5&amp;M$1&amp;$A10&amp;$A$2,RESULT2_RM!$1:$1048576,$A$1,0),"-")</f>
        <v>13.72963427668572</v>
      </c>
      <c r="N10" s="3">
        <f>IFERROR(100*VLOOKUP(N$5&amp;N$1&amp;$A10&amp;$A$2,RESULT2_RM!$1:$1048576,$A$1,0),"-")</f>
        <v>12.056798238368353</v>
      </c>
      <c r="O10" s="3">
        <f>IFERROR(100*VLOOKUP(O$5&amp;O$1&amp;$A10&amp;$A$2,RESULT2_RM!$1:$1048576,$A$1,0),"-")</f>
        <v>10.65542232815884</v>
      </c>
      <c r="P10" s="61">
        <f>IFERROR(100*VLOOKUP(P$5&amp;P$1&amp;$A10&amp;$A$2,RESULT2_RM!$1:$1048576,$A$1,0),"-")</f>
        <v>8.4300229217704281</v>
      </c>
      <c r="Q10" s="3">
        <f>IFERROR(100*VLOOKUP(Q$5&amp;Q$1&amp;$A10&amp;$A$2,RESULT2_RM!$1:$1048576,$A$1,0),"-")</f>
        <v>8.5067374631127546</v>
      </c>
      <c r="R10" s="3">
        <f>IFERROR(100*VLOOKUP(R$5&amp;R$1&amp;$A10&amp;$A$2,RESULT2_RM!$1:$1048576,$A$1,0),"-")</f>
        <v>6.8823925088788558</v>
      </c>
      <c r="S10" s="62">
        <f>IFERROR(100*VLOOKUP(S$5&amp;S$1&amp;$A10&amp;$A$2,RESULT2_RM!$1:$1048576,$A$1,0),"-")</f>
        <v>5.5767079057574884</v>
      </c>
      <c r="T10" s="3">
        <f>IFERROR(100*VLOOKUP(T$5&amp;T$1&amp;$A10&amp;$A$2,RESULT2_RM!$1:$1048576,$A$1,0),"-")</f>
        <v>17.012639821612755</v>
      </c>
      <c r="U10" s="3">
        <f>IFERROR(100*VLOOKUP(U$5&amp;U$1&amp;$A10&amp;$A$2,RESULT2_RM!$1:$1048576,$A$1,0),"-")</f>
        <v>18.140098782958862</v>
      </c>
      <c r="V10" s="3">
        <f>IFERROR(100*VLOOKUP(V$5&amp;V$1&amp;$A10&amp;$A$2,RESULT2_RM!$1:$1048576,$A$1,0),"-")</f>
        <v>17.930659224218502</v>
      </c>
      <c r="W10" s="3">
        <f>IFERROR(100*VLOOKUP(W$5&amp;W$1&amp;$A10&amp;$A$2,RESULT2_RM!$1:$1048576,$A$1,0),"-")</f>
        <v>16.979133134643533</v>
      </c>
    </row>
    <row r="11" spans="1:23" ht="27" customHeight="1" x14ac:dyDescent="0.2">
      <c r="A11" s="217" t="s">
        <v>94</v>
      </c>
      <c r="B11" s="4"/>
      <c r="C11" s="5" t="s">
        <v>95</v>
      </c>
      <c r="D11" s="3">
        <f>IFERROR(100*VLOOKUP(D$5&amp;D$1&amp;$A11&amp;$A$2,RESULT2_RM!$1:$1048576,$A$1,0),"-")</f>
        <v>3.5625432814383546</v>
      </c>
      <c r="E11" s="3">
        <f>IFERROR(100*VLOOKUP(E$5&amp;E$1&amp;$A11&amp;$A$2,RESULT2_RM!$1:$1048576,$A$1,0),"-")</f>
        <v>1.86606512429736</v>
      </c>
      <c r="F11" s="3">
        <f>IFERROR(100*VLOOKUP(F$5&amp;F$1&amp;$A11&amp;$A$2,RESULT2_RM!$1:$1048576,$A$1,0),"-")</f>
        <v>2.4890977877895222</v>
      </c>
      <c r="G11" s="3">
        <f>IFERROR(100*VLOOKUP(G$5&amp;G$1&amp;$A11&amp;$A$2,RESULT2_RM!$1:$1048576,$A$1,0),"-")</f>
        <v>1.7314537309808482</v>
      </c>
      <c r="H11" s="61">
        <f>IFERROR(100*VLOOKUP(H$5&amp;H$1&amp;$A11&amp;$A$2,RESULT2_RM!$1:$1048576,$A$1,0),"-")</f>
        <v>7.1273549268847933</v>
      </c>
      <c r="I11" s="3">
        <f>IFERROR(100*VLOOKUP(I$5&amp;I$1&amp;$A11&amp;$A$2,RESULT2_RM!$1:$1048576,$A$1,0),"-")</f>
        <v>8.5990169890378283</v>
      </c>
      <c r="J11" s="3">
        <f>IFERROR(100*VLOOKUP(J$5&amp;J$1&amp;$A11&amp;$A$2,RESULT2_RM!$1:$1048576,$A$1,0),"-")</f>
        <v>5.7971659011587571</v>
      </c>
      <c r="K11" s="62">
        <f>IFERROR(100*VLOOKUP(K$5&amp;K$1&amp;$A11&amp;$A$2,RESULT2_RM!$1:$1048576,$A$1,0),"-")</f>
        <v>4.8000118095997282</v>
      </c>
      <c r="L11" s="3">
        <f>IFERROR(100*VLOOKUP(L$5&amp;L$1&amp;$A11&amp;$A$2,RESULT2_RM!$1:$1048576,$A$1,0),"-")</f>
        <v>11.749408260159708</v>
      </c>
      <c r="M11" s="3">
        <f>IFERROR(100*VLOOKUP(M$5&amp;M$1&amp;$A11&amp;$A$2,RESULT2_RM!$1:$1048576,$A$1,0),"-")</f>
        <v>12.620238932758246</v>
      </c>
      <c r="N11" s="3">
        <f>IFERROR(100*VLOOKUP(N$5&amp;N$1&amp;$A11&amp;$A$2,RESULT2_RM!$1:$1048576,$A$1,0),"-")</f>
        <v>9.7480378061140307</v>
      </c>
      <c r="O11" s="3">
        <f>IFERROR(100*VLOOKUP(O$5&amp;O$1&amp;$A11&amp;$A$2,RESULT2_RM!$1:$1048576,$A$1,0),"-")</f>
        <v>9.8259990606243601</v>
      </c>
      <c r="P11" s="61">
        <f>IFERROR(100*VLOOKUP(P$5&amp;P$1&amp;$A11&amp;$A$2,RESULT2_RM!$1:$1048576,$A$1,0),"-")</f>
        <v>7.8851304470403862</v>
      </c>
      <c r="Q11" s="3">
        <f>IFERROR(100*VLOOKUP(Q$5&amp;Q$1&amp;$A11&amp;$A$2,RESULT2_RM!$1:$1048576,$A$1,0),"-")</f>
        <v>8.3576014116984769</v>
      </c>
      <c r="R11" s="3">
        <f>IFERROR(100*VLOOKUP(R$5&amp;R$1&amp;$A11&amp;$A$2,RESULT2_RM!$1:$1048576,$A$1,0),"-")</f>
        <v>6.3986031697788244</v>
      </c>
      <c r="S11" s="62">
        <f>IFERROR(100*VLOOKUP(S$5&amp;S$1&amp;$A11&amp;$A$2,RESULT2_RM!$1:$1048576,$A$1,0),"-")</f>
        <v>5.7375457691349068</v>
      </c>
      <c r="T11" s="3">
        <f>IFERROR(100*VLOOKUP(T$5&amp;T$1&amp;$A11&amp;$A$2,RESULT2_RM!$1:$1048576,$A$1,0),"-")</f>
        <v>13.381954633466901</v>
      </c>
      <c r="U11" s="3">
        <f>IFERROR(100*VLOOKUP(U$5&amp;U$1&amp;$A11&amp;$A$2,RESULT2_RM!$1:$1048576,$A$1,0),"-")</f>
        <v>15.825951243553774</v>
      </c>
      <c r="V11" s="3">
        <f>IFERROR(100*VLOOKUP(V$5&amp;V$1&amp;$A11&amp;$A$2,RESULT2_RM!$1:$1048576,$A$1,0),"-")</f>
        <v>16.159822817770145</v>
      </c>
      <c r="W11" s="3">
        <f>IFERROR(100*VLOOKUP(W$5&amp;W$1&amp;$A11&amp;$A$2,RESULT2_RM!$1:$1048576,$A$1,0),"-")</f>
        <v>17.251086032745331</v>
      </c>
    </row>
    <row r="12" spans="1:23" ht="32.25" customHeight="1" x14ac:dyDescent="0.2">
      <c r="B12" s="4" t="s">
        <v>96</v>
      </c>
      <c r="C12" s="5"/>
      <c r="D12" s="3"/>
      <c r="E12" s="3"/>
      <c r="F12" s="3"/>
      <c r="G12" s="3"/>
      <c r="H12" s="61"/>
      <c r="I12" s="3"/>
      <c r="J12" s="3"/>
      <c r="K12" s="62"/>
      <c r="L12" s="3"/>
      <c r="M12" s="3"/>
      <c r="N12" s="3"/>
      <c r="O12" s="3"/>
      <c r="P12" s="61"/>
      <c r="Q12" s="3"/>
      <c r="R12" s="3"/>
      <c r="S12" s="62"/>
      <c r="T12" s="3"/>
      <c r="U12" s="3"/>
      <c r="V12" s="3"/>
      <c r="W12" s="3"/>
    </row>
    <row r="13" spans="1:23" ht="27" customHeight="1" x14ac:dyDescent="0.2">
      <c r="A13" s="217" t="s">
        <v>9</v>
      </c>
      <c r="B13" s="4"/>
      <c r="C13" s="5" t="s">
        <v>10</v>
      </c>
      <c r="D13" s="3">
        <f>IFERROR(100*VLOOKUP(D$5&amp;D$1&amp;$A13&amp;$A$2,RESULT2_RM!$1:$1048576,$A$1,0),"-")</f>
        <v>3.0624562486564546</v>
      </c>
      <c r="E13" s="3">
        <f>IFERROR(100*VLOOKUP(E$5&amp;E$1&amp;$A13&amp;$A$2,RESULT2_RM!$1:$1048576,$A$1,0),"-")</f>
        <v>2.7831384870572098</v>
      </c>
      <c r="F13" s="3">
        <f>IFERROR(100*VLOOKUP(F$5&amp;F$1&amp;$A13&amp;$A$2,RESULT2_RM!$1:$1048576,$A$1,0),"-")</f>
        <v>1.8143186074102244</v>
      </c>
      <c r="G13" s="3">
        <f>IFERROR(100*VLOOKUP(G$5&amp;G$1&amp;$A13&amp;$A$2,RESULT2_RM!$1:$1048576,$A$1,0),"-")</f>
        <v>2.1391809541852167</v>
      </c>
      <c r="H13" s="61">
        <f>IFERROR(100*VLOOKUP(H$5&amp;H$1&amp;$A13&amp;$A$2,RESULT2_RM!$1:$1048576,$A$1,0),"-")</f>
        <v>8.7862398981960279</v>
      </c>
      <c r="I13" s="3">
        <f>IFERROR(100*VLOOKUP(I$5&amp;I$1&amp;$A13&amp;$A$2,RESULT2_RM!$1:$1048576,$A$1,0),"-")</f>
        <v>10.916103706408618</v>
      </c>
      <c r="J13" s="3">
        <f>IFERROR(100*VLOOKUP(J$5&amp;J$1&amp;$A13&amp;$A$2,RESULT2_RM!$1:$1048576,$A$1,0),"-")</f>
        <v>8.1084286684709372</v>
      </c>
      <c r="K13" s="62">
        <f>IFERROR(100*VLOOKUP(K$5&amp;K$1&amp;$A13&amp;$A$2,RESULT2_RM!$1:$1048576,$A$1,0),"-")</f>
        <v>7.1973297252569086</v>
      </c>
      <c r="L13" s="3">
        <f>IFERROR(100*VLOOKUP(L$5&amp;L$1&amp;$A13&amp;$A$2,RESULT2_RM!$1:$1048576,$A$1,0),"-")</f>
        <v>14.793298287539455</v>
      </c>
      <c r="M13" s="3">
        <f>IFERROR(100*VLOOKUP(M$5&amp;M$1&amp;$A13&amp;$A$2,RESULT2_RM!$1:$1048576,$A$1,0),"-")</f>
        <v>15.213600697471666</v>
      </c>
      <c r="N13" s="3">
        <f>IFERROR(100*VLOOKUP(N$5&amp;N$1&amp;$A13&amp;$A$2,RESULT2_RM!$1:$1048576,$A$1,0),"-")</f>
        <v>17.223264764591274</v>
      </c>
      <c r="O13" s="3">
        <f>IFERROR(100*VLOOKUP(O$5&amp;O$1&amp;$A13&amp;$A$2,RESULT2_RM!$1:$1048576,$A$1,0),"-")</f>
        <v>14.797074926760203</v>
      </c>
      <c r="P13" s="61">
        <f>IFERROR(100*VLOOKUP(P$5&amp;P$1&amp;$A13&amp;$A$2,RESULT2_RM!$1:$1048576,$A$1,0),"-")</f>
        <v>8.7857927605416126</v>
      </c>
      <c r="Q13" s="3">
        <f>IFERROR(100*VLOOKUP(Q$5&amp;Q$1&amp;$A13&amp;$A$2,RESULT2_RM!$1:$1048576,$A$1,0),"-")</f>
        <v>9.5916001484030087</v>
      </c>
      <c r="R13" s="3">
        <f>IFERROR(100*VLOOKUP(R$5&amp;R$1&amp;$A13&amp;$A$2,RESULT2_RM!$1:$1048576,$A$1,0),"-")</f>
        <v>8.1127116748862065</v>
      </c>
      <c r="S13" s="62">
        <f>IFERROR(100*VLOOKUP(S$5&amp;S$1&amp;$A13&amp;$A$2,RESULT2_RM!$1:$1048576,$A$1,0),"-")</f>
        <v>6.7151142725160122</v>
      </c>
      <c r="T13" s="3">
        <f>IFERROR(100*VLOOKUP(T$5&amp;T$1&amp;$A13&amp;$A$2,RESULT2_RM!$1:$1048576,$A$1,0),"-")</f>
        <v>14.937605899506565</v>
      </c>
      <c r="U13" s="3">
        <f>IFERROR(100*VLOOKUP(U$5&amp;U$1&amp;$A13&amp;$A$2,RESULT2_RM!$1:$1048576,$A$1,0),"-")</f>
        <v>15.842795228095261</v>
      </c>
      <c r="V13" s="3">
        <f>IFERROR(100*VLOOKUP(V$5&amp;V$1&amp;$A13&amp;$A$2,RESULT2_RM!$1:$1048576,$A$1,0),"-")</f>
        <v>15.579316067424475</v>
      </c>
      <c r="W13" s="3">
        <f>IFERROR(100*VLOOKUP(W$5&amp;W$1&amp;$A13&amp;$A$2,RESULT2_RM!$1:$1048576,$A$1,0),"-")</f>
        <v>16.307886149534362</v>
      </c>
    </row>
    <row r="14" spans="1:23" ht="27" customHeight="1" x14ac:dyDescent="0.2">
      <c r="A14" s="217" t="s">
        <v>11</v>
      </c>
      <c r="B14" s="4"/>
      <c r="C14" s="5" t="s">
        <v>12</v>
      </c>
      <c r="D14" s="3">
        <f>IFERROR(100*VLOOKUP(D$5&amp;D$1&amp;$A14&amp;$A$2,RESULT2_RM!$1:$1048576,$A$1,0),"-")</f>
        <v>2.9777525466211081</v>
      </c>
      <c r="E14" s="3">
        <f>IFERROR(100*VLOOKUP(E$5&amp;E$1&amp;$A14&amp;$A$2,RESULT2_RM!$1:$1048576,$A$1,0),"-")</f>
        <v>2.2447599729546992</v>
      </c>
      <c r="F14" s="3">
        <f>IFERROR(100*VLOOKUP(F$5&amp;F$1&amp;$A14&amp;$A$2,RESULT2_RM!$1:$1048576,$A$1,0),"-")</f>
        <v>2.3152560153069892</v>
      </c>
      <c r="G14" s="3">
        <f>IFERROR(100*VLOOKUP(G$5&amp;G$1&amp;$A14&amp;$A$2,RESULT2_RM!$1:$1048576,$A$1,0),"-")</f>
        <v>0.51250217643095608</v>
      </c>
      <c r="H14" s="61">
        <f>IFERROR(100*VLOOKUP(H$5&amp;H$1&amp;$A14&amp;$A$2,RESULT2_RM!$1:$1048576,$A$1,0),"-")</f>
        <v>8.9701769629977814</v>
      </c>
      <c r="I14" s="3">
        <f>IFERROR(100*VLOOKUP(I$5&amp;I$1&amp;$A14&amp;$A$2,RESULT2_RM!$1:$1048576,$A$1,0),"-")</f>
        <v>9.2518452362621009</v>
      </c>
      <c r="J14" s="3">
        <f>IFERROR(100*VLOOKUP(J$5&amp;J$1&amp;$A14&amp;$A$2,RESULT2_RM!$1:$1048576,$A$1,0),"-")</f>
        <v>7.445129093038652</v>
      </c>
      <c r="K14" s="62">
        <f>IFERROR(100*VLOOKUP(K$5&amp;K$1&amp;$A14&amp;$A$2,RESULT2_RM!$1:$1048576,$A$1,0),"-")</f>
        <v>4.3043714727674693</v>
      </c>
      <c r="L14" s="3">
        <f>IFERROR(100*VLOOKUP(L$5&amp;L$1&amp;$A14&amp;$A$2,RESULT2_RM!$1:$1048576,$A$1,0),"-")</f>
        <v>8.661551214742703</v>
      </c>
      <c r="M14" s="3">
        <f>IFERROR(100*VLOOKUP(M$5&amp;M$1&amp;$A14&amp;$A$2,RESULT2_RM!$1:$1048576,$A$1,0),"-")</f>
        <v>12.765070026781403</v>
      </c>
      <c r="N14" s="3">
        <f>IFERROR(100*VLOOKUP(N$5&amp;N$1&amp;$A14&amp;$A$2,RESULT2_RM!$1:$1048576,$A$1,0),"-")</f>
        <v>11.97145907073431</v>
      </c>
      <c r="O14" s="3">
        <f>IFERROR(100*VLOOKUP(O$5&amp;O$1&amp;$A14&amp;$A$2,RESULT2_RM!$1:$1048576,$A$1,0),"-")</f>
        <v>13.635499491170977</v>
      </c>
      <c r="P14" s="61">
        <f>IFERROR(100*VLOOKUP(P$5&amp;P$1&amp;$A14&amp;$A$2,RESULT2_RM!$1:$1048576,$A$1,0),"-")</f>
        <v>7.6154380163061184</v>
      </c>
      <c r="Q14" s="3">
        <f>IFERROR(100*VLOOKUP(Q$5&amp;Q$1&amp;$A14&amp;$A$2,RESULT2_RM!$1:$1048576,$A$1,0),"-")</f>
        <v>8.6879163620815678</v>
      </c>
      <c r="R14" s="3">
        <f>IFERROR(100*VLOOKUP(R$5&amp;R$1&amp;$A14&amp;$A$2,RESULT2_RM!$1:$1048576,$A$1,0),"-")</f>
        <v>6.5930212169033844</v>
      </c>
      <c r="S14" s="62">
        <f>IFERROR(100*VLOOKUP(S$5&amp;S$1&amp;$A14&amp;$A$2,RESULT2_RM!$1:$1048576,$A$1,0),"-")</f>
        <v>5.222875555983971</v>
      </c>
      <c r="T14" s="3">
        <f>IFERROR(100*VLOOKUP(T$5&amp;T$1&amp;$A14&amp;$A$2,RESULT2_RM!$1:$1048576,$A$1,0),"-")</f>
        <v>15.315219948247471</v>
      </c>
      <c r="U14" s="3">
        <f>IFERROR(100*VLOOKUP(U$5&amp;U$1&amp;$A14&amp;$A$2,RESULT2_RM!$1:$1048576,$A$1,0),"-")</f>
        <v>17.688385394184358</v>
      </c>
      <c r="V14" s="3">
        <f>IFERROR(100*VLOOKUP(V$5&amp;V$1&amp;$A14&amp;$A$2,RESULT2_RM!$1:$1048576,$A$1,0),"-")</f>
        <v>17.660341451810645</v>
      </c>
      <c r="W14" s="3">
        <f>IFERROR(100*VLOOKUP(W$5&amp;W$1&amp;$A14&amp;$A$2,RESULT2_RM!$1:$1048576,$A$1,0),"-")</f>
        <v>17.480077254625755</v>
      </c>
    </row>
    <row r="15" spans="1:23" ht="27" customHeight="1" x14ac:dyDescent="0.2">
      <c r="A15" s="217" t="s">
        <v>13</v>
      </c>
      <c r="B15" s="4"/>
      <c r="C15" s="5" t="s">
        <v>14</v>
      </c>
      <c r="D15" s="3">
        <f>IFERROR(100*VLOOKUP(D$5&amp;D$1&amp;$A15&amp;$A$2,RESULT2_RM!$1:$1048576,$A$1,0),"-")</f>
        <v>1.4580897710404981</v>
      </c>
      <c r="E15" s="3">
        <f>IFERROR(100*VLOOKUP(E$5&amp;E$1&amp;$A15&amp;$A$2,RESULT2_RM!$1:$1048576,$A$1,0),"-")</f>
        <v>1.7861529014430457</v>
      </c>
      <c r="F15" s="3">
        <f>IFERROR(100*VLOOKUP(F$5&amp;F$1&amp;$A15&amp;$A$2,RESULT2_RM!$1:$1048576,$A$1,0),"-")</f>
        <v>2.3701106219806003</v>
      </c>
      <c r="G15" s="3">
        <f>IFERROR(100*VLOOKUP(G$5&amp;G$1&amp;$A15&amp;$A$2,RESULT2_RM!$1:$1048576,$A$1,0),"-")</f>
        <v>1.5559844229244926</v>
      </c>
      <c r="H15" s="61">
        <f>IFERROR(100*VLOOKUP(H$5&amp;H$1&amp;$A15&amp;$A$2,RESULT2_RM!$1:$1048576,$A$1,0),"-")</f>
        <v>4.4115993039888322</v>
      </c>
      <c r="I15" s="3">
        <f>IFERROR(100*VLOOKUP(I$5&amp;I$1&amp;$A15&amp;$A$2,RESULT2_RM!$1:$1048576,$A$1,0),"-")</f>
        <v>5.027358692240866</v>
      </c>
      <c r="J15" s="3">
        <f>IFERROR(100*VLOOKUP(J$5&amp;J$1&amp;$A15&amp;$A$2,RESULT2_RM!$1:$1048576,$A$1,0),"-")</f>
        <v>5.7751349568574577</v>
      </c>
      <c r="K15" s="62">
        <f>IFERROR(100*VLOOKUP(K$5&amp;K$1&amp;$A15&amp;$A$2,RESULT2_RM!$1:$1048576,$A$1,0),"-")</f>
        <v>2.9606860517063884</v>
      </c>
      <c r="L15" s="3">
        <f>IFERROR(100*VLOOKUP(L$5&amp;L$1&amp;$A15&amp;$A$2,RESULT2_RM!$1:$1048576,$A$1,0),"-")</f>
        <v>14.153537960070622</v>
      </c>
      <c r="M15" s="3">
        <f>IFERROR(100*VLOOKUP(M$5&amp;M$1&amp;$A15&amp;$A$2,RESULT2_RM!$1:$1048576,$A$1,0),"-")</f>
        <v>12.371718747230542</v>
      </c>
      <c r="N15" s="3">
        <f>IFERROR(100*VLOOKUP(N$5&amp;N$1&amp;$A15&amp;$A$2,RESULT2_RM!$1:$1048576,$A$1,0),"-")</f>
        <v>11.225270699340552</v>
      </c>
      <c r="O15" s="3">
        <f>IFERROR(100*VLOOKUP(O$5&amp;O$1&amp;$A15&amp;$A$2,RESULT2_RM!$1:$1048576,$A$1,0),"-")</f>
        <v>7.3204544226995312</v>
      </c>
      <c r="P15" s="61">
        <f>IFERROR(100*VLOOKUP(P$5&amp;P$1&amp;$A15&amp;$A$2,RESULT2_RM!$1:$1048576,$A$1,0),"-")</f>
        <v>5.6311107073220166</v>
      </c>
      <c r="Q15" s="3">
        <f>IFERROR(100*VLOOKUP(Q$5&amp;Q$1&amp;$A15&amp;$A$2,RESULT2_RM!$1:$1048576,$A$1,0),"-")</f>
        <v>5.0079201881167661</v>
      </c>
      <c r="R15" s="3">
        <f>IFERROR(100*VLOOKUP(R$5&amp;R$1&amp;$A15&amp;$A$2,RESULT2_RM!$1:$1048576,$A$1,0),"-")</f>
        <v>5.2936759357033907</v>
      </c>
      <c r="S15" s="62">
        <f>IFERROR(100*VLOOKUP(S$5&amp;S$1&amp;$A15&amp;$A$2,RESULT2_RM!$1:$1048576,$A$1,0),"-")</f>
        <v>2.9551606260201986</v>
      </c>
      <c r="T15" s="3">
        <f>IFERROR(100*VLOOKUP(T$5&amp;T$1&amp;$A15&amp;$A$2,RESULT2_RM!$1:$1048576,$A$1,0),"-")</f>
        <v>18.009636293864325</v>
      </c>
      <c r="U15" s="3">
        <f>IFERROR(100*VLOOKUP(U$5&amp;U$1&amp;$A15&amp;$A$2,RESULT2_RM!$1:$1048576,$A$1,0),"-")</f>
        <v>21.213186927695933</v>
      </c>
      <c r="V15" s="3">
        <f>IFERROR(100*VLOOKUP(V$5&amp;V$1&amp;$A15&amp;$A$2,RESULT2_RM!$1:$1048576,$A$1,0),"-")</f>
        <v>21.52756231254525</v>
      </c>
      <c r="W15" s="3">
        <f>IFERROR(100*VLOOKUP(W$5&amp;W$1&amp;$A15&amp;$A$2,RESULT2_RM!$1:$1048576,$A$1,0),"-")</f>
        <v>18.718352603539561</v>
      </c>
    </row>
    <row r="16" spans="1:23" ht="27" customHeight="1" x14ac:dyDescent="0.2">
      <c r="A16" s="217" t="s">
        <v>15</v>
      </c>
      <c r="B16" s="4"/>
      <c r="C16" s="5" t="s">
        <v>16</v>
      </c>
      <c r="D16" s="3">
        <f>IFERROR(100*VLOOKUP(D$5&amp;D$1&amp;$A16&amp;$A$2,RESULT2_RM!$1:$1048576,$A$1,0),"-")</f>
        <v>14.99775078722447</v>
      </c>
      <c r="E16" s="3">
        <f>IFERROR(100*VLOOKUP(E$5&amp;E$1&amp;$A16&amp;$A$2,RESULT2_RM!$1:$1048576,$A$1,0),"-")</f>
        <v>4.3501009044024217</v>
      </c>
      <c r="F16" s="3">
        <f>IFERROR(100*VLOOKUP(F$5&amp;F$1&amp;$A16&amp;$A$2,RESULT2_RM!$1:$1048576,$A$1,0),"-")</f>
        <v>0</v>
      </c>
      <c r="G16" s="3">
        <f>IFERROR(100*VLOOKUP(G$5&amp;G$1&amp;$A16&amp;$A$2,RESULT2_RM!$1:$1048576,$A$1,0),"-")</f>
        <v>0</v>
      </c>
      <c r="H16" s="61">
        <f>IFERROR(100*VLOOKUP(H$5&amp;H$1&amp;$A16&amp;$A$2,RESULT2_RM!$1:$1048576,$A$1,0),"-")</f>
        <v>5.8069470699432895</v>
      </c>
      <c r="I16" s="3">
        <f>IFERROR(100*VLOOKUP(I$5&amp;I$1&amp;$A16&amp;$A$2,RESULT2_RM!$1:$1048576,$A$1,0),"-")</f>
        <v>6.4276152580256918</v>
      </c>
      <c r="J16" s="3">
        <f>IFERROR(100*VLOOKUP(J$5&amp;J$1&amp;$A16&amp;$A$2,RESULT2_RM!$1:$1048576,$A$1,0),"-")</f>
        <v>4.9870431961476465</v>
      </c>
      <c r="K16" s="62">
        <f>IFERROR(100*VLOOKUP(K$5&amp;K$1&amp;$A16&amp;$A$2,RESULT2_RM!$1:$1048576,$A$1,0),"-")</f>
        <v>4.9524652677661321</v>
      </c>
      <c r="L16" s="3">
        <f>IFERROR(100*VLOOKUP(L$5&amp;L$1&amp;$A16&amp;$A$2,RESULT2_RM!$1:$1048576,$A$1,0),"-")</f>
        <v>12.783950017639029</v>
      </c>
      <c r="M16" s="3">
        <f>IFERROR(100*VLOOKUP(M$5&amp;M$1&amp;$A16&amp;$A$2,RESULT2_RM!$1:$1048576,$A$1,0),"-")</f>
        <v>10.050652095880031</v>
      </c>
      <c r="N16" s="3">
        <f>IFERROR(100*VLOOKUP(N$5&amp;N$1&amp;$A16&amp;$A$2,RESULT2_RM!$1:$1048576,$A$1,0),"-")</f>
        <v>8.042811760690542</v>
      </c>
      <c r="O16" s="3">
        <f>IFERROR(100*VLOOKUP(O$5&amp;O$1&amp;$A16&amp;$A$2,RESULT2_RM!$1:$1048576,$A$1,0),"-")</f>
        <v>9.1942340446155324</v>
      </c>
      <c r="P16" s="61">
        <f>IFERROR(100*VLOOKUP(P$5&amp;P$1&amp;$A16&amp;$A$2,RESULT2_RM!$1:$1048576,$A$1,0),"-")</f>
        <v>9.2438983241480148</v>
      </c>
      <c r="Q16" s="3">
        <f>IFERROR(100*VLOOKUP(Q$5&amp;Q$1&amp;$A16&amp;$A$2,RESULT2_RM!$1:$1048576,$A$1,0),"-")</f>
        <v>7.8260792577115126</v>
      </c>
      <c r="R16" s="3">
        <f>IFERROR(100*VLOOKUP(R$5&amp;R$1&amp;$A16&amp;$A$2,RESULT2_RM!$1:$1048576,$A$1,0),"-")</f>
        <v>6.1385070582445325</v>
      </c>
      <c r="S16" s="62">
        <f>IFERROR(100*VLOOKUP(S$5&amp;S$1&amp;$A16&amp;$A$2,RESULT2_RM!$1:$1048576,$A$1,0),"-")</f>
        <v>6.6310944892678956</v>
      </c>
      <c r="T16" s="3">
        <f>IFERROR(100*VLOOKUP(T$5&amp;T$1&amp;$A16&amp;$A$2,RESULT2_RM!$1:$1048576,$A$1,0),"-")</f>
        <v>15.839920763686044</v>
      </c>
      <c r="U16" s="3">
        <f>IFERROR(100*VLOOKUP(U$5&amp;U$1&amp;$A16&amp;$A$2,RESULT2_RM!$1:$1048576,$A$1,0),"-")</f>
        <v>16.900966381545615</v>
      </c>
      <c r="V16" s="3">
        <f>IFERROR(100*VLOOKUP(V$5&amp;V$1&amp;$A16&amp;$A$2,RESULT2_RM!$1:$1048576,$A$1,0),"-")</f>
        <v>18.342083910615283</v>
      </c>
      <c r="W16" s="3">
        <f>IFERROR(100*VLOOKUP(W$5&amp;W$1&amp;$A16&amp;$A$2,RESULT2_RM!$1:$1048576,$A$1,0),"-")</f>
        <v>16.972227856897547</v>
      </c>
    </row>
    <row r="17" spans="1:23" s="14" customFormat="1" ht="27" customHeight="1" x14ac:dyDescent="0.2">
      <c r="A17" s="218" t="s">
        <v>17</v>
      </c>
      <c r="B17" s="4"/>
      <c r="C17" s="5" t="s">
        <v>18</v>
      </c>
      <c r="D17" s="3" t="str">
        <f>IFERROR(100*VLOOKUP(D$5&amp;D$1&amp;$A17&amp;$A$2,RESULT2_RM!$1:$1048576,$A$1,0),"-")</f>
        <v>-</v>
      </c>
      <c r="E17" s="3">
        <f>IFERROR(100*VLOOKUP(E$5&amp;E$1&amp;$A17&amp;$A$2,RESULT2_RM!$1:$1048576,$A$1,0),"-")</f>
        <v>0</v>
      </c>
      <c r="F17" s="3">
        <f>IFERROR(100*VLOOKUP(F$5&amp;F$1&amp;$A17&amp;$A$2,RESULT2_RM!$1:$1048576,$A$1,0),"-")</f>
        <v>0</v>
      </c>
      <c r="G17" s="3">
        <f>IFERROR(100*VLOOKUP(G$5&amp;G$1&amp;$A17&amp;$A$2,RESULT2_RM!$1:$1048576,$A$1,0),"-")</f>
        <v>0</v>
      </c>
      <c r="H17" s="61">
        <f>IFERROR(100*VLOOKUP(H$5&amp;H$1&amp;$A17&amp;$A$2,RESULT2_RM!$1:$1048576,$A$1,0),"-")</f>
        <v>4.1895914983418745</v>
      </c>
      <c r="I17" s="3">
        <f>IFERROR(100*VLOOKUP(I$5&amp;I$1&amp;$A17&amp;$A$2,RESULT2_RM!$1:$1048576,$A$1,0),"-")</f>
        <v>4.9237021550966178</v>
      </c>
      <c r="J17" s="3">
        <f>IFERROR(100*VLOOKUP(J$5&amp;J$1&amp;$A17&amp;$A$2,RESULT2_RM!$1:$1048576,$A$1,0),"-")</f>
        <v>3.0762621716717127</v>
      </c>
      <c r="K17" s="62">
        <f>IFERROR(100*VLOOKUP(K$5&amp;K$1&amp;$A17&amp;$A$2,RESULT2_RM!$1:$1048576,$A$1,0),"-")</f>
        <v>2.3124050719320102</v>
      </c>
      <c r="L17" s="3">
        <f>IFERROR(100*VLOOKUP(L$5&amp;L$1&amp;$A17&amp;$A$2,RESULT2_RM!$1:$1048576,$A$1,0),"-")</f>
        <v>10</v>
      </c>
      <c r="M17" s="3">
        <f>IFERROR(100*VLOOKUP(M$5&amp;M$1&amp;$A17&amp;$A$2,RESULT2_RM!$1:$1048576,$A$1,0),"-")</f>
        <v>15.949869931593652</v>
      </c>
      <c r="N17" s="3">
        <f>IFERROR(100*VLOOKUP(N$5&amp;N$1&amp;$A17&amp;$A$2,RESULT2_RM!$1:$1048576,$A$1,0),"-")</f>
        <v>10.561852546426612</v>
      </c>
      <c r="O17" s="3">
        <f>IFERROR(100*VLOOKUP(O$5&amp;O$1&amp;$A17&amp;$A$2,RESULT2_RM!$1:$1048576,$A$1,0),"-")</f>
        <v>8.8071863218328126</v>
      </c>
      <c r="P17" s="61">
        <f>IFERROR(100*VLOOKUP(P$5&amp;P$1&amp;$A17&amp;$A$2,RESULT2_RM!$1:$1048576,$A$1,0),"-")</f>
        <v>7.1615949632738722</v>
      </c>
      <c r="Q17" s="3">
        <f>IFERROR(100*VLOOKUP(Q$5&amp;Q$1&amp;$A17&amp;$A$2,RESULT2_RM!$1:$1048576,$A$1,0),"-")</f>
        <v>10.060784700383667</v>
      </c>
      <c r="R17" s="3">
        <f>IFERROR(100*VLOOKUP(R$5&amp;R$1&amp;$A17&amp;$A$2,RESULT2_RM!$1:$1048576,$A$1,0),"-")</f>
        <v>7.0570765448687611</v>
      </c>
      <c r="S17" s="62">
        <f>IFERROR(100*VLOOKUP(S$5&amp;S$1&amp;$A17&amp;$A$2,RESULT2_RM!$1:$1048576,$A$1,0),"-")</f>
        <v>5.5797127464790224</v>
      </c>
      <c r="T17" s="3">
        <f>IFERROR(100*VLOOKUP(T$5&amp;T$1&amp;$A17&amp;$A$2,RESULT2_RM!$1:$1048576,$A$1,0),"-")</f>
        <v>18.31983996840578</v>
      </c>
      <c r="U17" s="3">
        <f>IFERROR(100*VLOOKUP(U$5&amp;U$1&amp;$A17&amp;$A$2,RESULT2_RM!$1:$1048576,$A$1,0),"-")</f>
        <v>22.263164135399592</v>
      </c>
      <c r="V17" s="3">
        <f>IFERROR(100*VLOOKUP(V$5&amp;V$1&amp;$A17&amp;$A$2,RESULT2_RM!$1:$1048576,$A$1,0),"-")</f>
        <v>17.736767705999551</v>
      </c>
      <c r="W17" s="3">
        <f>IFERROR(100*VLOOKUP(W$5&amp;W$1&amp;$A17&amp;$A$2,RESULT2_RM!$1:$1048576,$A$1,0),"-")</f>
        <v>18.32430237035463</v>
      </c>
    </row>
    <row r="18" spans="1:2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61"/>
      <c r="I18" s="3"/>
      <c r="J18" s="3"/>
      <c r="K18" s="62"/>
      <c r="L18" s="3"/>
      <c r="M18" s="3"/>
      <c r="N18" s="3"/>
      <c r="O18" s="3"/>
      <c r="P18" s="61"/>
      <c r="Q18" s="3"/>
      <c r="R18" s="3"/>
      <c r="S18" s="62"/>
      <c r="T18" s="3"/>
      <c r="U18" s="3"/>
      <c r="V18" s="3"/>
      <c r="W18" s="3"/>
    </row>
    <row r="19" spans="1:23" ht="27" customHeight="1" x14ac:dyDescent="0.2">
      <c r="A19" s="217" t="s">
        <v>37</v>
      </c>
      <c r="C19" s="5" t="s">
        <v>38</v>
      </c>
      <c r="D19" s="3">
        <f>IFERROR(100*VLOOKUP(D$5&amp;D$1&amp;$A19&amp;$A$2,RESULT2_RM!$1:$1048576,$A$1,0),"-")</f>
        <v>2.4359199438202248</v>
      </c>
      <c r="E19" s="3">
        <f>IFERROR(100*VLOOKUP(E$5&amp;E$1&amp;$A19&amp;$A$2,RESULT2_RM!$1:$1048576,$A$1,0),"-")</f>
        <v>0</v>
      </c>
      <c r="F19" s="3">
        <f>IFERROR(100*VLOOKUP(F$5&amp;F$1&amp;$A19&amp;$A$2,RESULT2_RM!$1:$1048576,$A$1,0),"-")</f>
        <v>1.4604831007896393</v>
      </c>
      <c r="G19" s="3">
        <f>IFERROR(100*VLOOKUP(G$5&amp;G$1&amp;$A19&amp;$A$2,RESULT2_RM!$1:$1048576,$A$1,0),"-")</f>
        <v>2.2067124001389371</v>
      </c>
      <c r="H19" s="61">
        <f>IFERROR(100*VLOOKUP(H$5&amp;H$1&amp;$A19&amp;$A$2,RESULT2_RM!$1:$1048576,$A$1,0),"-")</f>
        <v>4.346465318258284</v>
      </c>
      <c r="I19" s="3">
        <f>IFERROR(100*VLOOKUP(I$5&amp;I$1&amp;$A19&amp;$A$2,RESULT2_RM!$1:$1048576,$A$1,0),"-")</f>
        <v>5.1035983087422583</v>
      </c>
      <c r="J19" s="3">
        <f>IFERROR(100*VLOOKUP(J$5&amp;J$1&amp;$A19&amp;$A$2,RESULT2_RM!$1:$1048576,$A$1,0),"-")</f>
        <v>3.8472666695892332</v>
      </c>
      <c r="K19" s="62">
        <f>IFERROR(100*VLOOKUP(K$5&amp;K$1&amp;$A19&amp;$A$2,RESULT2_RM!$1:$1048576,$A$1,0),"-")</f>
        <v>4.6155127254008388</v>
      </c>
      <c r="L19" s="3">
        <f>IFERROR(100*VLOOKUP(L$5&amp;L$1&amp;$A19&amp;$A$2,RESULT2_RM!$1:$1048576,$A$1,0),"-")</f>
        <v>10.980400763777627</v>
      </c>
      <c r="M19" s="3">
        <f>IFERROR(100*VLOOKUP(M$5&amp;M$1&amp;$A19&amp;$A$2,RESULT2_RM!$1:$1048576,$A$1,0),"-")</f>
        <v>5.9665871121718377</v>
      </c>
      <c r="N19" s="3">
        <f>IFERROR(100*VLOOKUP(N$5&amp;N$1&amp;$A19&amp;$A$2,RESULT2_RM!$1:$1048576,$A$1,0),"-")</f>
        <v>8.1074087916510944</v>
      </c>
      <c r="O19" s="3">
        <f>IFERROR(100*VLOOKUP(O$5&amp;O$1&amp;$A19&amp;$A$2,RESULT2_RM!$1:$1048576,$A$1,0),"-")</f>
        <v>2.6543701749114992</v>
      </c>
      <c r="P19" s="61">
        <f>IFERROR(100*VLOOKUP(P$5&amp;P$1&amp;$A19&amp;$A$2,RESULT2_RM!$1:$1048576,$A$1,0),"-")</f>
        <v>6.5121495952925033</v>
      </c>
      <c r="Q19" s="3">
        <f>IFERROR(100*VLOOKUP(Q$5&amp;Q$1&amp;$A19&amp;$A$2,RESULT2_RM!$1:$1048576,$A$1,0),"-")</f>
        <v>3.82935448233478</v>
      </c>
      <c r="R19" s="3">
        <f>IFERROR(100*VLOOKUP(R$5&amp;R$1&amp;$A19&amp;$A$2,RESULT2_RM!$1:$1048576,$A$1,0),"-")</f>
        <v>4.1865349576782211</v>
      </c>
      <c r="S19" s="62">
        <f>IFERROR(100*VLOOKUP(S$5&amp;S$1&amp;$A19&amp;$A$2,RESULT2_RM!$1:$1048576,$A$1,0),"-")</f>
        <v>3.3785603383214915</v>
      </c>
      <c r="T19" s="3">
        <f>IFERROR(100*VLOOKUP(T$5&amp;T$1&amp;$A19&amp;$A$2,RESULT2_RM!$1:$1048576,$A$1,0),"-")</f>
        <v>9.8510894322918894</v>
      </c>
      <c r="U19" s="3">
        <f>IFERROR(100*VLOOKUP(U$5&amp;U$1&amp;$A19&amp;$A$2,RESULT2_RM!$1:$1048576,$A$1,0),"-")</f>
        <v>12.13032558225748</v>
      </c>
      <c r="V19" s="3">
        <f>IFERROR(100*VLOOKUP(V$5&amp;V$1&amp;$A19&amp;$A$2,RESULT2_RM!$1:$1048576,$A$1,0),"-")</f>
        <v>11.163405773233103</v>
      </c>
      <c r="W19" s="3">
        <f>IFERROR(100*VLOOKUP(W$5&amp;W$1&amp;$A19&amp;$A$2,RESULT2_RM!$1:$1048576,$A$1,0),"-")</f>
        <v>14.649184458762221</v>
      </c>
    </row>
    <row r="20" spans="1:23" ht="27" customHeight="1" x14ac:dyDescent="0.2">
      <c r="A20" s="217" t="s">
        <v>39</v>
      </c>
      <c r="C20" s="5" t="s">
        <v>40</v>
      </c>
      <c r="D20" s="3">
        <f>IFERROR(100*VLOOKUP(D$5&amp;D$1&amp;$A20&amp;$A$2,RESULT2_RM!$1:$1048576,$A$1,0),"-")</f>
        <v>0</v>
      </c>
      <c r="E20" s="3">
        <f>IFERROR(100*VLOOKUP(E$5&amp;E$1&amp;$A20&amp;$A$2,RESULT2_RM!$1:$1048576,$A$1,0),"-")</f>
        <v>1.3898009623535874</v>
      </c>
      <c r="F20" s="3">
        <f>IFERROR(100*VLOOKUP(F$5&amp;F$1&amp;$A20&amp;$A$2,RESULT2_RM!$1:$1048576,$A$1,0),"-")</f>
        <v>3.3714009107533438</v>
      </c>
      <c r="G20" s="3">
        <f>IFERROR(100*VLOOKUP(G$5&amp;G$1&amp;$A20&amp;$A$2,RESULT2_RM!$1:$1048576,$A$1,0),"-")</f>
        <v>1.595489914336639</v>
      </c>
      <c r="H20" s="61">
        <f>IFERROR(100*VLOOKUP(H$5&amp;H$1&amp;$A20&amp;$A$2,RESULT2_RM!$1:$1048576,$A$1,0),"-")</f>
        <v>5.6453427192568668</v>
      </c>
      <c r="I20" s="3">
        <f>IFERROR(100*VLOOKUP(I$5&amp;I$1&amp;$A20&amp;$A$2,RESULT2_RM!$1:$1048576,$A$1,0),"-")</f>
        <v>5.8567923971769984</v>
      </c>
      <c r="J20" s="3">
        <f>IFERROR(100*VLOOKUP(J$5&amp;J$1&amp;$A20&amp;$A$2,RESULT2_RM!$1:$1048576,$A$1,0),"-")</f>
        <v>5.2232318300365597</v>
      </c>
      <c r="K20" s="62">
        <f>IFERROR(100*VLOOKUP(K$5&amp;K$1&amp;$A20&amp;$A$2,RESULT2_RM!$1:$1048576,$A$1,0),"-")</f>
        <v>3.021302973140505</v>
      </c>
      <c r="L20" s="3">
        <f>IFERROR(100*VLOOKUP(L$5&amp;L$1&amp;$A20&amp;$A$2,RESULT2_RM!$1:$1048576,$A$1,0),"-")</f>
        <v>11.829819349969521</v>
      </c>
      <c r="M20" s="3">
        <f>IFERROR(100*VLOOKUP(M$5&amp;M$1&amp;$A20&amp;$A$2,RESULT2_RM!$1:$1048576,$A$1,0),"-")</f>
        <v>8.9284617746392385</v>
      </c>
      <c r="N20" s="3">
        <f>IFERROR(100*VLOOKUP(N$5&amp;N$1&amp;$A20&amp;$A$2,RESULT2_RM!$1:$1048576,$A$1,0),"-")</f>
        <v>10.220204957271019</v>
      </c>
      <c r="O20" s="3">
        <f>IFERROR(100*VLOOKUP(O$5&amp;O$1&amp;$A20&amp;$A$2,RESULT2_RM!$1:$1048576,$A$1,0),"-")</f>
        <v>13.133820930908765</v>
      </c>
      <c r="P20" s="61">
        <f>IFERROR(100*VLOOKUP(P$5&amp;P$1&amp;$A20&amp;$A$2,RESULT2_RM!$1:$1048576,$A$1,0),"-")</f>
        <v>6.2833918066204113</v>
      </c>
      <c r="Q20" s="3">
        <f>IFERROR(100*VLOOKUP(Q$5&amp;Q$1&amp;$A20&amp;$A$2,RESULT2_RM!$1:$1048576,$A$1,0),"-")</f>
        <v>5.6259049378401311</v>
      </c>
      <c r="R20" s="3">
        <f>IFERROR(100*VLOOKUP(R$5&amp;R$1&amp;$A20&amp;$A$2,RESULT2_RM!$1:$1048576,$A$1,0),"-")</f>
        <v>6.4075642742144527</v>
      </c>
      <c r="S20" s="62">
        <f>IFERROR(100*VLOOKUP(S$5&amp;S$1&amp;$A20&amp;$A$2,RESULT2_RM!$1:$1048576,$A$1,0),"-")</f>
        <v>5.4398870147222622</v>
      </c>
      <c r="T20" s="3">
        <f>IFERROR(100*VLOOKUP(T$5&amp;T$1&amp;$A20&amp;$A$2,RESULT2_RM!$1:$1048576,$A$1,0),"-")</f>
        <v>11.845984697197478</v>
      </c>
      <c r="U20" s="3">
        <f>IFERROR(100*VLOOKUP(U$5&amp;U$1&amp;$A20&amp;$A$2,RESULT2_RM!$1:$1048576,$A$1,0),"-")</f>
        <v>12.530108122525185</v>
      </c>
      <c r="V20" s="3">
        <f>IFERROR(100*VLOOKUP(V$5&amp;V$1&amp;$A20&amp;$A$2,RESULT2_RM!$1:$1048576,$A$1,0),"-")</f>
        <v>15.074184791945846</v>
      </c>
      <c r="W20" s="3">
        <f>IFERROR(100*VLOOKUP(W$5&amp;W$1&amp;$A20&amp;$A$2,RESULT2_RM!$1:$1048576,$A$1,0),"-")</f>
        <v>14.728931805146816</v>
      </c>
    </row>
    <row r="21" spans="1:23" ht="27" customHeight="1" x14ac:dyDescent="0.2">
      <c r="A21" s="217" t="s">
        <v>41</v>
      </c>
      <c r="C21" s="5" t="s">
        <v>42</v>
      </c>
      <c r="D21" s="3">
        <f>IFERROR(100*VLOOKUP(D$5&amp;D$1&amp;$A21&amp;$A$2,RESULT2_RM!$1:$1048576,$A$1,0),"-")</f>
        <v>4.0479989508426044</v>
      </c>
      <c r="E21" s="3">
        <f>IFERROR(100*VLOOKUP(E$5&amp;E$1&amp;$A21&amp;$A$2,RESULT2_RM!$1:$1048576,$A$1,0),"-")</f>
        <v>1.3267200194747892</v>
      </c>
      <c r="F21" s="3">
        <f>IFERROR(100*VLOOKUP(F$5&amp;F$1&amp;$A21&amp;$A$2,RESULT2_RM!$1:$1048576,$A$1,0),"-")</f>
        <v>1.9133860672510155</v>
      </c>
      <c r="G21" s="3">
        <f>IFERROR(100*VLOOKUP(G$5&amp;G$1&amp;$A21&amp;$A$2,RESULT2_RM!$1:$1048576,$A$1,0),"-")</f>
        <v>0.58870519588774661</v>
      </c>
      <c r="H21" s="61">
        <f>IFERROR(100*VLOOKUP(H$5&amp;H$1&amp;$A21&amp;$A$2,RESULT2_RM!$1:$1048576,$A$1,0),"-")</f>
        <v>7.1110382443737103</v>
      </c>
      <c r="I21" s="3">
        <f>IFERROR(100*VLOOKUP(I$5&amp;I$1&amp;$A21&amp;$A$2,RESULT2_RM!$1:$1048576,$A$1,0),"-")</f>
        <v>7.3281803494938416</v>
      </c>
      <c r="J21" s="3">
        <f>IFERROR(100*VLOOKUP(J$5&amp;J$1&amp;$A21&amp;$A$2,RESULT2_RM!$1:$1048576,$A$1,0),"-")</f>
        <v>6.4220049186087369</v>
      </c>
      <c r="K21" s="62">
        <f>IFERROR(100*VLOOKUP(K$5&amp;K$1&amp;$A21&amp;$A$2,RESULT2_RM!$1:$1048576,$A$1,0),"-")</f>
        <v>6.3443785398920749</v>
      </c>
      <c r="L21" s="3">
        <f>IFERROR(100*VLOOKUP(L$5&amp;L$1&amp;$A21&amp;$A$2,RESULT2_RM!$1:$1048576,$A$1,0),"-")</f>
        <v>13.620290037742718</v>
      </c>
      <c r="M21" s="3">
        <f>IFERROR(100*VLOOKUP(M$5&amp;M$1&amp;$A21&amp;$A$2,RESULT2_RM!$1:$1048576,$A$1,0),"-")</f>
        <v>11.620121201847693</v>
      </c>
      <c r="N21" s="3">
        <f>IFERROR(100*VLOOKUP(N$5&amp;N$1&amp;$A21&amp;$A$2,RESULT2_RM!$1:$1048576,$A$1,0),"-")</f>
        <v>10.282859260684317</v>
      </c>
      <c r="O21" s="3">
        <f>IFERROR(100*VLOOKUP(O$5&amp;O$1&amp;$A21&amp;$A$2,RESULT2_RM!$1:$1048576,$A$1,0),"-")</f>
        <v>14.850483133827103</v>
      </c>
      <c r="P21" s="61">
        <f>IFERROR(100*VLOOKUP(P$5&amp;P$1&amp;$A21&amp;$A$2,RESULT2_RM!$1:$1048576,$A$1,0),"-")</f>
        <v>8.0714832741663489</v>
      </c>
      <c r="Q21" s="3">
        <f>IFERROR(100*VLOOKUP(Q$5&amp;Q$1&amp;$A21&amp;$A$2,RESULT2_RM!$1:$1048576,$A$1,0),"-")</f>
        <v>7.1870250499993817</v>
      </c>
      <c r="R21" s="3">
        <f>IFERROR(100*VLOOKUP(R$5&amp;R$1&amp;$A21&amp;$A$2,RESULT2_RM!$1:$1048576,$A$1,0),"-")</f>
        <v>6.5800730182063543</v>
      </c>
      <c r="S21" s="62">
        <f>IFERROR(100*VLOOKUP(S$5&amp;S$1&amp;$A21&amp;$A$2,RESULT2_RM!$1:$1048576,$A$1,0),"-")</f>
        <v>7.6723198343480998</v>
      </c>
      <c r="T21" s="3">
        <f>IFERROR(100*VLOOKUP(T$5&amp;T$1&amp;$A21&amp;$A$2,RESULT2_RM!$1:$1048576,$A$1,0),"-")</f>
        <v>15.184769098991707</v>
      </c>
      <c r="U21" s="3">
        <f>IFERROR(100*VLOOKUP(U$5&amp;U$1&amp;$A21&amp;$A$2,RESULT2_RM!$1:$1048576,$A$1,0),"-")</f>
        <v>14.817205117497437</v>
      </c>
      <c r="V21" s="3">
        <f>IFERROR(100*VLOOKUP(V$5&amp;V$1&amp;$A21&amp;$A$2,RESULT2_RM!$1:$1048576,$A$1,0),"-")</f>
        <v>15.434395537906784</v>
      </c>
      <c r="W21" s="3">
        <f>IFERROR(100*VLOOKUP(W$5&amp;W$1&amp;$A21&amp;$A$2,RESULT2_RM!$1:$1048576,$A$1,0),"-")</f>
        <v>14.866059980405435</v>
      </c>
    </row>
    <row r="22" spans="1:23" ht="27" customHeight="1" x14ac:dyDescent="0.2">
      <c r="A22" s="217" t="s">
        <v>43</v>
      </c>
      <c r="C22" s="5" t="s">
        <v>44</v>
      </c>
      <c r="D22" s="3">
        <f>IFERROR(100*VLOOKUP(D$5&amp;D$1&amp;$A22&amp;$A$2,RESULT2_RM!$1:$1048576,$A$1,0),"-")</f>
        <v>3.5844675224150162</v>
      </c>
      <c r="E22" s="3">
        <f>IFERROR(100*VLOOKUP(E$5&amp;E$1&amp;$A22&amp;$A$2,RESULT2_RM!$1:$1048576,$A$1,0),"-")</f>
        <v>5.1464871527448564</v>
      </c>
      <c r="F22" s="3">
        <f>IFERROR(100*VLOOKUP(F$5&amp;F$1&amp;$A22&amp;$A$2,RESULT2_RM!$1:$1048576,$A$1,0),"-")</f>
        <v>2.4855554344271233</v>
      </c>
      <c r="G22" s="3">
        <f>IFERROR(100*VLOOKUP(G$5&amp;G$1&amp;$A22&amp;$A$2,RESULT2_RM!$1:$1048576,$A$1,0),"-")</f>
        <v>3.8142993971491355</v>
      </c>
      <c r="H22" s="61">
        <f>IFERROR(100*VLOOKUP(H$5&amp;H$1&amp;$A22&amp;$A$2,RESULT2_RM!$1:$1048576,$A$1,0),"-")</f>
        <v>7.4369670135675747</v>
      </c>
      <c r="I22" s="3">
        <f>IFERROR(100*VLOOKUP(I$5&amp;I$1&amp;$A22&amp;$A$2,RESULT2_RM!$1:$1048576,$A$1,0),"-")</f>
        <v>7.8061379519902756</v>
      </c>
      <c r="J22" s="3">
        <f>IFERROR(100*VLOOKUP(J$5&amp;J$1&amp;$A22&amp;$A$2,RESULT2_RM!$1:$1048576,$A$1,0),"-")</f>
        <v>5.3303438679100843</v>
      </c>
      <c r="K22" s="62">
        <f>IFERROR(100*VLOOKUP(K$5&amp;K$1&amp;$A22&amp;$A$2,RESULT2_RM!$1:$1048576,$A$1,0),"-")</f>
        <v>4.5797225571620146</v>
      </c>
      <c r="L22" s="3">
        <f>IFERROR(100*VLOOKUP(L$5&amp;L$1&amp;$A22&amp;$A$2,RESULT2_RM!$1:$1048576,$A$1,0),"-")</f>
        <v>11.660459429687405</v>
      </c>
      <c r="M22" s="3">
        <f>IFERROR(100*VLOOKUP(M$5&amp;M$1&amp;$A22&amp;$A$2,RESULT2_RM!$1:$1048576,$A$1,0),"-")</f>
        <v>12.356065008717259</v>
      </c>
      <c r="N22" s="3">
        <f>IFERROR(100*VLOOKUP(N$5&amp;N$1&amp;$A22&amp;$A$2,RESULT2_RM!$1:$1048576,$A$1,0),"-")</f>
        <v>8.9539442033714245</v>
      </c>
      <c r="O22" s="3">
        <f>IFERROR(100*VLOOKUP(O$5&amp;O$1&amp;$A22&amp;$A$2,RESULT2_RM!$1:$1048576,$A$1,0),"-")</f>
        <v>7.5804002024992672</v>
      </c>
      <c r="P22" s="61">
        <f>IFERROR(100*VLOOKUP(P$5&amp;P$1&amp;$A22&amp;$A$2,RESULT2_RM!$1:$1048576,$A$1,0),"-")</f>
        <v>8.0330051560610229</v>
      </c>
      <c r="Q22" s="3">
        <f>IFERROR(100*VLOOKUP(Q$5&amp;Q$1&amp;$A22&amp;$A$2,RESULT2_RM!$1:$1048576,$A$1,0),"-")</f>
        <v>8.6962859599068061</v>
      </c>
      <c r="R22" s="3">
        <f>IFERROR(100*VLOOKUP(R$5&amp;R$1&amp;$A22&amp;$A$2,RESULT2_RM!$1:$1048576,$A$1,0),"-")</f>
        <v>6.1136143791390039</v>
      </c>
      <c r="S22" s="62">
        <f>IFERROR(100*VLOOKUP(S$5&amp;S$1&amp;$A22&amp;$A$2,RESULT2_RM!$1:$1048576,$A$1,0),"-")</f>
        <v>5.4922717128287539</v>
      </c>
      <c r="T22" s="3">
        <f>IFERROR(100*VLOOKUP(T$5&amp;T$1&amp;$A22&amp;$A$2,RESULT2_RM!$1:$1048576,$A$1,0),"-")</f>
        <v>14.417761869586986</v>
      </c>
      <c r="U22" s="3">
        <f>IFERROR(100*VLOOKUP(U$5&amp;U$1&amp;$A22&amp;$A$2,RESULT2_RM!$1:$1048576,$A$1,0),"-")</f>
        <v>16.85723432023574</v>
      </c>
      <c r="V22" s="3">
        <f>IFERROR(100*VLOOKUP(V$5&amp;V$1&amp;$A22&amp;$A$2,RESULT2_RM!$1:$1048576,$A$1,0),"-")</f>
        <v>16.544478379012791</v>
      </c>
      <c r="W22" s="3">
        <f>IFERROR(100*VLOOKUP(W$5&amp;W$1&amp;$A22&amp;$A$2,RESULT2_RM!$1:$1048576,$A$1,0),"-")</f>
        <v>17.539480849518966</v>
      </c>
    </row>
    <row r="23" spans="1:23" ht="27" customHeight="1" x14ac:dyDescent="0.2">
      <c r="A23" s="217" t="s">
        <v>45</v>
      </c>
      <c r="B23" s="4"/>
      <c r="C23" s="5" t="s">
        <v>46</v>
      </c>
      <c r="D23" s="3">
        <f>IFERROR(100*VLOOKUP(D$5&amp;D$1&amp;$A23&amp;$A$2,RESULT2_RM!$1:$1048576,$A$1,0),"-")</f>
        <v>3.599913619349266</v>
      </c>
      <c r="E23" s="3">
        <f>IFERROR(100*VLOOKUP(E$5&amp;E$1&amp;$A23&amp;$A$2,RESULT2_RM!$1:$1048576,$A$1,0),"-")</f>
        <v>2.4510093134982514</v>
      </c>
      <c r="F23" s="3">
        <f>IFERROR(100*VLOOKUP(F$5&amp;F$1&amp;$A23&amp;$A$2,RESULT2_RM!$1:$1048576,$A$1,0),"-")</f>
        <v>0.71862336559102746</v>
      </c>
      <c r="G23" s="3">
        <f>IFERROR(100*VLOOKUP(G$5&amp;G$1&amp;$A23&amp;$A$2,RESULT2_RM!$1:$1048576,$A$1,0),"-")</f>
        <v>0.97169473307058396</v>
      </c>
      <c r="H23" s="61">
        <f>IFERROR(100*VLOOKUP(H$5&amp;H$1&amp;$A23&amp;$A$2,RESULT2_RM!$1:$1048576,$A$1,0),"-")</f>
        <v>8.6815321790945266</v>
      </c>
      <c r="I23" s="3">
        <f>IFERROR(100*VLOOKUP(I$5&amp;I$1&amp;$A23&amp;$A$2,RESULT2_RM!$1:$1048576,$A$1,0),"-")</f>
        <v>9.6676539590241894</v>
      </c>
      <c r="J23" s="3">
        <f>IFERROR(100*VLOOKUP(J$5&amp;J$1&amp;$A23&amp;$A$2,RESULT2_RM!$1:$1048576,$A$1,0),"-")</f>
        <v>5.2406216756876098</v>
      </c>
      <c r="K23" s="62">
        <f>IFERROR(100*VLOOKUP(K$5&amp;K$1&amp;$A23&amp;$A$2,RESULT2_RM!$1:$1048576,$A$1,0),"-")</f>
        <v>4.4002805097658957</v>
      </c>
      <c r="L23" s="3">
        <f>IFERROR(100*VLOOKUP(L$5&amp;L$1&amp;$A23&amp;$A$2,RESULT2_RM!$1:$1048576,$A$1,0),"-")</f>
        <v>14.257747973823133</v>
      </c>
      <c r="M23" s="3">
        <f>IFERROR(100*VLOOKUP(M$5&amp;M$1&amp;$A23&amp;$A$2,RESULT2_RM!$1:$1048576,$A$1,0),"-")</f>
        <v>17.199712904319846</v>
      </c>
      <c r="N23" s="3">
        <f>IFERROR(100*VLOOKUP(N$5&amp;N$1&amp;$A23&amp;$A$2,RESULT2_RM!$1:$1048576,$A$1,0),"-")</f>
        <v>13.082380485477071</v>
      </c>
      <c r="O23" s="3">
        <f>IFERROR(100*VLOOKUP(O$5&amp;O$1&amp;$A23&amp;$A$2,RESULT2_RM!$1:$1048576,$A$1,0),"-")</f>
        <v>10.857056844170158</v>
      </c>
      <c r="P23" s="61">
        <f>IFERROR(100*VLOOKUP(P$5&amp;P$1&amp;$A23&amp;$A$2,RESULT2_RM!$1:$1048576,$A$1,0),"-")</f>
        <v>9.772213291190976</v>
      </c>
      <c r="Q23" s="3">
        <f>IFERROR(100*VLOOKUP(Q$5&amp;Q$1&amp;$A23&amp;$A$2,RESULT2_RM!$1:$1048576,$A$1,0),"-")</f>
        <v>11.093104045366983</v>
      </c>
      <c r="R23" s="3">
        <f>IFERROR(100*VLOOKUP(R$5&amp;R$1&amp;$A23&amp;$A$2,RESULT2_RM!$1:$1048576,$A$1,0),"-")</f>
        <v>7.8534135441312225</v>
      </c>
      <c r="S23" s="62">
        <f>IFERROR(100*VLOOKUP(S$5&amp;S$1&amp;$A23&amp;$A$2,RESULT2_RM!$1:$1048576,$A$1,0),"-")</f>
        <v>6.5523787722109512</v>
      </c>
      <c r="T23" s="3">
        <f>IFERROR(100*VLOOKUP(T$5&amp;T$1&amp;$A23&amp;$A$2,RESULT2_RM!$1:$1048576,$A$1,0),"-")</f>
        <v>17.853148367329329</v>
      </c>
      <c r="U23" s="3">
        <f>IFERROR(100*VLOOKUP(U$5&amp;U$1&amp;$A23&amp;$A$2,RESULT2_RM!$1:$1048576,$A$1,0),"-")</f>
        <v>19.729526619739453</v>
      </c>
      <c r="V23" s="3">
        <f>IFERROR(100*VLOOKUP(V$5&amp;V$1&amp;$A23&amp;$A$2,RESULT2_RM!$1:$1048576,$A$1,0),"-")</f>
        <v>19.789043251883527</v>
      </c>
      <c r="W23" s="3">
        <f>IFERROR(100*VLOOKUP(W$5&amp;W$1&amp;$A23&amp;$A$2,RESULT2_RM!$1:$1048576,$A$1,0),"-")</f>
        <v>18.424275988202567</v>
      </c>
    </row>
    <row r="24" spans="1:23" ht="32.25" customHeight="1" x14ac:dyDescent="0.2">
      <c r="B24" s="4" t="s">
        <v>97</v>
      </c>
      <c r="D24" s="18"/>
      <c r="E24" s="18"/>
      <c r="F24" s="18"/>
      <c r="G24" s="18"/>
      <c r="H24" s="63"/>
      <c r="I24" s="50"/>
      <c r="J24" s="50"/>
      <c r="K24" s="64"/>
      <c r="L24" s="18"/>
      <c r="M24" s="18"/>
      <c r="N24" s="18"/>
      <c r="O24" s="18"/>
      <c r="P24" s="63"/>
      <c r="Q24" s="50"/>
      <c r="R24" s="50"/>
      <c r="S24" s="64"/>
      <c r="T24" s="18"/>
      <c r="U24" s="18"/>
      <c r="V24" s="18"/>
      <c r="W24" s="18"/>
    </row>
    <row r="25" spans="1:23" ht="27" customHeight="1" x14ac:dyDescent="0.2">
      <c r="A25" s="217" t="s">
        <v>98</v>
      </c>
      <c r="C25" s="5" t="s">
        <v>99</v>
      </c>
      <c r="D25" s="3">
        <f>IFERROR(100*VLOOKUP(D$5&amp;D$1&amp;$A25&amp;$A$2,RESULT2_RM!$1:$1048576,$A$1,0),"-")</f>
        <v>0</v>
      </c>
      <c r="E25" s="3">
        <f>IFERROR(100*VLOOKUP(E$5&amp;E$1&amp;$A25&amp;$A$2,RESULT2_RM!$1:$1048576,$A$1,0),"-")</f>
        <v>0</v>
      </c>
      <c r="F25" s="3">
        <f>IFERROR(100*VLOOKUP(F$5&amp;F$1&amp;$A25&amp;$A$2,RESULT2_RM!$1:$1048576,$A$1,0),"-")</f>
        <v>0</v>
      </c>
      <c r="G25" s="3">
        <f>IFERROR(100*VLOOKUP(G$5&amp;G$1&amp;$A25&amp;$A$2,RESULT2_RM!$1:$1048576,$A$1,0),"-")</f>
        <v>14.291736930860033</v>
      </c>
      <c r="H25" s="61">
        <f>IFERROR(100*VLOOKUP(H$5&amp;H$1&amp;$A25&amp;$A$2,RESULT2_RM!$1:$1048576,$A$1,0),"-")</f>
        <v>12.417615166832869</v>
      </c>
      <c r="I25" s="3">
        <f>IFERROR(100*VLOOKUP(I$5&amp;I$1&amp;$A25&amp;$A$2,RESULT2_RM!$1:$1048576,$A$1,0),"-")</f>
        <v>13.558186025096312</v>
      </c>
      <c r="J25" s="3">
        <f>IFERROR(100*VLOOKUP(J$5&amp;J$1&amp;$A25&amp;$A$2,RESULT2_RM!$1:$1048576,$A$1,0),"-")</f>
        <v>10.548818669665161</v>
      </c>
      <c r="K25" s="62">
        <f>IFERROR(100*VLOOKUP(K$5&amp;K$1&amp;$A25&amp;$A$2,RESULT2_RM!$1:$1048576,$A$1,0),"-")</f>
        <v>8.6585342475382276</v>
      </c>
      <c r="L25" s="3">
        <f>IFERROR(100*VLOOKUP(L$5&amp;L$1&amp;$A25&amp;$A$2,RESULT2_RM!$1:$1048576,$A$1,0),"-")</f>
        <v>20.707047629759547</v>
      </c>
      <c r="M25" s="3">
        <f>IFERROR(100*VLOOKUP(M$5&amp;M$1&amp;$A25&amp;$A$2,RESULT2_RM!$1:$1048576,$A$1,0),"-")</f>
        <v>20.753900885606463</v>
      </c>
      <c r="N25" s="3">
        <f>IFERROR(100*VLOOKUP(N$5&amp;N$1&amp;$A25&amp;$A$2,RESULT2_RM!$1:$1048576,$A$1,0),"-")</f>
        <v>14.026252518032361</v>
      </c>
      <c r="O25" s="3">
        <f>IFERROR(100*VLOOKUP(O$5&amp;O$1&amp;$A25&amp;$A$2,RESULT2_RM!$1:$1048576,$A$1,0),"-")</f>
        <v>12.501177800810325</v>
      </c>
      <c r="P25" s="61">
        <f>IFERROR(100*VLOOKUP(P$5&amp;P$1&amp;$A25&amp;$A$2,RESULT2_RM!$1:$1048576,$A$1,0),"-")</f>
        <v>17.304508234566494</v>
      </c>
      <c r="Q25" s="3">
        <f>IFERROR(100*VLOOKUP(Q$5&amp;Q$1&amp;$A25&amp;$A$2,RESULT2_RM!$1:$1048576,$A$1,0),"-")</f>
        <v>17.57178845689867</v>
      </c>
      <c r="R25" s="3">
        <f>IFERROR(100*VLOOKUP(R$5&amp;R$1&amp;$A25&amp;$A$2,RESULT2_RM!$1:$1048576,$A$1,0),"-")</f>
        <v>12.681783079170428</v>
      </c>
      <c r="S25" s="62">
        <f>IFERROR(100*VLOOKUP(S$5&amp;S$1&amp;$A25&amp;$A$2,RESULT2_RM!$1:$1048576,$A$1,0),"-")</f>
        <v>11.112141157566207</v>
      </c>
      <c r="T25" s="3">
        <f>IFERROR(100*VLOOKUP(T$5&amp;T$1&amp;$A25&amp;$A$2,RESULT2_RM!$1:$1048576,$A$1,0),"-")</f>
        <v>19.775112724876305</v>
      </c>
      <c r="U25" s="3">
        <f>IFERROR(100*VLOOKUP(U$5&amp;U$1&amp;$A25&amp;$A$2,RESULT2_RM!$1:$1048576,$A$1,0),"-")</f>
        <v>21.56632378414476</v>
      </c>
      <c r="V25" s="3">
        <f>IFERROR(100*VLOOKUP(V$5&amp;V$1&amp;$A25&amp;$A$2,RESULT2_RM!$1:$1048576,$A$1,0),"-")</f>
        <v>19.780983988480187</v>
      </c>
      <c r="W25" s="3">
        <f>IFERROR(100*VLOOKUP(W$5&amp;W$1&amp;$A25&amp;$A$2,RESULT2_RM!$1:$1048576,$A$1,0),"-")</f>
        <v>20.071080378266128</v>
      </c>
    </row>
    <row r="26" spans="1:23" ht="27" customHeight="1" x14ac:dyDescent="0.2">
      <c r="A26" s="217" t="s">
        <v>100</v>
      </c>
      <c r="C26" s="5" t="s">
        <v>101</v>
      </c>
      <c r="D26" s="3">
        <f>IFERROR(100*VLOOKUP(D$5&amp;D$1&amp;$A26&amp;$A$2,RESULT2_RM!$1:$1048576,$A$1,0),"-")</f>
        <v>3.4444237572146714</v>
      </c>
      <c r="E26" s="3">
        <f>IFERROR(100*VLOOKUP(E$5&amp;E$1&amp;$A26&amp;$A$2,RESULT2_RM!$1:$1048576,$A$1,0),"-")</f>
        <v>6.670487106017192</v>
      </c>
      <c r="F26" s="3">
        <f>IFERROR(100*VLOOKUP(F$5&amp;F$1&amp;$A26&amp;$A$2,RESULT2_RM!$1:$1048576,$A$1,0),"-")</f>
        <v>20.00638162093172</v>
      </c>
      <c r="G26" s="3">
        <f>IFERROR(100*VLOOKUP(G$5&amp;G$1&amp;$A26&amp;$A$2,RESULT2_RM!$1:$1048576,$A$1,0),"-")</f>
        <v>0</v>
      </c>
      <c r="H26" s="61">
        <f>IFERROR(100*VLOOKUP(H$5&amp;H$1&amp;$A26&amp;$A$2,RESULT2_RM!$1:$1048576,$A$1,0),"-")</f>
        <v>4.7474940430109687</v>
      </c>
      <c r="I26" s="3">
        <f>IFERROR(100*VLOOKUP(I$5&amp;I$1&amp;$A26&amp;$A$2,RESULT2_RM!$1:$1048576,$A$1,0),"-")</f>
        <v>7.3717913392335594</v>
      </c>
      <c r="J26" s="3">
        <f>IFERROR(100*VLOOKUP(J$5&amp;J$1&amp;$A26&amp;$A$2,RESULT2_RM!$1:$1048576,$A$1,0),"-")</f>
        <v>7.9069836486576754</v>
      </c>
      <c r="K26" s="62">
        <f>IFERROR(100*VLOOKUP(K$5&amp;K$1&amp;$A26&amp;$A$2,RESULT2_RM!$1:$1048576,$A$1,0),"-")</f>
        <v>4.4436425665923114</v>
      </c>
      <c r="L26" s="3">
        <f>IFERROR(100*VLOOKUP(L$5&amp;L$1&amp;$A26&amp;$A$2,RESULT2_RM!$1:$1048576,$A$1,0),"-")</f>
        <v>7.0047875409309919</v>
      </c>
      <c r="M26" s="3">
        <f>IFERROR(100*VLOOKUP(M$5&amp;M$1&amp;$A26&amp;$A$2,RESULT2_RM!$1:$1048576,$A$1,0),"-")</f>
        <v>8.2310968273726015</v>
      </c>
      <c r="N26" s="3">
        <f>IFERROR(100*VLOOKUP(N$5&amp;N$1&amp;$A26&amp;$A$2,RESULT2_RM!$1:$1048576,$A$1,0),"-")</f>
        <v>11.384066098990505</v>
      </c>
      <c r="O26" s="3">
        <f>IFERROR(100*VLOOKUP(O$5&amp;O$1&amp;$A26&amp;$A$2,RESULT2_RM!$1:$1048576,$A$1,0),"-")</f>
        <v>10.23505140400701</v>
      </c>
      <c r="P26" s="61">
        <f>IFERROR(100*VLOOKUP(P$5&amp;P$1&amp;$A26&amp;$A$2,RESULT2_RM!$1:$1048576,$A$1,0),"-")</f>
        <v>5.9426126352881958</v>
      </c>
      <c r="Q26" s="3">
        <f>IFERROR(100*VLOOKUP(Q$5&amp;Q$1&amp;$A26&amp;$A$2,RESULT2_RM!$1:$1048576,$A$1,0),"-")</f>
        <v>7.8371646708395488</v>
      </c>
      <c r="R26" s="3">
        <f>IFERROR(100*VLOOKUP(R$5&amp;R$1&amp;$A26&amp;$A$2,RESULT2_RM!$1:$1048576,$A$1,0),"-")</f>
        <v>10.332755782066146</v>
      </c>
      <c r="S26" s="62">
        <f>IFERROR(100*VLOOKUP(S$5&amp;S$1&amp;$A26&amp;$A$2,RESULT2_RM!$1:$1048576,$A$1,0),"-")</f>
        <v>7.7457202526435607</v>
      </c>
      <c r="T26" s="3">
        <f>IFERROR(100*VLOOKUP(T$5&amp;T$1&amp;$A26&amp;$A$2,RESULT2_RM!$1:$1048576,$A$1,0),"-")</f>
        <v>11.119400611685634</v>
      </c>
      <c r="U26" s="3">
        <f>IFERROR(100*VLOOKUP(U$5&amp;U$1&amp;$A26&amp;$A$2,RESULT2_RM!$1:$1048576,$A$1,0),"-")</f>
        <v>11.81850812121564</v>
      </c>
      <c r="V26" s="3">
        <f>IFERROR(100*VLOOKUP(V$5&amp;V$1&amp;$A26&amp;$A$2,RESULT2_RM!$1:$1048576,$A$1,0),"-")</f>
        <v>14.512445841640128</v>
      </c>
      <c r="W26" s="3">
        <f>IFERROR(100*VLOOKUP(W$5&amp;W$1&amp;$A26&amp;$A$2,RESULT2_RM!$1:$1048576,$A$1,0),"-")</f>
        <v>13.667906889711503</v>
      </c>
    </row>
    <row r="27" spans="1:23" ht="27" customHeight="1" x14ac:dyDescent="0.2">
      <c r="A27" s="217" t="s">
        <v>102</v>
      </c>
      <c r="C27" s="5" t="s">
        <v>103</v>
      </c>
      <c r="D27" s="3">
        <f>IFERROR(100*VLOOKUP(D$5&amp;D$1&amp;$A27&amp;$A$2,RESULT2_RM!$1:$1048576,$A$1,0),"-")</f>
        <v>3.1283690649717339</v>
      </c>
      <c r="E27" s="3">
        <f>IFERROR(100*VLOOKUP(E$5&amp;E$1&amp;$A27&amp;$A$2,RESULT2_RM!$1:$1048576,$A$1,0),"-")</f>
        <v>2.7909694111755625</v>
      </c>
      <c r="F27" s="3">
        <f>IFERROR(100*VLOOKUP(F$5&amp;F$1&amp;$A27&amp;$A$2,RESULT2_RM!$1:$1048576,$A$1,0),"-")</f>
        <v>1.3328993166364556</v>
      </c>
      <c r="G27" s="3">
        <f>IFERROR(100*VLOOKUP(G$5&amp;G$1&amp;$A27&amp;$A$2,RESULT2_RM!$1:$1048576,$A$1,0),"-")</f>
        <v>1.5189605009103568</v>
      </c>
      <c r="H27" s="61">
        <f>IFERROR(100*VLOOKUP(H$5&amp;H$1&amp;$A27&amp;$A$2,RESULT2_RM!$1:$1048576,$A$1,0),"-")</f>
        <v>7.0582195489445549</v>
      </c>
      <c r="I27" s="3">
        <f>IFERROR(100*VLOOKUP(I$5&amp;I$1&amp;$A27&amp;$A$2,RESULT2_RM!$1:$1048576,$A$1,0),"-")</f>
        <v>7.2476096906376561</v>
      </c>
      <c r="J27" s="3">
        <f>IFERROR(100*VLOOKUP(J$5&amp;J$1&amp;$A27&amp;$A$2,RESULT2_RM!$1:$1048576,$A$1,0),"-")</f>
        <v>4.2498332250272206</v>
      </c>
      <c r="K27" s="62">
        <f>IFERROR(100*VLOOKUP(K$5&amp;K$1&amp;$A27&amp;$A$2,RESULT2_RM!$1:$1048576,$A$1,0),"-")</f>
        <v>4.0364257173638656</v>
      </c>
      <c r="L27" s="3">
        <f>IFERROR(100*VLOOKUP(L$5&amp;L$1&amp;$A27&amp;$A$2,RESULT2_RM!$1:$1048576,$A$1,0),"-")</f>
        <v>9.8907618196343954</v>
      </c>
      <c r="M27" s="3">
        <f>IFERROR(100*VLOOKUP(M$5&amp;M$1&amp;$A27&amp;$A$2,RESULT2_RM!$1:$1048576,$A$1,0),"-")</f>
        <v>10.221712222084383</v>
      </c>
      <c r="N27" s="3">
        <f>IFERROR(100*VLOOKUP(N$5&amp;N$1&amp;$A27&amp;$A$2,RESULT2_RM!$1:$1048576,$A$1,0),"-")</f>
        <v>8.8757584605022402</v>
      </c>
      <c r="O27" s="3">
        <f>IFERROR(100*VLOOKUP(O$5&amp;O$1&amp;$A27&amp;$A$2,RESULT2_RM!$1:$1048576,$A$1,0),"-")</f>
        <v>8.4019480323058762</v>
      </c>
      <c r="P27" s="61">
        <f>IFERROR(100*VLOOKUP(P$5&amp;P$1&amp;$A27&amp;$A$2,RESULT2_RM!$1:$1048576,$A$1,0),"-")</f>
        <v>6.2689817666958483</v>
      </c>
      <c r="Q27" s="3">
        <f>IFERROR(100*VLOOKUP(Q$5&amp;Q$1&amp;$A27&amp;$A$2,RESULT2_RM!$1:$1048576,$A$1,0),"-")</f>
        <v>6.4541206277009326</v>
      </c>
      <c r="R27" s="3">
        <f>IFERROR(100*VLOOKUP(R$5&amp;R$1&amp;$A27&amp;$A$2,RESULT2_RM!$1:$1048576,$A$1,0),"-")</f>
        <v>4.3907182353042407</v>
      </c>
      <c r="S27" s="62">
        <f>IFERROR(100*VLOOKUP(S$5&amp;S$1&amp;$A27&amp;$A$2,RESULT2_RM!$1:$1048576,$A$1,0),"-")</f>
        <v>4.1632718627904959</v>
      </c>
      <c r="T27" s="3">
        <f>IFERROR(100*VLOOKUP(T$5&amp;T$1&amp;$A27&amp;$A$2,RESULT2_RM!$1:$1048576,$A$1,0),"-")</f>
        <v>9.8900772919791038</v>
      </c>
      <c r="U27" s="3">
        <f>IFERROR(100*VLOOKUP(U$5&amp;U$1&amp;$A27&amp;$A$2,RESULT2_RM!$1:$1048576,$A$1,0),"-")</f>
        <v>16.343788474498773</v>
      </c>
      <c r="V27" s="3">
        <f>IFERROR(100*VLOOKUP(V$5&amp;V$1&amp;$A27&amp;$A$2,RESULT2_RM!$1:$1048576,$A$1,0),"-")</f>
        <v>16.601463427657261</v>
      </c>
      <c r="W27" s="3">
        <f>IFERROR(100*VLOOKUP(W$5&amp;W$1&amp;$A27&amp;$A$2,RESULT2_RM!$1:$1048576,$A$1,0),"-")</f>
        <v>16.570237386199267</v>
      </c>
    </row>
    <row r="28" spans="1:23" ht="27" customHeight="1" thickBot="1" x14ac:dyDescent="0.25">
      <c r="A28" s="217" t="s">
        <v>104</v>
      </c>
      <c r="B28" s="6"/>
      <c r="C28" s="7" t="s">
        <v>105</v>
      </c>
      <c r="D28" s="8">
        <f>IFERROR(100*VLOOKUP(D$5&amp;D$1&amp;$A28&amp;$A$2,RESULT2_RM!$1:$1048576,$A$1,0),"-")</f>
        <v>2.7042143916733541</v>
      </c>
      <c r="E28" s="8">
        <f>IFERROR(100*VLOOKUP(E$5&amp;E$1&amp;$A28&amp;$A$2,RESULT2_RM!$1:$1048576,$A$1,0),"-")</f>
        <v>0</v>
      </c>
      <c r="F28" s="8">
        <f>IFERROR(100*VLOOKUP(F$5&amp;F$1&amp;$A28&amp;$A$2,RESULT2_RM!$1:$1048576,$A$1,0),"-")</f>
        <v>5.3598905795862537</v>
      </c>
      <c r="G28" s="8">
        <f>IFERROR(100*VLOOKUP(G$5&amp;G$1&amp;$A28&amp;$A$2,RESULT2_RM!$1:$1048576,$A$1,0),"-")</f>
        <v>0</v>
      </c>
      <c r="H28" s="65">
        <f>IFERROR(100*VLOOKUP(H$5&amp;H$1&amp;$A28&amp;$A$2,RESULT2_RM!$1:$1048576,$A$1,0),"-")</f>
        <v>5.6484249486506819</v>
      </c>
      <c r="I28" s="8">
        <f>IFERROR(100*VLOOKUP(I$5&amp;I$1&amp;$A28&amp;$A$2,RESULT2_RM!$1:$1048576,$A$1,0),"-")</f>
        <v>4.0009432479169948</v>
      </c>
      <c r="J28" s="8">
        <f>IFERROR(100*VLOOKUP(J$5&amp;J$1&amp;$A28&amp;$A$2,RESULT2_RM!$1:$1048576,$A$1,0),"-")</f>
        <v>4.602935088867226</v>
      </c>
      <c r="K28" s="66">
        <f>IFERROR(100*VLOOKUP(K$5&amp;K$1&amp;$A28&amp;$A$2,RESULT2_RM!$1:$1048576,$A$1,0),"-")</f>
        <v>1.1120405451950992</v>
      </c>
      <c r="L28" s="8">
        <f>IFERROR(100*VLOOKUP(L$5&amp;L$1&amp;$A28&amp;$A$2,RESULT2_RM!$1:$1048576,$A$1,0),"-")</f>
        <v>11.225370475788237</v>
      </c>
      <c r="M28" s="8">
        <f>IFERROR(100*VLOOKUP(M$5&amp;M$1&amp;$A28&amp;$A$2,RESULT2_RM!$1:$1048576,$A$1,0),"-")</f>
        <v>15.260657982923915</v>
      </c>
      <c r="N28" s="8">
        <f>IFERROR(100*VLOOKUP(N$5&amp;N$1&amp;$A28&amp;$A$2,RESULT2_RM!$1:$1048576,$A$1,0),"-")</f>
        <v>7.9189774217503288</v>
      </c>
      <c r="O28" s="8">
        <f>IFERROR(100*VLOOKUP(O$5&amp;O$1&amp;$A28&amp;$A$2,RESULT2_RM!$1:$1048576,$A$1,0),"-")</f>
        <v>11.237539186252882</v>
      </c>
      <c r="P28" s="65">
        <f>IFERROR(100*VLOOKUP(P$5&amp;P$1&amp;$A28&amp;$A$2,RESULT2_RM!$1:$1048576,$A$1,0),"-")</f>
        <v>6.5902105979662133</v>
      </c>
      <c r="Q28" s="8">
        <f>IFERROR(100*VLOOKUP(Q$5&amp;Q$1&amp;$A28&amp;$A$2,RESULT2_RM!$1:$1048576,$A$1,0),"-")</f>
        <v>4.6938816671877053</v>
      </c>
      <c r="R28" s="8">
        <f>IFERROR(100*VLOOKUP(R$5&amp;R$1&amp;$A28&amp;$A$2,RESULT2_RM!$1:$1048576,$A$1,0),"-")</f>
        <v>5.5314506818992211</v>
      </c>
      <c r="S28" s="66">
        <f>IFERROR(100*VLOOKUP(S$5&amp;S$1&amp;$A28&amp;$A$2,RESULT2_RM!$1:$1048576,$A$1,0),"-")</f>
        <v>3.2794885756347432</v>
      </c>
      <c r="T28" s="8">
        <f>IFERROR(100*VLOOKUP(T$5&amp;T$1&amp;$A28&amp;$A$2,RESULT2_RM!$1:$1048576,$A$1,0),"-")</f>
        <v>9.5843204123603982</v>
      </c>
      <c r="U28" s="8">
        <f>IFERROR(100*VLOOKUP(U$5&amp;U$1&amp;$A28&amp;$A$2,RESULT2_RM!$1:$1048576,$A$1,0),"-")</f>
        <v>8.1764130992576991</v>
      </c>
      <c r="V28" s="8">
        <f>IFERROR(100*VLOOKUP(V$5&amp;V$1&amp;$A28&amp;$A$2,RESULT2_RM!$1:$1048576,$A$1,0),"-")</f>
        <v>8.5500148000148002</v>
      </c>
      <c r="W28" s="8">
        <f>IFERROR(100*VLOOKUP(W$5&amp;W$1&amp;$A28&amp;$A$2,RESULT2_RM!$1:$1048576,$A$1,0),"-")</f>
        <v>7.8668322293340713</v>
      </c>
    </row>
    <row r="29" spans="1:23" x14ac:dyDescent="0.2">
      <c r="B29" s="2" t="s">
        <v>47</v>
      </c>
    </row>
  </sheetData>
  <mergeCells count="7">
    <mergeCell ref="B4:C5"/>
    <mergeCell ref="B3:W3"/>
    <mergeCell ref="D4:G4"/>
    <mergeCell ref="H4:K4"/>
    <mergeCell ref="L4:O4"/>
    <mergeCell ref="P4:S4"/>
    <mergeCell ref="T4:W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23" width="12.7109375" style="19" customWidth="1"/>
    <col min="24" max="16384" width="9.140625" style="11"/>
  </cols>
  <sheetData>
    <row r="1" spans="1:23" s="79" customFormat="1" ht="55.5" customHeight="1" x14ac:dyDescent="0.2">
      <c r="A1" s="216">
        <v>16</v>
      </c>
      <c r="D1" s="80" t="s">
        <v>0</v>
      </c>
      <c r="E1" s="80" t="s">
        <v>0</v>
      </c>
      <c r="F1" s="80" t="s">
        <v>0</v>
      </c>
      <c r="G1" s="80" t="s">
        <v>0</v>
      </c>
      <c r="H1" s="80" t="s">
        <v>1</v>
      </c>
      <c r="I1" s="80" t="s">
        <v>1</v>
      </c>
      <c r="J1" s="80" t="s">
        <v>1</v>
      </c>
      <c r="K1" s="80" t="s">
        <v>1</v>
      </c>
      <c r="L1" s="80" t="s">
        <v>2</v>
      </c>
      <c r="M1" s="80" t="s">
        <v>2</v>
      </c>
      <c r="N1" s="80" t="s">
        <v>2</v>
      </c>
      <c r="O1" s="80" t="s">
        <v>2</v>
      </c>
      <c r="P1" s="80" t="s">
        <v>3</v>
      </c>
      <c r="Q1" s="80" t="s">
        <v>3</v>
      </c>
      <c r="R1" s="80" t="s">
        <v>3</v>
      </c>
      <c r="S1" s="80" t="s">
        <v>3</v>
      </c>
      <c r="T1" s="80" t="s">
        <v>4</v>
      </c>
      <c r="U1" s="80" t="s">
        <v>4</v>
      </c>
      <c r="V1" s="80" t="s">
        <v>4</v>
      </c>
      <c r="W1" s="80" t="s">
        <v>4</v>
      </c>
    </row>
    <row r="2" spans="1:23" x14ac:dyDescent="0.2">
      <c r="A2" s="217">
        <v>33</v>
      </c>
    </row>
    <row r="3" spans="1:23" s="1" customFormat="1" ht="48" customHeight="1" thickBot="1" x14ac:dyDescent="0.25">
      <c r="A3" s="214"/>
      <c r="B3" s="108" t="s">
        <v>113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39" customHeight="1" x14ac:dyDescent="0.2">
      <c r="B4" s="105"/>
      <c r="C4" s="105"/>
      <c r="D4" s="96" t="s">
        <v>5</v>
      </c>
      <c r="E4" s="96"/>
      <c r="F4" s="96"/>
      <c r="G4" s="96"/>
      <c r="H4" s="97" t="s">
        <v>6</v>
      </c>
      <c r="I4" s="96"/>
      <c r="J4" s="96"/>
      <c r="K4" s="98"/>
      <c r="L4" s="96" t="s">
        <v>7</v>
      </c>
      <c r="M4" s="96"/>
      <c r="N4" s="96"/>
      <c r="O4" s="96"/>
      <c r="P4" s="97" t="s">
        <v>89</v>
      </c>
      <c r="Q4" s="96"/>
      <c r="R4" s="96"/>
      <c r="S4" s="98"/>
      <c r="T4" s="96" t="s">
        <v>8</v>
      </c>
      <c r="U4" s="96"/>
      <c r="V4" s="96"/>
      <c r="W4" s="96"/>
    </row>
    <row r="5" spans="1:23" ht="39" customHeight="1" x14ac:dyDescent="0.2">
      <c r="B5" s="106"/>
      <c r="C5" s="106"/>
      <c r="D5" s="90">
        <v>1992</v>
      </c>
      <c r="E5" s="90">
        <v>1999</v>
      </c>
      <c r="F5" s="90">
        <v>2009</v>
      </c>
      <c r="G5" s="90">
        <v>2011</v>
      </c>
      <c r="H5" s="91">
        <v>1992</v>
      </c>
      <c r="I5" s="90">
        <v>1999</v>
      </c>
      <c r="J5" s="90">
        <v>2009</v>
      </c>
      <c r="K5" s="92">
        <v>2011</v>
      </c>
      <c r="L5" s="90">
        <v>1992</v>
      </c>
      <c r="M5" s="90">
        <v>1999</v>
      </c>
      <c r="N5" s="90">
        <v>2009</v>
      </c>
      <c r="O5" s="90">
        <v>2011</v>
      </c>
      <c r="P5" s="91">
        <v>1992</v>
      </c>
      <c r="Q5" s="90">
        <v>1999</v>
      </c>
      <c r="R5" s="90">
        <v>2009</v>
      </c>
      <c r="S5" s="92">
        <v>2011</v>
      </c>
      <c r="T5" s="90">
        <v>1992</v>
      </c>
      <c r="U5" s="90">
        <v>1999</v>
      </c>
      <c r="V5" s="90">
        <v>2009</v>
      </c>
      <c r="W5" s="90">
        <v>2011</v>
      </c>
    </row>
    <row r="6" spans="1:23" ht="30" customHeight="1" x14ac:dyDescent="0.2">
      <c r="B6" s="4" t="s">
        <v>90</v>
      </c>
      <c r="C6" s="5"/>
      <c r="D6" s="17"/>
      <c r="E6" s="17"/>
      <c r="F6" s="17"/>
      <c r="G6" s="17"/>
      <c r="H6" s="59"/>
      <c r="I6" s="17"/>
      <c r="J6" s="17"/>
      <c r="K6" s="60"/>
      <c r="L6" s="17"/>
      <c r="M6" s="17"/>
      <c r="N6" s="17"/>
      <c r="O6" s="17"/>
      <c r="P6" s="59"/>
      <c r="Q6" s="17"/>
      <c r="R6" s="17"/>
      <c r="S6" s="60"/>
      <c r="T6" s="17"/>
      <c r="U6" s="17"/>
      <c r="V6" s="17"/>
      <c r="W6" s="17"/>
    </row>
    <row r="7" spans="1:23" ht="27" customHeight="1" x14ac:dyDescent="0.2">
      <c r="A7" s="217" t="s">
        <v>19</v>
      </c>
      <c r="B7" s="4"/>
      <c r="C7" s="5" t="s">
        <v>20</v>
      </c>
      <c r="D7" s="3">
        <f>IFERROR(100*VLOOKUP(D$5&amp;D$1&amp;$A7&amp;$A$2,RESULT2_RM!$1:$1048576,$A$1,0),"-")</f>
        <v>4.7008924966449666</v>
      </c>
      <c r="E7" s="3">
        <f>IFERROR(100*VLOOKUP(E$5&amp;E$1&amp;$A7&amp;$A$2,RESULT2_RM!$1:$1048576,$A$1,0),"-")</f>
        <v>3.9088259017646143</v>
      </c>
      <c r="F7" s="3">
        <f>IFERROR(100*VLOOKUP(F$5&amp;F$1&amp;$A7&amp;$A$2,RESULT2_RM!$1:$1048576,$A$1,0),"-")</f>
        <v>2.108276161009222</v>
      </c>
      <c r="G7" s="3">
        <f>IFERROR(100*VLOOKUP(G$5&amp;G$1&amp;$A7&amp;$A$2,RESULT2_RM!$1:$1048576,$A$1,0),"-")</f>
        <v>2.5522121226650958</v>
      </c>
      <c r="H7" s="61">
        <f>IFERROR(100*VLOOKUP(H$5&amp;H$1&amp;$A7&amp;$A$2,RESULT2_RM!$1:$1048576,$A$1,0),"-")</f>
        <v>10.054036270921578</v>
      </c>
      <c r="I7" s="3">
        <f>IFERROR(100*VLOOKUP(I$5&amp;I$1&amp;$A7&amp;$A$2,RESULT2_RM!$1:$1048576,$A$1,0),"-")</f>
        <v>10.254340776204378</v>
      </c>
      <c r="J7" s="3">
        <f>IFERROR(100*VLOOKUP(J$5&amp;J$1&amp;$A7&amp;$A$2,RESULT2_RM!$1:$1048576,$A$1,0),"-")</f>
        <v>6.1796953559730863</v>
      </c>
      <c r="K7" s="62">
        <f>IFERROR(100*VLOOKUP(K$5&amp;K$1&amp;$A7&amp;$A$2,RESULT2_RM!$1:$1048576,$A$1,0),"-")</f>
        <v>6.127729262931445</v>
      </c>
      <c r="L7" s="3">
        <f>IFERROR(100*VLOOKUP(L$5&amp;L$1&amp;$A7&amp;$A$2,RESULT2_RM!$1:$1048576,$A$1,0),"-")</f>
        <v>15.58516929004255</v>
      </c>
      <c r="M7" s="3">
        <f>IFERROR(100*VLOOKUP(M$5&amp;M$1&amp;$A7&amp;$A$2,RESULT2_RM!$1:$1048576,$A$1,0),"-")</f>
        <v>18.451587482313688</v>
      </c>
      <c r="N7" s="3">
        <f>IFERROR(100*VLOOKUP(N$5&amp;N$1&amp;$A7&amp;$A$2,RESULT2_RM!$1:$1048576,$A$1,0),"-")</f>
        <v>10.775949336775902</v>
      </c>
      <c r="O7" s="3">
        <f>IFERROR(100*VLOOKUP(O$5&amp;O$1&amp;$A7&amp;$A$2,RESULT2_RM!$1:$1048576,$A$1,0),"-")</f>
        <v>10.307401209447381</v>
      </c>
      <c r="P7" s="61">
        <f>IFERROR(100*VLOOKUP(P$5&amp;P$1&amp;$A7&amp;$A$2,RESULT2_RM!$1:$1048576,$A$1,0),"-")</f>
        <v>10.739572028915315</v>
      </c>
      <c r="Q7" s="3">
        <f>IFERROR(100*VLOOKUP(Q$5&amp;Q$1&amp;$A7&amp;$A$2,RESULT2_RM!$1:$1048576,$A$1,0),"-")</f>
        <v>11.345965077428524</v>
      </c>
      <c r="R7" s="3">
        <f>IFERROR(100*VLOOKUP(R$5&amp;R$1&amp;$A7&amp;$A$2,RESULT2_RM!$1:$1048576,$A$1,0),"-")</f>
        <v>6.9390427620015211</v>
      </c>
      <c r="S7" s="62">
        <f>IFERROR(100*VLOOKUP(S$5&amp;S$1&amp;$A7&amp;$A$2,RESULT2_RM!$1:$1048576,$A$1,0),"-")</f>
        <v>6.6640937831074183</v>
      </c>
      <c r="T7" s="3">
        <f>IFERROR(100*VLOOKUP(T$5&amp;T$1&amp;$A7&amp;$A$2,RESULT2_RM!$1:$1048576,$A$1,0),"-")</f>
        <v>16.830834914159929</v>
      </c>
      <c r="U7" s="3">
        <f>IFERROR(100*VLOOKUP(U$5&amp;U$1&amp;$A7&amp;$A$2,RESULT2_RM!$1:$1048576,$A$1,0),"-")</f>
        <v>21.548099364092486</v>
      </c>
      <c r="V7" s="3">
        <f>IFERROR(100*VLOOKUP(V$5&amp;V$1&amp;$A7&amp;$A$2,RESULT2_RM!$1:$1048576,$A$1,0),"-")</f>
        <v>18.945819290448405</v>
      </c>
      <c r="W7" s="3">
        <f>IFERROR(100*VLOOKUP(W$5&amp;W$1&amp;$A7&amp;$A$2,RESULT2_RM!$1:$1048576,$A$1,0),"-")</f>
        <v>21.006168309309572</v>
      </c>
    </row>
    <row r="8" spans="1:23" ht="27" customHeight="1" x14ac:dyDescent="0.2">
      <c r="A8" s="217" t="s">
        <v>21</v>
      </c>
      <c r="B8" s="4"/>
      <c r="C8" s="5" t="s">
        <v>22</v>
      </c>
      <c r="D8" s="3">
        <f>IFERROR(100*VLOOKUP(D$5&amp;D$1&amp;$A8&amp;$A$2,RESULT2_RM!$1:$1048576,$A$1,0),"-")</f>
        <v>1.5681569568439253</v>
      </c>
      <c r="E8" s="3">
        <f>IFERROR(100*VLOOKUP(E$5&amp;E$1&amp;$A8&amp;$A$2,RESULT2_RM!$1:$1048576,$A$1,0),"-")</f>
        <v>0.83525666105521601</v>
      </c>
      <c r="F8" s="3">
        <f>IFERROR(100*VLOOKUP(F$5&amp;F$1&amp;$A8&amp;$A$2,RESULT2_RM!$1:$1048576,$A$1,0),"-")</f>
        <v>1.990757575222676</v>
      </c>
      <c r="G8" s="3">
        <f>IFERROR(100*VLOOKUP(G$5&amp;G$1&amp;$A8&amp;$A$2,RESULT2_RM!$1:$1048576,$A$1,0),"-")</f>
        <v>0.47816644006144832</v>
      </c>
      <c r="H8" s="61">
        <f>IFERROR(100*VLOOKUP(H$5&amp;H$1&amp;$A8&amp;$A$2,RESULT2_RM!$1:$1048576,$A$1,0),"-")</f>
        <v>3.7240197969310835</v>
      </c>
      <c r="I8" s="3">
        <f>IFERROR(100*VLOOKUP(I$5&amp;I$1&amp;$A8&amp;$A$2,RESULT2_RM!$1:$1048576,$A$1,0),"-")</f>
        <v>4.765842436812024</v>
      </c>
      <c r="J8" s="3">
        <f>IFERROR(100*VLOOKUP(J$5&amp;J$1&amp;$A8&amp;$A$2,RESULT2_RM!$1:$1048576,$A$1,0),"-")</f>
        <v>3.8072579652307108</v>
      </c>
      <c r="K8" s="62">
        <f>IFERROR(100*VLOOKUP(K$5&amp;K$1&amp;$A8&amp;$A$2,RESULT2_RM!$1:$1048576,$A$1,0),"-")</f>
        <v>2.0295930404940798</v>
      </c>
      <c r="L8" s="3">
        <f>IFERROR(100*VLOOKUP(L$5&amp;L$1&amp;$A8&amp;$A$2,RESULT2_RM!$1:$1048576,$A$1,0),"-")</f>
        <v>7.14224503418788</v>
      </c>
      <c r="M8" s="3">
        <f>IFERROR(100*VLOOKUP(M$5&amp;M$1&amp;$A8&amp;$A$2,RESULT2_RM!$1:$1048576,$A$1,0),"-")</f>
        <v>6.0577592051794502</v>
      </c>
      <c r="N8" s="3">
        <f>IFERROR(100*VLOOKUP(N$5&amp;N$1&amp;$A8&amp;$A$2,RESULT2_RM!$1:$1048576,$A$1,0),"-")</f>
        <v>7.570515317462136</v>
      </c>
      <c r="O8" s="3">
        <f>IFERROR(100*VLOOKUP(O$5&amp;O$1&amp;$A8&amp;$A$2,RESULT2_RM!$1:$1048576,$A$1,0),"-")</f>
        <v>8.309077808220378</v>
      </c>
      <c r="P8" s="61">
        <f>IFERROR(100*VLOOKUP(P$5&amp;P$1&amp;$A8&amp;$A$2,RESULT2_RM!$1:$1048576,$A$1,0),"-")</f>
        <v>4.3999330660957359</v>
      </c>
      <c r="Q8" s="3">
        <f>IFERROR(100*VLOOKUP(Q$5&amp;Q$1&amp;$A8&amp;$A$2,RESULT2_RM!$1:$1048576,$A$1,0),"-")</f>
        <v>4.4004279522172363</v>
      </c>
      <c r="R8" s="3">
        <f>IFERROR(100*VLOOKUP(R$5&amp;R$1&amp;$A8&amp;$A$2,RESULT2_RM!$1:$1048576,$A$1,0),"-")</f>
        <v>4.7376489538576969</v>
      </c>
      <c r="S8" s="62">
        <f>IFERROR(100*VLOOKUP(S$5&amp;S$1&amp;$A8&amp;$A$2,RESULT2_RM!$1:$1048576,$A$1,0),"-")</f>
        <v>3.7968307578084621</v>
      </c>
      <c r="T8" s="3">
        <f>IFERROR(100*VLOOKUP(T$5&amp;T$1&amp;$A8&amp;$A$2,RESULT2_RM!$1:$1048576,$A$1,0),"-")</f>
        <v>8.6983951861926414</v>
      </c>
      <c r="U8" s="3">
        <f>IFERROR(100*VLOOKUP(U$5&amp;U$1&amp;$A8&amp;$A$2,RESULT2_RM!$1:$1048576,$A$1,0),"-")</f>
        <v>9.2302290276498624</v>
      </c>
      <c r="V8" s="3">
        <f>IFERROR(100*VLOOKUP(V$5&amp;V$1&amp;$A8&amp;$A$2,RESULT2_RM!$1:$1048576,$A$1,0),"-")</f>
        <v>10.539402978210731</v>
      </c>
      <c r="W8" s="3">
        <f>IFERROR(100*VLOOKUP(W$5&amp;W$1&amp;$A8&amp;$A$2,RESULT2_RM!$1:$1048576,$A$1,0),"-")</f>
        <v>9.8639913505073356</v>
      </c>
    </row>
    <row r="9" spans="1:23" ht="32.25" customHeight="1" x14ac:dyDescent="0.2">
      <c r="B9" s="4" t="s">
        <v>91</v>
      </c>
      <c r="C9" s="5"/>
      <c r="D9" s="3"/>
      <c r="E9" s="3"/>
      <c r="F9" s="3"/>
      <c r="G9" s="3"/>
      <c r="H9" s="61"/>
      <c r="I9" s="3"/>
      <c r="J9" s="3"/>
      <c r="K9" s="62"/>
      <c r="L9" s="3"/>
      <c r="M9" s="3"/>
      <c r="N9" s="3"/>
      <c r="O9" s="3"/>
      <c r="P9" s="61"/>
      <c r="Q9" s="3"/>
      <c r="R9" s="3"/>
      <c r="S9" s="62"/>
      <c r="T9" s="3"/>
      <c r="U9" s="3"/>
      <c r="V9" s="3"/>
      <c r="W9" s="3"/>
    </row>
    <row r="10" spans="1:23" ht="27" customHeight="1" x14ac:dyDescent="0.2">
      <c r="A10" s="217" t="s">
        <v>92</v>
      </c>
      <c r="B10" s="4"/>
      <c r="C10" s="5" t="s">
        <v>93</v>
      </c>
      <c r="D10" s="3">
        <f>IFERROR(100*VLOOKUP(D$5&amp;D$1&amp;$A10&amp;$A$2,RESULT2_RM!$1:$1048576,$A$1,0),"-")</f>
        <v>2.6977864233534117</v>
      </c>
      <c r="E10" s="3">
        <f>IFERROR(100*VLOOKUP(E$5&amp;E$1&amp;$A10&amp;$A$2,RESULT2_RM!$1:$1048576,$A$1,0),"-")</f>
        <v>2.7210844571281534</v>
      </c>
      <c r="F10" s="3">
        <f>IFERROR(100*VLOOKUP(F$5&amp;F$1&amp;$A10&amp;$A$2,RESULT2_RM!$1:$1048576,$A$1,0),"-")</f>
        <v>1.6051998814216231</v>
      </c>
      <c r="G10" s="3">
        <f>IFERROR(100*VLOOKUP(G$5&amp;G$1&amp;$A10&amp;$A$2,RESULT2_RM!$1:$1048576,$A$1,0),"-")</f>
        <v>1.2918950464006591</v>
      </c>
      <c r="H10" s="61">
        <f>IFERROR(100*VLOOKUP(H$5&amp;H$1&amp;$A10&amp;$A$2,RESULT2_RM!$1:$1048576,$A$1,0),"-")</f>
        <v>6.8665350318117557</v>
      </c>
      <c r="I10" s="3">
        <f>IFERROR(100*VLOOKUP(I$5&amp;I$1&amp;$A10&amp;$A$2,RESULT2_RM!$1:$1048576,$A$1,0),"-")</f>
        <v>6.8030830144918788</v>
      </c>
      <c r="J10" s="3">
        <f>IFERROR(100*VLOOKUP(J$5&amp;J$1&amp;$A10&amp;$A$2,RESULT2_RM!$1:$1048576,$A$1,0),"-")</f>
        <v>4.712851837978298</v>
      </c>
      <c r="K10" s="62">
        <f>IFERROR(100*VLOOKUP(K$5&amp;K$1&amp;$A10&amp;$A$2,RESULT2_RM!$1:$1048576,$A$1,0),"-")</f>
        <v>3.4121655650530895</v>
      </c>
      <c r="L10" s="3">
        <f>IFERROR(100*VLOOKUP(L$5&amp;L$1&amp;$A10&amp;$A$2,RESULT2_RM!$1:$1048576,$A$1,0),"-")</f>
        <v>11.260763741820163</v>
      </c>
      <c r="M10" s="3">
        <f>IFERROR(100*VLOOKUP(M$5&amp;M$1&amp;$A10&amp;$A$2,RESULT2_RM!$1:$1048576,$A$1,0),"-")</f>
        <v>11.784004832938333</v>
      </c>
      <c r="N10" s="3">
        <f>IFERROR(100*VLOOKUP(N$5&amp;N$1&amp;$A10&amp;$A$2,RESULT2_RM!$1:$1048576,$A$1,0),"-")</f>
        <v>9.2551742098992662</v>
      </c>
      <c r="O10" s="3">
        <f>IFERROR(100*VLOOKUP(O$5&amp;O$1&amp;$A10&amp;$A$2,RESULT2_RM!$1:$1048576,$A$1,0),"-")</f>
        <v>9.6717443647231054</v>
      </c>
      <c r="P10" s="61">
        <f>IFERROR(100*VLOOKUP(P$5&amp;P$1&amp;$A10&amp;$A$2,RESULT2_RM!$1:$1048576,$A$1,0),"-")</f>
        <v>7.4447151855087128</v>
      </c>
      <c r="Q10" s="3">
        <f>IFERROR(100*VLOOKUP(Q$5&amp;Q$1&amp;$A10&amp;$A$2,RESULT2_RM!$1:$1048576,$A$1,0),"-")</f>
        <v>7.5693850344798346</v>
      </c>
      <c r="R10" s="3">
        <f>IFERROR(100*VLOOKUP(R$5&amp;R$1&amp;$A10&amp;$A$2,RESULT2_RM!$1:$1048576,$A$1,0),"-")</f>
        <v>5.7279706816969362</v>
      </c>
      <c r="S10" s="62">
        <f>IFERROR(100*VLOOKUP(S$5&amp;S$1&amp;$A10&amp;$A$2,RESULT2_RM!$1:$1048576,$A$1,0),"-")</f>
        <v>5.0352450369233717</v>
      </c>
      <c r="T10" s="3">
        <f>IFERROR(100*VLOOKUP(T$5&amp;T$1&amp;$A10&amp;$A$2,RESULT2_RM!$1:$1048576,$A$1,0),"-")</f>
        <v>12.566073376016865</v>
      </c>
      <c r="U10" s="3">
        <f>IFERROR(100*VLOOKUP(U$5&amp;U$1&amp;$A10&amp;$A$2,RESULT2_RM!$1:$1048576,$A$1,0),"-")</f>
        <v>14.591473657287471</v>
      </c>
      <c r="V10" s="3">
        <f>IFERROR(100*VLOOKUP(V$5&amp;V$1&amp;$A10&amp;$A$2,RESULT2_RM!$1:$1048576,$A$1,0),"-")</f>
        <v>13.770394920112574</v>
      </c>
      <c r="W10" s="3">
        <f>IFERROR(100*VLOOKUP(W$5&amp;W$1&amp;$A10&amp;$A$2,RESULT2_RM!$1:$1048576,$A$1,0),"-")</f>
        <v>13.842823225135287</v>
      </c>
    </row>
    <row r="11" spans="1:23" ht="27" customHeight="1" x14ac:dyDescent="0.2">
      <c r="A11" s="217" t="s">
        <v>94</v>
      </c>
      <c r="B11" s="4"/>
      <c r="C11" s="5" t="s">
        <v>95</v>
      </c>
      <c r="D11" s="3">
        <f>IFERROR(100*VLOOKUP(D$5&amp;D$1&amp;$A11&amp;$A$2,RESULT2_RM!$1:$1048576,$A$1,0),"-")</f>
        <v>3.5625432814383546</v>
      </c>
      <c r="E11" s="3">
        <f>IFERROR(100*VLOOKUP(E$5&amp;E$1&amp;$A11&amp;$A$2,RESULT2_RM!$1:$1048576,$A$1,0),"-")</f>
        <v>1.86606512429736</v>
      </c>
      <c r="F11" s="3">
        <f>IFERROR(100*VLOOKUP(F$5&amp;F$1&amp;$A11&amp;$A$2,RESULT2_RM!$1:$1048576,$A$1,0),"-")</f>
        <v>2.4890977877895222</v>
      </c>
      <c r="G11" s="3">
        <f>IFERROR(100*VLOOKUP(G$5&amp;G$1&amp;$A11&amp;$A$2,RESULT2_RM!$1:$1048576,$A$1,0),"-")</f>
        <v>1.7314537309808482</v>
      </c>
      <c r="H11" s="61">
        <f>IFERROR(100*VLOOKUP(H$5&amp;H$1&amp;$A11&amp;$A$2,RESULT2_RM!$1:$1048576,$A$1,0),"-")</f>
        <v>6.9045123615500383</v>
      </c>
      <c r="I11" s="3">
        <f>IFERROR(100*VLOOKUP(I$5&amp;I$1&amp;$A11&amp;$A$2,RESULT2_RM!$1:$1048576,$A$1,0),"-")</f>
        <v>8.3632887731399439</v>
      </c>
      <c r="J11" s="3">
        <f>IFERROR(100*VLOOKUP(J$5&amp;J$1&amp;$A11&amp;$A$2,RESULT2_RM!$1:$1048576,$A$1,0),"-")</f>
        <v>5.2394895348961317</v>
      </c>
      <c r="K11" s="62">
        <f>IFERROR(100*VLOOKUP(K$5&amp;K$1&amp;$A11&amp;$A$2,RESULT2_RM!$1:$1048576,$A$1,0),"-")</f>
        <v>4.6001343341969108</v>
      </c>
      <c r="L11" s="3">
        <f>IFERROR(100*VLOOKUP(L$5&amp;L$1&amp;$A11&amp;$A$2,RESULT2_RM!$1:$1048576,$A$1,0),"-")</f>
        <v>11.131106184967722</v>
      </c>
      <c r="M11" s="3">
        <f>IFERROR(100*VLOOKUP(M$5&amp;M$1&amp;$A11&amp;$A$2,RESULT2_RM!$1:$1048576,$A$1,0),"-")</f>
        <v>11.854917714819223</v>
      </c>
      <c r="N11" s="3">
        <f>IFERROR(100*VLOOKUP(N$5&amp;N$1&amp;$A11&amp;$A$2,RESULT2_RM!$1:$1048576,$A$1,0),"-")</f>
        <v>9.0091215499563955</v>
      </c>
      <c r="O11" s="3">
        <f>IFERROR(100*VLOOKUP(O$5&amp;O$1&amp;$A11&amp;$A$2,RESULT2_RM!$1:$1048576,$A$1,0),"-")</f>
        <v>8.7998285747680249</v>
      </c>
      <c r="P11" s="61">
        <f>IFERROR(100*VLOOKUP(P$5&amp;P$1&amp;$A11&amp;$A$2,RESULT2_RM!$1:$1048576,$A$1,0),"-")</f>
        <v>7.5798600241287204</v>
      </c>
      <c r="Q11" s="3">
        <f>IFERROR(100*VLOOKUP(Q$5&amp;Q$1&amp;$A11&amp;$A$2,RESULT2_RM!$1:$1048576,$A$1,0),"-")</f>
        <v>8.0139280234548238</v>
      </c>
      <c r="R11" s="3">
        <f>IFERROR(100*VLOOKUP(R$5&amp;R$1&amp;$A11&amp;$A$2,RESULT2_RM!$1:$1048576,$A$1,0),"-")</f>
        <v>5.9023358597850937</v>
      </c>
      <c r="S11" s="62">
        <f>IFERROR(100*VLOOKUP(S$5&amp;S$1&amp;$A11&amp;$A$2,RESULT2_RM!$1:$1048576,$A$1,0),"-")</f>
        <v>5.3178949571673879</v>
      </c>
      <c r="T11" s="3">
        <f>IFERROR(100*VLOOKUP(T$5&amp;T$1&amp;$A11&amp;$A$2,RESULT2_RM!$1:$1048576,$A$1,0),"-")</f>
        <v>12.142397487708822</v>
      </c>
      <c r="U11" s="3">
        <f>IFERROR(100*VLOOKUP(U$5&amp;U$1&amp;$A11&amp;$A$2,RESULT2_RM!$1:$1048576,$A$1,0),"-")</f>
        <v>15.198950635189146</v>
      </c>
      <c r="V11" s="3">
        <f>IFERROR(100*VLOOKUP(V$5&amp;V$1&amp;$A11&amp;$A$2,RESULT2_RM!$1:$1048576,$A$1,0),"-")</f>
        <v>14.815091023641768</v>
      </c>
      <c r="W11" s="3">
        <f>IFERROR(100*VLOOKUP(W$5&amp;W$1&amp;$A11&amp;$A$2,RESULT2_RM!$1:$1048576,$A$1,0),"-")</f>
        <v>15.806803140093043</v>
      </c>
    </row>
    <row r="12" spans="1:23" ht="32.25" customHeight="1" x14ac:dyDescent="0.2">
      <c r="B12" s="4" t="s">
        <v>96</v>
      </c>
      <c r="C12" s="5"/>
      <c r="D12" s="3"/>
      <c r="E12" s="3"/>
      <c r="F12" s="3"/>
      <c r="G12" s="3"/>
      <c r="H12" s="61"/>
      <c r="I12" s="3"/>
      <c r="J12" s="3"/>
      <c r="K12" s="62"/>
      <c r="L12" s="3"/>
      <c r="M12" s="3"/>
      <c r="N12" s="3"/>
      <c r="O12" s="3"/>
      <c r="P12" s="61"/>
      <c r="Q12" s="3"/>
      <c r="R12" s="3"/>
      <c r="S12" s="62"/>
      <c r="T12" s="3"/>
      <c r="U12" s="3"/>
      <c r="V12" s="3"/>
      <c r="W12" s="3"/>
    </row>
    <row r="13" spans="1:23" ht="27" customHeight="1" x14ac:dyDescent="0.2">
      <c r="A13" s="217" t="s">
        <v>9</v>
      </c>
      <c r="B13" s="4"/>
      <c r="C13" s="5" t="s">
        <v>10</v>
      </c>
      <c r="D13" s="3">
        <f>IFERROR(100*VLOOKUP(D$5&amp;D$1&amp;$A13&amp;$A$2,RESULT2_RM!$1:$1048576,$A$1,0),"-")</f>
        <v>3.0624562486564546</v>
      </c>
      <c r="E13" s="3">
        <f>IFERROR(100*VLOOKUP(E$5&amp;E$1&amp;$A13&amp;$A$2,RESULT2_RM!$1:$1048576,$A$1,0),"-")</f>
        <v>2.7831384870572098</v>
      </c>
      <c r="F13" s="3">
        <f>IFERROR(100*VLOOKUP(F$5&amp;F$1&amp;$A13&amp;$A$2,RESULT2_RM!$1:$1048576,$A$1,0),"-")</f>
        <v>1.8143186074102244</v>
      </c>
      <c r="G13" s="3">
        <f>IFERROR(100*VLOOKUP(G$5&amp;G$1&amp;$A13&amp;$A$2,RESULT2_RM!$1:$1048576,$A$1,0),"-")</f>
        <v>2.1391809541852167</v>
      </c>
      <c r="H13" s="61">
        <f>IFERROR(100*VLOOKUP(H$5&amp;H$1&amp;$A13&amp;$A$2,RESULT2_RM!$1:$1048576,$A$1,0),"-")</f>
        <v>8.5769092480097591</v>
      </c>
      <c r="I13" s="3">
        <f>IFERROR(100*VLOOKUP(I$5&amp;I$1&amp;$A13&amp;$A$2,RESULT2_RM!$1:$1048576,$A$1,0),"-")</f>
        <v>10.621183535187551</v>
      </c>
      <c r="J13" s="3">
        <f>IFERROR(100*VLOOKUP(J$5&amp;J$1&amp;$A13&amp;$A$2,RESULT2_RM!$1:$1048576,$A$1,0),"-")</f>
        <v>7.7703977658691219</v>
      </c>
      <c r="K13" s="62">
        <f>IFERROR(100*VLOOKUP(K$5&amp;K$1&amp;$A13&amp;$A$2,RESULT2_RM!$1:$1048576,$A$1,0),"-")</f>
        <v>7.1973297252569086</v>
      </c>
      <c r="L13" s="3">
        <f>IFERROR(100*VLOOKUP(L$5&amp;L$1&amp;$A13&amp;$A$2,RESULT2_RM!$1:$1048576,$A$1,0),"-")</f>
        <v>14.150438458177947</v>
      </c>
      <c r="M13" s="3">
        <f>IFERROR(100*VLOOKUP(M$5&amp;M$1&amp;$A13&amp;$A$2,RESULT2_RM!$1:$1048576,$A$1,0),"-")</f>
        <v>14.401743679163035</v>
      </c>
      <c r="N13" s="3">
        <f>IFERROR(100*VLOOKUP(N$5&amp;N$1&amp;$A13&amp;$A$2,RESULT2_RM!$1:$1048576,$A$1,0),"-")</f>
        <v>15.350871950563572</v>
      </c>
      <c r="O13" s="3">
        <f>IFERROR(100*VLOOKUP(O$5&amp;O$1&amp;$A13&amp;$A$2,RESULT2_RM!$1:$1048576,$A$1,0),"-")</f>
        <v>14.797074926760203</v>
      </c>
      <c r="P13" s="61">
        <f>IFERROR(100*VLOOKUP(P$5&amp;P$1&amp;$A13&amp;$A$2,RESULT2_RM!$1:$1048576,$A$1,0),"-")</f>
        <v>8.5168580292424174</v>
      </c>
      <c r="Q13" s="3">
        <f>IFERROR(100*VLOOKUP(Q$5&amp;Q$1&amp;$A13&amp;$A$2,RESULT2_RM!$1:$1048576,$A$1,0),"-")</f>
        <v>9.2406008914234921</v>
      </c>
      <c r="R13" s="3">
        <f>IFERROR(100*VLOOKUP(R$5&amp;R$1&amp;$A13&amp;$A$2,RESULT2_RM!$1:$1048576,$A$1,0),"-")</f>
        <v>7.4804824447093674</v>
      </c>
      <c r="S13" s="62">
        <f>IFERROR(100*VLOOKUP(S$5&amp;S$1&amp;$A13&amp;$A$2,RESULT2_RM!$1:$1048576,$A$1,0),"-")</f>
        <v>6.7151142725160122</v>
      </c>
      <c r="T13" s="3">
        <f>IFERROR(100*VLOOKUP(T$5&amp;T$1&amp;$A13&amp;$A$2,RESULT2_RM!$1:$1048576,$A$1,0),"-")</f>
        <v>13.144200247306076</v>
      </c>
      <c r="U13" s="3">
        <f>IFERROR(100*VLOOKUP(U$5&amp;U$1&amp;$A13&amp;$A$2,RESULT2_RM!$1:$1048576,$A$1,0),"-")</f>
        <v>14.699218086770028</v>
      </c>
      <c r="V13" s="3">
        <f>IFERROR(100*VLOOKUP(V$5&amp;V$1&amp;$A13&amp;$A$2,RESULT2_RM!$1:$1048576,$A$1,0),"-")</f>
        <v>14.147786959227112</v>
      </c>
      <c r="W13" s="3">
        <f>IFERROR(100*VLOOKUP(W$5&amp;W$1&amp;$A13&amp;$A$2,RESULT2_RM!$1:$1048576,$A$1,0),"-")</f>
        <v>15.288544273047252</v>
      </c>
    </row>
    <row r="14" spans="1:23" ht="27" customHeight="1" x14ac:dyDescent="0.2">
      <c r="A14" s="217" t="s">
        <v>11</v>
      </c>
      <c r="B14" s="4"/>
      <c r="C14" s="5" t="s">
        <v>12</v>
      </c>
      <c r="D14" s="3">
        <f>IFERROR(100*VLOOKUP(D$5&amp;D$1&amp;$A14&amp;$A$2,RESULT2_RM!$1:$1048576,$A$1,0),"-")</f>
        <v>2.9777525466211081</v>
      </c>
      <c r="E14" s="3">
        <f>IFERROR(100*VLOOKUP(E$5&amp;E$1&amp;$A14&amp;$A$2,RESULT2_RM!$1:$1048576,$A$1,0),"-")</f>
        <v>2.2447599729546992</v>
      </c>
      <c r="F14" s="3">
        <f>IFERROR(100*VLOOKUP(F$5&amp;F$1&amp;$A14&amp;$A$2,RESULT2_RM!$1:$1048576,$A$1,0),"-")</f>
        <v>2.3152560153069892</v>
      </c>
      <c r="G14" s="3">
        <f>IFERROR(100*VLOOKUP(G$5&amp;G$1&amp;$A14&amp;$A$2,RESULT2_RM!$1:$1048576,$A$1,0),"-")</f>
        <v>0.51250217643095608</v>
      </c>
      <c r="H14" s="61">
        <f>IFERROR(100*VLOOKUP(H$5&amp;H$1&amp;$A14&amp;$A$2,RESULT2_RM!$1:$1048576,$A$1,0),"-")</f>
        <v>8.1791376436904404</v>
      </c>
      <c r="I14" s="3">
        <f>IFERROR(100*VLOOKUP(I$5&amp;I$1&amp;$A14&amp;$A$2,RESULT2_RM!$1:$1048576,$A$1,0),"-")</f>
        <v>8.9531171404227372</v>
      </c>
      <c r="J14" s="3">
        <f>IFERROR(100*VLOOKUP(J$5&amp;J$1&amp;$A14&amp;$A$2,RESULT2_RM!$1:$1048576,$A$1,0),"-")</f>
        <v>7.445129093038652</v>
      </c>
      <c r="K14" s="62">
        <f>IFERROR(100*VLOOKUP(K$5&amp;K$1&amp;$A14&amp;$A$2,RESULT2_RM!$1:$1048576,$A$1,0),"-")</f>
        <v>4.3043714727674693</v>
      </c>
      <c r="L14" s="3">
        <f>IFERROR(100*VLOOKUP(L$5&amp;L$1&amp;$A14&amp;$A$2,RESULT2_RM!$1:$1048576,$A$1,0),"-")</f>
        <v>7.8743951084376613</v>
      </c>
      <c r="M14" s="3">
        <f>IFERROR(100*VLOOKUP(M$5&amp;M$1&amp;$A14&amp;$A$2,RESULT2_RM!$1:$1048576,$A$1,0),"-")</f>
        <v>11.488928890254789</v>
      </c>
      <c r="N14" s="3">
        <f>IFERROR(100*VLOOKUP(N$5&amp;N$1&amp;$A14&amp;$A$2,RESULT2_RM!$1:$1048576,$A$1,0),"-")</f>
        <v>10.562391145569975</v>
      </c>
      <c r="O14" s="3">
        <f>IFERROR(100*VLOOKUP(O$5&amp;O$1&amp;$A14&amp;$A$2,RESULT2_RM!$1:$1048576,$A$1,0),"-")</f>
        <v>12.878406638261705</v>
      </c>
      <c r="P14" s="61">
        <f>IFERROR(100*VLOOKUP(P$5&amp;P$1&amp;$A14&amp;$A$2,RESULT2_RM!$1:$1048576,$A$1,0),"-")</f>
        <v>6.9915458910064734</v>
      </c>
      <c r="Q14" s="3">
        <f>IFERROR(100*VLOOKUP(Q$5&amp;Q$1&amp;$A14&amp;$A$2,RESULT2_RM!$1:$1048576,$A$1,0),"-")</f>
        <v>8.1532258435283147</v>
      </c>
      <c r="R14" s="3">
        <f>IFERROR(100*VLOOKUP(R$5&amp;R$1&amp;$A14&amp;$A$2,RESULT2_RM!$1:$1048576,$A$1,0),"-")</f>
        <v>6.2265474311765736</v>
      </c>
      <c r="S14" s="62">
        <f>IFERROR(100*VLOOKUP(S$5&amp;S$1&amp;$A14&amp;$A$2,RESULT2_RM!$1:$1048576,$A$1,0),"-")</f>
        <v>5.0364229747035898</v>
      </c>
      <c r="T14" s="3">
        <f>IFERROR(100*VLOOKUP(T$5&amp;T$1&amp;$A14&amp;$A$2,RESULT2_RM!$1:$1048576,$A$1,0),"-")</f>
        <v>12.51352622912256</v>
      </c>
      <c r="U14" s="3">
        <f>IFERROR(100*VLOOKUP(U$5&amp;U$1&amp;$A14&amp;$A$2,RESULT2_RM!$1:$1048576,$A$1,0),"-")</f>
        <v>15.691097986893224</v>
      </c>
      <c r="V14" s="3">
        <f>IFERROR(100*VLOOKUP(V$5&amp;V$1&amp;$A14&amp;$A$2,RESULT2_RM!$1:$1048576,$A$1,0),"-")</f>
        <v>15.901846328386613</v>
      </c>
      <c r="W14" s="3">
        <f>IFERROR(100*VLOOKUP(W$5&amp;W$1&amp;$A14&amp;$A$2,RESULT2_RM!$1:$1048576,$A$1,0),"-")</f>
        <v>16.429897185787627</v>
      </c>
    </row>
    <row r="15" spans="1:23" ht="27" customHeight="1" x14ac:dyDescent="0.2">
      <c r="A15" s="217" t="s">
        <v>13</v>
      </c>
      <c r="B15" s="4"/>
      <c r="C15" s="5" t="s">
        <v>14</v>
      </c>
      <c r="D15" s="3">
        <f>IFERROR(100*VLOOKUP(D$5&amp;D$1&amp;$A15&amp;$A$2,RESULT2_RM!$1:$1048576,$A$1,0),"-")</f>
        <v>1.4580897710404981</v>
      </c>
      <c r="E15" s="3">
        <f>IFERROR(100*VLOOKUP(E$5&amp;E$1&amp;$A15&amp;$A$2,RESULT2_RM!$1:$1048576,$A$1,0),"-")</f>
        <v>1.3394227817009516</v>
      </c>
      <c r="F15" s="3">
        <f>IFERROR(100*VLOOKUP(F$5&amp;F$1&amp;$A15&amp;$A$2,RESULT2_RM!$1:$1048576,$A$1,0),"-")</f>
        <v>2.3701106219806003</v>
      </c>
      <c r="G15" s="3">
        <f>IFERROR(100*VLOOKUP(G$5&amp;G$1&amp;$A15&amp;$A$2,RESULT2_RM!$1:$1048576,$A$1,0),"-")</f>
        <v>1.5559844229244926</v>
      </c>
      <c r="H15" s="61">
        <f>IFERROR(100*VLOOKUP(H$5&amp;H$1&amp;$A15&amp;$A$2,RESULT2_RM!$1:$1048576,$A$1,0),"-")</f>
        <v>4.4115993039888322</v>
      </c>
      <c r="I15" s="3">
        <f>IFERROR(100*VLOOKUP(I$5&amp;I$1&amp;$A15&amp;$A$2,RESULT2_RM!$1:$1048576,$A$1,0),"-")</f>
        <v>4.7630960124080657</v>
      </c>
      <c r="J15" s="3">
        <f>IFERROR(100*VLOOKUP(J$5&amp;J$1&amp;$A15&amp;$A$2,RESULT2_RM!$1:$1048576,$A$1,0),"-")</f>
        <v>5.7751349568574577</v>
      </c>
      <c r="K15" s="62">
        <f>IFERROR(100*VLOOKUP(K$5&amp;K$1&amp;$A15&amp;$A$2,RESULT2_RM!$1:$1048576,$A$1,0),"-")</f>
        <v>2.9606860517063884</v>
      </c>
      <c r="L15" s="3">
        <f>IFERROR(100*VLOOKUP(L$5&amp;L$1&amp;$A15&amp;$A$2,RESULT2_RM!$1:$1048576,$A$1,0),"-")</f>
        <v>12.265720494363711</v>
      </c>
      <c r="M15" s="3">
        <f>IFERROR(100*VLOOKUP(M$5&amp;M$1&amp;$A15&amp;$A$2,RESULT2_RM!$1:$1048576,$A$1,0),"-")</f>
        <v>10.310356440206315</v>
      </c>
      <c r="N15" s="3">
        <f>IFERROR(100*VLOOKUP(N$5&amp;N$1&amp;$A15&amp;$A$2,RESULT2_RM!$1:$1048576,$A$1,0),"-")</f>
        <v>11.225270699340552</v>
      </c>
      <c r="O15" s="3">
        <f>IFERROR(100*VLOOKUP(O$5&amp;O$1&amp;$A15&amp;$A$2,RESULT2_RM!$1:$1048576,$A$1,0),"-")</f>
        <v>6.0997785499522896</v>
      </c>
      <c r="P15" s="61">
        <f>IFERROR(100*VLOOKUP(P$5&amp;P$1&amp;$A15&amp;$A$2,RESULT2_RM!$1:$1048576,$A$1,0),"-")</f>
        <v>5.2425413553802178</v>
      </c>
      <c r="Q15" s="3">
        <f>IFERROR(100*VLOOKUP(Q$5&amp;Q$1&amp;$A15&amp;$A$2,RESULT2_RM!$1:$1048576,$A$1,0),"-")</f>
        <v>4.4357972825391823</v>
      </c>
      <c r="R15" s="3">
        <f>IFERROR(100*VLOOKUP(R$5&amp;R$1&amp;$A15&amp;$A$2,RESULT2_RM!$1:$1048576,$A$1,0),"-")</f>
        <v>5.2936759357033907</v>
      </c>
      <c r="S15" s="62">
        <f>IFERROR(100*VLOOKUP(S$5&amp;S$1&amp;$A15&amp;$A$2,RESULT2_RM!$1:$1048576,$A$1,0),"-")</f>
        <v>2.7995050243699735</v>
      </c>
      <c r="T15" s="3">
        <f>IFERROR(100*VLOOKUP(T$5&amp;T$1&amp;$A15&amp;$A$2,RESULT2_RM!$1:$1048576,$A$1,0),"-")</f>
        <v>15.166503219204367</v>
      </c>
      <c r="U15" s="3">
        <f>IFERROR(100*VLOOKUP(U$5&amp;U$1&amp;$A15&amp;$A$2,RESULT2_RM!$1:$1048576,$A$1,0),"-")</f>
        <v>20.076719680095866</v>
      </c>
      <c r="V15" s="3">
        <f>IFERROR(100*VLOOKUP(V$5&amp;V$1&amp;$A15&amp;$A$2,RESULT2_RM!$1:$1048576,$A$1,0),"-")</f>
        <v>19.445060059394532</v>
      </c>
      <c r="W15" s="3">
        <f>IFERROR(100*VLOOKUP(W$5&amp;W$1&amp;$A15&amp;$A$2,RESULT2_RM!$1:$1048576,$A$1,0),"-")</f>
        <v>16.762605353873557</v>
      </c>
    </row>
    <row r="16" spans="1:23" ht="27" customHeight="1" x14ac:dyDescent="0.2">
      <c r="A16" s="217" t="s">
        <v>15</v>
      </c>
      <c r="B16" s="4"/>
      <c r="C16" s="5" t="s">
        <v>16</v>
      </c>
      <c r="D16" s="3">
        <f>IFERROR(100*VLOOKUP(D$5&amp;D$1&amp;$A16&amp;$A$2,RESULT2_RM!$1:$1048576,$A$1,0),"-")</f>
        <v>14.99775078722447</v>
      </c>
      <c r="E16" s="3">
        <f>IFERROR(100*VLOOKUP(E$5&amp;E$1&amp;$A16&amp;$A$2,RESULT2_RM!$1:$1048576,$A$1,0),"-")</f>
        <v>4.3501009044024217</v>
      </c>
      <c r="F16" s="3">
        <f>IFERROR(100*VLOOKUP(F$5&amp;F$1&amp;$A16&amp;$A$2,RESULT2_RM!$1:$1048576,$A$1,0),"-")</f>
        <v>0</v>
      </c>
      <c r="G16" s="3">
        <f>IFERROR(100*VLOOKUP(G$5&amp;G$1&amp;$A16&amp;$A$2,RESULT2_RM!$1:$1048576,$A$1,0),"-")</f>
        <v>0</v>
      </c>
      <c r="H16" s="61">
        <f>IFERROR(100*VLOOKUP(H$5&amp;H$1&amp;$A16&amp;$A$2,RESULT2_RM!$1:$1048576,$A$1,0),"-")</f>
        <v>4.5450414424894579</v>
      </c>
      <c r="I16" s="3">
        <f>IFERROR(100*VLOOKUP(I$5&amp;I$1&amp;$A16&amp;$A$2,RESULT2_RM!$1:$1048576,$A$1,0),"-")</f>
        <v>5.7131628718099865</v>
      </c>
      <c r="J16" s="3">
        <f>IFERROR(100*VLOOKUP(J$5&amp;J$1&amp;$A16&amp;$A$2,RESULT2_RM!$1:$1048576,$A$1,0),"-")</f>
        <v>4.4753004550184663</v>
      </c>
      <c r="K16" s="62">
        <f>IFERROR(100*VLOOKUP(K$5&amp;K$1&amp;$A16&amp;$A$2,RESULT2_RM!$1:$1048576,$A$1,0),"-")</f>
        <v>4.1272574429116196</v>
      </c>
      <c r="L16" s="3">
        <f>IFERROR(100*VLOOKUP(L$5&amp;L$1&amp;$A16&amp;$A$2,RESULT2_RM!$1:$1048576,$A$1,0),"-")</f>
        <v>10.794574337002592</v>
      </c>
      <c r="M16" s="3">
        <f>IFERROR(100*VLOOKUP(M$5&amp;M$1&amp;$A16&amp;$A$2,RESULT2_RM!$1:$1048576,$A$1,0),"-")</f>
        <v>8.2461434832511298</v>
      </c>
      <c r="N16" s="3">
        <f>IFERROR(100*VLOOKUP(N$5&amp;N$1&amp;$A16&amp;$A$2,RESULT2_RM!$1:$1048576,$A$1,0),"-")</f>
        <v>6.5798724048505992</v>
      </c>
      <c r="O16" s="3">
        <f>IFERROR(100*VLOOKUP(O$5&amp;O$1&amp;$A16&amp;$A$2,RESULT2_RM!$1:$1048576,$A$1,0),"-")</f>
        <v>8.4437182380879854</v>
      </c>
      <c r="P16" s="61">
        <f>IFERROR(100*VLOOKUP(P$5&amp;P$1&amp;$A16&amp;$A$2,RESULT2_RM!$1:$1048576,$A$1,0),"-")</f>
        <v>7.6814569039853033</v>
      </c>
      <c r="Q16" s="3">
        <f>IFERROR(100*VLOOKUP(Q$5&amp;Q$1&amp;$A16&amp;$A$2,RESULT2_RM!$1:$1048576,$A$1,0),"-")</f>
        <v>6.6929914650989835</v>
      </c>
      <c r="R16" s="3">
        <f>IFERROR(100*VLOOKUP(R$5&amp;R$1&amp;$A16&amp;$A$2,RESULT2_RM!$1:$1048576,$A$1,0),"-")</f>
        <v>5.2506352479089635</v>
      </c>
      <c r="S16" s="62">
        <f>IFERROR(100*VLOOKUP(S$5&amp;S$1&amp;$A16&amp;$A$2,RESULT2_RM!$1:$1048576,$A$1,0),"-")</f>
        <v>5.8511011907160766</v>
      </c>
      <c r="T16" s="3">
        <f>IFERROR(100*VLOOKUP(T$5&amp;T$1&amp;$A16&amp;$A$2,RESULT2_RM!$1:$1048576,$A$1,0),"-")</f>
        <v>10.639893698956712</v>
      </c>
      <c r="U16" s="3">
        <f>IFERROR(100*VLOOKUP(U$5&amp;U$1&amp;$A16&amp;$A$2,RESULT2_RM!$1:$1048576,$A$1,0),"-")</f>
        <v>14.301161595088368</v>
      </c>
      <c r="V16" s="3">
        <f>IFERROR(100*VLOOKUP(V$5&amp;V$1&amp;$A16&amp;$A$2,RESULT2_RM!$1:$1048576,$A$1,0),"-")</f>
        <v>14.16361733721779</v>
      </c>
      <c r="W16" s="3">
        <f>IFERROR(100*VLOOKUP(W$5&amp;W$1&amp;$A16&amp;$A$2,RESULT2_RM!$1:$1048576,$A$1,0),"-")</f>
        <v>14.489645698310333</v>
      </c>
    </row>
    <row r="17" spans="1:23" s="14" customFormat="1" ht="27" customHeight="1" x14ac:dyDescent="0.2">
      <c r="A17" s="218" t="s">
        <v>17</v>
      </c>
      <c r="B17" s="4"/>
      <c r="C17" s="5" t="s">
        <v>18</v>
      </c>
      <c r="D17" s="3" t="str">
        <f>IFERROR(100*VLOOKUP(D$5&amp;D$1&amp;$A17&amp;$A$2,RESULT2_RM!$1:$1048576,$A$1,0),"-")</f>
        <v>-</v>
      </c>
      <c r="E17" s="3">
        <f>IFERROR(100*VLOOKUP(E$5&amp;E$1&amp;$A17&amp;$A$2,RESULT2_RM!$1:$1048576,$A$1,0),"-")</f>
        <v>0</v>
      </c>
      <c r="F17" s="3">
        <f>IFERROR(100*VLOOKUP(F$5&amp;F$1&amp;$A17&amp;$A$2,RESULT2_RM!$1:$1048576,$A$1,0),"-")</f>
        <v>0</v>
      </c>
      <c r="G17" s="3">
        <f>IFERROR(100*VLOOKUP(G$5&amp;G$1&amp;$A17&amp;$A$2,RESULT2_RM!$1:$1048576,$A$1,0),"-")</f>
        <v>0</v>
      </c>
      <c r="H17" s="61">
        <f>IFERROR(100*VLOOKUP(H$5&amp;H$1&amp;$A17&amp;$A$2,RESULT2_RM!$1:$1048576,$A$1,0),"-")</f>
        <v>4.1895914983418745</v>
      </c>
      <c r="I17" s="3">
        <f>IFERROR(100*VLOOKUP(I$5&amp;I$1&amp;$A17&amp;$A$2,RESULT2_RM!$1:$1048576,$A$1,0),"-")</f>
        <v>4.1662596145705111</v>
      </c>
      <c r="J17" s="3">
        <f>IFERROR(100*VLOOKUP(J$5&amp;J$1&amp;$A17&amp;$A$2,RESULT2_RM!$1:$1048576,$A$1,0),"-")</f>
        <v>2.0505686932329596</v>
      </c>
      <c r="K17" s="62">
        <f>IFERROR(100*VLOOKUP(K$5&amp;K$1&amp;$A17&amp;$A$2,RESULT2_RM!$1:$1048576,$A$1,0),"-")</f>
        <v>2.3124050719320102</v>
      </c>
      <c r="L17" s="3">
        <f>IFERROR(100*VLOOKUP(L$5&amp;L$1&amp;$A17&amp;$A$2,RESULT2_RM!$1:$1048576,$A$1,0),"-")</f>
        <v>5.9996400935756711</v>
      </c>
      <c r="M17" s="3">
        <f>IFERROR(100*VLOOKUP(M$5&amp;M$1&amp;$A17&amp;$A$2,RESULT2_RM!$1:$1048576,$A$1,0),"-")</f>
        <v>13.364806676103729</v>
      </c>
      <c r="N17" s="3">
        <f>IFERROR(100*VLOOKUP(N$5&amp;N$1&amp;$A17&amp;$A$2,RESULT2_RM!$1:$1048576,$A$1,0),"-")</f>
        <v>7.6401762759026255</v>
      </c>
      <c r="O17" s="3">
        <f>IFERROR(100*VLOOKUP(O$5&amp;O$1&amp;$A17&amp;$A$2,RESULT2_RM!$1:$1048576,$A$1,0),"-")</f>
        <v>6.8189538399600762</v>
      </c>
      <c r="P17" s="61">
        <f>IFERROR(100*VLOOKUP(P$5&amp;P$1&amp;$A17&amp;$A$2,RESULT2_RM!$1:$1048576,$A$1,0),"-")</f>
        <v>5.115424973767051</v>
      </c>
      <c r="Q17" s="3">
        <f>IFERROR(100*VLOOKUP(Q$5&amp;Q$1&amp;$A17&amp;$A$2,RESULT2_RM!$1:$1048576,$A$1,0),"-")</f>
        <v>8.4517372246612208</v>
      </c>
      <c r="R17" s="3">
        <f>IFERROR(100*VLOOKUP(R$5&amp;R$1&amp;$A17&amp;$A$2,RESULT2_RM!$1:$1048576,$A$1,0),"-")</f>
        <v>5.0234001618543012</v>
      </c>
      <c r="S17" s="62">
        <f>IFERROR(100*VLOOKUP(S$5&amp;S$1&amp;$A17&amp;$A$2,RESULT2_RM!$1:$1048576,$A$1,0),"-")</f>
        <v>4.5784857629788878</v>
      </c>
      <c r="T17" s="3">
        <f>IFERROR(100*VLOOKUP(T$5&amp;T$1&amp;$A17&amp;$A$2,RESULT2_RM!$1:$1048576,$A$1,0),"-")</f>
        <v>10.399649716252995</v>
      </c>
      <c r="U17" s="3">
        <f>IFERROR(100*VLOOKUP(U$5&amp;U$1&amp;$A17&amp;$A$2,RESULT2_RM!$1:$1048576,$A$1,0),"-")</f>
        <v>13.868224607421615</v>
      </c>
      <c r="V17" s="3">
        <f>IFERROR(100*VLOOKUP(V$5&amp;V$1&amp;$A17&amp;$A$2,RESULT2_RM!$1:$1048576,$A$1,0),"-")</f>
        <v>12.406006070946434</v>
      </c>
      <c r="W17" s="3">
        <f>IFERROR(100*VLOOKUP(W$5&amp;W$1&amp;$A17&amp;$A$2,RESULT2_RM!$1:$1048576,$A$1,0),"-")</f>
        <v>12.863150581606073</v>
      </c>
    </row>
    <row r="18" spans="1:2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61"/>
      <c r="I18" s="3"/>
      <c r="J18" s="3"/>
      <c r="K18" s="62"/>
      <c r="L18" s="3"/>
      <c r="M18" s="3"/>
      <c r="N18" s="3"/>
      <c r="O18" s="3"/>
      <c r="P18" s="61"/>
      <c r="Q18" s="3"/>
      <c r="R18" s="3"/>
      <c r="S18" s="62"/>
      <c r="T18" s="3"/>
      <c r="U18" s="3"/>
      <c r="V18" s="3"/>
      <c r="W18" s="3"/>
    </row>
    <row r="19" spans="1:23" ht="27" customHeight="1" x14ac:dyDescent="0.2">
      <c r="A19" s="217" t="s">
        <v>37</v>
      </c>
      <c r="C19" s="5" t="s">
        <v>38</v>
      </c>
      <c r="D19" s="3">
        <f>IFERROR(100*VLOOKUP(D$5&amp;D$1&amp;$A19&amp;$A$2,RESULT2_RM!$1:$1048576,$A$1,0),"-")</f>
        <v>2.4359199438202248</v>
      </c>
      <c r="E19" s="3">
        <f>IFERROR(100*VLOOKUP(E$5&amp;E$1&amp;$A19&amp;$A$2,RESULT2_RM!$1:$1048576,$A$1,0),"-")</f>
        <v>0</v>
      </c>
      <c r="F19" s="3">
        <f>IFERROR(100*VLOOKUP(F$5&amp;F$1&amp;$A19&amp;$A$2,RESULT2_RM!$1:$1048576,$A$1,0),"-")</f>
        <v>1.4604831007896393</v>
      </c>
      <c r="G19" s="3">
        <f>IFERROR(100*VLOOKUP(G$5&amp;G$1&amp;$A19&amp;$A$2,RESULT2_RM!$1:$1048576,$A$1,0),"-")</f>
        <v>2.2067124001389371</v>
      </c>
      <c r="H19" s="61">
        <f>IFERROR(100*VLOOKUP(H$5&amp;H$1&amp;$A19&amp;$A$2,RESULT2_RM!$1:$1048576,$A$1,0),"-")</f>
        <v>4.346465318258284</v>
      </c>
      <c r="I19" s="3">
        <f>IFERROR(100*VLOOKUP(I$5&amp;I$1&amp;$A19&amp;$A$2,RESULT2_RM!$1:$1048576,$A$1,0),"-")</f>
        <v>5.1035983087422583</v>
      </c>
      <c r="J19" s="3">
        <f>IFERROR(100*VLOOKUP(J$5&amp;J$1&amp;$A19&amp;$A$2,RESULT2_RM!$1:$1048576,$A$1,0),"-")</f>
        <v>3.8472666695892332</v>
      </c>
      <c r="K19" s="62">
        <f>IFERROR(100*VLOOKUP(K$5&amp;K$1&amp;$A19&amp;$A$2,RESULT2_RM!$1:$1048576,$A$1,0),"-")</f>
        <v>4.6155127254008388</v>
      </c>
      <c r="L19" s="3">
        <f>IFERROR(100*VLOOKUP(L$5&amp;L$1&amp;$A19&amp;$A$2,RESULT2_RM!$1:$1048576,$A$1,0),"-")</f>
        <v>10.980400763777627</v>
      </c>
      <c r="M19" s="3">
        <f>IFERROR(100*VLOOKUP(M$5&amp;M$1&amp;$A19&amp;$A$2,RESULT2_RM!$1:$1048576,$A$1,0),"-")</f>
        <v>5.9665871121718377</v>
      </c>
      <c r="N19" s="3">
        <f>IFERROR(100*VLOOKUP(N$5&amp;N$1&amp;$A19&amp;$A$2,RESULT2_RM!$1:$1048576,$A$1,0),"-")</f>
        <v>8.1074087916510944</v>
      </c>
      <c r="O19" s="3">
        <f>IFERROR(100*VLOOKUP(O$5&amp;O$1&amp;$A19&amp;$A$2,RESULT2_RM!$1:$1048576,$A$1,0),"-")</f>
        <v>2.6543701749114992</v>
      </c>
      <c r="P19" s="61">
        <f>IFERROR(100*VLOOKUP(P$5&amp;P$1&amp;$A19&amp;$A$2,RESULT2_RM!$1:$1048576,$A$1,0),"-")</f>
        <v>6.5121495952925033</v>
      </c>
      <c r="Q19" s="3">
        <f>IFERROR(100*VLOOKUP(Q$5&amp;Q$1&amp;$A19&amp;$A$2,RESULT2_RM!$1:$1048576,$A$1,0),"-")</f>
        <v>3.82935448233478</v>
      </c>
      <c r="R19" s="3">
        <f>IFERROR(100*VLOOKUP(R$5&amp;R$1&amp;$A19&amp;$A$2,RESULT2_RM!$1:$1048576,$A$1,0),"-")</f>
        <v>4.1865349576782211</v>
      </c>
      <c r="S19" s="62">
        <f>IFERROR(100*VLOOKUP(S$5&amp;S$1&amp;$A19&amp;$A$2,RESULT2_RM!$1:$1048576,$A$1,0),"-")</f>
        <v>3.3785603383214915</v>
      </c>
      <c r="T19" s="3">
        <f>IFERROR(100*VLOOKUP(T$5&amp;T$1&amp;$A19&amp;$A$2,RESULT2_RM!$1:$1048576,$A$1,0),"-")</f>
        <v>9.552408784219347</v>
      </c>
      <c r="U19" s="3">
        <f>IFERROR(100*VLOOKUP(U$5&amp;U$1&amp;$A19&amp;$A$2,RESULT2_RM!$1:$1048576,$A$1,0),"-")</f>
        <v>12.13032558225748</v>
      </c>
      <c r="V19" s="3">
        <f>IFERROR(100*VLOOKUP(V$5&amp;V$1&amp;$A19&amp;$A$2,RESULT2_RM!$1:$1048576,$A$1,0),"-")</f>
        <v>10.704465215916771</v>
      </c>
      <c r="W19" s="3">
        <f>IFERROR(100*VLOOKUP(W$5&amp;W$1&amp;$A19&amp;$A$2,RESULT2_RM!$1:$1048576,$A$1,0),"-")</f>
        <v>14.330677937017979</v>
      </c>
    </row>
    <row r="20" spans="1:23" ht="27" customHeight="1" x14ac:dyDescent="0.2">
      <c r="A20" s="217" t="s">
        <v>39</v>
      </c>
      <c r="C20" s="5" t="s">
        <v>40</v>
      </c>
      <c r="D20" s="3">
        <f>IFERROR(100*VLOOKUP(D$5&amp;D$1&amp;$A20&amp;$A$2,RESULT2_RM!$1:$1048576,$A$1,0),"-")</f>
        <v>0</v>
      </c>
      <c r="E20" s="3">
        <f>IFERROR(100*VLOOKUP(E$5&amp;E$1&amp;$A20&amp;$A$2,RESULT2_RM!$1:$1048576,$A$1,0),"-")</f>
        <v>1.3898009623535874</v>
      </c>
      <c r="F20" s="3">
        <f>IFERROR(100*VLOOKUP(F$5&amp;F$1&amp;$A20&amp;$A$2,RESULT2_RM!$1:$1048576,$A$1,0),"-")</f>
        <v>3.3714009107533438</v>
      </c>
      <c r="G20" s="3">
        <f>IFERROR(100*VLOOKUP(G$5&amp;G$1&amp;$A20&amp;$A$2,RESULT2_RM!$1:$1048576,$A$1,0),"-")</f>
        <v>1.595489914336639</v>
      </c>
      <c r="H20" s="61">
        <f>IFERROR(100*VLOOKUP(H$5&amp;H$1&amp;$A20&amp;$A$2,RESULT2_RM!$1:$1048576,$A$1,0),"-")</f>
        <v>5.6453427192568668</v>
      </c>
      <c r="I20" s="3">
        <f>IFERROR(100*VLOOKUP(I$5&amp;I$1&amp;$A20&amp;$A$2,RESULT2_RM!$1:$1048576,$A$1,0),"-")</f>
        <v>5.8567923971769984</v>
      </c>
      <c r="J20" s="3">
        <f>IFERROR(100*VLOOKUP(J$5&amp;J$1&amp;$A20&amp;$A$2,RESULT2_RM!$1:$1048576,$A$1,0),"-")</f>
        <v>5.2232318300365597</v>
      </c>
      <c r="K20" s="62">
        <f>IFERROR(100*VLOOKUP(K$5&amp;K$1&amp;$A20&amp;$A$2,RESULT2_RM!$1:$1048576,$A$1,0),"-")</f>
        <v>3.021302973140505</v>
      </c>
      <c r="L20" s="3">
        <f>IFERROR(100*VLOOKUP(L$5&amp;L$1&amp;$A20&amp;$A$2,RESULT2_RM!$1:$1048576,$A$1,0),"-")</f>
        <v>11.292803994233132</v>
      </c>
      <c r="M20" s="3">
        <f>IFERROR(100*VLOOKUP(M$5&amp;M$1&amp;$A20&amp;$A$2,RESULT2_RM!$1:$1048576,$A$1,0),"-")</f>
        <v>8.9284617746392385</v>
      </c>
      <c r="N20" s="3">
        <f>IFERROR(100*VLOOKUP(N$5&amp;N$1&amp;$A20&amp;$A$2,RESULT2_RM!$1:$1048576,$A$1,0),"-")</f>
        <v>9.3315839863834604</v>
      </c>
      <c r="O20" s="3">
        <f>IFERROR(100*VLOOKUP(O$5&amp;O$1&amp;$A20&amp;$A$2,RESULT2_RM!$1:$1048576,$A$1,0),"-")</f>
        <v>12.629075428511783</v>
      </c>
      <c r="P20" s="61">
        <f>IFERROR(100*VLOOKUP(P$5&amp;P$1&amp;$A20&amp;$A$2,RESULT2_RM!$1:$1048576,$A$1,0),"-")</f>
        <v>6.1090712641223197</v>
      </c>
      <c r="Q20" s="3">
        <f>IFERROR(100*VLOOKUP(Q$5&amp;Q$1&amp;$A20&amp;$A$2,RESULT2_RM!$1:$1048576,$A$1,0),"-")</f>
        <v>5.6259049378401311</v>
      </c>
      <c r="R20" s="3">
        <f>IFERROR(100*VLOOKUP(R$5&amp;R$1&amp;$A20&amp;$A$2,RESULT2_RM!$1:$1048576,$A$1,0),"-")</f>
        <v>6.1095878031785738</v>
      </c>
      <c r="S20" s="62">
        <f>IFERROR(100*VLOOKUP(S$5&amp;S$1&amp;$A20&amp;$A$2,RESULT2_RM!$1:$1048576,$A$1,0),"-")</f>
        <v>5.3005083102236439</v>
      </c>
      <c r="T20" s="3">
        <f>IFERROR(100*VLOOKUP(T$5&amp;T$1&amp;$A20&amp;$A$2,RESULT2_RM!$1:$1048576,$A$1,0),"-")</f>
        <v>11.721453093095787</v>
      </c>
      <c r="U20" s="3">
        <f>IFERROR(100*VLOOKUP(U$5&amp;U$1&amp;$A20&amp;$A$2,RESULT2_RM!$1:$1048576,$A$1,0),"-")</f>
        <v>12.052891815924992</v>
      </c>
      <c r="V20" s="3">
        <f>IFERROR(100*VLOOKUP(V$5&amp;V$1&amp;$A20&amp;$A$2,RESULT2_RM!$1:$1048576,$A$1,0),"-")</f>
        <v>14.557262137923926</v>
      </c>
      <c r="W20" s="3">
        <f>IFERROR(100*VLOOKUP(W$5&amp;W$1&amp;$A20&amp;$A$2,RESULT2_RM!$1:$1048576,$A$1,0),"-")</f>
        <v>14.330862096523973</v>
      </c>
    </row>
    <row r="21" spans="1:23" ht="27" customHeight="1" x14ac:dyDescent="0.2">
      <c r="A21" s="217" t="s">
        <v>41</v>
      </c>
      <c r="C21" s="5" t="s">
        <v>42</v>
      </c>
      <c r="D21" s="3">
        <f>IFERROR(100*VLOOKUP(D$5&amp;D$1&amp;$A21&amp;$A$2,RESULT2_RM!$1:$1048576,$A$1,0),"-")</f>
        <v>4.0479989508426044</v>
      </c>
      <c r="E21" s="3">
        <f>IFERROR(100*VLOOKUP(E$5&amp;E$1&amp;$A21&amp;$A$2,RESULT2_RM!$1:$1048576,$A$1,0),"-")</f>
        <v>1.3267200194747892</v>
      </c>
      <c r="F21" s="3">
        <f>IFERROR(100*VLOOKUP(F$5&amp;F$1&amp;$A21&amp;$A$2,RESULT2_RM!$1:$1048576,$A$1,0),"-")</f>
        <v>1.9133860672510155</v>
      </c>
      <c r="G21" s="3">
        <f>IFERROR(100*VLOOKUP(G$5&amp;G$1&amp;$A21&amp;$A$2,RESULT2_RM!$1:$1048576,$A$1,0),"-")</f>
        <v>0.58870519588774661</v>
      </c>
      <c r="H21" s="61">
        <f>IFERROR(100*VLOOKUP(H$5&amp;H$1&amp;$A21&amp;$A$2,RESULT2_RM!$1:$1048576,$A$1,0),"-")</f>
        <v>6.8887058334266378</v>
      </c>
      <c r="I21" s="3">
        <f>IFERROR(100*VLOOKUP(I$5&amp;I$1&amp;$A21&amp;$A$2,RESULT2_RM!$1:$1048576,$A$1,0),"-")</f>
        <v>7.3281803494938416</v>
      </c>
      <c r="J21" s="3">
        <f>IFERROR(100*VLOOKUP(J$5&amp;J$1&amp;$A21&amp;$A$2,RESULT2_RM!$1:$1048576,$A$1,0),"-")</f>
        <v>6.4220049186087369</v>
      </c>
      <c r="K21" s="62">
        <f>IFERROR(100*VLOOKUP(K$5&amp;K$1&amp;$A21&amp;$A$2,RESULT2_RM!$1:$1048576,$A$1,0),"-")</f>
        <v>6.0424564063684603</v>
      </c>
      <c r="L21" s="3">
        <f>IFERROR(100*VLOOKUP(L$5&amp;L$1&amp;$A21&amp;$A$2,RESULT2_RM!$1:$1048576,$A$1,0),"-")</f>
        <v>13.231659069106289</v>
      </c>
      <c r="M21" s="3">
        <f>IFERROR(100*VLOOKUP(M$5&amp;M$1&amp;$A21&amp;$A$2,RESULT2_RM!$1:$1048576,$A$1,0),"-")</f>
        <v>11.267776170094262</v>
      </c>
      <c r="N21" s="3">
        <f>IFERROR(100*VLOOKUP(N$5&amp;N$1&amp;$A21&amp;$A$2,RESULT2_RM!$1:$1048576,$A$1,0),"-")</f>
        <v>9.9280827924925461</v>
      </c>
      <c r="O21" s="3">
        <f>IFERROR(100*VLOOKUP(O$5&amp;O$1&amp;$A21&amp;$A$2,RESULT2_RM!$1:$1048576,$A$1,0),"-")</f>
        <v>13.977039056809318</v>
      </c>
      <c r="P21" s="61">
        <f>IFERROR(100*VLOOKUP(P$5&amp;P$1&amp;$A21&amp;$A$2,RESULT2_RM!$1:$1048576,$A$1,0),"-")</f>
        <v>7.861915199438636</v>
      </c>
      <c r="Q21" s="3">
        <f>IFERROR(100*VLOOKUP(Q$5&amp;Q$1&amp;$A21&amp;$A$2,RESULT2_RM!$1:$1048576,$A$1,0),"-")</f>
        <v>7.0842902205974498</v>
      </c>
      <c r="R21" s="3">
        <f>IFERROR(100*VLOOKUP(R$5&amp;R$1&amp;$A21&amp;$A$2,RESULT2_RM!$1:$1048576,$A$1,0),"-")</f>
        <v>6.4721465321515934</v>
      </c>
      <c r="S21" s="62">
        <f>IFERROR(100*VLOOKUP(S$5&amp;S$1&amp;$A21&amp;$A$2,RESULT2_RM!$1:$1048576,$A$1,0),"-")</f>
        <v>7.2614254718106643</v>
      </c>
      <c r="T21" s="3">
        <f>IFERROR(100*VLOOKUP(T$5&amp;T$1&amp;$A21&amp;$A$2,RESULT2_RM!$1:$1048576,$A$1,0),"-")</f>
        <v>14.690534952228692</v>
      </c>
      <c r="U21" s="3">
        <f>IFERROR(100*VLOOKUP(U$5&amp;U$1&amp;$A21&amp;$A$2,RESULT2_RM!$1:$1048576,$A$1,0),"-")</f>
        <v>14.584627926446464</v>
      </c>
      <c r="V21" s="3">
        <f>IFERROR(100*VLOOKUP(V$5&amp;V$1&amp;$A21&amp;$A$2,RESULT2_RM!$1:$1048576,$A$1,0),"-")</f>
        <v>14.596140122567514</v>
      </c>
      <c r="W21" s="3">
        <f>IFERROR(100*VLOOKUP(W$5&amp;W$1&amp;$A21&amp;$A$2,RESULT2_RM!$1:$1048576,$A$1,0),"-")</f>
        <v>13.808167250777537</v>
      </c>
    </row>
    <row r="22" spans="1:23" ht="27" customHeight="1" x14ac:dyDescent="0.2">
      <c r="A22" s="217" t="s">
        <v>43</v>
      </c>
      <c r="C22" s="5" t="s">
        <v>44</v>
      </c>
      <c r="D22" s="3">
        <f>IFERROR(100*VLOOKUP(D$5&amp;D$1&amp;$A22&amp;$A$2,RESULT2_RM!$1:$1048576,$A$1,0),"-")</f>
        <v>3.5844675224150162</v>
      </c>
      <c r="E22" s="3">
        <f>IFERROR(100*VLOOKUP(E$5&amp;E$1&amp;$A22&amp;$A$2,RESULT2_RM!$1:$1048576,$A$1,0),"-")</f>
        <v>5.1464871527448564</v>
      </c>
      <c r="F22" s="3">
        <f>IFERROR(100*VLOOKUP(F$5&amp;F$1&amp;$A22&amp;$A$2,RESULT2_RM!$1:$1048576,$A$1,0),"-")</f>
        <v>2.4855554344271233</v>
      </c>
      <c r="G22" s="3">
        <f>IFERROR(100*VLOOKUP(G$5&amp;G$1&amp;$A22&amp;$A$2,RESULT2_RM!$1:$1048576,$A$1,0),"-")</f>
        <v>3.8142993971491355</v>
      </c>
      <c r="H22" s="61">
        <f>IFERROR(100*VLOOKUP(H$5&amp;H$1&amp;$A22&amp;$A$2,RESULT2_RM!$1:$1048576,$A$1,0),"-")</f>
        <v>7.2786549166441254</v>
      </c>
      <c r="I22" s="3">
        <f>IFERROR(100*VLOOKUP(I$5&amp;I$1&amp;$A22&amp;$A$2,RESULT2_RM!$1:$1048576,$A$1,0),"-")</f>
        <v>7.3640230932847164</v>
      </c>
      <c r="J22" s="3">
        <f>IFERROR(100*VLOOKUP(J$5&amp;J$1&amp;$A22&amp;$A$2,RESULT2_RM!$1:$1048576,$A$1,0),"-")</f>
        <v>5.117021240401332</v>
      </c>
      <c r="K22" s="62">
        <f>IFERROR(100*VLOOKUP(K$5&amp;K$1&amp;$A22&amp;$A$2,RESULT2_RM!$1:$1048576,$A$1,0),"-")</f>
        <v>4.0711149175296839</v>
      </c>
      <c r="L22" s="3">
        <f>IFERROR(100*VLOOKUP(L$5&amp;L$1&amp;$A22&amp;$A$2,RESULT2_RM!$1:$1048576,$A$1,0),"-")</f>
        <v>10.763469973247682</v>
      </c>
      <c r="M22" s="3">
        <f>IFERROR(100*VLOOKUP(M$5&amp;M$1&amp;$A22&amp;$A$2,RESULT2_RM!$1:$1048576,$A$1,0),"-")</f>
        <v>11.423418368369372</v>
      </c>
      <c r="N22" s="3">
        <f>IFERROR(100*VLOOKUP(N$5&amp;N$1&amp;$A22&amp;$A$2,RESULT2_RM!$1:$1048576,$A$1,0),"-")</f>
        <v>7.4606675208749129</v>
      </c>
      <c r="O22" s="3">
        <f>IFERROR(100*VLOOKUP(O$5&amp;O$1&amp;$A22&amp;$A$2,RESULT2_RM!$1:$1048576,$A$1,0),"-")</f>
        <v>6.8583304468306201</v>
      </c>
      <c r="P22" s="61">
        <f>IFERROR(100*VLOOKUP(P$5&amp;P$1&amp;$A22&amp;$A$2,RESULT2_RM!$1:$1048576,$A$1,0),"-")</f>
        <v>7.6644687984043793</v>
      </c>
      <c r="Q22" s="3">
        <f>IFERROR(100*VLOOKUP(Q$5&amp;Q$1&amp;$A22&amp;$A$2,RESULT2_RM!$1:$1048576,$A$1,0),"-")</f>
        <v>8.1888292239263407</v>
      </c>
      <c r="R22" s="3">
        <f>IFERROR(100*VLOOKUP(R$5&amp;R$1&amp;$A22&amp;$A$2,RESULT2_RM!$1:$1048576,$A$1,0),"-")</f>
        <v>5.491554570783693</v>
      </c>
      <c r="S22" s="62">
        <f>IFERROR(100*VLOOKUP(S$5&amp;S$1&amp;$A22&amp;$A$2,RESULT2_RM!$1:$1048576,$A$1,0),"-")</f>
        <v>4.9930245458583125</v>
      </c>
      <c r="T22" s="3">
        <f>IFERROR(100*VLOOKUP(T$5&amp;T$1&amp;$A22&amp;$A$2,RESULT2_RM!$1:$1048576,$A$1,0),"-")</f>
        <v>12.764587970697642</v>
      </c>
      <c r="U22" s="3">
        <f>IFERROR(100*VLOOKUP(U$5&amp;U$1&amp;$A22&amp;$A$2,RESULT2_RM!$1:$1048576,$A$1,0),"-")</f>
        <v>16.012481555168439</v>
      </c>
      <c r="V22" s="3">
        <f>IFERROR(100*VLOOKUP(V$5&amp;V$1&amp;$A22&amp;$A$2,RESULT2_RM!$1:$1048576,$A$1,0),"-")</f>
        <v>14.629237928718334</v>
      </c>
      <c r="W22" s="3">
        <f>IFERROR(100*VLOOKUP(W$5&amp;W$1&amp;$A22&amp;$A$2,RESULT2_RM!$1:$1048576,$A$1,0),"-")</f>
        <v>16.318884605938944</v>
      </c>
    </row>
    <row r="23" spans="1:23" ht="27" customHeight="1" x14ac:dyDescent="0.2">
      <c r="A23" s="217" t="s">
        <v>45</v>
      </c>
      <c r="B23" s="4"/>
      <c r="C23" s="5" t="s">
        <v>46</v>
      </c>
      <c r="D23" s="3">
        <f>IFERROR(100*VLOOKUP(D$5&amp;D$1&amp;$A23&amp;$A$2,RESULT2_RM!$1:$1048576,$A$1,0),"-")</f>
        <v>3.599913619349266</v>
      </c>
      <c r="E23" s="3">
        <f>IFERROR(100*VLOOKUP(E$5&amp;E$1&amp;$A23&amp;$A$2,RESULT2_RM!$1:$1048576,$A$1,0),"-")</f>
        <v>1.9604703105904169</v>
      </c>
      <c r="F23" s="3">
        <f>IFERROR(100*VLOOKUP(F$5&amp;F$1&amp;$A23&amp;$A$2,RESULT2_RM!$1:$1048576,$A$1,0),"-")</f>
        <v>0.71862336559102746</v>
      </c>
      <c r="G23" s="3">
        <f>IFERROR(100*VLOOKUP(G$5&amp;G$1&amp;$A23&amp;$A$2,RESULT2_RM!$1:$1048576,$A$1,0),"-")</f>
        <v>0.97169473307058396</v>
      </c>
      <c r="H23" s="61">
        <f>IFERROR(100*VLOOKUP(H$5&amp;H$1&amp;$A23&amp;$A$2,RESULT2_RM!$1:$1048576,$A$1,0),"-")</f>
        <v>7.8137696106006622</v>
      </c>
      <c r="I23" s="3">
        <f>IFERROR(100*VLOOKUP(I$5&amp;I$1&amp;$A23&amp;$A$2,RESULT2_RM!$1:$1048576,$A$1,0),"-")</f>
        <v>8.7169649888146221</v>
      </c>
      <c r="J23" s="3">
        <f>IFERROR(100*VLOOKUP(J$5&amp;J$1&amp;$A23&amp;$A$2,RESULT2_RM!$1:$1048576,$A$1,0),"-")</f>
        <v>3.7727391330527804</v>
      </c>
      <c r="K23" s="62">
        <f>IFERROR(100*VLOOKUP(K$5&amp;K$1&amp;$A23&amp;$A$2,RESULT2_RM!$1:$1048576,$A$1,0),"-")</f>
        <v>3.8132878515029787</v>
      </c>
      <c r="L23" s="3">
        <f>IFERROR(100*VLOOKUP(L$5&amp;L$1&amp;$A23&amp;$A$2,RESULT2_RM!$1:$1048576,$A$1,0),"-")</f>
        <v>11.131847353141715</v>
      </c>
      <c r="M23" s="3">
        <f>IFERROR(100*VLOOKUP(M$5&amp;M$1&amp;$A23&amp;$A$2,RESULT2_RM!$1:$1048576,$A$1,0),"-")</f>
        <v>13.30104821472233</v>
      </c>
      <c r="N23" s="3">
        <f>IFERROR(100*VLOOKUP(N$5&amp;N$1&amp;$A23&amp;$A$2,RESULT2_RM!$1:$1048576,$A$1,0),"-")</f>
        <v>9.1104309345303118</v>
      </c>
      <c r="O23" s="3">
        <f>IFERROR(100*VLOOKUP(O$5&amp;O$1&amp;$A23&amp;$A$2,RESULT2_RM!$1:$1048576,$A$1,0),"-")</f>
        <v>8.5545450572714614</v>
      </c>
      <c r="P23" s="61">
        <f>IFERROR(100*VLOOKUP(P$5&amp;P$1&amp;$A23&amp;$A$2,RESULT2_RM!$1:$1048576,$A$1,0),"-")</f>
        <v>8.2580113001627407</v>
      </c>
      <c r="Q23" s="3">
        <f>IFERROR(100*VLOOKUP(Q$5&amp;Q$1&amp;$A23&amp;$A$2,RESULT2_RM!$1:$1048576,$A$1,0),"-")</f>
        <v>9.2050226185580399</v>
      </c>
      <c r="R23" s="3">
        <f>IFERROR(100*VLOOKUP(R$5&amp;R$1&amp;$A23&amp;$A$2,RESULT2_RM!$1:$1048576,$A$1,0),"-")</f>
        <v>5.554383776877037</v>
      </c>
      <c r="S23" s="62">
        <f>IFERROR(100*VLOOKUP(S$5&amp;S$1&amp;$A23&amp;$A$2,RESULT2_RM!$1:$1048576,$A$1,0),"-")</f>
        <v>5.3489813155672037</v>
      </c>
      <c r="T23" s="3">
        <f>IFERROR(100*VLOOKUP(T$5&amp;T$1&amp;$A23&amp;$A$2,RESULT2_RM!$1:$1048576,$A$1,0),"-")</f>
        <v>11.700928574490819</v>
      </c>
      <c r="U23" s="3">
        <f>IFERROR(100*VLOOKUP(U$5&amp;U$1&amp;$A23&amp;$A$2,RESULT2_RM!$1:$1048576,$A$1,0),"-")</f>
        <v>14.531784498218503</v>
      </c>
      <c r="V23" s="3">
        <f>IFERROR(100*VLOOKUP(V$5&amp;V$1&amp;$A23&amp;$A$2,RESULT2_RM!$1:$1048576,$A$1,0),"-")</f>
        <v>14.209948614883366</v>
      </c>
      <c r="W23" s="3">
        <f>IFERROR(100*VLOOKUP(W$5&amp;W$1&amp;$A23&amp;$A$2,RESULT2_RM!$1:$1048576,$A$1,0),"-")</f>
        <v>14.653029127993086</v>
      </c>
    </row>
    <row r="24" spans="1:23" ht="32.25" customHeight="1" x14ac:dyDescent="0.2">
      <c r="B24" s="4" t="s">
        <v>97</v>
      </c>
      <c r="D24" s="18"/>
      <c r="E24" s="18"/>
      <c r="F24" s="18"/>
      <c r="G24" s="18"/>
      <c r="H24" s="63"/>
      <c r="I24" s="50"/>
      <c r="J24" s="50"/>
      <c r="K24" s="64"/>
      <c r="L24" s="18"/>
      <c r="M24" s="18"/>
      <c r="N24" s="18"/>
      <c r="O24" s="18"/>
      <c r="P24" s="63"/>
      <c r="Q24" s="50"/>
      <c r="R24" s="50"/>
      <c r="S24" s="64"/>
      <c r="T24" s="18"/>
      <c r="U24" s="18"/>
      <c r="V24" s="18"/>
      <c r="W24" s="18"/>
    </row>
    <row r="25" spans="1:23" ht="27" customHeight="1" x14ac:dyDescent="0.2">
      <c r="A25" s="217" t="s">
        <v>98</v>
      </c>
      <c r="C25" s="5" t="s">
        <v>99</v>
      </c>
      <c r="D25" s="3">
        <f>IFERROR(100*VLOOKUP(D$5&amp;D$1&amp;$A25&amp;$A$2,RESULT2_RM!$1:$1048576,$A$1,0),"-")</f>
        <v>0</v>
      </c>
      <c r="E25" s="3">
        <f>IFERROR(100*VLOOKUP(E$5&amp;E$1&amp;$A25&amp;$A$2,RESULT2_RM!$1:$1048576,$A$1,0),"-")</f>
        <v>0</v>
      </c>
      <c r="F25" s="3">
        <f>IFERROR(100*VLOOKUP(F$5&amp;F$1&amp;$A25&amp;$A$2,RESULT2_RM!$1:$1048576,$A$1,0),"-")</f>
        <v>0</v>
      </c>
      <c r="G25" s="3">
        <f>IFERROR(100*VLOOKUP(G$5&amp;G$1&amp;$A25&amp;$A$2,RESULT2_RM!$1:$1048576,$A$1,0),"-")</f>
        <v>14.291736930860033</v>
      </c>
      <c r="H25" s="61">
        <f>IFERROR(100*VLOOKUP(H$5&amp;H$1&amp;$A25&amp;$A$2,RESULT2_RM!$1:$1048576,$A$1,0),"-")</f>
        <v>12.09896495993948</v>
      </c>
      <c r="I25" s="3">
        <f>IFERROR(100*VLOOKUP(I$5&amp;I$1&amp;$A25&amp;$A$2,RESULT2_RM!$1:$1048576,$A$1,0),"-")</f>
        <v>12.540578975282523</v>
      </c>
      <c r="J25" s="3">
        <f>IFERROR(100*VLOOKUP(J$5&amp;J$1&amp;$A25&amp;$A$2,RESULT2_RM!$1:$1048576,$A$1,0),"-")</f>
        <v>9.7044822547956819</v>
      </c>
      <c r="K25" s="62">
        <f>IFERROR(100*VLOOKUP(K$5&amp;K$1&amp;$A25&amp;$A$2,RESULT2_RM!$1:$1048576,$A$1,0),"-")</f>
        <v>8.2252880320525517</v>
      </c>
      <c r="L25" s="3">
        <f>IFERROR(100*VLOOKUP(L$5&amp;L$1&amp;$A25&amp;$A$2,RESULT2_RM!$1:$1048576,$A$1,0),"-")</f>
        <v>17.581289739795505</v>
      </c>
      <c r="M25" s="3">
        <f>IFERROR(100*VLOOKUP(M$5&amp;M$1&amp;$A25&amp;$A$2,RESULT2_RM!$1:$1048576,$A$1,0),"-")</f>
        <v>18.028597483392623</v>
      </c>
      <c r="N25" s="3">
        <f>IFERROR(100*VLOOKUP(N$5&amp;N$1&amp;$A25&amp;$A$2,RESULT2_RM!$1:$1048576,$A$1,0),"-")</f>
        <v>11.084757510776095</v>
      </c>
      <c r="O25" s="3">
        <f>IFERROR(100*VLOOKUP(O$5&amp;O$1&amp;$A25&amp;$A$2,RESULT2_RM!$1:$1048576,$A$1,0),"-")</f>
        <v>11.171440685951191</v>
      </c>
      <c r="P25" s="61">
        <f>IFERROR(100*VLOOKUP(P$5&amp;P$1&amp;$A25&amp;$A$2,RESULT2_RM!$1:$1048576,$A$1,0),"-")</f>
        <v>15.275340968391033</v>
      </c>
      <c r="Q25" s="3">
        <f>IFERROR(100*VLOOKUP(Q$5&amp;Q$1&amp;$A25&amp;$A$2,RESULT2_RM!$1:$1048576,$A$1,0),"-")</f>
        <v>15.548822236761167</v>
      </c>
      <c r="R25" s="3">
        <f>IFERROR(100*VLOOKUP(R$5&amp;R$1&amp;$A25&amp;$A$2,RESULT2_RM!$1:$1048576,$A$1,0),"-")</f>
        <v>10.494803539361911</v>
      </c>
      <c r="S25" s="62">
        <f>IFERROR(100*VLOOKUP(S$5&amp;S$1&amp;$A25&amp;$A$2,RESULT2_RM!$1:$1048576,$A$1,0),"-")</f>
        <v>10.145878348344279</v>
      </c>
      <c r="T25" s="3">
        <f>IFERROR(100*VLOOKUP(T$5&amp;T$1&amp;$A25&amp;$A$2,RESULT2_RM!$1:$1048576,$A$1,0),"-")</f>
        <v>15.274574780982835</v>
      </c>
      <c r="U25" s="3">
        <f>IFERROR(100*VLOOKUP(U$5&amp;U$1&amp;$A25&amp;$A$2,RESULT2_RM!$1:$1048576,$A$1,0),"-")</f>
        <v>18.043936339888273</v>
      </c>
      <c r="V25" s="3">
        <f>IFERROR(100*VLOOKUP(V$5&amp;V$1&amp;$A25&amp;$A$2,RESULT2_RM!$1:$1048576,$A$1,0),"-")</f>
        <v>15.979794699329396</v>
      </c>
      <c r="W25" s="3">
        <f>IFERROR(100*VLOOKUP(W$5&amp;W$1&amp;$A25&amp;$A$2,RESULT2_RM!$1:$1048576,$A$1,0),"-")</f>
        <v>17.382484536807024</v>
      </c>
    </row>
    <row r="26" spans="1:23" ht="27" customHeight="1" x14ac:dyDescent="0.2">
      <c r="A26" s="217" t="s">
        <v>100</v>
      </c>
      <c r="C26" s="5" t="s">
        <v>101</v>
      </c>
      <c r="D26" s="3">
        <f>IFERROR(100*VLOOKUP(D$5&amp;D$1&amp;$A26&amp;$A$2,RESULT2_RM!$1:$1048576,$A$1,0),"-")</f>
        <v>3.4444237572146714</v>
      </c>
      <c r="E26" s="3">
        <f>IFERROR(100*VLOOKUP(E$5&amp;E$1&amp;$A26&amp;$A$2,RESULT2_RM!$1:$1048576,$A$1,0),"-")</f>
        <v>6.670487106017192</v>
      </c>
      <c r="F26" s="3">
        <f>IFERROR(100*VLOOKUP(F$5&amp;F$1&amp;$A26&amp;$A$2,RESULT2_RM!$1:$1048576,$A$1,0),"-")</f>
        <v>20.00638162093172</v>
      </c>
      <c r="G26" s="3">
        <f>IFERROR(100*VLOOKUP(G$5&amp;G$1&amp;$A26&amp;$A$2,RESULT2_RM!$1:$1048576,$A$1,0),"-")</f>
        <v>0</v>
      </c>
      <c r="H26" s="61">
        <f>IFERROR(100*VLOOKUP(H$5&amp;H$1&amp;$A26&amp;$A$2,RESULT2_RM!$1:$1048576,$A$1,0),"-")</f>
        <v>4.7474940430109687</v>
      </c>
      <c r="I26" s="3">
        <f>IFERROR(100*VLOOKUP(I$5&amp;I$1&amp;$A26&amp;$A$2,RESULT2_RM!$1:$1048576,$A$1,0),"-")</f>
        <v>7.3717913392335594</v>
      </c>
      <c r="J26" s="3">
        <f>IFERROR(100*VLOOKUP(J$5&amp;J$1&amp;$A26&amp;$A$2,RESULT2_RM!$1:$1048576,$A$1,0),"-")</f>
        <v>6.9762263506743167</v>
      </c>
      <c r="K26" s="62">
        <f>IFERROR(100*VLOOKUP(K$5&amp;K$1&amp;$A26&amp;$A$2,RESULT2_RM!$1:$1048576,$A$1,0),"-")</f>
        <v>4.4436425665923114</v>
      </c>
      <c r="L26" s="3">
        <f>IFERROR(100*VLOOKUP(L$5&amp;L$1&amp;$A26&amp;$A$2,RESULT2_RM!$1:$1048576,$A$1,0),"-")</f>
        <v>6.580289697807971</v>
      </c>
      <c r="M26" s="3">
        <f>IFERROR(100*VLOOKUP(M$5&amp;M$1&amp;$A26&amp;$A$2,RESULT2_RM!$1:$1048576,$A$1,0),"-")</f>
        <v>6.7786237932484354</v>
      </c>
      <c r="N26" s="3">
        <f>IFERROR(100*VLOOKUP(N$5&amp;N$1&amp;$A26&amp;$A$2,RESULT2_RM!$1:$1048576,$A$1,0),"-")</f>
        <v>9.8986555869760977</v>
      </c>
      <c r="O26" s="3">
        <f>IFERROR(100*VLOOKUP(O$5&amp;O$1&amp;$A26&amp;$A$2,RESULT2_RM!$1:$1048576,$A$1,0),"-")</f>
        <v>9.649796714632231</v>
      </c>
      <c r="P26" s="61">
        <f>IFERROR(100*VLOOKUP(P$5&amp;P$1&amp;$A26&amp;$A$2,RESULT2_RM!$1:$1048576,$A$1,0),"-")</f>
        <v>5.709581340716503</v>
      </c>
      <c r="Q26" s="3">
        <f>IFERROR(100*VLOOKUP(Q$5&amp;Q$1&amp;$A26&amp;$A$2,RESULT2_RM!$1:$1048576,$A$1,0),"-")</f>
        <v>7.0265196399611529</v>
      </c>
      <c r="R26" s="3">
        <f>IFERROR(100*VLOOKUP(R$5&amp;R$1&amp;$A26&amp;$A$2,RESULT2_RM!$1:$1048576,$A$1,0),"-")</f>
        <v>9.0605363362616789</v>
      </c>
      <c r="S26" s="62">
        <f>IFERROR(100*VLOOKUP(S$5&amp;S$1&amp;$A26&amp;$A$2,RESULT2_RM!$1:$1048576,$A$1,0),"-")</f>
        <v>7.4012063069426164</v>
      </c>
      <c r="T26" s="3">
        <f>IFERROR(100*VLOOKUP(T$5&amp;T$1&amp;$A26&amp;$A$2,RESULT2_RM!$1:$1048576,$A$1,0),"-")</f>
        <v>9.1679962259950489</v>
      </c>
      <c r="U26" s="3">
        <f>IFERROR(100*VLOOKUP(U$5&amp;U$1&amp;$A26&amp;$A$2,RESULT2_RM!$1:$1048576,$A$1,0),"-")</f>
        <v>10.260134563717365</v>
      </c>
      <c r="V26" s="3">
        <f>IFERROR(100*VLOOKUP(V$5&amp;V$1&amp;$A26&amp;$A$2,RESULT2_RM!$1:$1048576,$A$1,0),"-")</f>
        <v>12.378317001906062</v>
      </c>
      <c r="W26" s="3">
        <f>IFERROR(100*VLOOKUP(W$5&amp;W$1&amp;$A26&amp;$A$2,RESULT2_RM!$1:$1048576,$A$1,0),"-")</f>
        <v>11.49164148891029</v>
      </c>
    </row>
    <row r="27" spans="1:23" ht="27" customHeight="1" x14ac:dyDescent="0.2">
      <c r="A27" s="217" t="s">
        <v>102</v>
      </c>
      <c r="C27" s="5" t="s">
        <v>103</v>
      </c>
      <c r="D27" s="3">
        <f>IFERROR(100*VLOOKUP(D$5&amp;D$1&amp;$A27&amp;$A$2,RESULT2_RM!$1:$1048576,$A$1,0),"-")</f>
        <v>3.1283690649717339</v>
      </c>
      <c r="E27" s="3">
        <f>IFERROR(100*VLOOKUP(E$5&amp;E$1&amp;$A27&amp;$A$2,RESULT2_RM!$1:$1048576,$A$1,0),"-")</f>
        <v>2.6695321954680131</v>
      </c>
      <c r="F27" s="3">
        <f>IFERROR(100*VLOOKUP(F$5&amp;F$1&amp;$A27&amp;$A$2,RESULT2_RM!$1:$1048576,$A$1,0),"-")</f>
        <v>1.3328993166364556</v>
      </c>
      <c r="G27" s="3">
        <f>IFERROR(100*VLOOKUP(G$5&amp;G$1&amp;$A27&amp;$A$2,RESULT2_RM!$1:$1048576,$A$1,0),"-")</f>
        <v>1.5189605009103568</v>
      </c>
      <c r="H27" s="61">
        <f>IFERROR(100*VLOOKUP(H$5&amp;H$1&amp;$A27&amp;$A$2,RESULT2_RM!$1:$1048576,$A$1,0),"-")</f>
        <v>6.4640852216439226</v>
      </c>
      <c r="I27" s="3">
        <f>IFERROR(100*VLOOKUP(I$5&amp;I$1&amp;$A27&amp;$A$2,RESULT2_RM!$1:$1048576,$A$1,0),"-")</f>
        <v>6.8295751359900319</v>
      </c>
      <c r="J27" s="3">
        <f>IFERROR(100*VLOOKUP(J$5&amp;J$1&amp;$A27&amp;$A$2,RESULT2_RM!$1:$1048576,$A$1,0),"-")</f>
        <v>4.018012930146873</v>
      </c>
      <c r="K27" s="62">
        <f>IFERROR(100*VLOOKUP(K$5&amp;K$1&amp;$A27&amp;$A$2,RESULT2_RM!$1:$1048576,$A$1,0),"-")</f>
        <v>3.6246969184786701</v>
      </c>
      <c r="L27" s="3">
        <f>IFERROR(100*VLOOKUP(L$5&amp;L$1&amp;$A27&amp;$A$2,RESULT2_RM!$1:$1048576,$A$1,0),"-")</f>
        <v>8.792051953393818</v>
      </c>
      <c r="M27" s="3">
        <f>IFERROR(100*VLOOKUP(M$5&amp;M$1&amp;$A27&amp;$A$2,RESULT2_RM!$1:$1048576,$A$1,0),"-")</f>
        <v>9.6203944919985123</v>
      </c>
      <c r="N27" s="3">
        <f>IFERROR(100*VLOOKUP(N$5&amp;N$1&amp;$A27&amp;$A$2,RESULT2_RM!$1:$1048576,$A$1,0),"-")</f>
        <v>7.4260473909536868</v>
      </c>
      <c r="O27" s="3">
        <f>IFERROR(100*VLOOKUP(O$5&amp;O$1&amp;$A27&amp;$A$2,RESULT2_RM!$1:$1048576,$A$1,0),"-")</f>
        <v>7.5825040079857224</v>
      </c>
      <c r="P27" s="61">
        <f>IFERROR(100*VLOOKUP(P$5&amp;P$1&amp;$A27&amp;$A$2,RESULT2_RM!$1:$1048576,$A$1,0),"-")</f>
        <v>5.7811300973811912</v>
      </c>
      <c r="Q27" s="3">
        <f>IFERROR(100*VLOOKUP(Q$5&amp;Q$1&amp;$A27&amp;$A$2,RESULT2_RM!$1:$1048576,$A$1,0),"-")</f>
        <v>6.0915442909188844</v>
      </c>
      <c r="R27" s="3">
        <f>IFERROR(100*VLOOKUP(R$5&amp;R$1&amp;$A27&amp;$A$2,RESULT2_RM!$1:$1048576,$A$1,0),"-")</f>
        <v>3.9669144131408074</v>
      </c>
      <c r="S27" s="62">
        <f>IFERROR(100*VLOOKUP(S$5&amp;S$1&amp;$A27&amp;$A$2,RESULT2_RM!$1:$1048576,$A$1,0),"-")</f>
        <v>3.7924041174534193</v>
      </c>
      <c r="T27" s="3">
        <f>IFERROR(100*VLOOKUP(T$5&amp;T$1&amp;$A27&amp;$A$2,RESULT2_RM!$1:$1048576,$A$1,0),"-")</f>
        <v>8.0591308360388272</v>
      </c>
      <c r="U27" s="3">
        <f>IFERROR(100*VLOOKUP(U$5&amp;U$1&amp;$A27&amp;$A$2,RESULT2_RM!$1:$1048576,$A$1,0),"-")</f>
        <v>15.235722909785412</v>
      </c>
      <c r="V27" s="3">
        <f>IFERROR(100*VLOOKUP(V$5&amp;V$1&amp;$A27&amp;$A$2,RESULT2_RM!$1:$1048576,$A$1,0),"-")</f>
        <v>14.800005750206905</v>
      </c>
      <c r="W27" s="3">
        <f>IFERROR(100*VLOOKUP(W$5&amp;W$1&amp;$A27&amp;$A$2,RESULT2_RM!$1:$1048576,$A$1,0),"-")</f>
        <v>14.985322896281799</v>
      </c>
    </row>
    <row r="28" spans="1:23" ht="27" customHeight="1" thickBot="1" x14ac:dyDescent="0.25">
      <c r="A28" s="217" t="s">
        <v>104</v>
      </c>
      <c r="B28" s="6"/>
      <c r="C28" s="7" t="s">
        <v>105</v>
      </c>
      <c r="D28" s="8">
        <f>IFERROR(100*VLOOKUP(D$5&amp;D$1&amp;$A28&amp;$A$2,RESULT2_RM!$1:$1048576,$A$1,0),"-")</f>
        <v>2.7042143916733541</v>
      </c>
      <c r="E28" s="8">
        <f>IFERROR(100*VLOOKUP(E$5&amp;E$1&amp;$A28&amp;$A$2,RESULT2_RM!$1:$1048576,$A$1,0),"-")</f>
        <v>0</v>
      </c>
      <c r="F28" s="8">
        <f>IFERROR(100*VLOOKUP(F$5&amp;F$1&amp;$A28&amp;$A$2,RESULT2_RM!$1:$1048576,$A$1,0),"-")</f>
        <v>5.3598905795862537</v>
      </c>
      <c r="G28" s="8">
        <f>IFERROR(100*VLOOKUP(G$5&amp;G$1&amp;$A28&amp;$A$2,RESULT2_RM!$1:$1048576,$A$1,0),"-")</f>
        <v>0</v>
      </c>
      <c r="H28" s="65">
        <f>IFERROR(100*VLOOKUP(H$5&amp;H$1&amp;$A28&amp;$A$2,RESULT2_RM!$1:$1048576,$A$1,0),"-")</f>
        <v>5.0840908628719008</v>
      </c>
      <c r="I28" s="8">
        <f>IFERROR(100*VLOOKUP(I$5&amp;I$1&amp;$A28&amp;$A$2,RESULT2_RM!$1:$1048576,$A$1,0),"-")</f>
        <v>3.4300817481528063</v>
      </c>
      <c r="J28" s="8">
        <f>IFERROR(100*VLOOKUP(J$5&amp;J$1&amp;$A28&amp;$A$2,RESULT2_RM!$1:$1048576,$A$1,0),"-")</f>
        <v>3.7656736149131356</v>
      </c>
      <c r="K28" s="66">
        <f>IFERROR(100*VLOOKUP(K$5&amp;K$1&amp;$A28&amp;$A$2,RESULT2_RM!$1:$1048576,$A$1,0),"-")</f>
        <v>1.1120405451950992</v>
      </c>
      <c r="L28" s="8">
        <f>IFERROR(100*VLOOKUP(L$5&amp;L$1&amp;$A28&amp;$A$2,RESULT2_RM!$1:$1048576,$A$1,0),"-")</f>
        <v>11.225370475788237</v>
      </c>
      <c r="M28" s="8">
        <f>IFERROR(100*VLOOKUP(M$5&amp;M$1&amp;$A28&amp;$A$2,RESULT2_RM!$1:$1048576,$A$1,0),"-")</f>
        <v>15.260657982923915</v>
      </c>
      <c r="N28" s="8">
        <f>IFERROR(100*VLOOKUP(N$5&amp;N$1&amp;$A28&amp;$A$2,RESULT2_RM!$1:$1048576,$A$1,0),"-")</f>
        <v>6.9298952457695409</v>
      </c>
      <c r="O28" s="8">
        <f>IFERROR(100*VLOOKUP(O$5&amp;O$1&amp;$A28&amp;$A$2,RESULT2_RM!$1:$1048576,$A$1,0),"-")</f>
        <v>8.9916900263729698</v>
      </c>
      <c r="P28" s="65">
        <f>IFERROR(100*VLOOKUP(P$5&amp;P$1&amp;$A28&amp;$A$2,RESULT2_RM!$1:$1048576,$A$1,0),"-")</f>
        <v>6.3040160062704977</v>
      </c>
      <c r="Q28" s="8">
        <f>IFERROR(100*VLOOKUP(Q$5&amp;Q$1&amp;$A28&amp;$A$2,RESULT2_RM!$1:$1048576,$A$1,0),"-")</f>
        <v>4.4009237502647212</v>
      </c>
      <c r="R28" s="8">
        <f>IFERROR(100*VLOOKUP(R$5&amp;R$1&amp;$A28&amp;$A$2,RESULT2_RM!$1:$1048576,$A$1,0),"-")</f>
        <v>4.8677330866751634</v>
      </c>
      <c r="S28" s="66">
        <f>IFERROR(100*VLOOKUP(S$5&amp;S$1&amp;$A28&amp;$A$2,RESULT2_RM!$1:$1048576,$A$1,0),"-")</f>
        <v>2.7333776998003509</v>
      </c>
      <c r="T28" s="8">
        <f>IFERROR(100*VLOOKUP(T$5&amp;T$1&amp;$A28&amp;$A$2,RESULT2_RM!$1:$1048576,$A$1,0),"-")</f>
        <v>9.0415354176971352</v>
      </c>
      <c r="U28" s="8">
        <f>IFERROR(100*VLOOKUP(U$5&amp;U$1&amp;$A28&amp;$A$2,RESULT2_RM!$1:$1048576,$A$1,0),"-")</f>
        <v>7.7959475846650168</v>
      </c>
      <c r="V28" s="8">
        <f>IFERROR(100*VLOOKUP(V$5&amp;V$1&amp;$A28&amp;$A$2,RESULT2_RM!$1:$1048576,$A$1,0),"-")</f>
        <v>7.6802826802826809</v>
      </c>
      <c r="W28" s="8">
        <f>IFERROR(100*VLOOKUP(W$5&amp;W$1&amp;$A28&amp;$A$2,RESULT2_RM!$1:$1048576,$A$1,0),"-")</f>
        <v>7.4128004359419881</v>
      </c>
    </row>
    <row r="29" spans="1:23" x14ac:dyDescent="0.2">
      <c r="B29" s="2" t="s">
        <v>47</v>
      </c>
    </row>
  </sheetData>
  <mergeCells count="7">
    <mergeCell ref="B4:C5"/>
    <mergeCell ref="B3:W3"/>
    <mergeCell ref="D4:G4"/>
    <mergeCell ref="H4:K4"/>
    <mergeCell ref="L4:O4"/>
    <mergeCell ref="P4:S4"/>
    <mergeCell ref="T4:W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23" width="12.7109375" style="19" customWidth="1"/>
    <col min="24" max="16384" width="9.140625" style="11"/>
  </cols>
  <sheetData>
    <row r="1" spans="1:23" s="79" customFormat="1" ht="55.5" customHeight="1" x14ac:dyDescent="0.2">
      <c r="A1" s="216">
        <v>17</v>
      </c>
      <c r="D1" s="80" t="s">
        <v>0</v>
      </c>
      <c r="E1" s="80" t="s">
        <v>0</v>
      </c>
      <c r="F1" s="80" t="s">
        <v>0</v>
      </c>
      <c r="G1" s="80" t="s">
        <v>0</v>
      </c>
      <c r="H1" s="80" t="s">
        <v>1</v>
      </c>
      <c r="I1" s="80" t="s">
        <v>1</v>
      </c>
      <c r="J1" s="80" t="s">
        <v>1</v>
      </c>
      <c r="K1" s="80" t="s">
        <v>1</v>
      </c>
      <c r="L1" s="80" t="s">
        <v>2</v>
      </c>
      <c r="M1" s="80" t="s">
        <v>2</v>
      </c>
      <c r="N1" s="80" t="s">
        <v>2</v>
      </c>
      <c r="O1" s="80" t="s">
        <v>2</v>
      </c>
      <c r="P1" s="80" t="s">
        <v>3</v>
      </c>
      <c r="Q1" s="80" t="s">
        <v>3</v>
      </c>
      <c r="R1" s="80" t="s">
        <v>3</v>
      </c>
      <c r="S1" s="80" t="s">
        <v>3</v>
      </c>
      <c r="T1" s="80" t="s">
        <v>4</v>
      </c>
      <c r="U1" s="80" t="s">
        <v>4</v>
      </c>
      <c r="V1" s="80" t="s">
        <v>4</v>
      </c>
      <c r="W1" s="80" t="s">
        <v>4</v>
      </c>
    </row>
    <row r="2" spans="1:23" x14ac:dyDescent="0.2">
      <c r="A2" s="217">
        <v>33</v>
      </c>
    </row>
    <row r="3" spans="1:23" s="1" customFormat="1" ht="48" customHeight="1" thickBot="1" x14ac:dyDescent="0.25">
      <c r="A3" s="214"/>
      <c r="B3" s="108" t="s">
        <v>114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39" customHeight="1" x14ac:dyDescent="0.2">
      <c r="B4" s="105"/>
      <c r="C4" s="105"/>
      <c r="D4" s="96" t="s">
        <v>5</v>
      </c>
      <c r="E4" s="96"/>
      <c r="F4" s="96"/>
      <c r="G4" s="96"/>
      <c r="H4" s="97" t="s">
        <v>6</v>
      </c>
      <c r="I4" s="96"/>
      <c r="J4" s="96"/>
      <c r="K4" s="98"/>
      <c r="L4" s="96" t="s">
        <v>7</v>
      </c>
      <c r="M4" s="96"/>
      <c r="N4" s="96"/>
      <c r="O4" s="96"/>
      <c r="P4" s="97" t="s">
        <v>89</v>
      </c>
      <c r="Q4" s="96"/>
      <c r="R4" s="96"/>
      <c r="S4" s="98"/>
      <c r="T4" s="96" t="s">
        <v>8</v>
      </c>
      <c r="U4" s="96"/>
      <c r="V4" s="96"/>
      <c r="W4" s="96"/>
    </row>
    <row r="5" spans="1:23" ht="39" customHeight="1" x14ac:dyDescent="0.2">
      <c r="B5" s="106"/>
      <c r="C5" s="106"/>
      <c r="D5" s="90">
        <v>1992</v>
      </c>
      <c r="E5" s="90">
        <v>1999</v>
      </c>
      <c r="F5" s="90">
        <v>2009</v>
      </c>
      <c r="G5" s="90">
        <v>2011</v>
      </c>
      <c r="H5" s="91">
        <v>1992</v>
      </c>
      <c r="I5" s="90">
        <v>1999</v>
      </c>
      <c r="J5" s="90">
        <v>2009</v>
      </c>
      <c r="K5" s="92">
        <v>2011</v>
      </c>
      <c r="L5" s="90">
        <v>1992</v>
      </c>
      <c r="M5" s="90">
        <v>1999</v>
      </c>
      <c r="N5" s="90">
        <v>2009</v>
      </c>
      <c r="O5" s="90">
        <v>2011</v>
      </c>
      <c r="P5" s="91">
        <v>1992</v>
      </c>
      <c r="Q5" s="90">
        <v>1999</v>
      </c>
      <c r="R5" s="90">
        <v>2009</v>
      </c>
      <c r="S5" s="92">
        <v>2011</v>
      </c>
      <c r="T5" s="90">
        <v>1992</v>
      </c>
      <c r="U5" s="90">
        <v>1999</v>
      </c>
      <c r="V5" s="90">
        <v>2009</v>
      </c>
      <c r="W5" s="90">
        <v>2011</v>
      </c>
    </row>
    <row r="6" spans="1:23" ht="30" customHeight="1" x14ac:dyDescent="0.2">
      <c r="B6" s="4" t="s">
        <v>90</v>
      </c>
      <c r="C6" s="5"/>
      <c r="D6" s="17"/>
      <c r="E6" s="17"/>
      <c r="F6" s="17"/>
      <c r="G6" s="17"/>
      <c r="H6" s="59"/>
      <c r="I6" s="17"/>
      <c r="J6" s="17"/>
      <c r="K6" s="60"/>
      <c r="L6" s="17"/>
      <c r="M6" s="17"/>
      <c r="N6" s="17"/>
      <c r="O6" s="17"/>
      <c r="P6" s="59"/>
      <c r="Q6" s="17"/>
      <c r="R6" s="17"/>
      <c r="S6" s="60"/>
      <c r="T6" s="17"/>
      <c r="U6" s="17"/>
      <c r="V6" s="17"/>
      <c r="W6" s="17"/>
    </row>
    <row r="7" spans="1:23" ht="27" customHeight="1" x14ac:dyDescent="0.2">
      <c r="A7" s="217" t="s">
        <v>19</v>
      </c>
      <c r="B7" s="4"/>
      <c r="C7" s="5" t="s">
        <v>20</v>
      </c>
      <c r="D7" s="3">
        <f>IFERROR(100*VLOOKUP(D$5&amp;D$1&amp;$A7&amp;$A$2,RESULT2_RM!$1:$1048576,$A$1,0),"-")</f>
        <v>0</v>
      </c>
      <c r="E7" s="3">
        <f>IFERROR(100*VLOOKUP(E$5&amp;E$1&amp;$A7&amp;$A$2,RESULT2_RM!$1:$1048576,$A$1,0),"-")</f>
        <v>0.20589525521106031</v>
      </c>
      <c r="F7" s="3">
        <f>IFERROR(100*VLOOKUP(F$5&amp;F$1&amp;$A7&amp;$A$2,RESULT2_RM!$1:$1048576,$A$1,0),"-")</f>
        <v>0</v>
      </c>
      <c r="G7" s="3">
        <f>IFERROR(100*VLOOKUP(G$5&amp;G$1&amp;$A7&amp;$A$2,RESULT2_RM!$1:$1048576,$A$1,0),"-")</f>
        <v>0</v>
      </c>
      <c r="H7" s="61">
        <f>IFERROR(100*VLOOKUP(H$5&amp;H$1&amp;$A7&amp;$A$2,RESULT2_RM!$1:$1048576,$A$1,0),"-")</f>
        <v>0.73101122671382157</v>
      </c>
      <c r="I7" s="3">
        <f>IFERROR(100*VLOOKUP(I$5&amp;I$1&amp;$A7&amp;$A$2,RESULT2_RM!$1:$1048576,$A$1,0),"-")</f>
        <v>0.8467243010683122</v>
      </c>
      <c r="J7" s="3">
        <f>IFERROR(100*VLOOKUP(J$5&amp;J$1&amp;$A7&amp;$A$2,RESULT2_RM!$1:$1048576,$A$1,0),"-")</f>
        <v>0.60818872280368219</v>
      </c>
      <c r="K7" s="62">
        <f>IFERROR(100*VLOOKUP(K$5&amp;K$1&amp;$A7&amp;$A$2,RESULT2_RM!$1:$1048576,$A$1,0),"-")</f>
        <v>0.43752190435890687</v>
      </c>
      <c r="L7" s="3">
        <f>IFERROR(100*VLOOKUP(L$5&amp;L$1&amp;$A7&amp;$A$2,RESULT2_RM!$1:$1048576,$A$1,0),"-")</f>
        <v>2.7103476023848132</v>
      </c>
      <c r="M7" s="3">
        <f>IFERROR(100*VLOOKUP(M$5&amp;M$1&amp;$A7&amp;$A$2,RESULT2_RM!$1:$1048576,$A$1,0),"-")</f>
        <v>2.2318652949168327</v>
      </c>
      <c r="N7" s="3">
        <f>IFERROR(100*VLOOKUP(N$5&amp;N$1&amp;$A7&amp;$A$2,RESULT2_RM!$1:$1048576,$A$1,0),"-")</f>
        <v>2.7290915146936845</v>
      </c>
      <c r="O7" s="3">
        <f>IFERROR(100*VLOOKUP(O$5&amp;O$1&amp;$A7&amp;$A$2,RESULT2_RM!$1:$1048576,$A$1,0),"-")</f>
        <v>1.1269634503480013</v>
      </c>
      <c r="P7" s="61">
        <f>IFERROR(100*VLOOKUP(P$5&amp;P$1&amp;$A7&amp;$A$2,RESULT2_RM!$1:$1048576,$A$1,0),"-")</f>
        <v>1.2173757919123809</v>
      </c>
      <c r="Q7" s="3">
        <f>IFERROR(100*VLOOKUP(Q$5&amp;Q$1&amp;$A7&amp;$A$2,RESULT2_RM!$1:$1048576,$A$1,0),"-")</f>
        <v>1.1255856296622004</v>
      </c>
      <c r="R7" s="3">
        <f>IFERROR(100*VLOOKUP(R$5&amp;R$1&amp;$A7&amp;$A$2,RESULT2_RM!$1:$1048576,$A$1,0),"-")</f>
        <v>1.2112816114549276</v>
      </c>
      <c r="S7" s="62">
        <f>IFERROR(100*VLOOKUP(S$5&amp;S$1&amp;$A7&amp;$A$2,RESULT2_RM!$1:$1048576,$A$1,0),"-")</f>
        <v>0.55937692168497843</v>
      </c>
      <c r="T7" s="3">
        <f>IFERROR(100*VLOOKUP(T$5&amp;T$1&amp;$A7&amp;$A$2,RESULT2_RM!$1:$1048576,$A$1,0),"-")</f>
        <v>5.1260144627804483</v>
      </c>
      <c r="U7" s="3">
        <f>IFERROR(100*VLOOKUP(U$5&amp;U$1&amp;$A7&amp;$A$2,RESULT2_RM!$1:$1048576,$A$1,0),"-")</f>
        <v>4.0071779753637022</v>
      </c>
      <c r="V7" s="3">
        <f>IFERROR(100*VLOOKUP(V$5&amp;V$1&amp;$A7&amp;$A$2,RESULT2_RM!$1:$1048576,$A$1,0),"-")</f>
        <v>4.8892545837395041</v>
      </c>
      <c r="W7" s="3">
        <f>IFERROR(100*VLOOKUP(W$5&amp;W$1&amp;$A7&amp;$A$2,RESULT2_RM!$1:$1048576,$A$1,0),"-")</f>
        <v>3.5229392885383666</v>
      </c>
    </row>
    <row r="8" spans="1:23" ht="27" customHeight="1" x14ac:dyDescent="0.2">
      <c r="A8" s="217" t="s">
        <v>21</v>
      </c>
      <c r="B8" s="4"/>
      <c r="C8" s="5" t="s">
        <v>22</v>
      </c>
      <c r="D8" s="3">
        <f>IFERROR(100*VLOOKUP(D$5&amp;D$1&amp;$A8&amp;$A$2,RESULT2_RM!$1:$1048576,$A$1,0),"-")</f>
        <v>0</v>
      </c>
      <c r="E8" s="3">
        <f>IFERROR(100*VLOOKUP(E$5&amp;E$1&amp;$A8&amp;$A$2,RESULT2_RM!$1:$1048576,$A$1,0),"-")</f>
        <v>0</v>
      </c>
      <c r="F8" s="3">
        <f>IFERROR(100*VLOOKUP(F$5&amp;F$1&amp;$A8&amp;$A$2,RESULT2_RM!$1:$1048576,$A$1,0),"-")</f>
        <v>0</v>
      </c>
      <c r="G8" s="3">
        <f>IFERROR(100*VLOOKUP(G$5&amp;G$1&amp;$A8&amp;$A$2,RESULT2_RM!$1:$1048576,$A$1,0),"-")</f>
        <v>0</v>
      </c>
      <c r="H8" s="61">
        <f>IFERROR(100*VLOOKUP(H$5&amp;H$1&amp;$A8&amp;$A$2,RESULT2_RM!$1:$1048576,$A$1,0),"-")</f>
        <v>0.18159173079311947</v>
      </c>
      <c r="I8" s="3">
        <f>IFERROR(100*VLOOKUP(I$5&amp;I$1&amp;$A8&amp;$A$2,RESULT2_RM!$1:$1048576,$A$1,0),"-")</f>
        <v>8.6564993772088233E-2</v>
      </c>
      <c r="J8" s="3">
        <f>IFERROR(100*VLOOKUP(J$5&amp;J$1&amp;$A8&amp;$A$2,RESULT2_RM!$1:$1048576,$A$1,0),"-")</f>
        <v>0.30058982759254727</v>
      </c>
      <c r="K8" s="62">
        <f>IFERROR(100*VLOOKUP(K$5&amp;K$1&amp;$A8&amp;$A$2,RESULT2_RM!$1:$1048576,$A$1,0),"-")</f>
        <v>0.21369947702770051</v>
      </c>
      <c r="L8" s="3">
        <f>IFERROR(100*VLOOKUP(L$5&amp;L$1&amp;$A8&amp;$A$2,RESULT2_RM!$1:$1048576,$A$1,0),"-")</f>
        <v>0.37593137166465207</v>
      </c>
      <c r="M8" s="3">
        <f>IFERROR(100*VLOOKUP(M$5&amp;M$1&amp;$A8&amp;$A$2,RESULT2_RM!$1:$1048576,$A$1,0),"-")</f>
        <v>0.90223831322204551</v>
      </c>
      <c r="N8" s="3">
        <f>IFERROR(100*VLOOKUP(N$5&amp;N$1&amp;$A8&amp;$A$2,RESULT2_RM!$1:$1048576,$A$1,0),"-")</f>
        <v>1.044424493774905</v>
      </c>
      <c r="O8" s="3">
        <f>IFERROR(100*VLOOKUP(O$5&amp;O$1&amp;$A8&amp;$A$2,RESULT2_RM!$1:$1048576,$A$1,0),"-")</f>
        <v>0.89028180211433716</v>
      </c>
      <c r="P8" s="61">
        <f>IFERROR(100*VLOOKUP(P$5&amp;P$1&amp;$A8&amp;$A$2,RESULT2_RM!$1:$1048576,$A$1,0),"-")</f>
        <v>0.20752498442442069</v>
      </c>
      <c r="Q8" s="3">
        <f>IFERROR(100*VLOOKUP(Q$5&amp;Q$1&amp;$A8&amp;$A$2,RESULT2_RM!$1:$1048576,$A$1,0),"-")</f>
        <v>0.33209834336242255</v>
      </c>
      <c r="R8" s="3">
        <f>IFERROR(100*VLOOKUP(R$5&amp;R$1&amp;$A8&amp;$A$2,RESULT2_RM!$1:$1048576,$A$1,0),"-")</f>
        <v>0.49641085018458792</v>
      </c>
      <c r="S8" s="62">
        <f>IFERROR(100*VLOOKUP(S$5&amp;S$1&amp;$A8&amp;$A$2,RESULT2_RM!$1:$1048576,$A$1,0),"-")</f>
        <v>0.39451751672332097</v>
      </c>
      <c r="T8" s="3">
        <f>IFERROR(100*VLOOKUP(T$5&amp;T$1&amp;$A8&amp;$A$2,RESULT2_RM!$1:$1048576,$A$1,0),"-")</f>
        <v>1.6515759639344887</v>
      </c>
      <c r="U8" s="3">
        <f>IFERROR(100*VLOOKUP(U$5&amp;U$1&amp;$A8&amp;$A$2,RESULT2_RM!$1:$1048576,$A$1,0),"-")</f>
        <v>1.3400457315391201</v>
      </c>
      <c r="V8" s="3">
        <f>IFERROR(100*VLOOKUP(V$5&amp;V$1&amp;$A8&amp;$A$2,RESULT2_RM!$1:$1048576,$A$1,0),"-")</f>
        <v>1.4244011787926412</v>
      </c>
      <c r="W8" s="3">
        <f>IFERROR(100*VLOOKUP(W$5&amp;W$1&amp;$A8&amp;$A$2,RESULT2_RM!$1:$1048576,$A$1,0),"-")</f>
        <v>1.3565938256798507</v>
      </c>
    </row>
    <row r="9" spans="1:23" ht="32.25" customHeight="1" x14ac:dyDescent="0.2">
      <c r="B9" s="4" t="s">
        <v>91</v>
      </c>
      <c r="C9" s="5"/>
      <c r="D9" s="3"/>
      <c r="E9" s="3"/>
      <c r="F9" s="3"/>
      <c r="G9" s="3"/>
      <c r="H9" s="61"/>
      <c r="I9" s="3"/>
      <c r="J9" s="3"/>
      <c r="K9" s="62"/>
      <c r="L9" s="3"/>
      <c r="M9" s="3"/>
      <c r="N9" s="3"/>
      <c r="O9" s="3"/>
      <c r="P9" s="61"/>
      <c r="Q9" s="3"/>
      <c r="R9" s="3"/>
      <c r="S9" s="62"/>
      <c r="T9" s="3"/>
      <c r="U9" s="3"/>
      <c r="V9" s="3"/>
      <c r="W9" s="3"/>
    </row>
    <row r="10" spans="1:23" ht="27" customHeight="1" x14ac:dyDescent="0.2">
      <c r="A10" s="217" t="s">
        <v>92</v>
      </c>
      <c r="B10" s="4"/>
      <c r="C10" s="5" t="s">
        <v>93</v>
      </c>
      <c r="D10" s="3">
        <f>IFERROR(100*VLOOKUP(D$5&amp;D$1&amp;$A10&amp;$A$2,RESULT2_RM!$1:$1048576,$A$1,0),"-")</f>
        <v>0</v>
      </c>
      <c r="E10" s="3">
        <f>IFERROR(100*VLOOKUP(E$5&amp;E$1&amp;$A10&amp;$A$2,RESULT2_RM!$1:$1048576,$A$1,0),"-")</f>
        <v>0.17017742897577751</v>
      </c>
      <c r="F10" s="3">
        <f>IFERROR(100*VLOOKUP(F$5&amp;F$1&amp;$A10&amp;$A$2,RESULT2_RM!$1:$1048576,$A$1,0),"-")</f>
        <v>0</v>
      </c>
      <c r="G10" s="3">
        <f>IFERROR(100*VLOOKUP(G$5&amp;G$1&amp;$A10&amp;$A$2,RESULT2_RM!$1:$1048576,$A$1,0),"-")</f>
        <v>0</v>
      </c>
      <c r="H10" s="61">
        <f>IFERROR(100*VLOOKUP(H$5&amp;H$1&amp;$A10&amp;$A$2,RESULT2_RM!$1:$1048576,$A$1,0),"-")</f>
        <v>0.61693424089178439</v>
      </c>
      <c r="I10" s="3">
        <f>IFERROR(100*VLOOKUP(I$5&amp;I$1&amp;$A10&amp;$A$2,RESULT2_RM!$1:$1048576,$A$1,0),"-")</f>
        <v>0.58510865764603193</v>
      </c>
      <c r="J10" s="3">
        <f>IFERROR(100*VLOOKUP(J$5&amp;J$1&amp;$A10&amp;$A$2,RESULT2_RM!$1:$1048576,$A$1,0),"-")</f>
        <v>0.36971929648626567</v>
      </c>
      <c r="K10" s="62">
        <f>IFERROR(100*VLOOKUP(K$5&amp;K$1&amp;$A10&amp;$A$2,RESULT2_RM!$1:$1048576,$A$1,0),"-")</f>
        <v>0.47063154933295359</v>
      </c>
      <c r="L10" s="3">
        <f>IFERROR(100*VLOOKUP(L$5&amp;L$1&amp;$A10&amp;$A$2,RESULT2_RM!$1:$1048576,$A$1,0),"-")</f>
        <v>2.139879498783031</v>
      </c>
      <c r="M10" s="3">
        <f>IFERROR(100*VLOOKUP(M$5&amp;M$1&amp;$A10&amp;$A$2,RESULT2_RM!$1:$1048576,$A$1,0),"-")</f>
        <v>1.9456294437473862</v>
      </c>
      <c r="N10" s="3">
        <f>IFERROR(100*VLOOKUP(N$5&amp;N$1&amp;$A10&amp;$A$2,RESULT2_RM!$1:$1048576,$A$1,0),"-")</f>
        <v>2.801624028469087</v>
      </c>
      <c r="O10" s="3">
        <f>IFERROR(100*VLOOKUP(O$5&amp;O$1&amp;$A10&amp;$A$2,RESULT2_RM!$1:$1048576,$A$1,0),"-")</f>
        <v>0.98367796343573433</v>
      </c>
      <c r="P10" s="61">
        <f>IFERROR(100*VLOOKUP(P$5&amp;P$1&amp;$A10&amp;$A$2,RESULT2_RM!$1:$1048576,$A$1,0),"-")</f>
        <v>0.98530773626171531</v>
      </c>
      <c r="Q10" s="3">
        <f>IFERROR(100*VLOOKUP(Q$5&amp;Q$1&amp;$A10&amp;$A$2,RESULT2_RM!$1:$1048576,$A$1,0),"-")</f>
        <v>0.93735242863291979</v>
      </c>
      <c r="R10" s="3">
        <f>IFERROR(100*VLOOKUP(R$5&amp;R$1&amp;$A10&amp;$A$2,RESULT2_RM!$1:$1048576,$A$1,0),"-")</f>
        <v>1.15442182718192</v>
      </c>
      <c r="S10" s="62">
        <f>IFERROR(100*VLOOKUP(S$5&amp;S$1&amp;$A10&amp;$A$2,RESULT2_RM!$1:$1048576,$A$1,0),"-")</f>
        <v>0.54146286883411654</v>
      </c>
      <c r="T10" s="3">
        <f>IFERROR(100*VLOOKUP(T$5&amp;T$1&amp;$A10&amp;$A$2,RESULT2_RM!$1:$1048576,$A$1,0),"-")</f>
        <v>4.4465664455958915</v>
      </c>
      <c r="U10" s="3">
        <f>IFERROR(100*VLOOKUP(U$5&amp;U$1&amp;$A10&amp;$A$2,RESULT2_RM!$1:$1048576,$A$1,0),"-")</f>
        <v>3.5486251256713937</v>
      </c>
      <c r="V10" s="3">
        <f>IFERROR(100*VLOOKUP(V$5&amp;V$1&amp;$A10&amp;$A$2,RESULT2_RM!$1:$1048576,$A$1,0),"-")</f>
        <v>4.1602643041059295</v>
      </c>
      <c r="W10" s="3">
        <f>IFERROR(100*VLOOKUP(W$5&amp;W$1&amp;$A10&amp;$A$2,RESULT2_RM!$1:$1048576,$A$1,0),"-")</f>
        <v>3.1363099095082467</v>
      </c>
    </row>
    <row r="11" spans="1:23" ht="27" customHeight="1" x14ac:dyDescent="0.2">
      <c r="A11" s="217" t="s">
        <v>94</v>
      </c>
      <c r="B11" s="4"/>
      <c r="C11" s="5" t="s">
        <v>95</v>
      </c>
      <c r="D11" s="3">
        <f>IFERROR(100*VLOOKUP(D$5&amp;D$1&amp;$A11&amp;$A$2,RESULT2_RM!$1:$1048576,$A$1,0),"-")</f>
        <v>0</v>
      </c>
      <c r="E11" s="3">
        <f>IFERROR(100*VLOOKUP(E$5&amp;E$1&amp;$A11&amp;$A$2,RESULT2_RM!$1:$1048576,$A$1,0),"-")</f>
        <v>0</v>
      </c>
      <c r="F11" s="3">
        <f>IFERROR(100*VLOOKUP(F$5&amp;F$1&amp;$A11&amp;$A$2,RESULT2_RM!$1:$1048576,$A$1,0),"-")</f>
        <v>0</v>
      </c>
      <c r="G11" s="3">
        <f>IFERROR(100*VLOOKUP(G$5&amp;G$1&amp;$A11&amp;$A$2,RESULT2_RM!$1:$1048576,$A$1,0),"-")</f>
        <v>0</v>
      </c>
      <c r="H11" s="61">
        <f>IFERROR(100*VLOOKUP(H$5&amp;H$1&amp;$A11&amp;$A$2,RESULT2_RM!$1:$1048576,$A$1,0),"-")</f>
        <v>0.22284256533475483</v>
      </c>
      <c r="I11" s="3">
        <f>IFERROR(100*VLOOKUP(I$5&amp;I$1&amp;$A11&amp;$A$2,RESULT2_RM!$1:$1048576,$A$1,0),"-")</f>
        <v>0.23572821589788348</v>
      </c>
      <c r="J11" s="3">
        <f>IFERROR(100*VLOOKUP(J$5&amp;J$1&amp;$A11&amp;$A$2,RESULT2_RM!$1:$1048576,$A$1,0),"-")</f>
        <v>0.55767636626262551</v>
      </c>
      <c r="K11" s="62">
        <f>IFERROR(100*VLOOKUP(K$5&amp;K$1&amp;$A11&amp;$A$2,RESULT2_RM!$1:$1048576,$A$1,0),"-")</f>
        <v>0.19987747540281806</v>
      </c>
      <c r="L11" s="3">
        <f>IFERROR(100*VLOOKUP(L$5&amp;L$1&amp;$A11&amp;$A$2,RESULT2_RM!$1:$1048576,$A$1,0),"-")</f>
        <v>0.61830207519198521</v>
      </c>
      <c r="M11" s="3">
        <f>IFERROR(100*VLOOKUP(M$5&amp;M$1&amp;$A11&amp;$A$2,RESULT2_RM!$1:$1048576,$A$1,0),"-")</f>
        <v>0.76532121793902419</v>
      </c>
      <c r="N11" s="3">
        <f>IFERROR(100*VLOOKUP(N$5&amp;N$1&amp;$A11&amp;$A$2,RESULT2_RM!$1:$1048576,$A$1,0),"-")</f>
        <v>0.73891625615763545</v>
      </c>
      <c r="O11" s="3">
        <f>IFERROR(100*VLOOKUP(O$5&amp;O$1&amp;$A11&amp;$A$2,RESULT2_RM!$1:$1048576,$A$1,0),"-")</f>
        <v>1.0261704858563361</v>
      </c>
      <c r="P11" s="61">
        <f>IFERROR(100*VLOOKUP(P$5&amp;P$1&amp;$A11&amp;$A$2,RESULT2_RM!$1:$1048576,$A$1,0),"-")</f>
        <v>0.30527042291166656</v>
      </c>
      <c r="Q11" s="3">
        <f>IFERROR(100*VLOOKUP(Q$5&amp;Q$1&amp;$A11&amp;$A$2,RESULT2_RM!$1:$1048576,$A$1,0),"-")</f>
        <v>0.34367338824365379</v>
      </c>
      <c r="R11" s="3">
        <f>IFERROR(100*VLOOKUP(R$5&amp;R$1&amp;$A11&amp;$A$2,RESULT2_RM!$1:$1048576,$A$1,0),"-")</f>
        <v>0.49626730999373136</v>
      </c>
      <c r="S11" s="62">
        <f>IFERROR(100*VLOOKUP(S$5&amp;S$1&amp;$A11&amp;$A$2,RESULT2_RM!$1:$1048576,$A$1,0),"-")</f>
        <v>0.41965081196751852</v>
      </c>
      <c r="T11" s="3">
        <f>IFERROR(100*VLOOKUP(T$5&amp;T$1&amp;$A11&amp;$A$2,RESULT2_RM!$1:$1048576,$A$1,0),"-")</f>
        <v>1.2395571457580776</v>
      </c>
      <c r="U11" s="3">
        <f>IFERROR(100*VLOOKUP(U$5&amp;U$1&amp;$A11&amp;$A$2,RESULT2_RM!$1:$1048576,$A$1,0),"-")</f>
        <v>0.62700060836462856</v>
      </c>
      <c r="V11" s="3">
        <f>IFERROR(100*VLOOKUP(V$5&amp;V$1&amp;$A11&amp;$A$2,RESULT2_RM!$1:$1048576,$A$1,0),"-")</f>
        <v>1.3447317941283761</v>
      </c>
      <c r="W11" s="3">
        <f>IFERROR(100*VLOOKUP(W$5&amp;W$1&amp;$A11&amp;$A$2,RESULT2_RM!$1:$1048576,$A$1,0),"-")</f>
        <v>1.4442828926522888</v>
      </c>
    </row>
    <row r="12" spans="1:23" ht="32.25" customHeight="1" x14ac:dyDescent="0.2">
      <c r="B12" s="4" t="s">
        <v>96</v>
      </c>
      <c r="C12" s="5"/>
      <c r="D12" s="3"/>
      <c r="E12" s="3"/>
      <c r="F12" s="3"/>
      <c r="G12" s="3"/>
      <c r="H12" s="61"/>
      <c r="I12" s="3"/>
      <c r="J12" s="3"/>
      <c r="K12" s="62"/>
      <c r="L12" s="3"/>
      <c r="M12" s="3"/>
      <c r="N12" s="3"/>
      <c r="O12" s="3"/>
      <c r="P12" s="61"/>
      <c r="Q12" s="3"/>
      <c r="R12" s="3"/>
      <c r="S12" s="62"/>
      <c r="T12" s="3"/>
      <c r="U12" s="3"/>
      <c r="V12" s="3"/>
      <c r="W12" s="3"/>
    </row>
    <row r="13" spans="1:23" ht="27" customHeight="1" x14ac:dyDescent="0.2">
      <c r="A13" s="217" t="s">
        <v>9</v>
      </c>
      <c r="B13" s="4"/>
      <c r="C13" s="5" t="s">
        <v>10</v>
      </c>
      <c r="D13" s="3">
        <f>IFERROR(100*VLOOKUP(D$5&amp;D$1&amp;$A13&amp;$A$2,RESULT2_RM!$1:$1048576,$A$1,0),"-")</f>
        <v>0</v>
      </c>
      <c r="E13" s="3">
        <f>IFERROR(100*VLOOKUP(E$5&amp;E$1&amp;$A13&amp;$A$2,RESULT2_RM!$1:$1048576,$A$1,0),"-")</f>
        <v>0</v>
      </c>
      <c r="F13" s="3">
        <f>IFERROR(100*VLOOKUP(F$5&amp;F$1&amp;$A13&amp;$A$2,RESULT2_RM!$1:$1048576,$A$1,0),"-")</f>
        <v>0</v>
      </c>
      <c r="G13" s="3">
        <f>IFERROR(100*VLOOKUP(G$5&amp;G$1&amp;$A13&amp;$A$2,RESULT2_RM!$1:$1048576,$A$1,0),"-")</f>
        <v>0</v>
      </c>
      <c r="H13" s="61">
        <f>IFERROR(100*VLOOKUP(H$5&amp;H$1&amp;$A13&amp;$A$2,RESULT2_RM!$1:$1048576,$A$1,0),"-")</f>
        <v>0.20933065018627039</v>
      </c>
      <c r="I13" s="3">
        <f>IFERROR(100*VLOOKUP(I$5&amp;I$1&amp;$A13&amp;$A$2,RESULT2_RM!$1:$1048576,$A$1,0),"-")</f>
        <v>0.2949201712210659</v>
      </c>
      <c r="J13" s="3">
        <f>IFERROR(100*VLOOKUP(J$5&amp;J$1&amp;$A13&amp;$A$2,RESULT2_RM!$1:$1048576,$A$1,0),"-")</f>
        <v>0.33803090260181362</v>
      </c>
      <c r="K13" s="62">
        <f>IFERROR(100*VLOOKUP(K$5&amp;K$1&amp;$A13&amp;$A$2,RESULT2_RM!$1:$1048576,$A$1,0),"-")</f>
        <v>0</v>
      </c>
      <c r="L13" s="3">
        <f>IFERROR(100*VLOOKUP(L$5&amp;L$1&amp;$A13&amp;$A$2,RESULT2_RM!$1:$1048576,$A$1,0),"-")</f>
        <v>0.64285982936150887</v>
      </c>
      <c r="M13" s="3">
        <f>IFERROR(100*VLOOKUP(M$5&amp;M$1&amp;$A13&amp;$A$2,RESULT2_RM!$1:$1048576,$A$1,0),"-")</f>
        <v>0.81185701830863122</v>
      </c>
      <c r="N13" s="3">
        <f>IFERROR(100*VLOOKUP(N$5&amp;N$1&amp;$A13&amp;$A$2,RESULT2_RM!$1:$1048576,$A$1,0),"-")</f>
        <v>1.8723928140277064</v>
      </c>
      <c r="O13" s="3">
        <f>IFERROR(100*VLOOKUP(O$5&amp;O$1&amp;$A13&amp;$A$2,RESULT2_RM!$1:$1048576,$A$1,0),"-")</f>
        <v>0</v>
      </c>
      <c r="P13" s="61">
        <f>IFERROR(100*VLOOKUP(P$5&amp;P$1&amp;$A13&amp;$A$2,RESULT2_RM!$1:$1048576,$A$1,0),"-")</f>
        <v>0.26893473129919515</v>
      </c>
      <c r="Q13" s="3">
        <f>IFERROR(100*VLOOKUP(Q$5&amp;Q$1&amp;$A13&amp;$A$2,RESULT2_RM!$1:$1048576,$A$1,0),"-")</f>
        <v>0.35099925697951617</v>
      </c>
      <c r="R13" s="3">
        <f>IFERROR(100*VLOOKUP(R$5&amp;R$1&amp;$A13&amp;$A$2,RESULT2_RM!$1:$1048576,$A$1,0),"-")</f>
        <v>0.6322292301768393</v>
      </c>
      <c r="S13" s="62">
        <f>IFERROR(100*VLOOKUP(S$5&amp;S$1&amp;$A13&amp;$A$2,RESULT2_RM!$1:$1048576,$A$1,0),"-")</f>
        <v>0</v>
      </c>
      <c r="T13" s="3">
        <f>IFERROR(100*VLOOKUP(T$5&amp;T$1&amp;$A13&amp;$A$2,RESULT2_RM!$1:$1048576,$A$1,0),"-")</f>
        <v>1.7934056522004886</v>
      </c>
      <c r="U13" s="3">
        <f>IFERROR(100*VLOOKUP(U$5&amp;U$1&amp;$A13&amp;$A$2,RESULT2_RM!$1:$1048576,$A$1,0),"-")</f>
        <v>1.1435771413252311</v>
      </c>
      <c r="V13" s="3">
        <f>IFERROR(100*VLOOKUP(V$5&amp;V$1&amp;$A13&amp;$A$2,RESULT2_RM!$1:$1048576,$A$1,0),"-")</f>
        <v>1.4315291081973638</v>
      </c>
      <c r="W13" s="3">
        <f>IFERROR(100*VLOOKUP(W$5&amp;W$1&amp;$A13&amp;$A$2,RESULT2_RM!$1:$1048576,$A$1,0),"-")</f>
        <v>1.0193418764871094</v>
      </c>
    </row>
    <row r="14" spans="1:23" ht="27" customHeight="1" x14ac:dyDescent="0.2">
      <c r="A14" s="217" t="s">
        <v>11</v>
      </c>
      <c r="B14" s="4"/>
      <c r="C14" s="5" t="s">
        <v>12</v>
      </c>
      <c r="D14" s="3">
        <f>IFERROR(100*VLOOKUP(D$5&amp;D$1&amp;$A14&amp;$A$2,RESULT2_RM!$1:$1048576,$A$1,0),"-")</f>
        <v>0</v>
      </c>
      <c r="E14" s="3">
        <f>IFERROR(100*VLOOKUP(E$5&amp;E$1&amp;$A14&amp;$A$2,RESULT2_RM!$1:$1048576,$A$1,0),"-")</f>
        <v>0</v>
      </c>
      <c r="F14" s="3">
        <f>IFERROR(100*VLOOKUP(F$5&amp;F$1&amp;$A14&amp;$A$2,RESULT2_RM!$1:$1048576,$A$1,0),"-")</f>
        <v>0</v>
      </c>
      <c r="G14" s="3">
        <f>IFERROR(100*VLOOKUP(G$5&amp;G$1&amp;$A14&amp;$A$2,RESULT2_RM!$1:$1048576,$A$1,0),"-")</f>
        <v>0</v>
      </c>
      <c r="H14" s="61">
        <f>IFERROR(100*VLOOKUP(H$5&amp;H$1&amp;$A14&amp;$A$2,RESULT2_RM!$1:$1048576,$A$1,0),"-")</f>
        <v>0.79103931930734195</v>
      </c>
      <c r="I14" s="3">
        <f>IFERROR(100*VLOOKUP(I$5&amp;I$1&amp;$A14&amp;$A$2,RESULT2_RM!$1:$1048576,$A$1,0),"-")</f>
        <v>0.29872809583936438</v>
      </c>
      <c r="J14" s="3">
        <f>IFERROR(100*VLOOKUP(J$5&amp;J$1&amp;$A14&amp;$A$2,RESULT2_RM!$1:$1048576,$A$1,0),"-")</f>
        <v>0</v>
      </c>
      <c r="K14" s="62">
        <f>IFERROR(100*VLOOKUP(K$5&amp;K$1&amp;$A14&amp;$A$2,RESULT2_RM!$1:$1048576,$A$1,0),"-")</f>
        <v>0</v>
      </c>
      <c r="L14" s="3">
        <f>IFERROR(100*VLOOKUP(L$5&amp;L$1&amp;$A14&amp;$A$2,RESULT2_RM!$1:$1048576,$A$1,0),"-")</f>
        <v>0.78715610630504251</v>
      </c>
      <c r="M14" s="3">
        <f>IFERROR(100*VLOOKUP(M$5&amp;M$1&amp;$A14&amp;$A$2,RESULT2_RM!$1:$1048576,$A$1,0),"-")</f>
        <v>1.2761411365266131</v>
      </c>
      <c r="N14" s="3">
        <f>IFERROR(100*VLOOKUP(N$5&amp;N$1&amp;$A14&amp;$A$2,RESULT2_RM!$1:$1048576,$A$1,0),"-")</f>
        <v>1.409067925164335</v>
      </c>
      <c r="O14" s="3">
        <f>IFERROR(100*VLOOKUP(O$5&amp;O$1&amp;$A14&amp;$A$2,RESULT2_RM!$1:$1048576,$A$1,0),"-")</f>
        <v>0.75709285290927186</v>
      </c>
      <c r="P14" s="61">
        <f>IFERROR(100*VLOOKUP(P$5&amp;P$1&amp;$A14&amp;$A$2,RESULT2_RM!$1:$1048576,$A$1,0),"-")</f>
        <v>0.62389212529964566</v>
      </c>
      <c r="Q14" s="3">
        <f>IFERROR(100*VLOOKUP(Q$5&amp;Q$1&amp;$A14&amp;$A$2,RESULT2_RM!$1:$1048576,$A$1,0),"-")</f>
        <v>0.53469051855325522</v>
      </c>
      <c r="R14" s="3">
        <f>IFERROR(100*VLOOKUP(R$5&amp;R$1&amp;$A14&amp;$A$2,RESULT2_RM!$1:$1048576,$A$1,0),"-")</f>
        <v>0.36647378572681044</v>
      </c>
      <c r="S14" s="62">
        <f>IFERROR(100*VLOOKUP(S$5&amp;S$1&amp;$A14&amp;$A$2,RESULT2_RM!$1:$1048576,$A$1,0),"-")</f>
        <v>0.18645258128038117</v>
      </c>
      <c r="T14" s="3">
        <f>IFERROR(100*VLOOKUP(T$5&amp;T$1&amp;$A14&amp;$A$2,RESULT2_RM!$1:$1048576,$A$1,0),"-")</f>
        <v>2.8016937191249118</v>
      </c>
      <c r="U14" s="3">
        <f>IFERROR(100*VLOOKUP(U$5&amp;U$1&amp;$A14&amp;$A$2,RESULT2_RM!$1:$1048576,$A$1,0),"-")</f>
        <v>1.9972874072911353</v>
      </c>
      <c r="V14" s="3">
        <f>IFERROR(100*VLOOKUP(V$5&amp;V$1&amp;$A14&amp;$A$2,RESULT2_RM!$1:$1048576,$A$1,0),"-")</f>
        <v>1.7584951234240334</v>
      </c>
      <c r="W14" s="3">
        <f>IFERROR(100*VLOOKUP(W$5&amp;W$1&amp;$A14&amp;$A$2,RESULT2_RM!$1:$1048576,$A$1,0),"-")</f>
        <v>1.0501800688381242</v>
      </c>
    </row>
    <row r="15" spans="1:23" ht="27" customHeight="1" x14ac:dyDescent="0.2">
      <c r="A15" s="217" t="s">
        <v>13</v>
      </c>
      <c r="B15" s="4"/>
      <c r="C15" s="5" t="s">
        <v>14</v>
      </c>
      <c r="D15" s="3">
        <f>IFERROR(100*VLOOKUP(D$5&amp;D$1&amp;$A15&amp;$A$2,RESULT2_RM!$1:$1048576,$A$1,0),"-")</f>
        <v>0</v>
      </c>
      <c r="E15" s="3">
        <f>IFERROR(100*VLOOKUP(E$5&amp;E$1&amp;$A15&amp;$A$2,RESULT2_RM!$1:$1048576,$A$1,0),"-")</f>
        <v>0.44673011974209398</v>
      </c>
      <c r="F15" s="3">
        <f>IFERROR(100*VLOOKUP(F$5&amp;F$1&amp;$A15&amp;$A$2,RESULT2_RM!$1:$1048576,$A$1,0),"-")</f>
        <v>0</v>
      </c>
      <c r="G15" s="3">
        <f>IFERROR(100*VLOOKUP(G$5&amp;G$1&amp;$A15&amp;$A$2,RESULT2_RM!$1:$1048576,$A$1,0),"-")</f>
        <v>0</v>
      </c>
      <c r="H15" s="61">
        <f>IFERROR(100*VLOOKUP(H$5&amp;H$1&amp;$A15&amp;$A$2,RESULT2_RM!$1:$1048576,$A$1,0),"-")</f>
        <v>0</v>
      </c>
      <c r="I15" s="3">
        <f>IFERROR(100*VLOOKUP(I$5&amp;I$1&amp;$A15&amp;$A$2,RESULT2_RM!$1:$1048576,$A$1,0),"-")</f>
        <v>0.26426267983280044</v>
      </c>
      <c r="J15" s="3">
        <f>IFERROR(100*VLOOKUP(J$5&amp;J$1&amp;$A15&amp;$A$2,RESULT2_RM!$1:$1048576,$A$1,0),"-")</f>
        <v>0</v>
      </c>
      <c r="K15" s="62">
        <f>IFERROR(100*VLOOKUP(K$5&amp;K$1&amp;$A15&amp;$A$2,RESULT2_RM!$1:$1048576,$A$1,0),"-")</f>
        <v>0</v>
      </c>
      <c r="L15" s="3">
        <f>IFERROR(100*VLOOKUP(L$5&amp;L$1&amp;$A15&amp;$A$2,RESULT2_RM!$1:$1048576,$A$1,0),"-")</f>
        <v>1.8878174657069129</v>
      </c>
      <c r="M15" s="3">
        <f>IFERROR(100*VLOOKUP(M$5&amp;M$1&amp;$A15&amp;$A$2,RESULT2_RM!$1:$1048576,$A$1,0),"-")</f>
        <v>2.0613623070242295</v>
      </c>
      <c r="N15" s="3">
        <f>IFERROR(100*VLOOKUP(N$5&amp;N$1&amp;$A15&amp;$A$2,RESULT2_RM!$1:$1048576,$A$1,0),"-")</f>
        <v>0</v>
      </c>
      <c r="O15" s="3">
        <f>IFERROR(100*VLOOKUP(O$5&amp;O$1&amp;$A15&amp;$A$2,RESULT2_RM!$1:$1048576,$A$1,0),"-")</f>
        <v>1.2206758727472409</v>
      </c>
      <c r="P15" s="61">
        <f>IFERROR(100*VLOOKUP(P$5&amp;P$1&amp;$A15&amp;$A$2,RESULT2_RM!$1:$1048576,$A$1,0),"-")</f>
        <v>0.38856935194179848</v>
      </c>
      <c r="Q15" s="3">
        <f>IFERROR(100*VLOOKUP(Q$5&amp;Q$1&amp;$A15&amp;$A$2,RESULT2_RM!$1:$1048576,$A$1,0),"-")</f>
        <v>0.57212290557758338</v>
      </c>
      <c r="R15" s="3">
        <f>IFERROR(100*VLOOKUP(R$5&amp;R$1&amp;$A15&amp;$A$2,RESULT2_RM!$1:$1048576,$A$1,0),"-")</f>
        <v>0</v>
      </c>
      <c r="S15" s="62">
        <f>IFERROR(100*VLOOKUP(S$5&amp;S$1&amp;$A15&amp;$A$2,RESULT2_RM!$1:$1048576,$A$1,0),"-")</f>
        <v>0.15565560165022488</v>
      </c>
      <c r="T15" s="3">
        <f>IFERROR(100*VLOOKUP(T$5&amp;T$1&amp;$A15&amp;$A$2,RESULT2_RM!$1:$1048576,$A$1,0),"-")</f>
        <v>2.8431330746599581</v>
      </c>
      <c r="U15" s="3">
        <f>IFERROR(100*VLOOKUP(U$5&amp;U$1&amp;$A15&amp;$A$2,RESULT2_RM!$1:$1048576,$A$1,0),"-")</f>
        <v>1.1364672476000677</v>
      </c>
      <c r="V15" s="3">
        <f>IFERROR(100*VLOOKUP(V$5&amp;V$1&amp;$A15&amp;$A$2,RESULT2_RM!$1:$1048576,$A$1,0),"-")</f>
        <v>2.0825022531507176</v>
      </c>
      <c r="W15" s="3">
        <f>IFERROR(100*VLOOKUP(W$5&amp;W$1&amp;$A15&amp;$A$2,RESULT2_RM!$1:$1048576,$A$1,0),"-")</f>
        <v>1.9557472496660016</v>
      </c>
    </row>
    <row r="16" spans="1:23" ht="27" customHeight="1" x14ac:dyDescent="0.2">
      <c r="A16" s="217" t="s">
        <v>15</v>
      </c>
      <c r="B16" s="4"/>
      <c r="C16" s="5" t="s">
        <v>16</v>
      </c>
      <c r="D16" s="3">
        <f>IFERROR(100*VLOOKUP(D$5&amp;D$1&amp;$A16&amp;$A$2,RESULT2_RM!$1:$1048576,$A$1,0),"-")</f>
        <v>0</v>
      </c>
      <c r="E16" s="3">
        <f>IFERROR(100*VLOOKUP(E$5&amp;E$1&amp;$A16&amp;$A$2,RESULT2_RM!$1:$1048576,$A$1,0),"-")</f>
        <v>0</v>
      </c>
      <c r="F16" s="3">
        <f>IFERROR(100*VLOOKUP(F$5&amp;F$1&amp;$A16&amp;$A$2,RESULT2_RM!$1:$1048576,$A$1,0),"-")</f>
        <v>0</v>
      </c>
      <c r="G16" s="3">
        <f>IFERROR(100*VLOOKUP(G$5&amp;G$1&amp;$A16&amp;$A$2,RESULT2_RM!$1:$1048576,$A$1,0),"-")</f>
        <v>0</v>
      </c>
      <c r="H16" s="61">
        <f>IFERROR(100*VLOOKUP(H$5&amp;H$1&amp;$A16&amp;$A$2,RESULT2_RM!$1:$1048576,$A$1,0),"-")</f>
        <v>1.2619056274538316</v>
      </c>
      <c r="I16" s="3">
        <f>IFERROR(100*VLOOKUP(I$5&amp;I$1&amp;$A16&amp;$A$2,RESULT2_RM!$1:$1048576,$A$1,0),"-")</f>
        <v>0.71445238621570506</v>
      </c>
      <c r="J16" s="3">
        <f>IFERROR(100*VLOOKUP(J$5&amp;J$1&amp;$A16&amp;$A$2,RESULT2_RM!$1:$1048576,$A$1,0),"-")</f>
        <v>0.51174274112918039</v>
      </c>
      <c r="K16" s="62">
        <f>IFERROR(100*VLOOKUP(K$5&amp;K$1&amp;$A16&amp;$A$2,RESULT2_RM!$1:$1048576,$A$1,0),"-")</f>
        <v>0.82520782485451249</v>
      </c>
      <c r="L16" s="3">
        <f>IFERROR(100*VLOOKUP(L$5&amp;L$1&amp;$A16&amp;$A$2,RESULT2_RM!$1:$1048576,$A$1,0),"-")</f>
        <v>1.9893756806364367</v>
      </c>
      <c r="M16" s="3">
        <f>IFERROR(100*VLOOKUP(M$5&amp;M$1&amp;$A16&amp;$A$2,RESULT2_RM!$1:$1048576,$A$1,0),"-")</f>
        <v>1.8045086126289012</v>
      </c>
      <c r="N16" s="3">
        <f>IFERROR(100*VLOOKUP(N$5&amp;N$1&amp;$A16&amp;$A$2,RESULT2_RM!$1:$1048576,$A$1,0),"-")</f>
        <v>1.4629393558399431</v>
      </c>
      <c r="O16" s="3">
        <f>IFERROR(100*VLOOKUP(O$5&amp;O$1&amp;$A16&amp;$A$2,RESULT2_RM!$1:$1048576,$A$1,0),"-")</f>
        <v>0.7505158065275489</v>
      </c>
      <c r="P16" s="61">
        <f>IFERROR(100*VLOOKUP(P$5&amp;P$1&amp;$A16&amp;$A$2,RESULT2_RM!$1:$1048576,$A$1,0),"-")</f>
        <v>1.5624414201627115</v>
      </c>
      <c r="Q16" s="3">
        <f>IFERROR(100*VLOOKUP(Q$5&amp;Q$1&amp;$A16&amp;$A$2,RESULT2_RM!$1:$1048576,$A$1,0),"-")</f>
        <v>1.1330877926125296</v>
      </c>
      <c r="R16" s="3">
        <f>IFERROR(100*VLOOKUP(R$5&amp;R$1&amp;$A16&amp;$A$2,RESULT2_RM!$1:$1048576,$A$1,0),"-")</f>
        <v>0.88787181033556906</v>
      </c>
      <c r="S16" s="62">
        <f>IFERROR(100*VLOOKUP(S$5&amp;S$1&amp;$A16&amp;$A$2,RESULT2_RM!$1:$1048576,$A$1,0),"-")</f>
        <v>0.77999329855181943</v>
      </c>
      <c r="T16" s="3">
        <f>IFERROR(100*VLOOKUP(T$5&amp;T$1&amp;$A16&amp;$A$2,RESULT2_RM!$1:$1048576,$A$1,0),"-")</f>
        <v>5.2000270647293307</v>
      </c>
      <c r="U16" s="3">
        <f>IFERROR(100*VLOOKUP(U$5&amp;U$1&amp;$A16&amp;$A$2,RESULT2_RM!$1:$1048576,$A$1,0),"-")</f>
        <v>2.5998047864572471</v>
      </c>
      <c r="V16" s="3">
        <f>IFERROR(100*VLOOKUP(V$5&amp;V$1&amp;$A16&amp;$A$2,RESULT2_RM!$1:$1048576,$A$1,0),"-")</f>
        <v>4.1784665733974915</v>
      </c>
      <c r="W16" s="3">
        <f>IFERROR(100*VLOOKUP(W$5&amp;W$1&amp;$A16&amp;$A$2,RESULT2_RM!$1:$1048576,$A$1,0),"-")</f>
        <v>2.4825821585872117</v>
      </c>
    </row>
    <row r="17" spans="1:23" s="14" customFormat="1" ht="27" customHeight="1" x14ac:dyDescent="0.2">
      <c r="A17" s="218" t="s">
        <v>17</v>
      </c>
      <c r="B17" s="4"/>
      <c r="C17" s="5" t="s">
        <v>18</v>
      </c>
      <c r="D17" s="3" t="str">
        <f>IFERROR(100*VLOOKUP(D$5&amp;D$1&amp;$A17&amp;$A$2,RESULT2_RM!$1:$1048576,$A$1,0),"-")</f>
        <v>-</v>
      </c>
      <c r="E17" s="3">
        <f>IFERROR(100*VLOOKUP(E$5&amp;E$1&amp;$A17&amp;$A$2,RESULT2_RM!$1:$1048576,$A$1,0),"-")</f>
        <v>0</v>
      </c>
      <c r="F17" s="3">
        <f>IFERROR(100*VLOOKUP(F$5&amp;F$1&amp;$A17&amp;$A$2,RESULT2_RM!$1:$1048576,$A$1,0),"-")</f>
        <v>0</v>
      </c>
      <c r="G17" s="3">
        <f>IFERROR(100*VLOOKUP(G$5&amp;G$1&amp;$A17&amp;$A$2,RESULT2_RM!$1:$1048576,$A$1,0),"-")</f>
        <v>0</v>
      </c>
      <c r="H17" s="61">
        <f>IFERROR(100*VLOOKUP(H$5&amp;H$1&amp;$A17&amp;$A$2,RESULT2_RM!$1:$1048576,$A$1,0),"-")</f>
        <v>0</v>
      </c>
      <c r="I17" s="3">
        <f>IFERROR(100*VLOOKUP(I$5&amp;I$1&amp;$A17&amp;$A$2,RESULT2_RM!$1:$1048576,$A$1,0),"-")</f>
        <v>0.75744254052610671</v>
      </c>
      <c r="J17" s="3">
        <f>IFERROR(100*VLOOKUP(J$5&amp;J$1&amp;$A17&amp;$A$2,RESULT2_RM!$1:$1048576,$A$1,0),"-")</f>
        <v>1.025693478438753</v>
      </c>
      <c r="K17" s="62">
        <f>IFERROR(100*VLOOKUP(K$5&amp;K$1&amp;$A17&amp;$A$2,RESULT2_RM!$1:$1048576,$A$1,0),"-")</f>
        <v>0</v>
      </c>
      <c r="L17" s="3">
        <f>IFERROR(100*VLOOKUP(L$5&amp;L$1&amp;$A17&amp;$A$2,RESULT2_RM!$1:$1048576,$A$1,0),"-")</f>
        <v>4.0003599064243298</v>
      </c>
      <c r="M17" s="3">
        <f>IFERROR(100*VLOOKUP(M$5&amp;M$1&amp;$A17&amp;$A$2,RESULT2_RM!$1:$1048576,$A$1,0),"-")</f>
        <v>2.5850632554899242</v>
      </c>
      <c r="N17" s="3">
        <f>IFERROR(100*VLOOKUP(N$5&amp;N$1&amp;$A17&amp;$A$2,RESULT2_RM!$1:$1048576,$A$1,0),"-")</f>
        <v>2.9216762705239869</v>
      </c>
      <c r="O17" s="3">
        <f>IFERROR(100*VLOOKUP(O$5&amp;O$1&amp;$A17&amp;$A$2,RESULT2_RM!$1:$1048576,$A$1,0),"-")</f>
        <v>1.9882324818727382</v>
      </c>
      <c r="P17" s="61">
        <f>IFERROR(100*VLOOKUP(P$5&amp;P$1&amp;$A17&amp;$A$2,RESULT2_RM!$1:$1048576,$A$1,0),"-")</f>
        <v>2.0461699895068208</v>
      </c>
      <c r="Q17" s="3">
        <f>IFERROR(100*VLOOKUP(Q$5&amp;Q$1&amp;$A17&amp;$A$2,RESULT2_RM!$1:$1048576,$A$1,0),"-")</f>
        <v>1.6090474757224453</v>
      </c>
      <c r="R17" s="3">
        <f>IFERROR(100*VLOOKUP(R$5&amp;R$1&amp;$A17&amp;$A$2,RESULT2_RM!$1:$1048576,$A$1,0),"-")</f>
        <v>2.03367638301446</v>
      </c>
      <c r="S17" s="62">
        <f>IFERROR(100*VLOOKUP(S$5&amp;S$1&amp;$A17&amp;$A$2,RESULT2_RM!$1:$1048576,$A$1,0),"-")</f>
        <v>1.0012269835001342</v>
      </c>
      <c r="T17" s="3">
        <f>IFERROR(100*VLOOKUP(T$5&amp;T$1&amp;$A17&amp;$A$2,RESULT2_RM!$1:$1048576,$A$1,0),"-")</f>
        <v>7.9201902521527856</v>
      </c>
      <c r="U17" s="3">
        <f>IFERROR(100*VLOOKUP(U$5&amp;U$1&amp;$A17&amp;$A$2,RESULT2_RM!$1:$1048576,$A$1,0),"-")</f>
        <v>8.3949395279779768</v>
      </c>
      <c r="V17" s="3">
        <f>IFERROR(100*VLOOKUP(V$5&amp;V$1&amp;$A17&amp;$A$2,RESULT2_RM!$1:$1048576,$A$1,0),"-")</f>
        <v>5.3307616350531166</v>
      </c>
      <c r="W17" s="3">
        <f>IFERROR(100*VLOOKUP(W$5&amp;W$1&amp;$A17&amp;$A$2,RESULT2_RM!$1:$1048576,$A$1,0),"-")</f>
        <v>5.4611517887485572</v>
      </c>
    </row>
    <row r="18" spans="1:2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61"/>
      <c r="I18" s="3"/>
      <c r="J18" s="3"/>
      <c r="K18" s="62"/>
      <c r="L18" s="3"/>
      <c r="M18" s="3"/>
      <c r="N18" s="3"/>
      <c r="O18" s="3"/>
      <c r="P18" s="61"/>
      <c r="Q18" s="3"/>
      <c r="R18" s="3"/>
      <c r="S18" s="62"/>
      <c r="T18" s="3"/>
      <c r="U18" s="3"/>
      <c r="V18" s="3"/>
      <c r="W18" s="3"/>
    </row>
    <row r="19" spans="1:23" ht="27" customHeight="1" x14ac:dyDescent="0.2">
      <c r="A19" s="217" t="s">
        <v>37</v>
      </c>
      <c r="C19" s="5" t="s">
        <v>38</v>
      </c>
      <c r="D19" s="3">
        <f>IFERROR(100*VLOOKUP(D$5&amp;D$1&amp;$A19&amp;$A$2,RESULT2_RM!$1:$1048576,$A$1,0),"-")</f>
        <v>0</v>
      </c>
      <c r="E19" s="3">
        <f>IFERROR(100*VLOOKUP(E$5&amp;E$1&amp;$A19&amp;$A$2,RESULT2_RM!$1:$1048576,$A$1,0),"-")</f>
        <v>0</v>
      </c>
      <c r="F19" s="3">
        <f>IFERROR(100*VLOOKUP(F$5&amp;F$1&amp;$A19&amp;$A$2,RESULT2_RM!$1:$1048576,$A$1,0),"-")</f>
        <v>0</v>
      </c>
      <c r="G19" s="3">
        <f>IFERROR(100*VLOOKUP(G$5&amp;G$1&amp;$A19&amp;$A$2,RESULT2_RM!$1:$1048576,$A$1,0),"-")</f>
        <v>0</v>
      </c>
      <c r="H19" s="61">
        <f>IFERROR(100*VLOOKUP(H$5&amp;H$1&amp;$A19&amp;$A$2,RESULT2_RM!$1:$1048576,$A$1,0),"-")</f>
        <v>0</v>
      </c>
      <c r="I19" s="3">
        <f>IFERROR(100*VLOOKUP(I$5&amp;I$1&amp;$A19&amp;$A$2,RESULT2_RM!$1:$1048576,$A$1,0),"-")</f>
        <v>0</v>
      </c>
      <c r="J19" s="3">
        <f>IFERROR(100*VLOOKUP(J$5&amp;J$1&amp;$A19&amp;$A$2,RESULT2_RM!$1:$1048576,$A$1,0),"-")</f>
        <v>0</v>
      </c>
      <c r="K19" s="62">
        <f>IFERROR(100*VLOOKUP(K$5&amp;K$1&amp;$A19&amp;$A$2,RESULT2_RM!$1:$1048576,$A$1,0),"-")</f>
        <v>0</v>
      </c>
      <c r="L19" s="3">
        <f>IFERROR(100*VLOOKUP(L$5&amp;L$1&amp;$A19&amp;$A$2,RESULT2_RM!$1:$1048576,$A$1,0),"-")</f>
        <v>0</v>
      </c>
      <c r="M19" s="3">
        <f>IFERROR(100*VLOOKUP(M$5&amp;M$1&amp;$A19&amp;$A$2,RESULT2_RM!$1:$1048576,$A$1,0),"-")</f>
        <v>0</v>
      </c>
      <c r="N19" s="3">
        <f>IFERROR(100*VLOOKUP(N$5&amp;N$1&amp;$A19&amp;$A$2,RESULT2_RM!$1:$1048576,$A$1,0),"-")</f>
        <v>0</v>
      </c>
      <c r="O19" s="3">
        <f>IFERROR(100*VLOOKUP(O$5&amp;O$1&amp;$A19&amp;$A$2,RESULT2_RM!$1:$1048576,$A$1,0),"-")</f>
        <v>0</v>
      </c>
      <c r="P19" s="61">
        <f>IFERROR(100*VLOOKUP(P$5&amp;P$1&amp;$A19&amp;$A$2,RESULT2_RM!$1:$1048576,$A$1,0),"-")</f>
        <v>0</v>
      </c>
      <c r="Q19" s="3">
        <f>IFERROR(100*VLOOKUP(Q$5&amp;Q$1&amp;$A19&amp;$A$2,RESULT2_RM!$1:$1048576,$A$1,0),"-")</f>
        <v>0</v>
      </c>
      <c r="R19" s="3">
        <f>IFERROR(100*VLOOKUP(R$5&amp;R$1&amp;$A19&amp;$A$2,RESULT2_RM!$1:$1048576,$A$1,0),"-")</f>
        <v>0</v>
      </c>
      <c r="S19" s="62">
        <f>IFERROR(100*VLOOKUP(S$5&amp;S$1&amp;$A19&amp;$A$2,RESULT2_RM!$1:$1048576,$A$1,0),"-")</f>
        <v>0</v>
      </c>
      <c r="T19" s="3">
        <f>IFERROR(100*VLOOKUP(T$5&amp;T$1&amp;$A19&amp;$A$2,RESULT2_RM!$1:$1048576,$A$1,0),"-")</f>
        <v>0.29868064807254285</v>
      </c>
      <c r="U19" s="3">
        <f>IFERROR(100*VLOOKUP(U$5&amp;U$1&amp;$A19&amp;$A$2,RESULT2_RM!$1:$1048576,$A$1,0),"-")</f>
        <v>0</v>
      </c>
      <c r="V19" s="3">
        <f>IFERROR(100*VLOOKUP(V$5&amp;V$1&amp;$A19&amp;$A$2,RESULT2_RM!$1:$1048576,$A$1,0),"-")</f>
        <v>0.45894055731633226</v>
      </c>
      <c r="W19" s="3">
        <f>IFERROR(100*VLOOKUP(W$5&amp;W$1&amp;$A19&amp;$A$2,RESULT2_RM!$1:$1048576,$A$1,0),"-")</f>
        <v>0.31850652174424043</v>
      </c>
    </row>
    <row r="20" spans="1:23" ht="27" customHeight="1" x14ac:dyDescent="0.2">
      <c r="A20" s="217" t="s">
        <v>39</v>
      </c>
      <c r="C20" s="5" t="s">
        <v>40</v>
      </c>
      <c r="D20" s="3">
        <f>IFERROR(100*VLOOKUP(D$5&amp;D$1&amp;$A20&amp;$A$2,RESULT2_RM!$1:$1048576,$A$1,0),"-")</f>
        <v>0</v>
      </c>
      <c r="E20" s="3">
        <f>IFERROR(100*VLOOKUP(E$5&amp;E$1&amp;$A20&amp;$A$2,RESULT2_RM!$1:$1048576,$A$1,0),"-")</f>
        <v>0</v>
      </c>
      <c r="F20" s="3">
        <f>IFERROR(100*VLOOKUP(F$5&amp;F$1&amp;$A20&amp;$A$2,RESULT2_RM!$1:$1048576,$A$1,0),"-")</f>
        <v>0</v>
      </c>
      <c r="G20" s="3">
        <f>IFERROR(100*VLOOKUP(G$5&amp;G$1&amp;$A20&amp;$A$2,RESULT2_RM!$1:$1048576,$A$1,0),"-")</f>
        <v>0</v>
      </c>
      <c r="H20" s="61">
        <f>IFERROR(100*VLOOKUP(H$5&amp;H$1&amp;$A20&amp;$A$2,RESULT2_RM!$1:$1048576,$A$1,0),"-")</f>
        <v>0</v>
      </c>
      <c r="I20" s="3">
        <f>IFERROR(100*VLOOKUP(I$5&amp;I$1&amp;$A20&amp;$A$2,RESULT2_RM!$1:$1048576,$A$1,0),"-")</f>
        <v>0</v>
      </c>
      <c r="J20" s="3">
        <f>IFERROR(100*VLOOKUP(J$5&amp;J$1&amp;$A20&amp;$A$2,RESULT2_RM!$1:$1048576,$A$1,0),"-")</f>
        <v>0</v>
      </c>
      <c r="K20" s="62">
        <f>IFERROR(100*VLOOKUP(K$5&amp;K$1&amp;$A20&amp;$A$2,RESULT2_RM!$1:$1048576,$A$1,0),"-")</f>
        <v>0</v>
      </c>
      <c r="L20" s="3">
        <f>IFERROR(100*VLOOKUP(L$5&amp;L$1&amp;$A20&amp;$A$2,RESULT2_RM!$1:$1048576,$A$1,0),"-")</f>
        <v>0.53701535573638837</v>
      </c>
      <c r="M20" s="3">
        <f>IFERROR(100*VLOOKUP(M$5&amp;M$1&amp;$A20&amp;$A$2,RESULT2_RM!$1:$1048576,$A$1,0),"-")</f>
        <v>0</v>
      </c>
      <c r="N20" s="3">
        <f>IFERROR(100*VLOOKUP(N$5&amp;N$1&amp;$A20&amp;$A$2,RESULT2_RM!$1:$1048576,$A$1,0),"-")</f>
        <v>0.8886209708875572</v>
      </c>
      <c r="O20" s="3">
        <f>IFERROR(100*VLOOKUP(O$5&amp;O$1&amp;$A20&amp;$A$2,RESULT2_RM!$1:$1048576,$A$1,0),"-")</f>
        <v>0.5047455023969819</v>
      </c>
      <c r="P20" s="61">
        <f>IFERROR(100*VLOOKUP(P$5&amp;P$1&amp;$A20&amp;$A$2,RESULT2_RM!$1:$1048576,$A$1,0),"-")</f>
        <v>0.1743205424980919</v>
      </c>
      <c r="Q20" s="3">
        <f>IFERROR(100*VLOOKUP(Q$5&amp;Q$1&amp;$A20&amp;$A$2,RESULT2_RM!$1:$1048576,$A$1,0),"-")</f>
        <v>0</v>
      </c>
      <c r="R20" s="3">
        <f>IFERROR(100*VLOOKUP(R$5&amp;R$1&amp;$A20&amp;$A$2,RESULT2_RM!$1:$1048576,$A$1,0),"-")</f>
        <v>0.29797647103587843</v>
      </c>
      <c r="S20" s="62">
        <f>IFERROR(100*VLOOKUP(S$5&amp;S$1&amp;$A20&amp;$A$2,RESULT2_RM!$1:$1048576,$A$1,0),"-")</f>
        <v>0.13937870449861756</v>
      </c>
      <c r="T20" s="3">
        <f>IFERROR(100*VLOOKUP(T$5&amp;T$1&amp;$A20&amp;$A$2,RESULT2_RM!$1:$1048576,$A$1,0),"-")</f>
        <v>0.12453160410168958</v>
      </c>
      <c r="U20" s="3">
        <f>IFERROR(100*VLOOKUP(U$5&amp;U$1&amp;$A20&amp;$A$2,RESULT2_RM!$1:$1048576,$A$1,0),"-")</f>
        <v>0.47721630660019282</v>
      </c>
      <c r="V20" s="3">
        <f>IFERROR(100*VLOOKUP(V$5&amp;V$1&amp;$A20&amp;$A$2,RESULT2_RM!$1:$1048576,$A$1,0),"-")</f>
        <v>0.51692265402192217</v>
      </c>
      <c r="W20" s="3">
        <f>IFERROR(100*VLOOKUP(W$5&amp;W$1&amp;$A20&amp;$A$2,RESULT2_RM!$1:$1048576,$A$1,0),"-")</f>
        <v>0.39806970862284569</v>
      </c>
    </row>
    <row r="21" spans="1:23" ht="27" customHeight="1" x14ac:dyDescent="0.2">
      <c r="A21" s="217" t="s">
        <v>41</v>
      </c>
      <c r="C21" s="5" t="s">
        <v>42</v>
      </c>
      <c r="D21" s="3">
        <f>IFERROR(100*VLOOKUP(D$5&amp;D$1&amp;$A21&amp;$A$2,RESULT2_RM!$1:$1048576,$A$1,0),"-")</f>
        <v>0</v>
      </c>
      <c r="E21" s="3">
        <f>IFERROR(100*VLOOKUP(E$5&amp;E$1&amp;$A21&amp;$A$2,RESULT2_RM!$1:$1048576,$A$1,0),"-")</f>
        <v>0</v>
      </c>
      <c r="F21" s="3">
        <f>IFERROR(100*VLOOKUP(F$5&amp;F$1&amp;$A21&amp;$A$2,RESULT2_RM!$1:$1048576,$A$1,0),"-")</f>
        <v>0</v>
      </c>
      <c r="G21" s="3">
        <f>IFERROR(100*VLOOKUP(G$5&amp;G$1&amp;$A21&amp;$A$2,RESULT2_RM!$1:$1048576,$A$1,0),"-")</f>
        <v>0</v>
      </c>
      <c r="H21" s="61">
        <f>IFERROR(100*VLOOKUP(H$5&amp;H$1&amp;$A21&amp;$A$2,RESULT2_RM!$1:$1048576,$A$1,0),"-")</f>
        <v>0.22233241094707207</v>
      </c>
      <c r="I21" s="3">
        <f>IFERROR(100*VLOOKUP(I$5&amp;I$1&amp;$A21&amp;$A$2,RESULT2_RM!$1:$1048576,$A$1,0),"-")</f>
        <v>0</v>
      </c>
      <c r="J21" s="3">
        <f>IFERROR(100*VLOOKUP(J$5&amp;J$1&amp;$A21&amp;$A$2,RESULT2_RM!$1:$1048576,$A$1,0),"-")</f>
        <v>0</v>
      </c>
      <c r="K21" s="62">
        <f>IFERROR(100*VLOOKUP(K$5&amp;K$1&amp;$A21&amp;$A$2,RESULT2_RM!$1:$1048576,$A$1,0),"-")</f>
        <v>0.30192213352361413</v>
      </c>
      <c r="L21" s="3">
        <f>IFERROR(100*VLOOKUP(L$5&amp;L$1&amp;$A21&amp;$A$2,RESULT2_RM!$1:$1048576,$A$1,0),"-")</f>
        <v>0.38863096863643048</v>
      </c>
      <c r="M21" s="3">
        <f>IFERROR(100*VLOOKUP(M$5&amp;M$1&amp;$A21&amp;$A$2,RESULT2_RM!$1:$1048576,$A$1,0),"-")</f>
        <v>0.35234503175343113</v>
      </c>
      <c r="N21" s="3">
        <f>IFERROR(100*VLOOKUP(N$5&amp;N$1&amp;$A21&amp;$A$2,RESULT2_RM!$1:$1048576,$A$1,0),"-")</f>
        <v>0.35477646819177167</v>
      </c>
      <c r="O21" s="3">
        <f>IFERROR(100*VLOOKUP(O$5&amp;O$1&amp;$A21&amp;$A$2,RESULT2_RM!$1:$1048576,$A$1,0),"-")</f>
        <v>0.87344407701778481</v>
      </c>
      <c r="P21" s="61">
        <f>IFERROR(100*VLOOKUP(P$5&amp;P$1&amp;$A21&amp;$A$2,RESULT2_RM!$1:$1048576,$A$1,0),"-")</f>
        <v>0.20956807472771241</v>
      </c>
      <c r="Q21" s="3">
        <f>IFERROR(100*VLOOKUP(Q$5&amp;Q$1&amp;$A21&amp;$A$2,RESULT2_RM!$1:$1048576,$A$1,0),"-")</f>
        <v>0.10273482940193149</v>
      </c>
      <c r="R21" s="3">
        <f>IFERROR(100*VLOOKUP(R$5&amp;R$1&amp;$A21&amp;$A$2,RESULT2_RM!$1:$1048576,$A$1,0),"-")</f>
        <v>0.10792648605476195</v>
      </c>
      <c r="S21" s="62">
        <f>IFERROR(100*VLOOKUP(S$5&amp;S$1&amp;$A21&amp;$A$2,RESULT2_RM!$1:$1048576,$A$1,0),"-")</f>
        <v>0.41089436253743444</v>
      </c>
      <c r="T21" s="3">
        <f>IFERROR(100*VLOOKUP(T$5&amp;T$1&amp;$A21&amp;$A$2,RESULT2_RM!$1:$1048576,$A$1,0),"-")</f>
        <v>0.49423414676301414</v>
      </c>
      <c r="U21" s="3">
        <f>IFERROR(100*VLOOKUP(U$5&amp;U$1&amp;$A21&amp;$A$2,RESULT2_RM!$1:$1048576,$A$1,0),"-")</f>
        <v>0.23257719105097319</v>
      </c>
      <c r="V21" s="3">
        <f>IFERROR(100*VLOOKUP(V$5&amp;V$1&amp;$A21&amp;$A$2,RESULT2_RM!$1:$1048576,$A$1,0),"-")</f>
        <v>0.83825541533927161</v>
      </c>
      <c r="W21" s="3">
        <f>IFERROR(100*VLOOKUP(W$5&amp;W$1&amp;$A21&amp;$A$2,RESULT2_RM!$1:$1048576,$A$1,0),"-")</f>
        <v>1.0578927296279006</v>
      </c>
    </row>
    <row r="22" spans="1:23" ht="27" customHeight="1" x14ac:dyDescent="0.2">
      <c r="A22" s="217" t="s">
        <v>43</v>
      </c>
      <c r="C22" s="5" t="s">
        <v>44</v>
      </c>
      <c r="D22" s="3">
        <f>IFERROR(100*VLOOKUP(D$5&amp;D$1&amp;$A22&amp;$A$2,RESULT2_RM!$1:$1048576,$A$1,0),"-")</f>
        <v>0</v>
      </c>
      <c r="E22" s="3">
        <f>IFERROR(100*VLOOKUP(E$5&amp;E$1&amp;$A22&amp;$A$2,RESULT2_RM!$1:$1048576,$A$1,0),"-")</f>
        <v>0</v>
      </c>
      <c r="F22" s="3">
        <f>IFERROR(100*VLOOKUP(F$5&amp;F$1&amp;$A22&amp;$A$2,RESULT2_RM!$1:$1048576,$A$1,0),"-")</f>
        <v>0</v>
      </c>
      <c r="G22" s="3">
        <f>IFERROR(100*VLOOKUP(G$5&amp;G$1&amp;$A22&amp;$A$2,RESULT2_RM!$1:$1048576,$A$1,0),"-")</f>
        <v>0</v>
      </c>
      <c r="H22" s="61">
        <f>IFERROR(100*VLOOKUP(H$5&amp;H$1&amp;$A22&amp;$A$2,RESULT2_RM!$1:$1048576,$A$1,0),"-")</f>
        <v>0.15831209692344927</v>
      </c>
      <c r="I22" s="3">
        <f>IFERROR(100*VLOOKUP(I$5&amp;I$1&amp;$A22&amp;$A$2,RESULT2_RM!$1:$1048576,$A$1,0),"-")</f>
        <v>0.44211485870556061</v>
      </c>
      <c r="J22" s="3">
        <f>IFERROR(100*VLOOKUP(J$5&amp;J$1&amp;$A22&amp;$A$2,RESULT2_RM!$1:$1048576,$A$1,0),"-")</f>
        <v>0.21332262750875236</v>
      </c>
      <c r="K22" s="62">
        <f>IFERROR(100*VLOOKUP(K$5&amp;K$1&amp;$A22&amp;$A$2,RESULT2_RM!$1:$1048576,$A$1,0),"-")</f>
        <v>0.50860763963233002</v>
      </c>
      <c r="L22" s="3">
        <f>IFERROR(100*VLOOKUP(L$5&amp;L$1&amp;$A22&amp;$A$2,RESULT2_RM!$1:$1048576,$A$1,0),"-")</f>
        <v>0.89698945643972261</v>
      </c>
      <c r="M22" s="3">
        <f>IFERROR(100*VLOOKUP(M$5&amp;M$1&amp;$A22&amp;$A$2,RESULT2_RM!$1:$1048576,$A$1,0),"-")</f>
        <v>0.9326466403478888</v>
      </c>
      <c r="N22" s="3">
        <f>IFERROR(100*VLOOKUP(N$5&amp;N$1&amp;$A22&amp;$A$2,RESULT2_RM!$1:$1048576,$A$1,0),"-")</f>
        <v>1.4932766824965109</v>
      </c>
      <c r="O22" s="3">
        <f>IFERROR(100*VLOOKUP(O$5&amp;O$1&amp;$A22&amp;$A$2,RESULT2_RM!$1:$1048576,$A$1,0),"-")</f>
        <v>0.72206975566864728</v>
      </c>
      <c r="P22" s="61">
        <f>IFERROR(100*VLOOKUP(P$5&amp;P$1&amp;$A22&amp;$A$2,RESULT2_RM!$1:$1048576,$A$1,0),"-")</f>
        <v>0.36853635765664455</v>
      </c>
      <c r="Q22" s="3">
        <f>IFERROR(100*VLOOKUP(Q$5&amp;Q$1&amp;$A22&amp;$A$2,RESULT2_RM!$1:$1048576,$A$1,0),"-")</f>
        <v>0.50745673598046426</v>
      </c>
      <c r="R22" s="3">
        <f>IFERROR(100*VLOOKUP(R$5&amp;R$1&amp;$A22&amp;$A$2,RESULT2_RM!$1:$1048576,$A$1,0),"-")</f>
        <v>0.62205980835531161</v>
      </c>
      <c r="S22" s="62">
        <f>IFERROR(100*VLOOKUP(S$5&amp;S$1&amp;$A22&amp;$A$2,RESULT2_RM!$1:$1048576,$A$1,0),"-")</f>
        <v>0.49924716697044141</v>
      </c>
      <c r="T22" s="3">
        <f>IFERROR(100*VLOOKUP(T$5&amp;T$1&amp;$A22&amp;$A$2,RESULT2_RM!$1:$1048576,$A$1,0),"-")</f>
        <v>1.6531738988893461</v>
      </c>
      <c r="U22" s="3">
        <f>IFERROR(100*VLOOKUP(U$5&amp;U$1&amp;$A22&amp;$A$2,RESULT2_RM!$1:$1048576,$A$1,0),"-")</f>
        <v>0.84475276506730435</v>
      </c>
      <c r="V22" s="3">
        <f>IFERROR(100*VLOOKUP(V$5&amp;V$1&amp;$A22&amp;$A$2,RESULT2_RM!$1:$1048576,$A$1,0),"-")</f>
        <v>1.9152404502944549</v>
      </c>
      <c r="W22" s="3">
        <f>IFERROR(100*VLOOKUP(W$5&amp;W$1&amp;$A22&amp;$A$2,RESULT2_RM!$1:$1048576,$A$1,0),"-")</f>
        <v>1.2205962435800242</v>
      </c>
    </row>
    <row r="23" spans="1:23" ht="27" customHeight="1" x14ac:dyDescent="0.2">
      <c r="A23" s="217" t="s">
        <v>45</v>
      </c>
      <c r="B23" s="4"/>
      <c r="C23" s="5" t="s">
        <v>46</v>
      </c>
      <c r="D23" s="3">
        <f>IFERROR(100*VLOOKUP(D$5&amp;D$1&amp;$A23&amp;$A$2,RESULT2_RM!$1:$1048576,$A$1,0),"-")</f>
        <v>0</v>
      </c>
      <c r="E23" s="3">
        <f>IFERROR(100*VLOOKUP(E$5&amp;E$1&amp;$A23&amp;$A$2,RESULT2_RM!$1:$1048576,$A$1,0),"-")</f>
        <v>0.49053900290783431</v>
      </c>
      <c r="F23" s="3">
        <f>IFERROR(100*VLOOKUP(F$5&amp;F$1&amp;$A23&amp;$A$2,RESULT2_RM!$1:$1048576,$A$1,0),"-")</f>
        <v>0</v>
      </c>
      <c r="G23" s="3">
        <f>IFERROR(100*VLOOKUP(G$5&amp;G$1&amp;$A23&amp;$A$2,RESULT2_RM!$1:$1048576,$A$1,0),"-")</f>
        <v>0</v>
      </c>
      <c r="H23" s="61">
        <f>IFERROR(100*VLOOKUP(H$5&amp;H$1&amp;$A23&amp;$A$2,RESULT2_RM!$1:$1048576,$A$1,0),"-")</f>
        <v>0.86776256849386413</v>
      </c>
      <c r="I23" s="3">
        <f>IFERROR(100*VLOOKUP(I$5&amp;I$1&amp;$A23&amp;$A$2,RESULT2_RM!$1:$1048576,$A$1,0),"-")</f>
        <v>0.95068897020956566</v>
      </c>
      <c r="J23" s="3">
        <f>IFERROR(100*VLOOKUP(J$5&amp;J$1&amp;$A23&amp;$A$2,RESULT2_RM!$1:$1048576,$A$1,0),"-")</f>
        <v>1.4678825426348292</v>
      </c>
      <c r="K23" s="62">
        <f>IFERROR(100*VLOOKUP(K$5&amp;K$1&amp;$A23&amp;$A$2,RESULT2_RM!$1:$1048576,$A$1,0),"-")</f>
        <v>0.58699265826291736</v>
      </c>
      <c r="L23" s="3">
        <f>IFERROR(100*VLOOKUP(L$5&amp;L$1&amp;$A23&amp;$A$2,RESULT2_RM!$1:$1048576,$A$1,0),"-")</f>
        <v>3.1259006206814139</v>
      </c>
      <c r="M23" s="3">
        <f>IFERROR(100*VLOOKUP(M$5&amp;M$1&amp;$A23&amp;$A$2,RESULT2_RM!$1:$1048576,$A$1,0),"-")</f>
        <v>3.8986646895975143</v>
      </c>
      <c r="N23" s="3">
        <f>IFERROR(100*VLOOKUP(N$5&amp;N$1&amp;$A23&amp;$A$2,RESULT2_RM!$1:$1048576,$A$1,0),"-")</f>
        <v>3.9719495509467588</v>
      </c>
      <c r="O23" s="3">
        <f>IFERROR(100*VLOOKUP(O$5&amp;O$1&amp;$A23&amp;$A$2,RESULT2_RM!$1:$1048576,$A$1,0),"-")</f>
        <v>2.3025117868986982</v>
      </c>
      <c r="P23" s="61">
        <f>IFERROR(100*VLOOKUP(P$5&amp;P$1&amp;$A23&amp;$A$2,RESULT2_RM!$1:$1048576,$A$1,0),"-")</f>
        <v>1.5142019910282356</v>
      </c>
      <c r="Q23" s="3">
        <f>IFERROR(100*VLOOKUP(Q$5&amp;Q$1&amp;$A23&amp;$A$2,RESULT2_RM!$1:$1048576,$A$1,0),"-")</f>
        <v>1.8880814268089434</v>
      </c>
      <c r="R23" s="3">
        <f>IFERROR(100*VLOOKUP(R$5&amp;R$1&amp;$A23&amp;$A$2,RESULT2_RM!$1:$1048576,$A$1,0),"-")</f>
        <v>2.2990297672541864</v>
      </c>
      <c r="S23" s="62">
        <f>IFERROR(100*VLOOKUP(S$5&amp;S$1&amp;$A23&amp;$A$2,RESULT2_RM!$1:$1048576,$A$1,0),"-")</f>
        <v>1.2033974566437486</v>
      </c>
      <c r="T23" s="3">
        <f>IFERROR(100*VLOOKUP(T$5&amp;T$1&amp;$A23&amp;$A$2,RESULT2_RM!$1:$1048576,$A$1,0),"-")</f>
        <v>6.1522197928385101</v>
      </c>
      <c r="U23" s="3">
        <f>IFERROR(100*VLOOKUP(U$5&amp;U$1&amp;$A23&amp;$A$2,RESULT2_RM!$1:$1048576,$A$1,0),"-")</f>
        <v>5.1977421215209469</v>
      </c>
      <c r="V23" s="3">
        <f>IFERROR(100*VLOOKUP(V$5&amp;V$1&amp;$A23&amp;$A$2,RESULT2_RM!$1:$1048576,$A$1,0),"-")</f>
        <v>5.5790946370001588</v>
      </c>
      <c r="W23" s="3">
        <f>IFERROR(100*VLOOKUP(W$5&amp;W$1&amp;$A23&amp;$A$2,RESULT2_RM!$1:$1048576,$A$1,0),"-")</f>
        <v>3.7712468602094802</v>
      </c>
    </row>
    <row r="24" spans="1:23" ht="32.25" customHeight="1" x14ac:dyDescent="0.2">
      <c r="B24" s="4" t="s">
        <v>97</v>
      </c>
      <c r="D24" s="18"/>
      <c r="E24" s="18"/>
      <c r="F24" s="18"/>
      <c r="G24" s="18"/>
      <c r="H24" s="63"/>
      <c r="I24" s="50"/>
      <c r="J24" s="50"/>
      <c r="K24" s="64"/>
      <c r="L24" s="18"/>
      <c r="M24" s="18"/>
      <c r="N24" s="18"/>
      <c r="O24" s="18"/>
      <c r="P24" s="63"/>
      <c r="Q24" s="50"/>
      <c r="R24" s="50"/>
      <c r="S24" s="64"/>
      <c r="T24" s="18"/>
      <c r="U24" s="18"/>
      <c r="V24" s="18"/>
      <c r="W24" s="18"/>
    </row>
    <row r="25" spans="1:23" ht="27" customHeight="1" x14ac:dyDescent="0.2">
      <c r="A25" s="217" t="s">
        <v>98</v>
      </c>
      <c r="C25" s="5" t="s">
        <v>99</v>
      </c>
      <c r="D25" s="3">
        <f>IFERROR(100*VLOOKUP(D$5&amp;D$1&amp;$A25&amp;$A$2,RESULT2_RM!$1:$1048576,$A$1,0),"-")</f>
        <v>0</v>
      </c>
      <c r="E25" s="3">
        <f>IFERROR(100*VLOOKUP(E$5&amp;E$1&amp;$A25&amp;$A$2,RESULT2_RM!$1:$1048576,$A$1,0),"-")</f>
        <v>0</v>
      </c>
      <c r="F25" s="3">
        <f>IFERROR(100*VLOOKUP(F$5&amp;F$1&amp;$A25&amp;$A$2,RESULT2_RM!$1:$1048576,$A$1,0),"-")</f>
        <v>0</v>
      </c>
      <c r="G25" s="3">
        <f>IFERROR(100*VLOOKUP(G$5&amp;G$1&amp;$A25&amp;$A$2,RESULT2_RM!$1:$1048576,$A$1,0),"-")</f>
        <v>0</v>
      </c>
      <c r="H25" s="61">
        <f>IFERROR(100*VLOOKUP(H$5&amp;H$1&amp;$A25&amp;$A$2,RESULT2_RM!$1:$1048576,$A$1,0),"-")</f>
        <v>0.31865020689338969</v>
      </c>
      <c r="I25" s="3">
        <f>IFERROR(100*VLOOKUP(I$5&amp;I$1&amp;$A25&amp;$A$2,RESULT2_RM!$1:$1048576,$A$1,0),"-")</f>
        <v>1.0176070498137884</v>
      </c>
      <c r="J25" s="3">
        <f>IFERROR(100*VLOOKUP(J$5&amp;J$1&amp;$A25&amp;$A$2,RESULT2_RM!$1:$1048576,$A$1,0),"-")</f>
        <v>0.84433641486947808</v>
      </c>
      <c r="K25" s="62">
        <f>IFERROR(100*VLOOKUP(K$5&amp;K$1&amp;$A25&amp;$A$2,RESULT2_RM!$1:$1048576,$A$1,0),"-")</f>
        <v>0.43324621548567666</v>
      </c>
      <c r="L25" s="3">
        <f>IFERROR(100*VLOOKUP(L$5&amp;L$1&amp;$A25&amp;$A$2,RESULT2_RM!$1:$1048576,$A$1,0),"-")</f>
        <v>3.1257578899640435</v>
      </c>
      <c r="M25" s="3">
        <f>IFERROR(100*VLOOKUP(M$5&amp;M$1&amp;$A25&amp;$A$2,RESULT2_RM!$1:$1048576,$A$1,0),"-")</f>
        <v>2.7253034022138358</v>
      </c>
      <c r="N25" s="3">
        <f>IFERROR(100*VLOOKUP(N$5&amp;N$1&amp;$A25&amp;$A$2,RESULT2_RM!$1:$1048576,$A$1,0),"-")</f>
        <v>2.9414950072562651</v>
      </c>
      <c r="O25" s="3">
        <f>IFERROR(100*VLOOKUP(O$5&amp;O$1&amp;$A25&amp;$A$2,RESULT2_RM!$1:$1048576,$A$1,0),"-")</f>
        <v>1.329737114859135</v>
      </c>
      <c r="P25" s="61">
        <f>IFERROR(100*VLOOKUP(P$5&amp;P$1&amp;$A25&amp;$A$2,RESULT2_RM!$1:$1048576,$A$1,0),"-")</f>
        <v>2.0291672661754632</v>
      </c>
      <c r="Q25" s="3">
        <f>IFERROR(100*VLOOKUP(Q$5&amp;Q$1&amp;$A25&amp;$A$2,RESULT2_RM!$1:$1048576,$A$1,0),"-")</f>
        <v>2.0229662201375018</v>
      </c>
      <c r="R25" s="3">
        <f>IFERROR(100*VLOOKUP(R$5&amp;R$1&amp;$A25&amp;$A$2,RESULT2_RM!$1:$1048576,$A$1,0),"-")</f>
        <v>2.1869795398085174</v>
      </c>
      <c r="S25" s="62">
        <f>IFERROR(100*VLOOKUP(S$5&amp;S$1&amp;$A25&amp;$A$2,RESULT2_RM!$1:$1048576,$A$1,0),"-")</f>
        <v>0.96626280922192664</v>
      </c>
      <c r="T25" s="3">
        <f>IFERROR(100*VLOOKUP(T$5&amp;T$1&amp;$A25&amp;$A$2,RESULT2_RM!$1:$1048576,$A$1,0),"-")</f>
        <v>4.5005379438934696</v>
      </c>
      <c r="U25" s="3">
        <f>IFERROR(100*VLOOKUP(U$5&amp;U$1&amp;$A25&amp;$A$2,RESULT2_RM!$1:$1048576,$A$1,0),"-")</f>
        <v>3.5223874442564895</v>
      </c>
      <c r="V25" s="3">
        <f>IFERROR(100*VLOOKUP(V$5&amp;V$1&amp;$A25&amp;$A$2,RESULT2_RM!$1:$1048576,$A$1,0),"-")</f>
        <v>3.8011892891507895</v>
      </c>
      <c r="W25" s="3">
        <f>IFERROR(100*VLOOKUP(W$5&amp;W$1&amp;$A25&amp;$A$2,RESULT2_RM!$1:$1048576,$A$1,0),"-")</f>
        <v>2.6885958414591045</v>
      </c>
    </row>
    <row r="26" spans="1:23" ht="27" customHeight="1" x14ac:dyDescent="0.2">
      <c r="A26" s="217" t="s">
        <v>100</v>
      </c>
      <c r="C26" s="5" t="s">
        <v>101</v>
      </c>
      <c r="D26" s="3">
        <f>IFERROR(100*VLOOKUP(D$5&amp;D$1&amp;$A26&amp;$A$2,RESULT2_RM!$1:$1048576,$A$1,0),"-")</f>
        <v>0</v>
      </c>
      <c r="E26" s="3">
        <f>IFERROR(100*VLOOKUP(E$5&amp;E$1&amp;$A26&amp;$A$2,RESULT2_RM!$1:$1048576,$A$1,0),"-")</f>
        <v>0</v>
      </c>
      <c r="F26" s="3">
        <f>IFERROR(100*VLOOKUP(F$5&amp;F$1&amp;$A26&amp;$A$2,RESULT2_RM!$1:$1048576,$A$1,0),"-")</f>
        <v>0</v>
      </c>
      <c r="G26" s="3">
        <f>IFERROR(100*VLOOKUP(G$5&amp;G$1&amp;$A26&amp;$A$2,RESULT2_RM!$1:$1048576,$A$1,0),"-")</f>
        <v>0</v>
      </c>
      <c r="H26" s="61">
        <f>IFERROR(100*VLOOKUP(H$5&amp;H$1&amp;$A26&amp;$A$2,RESULT2_RM!$1:$1048576,$A$1,0),"-")</f>
        <v>0</v>
      </c>
      <c r="I26" s="3">
        <f>IFERROR(100*VLOOKUP(I$5&amp;I$1&amp;$A26&amp;$A$2,RESULT2_RM!$1:$1048576,$A$1,0),"-")</f>
        <v>0</v>
      </c>
      <c r="J26" s="3">
        <f>IFERROR(100*VLOOKUP(J$5&amp;J$1&amp;$A26&amp;$A$2,RESULT2_RM!$1:$1048576,$A$1,0),"-")</f>
        <v>0.93075729798335916</v>
      </c>
      <c r="K26" s="62">
        <f>IFERROR(100*VLOOKUP(K$5&amp;K$1&amp;$A26&amp;$A$2,RESULT2_RM!$1:$1048576,$A$1,0),"-")</f>
        <v>0</v>
      </c>
      <c r="L26" s="3">
        <f>IFERROR(100*VLOOKUP(L$5&amp;L$1&amp;$A26&amp;$A$2,RESULT2_RM!$1:$1048576,$A$1,0),"-")</f>
        <v>0.42449784312302036</v>
      </c>
      <c r="M26" s="3">
        <f>IFERROR(100*VLOOKUP(M$5&amp;M$1&amp;$A26&amp;$A$2,RESULT2_RM!$1:$1048576,$A$1,0),"-")</f>
        <v>1.4524730341241658</v>
      </c>
      <c r="N26" s="3">
        <f>IFERROR(100*VLOOKUP(N$5&amp;N$1&amp;$A26&amp;$A$2,RESULT2_RM!$1:$1048576,$A$1,0),"-")</f>
        <v>1.4854105120144079</v>
      </c>
      <c r="O26" s="3">
        <f>IFERROR(100*VLOOKUP(O$5&amp;O$1&amp;$A26&amp;$A$2,RESULT2_RM!$1:$1048576,$A$1,0),"-")</f>
        <v>0.58525468937477876</v>
      </c>
      <c r="P26" s="61">
        <f>IFERROR(100*VLOOKUP(P$5&amp;P$1&amp;$A26&amp;$A$2,RESULT2_RM!$1:$1048576,$A$1,0),"-")</f>
        <v>0.23303129457169225</v>
      </c>
      <c r="Q26" s="3">
        <f>IFERROR(100*VLOOKUP(Q$5&amp;Q$1&amp;$A26&amp;$A$2,RESULT2_RM!$1:$1048576,$A$1,0),"-")</f>
        <v>0.81064503087839634</v>
      </c>
      <c r="R26" s="3">
        <f>IFERROR(100*VLOOKUP(R$5&amp;R$1&amp;$A26&amp;$A$2,RESULT2_RM!$1:$1048576,$A$1,0),"-")</f>
        <v>1.2722194458044664</v>
      </c>
      <c r="S26" s="62">
        <f>IFERROR(100*VLOOKUP(S$5&amp;S$1&amp;$A26&amp;$A$2,RESULT2_RM!$1:$1048576,$A$1,0),"-")</f>
        <v>0.34451394570094362</v>
      </c>
      <c r="T26" s="3">
        <f>IFERROR(100*VLOOKUP(T$5&amp;T$1&amp;$A26&amp;$A$2,RESULT2_RM!$1:$1048576,$A$1,0),"-")</f>
        <v>1.9514043856905847</v>
      </c>
      <c r="U26" s="3">
        <f>IFERROR(100*VLOOKUP(U$5&amp;U$1&amp;$A26&amp;$A$2,RESULT2_RM!$1:$1048576,$A$1,0),"-")</f>
        <v>1.5583735574982736</v>
      </c>
      <c r="V26" s="3">
        <f>IFERROR(100*VLOOKUP(V$5&amp;V$1&amp;$A26&amp;$A$2,RESULT2_RM!$1:$1048576,$A$1,0),"-")</f>
        <v>2.1341288397340659</v>
      </c>
      <c r="W26" s="3">
        <f>IFERROR(100*VLOOKUP(W$5&amp;W$1&amp;$A26&amp;$A$2,RESULT2_RM!$1:$1048576,$A$1,0),"-")</f>
        <v>2.1762654008012148</v>
      </c>
    </row>
    <row r="27" spans="1:23" ht="27" customHeight="1" x14ac:dyDescent="0.2">
      <c r="A27" s="217" t="s">
        <v>102</v>
      </c>
      <c r="C27" s="5" t="s">
        <v>103</v>
      </c>
      <c r="D27" s="3">
        <f>IFERROR(100*VLOOKUP(D$5&amp;D$1&amp;$A27&amp;$A$2,RESULT2_RM!$1:$1048576,$A$1,0),"-")</f>
        <v>0</v>
      </c>
      <c r="E27" s="3">
        <f>IFERROR(100*VLOOKUP(E$5&amp;E$1&amp;$A27&amp;$A$2,RESULT2_RM!$1:$1048576,$A$1,0),"-")</f>
        <v>0.12143721570754913</v>
      </c>
      <c r="F27" s="3">
        <f>IFERROR(100*VLOOKUP(F$5&amp;F$1&amp;$A27&amp;$A$2,RESULT2_RM!$1:$1048576,$A$1,0),"-")</f>
        <v>0</v>
      </c>
      <c r="G27" s="3">
        <f>IFERROR(100*VLOOKUP(G$5&amp;G$1&amp;$A27&amp;$A$2,RESULT2_RM!$1:$1048576,$A$1,0),"-")</f>
        <v>0</v>
      </c>
      <c r="H27" s="61">
        <f>IFERROR(100*VLOOKUP(H$5&amp;H$1&amp;$A27&amp;$A$2,RESULT2_RM!$1:$1048576,$A$1,0),"-")</f>
        <v>0.59413432730063276</v>
      </c>
      <c r="I27" s="3">
        <f>IFERROR(100*VLOOKUP(I$5&amp;I$1&amp;$A27&amp;$A$2,RESULT2_RM!$1:$1048576,$A$1,0),"-")</f>
        <v>0.41803455464762401</v>
      </c>
      <c r="J27" s="3">
        <f>IFERROR(100*VLOOKUP(J$5&amp;J$1&amp;$A27&amp;$A$2,RESULT2_RM!$1:$1048576,$A$1,0),"-")</f>
        <v>0.23182029488034742</v>
      </c>
      <c r="K27" s="62">
        <f>IFERROR(100*VLOOKUP(K$5&amp;K$1&amp;$A27&amp;$A$2,RESULT2_RM!$1:$1048576,$A$1,0),"-")</f>
        <v>0.41172879888519509</v>
      </c>
      <c r="L27" s="3">
        <f>IFERROR(100*VLOOKUP(L$5&amp;L$1&amp;$A27&amp;$A$2,RESULT2_RM!$1:$1048576,$A$1,0),"-")</f>
        <v>1.0987098662405772</v>
      </c>
      <c r="M27" s="3">
        <f>IFERROR(100*VLOOKUP(M$5&amp;M$1&amp;$A27&amp;$A$2,RESULT2_RM!$1:$1048576,$A$1,0),"-")</f>
        <v>0.60131773008587297</v>
      </c>
      <c r="N27" s="3">
        <f>IFERROR(100*VLOOKUP(N$5&amp;N$1&amp;$A27&amp;$A$2,RESULT2_RM!$1:$1048576,$A$1,0),"-")</f>
        <v>1.4497110695485516</v>
      </c>
      <c r="O27" s="3">
        <f>IFERROR(100*VLOOKUP(O$5&amp;O$1&amp;$A27&amp;$A$2,RESULT2_RM!$1:$1048576,$A$1,0),"-")</f>
        <v>0.81944402432015484</v>
      </c>
      <c r="P27" s="61">
        <f>IFERROR(100*VLOOKUP(P$5&amp;P$1&amp;$A27&amp;$A$2,RESULT2_RM!$1:$1048576,$A$1,0),"-")</f>
        <v>0.4878516693146569</v>
      </c>
      <c r="Q27" s="3">
        <f>IFERROR(100*VLOOKUP(Q$5&amp;Q$1&amp;$A27&amp;$A$2,RESULT2_RM!$1:$1048576,$A$1,0),"-")</f>
        <v>0.36257633678204776</v>
      </c>
      <c r="R27" s="3">
        <f>IFERROR(100*VLOOKUP(R$5&amp;R$1&amp;$A27&amp;$A$2,RESULT2_RM!$1:$1048576,$A$1,0),"-")</f>
        <v>0.42380382216343399</v>
      </c>
      <c r="S27" s="62">
        <f>IFERROR(100*VLOOKUP(S$5&amp;S$1&amp;$A27&amp;$A$2,RESULT2_RM!$1:$1048576,$A$1,0),"-")</f>
        <v>0.37086774533707589</v>
      </c>
      <c r="T27" s="3">
        <f>IFERROR(100*VLOOKUP(T$5&amp;T$1&amp;$A27&amp;$A$2,RESULT2_RM!$1:$1048576,$A$1,0),"-")</f>
        <v>1.8309464559402757</v>
      </c>
      <c r="U27" s="3">
        <f>IFERROR(100*VLOOKUP(U$5&amp;U$1&amp;$A27&amp;$A$2,RESULT2_RM!$1:$1048576,$A$1,0),"-")</f>
        <v>1.1080655647133628</v>
      </c>
      <c r="V27" s="3">
        <f>IFERROR(100*VLOOKUP(V$5&amp;V$1&amp;$A27&amp;$A$2,RESULT2_RM!$1:$1048576,$A$1,0),"-")</f>
        <v>1.8014576774503583</v>
      </c>
      <c r="W27" s="3">
        <f>IFERROR(100*VLOOKUP(W$5&amp;W$1&amp;$A27&amp;$A$2,RESULT2_RM!$1:$1048576,$A$1,0),"-")</f>
        <v>1.5849144899174679</v>
      </c>
    </row>
    <row r="28" spans="1:23" ht="27" customHeight="1" thickBot="1" x14ac:dyDescent="0.25">
      <c r="A28" s="217" t="s">
        <v>104</v>
      </c>
      <c r="B28" s="6"/>
      <c r="C28" s="7" t="s">
        <v>105</v>
      </c>
      <c r="D28" s="8">
        <f>IFERROR(100*VLOOKUP(D$5&amp;D$1&amp;$A28&amp;$A$2,RESULT2_RM!$1:$1048576,$A$1,0),"-")</f>
        <v>0</v>
      </c>
      <c r="E28" s="8">
        <f>IFERROR(100*VLOOKUP(E$5&amp;E$1&amp;$A28&amp;$A$2,RESULT2_RM!$1:$1048576,$A$1,0),"-")</f>
        <v>0</v>
      </c>
      <c r="F28" s="8">
        <f>IFERROR(100*VLOOKUP(F$5&amp;F$1&amp;$A28&amp;$A$2,RESULT2_RM!$1:$1048576,$A$1,0),"-")</f>
        <v>0</v>
      </c>
      <c r="G28" s="8">
        <f>IFERROR(100*VLOOKUP(G$5&amp;G$1&amp;$A28&amp;$A$2,RESULT2_RM!$1:$1048576,$A$1,0),"-")</f>
        <v>0</v>
      </c>
      <c r="H28" s="65">
        <f>IFERROR(100*VLOOKUP(H$5&amp;H$1&amp;$A28&amp;$A$2,RESULT2_RM!$1:$1048576,$A$1,0),"-")</f>
        <v>0.56433408577878108</v>
      </c>
      <c r="I28" s="8">
        <f>IFERROR(100*VLOOKUP(I$5&amp;I$1&amp;$A28&amp;$A$2,RESULT2_RM!$1:$1048576,$A$1,0),"-")</f>
        <v>0.5708614997641881</v>
      </c>
      <c r="J28" s="8">
        <f>IFERROR(100*VLOOKUP(J$5&amp;J$1&amp;$A28&amp;$A$2,RESULT2_RM!$1:$1048576,$A$1,0),"-")</f>
        <v>0.83726147395409078</v>
      </c>
      <c r="K28" s="66">
        <f>IFERROR(100*VLOOKUP(K$5&amp;K$1&amp;$A28&amp;$A$2,RESULT2_RM!$1:$1048576,$A$1,0),"-")</f>
        <v>0</v>
      </c>
      <c r="L28" s="8">
        <f>IFERROR(100*VLOOKUP(L$5&amp;L$1&amp;$A28&amp;$A$2,RESULT2_RM!$1:$1048576,$A$1,0),"-")</f>
        <v>0</v>
      </c>
      <c r="M28" s="8">
        <f>IFERROR(100*VLOOKUP(M$5&amp;M$1&amp;$A28&amp;$A$2,RESULT2_RM!$1:$1048576,$A$1,0),"-")</f>
        <v>0</v>
      </c>
      <c r="N28" s="8">
        <f>IFERROR(100*VLOOKUP(N$5&amp;N$1&amp;$A28&amp;$A$2,RESULT2_RM!$1:$1048576,$A$1,0),"-")</f>
        <v>0.98908217598078718</v>
      </c>
      <c r="O28" s="8">
        <f>IFERROR(100*VLOOKUP(O$5&amp;O$1&amp;$A28&amp;$A$2,RESULT2_RM!$1:$1048576,$A$1,0),"-")</f>
        <v>2.2458491598799117</v>
      </c>
      <c r="P28" s="65">
        <f>IFERROR(100*VLOOKUP(P$5&amp;P$1&amp;$A28&amp;$A$2,RESULT2_RM!$1:$1048576,$A$1,0),"-")</f>
        <v>0.28619459169571587</v>
      </c>
      <c r="Q28" s="8">
        <f>IFERROR(100*VLOOKUP(Q$5&amp;Q$1&amp;$A28&amp;$A$2,RESULT2_RM!$1:$1048576,$A$1,0),"-")</f>
        <v>0.29295791692298384</v>
      </c>
      <c r="R28" s="8">
        <f>IFERROR(100*VLOOKUP(R$5&amp;R$1&amp;$A28&amp;$A$2,RESULT2_RM!$1:$1048576,$A$1,0),"-")</f>
        <v>0.66371759522405771</v>
      </c>
      <c r="S28" s="66">
        <f>IFERROR(100*VLOOKUP(S$5&amp;S$1&amp;$A28&amp;$A$2,RESULT2_RM!$1:$1048576,$A$1,0),"-")</f>
        <v>0.54611087583439211</v>
      </c>
      <c r="T28" s="8">
        <f>IFERROR(100*VLOOKUP(T$5&amp;T$1&amp;$A28&amp;$A$2,RESULT2_RM!$1:$1048576,$A$1,0),"-")</f>
        <v>0.54278499466326502</v>
      </c>
      <c r="U28" s="8">
        <f>IFERROR(100*VLOOKUP(U$5&amp;U$1&amp;$A28&amp;$A$2,RESULT2_RM!$1:$1048576,$A$1,0),"-")</f>
        <v>0.38046551459268291</v>
      </c>
      <c r="V28" s="8">
        <f>IFERROR(100*VLOOKUP(V$5&amp;V$1&amp;$A28&amp;$A$2,RESULT2_RM!$1:$1048576,$A$1,0),"-")</f>
        <v>0.86973211973211972</v>
      </c>
      <c r="W28" s="8">
        <f>IFERROR(100*VLOOKUP(W$5&amp;W$1&amp;$A28&amp;$A$2,RESULT2_RM!$1:$1048576,$A$1,0),"-")</f>
        <v>0.45403179339208427</v>
      </c>
    </row>
    <row r="29" spans="1:23" x14ac:dyDescent="0.2">
      <c r="B29" s="2" t="s">
        <v>47</v>
      </c>
    </row>
  </sheetData>
  <mergeCells count="7">
    <mergeCell ref="B4:C5"/>
    <mergeCell ref="B3:W3"/>
    <mergeCell ref="D4:G4"/>
    <mergeCell ref="H4:K4"/>
    <mergeCell ref="L4:O4"/>
    <mergeCell ref="P4:S4"/>
    <mergeCell ref="T4:W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23" width="12.7109375" style="19" customWidth="1"/>
    <col min="24" max="16384" width="9.140625" style="11"/>
  </cols>
  <sheetData>
    <row r="1" spans="1:23" s="79" customFormat="1" ht="55.5" customHeight="1" x14ac:dyDescent="0.2">
      <c r="A1" s="216">
        <v>14</v>
      </c>
      <c r="D1" s="80" t="s">
        <v>0</v>
      </c>
      <c r="E1" s="80" t="s">
        <v>0</v>
      </c>
      <c r="F1" s="80" t="s">
        <v>0</v>
      </c>
      <c r="G1" s="80" t="s">
        <v>0</v>
      </c>
      <c r="H1" s="80" t="s">
        <v>1</v>
      </c>
      <c r="I1" s="80" t="s">
        <v>1</v>
      </c>
      <c r="J1" s="80" t="s">
        <v>1</v>
      </c>
      <c r="K1" s="80" t="s">
        <v>1</v>
      </c>
      <c r="L1" s="80" t="s">
        <v>2</v>
      </c>
      <c r="M1" s="80" t="s">
        <v>2</v>
      </c>
      <c r="N1" s="80" t="s">
        <v>2</v>
      </c>
      <c r="O1" s="80" t="s">
        <v>2</v>
      </c>
      <c r="P1" s="80" t="s">
        <v>3</v>
      </c>
      <c r="Q1" s="80" t="s">
        <v>3</v>
      </c>
      <c r="R1" s="80" t="s">
        <v>3</v>
      </c>
      <c r="S1" s="80" t="s">
        <v>3</v>
      </c>
      <c r="T1" s="80" t="s">
        <v>4</v>
      </c>
      <c r="U1" s="80" t="s">
        <v>4</v>
      </c>
      <c r="V1" s="80" t="s">
        <v>4</v>
      </c>
      <c r="W1" s="80" t="s">
        <v>4</v>
      </c>
    </row>
    <row r="2" spans="1:23" x14ac:dyDescent="0.2">
      <c r="A2" s="217">
        <v>33</v>
      </c>
    </row>
    <row r="3" spans="1:23" s="1" customFormat="1" ht="48" customHeight="1" thickBot="1" x14ac:dyDescent="0.25">
      <c r="A3" s="214"/>
      <c r="B3" s="108" t="s">
        <v>115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39" customHeight="1" x14ac:dyDescent="0.2">
      <c r="B4" s="103"/>
      <c r="C4" s="103"/>
      <c r="D4" s="93" t="s">
        <v>5</v>
      </c>
      <c r="E4" s="93"/>
      <c r="F4" s="93"/>
      <c r="G4" s="93"/>
      <c r="H4" s="94" t="s">
        <v>6</v>
      </c>
      <c r="I4" s="93"/>
      <c r="J4" s="93"/>
      <c r="K4" s="95"/>
      <c r="L4" s="93" t="s">
        <v>7</v>
      </c>
      <c r="M4" s="93"/>
      <c r="N4" s="93"/>
      <c r="O4" s="93"/>
      <c r="P4" s="94" t="s">
        <v>89</v>
      </c>
      <c r="Q4" s="93"/>
      <c r="R4" s="93"/>
      <c r="S4" s="95"/>
      <c r="T4" s="93" t="s">
        <v>8</v>
      </c>
      <c r="U4" s="93"/>
      <c r="V4" s="93"/>
      <c r="W4" s="93"/>
    </row>
    <row r="5" spans="1:23" ht="39" customHeight="1" x14ac:dyDescent="0.2">
      <c r="B5" s="104"/>
      <c r="C5" s="104"/>
      <c r="D5" s="87">
        <v>1992</v>
      </c>
      <c r="E5" s="87">
        <v>1999</v>
      </c>
      <c r="F5" s="87">
        <v>2009</v>
      </c>
      <c r="G5" s="87">
        <v>2011</v>
      </c>
      <c r="H5" s="88">
        <v>1992</v>
      </c>
      <c r="I5" s="87">
        <v>1999</v>
      </c>
      <c r="J5" s="87">
        <v>2009</v>
      </c>
      <c r="K5" s="89">
        <v>2011</v>
      </c>
      <c r="L5" s="87">
        <v>1992</v>
      </c>
      <c r="M5" s="87">
        <v>1999</v>
      </c>
      <c r="N5" s="87">
        <v>2009</v>
      </c>
      <c r="O5" s="87">
        <v>2011</v>
      </c>
      <c r="P5" s="88">
        <v>1992</v>
      </c>
      <c r="Q5" s="87">
        <v>1999</v>
      </c>
      <c r="R5" s="87">
        <v>2009</v>
      </c>
      <c r="S5" s="89">
        <v>2011</v>
      </c>
      <c r="T5" s="87">
        <v>1992</v>
      </c>
      <c r="U5" s="87">
        <v>1999</v>
      </c>
      <c r="V5" s="87">
        <v>2009</v>
      </c>
      <c r="W5" s="87">
        <v>2011</v>
      </c>
    </row>
    <row r="6" spans="1:23" ht="30" customHeight="1" x14ac:dyDescent="0.2">
      <c r="B6" s="4" t="s">
        <v>90</v>
      </c>
      <c r="C6" s="5"/>
      <c r="D6" s="17"/>
      <c r="E6" s="17"/>
      <c r="F6" s="17"/>
      <c r="G6" s="17"/>
      <c r="H6" s="59"/>
      <c r="I6" s="17"/>
      <c r="J6" s="17"/>
      <c r="K6" s="60"/>
      <c r="L6" s="17"/>
      <c r="M6" s="17"/>
      <c r="N6" s="17"/>
      <c r="O6" s="17"/>
      <c r="P6" s="59"/>
      <c r="Q6" s="17"/>
      <c r="R6" s="17"/>
      <c r="S6" s="60"/>
      <c r="T6" s="17"/>
      <c r="U6" s="17"/>
      <c r="V6" s="17"/>
      <c r="W6" s="17"/>
    </row>
    <row r="7" spans="1:23" ht="27" customHeight="1" x14ac:dyDescent="0.2">
      <c r="A7" s="217" t="s">
        <v>19</v>
      </c>
      <c r="B7" s="4"/>
      <c r="C7" s="5" t="s">
        <v>20</v>
      </c>
      <c r="D7" s="3">
        <f>IFERROR(100*VLOOKUP(D$5&amp;D$1&amp;$A7&amp;$A$2,RESULT2_RM!$1:$1048576,$A$1,0),"-")</f>
        <v>21.365316065324141</v>
      </c>
      <c r="E7" s="3">
        <f>IFERROR(100*VLOOKUP(E$5&amp;E$1&amp;$A7&amp;$A$2,RESULT2_RM!$1:$1048576,$A$1,0),"-")</f>
        <v>15.020094244838466</v>
      </c>
      <c r="F7" s="3">
        <f>IFERROR(100*VLOOKUP(F$5&amp;F$1&amp;$A7&amp;$A$2,RESULT2_RM!$1:$1048576,$A$1,0),"-")</f>
        <v>10.068681523997428</v>
      </c>
      <c r="G7" s="3">
        <f>IFERROR(100*VLOOKUP(G$5&amp;G$1&amp;$A7&amp;$A$2,RESULT2_RM!$1:$1048576,$A$1,0),"-")</f>
        <v>8.5844332869834439</v>
      </c>
      <c r="H7" s="61">
        <f>IFERROR(100*VLOOKUP(H$5&amp;H$1&amp;$A7&amp;$A$2,RESULT2_RM!$1:$1048576,$A$1,0),"-")</f>
        <v>31.809351482501953</v>
      </c>
      <c r="I7" s="3">
        <f>IFERROR(100*VLOOKUP(I$5&amp;I$1&amp;$A7&amp;$A$2,RESULT2_RM!$1:$1048576,$A$1,0),"-")</f>
        <v>31.32701996716618</v>
      </c>
      <c r="J7" s="3">
        <f>IFERROR(100*VLOOKUP(J$5&amp;J$1&amp;$A7&amp;$A$2,RESULT2_RM!$1:$1048576,$A$1,0),"-")</f>
        <v>27.356690884282475</v>
      </c>
      <c r="K7" s="62">
        <f>IFERROR(100*VLOOKUP(K$5&amp;K$1&amp;$A7&amp;$A$2,RESULT2_RM!$1:$1048576,$A$1,0),"-")</f>
        <v>24.508655956612817</v>
      </c>
      <c r="L7" s="3">
        <f>IFERROR(100*VLOOKUP(L$5&amp;L$1&amp;$A7&amp;$A$2,RESULT2_RM!$1:$1048576,$A$1,0),"-")</f>
        <v>36.994842658408416</v>
      </c>
      <c r="M7" s="3">
        <f>IFERROR(100*VLOOKUP(M$5&amp;M$1&amp;$A7&amp;$A$2,RESULT2_RM!$1:$1048576,$A$1,0),"-")</f>
        <v>43.451139727611626</v>
      </c>
      <c r="N7" s="3">
        <f>IFERROR(100*VLOOKUP(N$5&amp;N$1&amp;$A7&amp;$A$2,RESULT2_RM!$1:$1048576,$A$1,0),"-")</f>
        <v>34.512906364904964</v>
      </c>
      <c r="O7" s="3">
        <f>IFERROR(100*VLOOKUP(O$5&amp;O$1&amp;$A7&amp;$A$2,RESULT2_RM!$1:$1048576,$A$1,0),"-")</f>
        <v>35.427204959494922</v>
      </c>
      <c r="P7" s="61">
        <f>IFERROR(100*VLOOKUP(P$5&amp;P$1&amp;$A7&amp;$A$2,RESULT2_RM!$1:$1048576,$A$1,0),"-")</f>
        <v>31.348111264031825</v>
      </c>
      <c r="Q7" s="3">
        <f>IFERROR(100*VLOOKUP(Q$5&amp;Q$1&amp;$A7&amp;$A$2,RESULT2_RM!$1:$1048576,$A$1,0),"-")</f>
        <v>31.426985567112464</v>
      </c>
      <c r="R7" s="3">
        <f>IFERROR(100*VLOOKUP(R$5&amp;R$1&amp;$A7&amp;$A$2,RESULT2_RM!$1:$1048576,$A$1,0),"-")</f>
        <v>26.361316876709846</v>
      </c>
      <c r="S7" s="62">
        <f>IFERROR(100*VLOOKUP(S$5&amp;S$1&amp;$A7&amp;$A$2,RESULT2_RM!$1:$1048576,$A$1,0),"-")</f>
        <v>24.46639571299534</v>
      </c>
      <c r="T7" s="3">
        <f>IFERROR(100*VLOOKUP(T$5&amp;T$1&amp;$A7&amp;$A$2,RESULT2_RM!$1:$1048576,$A$1,0),"-")</f>
        <v>34.585062733855366</v>
      </c>
      <c r="U7" s="3">
        <f>IFERROR(100*VLOOKUP(U$5&amp;U$1&amp;$A7&amp;$A$2,RESULT2_RM!$1:$1048576,$A$1,0),"-")</f>
        <v>39.408903650090238</v>
      </c>
      <c r="V7" s="3">
        <f>IFERROR(100*VLOOKUP(V$5&amp;V$1&amp;$A7&amp;$A$2,RESULT2_RM!$1:$1048576,$A$1,0),"-")</f>
        <v>37.975879001842209</v>
      </c>
      <c r="W7" s="3">
        <f>IFERROR(100*VLOOKUP(W$5&amp;W$1&amp;$A7&amp;$A$2,RESULT2_RM!$1:$1048576,$A$1,0),"-")</f>
        <v>39.146605233372441</v>
      </c>
    </row>
    <row r="8" spans="1:23" ht="27" customHeight="1" x14ac:dyDescent="0.2">
      <c r="A8" s="217" t="s">
        <v>21</v>
      </c>
      <c r="B8" s="4"/>
      <c r="C8" s="5" t="s">
        <v>22</v>
      </c>
      <c r="D8" s="3">
        <f>IFERROR(100*VLOOKUP(D$5&amp;D$1&amp;$A8&amp;$A$2,RESULT2_RM!$1:$1048576,$A$1,0),"-")</f>
        <v>4.5100391686368608</v>
      </c>
      <c r="E8" s="3">
        <f>IFERROR(100*VLOOKUP(E$5&amp;E$1&amp;$A8&amp;$A$2,RESULT2_RM!$1:$1048576,$A$1,0),"-")</f>
        <v>3.7584755040434752</v>
      </c>
      <c r="F8" s="3">
        <f>IFERROR(100*VLOOKUP(F$5&amp;F$1&amp;$A8&amp;$A$2,RESULT2_RM!$1:$1048576,$A$1,0),"-")</f>
        <v>4.8665708768300391</v>
      </c>
      <c r="G8" s="3">
        <f>IFERROR(100*VLOOKUP(G$5&amp;G$1&amp;$A8&amp;$A$2,RESULT2_RM!$1:$1048576,$A$1,0),"-")</f>
        <v>2.6306217223173767</v>
      </c>
      <c r="H8" s="61">
        <f>IFERROR(100*VLOOKUP(H$5&amp;H$1&amp;$A8&amp;$A$2,RESULT2_RM!$1:$1048576,$A$1,0),"-")</f>
        <v>13.713689826286506</v>
      </c>
      <c r="I8" s="3">
        <f>IFERROR(100*VLOOKUP(I$5&amp;I$1&amp;$A8&amp;$A$2,RESULT2_RM!$1:$1048576,$A$1,0),"-")</f>
        <v>16.118223048637308</v>
      </c>
      <c r="J8" s="3">
        <f>IFERROR(100*VLOOKUP(J$5&amp;J$1&amp;$A8&amp;$A$2,RESULT2_RM!$1:$1048576,$A$1,0),"-")</f>
        <v>20.342096805913307</v>
      </c>
      <c r="K8" s="62">
        <f>IFERROR(100*VLOOKUP(K$5&amp;K$1&amp;$A8&amp;$A$2,RESULT2_RM!$1:$1048576,$A$1,0),"-")</f>
        <v>18.696575130743078</v>
      </c>
      <c r="L8" s="3">
        <f>IFERROR(100*VLOOKUP(L$5&amp;L$1&amp;$A8&amp;$A$2,RESULT2_RM!$1:$1048576,$A$1,0),"-")</f>
        <v>16.415369211062803</v>
      </c>
      <c r="M8" s="3">
        <f>IFERROR(100*VLOOKUP(M$5&amp;M$1&amp;$A8&amp;$A$2,RESULT2_RM!$1:$1048576,$A$1,0),"-")</f>
        <v>21.394037959594257</v>
      </c>
      <c r="N8" s="3">
        <f>IFERROR(100*VLOOKUP(N$5&amp;N$1&amp;$A8&amp;$A$2,RESULT2_RM!$1:$1048576,$A$1,0),"-")</f>
        <v>22.453876806235719</v>
      </c>
      <c r="O8" s="3">
        <f>IFERROR(100*VLOOKUP(O$5&amp;O$1&amp;$A8&amp;$A$2,RESULT2_RM!$1:$1048576,$A$1,0),"-")</f>
        <v>25.666397282505145</v>
      </c>
      <c r="P8" s="61">
        <f>IFERROR(100*VLOOKUP(P$5&amp;P$1&amp;$A8&amp;$A$2,RESULT2_RM!$1:$1048576,$A$1,0),"-")</f>
        <v>12.660219298180083</v>
      </c>
      <c r="Q8" s="3">
        <f>IFERROR(100*VLOOKUP(Q$5&amp;Q$1&amp;$A8&amp;$A$2,RESULT2_RM!$1:$1048576,$A$1,0),"-")</f>
        <v>15.360030147934717</v>
      </c>
      <c r="R8" s="3">
        <f>IFERROR(100*VLOOKUP(R$5&amp;R$1&amp;$A8&amp;$A$2,RESULT2_RM!$1:$1048576,$A$1,0),"-")</f>
        <v>17.915650478949345</v>
      </c>
      <c r="S8" s="62">
        <f>IFERROR(100*VLOOKUP(S$5&amp;S$1&amp;$A8&amp;$A$2,RESULT2_RM!$1:$1048576,$A$1,0),"-")</f>
        <v>17.701607913642881</v>
      </c>
      <c r="T8" s="3">
        <f>IFERROR(100*VLOOKUP(T$5&amp;T$1&amp;$A8&amp;$A$2,RESULT2_RM!$1:$1048576,$A$1,0),"-")</f>
        <v>15.371196413738881</v>
      </c>
      <c r="U8" s="3">
        <f>IFERROR(100*VLOOKUP(U$5&amp;U$1&amp;$A8&amp;$A$2,RESULT2_RM!$1:$1048576,$A$1,0),"-")</f>
        <v>16.9118424955427</v>
      </c>
      <c r="V8" s="3">
        <f>IFERROR(100*VLOOKUP(V$5&amp;V$1&amp;$A8&amp;$A$2,RESULT2_RM!$1:$1048576,$A$1,0),"-")</f>
        <v>19.788866494942113</v>
      </c>
      <c r="W8" s="3">
        <f>IFERROR(100*VLOOKUP(W$5&amp;W$1&amp;$A8&amp;$A$2,RESULT2_RM!$1:$1048576,$A$1,0),"-")</f>
        <v>19.640871420977074</v>
      </c>
    </row>
    <row r="9" spans="1:23" ht="32.25" customHeight="1" x14ac:dyDescent="0.2">
      <c r="B9" s="4" t="s">
        <v>91</v>
      </c>
      <c r="C9" s="5"/>
      <c r="D9" s="3"/>
      <c r="E9" s="3"/>
      <c r="F9" s="3"/>
      <c r="G9" s="3"/>
      <c r="H9" s="61"/>
      <c r="I9" s="3"/>
      <c r="J9" s="3"/>
      <c r="K9" s="62"/>
      <c r="L9" s="3"/>
      <c r="M9" s="3"/>
      <c r="N9" s="3"/>
      <c r="O9" s="3"/>
      <c r="P9" s="61"/>
      <c r="Q9" s="3"/>
      <c r="R9" s="3"/>
      <c r="S9" s="62"/>
      <c r="T9" s="3"/>
      <c r="U9" s="3"/>
      <c r="V9" s="3"/>
      <c r="W9" s="3"/>
    </row>
    <row r="10" spans="1:23" ht="27" customHeight="1" x14ac:dyDescent="0.2">
      <c r="A10" s="217" t="s">
        <v>92</v>
      </c>
      <c r="B10" s="4"/>
      <c r="C10" s="5" t="s">
        <v>93</v>
      </c>
      <c r="D10" s="3">
        <f>IFERROR(100*VLOOKUP(D$5&amp;D$1&amp;$A10&amp;$A$2,RESULT2_RM!$1:$1048576,$A$1,0),"-")</f>
        <v>9.7113837847985316</v>
      </c>
      <c r="E10" s="3">
        <f>IFERROR(100*VLOOKUP(E$5&amp;E$1&amp;$A10&amp;$A$2,RESULT2_RM!$1:$1048576,$A$1,0),"-")</f>
        <v>8.8451326916104289</v>
      </c>
      <c r="F10" s="3">
        <f>IFERROR(100*VLOOKUP(F$5&amp;F$1&amp;$A10&amp;$A$2,RESULT2_RM!$1:$1048576,$A$1,0),"-")</f>
        <v>6.8793757800005126</v>
      </c>
      <c r="G10" s="3">
        <f>IFERROR(100*VLOOKUP(G$5&amp;G$1&amp;$A10&amp;$A$2,RESULT2_RM!$1:$1048576,$A$1,0),"-")</f>
        <v>5.4250437688091449</v>
      </c>
      <c r="H10" s="61">
        <f>IFERROR(100*VLOOKUP(H$5&amp;H$1&amp;$A10&amp;$A$2,RESULT2_RM!$1:$1048576,$A$1,0),"-")</f>
        <v>23.223554307708973</v>
      </c>
      <c r="I10" s="3">
        <f>IFERROR(100*VLOOKUP(I$5&amp;I$1&amp;$A10&amp;$A$2,RESULT2_RM!$1:$1048576,$A$1,0),"-")</f>
        <v>23.116445678723526</v>
      </c>
      <c r="J10" s="3">
        <f>IFERROR(100*VLOOKUP(J$5&amp;J$1&amp;$A10&amp;$A$2,RESULT2_RM!$1:$1048576,$A$1,0),"-")</f>
        <v>24.400736194147608</v>
      </c>
      <c r="K10" s="62">
        <f>IFERROR(100*VLOOKUP(K$5&amp;K$1&amp;$A10&amp;$A$2,RESULT2_RM!$1:$1048576,$A$1,0),"-")</f>
        <v>20.706919846758197</v>
      </c>
      <c r="L10" s="3">
        <f>IFERROR(100*VLOOKUP(L$5&amp;L$1&amp;$A10&amp;$A$2,RESULT2_RM!$1:$1048576,$A$1,0),"-")</f>
        <v>27.928477481512402</v>
      </c>
      <c r="M10" s="3">
        <f>IFERROR(100*VLOOKUP(M$5&amp;M$1&amp;$A10&amp;$A$2,RESULT2_RM!$1:$1048576,$A$1,0),"-")</f>
        <v>32.648357265672196</v>
      </c>
      <c r="N10" s="3">
        <f>IFERROR(100*VLOOKUP(N$5&amp;N$1&amp;$A10&amp;$A$2,RESULT2_RM!$1:$1048576,$A$1,0),"-")</f>
        <v>28.377934514103352</v>
      </c>
      <c r="O10" s="3">
        <f>IFERROR(100*VLOOKUP(O$5&amp;O$1&amp;$A10&amp;$A$2,RESULT2_RM!$1:$1048576,$A$1,0),"-")</f>
        <v>29.506709095088869</v>
      </c>
      <c r="P10" s="61">
        <f>IFERROR(100*VLOOKUP(P$5&amp;P$1&amp;$A10&amp;$A$2,RESULT2_RM!$1:$1048576,$A$1,0),"-")</f>
        <v>22.006475892733995</v>
      </c>
      <c r="Q10" s="3">
        <f>IFERROR(100*VLOOKUP(Q$5&amp;Q$1&amp;$A10&amp;$A$2,RESULT2_RM!$1:$1048576,$A$1,0),"-")</f>
        <v>23.26402342157218</v>
      </c>
      <c r="R10" s="3">
        <f>IFERROR(100*VLOOKUP(R$5&amp;R$1&amp;$A10&amp;$A$2,RESULT2_RM!$1:$1048576,$A$1,0),"-")</f>
        <v>22.530736600534027</v>
      </c>
      <c r="S10" s="62">
        <f>IFERROR(100*VLOOKUP(S$5&amp;S$1&amp;$A10&amp;$A$2,RESULT2_RM!$1:$1048576,$A$1,0),"-")</f>
        <v>20.41119209743934</v>
      </c>
      <c r="T10" s="3">
        <f>IFERROR(100*VLOOKUP(T$5&amp;T$1&amp;$A10&amp;$A$2,RESULT2_RM!$1:$1048576,$A$1,0),"-")</f>
        <v>24.706563767004276</v>
      </c>
      <c r="U10" s="3">
        <f>IFERROR(100*VLOOKUP(U$5&amp;U$1&amp;$A10&amp;$A$2,RESULT2_RM!$1:$1048576,$A$1,0),"-")</f>
        <v>27.882910624384238</v>
      </c>
      <c r="V10" s="3">
        <f>IFERROR(100*VLOOKUP(V$5&amp;V$1&amp;$A10&amp;$A$2,RESULT2_RM!$1:$1048576,$A$1,0),"-")</f>
        <v>28.095693082324274</v>
      </c>
      <c r="W10" s="3">
        <f>IFERROR(100*VLOOKUP(W$5&amp;W$1&amp;$A10&amp;$A$2,RESULT2_RM!$1:$1048576,$A$1,0),"-")</f>
        <v>27.440847085101954</v>
      </c>
    </row>
    <row r="11" spans="1:23" ht="27" customHeight="1" x14ac:dyDescent="0.2">
      <c r="A11" s="217" t="s">
        <v>94</v>
      </c>
      <c r="B11" s="4"/>
      <c r="C11" s="5" t="s">
        <v>95</v>
      </c>
      <c r="D11" s="3">
        <f>IFERROR(100*VLOOKUP(D$5&amp;D$1&amp;$A11&amp;$A$2,RESULT2_RM!$1:$1048576,$A$1,0),"-")</f>
        <v>16.38881051920627</v>
      </c>
      <c r="E11" s="3">
        <f>IFERROR(100*VLOOKUP(E$5&amp;E$1&amp;$A11&amp;$A$2,RESULT2_RM!$1:$1048576,$A$1,0),"-")</f>
        <v>10.397696532878509</v>
      </c>
      <c r="F11" s="3">
        <f>IFERROR(100*VLOOKUP(F$5&amp;F$1&amp;$A11&amp;$A$2,RESULT2_RM!$1:$1048576,$A$1,0),"-")</f>
        <v>7.9178218679604919</v>
      </c>
      <c r="G11" s="3">
        <f>IFERROR(100*VLOOKUP(G$5&amp;G$1&amp;$A11&amp;$A$2,RESULT2_RM!$1:$1048576,$A$1,0),"-")</f>
        <v>5.8442554333586818</v>
      </c>
      <c r="H11" s="61">
        <f>IFERROR(100*VLOOKUP(H$5&amp;H$1&amp;$A11&amp;$A$2,RESULT2_RM!$1:$1048576,$A$1,0),"-")</f>
        <v>22.049590486706599</v>
      </c>
      <c r="I11" s="3">
        <f>IFERROR(100*VLOOKUP(I$5&amp;I$1&amp;$A11&amp;$A$2,RESULT2_RM!$1:$1048576,$A$1,0),"-")</f>
        <v>23.911832786878605</v>
      </c>
      <c r="J11" s="3">
        <f>IFERROR(100*VLOOKUP(J$5&amp;J$1&amp;$A11&amp;$A$2,RESULT2_RM!$1:$1048576,$A$1,0),"-")</f>
        <v>22.966482494120825</v>
      </c>
      <c r="K11" s="62">
        <f>IFERROR(100*VLOOKUP(K$5&amp;K$1&amp;$A11&amp;$A$2,RESULT2_RM!$1:$1048576,$A$1,0),"-")</f>
        <v>22.300067167098454</v>
      </c>
      <c r="L11" s="3">
        <f>IFERROR(100*VLOOKUP(L$5&amp;L$1&amp;$A11&amp;$A$2,RESULT2_RM!$1:$1048576,$A$1,0),"-")</f>
        <v>24.11322465531676</v>
      </c>
      <c r="M11" s="3">
        <f>IFERROR(100*VLOOKUP(M$5&amp;M$1&amp;$A11&amp;$A$2,RESULT2_RM!$1:$1048576,$A$1,0),"-")</f>
        <v>29.830432695784815</v>
      </c>
      <c r="N11" s="3">
        <f>IFERROR(100*VLOOKUP(N$5&amp;N$1&amp;$A11&amp;$A$2,RESULT2_RM!$1:$1048576,$A$1,0),"-")</f>
        <v>28.358828104744621</v>
      </c>
      <c r="O11" s="3">
        <f>IFERROR(100*VLOOKUP(O$5&amp;O$1&amp;$A11&amp;$A$2,RESULT2_RM!$1:$1048576,$A$1,0),"-")</f>
        <v>31.085541623648023</v>
      </c>
      <c r="P11" s="61">
        <f>IFERROR(100*VLOOKUP(P$5&amp;P$1&amp;$A11&amp;$A$2,RESULT2_RM!$1:$1048576,$A$1,0),"-")</f>
        <v>21.516576138196424</v>
      </c>
      <c r="Q11" s="3">
        <f>IFERROR(100*VLOOKUP(Q$5&amp;Q$1&amp;$A11&amp;$A$2,RESULT2_RM!$1:$1048576,$A$1,0),"-")</f>
        <v>22.782829321678093</v>
      </c>
      <c r="R11" s="3">
        <f>IFERROR(100*VLOOKUP(R$5&amp;R$1&amp;$A11&amp;$A$2,RESULT2_RM!$1:$1048576,$A$1,0),"-")</f>
        <v>21.477847640395368</v>
      </c>
      <c r="S11" s="62">
        <f>IFERROR(100*VLOOKUP(S$5&amp;S$1&amp;$A11&amp;$A$2,RESULT2_RM!$1:$1048576,$A$1,0),"-")</f>
        <v>21.548707723365084</v>
      </c>
      <c r="T11" s="3">
        <f>IFERROR(100*VLOOKUP(T$5&amp;T$1&amp;$A11&amp;$A$2,RESULT2_RM!$1:$1048576,$A$1,0),"-")</f>
        <v>23.171767613065974</v>
      </c>
      <c r="U11" s="3">
        <f>IFERROR(100*VLOOKUP(U$5&amp;U$1&amp;$A11&amp;$A$2,RESULT2_RM!$1:$1048576,$A$1,0),"-")</f>
        <v>25.560196011489623</v>
      </c>
      <c r="V11" s="3">
        <f>IFERROR(100*VLOOKUP(V$5&amp;V$1&amp;$A11&amp;$A$2,RESULT2_RM!$1:$1048576,$A$1,0),"-")</f>
        <v>27.42525388509538</v>
      </c>
      <c r="W11" s="3">
        <f>IFERROR(100*VLOOKUP(W$5&amp;W$1&amp;$A11&amp;$A$2,RESULT2_RM!$1:$1048576,$A$1,0),"-")</f>
        <v>29.187585320568438</v>
      </c>
    </row>
    <row r="12" spans="1:23" ht="32.25" customHeight="1" x14ac:dyDescent="0.2">
      <c r="B12" s="4" t="s">
        <v>96</v>
      </c>
      <c r="C12" s="5"/>
      <c r="D12" s="3"/>
      <c r="E12" s="3"/>
      <c r="F12" s="3"/>
      <c r="G12" s="3"/>
      <c r="H12" s="61"/>
      <c r="I12" s="3"/>
      <c r="J12" s="3"/>
      <c r="K12" s="62"/>
      <c r="L12" s="3"/>
      <c r="M12" s="3"/>
      <c r="N12" s="3"/>
      <c r="O12" s="3"/>
      <c r="P12" s="61"/>
      <c r="Q12" s="3"/>
      <c r="R12" s="3"/>
      <c r="S12" s="62"/>
      <c r="T12" s="3"/>
      <c r="U12" s="3"/>
      <c r="V12" s="3"/>
      <c r="W12" s="3"/>
    </row>
    <row r="13" spans="1:23" ht="27" customHeight="1" x14ac:dyDescent="0.2">
      <c r="A13" s="217" t="s">
        <v>9</v>
      </c>
      <c r="B13" s="4"/>
      <c r="C13" s="5" t="s">
        <v>10</v>
      </c>
      <c r="D13" s="3">
        <f>IFERROR(100*VLOOKUP(D$5&amp;D$1&amp;$A13&amp;$A$2,RESULT2_RM!$1:$1048576,$A$1,0),"-")</f>
        <v>14.546942780132618</v>
      </c>
      <c r="E13" s="3">
        <f>IFERROR(100*VLOOKUP(E$5&amp;E$1&amp;$A13&amp;$A$2,RESULT2_RM!$1:$1048576,$A$1,0),"-")</f>
        <v>10.018341600344502</v>
      </c>
      <c r="F13" s="3">
        <f>IFERROR(100*VLOOKUP(F$5&amp;F$1&amp;$A13&amp;$A$2,RESULT2_RM!$1:$1048576,$A$1,0),"-")</f>
        <v>9.0662191154525047</v>
      </c>
      <c r="G13" s="3">
        <f>IFERROR(100*VLOOKUP(G$5&amp;G$1&amp;$A13&amp;$A$2,RESULT2_RM!$1:$1048576,$A$1,0),"-")</f>
        <v>6.1495532190331845</v>
      </c>
      <c r="H13" s="61">
        <f>IFERROR(100*VLOOKUP(H$5&amp;H$1&amp;$A13&amp;$A$2,RESULT2_RM!$1:$1048576,$A$1,0),"-")</f>
        <v>24.582421119806032</v>
      </c>
      <c r="I13" s="3">
        <f>IFERROR(100*VLOOKUP(I$5&amp;I$1&amp;$A13&amp;$A$2,RESULT2_RM!$1:$1048576,$A$1,0),"-")</f>
        <v>28.762197472257721</v>
      </c>
      <c r="J13" s="3">
        <f>IFERROR(100*VLOOKUP(J$5&amp;J$1&amp;$A13&amp;$A$2,RESULT2_RM!$1:$1048576,$A$1,0),"-")</f>
        <v>26.354549669516835</v>
      </c>
      <c r="K13" s="62">
        <f>IFERROR(100*VLOOKUP(K$5&amp;K$1&amp;$A13&amp;$A$2,RESULT2_RM!$1:$1048576,$A$1,0),"-")</f>
        <v>23.485111093716803</v>
      </c>
      <c r="L13" s="3">
        <f>IFERROR(100*VLOOKUP(L$5&amp;L$1&amp;$A13&amp;$A$2,RESULT2_RM!$1:$1048576,$A$1,0),"-")</f>
        <v>28.941711534733816</v>
      </c>
      <c r="M13" s="3">
        <f>IFERROR(100*VLOOKUP(M$5&amp;M$1&amp;$A13&amp;$A$2,RESULT2_RM!$1:$1048576,$A$1,0),"-")</f>
        <v>33.065387968613777</v>
      </c>
      <c r="N13" s="3">
        <f>IFERROR(100*VLOOKUP(N$5&amp;N$1&amp;$A13&amp;$A$2,RESULT2_RM!$1:$1048576,$A$1,0),"-")</f>
        <v>35.577854009538271</v>
      </c>
      <c r="O13" s="3">
        <f>IFERROR(100*VLOOKUP(O$5&amp;O$1&amp;$A13&amp;$A$2,RESULT2_RM!$1:$1048576,$A$1,0),"-")</f>
        <v>33.163130822469746</v>
      </c>
      <c r="P13" s="61">
        <f>IFERROR(100*VLOOKUP(P$5&amp;P$1&amp;$A13&amp;$A$2,RESULT2_RM!$1:$1048576,$A$1,0),"-")</f>
        <v>22.86058146044304</v>
      </c>
      <c r="Q13" s="3">
        <f>IFERROR(100*VLOOKUP(Q$5&amp;Q$1&amp;$A13&amp;$A$2,RESULT2_RM!$1:$1048576,$A$1,0),"-")</f>
        <v>24.094776837467538</v>
      </c>
      <c r="R13" s="3">
        <f>IFERROR(100*VLOOKUP(R$5&amp;R$1&amp;$A13&amp;$A$2,RESULT2_RM!$1:$1048576,$A$1,0),"-")</f>
        <v>21.917336028154377</v>
      </c>
      <c r="S13" s="62">
        <f>IFERROR(100*VLOOKUP(S$5&amp;S$1&amp;$A13&amp;$A$2,RESULT2_RM!$1:$1048576,$A$1,0),"-")</f>
        <v>17.985731200741935</v>
      </c>
      <c r="T13" s="3">
        <f>IFERROR(100*VLOOKUP(T$5&amp;T$1&amp;$A13&amp;$A$2,RESULT2_RM!$1:$1048576,$A$1,0),"-")</f>
        <v>23.143923100490778</v>
      </c>
      <c r="U13" s="3">
        <f>IFERROR(100*VLOOKUP(U$5&amp;U$1&amp;$A13&amp;$A$2,RESULT2_RM!$1:$1048576,$A$1,0),"-")</f>
        <v>24.428792279165361</v>
      </c>
      <c r="V13" s="3">
        <f>IFERROR(100*VLOOKUP(V$5&amp;V$1&amp;$A13&amp;$A$2,RESULT2_RM!$1:$1048576,$A$1,0),"-")</f>
        <v>24.19369764770158</v>
      </c>
      <c r="W13" s="3">
        <f>IFERROR(100*VLOOKUP(W$5&amp;W$1&amp;$A13&amp;$A$2,RESULT2_RM!$1:$1048576,$A$1,0),"-")</f>
        <v>23.631126772107816</v>
      </c>
    </row>
    <row r="14" spans="1:23" ht="27" customHeight="1" x14ac:dyDescent="0.2">
      <c r="A14" s="217" t="s">
        <v>11</v>
      </c>
      <c r="B14" s="4"/>
      <c r="C14" s="5" t="s">
        <v>12</v>
      </c>
      <c r="D14" s="3">
        <f>IFERROR(100*VLOOKUP(D$5&amp;D$1&amp;$A14&amp;$A$2,RESULT2_RM!$1:$1048576,$A$1,0),"-")</f>
        <v>8.9311153718441716</v>
      </c>
      <c r="E14" s="3">
        <f>IFERROR(100*VLOOKUP(E$5&amp;E$1&amp;$A14&amp;$A$2,RESULT2_RM!$1:$1048576,$A$1,0),"-")</f>
        <v>7.8643871341640113</v>
      </c>
      <c r="F14" s="3">
        <f>IFERROR(100*VLOOKUP(F$5&amp;F$1&amp;$A14&amp;$A$2,RESULT2_RM!$1:$1048576,$A$1,0),"-")</f>
        <v>5.0929722302253939</v>
      </c>
      <c r="G14" s="3">
        <f>IFERROR(100*VLOOKUP(G$5&amp;G$1&amp;$A14&amp;$A$2,RESULT2_RM!$1:$1048576,$A$1,0),"-")</f>
        <v>2.0507657251867943</v>
      </c>
      <c r="H14" s="61">
        <f>IFERROR(100*VLOOKUP(H$5&amp;H$1&amp;$A14&amp;$A$2,RESULT2_RM!$1:$1048576,$A$1,0),"-")</f>
        <v>24.008470673143123</v>
      </c>
      <c r="I14" s="3">
        <f>IFERROR(100*VLOOKUP(I$5&amp;I$1&amp;$A14&amp;$A$2,RESULT2_RM!$1:$1048576,$A$1,0),"-")</f>
        <v>24.180037571987313</v>
      </c>
      <c r="J14" s="3">
        <f>IFERROR(100*VLOOKUP(J$5&amp;J$1&amp;$A14&amp;$A$2,RESULT2_RM!$1:$1048576,$A$1,0),"-")</f>
        <v>27.126512875354347</v>
      </c>
      <c r="K14" s="62">
        <f>IFERROR(100*VLOOKUP(K$5&amp;K$1&amp;$A14&amp;$A$2,RESULT2_RM!$1:$1048576,$A$1,0),"-")</f>
        <v>23.921258396490956</v>
      </c>
      <c r="L14" s="3">
        <f>IFERROR(100*VLOOKUP(L$5&amp;L$1&amp;$A14&amp;$A$2,RESULT2_RM!$1:$1048576,$A$1,0),"-")</f>
        <v>23.223584925712583</v>
      </c>
      <c r="M14" s="3">
        <f>IFERROR(100*VLOOKUP(M$5&amp;M$1&amp;$A14&amp;$A$2,RESULT2_RM!$1:$1048576,$A$1,0),"-")</f>
        <v>31.062767996955991</v>
      </c>
      <c r="N14" s="3">
        <f>IFERROR(100*VLOOKUP(N$5&amp;N$1&amp;$A14&amp;$A$2,RESULT2_RM!$1:$1048576,$A$1,0),"-")</f>
        <v>33.097365020506771</v>
      </c>
      <c r="O14" s="3">
        <f>IFERROR(100*VLOOKUP(O$5&amp;O$1&amp;$A14&amp;$A$2,RESULT2_RM!$1:$1048576,$A$1,0),"-")</f>
        <v>31.814674405341027</v>
      </c>
      <c r="P14" s="61">
        <f>IFERROR(100*VLOOKUP(P$5&amp;P$1&amp;$A14&amp;$A$2,RESULT2_RM!$1:$1048576,$A$1,0),"-")</f>
        <v>20.597202033659169</v>
      </c>
      <c r="Q14" s="3">
        <f>IFERROR(100*VLOOKUP(Q$5&amp;Q$1&amp;$A14&amp;$A$2,RESULT2_RM!$1:$1048576,$A$1,0),"-")</f>
        <v>22.45930053469052</v>
      </c>
      <c r="R14" s="3">
        <f>IFERROR(100*VLOOKUP(R$5&amp;R$1&amp;$A14&amp;$A$2,RESULT2_RM!$1:$1048576,$A$1,0),"-")</f>
        <v>19.963177275118362</v>
      </c>
      <c r="S14" s="62">
        <f>IFERROR(100*VLOOKUP(S$5&amp;S$1&amp;$A14&amp;$A$2,RESULT2_RM!$1:$1048576,$A$1,0),"-")</f>
        <v>17.908536333466447</v>
      </c>
      <c r="T14" s="3">
        <f>IFERROR(100*VLOOKUP(T$5&amp;T$1&amp;$A14&amp;$A$2,RESULT2_RM!$1:$1048576,$A$1,0),"-")</f>
        <v>23.532110091743121</v>
      </c>
      <c r="U14" s="3">
        <f>IFERROR(100*VLOOKUP(U$5&amp;U$1&amp;$A14&amp;$A$2,RESULT2_RM!$1:$1048576,$A$1,0),"-")</f>
        <v>28.173807047835815</v>
      </c>
      <c r="V14" s="3">
        <f>IFERROR(100*VLOOKUP(V$5&amp;V$1&amp;$A14&amp;$A$2,RESULT2_RM!$1:$1048576,$A$1,0),"-")</f>
        <v>28.670484973802505</v>
      </c>
      <c r="W14" s="3">
        <f>IFERROR(100*VLOOKUP(W$5&amp;W$1&amp;$A14&amp;$A$2,RESULT2_RM!$1:$1048576,$A$1,0),"-")</f>
        <v>29.933066663122876</v>
      </c>
    </row>
    <row r="15" spans="1:23" ht="27" customHeight="1" x14ac:dyDescent="0.2">
      <c r="A15" s="217" t="s">
        <v>13</v>
      </c>
      <c r="B15" s="4"/>
      <c r="C15" s="5" t="s">
        <v>14</v>
      </c>
      <c r="D15" s="3">
        <f>IFERROR(100*VLOOKUP(D$5&amp;D$1&amp;$A15&amp;$A$2,RESULT2_RM!$1:$1048576,$A$1,0),"-")</f>
        <v>6.5666583472355402</v>
      </c>
      <c r="E15" s="3">
        <f>IFERROR(100*VLOOKUP(E$5&amp;E$1&amp;$A15&amp;$A$2,RESULT2_RM!$1:$1048576,$A$1,0),"-")</f>
        <v>8.4832668099478052</v>
      </c>
      <c r="F15" s="3">
        <f>IFERROR(100*VLOOKUP(F$5&amp;F$1&amp;$A15&amp;$A$2,RESULT2_RM!$1:$1048576,$A$1,0),"-")</f>
        <v>6.7174157090780655</v>
      </c>
      <c r="G15" s="3">
        <f>IFERROR(100*VLOOKUP(G$5&amp;G$1&amp;$A15&amp;$A$2,RESULT2_RM!$1:$1048576,$A$1,0),"-")</f>
        <v>7.0027914670710274</v>
      </c>
      <c r="H15" s="61">
        <f>IFERROR(100*VLOOKUP(H$5&amp;H$1&amp;$A15&amp;$A$2,RESULT2_RM!$1:$1048576,$A$1,0),"-")</f>
        <v>19.48368144918523</v>
      </c>
      <c r="I15" s="3">
        <f>IFERROR(100*VLOOKUP(I$5&amp;I$1&amp;$A15&amp;$A$2,RESULT2_RM!$1:$1048576,$A$1,0),"-")</f>
        <v>15.875318957322261</v>
      </c>
      <c r="J15" s="3">
        <f>IFERROR(100*VLOOKUP(J$5&amp;J$1&amp;$A15&amp;$A$2,RESULT2_RM!$1:$1048576,$A$1,0),"-")</f>
        <v>21.886534385503715</v>
      </c>
      <c r="K15" s="62">
        <f>IFERROR(100*VLOOKUP(K$5&amp;K$1&amp;$A15&amp;$A$2,RESULT2_RM!$1:$1048576,$A$1,0),"-")</f>
        <v>18.749878600703145</v>
      </c>
      <c r="L15" s="3">
        <f>IFERROR(100*VLOOKUP(L$5&amp;L$1&amp;$A15&amp;$A$2,RESULT2_RM!$1:$1048576,$A$1,0),"-")</f>
        <v>24.533138666304495</v>
      </c>
      <c r="M15" s="3">
        <f>IFERROR(100*VLOOKUP(M$5&amp;M$1&amp;$A15&amp;$A$2,RESULT2_RM!$1:$1048576,$A$1,0),"-")</f>
        <v>30.927524415533775</v>
      </c>
      <c r="N15" s="3">
        <f>IFERROR(100*VLOOKUP(N$5&amp;N$1&amp;$A15&amp;$A$2,RESULT2_RM!$1:$1048576,$A$1,0),"-")</f>
        <v>28.569567695188468</v>
      </c>
      <c r="O15" s="3">
        <f>IFERROR(100*VLOOKUP(O$5&amp;O$1&amp;$A15&amp;$A$2,RESULT2_RM!$1:$1048576,$A$1,0),"-")</f>
        <v>30.484489494625784</v>
      </c>
      <c r="P15" s="61">
        <f>IFERROR(100*VLOOKUP(P$5&amp;P$1&amp;$A15&amp;$A$2,RESULT2_RM!$1:$1048576,$A$1,0),"-")</f>
        <v>17.086917932196048</v>
      </c>
      <c r="Q15" s="3">
        <f>IFERROR(100*VLOOKUP(Q$5&amp;Q$1&amp;$A15&amp;$A$2,RESULT2_RM!$1:$1048576,$A$1,0),"-")</f>
        <v>15.595391532777771</v>
      </c>
      <c r="R15" s="3">
        <f>IFERROR(100*VLOOKUP(R$5&amp;R$1&amp;$A15&amp;$A$2,RESULT2_RM!$1:$1048576,$A$1,0),"-")</f>
        <v>17.205678751613281</v>
      </c>
      <c r="S15" s="62">
        <f>IFERROR(100*VLOOKUP(S$5&amp;S$1&amp;$A15&amp;$A$2,RESULT2_RM!$1:$1048576,$A$1,0),"-")</f>
        <v>15.550867010884414</v>
      </c>
      <c r="T15" s="3">
        <f>IFERROR(100*VLOOKUP(T$5&amp;T$1&amp;$A15&amp;$A$2,RESULT2_RM!$1:$1048576,$A$1,0),"-")</f>
        <v>29.856308361403659</v>
      </c>
      <c r="U15" s="3">
        <f>IFERROR(100*VLOOKUP(U$5&amp;U$1&amp;$A15&amp;$A$2,RESULT2_RM!$1:$1048576,$A$1,0),"-")</f>
        <v>30.684615685201827</v>
      </c>
      <c r="V15" s="3">
        <f>IFERROR(100*VLOOKUP(V$5&amp;V$1&amp;$A15&amp;$A$2,RESULT2_RM!$1:$1048576,$A$1,0),"-")</f>
        <v>34.954863111859694</v>
      </c>
      <c r="W15" s="3">
        <f>IFERROR(100*VLOOKUP(W$5&amp;W$1&amp;$A15&amp;$A$2,RESULT2_RM!$1:$1048576,$A$1,0),"-")</f>
        <v>35.19891471078197</v>
      </c>
    </row>
    <row r="16" spans="1:23" ht="27" customHeight="1" x14ac:dyDescent="0.2">
      <c r="A16" s="217" t="s">
        <v>15</v>
      </c>
      <c r="B16" s="4"/>
      <c r="C16" s="5" t="s">
        <v>16</v>
      </c>
      <c r="D16" s="3">
        <f>IFERROR(100*VLOOKUP(D$5&amp;D$1&amp;$A16&amp;$A$2,RESULT2_RM!$1:$1048576,$A$1,0),"-")</f>
        <v>20</v>
      </c>
      <c r="E16" s="3">
        <f>IFERROR(100*VLOOKUP(E$5&amp;E$1&amp;$A16&amp;$A$2,RESULT2_RM!$1:$1048576,$A$1,0),"-")</f>
        <v>17.3929292174303</v>
      </c>
      <c r="F16" s="3">
        <f>IFERROR(100*VLOOKUP(F$5&amp;F$1&amp;$A16&amp;$A$2,RESULT2_RM!$1:$1048576,$A$1,0),"-")</f>
        <v>8.6929374219508819</v>
      </c>
      <c r="G16" s="3">
        <f>IFERROR(100*VLOOKUP(G$5&amp;G$1&amp;$A16&amp;$A$2,RESULT2_RM!$1:$1048576,$A$1,0),"-")</f>
        <v>13.635753590122132</v>
      </c>
      <c r="H16" s="61">
        <f>IFERROR(100*VLOOKUP(H$5&amp;H$1&amp;$A16&amp;$A$2,RESULT2_RM!$1:$1048576,$A$1,0),"-")</f>
        <v>23.73491347971499</v>
      </c>
      <c r="I16" s="3">
        <f>IFERROR(100*VLOOKUP(I$5&amp;I$1&amp;$A16&amp;$A$2,RESULT2_RM!$1:$1048576,$A$1,0),"-")</f>
        <v>24.821003119396753</v>
      </c>
      <c r="J16" s="3">
        <f>IFERROR(100*VLOOKUP(J$5&amp;J$1&amp;$A16&amp;$A$2,RESULT2_RM!$1:$1048576,$A$1,0),"-")</f>
        <v>25.064988063416919</v>
      </c>
      <c r="K16" s="62">
        <f>IFERROR(100*VLOOKUP(K$5&amp;K$1&amp;$A16&amp;$A$2,RESULT2_RM!$1:$1048576,$A$1,0),"-")</f>
        <v>23.246534898737416</v>
      </c>
      <c r="L16" s="3">
        <f>IFERROR(100*VLOOKUP(L$5&amp;L$1&amp;$A16&amp;$A$2,RESULT2_RM!$1:$1048576,$A$1,0),"-")</f>
        <v>25.002939838129954</v>
      </c>
      <c r="M16" s="3">
        <f>IFERROR(100*VLOOKUP(M$5&amp;M$1&amp;$A16&amp;$A$2,RESULT2_RM!$1:$1048576,$A$1,0),"-")</f>
        <v>29.38131766353359</v>
      </c>
      <c r="N16" s="3">
        <f>IFERROR(100*VLOOKUP(N$5&amp;N$1&amp;$A16&amp;$A$2,RESULT2_RM!$1:$1048576,$A$1,0),"-")</f>
        <v>26.505602343036671</v>
      </c>
      <c r="O16" s="3">
        <f>IFERROR(100*VLOOKUP(O$5&amp;O$1&amp;$A16&amp;$A$2,RESULT2_RM!$1:$1048576,$A$1,0),"-")</f>
        <v>31.145021255383082</v>
      </c>
      <c r="P16" s="61">
        <f>IFERROR(100*VLOOKUP(P$5&amp;P$1&amp;$A16&amp;$A$2,RESULT2_RM!$1:$1048576,$A$1,0),"-")</f>
        <v>24.218779289918643</v>
      </c>
      <c r="Q16" s="3">
        <f>IFERROR(100*VLOOKUP(Q$5&amp;Q$1&amp;$A16&amp;$A$2,RESULT2_RM!$1:$1048576,$A$1,0),"-")</f>
        <v>26.467223855225413</v>
      </c>
      <c r="R16" s="3">
        <f>IFERROR(100*VLOOKUP(R$5&amp;R$1&amp;$A16&amp;$A$2,RESULT2_RM!$1:$1048576,$A$1,0),"-")</f>
        <v>25.369317142428894</v>
      </c>
      <c r="S16" s="62">
        <f>IFERROR(100*VLOOKUP(S$5&amp;S$1&amp;$A16&amp;$A$2,RESULT2_RM!$1:$1048576,$A$1,0),"-")</f>
        <v>26.365592784543836</v>
      </c>
      <c r="T16" s="3">
        <f>IFERROR(100*VLOOKUP(T$5&amp;T$1&amp;$A16&amp;$A$2,RESULT2_RM!$1:$1048576,$A$1,0),"-")</f>
        <v>24.240639994471884</v>
      </c>
      <c r="U16" s="3">
        <f>IFERROR(100*VLOOKUP(U$5&amp;U$1&amp;$A16&amp;$A$2,RESULT2_RM!$1:$1048576,$A$1,0),"-")</f>
        <v>27.789057610347808</v>
      </c>
      <c r="V16" s="3">
        <f>IFERROR(100*VLOOKUP(V$5&amp;V$1&amp;$A16&amp;$A$2,RESULT2_RM!$1:$1048576,$A$1,0),"-")</f>
        <v>31.12514041229797</v>
      </c>
      <c r="W16" s="3">
        <f>IFERROR(100*VLOOKUP(W$5&amp;W$1&amp;$A16&amp;$A$2,RESULT2_RM!$1:$1048576,$A$1,0),"-")</f>
        <v>31.938265827691403</v>
      </c>
    </row>
    <row r="17" spans="1:23" s="14" customFormat="1" ht="27" customHeight="1" x14ac:dyDescent="0.2">
      <c r="A17" s="218" t="s">
        <v>17</v>
      </c>
      <c r="B17" s="4"/>
      <c r="C17" s="5" t="s">
        <v>18</v>
      </c>
      <c r="D17" s="3" t="str">
        <f>IFERROR(100*VLOOKUP(D$5&amp;D$1&amp;$A17&amp;$A$2,RESULT2_RM!$1:$1048576,$A$1,0),"-")</f>
        <v>-</v>
      </c>
      <c r="E17" s="3">
        <f>IFERROR(100*VLOOKUP(E$5&amp;E$1&amp;$A17&amp;$A$2,RESULT2_RM!$1:$1048576,$A$1,0),"-")</f>
        <v>0</v>
      </c>
      <c r="F17" s="3">
        <f>IFERROR(100*VLOOKUP(F$5&amp;F$1&amp;$A17&amp;$A$2,RESULT2_RM!$1:$1048576,$A$1,0),"-")</f>
        <v>0</v>
      </c>
      <c r="G17" s="3">
        <f>IFERROR(100*VLOOKUP(G$5&amp;G$1&amp;$A17&amp;$A$2,RESULT2_RM!$1:$1048576,$A$1,0),"-")</f>
        <v>0</v>
      </c>
      <c r="H17" s="61">
        <f>IFERROR(100*VLOOKUP(H$5&amp;H$1&amp;$A17&amp;$A$2,RESULT2_RM!$1:$1048576,$A$1,0),"-")</f>
        <v>13.611697316852577</v>
      </c>
      <c r="I17" s="3">
        <f>IFERROR(100*VLOOKUP(I$5&amp;I$1&amp;$A17&amp;$A$2,RESULT2_RM!$1:$1048576,$A$1,0),"-")</f>
        <v>16.285991546342064</v>
      </c>
      <c r="J17" s="3">
        <f>IFERROR(100*VLOOKUP(J$5&amp;J$1&amp;$A17&amp;$A$2,RESULT2_RM!$1:$1048576,$A$1,0),"-")</f>
        <v>19.488176090336307</v>
      </c>
      <c r="K17" s="62">
        <f>IFERROR(100*VLOOKUP(K$5&amp;K$1&amp;$A17&amp;$A$2,RESULT2_RM!$1:$1048576,$A$1,0),"-")</f>
        <v>17.633155280987083</v>
      </c>
      <c r="L17" s="3">
        <f>IFERROR(100*VLOOKUP(L$5&amp;L$1&amp;$A17&amp;$A$2,RESULT2_RM!$1:$1048576,$A$1,0),"-")</f>
        <v>24.498830304120929</v>
      </c>
      <c r="M17" s="3">
        <f>IFERROR(100*VLOOKUP(M$5&amp;M$1&amp;$A17&amp;$A$2,RESULT2_RM!$1:$1048576,$A$1,0),"-")</f>
        <v>33.190048099370777</v>
      </c>
      <c r="N17" s="3">
        <f>IFERROR(100*VLOOKUP(N$5&amp;N$1&amp;$A17&amp;$A$2,RESULT2_RM!$1:$1048576,$A$1,0),"-")</f>
        <v>24.718428290202631</v>
      </c>
      <c r="O17" s="3">
        <f>IFERROR(100*VLOOKUP(O$5&amp;O$1&amp;$A17&amp;$A$2,RESULT2_RM!$1:$1048576,$A$1,0),"-")</f>
        <v>26.988127639409026</v>
      </c>
      <c r="P17" s="61">
        <f>IFERROR(100*VLOOKUP(P$5&amp;P$1&amp;$A17&amp;$A$2,RESULT2_RM!$1:$1048576,$A$1,0),"-")</f>
        <v>19.180427458993758</v>
      </c>
      <c r="Q17" s="3">
        <f>IFERROR(100*VLOOKUP(Q$5&amp;Q$1&amp;$A17&amp;$A$2,RESULT2_RM!$1:$1048576,$A$1,0),"-")</f>
        <v>24.144015111415555</v>
      </c>
      <c r="R17" s="3">
        <f>IFERROR(100*VLOOKUP(R$5&amp;R$1&amp;$A17&amp;$A$2,RESULT2_RM!$1:$1048576,$A$1,0),"-")</f>
        <v>22.24885862179536</v>
      </c>
      <c r="S17" s="62">
        <f>IFERROR(100*VLOOKUP(S$5&amp;S$1&amp;$A17&amp;$A$2,RESULT2_RM!$1:$1048576,$A$1,0),"-")</f>
        <v>22.31885098591609</v>
      </c>
      <c r="T17" s="3">
        <f>IFERROR(100*VLOOKUP(T$5&amp;T$1&amp;$A17&amp;$A$2,RESULT2_RM!$1:$1048576,$A$1,0),"-")</f>
        <v>27.766855258978168</v>
      </c>
      <c r="U17" s="3">
        <f>IFERROR(100*VLOOKUP(U$5&amp;U$1&amp;$A17&amp;$A$2,RESULT2_RM!$1:$1048576,$A$1,0),"-")</f>
        <v>33.805561570107336</v>
      </c>
      <c r="V17" s="3">
        <f>IFERROR(100*VLOOKUP(V$5&amp;V$1&amp;$A17&amp;$A$2,RESULT2_RM!$1:$1048576,$A$1,0),"-")</f>
        <v>28.549190089951139</v>
      </c>
      <c r="W17" s="3">
        <f>IFERROR(100*VLOOKUP(W$5&amp;W$1&amp;$A17&amp;$A$2,RESULT2_RM!$1:$1048576,$A$1,0),"-")</f>
        <v>29.248565105444126</v>
      </c>
    </row>
    <row r="18" spans="1:2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61"/>
      <c r="I18" s="3"/>
      <c r="J18" s="3"/>
      <c r="K18" s="62"/>
      <c r="L18" s="3"/>
      <c r="M18" s="3"/>
      <c r="N18" s="3"/>
      <c r="O18" s="3"/>
      <c r="P18" s="61"/>
      <c r="Q18" s="3"/>
      <c r="R18" s="3"/>
      <c r="S18" s="62"/>
      <c r="T18" s="3"/>
      <c r="U18" s="3"/>
      <c r="V18" s="3"/>
      <c r="W18" s="3"/>
    </row>
    <row r="19" spans="1:23" ht="27" customHeight="1" x14ac:dyDescent="0.2">
      <c r="A19" s="217" t="s">
        <v>37</v>
      </c>
      <c r="C19" s="5" t="s">
        <v>38</v>
      </c>
      <c r="D19" s="3">
        <f>IFERROR(100*VLOOKUP(D$5&amp;D$1&amp;$A19&amp;$A$2,RESULT2_RM!$1:$1048576,$A$1,0),"-")</f>
        <v>7.3121488764044953</v>
      </c>
      <c r="E19" s="3">
        <f>IFERROR(100*VLOOKUP(E$5&amp;E$1&amp;$A19&amp;$A$2,RESULT2_RM!$1:$1048576,$A$1,0),"-")</f>
        <v>4.2858897212329605</v>
      </c>
      <c r="F19" s="3">
        <f>IFERROR(100*VLOOKUP(F$5&amp;F$1&amp;$A19&amp;$A$2,RESULT2_RM!$1:$1048576,$A$1,0),"-")</f>
        <v>3.6488784328340822</v>
      </c>
      <c r="G19" s="3">
        <f>IFERROR(100*VLOOKUP(G$5&amp;G$1&amp;$A19&amp;$A$2,RESULT2_RM!$1:$1048576,$A$1,0),"-")</f>
        <v>3.6764067384508512</v>
      </c>
      <c r="H19" s="61">
        <f>IFERROR(100*VLOOKUP(H$5&amp;H$1&amp;$A19&amp;$A$2,RESULT2_RM!$1:$1048576,$A$1,0),"-")</f>
        <v>10.870075505653142</v>
      </c>
      <c r="I19" s="3">
        <f>IFERROR(100*VLOOKUP(I$5&amp;I$1&amp;$A19&amp;$A$2,RESULT2_RM!$1:$1048576,$A$1,0),"-")</f>
        <v>10.205442200740364</v>
      </c>
      <c r="J19" s="3">
        <f>IFERROR(100*VLOOKUP(J$5&amp;J$1&amp;$A19&amp;$A$2,RESULT2_RM!$1:$1048576,$A$1,0),"-")</f>
        <v>11.540923238788304</v>
      </c>
      <c r="K19" s="62">
        <f>IFERROR(100*VLOOKUP(K$5&amp;K$1&amp;$A19&amp;$A$2,RESULT2_RM!$1:$1048576,$A$1,0),"-")</f>
        <v>15.895017335614467</v>
      </c>
      <c r="L19" s="3">
        <f>IFERROR(100*VLOOKUP(L$5&amp;L$1&amp;$A19&amp;$A$2,RESULT2_RM!$1:$1048576,$A$1,0),"-")</f>
        <v>20.736123609068763</v>
      </c>
      <c r="M19" s="3">
        <f>IFERROR(100*VLOOKUP(M$5&amp;M$1&amp;$A19&amp;$A$2,RESULT2_RM!$1:$1048576,$A$1,0),"-")</f>
        <v>13.429311981933431</v>
      </c>
      <c r="N19" s="3">
        <f>IFERROR(100*VLOOKUP(N$5&amp;N$1&amp;$A19&amp;$A$2,RESULT2_RM!$1:$1048576,$A$1,0),"-")</f>
        <v>20.721329385044417</v>
      </c>
      <c r="O19" s="3">
        <f>IFERROR(100*VLOOKUP(O$5&amp;O$1&amp;$A19&amp;$A$2,RESULT2_RM!$1:$1048576,$A$1,0),"-")</f>
        <v>15.044478988413257</v>
      </c>
      <c r="P19" s="61">
        <f>IFERROR(100*VLOOKUP(P$5&amp;P$1&amp;$A19&amp;$A$2,RESULT2_RM!$1:$1048576,$A$1,0),"-")</f>
        <v>13.954247545388343</v>
      </c>
      <c r="Q19" s="3">
        <f>IFERROR(100*VLOOKUP(Q$5&amp;Q$1&amp;$A19&amp;$A$2,RESULT2_RM!$1:$1048576,$A$1,0),"-")</f>
        <v>9.3612133361623044</v>
      </c>
      <c r="R19" s="3">
        <f>IFERROR(100*VLOOKUP(R$5&amp;R$1&amp;$A19&amp;$A$2,RESULT2_RM!$1:$1048576,$A$1,0),"-")</f>
        <v>11.396266183766695</v>
      </c>
      <c r="S19" s="62">
        <f>IFERROR(100*VLOOKUP(S$5&amp;S$1&amp;$A19&amp;$A$2,RESULT2_RM!$1:$1048576,$A$1,0),"-")</f>
        <v>11.936006170643562</v>
      </c>
      <c r="T19" s="3">
        <f>IFERROR(100*VLOOKUP(T$5&amp;T$1&amp;$A19&amp;$A$2,RESULT2_RM!$1:$1048576,$A$1,0),"-")</f>
        <v>19.103743177618291</v>
      </c>
      <c r="U19" s="3">
        <f>IFERROR(100*VLOOKUP(U$5&amp;U$1&amp;$A19&amp;$A$2,RESULT2_RM!$1:$1048576,$A$1,0),"-")</f>
        <v>17.253635344164451</v>
      </c>
      <c r="V19" s="3">
        <f>IFERROR(100*VLOOKUP(V$5&amp;V$1&amp;$A19&amp;$A$2,RESULT2_RM!$1:$1048576,$A$1,0),"-")</f>
        <v>20.949745886980093</v>
      </c>
      <c r="W19" s="3">
        <f>IFERROR(100*VLOOKUP(W$5&amp;W$1&amp;$A19&amp;$A$2,RESULT2_RM!$1:$1048576,$A$1,0),"-")</f>
        <v>21.337116234900321</v>
      </c>
    </row>
    <row r="20" spans="1:23" ht="27" customHeight="1" x14ac:dyDescent="0.2">
      <c r="A20" s="217" t="s">
        <v>39</v>
      </c>
      <c r="C20" s="5" t="s">
        <v>40</v>
      </c>
      <c r="D20" s="3">
        <f>IFERROR(100*VLOOKUP(D$5&amp;D$1&amp;$A20&amp;$A$2,RESULT2_RM!$1:$1048576,$A$1,0),"-")</f>
        <v>7.9096264646857</v>
      </c>
      <c r="E20" s="3">
        <f>IFERROR(100*VLOOKUP(E$5&amp;E$1&amp;$A20&amp;$A$2,RESULT2_RM!$1:$1048576,$A$1,0),"-")</f>
        <v>4.8631093811564963</v>
      </c>
      <c r="F20" s="3">
        <f>IFERROR(100*VLOOKUP(F$5&amp;F$1&amp;$A20&amp;$A$2,RESULT2_RM!$1:$1048576,$A$1,0),"-")</f>
        <v>6.7428018215066876</v>
      </c>
      <c r="G20" s="3">
        <f>IFERROR(100*VLOOKUP(G$5&amp;G$1&amp;$A20&amp;$A$2,RESULT2_RM!$1:$1048576,$A$1,0),"-")</f>
        <v>3.190979828673278</v>
      </c>
      <c r="H20" s="61">
        <f>IFERROR(100*VLOOKUP(H$5&amp;H$1&amp;$A20&amp;$A$2,RESULT2_RM!$1:$1048576,$A$1,0),"-")</f>
        <v>18.147973438804023</v>
      </c>
      <c r="I20" s="3">
        <f>IFERROR(100*VLOOKUP(I$5&amp;I$1&amp;$A20&amp;$A$2,RESULT2_RM!$1:$1048576,$A$1,0),"-")</f>
        <v>20.502730196185638</v>
      </c>
      <c r="J20" s="3">
        <f>IFERROR(100*VLOOKUP(J$5&amp;J$1&amp;$A20&amp;$A$2,RESULT2_RM!$1:$1048576,$A$1,0),"-")</f>
        <v>18.656440914125113</v>
      </c>
      <c r="K20" s="62">
        <f>IFERROR(100*VLOOKUP(K$5&amp;K$1&amp;$A20&amp;$A$2,RESULT2_RM!$1:$1048576,$A$1,0),"-")</f>
        <v>18.129155685177999</v>
      </c>
      <c r="L20" s="3">
        <f>IFERROR(100*VLOOKUP(L$5&amp;L$1&amp;$A20&amp;$A$2,RESULT2_RM!$1:$1048576,$A$1,0),"-")</f>
        <v>29.572613184452678</v>
      </c>
      <c r="M20" s="3">
        <f>IFERROR(100*VLOOKUP(M$5&amp;M$1&amp;$A20&amp;$A$2,RESULT2_RM!$1:$1048576,$A$1,0),"-")</f>
        <v>26.190768600962027</v>
      </c>
      <c r="N20" s="3">
        <f>IFERROR(100*VLOOKUP(N$5&amp;N$1&amp;$A20&amp;$A$2,RESULT2_RM!$1:$1048576,$A$1,0),"-")</f>
        <v>26.663593489592568</v>
      </c>
      <c r="O20" s="3">
        <f>IFERROR(100*VLOOKUP(O$5&amp;O$1&amp;$A20&amp;$A$2,RESULT2_RM!$1:$1048576,$A$1,0),"-")</f>
        <v>28.283641623237678</v>
      </c>
      <c r="P20" s="61">
        <f>IFERROR(100*VLOOKUP(P$5&amp;P$1&amp;$A20&amp;$A$2,RESULT2_RM!$1:$1048576,$A$1,0),"-")</f>
        <v>19.372822956287948</v>
      </c>
      <c r="Q20" s="3">
        <f>IFERROR(100*VLOOKUP(Q$5&amp;Q$1&amp;$A20&amp;$A$2,RESULT2_RM!$1:$1048576,$A$1,0),"-")</f>
        <v>18.149620550202204</v>
      </c>
      <c r="R20" s="3">
        <f>IFERROR(100*VLOOKUP(R$5&amp;R$1&amp;$A20&amp;$A$2,RESULT2_RM!$1:$1048576,$A$1,0),"-")</f>
        <v>18.180845320960852</v>
      </c>
      <c r="S20" s="62">
        <f>IFERROR(100*VLOOKUP(S$5&amp;S$1&amp;$A20&amp;$A$2,RESULT2_RM!$1:$1048576,$A$1,0),"-")</f>
        <v>17.016348689696066</v>
      </c>
      <c r="T20" s="3">
        <f>IFERROR(100*VLOOKUP(T$5&amp;T$1&amp;$A20&amp;$A$2,RESULT2_RM!$1:$1048576,$A$1,0),"-")</f>
        <v>21.57201516817376</v>
      </c>
      <c r="U20" s="3">
        <f>IFERROR(100*VLOOKUP(U$5&amp;U$1&amp;$A20&amp;$A$2,RESULT2_RM!$1:$1048576,$A$1,0),"-")</f>
        <v>23.50916066555877</v>
      </c>
      <c r="V20" s="3">
        <f>IFERROR(100*VLOOKUP(V$5&amp;V$1&amp;$A20&amp;$A$2,RESULT2_RM!$1:$1048576,$A$1,0),"-")</f>
        <v>27.391265505274369</v>
      </c>
      <c r="W20" s="3">
        <f>IFERROR(100*VLOOKUP(W$5&amp;W$1&amp;$A20&amp;$A$2,RESULT2_RM!$1:$1048576,$A$1,0),"-")</f>
        <v>26.433732617505196</v>
      </c>
    </row>
    <row r="21" spans="1:23" ht="27" customHeight="1" x14ac:dyDescent="0.2">
      <c r="A21" s="217" t="s">
        <v>41</v>
      </c>
      <c r="C21" s="5" t="s">
        <v>42</v>
      </c>
      <c r="D21" s="3">
        <f>IFERROR(100*VLOOKUP(D$5&amp;D$1&amp;$A21&amp;$A$2,RESULT2_RM!$1:$1048576,$A$1,0),"-")</f>
        <v>12.550545343271185</v>
      </c>
      <c r="E21" s="3">
        <f>IFERROR(100*VLOOKUP(E$5&amp;E$1&amp;$A21&amp;$A$2,RESULT2_RM!$1:$1048576,$A$1,0),"-")</f>
        <v>10.61908529349116</v>
      </c>
      <c r="F21" s="3">
        <f>IFERROR(100*VLOOKUP(F$5&amp;F$1&amp;$A21&amp;$A$2,RESULT2_RM!$1:$1048576,$A$1,0),"-")</f>
        <v>9.567693858229239</v>
      </c>
      <c r="G21" s="3">
        <f>IFERROR(100*VLOOKUP(G$5&amp;G$1&amp;$A21&amp;$A$2,RESULT2_RM!$1:$1048576,$A$1,0),"-")</f>
        <v>8.8227632675743273</v>
      </c>
      <c r="H21" s="61">
        <f>IFERROR(100*VLOOKUP(H$5&amp;H$1&amp;$A21&amp;$A$2,RESULT2_RM!$1:$1048576,$A$1,0),"-")</f>
        <v>21.998912330651482</v>
      </c>
      <c r="I21" s="3">
        <f>IFERROR(100*VLOOKUP(I$5&amp;I$1&amp;$A21&amp;$A$2,RESULT2_RM!$1:$1048576,$A$1,0),"-")</f>
        <v>22.846418355096414</v>
      </c>
      <c r="J21" s="3">
        <f>IFERROR(100*VLOOKUP(J$5&amp;J$1&amp;$A21&amp;$A$2,RESULT2_RM!$1:$1048576,$A$1,0),"-")</f>
        <v>27.75317660147558</v>
      </c>
      <c r="K21" s="62">
        <f>IFERROR(100*VLOOKUP(K$5&amp;K$1&amp;$A21&amp;$A$2,RESULT2_RM!$1:$1048576,$A$1,0),"-")</f>
        <v>25.683450028988091</v>
      </c>
      <c r="L21" s="3">
        <f>IFERROR(100*VLOOKUP(L$5&amp;L$1&amp;$A21&amp;$A$2,RESULT2_RM!$1:$1048576,$A$1,0),"-")</f>
        <v>28.407173217374254</v>
      </c>
      <c r="M21" s="3">
        <f>IFERROR(100*VLOOKUP(M$5&amp;M$1&amp;$A21&amp;$A$2,RESULT2_RM!$1:$1048576,$A$1,0),"-")</f>
        <v>29.934192603175948</v>
      </c>
      <c r="N21" s="3">
        <f>IFERROR(100*VLOOKUP(N$5&amp;N$1&amp;$A21&amp;$A$2,RESULT2_RM!$1:$1048576,$A$1,0),"-")</f>
        <v>29.78481420916534</v>
      </c>
      <c r="O21" s="3">
        <f>IFERROR(100*VLOOKUP(O$5&amp;O$1&amp;$A21&amp;$A$2,RESULT2_RM!$1:$1048576,$A$1,0),"-")</f>
        <v>34.06045135464408</v>
      </c>
      <c r="P21" s="61">
        <f>IFERROR(100*VLOOKUP(P$5&amp;P$1&amp;$A21&amp;$A$2,RESULT2_RM!$1:$1048576,$A$1,0),"-")</f>
        <v>21.278987735268931</v>
      </c>
      <c r="Q21" s="3">
        <f>IFERROR(100*VLOOKUP(Q$5&amp;Q$1&amp;$A21&amp;$A$2,RESULT2_RM!$1:$1048576,$A$1,0),"-")</f>
        <v>22.075808418960403</v>
      </c>
      <c r="R21" s="3">
        <f>IFERROR(100*VLOOKUP(R$5&amp;R$1&amp;$A21&amp;$A$2,RESULT2_RM!$1:$1048576,$A$1,0),"-")</f>
        <v>24.271410153352004</v>
      </c>
      <c r="S21" s="62">
        <f>IFERROR(100*VLOOKUP(S$5&amp;S$1&amp;$A21&amp;$A$2,RESULT2_RM!$1:$1048576,$A$1,0),"-")</f>
        <v>24.384720068104933</v>
      </c>
      <c r="T21" s="3">
        <f>IFERROR(100*VLOOKUP(T$5&amp;T$1&amp;$A21&amp;$A$2,RESULT2_RM!$1:$1048576,$A$1,0),"-")</f>
        <v>24.223064937969738</v>
      </c>
      <c r="U21" s="3">
        <f>IFERROR(100*VLOOKUP(U$5&amp;U$1&amp;$A21&amp;$A$2,RESULT2_RM!$1:$1048576,$A$1,0),"-")</f>
        <v>25.101452808209736</v>
      </c>
      <c r="V21" s="3">
        <f>IFERROR(100*VLOOKUP(V$5&amp;V$1&amp;$A21&amp;$A$2,RESULT2_RM!$1:$1048576,$A$1,0),"-")</f>
        <v>27.613096422976728</v>
      </c>
      <c r="W21" s="3">
        <f>IFERROR(100*VLOOKUP(W$5&amp;W$1&amp;$A21&amp;$A$2,RESULT2_RM!$1:$1048576,$A$1,0),"-")</f>
        <v>27.283046099827068</v>
      </c>
    </row>
    <row r="22" spans="1:23" ht="27" customHeight="1" x14ac:dyDescent="0.2">
      <c r="A22" s="217" t="s">
        <v>43</v>
      </c>
      <c r="C22" s="5" t="s">
        <v>44</v>
      </c>
      <c r="D22" s="3">
        <f>IFERROR(100*VLOOKUP(D$5&amp;D$1&amp;$A22&amp;$A$2,RESULT2_RM!$1:$1048576,$A$1,0),"-")</f>
        <v>18.637683029091143</v>
      </c>
      <c r="E22" s="3">
        <f>IFERROR(100*VLOOKUP(E$5&amp;E$1&amp;$A22&amp;$A$2,RESULT2_RM!$1:$1048576,$A$1,0),"-")</f>
        <v>13.234727094592458</v>
      </c>
      <c r="F22" s="3">
        <f>IFERROR(100*VLOOKUP(F$5&amp;F$1&amp;$A22&amp;$A$2,RESULT2_RM!$1:$1048576,$A$1,0),"-")</f>
        <v>8.6964708680614056</v>
      </c>
      <c r="G22" s="3">
        <f>IFERROR(100*VLOOKUP(G$5&amp;G$1&amp;$A22&amp;$A$2,RESULT2_RM!$1:$1048576,$A$1,0),"-")</f>
        <v>8.3948391458673726</v>
      </c>
      <c r="H22" s="61">
        <f>IFERROR(100*VLOOKUP(H$5&amp;H$1&amp;$A22&amp;$A$2,RESULT2_RM!$1:$1048576,$A$1,0),"-")</f>
        <v>25.631468800273343</v>
      </c>
      <c r="I22" s="3">
        <f>IFERROR(100*VLOOKUP(I$5&amp;I$1&amp;$A22&amp;$A$2,RESULT2_RM!$1:$1048576,$A$1,0),"-")</f>
        <v>29.012964651068572</v>
      </c>
      <c r="J22" s="3">
        <f>IFERROR(100*VLOOKUP(J$5&amp;J$1&amp;$A22&amp;$A$2,RESULT2_RM!$1:$1048576,$A$1,0),"-")</f>
        <v>26.228816586769916</v>
      </c>
      <c r="K22" s="62">
        <f>IFERROR(100*VLOOKUP(K$5&amp;K$1&amp;$A22&amp;$A$2,RESULT2_RM!$1:$1048576,$A$1,0),"-")</f>
        <v>26.46374949759031</v>
      </c>
      <c r="L22" s="3">
        <f>IFERROR(100*VLOOKUP(L$5&amp;L$1&amp;$A22&amp;$A$2,RESULT2_RM!$1:$1048576,$A$1,0),"-")</f>
        <v>23.319304843258859</v>
      </c>
      <c r="M22" s="3">
        <f>IFERROR(100*VLOOKUP(M$5&amp;M$1&amp;$A22&amp;$A$2,RESULT2_RM!$1:$1048576,$A$1,0),"-")</f>
        <v>32.169695998076193</v>
      </c>
      <c r="N22" s="3">
        <f>IFERROR(100*VLOOKUP(N$5&amp;N$1&amp;$A22&amp;$A$2,RESULT2_RM!$1:$1048576,$A$1,0),"-")</f>
        <v>31.340233684701889</v>
      </c>
      <c r="O22" s="3">
        <f>IFERROR(100*VLOOKUP(O$5&amp;O$1&amp;$A22&amp;$A$2,RESULT2_RM!$1:$1048576,$A$1,0),"-")</f>
        <v>35.01798513229064</v>
      </c>
      <c r="P22" s="61">
        <f>IFERROR(100*VLOOKUP(P$5&amp;P$1&amp;$A22&amp;$A$2,RESULT2_RM!$1:$1048576,$A$1,0),"-")</f>
        <v>23.433687326274693</v>
      </c>
      <c r="Q22" s="3">
        <f>IFERROR(100*VLOOKUP(Q$5&amp;Q$1&amp;$A22&amp;$A$2,RESULT2_RM!$1:$1048576,$A$1,0),"-")</f>
        <v>26.884243050969935</v>
      </c>
      <c r="R22" s="3">
        <f>IFERROR(100*VLOOKUP(R$5&amp;R$1&amp;$A22&amp;$A$2,RESULT2_RM!$1:$1048576,$A$1,0),"-")</f>
        <v>25.07800550627103</v>
      </c>
      <c r="S22" s="62">
        <f>IFERROR(100*VLOOKUP(S$5&amp;S$1&amp;$A22&amp;$A$2,RESULT2_RM!$1:$1048576,$A$1,0),"-")</f>
        <v>26.466918655331479</v>
      </c>
      <c r="T22" s="3">
        <f>IFERROR(100*VLOOKUP(T$5&amp;T$1&amp;$A22&amp;$A$2,RESULT2_RM!$1:$1048576,$A$1,0),"-")</f>
        <v>23.968294887620861</v>
      </c>
      <c r="U22" s="3">
        <f>IFERROR(100*VLOOKUP(U$5&amp;U$1&amp;$A22&amp;$A$2,RESULT2_RM!$1:$1048576,$A$1,0),"-")</f>
        <v>27.359533570698403</v>
      </c>
      <c r="V22" s="3">
        <f>IFERROR(100*VLOOKUP(V$5&amp;V$1&amp;$A22&amp;$A$2,RESULT2_RM!$1:$1048576,$A$1,0),"-")</f>
        <v>29.177262639904235</v>
      </c>
      <c r="W22" s="3">
        <f>IFERROR(100*VLOOKUP(W$5&amp;W$1&amp;$A22&amp;$A$2,RESULT2_RM!$1:$1048576,$A$1,0),"-")</f>
        <v>30.333184735139291</v>
      </c>
    </row>
    <row r="23" spans="1:23" ht="27" customHeight="1" x14ac:dyDescent="0.2">
      <c r="A23" s="217" t="s">
        <v>45</v>
      </c>
      <c r="B23" s="4"/>
      <c r="C23" s="5" t="s">
        <v>46</v>
      </c>
      <c r="D23" s="3">
        <f>IFERROR(100*VLOOKUP(D$5&amp;D$1&amp;$A23&amp;$A$2,RESULT2_RM!$1:$1048576,$A$1,0),"-")</f>
        <v>9.1995393031960848</v>
      </c>
      <c r="E23" s="3">
        <f>IFERROR(100*VLOOKUP(E$5&amp;E$1&amp;$A23&amp;$A$2,RESULT2_RM!$1:$1048576,$A$1,0),"-")</f>
        <v>7.8427240928821282</v>
      </c>
      <c r="F23" s="3">
        <f>IFERROR(100*VLOOKUP(F$5&amp;F$1&amp;$A23&amp;$A$2,RESULT2_RM!$1:$1048576,$A$1,0),"-")</f>
        <v>5.7524308066719474</v>
      </c>
      <c r="G23" s="3">
        <f>IFERROR(100*VLOOKUP(G$5&amp;G$1&amp;$A23&amp;$A$2,RESULT2_RM!$1:$1048576,$A$1,0),"-")</f>
        <v>5.8258688642063774</v>
      </c>
      <c r="H23" s="61">
        <f>IFERROR(100*VLOOKUP(H$5&amp;H$1&amp;$A23&amp;$A$2,RESULT2_RM!$1:$1048576,$A$1,0),"-")</f>
        <v>25.034377148571785</v>
      </c>
      <c r="I23" s="3">
        <f>IFERROR(100*VLOOKUP(I$5&amp;I$1&amp;$A23&amp;$A$2,RESULT2_RM!$1:$1048576,$A$1,0),"-")</f>
        <v>21.395542742856207</v>
      </c>
      <c r="J23" s="3">
        <f>IFERROR(100*VLOOKUP(J$5&amp;J$1&amp;$A23&amp;$A$2,RESULT2_RM!$1:$1048576,$A$1,0),"-")</f>
        <v>23.90025892002917</v>
      </c>
      <c r="K23" s="62">
        <f>IFERROR(100*VLOOKUP(K$5&amp;K$1&amp;$A23&amp;$A$2,RESULT2_RM!$1:$1048576,$A$1,0),"-")</f>
        <v>19.647804405042248</v>
      </c>
      <c r="L23" s="3">
        <f>IFERROR(100*VLOOKUP(L$5&amp;L$1&amp;$A23&amp;$A$2,RESULT2_RM!$1:$1048576,$A$1,0),"-")</f>
        <v>28.515847409375596</v>
      </c>
      <c r="M23" s="3">
        <f>IFERROR(100*VLOOKUP(M$5&amp;M$1&amp;$A23&amp;$A$2,RESULT2_RM!$1:$1048576,$A$1,0),"-")</f>
        <v>34.629733332281695</v>
      </c>
      <c r="N23" s="3">
        <f>IFERROR(100*VLOOKUP(N$5&amp;N$1&amp;$A23&amp;$A$2,RESULT2_RM!$1:$1048576,$A$1,0),"-")</f>
        <v>28.736424947153761</v>
      </c>
      <c r="O23" s="3">
        <f>IFERROR(100*VLOOKUP(O$5&amp;O$1&amp;$A23&amp;$A$2,RESULT2_RM!$1:$1048576,$A$1,0),"-")</f>
        <v>27.631112556992264</v>
      </c>
      <c r="P23" s="61">
        <f>IFERROR(100*VLOOKUP(P$5&amp;P$1&amp;$A23&amp;$A$2,RESULT2_RM!$1:$1048576,$A$1,0),"-")</f>
        <v>23.53676268419736</v>
      </c>
      <c r="Q23" s="3">
        <f>IFERROR(100*VLOOKUP(Q$5&amp;Q$1&amp;$A23&amp;$A$2,RESULT2_RM!$1:$1048576,$A$1,0),"-")</f>
        <v>23.760037661522478</v>
      </c>
      <c r="R23" s="3">
        <f>IFERROR(100*VLOOKUP(R$5&amp;R$1&amp;$A23&amp;$A$2,RESULT2_RM!$1:$1048576,$A$1,0),"-")</f>
        <v>23.466702125708416</v>
      </c>
      <c r="S23" s="62">
        <f>IFERROR(100*VLOOKUP(S$5&amp;S$1&amp;$A23&amp;$A$2,RESULT2_RM!$1:$1048576,$A$1,0),"-")</f>
        <v>20.989201392452024</v>
      </c>
      <c r="T23" s="3">
        <f>IFERROR(100*VLOOKUP(T$5&amp;T$1&amp;$A23&amp;$A$2,RESULT2_RM!$1:$1048576,$A$1,0),"-")</f>
        <v>25.332104712769244</v>
      </c>
      <c r="U23" s="3">
        <f>IFERROR(100*VLOOKUP(U$5&amp;U$1&amp;$A23&amp;$A$2,RESULT2_RM!$1:$1048576,$A$1,0),"-")</f>
        <v>28.919439638486637</v>
      </c>
      <c r="V23" s="3">
        <f>IFERROR(100*VLOOKUP(V$5&amp;V$1&amp;$A23&amp;$A$2,RESULT2_RM!$1:$1048576,$A$1,0),"-")</f>
        <v>27.722968326345804</v>
      </c>
      <c r="W23" s="3">
        <f>IFERROR(100*VLOOKUP(W$5&amp;W$1&amp;$A23&amp;$A$2,RESULT2_RM!$1:$1048576,$A$1,0),"-")</f>
        <v>28.570837320173393</v>
      </c>
    </row>
    <row r="24" spans="1:23" ht="32.25" customHeight="1" x14ac:dyDescent="0.2">
      <c r="B24" s="4" t="s">
        <v>97</v>
      </c>
      <c r="D24" s="18"/>
      <c r="E24" s="18"/>
      <c r="F24" s="18"/>
      <c r="G24" s="18"/>
      <c r="H24" s="63"/>
      <c r="I24" s="50"/>
      <c r="J24" s="50"/>
      <c r="K24" s="64"/>
      <c r="L24" s="18"/>
      <c r="M24" s="18"/>
      <c r="N24" s="18"/>
      <c r="O24" s="18"/>
      <c r="P24" s="63"/>
      <c r="Q24" s="50"/>
      <c r="R24" s="50"/>
      <c r="S24" s="64"/>
      <c r="T24" s="18"/>
      <c r="U24" s="18"/>
      <c r="V24" s="18"/>
      <c r="W24" s="18"/>
    </row>
    <row r="25" spans="1:23" ht="27" customHeight="1" x14ac:dyDescent="0.2">
      <c r="A25" s="217" t="s">
        <v>98</v>
      </c>
      <c r="C25" s="5" t="s">
        <v>99</v>
      </c>
      <c r="D25" s="3">
        <f>IFERROR(100*VLOOKUP(D$5&amp;D$1&amp;$A25&amp;$A$2,RESULT2_RM!$1:$1048576,$A$1,0),"-")</f>
        <v>16.651665166516651</v>
      </c>
      <c r="E25" s="3">
        <f>IFERROR(100*VLOOKUP(E$5&amp;E$1&amp;$A25&amp;$A$2,RESULT2_RM!$1:$1048576,$A$1,0),"-")</f>
        <v>5.2664917202063162</v>
      </c>
      <c r="F25" s="3">
        <f>IFERROR(100*VLOOKUP(F$5&amp;F$1&amp;$A25&amp;$A$2,RESULT2_RM!$1:$1048576,$A$1,0),"-")</f>
        <v>28.561659448370186</v>
      </c>
      <c r="G25" s="3">
        <f>IFERROR(100*VLOOKUP(G$5&amp;G$1&amp;$A25&amp;$A$2,RESULT2_RM!$1:$1048576,$A$1,0),"-")</f>
        <v>28.583473861720066</v>
      </c>
      <c r="H25" s="61">
        <f>IFERROR(100*VLOOKUP(H$5&amp;H$1&amp;$A25&amp;$A$2,RESULT2_RM!$1:$1048576,$A$1,0),"-")</f>
        <v>33.119562601010969</v>
      </c>
      <c r="I25" s="3">
        <f>IFERROR(100*VLOOKUP(I$5&amp;I$1&amp;$A25&amp;$A$2,RESULT2_RM!$1:$1048576,$A$1,0),"-")</f>
        <v>35.592351045291096</v>
      </c>
      <c r="J25" s="3">
        <f>IFERROR(100*VLOOKUP(J$5&amp;J$1&amp;$A25&amp;$A$2,RESULT2_RM!$1:$1048576,$A$1,0),"-")</f>
        <v>35.866791454292041</v>
      </c>
      <c r="K25" s="62">
        <f>IFERROR(100*VLOOKUP(K$5&amp;K$1&amp;$A25&amp;$A$2,RESULT2_RM!$1:$1048576,$A$1,0),"-")</f>
        <v>29.869067626028002</v>
      </c>
      <c r="L25" s="3">
        <f>IFERROR(100*VLOOKUP(L$5&amp;L$1&amp;$A25&amp;$A$2,RESULT2_RM!$1:$1048576,$A$1,0),"-")</f>
        <v>38.28376806194575</v>
      </c>
      <c r="M25" s="3">
        <f>IFERROR(100*VLOOKUP(M$5&amp;M$1&amp;$A25&amp;$A$2,RESULT2_RM!$1:$1048576,$A$1,0),"-")</f>
        <v>42.138215162361185</v>
      </c>
      <c r="N25" s="3">
        <f>IFERROR(100*VLOOKUP(N$5&amp;N$1&amp;$A25&amp;$A$2,RESULT2_RM!$1:$1048576,$A$1,0),"-")</f>
        <v>35.066894823864089</v>
      </c>
      <c r="O25" s="3">
        <f>IFERROR(100*VLOOKUP(O$5&amp;O$1&amp;$A25&amp;$A$2,RESULT2_RM!$1:$1048576,$A$1,0),"-")</f>
        <v>34.575913188228277</v>
      </c>
      <c r="P25" s="61">
        <f>IFERROR(100*VLOOKUP(P$5&amp;P$1&amp;$A25&amp;$A$2,RESULT2_RM!$1:$1048576,$A$1,0),"-")</f>
        <v>36.039032854513707</v>
      </c>
      <c r="Q25" s="3">
        <f>IFERROR(100*VLOOKUP(Q$5&amp;Q$1&amp;$A25&amp;$A$2,RESULT2_RM!$1:$1048576,$A$1,0),"-")</f>
        <v>38.811303571001616</v>
      </c>
      <c r="R25" s="3">
        <f>IFERROR(100*VLOOKUP(R$5&amp;R$1&amp;$A25&amp;$A$2,RESULT2_RM!$1:$1048576,$A$1,0),"-")</f>
        <v>35.276849930682843</v>
      </c>
      <c r="S25" s="62">
        <f>IFERROR(100*VLOOKUP(S$5&amp;S$1&amp;$A25&amp;$A$2,RESULT2_RM!$1:$1048576,$A$1,0),"-")</f>
        <v>32.689871236269681</v>
      </c>
      <c r="T25" s="3">
        <f>IFERROR(100*VLOOKUP(T$5&amp;T$1&amp;$A25&amp;$A$2,RESULT2_RM!$1:$1048576,$A$1,0),"-")</f>
        <v>30.238151371866635</v>
      </c>
      <c r="U25" s="3">
        <f>IFERROR(100*VLOOKUP(U$5&amp;U$1&amp;$A25&amp;$A$2,RESULT2_RM!$1:$1048576,$A$1,0),"-")</f>
        <v>33.295470323335721</v>
      </c>
      <c r="V25" s="3">
        <f>IFERROR(100*VLOOKUP(V$5&amp;V$1&amp;$A25&amp;$A$2,RESULT2_RM!$1:$1048576,$A$1,0),"-")</f>
        <v>31.051451316578788</v>
      </c>
      <c r="W25" s="3">
        <f>IFERROR(100*VLOOKUP(W$5&amp;W$1&amp;$A25&amp;$A$2,RESULT2_RM!$1:$1048576,$A$1,0),"-")</f>
        <v>31.528759036101935</v>
      </c>
    </row>
    <row r="26" spans="1:23" ht="27" customHeight="1" x14ac:dyDescent="0.2">
      <c r="A26" s="217" t="s">
        <v>100</v>
      </c>
      <c r="C26" s="5" t="s">
        <v>101</v>
      </c>
      <c r="D26" s="3">
        <f>IFERROR(100*VLOOKUP(D$5&amp;D$1&amp;$A26&amp;$A$2,RESULT2_RM!$1:$1048576,$A$1,0),"-")</f>
        <v>3.4444237572146714</v>
      </c>
      <c r="E26" s="3">
        <f>IFERROR(100*VLOOKUP(E$5&amp;E$1&amp;$A26&amp;$A$2,RESULT2_RM!$1:$1048576,$A$1,0),"-")</f>
        <v>6.670487106017192</v>
      </c>
      <c r="F26" s="3">
        <f>IFERROR(100*VLOOKUP(F$5&amp;F$1&amp;$A26&amp;$A$2,RESULT2_RM!$1:$1048576,$A$1,0),"-")</f>
        <v>20.00638162093172</v>
      </c>
      <c r="G26" s="3">
        <f>IFERROR(100*VLOOKUP(G$5&amp;G$1&amp;$A26&amp;$A$2,RESULT2_RM!$1:$1048576,$A$1,0),"-")</f>
        <v>14.287220582032898</v>
      </c>
      <c r="H26" s="61">
        <f>IFERROR(100*VLOOKUP(H$5&amp;H$1&amp;$A26&amp;$A$2,RESULT2_RM!$1:$1048576,$A$1,0),"-")</f>
        <v>11.171490906166111</v>
      </c>
      <c r="I26" s="3">
        <f>IFERROR(100*VLOOKUP(I$5&amp;I$1&amp;$A26&amp;$A$2,RESULT2_RM!$1:$1048576,$A$1,0),"-")</f>
        <v>11.859783315515095</v>
      </c>
      <c r="J26" s="3">
        <f>IFERROR(100*VLOOKUP(J$5&amp;J$1&amp;$A26&amp;$A$2,RESULT2_RM!$1:$1048576,$A$1,0),"-")</f>
        <v>19.536254258548642</v>
      </c>
      <c r="K26" s="62">
        <f>IFERROR(100*VLOOKUP(K$5&amp;K$1&amp;$A26&amp;$A$2,RESULT2_RM!$1:$1048576,$A$1,0),"-")</f>
        <v>18.664873376197349</v>
      </c>
      <c r="L26" s="3">
        <f>IFERROR(100*VLOOKUP(L$5&amp;L$1&amp;$A26&amp;$A$2,RESULT2_RM!$1:$1048576,$A$1,0),"-")</f>
        <v>12.950431948525337</v>
      </c>
      <c r="M26" s="3">
        <f>IFERROR(100*VLOOKUP(M$5&amp;M$1&amp;$A26&amp;$A$2,RESULT2_RM!$1:$1048576,$A$1,0),"-")</f>
        <v>17.916748192214346</v>
      </c>
      <c r="N26" s="3">
        <f>IFERROR(100*VLOOKUP(N$5&amp;N$1&amp;$A26&amp;$A$2,RESULT2_RM!$1:$1048576,$A$1,0),"-")</f>
        <v>24.998815147158723</v>
      </c>
      <c r="O26" s="3">
        <f>IFERROR(100*VLOOKUP(O$5&amp;O$1&amp;$A26&amp;$A$2,RESULT2_RM!$1:$1048576,$A$1,0),"-")</f>
        <v>25.729626144828956</v>
      </c>
      <c r="P26" s="61">
        <f>IFERROR(100*VLOOKUP(P$5&amp;P$1&amp;$A26&amp;$A$2,RESULT2_RM!$1:$1048576,$A$1,0),"-")</f>
        <v>11.886903263696619</v>
      </c>
      <c r="Q26" s="3">
        <f>IFERROR(100*VLOOKUP(Q$5&amp;Q$1&amp;$A26&amp;$A$2,RESULT2_RM!$1:$1048576,$A$1,0),"-")</f>
        <v>15.135061036528979</v>
      </c>
      <c r="R26" s="3">
        <f>IFERROR(100*VLOOKUP(R$5&amp;R$1&amp;$A26&amp;$A$2,RESULT2_RM!$1:$1048576,$A$1,0),"-")</f>
        <v>23.052413411704421</v>
      </c>
      <c r="S26" s="62">
        <f>IFERROR(100*VLOOKUP(S$5&amp;S$1&amp;$A26&amp;$A$2,RESULT2_RM!$1:$1048576,$A$1,0),"-")</f>
        <v>22.718103242394523</v>
      </c>
      <c r="T26" s="3">
        <f>IFERROR(100*VLOOKUP(T$5&amp;T$1&amp;$A26&amp;$A$2,RESULT2_RM!$1:$1048576,$A$1,0),"-")</f>
        <v>15.759054696568942</v>
      </c>
      <c r="U26" s="3">
        <f>IFERROR(100*VLOOKUP(U$5&amp;U$1&amp;$A26&amp;$A$2,RESULT2_RM!$1:$1048576,$A$1,0),"-")</f>
        <v>16.75297627188279</v>
      </c>
      <c r="V26" s="3">
        <f>IFERROR(100*VLOOKUP(V$5&amp;V$1&amp;$A26&amp;$A$2,RESULT2_RM!$1:$1048576,$A$1,0),"-")</f>
        <v>23.14032378745112</v>
      </c>
      <c r="W26" s="3">
        <f>IFERROR(100*VLOOKUP(W$5&amp;W$1&amp;$A26&amp;$A$2,RESULT2_RM!$1:$1048576,$A$1,0),"-")</f>
        <v>23.623413848600801</v>
      </c>
    </row>
    <row r="27" spans="1:23" ht="27" customHeight="1" x14ac:dyDescent="0.2">
      <c r="A27" s="217" t="s">
        <v>102</v>
      </c>
      <c r="C27" s="5" t="s">
        <v>103</v>
      </c>
      <c r="D27" s="3">
        <f>IFERROR(100*VLOOKUP(D$5&amp;D$1&amp;$A27&amp;$A$2,RESULT2_RM!$1:$1048576,$A$1,0),"-")</f>
        <v>12.86130452281007</v>
      </c>
      <c r="E27" s="3">
        <f>IFERROR(100*VLOOKUP(E$5&amp;E$1&amp;$A27&amp;$A$2,RESULT2_RM!$1:$1048576,$A$1,0),"-")</f>
        <v>9.4658431748946299</v>
      </c>
      <c r="F27" s="3">
        <f>IFERROR(100*VLOOKUP(F$5&amp;F$1&amp;$A27&amp;$A$2,RESULT2_RM!$1:$1048576,$A$1,0),"-")</f>
        <v>6.398554979703337</v>
      </c>
      <c r="G27" s="3">
        <f>IFERROR(100*VLOOKUP(G$5&amp;G$1&amp;$A27&amp;$A$2,RESULT2_RM!$1:$1048576,$A$1,0),"-")</f>
        <v>4.9715883025769321</v>
      </c>
      <c r="H27" s="61">
        <f>IFERROR(100*VLOOKUP(H$5&amp;H$1&amp;$A27&amp;$A$2,RESULT2_RM!$1:$1048576,$A$1,0),"-")</f>
        <v>23.328061349315956</v>
      </c>
      <c r="I27" s="3">
        <f>IFERROR(100*VLOOKUP(I$5&amp;I$1&amp;$A27&amp;$A$2,RESULT2_RM!$1:$1048576,$A$1,0),"-")</f>
        <v>23.624284105341353</v>
      </c>
      <c r="J27" s="3">
        <f>IFERROR(100*VLOOKUP(J$5&amp;J$1&amp;$A27&amp;$A$2,RESULT2_RM!$1:$1048576,$A$1,0),"-")</f>
        <v>22.025640804317774</v>
      </c>
      <c r="K27" s="62">
        <f>IFERROR(100*VLOOKUP(K$5&amp;K$1&amp;$A27&amp;$A$2,RESULT2_RM!$1:$1048576,$A$1,0),"-")</f>
        <v>20.429336102511471</v>
      </c>
      <c r="L27" s="3">
        <f>IFERROR(100*VLOOKUP(L$5&amp;L$1&amp;$A27&amp;$A$2,RESULT2_RM!$1:$1048576,$A$1,0),"-")</f>
        <v>26.594474019348052</v>
      </c>
      <c r="M27" s="3">
        <f>IFERROR(100*VLOOKUP(M$5&amp;M$1&amp;$A27&amp;$A$2,RESULT2_RM!$1:$1048576,$A$1,0),"-")</f>
        <v>33.469792829673736</v>
      </c>
      <c r="N27" s="3">
        <f>IFERROR(100*VLOOKUP(N$5&amp;N$1&amp;$A27&amp;$A$2,RESULT2_RM!$1:$1048576,$A$1,0),"-")</f>
        <v>25.721603441148666</v>
      </c>
      <c r="O27" s="3">
        <f>IFERROR(100*VLOOKUP(O$5&amp;O$1&amp;$A27&amp;$A$2,RESULT2_RM!$1:$1048576,$A$1,0),"-")</f>
        <v>30.121298284884602</v>
      </c>
      <c r="P27" s="61">
        <f>IFERROR(100*VLOOKUP(P$5&amp;P$1&amp;$A27&amp;$A$2,RESULT2_RM!$1:$1048576,$A$1,0),"-")</f>
        <v>20.495376825221836</v>
      </c>
      <c r="Q27" s="3">
        <f>IFERROR(100*VLOOKUP(Q$5&amp;Q$1&amp;$A27&amp;$A$2,RESULT2_RM!$1:$1048576,$A$1,0),"-")</f>
        <v>21.175243567013034</v>
      </c>
      <c r="R27" s="3">
        <f>IFERROR(100*VLOOKUP(R$5&amp;R$1&amp;$A27&amp;$A$2,RESULT2_RM!$1:$1048576,$A$1,0),"-")</f>
        <v>18.296769625282433</v>
      </c>
      <c r="S27" s="62">
        <f>IFERROR(100*VLOOKUP(S$5&amp;S$1&amp;$A27&amp;$A$2,RESULT2_RM!$1:$1048576,$A$1,0),"-")</f>
        <v>17.765751535039549</v>
      </c>
      <c r="T27" s="3">
        <f>IFERROR(100*VLOOKUP(T$5&amp;T$1&amp;$A27&amp;$A$2,RESULT2_RM!$1:$1048576,$A$1,0),"-")</f>
        <v>25.456912605679065</v>
      </c>
      <c r="U27" s="3">
        <f>IFERROR(100*VLOOKUP(U$5&amp;U$1&amp;$A27&amp;$A$2,RESULT2_RM!$1:$1048576,$A$1,0),"-")</f>
        <v>33.657045015610073</v>
      </c>
      <c r="V27" s="3">
        <f>IFERROR(100*VLOOKUP(V$5&amp;V$1&amp;$A27&amp;$A$2,RESULT2_RM!$1:$1048576,$A$1,0),"-")</f>
        <v>34.104682516701267</v>
      </c>
      <c r="W27" s="3">
        <f>IFERROR(100*VLOOKUP(W$5&amp;W$1&amp;$A27&amp;$A$2,RESULT2_RM!$1:$1048576,$A$1,0),"-")</f>
        <v>33.428060920616012</v>
      </c>
    </row>
    <row r="28" spans="1:23" ht="27" customHeight="1" thickBot="1" x14ac:dyDescent="0.25">
      <c r="A28" s="217" t="s">
        <v>104</v>
      </c>
      <c r="B28" s="6"/>
      <c r="C28" s="7" t="s">
        <v>105</v>
      </c>
      <c r="D28" s="8">
        <f>IFERROR(100*VLOOKUP(D$5&amp;D$1&amp;$A28&amp;$A$2,RESULT2_RM!$1:$1048576,$A$1,0),"-")</f>
        <v>12.164101067581042</v>
      </c>
      <c r="E28" s="8">
        <f>IFERROR(100*VLOOKUP(E$5&amp;E$1&amp;$A28&amp;$A$2,RESULT2_RM!$1:$1048576,$A$1,0),"-")</f>
        <v>10.281380063957318</v>
      </c>
      <c r="F28" s="8">
        <f>IFERROR(100*VLOOKUP(F$5&amp;F$1&amp;$A28&amp;$A$2,RESULT2_RM!$1:$1048576,$A$1,0),"-")</f>
        <v>11.608822020858266</v>
      </c>
      <c r="G28" s="8">
        <f>IFERROR(100*VLOOKUP(G$5&amp;G$1&amp;$A28&amp;$A$2,RESULT2_RM!$1:$1048576,$A$1,0),"-")</f>
        <v>6.1834175442868444</v>
      </c>
      <c r="H28" s="65">
        <f>IFERROR(100*VLOOKUP(H$5&amp;H$1&amp;$A28&amp;$A$2,RESULT2_RM!$1:$1048576,$A$1,0),"-")</f>
        <v>23.161084334899236</v>
      </c>
      <c r="I28" s="8">
        <f>IFERROR(100*VLOOKUP(I$5&amp;I$1&amp;$A28&amp;$A$2,RESULT2_RM!$1:$1048576,$A$1,0),"-")</f>
        <v>21.716318188963999</v>
      </c>
      <c r="J28" s="8">
        <f>IFERROR(100*VLOOKUP(J$5&amp;J$1&amp;$A28&amp;$A$2,RESULT2_RM!$1:$1048576,$A$1,0),"-")</f>
        <v>25.526459866198405</v>
      </c>
      <c r="K28" s="66">
        <f>IFERROR(100*VLOOKUP(K$5&amp;K$1&amp;$A28&amp;$A$2,RESULT2_RM!$1:$1048576,$A$1,0),"-")</f>
        <v>22.223589037051617</v>
      </c>
      <c r="L28" s="8">
        <f>IFERROR(100*VLOOKUP(L$5&amp;L$1&amp;$A28&amp;$A$2,RESULT2_RM!$1:$1048576,$A$1,0),"-")</f>
        <v>26.532860789246559</v>
      </c>
      <c r="M28" s="8">
        <f>IFERROR(100*VLOOKUP(M$5&amp;M$1&amp;$A28&amp;$A$2,RESULT2_RM!$1:$1048576,$A$1,0),"-")</f>
        <v>27.120669056152931</v>
      </c>
      <c r="N28" s="8">
        <f>IFERROR(100*VLOOKUP(N$5&amp;N$1&amp;$A28&amp;$A$2,RESULT2_RM!$1:$1048576,$A$1,0),"-")</f>
        <v>26.730498807097376</v>
      </c>
      <c r="O28" s="8">
        <f>IFERROR(100*VLOOKUP(O$5&amp;O$1&amp;$A28&amp;$A$2,RESULT2_RM!$1:$1048576,$A$1,0),"-")</f>
        <v>31.463451044137404</v>
      </c>
      <c r="P28" s="65">
        <f>IFERROR(100*VLOOKUP(P$5&amp;P$1&amp;$A28&amp;$A$2,RESULT2_RM!$1:$1048576,$A$1,0),"-")</f>
        <v>21.776056599492584</v>
      </c>
      <c r="Q28" s="8">
        <f>IFERROR(100*VLOOKUP(Q$5&amp;Q$1&amp;$A28&amp;$A$2,RESULT2_RM!$1:$1048576,$A$1,0),"-")</f>
        <v>19.063442280735369</v>
      </c>
      <c r="R28" s="8">
        <f>IFERROR(100*VLOOKUP(R$5&amp;R$1&amp;$A28&amp;$A$2,RESULT2_RM!$1:$1048576,$A$1,0),"-")</f>
        <v>22.346806565155532</v>
      </c>
      <c r="S28" s="66">
        <f>IFERROR(100*VLOOKUP(S$5&amp;S$1&amp;$A28&amp;$A$2,RESULT2_RM!$1:$1048576,$A$1,0),"-")</f>
        <v>20.219412345977776</v>
      </c>
      <c r="T28" s="8">
        <f>IFERROR(100*VLOOKUP(T$5&amp;T$1&amp;$A28&amp;$A$2,RESULT2_RM!$1:$1048576,$A$1,0),"-")</f>
        <v>13.743394163434253</v>
      </c>
      <c r="U28" s="8">
        <f>IFERROR(100*VLOOKUP(U$5&amp;U$1&amp;$A28&amp;$A$2,RESULT2_RM!$1:$1048576,$A$1,0),"-")</f>
        <v>15.400681830810518</v>
      </c>
      <c r="V28" s="8">
        <f>IFERROR(100*VLOOKUP(V$5&amp;V$1&amp;$A28&amp;$A$2,RESULT2_RM!$1:$1048576,$A$1,0),"-")</f>
        <v>15.215571465571465</v>
      </c>
      <c r="W28" s="8">
        <f>IFERROR(100*VLOOKUP(W$5&amp;W$1&amp;$A28&amp;$A$2,RESULT2_RM!$1:$1048576,$A$1,0),"-")</f>
        <v>16.18747292112398</v>
      </c>
    </row>
    <row r="29" spans="1:23" x14ac:dyDescent="0.2">
      <c r="B29" s="2" t="s">
        <v>47</v>
      </c>
    </row>
  </sheetData>
  <mergeCells count="7">
    <mergeCell ref="B4:C5"/>
    <mergeCell ref="B3:W3"/>
    <mergeCell ref="D4:G4"/>
    <mergeCell ref="H4:K4"/>
    <mergeCell ref="L4:O4"/>
    <mergeCell ref="P4:S4"/>
    <mergeCell ref="T4:W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"/>
  <sheetViews>
    <sheetView zoomScale="65" workbookViewId="0">
      <selection activeCell="D8" sqref="D8"/>
    </sheetView>
  </sheetViews>
  <sheetFormatPr defaultRowHeight="12.75" x14ac:dyDescent="0.2"/>
  <cols>
    <col min="1" max="1" width="9.140625" style="217"/>
    <col min="2" max="2" width="1.7109375" style="11" customWidth="1"/>
    <col min="3" max="3" width="38.140625" style="11" customWidth="1"/>
    <col min="4" max="23" width="12.7109375" style="19" customWidth="1"/>
    <col min="24" max="16384" width="9.140625" style="11"/>
  </cols>
  <sheetData>
    <row r="1" spans="1:23" s="79" customFormat="1" ht="55.5" customHeight="1" x14ac:dyDescent="0.2">
      <c r="A1" s="216">
        <v>15</v>
      </c>
      <c r="D1" s="80" t="s">
        <v>0</v>
      </c>
      <c r="E1" s="80" t="s">
        <v>0</v>
      </c>
      <c r="F1" s="80" t="s">
        <v>0</v>
      </c>
      <c r="G1" s="80" t="s">
        <v>0</v>
      </c>
      <c r="H1" s="80" t="s">
        <v>1</v>
      </c>
      <c r="I1" s="80" t="s">
        <v>1</v>
      </c>
      <c r="J1" s="80" t="s">
        <v>1</v>
      </c>
      <c r="K1" s="80" t="s">
        <v>1</v>
      </c>
      <c r="L1" s="80" t="s">
        <v>2</v>
      </c>
      <c r="M1" s="80" t="s">
        <v>2</v>
      </c>
      <c r="N1" s="80" t="s">
        <v>2</v>
      </c>
      <c r="O1" s="80" t="s">
        <v>2</v>
      </c>
      <c r="P1" s="80" t="s">
        <v>3</v>
      </c>
      <c r="Q1" s="80" t="s">
        <v>3</v>
      </c>
      <c r="R1" s="80" t="s">
        <v>3</v>
      </c>
      <c r="S1" s="80" t="s">
        <v>3</v>
      </c>
      <c r="T1" s="80" t="s">
        <v>4</v>
      </c>
      <c r="U1" s="80" t="s">
        <v>4</v>
      </c>
      <c r="V1" s="80" t="s">
        <v>4</v>
      </c>
      <c r="W1" s="80" t="s">
        <v>4</v>
      </c>
    </row>
    <row r="2" spans="1:23" x14ac:dyDescent="0.2">
      <c r="A2" s="217">
        <v>0</v>
      </c>
    </row>
    <row r="3" spans="1:23" s="1" customFormat="1" ht="48" customHeight="1" thickBot="1" x14ac:dyDescent="0.25">
      <c r="A3" s="214"/>
      <c r="B3" s="108" t="s">
        <v>116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39" customHeight="1" x14ac:dyDescent="0.2">
      <c r="B4" s="103"/>
      <c r="C4" s="103"/>
      <c r="D4" s="93" t="s">
        <v>5</v>
      </c>
      <c r="E4" s="93"/>
      <c r="F4" s="93"/>
      <c r="G4" s="93"/>
      <c r="H4" s="94" t="s">
        <v>6</v>
      </c>
      <c r="I4" s="93"/>
      <c r="J4" s="93"/>
      <c r="K4" s="95"/>
      <c r="L4" s="93" t="s">
        <v>7</v>
      </c>
      <c r="M4" s="93"/>
      <c r="N4" s="93"/>
      <c r="O4" s="93"/>
      <c r="P4" s="94" t="s">
        <v>89</v>
      </c>
      <c r="Q4" s="93"/>
      <c r="R4" s="93"/>
      <c r="S4" s="95"/>
      <c r="T4" s="93" t="s">
        <v>8</v>
      </c>
      <c r="U4" s="93"/>
      <c r="V4" s="93"/>
      <c r="W4" s="93"/>
    </row>
    <row r="5" spans="1:23" ht="39" customHeight="1" x14ac:dyDescent="0.2">
      <c r="B5" s="104"/>
      <c r="C5" s="104"/>
      <c r="D5" s="87">
        <v>1992</v>
      </c>
      <c r="E5" s="87">
        <v>1999</v>
      </c>
      <c r="F5" s="87">
        <v>2009</v>
      </c>
      <c r="G5" s="87">
        <v>2011</v>
      </c>
      <c r="H5" s="88">
        <v>1992</v>
      </c>
      <c r="I5" s="87">
        <v>1999</v>
      </c>
      <c r="J5" s="87">
        <v>2009</v>
      </c>
      <c r="K5" s="89">
        <v>2011</v>
      </c>
      <c r="L5" s="87">
        <v>1992</v>
      </c>
      <c r="M5" s="87">
        <v>1999</v>
      </c>
      <c r="N5" s="87">
        <v>2009</v>
      </c>
      <c r="O5" s="87">
        <v>2011</v>
      </c>
      <c r="P5" s="88">
        <v>1992</v>
      </c>
      <c r="Q5" s="87">
        <v>1999</v>
      </c>
      <c r="R5" s="87">
        <v>2009</v>
      </c>
      <c r="S5" s="89">
        <v>2011</v>
      </c>
      <c r="T5" s="87">
        <v>1992</v>
      </c>
      <c r="U5" s="87">
        <v>1999</v>
      </c>
      <c r="V5" s="87">
        <v>2009</v>
      </c>
      <c r="W5" s="87">
        <v>2011</v>
      </c>
    </row>
    <row r="6" spans="1:23" ht="30" customHeight="1" x14ac:dyDescent="0.2">
      <c r="B6" s="4" t="s">
        <v>90</v>
      </c>
      <c r="C6" s="5"/>
      <c r="D6" s="17"/>
      <c r="E6" s="17"/>
      <c r="F6" s="17"/>
      <c r="G6" s="17"/>
      <c r="H6" s="59"/>
      <c r="I6" s="17"/>
      <c r="J6" s="17"/>
      <c r="K6" s="60"/>
      <c r="L6" s="17"/>
      <c r="M6" s="17"/>
      <c r="N6" s="17"/>
      <c r="O6" s="17"/>
      <c r="P6" s="59"/>
      <c r="Q6" s="17"/>
      <c r="R6" s="17"/>
      <c r="S6" s="60"/>
      <c r="T6" s="17"/>
      <c r="U6" s="17"/>
      <c r="V6" s="17"/>
      <c r="W6" s="17"/>
    </row>
    <row r="7" spans="1:23" ht="27" customHeight="1" x14ac:dyDescent="0.2">
      <c r="A7" s="217" t="s">
        <v>19</v>
      </c>
      <c r="B7" s="4"/>
      <c r="C7" s="5" t="s">
        <v>20</v>
      </c>
      <c r="D7" s="3">
        <f>IFERROR(100*VLOOKUP(D$5&amp;D$1&amp;$A7&amp;$A$2,RESULT2_RM!$1:$1048576,$A$1,0),"-")</f>
        <v>3.9155744825502339</v>
      </c>
      <c r="E7" s="3">
        <f>IFERROR(100*VLOOKUP(E$5&amp;E$1&amp;$A7&amp;$A$2,RESULT2_RM!$1:$1048576,$A$1,0),"-")</f>
        <v>2.8573088424186861</v>
      </c>
      <c r="F7" s="3">
        <f>IFERROR(100*VLOOKUP(F$5&amp;F$1&amp;$A7&amp;$A$2,RESULT2_RM!$1:$1048576,$A$1,0),"-")</f>
        <v>2.1765676725083711</v>
      </c>
      <c r="G7" s="3">
        <f>IFERROR(100*VLOOKUP(G$5&amp;G$1&amp;$A7&amp;$A$2,RESULT2_RM!$1:$1048576,$A$1,0),"-")</f>
        <v>2.0985489991424591</v>
      </c>
      <c r="H7" s="61">
        <f>IFERROR(100*VLOOKUP(H$5&amp;H$1&amp;$A7&amp;$A$2,RESULT2_RM!$1:$1048576,$A$1,0),"-")</f>
        <v>9.8276767657706117</v>
      </c>
      <c r="I7" s="3">
        <f>IFERROR(100*VLOOKUP(I$5&amp;I$1&amp;$A7&amp;$A$2,RESULT2_RM!$1:$1048576,$A$1,0),"-")</f>
        <v>9.0368921335921417</v>
      </c>
      <c r="J7" s="3">
        <f>IFERROR(100*VLOOKUP(J$5&amp;J$1&amp;$A7&amp;$A$2,RESULT2_RM!$1:$1048576,$A$1,0),"-")</f>
        <v>6.7215805430871249</v>
      </c>
      <c r="K7" s="62">
        <f>IFERROR(100*VLOOKUP(K$5&amp;K$1&amp;$A7&amp;$A$2,RESULT2_RM!$1:$1048576,$A$1,0),"-")</f>
        <v>6.1811146686351766</v>
      </c>
      <c r="L7" s="3">
        <f>IFERROR(100*VLOOKUP(L$5&amp;L$1&amp;$A7&amp;$A$2,RESULT2_RM!$1:$1048576,$A$1,0),"-")</f>
        <v>17.252232322419758</v>
      </c>
      <c r="M7" s="3">
        <f>IFERROR(100*VLOOKUP(M$5&amp;M$1&amp;$A7&amp;$A$2,RESULT2_RM!$1:$1048576,$A$1,0),"-")</f>
        <v>18.6505428102313</v>
      </c>
      <c r="N7" s="3">
        <f>IFERROR(100*VLOOKUP(N$5&amp;N$1&amp;$A7&amp;$A$2,RESULT2_RM!$1:$1048576,$A$1,0),"-")</f>
        <v>13.100100462311604</v>
      </c>
      <c r="O7" s="3">
        <f>IFERROR(100*VLOOKUP(O$5&amp;O$1&amp;$A7&amp;$A$2,RESULT2_RM!$1:$1048576,$A$1,0),"-")</f>
        <v>12.813681235414002</v>
      </c>
      <c r="P7" s="61">
        <f>IFERROR(100*VLOOKUP(P$5&amp;P$1&amp;$A7&amp;$A$2,RESULT2_RM!$1:$1048576,$A$1,0),"-")</f>
        <v>10.909628039384906</v>
      </c>
      <c r="Q7" s="3">
        <f>IFERROR(100*VLOOKUP(Q$5&amp;Q$1&amp;$A7&amp;$A$2,RESULT2_RM!$1:$1048576,$A$1,0),"-")</f>
        <v>10.408969650084018</v>
      </c>
      <c r="R7" s="3">
        <f>IFERROR(100*VLOOKUP(R$5&amp;R$1&amp;$A7&amp;$A$2,RESULT2_RM!$1:$1048576,$A$1,0),"-")</f>
        <v>8.0329636557423001</v>
      </c>
      <c r="S7" s="62">
        <f>IFERROR(100*VLOOKUP(S$5&amp;S$1&amp;$A7&amp;$A$2,RESULT2_RM!$1:$1048576,$A$1,0),"-")</f>
        <v>7.553763968214132</v>
      </c>
      <c r="T7" s="3">
        <f>IFERROR(100*VLOOKUP(T$5&amp;T$1&amp;$A7&amp;$A$2,RESULT2_RM!$1:$1048576,$A$1,0),"-")</f>
        <v>25.008514133695357</v>
      </c>
      <c r="U7" s="3">
        <f>IFERROR(100*VLOOKUP(U$5&amp;U$1&amp;$A7&amp;$A$2,RESULT2_RM!$1:$1048576,$A$1,0),"-")</f>
        <v>27.554896827935615</v>
      </c>
      <c r="V7" s="3">
        <f>IFERROR(100*VLOOKUP(V$5&amp;V$1&amp;$A7&amp;$A$2,RESULT2_RM!$1:$1048576,$A$1,0),"-")</f>
        <v>24.733621287210966</v>
      </c>
      <c r="W7" s="3">
        <f>IFERROR(100*VLOOKUP(W$5&amp;W$1&amp;$A7&amp;$A$2,RESULT2_RM!$1:$1048576,$A$1,0),"-")</f>
        <v>24.165128401115801</v>
      </c>
    </row>
    <row r="8" spans="1:23" ht="27" customHeight="1" x14ac:dyDescent="0.2">
      <c r="A8" s="217" t="s">
        <v>21</v>
      </c>
      <c r="B8" s="4"/>
      <c r="C8" s="5" t="s">
        <v>22</v>
      </c>
      <c r="D8" s="3">
        <f>IFERROR(100*VLOOKUP(D$5&amp;D$1&amp;$A8&amp;$A$2,RESULT2_RM!$1:$1048576,$A$1,0),"-")</f>
        <v>1.2025801695539993</v>
      </c>
      <c r="E8" s="3">
        <f>IFERROR(100*VLOOKUP(E$5&amp;E$1&amp;$A8&amp;$A$2,RESULT2_RM!$1:$1048576,$A$1,0),"-")</f>
        <v>0.97172038721653575</v>
      </c>
      <c r="F8" s="3">
        <f>IFERROR(100*VLOOKUP(F$5&amp;F$1&amp;$A8&amp;$A$2,RESULT2_RM!$1:$1048576,$A$1,0),"-")</f>
        <v>1.7146963369269752</v>
      </c>
      <c r="G8" s="3">
        <f>IFERROR(100*VLOOKUP(G$5&amp;G$1&amp;$A8&amp;$A$2,RESULT2_RM!$1:$1048576,$A$1,0),"-")</f>
        <v>0.84322320473928059</v>
      </c>
      <c r="H8" s="61">
        <f>IFERROR(100*VLOOKUP(H$5&amp;H$1&amp;$A8&amp;$A$2,RESULT2_RM!$1:$1048576,$A$1,0),"-")</f>
        <v>3.5865502552474302</v>
      </c>
      <c r="I8" s="3">
        <f>IFERROR(100*VLOOKUP(I$5&amp;I$1&amp;$A8&amp;$A$2,RESULT2_RM!$1:$1048576,$A$1,0),"-")</f>
        <v>3.5375731347830368</v>
      </c>
      <c r="J8" s="3">
        <f>IFERROR(100*VLOOKUP(J$5&amp;J$1&amp;$A8&amp;$A$2,RESULT2_RM!$1:$1048576,$A$1,0),"-")</f>
        <v>4.1558443760975985</v>
      </c>
      <c r="K8" s="62">
        <f>IFERROR(100*VLOOKUP(K$5&amp;K$1&amp;$A8&amp;$A$2,RESULT2_RM!$1:$1048576,$A$1,0),"-")</f>
        <v>2.9612208917268004</v>
      </c>
      <c r="L8" s="3">
        <f>IFERROR(100*VLOOKUP(L$5&amp;L$1&amp;$A8&amp;$A$2,RESULT2_RM!$1:$1048576,$A$1,0),"-")</f>
        <v>7.7298516867072173</v>
      </c>
      <c r="M8" s="3">
        <f>IFERROR(100*VLOOKUP(M$5&amp;M$1&amp;$A8&amp;$A$2,RESULT2_RM!$1:$1048576,$A$1,0),"-")</f>
        <v>7.8116646644820849</v>
      </c>
      <c r="N8" s="3">
        <f>IFERROR(100*VLOOKUP(N$5&amp;N$1&amp;$A8&amp;$A$2,RESULT2_RM!$1:$1048576,$A$1,0),"-")</f>
        <v>7.9730241343911503</v>
      </c>
      <c r="O8" s="3">
        <f>IFERROR(100*VLOOKUP(O$5&amp;O$1&amp;$A8&amp;$A$2,RESULT2_RM!$1:$1048576,$A$1,0),"-")</f>
        <v>7.3917088333010073</v>
      </c>
      <c r="P8" s="61">
        <f>IFERROR(100*VLOOKUP(P$5&amp;P$1&amp;$A8&amp;$A$2,RESULT2_RM!$1:$1048576,$A$1,0),"-")</f>
        <v>4.425514863588873</v>
      </c>
      <c r="Q8" s="3">
        <f>IFERROR(100*VLOOKUP(Q$5&amp;Q$1&amp;$A8&amp;$A$2,RESULT2_RM!$1:$1048576,$A$1,0),"-")</f>
        <v>4.2914346351778976</v>
      </c>
      <c r="R8" s="3">
        <f>IFERROR(100*VLOOKUP(R$5&amp;R$1&amp;$A8&amp;$A$2,RESULT2_RM!$1:$1048576,$A$1,0),"-")</f>
        <v>5.0504646887291917</v>
      </c>
      <c r="S8" s="62">
        <f>IFERROR(100*VLOOKUP(S$5&amp;S$1&amp;$A8&amp;$A$2,RESULT2_RM!$1:$1048576,$A$1,0),"-")</f>
        <v>4.1109453153409419</v>
      </c>
      <c r="T8" s="3">
        <f>IFERROR(100*VLOOKUP(T$5&amp;T$1&amp;$A8&amp;$A$2,RESULT2_RM!$1:$1048576,$A$1,0),"-")</f>
        <v>10.706129479435464</v>
      </c>
      <c r="U8" s="3">
        <f>IFERROR(100*VLOOKUP(U$5&amp;U$1&amp;$A8&amp;$A$2,RESULT2_RM!$1:$1048576,$A$1,0),"-")</f>
        <v>11.322062905729529</v>
      </c>
      <c r="V8" s="3">
        <f>IFERROR(100*VLOOKUP(V$5&amp;V$1&amp;$A8&amp;$A$2,RESULT2_RM!$1:$1048576,$A$1,0),"-")</f>
        <v>12.355084100965479</v>
      </c>
      <c r="W8" s="3">
        <f>IFERROR(100*VLOOKUP(W$5&amp;W$1&amp;$A8&amp;$A$2,RESULT2_RM!$1:$1048576,$A$1,0),"-")</f>
        <v>11.066961310871195</v>
      </c>
    </row>
    <row r="9" spans="1:23" ht="32.25" customHeight="1" x14ac:dyDescent="0.2">
      <c r="B9" s="4" t="s">
        <v>91</v>
      </c>
      <c r="C9" s="5"/>
      <c r="D9" s="3"/>
      <c r="E9" s="3"/>
      <c r="F9" s="3"/>
      <c r="G9" s="3"/>
      <c r="H9" s="61"/>
      <c r="I9" s="3"/>
      <c r="J9" s="3"/>
      <c r="K9" s="62"/>
      <c r="L9" s="3"/>
      <c r="M9" s="3"/>
      <c r="N9" s="3"/>
      <c r="O9" s="3"/>
      <c r="P9" s="61"/>
      <c r="Q9" s="3"/>
      <c r="R9" s="3"/>
      <c r="S9" s="62"/>
      <c r="T9" s="3"/>
      <c r="U9" s="3"/>
      <c r="V9" s="3"/>
      <c r="W9" s="3"/>
    </row>
    <row r="10" spans="1:23" ht="27" customHeight="1" x14ac:dyDescent="0.2">
      <c r="A10" s="217" t="s">
        <v>92</v>
      </c>
      <c r="B10" s="4"/>
      <c r="C10" s="5" t="s">
        <v>93</v>
      </c>
      <c r="D10" s="3">
        <f>IFERROR(100*VLOOKUP(D$5&amp;D$1&amp;$A10&amp;$A$2,RESULT2_RM!$1:$1048576,$A$1,0),"-")</f>
        <v>2.0029727166241718</v>
      </c>
      <c r="E10" s="3">
        <f>IFERROR(100*VLOOKUP(E$5&amp;E$1&amp;$A10&amp;$A$2,RESULT2_RM!$1:$1048576,$A$1,0),"-")</f>
        <v>1.5714825526817986</v>
      </c>
      <c r="F10" s="3">
        <f>IFERROR(100*VLOOKUP(F$5&amp;F$1&amp;$A10&amp;$A$2,RESULT2_RM!$1:$1048576,$A$1,0),"-")</f>
        <v>1.0939788472611123</v>
      </c>
      <c r="G10" s="3">
        <f>IFERROR(100*VLOOKUP(G$5&amp;G$1&amp;$A10&amp;$A$2,RESULT2_RM!$1:$1048576,$A$1,0),"-")</f>
        <v>1.1726076767466742</v>
      </c>
      <c r="H10" s="61">
        <f>IFERROR(100*VLOOKUP(H$5&amp;H$1&amp;$A10&amp;$A$2,RESULT2_RM!$1:$1048576,$A$1,0),"-")</f>
        <v>6.7488174865641248</v>
      </c>
      <c r="I10" s="3">
        <f>IFERROR(100*VLOOKUP(I$5&amp;I$1&amp;$A10&amp;$A$2,RESULT2_RM!$1:$1048576,$A$1,0),"-")</f>
        <v>6.2149248966331037</v>
      </c>
      <c r="J10" s="3">
        <f>IFERROR(100*VLOOKUP(J$5&amp;J$1&amp;$A10&amp;$A$2,RESULT2_RM!$1:$1048576,$A$1,0),"-")</f>
        <v>4.9975795966524093</v>
      </c>
      <c r="K10" s="62">
        <f>IFERROR(100*VLOOKUP(K$5&amp;K$1&amp;$A10&amp;$A$2,RESULT2_RM!$1:$1048576,$A$1,0),"-")</f>
        <v>4.1330817168752061</v>
      </c>
      <c r="L10" s="3">
        <f>IFERROR(100*VLOOKUP(L$5&amp;L$1&amp;$A10&amp;$A$2,RESULT2_RM!$1:$1048576,$A$1,0),"-")</f>
        <v>12.803536994249779</v>
      </c>
      <c r="M10" s="3">
        <f>IFERROR(100*VLOOKUP(M$5&amp;M$1&amp;$A10&amp;$A$2,RESULT2_RM!$1:$1048576,$A$1,0),"-")</f>
        <v>13.205430634459875</v>
      </c>
      <c r="N10" s="3">
        <f>IFERROR(100*VLOOKUP(N$5&amp;N$1&amp;$A10&amp;$A$2,RESULT2_RM!$1:$1048576,$A$1,0),"-")</f>
        <v>10.531778193296947</v>
      </c>
      <c r="O10" s="3">
        <f>IFERROR(100*VLOOKUP(O$5&amp;O$1&amp;$A10&amp;$A$2,RESULT2_RM!$1:$1048576,$A$1,0),"-")</f>
        <v>10.498511839646246</v>
      </c>
      <c r="P10" s="61">
        <f>IFERROR(100*VLOOKUP(P$5&amp;P$1&amp;$A10&amp;$A$2,RESULT2_RM!$1:$1048576,$A$1,0),"-")</f>
        <v>7.7524380753102289</v>
      </c>
      <c r="Q10" s="3">
        <f>IFERROR(100*VLOOKUP(Q$5&amp;Q$1&amp;$A10&amp;$A$2,RESULT2_RM!$1:$1048576,$A$1,0),"-")</f>
        <v>7.3723410851075366</v>
      </c>
      <c r="R10" s="3">
        <f>IFERROR(100*VLOOKUP(R$5&amp;R$1&amp;$A10&amp;$A$2,RESULT2_RM!$1:$1048576,$A$1,0),"-")</f>
        <v>6.2692845060590807</v>
      </c>
      <c r="S10" s="62">
        <f>IFERROR(100*VLOOKUP(S$5&amp;S$1&amp;$A10&amp;$A$2,RESULT2_RM!$1:$1048576,$A$1,0),"-")</f>
        <v>5.7769921488988043</v>
      </c>
      <c r="T10" s="3">
        <f>IFERROR(100*VLOOKUP(T$5&amp;T$1&amp;$A10&amp;$A$2,RESULT2_RM!$1:$1048576,$A$1,0),"-")</f>
        <v>17.82707153912115</v>
      </c>
      <c r="U10" s="3">
        <f>IFERROR(100*VLOOKUP(U$5&amp;U$1&amp;$A10&amp;$A$2,RESULT2_RM!$1:$1048576,$A$1,0),"-")</f>
        <v>19.606857981828519</v>
      </c>
      <c r="V10" s="3">
        <f>IFERROR(100*VLOOKUP(V$5&amp;V$1&amp;$A10&amp;$A$2,RESULT2_RM!$1:$1048576,$A$1,0),"-")</f>
        <v>18.400763534272631</v>
      </c>
      <c r="W10" s="3">
        <f>IFERROR(100*VLOOKUP(W$5&amp;W$1&amp;$A10&amp;$A$2,RESULT2_RM!$1:$1048576,$A$1,0),"-")</f>
        <v>17.186264399991625</v>
      </c>
    </row>
    <row r="11" spans="1:23" ht="27" customHeight="1" x14ac:dyDescent="0.2">
      <c r="A11" s="217" t="s">
        <v>94</v>
      </c>
      <c r="B11" s="4"/>
      <c r="C11" s="5" t="s">
        <v>95</v>
      </c>
      <c r="D11" s="3">
        <f>IFERROR(100*VLOOKUP(D$5&amp;D$1&amp;$A11&amp;$A$2,RESULT2_RM!$1:$1048576,$A$1,0),"-")</f>
        <v>3.156643961176858</v>
      </c>
      <c r="E11" s="3">
        <f>IFERROR(100*VLOOKUP(E$5&amp;E$1&amp;$A11&amp;$A$2,RESULT2_RM!$1:$1048576,$A$1,0),"-")</f>
        <v>2.3346183694619995</v>
      </c>
      <c r="F11" s="3">
        <f>IFERROR(100*VLOOKUP(F$5&amp;F$1&amp;$A11&amp;$A$2,RESULT2_RM!$1:$1048576,$A$1,0),"-")</f>
        <v>2.7167761956918586</v>
      </c>
      <c r="G11" s="3">
        <f>IFERROR(100*VLOOKUP(G$5&amp;G$1&amp;$A11&amp;$A$2,RESULT2_RM!$1:$1048576,$A$1,0),"-")</f>
        <v>1.7828212411479711</v>
      </c>
      <c r="H11" s="61">
        <f>IFERROR(100*VLOOKUP(H$5&amp;H$1&amp;$A11&amp;$A$2,RESULT2_RM!$1:$1048576,$A$1,0),"-")</f>
        <v>6.4517219866089244</v>
      </c>
      <c r="I11" s="3">
        <f>IFERROR(100*VLOOKUP(I$5&amp;I$1&amp;$A11&amp;$A$2,RESULT2_RM!$1:$1048576,$A$1,0),"-")</f>
        <v>6.1753633658527454</v>
      </c>
      <c r="J11" s="3">
        <f>IFERROR(100*VLOOKUP(J$5&amp;J$1&amp;$A11&amp;$A$2,RESULT2_RM!$1:$1048576,$A$1,0),"-")</f>
        <v>5.8287409797341097</v>
      </c>
      <c r="K11" s="62">
        <f>IFERROR(100*VLOOKUP(K$5&amp;K$1&amp;$A11&amp;$A$2,RESULT2_RM!$1:$1048576,$A$1,0),"-")</f>
        <v>4.9212509795540358</v>
      </c>
      <c r="L11" s="3">
        <f>IFERROR(100*VLOOKUP(L$5&amp;L$1&amp;$A11&amp;$A$2,RESULT2_RM!$1:$1048576,$A$1,0),"-")</f>
        <v>11.480565160367236</v>
      </c>
      <c r="M11" s="3">
        <f>IFERROR(100*VLOOKUP(M$5&amp;M$1&amp;$A11&amp;$A$2,RESULT2_RM!$1:$1048576,$A$1,0),"-")</f>
        <v>12.503402131684521</v>
      </c>
      <c r="N11" s="3">
        <f>IFERROR(100*VLOOKUP(N$5&amp;N$1&amp;$A11&amp;$A$2,RESULT2_RM!$1:$1048576,$A$1,0),"-")</f>
        <v>10.3823178432389</v>
      </c>
      <c r="O11" s="3">
        <f>IFERROR(100*VLOOKUP(O$5&amp;O$1&amp;$A11&amp;$A$2,RESULT2_RM!$1:$1048576,$A$1,0),"-")</f>
        <v>9.5454430701769724</v>
      </c>
      <c r="P11" s="61">
        <f>IFERROR(100*VLOOKUP(P$5&amp;P$1&amp;$A11&amp;$A$2,RESULT2_RM!$1:$1048576,$A$1,0),"-")</f>
        <v>7.2871365108840527</v>
      </c>
      <c r="Q11" s="3">
        <f>IFERROR(100*VLOOKUP(Q$5&amp;Q$1&amp;$A11&amp;$A$2,RESULT2_RM!$1:$1048576,$A$1,0),"-")</f>
        <v>7.0927934927988181</v>
      </c>
      <c r="R11" s="3">
        <f>IFERROR(100*VLOOKUP(R$5&amp;R$1&amp;$A11&amp;$A$2,RESULT2_RM!$1:$1048576,$A$1,0),"-")</f>
        <v>6.7515851080910876</v>
      </c>
      <c r="S11" s="62">
        <f>IFERROR(100*VLOOKUP(S$5&amp;S$1&amp;$A11&amp;$A$2,RESULT2_RM!$1:$1048576,$A$1,0),"-")</f>
        <v>5.8390871254626759</v>
      </c>
      <c r="T11" s="3">
        <f>IFERROR(100*VLOOKUP(T$5&amp;T$1&amp;$A11&amp;$A$2,RESULT2_RM!$1:$1048576,$A$1,0),"-")</f>
        <v>16.417217729063708</v>
      </c>
      <c r="U11" s="3">
        <f>IFERROR(100*VLOOKUP(U$5&amp;U$1&amp;$A11&amp;$A$2,RESULT2_RM!$1:$1048576,$A$1,0),"-")</f>
        <v>17.266719864345916</v>
      </c>
      <c r="V11" s="3">
        <f>IFERROR(100*VLOOKUP(V$5&amp;V$1&amp;$A11&amp;$A$2,RESULT2_RM!$1:$1048576,$A$1,0),"-")</f>
        <v>17.291103276617303</v>
      </c>
      <c r="W11" s="3">
        <f>IFERROR(100*VLOOKUP(W$5&amp;W$1&amp;$A11&amp;$A$2,RESULT2_RM!$1:$1048576,$A$1,0),"-")</f>
        <v>16.754758129974366</v>
      </c>
    </row>
    <row r="12" spans="1:23" ht="32.25" customHeight="1" x14ac:dyDescent="0.2">
      <c r="B12" s="4" t="s">
        <v>96</v>
      </c>
      <c r="C12" s="5"/>
      <c r="D12" s="3"/>
      <c r="E12" s="3"/>
      <c r="F12" s="3"/>
      <c r="G12" s="3"/>
      <c r="H12" s="61"/>
      <c r="I12" s="3"/>
      <c r="J12" s="3"/>
      <c r="K12" s="62"/>
      <c r="L12" s="3"/>
      <c r="M12" s="3"/>
      <c r="N12" s="3"/>
      <c r="O12" s="3"/>
      <c r="P12" s="61"/>
      <c r="Q12" s="3"/>
      <c r="R12" s="3"/>
      <c r="S12" s="62"/>
      <c r="T12" s="3"/>
      <c r="U12" s="3"/>
      <c r="V12" s="3"/>
      <c r="W12" s="3"/>
    </row>
    <row r="13" spans="1:23" ht="27" customHeight="1" x14ac:dyDescent="0.2">
      <c r="A13" s="217" t="s">
        <v>9</v>
      </c>
      <c r="B13" s="4"/>
      <c r="C13" s="5" t="s">
        <v>10</v>
      </c>
      <c r="D13" s="3">
        <f>IFERROR(100*VLOOKUP(D$5&amp;D$1&amp;$A13&amp;$A$2,RESULT2_RM!$1:$1048576,$A$1,0),"-")</f>
        <v>2.8109752807077886</v>
      </c>
      <c r="E13" s="3">
        <f>IFERROR(100*VLOOKUP(E$5&amp;E$1&amp;$A13&amp;$A$2,RESULT2_RM!$1:$1048576,$A$1,0),"-")</f>
        <v>2.5891415185664841</v>
      </c>
      <c r="F13" s="3">
        <f>IFERROR(100*VLOOKUP(F$5&amp;F$1&amp;$A13&amp;$A$2,RESULT2_RM!$1:$1048576,$A$1,0),"-")</f>
        <v>2.5460713432262359</v>
      </c>
      <c r="G13" s="3">
        <f>IFERROR(100*VLOOKUP(G$5&amp;G$1&amp;$A13&amp;$A$2,RESULT2_RM!$1:$1048576,$A$1,0),"-")</f>
        <v>1.7555912820350368</v>
      </c>
      <c r="H13" s="61">
        <f>IFERROR(100*VLOOKUP(H$5&amp;H$1&amp;$A13&amp;$A$2,RESULT2_RM!$1:$1048576,$A$1,0),"-")</f>
        <v>7.4303470495255626</v>
      </c>
      <c r="I13" s="3">
        <f>IFERROR(100*VLOOKUP(I$5&amp;I$1&amp;$A13&amp;$A$2,RESULT2_RM!$1:$1048576,$A$1,0),"-")</f>
        <v>8.2184947335204033</v>
      </c>
      <c r="J13" s="3">
        <f>IFERROR(100*VLOOKUP(J$5&amp;J$1&amp;$A13&amp;$A$2,RESULT2_RM!$1:$1048576,$A$1,0),"-")</f>
        <v>9.1615056383972124</v>
      </c>
      <c r="K13" s="62">
        <f>IFERROR(100*VLOOKUP(K$5&amp;K$1&amp;$A13&amp;$A$2,RESULT2_RM!$1:$1048576,$A$1,0),"-")</f>
        <v>7.4369649634259014</v>
      </c>
      <c r="L13" s="3">
        <f>IFERROR(100*VLOOKUP(L$5&amp;L$1&amp;$A13&amp;$A$2,RESULT2_RM!$1:$1048576,$A$1,0),"-")</f>
        <v>12.652851471248605</v>
      </c>
      <c r="M13" s="3">
        <f>IFERROR(100*VLOOKUP(M$5&amp;M$1&amp;$A13&amp;$A$2,RESULT2_RM!$1:$1048576,$A$1,0),"-")</f>
        <v>13.996772405418328</v>
      </c>
      <c r="N13" s="3">
        <f>IFERROR(100*VLOOKUP(N$5&amp;N$1&amp;$A13&amp;$A$2,RESULT2_RM!$1:$1048576,$A$1,0),"-")</f>
        <v>13.57391885040682</v>
      </c>
      <c r="O13" s="3">
        <f>IFERROR(100*VLOOKUP(O$5&amp;O$1&amp;$A13&amp;$A$2,RESULT2_RM!$1:$1048576,$A$1,0),"-")</f>
        <v>11.670364174789043</v>
      </c>
      <c r="P13" s="61">
        <f>IFERROR(100*VLOOKUP(P$5&amp;P$1&amp;$A13&amp;$A$2,RESULT2_RM!$1:$1048576,$A$1,0),"-")</f>
        <v>7.610828668017783</v>
      </c>
      <c r="Q13" s="3">
        <f>IFERROR(100*VLOOKUP(Q$5&amp;Q$1&amp;$A13&amp;$A$2,RESULT2_RM!$1:$1048576,$A$1,0),"-")</f>
        <v>8.2011271712890004</v>
      </c>
      <c r="R13" s="3">
        <f>IFERROR(100*VLOOKUP(R$5&amp;R$1&amp;$A13&amp;$A$2,RESULT2_RM!$1:$1048576,$A$1,0),"-")</f>
        <v>8.0963036356339479</v>
      </c>
      <c r="S13" s="62">
        <f>IFERROR(100*VLOOKUP(S$5&amp;S$1&amp;$A13&amp;$A$2,RESULT2_RM!$1:$1048576,$A$1,0),"-")</f>
        <v>6.3586220240095637</v>
      </c>
      <c r="T13" s="3">
        <f>IFERROR(100*VLOOKUP(T$5&amp;T$1&amp;$A13&amp;$A$2,RESULT2_RM!$1:$1048576,$A$1,0),"-")</f>
        <v>16.556093533360567</v>
      </c>
      <c r="U13" s="3">
        <f>IFERROR(100*VLOOKUP(U$5&amp;U$1&amp;$A13&amp;$A$2,RESULT2_RM!$1:$1048576,$A$1,0),"-")</f>
        <v>16.960725403844314</v>
      </c>
      <c r="V13" s="3">
        <f>IFERROR(100*VLOOKUP(V$5&amp;V$1&amp;$A13&amp;$A$2,RESULT2_RM!$1:$1048576,$A$1,0),"-")</f>
        <v>16.715760172229295</v>
      </c>
      <c r="W13" s="3">
        <f>IFERROR(100*VLOOKUP(W$5&amp;W$1&amp;$A13&amp;$A$2,RESULT2_RM!$1:$1048576,$A$1,0),"-")</f>
        <v>16.153111097059877</v>
      </c>
    </row>
    <row r="14" spans="1:23" ht="27" customHeight="1" x14ac:dyDescent="0.2">
      <c r="A14" s="217" t="s">
        <v>11</v>
      </c>
      <c r="B14" s="4"/>
      <c r="C14" s="5" t="s">
        <v>12</v>
      </c>
      <c r="D14" s="3">
        <f>IFERROR(100*VLOOKUP(D$5&amp;D$1&amp;$A14&amp;$A$2,RESULT2_RM!$1:$1048576,$A$1,0),"-")</f>
        <v>1.6397209767855137</v>
      </c>
      <c r="E14" s="3">
        <f>IFERROR(100*VLOOKUP(E$5&amp;E$1&amp;$A14&amp;$A$2,RESULT2_RM!$1:$1048576,$A$1,0),"-")</f>
        <v>0.90513211139471372</v>
      </c>
      <c r="F14" s="3">
        <f>IFERROR(100*VLOOKUP(F$5&amp;F$1&amp;$A14&amp;$A$2,RESULT2_RM!$1:$1048576,$A$1,0),"-")</f>
        <v>1.9771148662658098</v>
      </c>
      <c r="G14" s="3">
        <f>IFERROR(100*VLOOKUP(G$5&amp;G$1&amp;$A14&amp;$A$2,RESULT2_RM!$1:$1048576,$A$1,0),"-")</f>
        <v>1.0353853666291917</v>
      </c>
      <c r="H14" s="61">
        <f>IFERROR(100*VLOOKUP(H$5&amp;H$1&amp;$A14&amp;$A$2,RESULT2_RM!$1:$1048576,$A$1,0),"-")</f>
        <v>7.8703604331971544</v>
      </c>
      <c r="I14" s="3">
        <f>IFERROR(100*VLOOKUP(I$5&amp;I$1&amp;$A14&amp;$A$2,RESULT2_RM!$1:$1048576,$A$1,0),"-")</f>
        <v>7.3678950039946081</v>
      </c>
      <c r="J14" s="3">
        <f>IFERROR(100*VLOOKUP(J$5&amp;J$1&amp;$A14&amp;$A$2,RESULT2_RM!$1:$1048576,$A$1,0),"-")</f>
        <v>6.338622880911811</v>
      </c>
      <c r="K14" s="62">
        <f>IFERROR(100*VLOOKUP(K$5&amp;K$1&amp;$A14&amp;$A$2,RESULT2_RM!$1:$1048576,$A$1,0),"-")</f>
        <v>6.556141155533096</v>
      </c>
      <c r="L14" s="3">
        <f>IFERROR(100*VLOOKUP(L$5&amp;L$1&amp;$A14&amp;$A$2,RESULT2_RM!$1:$1048576,$A$1,0),"-")</f>
        <v>10.431244018883904</v>
      </c>
      <c r="M14" s="3">
        <f>IFERROR(100*VLOOKUP(M$5&amp;M$1&amp;$A14&amp;$A$2,RESULT2_RM!$1:$1048576,$A$1,0),"-")</f>
        <v>12.531917971716879</v>
      </c>
      <c r="N14" s="3">
        <f>IFERROR(100*VLOOKUP(N$5&amp;N$1&amp;$A14&amp;$A$2,RESULT2_RM!$1:$1048576,$A$1,0),"-")</f>
        <v>12.126704475323679</v>
      </c>
      <c r="O14" s="3">
        <f>IFERROR(100*VLOOKUP(O$5&amp;O$1&amp;$A14&amp;$A$2,RESULT2_RM!$1:$1048576,$A$1,0),"-")</f>
        <v>14.190996962165148</v>
      </c>
      <c r="P14" s="61">
        <f>IFERROR(100*VLOOKUP(P$5&amp;P$1&amp;$A14&amp;$A$2,RESULT2_RM!$1:$1048576,$A$1,0),"-")</f>
        <v>7.3139725171941787</v>
      </c>
      <c r="Q14" s="3">
        <f>IFERROR(100*VLOOKUP(Q$5&amp;Q$1&amp;$A14&amp;$A$2,RESULT2_RM!$1:$1048576,$A$1,0),"-")</f>
        <v>6.7281893613161339</v>
      </c>
      <c r="R14" s="3">
        <f>IFERROR(100*VLOOKUP(R$5&amp;R$1&amp;$A14&amp;$A$2,RESULT2_RM!$1:$1048576,$A$1,0),"-")</f>
        <v>5.9742696849637911</v>
      </c>
      <c r="S14" s="62">
        <f>IFERROR(100*VLOOKUP(S$5&amp;S$1&amp;$A14&amp;$A$2,RESULT2_RM!$1:$1048576,$A$1,0),"-")</f>
        <v>6.326210739319424</v>
      </c>
      <c r="T14" s="3">
        <f>IFERROR(100*VLOOKUP(T$5&amp;T$1&amp;$A14&amp;$A$2,RESULT2_RM!$1:$1048576,$A$1,0),"-")</f>
        <v>17.528009496398198</v>
      </c>
      <c r="U14" s="3">
        <f>IFERROR(100*VLOOKUP(U$5&amp;U$1&amp;$A14&amp;$A$2,RESULT2_RM!$1:$1048576,$A$1,0),"-")</f>
        <v>18.918402924600862</v>
      </c>
      <c r="V14" s="3">
        <f>IFERROR(100*VLOOKUP(V$5&amp;V$1&amp;$A14&amp;$A$2,RESULT2_RM!$1:$1048576,$A$1,0),"-")</f>
        <v>19.544430925108998</v>
      </c>
      <c r="W14" s="3">
        <f>IFERROR(100*VLOOKUP(W$5&amp;W$1&amp;$A14&amp;$A$2,RESULT2_RM!$1:$1048576,$A$1,0),"-")</f>
        <v>17.782338244454156</v>
      </c>
    </row>
    <row r="15" spans="1:23" ht="27" customHeight="1" x14ac:dyDescent="0.2">
      <c r="A15" s="217" t="s">
        <v>13</v>
      </c>
      <c r="B15" s="4"/>
      <c r="C15" s="5" t="s">
        <v>14</v>
      </c>
      <c r="D15" s="3">
        <f>IFERROR(100*VLOOKUP(D$5&amp;D$1&amp;$A15&amp;$A$2,RESULT2_RM!$1:$1048576,$A$1,0),"-")</f>
        <v>1.6321195862587832</v>
      </c>
      <c r="E15" s="3">
        <f>IFERROR(100*VLOOKUP(E$5&amp;E$1&amp;$A15&amp;$A$2,RESULT2_RM!$1:$1048576,$A$1,0),"-")</f>
        <v>1.2556155705638703</v>
      </c>
      <c r="F15" s="3">
        <f>IFERROR(100*VLOOKUP(F$5&amp;F$1&amp;$A15&amp;$A$2,RESULT2_RM!$1:$1048576,$A$1,0),"-")</f>
        <v>1.405307042886492</v>
      </c>
      <c r="G15" s="3">
        <f>IFERROR(100*VLOOKUP(G$5&amp;G$1&amp;$A15&amp;$A$2,RESULT2_RM!$1:$1048576,$A$1,0),"-")</f>
        <v>1.440870796278886</v>
      </c>
      <c r="H15" s="61">
        <f>IFERROR(100*VLOOKUP(H$5&amp;H$1&amp;$A15&amp;$A$2,RESULT2_RM!$1:$1048576,$A$1,0),"-")</f>
        <v>3.972849718952169</v>
      </c>
      <c r="I15" s="3">
        <f>IFERROR(100*VLOOKUP(I$5&amp;I$1&amp;$A15&amp;$A$2,RESULT2_RM!$1:$1048576,$A$1,0),"-")</f>
        <v>4.3290306512995089</v>
      </c>
      <c r="J15" s="3">
        <f>IFERROR(100*VLOOKUP(J$5&amp;J$1&amp;$A15&amp;$A$2,RESULT2_RM!$1:$1048576,$A$1,0),"-")</f>
        <v>5.1148037572138723</v>
      </c>
      <c r="K15" s="62">
        <f>IFERROR(100*VLOOKUP(K$5&amp;K$1&amp;$A15&amp;$A$2,RESULT2_RM!$1:$1048576,$A$1,0),"-")</f>
        <v>4.1895383043943406</v>
      </c>
      <c r="L15" s="3">
        <f>IFERROR(100*VLOOKUP(L$5&amp;L$1&amp;$A15&amp;$A$2,RESULT2_RM!$1:$1048576,$A$1,0),"-")</f>
        <v>12.766041836888489</v>
      </c>
      <c r="M15" s="3">
        <f>IFERROR(100*VLOOKUP(M$5&amp;M$1&amp;$A15&amp;$A$2,RESULT2_RM!$1:$1048576,$A$1,0),"-")</f>
        <v>11.085651535089736</v>
      </c>
      <c r="N15" s="3">
        <f>IFERROR(100*VLOOKUP(N$5&amp;N$1&amp;$A15&amp;$A$2,RESULT2_RM!$1:$1048576,$A$1,0),"-")</f>
        <v>10.269830623055757</v>
      </c>
      <c r="O15" s="3">
        <f>IFERROR(100*VLOOKUP(O$5&amp;O$1&amp;$A15&amp;$A$2,RESULT2_RM!$1:$1048576,$A$1,0),"-")</f>
        <v>10.701067898562885</v>
      </c>
      <c r="P15" s="61">
        <f>IFERROR(100*VLOOKUP(P$5&amp;P$1&amp;$A15&amp;$A$2,RESULT2_RM!$1:$1048576,$A$1,0),"-")</f>
        <v>4.9683685835210207</v>
      </c>
      <c r="Q15" s="3">
        <f>IFERROR(100*VLOOKUP(Q$5&amp;Q$1&amp;$A15&amp;$A$2,RESULT2_RM!$1:$1048576,$A$1,0),"-")</f>
        <v>4.3101561537773119</v>
      </c>
      <c r="R15" s="3">
        <f>IFERROR(100*VLOOKUP(R$5&amp;R$1&amp;$A15&amp;$A$2,RESULT2_RM!$1:$1048576,$A$1,0),"-")</f>
        <v>4.4095964063970658</v>
      </c>
      <c r="S15" s="62">
        <f>IFERROR(100*VLOOKUP(S$5&amp;S$1&amp;$A15&amp;$A$2,RESULT2_RM!$1:$1048576,$A$1,0),"-")</f>
        <v>3.8593228008997378</v>
      </c>
      <c r="T15" s="3">
        <f>IFERROR(100*VLOOKUP(T$5&amp;T$1&amp;$A15&amp;$A$2,RESULT2_RM!$1:$1048576,$A$1,0),"-")</f>
        <v>20.031762044750593</v>
      </c>
      <c r="U15" s="3">
        <f>IFERROR(100*VLOOKUP(U$5&amp;U$1&amp;$A15&amp;$A$2,RESULT2_RM!$1:$1048576,$A$1,0),"-")</f>
        <v>21.710147907197598</v>
      </c>
      <c r="V15" s="3">
        <f>IFERROR(100*VLOOKUP(V$5&amp;V$1&amp;$A15&amp;$A$2,RESULT2_RM!$1:$1048576,$A$1,0),"-")</f>
        <v>21.611697117717334</v>
      </c>
      <c r="W15" s="3">
        <f>IFERROR(100*VLOOKUP(W$5&amp;W$1&amp;$A15&amp;$A$2,RESULT2_RM!$1:$1048576,$A$1,0),"-")</f>
        <v>20.199327311787407</v>
      </c>
    </row>
    <row r="16" spans="1:23" ht="27" customHeight="1" x14ac:dyDescent="0.2">
      <c r="A16" s="217" t="s">
        <v>15</v>
      </c>
      <c r="B16" s="4"/>
      <c r="C16" s="5" t="s">
        <v>16</v>
      </c>
      <c r="D16" s="3">
        <f>IFERROR(100*VLOOKUP(D$5&amp;D$1&amp;$A16&amp;$A$2,RESULT2_RM!$1:$1048576,$A$1,0),"-")</f>
        <v>6.3971050034393029</v>
      </c>
      <c r="E16" s="3">
        <f>IFERROR(100*VLOOKUP(E$5&amp;E$1&amp;$A16&amp;$A$2,RESULT2_RM!$1:$1048576,$A$1,0),"-")</f>
        <v>2.2430539390989694</v>
      </c>
      <c r="F16" s="3">
        <f>IFERROR(100*VLOOKUP(F$5&amp;F$1&amp;$A16&amp;$A$2,RESULT2_RM!$1:$1048576,$A$1,0),"-")</f>
        <v>0.31711439867007529</v>
      </c>
      <c r="G16" s="3">
        <f>IFERROR(100*VLOOKUP(G$5&amp;G$1&amp;$A16&amp;$A$2,RESULT2_RM!$1:$1048576,$A$1,0),"-")</f>
        <v>2.3513300049997463</v>
      </c>
      <c r="H16" s="61">
        <f>IFERROR(100*VLOOKUP(H$5&amp;H$1&amp;$A16&amp;$A$2,RESULT2_RM!$1:$1048576,$A$1,0),"-")</f>
        <v>5.4998403198579879</v>
      </c>
      <c r="I16" s="3">
        <f>IFERROR(100*VLOOKUP(I$5&amp;I$1&amp;$A16&amp;$A$2,RESULT2_RM!$1:$1048576,$A$1,0),"-")</f>
        <v>4.6009598879600215</v>
      </c>
      <c r="J16" s="3">
        <f>IFERROR(100*VLOOKUP(J$5&amp;J$1&amp;$A16&amp;$A$2,RESULT2_RM!$1:$1048576,$A$1,0),"-")</f>
        <v>4.6592206330076849</v>
      </c>
      <c r="K16" s="62">
        <f>IFERROR(100*VLOOKUP(K$5&amp;K$1&amp;$A16&amp;$A$2,RESULT2_RM!$1:$1048576,$A$1,0),"-")</f>
        <v>3.8452862170432875</v>
      </c>
      <c r="L16" s="3">
        <f>IFERROR(100*VLOOKUP(L$5&amp;L$1&amp;$A16&amp;$A$2,RESULT2_RM!$1:$1048576,$A$1,0),"-")</f>
        <v>12.795122313253254</v>
      </c>
      <c r="M16" s="3">
        <f>IFERROR(100*VLOOKUP(M$5&amp;M$1&amp;$A16&amp;$A$2,RESULT2_RM!$1:$1048576,$A$1,0),"-")</f>
        <v>11.639995107016036</v>
      </c>
      <c r="N16" s="3">
        <f>IFERROR(100*VLOOKUP(N$5&amp;N$1&amp;$A16&amp;$A$2,RESULT2_RM!$1:$1048576,$A$1,0),"-")</f>
        <v>9.3248015121649654</v>
      </c>
      <c r="O16" s="3">
        <f>IFERROR(100*VLOOKUP(O$5&amp;O$1&amp;$A16&amp;$A$2,RESULT2_RM!$1:$1048576,$A$1,0),"-")</f>
        <v>8.880940163656506</v>
      </c>
      <c r="P16" s="61">
        <f>IFERROR(100*VLOOKUP(P$5&amp;P$1&amp;$A16&amp;$A$2,RESULT2_RM!$1:$1048576,$A$1,0),"-")</f>
        <v>8.7514055974012077</v>
      </c>
      <c r="Q16" s="3">
        <f>IFERROR(100*VLOOKUP(Q$5&amp;Q$1&amp;$A16&amp;$A$2,RESULT2_RM!$1:$1048576,$A$1,0),"-")</f>
        <v>7.2443526902353161</v>
      </c>
      <c r="R16" s="3">
        <f>IFERROR(100*VLOOKUP(R$5&amp;R$1&amp;$A16&amp;$A$2,RESULT2_RM!$1:$1048576,$A$1,0),"-")</f>
        <v>6.5318741803179021</v>
      </c>
      <c r="S16" s="62">
        <f>IFERROR(100*VLOOKUP(S$5&amp;S$1&amp;$A16&amp;$A$2,RESULT2_RM!$1:$1048576,$A$1,0),"-")</f>
        <v>5.8816651730966134</v>
      </c>
      <c r="T16" s="3">
        <f>IFERROR(100*VLOOKUP(T$5&amp;T$1&amp;$A16&amp;$A$2,RESULT2_RM!$1:$1048576,$A$1,0),"-")</f>
        <v>18.03597921724986</v>
      </c>
      <c r="U16" s="3">
        <f>IFERROR(100*VLOOKUP(U$5&amp;U$1&amp;$A16&amp;$A$2,RESULT2_RM!$1:$1048576,$A$1,0),"-")</f>
        <v>19.642099787589391</v>
      </c>
      <c r="V16" s="3">
        <f>IFERROR(100*VLOOKUP(V$5&amp;V$1&amp;$A16&amp;$A$2,RESULT2_RM!$1:$1048576,$A$1,0),"-")</f>
        <v>17.78522615067363</v>
      </c>
      <c r="W16" s="3">
        <f>IFERROR(100*VLOOKUP(W$5&amp;W$1&amp;$A16&amp;$A$2,RESULT2_RM!$1:$1048576,$A$1,0),"-")</f>
        <v>16.694622422412539</v>
      </c>
    </row>
    <row r="17" spans="1:23" s="14" customFormat="1" ht="27" customHeight="1" x14ac:dyDescent="0.2">
      <c r="A17" s="218" t="s">
        <v>17</v>
      </c>
      <c r="B17" s="4"/>
      <c r="C17" s="5" t="s">
        <v>18</v>
      </c>
      <c r="D17" s="3">
        <f>IFERROR(100*VLOOKUP(D$5&amp;D$1&amp;$A17&amp;$A$2,RESULT2_RM!$1:$1048576,$A$1,0),"-")</f>
        <v>0</v>
      </c>
      <c r="E17" s="3">
        <f>IFERROR(100*VLOOKUP(E$5&amp;E$1&amp;$A17&amp;$A$2,RESULT2_RM!$1:$1048576,$A$1,0),"-")</f>
        <v>0</v>
      </c>
      <c r="F17" s="3">
        <f>IFERROR(100*VLOOKUP(F$5&amp;F$1&amp;$A17&amp;$A$2,RESULT2_RM!$1:$1048576,$A$1,0),"-")</f>
        <v>0</v>
      </c>
      <c r="G17" s="3">
        <f>IFERROR(100*VLOOKUP(G$5&amp;G$1&amp;$A17&amp;$A$2,RESULT2_RM!$1:$1048576,$A$1,0),"-")</f>
        <v>0</v>
      </c>
      <c r="H17" s="61">
        <f>IFERROR(100*VLOOKUP(H$5&amp;H$1&amp;$A17&amp;$A$2,RESULT2_RM!$1:$1048576,$A$1,0),"-")</f>
        <v>5.8195574562860575</v>
      </c>
      <c r="I17" s="3">
        <f>IFERROR(100*VLOOKUP(I$5&amp;I$1&amp;$A17&amp;$A$2,RESULT2_RM!$1:$1048576,$A$1,0),"-")</f>
        <v>4.9763353416487588</v>
      </c>
      <c r="J17" s="3">
        <f>IFERROR(100*VLOOKUP(J$5&amp;J$1&amp;$A17&amp;$A$2,RESULT2_RM!$1:$1048576,$A$1,0),"-")</f>
        <v>4.2432525347458023</v>
      </c>
      <c r="K17" s="62">
        <f>IFERROR(100*VLOOKUP(K$5&amp;K$1&amp;$A17&amp;$A$2,RESULT2_RM!$1:$1048576,$A$1,0),"-")</f>
        <v>3.4274384057129139</v>
      </c>
      <c r="L17" s="3">
        <f>IFERROR(100*VLOOKUP(L$5&amp;L$1&amp;$A17&amp;$A$2,RESULT2_RM!$1:$1048576,$A$1,0),"-")</f>
        <v>11.632338420496474</v>
      </c>
      <c r="M17" s="3">
        <f>IFERROR(100*VLOOKUP(M$5&amp;M$1&amp;$A17&amp;$A$2,RESULT2_RM!$1:$1048576,$A$1,0),"-")</f>
        <v>13.862162710084384</v>
      </c>
      <c r="N17" s="3">
        <f>IFERROR(100*VLOOKUP(N$5&amp;N$1&amp;$A17&amp;$A$2,RESULT2_RM!$1:$1048576,$A$1,0),"-")</f>
        <v>9.7822470954348102</v>
      </c>
      <c r="O17" s="3">
        <f>IFERROR(100*VLOOKUP(O$5&amp;O$1&amp;$A17&amp;$A$2,RESULT2_RM!$1:$1048576,$A$1,0),"-")</f>
        <v>9.4577962039256338</v>
      </c>
      <c r="P17" s="61">
        <f>IFERROR(100*VLOOKUP(P$5&amp;P$1&amp;$A17&amp;$A$2,RESULT2_RM!$1:$1048576,$A$1,0),"-")</f>
        <v>8.9855048039957115</v>
      </c>
      <c r="Q17" s="3">
        <f>IFERROR(100*VLOOKUP(Q$5&amp;Q$1&amp;$A17&amp;$A$2,RESULT2_RM!$1:$1048576,$A$1,0),"-")</f>
        <v>9.1642102903683664</v>
      </c>
      <c r="R17" s="3">
        <f>IFERROR(100*VLOOKUP(R$5&amp;R$1&amp;$A17&amp;$A$2,RESULT2_RM!$1:$1048576,$A$1,0),"-")</f>
        <v>7.1341821168739727</v>
      </c>
      <c r="S17" s="62">
        <f>IFERROR(100*VLOOKUP(S$5&amp;S$1&amp;$A17&amp;$A$2,RESULT2_RM!$1:$1048576,$A$1,0),"-")</f>
        <v>6.5585523134086827</v>
      </c>
      <c r="T17" s="3">
        <f>IFERROR(100*VLOOKUP(T$5&amp;T$1&amp;$A17&amp;$A$2,RESULT2_RM!$1:$1048576,$A$1,0),"-")</f>
        <v>19.592234179710051</v>
      </c>
      <c r="U17" s="3">
        <f>IFERROR(100*VLOOKUP(U$5&amp;U$1&amp;$A17&amp;$A$2,RESULT2_RM!$1:$1048576,$A$1,0),"-")</f>
        <v>23.859509653958739</v>
      </c>
      <c r="V17" s="3">
        <f>IFERROR(100*VLOOKUP(V$5&amp;V$1&amp;$A17&amp;$A$2,RESULT2_RM!$1:$1048576,$A$1,0),"-")</f>
        <v>18.926904842786318</v>
      </c>
      <c r="W17" s="3">
        <f>IFERROR(100*VLOOKUP(W$5&amp;W$1&amp;$A17&amp;$A$2,RESULT2_RM!$1:$1048576,$A$1,0),"-")</f>
        <v>17.992095371759508</v>
      </c>
    </row>
    <row r="18" spans="1:23" s="14" customFormat="1" ht="32.25" customHeight="1" x14ac:dyDescent="0.2">
      <c r="A18" s="218"/>
      <c r="B18" s="4" t="s">
        <v>36</v>
      </c>
      <c r="C18" s="5"/>
      <c r="D18" s="3"/>
      <c r="E18" s="3"/>
      <c r="F18" s="3"/>
      <c r="G18" s="3"/>
      <c r="H18" s="61"/>
      <c r="I18" s="3"/>
      <c r="J18" s="3"/>
      <c r="K18" s="62"/>
      <c r="L18" s="3"/>
      <c r="M18" s="3"/>
      <c r="N18" s="3"/>
      <c r="O18" s="3"/>
      <c r="P18" s="61"/>
      <c r="Q18" s="3"/>
      <c r="R18" s="3"/>
      <c r="S18" s="62"/>
      <c r="T18" s="3"/>
      <c r="U18" s="3"/>
      <c r="V18" s="3"/>
      <c r="W18" s="3"/>
    </row>
    <row r="19" spans="1:23" ht="27" customHeight="1" x14ac:dyDescent="0.2">
      <c r="A19" s="217" t="s">
        <v>37</v>
      </c>
      <c r="C19" s="5" t="s">
        <v>38</v>
      </c>
      <c r="D19" s="3">
        <f>IFERROR(100*VLOOKUP(D$5&amp;D$1&amp;$A19&amp;$A$2,RESULT2_RM!$1:$1048576,$A$1,0),"-")</f>
        <v>2.7922100717909113</v>
      </c>
      <c r="E19" s="3">
        <f>IFERROR(100*VLOOKUP(E$5&amp;E$1&amp;$A19&amp;$A$2,RESULT2_RM!$1:$1048576,$A$1,0),"-")</f>
        <v>1.9461824353178114</v>
      </c>
      <c r="F19" s="3">
        <f>IFERROR(100*VLOOKUP(F$5&amp;F$1&amp;$A19&amp;$A$2,RESULT2_RM!$1:$1048576,$A$1,0),"-")</f>
        <v>1.8279731195770095</v>
      </c>
      <c r="G19" s="3">
        <f>IFERROR(100*VLOOKUP(G$5&amp;G$1&amp;$A19&amp;$A$2,RESULT2_RM!$1:$1048576,$A$1,0),"-")</f>
        <v>1.2222265190284063</v>
      </c>
      <c r="H19" s="61">
        <f>IFERROR(100*VLOOKUP(H$5&amp;H$1&amp;$A19&amp;$A$2,RESULT2_RM!$1:$1048576,$A$1,0),"-")</f>
        <v>5.2837421527621506</v>
      </c>
      <c r="I19" s="3">
        <f>IFERROR(100*VLOOKUP(I$5&amp;I$1&amp;$A19&amp;$A$2,RESULT2_RM!$1:$1048576,$A$1,0),"-")</f>
        <v>4.7401890556247368</v>
      </c>
      <c r="J19" s="3">
        <f>IFERROR(100*VLOOKUP(J$5&amp;J$1&amp;$A19&amp;$A$2,RESULT2_RM!$1:$1048576,$A$1,0),"-")</f>
        <v>5.6257712739745616</v>
      </c>
      <c r="K19" s="62">
        <f>IFERROR(100*VLOOKUP(K$5&amp;K$1&amp;$A19&amp;$A$2,RESULT2_RM!$1:$1048576,$A$1,0),"-")</f>
        <v>3.1707094034090497</v>
      </c>
      <c r="L19" s="3">
        <f>IFERROR(100*VLOOKUP(L$5&amp;L$1&amp;$A19&amp;$A$2,RESULT2_RM!$1:$1048576,$A$1,0),"-")</f>
        <v>10.965229485396383</v>
      </c>
      <c r="M19" s="3">
        <f>IFERROR(100*VLOOKUP(M$5&amp;M$1&amp;$A19&amp;$A$2,RESULT2_RM!$1:$1048576,$A$1,0),"-")</f>
        <v>10.07452402154094</v>
      </c>
      <c r="N19" s="3">
        <f>IFERROR(100*VLOOKUP(N$5&amp;N$1&amp;$A19&amp;$A$2,RESULT2_RM!$1:$1048576,$A$1,0),"-")</f>
        <v>7.9671870145294159</v>
      </c>
      <c r="O19" s="3">
        <f>IFERROR(100*VLOOKUP(O$5&amp;O$1&amp;$A19&amp;$A$2,RESULT2_RM!$1:$1048576,$A$1,0),"-")</f>
        <v>8.4909796057916775</v>
      </c>
      <c r="P19" s="61">
        <f>IFERROR(100*VLOOKUP(P$5&amp;P$1&amp;$A19&amp;$A$2,RESULT2_RM!$1:$1048576,$A$1,0),"-")</f>
        <v>6.553594330804513</v>
      </c>
      <c r="Q19" s="3">
        <f>IFERROR(100*VLOOKUP(Q$5&amp;Q$1&amp;$A19&amp;$A$2,RESULT2_RM!$1:$1048576,$A$1,0),"-")</f>
        <v>5.4925797736488171</v>
      </c>
      <c r="R19" s="3">
        <f>IFERROR(100*VLOOKUP(R$5&amp;R$1&amp;$A19&amp;$A$2,RESULT2_RM!$1:$1048576,$A$1,0),"-")</f>
        <v>5.351294704554272</v>
      </c>
      <c r="S19" s="62">
        <f>IFERROR(100*VLOOKUP(S$5&amp;S$1&amp;$A19&amp;$A$2,RESULT2_RM!$1:$1048576,$A$1,0),"-")</f>
        <v>4.1697064517829796</v>
      </c>
      <c r="T19" s="3">
        <f>IFERROR(100*VLOOKUP(T$5&amp;T$1&amp;$A19&amp;$A$2,RESULT2_RM!$1:$1048576,$A$1,0),"-")</f>
        <v>13.209645794430514</v>
      </c>
      <c r="U19" s="3">
        <f>IFERROR(100*VLOOKUP(U$5&amp;U$1&amp;$A19&amp;$A$2,RESULT2_RM!$1:$1048576,$A$1,0),"-")</f>
        <v>14.368794045476227</v>
      </c>
      <c r="V19" s="3">
        <f>IFERROR(100*VLOOKUP(V$5&amp;V$1&amp;$A19&amp;$A$2,RESULT2_RM!$1:$1048576,$A$1,0),"-")</f>
        <v>14.279485023513654</v>
      </c>
      <c r="W19" s="3">
        <f>IFERROR(100*VLOOKUP(W$5&amp;W$1&amp;$A19&amp;$A$2,RESULT2_RM!$1:$1048576,$A$1,0),"-")</f>
        <v>12.412561880253211</v>
      </c>
    </row>
    <row r="20" spans="1:23" ht="27" customHeight="1" x14ac:dyDescent="0.2">
      <c r="A20" s="217" t="s">
        <v>39</v>
      </c>
      <c r="C20" s="5" t="s">
        <v>40</v>
      </c>
      <c r="D20" s="3">
        <f>IFERROR(100*VLOOKUP(D$5&amp;D$1&amp;$A20&amp;$A$2,RESULT2_RM!$1:$1048576,$A$1,0),"-")</f>
        <v>3.0388152319632695</v>
      </c>
      <c r="E20" s="3">
        <f>IFERROR(100*VLOOKUP(E$5&amp;E$1&amp;$A20&amp;$A$2,RESULT2_RM!$1:$1048576,$A$1,0),"-")</f>
        <v>2.4382522362197347</v>
      </c>
      <c r="F20" s="3">
        <f>IFERROR(100*VLOOKUP(F$5&amp;F$1&amp;$A20&amp;$A$2,RESULT2_RM!$1:$1048576,$A$1,0),"-")</f>
        <v>3.0580813271586278</v>
      </c>
      <c r="G20" s="3">
        <f>IFERROR(100*VLOOKUP(G$5&amp;G$1&amp;$A20&amp;$A$2,RESULT2_RM!$1:$1048576,$A$1,0),"-")</f>
        <v>1.7388064057035364</v>
      </c>
      <c r="H20" s="61">
        <f>IFERROR(100*VLOOKUP(H$5&amp;H$1&amp;$A20&amp;$A$2,RESULT2_RM!$1:$1048576,$A$1,0),"-")</f>
        <v>6.3051771388213291</v>
      </c>
      <c r="I20" s="3">
        <f>IFERROR(100*VLOOKUP(I$5&amp;I$1&amp;$A20&amp;$A$2,RESULT2_RM!$1:$1048576,$A$1,0),"-")</f>
        <v>6.1173266788504455</v>
      </c>
      <c r="J20" s="3">
        <f>IFERROR(100*VLOOKUP(J$5&amp;J$1&amp;$A20&amp;$A$2,RESULT2_RM!$1:$1048576,$A$1,0),"-")</f>
        <v>5.7081722373961483</v>
      </c>
      <c r="K20" s="62">
        <f>IFERROR(100*VLOOKUP(K$5&amp;K$1&amp;$A20&amp;$A$2,RESULT2_RM!$1:$1048576,$A$1,0),"-")</f>
        <v>4.3283442562989709</v>
      </c>
      <c r="L20" s="3">
        <f>IFERROR(100*VLOOKUP(L$5&amp;L$1&amp;$A20&amp;$A$2,RESULT2_RM!$1:$1048576,$A$1,0),"-")</f>
        <v>10.777551355475502</v>
      </c>
      <c r="M20" s="3">
        <f>IFERROR(100*VLOOKUP(M$5&amp;M$1&amp;$A20&amp;$A$2,RESULT2_RM!$1:$1048576,$A$1,0),"-")</f>
        <v>10.489110613005684</v>
      </c>
      <c r="N20" s="3">
        <f>IFERROR(100*VLOOKUP(N$5&amp;N$1&amp;$A20&amp;$A$2,RESULT2_RM!$1:$1048576,$A$1,0),"-")</f>
        <v>9.070337116634839</v>
      </c>
      <c r="O20" s="3">
        <f>IFERROR(100*VLOOKUP(O$5&amp;O$1&amp;$A20&amp;$A$2,RESULT2_RM!$1:$1048576,$A$1,0),"-")</f>
        <v>9.8069729401565748</v>
      </c>
      <c r="P20" s="61">
        <f>IFERROR(100*VLOOKUP(P$5&amp;P$1&amp;$A20&amp;$A$2,RESULT2_RM!$1:$1048576,$A$1,0),"-")</f>
        <v>6.7907047774186156</v>
      </c>
      <c r="Q20" s="3">
        <f>IFERROR(100*VLOOKUP(Q$5&amp;Q$1&amp;$A20&amp;$A$2,RESULT2_RM!$1:$1048576,$A$1,0),"-")</f>
        <v>6.3233511619572136</v>
      </c>
      <c r="R20" s="3">
        <f>IFERROR(100*VLOOKUP(R$5&amp;R$1&amp;$A20&amp;$A$2,RESULT2_RM!$1:$1048576,$A$1,0),"-")</f>
        <v>6.0623700300763268</v>
      </c>
      <c r="S20" s="62">
        <f>IFERROR(100*VLOOKUP(S$5&amp;S$1&amp;$A20&amp;$A$2,RESULT2_RM!$1:$1048576,$A$1,0),"-")</f>
        <v>5.2801310079994428</v>
      </c>
      <c r="T20" s="3">
        <f>IFERROR(100*VLOOKUP(T$5&amp;T$1&amp;$A20&amp;$A$2,RESULT2_RM!$1:$1048576,$A$1,0),"-")</f>
        <v>15.33335068010174</v>
      </c>
      <c r="U20" s="3">
        <f>IFERROR(100*VLOOKUP(U$5&amp;U$1&amp;$A20&amp;$A$2,RESULT2_RM!$1:$1048576,$A$1,0),"-")</f>
        <v>15.646277805201317</v>
      </c>
      <c r="V20" s="3">
        <f>IFERROR(100*VLOOKUP(V$5&amp;V$1&amp;$A20&amp;$A$2,RESULT2_RM!$1:$1048576,$A$1,0),"-")</f>
        <v>15.595572228706533</v>
      </c>
      <c r="W20" s="3">
        <f>IFERROR(100*VLOOKUP(W$5&amp;W$1&amp;$A20&amp;$A$2,RESULT2_RM!$1:$1048576,$A$1,0),"-")</f>
        <v>14.134803718131089</v>
      </c>
    </row>
    <row r="21" spans="1:23" ht="27" customHeight="1" x14ac:dyDescent="0.2">
      <c r="A21" s="217" t="s">
        <v>41</v>
      </c>
      <c r="C21" s="5" t="s">
        <v>42</v>
      </c>
      <c r="D21" s="3">
        <f>IFERROR(100*VLOOKUP(D$5&amp;D$1&amp;$A21&amp;$A$2,RESULT2_RM!$1:$1048576,$A$1,0),"-")</f>
        <v>2.729374080463121</v>
      </c>
      <c r="E21" s="3">
        <f>IFERROR(100*VLOOKUP(E$5&amp;E$1&amp;$A21&amp;$A$2,RESULT2_RM!$1:$1048576,$A$1,0),"-")</f>
        <v>1.9181865817231265</v>
      </c>
      <c r="F21" s="3">
        <f>IFERROR(100*VLOOKUP(F$5&amp;F$1&amp;$A21&amp;$A$2,RESULT2_RM!$1:$1048576,$A$1,0),"-")</f>
        <v>2.0503912438579137</v>
      </c>
      <c r="G21" s="3">
        <f>IFERROR(100*VLOOKUP(G$5&amp;G$1&amp;$A21&amp;$A$2,RESULT2_RM!$1:$1048576,$A$1,0),"-")</f>
        <v>1.6514651752763823</v>
      </c>
      <c r="H21" s="61">
        <f>IFERROR(100*VLOOKUP(H$5&amp;H$1&amp;$A21&amp;$A$2,RESULT2_RM!$1:$1048576,$A$1,0),"-")</f>
        <v>7.1149500309675453</v>
      </c>
      <c r="I21" s="3">
        <f>IFERROR(100*VLOOKUP(I$5&amp;I$1&amp;$A21&amp;$A$2,RESULT2_RM!$1:$1048576,$A$1,0),"-")</f>
        <v>6.3548885545493095</v>
      </c>
      <c r="J21" s="3">
        <f>IFERROR(100*VLOOKUP(J$5&amp;J$1&amp;$A21&amp;$A$2,RESULT2_RM!$1:$1048576,$A$1,0),"-")</f>
        <v>5.3304410860659264</v>
      </c>
      <c r="K21" s="62">
        <f>IFERROR(100*VLOOKUP(K$5&amp;K$1&amp;$A21&amp;$A$2,RESULT2_RM!$1:$1048576,$A$1,0),"-")</f>
        <v>4.8952647956495374</v>
      </c>
      <c r="L21" s="3">
        <f>IFERROR(100*VLOOKUP(L$5&amp;L$1&amp;$A21&amp;$A$2,RESULT2_RM!$1:$1048576,$A$1,0),"-")</f>
        <v>11.331106211073717</v>
      </c>
      <c r="M21" s="3">
        <f>IFERROR(100*VLOOKUP(M$5&amp;M$1&amp;$A21&amp;$A$2,RESULT2_RM!$1:$1048576,$A$1,0),"-")</f>
        <v>11.231066909752062</v>
      </c>
      <c r="N21" s="3">
        <f>IFERROR(100*VLOOKUP(N$5&amp;N$1&amp;$A21&amp;$A$2,RESULT2_RM!$1:$1048576,$A$1,0),"-")</f>
        <v>8.0106151708483377</v>
      </c>
      <c r="O21" s="3">
        <f>IFERROR(100*VLOOKUP(O$5&amp;O$1&amp;$A21&amp;$A$2,RESULT2_RM!$1:$1048576,$A$1,0),"-")</f>
        <v>9.4004164117321434</v>
      </c>
      <c r="P21" s="61">
        <f>IFERROR(100*VLOOKUP(P$5&amp;P$1&amp;$A21&amp;$A$2,RESULT2_RM!$1:$1048576,$A$1,0),"-")</f>
        <v>7.3120747013609151</v>
      </c>
      <c r="Q21" s="3">
        <f>IFERROR(100*VLOOKUP(Q$5&amp;Q$1&amp;$A21&amp;$A$2,RESULT2_RM!$1:$1048576,$A$1,0),"-")</f>
        <v>6.6799255134595725</v>
      </c>
      <c r="R21" s="3">
        <f>IFERROR(100*VLOOKUP(R$5&amp;R$1&amp;$A21&amp;$A$2,RESULT2_RM!$1:$1048576,$A$1,0),"-")</f>
        <v>5.5051760940223193</v>
      </c>
      <c r="S21" s="62">
        <f>IFERROR(100*VLOOKUP(S$5&amp;S$1&amp;$A21&amp;$A$2,RESULT2_RM!$1:$1048576,$A$1,0),"-")</f>
        <v>5.6043471698541047</v>
      </c>
      <c r="T21" s="3">
        <f>IFERROR(100*VLOOKUP(T$5&amp;T$1&amp;$A21&amp;$A$2,RESULT2_RM!$1:$1048576,$A$1,0),"-")</f>
        <v>16.681358643266432</v>
      </c>
      <c r="U21" s="3">
        <f>IFERROR(100*VLOOKUP(U$5&amp;U$1&amp;$A21&amp;$A$2,RESULT2_RM!$1:$1048576,$A$1,0),"-")</f>
        <v>15.509703857700677</v>
      </c>
      <c r="V21" s="3">
        <f>IFERROR(100*VLOOKUP(V$5&amp;V$1&amp;$A21&amp;$A$2,RESULT2_RM!$1:$1048576,$A$1,0),"-")</f>
        <v>15.334422202853871</v>
      </c>
      <c r="W21" s="3">
        <f>IFERROR(100*VLOOKUP(W$5&amp;W$1&amp;$A21&amp;$A$2,RESULT2_RM!$1:$1048576,$A$1,0),"-")</f>
        <v>14.252078908707322</v>
      </c>
    </row>
    <row r="22" spans="1:23" ht="27" customHeight="1" x14ac:dyDescent="0.2">
      <c r="A22" s="217" t="s">
        <v>43</v>
      </c>
      <c r="C22" s="5" t="s">
        <v>44</v>
      </c>
      <c r="D22" s="3">
        <f>IFERROR(100*VLOOKUP(D$5&amp;D$1&amp;$A22&amp;$A$2,RESULT2_RM!$1:$1048576,$A$1,0),"-")</f>
        <v>2.1593354052115705</v>
      </c>
      <c r="E22" s="3">
        <f>IFERROR(100*VLOOKUP(E$5&amp;E$1&amp;$A22&amp;$A$2,RESULT2_RM!$1:$1048576,$A$1,0),"-")</f>
        <v>2.0651103156039001</v>
      </c>
      <c r="F22" s="3">
        <f>IFERROR(100*VLOOKUP(F$5&amp;F$1&amp;$A22&amp;$A$2,RESULT2_RM!$1:$1048576,$A$1,0),"-")</f>
        <v>1.707727485281068</v>
      </c>
      <c r="G22" s="3">
        <f>IFERROR(100*VLOOKUP(G$5&amp;G$1&amp;$A22&amp;$A$2,RESULT2_RM!$1:$1048576,$A$1,0),"-")</f>
        <v>1.5942930402000481</v>
      </c>
      <c r="H22" s="61">
        <f>IFERROR(100*VLOOKUP(H$5&amp;H$1&amp;$A22&amp;$A$2,RESULT2_RM!$1:$1048576,$A$1,0),"-")</f>
        <v>6.1468080407906314</v>
      </c>
      <c r="I22" s="3">
        <f>IFERROR(100*VLOOKUP(I$5&amp;I$1&amp;$A22&amp;$A$2,RESULT2_RM!$1:$1048576,$A$1,0),"-")</f>
        <v>5.5927054481501894</v>
      </c>
      <c r="J22" s="3">
        <f>IFERROR(100*VLOOKUP(J$5&amp;J$1&amp;$A22&amp;$A$2,RESULT2_RM!$1:$1048576,$A$1,0),"-")</f>
        <v>4.4777827975077651</v>
      </c>
      <c r="K22" s="62">
        <f>IFERROR(100*VLOOKUP(K$5&amp;K$1&amp;$A22&amp;$A$2,RESULT2_RM!$1:$1048576,$A$1,0),"-")</f>
        <v>3.9538334014079433</v>
      </c>
      <c r="L22" s="3">
        <f>IFERROR(100*VLOOKUP(L$5&amp;L$1&amp;$A22&amp;$A$2,RESULT2_RM!$1:$1048576,$A$1,0),"-")</f>
        <v>10.849466088205908</v>
      </c>
      <c r="M22" s="3">
        <f>IFERROR(100*VLOOKUP(M$5&amp;M$1&amp;$A22&amp;$A$2,RESULT2_RM!$1:$1048576,$A$1,0),"-")</f>
        <v>11.610468601281955</v>
      </c>
      <c r="N22" s="3">
        <f>IFERROR(100*VLOOKUP(N$5&amp;N$1&amp;$A22&amp;$A$2,RESULT2_RM!$1:$1048576,$A$1,0),"-")</f>
        <v>9.7114219360198728</v>
      </c>
      <c r="O22" s="3">
        <f>IFERROR(100*VLOOKUP(O$5&amp;O$1&amp;$A22&amp;$A$2,RESULT2_RM!$1:$1048576,$A$1,0),"-")</f>
        <v>7.4403966235120658</v>
      </c>
      <c r="P22" s="61">
        <f>IFERROR(100*VLOOKUP(P$5&amp;P$1&amp;$A22&amp;$A$2,RESULT2_RM!$1:$1048576,$A$1,0),"-")</f>
        <v>6.7359071558670189</v>
      </c>
      <c r="Q22" s="3">
        <f>IFERROR(100*VLOOKUP(Q$5&amp;Q$1&amp;$A22&amp;$A$2,RESULT2_RM!$1:$1048576,$A$1,0),"-")</f>
        <v>6.6591310834234791</v>
      </c>
      <c r="R22" s="3">
        <f>IFERROR(100*VLOOKUP(R$5&amp;R$1&amp;$A22&amp;$A$2,RESULT2_RM!$1:$1048576,$A$1,0),"-")</f>
        <v>5.8853213771735087</v>
      </c>
      <c r="S22" s="62">
        <f>IFERROR(100*VLOOKUP(S$5&amp;S$1&amp;$A22&amp;$A$2,RESULT2_RM!$1:$1048576,$A$1,0),"-")</f>
        <v>4.7450587728835707</v>
      </c>
      <c r="T22" s="3">
        <f>IFERROR(100*VLOOKUP(T$5&amp;T$1&amp;$A22&amp;$A$2,RESULT2_RM!$1:$1048576,$A$1,0),"-")</f>
        <v>16.374620174312678</v>
      </c>
      <c r="U22" s="3">
        <f>IFERROR(100*VLOOKUP(U$5&amp;U$1&amp;$A22&amp;$A$2,RESULT2_RM!$1:$1048576,$A$1,0),"-")</f>
        <v>17.509454068870323</v>
      </c>
      <c r="V22" s="3">
        <f>IFERROR(100*VLOOKUP(V$5&amp;V$1&amp;$A22&amp;$A$2,RESULT2_RM!$1:$1048576,$A$1,0),"-")</f>
        <v>16.960343468737662</v>
      </c>
      <c r="W22" s="3">
        <f>IFERROR(100*VLOOKUP(W$5&amp;W$1&amp;$A22&amp;$A$2,RESULT2_RM!$1:$1048576,$A$1,0),"-")</f>
        <v>16.003939781882455</v>
      </c>
    </row>
    <row r="23" spans="1:23" ht="27" customHeight="1" x14ac:dyDescent="0.2">
      <c r="A23" s="217" t="s">
        <v>45</v>
      </c>
      <c r="B23" s="4"/>
      <c r="C23" s="5" t="s">
        <v>46</v>
      </c>
      <c r="D23" s="3">
        <f>IFERROR(100*VLOOKUP(D$5&amp;D$1&amp;$A23&amp;$A$2,RESULT2_RM!$1:$1048576,$A$1,0),"-")</f>
        <v>2.2443848134805031</v>
      </c>
      <c r="E23" s="3">
        <f>IFERROR(100*VLOOKUP(E$5&amp;E$1&amp;$A23&amp;$A$2,RESULT2_RM!$1:$1048576,$A$1,0),"-")</f>
        <v>1.4735181741785028</v>
      </c>
      <c r="F23" s="3">
        <f>IFERROR(100*VLOOKUP(F$5&amp;F$1&amp;$A23&amp;$A$2,RESULT2_RM!$1:$1048576,$A$1,0),"-")</f>
        <v>0.67305757382439702</v>
      </c>
      <c r="G23" s="3">
        <f>IFERROR(100*VLOOKUP(G$5&amp;G$1&amp;$A23&amp;$A$2,RESULT2_RM!$1:$1048576,$A$1,0),"-")</f>
        <v>0.91350066587747858</v>
      </c>
      <c r="H23" s="61">
        <f>IFERROR(100*VLOOKUP(H$5&amp;H$1&amp;$A23&amp;$A$2,RESULT2_RM!$1:$1048576,$A$1,0),"-")</f>
        <v>7.3819959291009845</v>
      </c>
      <c r="I23" s="3">
        <f>IFERROR(100*VLOOKUP(I$5&amp;I$1&amp;$A23&amp;$A$2,RESULT2_RM!$1:$1048576,$A$1,0),"-")</f>
        <v>7.2151256381398365</v>
      </c>
      <c r="J23" s="3">
        <f>IFERROR(100*VLOOKUP(J$5&amp;J$1&amp;$A23&amp;$A$2,RESULT2_RM!$1:$1048576,$A$1,0),"-")</f>
        <v>6.1421580851237154</v>
      </c>
      <c r="K23" s="62">
        <f>IFERROR(100*VLOOKUP(K$5&amp;K$1&amp;$A23&amp;$A$2,RESULT2_RM!$1:$1048576,$A$1,0),"-")</f>
        <v>5.5667137298572857</v>
      </c>
      <c r="L23" s="3">
        <f>IFERROR(100*VLOOKUP(L$5&amp;L$1&amp;$A23&amp;$A$2,RESULT2_RM!$1:$1048576,$A$1,0),"-")</f>
        <v>14.823880938338771</v>
      </c>
      <c r="M23" s="3">
        <f>IFERROR(100*VLOOKUP(M$5&amp;M$1&amp;$A23&amp;$A$2,RESULT2_RM!$1:$1048576,$A$1,0),"-")</f>
        <v>16.777530509924876</v>
      </c>
      <c r="N23" s="3">
        <f>IFERROR(100*VLOOKUP(N$5&amp;N$1&amp;$A23&amp;$A$2,RESULT2_RM!$1:$1048576,$A$1,0),"-")</f>
        <v>13.699958830575159</v>
      </c>
      <c r="O23" s="3">
        <f>IFERROR(100*VLOOKUP(O$5&amp;O$1&amp;$A23&amp;$A$2,RESULT2_RM!$1:$1048576,$A$1,0),"-")</f>
        <v>13.013668286888661</v>
      </c>
      <c r="P23" s="61">
        <f>IFERROR(100*VLOOKUP(P$5&amp;P$1&amp;$A23&amp;$A$2,RESULT2_RM!$1:$1048576,$A$1,0),"-")</f>
        <v>9.2834184890300229</v>
      </c>
      <c r="Q23" s="3">
        <f>IFERROR(100*VLOOKUP(Q$5&amp;Q$1&amp;$A23&amp;$A$2,RESULT2_RM!$1:$1048576,$A$1,0),"-")</f>
        <v>9.2824967782701044</v>
      </c>
      <c r="R23" s="3">
        <f>IFERROR(100*VLOOKUP(R$5&amp;R$1&amp;$A23&amp;$A$2,RESULT2_RM!$1:$1048576,$A$1,0),"-")</f>
        <v>8.6000997114631001</v>
      </c>
      <c r="S23" s="62">
        <f>IFERROR(100*VLOOKUP(S$5&amp;S$1&amp;$A23&amp;$A$2,RESULT2_RM!$1:$1048576,$A$1,0),"-")</f>
        <v>8.1497911854875387</v>
      </c>
      <c r="T23" s="3">
        <f>IFERROR(100*VLOOKUP(T$5&amp;T$1&amp;$A23&amp;$A$2,RESULT2_RM!$1:$1048576,$A$1,0),"-")</f>
        <v>19.114163443127961</v>
      </c>
      <c r="U23" s="3">
        <f>IFERROR(100*VLOOKUP(U$5&amp;U$1&amp;$A23&amp;$A$2,RESULT2_RM!$1:$1048576,$A$1,0),"-")</f>
        <v>22.025003852960985</v>
      </c>
      <c r="V23" s="3">
        <f>IFERROR(100*VLOOKUP(V$5&amp;V$1&amp;$A23&amp;$A$2,RESULT2_RM!$1:$1048576,$A$1,0),"-")</f>
        <v>21.446287968636753</v>
      </c>
      <c r="W23" s="3">
        <f>IFERROR(100*VLOOKUP(W$5&amp;W$1&amp;$A23&amp;$A$2,RESULT2_RM!$1:$1048576,$A$1,0),"-")</f>
        <v>20.803248112132533</v>
      </c>
    </row>
    <row r="24" spans="1:23" ht="32.25" customHeight="1" x14ac:dyDescent="0.2">
      <c r="B24" s="4" t="s">
        <v>97</v>
      </c>
      <c r="D24" s="18"/>
      <c r="E24" s="18"/>
      <c r="F24" s="18"/>
      <c r="G24" s="18"/>
      <c r="H24" s="63"/>
      <c r="I24" s="50"/>
      <c r="J24" s="50"/>
      <c r="K24" s="64"/>
      <c r="L24" s="18"/>
      <c r="M24" s="18"/>
      <c r="N24" s="18"/>
      <c r="O24" s="18"/>
      <c r="P24" s="63"/>
      <c r="Q24" s="50"/>
      <c r="R24" s="50"/>
      <c r="S24" s="64"/>
      <c r="T24" s="18"/>
      <c r="U24" s="18"/>
      <c r="V24" s="18"/>
      <c r="W24" s="18"/>
    </row>
    <row r="25" spans="1:23" ht="27" customHeight="1" x14ac:dyDescent="0.2">
      <c r="A25" s="217" t="s">
        <v>98</v>
      </c>
      <c r="C25" s="5" t="s">
        <v>99</v>
      </c>
      <c r="D25" s="3">
        <f>IFERROR(100*VLOOKUP(D$5&amp;D$1&amp;$A25&amp;$A$2,RESULT2_RM!$1:$1048576,$A$1,0),"-")</f>
        <v>8.7812566787775168</v>
      </c>
      <c r="E25" s="3">
        <f>IFERROR(100*VLOOKUP(E$5&amp;E$1&amp;$A25&amp;$A$2,RESULT2_RM!$1:$1048576,$A$1,0),"-")</f>
        <v>3.1187680866057907</v>
      </c>
      <c r="F25" s="3">
        <f>IFERROR(100*VLOOKUP(F$5&amp;F$1&amp;$A25&amp;$A$2,RESULT2_RM!$1:$1048576,$A$1,0),"-")</f>
        <v>3.6311569301260027</v>
      </c>
      <c r="G25" s="3">
        <f>IFERROR(100*VLOOKUP(G$5&amp;G$1&amp;$A25&amp;$A$2,RESULT2_RM!$1:$1048576,$A$1,0),"-")</f>
        <v>5.9343686013010304</v>
      </c>
      <c r="H25" s="61">
        <f>IFERROR(100*VLOOKUP(H$5&amp;H$1&amp;$A25&amp;$A$2,RESULT2_RM!$1:$1048576,$A$1,0),"-")</f>
        <v>12.50592084608207</v>
      </c>
      <c r="I25" s="3">
        <f>IFERROR(100*VLOOKUP(I$5&amp;I$1&amp;$A25&amp;$A$2,RESULT2_RM!$1:$1048576,$A$1,0),"-")</f>
        <v>11.447835811077489</v>
      </c>
      <c r="J25" s="3">
        <f>IFERROR(100*VLOOKUP(J$5&amp;J$1&amp;$A25&amp;$A$2,RESULT2_RM!$1:$1048576,$A$1,0),"-")</f>
        <v>8.9236438838757</v>
      </c>
      <c r="K25" s="62">
        <f>IFERROR(100*VLOOKUP(K$5&amp;K$1&amp;$A25&amp;$A$2,RESULT2_RM!$1:$1048576,$A$1,0),"-")</f>
        <v>8.3740771680455257</v>
      </c>
      <c r="L25" s="3">
        <f>IFERROR(100*VLOOKUP(L$5&amp;L$1&amp;$A25&amp;$A$2,RESULT2_RM!$1:$1048576,$A$1,0),"-")</f>
        <v>17.804341009797188</v>
      </c>
      <c r="M25" s="3">
        <f>IFERROR(100*VLOOKUP(M$5&amp;M$1&amp;$A25&amp;$A$2,RESULT2_RM!$1:$1048576,$A$1,0),"-")</f>
        <v>17.855985673587423</v>
      </c>
      <c r="N25" s="3">
        <f>IFERROR(100*VLOOKUP(N$5&amp;N$1&amp;$A25&amp;$A$2,RESULT2_RM!$1:$1048576,$A$1,0),"-")</f>
        <v>12.695841193123455</v>
      </c>
      <c r="O25" s="3">
        <f>IFERROR(100*VLOOKUP(O$5&amp;O$1&amp;$A25&amp;$A$2,RESULT2_RM!$1:$1048576,$A$1,0),"-")</f>
        <v>13.216399770141832</v>
      </c>
      <c r="P25" s="61">
        <f>IFERROR(100*VLOOKUP(P$5&amp;P$1&amp;$A25&amp;$A$2,RESULT2_RM!$1:$1048576,$A$1,0),"-")</f>
        <v>15.624763375887813</v>
      </c>
      <c r="Q25" s="3">
        <f>IFERROR(100*VLOOKUP(Q$5&amp;Q$1&amp;$A25&amp;$A$2,RESULT2_RM!$1:$1048576,$A$1,0),"-")</f>
        <v>14.876328799454635</v>
      </c>
      <c r="R25" s="3">
        <f>IFERROR(100*VLOOKUP(R$5&amp;R$1&amp;$A25&amp;$A$2,RESULT2_RM!$1:$1048576,$A$1,0),"-")</f>
        <v>11.207147794400603</v>
      </c>
      <c r="S25" s="62">
        <f>IFERROR(100*VLOOKUP(S$5&amp;S$1&amp;$A25&amp;$A$2,RESULT2_RM!$1:$1048576,$A$1,0),"-")</f>
        <v>11.283924587702007</v>
      </c>
      <c r="T25" s="3">
        <f>IFERROR(100*VLOOKUP(T$5&amp;T$1&amp;$A25&amp;$A$2,RESULT2_RM!$1:$1048576,$A$1,0),"-")</f>
        <v>22.408555560194777</v>
      </c>
      <c r="U25" s="3">
        <f>IFERROR(100*VLOOKUP(U$5&amp;U$1&amp;$A25&amp;$A$2,RESULT2_RM!$1:$1048576,$A$1,0),"-")</f>
        <v>23.506462838667876</v>
      </c>
      <c r="V25" s="3">
        <f>IFERROR(100*VLOOKUP(V$5&amp;V$1&amp;$A25&amp;$A$2,RESULT2_RM!$1:$1048576,$A$1,0),"-")</f>
        <v>20.302574126279538</v>
      </c>
      <c r="W25" s="3">
        <f>IFERROR(100*VLOOKUP(W$5&amp;W$1&amp;$A25&amp;$A$2,RESULT2_RM!$1:$1048576,$A$1,0),"-")</f>
        <v>19.720095007882854</v>
      </c>
    </row>
    <row r="26" spans="1:23" ht="27" customHeight="1" x14ac:dyDescent="0.2">
      <c r="A26" s="217" t="s">
        <v>100</v>
      </c>
      <c r="C26" s="5" t="s">
        <v>101</v>
      </c>
      <c r="D26" s="3">
        <f>IFERROR(100*VLOOKUP(D$5&amp;D$1&amp;$A26&amp;$A$2,RESULT2_RM!$1:$1048576,$A$1,0),"-")</f>
        <v>1.7881500670556276</v>
      </c>
      <c r="E26" s="3">
        <f>IFERROR(100*VLOOKUP(E$5&amp;E$1&amp;$A26&amp;$A$2,RESULT2_RM!$1:$1048576,$A$1,0),"-")</f>
        <v>2.5352324589999498</v>
      </c>
      <c r="F26" s="3">
        <f>IFERROR(100*VLOOKUP(F$5&amp;F$1&amp;$A26&amp;$A$2,RESULT2_RM!$1:$1048576,$A$1,0),"-")</f>
        <v>7.2380571287860125</v>
      </c>
      <c r="G26" s="3">
        <f>IFERROR(100*VLOOKUP(G$5&amp;G$1&amp;$A26&amp;$A$2,RESULT2_RM!$1:$1048576,$A$1,0),"-")</f>
        <v>4.2123265978336608</v>
      </c>
      <c r="H26" s="61">
        <f>IFERROR(100*VLOOKUP(H$5&amp;H$1&amp;$A26&amp;$A$2,RESULT2_RM!$1:$1048576,$A$1,0),"-")</f>
        <v>4.7856234437660499</v>
      </c>
      <c r="I26" s="3">
        <f>IFERROR(100*VLOOKUP(I$5&amp;I$1&amp;$A26&amp;$A$2,RESULT2_RM!$1:$1048576,$A$1,0),"-")</f>
        <v>5.3660653612686229</v>
      </c>
      <c r="J26" s="3">
        <f>IFERROR(100*VLOOKUP(J$5&amp;J$1&amp;$A26&amp;$A$2,RESULT2_RM!$1:$1048576,$A$1,0),"-")</f>
        <v>7.3651970850886563</v>
      </c>
      <c r="K26" s="62">
        <f>IFERROR(100*VLOOKUP(K$5&amp;K$1&amp;$A26&amp;$A$2,RESULT2_RM!$1:$1048576,$A$1,0),"-")</f>
        <v>4.9302778736273778</v>
      </c>
      <c r="L26" s="3">
        <f>IFERROR(100*VLOOKUP(L$5&amp;L$1&amp;$A26&amp;$A$2,RESULT2_RM!$1:$1048576,$A$1,0),"-")</f>
        <v>8.1381641507763263</v>
      </c>
      <c r="M26" s="3">
        <f>IFERROR(100*VLOOKUP(M$5&amp;M$1&amp;$A26&amp;$A$2,RESULT2_RM!$1:$1048576,$A$1,0),"-")</f>
        <v>9.2848453523772303</v>
      </c>
      <c r="N26" s="3">
        <f>IFERROR(100*VLOOKUP(N$5&amp;N$1&amp;$A26&amp;$A$2,RESULT2_RM!$1:$1048576,$A$1,0),"-")</f>
        <v>9.8466438729939529</v>
      </c>
      <c r="O26" s="3">
        <f>IFERROR(100*VLOOKUP(O$5&amp;O$1&amp;$A26&amp;$A$2,RESULT2_RM!$1:$1048576,$A$1,0),"-")</f>
        <v>10.176900002255419</v>
      </c>
      <c r="P26" s="61">
        <f>IFERROR(100*VLOOKUP(P$5&amp;P$1&amp;$A26&amp;$A$2,RESULT2_RM!$1:$1048576,$A$1,0),"-")</f>
        <v>6.4823156244286624</v>
      </c>
      <c r="Q26" s="3">
        <f>IFERROR(100*VLOOKUP(Q$5&amp;Q$1&amp;$A26&amp;$A$2,RESULT2_RM!$1:$1048576,$A$1,0),"-")</f>
        <v>7.3446520741532826</v>
      </c>
      <c r="R26" s="3">
        <f>IFERROR(100*VLOOKUP(R$5&amp;R$1&amp;$A26&amp;$A$2,RESULT2_RM!$1:$1048576,$A$1,0),"-")</f>
        <v>8.8377662476021541</v>
      </c>
      <c r="S26" s="62">
        <f>IFERROR(100*VLOOKUP(S$5&amp;S$1&amp;$A26&amp;$A$2,RESULT2_RM!$1:$1048576,$A$1,0),"-")</f>
        <v>8.0382658012737043</v>
      </c>
      <c r="T26" s="3">
        <f>IFERROR(100*VLOOKUP(T$5&amp;T$1&amp;$A26&amp;$A$2,RESULT2_RM!$1:$1048576,$A$1,0),"-")</f>
        <v>11.524970381097869</v>
      </c>
      <c r="U26" s="3">
        <f>IFERROR(100*VLOOKUP(U$5&amp;U$1&amp;$A26&amp;$A$2,RESULT2_RM!$1:$1048576,$A$1,0),"-")</f>
        <v>13.083593799044147</v>
      </c>
      <c r="V26" s="3">
        <f>IFERROR(100*VLOOKUP(V$5&amp;V$1&amp;$A26&amp;$A$2,RESULT2_RM!$1:$1048576,$A$1,0),"-")</f>
        <v>15.654152497494229</v>
      </c>
      <c r="W26" s="3">
        <f>IFERROR(100*VLOOKUP(W$5&amp;W$1&amp;$A26&amp;$A$2,RESULT2_RM!$1:$1048576,$A$1,0),"-")</f>
        <v>14.452829365620889</v>
      </c>
    </row>
    <row r="27" spans="1:23" ht="27" customHeight="1" x14ac:dyDescent="0.2">
      <c r="A27" s="217" t="s">
        <v>102</v>
      </c>
      <c r="C27" s="5" t="s">
        <v>103</v>
      </c>
      <c r="D27" s="3">
        <f>IFERROR(100*VLOOKUP(D$5&amp;D$1&amp;$A27&amp;$A$2,RESULT2_RM!$1:$1048576,$A$1,0),"-")</f>
        <v>2.4568311738486526</v>
      </c>
      <c r="E27" s="3">
        <f>IFERROR(100*VLOOKUP(E$5&amp;E$1&amp;$A27&amp;$A$2,RESULT2_RM!$1:$1048576,$A$1,0),"-")</f>
        <v>1.835303089770697</v>
      </c>
      <c r="F27" s="3">
        <f>IFERROR(100*VLOOKUP(F$5&amp;F$1&amp;$A27&amp;$A$2,RESULT2_RM!$1:$1048576,$A$1,0),"-")</f>
        <v>1.6147119711611475</v>
      </c>
      <c r="G27" s="3">
        <f>IFERROR(100*VLOOKUP(G$5&amp;G$1&amp;$A27&amp;$A$2,RESULT2_RM!$1:$1048576,$A$1,0),"-")</f>
        <v>1.2854954171218831</v>
      </c>
      <c r="H27" s="61">
        <f>IFERROR(100*VLOOKUP(H$5&amp;H$1&amp;$A27&amp;$A$2,RESULT2_RM!$1:$1048576,$A$1,0),"-")</f>
        <v>5.853343631688408</v>
      </c>
      <c r="I27" s="3">
        <f>IFERROR(100*VLOOKUP(I$5&amp;I$1&amp;$A27&amp;$A$2,RESULT2_RM!$1:$1048576,$A$1,0),"-")</f>
        <v>5.2926601366077417</v>
      </c>
      <c r="J27" s="3">
        <f>IFERROR(100*VLOOKUP(J$5&amp;J$1&amp;$A27&amp;$A$2,RESULT2_RM!$1:$1048576,$A$1,0),"-")</f>
        <v>4.2129991988876503</v>
      </c>
      <c r="K27" s="62">
        <f>IFERROR(100*VLOOKUP(K$5&amp;K$1&amp;$A27&amp;$A$2,RESULT2_RM!$1:$1048576,$A$1,0),"-")</f>
        <v>3.766372789017209</v>
      </c>
      <c r="L27" s="3">
        <f>IFERROR(100*VLOOKUP(L$5&amp;L$1&amp;$A27&amp;$A$2,RESULT2_RM!$1:$1048576,$A$1,0),"-")</f>
        <v>10.879205813860114</v>
      </c>
      <c r="M27" s="3">
        <f>IFERROR(100*VLOOKUP(M$5&amp;M$1&amp;$A27&amp;$A$2,RESULT2_RM!$1:$1048576,$A$1,0),"-")</f>
        <v>10.985354593957144</v>
      </c>
      <c r="N27" s="3">
        <f>IFERROR(100*VLOOKUP(N$5&amp;N$1&amp;$A27&amp;$A$2,RESULT2_RM!$1:$1048576,$A$1,0),"-")</f>
        <v>8.9392732002239317</v>
      </c>
      <c r="O27" s="3">
        <f>IFERROR(100*VLOOKUP(O$5&amp;O$1&amp;$A27&amp;$A$2,RESULT2_RM!$1:$1048576,$A$1,0),"-")</f>
        <v>7.6424241214323274</v>
      </c>
      <c r="P27" s="61">
        <f>IFERROR(100*VLOOKUP(P$5&amp;P$1&amp;$A27&amp;$A$2,RESULT2_RM!$1:$1048576,$A$1,0),"-")</f>
        <v>5.4582430328744547</v>
      </c>
      <c r="Q27" s="3">
        <f>IFERROR(100*VLOOKUP(Q$5&amp;Q$1&amp;$A27&amp;$A$2,RESULT2_RM!$1:$1048576,$A$1,0),"-")</f>
        <v>4.9807808062820165</v>
      </c>
      <c r="R27" s="3">
        <f>IFERROR(100*VLOOKUP(R$5&amp;R$1&amp;$A27&amp;$A$2,RESULT2_RM!$1:$1048576,$A$1,0),"-")</f>
        <v>4.4912359343746475</v>
      </c>
      <c r="S27" s="62">
        <f>IFERROR(100*VLOOKUP(S$5&amp;S$1&amp;$A27&amp;$A$2,RESULT2_RM!$1:$1048576,$A$1,0),"-")</f>
        <v>3.8562386895679763</v>
      </c>
      <c r="T27" s="3">
        <f>IFERROR(100*VLOOKUP(T$5&amp;T$1&amp;$A27&amp;$A$2,RESULT2_RM!$1:$1048576,$A$1,0),"-")</f>
        <v>12.658810367775555</v>
      </c>
      <c r="U27" s="3">
        <f>IFERROR(100*VLOOKUP(U$5&amp;U$1&amp;$A27&amp;$A$2,RESULT2_RM!$1:$1048576,$A$1,0),"-")</f>
        <v>15.635066633962882</v>
      </c>
      <c r="V27" s="3">
        <f>IFERROR(100*VLOOKUP(V$5&amp;V$1&amp;$A27&amp;$A$2,RESULT2_RM!$1:$1048576,$A$1,0),"-")</f>
        <v>16.025971367900908</v>
      </c>
      <c r="W27" s="3">
        <f>IFERROR(100*VLOOKUP(W$5&amp;W$1&amp;$A27&amp;$A$2,RESULT2_RM!$1:$1048576,$A$1,0),"-")</f>
        <v>14.140890249403773</v>
      </c>
    </row>
    <row r="28" spans="1:23" ht="27" customHeight="1" thickBot="1" x14ac:dyDescent="0.25">
      <c r="A28" s="217" t="s">
        <v>104</v>
      </c>
      <c r="B28" s="6"/>
      <c r="C28" s="7" t="s">
        <v>105</v>
      </c>
      <c r="D28" s="8">
        <f>IFERROR(100*VLOOKUP(D$5&amp;D$1&amp;$A28&amp;$A$2,RESULT2_RM!$1:$1048576,$A$1,0),"-")</f>
        <v>2.3593991116584503</v>
      </c>
      <c r="E28" s="8">
        <f>IFERROR(100*VLOOKUP(E$5&amp;E$1&amp;$A28&amp;$A$2,RESULT2_RM!$1:$1048576,$A$1,0),"-")</f>
        <v>2.263350562138204</v>
      </c>
      <c r="F28" s="8">
        <f>IFERROR(100*VLOOKUP(F$5&amp;F$1&amp;$A28&amp;$A$2,RESULT2_RM!$1:$1048576,$A$1,0),"-")</f>
        <v>3.349710709762284</v>
      </c>
      <c r="G28" s="8">
        <f>IFERROR(100*VLOOKUP(G$5&amp;G$1&amp;$A28&amp;$A$2,RESULT2_RM!$1:$1048576,$A$1,0),"-")</f>
        <v>1.8031063233232496</v>
      </c>
      <c r="H28" s="65">
        <f>IFERROR(100*VLOOKUP(H$5&amp;H$1&amp;$A28&amp;$A$2,RESULT2_RM!$1:$1048576,$A$1,0),"-")</f>
        <v>5.0822969489220657</v>
      </c>
      <c r="I28" s="8">
        <f>IFERROR(100*VLOOKUP(I$5&amp;I$1&amp;$A28&amp;$A$2,RESULT2_RM!$1:$1048576,$A$1,0),"-")</f>
        <v>4.8995461153148092</v>
      </c>
      <c r="J28" s="8">
        <f>IFERROR(100*VLOOKUP(J$5&amp;J$1&amp;$A28&amp;$A$2,RESULT2_RM!$1:$1048576,$A$1,0),"-")</f>
        <v>5.5880956343805996</v>
      </c>
      <c r="K28" s="66">
        <f>IFERROR(100*VLOOKUP(K$5&amp;K$1&amp;$A28&amp;$A$2,RESULT2_RM!$1:$1048576,$A$1,0),"-")</f>
        <v>3.8772344225714797</v>
      </c>
      <c r="L28" s="8">
        <f>IFERROR(100*VLOOKUP(L$5&amp;L$1&amp;$A28&amp;$A$2,RESULT2_RM!$1:$1048576,$A$1,0),"-")</f>
        <v>7.5869484810469272</v>
      </c>
      <c r="M28" s="8">
        <f>IFERROR(100*VLOOKUP(M$5&amp;M$1&amp;$A28&amp;$A$2,RESULT2_RM!$1:$1048576,$A$1,0),"-")</f>
        <v>11.631046860078374</v>
      </c>
      <c r="N28" s="8">
        <f>IFERROR(100*VLOOKUP(N$5&amp;N$1&amp;$A28&amp;$A$2,RESULT2_RM!$1:$1048576,$A$1,0),"-")</f>
        <v>10.31529459049251</v>
      </c>
      <c r="O28" s="8">
        <f>IFERROR(100*VLOOKUP(O$5&amp;O$1&amp;$A28&amp;$A$2,RESULT2_RM!$1:$1048576,$A$1,0),"-")</f>
        <v>7.5544774651651849</v>
      </c>
      <c r="P28" s="65">
        <f>IFERROR(100*VLOOKUP(P$5&amp;P$1&amp;$A28&amp;$A$2,RESULT2_RM!$1:$1048576,$A$1,0),"-")</f>
        <v>5.0235658184804812</v>
      </c>
      <c r="Q28" s="8">
        <f>IFERROR(100*VLOOKUP(Q$5&amp;Q$1&amp;$A28&amp;$A$2,RESULT2_RM!$1:$1048576,$A$1,0),"-")</f>
        <v>5.7695127938635364</v>
      </c>
      <c r="R28" s="8">
        <f>IFERROR(100*VLOOKUP(R$5&amp;R$1&amp;$A28&amp;$A$2,RESULT2_RM!$1:$1048576,$A$1,0),"-")</f>
        <v>6.3204317808029531</v>
      </c>
      <c r="S28" s="66">
        <f>IFERROR(100*VLOOKUP(S$5&amp;S$1&amp;$A28&amp;$A$2,RESULT2_RM!$1:$1048576,$A$1,0),"-")</f>
        <v>4.3834119384128876</v>
      </c>
      <c r="T28" s="8">
        <f>IFERROR(100*VLOOKUP(T$5&amp;T$1&amp;$A28&amp;$A$2,RESULT2_RM!$1:$1048576,$A$1,0),"-")</f>
        <v>7.1407720542524613</v>
      </c>
      <c r="U28" s="8">
        <f>IFERROR(100*VLOOKUP(U$5&amp;U$1&amp;$A28&amp;$A$2,RESULT2_RM!$1:$1048576,$A$1,0),"-")</f>
        <v>8.6454087892675524</v>
      </c>
      <c r="V28" s="8">
        <f>IFERROR(100*VLOOKUP(V$5&amp;V$1&amp;$A28&amp;$A$2,RESULT2_RM!$1:$1048576,$A$1,0),"-")</f>
        <v>9.6935937156626295</v>
      </c>
      <c r="W28" s="8">
        <f>IFERROR(100*VLOOKUP(W$5&amp;W$1&amp;$A28&amp;$A$2,RESULT2_RM!$1:$1048576,$A$1,0),"-")</f>
        <v>8.7370892289226418</v>
      </c>
    </row>
    <row r="29" spans="1:23" x14ac:dyDescent="0.2">
      <c r="B29" s="2" t="s">
        <v>47</v>
      </c>
    </row>
  </sheetData>
  <mergeCells count="7">
    <mergeCell ref="B3:W3"/>
    <mergeCell ref="B4:C5"/>
    <mergeCell ref="D4:G4"/>
    <mergeCell ref="H4:K4"/>
    <mergeCell ref="L4:O4"/>
    <mergeCell ref="P4:S4"/>
    <mergeCell ref="T4:W4"/>
  </mergeCells>
  <printOptions horizontalCentered="1"/>
  <pageMargins left="0.39370078740157483" right="0.47244094488188981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9</vt:i4>
      </vt:variant>
    </vt:vector>
  </HeadingPairs>
  <TitlesOfParts>
    <vt:vector size="52" baseType="lpstr">
      <vt:lpstr>Tab1.1</vt:lpstr>
      <vt:lpstr>Tab1.2</vt:lpstr>
      <vt:lpstr>Tab1.3</vt:lpstr>
      <vt:lpstr>Tab1.4</vt:lpstr>
      <vt:lpstr>Tab2.1</vt:lpstr>
      <vt:lpstr>Tab2.2</vt:lpstr>
      <vt:lpstr>Tab2.3</vt:lpstr>
      <vt:lpstr>Tab2.4</vt:lpstr>
      <vt:lpstr>Tab3.1</vt:lpstr>
      <vt:lpstr>Tab3.2</vt:lpstr>
      <vt:lpstr>Tab3.3</vt:lpstr>
      <vt:lpstr>Tab3.4</vt:lpstr>
      <vt:lpstr>Tab4.1a</vt:lpstr>
      <vt:lpstr>Tab4.1b</vt:lpstr>
      <vt:lpstr>Tab4.2a</vt:lpstr>
      <vt:lpstr>Tab4.2b</vt:lpstr>
      <vt:lpstr>Tab4.3a</vt:lpstr>
      <vt:lpstr>Tab4.3b</vt:lpstr>
      <vt:lpstr>Tab5.1a</vt:lpstr>
      <vt:lpstr>Tab5.1b</vt:lpstr>
      <vt:lpstr>Tab5.2a</vt:lpstr>
      <vt:lpstr>Tab5.2b</vt:lpstr>
      <vt:lpstr>Tab5.3a</vt:lpstr>
      <vt:lpstr>Tab5.3b</vt:lpstr>
      <vt:lpstr>Tab6.1</vt:lpstr>
      <vt:lpstr>Tab6.2</vt:lpstr>
      <vt:lpstr>Tab7.1</vt:lpstr>
      <vt:lpstr>Tab7.2</vt:lpstr>
      <vt:lpstr>Saídas &gt;&gt;&gt;&gt;</vt:lpstr>
      <vt:lpstr>RESULT1_RM (2)</vt:lpstr>
      <vt:lpstr>RESULT2_RM (2)</vt:lpstr>
      <vt:lpstr>MODELO_PROBIT_MICROEMP_2011</vt:lpstr>
      <vt:lpstr>MODELO_PROBIT_MICROEMP_JOV_2011</vt:lpstr>
      <vt:lpstr>MODELO_PROBIT_EMPREGMP_JOV_2011</vt:lpstr>
      <vt:lpstr>RESULT_PROBIT_RMRJ</vt:lpstr>
      <vt:lpstr>RESULT_PROBIT</vt:lpstr>
      <vt:lpstr>RESULT1_RM_PME</vt:lpstr>
      <vt:lpstr>RESULT1_RM</vt:lpstr>
      <vt:lpstr>RESULT1_RMFAV</vt:lpstr>
      <vt:lpstr>RESULT2_RM</vt:lpstr>
      <vt:lpstr>RESULT2_RMFAV</vt:lpstr>
      <vt:lpstr>RESULT_PROBIT_RMRJ (2011)</vt:lpstr>
      <vt:lpstr>RESULT_PROBIT (2011)</vt:lpstr>
      <vt:lpstr>MODELO_PROBIT_EMPREGMP_JOV_2011!IDX</vt:lpstr>
      <vt:lpstr>MODELO_PROBIT_MICROEMP_2011!IDX</vt:lpstr>
      <vt:lpstr>MODELO_PROBIT_MICROEMP_JOV_2011!IDX</vt:lpstr>
      <vt:lpstr>RESULT_PROBIT!IDX</vt:lpstr>
      <vt:lpstr>'RESULT_PROBIT (2011)'!IDX</vt:lpstr>
      <vt:lpstr>RESULT_PROBIT_RMRJ!IDX</vt:lpstr>
      <vt:lpstr>'RESULT_PROBIT_RMRJ (2011)'!IDX</vt:lpstr>
      <vt:lpstr>RESULT1_RM</vt:lpstr>
      <vt:lpstr>RESULT2_RMFAV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Franco</dc:creator>
  <cp:lastModifiedBy>Samuel Franco</cp:lastModifiedBy>
  <dcterms:created xsi:type="dcterms:W3CDTF">2012-07-15T11:37:24Z</dcterms:created>
  <dcterms:modified xsi:type="dcterms:W3CDTF">2013-07-03T10:14:26Z</dcterms:modified>
</cp:coreProperties>
</file>